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5688" windowWidth="11136" windowHeight="4752" tabRatio="538" activeTab="4"/>
  </bookViews>
  <sheets>
    <sheet name="Outflows" sheetId="1" r:id="rId1"/>
    <sheet name="Fees" sheetId="2" r:id="rId2"/>
    <sheet name="Ongoing Cash Flows" sheetId="3" r:id="rId3"/>
    <sheet name="Terminal Value" sheetId="4" r:id="rId4"/>
    <sheet name="Total Cash flows" sheetId="5" r:id="rId5"/>
    <sheet name="TBill" sheetId="6" r:id="rId6"/>
  </sheets>
  <externalReferences>
    <externalReference r:id="rId7"/>
    <externalReference r:id="rId8"/>
    <externalReference r:id="rId9"/>
  </externalReferences>
  <definedNames>
    <definedName name="AVG">'Total Cash flows'!#REF!</definedName>
    <definedName name="AVGLIFE">'Total Cash flows'!$AO$1078</definedName>
    <definedName name="bin">'Total Cash flows'!$AF$1057</definedName>
    <definedName name="CapPrice">'Total Cash flows'!$AS$1043</definedName>
    <definedName name="CapPrice_Initial">'Total Cash flows'!#REF!</definedName>
    <definedName name="CapPrice_Prior">'Total Cash flows'!#REF!</definedName>
    <definedName name="CapPrice_PV_Fees">'Total Cash flows'!$AS$1049</definedName>
    <definedName name="CapPrice_PV_Ongoing">'Total Cash flows'!$AS$1050</definedName>
    <definedName name="CapPrice_PV_Outflows">'Total Cash flows'!$AS$1048</definedName>
    <definedName name="CapPrice_PV_Tot">'Total Cash flows'!$AS$1052</definedName>
    <definedName name="CapPrice_PV_TV">'Total Cash flows'!$AS$1051</definedName>
    <definedName name="Countryprem">'Total Cash flows'!#REF!</definedName>
    <definedName name="Credit">'Total Cash flows'!#REF!</definedName>
    <definedName name="Deal_Name">'Total Cash flows'!$AN$1034</definedName>
    <definedName name="ECashFlow">'Total Cash flows'!$B$1004:$AJ$1004</definedName>
    <definedName name="EqPrem">'Total Cash flows'!$AS$1041</definedName>
    <definedName name="ESTQVAR">'Total Cash flows'!$AO$1085</definedName>
    <definedName name="EXCESSRETURN">'Total Cash flows'!$AO$1079</definedName>
    <definedName name="exitdatecalc">'Total Cash flows'!$AK$1018</definedName>
    <definedName name="Expected_Exit_Year">'Total Cash flows'!$AR$1086</definedName>
    <definedName name="FEES_CUM">'Total Cash flows'!$B$1009:$AJ$1009</definedName>
    <definedName name="INFLOWS">'Total Cash flows'!$B$1012:$AJ$1012</definedName>
    <definedName name="IRR_Cum_Fees">'Total Cash flows'!$AR$1049</definedName>
    <definedName name="IRR_Cum_Ongoing">'Total Cash flows'!$AR$1050</definedName>
    <definedName name="IRR_Cum_Total">'Total Cash flows'!$AR$1052</definedName>
    <definedName name="IRR_Cum_TV">'Total Cash flows'!$AR$1051</definedName>
    <definedName name="IRR_EXPECTED">'Total Cash flows'!$AR$1037</definedName>
    <definedName name="IRR_NPV">'Total Cash flows'!$AS$1037</definedName>
    <definedName name="IRR_PV">'Total Cash flows'!$AT$1037</definedName>
    <definedName name="IRRbin">'Total Cash flows'!$Y$1057</definedName>
    <definedName name="IRRDates">'Total Cash flows'!$B$2:$AJ$2</definedName>
    <definedName name="IRRERR">'Total Cash flows'!$AO$1046</definedName>
    <definedName name="IRREXP">'Total Cash flows'!$AO$1040</definedName>
    <definedName name="IRRP5">'Total Cash flows'!$AO$1039</definedName>
    <definedName name="IRRP95">'Total Cash flows'!$AO$1041</definedName>
    <definedName name="IRRs">'Total Cash flows'!$AN$3:$AN$1002</definedName>
    <definedName name="IRRSKEWNESS">'Total Cash flows'!$AO$1045</definedName>
    <definedName name="IRRSTD">'Total Cash flows'!$AO$1042</definedName>
    <definedName name="Leg_Description">'Total Cash flows'!$AN$1035</definedName>
    <definedName name="Margin">'Total Cash flows'!$AU$2</definedName>
    <definedName name="Model">'Total Cash flows'!#REF!</definedName>
    <definedName name="N">'Total Cash flows'!$A$1002</definedName>
    <definedName name="NPV_RACCapPrice">'Total Cash flows'!#REF!</definedName>
    <definedName name="NPV_Rf_SP_Eq_Sec_avg">'Total Cash flows'!#REF!</definedName>
    <definedName name="NPV_Rf_SP_Eq_Sec_Cr_avg">'Total Cash flows'!#REF!</definedName>
    <definedName name="NPVCOV">'Total Cash flows'!$AO$1055</definedName>
    <definedName name="NPVEXPP5">'Total Cash flows'!$AO$1053</definedName>
    <definedName name="NPVEXPP95">'Total Cash flows'!$AO$1054</definedName>
    <definedName name="NPVKURTOSIS">'Total Cash flows'!$AO$1059</definedName>
    <definedName name="NPVRf">'Total Cash flows'!#REF!</definedName>
    <definedName name="NPVRFEXP">'Total Cash flows'!$AO$1050</definedName>
    <definedName name="NPVRFP5">'Total Cash flows'!$AO$1049</definedName>
    <definedName name="NPVRFP95">'Total Cash flows'!$AO$1051</definedName>
    <definedName name="NPVRfSP">'Total Cash flows'!#REF!</definedName>
    <definedName name="NPVRFSTD">'Total Cash flows'!$AO$1052</definedName>
    <definedName name="NPVSKEWNESS">'Total Cash flows'!$AO$1058</definedName>
    <definedName name="ONGOING_CUM">'Total Cash flows'!$B$1010:$AJ$1010</definedName>
    <definedName name="Other">'Total Cash flows'!$AS$1042</definedName>
    <definedName name="OTHER_RAV">'Total Cash flows'!$AO$1083</definedName>
    <definedName name="OUTFLOWS">'Total Cash flows'!$B$1008:$AJ$1008</definedName>
    <definedName name="outstanding">'Total Cash flows'!#REF!</definedName>
    <definedName name="PEXP">'Total Cash flows'!$AF$1060</definedName>
    <definedName name="PHI">'Total Cash flows'!$AF$1061</definedName>
    <definedName name="PIEXP">'Total Cash flows'!$Y$1060</definedName>
    <definedName name="PIHI">'Total Cash flows'!$Y$1061</definedName>
    <definedName name="PILO">'Total Cash flows'!$Y$1059</definedName>
    <definedName name="PLO">'Total Cash flows'!$AF$1059</definedName>
    <definedName name="_xlnm.Print_Area" localSheetId="4">'Total Cash flows'!$AM$1034:$AS$1114</definedName>
    <definedName name="PV_RACCapPrice">'Total Cash flows'!#REF!</definedName>
    <definedName name="PV_Rf_SP_avg">'Total Cash flows'!#REF!</definedName>
    <definedName name="PV_Rf_SP_Eq_Sec_avg">'Total Cash flows'!#REF!</definedName>
    <definedName name="PV_Rf_SP_Eq_Sec_Cr_avg">'Total Cash flows'!#REF!</definedName>
    <definedName name="PV_Rf_SP_Eq_Sect_avg">'Total Cash flows'!#REF!</definedName>
    <definedName name="PVCapPrice">'Total Cash flows'!$B$1029:$AJ$1029</definedName>
    <definedName name="PVCr">'Total Cash flows'!#REF!</definedName>
    <definedName name="PVEq">'Total Cash flows'!$B$1028:$AJ$1028</definedName>
    <definedName name="PVMargin">'Total Cash flows'!$B$1049:$AJ$1049</definedName>
    <definedName name="PVRf">'Total Cash flows'!$B$1027:$AJ$1027</definedName>
    <definedName name="PVRfSP">'Total Cash flows'!#REF!</definedName>
    <definedName name="PVUn">'Total Cash flows'!$B$1026:$AJ$1026</definedName>
    <definedName name="RACCapPrice">'Total Cash flows'!#REF!</definedName>
    <definedName name="RADR">'Total Cash flows'!$AO$1084</definedName>
    <definedName name="RAROCINDP10">'Total Cash flows'!$AO$1082</definedName>
    <definedName name="RAV">'Total Cash flows'!$AY$1006</definedName>
    <definedName name="rho">'Total Cash flows'!$AT$2</definedName>
    <definedName name="RISKPREMIUM">'Total Cash flows'!$AO$1080</definedName>
    <definedName name="Run_file">'Total Cash flows'!#REF!</definedName>
    <definedName name="Sector">'Total Cash flows'!#REF!</definedName>
    <definedName name="SHARPEINDEX">'Total Cash flows'!$AO$1081</definedName>
    <definedName name="ShiftCapPrice">'Total Cash flows'!#REF!</definedName>
    <definedName name="ShiftCP">'Total Cash flows'!#REF!</definedName>
    <definedName name="ShiftSwitch3">'Total Cash flows'!$AO$1031</definedName>
    <definedName name="solver_adj" localSheetId="4" hidden="1">'Total Cash flows'!#REF!,'Total Cash flows'!#REF!</definedName>
    <definedName name="solver_drv" localSheetId="4" hidden="1">1</definedName>
    <definedName name="solver_est" localSheetId="4" hidden="1">2</definedName>
    <definedName name="solver_itr" localSheetId="4" hidden="1">100</definedName>
    <definedName name="solver_lhs1" localSheetId="4" hidden="1">'Total Cash flows'!#REF!</definedName>
    <definedName name="solver_lhs2" localSheetId="4" hidden="1">'Total Cash flows'!#REF!</definedName>
    <definedName name="solver_lhs3" localSheetId="4" hidden="1">'Total Cash flows'!#REF!</definedName>
    <definedName name="solver_lhs4" localSheetId="4" hidden="1">'Total Cash flows'!#REF!</definedName>
    <definedName name="solver_lhs5" localSheetId="4" hidden="1">'Total Cash flows'!#REF!</definedName>
    <definedName name="solver_lhs6" localSheetId="4" hidden="1">'Total Cash flows'!#REF!</definedName>
    <definedName name="solver_lhs7" localSheetId="4" hidden="1">'Total Cash flows'!#REF!</definedName>
    <definedName name="solver_lin" localSheetId="4" hidden="1">0</definedName>
    <definedName name="solver_num" localSheetId="4" hidden="1">7</definedName>
    <definedName name="solver_nwt" localSheetId="4" hidden="1">1</definedName>
    <definedName name="solver_opt" localSheetId="4" hidden="1">'Total Cash flows'!$AY$1006</definedName>
    <definedName name="solver_pre" localSheetId="4" hidden="1">0.000001</definedName>
    <definedName name="solver_rel1" localSheetId="4" hidden="1">3</definedName>
    <definedName name="solver_rel2" localSheetId="4" hidden="1">3</definedName>
    <definedName name="solver_rel3" localSheetId="4" hidden="1">1</definedName>
    <definedName name="solver_rel4" localSheetId="4" hidden="1">1</definedName>
    <definedName name="solver_rel5" localSheetId="4" hidden="1">3</definedName>
    <definedName name="solver_rel6" localSheetId="4" hidden="1">3</definedName>
    <definedName name="solver_rel7" localSheetId="4" hidden="1">3</definedName>
    <definedName name="solver_rhs1" localSheetId="4" hidden="1">0</definedName>
    <definedName name="solver_rhs2" localSheetId="4" hidden="1">0</definedName>
    <definedName name="solver_rhs3" localSheetId="4" hidden="1">1</definedName>
    <definedName name="solver_rhs4" localSheetId="4" hidden="1">1</definedName>
    <definedName name="solver_rhs5" localSheetId="4" hidden="1">0</definedName>
    <definedName name="solver_rhs6" localSheetId="4" hidden="1">0</definedName>
    <definedName name="solver_rhs7" localSheetId="4" hidden="1">0</definedName>
    <definedName name="solver_scl" localSheetId="4" hidden="1">0</definedName>
    <definedName name="solver_sho" localSheetId="4" hidden="1">0</definedName>
    <definedName name="solver_tim" localSheetId="4" hidden="1">100</definedName>
    <definedName name="solver_tmp" localSheetId="4" hidden="1">0</definedName>
    <definedName name="solver_tol" localSheetId="4" hidden="1">0.05</definedName>
    <definedName name="solver_typ" localSheetId="4" hidden="1">1</definedName>
    <definedName name="solver_val" localSheetId="4" hidden="1">0</definedName>
    <definedName name="StgcPrice">'Total Cash flows'!#REF!</definedName>
    <definedName name="switch">'Total Cash flows'!$AV$1007</definedName>
    <definedName name="Template_file">'Total Cash flows'!#REF!</definedName>
    <definedName name="TERMINAL_CUM">'Total Cash flows'!$B$1011:$AJ$1011</definedName>
    <definedName name="UNDISCOUNTED">'Total Cash flows'!$AR$1032</definedName>
    <definedName name="UNDISCOUNTED_NPV">'Total Cash flows'!$AS$1032</definedName>
    <definedName name="UNDISCOUNTED_PV">'Total Cash flows'!$AT$1032</definedName>
    <definedName name="ValDate">'Total Cash flows'!$AO$1032</definedName>
    <definedName name="ValDateLocal">'Total Cash flows'!$AS$1045</definedName>
    <definedName name="VDATE">'Total Cash flows'!$Q$2:$AJ$2</definedName>
    <definedName name="WAVGRF">'Total Cash flows'!$AS$1040</definedName>
    <definedName name="WAVGRF_NPV">'Total Cash flows'!$AS$1033</definedName>
    <definedName name="WAVGRF_PV">'Total Cash flows'!$AT$1033</definedName>
  </definedNames>
  <calcPr calcId="0"/>
</workbook>
</file>

<file path=xl/calcChain.xml><?xml version="1.0" encoding="utf-8"?>
<calcChain xmlns="http://schemas.openxmlformats.org/spreadsheetml/2006/main">
  <c r="B2" i="2" l="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L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L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L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L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L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L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L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L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L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L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L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L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L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L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L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L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L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L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L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L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L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L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L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L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L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L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L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L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L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L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L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L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L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L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L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L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L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L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L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L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L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L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L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L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L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L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L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L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L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L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L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L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L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L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L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L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L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L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L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L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L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L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L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L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L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L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L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L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L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L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L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L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L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L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L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L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L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L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L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L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L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L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L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L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L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L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L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L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L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L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L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L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L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L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L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L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L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L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L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L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L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L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L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L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L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L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L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L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L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L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L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L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L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L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L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L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L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L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L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L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L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L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L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L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L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L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L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L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L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L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L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L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L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L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L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L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L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L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L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L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L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L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L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L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L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L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L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L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L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L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L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L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L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L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L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L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L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L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L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L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L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L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L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L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L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L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L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L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L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L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L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L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L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L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L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L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L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L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L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L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L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L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L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L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L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L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L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L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L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L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L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L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L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L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L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L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L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L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L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L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L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L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L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L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L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L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L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L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L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L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L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L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L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L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L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L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L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L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L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L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L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L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L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L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L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L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L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L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L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L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L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L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L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L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L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L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L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L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L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L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L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L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L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L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L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L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L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L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L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L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L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L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L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L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L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L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L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L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L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L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L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L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L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L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L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L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L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L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L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L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L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L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L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L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L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L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L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L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L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L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L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L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L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L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L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L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L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L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L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L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L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L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L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L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L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L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L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L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L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L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L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L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L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L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L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L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L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L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L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L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L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L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L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L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L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L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L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L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L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L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L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L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L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L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L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L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L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L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L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L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L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L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L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L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L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L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L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L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L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L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L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L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L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L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L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L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L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L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L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L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L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L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L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L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L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L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L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L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L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L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L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L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L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L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L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L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L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L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L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L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L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L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L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L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L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L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L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L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L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L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L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L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L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L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L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L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L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L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L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L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L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L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L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L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L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L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L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L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L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L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L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L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L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L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L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L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L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L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L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L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L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L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L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L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L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L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L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L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L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L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L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L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L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L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L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L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L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L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L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L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L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L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L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L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L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L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L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L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L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L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L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L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L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L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L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L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L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L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L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L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L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L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L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L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L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L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L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L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L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L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L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L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L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L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L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L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L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L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L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L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L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L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L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L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L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L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L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L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L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L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L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L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L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L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L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L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L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L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L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L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L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L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L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L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L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L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L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L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L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L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L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L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L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L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L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L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L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L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L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L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L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L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L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L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L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L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L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L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L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L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L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L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L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L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L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L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L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L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L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L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L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L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L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L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L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L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L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L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L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L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L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L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L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L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L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L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L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L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L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L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L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L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L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L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L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L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L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L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L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L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L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L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L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L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L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L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L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L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L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L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L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L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L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L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L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L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L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L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L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L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L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L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L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L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L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L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L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L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L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L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L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L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L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L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L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L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L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L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L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L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L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L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L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L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L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L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L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L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L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L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L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L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L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L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L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L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L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L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L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L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L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L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L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L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L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L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L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L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L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L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L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L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L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L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L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L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L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L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L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L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L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L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L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L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L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L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L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L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L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L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L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L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L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L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L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L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L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L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L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L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L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L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L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L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L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L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L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L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L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L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L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L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L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L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L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L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L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L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L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L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L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L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L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L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L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L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L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L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L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L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L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L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L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L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L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L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L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L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L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L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L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L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L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L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L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L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L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L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L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L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L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L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L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L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L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L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L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L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L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L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L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L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L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L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L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L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L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L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L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L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L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L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L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L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L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L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L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L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L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L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L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L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L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L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L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L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L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L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L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L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L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L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L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L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L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L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L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L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L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L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L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L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L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L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L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L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L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L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L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L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L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L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L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L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L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L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L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L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L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L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L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L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L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L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L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L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L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L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L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L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L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L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L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L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L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L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L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L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L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L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L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L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L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L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L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L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L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L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L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L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L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L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L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L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L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L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L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L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L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L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L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L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L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L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L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L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L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L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L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L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L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L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L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L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L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L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L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L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L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L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L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L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L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L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L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L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L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L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L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L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L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L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L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L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L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L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L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L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L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L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L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L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L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L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L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L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L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L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L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L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L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L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L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L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L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L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L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L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L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L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L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L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L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L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L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L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L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L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L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L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L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L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L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L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L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L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L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L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L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L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L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L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L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L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L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L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L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L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L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L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L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L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L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L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L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L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L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L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L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L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L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L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L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L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L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L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L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L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L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L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L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L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L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L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L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L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L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L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L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L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L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L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L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L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L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L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L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L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L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L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L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L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L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L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L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L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L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L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L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L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L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L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L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L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L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L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L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L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L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L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L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L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L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L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L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L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L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L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L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L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L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L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L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L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L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L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L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L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L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L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L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L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L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L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L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L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L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L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L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L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L1005" i="2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L1005" i="3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L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L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L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L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L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L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L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L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L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L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L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L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L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L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L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L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L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L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L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L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L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L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L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L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L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L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L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L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L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L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L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L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L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L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L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L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L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L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L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L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L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L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L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L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L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L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L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L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L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L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L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L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L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L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L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L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L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L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L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L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L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L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L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L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L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L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L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L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L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L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L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L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L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L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L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L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L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L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L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L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L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L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L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L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L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L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L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L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L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L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L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L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L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L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L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L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L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L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L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L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L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L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L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L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L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L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L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L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L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L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L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L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L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L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L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L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L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L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L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L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L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L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L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L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L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L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L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L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L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L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L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L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L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L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L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L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L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L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L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L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L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L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L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L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L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L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L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L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L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L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L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L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L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L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L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L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L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L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L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L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L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L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L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L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L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L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L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L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L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L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L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L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L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L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L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L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L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L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L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L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L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L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L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L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L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L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L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L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L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L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L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L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L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L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L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L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L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L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L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L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L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L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L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L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L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L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L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L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L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L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L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L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L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L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L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L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L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L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L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L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L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L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L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L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L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L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L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L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L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L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L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L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L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L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L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L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L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L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L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L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L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L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L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L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L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L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L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L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L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L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L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L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L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L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L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L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L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L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L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L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L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L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L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L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L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L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L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L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L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L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L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L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L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L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L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L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L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L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L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L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L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L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L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L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L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L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L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L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L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L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L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L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L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L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L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L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L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L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L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L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L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L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L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L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L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L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L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L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L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L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L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L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L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L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L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L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L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L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L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L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L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L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L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L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L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L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L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L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L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L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L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L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L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L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L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L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L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L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L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L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L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L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L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L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L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L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L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L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L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L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L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L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L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L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L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L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L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L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L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L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L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L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L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L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L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L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L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L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L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L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L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L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L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L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L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L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L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L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L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L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L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L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L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L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L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L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L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L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L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L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L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L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L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L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L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L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L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L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L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L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L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L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L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L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L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L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L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L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L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L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L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L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L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L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L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L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L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L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L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L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L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L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L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L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L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L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L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L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L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L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L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L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L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L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L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L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L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L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L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L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L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L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L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L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L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L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L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L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L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L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L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L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L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L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L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L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L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L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L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L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L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L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L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L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L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L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L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L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L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L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L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L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L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L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L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L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L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L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L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L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L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L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L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L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L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L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L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L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L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L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L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L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L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L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L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L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L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L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L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L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L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L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L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L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L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L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L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L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L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L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L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L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L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L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L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L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L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L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L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L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L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L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L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L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L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L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L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L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L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L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L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L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L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L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L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L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L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L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L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L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L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L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L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L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L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L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L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L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L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L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L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L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L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L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L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L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L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L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L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L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L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L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L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L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L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L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L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L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L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L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L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L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L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L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L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L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L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L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L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L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L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L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L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L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L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L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L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L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L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L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L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L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L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L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L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L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L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L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L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L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L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L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L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L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L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L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L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L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L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L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L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L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L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L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L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L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L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L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L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L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L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L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L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L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L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L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L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L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L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L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L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L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L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L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L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L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L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L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L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L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L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L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L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L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L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L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L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L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L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L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L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L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L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L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L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L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L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L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L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L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L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L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L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L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L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L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L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L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L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L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L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L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L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L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L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L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L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L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L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L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L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L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L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L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L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L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L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L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L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L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L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L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L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L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L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L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L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L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L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L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L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L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L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L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L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L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L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L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L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L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L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L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L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L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L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L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L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L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L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L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L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L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L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L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L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L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L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L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L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L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L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L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L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L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L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L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L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L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L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L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L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L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L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L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L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L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L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L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L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L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L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L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L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L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L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L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L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L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L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L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L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L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L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L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L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L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L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L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L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L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L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L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L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L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L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L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L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L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L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L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L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L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L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L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L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L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L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L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L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L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L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L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L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L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L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L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L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L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L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L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L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L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L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L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L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L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L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L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L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L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L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L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L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L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L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L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L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L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L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L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L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L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L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L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L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L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L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L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L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L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L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L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L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L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L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L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L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L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L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L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L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L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L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L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L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L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L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L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L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L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L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L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L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L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L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L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L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L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L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L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L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L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L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L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L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L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L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L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L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L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L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L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L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L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L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L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L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L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L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L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L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L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L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L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L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L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L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L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L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L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L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L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L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L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L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L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L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L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L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L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L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L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L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L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L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L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L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L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L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L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L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L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L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L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L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L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L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L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L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L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L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L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L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L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L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L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L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L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L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L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L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L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L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L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L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L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L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L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L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L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L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L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L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L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L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L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L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L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L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L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L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L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L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L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L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L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L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L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L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L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L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L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L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L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L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L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L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L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L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L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L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L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L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L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L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L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L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L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L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L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L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L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L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L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L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L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L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L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L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L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L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L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L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L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L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L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L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L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L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L1002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L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L1005" i="1"/>
  <c r="C1007" i="1"/>
  <c r="D1007" i="1"/>
  <c r="E1007" i="1"/>
  <c r="F1007" i="1"/>
  <c r="G1007" i="1"/>
  <c r="H1007" i="1"/>
  <c r="I1007" i="1"/>
  <c r="J1007" i="1"/>
  <c r="K1007" i="1"/>
  <c r="AL1007" i="1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L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L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L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L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L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L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L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L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L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L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L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L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L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L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L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L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L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L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L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L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L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L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L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L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L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L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L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L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L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L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L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L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L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L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L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L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L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L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L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L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L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L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L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L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L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L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L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L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L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L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L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L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L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L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L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L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L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L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L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L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L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L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L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L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L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L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L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L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L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L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L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L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L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L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L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L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L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L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L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L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L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L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L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L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L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L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L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L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L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L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L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L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L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L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L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L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L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L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L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L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L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L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L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L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L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L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L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L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L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L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L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L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L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L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L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L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L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L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L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L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L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L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L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L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L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L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L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L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L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L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L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L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L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L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L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L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L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L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L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L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L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L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L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L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L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L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L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L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L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L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L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L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L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L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L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L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L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L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L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L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L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L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L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L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L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L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L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L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L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L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L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L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L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L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L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L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L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L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L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L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L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L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L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L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L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L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L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L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L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L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L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L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L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L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L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L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L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L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L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L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L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L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L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L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L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L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L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L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L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L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L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L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L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L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L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L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L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L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L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L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L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L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L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L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L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L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L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L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L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L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L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L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L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L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L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L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L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L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L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L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L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L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L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L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L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L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L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L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L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L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L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L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L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L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L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L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L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L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L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L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L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L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L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L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L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L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L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L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L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L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L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L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L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L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L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L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L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L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L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L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L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L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L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L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L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L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L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L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L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L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L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L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L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L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L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L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L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L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L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L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L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L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L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L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L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L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L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L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L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L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L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L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L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L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L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L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L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L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L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L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L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L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L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L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L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L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L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L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L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L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L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L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L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L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L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L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L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L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L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L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L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L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L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L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L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L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L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L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L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L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L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L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L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L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L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L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L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L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L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L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L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L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L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L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L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L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L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L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L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L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L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L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L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L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L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L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L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L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L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L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L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L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L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L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L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L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L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L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L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L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L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L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L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L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L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L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L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L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L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L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L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L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L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L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L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L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L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L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L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L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L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L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L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L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L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L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L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L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L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L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L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L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L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L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L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L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L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L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L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L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L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L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L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L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L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L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L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L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L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L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L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L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L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L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L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L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L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L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L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L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L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L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L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L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L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L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L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L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L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L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L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L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L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L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L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L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L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L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L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L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L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L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L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L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L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L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L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L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L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L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L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L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L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L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L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L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L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L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L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L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L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L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L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L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L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L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L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L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L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L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L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L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L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L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L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L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L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L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L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L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L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L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L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L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L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L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L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L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L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L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L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L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L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L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L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L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L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L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L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L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L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L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L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L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L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L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L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L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L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L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L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L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L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L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L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L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L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L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L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L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L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L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L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L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L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L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L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L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L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L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L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L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L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L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L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L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L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L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L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L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L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L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L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L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L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L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L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L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L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L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L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L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L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L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L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L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L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L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L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L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L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L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L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L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L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L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L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L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L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L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L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L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L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L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L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L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L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L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L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L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L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L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L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L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L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L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L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L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L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L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L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L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L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L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L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L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L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L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L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L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L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L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L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L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L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L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L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L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L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L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L643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L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L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L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L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L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L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L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L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L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L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L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L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L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L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L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L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L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L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L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L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L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L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L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L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L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L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L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L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L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L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L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L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L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L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L678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L679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L680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L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L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L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L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L685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L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L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L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L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L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L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L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L693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L694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L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L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L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L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L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L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L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L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L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L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L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L706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L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L708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L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L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L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L712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L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L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L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L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L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L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L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L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L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L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L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L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L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L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L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L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L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L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L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L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L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L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L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L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L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L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L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L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L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L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L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L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L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L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L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L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L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L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L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L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L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L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L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L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L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L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L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L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L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L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L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L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L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L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L767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L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L769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L770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L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L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L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L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L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L776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L777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L778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L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L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L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L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L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L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L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L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L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L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L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L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L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L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L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L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L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L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L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L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L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L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L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L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L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L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L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L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L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L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L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L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L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L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L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L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L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L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L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L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L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L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L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L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L823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L824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L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L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L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L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L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L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L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L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L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L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L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L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L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L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L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L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L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L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L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L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L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L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L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L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L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L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L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L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L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L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L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L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L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L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L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L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L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L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L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L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L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L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L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L868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L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L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L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L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L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L874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L875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L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L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L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L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L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L881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L882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L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L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L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L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L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L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L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L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L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L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L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L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L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L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L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L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L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L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L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L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L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L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L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L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L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L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L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L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L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L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L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L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L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L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L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L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L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L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L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L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L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L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L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L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L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L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L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L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L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L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L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L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L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L936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L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L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L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L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L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L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L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L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L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L946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L947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L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L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L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L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L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L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L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L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L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L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L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L959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L960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L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L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L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L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L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L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L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L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L969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L970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L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L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L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L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L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L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L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L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L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L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L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L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L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L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L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L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L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L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L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L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L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L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L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L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L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L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L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L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L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L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L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L1002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L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L1005" i="4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N3" i="5"/>
  <c r="AO3" i="5"/>
  <c r="AP3" i="5"/>
  <c r="AQ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Q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N5" i="5"/>
  <c r="AO5" i="5"/>
  <c r="AP5" i="5"/>
  <c r="AQ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N6" i="5"/>
  <c r="AO6" i="5"/>
  <c r="AP6" i="5"/>
  <c r="AQ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N7" i="5"/>
  <c r="AO7" i="5"/>
  <c r="AP7" i="5"/>
  <c r="AQ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N8" i="5"/>
  <c r="AO8" i="5"/>
  <c r="AP8" i="5"/>
  <c r="AQ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N9" i="5"/>
  <c r="AO9" i="5"/>
  <c r="AP9" i="5"/>
  <c r="AQ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N10" i="5"/>
  <c r="AO10" i="5"/>
  <c r="AP10" i="5"/>
  <c r="AQ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N11" i="5"/>
  <c r="AO11" i="5"/>
  <c r="AP11" i="5"/>
  <c r="AQ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N12" i="5"/>
  <c r="AO12" i="5"/>
  <c r="AP12" i="5"/>
  <c r="AQ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N13" i="5"/>
  <c r="AO13" i="5"/>
  <c r="AP13" i="5"/>
  <c r="AQ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N14" i="5"/>
  <c r="AO14" i="5"/>
  <c r="AP14" i="5"/>
  <c r="AQ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N15" i="5"/>
  <c r="AO15" i="5"/>
  <c r="AP15" i="5"/>
  <c r="AQ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N16" i="5"/>
  <c r="AO16" i="5"/>
  <c r="AP16" i="5"/>
  <c r="AQ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N17" i="5"/>
  <c r="AO17" i="5"/>
  <c r="AP17" i="5"/>
  <c r="AQ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N18" i="5"/>
  <c r="AO18" i="5"/>
  <c r="AP18" i="5"/>
  <c r="AQ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N19" i="5"/>
  <c r="AO19" i="5"/>
  <c r="AP19" i="5"/>
  <c r="A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N20" i="5"/>
  <c r="AO20" i="5"/>
  <c r="AP20" i="5"/>
  <c r="A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N21" i="5"/>
  <c r="AO21" i="5"/>
  <c r="AP21" i="5"/>
  <c r="A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N22" i="5"/>
  <c r="AO22" i="5"/>
  <c r="AP22" i="5"/>
  <c r="A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N23" i="5"/>
  <c r="AO23" i="5"/>
  <c r="AP23" i="5"/>
  <c r="A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N24" i="5"/>
  <c r="AO24" i="5"/>
  <c r="AP24" i="5"/>
  <c r="A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N25" i="5"/>
  <c r="AO25" i="5"/>
  <c r="AP25" i="5"/>
  <c r="AQ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N26" i="5"/>
  <c r="AO26" i="5"/>
  <c r="AP26" i="5"/>
  <c r="AQ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N27" i="5"/>
  <c r="AO27" i="5"/>
  <c r="AP27" i="5"/>
  <c r="AQ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N28" i="5"/>
  <c r="AO28" i="5"/>
  <c r="AP28" i="5"/>
  <c r="AQ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N29" i="5"/>
  <c r="AO29" i="5"/>
  <c r="AP29" i="5"/>
  <c r="AQ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N30" i="5"/>
  <c r="AO30" i="5"/>
  <c r="AP30" i="5"/>
  <c r="AQ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N31" i="5"/>
  <c r="AO31" i="5"/>
  <c r="AP31" i="5"/>
  <c r="AQ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N32" i="5"/>
  <c r="AO32" i="5"/>
  <c r="AP32" i="5"/>
  <c r="AQ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N33" i="5"/>
  <c r="AO33" i="5"/>
  <c r="AP33" i="5"/>
  <c r="AQ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N34" i="5"/>
  <c r="AO34" i="5"/>
  <c r="AP34" i="5"/>
  <c r="AQ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N35" i="5"/>
  <c r="AO35" i="5"/>
  <c r="AP35" i="5"/>
  <c r="AQ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N36" i="5"/>
  <c r="AO36" i="5"/>
  <c r="AP36" i="5"/>
  <c r="AQ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N37" i="5"/>
  <c r="AO37" i="5"/>
  <c r="AP37" i="5"/>
  <c r="AQ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N38" i="5"/>
  <c r="AO38" i="5"/>
  <c r="AP38" i="5"/>
  <c r="AQ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N39" i="5"/>
  <c r="AO39" i="5"/>
  <c r="AP39" i="5"/>
  <c r="AQ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N40" i="5"/>
  <c r="AO40" i="5"/>
  <c r="AP40" i="5"/>
  <c r="AQ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N41" i="5"/>
  <c r="AO41" i="5"/>
  <c r="AP41" i="5"/>
  <c r="A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N42" i="5"/>
  <c r="AO42" i="5"/>
  <c r="AP42" i="5"/>
  <c r="A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N43" i="5"/>
  <c r="AO43" i="5"/>
  <c r="AP43" i="5"/>
  <c r="AQ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N44" i="5"/>
  <c r="AO44" i="5"/>
  <c r="AP44" i="5"/>
  <c r="AQ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N45" i="5"/>
  <c r="AO45" i="5"/>
  <c r="AP45" i="5"/>
  <c r="AQ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N46" i="5"/>
  <c r="AO46" i="5"/>
  <c r="AP46" i="5"/>
  <c r="AQ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N47" i="5"/>
  <c r="AO47" i="5"/>
  <c r="AP47" i="5"/>
  <c r="AQ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N48" i="5"/>
  <c r="AO48" i="5"/>
  <c r="AP48" i="5"/>
  <c r="AQ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N49" i="5"/>
  <c r="AO49" i="5"/>
  <c r="AP49" i="5"/>
  <c r="AQ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N50" i="5"/>
  <c r="AO50" i="5"/>
  <c r="AP50" i="5"/>
  <c r="AQ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N51" i="5"/>
  <c r="AO51" i="5"/>
  <c r="AP51" i="5"/>
  <c r="AQ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N52" i="5"/>
  <c r="AO52" i="5"/>
  <c r="AP52" i="5"/>
  <c r="AQ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N53" i="5"/>
  <c r="AO53" i="5"/>
  <c r="AP53" i="5"/>
  <c r="AQ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N54" i="5"/>
  <c r="AO54" i="5"/>
  <c r="AP54" i="5"/>
  <c r="AQ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N55" i="5"/>
  <c r="AO55" i="5"/>
  <c r="AP55" i="5"/>
  <c r="AQ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N56" i="5"/>
  <c r="AO56" i="5"/>
  <c r="AP56" i="5"/>
  <c r="AQ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N57" i="5"/>
  <c r="AO57" i="5"/>
  <c r="AP57" i="5"/>
  <c r="AQ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N58" i="5"/>
  <c r="AO58" i="5"/>
  <c r="AP58" i="5"/>
  <c r="AQ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N59" i="5"/>
  <c r="AO59" i="5"/>
  <c r="AP59" i="5"/>
  <c r="AQ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N60" i="5"/>
  <c r="AO60" i="5"/>
  <c r="AP60" i="5"/>
  <c r="AQ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N61" i="5"/>
  <c r="AO61" i="5"/>
  <c r="AP61" i="5"/>
  <c r="AQ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N62" i="5"/>
  <c r="AO62" i="5"/>
  <c r="AP62" i="5"/>
  <c r="AQ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N63" i="5"/>
  <c r="AO63" i="5"/>
  <c r="AP63" i="5"/>
  <c r="AQ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N64" i="5"/>
  <c r="AO64" i="5"/>
  <c r="AP64" i="5"/>
  <c r="AQ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N65" i="5"/>
  <c r="AO65" i="5"/>
  <c r="AP65" i="5"/>
  <c r="AQ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N66" i="5"/>
  <c r="AO66" i="5"/>
  <c r="AP66" i="5"/>
  <c r="AQ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N67" i="5"/>
  <c r="AO67" i="5"/>
  <c r="AP67" i="5"/>
  <c r="AQ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N68" i="5"/>
  <c r="AO68" i="5"/>
  <c r="AP68" i="5"/>
  <c r="AQ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N69" i="5"/>
  <c r="AO69" i="5"/>
  <c r="AP69" i="5"/>
  <c r="AQ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N70" i="5"/>
  <c r="AO70" i="5"/>
  <c r="AP70" i="5"/>
  <c r="AQ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N71" i="5"/>
  <c r="AO71" i="5"/>
  <c r="AP71" i="5"/>
  <c r="AQ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N72" i="5"/>
  <c r="AO72" i="5"/>
  <c r="AP72" i="5"/>
  <c r="AQ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N73" i="5"/>
  <c r="AO73" i="5"/>
  <c r="AP73" i="5"/>
  <c r="AQ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N74" i="5"/>
  <c r="AO74" i="5"/>
  <c r="AP74" i="5"/>
  <c r="AQ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N75" i="5"/>
  <c r="AO75" i="5"/>
  <c r="AP75" i="5"/>
  <c r="AQ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N76" i="5"/>
  <c r="AO76" i="5"/>
  <c r="AP76" i="5"/>
  <c r="AQ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N77" i="5"/>
  <c r="AO77" i="5"/>
  <c r="AP77" i="5"/>
  <c r="AQ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N78" i="5"/>
  <c r="AO78" i="5"/>
  <c r="AP78" i="5"/>
  <c r="A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N79" i="5"/>
  <c r="AO79" i="5"/>
  <c r="AP79" i="5"/>
  <c r="A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N80" i="5"/>
  <c r="AO80" i="5"/>
  <c r="AP80" i="5"/>
  <c r="A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N81" i="5"/>
  <c r="AO81" i="5"/>
  <c r="AP81" i="5"/>
  <c r="A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N82" i="5"/>
  <c r="AO82" i="5"/>
  <c r="AP82" i="5"/>
  <c r="A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N83" i="5"/>
  <c r="AO83" i="5"/>
  <c r="AP83" i="5"/>
  <c r="A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N84" i="5"/>
  <c r="AO84" i="5"/>
  <c r="AP84" i="5"/>
  <c r="A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N85" i="5"/>
  <c r="AO85" i="5"/>
  <c r="AP85" i="5"/>
  <c r="A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N86" i="5"/>
  <c r="AO86" i="5"/>
  <c r="AP86" i="5"/>
  <c r="A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N87" i="5"/>
  <c r="AO87" i="5"/>
  <c r="AP87" i="5"/>
  <c r="A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N88" i="5"/>
  <c r="AO88" i="5"/>
  <c r="AP88" i="5"/>
  <c r="A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N89" i="5"/>
  <c r="AO89" i="5"/>
  <c r="AP89" i="5"/>
  <c r="A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N90" i="5"/>
  <c r="AO90" i="5"/>
  <c r="AP90" i="5"/>
  <c r="A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N91" i="5"/>
  <c r="AO91" i="5"/>
  <c r="AP91" i="5"/>
  <c r="A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N92" i="5"/>
  <c r="AO92" i="5"/>
  <c r="AP92" i="5"/>
  <c r="A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N93" i="5"/>
  <c r="AO93" i="5"/>
  <c r="AP93" i="5"/>
  <c r="A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N94" i="5"/>
  <c r="AO94" i="5"/>
  <c r="AP94" i="5"/>
  <c r="A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N95" i="5"/>
  <c r="AO95" i="5"/>
  <c r="AP95" i="5"/>
  <c r="A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N96" i="5"/>
  <c r="AO96" i="5"/>
  <c r="AP96" i="5"/>
  <c r="A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N97" i="5"/>
  <c r="AO97" i="5"/>
  <c r="AP97" i="5"/>
  <c r="A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N98" i="5"/>
  <c r="AO98" i="5"/>
  <c r="AP98" i="5"/>
  <c r="A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N99" i="5"/>
  <c r="AO99" i="5"/>
  <c r="AP99" i="5"/>
  <c r="A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N100" i="5"/>
  <c r="AO100" i="5"/>
  <c r="AP100" i="5"/>
  <c r="A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N101" i="5"/>
  <c r="AO101" i="5"/>
  <c r="AP101" i="5"/>
  <c r="A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N102" i="5"/>
  <c r="AO102" i="5"/>
  <c r="AP102" i="5"/>
  <c r="A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N103" i="5"/>
  <c r="AO103" i="5"/>
  <c r="AP103" i="5"/>
  <c r="A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N104" i="5"/>
  <c r="AO104" i="5"/>
  <c r="AP104" i="5"/>
  <c r="A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N105" i="5"/>
  <c r="AO105" i="5"/>
  <c r="AP105" i="5"/>
  <c r="A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N106" i="5"/>
  <c r="AO106" i="5"/>
  <c r="AP106" i="5"/>
  <c r="A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N107" i="5"/>
  <c r="AO107" i="5"/>
  <c r="AP107" i="5"/>
  <c r="A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N108" i="5"/>
  <c r="AO108" i="5"/>
  <c r="AP108" i="5"/>
  <c r="A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N109" i="5"/>
  <c r="AO109" i="5"/>
  <c r="AP109" i="5"/>
  <c r="A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N110" i="5"/>
  <c r="AO110" i="5"/>
  <c r="AP110" i="5"/>
  <c r="A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N111" i="5"/>
  <c r="AO111" i="5"/>
  <c r="AP111" i="5"/>
  <c r="A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N112" i="5"/>
  <c r="AO112" i="5"/>
  <c r="AP112" i="5"/>
  <c r="A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N113" i="5"/>
  <c r="AO113" i="5"/>
  <c r="AP113" i="5"/>
  <c r="A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N114" i="5"/>
  <c r="AO114" i="5"/>
  <c r="AP114" i="5"/>
  <c r="A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N115" i="5"/>
  <c r="AO115" i="5"/>
  <c r="AP115" i="5"/>
  <c r="A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N116" i="5"/>
  <c r="AO116" i="5"/>
  <c r="AP116" i="5"/>
  <c r="A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N117" i="5"/>
  <c r="AO117" i="5"/>
  <c r="AP117" i="5"/>
  <c r="A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N118" i="5"/>
  <c r="AO118" i="5"/>
  <c r="AP118" i="5"/>
  <c r="A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N119" i="5"/>
  <c r="AO119" i="5"/>
  <c r="AP119" i="5"/>
  <c r="A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N120" i="5"/>
  <c r="AO120" i="5"/>
  <c r="AP120" i="5"/>
  <c r="A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N121" i="5"/>
  <c r="AO121" i="5"/>
  <c r="AP121" i="5"/>
  <c r="A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N122" i="5"/>
  <c r="AO122" i="5"/>
  <c r="AP122" i="5"/>
  <c r="A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N123" i="5"/>
  <c r="AO123" i="5"/>
  <c r="AP123" i="5"/>
  <c r="A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N124" i="5"/>
  <c r="AO124" i="5"/>
  <c r="AP124" i="5"/>
  <c r="A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N125" i="5"/>
  <c r="AO125" i="5"/>
  <c r="AP125" i="5"/>
  <c r="A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N126" i="5"/>
  <c r="AO126" i="5"/>
  <c r="AP126" i="5"/>
  <c r="A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N127" i="5"/>
  <c r="AO127" i="5"/>
  <c r="AP127" i="5"/>
  <c r="A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N128" i="5"/>
  <c r="AO128" i="5"/>
  <c r="AP128" i="5"/>
  <c r="A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N129" i="5"/>
  <c r="AO129" i="5"/>
  <c r="AP129" i="5"/>
  <c r="A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N130" i="5"/>
  <c r="AO130" i="5"/>
  <c r="AP130" i="5"/>
  <c r="A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N131" i="5"/>
  <c r="AO131" i="5"/>
  <c r="AP131" i="5"/>
  <c r="A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N132" i="5"/>
  <c r="AO132" i="5"/>
  <c r="AP132" i="5"/>
  <c r="A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N133" i="5"/>
  <c r="AO133" i="5"/>
  <c r="AP133" i="5"/>
  <c r="A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N134" i="5"/>
  <c r="AO134" i="5"/>
  <c r="AP134" i="5"/>
  <c r="A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N135" i="5"/>
  <c r="AO135" i="5"/>
  <c r="AP135" i="5"/>
  <c r="A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N136" i="5"/>
  <c r="AO136" i="5"/>
  <c r="AP136" i="5"/>
  <c r="A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N137" i="5"/>
  <c r="AO137" i="5"/>
  <c r="AP137" i="5"/>
  <c r="A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N138" i="5"/>
  <c r="AO138" i="5"/>
  <c r="AP138" i="5"/>
  <c r="A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N139" i="5"/>
  <c r="AO139" i="5"/>
  <c r="AP139" i="5"/>
  <c r="A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N140" i="5"/>
  <c r="AO140" i="5"/>
  <c r="AP140" i="5"/>
  <c r="A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N141" i="5"/>
  <c r="AO141" i="5"/>
  <c r="AP141" i="5"/>
  <c r="A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N142" i="5"/>
  <c r="AO142" i="5"/>
  <c r="AP142" i="5"/>
  <c r="A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N143" i="5"/>
  <c r="AO143" i="5"/>
  <c r="AP143" i="5"/>
  <c r="A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N144" i="5"/>
  <c r="AO144" i="5"/>
  <c r="AP144" i="5"/>
  <c r="A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N145" i="5"/>
  <c r="AO145" i="5"/>
  <c r="AP145" i="5"/>
  <c r="A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N146" i="5"/>
  <c r="AO146" i="5"/>
  <c r="AP146" i="5"/>
  <c r="A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N147" i="5"/>
  <c r="AO147" i="5"/>
  <c r="AP147" i="5"/>
  <c r="A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N148" i="5"/>
  <c r="AO148" i="5"/>
  <c r="AP148" i="5"/>
  <c r="A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N149" i="5"/>
  <c r="AO149" i="5"/>
  <c r="AP149" i="5"/>
  <c r="A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N150" i="5"/>
  <c r="AO150" i="5"/>
  <c r="AP150" i="5"/>
  <c r="A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N151" i="5"/>
  <c r="AO151" i="5"/>
  <c r="AP151" i="5"/>
  <c r="A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N152" i="5"/>
  <c r="AO152" i="5"/>
  <c r="AP152" i="5"/>
  <c r="A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N153" i="5"/>
  <c r="AO153" i="5"/>
  <c r="AP153" i="5"/>
  <c r="A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N154" i="5"/>
  <c r="AO154" i="5"/>
  <c r="AP154" i="5"/>
  <c r="A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N155" i="5"/>
  <c r="AO155" i="5"/>
  <c r="AP155" i="5"/>
  <c r="A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N156" i="5"/>
  <c r="AO156" i="5"/>
  <c r="AP156" i="5"/>
  <c r="A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N157" i="5"/>
  <c r="AO157" i="5"/>
  <c r="AP157" i="5"/>
  <c r="A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N158" i="5"/>
  <c r="AO158" i="5"/>
  <c r="AP158" i="5"/>
  <c r="A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N159" i="5"/>
  <c r="AO159" i="5"/>
  <c r="AP159" i="5"/>
  <c r="A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N160" i="5"/>
  <c r="AO160" i="5"/>
  <c r="AP160" i="5"/>
  <c r="A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N161" i="5"/>
  <c r="AO161" i="5"/>
  <c r="AP161" i="5"/>
  <c r="A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N162" i="5"/>
  <c r="AO162" i="5"/>
  <c r="AP162" i="5"/>
  <c r="A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N163" i="5"/>
  <c r="AO163" i="5"/>
  <c r="AP163" i="5"/>
  <c r="AQ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N164" i="5"/>
  <c r="AO164" i="5"/>
  <c r="AP164" i="5"/>
  <c r="AQ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N165" i="5"/>
  <c r="AO165" i="5"/>
  <c r="AP165" i="5"/>
  <c r="A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N166" i="5"/>
  <c r="AO166" i="5"/>
  <c r="AP166" i="5"/>
  <c r="AQ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N167" i="5"/>
  <c r="AO167" i="5"/>
  <c r="AP167" i="5"/>
  <c r="AQ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N168" i="5"/>
  <c r="AO168" i="5"/>
  <c r="AP168" i="5"/>
  <c r="AQ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N169" i="5"/>
  <c r="AO169" i="5"/>
  <c r="AP169" i="5"/>
  <c r="AQ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N170" i="5"/>
  <c r="AO170" i="5"/>
  <c r="AP170" i="5"/>
  <c r="AQ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N171" i="5"/>
  <c r="AO171" i="5"/>
  <c r="AP171" i="5"/>
  <c r="AQ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N172" i="5"/>
  <c r="AO172" i="5"/>
  <c r="AP172" i="5"/>
  <c r="AQ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N173" i="5"/>
  <c r="AO173" i="5"/>
  <c r="AP173" i="5"/>
  <c r="A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N174" i="5"/>
  <c r="AO174" i="5"/>
  <c r="AP174" i="5"/>
  <c r="AQ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N175" i="5"/>
  <c r="AO175" i="5"/>
  <c r="AP175" i="5"/>
  <c r="AQ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N176" i="5"/>
  <c r="AO176" i="5"/>
  <c r="AP176" i="5"/>
  <c r="AQ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N177" i="5"/>
  <c r="AO177" i="5"/>
  <c r="AP177" i="5"/>
  <c r="AQ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N178" i="5"/>
  <c r="AO178" i="5"/>
  <c r="AP178" i="5"/>
  <c r="AQ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N179" i="5"/>
  <c r="AO179" i="5"/>
  <c r="AP179" i="5"/>
  <c r="AQ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N180" i="5"/>
  <c r="AO180" i="5"/>
  <c r="AP180" i="5"/>
  <c r="AQ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N181" i="5"/>
  <c r="AO181" i="5"/>
  <c r="AP181" i="5"/>
  <c r="AQ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N182" i="5"/>
  <c r="AO182" i="5"/>
  <c r="AP182" i="5"/>
  <c r="AQ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N183" i="5"/>
  <c r="AO183" i="5"/>
  <c r="AP183" i="5"/>
  <c r="AQ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N184" i="5"/>
  <c r="AO184" i="5"/>
  <c r="AP184" i="5"/>
  <c r="AQ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N185" i="5"/>
  <c r="AO185" i="5"/>
  <c r="AP185" i="5"/>
  <c r="AQ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N186" i="5"/>
  <c r="AO186" i="5"/>
  <c r="AP186" i="5"/>
  <c r="AQ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N187" i="5"/>
  <c r="AO187" i="5"/>
  <c r="AP187" i="5"/>
  <c r="AQ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N188" i="5"/>
  <c r="AO188" i="5"/>
  <c r="AP188" i="5"/>
  <c r="AQ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N189" i="5"/>
  <c r="AO189" i="5"/>
  <c r="AP189" i="5"/>
  <c r="AQ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N190" i="5"/>
  <c r="AO190" i="5"/>
  <c r="AP190" i="5"/>
  <c r="AQ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N191" i="5"/>
  <c r="AO191" i="5"/>
  <c r="AP191" i="5"/>
  <c r="AQ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N192" i="5"/>
  <c r="AO192" i="5"/>
  <c r="AP192" i="5"/>
  <c r="AQ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N193" i="5"/>
  <c r="AO193" i="5"/>
  <c r="AP193" i="5"/>
  <c r="AQ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N194" i="5"/>
  <c r="AO194" i="5"/>
  <c r="AP194" i="5"/>
  <c r="AQ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N195" i="5"/>
  <c r="AO195" i="5"/>
  <c r="AP195" i="5"/>
  <c r="AQ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N196" i="5"/>
  <c r="AO196" i="5"/>
  <c r="AP196" i="5"/>
  <c r="AQ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N197" i="5"/>
  <c r="AO197" i="5"/>
  <c r="AP197" i="5"/>
  <c r="AQ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N198" i="5"/>
  <c r="AO198" i="5"/>
  <c r="AP198" i="5"/>
  <c r="AQ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N199" i="5"/>
  <c r="AO199" i="5"/>
  <c r="AP199" i="5"/>
  <c r="AQ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N200" i="5"/>
  <c r="AO200" i="5"/>
  <c r="AP200" i="5"/>
  <c r="AQ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N201" i="5"/>
  <c r="AO201" i="5"/>
  <c r="AP201" i="5"/>
  <c r="AQ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N202" i="5"/>
  <c r="AO202" i="5"/>
  <c r="AP202" i="5"/>
  <c r="AQ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N203" i="5"/>
  <c r="AO203" i="5"/>
  <c r="AP203" i="5"/>
  <c r="AQ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N204" i="5"/>
  <c r="AO204" i="5"/>
  <c r="AP204" i="5"/>
  <c r="AQ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N205" i="5"/>
  <c r="AO205" i="5"/>
  <c r="AP205" i="5"/>
  <c r="AQ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N206" i="5"/>
  <c r="AO206" i="5"/>
  <c r="AP206" i="5"/>
  <c r="AQ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N207" i="5"/>
  <c r="AO207" i="5"/>
  <c r="AP207" i="5"/>
  <c r="AQ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N208" i="5"/>
  <c r="AO208" i="5"/>
  <c r="AP208" i="5"/>
  <c r="AQ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N209" i="5"/>
  <c r="AO209" i="5"/>
  <c r="AP209" i="5"/>
  <c r="AQ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N210" i="5"/>
  <c r="AO210" i="5"/>
  <c r="AP210" i="5"/>
  <c r="AQ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N211" i="5"/>
  <c r="AO211" i="5"/>
  <c r="AP211" i="5"/>
  <c r="AQ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N212" i="5"/>
  <c r="AO212" i="5"/>
  <c r="AP212" i="5"/>
  <c r="AQ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N213" i="5"/>
  <c r="AO213" i="5"/>
  <c r="AP213" i="5"/>
  <c r="A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N214" i="5"/>
  <c r="AO214" i="5"/>
  <c r="AP214" i="5"/>
  <c r="AQ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N215" i="5"/>
  <c r="AO215" i="5"/>
  <c r="AP215" i="5"/>
  <c r="AQ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N216" i="5"/>
  <c r="AO216" i="5"/>
  <c r="AP216" i="5"/>
  <c r="AQ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N217" i="5"/>
  <c r="AO217" i="5"/>
  <c r="AP217" i="5"/>
  <c r="AQ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N218" i="5"/>
  <c r="AO218" i="5"/>
  <c r="AP218" i="5"/>
  <c r="AQ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N219" i="5"/>
  <c r="AO219" i="5"/>
  <c r="AP219" i="5"/>
  <c r="AQ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N220" i="5"/>
  <c r="AO220" i="5"/>
  <c r="AP220" i="5"/>
  <c r="AQ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N221" i="5"/>
  <c r="AO221" i="5"/>
  <c r="AP221" i="5"/>
  <c r="AQ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N222" i="5"/>
  <c r="AO222" i="5"/>
  <c r="AP222" i="5"/>
  <c r="AQ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N223" i="5"/>
  <c r="AO223" i="5"/>
  <c r="AP223" i="5"/>
  <c r="AQ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N224" i="5"/>
  <c r="AO224" i="5"/>
  <c r="AP224" i="5"/>
  <c r="AQ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N225" i="5"/>
  <c r="AO225" i="5"/>
  <c r="AP225" i="5"/>
  <c r="AQ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N226" i="5"/>
  <c r="AO226" i="5"/>
  <c r="AP226" i="5"/>
  <c r="AQ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N227" i="5"/>
  <c r="AO227" i="5"/>
  <c r="AP227" i="5"/>
  <c r="AQ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N228" i="5"/>
  <c r="AO228" i="5"/>
  <c r="AP228" i="5"/>
  <c r="AQ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N229" i="5"/>
  <c r="AO229" i="5"/>
  <c r="AP229" i="5"/>
  <c r="AQ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N230" i="5"/>
  <c r="AO230" i="5"/>
  <c r="AP230" i="5"/>
  <c r="AQ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N231" i="5"/>
  <c r="AO231" i="5"/>
  <c r="AP231" i="5"/>
  <c r="AQ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N232" i="5"/>
  <c r="AO232" i="5"/>
  <c r="AP232" i="5"/>
  <c r="AQ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N233" i="5"/>
  <c r="AO233" i="5"/>
  <c r="AP233" i="5"/>
  <c r="AQ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N234" i="5"/>
  <c r="AO234" i="5"/>
  <c r="AP234" i="5"/>
  <c r="AQ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N235" i="5"/>
  <c r="AO235" i="5"/>
  <c r="AP235" i="5"/>
  <c r="AQ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N236" i="5"/>
  <c r="AO236" i="5"/>
  <c r="AP236" i="5"/>
  <c r="AQ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N237" i="5"/>
  <c r="AO237" i="5"/>
  <c r="AP237" i="5"/>
  <c r="AQ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N238" i="5"/>
  <c r="AO238" i="5"/>
  <c r="AP238" i="5"/>
  <c r="AQ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N239" i="5"/>
  <c r="AO239" i="5"/>
  <c r="AP239" i="5"/>
  <c r="AQ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N240" i="5"/>
  <c r="AO240" i="5"/>
  <c r="AP240" i="5"/>
  <c r="AQ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N241" i="5"/>
  <c r="AO241" i="5"/>
  <c r="AP241" i="5"/>
  <c r="AQ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N242" i="5"/>
  <c r="AO242" i="5"/>
  <c r="AP242" i="5"/>
  <c r="AQ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N243" i="5"/>
  <c r="AO243" i="5"/>
  <c r="AP243" i="5"/>
  <c r="AQ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N244" i="5"/>
  <c r="AO244" i="5"/>
  <c r="AP244" i="5"/>
  <c r="AQ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N245" i="5"/>
  <c r="AO245" i="5"/>
  <c r="AP245" i="5"/>
  <c r="AQ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N246" i="5"/>
  <c r="AO246" i="5"/>
  <c r="AP246" i="5"/>
  <c r="AQ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N247" i="5"/>
  <c r="AO247" i="5"/>
  <c r="AP247" i="5"/>
  <c r="AQ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N248" i="5"/>
  <c r="AO248" i="5"/>
  <c r="AP248" i="5"/>
  <c r="AQ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N249" i="5"/>
  <c r="AO249" i="5"/>
  <c r="AP249" i="5"/>
  <c r="AQ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N250" i="5"/>
  <c r="AO250" i="5"/>
  <c r="AP250" i="5"/>
  <c r="AQ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N251" i="5"/>
  <c r="AO251" i="5"/>
  <c r="AP251" i="5"/>
  <c r="A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N252" i="5"/>
  <c r="AO252" i="5"/>
  <c r="AP252" i="5"/>
  <c r="AQ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N253" i="5"/>
  <c r="AO253" i="5"/>
  <c r="AP253" i="5"/>
  <c r="AQ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N254" i="5"/>
  <c r="AO254" i="5"/>
  <c r="AP254" i="5"/>
  <c r="AQ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N255" i="5"/>
  <c r="AO255" i="5"/>
  <c r="AP255" i="5"/>
  <c r="AQ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N256" i="5"/>
  <c r="AO256" i="5"/>
  <c r="AP256" i="5"/>
  <c r="AQ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N257" i="5"/>
  <c r="AO257" i="5"/>
  <c r="AP257" i="5"/>
  <c r="AQ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N258" i="5"/>
  <c r="AO258" i="5"/>
  <c r="AP258" i="5"/>
  <c r="A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N259" i="5"/>
  <c r="AO259" i="5"/>
  <c r="AP259" i="5"/>
  <c r="AQ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N260" i="5"/>
  <c r="AO260" i="5"/>
  <c r="AP260" i="5"/>
  <c r="AQ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N261" i="5"/>
  <c r="AO261" i="5"/>
  <c r="AP261" i="5"/>
  <c r="AQ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N262" i="5"/>
  <c r="AO262" i="5"/>
  <c r="AP262" i="5"/>
  <c r="AQ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N263" i="5"/>
  <c r="AO263" i="5"/>
  <c r="AP263" i="5"/>
  <c r="AQ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N264" i="5"/>
  <c r="AO264" i="5"/>
  <c r="AP264" i="5"/>
  <c r="AQ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N265" i="5"/>
  <c r="AO265" i="5"/>
  <c r="AP265" i="5"/>
  <c r="AQ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N266" i="5"/>
  <c r="AO266" i="5"/>
  <c r="AP266" i="5"/>
  <c r="AQ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N267" i="5"/>
  <c r="AO267" i="5"/>
  <c r="AP267" i="5"/>
  <c r="AQ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N268" i="5"/>
  <c r="AO268" i="5"/>
  <c r="AP268" i="5"/>
  <c r="AQ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N269" i="5"/>
  <c r="AO269" i="5"/>
  <c r="AP269" i="5"/>
  <c r="AQ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N270" i="5"/>
  <c r="AO270" i="5"/>
  <c r="AP270" i="5"/>
  <c r="AQ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N271" i="5"/>
  <c r="AO271" i="5"/>
  <c r="AP271" i="5"/>
  <c r="AQ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N272" i="5"/>
  <c r="AO272" i="5"/>
  <c r="AP272" i="5"/>
  <c r="AQ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N273" i="5"/>
  <c r="AO273" i="5"/>
  <c r="AP273" i="5"/>
  <c r="AQ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N274" i="5"/>
  <c r="AO274" i="5"/>
  <c r="AP274" i="5"/>
  <c r="AQ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N275" i="5"/>
  <c r="AO275" i="5"/>
  <c r="AP275" i="5"/>
  <c r="AQ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N276" i="5"/>
  <c r="AO276" i="5"/>
  <c r="AP276" i="5"/>
  <c r="AQ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N277" i="5"/>
  <c r="AO277" i="5"/>
  <c r="AP277" i="5"/>
  <c r="AQ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N278" i="5"/>
  <c r="AO278" i="5"/>
  <c r="AP278" i="5"/>
  <c r="AQ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N279" i="5"/>
  <c r="AO279" i="5"/>
  <c r="AP279" i="5"/>
  <c r="AQ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N280" i="5"/>
  <c r="AO280" i="5"/>
  <c r="AP280" i="5"/>
  <c r="AQ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N281" i="5"/>
  <c r="AO281" i="5"/>
  <c r="AP281" i="5"/>
  <c r="AQ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N282" i="5"/>
  <c r="AO282" i="5"/>
  <c r="AP282" i="5"/>
  <c r="AQ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N283" i="5"/>
  <c r="AO283" i="5"/>
  <c r="AP283" i="5"/>
  <c r="AQ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N284" i="5"/>
  <c r="AO284" i="5"/>
  <c r="AP284" i="5"/>
  <c r="AQ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N285" i="5"/>
  <c r="AO285" i="5"/>
  <c r="AP285" i="5"/>
  <c r="AQ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N286" i="5"/>
  <c r="AO286" i="5"/>
  <c r="AP286" i="5"/>
  <c r="AQ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N287" i="5"/>
  <c r="AO287" i="5"/>
  <c r="AP287" i="5"/>
  <c r="AQ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N288" i="5"/>
  <c r="AO288" i="5"/>
  <c r="AP288" i="5"/>
  <c r="AQ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N289" i="5"/>
  <c r="AO289" i="5"/>
  <c r="AP289" i="5"/>
  <c r="AQ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N290" i="5"/>
  <c r="AO290" i="5"/>
  <c r="AP290" i="5"/>
  <c r="AQ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N291" i="5"/>
  <c r="AO291" i="5"/>
  <c r="AP291" i="5"/>
  <c r="AQ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N292" i="5"/>
  <c r="AO292" i="5"/>
  <c r="AP292" i="5"/>
  <c r="AQ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N293" i="5"/>
  <c r="AO293" i="5"/>
  <c r="AP293" i="5"/>
  <c r="AQ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N294" i="5"/>
  <c r="AO294" i="5"/>
  <c r="AP294" i="5"/>
  <c r="AQ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N295" i="5"/>
  <c r="AO295" i="5"/>
  <c r="AP295" i="5"/>
  <c r="AQ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N296" i="5"/>
  <c r="AO296" i="5"/>
  <c r="AP296" i="5"/>
  <c r="AQ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N297" i="5"/>
  <c r="AO297" i="5"/>
  <c r="AP297" i="5"/>
  <c r="AQ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N298" i="5"/>
  <c r="AO298" i="5"/>
  <c r="AP298" i="5"/>
  <c r="AQ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N299" i="5"/>
  <c r="AO299" i="5"/>
  <c r="AP299" i="5"/>
  <c r="AQ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N300" i="5"/>
  <c r="AO300" i="5"/>
  <c r="AP300" i="5"/>
  <c r="AQ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N301" i="5"/>
  <c r="AO301" i="5"/>
  <c r="AP301" i="5"/>
  <c r="AQ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N302" i="5"/>
  <c r="AO302" i="5"/>
  <c r="AP302" i="5"/>
  <c r="AQ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N303" i="5"/>
  <c r="AO303" i="5"/>
  <c r="AP303" i="5"/>
  <c r="A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N304" i="5"/>
  <c r="AO304" i="5"/>
  <c r="AP304" i="5"/>
  <c r="AQ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N305" i="5"/>
  <c r="AO305" i="5"/>
  <c r="AP305" i="5"/>
  <c r="AQ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N306" i="5"/>
  <c r="AO306" i="5"/>
  <c r="AP306" i="5"/>
  <c r="AQ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N307" i="5"/>
  <c r="AO307" i="5"/>
  <c r="AP307" i="5"/>
  <c r="AQ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N308" i="5"/>
  <c r="AO308" i="5"/>
  <c r="AP308" i="5"/>
  <c r="AQ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N309" i="5"/>
  <c r="AO309" i="5"/>
  <c r="AP309" i="5"/>
  <c r="AQ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N310" i="5"/>
  <c r="AO310" i="5"/>
  <c r="AP310" i="5"/>
  <c r="AQ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N311" i="5"/>
  <c r="AO311" i="5"/>
  <c r="AP311" i="5"/>
  <c r="AQ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N312" i="5"/>
  <c r="AO312" i="5"/>
  <c r="AP312" i="5"/>
  <c r="AQ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N313" i="5"/>
  <c r="AO313" i="5"/>
  <c r="AP313" i="5"/>
  <c r="AQ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N314" i="5"/>
  <c r="AO314" i="5"/>
  <c r="AP314" i="5"/>
  <c r="AQ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N315" i="5"/>
  <c r="AO315" i="5"/>
  <c r="AP315" i="5"/>
  <c r="AQ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N316" i="5"/>
  <c r="AO316" i="5"/>
  <c r="AP316" i="5"/>
  <c r="AQ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N317" i="5"/>
  <c r="AO317" i="5"/>
  <c r="AP317" i="5"/>
  <c r="AQ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N318" i="5"/>
  <c r="AO318" i="5"/>
  <c r="AP318" i="5"/>
  <c r="AQ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N319" i="5"/>
  <c r="AO319" i="5"/>
  <c r="AP319" i="5"/>
  <c r="AQ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N320" i="5"/>
  <c r="AO320" i="5"/>
  <c r="AP320" i="5"/>
  <c r="AQ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N321" i="5"/>
  <c r="AO321" i="5"/>
  <c r="AP321" i="5"/>
  <c r="AQ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N322" i="5"/>
  <c r="AO322" i="5"/>
  <c r="AP322" i="5"/>
  <c r="AQ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N323" i="5"/>
  <c r="AO323" i="5"/>
  <c r="AP323" i="5"/>
  <c r="AQ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N324" i="5"/>
  <c r="AO324" i="5"/>
  <c r="AP324" i="5"/>
  <c r="AQ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N325" i="5"/>
  <c r="AO325" i="5"/>
  <c r="AP325" i="5"/>
  <c r="AQ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N326" i="5"/>
  <c r="AO326" i="5"/>
  <c r="AP326" i="5"/>
  <c r="AQ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N327" i="5"/>
  <c r="AO327" i="5"/>
  <c r="AP327" i="5"/>
  <c r="AQ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N328" i="5"/>
  <c r="AO328" i="5"/>
  <c r="AP328" i="5"/>
  <c r="AQ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N329" i="5"/>
  <c r="AO329" i="5"/>
  <c r="AP329" i="5"/>
  <c r="AQ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N330" i="5"/>
  <c r="AO330" i="5"/>
  <c r="AP330" i="5"/>
  <c r="AQ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N331" i="5"/>
  <c r="AO331" i="5"/>
  <c r="AP331" i="5"/>
  <c r="AQ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N332" i="5"/>
  <c r="AO332" i="5"/>
  <c r="AP332" i="5"/>
  <c r="AQ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N333" i="5"/>
  <c r="AO333" i="5"/>
  <c r="AP333" i="5"/>
  <c r="AQ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N334" i="5"/>
  <c r="AO334" i="5"/>
  <c r="AP334" i="5"/>
  <c r="AQ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N335" i="5"/>
  <c r="AO335" i="5"/>
  <c r="AP335" i="5"/>
  <c r="AQ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N336" i="5"/>
  <c r="AO336" i="5"/>
  <c r="AP336" i="5"/>
  <c r="AQ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N337" i="5"/>
  <c r="AO337" i="5"/>
  <c r="AP337" i="5"/>
  <c r="AQ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N338" i="5"/>
  <c r="AO338" i="5"/>
  <c r="AP338" i="5"/>
  <c r="AQ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N339" i="5"/>
  <c r="AO339" i="5"/>
  <c r="AP339" i="5"/>
  <c r="AQ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N340" i="5"/>
  <c r="AO340" i="5"/>
  <c r="AP340" i="5"/>
  <c r="AQ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N341" i="5"/>
  <c r="AO341" i="5"/>
  <c r="AP341" i="5"/>
  <c r="AQ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N342" i="5"/>
  <c r="AO342" i="5"/>
  <c r="AP342" i="5"/>
  <c r="AQ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N343" i="5"/>
  <c r="AO343" i="5"/>
  <c r="AP343" i="5"/>
  <c r="AQ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N344" i="5"/>
  <c r="AO344" i="5"/>
  <c r="AP344" i="5"/>
  <c r="AQ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N345" i="5"/>
  <c r="AO345" i="5"/>
  <c r="AP345" i="5"/>
  <c r="AQ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N346" i="5"/>
  <c r="AO346" i="5"/>
  <c r="AP346" i="5"/>
  <c r="AQ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N347" i="5"/>
  <c r="AO347" i="5"/>
  <c r="AP347" i="5"/>
  <c r="AQ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N348" i="5"/>
  <c r="AO348" i="5"/>
  <c r="AP348" i="5"/>
  <c r="AQ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N349" i="5"/>
  <c r="AO349" i="5"/>
  <c r="AP349" i="5"/>
  <c r="AQ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N350" i="5"/>
  <c r="AO350" i="5"/>
  <c r="AP350" i="5"/>
  <c r="AQ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N351" i="5"/>
  <c r="AO351" i="5"/>
  <c r="AP351" i="5"/>
  <c r="AQ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N352" i="5"/>
  <c r="AO352" i="5"/>
  <c r="AP352" i="5"/>
  <c r="AQ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N353" i="5"/>
  <c r="AO353" i="5"/>
  <c r="AP353" i="5"/>
  <c r="A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N354" i="5"/>
  <c r="AO354" i="5"/>
  <c r="AP354" i="5"/>
  <c r="AQ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N355" i="5"/>
  <c r="AO355" i="5"/>
  <c r="AP355" i="5"/>
  <c r="AQ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N356" i="5"/>
  <c r="AO356" i="5"/>
  <c r="AP356" i="5"/>
  <c r="AQ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N357" i="5"/>
  <c r="AO357" i="5"/>
  <c r="AP357" i="5"/>
  <c r="AQ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N358" i="5"/>
  <c r="AO358" i="5"/>
  <c r="AP358" i="5"/>
  <c r="AQ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N359" i="5"/>
  <c r="AO359" i="5"/>
  <c r="AP359" i="5"/>
  <c r="AQ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N360" i="5"/>
  <c r="AO360" i="5"/>
  <c r="AP360" i="5"/>
  <c r="AQ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N361" i="5"/>
  <c r="AO361" i="5"/>
  <c r="AP361" i="5"/>
  <c r="AQ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N362" i="5"/>
  <c r="AO362" i="5"/>
  <c r="AP362" i="5"/>
  <c r="AQ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N363" i="5"/>
  <c r="AO363" i="5"/>
  <c r="AP363" i="5"/>
  <c r="AQ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N364" i="5"/>
  <c r="AO364" i="5"/>
  <c r="AP364" i="5"/>
  <c r="AQ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N365" i="5"/>
  <c r="AO365" i="5"/>
  <c r="AP365" i="5"/>
  <c r="AQ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N366" i="5"/>
  <c r="AO366" i="5"/>
  <c r="AP366" i="5"/>
  <c r="AQ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N367" i="5"/>
  <c r="AO367" i="5"/>
  <c r="AP367" i="5"/>
  <c r="AQ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N368" i="5"/>
  <c r="AO368" i="5"/>
  <c r="AP368" i="5"/>
  <c r="AQ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N369" i="5"/>
  <c r="AO369" i="5"/>
  <c r="AP369" i="5"/>
  <c r="AQ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N370" i="5"/>
  <c r="AO370" i="5"/>
  <c r="AP370" i="5"/>
  <c r="AQ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N371" i="5"/>
  <c r="AO371" i="5"/>
  <c r="AP371" i="5"/>
  <c r="AQ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N372" i="5"/>
  <c r="AO372" i="5"/>
  <c r="AP372" i="5"/>
  <c r="AQ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N373" i="5"/>
  <c r="AO373" i="5"/>
  <c r="AP373" i="5"/>
  <c r="AQ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N374" i="5"/>
  <c r="AO374" i="5"/>
  <c r="AP374" i="5"/>
  <c r="AQ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N375" i="5"/>
  <c r="AO375" i="5"/>
  <c r="AP375" i="5"/>
  <c r="AQ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N376" i="5"/>
  <c r="AO376" i="5"/>
  <c r="AP376" i="5"/>
  <c r="AQ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N377" i="5"/>
  <c r="AO377" i="5"/>
  <c r="AP377" i="5"/>
  <c r="AQ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N378" i="5"/>
  <c r="AO378" i="5"/>
  <c r="AP378" i="5"/>
  <c r="AQ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N379" i="5"/>
  <c r="AO379" i="5"/>
  <c r="AP379" i="5"/>
  <c r="AQ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N380" i="5"/>
  <c r="AO380" i="5"/>
  <c r="AP380" i="5"/>
  <c r="AQ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N381" i="5"/>
  <c r="AO381" i="5"/>
  <c r="AP381" i="5"/>
  <c r="AQ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N382" i="5"/>
  <c r="AO382" i="5"/>
  <c r="AP382" i="5"/>
  <c r="AQ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N383" i="5"/>
  <c r="AO383" i="5"/>
  <c r="AP383" i="5"/>
  <c r="AQ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N384" i="5"/>
  <c r="AO384" i="5"/>
  <c r="AP384" i="5"/>
  <c r="AQ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N385" i="5"/>
  <c r="AO385" i="5"/>
  <c r="AP385" i="5"/>
  <c r="AQ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N386" i="5"/>
  <c r="AO386" i="5"/>
  <c r="AP386" i="5"/>
  <c r="AQ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N387" i="5"/>
  <c r="AO387" i="5"/>
  <c r="AP387" i="5"/>
  <c r="AQ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N388" i="5"/>
  <c r="AO388" i="5"/>
  <c r="AP388" i="5"/>
  <c r="AQ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N389" i="5"/>
  <c r="AO389" i="5"/>
  <c r="AP389" i="5"/>
  <c r="AQ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N390" i="5"/>
  <c r="AO390" i="5"/>
  <c r="AP390" i="5"/>
  <c r="AQ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N391" i="5"/>
  <c r="AO391" i="5"/>
  <c r="AP391" i="5"/>
  <c r="AQ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N392" i="5"/>
  <c r="AO392" i="5"/>
  <c r="AP392" i="5"/>
  <c r="AQ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N393" i="5"/>
  <c r="AO393" i="5"/>
  <c r="AP393" i="5"/>
  <c r="AQ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N394" i="5"/>
  <c r="AO394" i="5"/>
  <c r="AP394" i="5"/>
  <c r="AQ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N395" i="5"/>
  <c r="AO395" i="5"/>
  <c r="AP395" i="5"/>
  <c r="AQ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N396" i="5"/>
  <c r="AO396" i="5"/>
  <c r="AP396" i="5"/>
  <c r="AQ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N397" i="5"/>
  <c r="AO397" i="5"/>
  <c r="AP397" i="5"/>
  <c r="AQ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N398" i="5"/>
  <c r="AO398" i="5"/>
  <c r="AP398" i="5"/>
  <c r="AQ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N399" i="5"/>
  <c r="AO399" i="5"/>
  <c r="AP399" i="5"/>
  <c r="AQ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N400" i="5"/>
  <c r="AO400" i="5"/>
  <c r="AP400" i="5"/>
  <c r="AQ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N401" i="5"/>
  <c r="AO401" i="5"/>
  <c r="AP401" i="5"/>
  <c r="AQ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N402" i="5"/>
  <c r="AO402" i="5"/>
  <c r="AP402" i="5"/>
  <c r="AQ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N403" i="5"/>
  <c r="AO403" i="5"/>
  <c r="AP403" i="5"/>
  <c r="AQ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N404" i="5"/>
  <c r="AO404" i="5"/>
  <c r="AP404" i="5"/>
  <c r="AQ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N405" i="5"/>
  <c r="AO405" i="5"/>
  <c r="AP405" i="5"/>
  <c r="AQ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N406" i="5"/>
  <c r="AO406" i="5"/>
  <c r="AP406" i="5"/>
  <c r="AQ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N407" i="5"/>
  <c r="AO407" i="5"/>
  <c r="AP407" i="5"/>
  <c r="AQ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N408" i="5"/>
  <c r="AO408" i="5"/>
  <c r="AP408" i="5"/>
  <c r="AQ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N409" i="5"/>
  <c r="AO409" i="5"/>
  <c r="AP409" i="5"/>
  <c r="AQ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N410" i="5"/>
  <c r="AO410" i="5"/>
  <c r="AP410" i="5"/>
  <c r="AQ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N411" i="5"/>
  <c r="AO411" i="5"/>
  <c r="AP411" i="5"/>
  <c r="AQ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N412" i="5"/>
  <c r="AO412" i="5"/>
  <c r="AP412" i="5"/>
  <c r="AQ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N413" i="5"/>
  <c r="AO413" i="5"/>
  <c r="AP413" i="5"/>
  <c r="AQ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N414" i="5"/>
  <c r="AO414" i="5"/>
  <c r="AP414" i="5"/>
  <c r="AQ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N415" i="5"/>
  <c r="AO415" i="5"/>
  <c r="AP415" i="5"/>
  <c r="AQ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N416" i="5"/>
  <c r="AO416" i="5"/>
  <c r="AP416" i="5"/>
  <c r="AQ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N417" i="5"/>
  <c r="AO417" i="5"/>
  <c r="AP417" i="5"/>
  <c r="AQ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N418" i="5"/>
  <c r="AO418" i="5"/>
  <c r="AP418" i="5"/>
  <c r="AQ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N419" i="5"/>
  <c r="AO419" i="5"/>
  <c r="AP419" i="5"/>
  <c r="AQ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N420" i="5"/>
  <c r="AO420" i="5"/>
  <c r="AP420" i="5"/>
  <c r="AQ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N421" i="5"/>
  <c r="AO421" i="5"/>
  <c r="AP421" i="5"/>
  <c r="AQ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N422" i="5"/>
  <c r="AO422" i="5"/>
  <c r="AP422" i="5"/>
  <c r="AQ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N423" i="5"/>
  <c r="AO423" i="5"/>
  <c r="AP423" i="5"/>
  <c r="AQ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N424" i="5"/>
  <c r="AO424" i="5"/>
  <c r="AP424" i="5"/>
  <c r="AQ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N425" i="5"/>
  <c r="AO425" i="5"/>
  <c r="AP425" i="5"/>
  <c r="AQ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N426" i="5"/>
  <c r="AO426" i="5"/>
  <c r="AP426" i="5"/>
  <c r="AQ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N427" i="5"/>
  <c r="AO427" i="5"/>
  <c r="AP427" i="5"/>
  <c r="AQ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N428" i="5"/>
  <c r="AO428" i="5"/>
  <c r="AP428" i="5"/>
  <c r="AQ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N429" i="5"/>
  <c r="AO429" i="5"/>
  <c r="AP429" i="5"/>
  <c r="AQ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N430" i="5"/>
  <c r="AO430" i="5"/>
  <c r="AP430" i="5"/>
  <c r="AQ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N431" i="5"/>
  <c r="AO431" i="5"/>
  <c r="AP431" i="5"/>
  <c r="AQ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N432" i="5"/>
  <c r="AO432" i="5"/>
  <c r="AP432" i="5"/>
  <c r="AQ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N433" i="5"/>
  <c r="AO433" i="5"/>
  <c r="AP433" i="5"/>
  <c r="AQ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N434" i="5"/>
  <c r="AO434" i="5"/>
  <c r="AP434" i="5"/>
  <c r="AQ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N435" i="5"/>
  <c r="AO435" i="5"/>
  <c r="AP435" i="5"/>
  <c r="AQ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N436" i="5"/>
  <c r="AO436" i="5"/>
  <c r="AP436" i="5"/>
  <c r="AQ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N437" i="5"/>
  <c r="AO437" i="5"/>
  <c r="AP437" i="5"/>
  <c r="AQ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N438" i="5"/>
  <c r="AO438" i="5"/>
  <c r="AP438" i="5"/>
  <c r="AQ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N439" i="5"/>
  <c r="AO439" i="5"/>
  <c r="AP439" i="5"/>
  <c r="AQ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N440" i="5"/>
  <c r="AO440" i="5"/>
  <c r="AP440" i="5"/>
  <c r="AQ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N441" i="5"/>
  <c r="AO441" i="5"/>
  <c r="AP441" i="5"/>
  <c r="AQ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N442" i="5"/>
  <c r="AO442" i="5"/>
  <c r="AP442" i="5"/>
  <c r="AQ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N443" i="5"/>
  <c r="AO443" i="5"/>
  <c r="AP443" i="5"/>
  <c r="AQ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N444" i="5"/>
  <c r="AO444" i="5"/>
  <c r="AP444" i="5"/>
  <c r="AQ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N445" i="5"/>
  <c r="AO445" i="5"/>
  <c r="AP445" i="5"/>
  <c r="AQ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N446" i="5"/>
  <c r="AO446" i="5"/>
  <c r="AP446" i="5"/>
  <c r="AQ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N447" i="5"/>
  <c r="AO447" i="5"/>
  <c r="AP447" i="5"/>
  <c r="AQ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N448" i="5"/>
  <c r="AO448" i="5"/>
  <c r="AP448" i="5"/>
  <c r="AQ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N449" i="5"/>
  <c r="AO449" i="5"/>
  <c r="AP449" i="5"/>
  <c r="AQ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N450" i="5"/>
  <c r="AO450" i="5"/>
  <c r="AP450" i="5"/>
  <c r="AQ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N451" i="5"/>
  <c r="AO451" i="5"/>
  <c r="AP451" i="5"/>
  <c r="AQ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N452" i="5"/>
  <c r="AO452" i="5"/>
  <c r="AP452" i="5"/>
  <c r="AQ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N453" i="5"/>
  <c r="AO453" i="5"/>
  <c r="AP453" i="5"/>
  <c r="AQ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N454" i="5"/>
  <c r="AO454" i="5"/>
  <c r="AP454" i="5"/>
  <c r="AQ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N455" i="5"/>
  <c r="AO455" i="5"/>
  <c r="AP455" i="5"/>
  <c r="AQ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N456" i="5"/>
  <c r="AO456" i="5"/>
  <c r="AP456" i="5"/>
  <c r="AQ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N457" i="5"/>
  <c r="AO457" i="5"/>
  <c r="AP457" i="5"/>
  <c r="AQ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N458" i="5"/>
  <c r="AO458" i="5"/>
  <c r="AP458" i="5"/>
  <c r="AQ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N459" i="5"/>
  <c r="AO459" i="5"/>
  <c r="AP459" i="5"/>
  <c r="AQ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N460" i="5"/>
  <c r="AO460" i="5"/>
  <c r="AP460" i="5"/>
  <c r="AQ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N461" i="5"/>
  <c r="AO461" i="5"/>
  <c r="AP461" i="5"/>
  <c r="AQ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N462" i="5"/>
  <c r="AO462" i="5"/>
  <c r="AP462" i="5"/>
  <c r="A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N463" i="5"/>
  <c r="AO463" i="5"/>
  <c r="AP463" i="5"/>
  <c r="AQ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N464" i="5"/>
  <c r="AO464" i="5"/>
  <c r="AP464" i="5"/>
  <c r="AQ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N465" i="5"/>
  <c r="AO465" i="5"/>
  <c r="AP465" i="5"/>
  <c r="AQ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N466" i="5"/>
  <c r="AO466" i="5"/>
  <c r="AP466" i="5"/>
  <c r="AQ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N467" i="5"/>
  <c r="AO467" i="5"/>
  <c r="AP467" i="5"/>
  <c r="AQ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N468" i="5"/>
  <c r="AO468" i="5"/>
  <c r="AP468" i="5"/>
  <c r="AQ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N469" i="5"/>
  <c r="AO469" i="5"/>
  <c r="AP469" i="5"/>
  <c r="AQ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N470" i="5"/>
  <c r="AO470" i="5"/>
  <c r="AP470" i="5"/>
  <c r="AQ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N471" i="5"/>
  <c r="AO471" i="5"/>
  <c r="AP471" i="5"/>
  <c r="AQ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N472" i="5"/>
  <c r="AO472" i="5"/>
  <c r="AP472" i="5"/>
  <c r="AQ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N473" i="5"/>
  <c r="AO473" i="5"/>
  <c r="AP473" i="5"/>
  <c r="AQ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N474" i="5"/>
  <c r="AO474" i="5"/>
  <c r="AP474" i="5"/>
  <c r="AQ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N475" i="5"/>
  <c r="AO475" i="5"/>
  <c r="AP475" i="5"/>
  <c r="AQ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N476" i="5"/>
  <c r="AO476" i="5"/>
  <c r="AP476" i="5"/>
  <c r="AQ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N477" i="5"/>
  <c r="AO477" i="5"/>
  <c r="AP477" i="5"/>
  <c r="AQ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N478" i="5"/>
  <c r="AO478" i="5"/>
  <c r="AP478" i="5"/>
  <c r="AQ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N479" i="5"/>
  <c r="AO479" i="5"/>
  <c r="AP479" i="5"/>
  <c r="AQ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N480" i="5"/>
  <c r="AO480" i="5"/>
  <c r="AP480" i="5"/>
  <c r="AQ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N481" i="5"/>
  <c r="AO481" i="5"/>
  <c r="AP481" i="5"/>
  <c r="AQ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N482" i="5"/>
  <c r="AO482" i="5"/>
  <c r="AP482" i="5"/>
  <c r="AQ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N483" i="5"/>
  <c r="AO483" i="5"/>
  <c r="AP483" i="5"/>
  <c r="AQ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N484" i="5"/>
  <c r="AO484" i="5"/>
  <c r="AP484" i="5"/>
  <c r="AQ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N485" i="5"/>
  <c r="AO485" i="5"/>
  <c r="AP485" i="5"/>
  <c r="AQ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N486" i="5"/>
  <c r="AO486" i="5"/>
  <c r="AP486" i="5"/>
  <c r="AQ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N487" i="5"/>
  <c r="AO487" i="5"/>
  <c r="AP487" i="5"/>
  <c r="AQ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N488" i="5"/>
  <c r="AO488" i="5"/>
  <c r="AP488" i="5"/>
  <c r="AQ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N489" i="5"/>
  <c r="AO489" i="5"/>
  <c r="AP489" i="5"/>
  <c r="AQ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N490" i="5"/>
  <c r="AO490" i="5"/>
  <c r="AP490" i="5"/>
  <c r="AQ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N491" i="5"/>
  <c r="AO491" i="5"/>
  <c r="AP491" i="5"/>
  <c r="AQ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N492" i="5"/>
  <c r="AO492" i="5"/>
  <c r="AP492" i="5"/>
  <c r="AQ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N493" i="5"/>
  <c r="AO493" i="5"/>
  <c r="AP493" i="5"/>
  <c r="AQ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N494" i="5"/>
  <c r="AO494" i="5"/>
  <c r="AP494" i="5"/>
  <c r="AQ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N495" i="5"/>
  <c r="AO495" i="5"/>
  <c r="AP495" i="5"/>
  <c r="AQ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N496" i="5"/>
  <c r="AO496" i="5"/>
  <c r="AP496" i="5"/>
  <c r="AQ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N497" i="5"/>
  <c r="AO497" i="5"/>
  <c r="AP497" i="5"/>
  <c r="AQ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N498" i="5"/>
  <c r="AO498" i="5"/>
  <c r="AP498" i="5"/>
  <c r="AQ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N499" i="5"/>
  <c r="AO499" i="5"/>
  <c r="AP499" i="5"/>
  <c r="AQ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N500" i="5"/>
  <c r="AO500" i="5"/>
  <c r="AP500" i="5"/>
  <c r="AQ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N501" i="5"/>
  <c r="AO501" i="5"/>
  <c r="AP501" i="5"/>
  <c r="AQ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N502" i="5"/>
  <c r="AO502" i="5"/>
  <c r="AP502" i="5"/>
  <c r="AQ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N503" i="5"/>
  <c r="AO503" i="5"/>
  <c r="AP503" i="5"/>
  <c r="AQ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N504" i="5"/>
  <c r="AO504" i="5"/>
  <c r="AP504" i="5"/>
  <c r="AQ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N505" i="5"/>
  <c r="AO505" i="5"/>
  <c r="AP505" i="5"/>
  <c r="AQ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N506" i="5"/>
  <c r="AO506" i="5"/>
  <c r="AP506" i="5"/>
  <c r="AQ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N507" i="5"/>
  <c r="AO507" i="5"/>
  <c r="AP507" i="5"/>
  <c r="AQ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N508" i="5"/>
  <c r="AO508" i="5"/>
  <c r="AP508" i="5"/>
  <c r="AQ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N509" i="5"/>
  <c r="AO509" i="5"/>
  <c r="AP509" i="5"/>
  <c r="AQ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N510" i="5"/>
  <c r="AO510" i="5"/>
  <c r="AP510" i="5"/>
  <c r="AQ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N511" i="5"/>
  <c r="AO511" i="5"/>
  <c r="AP511" i="5"/>
  <c r="AQ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N512" i="5"/>
  <c r="AO512" i="5"/>
  <c r="AP512" i="5"/>
  <c r="AQ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N513" i="5"/>
  <c r="AO513" i="5"/>
  <c r="AP513" i="5"/>
  <c r="AQ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N514" i="5"/>
  <c r="AO514" i="5"/>
  <c r="AP514" i="5"/>
  <c r="AQ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N515" i="5"/>
  <c r="AO515" i="5"/>
  <c r="AP515" i="5"/>
  <c r="AQ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N516" i="5"/>
  <c r="AO516" i="5"/>
  <c r="AP516" i="5"/>
  <c r="AQ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N517" i="5"/>
  <c r="AO517" i="5"/>
  <c r="AP517" i="5"/>
  <c r="AQ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N518" i="5"/>
  <c r="AO518" i="5"/>
  <c r="AP518" i="5"/>
  <c r="AQ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N519" i="5"/>
  <c r="AO519" i="5"/>
  <c r="AP519" i="5"/>
  <c r="AQ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N520" i="5"/>
  <c r="AO520" i="5"/>
  <c r="AP520" i="5"/>
  <c r="AQ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N521" i="5"/>
  <c r="AO521" i="5"/>
  <c r="AP521" i="5"/>
  <c r="AQ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N522" i="5"/>
  <c r="AO522" i="5"/>
  <c r="AP522" i="5"/>
  <c r="AQ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N523" i="5"/>
  <c r="AO523" i="5"/>
  <c r="AP523" i="5"/>
  <c r="AQ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N524" i="5"/>
  <c r="AO524" i="5"/>
  <c r="AP524" i="5"/>
  <c r="AQ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N525" i="5"/>
  <c r="AO525" i="5"/>
  <c r="AP525" i="5"/>
  <c r="AQ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N526" i="5"/>
  <c r="AO526" i="5"/>
  <c r="AP526" i="5"/>
  <c r="AQ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N527" i="5"/>
  <c r="AO527" i="5"/>
  <c r="AP527" i="5"/>
  <c r="AQ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N528" i="5"/>
  <c r="AO528" i="5"/>
  <c r="AP528" i="5"/>
  <c r="AQ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N529" i="5"/>
  <c r="AO529" i="5"/>
  <c r="AP529" i="5"/>
  <c r="AQ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N530" i="5"/>
  <c r="AO530" i="5"/>
  <c r="AP530" i="5"/>
  <c r="AQ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N531" i="5"/>
  <c r="AO531" i="5"/>
  <c r="AP531" i="5"/>
  <c r="AQ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N532" i="5"/>
  <c r="AO532" i="5"/>
  <c r="AP532" i="5"/>
  <c r="AQ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N533" i="5"/>
  <c r="AO533" i="5"/>
  <c r="AP533" i="5"/>
  <c r="AQ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N534" i="5"/>
  <c r="AO534" i="5"/>
  <c r="AP534" i="5"/>
  <c r="AQ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N535" i="5"/>
  <c r="AO535" i="5"/>
  <c r="AP535" i="5"/>
  <c r="AQ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N536" i="5"/>
  <c r="AO536" i="5"/>
  <c r="AP536" i="5"/>
  <c r="AQ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N537" i="5"/>
  <c r="AO537" i="5"/>
  <c r="AP537" i="5"/>
  <c r="AQ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N538" i="5"/>
  <c r="AO538" i="5"/>
  <c r="AP538" i="5"/>
  <c r="AQ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N539" i="5"/>
  <c r="AO539" i="5"/>
  <c r="AP539" i="5"/>
  <c r="AQ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N540" i="5"/>
  <c r="AO540" i="5"/>
  <c r="AP540" i="5"/>
  <c r="AQ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N541" i="5"/>
  <c r="AO541" i="5"/>
  <c r="AP541" i="5"/>
  <c r="AQ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N542" i="5"/>
  <c r="AO542" i="5"/>
  <c r="AP542" i="5"/>
  <c r="AQ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N543" i="5"/>
  <c r="AO543" i="5"/>
  <c r="AP543" i="5"/>
  <c r="AQ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N544" i="5"/>
  <c r="AO544" i="5"/>
  <c r="AP544" i="5"/>
  <c r="AQ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N545" i="5"/>
  <c r="AO545" i="5"/>
  <c r="AP545" i="5"/>
  <c r="AQ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N546" i="5"/>
  <c r="AO546" i="5"/>
  <c r="AP546" i="5"/>
  <c r="AQ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N547" i="5"/>
  <c r="AO547" i="5"/>
  <c r="AP547" i="5"/>
  <c r="AQ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N548" i="5"/>
  <c r="AO548" i="5"/>
  <c r="AP548" i="5"/>
  <c r="AQ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N549" i="5"/>
  <c r="AO549" i="5"/>
  <c r="AP549" i="5"/>
  <c r="AQ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N550" i="5"/>
  <c r="AO550" i="5"/>
  <c r="AP550" i="5"/>
  <c r="AQ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N551" i="5"/>
  <c r="AO551" i="5"/>
  <c r="AP551" i="5"/>
  <c r="AQ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N552" i="5"/>
  <c r="AO552" i="5"/>
  <c r="AP552" i="5"/>
  <c r="AQ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N553" i="5"/>
  <c r="AO553" i="5"/>
  <c r="AP553" i="5"/>
  <c r="AQ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N554" i="5"/>
  <c r="AO554" i="5"/>
  <c r="AP554" i="5"/>
  <c r="AQ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N555" i="5"/>
  <c r="AO555" i="5"/>
  <c r="AP555" i="5"/>
  <c r="AQ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N556" i="5"/>
  <c r="AO556" i="5"/>
  <c r="AP556" i="5"/>
  <c r="AQ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N557" i="5"/>
  <c r="AO557" i="5"/>
  <c r="AP557" i="5"/>
  <c r="AQ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N558" i="5"/>
  <c r="AO558" i="5"/>
  <c r="AP558" i="5"/>
  <c r="AQ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N559" i="5"/>
  <c r="AO559" i="5"/>
  <c r="AP559" i="5"/>
  <c r="AQ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N560" i="5"/>
  <c r="AO560" i="5"/>
  <c r="AP560" i="5"/>
  <c r="AQ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N561" i="5"/>
  <c r="AO561" i="5"/>
  <c r="AP561" i="5"/>
  <c r="AQ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N562" i="5"/>
  <c r="AO562" i="5"/>
  <c r="AP562" i="5"/>
  <c r="AQ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N563" i="5"/>
  <c r="AO563" i="5"/>
  <c r="AP563" i="5"/>
  <c r="AQ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N564" i="5"/>
  <c r="AO564" i="5"/>
  <c r="AP564" i="5"/>
  <c r="AQ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N565" i="5"/>
  <c r="AO565" i="5"/>
  <c r="AP565" i="5"/>
  <c r="AQ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N566" i="5"/>
  <c r="AO566" i="5"/>
  <c r="AP566" i="5"/>
  <c r="AQ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N567" i="5"/>
  <c r="AO567" i="5"/>
  <c r="AP567" i="5"/>
  <c r="AQ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N568" i="5"/>
  <c r="AO568" i="5"/>
  <c r="AP568" i="5"/>
  <c r="AQ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N569" i="5"/>
  <c r="AO569" i="5"/>
  <c r="AP569" i="5"/>
  <c r="AQ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N570" i="5"/>
  <c r="AO570" i="5"/>
  <c r="AP570" i="5"/>
  <c r="AQ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N571" i="5"/>
  <c r="AO571" i="5"/>
  <c r="AP571" i="5"/>
  <c r="AQ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N572" i="5"/>
  <c r="AO572" i="5"/>
  <c r="AP572" i="5"/>
  <c r="AQ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N573" i="5"/>
  <c r="AO573" i="5"/>
  <c r="AP573" i="5"/>
  <c r="AQ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N574" i="5"/>
  <c r="AO574" i="5"/>
  <c r="AP574" i="5"/>
  <c r="AQ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N575" i="5"/>
  <c r="AO575" i="5"/>
  <c r="AP575" i="5"/>
  <c r="AQ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N576" i="5"/>
  <c r="AO576" i="5"/>
  <c r="AP576" i="5"/>
  <c r="AQ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N577" i="5"/>
  <c r="AO577" i="5"/>
  <c r="AP577" i="5"/>
  <c r="AQ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N578" i="5"/>
  <c r="AO578" i="5"/>
  <c r="AP578" i="5"/>
  <c r="AQ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N579" i="5"/>
  <c r="AO579" i="5"/>
  <c r="AP579" i="5"/>
  <c r="AQ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N580" i="5"/>
  <c r="AO580" i="5"/>
  <c r="AP580" i="5"/>
  <c r="AQ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N581" i="5"/>
  <c r="AO581" i="5"/>
  <c r="AP581" i="5"/>
  <c r="AQ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N582" i="5"/>
  <c r="AO582" i="5"/>
  <c r="AP582" i="5"/>
  <c r="AQ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N583" i="5"/>
  <c r="AO583" i="5"/>
  <c r="AP583" i="5"/>
  <c r="AQ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N584" i="5"/>
  <c r="AO584" i="5"/>
  <c r="AP584" i="5"/>
  <c r="AQ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N585" i="5"/>
  <c r="AO585" i="5"/>
  <c r="AP585" i="5"/>
  <c r="AQ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N586" i="5"/>
  <c r="AO586" i="5"/>
  <c r="AP586" i="5"/>
  <c r="AQ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N587" i="5"/>
  <c r="AO587" i="5"/>
  <c r="AP587" i="5"/>
  <c r="AQ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N588" i="5"/>
  <c r="AO588" i="5"/>
  <c r="AP588" i="5"/>
  <c r="AQ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N589" i="5"/>
  <c r="AO589" i="5"/>
  <c r="AP589" i="5"/>
  <c r="AQ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N590" i="5"/>
  <c r="AO590" i="5"/>
  <c r="AP590" i="5"/>
  <c r="AQ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N591" i="5"/>
  <c r="AO591" i="5"/>
  <c r="AP591" i="5"/>
  <c r="AQ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N592" i="5"/>
  <c r="AO592" i="5"/>
  <c r="AP592" i="5"/>
  <c r="AQ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N593" i="5"/>
  <c r="AO593" i="5"/>
  <c r="AP593" i="5"/>
  <c r="AQ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N594" i="5"/>
  <c r="AO594" i="5"/>
  <c r="AP594" i="5"/>
  <c r="AQ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N595" i="5"/>
  <c r="AO595" i="5"/>
  <c r="AP595" i="5"/>
  <c r="AQ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N596" i="5"/>
  <c r="AO596" i="5"/>
  <c r="AP596" i="5"/>
  <c r="AQ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N597" i="5"/>
  <c r="AO597" i="5"/>
  <c r="AP597" i="5"/>
  <c r="AQ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N598" i="5"/>
  <c r="AO598" i="5"/>
  <c r="AP598" i="5"/>
  <c r="AQ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N599" i="5"/>
  <c r="AO599" i="5"/>
  <c r="AP599" i="5"/>
  <c r="AQ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N600" i="5"/>
  <c r="AO600" i="5"/>
  <c r="AP600" i="5"/>
  <c r="AQ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N601" i="5"/>
  <c r="AO601" i="5"/>
  <c r="AP601" i="5"/>
  <c r="AQ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N602" i="5"/>
  <c r="AO602" i="5"/>
  <c r="AP602" i="5"/>
  <c r="AQ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N603" i="5"/>
  <c r="AO603" i="5"/>
  <c r="AP603" i="5"/>
  <c r="AQ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N604" i="5"/>
  <c r="AO604" i="5"/>
  <c r="AP604" i="5"/>
  <c r="A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N605" i="5"/>
  <c r="AO605" i="5"/>
  <c r="AP605" i="5"/>
  <c r="AQ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N606" i="5"/>
  <c r="AO606" i="5"/>
  <c r="AP606" i="5"/>
  <c r="AQ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N607" i="5"/>
  <c r="AO607" i="5"/>
  <c r="AP607" i="5"/>
  <c r="AQ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N608" i="5"/>
  <c r="AO608" i="5"/>
  <c r="AP608" i="5"/>
  <c r="AQ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N609" i="5"/>
  <c r="AO609" i="5"/>
  <c r="AP609" i="5"/>
  <c r="AQ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N610" i="5"/>
  <c r="AO610" i="5"/>
  <c r="AP610" i="5"/>
  <c r="AQ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N611" i="5"/>
  <c r="AO611" i="5"/>
  <c r="AP611" i="5"/>
  <c r="AQ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N612" i="5"/>
  <c r="AO612" i="5"/>
  <c r="AP612" i="5"/>
  <c r="AQ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N613" i="5"/>
  <c r="AO613" i="5"/>
  <c r="AP613" i="5"/>
  <c r="AQ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N614" i="5"/>
  <c r="AO614" i="5"/>
  <c r="AP614" i="5"/>
  <c r="AQ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N615" i="5"/>
  <c r="AO615" i="5"/>
  <c r="AP615" i="5"/>
  <c r="AQ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N616" i="5"/>
  <c r="AO616" i="5"/>
  <c r="AP616" i="5"/>
  <c r="AQ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N617" i="5"/>
  <c r="AO617" i="5"/>
  <c r="AP617" i="5"/>
  <c r="AQ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N618" i="5"/>
  <c r="AO618" i="5"/>
  <c r="AP618" i="5"/>
  <c r="AQ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N619" i="5"/>
  <c r="AO619" i="5"/>
  <c r="AP619" i="5"/>
  <c r="AQ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N620" i="5"/>
  <c r="AO620" i="5"/>
  <c r="AP620" i="5"/>
  <c r="AQ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N621" i="5"/>
  <c r="AO621" i="5"/>
  <c r="AP621" i="5"/>
  <c r="AQ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N622" i="5"/>
  <c r="AO622" i="5"/>
  <c r="AP622" i="5"/>
  <c r="AQ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N623" i="5"/>
  <c r="AO623" i="5"/>
  <c r="AP623" i="5"/>
  <c r="AQ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N624" i="5"/>
  <c r="AO624" i="5"/>
  <c r="AP624" i="5"/>
  <c r="AQ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N625" i="5"/>
  <c r="AO625" i="5"/>
  <c r="AP625" i="5"/>
  <c r="AQ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N626" i="5"/>
  <c r="AO626" i="5"/>
  <c r="AP626" i="5"/>
  <c r="AQ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N627" i="5"/>
  <c r="AO627" i="5"/>
  <c r="AP627" i="5"/>
  <c r="AQ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N628" i="5"/>
  <c r="AO628" i="5"/>
  <c r="AP628" i="5"/>
  <c r="AQ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N629" i="5"/>
  <c r="AO629" i="5"/>
  <c r="AP629" i="5"/>
  <c r="AQ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N630" i="5"/>
  <c r="AO630" i="5"/>
  <c r="AP630" i="5"/>
  <c r="AQ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N631" i="5"/>
  <c r="AO631" i="5"/>
  <c r="AP631" i="5"/>
  <c r="AQ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N632" i="5"/>
  <c r="AO632" i="5"/>
  <c r="AP632" i="5"/>
  <c r="AQ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N633" i="5"/>
  <c r="AO633" i="5"/>
  <c r="AP633" i="5"/>
  <c r="AQ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N634" i="5"/>
  <c r="AO634" i="5"/>
  <c r="AP634" i="5"/>
  <c r="AQ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N635" i="5"/>
  <c r="AO635" i="5"/>
  <c r="AP635" i="5"/>
  <c r="AQ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N636" i="5"/>
  <c r="AO636" i="5"/>
  <c r="AP636" i="5"/>
  <c r="AQ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N637" i="5"/>
  <c r="AO637" i="5"/>
  <c r="AP637" i="5"/>
  <c r="AQ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N638" i="5"/>
  <c r="AO638" i="5"/>
  <c r="AP638" i="5"/>
  <c r="AQ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N639" i="5"/>
  <c r="AO639" i="5"/>
  <c r="AP639" i="5"/>
  <c r="AQ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N640" i="5"/>
  <c r="AO640" i="5"/>
  <c r="AP640" i="5"/>
  <c r="AQ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N641" i="5"/>
  <c r="AO641" i="5"/>
  <c r="AP641" i="5"/>
  <c r="AQ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N642" i="5"/>
  <c r="AO642" i="5"/>
  <c r="AP642" i="5"/>
  <c r="AQ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N643" i="5"/>
  <c r="AO643" i="5"/>
  <c r="AP643" i="5"/>
  <c r="AQ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N644" i="5"/>
  <c r="AO644" i="5"/>
  <c r="AP644" i="5"/>
  <c r="AQ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N645" i="5"/>
  <c r="AO645" i="5"/>
  <c r="AP645" i="5"/>
  <c r="AQ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N646" i="5"/>
  <c r="AO646" i="5"/>
  <c r="AP646" i="5"/>
  <c r="AQ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N647" i="5"/>
  <c r="AO647" i="5"/>
  <c r="AP647" i="5"/>
  <c r="AQ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N648" i="5"/>
  <c r="AO648" i="5"/>
  <c r="AP648" i="5"/>
  <c r="AQ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N649" i="5"/>
  <c r="AO649" i="5"/>
  <c r="AP649" i="5"/>
  <c r="AQ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N650" i="5"/>
  <c r="AO650" i="5"/>
  <c r="AP650" i="5"/>
  <c r="AQ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N651" i="5"/>
  <c r="AO651" i="5"/>
  <c r="AP651" i="5"/>
  <c r="AQ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N652" i="5"/>
  <c r="AO652" i="5"/>
  <c r="AP652" i="5"/>
  <c r="AQ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N653" i="5"/>
  <c r="AO653" i="5"/>
  <c r="AP653" i="5"/>
  <c r="AQ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N654" i="5"/>
  <c r="AO654" i="5"/>
  <c r="AP654" i="5"/>
  <c r="AQ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N655" i="5"/>
  <c r="AO655" i="5"/>
  <c r="AP655" i="5"/>
  <c r="AQ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N656" i="5"/>
  <c r="AO656" i="5"/>
  <c r="AP656" i="5"/>
  <c r="AQ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N657" i="5"/>
  <c r="AO657" i="5"/>
  <c r="AP657" i="5"/>
  <c r="AQ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N658" i="5"/>
  <c r="AO658" i="5"/>
  <c r="AP658" i="5"/>
  <c r="AQ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N659" i="5"/>
  <c r="AO659" i="5"/>
  <c r="AP659" i="5"/>
  <c r="AQ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N660" i="5"/>
  <c r="AO660" i="5"/>
  <c r="AP660" i="5"/>
  <c r="AQ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N661" i="5"/>
  <c r="AO661" i="5"/>
  <c r="AP661" i="5"/>
  <c r="AQ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N662" i="5"/>
  <c r="AO662" i="5"/>
  <c r="AP662" i="5"/>
  <c r="AQ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N663" i="5"/>
  <c r="AO663" i="5"/>
  <c r="AP663" i="5"/>
  <c r="AQ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N664" i="5"/>
  <c r="AO664" i="5"/>
  <c r="AP664" i="5"/>
  <c r="AQ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N665" i="5"/>
  <c r="AO665" i="5"/>
  <c r="AP665" i="5"/>
  <c r="AQ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N666" i="5"/>
  <c r="AO666" i="5"/>
  <c r="AP666" i="5"/>
  <c r="AQ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N667" i="5"/>
  <c r="AO667" i="5"/>
  <c r="AP667" i="5"/>
  <c r="AQ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N668" i="5"/>
  <c r="AO668" i="5"/>
  <c r="AP668" i="5"/>
  <c r="AQ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N669" i="5"/>
  <c r="AO669" i="5"/>
  <c r="AP669" i="5"/>
  <c r="AQ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N670" i="5"/>
  <c r="AO670" i="5"/>
  <c r="AP670" i="5"/>
  <c r="AQ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N671" i="5"/>
  <c r="AO671" i="5"/>
  <c r="AP671" i="5"/>
  <c r="AQ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N672" i="5"/>
  <c r="AO672" i="5"/>
  <c r="AP672" i="5"/>
  <c r="AQ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N673" i="5"/>
  <c r="AO673" i="5"/>
  <c r="AP673" i="5"/>
  <c r="AQ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N674" i="5"/>
  <c r="AO674" i="5"/>
  <c r="AP674" i="5"/>
  <c r="AQ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N675" i="5"/>
  <c r="AO675" i="5"/>
  <c r="AP675" i="5"/>
  <c r="AQ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N676" i="5"/>
  <c r="AO676" i="5"/>
  <c r="AP676" i="5"/>
  <c r="AQ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N677" i="5"/>
  <c r="AO677" i="5"/>
  <c r="AP677" i="5"/>
  <c r="AQ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N678" i="5"/>
  <c r="AO678" i="5"/>
  <c r="AP678" i="5"/>
  <c r="AQ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N679" i="5"/>
  <c r="AO679" i="5"/>
  <c r="AP679" i="5"/>
  <c r="A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N680" i="5"/>
  <c r="AO680" i="5"/>
  <c r="AP680" i="5"/>
  <c r="AQ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N681" i="5"/>
  <c r="AO681" i="5"/>
  <c r="AP681" i="5"/>
  <c r="AQ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N682" i="5"/>
  <c r="AO682" i="5"/>
  <c r="AP682" i="5"/>
  <c r="AQ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N683" i="5"/>
  <c r="AO683" i="5"/>
  <c r="AP683" i="5"/>
  <c r="AQ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N684" i="5"/>
  <c r="AO684" i="5"/>
  <c r="AP684" i="5"/>
  <c r="A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N685" i="5"/>
  <c r="AO685" i="5"/>
  <c r="AP685" i="5"/>
  <c r="AQ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N686" i="5"/>
  <c r="AO686" i="5"/>
  <c r="AP686" i="5"/>
  <c r="AQ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N687" i="5"/>
  <c r="AO687" i="5"/>
  <c r="AP687" i="5"/>
  <c r="AQ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N688" i="5"/>
  <c r="AO688" i="5"/>
  <c r="AP688" i="5"/>
  <c r="AQ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N689" i="5"/>
  <c r="AO689" i="5"/>
  <c r="AP689" i="5"/>
  <c r="A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N690" i="5"/>
  <c r="AO690" i="5"/>
  <c r="AP690" i="5"/>
  <c r="AQ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N691" i="5"/>
  <c r="AO691" i="5"/>
  <c r="AP691" i="5"/>
  <c r="AQ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N692" i="5"/>
  <c r="AO692" i="5"/>
  <c r="AP692" i="5"/>
  <c r="AQ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N693" i="5"/>
  <c r="AO693" i="5"/>
  <c r="AP693" i="5"/>
  <c r="AQ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N694" i="5"/>
  <c r="AO694" i="5"/>
  <c r="AP694" i="5"/>
  <c r="A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N695" i="5"/>
  <c r="AO695" i="5"/>
  <c r="AP695" i="5"/>
  <c r="AQ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N696" i="5"/>
  <c r="AO696" i="5"/>
  <c r="AP696" i="5"/>
  <c r="AQ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N697" i="5"/>
  <c r="AO697" i="5"/>
  <c r="AP697" i="5"/>
  <c r="AQ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N698" i="5"/>
  <c r="AO698" i="5"/>
  <c r="AP698" i="5"/>
  <c r="AQ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N699" i="5"/>
  <c r="AO699" i="5"/>
  <c r="AP699" i="5"/>
  <c r="AQ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N700" i="5"/>
  <c r="AO700" i="5"/>
  <c r="AP700" i="5"/>
  <c r="AQ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N701" i="5"/>
  <c r="AO701" i="5"/>
  <c r="AP701" i="5"/>
  <c r="AQ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N702" i="5"/>
  <c r="AO702" i="5"/>
  <c r="AP702" i="5"/>
  <c r="AQ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N703" i="5"/>
  <c r="AO703" i="5"/>
  <c r="AP703" i="5"/>
  <c r="AQ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N704" i="5"/>
  <c r="AO704" i="5"/>
  <c r="AP704" i="5"/>
  <c r="AQ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N705" i="5"/>
  <c r="AO705" i="5"/>
  <c r="AP705" i="5"/>
  <c r="AQ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N706" i="5"/>
  <c r="AO706" i="5"/>
  <c r="AP706" i="5"/>
  <c r="AQ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N707" i="5"/>
  <c r="AO707" i="5"/>
  <c r="AP707" i="5"/>
  <c r="AQ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N708" i="5"/>
  <c r="AO708" i="5"/>
  <c r="AP708" i="5"/>
  <c r="AQ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N709" i="5"/>
  <c r="AO709" i="5"/>
  <c r="AP709" i="5"/>
  <c r="AQ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N710" i="5"/>
  <c r="AO710" i="5"/>
  <c r="AP710" i="5"/>
  <c r="AQ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N711" i="5"/>
  <c r="AO711" i="5"/>
  <c r="AP711" i="5"/>
  <c r="AQ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N712" i="5"/>
  <c r="AO712" i="5"/>
  <c r="AP712" i="5"/>
  <c r="AQ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N713" i="5"/>
  <c r="AO713" i="5"/>
  <c r="AP713" i="5"/>
  <c r="AQ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N714" i="5"/>
  <c r="AO714" i="5"/>
  <c r="AP714" i="5"/>
  <c r="AQ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N715" i="5"/>
  <c r="AO715" i="5"/>
  <c r="AP715" i="5"/>
  <c r="AQ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N716" i="5"/>
  <c r="AO716" i="5"/>
  <c r="AP716" i="5"/>
  <c r="AQ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N717" i="5"/>
  <c r="AO717" i="5"/>
  <c r="AP717" i="5"/>
  <c r="AQ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N718" i="5"/>
  <c r="AO718" i="5"/>
  <c r="AP718" i="5"/>
  <c r="AQ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N719" i="5"/>
  <c r="AO719" i="5"/>
  <c r="AP719" i="5"/>
  <c r="AQ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N720" i="5"/>
  <c r="AO720" i="5"/>
  <c r="AP720" i="5"/>
  <c r="AQ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N721" i="5"/>
  <c r="AO721" i="5"/>
  <c r="AP721" i="5"/>
  <c r="AQ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N722" i="5"/>
  <c r="AO722" i="5"/>
  <c r="AP722" i="5"/>
  <c r="AQ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N723" i="5"/>
  <c r="AO723" i="5"/>
  <c r="AP723" i="5"/>
  <c r="AQ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N724" i="5"/>
  <c r="AO724" i="5"/>
  <c r="AP724" i="5"/>
  <c r="AQ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N725" i="5"/>
  <c r="AO725" i="5"/>
  <c r="AP725" i="5"/>
  <c r="AQ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N726" i="5"/>
  <c r="AO726" i="5"/>
  <c r="AP726" i="5"/>
  <c r="AQ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N727" i="5"/>
  <c r="AO727" i="5"/>
  <c r="AP727" i="5"/>
  <c r="AQ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N728" i="5"/>
  <c r="AO728" i="5"/>
  <c r="AP728" i="5"/>
  <c r="AQ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N729" i="5"/>
  <c r="AO729" i="5"/>
  <c r="AP729" i="5"/>
  <c r="AQ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N730" i="5"/>
  <c r="AO730" i="5"/>
  <c r="AP730" i="5"/>
  <c r="AQ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N731" i="5"/>
  <c r="AO731" i="5"/>
  <c r="AP731" i="5"/>
  <c r="AQ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N732" i="5"/>
  <c r="AO732" i="5"/>
  <c r="AP732" i="5"/>
  <c r="AQ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N733" i="5"/>
  <c r="AO733" i="5"/>
  <c r="AP733" i="5"/>
  <c r="AQ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N734" i="5"/>
  <c r="AO734" i="5"/>
  <c r="AP734" i="5"/>
  <c r="AQ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N735" i="5"/>
  <c r="AO735" i="5"/>
  <c r="AP735" i="5"/>
  <c r="AQ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N736" i="5"/>
  <c r="AO736" i="5"/>
  <c r="AP736" i="5"/>
  <c r="AQ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N737" i="5"/>
  <c r="AO737" i="5"/>
  <c r="AP737" i="5"/>
  <c r="AQ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N738" i="5"/>
  <c r="AO738" i="5"/>
  <c r="AP738" i="5"/>
  <c r="AQ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N739" i="5"/>
  <c r="AO739" i="5"/>
  <c r="AP739" i="5"/>
  <c r="AQ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N740" i="5"/>
  <c r="AO740" i="5"/>
  <c r="AP740" i="5"/>
  <c r="AQ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N741" i="5"/>
  <c r="AO741" i="5"/>
  <c r="AP741" i="5"/>
  <c r="AQ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N742" i="5"/>
  <c r="AO742" i="5"/>
  <c r="AP742" i="5"/>
  <c r="AQ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N743" i="5"/>
  <c r="AO743" i="5"/>
  <c r="AP743" i="5"/>
  <c r="AQ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N744" i="5"/>
  <c r="AO744" i="5"/>
  <c r="AP744" i="5"/>
  <c r="AQ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N745" i="5"/>
  <c r="AO745" i="5"/>
  <c r="AP745" i="5"/>
  <c r="AQ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N746" i="5"/>
  <c r="AO746" i="5"/>
  <c r="AP746" i="5"/>
  <c r="AQ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N747" i="5"/>
  <c r="AO747" i="5"/>
  <c r="AP747" i="5"/>
  <c r="AQ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N748" i="5"/>
  <c r="AO748" i="5"/>
  <c r="AP748" i="5"/>
  <c r="AQ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N749" i="5"/>
  <c r="AO749" i="5"/>
  <c r="AP749" i="5"/>
  <c r="AQ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N750" i="5"/>
  <c r="AO750" i="5"/>
  <c r="AP750" i="5"/>
  <c r="AQ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N751" i="5"/>
  <c r="AO751" i="5"/>
  <c r="AP751" i="5"/>
  <c r="AQ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N752" i="5"/>
  <c r="AO752" i="5"/>
  <c r="AP752" i="5"/>
  <c r="AQ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N753" i="5"/>
  <c r="AO753" i="5"/>
  <c r="AP753" i="5"/>
  <c r="AQ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N754" i="5"/>
  <c r="AO754" i="5"/>
  <c r="AP754" i="5"/>
  <c r="AQ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N755" i="5"/>
  <c r="AO755" i="5"/>
  <c r="AP755" i="5"/>
  <c r="AQ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N756" i="5"/>
  <c r="AO756" i="5"/>
  <c r="AP756" i="5"/>
  <c r="AQ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N757" i="5"/>
  <c r="AO757" i="5"/>
  <c r="AP757" i="5"/>
  <c r="AQ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N758" i="5"/>
  <c r="AO758" i="5"/>
  <c r="AP758" i="5"/>
  <c r="AQ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N759" i="5"/>
  <c r="AO759" i="5"/>
  <c r="AP759" i="5"/>
  <c r="AQ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N760" i="5"/>
  <c r="AO760" i="5"/>
  <c r="AP760" i="5"/>
  <c r="AQ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N761" i="5"/>
  <c r="AO761" i="5"/>
  <c r="AP761" i="5"/>
  <c r="AQ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N762" i="5"/>
  <c r="AO762" i="5"/>
  <c r="AP762" i="5"/>
  <c r="AQ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N763" i="5"/>
  <c r="AO763" i="5"/>
  <c r="AP763" i="5"/>
  <c r="AQ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N764" i="5"/>
  <c r="AO764" i="5"/>
  <c r="AP764" i="5"/>
  <c r="AQ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N765" i="5"/>
  <c r="AO765" i="5"/>
  <c r="AP765" i="5"/>
  <c r="AQ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N766" i="5"/>
  <c r="AO766" i="5"/>
  <c r="AP766" i="5"/>
  <c r="AQ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N767" i="5"/>
  <c r="AO767" i="5"/>
  <c r="AP767" i="5"/>
  <c r="AQ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N768" i="5"/>
  <c r="AO768" i="5"/>
  <c r="AP768" i="5"/>
  <c r="AQ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N769" i="5"/>
  <c r="AO769" i="5"/>
  <c r="AP769" i="5"/>
  <c r="AQ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N770" i="5"/>
  <c r="AO770" i="5"/>
  <c r="AP770" i="5"/>
  <c r="AQ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N771" i="5"/>
  <c r="AO771" i="5"/>
  <c r="AP771" i="5"/>
  <c r="AQ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N772" i="5"/>
  <c r="AO772" i="5"/>
  <c r="AP772" i="5"/>
  <c r="AQ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N773" i="5"/>
  <c r="AO773" i="5"/>
  <c r="AP773" i="5"/>
  <c r="AQ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N774" i="5"/>
  <c r="AO774" i="5"/>
  <c r="AP774" i="5"/>
  <c r="AQ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N775" i="5"/>
  <c r="AO775" i="5"/>
  <c r="AP775" i="5"/>
  <c r="AQ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N776" i="5"/>
  <c r="AO776" i="5"/>
  <c r="AP776" i="5"/>
  <c r="AQ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N777" i="5"/>
  <c r="AO777" i="5"/>
  <c r="AP777" i="5"/>
  <c r="AQ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N778" i="5"/>
  <c r="AO778" i="5"/>
  <c r="AP778" i="5"/>
  <c r="AQ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N779" i="5"/>
  <c r="AO779" i="5"/>
  <c r="AP779" i="5"/>
  <c r="AQ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N780" i="5"/>
  <c r="AO780" i="5"/>
  <c r="AP780" i="5"/>
  <c r="AQ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N781" i="5"/>
  <c r="AO781" i="5"/>
  <c r="AP781" i="5"/>
  <c r="AQ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N782" i="5"/>
  <c r="AO782" i="5"/>
  <c r="AP782" i="5"/>
  <c r="AQ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N783" i="5"/>
  <c r="AO783" i="5"/>
  <c r="AP783" i="5"/>
  <c r="AQ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N784" i="5"/>
  <c r="AO784" i="5"/>
  <c r="AP784" i="5"/>
  <c r="AQ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N785" i="5"/>
  <c r="AO785" i="5"/>
  <c r="AP785" i="5"/>
  <c r="AQ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N786" i="5"/>
  <c r="AO786" i="5"/>
  <c r="AP786" i="5"/>
  <c r="AQ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N787" i="5"/>
  <c r="AO787" i="5"/>
  <c r="AP787" i="5"/>
  <c r="AQ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N788" i="5"/>
  <c r="AO788" i="5"/>
  <c r="AP788" i="5"/>
  <c r="AQ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N789" i="5"/>
  <c r="AO789" i="5"/>
  <c r="AP789" i="5"/>
  <c r="AQ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N790" i="5"/>
  <c r="AO790" i="5"/>
  <c r="AP790" i="5"/>
  <c r="AQ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N791" i="5"/>
  <c r="AO791" i="5"/>
  <c r="AP791" i="5"/>
  <c r="AQ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N792" i="5"/>
  <c r="AO792" i="5"/>
  <c r="AP792" i="5"/>
  <c r="AQ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N793" i="5"/>
  <c r="AO793" i="5"/>
  <c r="AP793" i="5"/>
  <c r="AQ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N794" i="5"/>
  <c r="AO794" i="5"/>
  <c r="AP794" i="5"/>
  <c r="AQ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N795" i="5"/>
  <c r="AO795" i="5"/>
  <c r="AP795" i="5"/>
  <c r="AQ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N796" i="5"/>
  <c r="AO796" i="5"/>
  <c r="AP796" i="5"/>
  <c r="AQ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N797" i="5"/>
  <c r="AO797" i="5"/>
  <c r="AP797" i="5"/>
  <c r="AQ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N798" i="5"/>
  <c r="AO798" i="5"/>
  <c r="AP798" i="5"/>
  <c r="AQ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N799" i="5"/>
  <c r="AO799" i="5"/>
  <c r="AP799" i="5"/>
  <c r="AQ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N800" i="5"/>
  <c r="AO800" i="5"/>
  <c r="AP800" i="5"/>
  <c r="AQ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N801" i="5"/>
  <c r="AO801" i="5"/>
  <c r="AP801" i="5"/>
  <c r="AQ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N802" i="5"/>
  <c r="AO802" i="5"/>
  <c r="AP802" i="5"/>
  <c r="AQ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N803" i="5"/>
  <c r="AO803" i="5"/>
  <c r="AP803" i="5"/>
  <c r="AQ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N804" i="5"/>
  <c r="AO804" i="5"/>
  <c r="AP804" i="5"/>
  <c r="AQ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N805" i="5"/>
  <c r="AO805" i="5"/>
  <c r="AP805" i="5"/>
  <c r="AQ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N806" i="5"/>
  <c r="AO806" i="5"/>
  <c r="AP806" i="5"/>
  <c r="AQ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N807" i="5"/>
  <c r="AO807" i="5"/>
  <c r="AP807" i="5"/>
  <c r="AQ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N808" i="5"/>
  <c r="AO808" i="5"/>
  <c r="AP808" i="5"/>
  <c r="AQ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N809" i="5"/>
  <c r="AO809" i="5"/>
  <c r="AP809" i="5"/>
  <c r="AQ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N810" i="5"/>
  <c r="AO810" i="5"/>
  <c r="AP810" i="5"/>
  <c r="AQ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N811" i="5"/>
  <c r="AO811" i="5"/>
  <c r="AP811" i="5"/>
  <c r="AQ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N812" i="5"/>
  <c r="AO812" i="5"/>
  <c r="AP812" i="5"/>
  <c r="AQ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N813" i="5"/>
  <c r="AO813" i="5"/>
  <c r="AP813" i="5"/>
  <c r="AQ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N814" i="5"/>
  <c r="AO814" i="5"/>
  <c r="AP814" i="5"/>
  <c r="AQ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N815" i="5"/>
  <c r="AO815" i="5"/>
  <c r="AP815" i="5"/>
  <c r="AQ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N816" i="5"/>
  <c r="AO816" i="5"/>
  <c r="AP816" i="5"/>
  <c r="AQ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N817" i="5"/>
  <c r="AO817" i="5"/>
  <c r="AP817" i="5"/>
  <c r="AQ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N818" i="5"/>
  <c r="AO818" i="5"/>
  <c r="AP818" i="5"/>
  <c r="AQ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N819" i="5"/>
  <c r="AO819" i="5"/>
  <c r="AP819" i="5"/>
  <c r="AQ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N820" i="5"/>
  <c r="AO820" i="5"/>
  <c r="AP820" i="5"/>
  <c r="AQ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N821" i="5"/>
  <c r="AO821" i="5"/>
  <c r="AP821" i="5"/>
  <c r="AQ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N822" i="5"/>
  <c r="AO822" i="5"/>
  <c r="AP822" i="5"/>
  <c r="AQ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N823" i="5"/>
  <c r="AO823" i="5"/>
  <c r="AP823" i="5"/>
  <c r="AQ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N824" i="5"/>
  <c r="AO824" i="5"/>
  <c r="AP824" i="5"/>
  <c r="AQ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N825" i="5"/>
  <c r="AO825" i="5"/>
  <c r="AP825" i="5"/>
  <c r="AQ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N826" i="5"/>
  <c r="AO826" i="5"/>
  <c r="AP826" i="5"/>
  <c r="AQ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N827" i="5"/>
  <c r="AO827" i="5"/>
  <c r="AP827" i="5"/>
  <c r="AQ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N828" i="5"/>
  <c r="AO828" i="5"/>
  <c r="AP828" i="5"/>
  <c r="AQ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N829" i="5"/>
  <c r="AO829" i="5"/>
  <c r="AP829" i="5"/>
  <c r="AQ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N830" i="5"/>
  <c r="AO830" i="5"/>
  <c r="AP830" i="5"/>
  <c r="AQ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N831" i="5"/>
  <c r="AO831" i="5"/>
  <c r="AP831" i="5"/>
  <c r="AQ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N832" i="5"/>
  <c r="AO832" i="5"/>
  <c r="AP832" i="5"/>
  <c r="AQ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N833" i="5"/>
  <c r="AO833" i="5"/>
  <c r="AP833" i="5"/>
  <c r="AQ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N834" i="5"/>
  <c r="AO834" i="5"/>
  <c r="AP834" i="5"/>
  <c r="AQ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N835" i="5"/>
  <c r="AO835" i="5"/>
  <c r="AP835" i="5"/>
  <c r="AQ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N836" i="5"/>
  <c r="AO836" i="5"/>
  <c r="AP836" i="5"/>
  <c r="AQ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N837" i="5"/>
  <c r="AO837" i="5"/>
  <c r="AP837" i="5"/>
  <c r="AQ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N838" i="5"/>
  <c r="AO838" i="5"/>
  <c r="AP838" i="5"/>
  <c r="AQ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N839" i="5"/>
  <c r="AO839" i="5"/>
  <c r="AP839" i="5"/>
  <c r="AQ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N840" i="5"/>
  <c r="AO840" i="5"/>
  <c r="AP840" i="5"/>
  <c r="AQ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N841" i="5"/>
  <c r="AO841" i="5"/>
  <c r="AP841" i="5"/>
  <c r="AQ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N842" i="5"/>
  <c r="AO842" i="5"/>
  <c r="AP842" i="5"/>
  <c r="AQ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N843" i="5"/>
  <c r="AO843" i="5"/>
  <c r="AP843" i="5"/>
  <c r="AQ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N844" i="5"/>
  <c r="AO844" i="5"/>
  <c r="AP844" i="5"/>
  <c r="AQ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N845" i="5"/>
  <c r="AO845" i="5"/>
  <c r="AP845" i="5"/>
  <c r="AQ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N846" i="5"/>
  <c r="AO846" i="5"/>
  <c r="AP846" i="5"/>
  <c r="AQ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N847" i="5"/>
  <c r="AO847" i="5"/>
  <c r="AP847" i="5"/>
  <c r="AQ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N848" i="5"/>
  <c r="AO848" i="5"/>
  <c r="AP848" i="5"/>
  <c r="AQ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N849" i="5"/>
  <c r="AO849" i="5"/>
  <c r="AP849" i="5"/>
  <c r="AQ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N850" i="5"/>
  <c r="AO850" i="5"/>
  <c r="AP850" i="5"/>
  <c r="AQ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N851" i="5"/>
  <c r="AO851" i="5"/>
  <c r="AP851" i="5"/>
  <c r="AQ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N852" i="5"/>
  <c r="AO852" i="5"/>
  <c r="AP852" i="5"/>
  <c r="AQ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N853" i="5"/>
  <c r="AO853" i="5"/>
  <c r="AP853" i="5"/>
  <c r="AQ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N854" i="5"/>
  <c r="AO854" i="5"/>
  <c r="AP854" i="5"/>
  <c r="AQ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N855" i="5"/>
  <c r="AO855" i="5"/>
  <c r="AP855" i="5"/>
  <c r="AQ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N856" i="5"/>
  <c r="AO856" i="5"/>
  <c r="AP856" i="5"/>
  <c r="AQ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N857" i="5"/>
  <c r="AO857" i="5"/>
  <c r="AP857" i="5"/>
  <c r="AQ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N858" i="5"/>
  <c r="AO858" i="5"/>
  <c r="AP858" i="5"/>
  <c r="AQ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N859" i="5"/>
  <c r="AO859" i="5"/>
  <c r="AP859" i="5"/>
  <c r="AQ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N860" i="5"/>
  <c r="AO860" i="5"/>
  <c r="AP860" i="5"/>
  <c r="AQ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N861" i="5"/>
  <c r="AO861" i="5"/>
  <c r="AP861" i="5"/>
  <c r="AQ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N862" i="5"/>
  <c r="AO862" i="5"/>
  <c r="AP862" i="5"/>
  <c r="AQ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N863" i="5"/>
  <c r="AO863" i="5"/>
  <c r="AP863" i="5"/>
  <c r="AQ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N864" i="5"/>
  <c r="AO864" i="5"/>
  <c r="AP864" i="5"/>
  <c r="AQ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N865" i="5"/>
  <c r="AO865" i="5"/>
  <c r="AP865" i="5"/>
  <c r="AQ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N866" i="5"/>
  <c r="AO866" i="5"/>
  <c r="AP866" i="5"/>
  <c r="AQ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N867" i="5"/>
  <c r="AO867" i="5"/>
  <c r="AP867" i="5"/>
  <c r="AQ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N868" i="5"/>
  <c r="AO868" i="5"/>
  <c r="AP868" i="5"/>
  <c r="AQ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N869" i="5"/>
  <c r="AO869" i="5"/>
  <c r="AP869" i="5"/>
  <c r="AQ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N870" i="5"/>
  <c r="AO870" i="5"/>
  <c r="AP870" i="5"/>
  <c r="AQ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N871" i="5"/>
  <c r="AO871" i="5"/>
  <c r="AP871" i="5"/>
  <c r="AQ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N872" i="5"/>
  <c r="AO872" i="5"/>
  <c r="AP872" i="5"/>
  <c r="AQ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N873" i="5"/>
  <c r="AO873" i="5"/>
  <c r="AP873" i="5"/>
  <c r="AQ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N874" i="5"/>
  <c r="AO874" i="5"/>
  <c r="AP874" i="5"/>
  <c r="AQ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N875" i="5"/>
  <c r="AO875" i="5"/>
  <c r="AP875" i="5"/>
  <c r="AQ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N876" i="5"/>
  <c r="AO876" i="5"/>
  <c r="AP876" i="5"/>
  <c r="AQ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N877" i="5"/>
  <c r="AO877" i="5"/>
  <c r="AP877" i="5"/>
  <c r="AQ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N878" i="5"/>
  <c r="AO878" i="5"/>
  <c r="AP878" i="5"/>
  <c r="AQ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N879" i="5"/>
  <c r="AO879" i="5"/>
  <c r="AP879" i="5"/>
  <c r="AQ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N880" i="5"/>
  <c r="AO880" i="5"/>
  <c r="AP880" i="5"/>
  <c r="AQ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N881" i="5"/>
  <c r="AO881" i="5"/>
  <c r="AP881" i="5"/>
  <c r="AQ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N882" i="5"/>
  <c r="AO882" i="5"/>
  <c r="AP882" i="5"/>
  <c r="AQ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N883" i="5"/>
  <c r="AO883" i="5"/>
  <c r="AP883" i="5"/>
  <c r="AQ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N884" i="5"/>
  <c r="AO884" i="5"/>
  <c r="AP884" i="5"/>
  <c r="AQ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N885" i="5"/>
  <c r="AO885" i="5"/>
  <c r="AP885" i="5"/>
  <c r="AQ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N886" i="5"/>
  <c r="AO886" i="5"/>
  <c r="AP886" i="5"/>
  <c r="AQ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N887" i="5"/>
  <c r="AO887" i="5"/>
  <c r="AP887" i="5"/>
  <c r="AQ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N888" i="5"/>
  <c r="AO888" i="5"/>
  <c r="AP888" i="5"/>
  <c r="AQ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N889" i="5"/>
  <c r="AO889" i="5"/>
  <c r="AP889" i="5"/>
  <c r="AQ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N890" i="5"/>
  <c r="AO890" i="5"/>
  <c r="AP890" i="5"/>
  <c r="AQ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N891" i="5"/>
  <c r="AO891" i="5"/>
  <c r="AP891" i="5"/>
  <c r="AQ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N892" i="5"/>
  <c r="AO892" i="5"/>
  <c r="AP892" i="5"/>
  <c r="AQ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N893" i="5"/>
  <c r="AO893" i="5"/>
  <c r="AP893" i="5"/>
  <c r="AQ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N894" i="5"/>
  <c r="AO894" i="5"/>
  <c r="AP894" i="5"/>
  <c r="AQ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N895" i="5"/>
  <c r="AO895" i="5"/>
  <c r="AP895" i="5"/>
  <c r="AQ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N896" i="5"/>
  <c r="AO896" i="5"/>
  <c r="AP896" i="5"/>
  <c r="AQ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N897" i="5"/>
  <c r="AO897" i="5"/>
  <c r="AP897" i="5"/>
  <c r="AQ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N898" i="5"/>
  <c r="AO898" i="5"/>
  <c r="AP898" i="5"/>
  <c r="AQ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N899" i="5"/>
  <c r="AO899" i="5"/>
  <c r="AP899" i="5"/>
  <c r="AQ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N900" i="5"/>
  <c r="AO900" i="5"/>
  <c r="AP900" i="5"/>
  <c r="AQ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N901" i="5"/>
  <c r="AO901" i="5"/>
  <c r="AP901" i="5"/>
  <c r="AQ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N902" i="5"/>
  <c r="AO902" i="5"/>
  <c r="AP902" i="5"/>
  <c r="AQ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N903" i="5"/>
  <c r="AO903" i="5"/>
  <c r="AP903" i="5"/>
  <c r="AQ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N904" i="5"/>
  <c r="AO904" i="5"/>
  <c r="AP904" i="5"/>
  <c r="AQ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N905" i="5"/>
  <c r="AO905" i="5"/>
  <c r="AP905" i="5"/>
  <c r="AQ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N906" i="5"/>
  <c r="AO906" i="5"/>
  <c r="AP906" i="5"/>
  <c r="AQ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N907" i="5"/>
  <c r="AO907" i="5"/>
  <c r="AP907" i="5"/>
  <c r="AQ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N908" i="5"/>
  <c r="AO908" i="5"/>
  <c r="AP908" i="5"/>
  <c r="AQ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N909" i="5"/>
  <c r="AO909" i="5"/>
  <c r="AP909" i="5"/>
  <c r="AQ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N910" i="5"/>
  <c r="AO910" i="5"/>
  <c r="AP910" i="5"/>
  <c r="AQ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N911" i="5"/>
  <c r="AO911" i="5"/>
  <c r="AP911" i="5"/>
  <c r="AQ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N912" i="5"/>
  <c r="AO912" i="5"/>
  <c r="AP912" i="5"/>
  <c r="AQ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N913" i="5"/>
  <c r="AO913" i="5"/>
  <c r="AP913" i="5"/>
  <c r="AQ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N914" i="5"/>
  <c r="AO914" i="5"/>
  <c r="AP914" i="5"/>
  <c r="AQ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N915" i="5"/>
  <c r="AO915" i="5"/>
  <c r="AP915" i="5"/>
  <c r="AQ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N916" i="5"/>
  <c r="AO916" i="5"/>
  <c r="AP916" i="5"/>
  <c r="AQ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N917" i="5"/>
  <c r="AO917" i="5"/>
  <c r="AP917" i="5"/>
  <c r="AQ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N918" i="5"/>
  <c r="AO918" i="5"/>
  <c r="AP918" i="5"/>
  <c r="AQ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N919" i="5"/>
  <c r="AO919" i="5"/>
  <c r="AP919" i="5"/>
  <c r="AQ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N920" i="5"/>
  <c r="AO920" i="5"/>
  <c r="AP920" i="5"/>
  <c r="AQ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N921" i="5"/>
  <c r="AO921" i="5"/>
  <c r="AP921" i="5"/>
  <c r="AQ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N922" i="5"/>
  <c r="AO922" i="5"/>
  <c r="AP922" i="5"/>
  <c r="AQ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N923" i="5"/>
  <c r="AO923" i="5"/>
  <c r="AP923" i="5"/>
  <c r="AQ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N924" i="5"/>
  <c r="AO924" i="5"/>
  <c r="AP924" i="5"/>
  <c r="AQ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N925" i="5"/>
  <c r="AO925" i="5"/>
  <c r="AP925" i="5"/>
  <c r="AQ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N926" i="5"/>
  <c r="AO926" i="5"/>
  <c r="AP926" i="5"/>
  <c r="AQ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N927" i="5"/>
  <c r="AO927" i="5"/>
  <c r="AP927" i="5"/>
  <c r="AQ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N928" i="5"/>
  <c r="AO928" i="5"/>
  <c r="AP928" i="5"/>
  <c r="AQ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N929" i="5"/>
  <c r="AO929" i="5"/>
  <c r="AP929" i="5"/>
  <c r="AQ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N930" i="5"/>
  <c r="AO930" i="5"/>
  <c r="AP930" i="5"/>
  <c r="AQ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N931" i="5"/>
  <c r="AO931" i="5"/>
  <c r="AP931" i="5"/>
  <c r="AQ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N932" i="5"/>
  <c r="AO932" i="5"/>
  <c r="AP932" i="5"/>
  <c r="AQ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N933" i="5"/>
  <c r="AO933" i="5"/>
  <c r="AP933" i="5"/>
  <c r="AQ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N934" i="5"/>
  <c r="AO934" i="5"/>
  <c r="AP934" i="5"/>
  <c r="AQ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N935" i="5"/>
  <c r="AO935" i="5"/>
  <c r="AP935" i="5"/>
  <c r="AQ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N936" i="5"/>
  <c r="AO936" i="5"/>
  <c r="AP936" i="5"/>
  <c r="AQ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N937" i="5"/>
  <c r="AO937" i="5"/>
  <c r="AP937" i="5"/>
  <c r="AQ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N938" i="5"/>
  <c r="AO938" i="5"/>
  <c r="AP938" i="5"/>
  <c r="AQ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N939" i="5"/>
  <c r="AO939" i="5"/>
  <c r="AP939" i="5"/>
  <c r="AQ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N940" i="5"/>
  <c r="AO940" i="5"/>
  <c r="AP940" i="5"/>
  <c r="AQ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N941" i="5"/>
  <c r="AO941" i="5"/>
  <c r="AP941" i="5"/>
  <c r="AQ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N942" i="5"/>
  <c r="AO942" i="5"/>
  <c r="AP942" i="5"/>
  <c r="AQ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N943" i="5"/>
  <c r="AO943" i="5"/>
  <c r="AP943" i="5"/>
  <c r="AQ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N944" i="5"/>
  <c r="AO944" i="5"/>
  <c r="AP944" i="5"/>
  <c r="AQ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N945" i="5"/>
  <c r="AO945" i="5"/>
  <c r="AP945" i="5"/>
  <c r="AQ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N946" i="5"/>
  <c r="AO946" i="5"/>
  <c r="AP946" i="5"/>
  <c r="AQ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N947" i="5"/>
  <c r="AO947" i="5"/>
  <c r="AP947" i="5"/>
  <c r="AQ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N948" i="5"/>
  <c r="AO948" i="5"/>
  <c r="AP948" i="5"/>
  <c r="AQ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N949" i="5"/>
  <c r="AO949" i="5"/>
  <c r="AP949" i="5"/>
  <c r="AQ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N950" i="5"/>
  <c r="AO950" i="5"/>
  <c r="AP950" i="5"/>
  <c r="AQ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N951" i="5"/>
  <c r="AO951" i="5"/>
  <c r="AP951" i="5"/>
  <c r="AQ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N952" i="5"/>
  <c r="AO952" i="5"/>
  <c r="AP952" i="5"/>
  <c r="AQ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N953" i="5"/>
  <c r="AO953" i="5"/>
  <c r="AP953" i="5"/>
  <c r="AQ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N954" i="5"/>
  <c r="AO954" i="5"/>
  <c r="AP954" i="5"/>
  <c r="AQ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N955" i="5"/>
  <c r="AO955" i="5"/>
  <c r="AP955" i="5"/>
  <c r="AQ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N956" i="5"/>
  <c r="AO956" i="5"/>
  <c r="AP956" i="5"/>
  <c r="AQ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N957" i="5"/>
  <c r="AO957" i="5"/>
  <c r="AP957" i="5"/>
  <c r="AQ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N958" i="5"/>
  <c r="AO958" i="5"/>
  <c r="AP958" i="5"/>
  <c r="AQ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N959" i="5"/>
  <c r="AO959" i="5"/>
  <c r="AP959" i="5"/>
  <c r="AQ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N960" i="5"/>
  <c r="AO960" i="5"/>
  <c r="AP960" i="5"/>
  <c r="AQ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N961" i="5"/>
  <c r="AO961" i="5"/>
  <c r="AP961" i="5"/>
  <c r="AQ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N962" i="5"/>
  <c r="AO962" i="5"/>
  <c r="AP962" i="5"/>
  <c r="AQ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N963" i="5"/>
  <c r="AO963" i="5"/>
  <c r="AP963" i="5"/>
  <c r="AQ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N964" i="5"/>
  <c r="AO964" i="5"/>
  <c r="AP964" i="5"/>
  <c r="AQ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N965" i="5"/>
  <c r="AO965" i="5"/>
  <c r="AP965" i="5"/>
  <c r="AQ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N966" i="5"/>
  <c r="AO966" i="5"/>
  <c r="AP966" i="5"/>
  <c r="AQ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N967" i="5"/>
  <c r="AO967" i="5"/>
  <c r="AP967" i="5"/>
  <c r="AQ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N968" i="5"/>
  <c r="AO968" i="5"/>
  <c r="AP968" i="5"/>
  <c r="AQ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N969" i="5"/>
  <c r="AO969" i="5"/>
  <c r="AP969" i="5"/>
  <c r="AQ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N970" i="5"/>
  <c r="AO970" i="5"/>
  <c r="AP970" i="5"/>
  <c r="AQ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N971" i="5"/>
  <c r="AO971" i="5"/>
  <c r="AP971" i="5"/>
  <c r="AQ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N972" i="5"/>
  <c r="AO972" i="5"/>
  <c r="AP972" i="5"/>
  <c r="AQ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N973" i="5"/>
  <c r="AO973" i="5"/>
  <c r="AP973" i="5"/>
  <c r="AQ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N974" i="5"/>
  <c r="AO974" i="5"/>
  <c r="AP974" i="5"/>
  <c r="AQ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N975" i="5"/>
  <c r="AO975" i="5"/>
  <c r="AP975" i="5"/>
  <c r="AQ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N976" i="5"/>
  <c r="AO976" i="5"/>
  <c r="AP976" i="5"/>
  <c r="AQ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N977" i="5"/>
  <c r="AO977" i="5"/>
  <c r="AP977" i="5"/>
  <c r="AQ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N978" i="5"/>
  <c r="AO978" i="5"/>
  <c r="AP978" i="5"/>
  <c r="AQ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N979" i="5"/>
  <c r="AO979" i="5"/>
  <c r="AP979" i="5"/>
  <c r="AQ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N980" i="5"/>
  <c r="AO980" i="5"/>
  <c r="AP980" i="5"/>
  <c r="AQ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N981" i="5"/>
  <c r="AO981" i="5"/>
  <c r="AP981" i="5"/>
  <c r="AQ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N982" i="5"/>
  <c r="AO982" i="5"/>
  <c r="AP982" i="5"/>
  <c r="AQ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N983" i="5"/>
  <c r="AO983" i="5"/>
  <c r="AP983" i="5"/>
  <c r="AQ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N984" i="5"/>
  <c r="AO984" i="5"/>
  <c r="AP984" i="5"/>
  <c r="AQ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N985" i="5"/>
  <c r="AO985" i="5"/>
  <c r="AP985" i="5"/>
  <c r="AQ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N986" i="5"/>
  <c r="AO986" i="5"/>
  <c r="AP986" i="5"/>
  <c r="AQ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N987" i="5"/>
  <c r="AO987" i="5"/>
  <c r="AP987" i="5"/>
  <c r="AQ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N988" i="5"/>
  <c r="AO988" i="5"/>
  <c r="AP988" i="5"/>
  <c r="AQ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N989" i="5"/>
  <c r="AO989" i="5"/>
  <c r="AP989" i="5"/>
  <c r="AQ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N990" i="5"/>
  <c r="AO990" i="5"/>
  <c r="AP990" i="5"/>
  <c r="AQ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N991" i="5"/>
  <c r="AO991" i="5"/>
  <c r="AP991" i="5"/>
  <c r="AQ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N992" i="5"/>
  <c r="AO992" i="5"/>
  <c r="AP992" i="5"/>
  <c r="AQ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N993" i="5"/>
  <c r="AO993" i="5"/>
  <c r="AP993" i="5"/>
  <c r="AQ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N994" i="5"/>
  <c r="AO994" i="5"/>
  <c r="AP994" i="5"/>
  <c r="AQ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N995" i="5"/>
  <c r="AO995" i="5"/>
  <c r="AP995" i="5"/>
  <c r="AQ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N996" i="5"/>
  <c r="AO996" i="5"/>
  <c r="AP996" i="5"/>
  <c r="A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N997" i="5"/>
  <c r="AO997" i="5"/>
  <c r="AP997" i="5"/>
  <c r="A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N998" i="5"/>
  <c r="AO998" i="5"/>
  <c r="AP998" i="5"/>
  <c r="A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N999" i="5"/>
  <c r="AO999" i="5"/>
  <c r="AP999" i="5"/>
  <c r="AQ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N1000" i="5"/>
  <c r="AO1000" i="5"/>
  <c r="AP1000" i="5"/>
  <c r="AQ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N1001" i="5"/>
  <c r="AO1001" i="5"/>
  <c r="AP1001" i="5"/>
  <c r="AQ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V1002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N1002" i="5"/>
  <c r="AO1002" i="5"/>
  <c r="AP1002" i="5"/>
  <c r="AQ1002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N1004" i="5"/>
  <c r="AO1004" i="5"/>
  <c r="AP1004" i="5"/>
  <c r="AQ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L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L1012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O1040" i="5"/>
  <c r="AS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O1042" i="5"/>
  <c r="AS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O1045" i="5"/>
  <c r="AS1045" i="5"/>
  <c r="A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S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S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O1049" i="5"/>
  <c r="AR1049" i="5"/>
  <c r="AS1049" i="5"/>
  <c r="AO1050" i="5"/>
  <c r="AR1050" i="5"/>
  <c r="AS1050" i="5"/>
  <c r="AO1051" i="5"/>
  <c r="AR1051" i="5"/>
  <c r="AS1051" i="5"/>
  <c r="AO1052" i="5"/>
  <c r="AR1052" i="5"/>
  <c r="AS1052" i="5"/>
  <c r="AO1053" i="5"/>
  <c r="Y1054" i="5"/>
  <c r="Z1054" i="5"/>
  <c r="AA1054" i="5"/>
  <c r="AB1054" i="5"/>
  <c r="AB1054" i="5" a="1"/>
  <c r="AC1054" i="5"/>
  <c r="AF1054" i="5"/>
  <c r="AG1054" i="5"/>
  <c r="AH1054" i="5"/>
  <c r="AI1054" i="5"/>
  <c r="AI1054" i="5" a="1"/>
  <c r="AJ1054" i="5"/>
  <c r="AO1054" i="5"/>
  <c r="Y1055" i="5"/>
  <c r="Z1055" i="5"/>
  <c r="AA1055" i="5"/>
  <c r="AB1055" i="5"/>
  <c r="AC1055" i="5"/>
  <c r="AF1055" i="5"/>
  <c r="AG1055" i="5"/>
  <c r="AH1055" i="5"/>
  <c r="AI1055" i="5"/>
  <c r="AJ1055" i="5"/>
  <c r="AO1055" i="5"/>
  <c r="Z1056" i="5"/>
  <c r="AA1056" i="5"/>
  <c r="AB1056" i="5"/>
  <c r="AC1056" i="5"/>
  <c r="AG1056" i="5"/>
  <c r="AH1056" i="5"/>
  <c r="AI1056" i="5"/>
  <c r="AJ1056" i="5"/>
  <c r="AO1056" i="5"/>
  <c r="AR1056" i="5"/>
  <c r="Y1057" i="5"/>
  <c r="Z1057" i="5"/>
  <c r="AA1057" i="5"/>
  <c r="AB1057" i="5"/>
  <c r="AC1057" i="5"/>
  <c r="AF1057" i="5"/>
  <c r="AG1057" i="5"/>
  <c r="AH1057" i="5"/>
  <c r="AI1057" i="5"/>
  <c r="AJ1057" i="5"/>
  <c r="AO1057" i="5"/>
  <c r="Z1058" i="5"/>
  <c r="AA1058" i="5"/>
  <c r="AB1058" i="5"/>
  <c r="AC1058" i="5"/>
  <c r="AG1058" i="5"/>
  <c r="AH1058" i="5"/>
  <c r="AI1058" i="5"/>
  <c r="AJ1058" i="5"/>
  <c r="AO1058" i="5"/>
  <c r="Y1059" i="5"/>
  <c r="Z1059" i="5"/>
  <c r="AA1059" i="5"/>
  <c r="AB1059" i="5"/>
  <c r="AC1059" i="5"/>
  <c r="AF1059" i="5"/>
  <c r="AG1059" i="5"/>
  <c r="AH1059" i="5"/>
  <c r="AI1059" i="5"/>
  <c r="AJ1059" i="5"/>
  <c r="AO1059" i="5"/>
  <c r="Y1060" i="5"/>
  <c r="Z1060" i="5"/>
  <c r="AA1060" i="5"/>
  <c r="AB1060" i="5"/>
  <c r="AC1060" i="5"/>
  <c r="AF1060" i="5"/>
  <c r="AG1060" i="5"/>
  <c r="AH1060" i="5"/>
  <c r="AI1060" i="5"/>
  <c r="AJ1060" i="5"/>
  <c r="Y1061" i="5"/>
  <c r="Z1061" i="5"/>
  <c r="AA1061" i="5"/>
  <c r="AB1061" i="5"/>
  <c r="AC1061" i="5"/>
  <c r="AF1061" i="5"/>
  <c r="AG1061" i="5"/>
  <c r="AH1061" i="5"/>
  <c r="AI1061" i="5"/>
  <c r="AJ1061" i="5"/>
  <c r="Z1062" i="5"/>
  <c r="AA1062" i="5"/>
  <c r="AB1062" i="5"/>
  <c r="AC1062" i="5"/>
  <c r="AG1062" i="5"/>
  <c r="AH1062" i="5"/>
  <c r="AI1062" i="5"/>
  <c r="AJ1062" i="5"/>
  <c r="Z1063" i="5"/>
  <c r="AA1063" i="5"/>
  <c r="AB1063" i="5"/>
  <c r="AC1063" i="5"/>
  <c r="AG1063" i="5"/>
  <c r="AH1063" i="5"/>
  <c r="AI1063" i="5"/>
  <c r="AJ1063" i="5"/>
  <c r="Z1064" i="5"/>
  <c r="AA1064" i="5"/>
  <c r="AB1064" i="5"/>
  <c r="AC1064" i="5"/>
  <c r="AG1064" i="5"/>
  <c r="AH1064" i="5"/>
  <c r="AI1064" i="5"/>
  <c r="AJ1064" i="5"/>
  <c r="Z1065" i="5"/>
  <c r="AA1065" i="5"/>
  <c r="AB1065" i="5"/>
  <c r="AC1065" i="5"/>
  <c r="AG1065" i="5"/>
  <c r="AH1065" i="5"/>
  <c r="AI1065" i="5"/>
  <c r="AJ1065" i="5"/>
  <c r="Z1066" i="5"/>
  <c r="AA1066" i="5"/>
  <c r="AB1066" i="5"/>
  <c r="AC1066" i="5"/>
  <c r="AG1066" i="5"/>
  <c r="AH1066" i="5"/>
  <c r="AI1066" i="5"/>
  <c r="AJ1066" i="5"/>
  <c r="Z1067" i="5"/>
  <c r="AA1067" i="5"/>
  <c r="AB1067" i="5"/>
  <c r="AC1067" i="5"/>
  <c r="AG1067" i="5"/>
  <c r="AH1067" i="5"/>
  <c r="AI1067" i="5"/>
  <c r="AJ1067" i="5"/>
  <c r="Z1068" i="5"/>
  <c r="AA1068" i="5"/>
  <c r="AB1068" i="5"/>
  <c r="AC1068" i="5"/>
  <c r="AG1068" i="5"/>
  <c r="AH1068" i="5"/>
  <c r="AI1068" i="5"/>
  <c r="AJ1068" i="5"/>
  <c r="Z1069" i="5"/>
  <c r="AA1069" i="5"/>
  <c r="AB1069" i="5"/>
  <c r="AC1069" i="5"/>
  <c r="AG1069" i="5"/>
  <c r="AH1069" i="5"/>
  <c r="AI1069" i="5"/>
  <c r="AJ1069" i="5"/>
  <c r="Z1070" i="5"/>
  <c r="AA1070" i="5"/>
  <c r="AB1070" i="5"/>
  <c r="AC1070" i="5"/>
  <c r="AG1070" i="5"/>
  <c r="AH1070" i="5"/>
  <c r="AI1070" i="5"/>
  <c r="AJ1070" i="5"/>
  <c r="Z1071" i="5"/>
  <c r="AA1071" i="5"/>
  <c r="AB1071" i="5"/>
  <c r="AC1071" i="5"/>
  <c r="AG1071" i="5"/>
  <c r="AH1071" i="5"/>
  <c r="AI1071" i="5"/>
  <c r="AJ1071" i="5"/>
  <c r="Z1072" i="5"/>
  <c r="AA1072" i="5"/>
  <c r="AB1072" i="5"/>
  <c r="AC1072" i="5"/>
  <c r="AG1072" i="5"/>
  <c r="AH1072" i="5"/>
  <c r="AI1072" i="5"/>
  <c r="AJ1072" i="5"/>
  <c r="Z1073" i="5"/>
  <c r="AA1073" i="5"/>
  <c r="AB1073" i="5"/>
  <c r="AC1073" i="5"/>
  <c r="AG1073" i="5"/>
  <c r="AH1073" i="5"/>
  <c r="AI1073" i="5"/>
  <c r="AJ1073" i="5"/>
  <c r="Z1074" i="5"/>
  <c r="AA1074" i="5"/>
  <c r="AB1074" i="5"/>
  <c r="AC1074" i="5"/>
  <c r="AG1074" i="5"/>
  <c r="AH1074" i="5"/>
  <c r="AI1074" i="5"/>
  <c r="AJ1074" i="5"/>
  <c r="Z1075" i="5"/>
  <c r="AA1075" i="5"/>
  <c r="AB1075" i="5"/>
  <c r="AC1075" i="5"/>
  <c r="AG1075" i="5"/>
  <c r="AH1075" i="5"/>
  <c r="AI1075" i="5"/>
  <c r="AJ1075" i="5"/>
  <c r="Z1076" i="5"/>
  <c r="AA1076" i="5"/>
  <c r="AB1076" i="5"/>
  <c r="AC1076" i="5"/>
  <c r="AG1076" i="5"/>
  <c r="AH1076" i="5"/>
  <c r="AI1076" i="5"/>
  <c r="AJ1076" i="5"/>
  <c r="Z1077" i="5"/>
  <c r="AA1077" i="5"/>
  <c r="AB1077" i="5"/>
  <c r="AC1077" i="5"/>
  <c r="AG1077" i="5"/>
  <c r="AH1077" i="5"/>
  <c r="AI1077" i="5"/>
  <c r="AJ1077" i="5"/>
  <c r="Z1078" i="5"/>
  <c r="AA1078" i="5"/>
  <c r="AB1078" i="5"/>
  <c r="AC1078" i="5"/>
  <c r="AG1078" i="5"/>
  <c r="AH1078" i="5"/>
  <c r="AI1078" i="5"/>
  <c r="AJ1078" i="5"/>
  <c r="Z1079" i="5"/>
  <c r="AA1079" i="5"/>
  <c r="AB1079" i="5"/>
  <c r="AC1079" i="5"/>
  <c r="AG1079" i="5"/>
  <c r="AH1079" i="5"/>
  <c r="AI1079" i="5"/>
  <c r="AJ1079" i="5"/>
  <c r="Z1080" i="5"/>
  <c r="AA1080" i="5"/>
  <c r="AB1080" i="5"/>
  <c r="AC1080" i="5"/>
  <c r="AG1080" i="5"/>
  <c r="AH1080" i="5"/>
  <c r="AI1080" i="5"/>
  <c r="AJ1080" i="5"/>
  <c r="Z1081" i="5"/>
  <c r="AA1081" i="5"/>
  <c r="AB1081" i="5"/>
  <c r="AC1081" i="5"/>
  <c r="AG1081" i="5"/>
  <c r="AH1081" i="5"/>
  <c r="AI1081" i="5"/>
  <c r="AJ1081" i="5"/>
  <c r="Z1082" i="5"/>
  <c r="AA1082" i="5"/>
  <c r="AB1082" i="5"/>
  <c r="AC1082" i="5"/>
  <c r="AG1082" i="5"/>
  <c r="AH1082" i="5"/>
  <c r="AI1082" i="5"/>
  <c r="AJ1082" i="5"/>
  <c r="Z1083" i="5"/>
  <c r="AA1083" i="5"/>
  <c r="AB1083" i="5"/>
  <c r="AC1083" i="5"/>
  <c r="AG1083" i="5"/>
  <c r="AH1083" i="5"/>
  <c r="AI1083" i="5"/>
  <c r="AJ1083" i="5"/>
  <c r="Z1084" i="5"/>
  <c r="AA1084" i="5"/>
  <c r="AB1084" i="5"/>
  <c r="AC1084" i="5"/>
  <c r="AG1084" i="5"/>
  <c r="AH1084" i="5"/>
  <c r="AI1084" i="5"/>
  <c r="AJ1084" i="5"/>
  <c r="Z1085" i="5"/>
  <c r="AA1085" i="5"/>
  <c r="AB1085" i="5"/>
  <c r="AC1085" i="5"/>
  <c r="AG1085" i="5"/>
  <c r="AH1085" i="5"/>
  <c r="AI1085" i="5"/>
  <c r="AJ1085" i="5"/>
  <c r="AB1087" i="5"/>
  <c r="AI1087" i="5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B1021" authorId="0" shapeId="0">
      <text>
        <r>
          <rPr>
            <sz val="8"/>
            <color indexed="81"/>
            <rFont val="Tahoma"/>
          </rPr>
          <t>Adjust to weight by inflows only</t>
        </r>
      </text>
    </comment>
    <comment ref="AO1040" authorId="0" shapeId="0">
      <text>
        <r>
          <rPr>
            <sz val="8"/>
            <color indexed="81"/>
            <rFont val="Tahoma"/>
          </rPr>
          <t>Expected value of IRRs</t>
        </r>
      </text>
    </comment>
    <comment ref="AO1044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  <comment ref="AR1052" authorId="0" shapeId="0">
      <text>
        <r>
          <rPr>
            <sz val="8"/>
            <color indexed="81"/>
            <rFont val="Tahoma"/>
          </rPr>
          <t>IRR of average cash flows</t>
        </r>
      </text>
    </comment>
    <comment ref="AO1057" authorId="0" shapeId="0">
      <text>
        <r>
          <rPr>
            <sz val="8"/>
            <color indexed="81"/>
            <rFont val="Tahoma"/>
          </rPr>
          <t>jpage:
The coefficient of variability of the standard error should be less than 5%.</t>
        </r>
      </text>
    </comment>
  </commentList>
</comments>
</file>

<file path=xl/sharedStrings.xml><?xml version="1.0" encoding="utf-8"?>
<sst xmlns="http://schemas.openxmlformats.org/spreadsheetml/2006/main" count="144" uniqueCount="86">
  <si>
    <t>PV Capital</t>
  </si>
  <si>
    <t>CF Dates</t>
  </si>
  <si>
    <t>Price</t>
  </si>
  <si>
    <t>Expected</t>
  </si>
  <si>
    <t>Normd. Stdev. (Coeff. Variability)</t>
  </si>
  <si>
    <t>Version 012899</t>
  </si>
  <si>
    <t>Risk</t>
  </si>
  <si>
    <t>Opportunity</t>
  </si>
  <si>
    <t>Margin</t>
  </si>
  <si>
    <t>IRR</t>
  </si>
  <si>
    <t>Under (Inf)</t>
  </si>
  <si>
    <t>Over (Sup)</t>
  </si>
  <si>
    <t>Approximate Cumulative Expected Cash Flows</t>
  </si>
  <si>
    <t>Cum. IRR</t>
  </si>
  <si>
    <t>PV Cap Price</t>
  </si>
  <si>
    <t>Outflows</t>
  </si>
  <si>
    <t>NA</t>
  </si>
  <si>
    <t>+ Fees</t>
  </si>
  <si>
    <t>+ Ongoing</t>
  </si>
  <si>
    <t>+ Terminal</t>
  </si>
  <si>
    <t>Total inflows</t>
  </si>
  <si>
    <t>Elapsed</t>
  </si>
  <si>
    <t>Future cash in</t>
  </si>
  <si>
    <t>Exp. Exit Date Calc.</t>
  </si>
  <si>
    <t>Discount Rates</t>
  </si>
  <si>
    <t>Risk Free</t>
  </si>
  <si>
    <t>Equity Premium</t>
  </si>
  <si>
    <t>Capital price</t>
  </si>
  <si>
    <t>PV discount factors for expected future cash flows</t>
  </si>
  <si>
    <t>Undiscounted</t>
  </si>
  <si>
    <t>PV of expected future cash flows</t>
  </si>
  <si>
    <t>Deal Name</t>
  </si>
  <si>
    <t>Equity Investment</t>
  </si>
  <si>
    <t>All $ in 000s</t>
  </si>
  <si>
    <t>Statistics - IRR Distribution</t>
  </si>
  <si>
    <t>Discount Rate Components</t>
  </si>
  <si>
    <t>Current Pricing</t>
  </si>
  <si>
    <t>Expected cumulative cash flows</t>
  </si>
  <si>
    <t>P5</t>
  </si>
  <si>
    <t>Discount Rate</t>
  </si>
  <si>
    <t>Cumulative P5</t>
  </si>
  <si>
    <t>Risk-free rate</t>
  </si>
  <si>
    <t>Cumulative P95</t>
  </si>
  <si>
    <t>P95</t>
  </si>
  <si>
    <t>Equity premium</t>
  </si>
  <si>
    <t>Std. Devn. IRR</t>
  </si>
  <si>
    <t>Deal Specific</t>
  </si>
  <si>
    <t>Fees</t>
  </si>
  <si>
    <t>Standard Error</t>
  </si>
  <si>
    <t>Ongoing</t>
  </si>
  <si>
    <t>Coefficient of variability (Std. Error)</t>
  </si>
  <si>
    <t>Terminal Value</t>
  </si>
  <si>
    <t>Skewness - IRR</t>
  </si>
  <si>
    <t>Valuation Date</t>
  </si>
  <si>
    <t>Errors</t>
  </si>
  <si>
    <t>Cumulative</t>
  </si>
  <si>
    <t>RADR</t>
  </si>
  <si>
    <t>Statistics - NPV at Discount Rate</t>
  </si>
  <si>
    <t>Cash Outflows</t>
  </si>
  <si>
    <t>RAD disc.</t>
  </si>
  <si>
    <t>Ongoing Cash Flows</t>
  </si>
  <si>
    <t>IRR CHART AREA</t>
  </si>
  <si>
    <t>CHART AREA</t>
  </si>
  <si>
    <t>Standard deviation</t>
  </si>
  <si>
    <t>Total</t>
  </si>
  <si>
    <t>SDs</t>
  </si>
  <si>
    <t>Bins</t>
  </si>
  <si>
    <t>Freq.</t>
  </si>
  <si>
    <t>Set.</t>
  </si>
  <si>
    <t>Exp. - P5 (SDs)</t>
  </si>
  <si>
    <t>Range min.</t>
  </si>
  <si>
    <t>P95- Exp (SDs)</t>
  </si>
  <si>
    <t>Range max.</t>
  </si>
  <si>
    <t>Coefficient of variability</t>
  </si>
  <si>
    <t># Bins</t>
  </si>
  <si>
    <t>Bin size</t>
  </si>
  <si>
    <t xml:space="preserve">Skewness </t>
  </si>
  <si>
    <t>Kurtosis</t>
  </si>
  <si>
    <t>Test stats</t>
  </si>
  <si>
    <t>Crit.</t>
  </si>
  <si>
    <t>Semivariance - +/-</t>
  </si>
  <si>
    <t>&gt;1</t>
  </si>
  <si>
    <t>ck:</t>
  </si>
  <si>
    <t>Treasury Curve</t>
  </si>
  <si>
    <t>PV Discount Rate</t>
  </si>
  <si>
    <t>PV 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</si>
</sst>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7" formatCode="0.000%"/>
    <numFmt numFmtId="168" formatCode="#,##0.0"/>
    <numFmt numFmtId="169" formatCode="#,##0.000"/>
    <numFmt numFmtId="172" formatCode="0.000"/>
    <numFmt numFmtId="177" formatCode="0.00_);[Red]\(0.00\)"/>
    <numFmt numFmtId="180" formatCode="0.000000"/>
    <numFmt numFmtId="182" formatCode="_(* #,##0.0_);_(* \(#,##0.0\);_(* &quot;-&quot;??_);_(@_)"/>
    <numFmt numFmtId="183" formatCode="_(* #,##0_);_(* \(#,##0\);_(* &quot;-&quot;??_);_(@_)"/>
    <numFmt numFmtId="188" formatCode="_(&quot;$&quot;* #,##0_);[Red]_(&quot;$&quot;* \(#,##0\);_(&quot;$&quot;* &quot;-&quot;??_);_(@_)"/>
    <numFmt numFmtId="190" formatCode="mm/dd/yy"/>
  </numFmts>
  <fonts count="21" x14ac:knownFonts="1">
    <font>
      <sz val="8"/>
      <name val="Arial"/>
      <family val="2"/>
    </font>
    <font>
      <sz val="8"/>
      <name val="Arial"/>
    </font>
    <font>
      <sz val="8"/>
      <name val="MS Sans Serif"/>
      <family val="2"/>
    </font>
    <font>
      <b/>
      <sz val="8"/>
      <name val="MS Sans Serif"/>
      <family val="2"/>
    </font>
    <font>
      <sz val="8"/>
      <color indexed="10"/>
      <name val="MS Sans Serif"/>
      <family val="2"/>
    </font>
    <font>
      <sz val="8"/>
      <color indexed="17"/>
      <name val="MS Sans Serif"/>
      <family val="2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17"/>
      <name val="Arial"/>
      <family val="2"/>
    </font>
    <font>
      <sz val="8"/>
      <name val="Arial"/>
      <family val="2"/>
    </font>
    <font>
      <sz val="8"/>
      <color indexed="81"/>
      <name val="Tahoma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</fills>
  <borders count="2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2" xfId="0" applyFont="1" applyFill="1" applyBorder="1" applyAlignment="1">
      <alignment horizontal="centerContinuous"/>
    </xf>
    <xf numFmtId="0" fontId="8" fillId="0" borderId="0" xfId="0" applyFont="1"/>
    <xf numFmtId="0" fontId="8" fillId="2" borderId="2" xfId="0" applyFont="1" applyFill="1" applyBorder="1" applyAlignment="1">
      <alignment horizontal="centerContinuous"/>
    </xf>
    <xf numFmtId="0" fontId="10" fillId="0" borderId="0" xfId="0" applyFont="1"/>
    <xf numFmtId="0" fontId="10" fillId="0" borderId="0" xfId="0" applyFont="1" applyAlignment="1">
      <alignment horizontal="centerContinuous"/>
    </xf>
    <xf numFmtId="0" fontId="10" fillId="0" borderId="1" xfId="0" applyFont="1" applyBorder="1" applyAlignment="1">
      <alignment horizontal="centerContinuous"/>
    </xf>
    <xf numFmtId="0" fontId="10" fillId="0" borderId="1" xfId="0" applyFont="1" applyBorder="1"/>
    <xf numFmtId="10" fontId="10" fillId="0" borderId="0" xfId="0" applyNumberFormat="1" applyFont="1" applyBorder="1"/>
    <xf numFmtId="0" fontId="10" fillId="0" borderId="3" xfId="0" applyFont="1" applyBorder="1"/>
    <xf numFmtId="0" fontId="10" fillId="0" borderId="0" xfId="0" applyFont="1" applyBorder="1"/>
    <xf numFmtId="0" fontId="10" fillId="0" borderId="4" xfId="0" applyFont="1" applyBorder="1"/>
    <xf numFmtId="0" fontId="10" fillId="0" borderId="5" xfId="0" applyFont="1" applyBorder="1"/>
    <xf numFmtId="0" fontId="10" fillId="0" borderId="3" xfId="0" quotePrefix="1" applyFont="1" applyBorder="1" applyAlignment="1">
      <alignment horizontal="left"/>
    </xf>
    <xf numFmtId="10" fontId="10" fillId="0" borderId="5" xfId="0" applyNumberFormat="1" applyFont="1" applyBorder="1"/>
    <xf numFmtId="0" fontId="9" fillId="0" borderId="1" xfId="0" quotePrefix="1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10" fontId="10" fillId="0" borderId="6" xfId="3" applyNumberFormat="1" applyFont="1" applyBorder="1"/>
    <xf numFmtId="0" fontId="9" fillId="0" borderId="0" xfId="0" applyFont="1" applyBorder="1" applyAlignment="1">
      <alignment horizontal="center"/>
    </xf>
    <xf numFmtId="0" fontId="10" fillId="0" borderId="3" xfId="0" applyFont="1" applyBorder="1" applyAlignment="1"/>
    <xf numFmtId="10" fontId="10" fillId="0" borderId="1" xfId="0" quotePrefix="1" applyNumberFormat="1" applyFont="1" applyBorder="1" applyAlignment="1">
      <alignment horizontal="right"/>
    </xf>
    <xf numFmtId="10" fontId="10" fillId="0" borderId="7" xfId="0" applyNumberFormat="1" applyFont="1" applyBorder="1"/>
    <xf numFmtId="0" fontId="10" fillId="0" borderId="7" xfId="0" applyFont="1" applyBorder="1" applyAlignment="1"/>
    <xf numFmtId="0" fontId="9" fillId="0" borderId="2" xfId="0" applyFont="1" applyBorder="1" applyAlignment="1">
      <alignment horizontal="centerContinuous"/>
    </xf>
    <xf numFmtId="0" fontId="9" fillId="0" borderId="7" xfId="0" applyFont="1" applyBorder="1" applyAlignment="1">
      <alignment horizontal="centerContinuous"/>
    </xf>
    <xf numFmtId="0" fontId="10" fillId="0" borderId="8" xfId="0" applyFont="1" applyBorder="1" applyAlignment="1"/>
    <xf numFmtId="10" fontId="10" fillId="0" borderId="9" xfId="3" applyNumberFormat="1" applyFont="1" applyBorder="1"/>
    <xf numFmtId="0" fontId="10" fillId="0" borderId="0" xfId="0" applyFont="1" applyFill="1"/>
    <xf numFmtId="0" fontId="10" fillId="0" borderId="0" xfId="0" quotePrefix="1" applyFont="1" applyAlignment="1">
      <alignment horizontal="left"/>
    </xf>
    <xf numFmtId="0" fontId="12" fillId="0" borderId="0" xfId="0" applyFont="1"/>
    <xf numFmtId="0" fontId="12" fillId="0" borderId="0" xfId="0" applyFont="1" applyFill="1"/>
    <xf numFmtId="10" fontId="10" fillId="0" borderId="0" xfId="3" applyNumberFormat="1" applyFont="1" applyBorder="1"/>
    <xf numFmtId="188" fontId="10" fillId="0" borderId="6" xfId="0" applyNumberFormat="1" applyFont="1" applyBorder="1"/>
    <xf numFmtId="188" fontId="10" fillId="0" borderId="9" xfId="0" applyNumberFormat="1" applyFont="1" applyBorder="1"/>
    <xf numFmtId="188" fontId="10" fillId="0" borderId="10" xfId="0" applyNumberFormat="1" applyFont="1" applyBorder="1"/>
    <xf numFmtId="0" fontId="10" fillId="0" borderId="5" xfId="0" applyFont="1" applyBorder="1" applyAlignment="1">
      <alignment horizontal="centerContinuous"/>
    </xf>
    <xf numFmtId="0" fontId="9" fillId="0" borderId="11" xfId="0" applyFont="1" applyBorder="1"/>
    <xf numFmtId="0" fontId="10" fillId="0" borderId="12" xfId="0" applyFont="1" applyBorder="1"/>
    <xf numFmtId="0" fontId="10" fillId="0" borderId="13" xfId="0" applyFont="1" applyBorder="1" applyAlignment="1">
      <alignment horizontal="left"/>
    </xf>
    <xf numFmtId="10" fontId="10" fillId="3" borderId="0" xfId="3" applyNumberFormat="1" applyFont="1" applyFill="1" applyBorder="1" applyAlignment="1"/>
    <xf numFmtId="0" fontId="10" fillId="0" borderId="13" xfId="0" applyFont="1" applyBorder="1"/>
    <xf numFmtId="10" fontId="10" fillId="0" borderId="14" xfId="0" applyNumberFormat="1" applyFont="1" applyBorder="1"/>
    <xf numFmtId="0" fontId="10" fillId="0" borderId="13" xfId="0" quotePrefix="1" applyFont="1" applyBorder="1" applyAlignment="1">
      <alignment horizontal="left"/>
    </xf>
    <xf numFmtId="10" fontId="10" fillId="0" borderId="0" xfId="3" applyNumberFormat="1" applyFont="1" applyFill="1" applyBorder="1" applyAlignment="1"/>
    <xf numFmtId="0" fontId="9" fillId="0" borderId="13" xfId="0" quotePrefix="1" applyFont="1" applyBorder="1" applyAlignment="1">
      <alignment horizontal="left"/>
    </xf>
    <xf numFmtId="0" fontId="10" fillId="0" borderId="14" xfId="0" applyFont="1" applyBorder="1"/>
    <xf numFmtId="169" fontId="10" fillId="0" borderId="14" xfId="0" applyNumberFormat="1" applyFont="1" applyBorder="1"/>
    <xf numFmtId="0" fontId="10" fillId="4" borderId="0" xfId="0" applyFont="1" applyFill="1"/>
    <xf numFmtId="3" fontId="10" fillId="4" borderId="15" xfId="0" applyNumberFormat="1" applyFont="1" applyFill="1" applyBorder="1"/>
    <xf numFmtId="167" fontId="10" fillId="4" borderId="15" xfId="3" applyNumberFormat="1" applyFont="1" applyFill="1" applyBorder="1"/>
    <xf numFmtId="169" fontId="10" fillId="4" borderId="15" xfId="0" applyNumberFormat="1" applyFont="1" applyFill="1" applyBorder="1"/>
    <xf numFmtId="169" fontId="10" fillId="0" borderId="0" xfId="0" applyNumberFormat="1" applyFont="1" applyBorder="1"/>
    <xf numFmtId="0" fontId="13" fillId="0" borderId="0" xfId="0" quotePrefix="1" applyFont="1" applyBorder="1" applyAlignment="1">
      <alignment horizontal="left"/>
    </xf>
    <xf numFmtId="0" fontId="14" fillId="0" borderId="0" xfId="0" applyFont="1" applyBorder="1"/>
    <xf numFmtId="0" fontId="15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4" fontId="17" fillId="0" borderId="15" xfId="0" applyNumberFormat="1" applyFont="1" applyFill="1" applyBorder="1" applyAlignment="1"/>
    <xf numFmtId="14" fontId="17" fillId="0" borderId="0" xfId="0" applyNumberFormat="1" applyFont="1" applyFill="1" applyBorder="1" applyAlignment="1"/>
    <xf numFmtId="3" fontId="9" fillId="0" borderId="0" xfId="0" applyNumberFormat="1" applyFont="1" applyBorder="1" applyAlignment="1">
      <alignment horizontal="center"/>
    </xf>
    <xf numFmtId="0" fontId="6" fillId="5" borderId="0" xfId="0" applyFont="1" applyFill="1"/>
    <xf numFmtId="0" fontId="9" fillId="0" borderId="0" xfId="0" quotePrefix="1" applyFont="1" applyFill="1" applyAlignment="1">
      <alignment horizontal="center"/>
    </xf>
    <xf numFmtId="0" fontId="9" fillId="5" borderId="0" xfId="0" applyFont="1" applyFill="1" applyAlignment="1">
      <alignment horizontal="center"/>
    </xf>
    <xf numFmtId="10" fontId="9" fillId="0" borderId="0" xfId="0" applyNumberFormat="1" applyFont="1" applyFill="1" applyAlignment="1">
      <alignment horizontal="center"/>
    </xf>
    <xf numFmtId="183" fontId="6" fillId="0" borderId="0" xfId="1" applyNumberFormat="1" applyFont="1"/>
    <xf numFmtId="3" fontId="6" fillId="0" borderId="0" xfId="0" applyNumberFormat="1" applyFont="1" applyBorder="1"/>
    <xf numFmtId="10" fontId="6" fillId="0" borderId="0" xfId="3" applyNumberFormat="1" applyFont="1" applyBorder="1"/>
    <xf numFmtId="183" fontId="13" fillId="0" borderId="0" xfId="1" applyNumberFormat="1" applyFont="1"/>
    <xf numFmtId="183" fontId="18" fillId="0" borderId="0" xfId="1" applyNumberFormat="1" applyFont="1"/>
    <xf numFmtId="183" fontId="19" fillId="0" borderId="0" xfId="1" applyNumberFormat="1" applyFont="1"/>
    <xf numFmtId="0" fontId="19" fillId="0" borderId="0" xfId="0" applyFont="1"/>
    <xf numFmtId="3" fontId="19" fillId="0" borderId="0" xfId="0" applyNumberFormat="1" applyFont="1" applyBorder="1"/>
    <xf numFmtId="177" fontId="19" fillId="0" borderId="0" xfId="0" applyNumberFormat="1" applyFont="1"/>
    <xf numFmtId="10" fontId="19" fillId="0" borderId="0" xfId="0" applyNumberFormat="1" applyFont="1"/>
    <xf numFmtId="0" fontId="19" fillId="0" borderId="0" xfId="0" quotePrefix="1" applyFont="1" applyAlignment="1">
      <alignment horizontal="left"/>
    </xf>
    <xf numFmtId="10" fontId="19" fillId="0" borderId="0" xfId="3" applyNumberFormat="1" applyFont="1" applyBorder="1"/>
    <xf numFmtId="0" fontId="9" fillId="0" borderId="12" xfId="0" quotePrefix="1" applyFont="1" applyBorder="1" applyAlignment="1">
      <alignment horizontal="left"/>
    </xf>
    <xf numFmtId="0" fontId="9" fillId="0" borderId="16" xfId="0" quotePrefix="1" applyFont="1" applyBorder="1" applyAlignment="1">
      <alignment horizontal="left"/>
    </xf>
    <xf numFmtId="183" fontId="10" fillId="0" borderId="0" xfId="0" applyNumberFormat="1" applyFont="1" applyBorder="1"/>
    <xf numFmtId="10" fontId="10" fillId="0" borderId="0" xfId="3" quotePrefix="1" applyNumberFormat="1" applyFont="1" applyBorder="1" applyAlignment="1">
      <alignment horizontal="right"/>
    </xf>
    <xf numFmtId="0" fontId="10" fillId="0" borderId="0" xfId="0" applyFont="1" applyFill="1" applyBorder="1"/>
    <xf numFmtId="165" fontId="10" fillId="0" borderId="0" xfId="0" applyNumberFormat="1" applyFont="1" applyFill="1" applyBorder="1"/>
    <xf numFmtId="3" fontId="10" fillId="0" borderId="0" xfId="0" applyNumberFormat="1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9" fillId="0" borderId="11" xfId="0" applyFont="1" applyBorder="1" applyAlignment="1">
      <alignment horizontal="centerContinuous"/>
    </xf>
    <xf numFmtId="0" fontId="9" fillId="0" borderId="12" xfId="0" applyFont="1" applyBorder="1" applyAlignment="1">
      <alignment horizontal="centerContinuous"/>
    </xf>
    <xf numFmtId="0" fontId="9" fillId="0" borderId="16" xfId="0" applyFont="1" applyBorder="1" applyAlignment="1">
      <alignment horizontal="centerContinuous"/>
    </xf>
    <xf numFmtId="0" fontId="9" fillId="0" borderId="0" xfId="0" quotePrefix="1" applyFont="1" applyAlignment="1">
      <alignment horizontal="left"/>
    </xf>
    <xf numFmtId="0" fontId="10" fillId="0" borderId="12" xfId="0" applyFont="1" applyBorder="1" applyAlignment="1">
      <alignment horizontal="centerContinuous"/>
    </xf>
    <xf numFmtId="0" fontId="9" fillId="0" borderId="0" xfId="0" applyFont="1" applyBorder="1" applyAlignment="1"/>
    <xf numFmtId="0" fontId="13" fillId="0" borderId="0" xfId="0" applyFont="1"/>
    <xf numFmtId="0" fontId="18" fillId="0" borderId="0" xfId="0" applyFont="1"/>
    <xf numFmtId="0" fontId="19" fillId="0" borderId="13" xfId="0" applyFont="1" applyBorder="1"/>
    <xf numFmtId="0" fontId="19" fillId="0" borderId="0" xfId="0" applyFont="1" applyBorder="1"/>
    <xf numFmtId="0" fontId="19" fillId="0" borderId="0" xfId="0" applyFont="1" applyBorder="1" applyAlignment="1">
      <alignment horizontal="center"/>
    </xf>
    <xf numFmtId="0" fontId="19" fillId="0" borderId="0" xfId="0" quotePrefix="1" applyFont="1" applyBorder="1" applyAlignment="1">
      <alignment horizontal="center"/>
    </xf>
    <xf numFmtId="0" fontId="19" fillId="0" borderId="14" xfId="0" quotePrefix="1" applyFont="1" applyBorder="1" applyAlignment="1">
      <alignment horizontal="center"/>
    </xf>
    <xf numFmtId="0" fontId="19" fillId="0" borderId="3" xfId="0" applyFont="1" applyBorder="1"/>
    <xf numFmtId="0" fontId="19" fillId="0" borderId="0" xfId="0" applyFont="1" applyFill="1"/>
    <xf numFmtId="10" fontId="19" fillId="0" borderId="14" xfId="3" applyNumberFormat="1" applyFont="1" applyFill="1" applyBorder="1"/>
    <xf numFmtId="10" fontId="19" fillId="0" borderId="0" xfId="3" applyNumberFormat="1" applyFont="1" applyFill="1" applyBorder="1"/>
    <xf numFmtId="0" fontId="19" fillId="0" borderId="3" xfId="0" quotePrefix="1" applyFont="1" applyBorder="1" applyAlignment="1">
      <alignment horizontal="left"/>
    </xf>
    <xf numFmtId="0" fontId="19" fillId="0" borderId="4" xfId="0" quotePrefix="1" applyFont="1" applyBorder="1" applyAlignment="1">
      <alignment horizontal="left"/>
    </xf>
    <xf numFmtId="0" fontId="19" fillId="0" borderId="5" xfId="0" applyFont="1" applyBorder="1"/>
    <xf numFmtId="0" fontId="19" fillId="0" borderId="13" xfId="0" quotePrefix="1" applyFont="1" applyBorder="1" applyAlignment="1">
      <alignment horizontal="left"/>
    </xf>
    <xf numFmtId="0" fontId="19" fillId="0" borderId="0" xfId="0" applyFont="1" applyFill="1" applyBorder="1"/>
    <xf numFmtId="3" fontId="13" fillId="0" borderId="0" xfId="0" applyNumberFormat="1" applyFont="1" applyBorder="1"/>
    <xf numFmtId="3" fontId="18" fillId="0" borderId="0" xfId="0" applyNumberFormat="1" applyFont="1" applyBorder="1"/>
    <xf numFmtId="0" fontId="19" fillId="0" borderId="13" xfId="0" applyFont="1" applyBorder="1" applyAlignment="1"/>
    <xf numFmtId="10" fontId="19" fillId="0" borderId="0" xfId="3" applyNumberFormat="1" applyFont="1" applyBorder="1" applyAlignment="1"/>
    <xf numFmtId="0" fontId="19" fillId="0" borderId="14" xfId="0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8" xfId="0" applyFont="1" applyBorder="1" applyAlignment="1">
      <alignment horizontal="right"/>
    </xf>
    <xf numFmtId="10" fontId="19" fillId="0" borderId="18" xfId="0" applyNumberFormat="1" applyFont="1" applyBorder="1"/>
    <xf numFmtId="0" fontId="19" fillId="0" borderId="19" xfId="0" applyFont="1" applyBorder="1"/>
    <xf numFmtId="14" fontId="10" fillId="2" borderId="15" xfId="0" applyNumberFormat="1" applyFont="1" applyFill="1" applyBorder="1" applyAlignment="1"/>
    <xf numFmtId="183" fontId="10" fillId="0" borderId="0" xfId="1" applyNumberFormat="1" applyFont="1"/>
    <xf numFmtId="177" fontId="10" fillId="0" borderId="0" xfId="0" applyNumberFormat="1" applyFont="1"/>
    <xf numFmtId="10" fontId="10" fillId="0" borderId="15" xfId="3" applyNumberFormat="1" applyFont="1" applyBorder="1"/>
    <xf numFmtId="0" fontId="10" fillId="0" borderId="20" xfId="0" applyFont="1" applyBorder="1"/>
    <xf numFmtId="14" fontId="10" fillId="0" borderId="0" xfId="0" applyNumberFormat="1" applyFont="1"/>
    <xf numFmtId="0" fontId="0" fillId="0" borderId="0" xfId="0" quotePrefix="1" applyAlignment="1">
      <alignment horizontal="left"/>
    </xf>
    <xf numFmtId="168" fontId="0" fillId="0" borderId="0" xfId="0" applyNumberFormat="1"/>
    <xf numFmtId="165" fontId="0" fillId="0" borderId="0" xfId="2" applyNumberFormat="1" applyFont="1"/>
    <xf numFmtId="172" fontId="19" fillId="0" borderId="0" xfId="0" applyNumberFormat="1" applyFont="1" applyFill="1"/>
    <xf numFmtId="172" fontId="10" fillId="0" borderId="0" xfId="0" applyNumberFormat="1" applyFont="1" applyFill="1"/>
    <xf numFmtId="0" fontId="19" fillId="0" borderId="0" xfId="0" applyFont="1" applyFill="1" applyAlignment="1">
      <alignment horizontal="right"/>
    </xf>
    <xf numFmtId="0" fontId="10" fillId="0" borderId="0" xfId="0" applyFont="1" applyFill="1" applyAlignment="1">
      <alignment horizontal="right"/>
    </xf>
    <xf numFmtId="0" fontId="11" fillId="0" borderId="0" xfId="0" quotePrefix="1" applyFont="1" applyFill="1" applyAlignment="1">
      <alignment horizontal="right"/>
    </xf>
    <xf numFmtId="0" fontId="19" fillId="0" borderId="0" xfId="0" quotePrefix="1" applyFont="1" applyFill="1" applyAlignment="1">
      <alignment horizontal="right"/>
    </xf>
    <xf numFmtId="0" fontId="0" fillId="0" borderId="0" xfId="0" quotePrefix="1" applyAlignment="1">
      <alignment horizontal="right"/>
    </xf>
    <xf numFmtId="10" fontId="0" fillId="0" borderId="0" xfId="3" applyNumberFormat="1" applyFont="1"/>
    <xf numFmtId="183" fontId="10" fillId="0" borderId="18" xfId="0" applyNumberFormat="1" applyFont="1" applyBorder="1"/>
    <xf numFmtId="190" fontId="0" fillId="0" borderId="0" xfId="0" applyNumberFormat="1"/>
    <xf numFmtId="190" fontId="10" fillId="0" borderId="0" xfId="0" applyNumberFormat="1" applyFont="1" applyBorder="1"/>
    <xf numFmtId="0" fontId="10" fillId="0" borderId="0" xfId="0" applyNumberFormat="1" applyFont="1" applyBorder="1"/>
    <xf numFmtId="1" fontId="10" fillId="0" borderId="0" xfId="0" applyNumberFormat="1" applyFont="1"/>
    <xf numFmtId="15" fontId="0" fillId="0" borderId="0" xfId="0" applyNumberFormat="1"/>
    <xf numFmtId="0" fontId="0" fillId="0" borderId="0" xfId="0" applyBorder="1"/>
    <xf numFmtId="0" fontId="10" fillId="0" borderId="0" xfId="0" applyFont="1" applyBorder="1" applyAlignment="1">
      <alignment horizontal="centerContinuous"/>
    </xf>
    <xf numFmtId="0" fontId="10" fillId="0" borderId="7" xfId="0" applyFont="1" applyBorder="1"/>
    <xf numFmtId="14" fontId="10" fillId="2" borderId="20" xfId="0" applyNumberFormat="1" applyFont="1" applyFill="1" applyBorder="1"/>
    <xf numFmtId="0" fontId="10" fillId="0" borderId="21" xfId="0" applyFont="1" applyBorder="1" applyAlignment="1">
      <alignment horizontal="centerContinuous"/>
    </xf>
    <xf numFmtId="0" fontId="10" fillId="0" borderId="22" xfId="0" applyFont="1" applyBorder="1" applyAlignment="1">
      <alignment horizontal="center"/>
    </xf>
    <xf numFmtId="10" fontId="10" fillId="0" borderId="21" xfId="3" applyNumberFormat="1" applyFont="1" applyBorder="1"/>
    <xf numFmtId="10" fontId="10" fillId="3" borderId="23" xfId="0" applyNumberFormat="1" applyFont="1" applyFill="1" applyBorder="1"/>
    <xf numFmtId="10" fontId="10" fillId="0" borderId="23" xfId="0" applyNumberFormat="1" applyFont="1" applyFill="1" applyBorder="1"/>
    <xf numFmtId="10" fontId="9" fillId="2" borderId="24" xfId="0" applyNumberFormat="1" applyFont="1" applyFill="1" applyBorder="1"/>
    <xf numFmtId="180" fontId="19" fillId="0" borderId="0" xfId="0" applyNumberFormat="1" applyFont="1" applyBorder="1" applyAlignment="1">
      <alignment horizontal="center"/>
    </xf>
    <xf numFmtId="10" fontId="19" fillId="0" borderId="0" xfId="3" quotePrefix="1" applyNumberFormat="1" applyFont="1" applyFill="1" applyBorder="1"/>
    <xf numFmtId="9" fontId="9" fillId="0" borderId="9" xfId="3" applyFont="1" applyBorder="1" applyAlignment="1">
      <alignment horizontal="center"/>
    </xf>
    <xf numFmtId="5" fontId="0" fillId="0" borderId="25" xfId="0" applyNumberFormat="1" applyBorder="1"/>
    <xf numFmtId="5" fontId="0" fillId="0" borderId="15" xfId="0" applyNumberFormat="1" applyBorder="1"/>
    <xf numFmtId="165" fontId="10" fillId="0" borderId="0" xfId="2" applyNumberFormat="1" applyFont="1"/>
    <xf numFmtId="165" fontId="10" fillId="0" borderId="14" xfId="2" applyNumberFormat="1" applyFont="1" applyBorder="1"/>
    <xf numFmtId="183" fontId="0" fillId="0" borderId="0" xfId="1" applyNumberFormat="1" applyFont="1" applyAlignment="1">
      <alignment horizontal="center"/>
    </xf>
    <xf numFmtId="183" fontId="0" fillId="0" borderId="0" xfId="1" quotePrefix="1" applyNumberFormat="1" applyFont="1" applyAlignment="1">
      <alignment horizontal="center"/>
    </xf>
    <xf numFmtId="183" fontId="0" fillId="0" borderId="0" xfId="1" applyNumberFormat="1" applyFont="1"/>
    <xf numFmtId="183" fontId="8" fillId="2" borderId="7" xfId="1" applyNumberFormat="1" applyFont="1" applyFill="1" applyBorder="1" applyAlignment="1">
      <alignment horizontal="centerContinuous"/>
    </xf>
    <xf numFmtId="183" fontId="9" fillId="2" borderId="7" xfId="1" applyNumberFormat="1" applyFont="1" applyFill="1" applyBorder="1" applyAlignment="1">
      <alignment horizontal="centerContinuous"/>
    </xf>
    <xf numFmtId="183" fontId="10" fillId="0" borderId="0" xfId="1" applyNumberFormat="1" applyFont="1" applyAlignment="1">
      <alignment horizontal="centerContinuous"/>
    </xf>
    <xf numFmtId="183" fontId="10" fillId="0" borderId="0" xfId="1" applyNumberFormat="1" applyFont="1" applyAlignment="1"/>
    <xf numFmtId="183" fontId="10" fillId="0" borderId="0" xfId="1" applyNumberFormat="1" applyFont="1" applyBorder="1"/>
    <xf numFmtId="183" fontId="19" fillId="0" borderId="0" xfId="1" applyNumberFormat="1" applyFont="1" applyBorder="1"/>
    <xf numFmtId="182" fontId="10" fillId="0" borderId="10" xfId="1" applyNumberFormat="1" applyFont="1" applyBorder="1"/>
    <xf numFmtId="183" fontId="9" fillId="0" borderId="0" xfId="1" quotePrefix="1" applyNumberFormat="1" applyFont="1" applyAlignment="1">
      <alignment horizontal="center"/>
    </xf>
    <xf numFmtId="183" fontId="8" fillId="0" borderId="0" xfId="1" applyNumberFormat="1" applyFont="1"/>
    <xf numFmtId="183" fontId="10" fillId="0" borderId="0" xfId="1" applyNumberFormat="1" applyFont="1" applyBorder="1" applyAlignment="1">
      <alignment horizontal="centerContinuous"/>
    </xf>
    <xf numFmtId="183" fontId="0" fillId="0" borderId="0" xfId="1" applyNumberFormat="1" applyFont="1" applyBorder="1"/>
    <xf numFmtId="183" fontId="9" fillId="0" borderId="20" xfId="1" applyNumberFormat="1" applyFont="1" applyBorder="1" applyAlignment="1">
      <alignment horizontal="centerContinuous"/>
    </xf>
    <xf numFmtId="183" fontId="10" fillId="0" borderId="9" xfId="1" applyNumberFormat="1" applyFont="1" applyBorder="1"/>
    <xf numFmtId="183" fontId="19" fillId="0" borderId="9" xfId="1" applyNumberFormat="1" applyFont="1" applyBorder="1"/>
    <xf numFmtId="183" fontId="19" fillId="0" borderId="10" xfId="1" applyNumberFormat="1" applyFont="1" applyBorder="1"/>
    <xf numFmtId="183" fontId="8" fillId="2" borderId="20" xfId="1" applyNumberFormat="1" applyFont="1" applyFill="1" applyBorder="1" applyAlignment="1">
      <alignment horizontal="centerContinuous"/>
    </xf>
    <xf numFmtId="183" fontId="9" fillId="2" borderId="20" xfId="1" applyNumberFormat="1" applyFont="1" applyFill="1" applyBorder="1" applyAlignment="1">
      <alignment horizontal="centerContinuous"/>
    </xf>
    <xf numFmtId="183" fontId="9" fillId="0" borderId="8" xfId="1" applyNumberFormat="1" applyFont="1" applyBorder="1" applyAlignment="1">
      <alignment horizontal="centerContinuous"/>
    </xf>
    <xf numFmtId="183" fontId="10" fillId="0" borderId="4" xfId="1" applyNumberFormat="1" applyFont="1" applyBorder="1"/>
    <xf numFmtId="183" fontId="10" fillId="0" borderId="8" xfId="1" quotePrefix="1" applyNumberFormat="1" applyFont="1" applyBorder="1" applyAlignment="1">
      <alignment horizontal="left"/>
    </xf>
    <xf numFmtId="183" fontId="10" fillId="0" borderId="3" xfId="1" applyNumberFormat="1" applyFont="1" applyBorder="1"/>
    <xf numFmtId="183" fontId="10" fillId="0" borderId="3" xfId="1" applyNumberFormat="1" applyFont="1" applyBorder="1" applyAlignment="1">
      <alignment horizontal="left"/>
    </xf>
    <xf numFmtId="183" fontId="10" fillId="0" borderId="2" xfId="1" applyNumberFormat="1" applyFont="1" applyBorder="1" applyAlignment="1"/>
    <xf numFmtId="183" fontId="9" fillId="0" borderId="2" xfId="1" applyNumberFormat="1" applyFont="1" applyBorder="1" applyAlignment="1">
      <alignment horizontal="centerContinuous"/>
    </xf>
    <xf numFmtId="183" fontId="9" fillId="0" borderId="8" xfId="1" applyNumberFormat="1" applyFont="1" applyBorder="1" applyAlignment="1">
      <alignment horizontal="center"/>
    </xf>
    <xf numFmtId="183" fontId="10" fillId="0" borderId="3" xfId="1" applyNumberFormat="1" applyFont="1" applyBorder="1" applyAlignment="1">
      <alignment horizontal="center"/>
    </xf>
    <xf numFmtId="183" fontId="10" fillId="0" borderId="8" xfId="1" applyNumberFormat="1" applyFont="1" applyBorder="1"/>
    <xf numFmtId="183" fontId="10" fillId="0" borderId="2" xfId="1" applyNumberFormat="1" applyFont="1" applyBorder="1"/>
    <xf numFmtId="183" fontId="11" fillId="0" borderId="0" xfId="1" applyNumberFormat="1" applyFont="1" applyFill="1"/>
    <xf numFmtId="183" fontId="19" fillId="0" borderId="0" xfId="1" quotePrefix="1" applyNumberFormat="1" applyFont="1" applyFill="1" applyAlignment="1">
      <alignment horizontal="left"/>
    </xf>
    <xf numFmtId="183" fontId="10" fillId="0" borderId="0" xfId="1" quotePrefix="1" applyNumberFormat="1" applyFont="1" applyFill="1" applyAlignment="1">
      <alignment horizontal="left"/>
    </xf>
    <xf numFmtId="183" fontId="19" fillId="0" borderId="0" xfId="1" applyNumberFormat="1" applyFont="1" applyFill="1"/>
    <xf numFmtId="183" fontId="19" fillId="0" borderId="0" xfId="1" applyNumberFormat="1" applyFont="1" applyFill="1" applyAlignment="1">
      <alignment horizontal="left"/>
    </xf>
    <xf numFmtId="165" fontId="10" fillId="0" borderId="26" xfId="2" applyNumberFormat="1" applyFont="1" applyBorder="1"/>
    <xf numFmtId="183" fontId="10" fillId="6" borderId="0" xfId="1" applyNumberFormat="1" applyFont="1" applyFill="1"/>
    <xf numFmtId="0" fontId="14" fillId="0" borderId="0" xfId="0" applyNumberFormat="1" applyFont="1" applyBorder="1"/>
    <xf numFmtId="1" fontId="14" fillId="0" borderId="0" xfId="0" applyNumberFormat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IRR Distribution</a:t>
            </a:r>
          </a:p>
        </c:rich>
      </c:tx>
      <c:layout>
        <c:manualLayout>
          <c:xMode val="edge"/>
          <c:yMode val="edge"/>
          <c:x val="0.4225358771947797"/>
          <c:y val="4.477638453833691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2816984649347455E-2"/>
          <c:y val="0.20895646117890557"/>
          <c:w val="0.91197326827873282"/>
          <c:h val="0.6082125566457430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flows'!$AC$1054:$AC$1085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3.9E-2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4.2000000000000003E-2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2.4E-2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E-48C3-8EF8-015A4726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210664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flows'!$AA$1054:$AA$1085</c:f>
              <c:numCache>
                <c:formatCode>0.00%</c:formatCode>
                <c:ptCount val="32"/>
                <c:pt idx="0">
                  <c:v>4.6034607291221621E-2</c:v>
                </c:pt>
                <c:pt idx="1">
                  <c:v>4.6876813570658371E-2</c:v>
                </c:pt>
                <c:pt idx="2">
                  <c:v>4.7719019850095121E-2</c:v>
                </c:pt>
                <c:pt idx="3">
                  <c:v>4.856122612953187E-2</c:v>
                </c:pt>
                <c:pt idx="4">
                  <c:v>4.940343240896862E-2</c:v>
                </c:pt>
                <c:pt idx="5">
                  <c:v>5.024563868840537E-2</c:v>
                </c:pt>
                <c:pt idx="6">
                  <c:v>5.1087844967842119E-2</c:v>
                </c:pt>
                <c:pt idx="7">
                  <c:v>5.1930051247278869E-2</c:v>
                </c:pt>
                <c:pt idx="8">
                  <c:v>5.2772257526715619E-2</c:v>
                </c:pt>
                <c:pt idx="9">
                  <c:v>5.3614463806152368E-2</c:v>
                </c:pt>
                <c:pt idx="10">
                  <c:v>5.4456670085589118E-2</c:v>
                </c:pt>
                <c:pt idx="11">
                  <c:v>5.5298876365025867E-2</c:v>
                </c:pt>
                <c:pt idx="12">
                  <c:v>5.6141082644462617E-2</c:v>
                </c:pt>
                <c:pt idx="13">
                  <c:v>5.6983288923899367E-2</c:v>
                </c:pt>
                <c:pt idx="14">
                  <c:v>5.7825495203336116E-2</c:v>
                </c:pt>
                <c:pt idx="15">
                  <c:v>5.8667701482772866E-2</c:v>
                </c:pt>
                <c:pt idx="16">
                  <c:v>5.9509907762209616E-2</c:v>
                </c:pt>
                <c:pt idx="17">
                  <c:v>6.0352114041646365E-2</c:v>
                </c:pt>
                <c:pt idx="18">
                  <c:v>6.1194320321083115E-2</c:v>
                </c:pt>
                <c:pt idx="19">
                  <c:v>6.2036526600519865E-2</c:v>
                </c:pt>
                <c:pt idx="20">
                  <c:v>6.2878732879956614E-2</c:v>
                </c:pt>
                <c:pt idx="21">
                  <c:v>6.3720939159393364E-2</c:v>
                </c:pt>
                <c:pt idx="22">
                  <c:v>6.4563145438830113E-2</c:v>
                </c:pt>
                <c:pt idx="23">
                  <c:v>6.5405351718266863E-2</c:v>
                </c:pt>
                <c:pt idx="24">
                  <c:v>6.6247557997703613E-2</c:v>
                </c:pt>
                <c:pt idx="25">
                  <c:v>6.7089764277140362E-2</c:v>
                </c:pt>
                <c:pt idx="26">
                  <c:v>6.7931970556577112E-2</c:v>
                </c:pt>
                <c:pt idx="27">
                  <c:v>6.8774176836013862E-2</c:v>
                </c:pt>
                <c:pt idx="28">
                  <c:v>6.9616383115450611E-2</c:v>
                </c:pt>
                <c:pt idx="29">
                  <c:v>7.0458589394887361E-2</c:v>
                </c:pt>
                <c:pt idx="30">
                  <c:v>7.1300795674324111E-2</c:v>
                </c:pt>
                <c:pt idx="31">
                  <c:v>7.214300195376086E-2</c:v>
                </c:pt>
              </c:numCache>
            </c:numRef>
          </c:cat>
          <c:val>
            <c:numRef>
              <c:f>'Total Cash flows'!$AB$1054:$AB$1085</c:f>
              <c:numCache>
                <c:formatCode>0.00%</c:formatCode>
                <c:ptCount val="32"/>
                <c:pt idx="0">
                  <c:v>1E-3</c:v>
                </c:pt>
                <c:pt idx="1">
                  <c:v>2.1999999999999999E-2</c:v>
                </c:pt>
                <c:pt idx="2">
                  <c:v>3.9E-2</c:v>
                </c:pt>
                <c:pt idx="3">
                  <c:v>4.8000000000000001E-2</c:v>
                </c:pt>
                <c:pt idx="4">
                  <c:v>0.03</c:v>
                </c:pt>
                <c:pt idx="5">
                  <c:v>3.6999999999999998E-2</c:v>
                </c:pt>
                <c:pt idx="6">
                  <c:v>5.1999999999999998E-2</c:v>
                </c:pt>
                <c:pt idx="7">
                  <c:v>0.03</c:v>
                </c:pt>
                <c:pt idx="8">
                  <c:v>2.7E-2</c:v>
                </c:pt>
                <c:pt idx="9">
                  <c:v>3.9E-2</c:v>
                </c:pt>
                <c:pt idx="10">
                  <c:v>2.4E-2</c:v>
                </c:pt>
                <c:pt idx="11">
                  <c:v>3.2000000000000001E-2</c:v>
                </c:pt>
                <c:pt idx="12">
                  <c:v>3.9E-2</c:v>
                </c:pt>
                <c:pt idx="13">
                  <c:v>2.5999999999999999E-2</c:v>
                </c:pt>
                <c:pt idx="14">
                  <c:v>4.2000000000000003E-2</c:v>
                </c:pt>
                <c:pt idx="15">
                  <c:v>2.7E-2</c:v>
                </c:pt>
                <c:pt idx="16">
                  <c:v>3.6999999999999998E-2</c:v>
                </c:pt>
                <c:pt idx="17">
                  <c:v>3.6999999999999998E-2</c:v>
                </c:pt>
                <c:pt idx="18">
                  <c:v>3.4000000000000002E-2</c:v>
                </c:pt>
                <c:pt idx="19">
                  <c:v>3.1E-2</c:v>
                </c:pt>
                <c:pt idx="20">
                  <c:v>3.6999999999999998E-2</c:v>
                </c:pt>
                <c:pt idx="21">
                  <c:v>3.5000000000000003E-2</c:v>
                </c:pt>
                <c:pt idx="22">
                  <c:v>3.7999999999999999E-2</c:v>
                </c:pt>
                <c:pt idx="23">
                  <c:v>3.3000000000000002E-2</c:v>
                </c:pt>
                <c:pt idx="24">
                  <c:v>2.5000000000000001E-2</c:v>
                </c:pt>
                <c:pt idx="25">
                  <c:v>3.5000000000000003E-2</c:v>
                </c:pt>
                <c:pt idx="26">
                  <c:v>2.8000000000000001E-2</c:v>
                </c:pt>
                <c:pt idx="27">
                  <c:v>3.5999999999999997E-2</c:v>
                </c:pt>
                <c:pt idx="28">
                  <c:v>2.4E-2</c:v>
                </c:pt>
                <c:pt idx="29">
                  <c:v>2.5000000000000001E-2</c:v>
                </c:pt>
                <c:pt idx="30">
                  <c:v>0.03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E-48C3-8EF8-015A4726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9210664"/>
        <c:scaling>
          <c:orientation val="minMax"/>
        </c:scaling>
        <c:delete val="0"/>
        <c:axPos val="b"/>
        <c:numFmt formatCode="0.00%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1921066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3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NPV @ Risk-Free Rate
</a:t>
            </a:r>
          </a:p>
        </c:rich>
      </c:tx>
      <c:layout>
        <c:manualLayout>
          <c:xMode val="edge"/>
          <c:yMode val="edge"/>
          <c:x val="0.39647098680160092"/>
          <c:y val="4.012353237487863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6470645004382335E-2"/>
          <c:y val="0.21913621527818333"/>
          <c:w val="0.89882443298641868"/>
          <c:h val="0.58642085778668773"/>
        </c:manualLayout>
      </c:layout>
      <c:barChart>
        <c:barDir val="col"/>
        <c:grouping val="clustered"/>
        <c:varyColors val="0"/>
        <c:ser>
          <c:idx val="1"/>
          <c:order val="0"/>
          <c:spPr>
            <a:solidFill>
              <a:srgbClr val="80206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flows'!$AH$1054:$AH$1085</c:f>
              <c:numCache>
                <c:formatCode>General</c:formatCode>
                <c:ptCount val="32"/>
                <c:pt idx="0">
                  <c:v>-7704.0085423724486</c:v>
                </c:pt>
                <c:pt idx="1">
                  <c:v>-7261.4259754195837</c:v>
                </c:pt>
                <c:pt idx="2">
                  <c:v>-6818.8434084667188</c:v>
                </c:pt>
                <c:pt idx="3">
                  <c:v>-6376.2608415138538</c:v>
                </c:pt>
                <c:pt idx="4">
                  <c:v>-5933.6782745609889</c:v>
                </c:pt>
                <c:pt idx="5">
                  <c:v>-5491.095707608124</c:v>
                </c:pt>
                <c:pt idx="6">
                  <c:v>-5048.5131406552591</c:v>
                </c:pt>
                <c:pt idx="7">
                  <c:v>-4605.9305737023942</c:v>
                </c:pt>
                <c:pt idx="8">
                  <c:v>-4163.3480067495293</c:v>
                </c:pt>
                <c:pt idx="9">
                  <c:v>-3720.7654397966644</c:v>
                </c:pt>
                <c:pt idx="10">
                  <c:v>-3278.1828728437995</c:v>
                </c:pt>
                <c:pt idx="11">
                  <c:v>-2835.6003058909346</c:v>
                </c:pt>
                <c:pt idx="12">
                  <c:v>-2393.0177389380697</c:v>
                </c:pt>
                <c:pt idx="13">
                  <c:v>-1950.4351719852045</c:v>
                </c:pt>
                <c:pt idx="14">
                  <c:v>-1507.8526050323394</c:v>
                </c:pt>
                <c:pt idx="15">
                  <c:v>-1065.2700380794743</c:v>
                </c:pt>
                <c:pt idx="16">
                  <c:v>-622.68747112660913</c:v>
                </c:pt>
                <c:pt idx="17">
                  <c:v>-180.10490417374405</c:v>
                </c:pt>
                <c:pt idx="18">
                  <c:v>262.47766277912103</c:v>
                </c:pt>
                <c:pt idx="19">
                  <c:v>705.06022973198606</c:v>
                </c:pt>
                <c:pt idx="20">
                  <c:v>1147.6427966848512</c:v>
                </c:pt>
                <c:pt idx="21">
                  <c:v>1590.2253636377163</c:v>
                </c:pt>
                <c:pt idx="22">
                  <c:v>2032.8079305905815</c:v>
                </c:pt>
                <c:pt idx="23">
                  <c:v>2475.3904975434466</c:v>
                </c:pt>
                <c:pt idx="24">
                  <c:v>2917.9730644963115</c:v>
                </c:pt>
                <c:pt idx="25">
                  <c:v>3360.5556314491764</c:v>
                </c:pt>
                <c:pt idx="26">
                  <c:v>3803.1381984020413</c:v>
                </c:pt>
                <c:pt idx="27">
                  <c:v>4245.7207653549067</c:v>
                </c:pt>
                <c:pt idx="28">
                  <c:v>4688.3033323077716</c:v>
                </c:pt>
                <c:pt idx="29">
                  <c:v>5130.8858992606365</c:v>
                </c:pt>
                <c:pt idx="30">
                  <c:v>5573.4684662135014</c:v>
                </c:pt>
                <c:pt idx="31">
                  <c:v>6016.0510331663663</c:v>
                </c:pt>
              </c:numCache>
            </c:numRef>
          </c:cat>
          <c:val>
            <c:numRef>
              <c:f>'Total Cash flows'!$AJ$1054:$AJ$1085</c:f>
              <c:numCache>
                <c:formatCode>0.00%</c:formatCode>
                <c:ptCount val="32"/>
                <c:pt idx="0">
                  <c:v>1E-3</c:v>
                </c:pt>
                <c:pt idx="1">
                  <c:v>0</c:v>
                </c:pt>
                <c:pt idx="2">
                  <c:v>3.3000000000000002E-2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2.8000000000000001E-2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3.1E-2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5-47C4-A19C-021894E7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9367824"/>
        <c:axId val="1"/>
      </c:barChart>
      <c:lineChart>
        <c:grouping val="standard"/>
        <c:varyColors val="0"/>
        <c:ser>
          <c:idx val="0"/>
          <c:order val="1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'Total Cash flows'!$AH$1054:$AH$1085</c:f>
              <c:numCache>
                <c:formatCode>General</c:formatCode>
                <c:ptCount val="32"/>
                <c:pt idx="0">
                  <c:v>-7704.0085423724486</c:v>
                </c:pt>
                <c:pt idx="1">
                  <c:v>-7261.4259754195837</c:v>
                </c:pt>
                <c:pt idx="2">
                  <c:v>-6818.8434084667188</c:v>
                </c:pt>
                <c:pt idx="3">
                  <c:v>-6376.2608415138538</c:v>
                </c:pt>
                <c:pt idx="4">
                  <c:v>-5933.6782745609889</c:v>
                </c:pt>
                <c:pt idx="5">
                  <c:v>-5491.095707608124</c:v>
                </c:pt>
                <c:pt idx="6">
                  <c:v>-5048.5131406552591</c:v>
                </c:pt>
                <c:pt idx="7">
                  <c:v>-4605.9305737023942</c:v>
                </c:pt>
                <c:pt idx="8">
                  <c:v>-4163.3480067495293</c:v>
                </c:pt>
                <c:pt idx="9">
                  <c:v>-3720.7654397966644</c:v>
                </c:pt>
                <c:pt idx="10">
                  <c:v>-3278.1828728437995</c:v>
                </c:pt>
                <c:pt idx="11">
                  <c:v>-2835.6003058909346</c:v>
                </c:pt>
                <c:pt idx="12">
                  <c:v>-2393.0177389380697</c:v>
                </c:pt>
                <c:pt idx="13">
                  <c:v>-1950.4351719852045</c:v>
                </c:pt>
                <c:pt idx="14">
                  <c:v>-1507.8526050323394</c:v>
                </c:pt>
                <c:pt idx="15">
                  <c:v>-1065.2700380794743</c:v>
                </c:pt>
                <c:pt idx="16">
                  <c:v>-622.68747112660913</c:v>
                </c:pt>
                <c:pt idx="17">
                  <c:v>-180.10490417374405</c:v>
                </c:pt>
                <c:pt idx="18">
                  <c:v>262.47766277912103</c:v>
                </c:pt>
                <c:pt idx="19">
                  <c:v>705.06022973198606</c:v>
                </c:pt>
                <c:pt idx="20">
                  <c:v>1147.6427966848512</c:v>
                </c:pt>
                <c:pt idx="21">
                  <c:v>1590.2253636377163</c:v>
                </c:pt>
                <c:pt idx="22">
                  <c:v>2032.8079305905815</c:v>
                </c:pt>
                <c:pt idx="23">
                  <c:v>2475.3904975434466</c:v>
                </c:pt>
                <c:pt idx="24">
                  <c:v>2917.9730644963115</c:v>
                </c:pt>
                <c:pt idx="25">
                  <c:v>3360.5556314491764</c:v>
                </c:pt>
                <c:pt idx="26">
                  <c:v>3803.1381984020413</c:v>
                </c:pt>
                <c:pt idx="27">
                  <c:v>4245.7207653549067</c:v>
                </c:pt>
                <c:pt idx="28">
                  <c:v>4688.3033323077716</c:v>
                </c:pt>
                <c:pt idx="29">
                  <c:v>5130.8858992606365</c:v>
                </c:pt>
                <c:pt idx="30">
                  <c:v>5573.4684662135014</c:v>
                </c:pt>
                <c:pt idx="31">
                  <c:v>6016.0510331663663</c:v>
                </c:pt>
              </c:numCache>
            </c:numRef>
          </c:cat>
          <c:val>
            <c:numRef>
              <c:f>'Total Cash flows'!$AI$1054:$AI$1085</c:f>
              <c:numCache>
                <c:formatCode>0.00%</c:formatCode>
                <c:ptCount val="32"/>
                <c:pt idx="0">
                  <c:v>1E-3</c:v>
                </c:pt>
                <c:pt idx="1">
                  <c:v>1.7999999999999999E-2</c:v>
                </c:pt>
                <c:pt idx="2">
                  <c:v>3.3000000000000002E-2</c:v>
                </c:pt>
                <c:pt idx="3">
                  <c:v>4.2000000000000003E-2</c:v>
                </c:pt>
                <c:pt idx="4">
                  <c:v>2.9000000000000001E-2</c:v>
                </c:pt>
                <c:pt idx="5">
                  <c:v>0.03</c:v>
                </c:pt>
                <c:pt idx="6">
                  <c:v>2.9000000000000001E-2</c:v>
                </c:pt>
                <c:pt idx="7">
                  <c:v>5.1999999999999998E-2</c:v>
                </c:pt>
                <c:pt idx="8">
                  <c:v>2.5999999999999999E-2</c:v>
                </c:pt>
                <c:pt idx="9">
                  <c:v>2.5999999999999999E-2</c:v>
                </c:pt>
                <c:pt idx="10">
                  <c:v>3.4000000000000002E-2</c:v>
                </c:pt>
                <c:pt idx="11">
                  <c:v>2.4E-2</c:v>
                </c:pt>
                <c:pt idx="12">
                  <c:v>2.7E-2</c:v>
                </c:pt>
                <c:pt idx="13">
                  <c:v>4.1000000000000002E-2</c:v>
                </c:pt>
                <c:pt idx="14">
                  <c:v>2.7E-2</c:v>
                </c:pt>
                <c:pt idx="15">
                  <c:v>2.8000000000000001E-2</c:v>
                </c:pt>
                <c:pt idx="16">
                  <c:v>0.04</c:v>
                </c:pt>
                <c:pt idx="17">
                  <c:v>3.3000000000000002E-2</c:v>
                </c:pt>
                <c:pt idx="18">
                  <c:v>4.3999999999999997E-2</c:v>
                </c:pt>
                <c:pt idx="19">
                  <c:v>2.8000000000000001E-2</c:v>
                </c:pt>
                <c:pt idx="20">
                  <c:v>3.2000000000000001E-2</c:v>
                </c:pt>
                <c:pt idx="21">
                  <c:v>0.04</c:v>
                </c:pt>
                <c:pt idx="22">
                  <c:v>0.04</c:v>
                </c:pt>
                <c:pt idx="23">
                  <c:v>4.2000000000000003E-2</c:v>
                </c:pt>
                <c:pt idx="24">
                  <c:v>3.5999999999999997E-2</c:v>
                </c:pt>
                <c:pt idx="25">
                  <c:v>2.9000000000000001E-2</c:v>
                </c:pt>
                <c:pt idx="26">
                  <c:v>3.5999999999999997E-2</c:v>
                </c:pt>
                <c:pt idx="27">
                  <c:v>3.7999999999999999E-2</c:v>
                </c:pt>
                <c:pt idx="28">
                  <c:v>3.1E-2</c:v>
                </c:pt>
                <c:pt idx="29">
                  <c:v>3.1E-2</c:v>
                </c:pt>
                <c:pt idx="30">
                  <c:v>3.2000000000000001E-2</c:v>
                </c:pt>
                <c:pt idx="31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5-47C4-A19C-021894E7C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19367824"/>
        <c:scaling>
          <c:orientation val="minMax"/>
        </c:scaling>
        <c:delete val="0"/>
        <c:axPos val="b"/>
        <c:numFmt formatCode="\$#,##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0.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1936782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3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0090672276842138"/>
          <c:y val="4.42805225880033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58796232485886"/>
          <c:y val="0.26937317907702069"/>
          <c:w val="0.58663752088712506"/>
          <c:h val="0.53874635815404126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flows'!$B$1042</c:f>
              <c:numCache>
                <c:formatCode>_("$"* #,##0_);_("$"* \(#,##0\);_("$"* "-"??_);_(@_)</c:formatCode>
                <c:ptCount val="1"/>
                <c:pt idx="0">
                  <c:v>-94315.554925004646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F-4900-AC01-F54915723FA7}"/>
            </c:ext>
          </c:extLst>
        </c:ser>
        <c:ser>
          <c:idx val="0"/>
          <c:order val="4"/>
          <c:tx>
            <c:strRef>
              <c:f>'Total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flows'!$B$1043</c:f>
              <c:numCache>
                <c:formatCode>_("$"* #,##0_);_("$"* \(#,##0\);_("$"* "-"??_);_(@_)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F-4900-AC01-F54915723FA7}"/>
            </c:ext>
          </c:extLst>
        </c:ser>
        <c:ser>
          <c:idx val="1"/>
          <c:order val="5"/>
          <c:tx>
            <c:strRef>
              <c:f>'Total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flows'!$B$1044:$K$1044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F-4900-AC01-F54915723FA7}"/>
            </c:ext>
          </c:extLst>
        </c:ser>
        <c:ser>
          <c:idx val="2"/>
          <c:order val="6"/>
          <c:tx>
            <c:strRef>
              <c:f>'Total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flows'!$B$1045:$K$1045</c:f>
              <c:numCache>
                <c:formatCode>_("$"* #,##0_);_("$"* \(#,##0\);_("$"* "-"??_);_(@_)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F-4900-AC01-F54915723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218941736"/>
        <c:axId val="1"/>
      </c:barChart>
      <c:lineChart>
        <c:grouping val="standard"/>
        <c:varyColors val="0"/>
        <c:ser>
          <c:idx val="3"/>
          <c:order val="0"/>
          <c:tx>
            <c:strRef>
              <c:f>'Total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flows'!$B$1039:$K$1039</c:f>
              <c:numCache>
                <c:formatCode>_("$"* #,##0_);_("$"* \(#,##0\);_("$"* "-"??_);_(@_)</c:formatCode>
                <c:ptCount val="10"/>
                <c:pt idx="0">
                  <c:v>-94315.554925004646</c:v>
                </c:pt>
                <c:pt idx="1">
                  <c:v>-80144.577109586593</c:v>
                </c:pt>
                <c:pt idx="2">
                  <c:v>-67991.955911198689</c:v>
                </c:pt>
                <c:pt idx="3">
                  <c:v>-57847.747277544942</c:v>
                </c:pt>
                <c:pt idx="4">
                  <c:v>-48125.083809902106</c:v>
                </c:pt>
                <c:pt idx="5">
                  <c:v>-38697.464828688608</c:v>
                </c:pt>
                <c:pt idx="6">
                  <c:v>-30201.441650898851</c:v>
                </c:pt>
                <c:pt idx="7">
                  <c:v>-21856.571883196175</c:v>
                </c:pt>
                <c:pt idx="8">
                  <c:v>-13524.136318028492</c:v>
                </c:pt>
                <c:pt idx="9">
                  <c:v>-5200.8409926963668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0F-4900-AC01-F54915723FA7}"/>
            </c:ext>
          </c:extLst>
        </c:ser>
        <c:ser>
          <c:idx val="4"/>
          <c:order val="1"/>
          <c:tx>
            <c:strRef>
              <c:f>'Total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flows'!$B$1040:$K$1040</c:f>
              <c:numCache>
                <c:formatCode>_("$"* #,##0_);_("$"* \(#,##0\);_("$"* "-"??_);_(@_)</c:formatCode>
                <c:ptCount val="10"/>
                <c:pt idx="0">
                  <c:v>-102817.59246622752</c:v>
                </c:pt>
                <c:pt idx="1">
                  <c:v>-88830.177830120359</c:v>
                </c:pt>
                <c:pt idx="2">
                  <c:v>-76995.184464856779</c:v>
                </c:pt>
                <c:pt idx="3">
                  <c:v>-67149.749557024872</c:v>
                </c:pt>
                <c:pt idx="4">
                  <c:v>-57695.780660313889</c:v>
                </c:pt>
                <c:pt idx="5">
                  <c:v>-48519.942568743478</c:v>
                </c:pt>
                <c:pt idx="6">
                  <c:v>-40225.895558477328</c:v>
                </c:pt>
                <c:pt idx="7">
                  <c:v>-32072.303381206322</c:v>
                </c:pt>
                <c:pt idx="8">
                  <c:v>-23931.145406470307</c:v>
                </c:pt>
                <c:pt idx="9">
                  <c:v>-15799.451870875662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0F-4900-AC01-F54915723FA7}"/>
            </c:ext>
          </c:extLst>
        </c:ser>
        <c:ser>
          <c:idx val="5"/>
          <c:order val="2"/>
          <c:tx>
            <c:strRef>
              <c:f>'Total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'Total Cash flows'!$B$1038:$K$1038</c:f>
              <c:numCache>
                <c:formatCode>#,##0.0</c:formatCode>
                <c:ptCount val="10"/>
                <c:pt idx="0">
                  <c:v>1.178082191780822</c:v>
                </c:pt>
                <c:pt idx="1">
                  <c:v>2.1780821917808217</c:v>
                </c:pt>
                <c:pt idx="2">
                  <c:v>3.1808219178082191</c:v>
                </c:pt>
                <c:pt idx="3">
                  <c:v>4.1808219178082195</c:v>
                </c:pt>
                <c:pt idx="4">
                  <c:v>5.1808219178082195</c:v>
                </c:pt>
                <c:pt idx="5">
                  <c:v>6.1808219178082195</c:v>
                </c:pt>
                <c:pt idx="6">
                  <c:v>7.183561643835616</c:v>
                </c:pt>
                <c:pt idx="7">
                  <c:v>8.1835616438356169</c:v>
                </c:pt>
                <c:pt idx="8">
                  <c:v>9.1835616438356169</c:v>
                </c:pt>
                <c:pt idx="9">
                  <c:v>10.183561643835617</c:v>
                </c:pt>
              </c:numCache>
            </c:numRef>
          </c:cat>
          <c:val>
            <c:numRef>
              <c:f>'Total Cash flows'!$B$1041:$K$1041</c:f>
              <c:numCache>
                <c:formatCode>_("$"* #,##0_);_("$"* \(#,##0\);_("$"* "-"??_);_(@_)</c:formatCode>
                <c:ptCount val="10"/>
                <c:pt idx="0">
                  <c:v>-85977.095413266259</c:v>
                </c:pt>
                <c:pt idx="1">
                  <c:v>-71614.668235596429</c:v>
                </c:pt>
                <c:pt idx="2">
                  <c:v>-59123.033346359203</c:v>
                </c:pt>
                <c:pt idx="3">
                  <c:v>-48672.667386582398</c:v>
                </c:pt>
                <c:pt idx="4">
                  <c:v>-38675.267621076608</c:v>
                </c:pt>
                <c:pt idx="5">
                  <c:v>-28998.698335087756</c:v>
                </c:pt>
                <c:pt idx="6">
                  <c:v>-20296.736763485485</c:v>
                </c:pt>
                <c:pt idx="7">
                  <c:v>-11756.837056217189</c:v>
                </c:pt>
                <c:pt idx="8">
                  <c:v>-3229.3715514838841</c:v>
                </c:pt>
                <c:pt idx="9">
                  <c:v>5289.2842726334693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0F-4900-AC01-F54915723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941736"/>
        <c:axId val="1"/>
      </c:lineChart>
      <c:catAx>
        <c:axId val="218941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748591108371398"/>
              <c:y val="0.8487100162700650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218941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12130562106459"/>
          <c:y val="0.22878270003801754"/>
          <c:w val="0.26500613877912604"/>
          <c:h val="0.546126445252041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verticalDpi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1060</xdr:row>
      <xdr:rowOff>38100</xdr:rowOff>
    </xdr:from>
    <xdr:to>
      <xdr:col>45</xdr:col>
      <xdr:colOff>30480</xdr:colOff>
      <xdr:row>1076</xdr:row>
      <xdr:rowOff>7620</xdr:rowOff>
    </xdr:to>
    <xdr:graphicFrame macro="">
      <xdr:nvGraphicFramePr>
        <xdr:cNvPr id="4182" name="Chart 3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0</xdr:colOff>
      <xdr:row>1076</xdr:row>
      <xdr:rowOff>68580</xdr:rowOff>
    </xdr:from>
    <xdr:to>
      <xdr:col>45</xdr:col>
      <xdr:colOff>15240</xdr:colOff>
      <xdr:row>1095</xdr:row>
      <xdr:rowOff>68580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419100</xdr:colOff>
      <xdr:row>1085</xdr:row>
      <xdr:rowOff>76200</xdr:rowOff>
    </xdr:from>
    <xdr:to>
      <xdr:col>42</xdr:col>
      <xdr:colOff>914400</xdr:colOff>
      <xdr:row>1086</xdr:row>
      <xdr:rowOff>76200</xdr:rowOff>
    </xdr:to>
    <xdr:sp macro="" textlink="">
      <xdr:nvSpPr>
        <xdr:cNvPr id="1061" name="Text 37"/>
        <xdr:cNvSpPr txBox="1">
          <a:spLocks noChangeArrowheads="1"/>
        </xdr:cNvSpPr>
      </xdr:nvSpPr>
      <xdr:spPr bwMode="auto">
        <a:xfrm>
          <a:off x="30975300" y="140703300"/>
          <a:ext cx="495300" cy="129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41</xdr:col>
      <xdr:colOff>533400</xdr:colOff>
      <xdr:row>1080</xdr:row>
      <xdr:rowOff>83820</xdr:rowOff>
    </xdr:from>
    <xdr:to>
      <xdr:col>42</xdr:col>
      <xdr:colOff>121920</xdr:colOff>
      <xdr:row>1081</xdr:row>
      <xdr:rowOff>106680</xdr:rowOff>
    </xdr:to>
    <xdr:sp macro="" textlink="">
      <xdr:nvSpPr>
        <xdr:cNvPr id="1062" name="Text 38"/>
        <xdr:cNvSpPr txBox="1">
          <a:spLocks noChangeArrowheads="1"/>
        </xdr:cNvSpPr>
      </xdr:nvSpPr>
      <xdr:spPr bwMode="auto">
        <a:xfrm>
          <a:off x="30007560" y="140063220"/>
          <a:ext cx="67056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39</xdr:col>
      <xdr:colOff>449580</xdr:colOff>
      <xdr:row>1087</xdr:row>
      <xdr:rowOff>53340</xdr:rowOff>
    </xdr:from>
    <xdr:to>
      <xdr:col>40</xdr:col>
      <xdr:colOff>228600</xdr:colOff>
      <xdr:row>1088</xdr:row>
      <xdr:rowOff>83820</xdr:rowOff>
    </xdr:to>
    <xdr:sp macro="" textlink="">
      <xdr:nvSpPr>
        <xdr:cNvPr id="1064" name="Text 40"/>
        <xdr:cNvSpPr txBox="1">
          <a:spLocks noChangeArrowheads="1"/>
        </xdr:cNvSpPr>
      </xdr:nvSpPr>
      <xdr:spPr bwMode="auto">
        <a:xfrm>
          <a:off x="28544520" y="140947140"/>
          <a:ext cx="259080" cy="160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42</xdr:col>
      <xdr:colOff>419100</xdr:colOff>
      <xdr:row>1068</xdr:row>
      <xdr:rowOff>106680</xdr:rowOff>
    </xdr:from>
    <xdr:to>
      <xdr:col>42</xdr:col>
      <xdr:colOff>693420</xdr:colOff>
      <xdr:row>1070</xdr:row>
      <xdr:rowOff>7620</xdr:rowOff>
    </xdr:to>
    <xdr:sp macro="" textlink="">
      <xdr:nvSpPr>
        <xdr:cNvPr id="4183" name="Text 3159"/>
        <xdr:cNvSpPr txBox="1">
          <a:spLocks noChangeArrowheads="1"/>
        </xdr:cNvSpPr>
      </xdr:nvSpPr>
      <xdr:spPr bwMode="auto">
        <a:xfrm>
          <a:off x="30975300" y="138531600"/>
          <a:ext cx="274320" cy="160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P95</a:t>
          </a:r>
        </a:p>
      </xdr:txBody>
    </xdr:sp>
    <xdr:clientData/>
  </xdr:twoCellAnchor>
  <xdr:twoCellAnchor>
    <xdr:from>
      <xdr:col>40</xdr:col>
      <xdr:colOff>853440</xdr:colOff>
      <xdr:row>1064</xdr:row>
      <xdr:rowOff>7620</xdr:rowOff>
    </xdr:from>
    <xdr:to>
      <xdr:col>41</xdr:col>
      <xdr:colOff>929640</xdr:colOff>
      <xdr:row>1065</xdr:row>
      <xdr:rowOff>45720</xdr:rowOff>
    </xdr:to>
    <xdr:sp macro="" textlink="">
      <xdr:nvSpPr>
        <xdr:cNvPr id="4184" name="Text 3160"/>
        <xdr:cNvSpPr txBox="1">
          <a:spLocks noChangeArrowheads="1"/>
        </xdr:cNvSpPr>
      </xdr:nvSpPr>
      <xdr:spPr bwMode="auto">
        <a:xfrm>
          <a:off x="29428440" y="137914380"/>
          <a:ext cx="975360" cy="1676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Expected</a:t>
          </a:r>
        </a:p>
      </xdr:txBody>
    </xdr:sp>
    <xdr:clientData/>
  </xdr:twoCellAnchor>
  <xdr:twoCellAnchor>
    <xdr:from>
      <xdr:col>38</xdr:col>
      <xdr:colOff>1432560</xdr:colOff>
      <xdr:row>1069</xdr:row>
      <xdr:rowOff>53340</xdr:rowOff>
    </xdr:from>
    <xdr:to>
      <xdr:col>39</xdr:col>
      <xdr:colOff>53340</xdr:colOff>
      <xdr:row>1070</xdr:row>
      <xdr:rowOff>83820</xdr:rowOff>
    </xdr:to>
    <xdr:sp macro="" textlink="">
      <xdr:nvSpPr>
        <xdr:cNvPr id="4191" name="Text 3167"/>
        <xdr:cNvSpPr txBox="1">
          <a:spLocks noChangeArrowheads="1"/>
        </xdr:cNvSpPr>
      </xdr:nvSpPr>
      <xdr:spPr bwMode="auto">
        <a:xfrm>
          <a:off x="27912060" y="138607800"/>
          <a:ext cx="236220" cy="1600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Times"/>
              <a:cs typeface="Times"/>
            </a:rPr>
            <a:t>P5</a:t>
          </a:r>
        </a:p>
      </xdr:txBody>
    </xdr:sp>
    <xdr:clientData/>
  </xdr:twoCellAnchor>
  <xdr:twoCellAnchor>
    <xdr:from>
      <xdr:col>37</xdr:col>
      <xdr:colOff>563880</xdr:colOff>
      <xdr:row>1096</xdr:row>
      <xdr:rowOff>76200</xdr:rowOff>
    </xdr:from>
    <xdr:to>
      <xdr:col>45</xdr:col>
      <xdr:colOff>38100</xdr:colOff>
      <xdr:row>1112</xdr:row>
      <xdr:rowOff>68580</xdr:rowOff>
    </xdr:to>
    <xdr:graphicFrame macro="">
      <xdr:nvGraphicFramePr>
        <xdr:cNvPr id="4240" name="Chart 32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ta1r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tw150exp15y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A2">
            <v>-85276.970354456906</v>
          </cell>
          <cell r="AB2">
            <v>-7688.173786120632</v>
          </cell>
          <cell r="AC2">
            <v>-3783.0115053080299</v>
          </cell>
          <cell r="AD2">
            <v>-3395.4118682924145</v>
          </cell>
          <cell r="AE2">
            <v>-3667.4265496233656</v>
          </cell>
          <cell r="AF2">
            <v>-3846.9029231353443</v>
          </cell>
          <cell r="AG2">
            <v>-2544.0675869383449</v>
          </cell>
          <cell r="AH2">
            <v>-2654.0581314780329</v>
          </cell>
          <cell r="AI2">
            <v>-2666.4923340130226</v>
          </cell>
          <cell r="AJ2">
            <v>-2675.9839940166812</v>
          </cell>
          <cell r="AK2">
            <v>-2703.9862688934331</v>
          </cell>
          <cell r="AL2">
            <v>-2702.7626283195041</v>
          </cell>
          <cell r="AM2">
            <v>-2720.0730014253395</v>
          </cell>
          <cell r="AN2">
            <v>-2530.5629454513673</v>
          </cell>
          <cell r="AO2">
            <v>-2491.8814869511598</v>
          </cell>
          <cell r="AP2">
            <v>-2493.0979902789627</v>
          </cell>
          <cell r="AQ2">
            <v>978.09273917747885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</row>
        <row r="3">
          <cell r="AA3">
            <v>-97671.656946489427</v>
          </cell>
          <cell r="AB3">
            <v>-7525.5478377936415</v>
          </cell>
          <cell r="AC3">
            <v>-3372.6402860415647</v>
          </cell>
          <cell r="AD3">
            <v>-2992.8396469519053</v>
          </cell>
          <cell r="AE3">
            <v>-3142.8714886582306</v>
          </cell>
          <cell r="AF3">
            <v>-3463.93168238209</v>
          </cell>
          <cell r="AG3">
            <v>-2243.8405135813509</v>
          </cell>
          <cell r="AH3">
            <v>-2369.7339368060807</v>
          </cell>
          <cell r="AI3">
            <v>-2382.1681393410709</v>
          </cell>
          <cell r="AJ3">
            <v>-2391.1778939300302</v>
          </cell>
          <cell r="AK3">
            <v>-2419.6620742214809</v>
          </cell>
          <cell r="AL3">
            <v>-2417.9565282328531</v>
          </cell>
          <cell r="AM3">
            <v>-2435.7488067533877</v>
          </cell>
          <cell r="AN3">
            <v>-2245.7568453647164</v>
          </cell>
          <cell r="AO3">
            <v>-2207.557292279208</v>
          </cell>
          <cell r="AP3">
            <v>-2208.2918901923122</v>
          </cell>
          <cell r="AQ3">
            <v>1120.2548365134551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</row>
        <row r="4">
          <cell r="AA4">
            <v>-85232.355209836896</v>
          </cell>
          <cell r="AB4">
            <v>-7674.9174884910135</v>
          </cell>
          <cell r="AC4">
            <v>-3703.6167480106542</v>
          </cell>
          <cell r="AD4">
            <v>-3390.5677449013256</v>
          </cell>
          <cell r="AE4">
            <v>-3507.9279585987401</v>
          </cell>
          <cell r="AF4">
            <v>-3977.6879080891931</v>
          </cell>
          <cell r="AG4">
            <v>-2545.1482656789653</v>
          </cell>
          <cell r="AH4">
            <v>-2655.0815672035005</v>
          </cell>
          <cell r="AI4">
            <v>-2667.5157697384902</v>
          </cell>
          <cell r="AJ4">
            <v>-2677.009164378971</v>
          </cell>
          <cell r="AK4">
            <v>-2705.0097046189007</v>
          </cell>
          <cell r="AL4">
            <v>-2703.7877986817939</v>
          </cell>
          <cell r="AM4">
            <v>-2721.0964371508071</v>
          </cell>
          <cell r="AN4">
            <v>-2531.5881158136576</v>
          </cell>
          <cell r="AO4">
            <v>-2492.9049226766274</v>
          </cell>
          <cell r="AP4">
            <v>-2494.123160641253</v>
          </cell>
          <cell r="AQ4">
            <v>977.58102131474516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</row>
        <row r="5">
          <cell r="AA5">
            <v>-87459.197570085147</v>
          </cell>
          <cell r="AB5">
            <v>-7540.6322979568213</v>
          </cell>
          <cell r="AC5">
            <v>-3649.6739227422386</v>
          </cell>
          <cell r="AD5">
            <v>-3201.7832555851642</v>
          </cell>
          <cell r="AE5">
            <v>-3549.8050867572965</v>
          </cell>
          <cell r="AF5">
            <v>-3940.8940654750095</v>
          </cell>
          <cell r="AG5">
            <v>-2491.2091555868656</v>
          </cell>
          <cell r="AH5">
            <v>-2603.9995849332936</v>
          </cell>
          <cell r="AI5">
            <v>-2616.4337874682838</v>
          </cell>
          <cell r="AJ5">
            <v>-2625.8406024777983</v>
          </cell>
          <cell r="AK5">
            <v>-2653.9277223486943</v>
          </cell>
          <cell r="AL5">
            <v>-2652.6192367806207</v>
          </cell>
          <cell r="AM5">
            <v>-2670.0144548806002</v>
          </cell>
          <cell r="AN5">
            <v>-2480.4195539124844</v>
          </cell>
          <cell r="AO5">
            <v>-2441.8229404064205</v>
          </cell>
          <cell r="AP5">
            <v>-2442.9545987400797</v>
          </cell>
          <cell r="AQ5">
            <v>1003.1220124498485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</row>
        <row r="6">
          <cell r="AA6">
            <v>-89776.919131054034</v>
          </cell>
          <cell r="AB6">
            <v>-7612.2898834373282</v>
          </cell>
          <cell r="AC6">
            <v>-3571.0798016993549</v>
          </cell>
          <cell r="AD6">
            <v>-3319.9974655751134</v>
          </cell>
          <cell r="AE6">
            <v>-3434.7442948102871</v>
          </cell>
          <cell r="AF6">
            <v>-3738.9416785139765</v>
          </cell>
          <cell r="AG6">
            <v>-2435.0687476839025</v>
          </cell>
          <cell r="AH6">
            <v>-2550.8329065019166</v>
          </cell>
          <cell r="AI6">
            <v>-2563.2671090369067</v>
          </cell>
          <cell r="AJ6">
            <v>-2572.5838110321301</v>
          </cell>
          <cell r="AK6">
            <v>-2600.7610439173168</v>
          </cell>
          <cell r="AL6">
            <v>-2599.3624453349526</v>
          </cell>
          <cell r="AM6">
            <v>-2616.8477764492231</v>
          </cell>
          <cell r="AN6">
            <v>-2427.1627624668163</v>
          </cell>
          <cell r="AO6">
            <v>-2388.6562619750434</v>
          </cell>
          <cell r="AP6">
            <v>-2389.6978072944116</v>
          </cell>
          <cell r="AQ6">
            <v>1029.7053516655371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</row>
        <row r="7">
          <cell r="AA7">
            <v>-93575.220395287135</v>
          </cell>
          <cell r="AB7">
            <v>-7458.8020096185664</v>
          </cell>
          <cell r="AC7">
            <v>-3496.2062111672294</v>
          </cell>
          <cell r="AD7">
            <v>-3101.590495995556</v>
          </cell>
          <cell r="AE7">
            <v>-3569.1403211093129</v>
          </cell>
          <cell r="AF7">
            <v>-3661.6999924423262</v>
          </cell>
          <cell r="AG7">
            <v>-2343.0653828693453</v>
          </cell>
          <cell r="AH7">
            <v>-2463.7029141414205</v>
          </cell>
          <cell r="AI7">
            <v>-2476.1371166764102</v>
          </cell>
          <cell r="AJ7">
            <v>-2485.3061407184805</v>
          </cell>
          <cell r="AK7">
            <v>-2513.6310515568207</v>
          </cell>
          <cell r="AL7">
            <v>-2512.0847750213034</v>
          </cell>
          <cell r="AM7">
            <v>-2529.7177840887271</v>
          </cell>
          <cell r="AN7">
            <v>-2339.8850921531671</v>
          </cell>
          <cell r="AO7">
            <v>-2301.5262696145473</v>
          </cell>
          <cell r="AP7">
            <v>-2302.4201369807624</v>
          </cell>
          <cell r="AQ7">
            <v>1073.2703478457852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</row>
        <row r="8">
          <cell r="AA8">
            <v>-95893.317989163712</v>
          </cell>
          <cell r="AB8">
            <v>-7545.9997563161987</v>
          </cell>
          <cell r="AC8">
            <v>-3368.1119807046807</v>
          </cell>
          <cell r="AD8">
            <v>-3059.3296924638112</v>
          </cell>
          <cell r="AE8">
            <v>-3273.8836156148323</v>
          </cell>
          <cell r="AF8">
            <v>-3553.6032175390869</v>
          </cell>
          <cell r="AG8">
            <v>-2286.9158666070439</v>
          </cell>
          <cell r="AH8">
            <v>-2410.527609815967</v>
          </cell>
          <cell r="AI8">
            <v>-2422.9618123509572</v>
          </cell>
          <cell r="AJ8">
            <v>-2432.0407087585772</v>
          </cell>
          <cell r="AK8">
            <v>-2460.4557472313672</v>
          </cell>
          <cell r="AL8">
            <v>-2458.8193430614001</v>
          </cell>
          <cell r="AM8">
            <v>-2476.5424797632736</v>
          </cell>
          <cell r="AN8">
            <v>-2286.6196601932638</v>
          </cell>
          <cell r="AO8">
            <v>-2248.3509652890939</v>
          </cell>
          <cell r="AP8">
            <v>-2249.1547050208592</v>
          </cell>
          <cell r="AQ8">
            <v>1099.8580000085119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</row>
        <row r="9">
          <cell r="AA9">
            <v>-90265.318038745478</v>
          </cell>
          <cell r="AB9">
            <v>-7655.9972084207975</v>
          </cell>
          <cell r="AC9">
            <v>-3646.4576494610646</v>
          </cell>
          <cell r="AD9">
            <v>-3136.0219947093219</v>
          </cell>
          <cell r="AE9">
            <v>-3425.8211753991627</v>
          </cell>
          <cell r="AF9">
            <v>-3626.4373288816273</v>
          </cell>
          <cell r="AG9">
            <v>-2423.2386321260628</v>
          </cell>
          <cell r="AH9">
            <v>-2539.6294262786005</v>
          </cell>
          <cell r="AI9">
            <v>-2552.0636288135906</v>
          </cell>
          <cell r="AJ9">
            <v>-2561.3613418592836</v>
          </cell>
          <cell r="AK9">
            <v>-2589.5575636940011</v>
          </cell>
          <cell r="AL9">
            <v>-2588.139976162106</v>
          </cell>
          <cell r="AM9">
            <v>-2605.6442962259075</v>
          </cell>
          <cell r="AN9">
            <v>-2415.9402932939702</v>
          </cell>
          <cell r="AO9">
            <v>-2377.4527817517278</v>
          </cell>
          <cell r="AP9">
            <v>-2378.4753381215651</v>
          </cell>
          <cell r="AQ9">
            <v>1035.307091777195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</row>
        <row r="10">
          <cell r="AA10">
            <v>-96876.588414468133</v>
          </cell>
          <cell r="AB10">
            <v>-7353.5067182470484</v>
          </cell>
          <cell r="AC10">
            <v>-3375.4389774105839</v>
          </cell>
          <cell r="AD10">
            <v>-3045.0786431737761</v>
          </cell>
          <cell r="AE10">
            <v>-3367.555542344172</v>
          </cell>
          <cell r="AF10">
            <v>-3507.616570357216</v>
          </cell>
          <cell r="AG10">
            <v>-2263.0988543804183</v>
          </cell>
          <cell r="AH10">
            <v>-2387.9721728758236</v>
          </cell>
          <cell r="AI10">
            <v>-2400.4063754108138</v>
          </cell>
          <cell r="AJ10">
            <v>-2409.447042264298</v>
          </cell>
          <cell r="AK10">
            <v>-2437.9003102912238</v>
          </cell>
          <cell r="AL10">
            <v>-2436.2256765671209</v>
          </cell>
          <cell r="AM10">
            <v>-2453.9870428231302</v>
          </cell>
          <cell r="AN10">
            <v>-2264.0259936989846</v>
          </cell>
          <cell r="AO10">
            <v>-2225.7955283489505</v>
          </cell>
          <cell r="AP10">
            <v>-2226.56103852658</v>
          </cell>
          <cell r="AQ10">
            <v>1111.1357184785836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</row>
        <row r="11">
          <cell r="AA11">
            <v>-87896.501498779515</v>
          </cell>
          <cell r="AB11">
            <v>-7612.5672484489587</v>
          </cell>
          <cell r="AC11">
            <v>-3641.6574792787142</v>
          </cell>
          <cell r="AD11">
            <v>-3258.7971505307009</v>
          </cell>
          <cell r="AE11">
            <v>-3446.042909401177</v>
          </cell>
          <cell r="AF11">
            <v>-3811.4407056469463</v>
          </cell>
          <cell r="AG11">
            <v>-2480.616674873088</v>
          </cell>
          <cell r="AH11">
            <v>-2593.9681826521883</v>
          </cell>
          <cell r="AI11">
            <v>-2606.402385187178</v>
          </cell>
          <cell r="AJ11">
            <v>-2615.7921978199447</v>
          </cell>
          <cell r="AK11">
            <v>-2643.8963200675885</v>
          </cell>
          <cell r="AL11">
            <v>-2642.5708321227676</v>
          </cell>
          <cell r="AM11">
            <v>-2659.9830525994948</v>
          </cell>
          <cell r="AN11">
            <v>-2470.3711492546308</v>
          </cell>
          <cell r="AO11">
            <v>-2431.7915381253151</v>
          </cell>
          <cell r="AP11">
            <v>-2432.9061940822266</v>
          </cell>
          <cell r="AQ11">
            <v>1008.1377135904014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</row>
        <row r="12">
          <cell r="AA12">
            <v>-95663.571195063909</v>
          </cell>
          <cell r="AB12">
            <v>-7414.8564130709237</v>
          </cell>
          <cell r="AC12">
            <v>-3267.7801872430182</v>
          </cell>
          <cell r="AD12">
            <v>-3032.4730473320969</v>
          </cell>
          <cell r="AE12">
            <v>-3263.1073194000037</v>
          </cell>
          <cell r="AF12">
            <v>-3628.7720591917532</v>
          </cell>
          <cell r="AG12">
            <v>-2292.4808485929602</v>
          </cell>
          <cell r="AH12">
            <v>-2415.7978174751806</v>
          </cell>
          <cell r="AI12">
            <v>-2428.2320200101708</v>
          </cell>
          <cell r="AJ12">
            <v>-2437.3198489731462</v>
          </cell>
          <cell r="AK12">
            <v>-2465.7259548905813</v>
          </cell>
          <cell r="AL12">
            <v>-2464.0984832759686</v>
          </cell>
          <cell r="AM12">
            <v>-2481.8126874224877</v>
          </cell>
          <cell r="AN12">
            <v>-2291.8988004078328</v>
          </cell>
          <cell r="AO12">
            <v>-2253.621172948308</v>
          </cell>
          <cell r="AP12">
            <v>-2254.4338452354277</v>
          </cell>
          <cell r="AQ12">
            <v>1097.2228961789049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</row>
        <row r="13">
          <cell r="AA13">
            <v>-101857.54526935404</v>
          </cell>
          <cell r="AB13">
            <v>-7374.8481385295245</v>
          </cell>
          <cell r="AC13">
            <v>-3069.9359217564097</v>
          </cell>
          <cell r="AD13">
            <v>-2784.9687617240588</v>
          </cell>
          <cell r="AE13">
            <v>-3206.3194212591425</v>
          </cell>
          <cell r="AF13">
            <v>-3443.5734076792423</v>
          </cell>
          <cell r="AG13">
            <v>-2142.4489220117266</v>
          </cell>
          <cell r="AH13">
            <v>-2273.7130073902249</v>
          </cell>
          <cell r="AI13">
            <v>-2286.1472099252146</v>
          </cell>
          <cell r="AJ13">
            <v>-2294.9942171761813</v>
          </cell>
          <cell r="AK13">
            <v>-2323.6411448056251</v>
          </cell>
          <cell r="AL13">
            <v>-2321.7728514790042</v>
          </cell>
          <cell r="AM13">
            <v>-2339.7278773375315</v>
          </cell>
          <cell r="AN13">
            <v>-2149.5731686108675</v>
          </cell>
          <cell r="AO13">
            <v>-2111.5363628633518</v>
          </cell>
          <cell r="AP13">
            <v>-2112.1082134384633</v>
          </cell>
          <cell r="AQ13">
            <v>1168.265301221383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</row>
        <row r="14">
          <cell r="AA14">
            <v>-85770.166661809271</v>
          </cell>
          <cell r="AB14">
            <v>-7754.9463616368266</v>
          </cell>
          <cell r="AC14">
            <v>-3699.0890734745203</v>
          </cell>
          <cell r="AD14">
            <v>-3395.1285362811204</v>
          </cell>
          <cell r="AE14">
            <v>-3480.9444072940419</v>
          </cell>
          <cell r="AF14">
            <v>-3732.9532990481675</v>
          </cell>
          <cell r="AG14">
            <v>-2532.1212676145419</v>
          </cell>
          <cell r="AH14">
            <v>-2642.7446027444157</v>
          </cell>
          <cell r="AI14">
            <v>-2655.1788052794059</v>
          </cell>
          <cell r="AJ14">
            <v>-2664.6512898106339</v>
          </cell>
          <cell r="AK14">
            <v>-2692.6727401598164</v>
          </cell>
          <cell r="AL14">
            <v>-2691.4299241134568</v>
          </cell>
          <cell r="AM14">
            <v>-2708.7594726917223</v>
          </cell>
          <cell r="AN14">
            <v>-2519.23024124532</v>
          </cell>
          <cell r="AO14">
            <v>-2480.5679582175426</v>
          </cell>
          <cell r="AP14">
            <v>-2481.7652860729154</v>
          </cell>
          <cell r="AQ14">
            <v>983.74950354428745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</row>
        <row r="15">
          <cell r="AA15">
            <v>-91019.916862752245</v>
          </cell>
          <cell r="AB15">
            <v>-7574.1534279118678</v>
          </cell>
          <cell r="AC15">
            <v>-3578.2652620504355</v>
          </cell>
          <cell r="AD15">
            <v>-3208.4657479093612</v>
          </cell>
          <cell r="AE15">
            <v>-3461.2089339676209</v>
          </cell>
          <cell r="AF15">
            <v>-3654.5033687268433</v>
          </cell>
          <cell r="AG15">
            <v>-2404.960558307253</v>
          </cell>
          <cell r="AH15">
            <v>-2522.3195329349446</v>
          </cell>
          <cell r="AI15">
            <v>-2534.7537354699348</v>
          </cell>
          <cell r="AJ15">
            <v>-2544.0221097133499</v>
          </cell>
          <cell r="AK15">
            <v>-2572.2476703503453</v>
          </cell>
          <cell r="AL15">
            <v>-2570.8007440161728</v>
          </cell>
          <cell r="AM15">
            <v>-2588.3344028822517</v>
          </cell>
          <cell r="AN15">
            <v>-2398.6010611480365</v>
          </cell>
          <cell r="AO15">
            <v>-2360.1428884080719</v>
          </cell>
          <cell r="AP15">
            <v>-2361.1361059756318</v>
          </cell>
          <cell r="AQ15">
            <v>1043.9620384490229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</row>
        <row r="16">
          <cell r="AA16">
            <v>-88358.436433122697</v>
          </cell>
          <cell r="AB16">
            <v>-7739.5381119564745</v>
          </cell>
          <cell r="AC16">
            <v>-3640.4956829860107</v>
          </cell>
          <cell r="AD16">
            <v>-3205.5856191018847</v>
          </cell>
          <cell r="AE16">
            <v>-3476.4837525186258</v>
          </cell>
          <cell r="AF16">
            <v>-3721.3551254091731</v>
          </cell>
          <cell r="AG16">
            <v>-2469.4275760290429</v>
          </cell>
          <cell r="AH16">
            <v>-2583.371764806303</v>
          </cell>
          <cell r="AI16">
            <v>-2595.8059673412927</v>
          </cell>
          <cell r="AJ16">
            <v>-2605.1778199438122</v>
          </cell>
          <cell r="AK16">
            <v>-2633.2999022217032</v>
          </cell>
          <cell r="AL16">
            <v>-2631.9564542466351</v>
          </cell>
          <cell r="AM16">
            <v>-2649.3866347536095</v>
          </cell>
          <cell r="AN16">
            <v>-2459.7567713784983</v>
          </cell>
          <cell r="AO16">
            <v>-2421.1951202794298</v>
          </cell>
          <cell r="AP16">
            <v>-2422.2918162060942</v>
          </cell>
          <cell r="AQ16">
            <v>1013.4359225133439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</row>
        <row r="17">
          <cell r="AA17">
            <v>-99752.364219507363</v>
          </cell>
          <cell r="AB17">
            <v>-7403.0265293763323</v>
          </cell>
          <cell r="AC17">
            <v>-3266.8600690409748</v>
          </cell>
          <cell r="AD17">
            <v>-2894.474778750081</v>
          </cell>
          <cell r="AE17">
            <v>-3151.9414675363296</v>
          </cell>
          <cell r="AF17">
            <v>-3529.3506685825469</v>
          </cell>
          <cell r="AG17">
            <v>-2193.441122644565</v>
          </cell>
          <cell r="AH17">
            <v>-2322.0041765288679</v>
          </cell>
          <cell r="AI17">
            <v>-2334.4383790638576</v>
          </cell>
          <cell r="AJ17">
            <v>-2343.3672357540427</v>
          </cell>
          <cell r="AK17">
            <v>-2371.9323139442681</v>
          </cell>
          <cell r="AL17">
            <v>-2370.1458700568651</v>
          </cell>
          <cell r="AM17">
            <v>-2388.0190464761745</v>
          </cell>
          <cell r="AN17">
            <v>-2197.9461871887288</v>
          </cell>
          <cell r="AO17">
            <v>-2159.8275320019948</v>
          </cell>
          <cell r="AP17">
            <v>-2160.4812320163242</v>
          </cell>
          <cell r="AQ17">
            <v>1144.1197166520615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</row>
        <row r="18">
          <cell r="AA18">
            <v>-93188.385948710318</v>
          </cell>
          <cell r="AB18">
            <v>-7574.449211066667</v>
          </cell>
          <cell r="AC18">
            <v>-3401.2424158709709</v>
          </cell>
          <cell r="AD18">
            <v>-3024.1412432767765</v>
          </cell>
          <cell r="AE18">
            <v>-3345.74120718526</v>
          </cell>
          <cell r="AF18">
            <v>-3616.2983053762919</v>
          </cell>
          <cell r="AG18">
            <v>-2352.4353796745959</v>
          </cell>
          <cell r="AH18">
            <v>-2472.5765868783351</v>
          </cell>
          <cell r="AI18">
            <v>-2485.0107894133253</v>
          </cell>
          <cell r="AJ18">
            <v>-2494.1948535786787</v>
          </cell>
          <cell r="AK18">
            <v>-2522.5047242937353</v>
          </cell>
          <cell r="AL18">
            <v>-2520.9734878815016</v>
          </cell>
          <cell r="AM18">
            <v>-2538.5914568256421</v>
          </cell>
          <cell r="AN18">
            <v>-2348.7738050133648</v>
          </cell>
          <cell r="AO18">
            <v>-2310.3999423514624</v>
          </cell>
          <cell r="AP18">
            <v>-2311.3088498409606</v>
          </cell>
          <cell r="AQ18">
            <v>1068.8335114773279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</row>
        <row r="19">
          <cell r="AA19">
            <v>-103797.8925967486</v>
          </cell>
          <cell r="AB19">
            <v>-7458.0258557515763</v>
          </cell>
          <cell r="AC19">
            <v>-3082.2210582944854</v>
          </cell>
          <cell r="AD19">
            <v>-2765.4549842141296</v>
          </cell>
          <cell r="AE19">
            <v>-3081.60684189126</v>
          </cell>
          <cell r="AF19">
            <v>-3281.3033652100726</v>
          </cell>
          <cell r="AG19">
            <v>-2095.4493633642173</v>
          </cell>
          <cell r="AH19">
            <v>-2229.202991977656</v>
          </cell>
          <cell r="AI19">
            <v>-2241.6371945126457</v>
          </cell>
          <cell r="AJ19">
            <v>-2250.4087610595229</v>
          </cell>
          <cell r="AK19">
            <v>-2279.1311293930562</v>
          </cell>
          <cell r="AL19">
            <v>-2277.1873953623458</v>
          </cell>
          <cell r="AM19">
            <v>-2295.2178619249626</v>
          </cell>
          <cell r="AN19">
            <v>-2104.9877124942095</v>
          </cell>
          <cell r="AO19">
            <v>-2067.0263474507829</v>
          </cell>
          <cell r="AP19">
            <v>-2067.5227573218044</v>
          </cell>
          <cell r="AQ19">
            <v>1190.5203089276674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</row>
        <row r="20">
          <cell r="AA20">
            <v>-100726.78293359782</v>
          </cell>
          <cell r="AB20">
            <v>-7401.6440591743512</v>
          </cell>
          <cell r="AC20">
            <v>-3177.3477516164535</v>
          </cell>
          <cell r="AD20">
            <v>-2847.8760474751898</v>
          </cell>
          <cell r="AE20">
            <v>-3051.1065831224587</v>
          </cell>
          <cell r="AF20">
            <v>-3407.6821491357405</v>
          </cell>
          <cell r="AG20">
            <v>-2169.8385186913747</v>
          </cell>
          <cell r="AH20">
            <v>-2299.6517907626039</v>
          </cell>
          <cell r="AI20">
            <v>-2312.0859932975936</v>
          </cell>
          <cell r="AJ20">
            <v>-2320.9769645881752</v>
          </cell>
          <cell r="AK20">
            <v>-2349.5799281780041</v>
          </cell>
          <cell r="AL20">
            <v>-2347.7555988909976</v>
          </cell>
          <cell r="AM20">
            <v>-2365.6666607099105</v>
          </cell>
          <cell r="AN20">
            <v>-2175.5559160228613</v>
          </cell>
          <cell r="AO20">
            <v>-2137.4751462357308</v>
          </cell>
          <cell r="AP20">
            <v>-2138.0909608504567</v>
          </cell>
          <cell r="AQ20">
            <v>1155.2959095351935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</row>
        <row r="21">
          <cell r="AA21">
            <v>-100810.91844873081</v>
          </cell>
          <cell r="AB21">
            <v>-7414.3049586078705</v>
          </cell>
          <cell r="AC21">
            <v>-3188.4518446897691</v>
          </cell>
          <cell r="AD21">
            <v>-2812.2895711947922</v>
          </cell>
          <cell r="AE21">
            <v>-3162.0593141598988</v>
          </cell>
          <cell r="AF21">
            <v>-3418.6799081898939</v>
          </cell>
          <cell r="AG21">
            <v>-2167.8005680512993</v>
          </cell>
          <cell r="AH21">
            <v>-2297.7217893538655</v>
          </cell>
          <cell r="AI21">
            <v>-2310.1559918888552</v>
          </cell>
          <cell r="AJ21">
            <v>-2319.0436919906078</v>
          </cell>
          <cell r="AK21">
            <v>-2347.6499267692657</v>
          </cell>
          <cell r="AL21">
            <v>-2345.8223262934307</v>
          </cell>
          <cell r="AM21">
            <v>-2363.736659301172</v>
          </cell>
          <cell r="AN21">
            <v>-2173.622643425294</v>
          </cell>
          <cell r="AO21">
            <v>-2135.5451448269923</v>
          </cell>
          <cell r="AP21">
            <v>-2136.1576882528898</v>
          </cell>
          <cell r="AQ21">
            <v>1156.2609102395627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</row>
        <row r="22">
          <cell r="AA22">
            <v>-94285.347365581125</v>
          </cell>
          <cell r="AB22">
            <v>-7492.0041789708794</v>
          </cell>
          <cell r="AC22">
            <v>-3458.2892079200128</v>
          </cell>
          <cell r="AD22">
            <v>-3115.024065285279</v>
          </cell>
          <cell r="AE22">
            <v>-3441.7261344590675</v>
          </cell>
          <cell r="AF22">
            <v>-3688.6942726065381</v>
          </cell>
          <cell r="AG22">
            <v>-2325.864516964411</v>
          </cell>
          <cell r="AH22">
            <v>-2447.4131695444526</v>
          </cell>
          <cell r="AI22">
            <v>-2459.8473720794423</v>
          </cell>
          <cell r="AJ22">
            <v>-2468.9887863849076</v>
          </cell>
          <cell r="AK22">
            <v>-2497.3413069598528</v>
          </cell>
          <cell r="AL22">
            <v>-2495.7674206877305</v>
          </cell>
          <cell r="AM22">
            <v>-2513.4280394917591</v>
          </cell>
          <cell r="AN22">
            <v>-2323.5677378195942</v>
          </cell>
          <cell r="AO22">
            <v>-2285.2365250175794</v>
          </cell>
          <cell r="AP22">
            <v>-2286.1027826471891</v>
          </cell>
          <cell r="AQ22">
            <v>1081.4152201442691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</row>
        <row r="23">
          <cell r="AA23">
            <v>-103197.09375173648</v>
          </cell>
          <cell r="AB23">
            <v>-7368.5549152733283</v>
          </cell>
          <cell r="AC23">
            <v>-3023.856861462395</v>
          </cell>
          <cell r="AD23">
            <v>-2813.2228992297651</v>
          </cell>
          <cell r="AE23">
            <v>-3155.0770069633645</v>
          </cell>
          <cell r="AF23">
            <v>-3438.9431322514401</v>
          </cell>
          <cell r="AG23">
            <v>-2110.0020571798236</v>
          </cell>
          <cell r="AH23">
            <v>-2242.9848368431576</v>
          </cell>
          <cell r="AI23">
            <v>-2255.4190393781473</v>
          </cell>
          <cell r="AJ23">
            <v>-2264.2139649841192</v>
          </cell>
          <cell r="AK23">
            <v>-2292.9129742585578</v>
          </cell>
          <cell r="AL23">
            <v>-2290.9925992869416</v>
          </cell>
          <cell r="AM23">
            <v>-2308.9997067904642</v>
          </cell>
          <cell r="AN23">
            <v>-2118.7929164188054</v>
          </cell>
          <cell r="AO23">
            <v>-2080.8081923162845</v>
          </cell>
          <cell r="AP23">
            <v>-2081.3279612464007</v>
          </cell>
          <cell r="AQ23">
            <v>1183.6293864949166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</row>
        <row r="24">
          <cell r="AA24">
            <v>-91356.78606777302</v>
          </cell>
          <cell r="AB24">
            <v>-7550.7466856138235</v>
          </cell>
          <cell r="AC24">
            <v>-3465.064629936865</v>
          </cell>
          <cell r="AD24">
            <v>-3156.2130291874928</v>
          </cell>
          <cell r="AE24">
            <v>-3577.8015866784681</v>
          </cell>
          <cell r="AF24">
            <v>-3634.3094556532033</v>
          </cell>
          <cell r="AG24">
            <v>-2396.8008315746306</v>
          </cell>
          <cell r="AH24">
            <v>-2514.5920228671321</v>
          </cell>
          <cell r="AI24">
            <v>-2527.0262254021222</v>
          </cell>
          <cell r="AJ24">
            <v>-2536.2815021708461</v>
          </cell>
          <cell r="AK24">
            <v>-2564.5201602825327</v>
          </cell>
          <cell r="AL24">
            <v>-2563.060136473669</v>
          </cell>
          <cell r="AM24">
            <v>-2580.6068928144391</v>
          </cell>
          <cell r="AN24">
            <v>-2390.8604536055327</v>
          </cell>
          <cell r="AO24">
            <v>-2352.4153783402594</v>
          </cell>
          <cell r="AP24">
            <v>-2353.3954984331276</v>
          </cell>
          <cell r="AQ24">
            <v>1047.8257934829292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</row>
        <row r="25">
          <cell r="AA25">
            <v>-94951.165525788048</v>
          </cell>
          <cell r="AB25">
            <v>-7502.7480658107834</v>
          </cell>
          <cell r="AC25">
            <v>-3343.484284936505</v>
          </cell>
          <cell r="AD25">
            <v>-2973.6465777058929</v>
          </cell>
          <cell r="AE25">
            <v>-3285.2350042280341</v>
          </cell>
          <cell r="AF25">
            <v>-3599.7572121657331</v>
          </cell>
          <cell r="AG25">
            <v>-2309.7369096915204</v>
          </cell>
          <cell r="AH25">
            <v>-2432.1398336038337</v>
          </cell>
          <cell r="AI25">
            <v>-2444.5740361388239</v>
          </cell>
          <cell r="AJ25">
            <v>-2453.6895634342204</v>
          </cell>
          <cell r="AK25">
            <v>-2482.0679710192339</v>
          </cell>
          <cell r="AL25">
            <v>-2480.4681977370428</v>
          </cell>
          <cell r="AM25">
            <v>-2498.1547035511403</v>
          </cell>
          <cell r="AN25">
            <v>-2308.268514868907</v>
          </cell>
          <cell r="AO25">
            <v>-2269.9631890769606</v>
          </cell>
          <cell r="AP25">
            <v>-2270.8035596965019</v>
          </cell>
          <cell r="AQ25">
            <v>1089.0518881145786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A26">
            <v>-99701.481886190115</v>
          </cell>
          <cell r="AB26">
            <v>-7403.1808799000619</v>
          </cell>
          <cell r="AC26">
            <v>-3182.2979861894282</v>
          </cell>
          <cell r="AD26">
            <v>-2980.095137529046</v>
          </cell>
          <cell r="AE26">
            <v>-3157.5650255303153</v>
          </cell>
          <cell r="AF26">
            <v>-3423.4531279056187</v>
          </cell>
          <cell r="AG26">
            <v>-2194.6736067339352</v>
          </cell>
          <cell r="AH26">
            <v>-2323.1713765492987</v>
          </cell>
          <cell r="AI26">
            <v>-2335.6055790842884</v>
          </cell>
          <cell r="AJ26">
            <v>-2344.5364140795932</v>
          </cell>
          <cell r="AK26">
            <v>-2373.0995139646989</v>
          </cell>
          <cell r="AL26">
            <v>-2371.3150483824156</v>
          </cell>
          <cell r="AM26">
            <v>-2389.1862464966052</v>
          </cell>
          <cell r="AN26">
            <v>-2199.1153655142793</v>
          </cell>
          <cell r="AO26">
            <v>-2160.9947320224255</v>
          </cell>
          <cell r="AP26">
            <v>-2161.6504103418747</v>
          </cell>
          <cell r="AQ26">
            <v>1143.5361166418461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A27">
            <v>-91516.238962922347</v>
          </cell>
          <cell r="AB27">
            <v>-7587.7301793350071</v>
          </cell>
          <cell r="AC27">
            <v>-3616.7797549587854</v>
          </cell>
          <cell r="AD27">
            <v>-3161.228902045731</v>
          </cell>
          <cell r="AE27">
            <v>-3419.1404953920965</v>
          </cell>
          <cell r="AF27">
            <v>-3690.4612714193026</v>
          </cell>
          <cell r="AG27">
            <v>-2392.9385252796287</v>
          </cell>
          <cell r="AH27">
            <v>-2510.9343010147231</v>
          </cell>
          <cell r="AI27">
            <v>-2523.3685035497128</v>
          </cell>
          <cell r="AJ27">
            <v>-2532.6175807898735</v>
          </cell>
          <cell r="AK27">
            <v>-2560.8624384301229</v>
          </cell>
          <cell r="AL27">
            <v>-2559.3962150926964</v>
          </cell>
          <cell r="AM27">
            <v>-2576.9491709620297</v>
          </cell>
          <cell r="AN27">
            <v>-2387.1965322245601</v>
          </cell>
          <cell r="AO27">
            <v>-2348.75765648785</v>
          </cell>
          <cell r="AP27">
            <v>-2349.7315770521554</v>
          </cell>
          <cell r="AQ27">
            <v>1049.6546544091341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</row>
        <row r="28">
          <cell r="AA28">
            <v>-98320.786447143546</v>
          </cell>
          <cell r="AB28">
            <v>-7475.9950494417544</v>
          </cell>
          <cell r="AC28">
            <v>-3232.6264189463554</v>
          </cell>
          <cell r="AD28">
            <v>-2905.8380682054635</v>
          </cell>
          <cell r="AE28">
            <v>-3190.063505967747</v>
          </cell>
          <cell r="AF28">
            <v>-3443.5742528268865</v>
          </cell>
          <cell r="AG28">
            <v>-2228.1171430254267</v>
          </cell>
          <cell r="AH28">
            <v>-2354.843425364676</v>
          </cell>
          <cell r="AI28">
            <v>-2367.2776278996657</v>
          </cell>
          <cell r="AJ28">
            <v>-2376.2621443336402</v>
          </cell>
          <cell r="AK28">
            <v>-2404.7715627800762</v>
          </cell>
          <cell r="AL28">
            <v>-2403.0407786364626</v>
          </cell>
          <cell r="AM28">
            <v>-2420.8582953119826</v>
          </cell>
          <cell r="AN28">
            <v>-2230.8410957683263</v>
          </cell>
          <cell r="AO28">
            <v>-2192.6667808378029</v>
          </cell>
          <cell r="AP28">
            <v>-2193.3761405959217</v>
          </cell>
          <cell r="AQ28">
            <v>1127.7000922341574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A29">
            <v>-102710.59558947133</v>
          </cell>
          <cell r="AB29">
            <v>-7304.3351506367426</v>
          </cell>
          <cell r="AC29">
            <v>-3090.51817062178</v>
          </cell>
          <cell r="AD29">
            <v>-2908.5795298772091</v>
          </cell>
          <cell r="AE29">
            <v>-3090.1837462125841</v>
          </cell>
          <cell r="AF29">
            <v>-3382.6201725434148</v>
          </cell>
          <cell r="AG29">
            <v>-2121.7861324257688</v>
          </cell>
          <cell r="AH29">
            <v>-2254.1447154869907</v>
          </cell>
          <cell r="AI29">
            <v>-2266.5789180219808</v>
          </cell>
          <cell r="AJ29">
            <v>-2275.3927586765008</v>
          </cell>
          <cell r="AK29">
            <v>-2304.0728529023909</v>
          </cell>
          <cell r="AL29">
            <v>-2302.1713929793236</v>
          </cell>
          <cell r="AM29">
            <v>-2320.1595854342972</v>
          </cell>
          <cell r="AN29">
            <v>-2129.9717101111873</v>
          </cell>
          <cell r="AO29">
            <v>-2091.9680709601175</v>
          </cell>
          <cell r="AP29">
            <v>-2092.5067549387823</v>
          </cell>
          <cell r="AQ29">
            <v>1178.0494471730001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A30">
            <v>-100921.4269971761</v>
          </cell>
          <cell r="AB30">
            <v>-7490.0159937880026</v>
          </cell>
          <cell r="AC30">
            <v>-3187.4755741562171</v>
          </cell>
          <cell r="AD30">
            <v>-2899.564418611214</v>
          </cell>
          <cell r="AE30">
            <v>-3076.744063195616</v>
          </cell>
          <cell r="AF30">
            <v>-3529.0083050537287</v>
          </cell>
          <cell r="AG30">
            <v>-2165.1238034688063</v>
          </cell>
          <cell r="AH30">
            <v>-2295.1868116593696</v>
          </cell>
          <cell r="AI30">
            <v>-2307.6210141943593</v>
          </cell>
          <cell r="AJ30">
            <v>-2316.5044177237482</v>
          </cell>
          <cell r="AK30">
            <v>-2345.1149490747694</v>
          </cell>
          <cell r="AL30">
            <v>-2343.2830520265707</v>
          </cell>
          <cell r="AM30">
            <v>-2361.2016816066762</v>
          </cell>
          <cell r="AN30">
            <v>-2171.0833691584344</v>
          </cell>
          <cell r="AO30">
            <v>-2133.0101671324965</v>
          </cell>
          <cell r="AP30">
            <v>-2133.6184139860297</v>
          </cell>
          <cell r="AQ30">
            <v>1157.5283990868109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  <row r="31">
          <cell r="AA31">
            <v>-90671.395597798473</v>
          </cell>
          <cell r="AB31">
            <v>-7568.0098535575171</v>
          </cell>
          <cell r="AC31">
            <v>-3517.4620901400822</v>
          </cell>
          <cell r="AD31">
            <v>-3126.2805742992377</v>
          </cell>
          <cell r="AE31">
            <v>-3525.7406284074077</v>
          </cell>
          <cell r="AF31">
            <v>-3752.6950323223264</v>
          </cell>
          <cell r="AG31">
            <v>-2413.4025240320666</v>
          </cell>
          <cell r="AH31">
            <v>-2530.3143319359724</v>
          </cell>
          <cell r="AI31">
            <v>-2542.7485344709621</v>
          </cell>
          <cell r="AJ31">
            <v>-2552.0304592211592</v>
          </cell>
          <cell r="AK31">
            <v>-2580.2424693513726</v>
          </cell>
          <cell r="AL31">
            <v>-2578.8090935239816</v>
          </cell>
          <cell r="AM31">
            <v>-2596.329201883279</v>
          </cell>
          <cell r="AN31">
            <v>-2406.6094106558457</v>
          </cell>
          <cell r="AO31">
            <v>-2368.1376874090993</v>
          </cell>
          <cell r="AP31">
            <v>-2369.1444554834407</v>
          </cell>
          <cell r="AQ31">
            <v>1039.9646389485092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</row>
        <row r="32">
          <cell r="AA32">
            <v>-101887.87074058682</v>
          </cell>
          <cell r="AB32">
            <v>-7429.7289721930074</v>
          </cell>
          <cell r="AC32">
            <v>-3146.1224060020604</v>
          </cell>
          <cell r="AD32">
            <v>-2978.4767743088651</v>
          </cell>
          <cell r="AE32">
            <v>-3176.5453005704453</v>
          </cell>
          <cell r="AF32">
            <v>-3419.0474823355835</v>
          </cell>
          <cell r="AG32">
            <v>-2141.7143711694134</v>
          </cell>
          <cell r="AH32">
            <v>-2273.0173653405218</v>
          </cell>
          <cell r="AI32">
            <v>-2285.451567875512</v>
          </cell>
          <cell r="AJ32">
            <v>-2294.297396072157</v>
          </cell>
          <cell r="AK32">
            <v>-2322.9455027559225</v>
          </cell>
          <cell r="AL32">
            <v>-2321.0760303749794</v>
          </cell>
          <cell r="AM32">
            <v>-2339.0322352878284</v>
          </cell>
          <cell r="AN32">
            <v>-2148.8763475068436</v>
          </cell>
          <cell r="AO32">
            <v>-2110.8407208136487</v>
          </cell>
          <cell r="AP32">
            <v>-2111.4113923344385</v>
          </cell>
          <cell r="AQ32">
            <v>1168.6131222462345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</row>
        <row r="33">
          <cell r="AA33">
            <v>-99084.381383370797</v>
          </cell>
          <cell r="AB33">
            <v>-7458.7621141496529</v>
          </cell>
          <cell r="AC33">
            <v>-3265.6936750070067</v>
          </cell>
          <cell r="AD33">
            <v>-2970.8504619853566</v>
          </cell>
          <cell r="AE33">
            <v>-3194.4469941020761</v>
          </cell>
          <cell r="AF33">
            <v>-3521.3152183269267</v>
          </cell>
          <cell r="AG33">
            <v>-2209.6211632173454</v>
          </cell>
          <cell r="AH33">
            <v>-2337.3271684035717</v>
          </cell>
          <cell r="AI33">
            <v>-2349.7613709385614</v>
          </cell>
          <cell r="AJ33">
            <v>-2358.7161988014154</v>
          </cell>
          <cell r="AK33">
            <v>-2387.2553058189719</v>
          </cell>
          <cell r="AL33">
            <v>-2385.4948331042378</v>
          </cell>
          <cell r="AM33">
            <v>-2403.3420383508783</v>
          </cell>
          <cell r="AN33">
            <v>-2213.2951502361016</v>
          </cell>
          <cell r="AO33">
            <v>-2175.1505238766986</v>
          </cell>
          <cell r="AP33">
            <v>-2175.8301950636969</v>
          </cell>
          <cell r="AQ33">
            <v>1136.4582207147096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</row>
        <row r="34">
          <cell r="AA34">
            <v>-89717.440541506483</v>
          </cell>
          <cell r="AB34">
            <v>-7674.4113498036468</v>
          </cell>
          <cell r="AC34">
            <v>-3554.3434849795008</v>
          </cell>
          <cell r="AD34">
            <v>-3298.6976941495732</v>
          </cell>
          <cell r="AE34">
            <v>-3582.5414424578748</v>
          </cell>
          <cell r="AF34">
            <v>-3698.4145098290537</v>
          </cell>
          <cell r="AG34">
            <v>-2436.509452354785</v>
          </cell>
          <cell r="AH34">
            <v>-2552.1972977632654</v>
          </cell>
          <cell r="AI34">
            <v>-2564.6315002982556</v>
          </cell>
          <cell r="AJ34">
            <v>-2573.950514821041</v>
          </cell>
          <cell r="AK34">
            <v>-2602.1254351786656</v>
          </cell>
          <cell r="AL34">
            <v>-2600.7291491238634</v>
          </cell>
          <cell r="AM34">
            <v>-2618.2121677105724</v>
          </cell>
          <cell r="AN34">
            <v>-2428.5294662557271</v>
          </cell>
          <cell r="AO34">
            <v>-2390.0206532363927</v>
          </cell>
          <cell r="AP34">
            <v>-2391.0645110833225</v>
          </cell>
          <cell r="AQ34">
            <v>1029.0231560348627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</row>
        <row r="35">
          <cell r="AA35">
            <v>-95497.933558112913</v>
          </cell>
          <cell r="AB35">
            <v>-7558.7763997599204</v>
          </cell>
          <cell r="AC35">
            <v>-3354.9938104266907</v>
          </cell>
          <cell r="AD35">
            <v>-2964.3399214984579</v>
          </cell>
          <cell r="AE35">
            <v>-3345.1637631440026</v>
          </cell>
          <cell r="AF35">
            <v>-3528.1652264818244</v>
          </cell>
          <cell r="AG35">
            <v>-2296.4929631882201</v>
          </cell>
          <cell r="AH35">
            <v>-2419.5974123567275</v>
          </cell>
          <cell r="AI35">
            <v>-2432.0316148917173</v>
          </cell>
          <cell r="AJ35">
            <v>-2441.1258838460171</v>
          </cell>
          <cell r="AK35">
            <v>-2469.5255497721278</v>
          </cell>
          <cell r="AL35">
            <v>-2467.90451814884</v>
          </cell>
          <cell r="AM35">
            <v>-2485.6122823040341</v>
          </cell>
          <cell r="AN35">
            <v>-2295.7048352807033</v>
          </cell>
          <cell r="AO35">
            <v>-2257.4207678298544</v>
          </cell>
          <cell r="AP35">
            <v>-2258.2398801082986</v>
          </cell>
          <cell r="AQ35">
            <v>1095.3230987381316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</row>
        <row r="36">
          <cell r="AA36">
            <v>-88515.816852252843</v>
          </cell>
          <cell r="AB36">
            <v>-7621.7912021111033</v>
          </cell>
          <cell r="AC36">
            <v>-3595.4071454233585</v>
          </cell>
          <cell r="AD36">
            <v>-3124.1426468331651</v>
          </cell>
          <cell r="AE36">
            <v>-3588.770068865872</v>
          </cell>
          <cell r="AF36">
            <v>-3840.481018972283</v>
          </cell>
          <cell r="AG36">
            <v>-2465.6154697455718</v>
          </cell>
          <cell r="AH36">
            <v>-2579.7615838957927</v>
          </cell>
          <cell r="AI36">
            <v>-2592.1957864307824</v>
          </cell>
          <cell r="AJ36">
            <v>-2601.5615200826064</v>
          </cell>
          <cell r="AK36">
            <v>-2629.6897213111929</v>
          </cell>
          <cell r="AL36">
            <v>-2628.3401543854288</v>
          </cell>
          <cell r="AM36">
            <v>-2645.7764538430993</v>
          </cell>
          <cell r="AN36">
            <v>-2456.140471517293</v>
          </cell>
          <cell r="AO36">
            <v>-2417.5849393689195</v>
          </cell>
          <cell r="AP36">
            <v>-2418.6755163448879</v>
          </cell>
          <cell r="AQ36">
            <v>1015.2410129685991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</row>
        <row r="37">
          <cell r="AA37">
            <v>-93574.135555193832</v>
          </cell>
          <cell r="AB37">
            <v>-7539.9335777494889</v>
          </cell>
          <cell r="AC37">
            <v>-3478.9087299608209</v>
          </cell>
          <cell r="AD37">
            <v>-3105.714322880493</v>
          </cell>
          <cell r="AE37">
            <v>-3325.7582467763614</v>
          </cell>
          <cell r="AF37">
            <v>-3701.9180827266914</v>
          </cell>
          <cell r="AG37">
            <v>-2343.0916601264466</v>
          </cell>
          <cell r="AH37">
            <v>-2463.7277995052891</v>
          </cell>
          <cell r="AI37">
            <v>-2476.1620020402788</v>
          </cell>
          <cell r="AJ37">
            <v>-2485.3310682609322</v>
          </cell>
          <cell r="AK37">
            <v>-2513.6559369206893</v>
          </cell>
          <cell r="AL37">
            <v>-2512.1097025637546</v>
          </cell>
          <cell r="AM37">
            <v>-2529.7426694525957</v>
          </cell>
          <cell r="AN37">
            <v>-2339.9100196956183</v>
          </cell>
          <cell r="AO37">
            <v>-2301.551154978416</v>
          </cell>
          <cell r="AP37">
            <v>-2302.4450645232137</v>
          </cell>
          <cell r="AQ37">
            <v>1073.2579051638511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</row>
        <row r="38">
          <cell r="AA38">
            <v>-90456.920756342312</v>
          </cell>
          <cell r="AB38">
            <v>-7540.9053460172681</v>
          </cell>
          <cell r="AC38">
            <v>-3601.3771065824476</v>
          </cell>
          <cell r="AD38">
            <v>-3105.1210657822876</v>
          </cell>
          <cell r="AE38">
            <v>-3548.6695507420404</v>
          </cell>
          <cell r="AF38">
            <v>-3737.0047603580028</v>
          </cell>
          <cell r="AG38">
            <v>-2418.59758511578</v>
          </cell>
          <cell r="AH38">
            <v>-2535.2342132191034</v>
          </cell>
          <cell r="AI38">
            <v>-2547.6684157540931</v>
          </cell>
          <cell r="AJ38">
            <v>-2556.958679286126</v>
          </cell>
          <cell r="AK38">
            <v>-2585.1623506345036</v>
          </cell>
          <cell r="AL38">
            <v>-2583.7373135889484</v>
          </cell>
          <cell r="AM38">
            <v>-2601.2490831664099</v>
          </cell>
          <cell r="AN38">
            <v>-2411.5376307208126</v>
          </cell>
          <cell r="AO38">
            <v>-2373.0575686922302</v>
          </cell>
          <cell r="AP38">
            <v>-2374.0726755484075</v>
          </cell>
          <cell r="AQ38">
            <v>1037.5046983069437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</row>
        <row r="39">
          <cell r="AA39">
            <v>-102410.44557807522</v>
          </cell>
          <cell r="AB39">
            <v>-7286.248809545812</v>
          </cell>
          <cell r="AC39">
            <v>-3132.3388402573573</v>
          </cell>
          <cell r="AD39">
            <v>-2743.9676341486629</v>
          </cell>
          <cell r="AE39">
            <v>-3128.9497139341429</v>
          </cell>
          <cell r="AF39">
            <v>-3475.714835972929</v>
          </cell>
          <cell r="AG39">
            <v>-2129.0564380378082</v>
          </cell>
          <cell r="AH39">
            <v>-2261.0299166284085</v>
          </cell>
          <cell r="AI39">
            <v>-2273.4641191633982</v>
          </cell>
          <cell r="AJ39">
            <v>-2282.2896296503618</v>
          </cell>
          <cell r="AK39">
            <v>-2310.9580540438083</v>
          </cell>
          <cell r="AL39">
            <v>-2309.0682639531842</v>
          </cell>
          <cell r="AM39">
            <v>-2327.0447865757151</v>
          </cell>
          <cell r="AN39">
            <v>-2136.8685810850484</v>
          </cell>
          <cell r="AO39">
            <v>-2098.8532721015354</v>
          </cell>
          <cell r="AP39">
            <v>-2099.4036259126433</v>
          </cell>
          <cell r="AQ39">
            <v>1174.6068466022914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</row>
        <row r="40">
          <cell r="AA40">
            <v>-98721.487760255812</v>
          </cell>
          <cell r="AB40">
            <v>-7476.6743226334293</v>
          </cell>
          <cell r="AC40">
            <v>-3297.4756113253579</v>
          </cell>
          <cell r="AD40">
            <v>-3038.343211868314</v>
          </cell>
          <cell r="AE40">
            <v>-3265.6295294516426</v>
          </cell>
          <cell r="AF40">
            <v>-3509.0355653790912</v>
          </cell>
          <cell r="AG40">
            <v>-2218.4112596509062</v>
          </cell>
          <cell r="AH40">
            <v>-2345.6516578029309</v>
          </cell>
          <cell r="AI40">
            <v>-2358.0858603379211</v>
          </cell>
          <cell r="AJ40">
            <v>-2367.0547975048416</v>
          </cell>
          <cell r="AK40">
            <v>-2395.5797952183311</v>
          </cell>
          <cell r="AL40">
            <v>-2393.8334318076641</v>
          </cell>
          <cell r="AM40">
            <v>-2411.6665277502379</v>
          </cell>
          <cell r="AN40">
            <v>-2221.6337489395278</v>
          </cell>
          <cell r="AO40">
            <v>-2183.4750132760582</v>
          </cell>
          <cell r="AP40">
            <v>-2184.1687937671231</v>
          </cell>
          <cell r="AQ40">
            <v>1132.29597601503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</row>
        <row r="41">
          <cell r="AA41">
            <v>-102410.74774533078</v>
          </cell>
          <cell r="AB41">
            <v>-7371.6384133036154</v>
          </cell>
          <cell r="AC41">
            <v>-3214.3396609872434</v>
          </cell>
          <cell r="AD41">
            <v>-2774.4944915307547</v>
          </cell>
          <cell r="AE41">
            <v>-3021.5411380100263</v>
          </cell>
          <cell r="AF41">
            <v>-3427.6363258058136</v>
          </cell>
          <cell r="AG41">
            <v>-2129.0491188700239</v>
          </cell>
          <cell r="AH41">
            <v>-2261.0229851532995</v>
          </cell>
          <cell r="AI41">
            <v>-2273.4571876882892</v>
          </cell>
          <cell r="AJ41">
            <v>-2282.28268642699</v>
          </cell>
          <cell r="AK41">
            <v>-2310.9511225686992</v>
          </cell>
          <cell r="AL41">
            <v>-2309.0613207298125</v>
          </cell>
          <cell r="AM41">
            <v>-2327.0378551006061</v>
          </cell>
          <cell r="AN41">
            <v>-2136.8616378616762</v>
          </cell>
          <cell r="AO41">
            <v>-2098.8463406264264</v>
          </cell>
          <cell r="AP41">
            <v>-2099.3966826892715</v>
          </cell>
          <cell r="AQ41">
            <v>1174.6103123398459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</row>
        <row r="42">
          <cell r="AA42">
            <v>-101084.97241419973</v>
          </cell>
          <cell r="AB42">
            <v>-7344.2139553074339</v>
          </cell>
          <cell r="AC42">
            <v>-3180.2877003318749</v>
          </cell>
          <cell r="AD42">
            <v>-2808.8793014730395</v>
          </cell>
          <cell r="AE42">
            <v>-3102.7373420153831</v>
          </cell>
          <cell r="AF42">
            <v>-3428.0649052492718</v>
          </cell>
          <cell r="AG42">
            <v>-2161.1623671267598</v>
          </cell>
          <cell r="AH42">
            <v>-2291.4352106291808</v>
          </cell>
          <cell r="AI42">
            <v>-2303.8694131641705</v>
          </cell>
          <cell r="AJ42">
            <v>-2312.7464580477458</v>
          </cell>
          <cell r="AK42">
            <v>-2341.363348044581</v>
          </cell>
          <cell r="AL42">
            <v>-2339.5250923505682</v>
          </cell>
          <cell r="AM42">
            <v>-2357.4500805764874</v>
          </cell>
          <cell r="AN42">
            <v>-2167.3254094824324</v>
          </cell>
          <cell r="AO42">
            <v>-2129.2585661023077</v>
          </cell>
          <cell r="AP42">
            <v>-2129.8604543100273</v>
          </cell>
          <cell r="AQ42">
            <v>1159.404199601905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</row>
        <row r="43">
          <cell r="AA43">
            <v>-92330.233383341809</v>
          </cell>
          <cell r="AB43">
            <v>-7664.5430289521482</v>
          </cell>
          <cell r="AC43">
            <v>-3564.4582680228964</v>
          </cell>
          <cell r="AD43">
            <v>-3182.6327131557027</v>
          </cell>
          <cell r="AE43">
            <v>-3585.6200007266725</v>
          </cell>
          <cell r="AF43">
            <v>-3702.9057068273664</v>
          </cell>
          <cell r="AG43">
            <v>-2373.2217570695675</v>
          </cell>
          <cell r="AH43">
            <v>-2492.2619202058368</v>
          </cell>
          <cell r="AI43">
            <v>-2504.6961227408265</v>
          </cell>
          <cell r="AJ43">
            <v>-2513.9135518779217</v>
          </cell>
          <cell r="AK43">
            <v>-2542.190057621237</v>
          </cell>
          <cell r="AL43">
            <v>-2540.6921861807441</v>
          </cell>
          <cell r="AM43">
            <v>-2558.2767901531433</v>
          </cell>
          <cell r="AN43">
            <v>-2368.4925033126078</v>
          </cell>
          <cell r="AO43">
            <v>-2330.0852756789636</v>
          </cell>
          <cell r="AP43">
            <v>-2331.0275481402032</v>
          </cell>
          <cell r="AQ43">
            <v>1058.990844813577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</row>
        <row r="44">
          <cell r="AA44">
            <v>-90833.076144984487</v>
          </cell>
          <cell r="AB44">
            <v>-7585.5593911354899</v>
          </cell>
          <cell r="AC44">
            <v>-3570.4419021423955</v>
          </cell>
          <cell r="AD44">
            <v>-3194.9760005824346</v>
          </cell>
          <cell r="AE44">
            <v>-3384.8817580607647</v>
          </cell>
          <cell r="AF44">
            <v>-3695.8161289515633</v>
          </cell>
          <cell r="AG44">
            <v>-2409.4862590147959</v>
          </cell>
          <cell r="AH44">
            <v>-2526.605509527963</v>
          </cell>
          <cell r="AI44">
            <v>-2539.0397120629532</v>
          </cell>
          <cell r="AJ44">
            <v>-2548.3153506734752</v>
          </cell>
          <cell r="AK44">
            <v>-2576.5336469433632</v>
          </cell>
          <cell r="AL44">
            <v>-2575.0939849762976</v>
          </cell>
          <cell r="AM44">
            <v>-2592.6203794752701</v>
          </cell>
          <cell r="AN44">
            <v>-2402.8943021081614</v>
          </cell>
          <cell r="AO44">
            <v>-2364.4288650010899</v>
          </cell>
          <cell r="AP44">
            <v>-2365.4293469357567</v>
          </cell>
          <cell r="AQ44">
            <v>1041.8190501525139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</row>
        <row r="45">
          <cell r="AA45">
            <v>-87176.800433395809</v>
          </cell>
          <cell r="AB45">
            <v>-7614.0139113671639</v>
          </cell>
          <cell r="AC45">
            <v>-3686.6177877632035</v>
          </cell>
          <cell r="AD45">
            <v>-3285.4669673444441</v>
          </cell>
          <cell r="AE45">
            <v>-3522.8185156692884</v>
          </cell>
          <cell r="AF45">
            <v>-3753.3099572254278</v>
          </cell>
          <cell r="AG45">
            <v>-2498.0494468070674</v>
          </cell>
          <cell r="AH45">
            <v>-2610.4775493312382</v>
          </cell>
          <cell r="AI45">
            <v>-2622.9117518662279</v>
          </cell>
          <cell r="AJ45">
            <v>-2632.3295464764165</v>
          </cell>
          <cell r="AK45">
            <v>-2660.4056867466384</v>
          </cell>
          <cell r="AL45">
            <v>-2659.1081807792389</v>
          </cell>
          <cell r="AM45">
            <v>-2676.4924192785447</v>
          </cell>
          <cell r="AN45">
            <v>-2486.908497911103</v>
          </cell>
          <cell r="AO45">
            <v>-2448.300904804365</v>
          </cell>
          <cell r="AP45">
            <v>-2449.4435427386979</v>
          </cell>
          <cell r="AQ45">
            <v>999.88303025087646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</row>
        <row r="46">
          <cell r="AA46">
            <v>-89352.188688727183</v>
          </cell>
          <cell r="AB46">
            <v>-7656.78016818788</v>
          </cell>
          <cell r="AC46">
            <v>-3630.8444728910731</v>
          </cell>
          <cell r="AD46">
            <v>-3262.362881597247</v>
          </cell>
          <cell r="AE46">
            <v>-3505.6432234096646</v>
          </cell>
          <cell r="AF46">
            <v>-3718.9233163247363</v>
          </cell>
          <cell r="AG46">
            <v>-2445.3566703932497</v>
          </cell>
          <cell r="AH46">
            <v>-2560.5758830645404</v>
          </cell>
          <cell r="AI46">
            <v>-2573.0100855995306</v>
          </cell>
          <cell r="AJ46">
            <v>-2582.3433011143516</v>
          </cell>
          <cell r="AK46">
            <v>-2610.5040204799407</v>
          </cell>
          <cell r="AL46">
            <v>-2609.1219354171744</v>
          </cell>
          <cell r="AM46">
            <v>-2626.5907530118475</v>
          </cell>
          <cell r="AN46">
            <v>-2436.9222525490381</v>
          </cell>
          <cell r="AO46">
            <v>-2398.3992385376678</v>
          </cell>
          <cell r="AP46">
            <v>-2399.4572973766335</v>
          </cell>
          <cell r="AQ46">
            <v>1024.8338633842252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</row>
        <row r="47">
          <cell r="AA47">
            <v>-102560.96750444778</v>
          </cell>
          <cell r="AB47">
            <v>-7256.0885365538916</v>
          </cell>
          <cell r="AC47">
            <v>-3073.0638972692786</v>
          </cell>
          <cell r="AD47">
            <v>-2849.8206310579544</v>
          </cell>
          <cell r="AE47">
            <v>-3056.8615841431847</v>
          </cell>
          <cell r="AF47">
            <v>-3446.6170402598027</v>
          </cell>
          <cell r="AG47">
            <v>-2125.4104598119497</v>
          </cell>
          <cell r="AH47">
            <v>-2257.5770640549626</v>
          </cell>
          <cell r="AI47">
            <v>-2270.0112665899524</v>
          </cell>
          <cell r="AJ47">
            <v>-2278.830924784419</v>
          </cell>
          <cell r="AK47">
            <v>-2307.5052014703629</v>
          </cell>
          <cell r="AL47">
            <v>-2305.6095590872415</v>
          </cell>
          <cell r="AM47">
            <v>-2323.5919340022692</v>
          </cell>
          <cell r="AN47">
            <v>-2133.4098762191052</v>
          </cell>
          <cell r="AO47">
            <v>-2095.4004195280895</v>
          </cell>
          <cell r="AP47">
            <v>-2095.9449210467001</v>
          </cell>
          <cell r="AQ47">
            <v>1176.3332728890141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</row>
        <row r="48">
          <cell r="AA48">
            <v>-89670.961593096596</v>
          </cell>
          <cell r="AB48">
            <v>-7585.9259632383328</v>
          </cell>
          <cell r="AC48">
            <v>-3542.5990501513761</v>
          </cell>
          <cell r="AD48">
            <v>-3276.9679765228448</v>
          </cell>
          <cell r="AE48">
            <v>-3491.3077541321795</v>
          </cell>
          <cell r="AF48">
            <v>-3805.1263010156326</v>
          </cell>
          <cell r="AG48">
            <v>-2437.6352765981169</v>
          </cell>
          <cell r="AH48">
            <v>-2553.2634876566299</v>
          </cell>
          <cell r="AI48">
            <v>-2565.6976901916196</v>
          </cell>
          <cell r="AJ48">
            <v>-2575.0185118159193</v>
          </cell>
          <cell r="AK48">
            <v>-2603.1916250720296</v>
          </cell>
          <cell r="AL48">
            <v>-2601.7971461187417</v>
          </cell>
          <cell r="AM48">
            <v>-2619.2783576039365</v>
          </cell>
          <cell r="AN48">
            <v>-2429.5974632506054</v>
          </cell>
          <cell r="AO48">
            <v>-2391.0868431297567</v>
          </cell>
          <cell r="AP48">
            <v>-2392.1325080782008</v>
          </cell>
          <cell r="AQ48">
            <v>1028.4900610881807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</row>
        <row r="49">
          <cell r="AA49">
            <v>-92828.355747334819</v>
          </cell>
          <cell r="AB49">
            <v>-7643.0981522289394</v>
          </cell>
          <cell r="AC49">
            <v>-3441.5122332689207</v>
          </cell>
          <cell r="AD49">
            <v>-3072.4659289040592</v>
          </cell>
          <cell r="AE49">
            <v>-3434.0535885937315</v>
          </cell>
          <cell r="AF49">
            <v>-3680.3456791094063</v>
          </cell>
          <cell r="AG49">
            <v>-2361.1561176195614</v>
          </cell>
          <cell r="AH49">
            <v>-2480.8353916737278</v>
          </cell>
          <cell r="AI49">
            <v>-2493.269594208718</v>
          </cell>
          <cell r="AJ49">
            <v>-2502.4676563483013</v>
          </cell>
          <cell r="AK49">
            <v>-2530.7635290891285</v>
          </cell>
          <cell r="AL49">
            <v>-2529.2462906511237</v>
          </cell>
          <cell r="AM49">
            <v>-2546.8502616210349</v>
          </cell>
          <cell r="AN49">
            <v>-2357.0466077829874</v>
          </cell>
          <cell r="AO49">
            <v>-2318.6587471468547</v>
          </cell>
          <cell r="AP49">
            <v>-2319.5816526105828</v>
          </cell>
          <cell r="AQ49">
            <v>1064.7041090796313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</row>
        <row r="50">
          <cell r="AA50">
            <v>-89732.407340198944</v>
          </cell>
          <cell r="AB50">
            <v>-7600.9700695987476</v>
          </cell>
          <cell r="AC50">
            <v>-3723.7576431922503</v>
          </cell>
          <cell r="AD50">
            <v>-3285.5388949464068</v>
          </cell>
          <cell r="AE50">
            <v>-3590.6498244261907</v>
          </cell>
          <cell r="AF50">
            <v>-3659.5673046786033</v>
          </cell>
          <cell r="AG50">
            <v>-2436.1469229648242</v>
          </cell>
          <cell r="AH50">
            <v>-2551.8539713746995</v>
          </cell>
          <cell r="AI50">
            <v>-2564.2881739096892</v>
          </cell>
          <cell r="AJ50">
            <v>-2573.6066065233417</v>
          </cell>
          <cell r="AK50">
            <v>-2601.7821087900998</v>
          </cell>
          <cell r="AL50">
            <v>-2600.3852408261641</v>
          </cell>
          <cell r="AM50">
            <v>-2617.8688413220061</v>
          </cell>
          <cell r="AN50">
            <v>-2428.1855579580279</v>
          </cell>
          <cell r="AO50">
            <v>-2389.6773268478264</v>
          </cell>
          <cell r="AP50">
            <v>-2390.7206027856232</v>
          </cell>
          <cell r="AQ50">
            <v>1029.1948192291457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</row>
        <row r="51">
          <cell r="AA51">
            <v>-93023.478739449507</v>
          </cell>
          <cell r="AB51">
            <v>-7526.9185162040058</v>
          </cell>
          <cell r="AC51">
            <v>-3494.7324044718562</v>
          </cell>
          <cell r="AD51">
            <v>-3085.9348027865358</v>
          </cell>
          <cell r="AE51">
            <v>-3301.1453481829767</v>
          </cell>
          <cell r="AF51">
            <v>-3647.2002146293189</v>
          </cell>
          <cell r="AG51">
            <v>-2356.4298016750417</v>
          </cell>
          <cell r="AH51">
            <v>-2476.3594263330106</v>
          </cell>
          <cell r="AI51">
            <v>-2488.7936288680007</v>
          </cell>
          <cell r="AJ51">
            <v>-2497.9841046256502</v>
          </cell>
          <cell r="AK51">
            <v>-2526.2875637484112</v>
          </cell>
          <cell r="AL51">
            <v>-2524.7627389284726</v>
          </cell>
          <cell r="AM51">
            <v>-2542.3742962803176</v>
          </cell>
          <cell r="AN51">
            <v>-2352.5630560603367</v>
          </cell>
          <cell r="AO51">
            <v>-2314.1827818061379</v>
          </cell>
          <cell r="AP51">
            <v>-2315.0981008879317</v>
          </cell>
          <cell r="AQ51">
            <v>1066.9420917499899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</row>
        <row r="52">
          <cell r="AA52">
            <v>-94477.775248148362</v>
          </cell>
          <cell r="AB52">
            <v>-7613.7811363904048</v>
          </cell>
          <cell r="AC52">
            <v>-3433.0419964183893</v>
          </cell>
          <cell r="AD52">
            <v>-3131.5043244438211</v>
          </cell>
          <cell r="AE52">
            <v>-3353.7030690846482</v>
          </cell>
          <cell r="AF52">
            <v>-3705.8684485800736</v>
          </cell>
          <cell r="AG52">
            <v>-2321.2034826101758</v>
          </cell>
          <cell r="AH52">
            <v>-2442.9990278606665</v>
          </cell>
          <cell r="AI52">
            <v>-2455.4332303956562</v>
          </cell>
          <cell r="AJ52">
            <v>-2464.5671631050473</v>
          </cell>
          <cell r="AK52">
            <v>-2492.9271652760667</v>
          </cell>
          <cell r="AL52">
            <v>-2491.3457974078701</v>
          </cell>
          <cell r="AM52">
            <v>-2509.0138978079731</v>
          </cell>
          <cell r="AN52">
            <v>-2319.1461145397338</v>
          </cell>
          <cell r="AO52">
            <v>-2280.8223833337934</v>
          </cell>
          <cell r="AP52">
            <v>-2281.6811593673292</v>
          </cell>
          <cell r="AQ52">
            <v>1083.6222909861624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</row>
        <row r="53">
          <cell r="AA53">
            <v>-97984.750301132313</v>
          </cell>
          <cell r="AB53">
            <v>-7486.5614646588592</v>
          </cell>
          <cell r="AC53">
            <v>-3201.1854376200708</v>
          </cell>
          <cell r="AD53">
            <v>-2997.4602896950591</v>
          </cell>
          <cell r="AE53">
            <v>-3373.838993408237</v>
          </cell>
          <cell r="AF53">
            <v>-3660.4747794517598</v>
          </cell>
          <cell r="AG53">
            <v>-2236.2566912027855</v>
          </cell>
          <cell r="AH53">
            <v>-2362.5518257252565</v>
          </cell>
          <cell r="AI53">
            <v>-2374.9860282602467</v>
          </cell>
          <cell r="AJ53">
            <v>-2383.9836097795778</v>
          </cell>
          <cell r="AK53">
            <v>-2412.4799631406568</v>
          </cell>
          <cell r="AL53">
            <v>-2410.7622440824007</v>
          </cell>
          <cell r="AM53">
            <v>-2428.5666956725631</v>
          </cell>
          <cell r="AN53">
            <v>-2238.562561214264</v>
          </cell>
          <cell r="AO53">
            <v>-2200.3751811983834</v>
          </cell>
          <cell r="AP53">
            <v>-2201.0976060418598</v>
          </cell>
          <cell r="AQ53">
            <v>1123.8458920538671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</row>
        <row r="54">
          <cell r="AA54">
            <v>-94444.04213342072</v>
          </cell>
          <cell r="AB54">
            <v>-7478.851212031901</v>
          </cell>
          <cell r="AC54">
            <v>-3421.7679966850601</v>
          </cell>
          <cell r="AD54">
            <v>-3043.6065888491767</v>
          </cell>
          <cell r="AE54">
            <v>-3387.6688084189896</v>
          </cell>
          <cell r="AF54">
            <v>-3629.9906287708327</v>
          </cell>
          <cell r="AG54">
            <v>-2322.0205742110561</v>
          </cell>
          <cell r="AH54">
            <v>-2443.7728385260261</v>
          </cell>
          <cell r="AI54">
            <v>-2456.2070410610163</v>
          </cell>
          <cell r="AJ54">
            <v>-2465.3422853139082</v>
          </cell>
          <cell r="AK54">
            <v>-2493.7009759414268</v>
          </cell>
          <cell r="AL54">
            <v>-2492.120919616731</v>
          </cell>
          <cell r="AM54">
            <v>-2509.7877084733332</v>
          </cell>
          <cell r="AN54">
            <v>-2319.9212367485948</v>
          </cell>
          <cell r="AO54">
            <v>-2281.5961939991535</v>
          </cell>
          <cell r="AP54">
            <v>-2282.4562815761901</v>
          </cell>
          <cell r="AQ54">
            <v>1083.2353856534821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</row>
        <row r="55">
          <cell r="AA55">
            <v>-89624.117492513789</v>
          </cell>
          <cell r="AB55">
            <v>-7573.9508810439038</v>
          </cell>
          <cell r="AC55">
            <v>-3596.502034391609</v>
          </cell>
          <cell r="AD55">
            <v>-3123.2788359502533</v>
          </cell>
          <cell r="AE55">
            <v>-3469.810261812388</v>
          </cell>
          <cell r="AF55">
            <v>-3735.8063431769797</v>
          </cell>
          <cell r="AG55">
            <v>-2438.7699456450177</v>
          </cell>
          <cell r="AH55">
            <v>-2554.338053848719</v>
          </cell>
          <cell r="AI55">
            <v>-2566.7722563837087</v>
          </cell>
          <cell r="AJ55">
            <v>-2576.094899306639</v>
          </cell>
          <cell r="AK55">
            <v>-2604.2661912641192</v>
          </cell>
          <cell r="AL55">
            <v>-2602.8735336094614</v>
          </cell>
          <cell r="AM55">
            <v>-2620.3529237960256</v>
          </cell>
          <cell r="AN55">
            <v>-2430.6738507413252</v>
          </cell>
          <cell r="AO55">
            <v>-2392.1614093218459</v>
          </cell>
          <cell r="AP55">
            <v>-2393.2088955689205</v>
          </cell>
          <cell r="AQ55">
            <v>1027.9527779921361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</row>
        <row r="56">
          <cell r="AA56">
            <v>-99232.692000834591</v>
          </cell>
          <cell r="AB56">
            <v>-7339.0546406148778</v>
          </cell>
          <cell r="AC56">
            <v>-3218.5074557535436</v>
          </cell>
          <cell r="AD56">
            <v>-2926.8621747566522</v>
          </cell>
          <cell r="AE56">
            <v>-3176.4729696224708</v>
          </cell>
          <cell r="AF56">
            <v>-3480.4275137403574</v>
          </cell>
          <cell r="AG56">
            <v>-2206.0287478465889</v>
          </cell>
          <cell r="AH56">
            <v>-2333.9250414874464</v>
          </cell>
          <cell r="AI56">
            <v>-2346.3592440224365</v>
          </cell>
          <cell r="AJ56">
            <v>-2355.3083055684829</v>
          </cell>
          <cell r="AK56">
            <v>-2383.8531789028466</v>
          </cell>
          <cell r="AL56">
            <v>-2382.0869398713057</v>
          </cell>
          <cell r="AM56">
            <v>-2399.939911434753</v>
          </cell>
          <cell r="AN56">
            <v>-2209.887257003169</v>
          </cell>
          <cell r="AO56">
            <v>-2171.7483969605732</v>
          </cell>
          <cell r="AP56">
            <v>-2172.4223018307648</v>
          </cell>
          <cell r="AQ56">
            <v>1138.1592841727722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</row>
        <row r="57">
          <cell r="AA57">
            <v>-85685.647069954153</v>
          </cell>
          <cell r="AB57">
            <v>-7636.2800791928776</v>
          </cell>
          <cell r="AC57">
            <v>-3791.9069040064992</v>
          </cell>
          <cell r="AD57">
            <v>-3379.5965132832976</v>
          </cell>
          <cell r="AE57">
            <v>-3614.5870617292303</v>
          </cell>
          <cell r="AF57">
            <v>-3845.943467337378</v>
          </cell>
          <cell r="AG57">
            <v>-2534.1685214531585</v>
          </cell>
          <cell r="AH57">
            <v>-2644.6834145658986</v>
          </cell>
          <cell r="AI57">
            <v>-2657.1176171008883</v>
          </cell>
          <cell r="AJ57">
            <v>-2666.5933877538478</v>
          </cell>
          <cell r="AK57">
            <v>-2694.6115519812988</v>
          </cell>
          <cell r="AL57">
            <v>-2693.3720220566706</v>
          </cell>
          <cell r="AM57">
            <v>-2710.6982845132052</v>
          </cell>
          <cell r="AN57">
            <v>-2521.1723391885344</v>
          </cell>
          <cell r="AO57">
            <v>-2482.5067700390255</v>
          </cell>
          <cell r="AP57">
            <v>-2483.7073840161293</v>
          </cell>
          <cell r="AQ57">
            <v>982.78009763354612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</row>
        <row r="58">
          <cell r="AA58">
            <v>-86604.035312563195</v>
          </cell>
          <cell r="AB58">
            <v>-7650.029540970846</v>
          </cell>
          <cell r="AC58">
            <v>-3680.5884994912053</v>
          </cell>
          <cell r="AD58">
            <v>-3449.697944401416</v>
          </cell>
          <cell r="AE58">
            <v>-3485.5847617575664</v>
          </cell>
          <cell r="AF58">
            <v>-3654.8530861567106</v>
          </cell>
          <cell r="AG58">
            <v>-2511.9231010275039</v>
          </cell>
          <cell r="AH58">
            <v>-2623.6163229910417</v>
          </cell>
          <cell r="AI58">
            <v>-2636.0505255260314</v>
          </cell>
          <cell r="AJ58">
            <v>-2645.4905892441179</v>
          </cell>
          <cell r="AK58">
            <v>-2673.5444604064414</v>
          </cell>
          <cell r="AL58">
            <v>-2672.2692235469403</v>
          </cell>
          <cell r="AM58">
            <v>-2689.6311929383482</v>
          </cell>
          <cell r="AN58">
            <v>-2500.0695406788045</v>
          </cell>
          <cell r="AO58">
            <v>-2461.4396784641685</v>
          </cell>
          <cell r="AP58">
            <v>-2462.6045855063994</v>
          </cell>
          <cell r="AQ58">
            <v>993.3136434209747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</row>
        <row r="59">
          <cell r="AA59">
            <v>-96762.81427999158</v>
          </cell>
          <cell r="AB59">
            <v>-7570.4477671927043</v>
          </cell>
          <cell r="AC59">
            <v>-3408.284111097485</v>
          </cell>
          <cell r="AD59">
            <v>-3015.5509533166937</v>
          </cell>
          <cell r="AE59">
            <v>-3252.8266063353881</v>
          </cell>
          <cell r="AF59">
            <v>-3494.7117960987393</v>
          </cell>
          <cell r="AG59">
            <v>-2265.8547187715017</v>
          </cell>
          <cell r="AH59">
            <v>-2390.5820605014078</v>
          </cell>
          <cell r="AI59">
            <v>-2403.016263036398</v>
          </cell>
          <cell r="AJ59">
            <v>-2412.0613534282311</v>
          </cell>
          <cell r="AK59">
            <v>-2440.5101979168085</v>
          </cell>
          <cell r="AL59">
            <v>-2438.839987731054</v>
          </cell>
          <cell r="AM59">
            <v>-2456.5969304487148</v>
          </cell>
          <cell r="AN59">
            <v>-2266.6403048629177</v>
          </cell>
          <cell r="AO59">
            <v>-2228.4054159745351</v>
          </cell>
          <cell r="AP59">
            <v>-2229.175349690513</v>
          </cell>
          <cell r="AQ59">
            <v>1109.8307746657913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</row>
        <row r="60">
          <cell r="AA60">
            <v>-92827.803164593788</v>
          </cell>
          <cell r="AB60">
            <v>-7551.8735298262527</v>
          </cell>
          <cell r="AC60">
            <v>-3591.5707456793011</v>
          </cell>
          <cell r="AD60">
            <v>-3074.8781195088372</v>
          </cell>
          <cell r="AE60">
            <v>-3515.7763864978033</v>
          </cell>
          <cell r="AF60">
            <v>-3693.2517228565785</v>
          </cell>
          <cell r="AG60">
            <v>-2361.1695024113346</v>
          </cell>
          <cell r="AH60">
            <v>-2480.8480674797411</v>
          </cell>
          <cell r="AI60">
            <v>-2493.2822700147312</v>
          </cell>
          <cell r="AJ60">
            <v>-2502.4803536387312</v>
          </cell>
          <cell r="AK60">
            <v>-2530.7762048951417</v>
          </cell>
          <cell r="AL60">
            <v>-2529.2589879415536</v>
          </cell>
          <cell r="AM60">
            <v>-2546.8629374270481</v>
          </cell>
          <cell r="AN60">
            <v>-2357.0593050734174</v>
          </cell>
          <cell r="AO60">
            <v>-2318.6714229528684</v>
          </cell>
          <cell r="AP60">
            <v>-2319.5943499010127</v>
          </cell>
          <cell r="AQ60">
            <v>1064.6977711766247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</row>
        <row r="61">
          <cell r="AA61">
            <v>-85844.453182511235</v>
          </cell>
          <cell r="AB61">
            <v>-7645.3615912275427</v>
          </cell>
          <cell r="AC61">
            <v>-3734.2670474289512</v>
          </cell>
          <cell r="AD61">
            <v>-3323.1816567424221</v>
          </cell>
          <cell r="AE61">
            <v>-3589.4647133534017</v>
          </cell>
          <cell r="AF61">
            <v>-3899.0470142991376</v>
          </cell>
          <cell r="AG61">
            <v>-2530.3218816813342</v>
          </cell>
          <cell r="AH61">
            <v>-2641.0405293887297</v>
          </cell>
          <cell r="AI61">
            <v>-2653.4747319237194</v>
          </cell>
          <cell r="AJ61">
            <v>-2662.9443281950225</v>
          </cell>
          <cell r="AK61">
            <v>-2690.9686668041295</v>
          </cell>
          <cell r="AL61">
            <v>-2689.7229624978449</v>
          </cell>
          <cell r="AM61">
            <v>-2707.0553993360363</v>
          </cell>
          <cell r="AN61">
            <v>-2517.5232796297087</v>
          </cell>
          <cell r="AO61">
            <v>-2478.8638848618566</v>
          </cell>
          <cell r="AP61">
            <v>-2480.058324457304</v>
          </cell>
          <cell r="AQ61">
            <v>984.60154022213067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</row>
        <row r="62">
          <cell r="AA62">
            <v>-103365.88226446226</v>
          </cell>
          <cell r="AB62">
            <v>-7470.6812067947521</v>
          </cell>
          <cell r="AC62">
            <v>-3154.9217858498273</v>
          </cell>
          <cell r="AD62">
            <v>-2750.0413057262367</v>
          </cell>
          <cell r="AE62">
            <v>-2984.6489173030004</v>
          </cell>
          <cell r="AF62">
            <v>-3498.3032345389906</v>
          </cell>
          <cell r="AG62">
            <v>-2105.9136213153365</v>
          </cell>
          <cell r="AH62">
            <v>-2239.1129633920386</v>
          </cell>
          <cell r="AI62">
            <v>-2251.5471659270288</v>
          </cell>
          <cell r="AJ62">
            <v>-2260.3355290356253</v>
          </cell>
          <cell r="AK62">
            <v>-2289.0411008074389</v>
          </cell>
          <cell r="AL62">
            <v>-2287.1141633384477</v>
          </cell>
          <cell r="AM62">
            <v>-2305.1278333393452</v>
          </cell>
          <cell r="AN62">
            <v>-2114.9144804703119</v>
          </cell>
          <cell r="AO62">
            <v>-2076.9363188651655</v>
          </cell>
          <cell r="AP62">
            <v>-2077.4495252979068</v>
          </cell>
          <cell r="AQ62">
            <v>1185.5653232204761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</row>
        <row r="63">
          <cell r="AA63">
            <v>-92584.061181770667</v>
          </cell>
          <cell r="AB63">
            <v>-7502.5052313222996</v>
          </cell>
          <cell r="AC63">
            <v>-3471.8764439208035</v>
          </cell>
          <cell r="AD63">
            <v>-3152.8540433675798</v>
          </cell>
          <cell r="AE63">
            <v>-3537.9103612601616</v>
          </cell>
          <cell r="AF63">
            <v>-3688.1181580378889</v>
          </cell>
          <cell r="AG63">
            <v>-2367.0734792173521</v>
          </cell>
          <cell r="AH63">
            <v>-2486.4393135721175</v>
          </cell>
          <cell r="AI63">
            <v>-2498.8735161071072</v>
          </cell>
          <cell r="AJ63">
            <v>-2508.0810764193993</v>
          </cell>
          <cell r="AK63">
            <v>-2536.3674509875177</v>
          </cell>
          <cell r="AL63">
            <v>-2534.8597107222222</v>
          </cell>
          <cell r="AM63">
            <v>-2552.4541835194241</v>
          </cell>
          <cell r="AN63">
            <v>-2362.6600278540855</v>
          </cell>
          <cell r="AO63">
            <v>-2324.2626690452444</v>
          </cell>
          <cell r="AP63">
            <v>-2325.1950726816813</v>
          </cell>
          <cell r="AQ63">
            <v>1061.9021481304369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</row>
        <row r="64">
          <cell r="AA64">
            <v>-89549.460577503516</v>
          </cell>
          <cell r="AB64">
            <v>-7635.1698698653317</v>
          </cell>
          <cell r="AC64">
            <v>-3513.4193375166465</v>
          </cell>
          <cell r="AD64">
            <v>-3290.3356964528889</v>
          </cell>
          <cell r="AE64">
            <v>-3653.1235691006345</v>
          </cell>
          <cell r="AF64">
            <v>-3720.5983434916952</v>
          </cell>
          <cell r="AG64">
            <v>-2440.5783033580565</v>
          </cell>
          <cell r="AH64">
            <v>-2556.0506237535224</v>
          </cell>
          <cell r="AI64">
            <v>-2568.4848262885125</v>
          </cell>
          <cell r="AJ64">
            <v>-2577.8103718722982</v>
          </cell>
          <cell r="AK64">
            <v>-2605.9787611689226</v>
          </cell>
          <cell r="AL64">
            <v>-2604.5890061751206</v>
          </cell>
          <cell r="AM64">
            <v>-2622.0654937008294</v>
          </cell>
          <cell r="AN64">
            <v>-2432.3893233069848</v>
          </cell>
          <cell r="AO64">
            <v>-2393.8739792266497</v>
          </cell>
          <cell r="AP64">
            <v>-2394.9243681345797</v>
          </cell>
          <cell r="AQ64">
            <v>1027.0964930397342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</row>
        <row r="65">
          <cell r="AA65">
            <v>-101658.6142138944</v>
          </cell>
          <cell r="AB65">
            <v>-7348.0997763970818</v>
          </cell>
          <cell r="AC65">
            <v>-3077.6493135630644</v>
          </cell>
          <cell r="AD65">
            <v>-2767.5838388278216</v>
          </cell>
          <cell r="AE65">
            <v>-3070.7031165613662</v>
          </cell>
          <cell r="AF65">
            <v>-3522.4593994170691</v>
          </cell>
          <cell r="AG65">
            <v>-2147.2674777805232</v>
          </cell>
          <cell r="AH65">
            <v>-2278.2763266576248</v>
          </cell>
          <cell r="AI65">
            <v>-2290.7105291926146</v>
          </cell>
          <cell r="AJ65">
            <v>-2299.5652708830175</v>
          </cell>
          <cell r="AK65">
            <v>-2328.2044640730251</v>
          </cell>
          <cell r="AL65">
            <v>-2326.3439051858404</v>
          </cell>
          <cell r="AM65">
            <v>-2344.2911966049314</v>
          </cell>
          <cell r="AN65">
            <v>-2154.1442223177041</v>
          </cell>
          <cell r="AO65">
            <v>-2116.0996821307517</v>
          </cell>
          <cell r="AP65">
            <v>-2116.6792671452995</v>
          </cell>
          <cell r="AQ65">
            <v>1165.9836415876832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</row>
        <row r="66">
          <cell r="AA66">
            <v>-99742.088400722525</v>
          </cell>
          <cell r="AB66">
            <v>-7431.6997057190638</v>
          </cell>
          <cell r="AC66">
            <v>-3333.2013106714876</v>
          </cell>
          <cell r="AD66">
            <v>-2954.1954595016823</v>
          </cell>
          <cell r="AE66">
            <v>-3108.9868142082883</v>
          </cell>
          <cell r="AF66">
            <v>-3586.0679506889956</v>
          </cell>
          <cell r="AG66">
            <v>-2193.6900259933677</v>
          </cell>
          <cell r="AH66">
            <v>-2322.2398955911372</v>
          </cell>
          <cell r="AI66">
            <v>-2334.6740981261269</v>
          </cell>
          <cell r="AJ66">
            <v>-2343.6033543401463</v>
          </cell>
          <cell r="AK66">
            <v>-2372.1680330065374</v>
          </cell>
          <cell r="AL66">
            <v>-2370.3819886429687</v>
          </cell>
          <cell r="AM66">
            <v>-2388.2547655384437</v>
          </cell>
          <cell r="AN66">
            <v>-2198.1823057748325</v>
          </cell>
          <cell r="AO66">
            <v>-2160.063251064264</v>
          </cell>
          <cell r="AP66">
            <v>-2160.7173506024274</v>
          </cell>
          <cell r="AQ66">
            <v>1144.0018571209268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</row>
        <row r="67">
          <cell r="AA67">
            <v>-92567.284956531264</v>
          </cell>
          <cell r="AB67">
            <v>-7558.8273324040247</v>
          </cell>
          <cell r="AC67">
            <v>-3506.8547062241919</v>
          </cell>
          <cell r="AD67">
            <v>-3176.2029924475164</v>
          </cell>
          <cell r="AE67">
            <v>-3343.4384822606903</v>
          </cell>
          <cell r="AF67">
            <v>-3665.7738509298256</v>
          </cell>
          <cell r="AG67">
            <v>-2367.4798369713949</v>
          </cell>
          <cell r="AH67">
            <v>-2486.8241467581292</v>
          </cell>
          <cell r="AI67">
            <v>-2499.258349293119</v>
          </cell>
          <cell r="AJ67">
            <v>-2508.4665618650483</v>
          </cell>
          <cell r="AK67">
            <v>-2536.7522841735295</v>
          </cell>
          <cell r="AL67">
            <v>-2535.2451961678707</v>
          </cell>
          <cell r="AM67">
            <v>-2552.8390167054358</v>
          </cell>
          <cell r="AN67">
            <v>-2363.0455132997349</v>
          </cell>
          <cell r="AO67">
            <v>-2324.6475022312561</v>
          </cell>
          <cell r="AP67">
            <v>-2325.5805581273298</v>
          </cell>
          <cell r="AQ67">
            <v>1061.7097315374308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</row>
        <row r="68">
          <cell r="AA68">
            <v>-99143.654481211517</v>
          </cell>
          <cell r="AB68">
            <v>-7456.5682830867836</v>
          </cell>
          <cell r="AC68">
            <v>-3274.1227903290528</v>
          </cell>
          <cell r="AD68">
            <v>-2837.5510361122879</v>
          </cell>
          <cell r="AE68">
            <v>-3278.254675334887</v>
          </cell>
          <cell r="AF68">
            <v>-3425.871142479672</v>
          </cell>
          <cell r="AG68">
            <v>-2208.1854360159041</v>
          </cell>
          <cell r="AH68">
            <v>-2335.9674909575838</v>
          </cell>
          <cell r="AI68">
            <v>-2348.4016934925739</v>
          </cell>
          <cell r="AJ68">
            <v>-2357.3542168173835</v>
          </cell>
          <cell r="AK68">
            <v>-2385.895628372984</v>
          </cell>
          <cell r="AL68">
            <v>-2384.1328511202064</v>
          </cell>
          <cell r="AM68">
            <v>-2401.9823609048908</v>
          </cell>
          <cell r="AN68">
            <v>-2211.9331682520697</v>
          </cell>
          <cell r="AO68">
            <v>-2173.7908464307111</v>
          </cell>
          <cell r="AP68">
            <v>-2174.4682130796655</v>
          </cell>
          <cell r="AQ68">
            <v>1137.1380594377035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</row>
        <row r="69">
          <cell r="AA69">
            <v>-95829.3013402863</v>
          </cell>
          <cell r="AB69">
            <v>-7432.460229907304</v>
          </cell>
          <cell r="AC69">
            <v>-3369.701115907686</v>
          </cell>
          <cell r="AD69">
            <v>-2962.9803943118341</v>
          </cell>
          <cell r="AE69">
            <v>-3310.6596053223784</v>
          </cell>
          <cell r="AF69">
            <v>-3618.2267641608623</v>
          </cell>
          <cell r="AG69">
            <v>-2288.4664932401483</v>
          </cell>
          <cell r="AH69">
            <v>-2411.9961005278956</v>
          </cell>
          <cell r="AI69">
            <v>-2424.4303030628853</v>
          </cell>
          <cell r="AJ69">
            <v>-2433.5116884378144</v>
          </cell>
          <cell r="AK69">
            <v>-2461.9242379432958</v>
          </cell>
          <cell r="AL69">
            <v>-2460.2903227406368</v>
          </cell>
          <cell r="AM69">
            <v>-2478.0109704752022</v>
          </cell>
          <cell r="AN69">
            <v>-2288.090639872501</v>
          </cell>
          <cell r="AO69">
            <v>-2249.8194560010224</v>
          </cell>
          <cell r="AP69">
            <v>-2250.6256847000959</v>
          </cell>
          <cell r="AQ69">
            <v>1099.1237546525476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</row>
        <row r="70">
          <cell r="AA70">
            <v>-87329.463758854879</v>
          </cell>
          <cell r="AB70">
            <v>-7677.5646915691068</v>
          </cell>
          <cell r="AC70">
            <v>-3698.0970463484982</v>
          </cell>
          <cell r="AD70">
            <v>-3320.9106886656482</v>
          </cell>
          <cell r="AE70">
            <v>-3550.3639040875005</v>
          </cell>
          <cell r="AF70">
            <v>-3854.7251405174111</v>
          </cell>
          <cell r="AG70">
            <v>-2494.3515990985998</v>
          </cell>
          <cell r="AH70">
            <v>-2606.9755747758672</v>
          </cell>
          <cell r="AI70">
            <v>-2619.409777310857</v>
          </cell>
          <cell r="AJ70">
            <v>-2628.8216363709521</v>
          </cell>
          <cell r="AK70">
            <v>-2656.9037121912675</v>
          </cell>
          <cell r="AL70">
            <v>-2655.6002706737745</v>
          </cell>
          <cell r="AM70">
            <v>-2672.9904447231738</v>
          </cell>
          <cell r="AN70">
            <v>-2483.4005878056387</v>
          </cell>
          <cell r="AO70">
            <v>-2444.7989302489941</v>
          </cell>
          <cell r="AP70">
            <v>-2445.9356326332336</v>
          </cell>
          <cell r="AQ70">
            <v>1001.6340175285619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</row>
        <row r="71">
          <cell r="AA71">
            <v>-90065.306169504911</v>
          </cell>
          <cell r="AB71">
            <v>-7734.1296915675639</v>
          </cell>
          <cell r="AC71">
            <v>-3583.3084732441862</v>
          </cell>
          <cell r="AD71">
            <v>-3094.2755002999675</v>
          </cell>
          <cell r="AE71">
            <v>-3366.131183474236</v>
          </cell>
          <cell r="AF71">
            <v>-3766.923581920586</v>
          </cell>
          <cell r="AG71">
            <v>-2428.0833676256561</v>
          </cell>
          <cell r="AH71">
            <v>-2544.2175385494838</v>
          </cell>
          <cell r="AI71">
            <v>-2556.651741084474</v>
          </cell>
          <cell r="AJ71">
            <v>-2565.9572305916427</v>
          </cell>
          <cell r="AK71">
            <v>-2594.1456759648845</v>
          </cell>
          <cell r="AL71">
            <v>-2592.7358648944655</v>
          </cell>
          <cell r="AM71">
            <v>-2610.2324084967904</v>
          </cell>
          <cell r="AN71">
            <v>-2420.5361820263292</v>
          </cell>
          <cell r="AO71">
            <v>-2382.0408940226107</v>
          </cell>
          <cell r="AP71">
            <v>-2383.0712268539246</v>
          </cell>
          <cell r="AQ71">
            <v>1033.0130356417535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</row>
        <row r="72">
          <cell r="AA72">
            <v>-99941.190349795477</v>
          </cell>
          <cell r="AB72">
            <v>-7446.1783105790728</v>
          </cell>
          <cell r="AC72">
            <v>-3214.232904592548</v>
          </cell>
          <cell r="AD72">
            <v>-2800.6201135103702</v>
          </cell>
          <cell r="AE72">
            <v>-3236.2516087509475</v>
          </cell>
          <cell r="AF72">
            <v>-3412.5574960315134</v>
          </cell>
          <cell r="AG72">
            <v>-2188.867330798455</v>
          </cell>
          <cell r="AH72">
            <v>-2317.672656160963</v>
          </cell>
          <cell r="AI72">
            <v>-2330.1068586959527</v>
          </cell>
          <cell r="AJ72">
            <v>-2339.0283738261919</v>
          </cell>
          <cell r="AK72">
            <v>-2367.6007935763632</v>
          </cell>
          <cell r="AL72">
            <v>-2365.8070081290143</v>
          </cell>
          <cell r="AM72">
            <v>-2383.6875261082696</v>
          </cell>
          <cell r="AN72">
            <v>-2193.6073252608785</v>
          </cell>
          <cell r="AO72">
            <v>-2155.4960116340899</v>
          </cell>
          <cell r="AP72">
            <v>-2156.1423700884734</v>
          </cell>
          <cell r="AQ72">
            <v>1146.2854768360141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</row>
        <row r="73">
          <cell r="AA73">
            <v>-98158.449161713215</v>
          </cell>
          <cell r="AB73">
            <v>-7380.7648849026127</v>
          </cell>
          <cell r="AC73">
            <v>-3294.9287552434798</v>
          </cell>
          <cell r="AD73">
            <v>-2950.1554491765892</v>
          </cell>
          <cell r="AE73">
            <v>-3327.8311028538319</v>
          </cell>
          <cell r="AF73">
            <v>-3568.1038574705908</v>
          </cell>
          <cell r="AG73">
            <v>-2232.0493157140686</v>
          </cell>
          <cell r="AH73">
            <v>-2358.567312822619</v>
          </cell>
          <cell r="AI73">
            <v>-2371.0015153576092</v>
          </cell>
          <cell r="AJ73">
            <v>-2379.992343465241</v>
          </cell>
          <cell r="AK73">
            <v>-2408.4954502380197</v>
          </cell>
          <cell r="AL73">
            <v>-2406.7709777680639</v>
          </cell>
          <cell r="AM73">
            <v>-2424.582182769926</v>
          </cell>
          <cell r="AN73">
            <v>-2234.5712948999271</v>
          </cell>
          <cell r="AO73">
            <v>-2196.3906682957463</v>
          </cell>
          <cell r="AP73">
            <v>-2197.1063397275225</v>
          </cell>
          <cell r="AQ73">
            <v>1125.8381485051857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</row>
        <row r="74">
          <cell r="AA74">
            <v>-101182.23275618731</v>
          </cell>
          <cell r="AB74">
            <v>-7236.5130544416425</v>
          </cell>
          <cell r="AC74">
            <v>-3146.3370386219467</v>
          </cell>
          <cell r="AD74">
            <v>-2842.9876293230427</v>
          </cell>
          <cell r="AE74">
            <v>-3001.787135511654</v>
          </cell>
          <cell r="AF74">
            <v>-3494.485712898012</v>
          </cell>
          <cell r="AG74">
            <v>-2158.8065037806546</v>
          </cell>
          <cell r="AH74">
            <v>-2289.2041361922593</v>
          </cell>
          <cell r="AI74">
            <v>-2301.638338727249</v>
          </cell>
          <cell r="AJ74">
            <v>-2310.5116021287276</v>
          </cell>
          <cell r="AK74">
            <v>-2339.1322736076595</v>
          </cell>
          <cell r="AL74">
            <v>-2337.2902364315505</v>
          </cell>
          <cell r="AM74">
            <v>-2355.2190061395659</v>
          </cell>
          <cell r="AN74">
            <v>-2165.0905535634138</v>
          </cell>
          <cell r="AO74">
            <v>-2127.0274916653862</v>
          </cell>
          <cell r="AP74">
            <v>-2127.6255983910096</v>
          </cell>
          <cell r="AQ74">
            <v>1160.5197368203658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</row>
        <row r="75">
          <cell r="AA75">
            <v>-95570.920196637002</v>
          </cell>
          <cell r="AB75">
            <v>-7436.4420116934971</v>
          </cell>
          <cell r="AC75">
            <v>-3329.84999285904</v>
          </cell>
          <cell r="AD75">
            <v>-3119.5238886409634</v>
          </cell>
          <cell r="AE75">
            <v>-3264.3379202872275</v>
          </cell>
          <cell r="AF75">
            <v>-3736.3904057385298</v>
          </cell>
          <cell r="AG75">
            <v>-2294.7250633130961</v>
          </cell>
          <cell r="AH75">
            <v>-2417.9231572582958</v>
          </cell>
          <cell r="AI75">
            <v>-2430.3573597932855</v>
          </cell>
          <cell r="AJ75">
            <v>-2439.4487910270796</v>
          </cell>
          <cell r="AK75">
            <v>-2467.851294673696</v>
          </cell>
          <cell r="AL75">
            <v>-2466.227425329902</v>
          </cell>
          <cell r="AM75">
            <v>-2483.9380272056023</v>
          </cell>
          <cell r="AN75">
            <v>-2294.0277424617657</v>
          </cell>
          <cell r="AO75">
            <v>-2255.7465127314226</v>
          </cell>
          <cell r="AP75">
            <v>-2256.562787289361</v>
          </cell>
          <cell r="AQ75">
            <v>1096.1602262873478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</row>
        <row r="76">
          <cell r="AA76">
            <v>-94477.630195178848</v>
          </cell>
          <cell r="AB76">
            <v>-7665.2789773701497</v>
          </cell>
          <cell r="AC76">
            <v>-3389.2850535600051</v>
          </cell>
          <cell r="AD76">
            <v>-2947.7181121707281</v>
          </cell>
          <cell r="AE76">
            <v>-3291.8012305906964</v>
          </cell>
          <cell r="AF76">
            <v>-3694.0032460280427</v>
          </cell>
          <cell r="AG76">
            <v>-2321.2069961180159</v>
          </cell>
          <cell r="AH76">
            <v>-2443.0023552597449</v>
          </cell>
          <cell r="AI76">
            <v>-2455.4365577947347</v>
          </cell>
          <cell r="AJ76">
            <v>-2464.570496143785</v>
          </cell>
          <cell r="AK76">
            <v>-2492.9304926751447</v>
          </cell>
          <cell r="AL76">
            <v>-2491.3491304466079</v>
          </cell>
          <cell r="AM76">
            <v>-2509.0172252070515</v>
          </cell>
          <cell r="AN76">
            <v>-2319.1494475784712</v>
          </cell>
          <cell r="AO76">
            <v>-2280.8257107328718</v>
          </cell>
          <cell r="AP76">
            <v>-2281.6844924060665</v>
          </cell>
          <cell r="AQ76">
            <v>1083.6206272866232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</row>
        <row r="77">
          <cell r="AA77">
            <v>-103322.98802037862</v>
          </cell>
          <cell r="AB77">
            <v>-7355.9619547654593</v>
          </cell>
          <cell r="AC77">
            <v>-3074.9845705195362</v>
          </cell>
          <cell r="AD77">
            <v>-2740.1245192129263</v>
          </cell>
          <cell r="AE77">
            <v>-2996.2098236034572</v>
          </cell>
          <cell r="AF77">
            <v>-3472.9122732009882</v>
          </cell>
          <cell r="AG77">
            <v>-2106.9526159901493</v>
          </cell>
          <cell r="AH77">
            <v>-2240.0969230359224</v>
          </cell>
          <cell r="AI77">
            <v>-2252.5311255709121</v>
          </cell>
          <cell r="AJ77">
            <v>-2261.3211564077192</v>
          </cell>
          <cell r="AK77">
            <v>-2290.0250604513226</v>
          </cell>
          <cell r="AL77">
            <v>-2288.0997907105416</v>
          </cell>
          <cell r="AM77">
            <v>-2306.111792983229</v>
          </cell>
          <cell r="AN77">
            <v>-2115.9001078424053</v>
          </cell>
          <cell r="AO77">
            <v>-2077.9202785090492</v>
          </cell>
          <cell r="AP77">
            <v>-2078.4351526700002</v>
          </cell>
          <cell r="AQ77">
            <v>1185.0733433985345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</row>
        <row r="78">
          <cell r="AA78">
            <v>-94274.587349693567</v>
          </cell>
          <cell r="AB78">
            <v>-7521.5050474416284</v>
          </cell>
          <cell r="AC78">
            <v>-3373.6697086782533</v>
          </cell>
          <cell r="AD78">
            <v>-2911.032286705502</v>
          </cell>
          <cell r="AE78">
            <v>-3422.8083440686642</v>
          </cell>
          <cell r="AF78">
            <v>-3710.1613605316975</v>
          </cell>
          <cell r="AG78">
            <v>-2326.125148651643</v>
          </cell>
          <cell r="AH78">
            <v>-2447.6599957009003</v>
          </cell>
          <cell r="AI78">
            <v>-2460.09419823589</v>
          </cell>
          <cell r="AJ78">
            <v>-2469.2360308907737</v>
          </cell>
          <cell r="AK78">
            <v>-2497.5881331163005</v>
          </cell>
          <cell r="AL78">
            <v>-2496.0146651935961</v>
          </cell>
          <cell r="AM78">
            <v>-2513.6748656482068</v>
          </cell>
          <cell r="AN78">
            <v>-2323.8149823254598</v>
          </cell>
          <cell r="AO78">
            <v>-2285.4833511740271</v>
          </cell>
          <cell r="AP78">
            <v>-2286.3500271530552</v>
          </cell>
          <cell r="AQ78">
            <v>1081.2918070660453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</row>
        <row r="79">
          <cell r="AA79">
            <v>-88380.026506874725</v>
          </cell>
          <cell r="AB79">
            <v>-7642.3136527023362</v>
          </cell>
          <cell r="AC79">
            <v>-3646.5030448598764</v>
          </cell>
          <cell r="AD79">
            <v>-3202.9612735699247</v>
          </cell>
          <cell r="AE79">
            <v>-3407.8804118568351</v>
          </cell>
          <cell r="AF79">
            <v>-3754.1212451596521</v>
          </cell>
          <cell r="AG79">
            <v>-2468.9046160810035</v>
          </cell>
          <cell r="AH79">
            <v>-2582.8765057864903</v>
          </cell>
          <cell r="AI79">
            <v>-2595.3107083214804</v>
          </cell>
          <cell r="AJ79">
            <v>-2604.6817215019323</v>
          </cell>
          <cell r="AK79">
            <v>-2632.8046432018909</v>
          </cell>
          <cell r="AL79">
            <v>-2631.4603558047547</v>
          </cell>
          <cell r="AM79">
            <v>-2648.8913757337968</v>
          </cell>
          <cell r="AN79">
            <v>-2459.2606729366189</v>
          </cell>
          <cell r="AO79">
            <v>-2420.6998612596171</v>
          </cell>
          <cell r="AP79">
            <v>-2421.7957177642138</v>
          </cell>
          <cell r="AQ79">
            <v>1013.6835520232502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</row>
        <row r="80">
          <cell r="AA80">
            <v>-102101.22185323446</v>
          </cell>
          <cell r="AB80">
            <v>-7323.9733602995611</v>
          </cell>
          <cell r="AC80">
            <v>-3254.9572499184824</v>
          </cell>
          <cell r="AD80">
            <v>-2861.7805686884694</v>
          </cell>
          <cell r="AE80">
            <v>-3153.9873857206339</v>
          </cell>
          <cell r="AF80">
            <v>-3415.270244150136</v>
          </cell>
          <cell r="AG80">
            <v>-2136.5465293145953</v>
          </cell>
          <cell r="AH80">
            <v>-2268.1232614972751</v>
          </cell>
          <cell r="AI80">
            <v>-2280.5574640322648</v>
          </cell>
          <cell r="AJ80">
            <v>-2289.3949971376505</v>
          </cell>
          <cell r="AK80">
            <v>-2318.0513989126753</v>
          </cell>
          <cell r="AL80">
            <v>-2316.1736314404734</v>
          </cell>
          <cell r="AM80">
            <v>-2334.1381314445816</v>
          </cell>
          <cell r="AN80">
            <v>-2143.9739485723367</v>
          </cell>
          <cell r="AO80">
            <v>-2105.9466169704019</v>
          </cell>
          <cell r="AP80">
            <v>-2106.5089933999325</v>
          </cell>
          <cell r="AQ80">
            <v>1171.0601741678579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</row>
        <row r="81">
          <cell r="AA81">
            <v>-86080.305998278927</v>
          </cell>
          <cell r="AB81">
            <v>-7708.7703831372091</v>
          </cell>
          <cell r="AC81">
            <v>-3667.3654727391995</v>
          </cell>
          <cell r="AD81">
            <v>-3305.4292746026867</v>
          </cell>
          <cell r="AE81">
            <v>-3432.9197916198073</v>
          </cell>
          <cell r="AF81">
            <v>-3933.1747271185459</v>
          </cell>
          <cell r="AG81">
            <v>-2524.6089981731334</v>
          </cell>
          <cell r="AH81">
            <v>-2635.6302544772711</v>
          </cell>
          <cell r="AI81">
            <v>-2648.0644570122613</v>
          </cell>
          <cell r="AJ81">
            <v>-2657.5248833260871</v>
          </cell>
          <cell r="AK81">
            <v>-2685.5583918926714</v>
          </cell>
          <cell r="AL81">
            <v>-2684.3035176289095</v>
          </cell>
          <cell r="AM81">
            <v>-2701.6451244245782</v>
          </cell>
          <cell r="AN81">
            <v>-2512.1038347607737</v>
          </cell>
          <cell r="AO81">
            <v>-2473.4536099503985</v>
          </cell>
          <cell r="AP81">
            <v>-2474.6388795883686</v>
          </cell>
          <cell r="AQ81">
            <v>987.30667767785985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</row>
        <row r="82">
          <cell r="AA82">
            <v>-90408.643226879023</v>
          </cell>
          <cell r="AB82">
            <v>-7654.4843690183643</v>
          </cell>
          <cell r="AC82">
            <v>-3581.7576756631483</v>
          </cell>
          <cell r="AD82">
            <v>-3096.4228915770909</v>
          </cell>
          <cell r="AE82">
            <v>-3402.0616772980798</v>
          </cell>
          <cell r="AF82">
            <v>-3748.4698573212454</v>
          </cell>
          <cell r="AG82">
            <v>-2419.7669750210466</v>
          </cell>
          <cell r="AH82">
            <v>-2536.3416611229677</v>
          </cell>
          <cell r="AI82">
            <v>-2548.7758636579574</v>
          </cell>
          <cell r="AJ82">
            <v>-2558.0680042203358</v>
          </cell>
          <cell r="AK82">
            <v>-2586.2697985383679</v>
          </cell>
          <cell r="AL82">
            <v>-2584.8466385231586</v>
          </cell>
          <cell r="AM82">
            <v>-2602.3565310702743</v>
          </cell>
          <cell r="AN82">
            <v>-2412.6469556550219</v>
          </cell>
          <cell r="AO82">
            <v>-2374.1650165960946</v>
          </cell>
          <cell r="AP82">
            <v>-2375.1820004826177</v>
          </cell>
          <cell r="AQ82">
            <v>1036.9509743550116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</row>
        <row r="83">
          <cell r="AA83">
            <v>-100277.38650868526</v>
          </cell>
          <cell r="AB83">
            <v>-7484.1574855368654</v>
          </cell>
          <cell r="AC83">
            <v>-3213.8968504090381</v>
          </cell>
          <cell r="AD83">
            <v>-2941.799041985917</v>
          </cell>
          <cell r="AE83">
            <v>-3120.6603439703667</v>
          </cell>
          <cell r="AF83">
            <v>-3549.3716669066062</v>
          </cell>
          <cell r="AG83">
            <v>-2180.7239067507485</v>
          </cell>
          <cell r="AH83">
            <v>-2309.9605852329582</v>
          </cell>
          <cell r="AI83">
            <v>-2322.3947877679484</v>
          </cell>
          <cell r="AJ83">
            <v>-2331.3032315915298</v>
          </cell>
          <cell r="AK83">
            <v>-2359.8887226483585</v>
          </cell>
          <cell r="AL83">
            <v>-2358.0818658943522</v>
          </cell>
          <cell r="AM83">
            <v>-2375.9754551802648</v>
          </cell>
          <cell r="AN83">
            <v>-2185.8821830262159</v>
          </cell>
          <cell r="AO83">
            <v>-2147.7839407060851</v>
          </cell>
          <cell r="AP83">
            <v>-2148.4172278538113</v>
          </cell>
          <cell r="AQ83">
            <v>1150.1415123000163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</row>
        <row r="84">
          <cell r="AA84">
            <v>-93419.890364725085</v>
          </cell>
          <cell r="AB84">
            <v>-7531.4748797813691</v>
          </cell>
          <cell r="AC84">
            <v>-3518.6042279475396</v>
          </cell>
          <cell r="AD84">
            <v>-3088.9824030844288</v>
          </cell>
          <cell r="AE84">
            <v>-3237.0597141744092</v>
          </cell>
          <cell r="AF84">
            <v>-3680.4148563325975</v>
          </cell>
          <cell r="AG84">
            <v>-2346.8278241488265</v>
          </cell>
          <cell r="AH84">
            <v>-2467.2660607784892</v>
          </cell>
          <cell r="AI84">
            <v>-2479.7002633134789</v>
          </cell>
          <cell r="AJ84">
            <v>-2488.8753265871383</v>
          </cell>
          <cell r="AK84">
            <v>-2517.1941981938894</v>
          </cell>
          <cell r="AL84">
            <v>-2515.6539608899607</v>
          </cell>
          <cell r="AM84">
            <v>-2533.2809307257958</v>
          </cell>
          <cell r="AN84">
            <v>-2343.4542780218244</v>
          </cell>
          <cell r="AO84">
            <v>-2305.0894162516161</v>
          </cell>
          <cell r="AP84">
            <v>-2305.9893228494198</v>
          </cell>
          <cell r="AQ84">
            <v>1071.4887745272508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</row>
        <row r="85">
          <cell r="AA85">
            <v>-94263.967796603203</v>
          </cell>
          <cell r="AB85">
            <v>-7488.9275346221793</v>
          </cell>
          <cell r="AC85">
            <v>-3361.7981336884886</v>
          </cell>
          <cell r="AD85">
            <v>-3128.7335758787995</v>
          </cell>
          <cell r="AE85">
            <v>-3486.2454458605271</v>
          </cell>
          <cell r="AF85">
            <v>-3633.1357487169198</v>
          </cell>
          <cell r="AG85">
            <v>-2326.3823780152907</v>
          </cell>
          <cell r="AH85">
            <v>-2447.903599753151</v>
          </cell>
          <cell r="AI85">
            <v>-2460.3378022881407</v>
          </cell>
          <cell r="AJ85">
            <v>-2469.4800478312482</v>
          </cell>
          <cell r="AK85">
            <v>-2497.8317371685512</v>
          </cell>
          <cell r="AL85">
            <v>-2496.258682134071</v>
          </cell>
          <cell r="AM85">
            <v>-2513.9184697004575</v>
          </cell>
          <cell r="AN85">
            <v>-2324.0589992659343</v>
          </cell>
          <cell r="AO85">
            <v>-2285.7269552262778</v>
          </cell>
          <cell r="AP85">
            <v>-2286.5940440935296</v>
          </cell>
          <cell r="AQ85">
            <v>1081.1700050399199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</row>
        <row r="86">
          <cell r="AA86">
            <v>-101623.9584040474</v>
          </cell>
          <cell r="AB86">
            <v>-7357.6301798985633</v>
          </cell>
          <cell r="AC86">
            <v>-3146.2995582296367</v>
          </cell>
          <cell r="AD86">
            <v>-2902.3764411286461</v>
          </cell>
          <cell r="AE86">
            <v>-3108.7655125548808</v>
          </cell>
          <cell r="AF86">
            <v>-3455.4275797679466</v>
          </cell>
          <cell r="AG86">
            <v>-2148.1069191240317</v>
          </cell>
          <cell r="AH86">
            <v>-2279.071303210867</v>
          </cell>
          <cell r="AI86">
            <v>-2291.5055057458567</v>
          </cell>
          <cell r="AJ86">
            <v>-2300.3615948541469</v>
          </cell>
          <cell r="AK86">
            <v>-2328.9994406262672</v>
          </cell>
          <cell r="AL86">
            <v>-2327.1402291569693</v>
          </cell>
          <cell r="AM86">
            <v>-2345.0861731581736</v>
          </cell>
          <cell r="AN86">
            <v>-2154.9405462888335</v>
          </cell>
          <cell r="AO86">
            <v>-2116.8946586839938</v>
          </cell>
          <cell r="AP86">
            <v>-2117.4755911164284</v>
          </cell>
          <cell r="AQ86">
            <v>1165.5861533110619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</row>
        <row r="87">
          <cell r="AA87">
            <v>-90437.87883614091</v>
          </cell>
          <cell r="AB87">
            <v>-7572.9184884244951</v>
          </cell>
          <cell r="AC87">
            <v>-3626.3603430849353</v>
          </cell>
          <cell r="AD87">
            <v>-3233.3886749427465</v>
          </cell>
          <cell r="AE87">
            <v>-3448.6315946043178</v>
          </cell>
          <cell r="AF87">
            <v>-3679.7742216966626</v>
          </cell>
          <cell r="AG87">
            <v>-2419.058823076959</v>
          </cell>
          <cell r="AH87">
            <v>-2535.6710196349877</v>
          </cell>
          <cell r="AI87">
            <v>-2548.1052221699774</v>
          </cell>
          <cell r="AJ87">
            <v>-2557.3962260518674</v>
          </cell>
          <cell r="AK87">
            <v>-2585.5991570503879</v>
          </cell>
          <cell r="AL87">
            <v>-2584.1748603546903</v>
          </cell>
          <cell r="AM87">
            <v>-2601.6858895822943</v>
          </cell>
          <cell r="AN87">
            <v>-2411.9751774865535</v>
          </cell>
          <cell r="AO87">
            <v>-2373.4943751081146</v>
          </cell>
          <cell r="AP87">
            <v>-2374.5102223141489</v>
          </cell>
          <cell r="AQ87">
            <v>1037.2862950990018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</row>
        <row r="88">
          <cell r="AA88">
            <v>-91924.262940056738</v>
          </cell>
          <cell r="AB88">
            <v>-7583.6488683928128</v>
          </cell>
          <cell r="AC88">
            <v>-3587.6421446544559</v>
          </cell>
          <cell r="AD88">
            <v>-3232.4120838032572</v>
          </cell>
          <cell r="AE88">
            <v>-3370.9421434705573</v>
          </cell>
          <cell r="AF88">
            <v>-3802.8349176414822</v>
          </cell>
          <cell r="AG88">
            <v>-2383.0552705797249</v>
          </cell>
          <cell r="AH88">
            <v>-2501.5745573984414</v>
          </cell>
          <cell r="AI88">
            <v>-2514.0087599334311</v>
          </cell>
          <cell r="AJ88">
            <v>-2523.2419732013614</v>
          </cell>
          <cell r="AK88">
            <v>-2551.5026948138416</v>
          </cell>
          <cell r="AL88">
            <v>-2550.0206075041842</v>
          </cell>
          <cell r="AM88">
            <v>-2567.5894273457479</v>
          </cell>
          <cell r="AN88">
            <v>-2377.8209246360475</v>
          </cell>
          <cell r="AO88">
            <v>-2339.3979128715682</v>
          </cell>
          <cell r="AP88">
            <v>-2340.3559694636433</v>
          </cell>
          <cell r="AQ88">
            <v>1054.3345262172747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</row>
        <row r="89">
          <cell r="AA89">
            <v>-96662.074102816201</v>
          </cell>
          <cell r="AB89">
            <v>-7469.3898902125493</v>
          </cell>
          <cell r="AC89">
            <v>-3311.6421456990065</v>
          </cell>
          <cell r="AD89">
            <v>-2882.5413331047503</v>
          </cell>
          <cell r="AE89">
            <v>-3342.1063306930141</v>
          </cell>
          <cell r="AF89">
            <v>-3645.4922467538454</v>
          </cell>
          <cell r="AG89">
            <v>-2268.2948715206862</v>
          </cell>
          <cell r="AH89">
            <v>-2392.8929595736699</v>
          </cell>
          <cell r="AI89">
            <v>-2405.3271621086596</v>
          </cell>
          <cell r="AJ89">
            <v>-2414.3761692785815</v>
          </cell>
          <cell r="AK89">
            <v>-2442.8210969890702</v>
          </cell>
          <cell r="AL89">
            <v>-2441.1548035814039</v>
          </cell>
          <cell r="AM89">
            <v>-2458.9078295209765</v>
          </cell>
          <cell r="AN89">
            <v>-2268.9551207132677</v>
          </cell>
          <cell r="AO89">
            <v>-2230.7163150467968</v>
          </cell>
          <cell r="AP89">
            <v>-2231.490165540863</v>
          </cell>
          <cell r="AQ89">
            <v>1108.6753251296605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</row>
        <row r="90">
          <cell r="AA90">
            <v>-91061.512546204744</v>
          </cell>
          <cell r="AB90">
            <v>-7595.5727004073124</v>
          </cell>
          <cell r="AC90">
            <v>-3521.779434497188</v>
          </cell>
          <cell r="AD90">
            <v>-3101.8813429949869</v>
          </cell>
          <cell r="AE90">
            <v>-3424.8086083019248</v>
          </cell>
          <cell r="AF90">
            <v>-3663.6215430972406</v>
          </cell>
          <cell r="AG90">
            <v>-2403.9530176797025</v>
          </cell>
          <cell r="AH90">
            <v>-2521.3653612330909</v>
          </cell>
          <cell r="AI90">
            <v>-2533.799563768081</v>
          </cell>
          <cell r="AJ90">
            <v>-2543.0663207713242</v>
          </cell>
          <cell r="AK90">
            <v>-2571.2934986484915</v>
          </cell>
          <cell r="AL90">
            <v>-2569.8449550741466</v>
          </cell>
          <cell r="AM90">
            <v>-2587.3802311803979</v>
          </cell>
          <cell r="AN90">
            <v>-2397.6452722060103</v>
          </cell>
          <cell r="AO90">
            <v>-2359.1887167062182</v>
          </cell>
          <cell r="AP90">
            <v>-2360.1803170336057</v>
          </cell>
          <cell r="AQ90">
            <v>1044.4391242999498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</row>
        <row r="91">
          <cell r="AA91">
            <v>-90707.706468723583</v>
          </cell>
          <cell r="AB91">
            <v>-7618.2039735378949</v>
          </cell>
          <cell r="AC91">
            <v>-3589.0612823269344</v>
          </cell>
          <cell r="AD91">
            <v>-3210.9093920268988</v>
          </cell>
          <cell r="AE91">
            <v>-3378.6954351646355</v>
          </cell>
          <cell r="AF91">
            <v>-3795.5419896374806</v>
          </cell>
          <cell r="AG91">
            <v>-2412.5229934019098</v>
          </cell>
          <cell r="AH91">
            <v>-2529.4813896056471</v>
          </cell>
          <cell r="AI91">
            <v>-2541.9155921406373</v>
          </cell>
          <cell r="AJ91">
            <v>-2551.1961051241724</v>
          </cell>
          <cell r="AK91">
            <v>-2579.4095270210473</v>
          </cell>
          <cell r="AL91">
            <v>-2577.9747394269948</v>
          </cell>
          <cell r="AM91">
            <v>-2595.4962595529537</v>
          </cell>
          <cell r="AN91">
            <v>-2405.7750565588585</v>
          </cell>
          <cell r="AO91">
            <v>-2367.304745078774</v>
          </cell>
          <cell r="AP91">
            <v>-2368.3101013864539</v>
          </cell>
          <cell r="AQ91">
            <v>1040.3811101136719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</row>
        <row r="92">
          <cell r="AA92">
            <v>-100741.34928600927</v>
          </cell>
          <cell r="AB92">
            <v>-7325.806785528609</v>
          </cell>
          <cell r="AC92">
            <v>-3195.2678946305386</v>
          </cell>
          <cell r="AD92">
            <v>-2896.4813105195508</v>
          </cell>
          <cell r="AE92">
            <v>-3145.5403995578563</v>
          </cell>
          <cell r="AF92">
            <v>-3391.4420231552858</v>
          </cell>
          <cell r="AG92">
            <v>-2169.4856890073397</v>
          </cell>
          <cell r="AH92">
            <v>-2299.3176502913675</v>
          </cell>
          <cell r="AI92">
            <v>-2311.7518528263572</v>
          </cell>
          <cell r="AJ92">
            <v>-2320.6422577771564</v>
          </cell>
          <cell r="AK92">
            <v>-2349.2457877067677</v>
          </cell>
          <cell r="AL92">
            <v>-2347.4208920799792</v>
          </cell>
          <cell r="AM92">
            <v>-2365.3325202386741</v>
          </cell>
          <cell r="AN92">
            <v>-2175.2212092118425</v>
          </cell>
          <cell r="AO92">
            <v>-2137.1410057644944</v>
          </cell>
          <cell r="AP92">
            <v>-2137.7562540394383</v>
          </cell>
          <cell r="AQ92">
            <v>1155.4629797708117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</row>
        <row r="93">
          <cell r="AA93">
            <v>-103539.95526373383</v>
          </cell>
          <cell r="AB93">
            <v>-7329.7079766927118</v>
          </cell>
          <cell r="AC93">
            <v>-3092.6728684248892</v>
          </cell>
          <cell r="AD93">
            <v>-2674.6121782447044</v>
          </cell>
          <cell r="AE93">
            <v>-2949.8942378821848</v>
          </cell>
          <cell r="AF93">
            <v>-3340.2228680457329</v>
          </cell>
          <cell r="AG93">
            <v>-2101.6971833494604</v>
          </cell>
          <cell r="AH93">
            <v>-2235.119868047148</v>
          </cell>
          <cell r="AI93">
            <v>-2247.5540705821377</v>
          </cell>
          <cell r="AJ93">
            <v>-2256.3356657325235</v>
          </cell>
          <cell r="AK93">
            <v>-2285.0480054625482</v>
          </cell>
          <cell r="AL93">
            <v>-2283.1143000353459</v>
          </cell>
          <cell r="AM93">
            <v>-2301.1347379944546</v>
          </cell>
          <cell r="AN93">
            <v>-2110.9146171672096</v>
          </cell>
          <cell r="AO93">
            <v>-2072.9432235202748</v>
          </cell>
          <cell r="AP93">
            <v>-2073.449661994805</v>
          </cell>
          <cell r="AQ93">
            <v>1187.5618708929214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</row>
        <row r="94">
          <cell r="AA94">
            <v>-96907.403985712401</v>
          </cell>
          <cell r="AB94">
            <v>-7517.2231532470414</v>
          </cell>
          <cell r="AC94">
            <v>-3281.7285641481494</v>
          </cell>
          <cell r="AD94">
            <v>-2972.2405231467183</v>
          </cell>
          <cell r="AE94">
            <v>-3351.8515963122286</v>
          </cell>
          <cell r="AF94">
            <v>-3627.9166357771201</v>
          </cell>
          <cell r="AG94">
            <v>-2262.3524322180024</v>
          </cell>
          <cell r="AH94">
            <v>-2387.2652883239371</v>
          </cell>
          <cell r="AI94">
            <v>-2399.6994908589268</v>
          </cell>
          <cell r="AJ94">
            <v>-2408.7389596030021</v>
          </cell>
          <cell r="AK94">
            <v>-2437.1934257393373</v>
          </cell>
          <cell r="AL94">
            <v>-2435.5175939058245</v>
          </cell>
          <cell r="AM94">
            <v>-2453.2801582712436</v>
          </cell>
          <cell r="AN94">
            <v>-2263.3179110376882</v>
          </cell>
          <cell r="AO94">
            <v>-2225.0886437970639</v>
          </cell>
          <cell r="AP94">
            <v>-2225.8529558652835</v>
          </cell>
          <cell r="AQ94">
            <v>1111.4891607545269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</row>
        <row r="95">
          <cell r="AA95">
            <v>-97026.573334730492</v>
          </cell>
          <cell r="AB95">
            <v>-7404.746744404506</v>
          </cell>
          <cell r="AC95">
            <v>-3282.1084444000007</v>
          </cell>
          <cell r="AD95">
            <v>-3051.840635023902</v>
          </cell>
          <cell r="AE95">
            <v>-3233.6146316051627</v>
          </cell>
          <cell r="AF95">
            <v>-3434.6313959456634</v>
          </cell>
          <cell r="AG95">
            <v>-2259.4658836454423</v>
          </cell>
          <cell r="AH95">
            <v>-2384.5316387929415</v>
          </cell>
          <cell r="AI95">
            <v>-2396.9658413279312</v>
          </cell>
          <cell r="AJ95">
            <v>-2406.0006767677164</v>
          </cell>
          <cell r="AK95">
            <v>-2434.4597762083417</v>
          </cell>
          <cell r="AL95">
            <v>-2432.7793110705388</v>
          </cell>
          <cell r="AM95">
            <v>-2450.5465087402481</v>
          </cell>
          <cell r="AN95">
            <v>-2260.579628202403</v>
          </cell>
          <cell r="AO95">
            <v>-2222.3549942660684</v>
          </cell>
          <cell r="AP95">
            <v>-2223.1146730299979</v>
          </cell>
          <cell r="AQ95">
            <v>1112.8559855200247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</row>
        <row r="96">
          <cell r="AA96">
            <v>-94803.674910452057</v>
          </cell>
          <cell r="AB96">
            <v>-7511.5125174487112</v>
          </cell>
          <cell r="AC96">
            <v>-3342.7056155711821</v>
          </cell>
          <cell r="AD96">
            <v>-3045.1884055301571</v>
          </cell>
          <cell r="AE96">
            <v>-3480.7808772552517</v>
          </cell>
          <cell r="AF96">
            <v>-3600.1474562908243</v>
          </cell>
          <cell r="AG96">
            <v>-2313.3094627739365</v>
          </cell>
          <cell r="AH96">
            <v>-2435.5231503271493</v>
          </cell>
          <cell r="AI96">
            <v>-2447.9573528621395</v>
          </cell>
          <cell r="AJ96">
            <v>-2457.07861459266</v>
          </cell>
          <cell r="AK96">
            <v>-2485.4512877425495</v>
          </cell>
          <cell r="AL96">
            <v>-2483.8572488954828</v>
          </cell>
          <cell r="AM96">
            <v>-2501.5380202744559</v>
          </cell>
          <cell r="AN96">
            <v>-2311.6575660273465</v>
          </cell>
          <cell r="AO96">
            <v>-2273.3465058002762</v>
          </cell>
          <cell r="AP96">
            <v>-2274.1926108549414</v>
          </cell>
          <cell r="AQ96">
            <v>1087.3602297529208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</row>
        <row r="97">
          <cell r="AA97">
            <v>-88088.172787031246</v>
          </cell>
          <cell r="AB97">
            <v>-7651.5410884783405</v>
          </cell>
          <cell r="AC97">
            <v>-3710.6811553780012</v>
          </cell>
          <cell r="AD97">
            <v>-3260.5200401898169</v>
          </cell>
          <cell r="AE97">
            <v>-3567.7638634820746</v>
          </cell>
          <cell r="AF97">
            <v>-3813.0804577258841</v>
          </cell>
          <cell r="AG97">
            <v>-2475.9739669279452</v>
          </cell>
          <cell r="AH97">
            <v>-2589.5713966367239</v>
          </cell>
          <cell r="AI97">
            <v>-2602.0055991717136</v>
          </cell>
          <cell r="AJ97">
            <v>-2611.3879596247934</v>
          </cell>
          <cell r="AK97">
            <v>-2639.4995340521241</v>
          </cell>
          <cell r="AL97">
            <v>-2638.1665939276163</v>
          </cell>
          <cell r="AM97">
            <v>-2655.5862665840305</v>
          </cell>
          <cell r="AN97">
            <v>-2465.9669110594796</v>
          </cell>
          <cell r="AO97">
            <v>-2427.3947521098507</v>
          </cell>
          <cell r="AP97">
            <v>-2428.5019558870749</v>
          </cell>
          <cell r="AQ97">
            <v>1010.3361065981335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</row>
        <row r="98">
          <cell r="AA98">
            <v>-95341.718478892799</v>
          </cell>
          <cell r="AB98">
            <v>-7615.4467891078502</v>
          </cell>
          <cell r="AC98">
            <v>-3364.0766791193946</v>
          </cell>
          <cell r="AD98">
            <v>-3093.147480882184</v>
          </cell>
          <cell r="AE98">
            <v>-3320.8528852052032</v>
          </cell>
          <cell r="AF98">
            <v>-3626.1024130892297</v>
          </cell>
          <cell r="AG98">
            <v>-2300.2768423287089</v>
          </cell>
          <cell r="AH98">
            <v>-2423.180861301973</v>
          </cell>
          <cell r="AI98">
            <v>-2435.6150638369631</v>
          </cell>
          <cell r="AJ98">
            <v>-2444.7154064335432</v>
          </cell>
          <cell r="AK98">
            <v>-2473.1089987173737</v>
          </cell>
          <cell r="AL98">
            <v>-2471.4940407363656</v>
          </cell>
          <cell r="AM98">
            <v>-2489.19573124928</v>
          </cell>
          <cell r="AN98">
            <v>-2299.2943578682298</v>
          </cell>
          <cell r="AO98">
            <v>-2261.0042167751003</v>
          </cell>
          <cell r="AP98">
            <v>-2261.8294026958247</v>
          </cell>
          <cell r="AQ98">
            <v>1093.5313742655087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</row>
        <row r="99">
          <cell r="AA99">
            <v>-101924.50738159218</v>
          </cell>
          <cell r="AB99">
            <v>-7390.4010036947075</v>
          </cell>
          <cell r="AC99">
            <v>-3135.7420119052549</v>
          </cell>
          <cell r="AD99">
            <v>-2914.8313576715459</v>
          </cell>
          <cell r="AE99">
            <v>-3109.6281455495891</v>
          </cell>
          <cell r="AF99">
            <v>-3432.4645888601108</v>
          </cell>
          <cell r="AG99">
            <v>-2140.8269496581875</v>
          </cell>
          <cell r="AH99">
            <v>-2272.1769501051717</v>
          </cell>
          <cell r="AI99">
            <v>-2284.6111526401619</v>
          </cell>
          <cell r="AJ99">
            <v>-2293.4555564042048</v>
          </cell>
          <cell r="AK99">
            <v>-2322.1050875205719</v>
          </cell>
          <cell r="AL99">
            <v>-2320.2341907070277</v>
          </cell>
          <cell r="AM99">
            <v>-2338.1918200524788</v>
          </cell>
          <cell r="AN99">
            <v>-2148.0345078388909</v>
          </cell>
          <cell r="AO99">
            <v>-2110.000305578299</v>
          </cell>
          <cell r="AP99">
            <v>-2110.5695526664863</v>
          </cell>
          <cell r="AQ99">
            <v>1169.0333298639096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</row>
        <row r="100">
          <cell r="AA100">
            <v>-97995.535963836839</v>
          </cell>
          <cell r="AB100">
            <v>-7479.3646262015209</v>
          </cell>
          <cell r="AC100">
            <v>-3316.0117172219507</v>
          </cell>
          <cell r="AD100">
            <v>-2929.4658362241989</v>
          </cell>
          <cell r="AE100">
            <v>-3389.9571453026806</v>
          </cell>
          <cell r="AF100">
            <v>-3565.3012728703989</v>
          </cell>
          <cell r="AG100">
            <v>-2235.9954382921978</v>
          </cell>
          <cell r="AH100">
            <v>-2362.3044112513453</v>
          </cell>
          <cell r="AI100">
            <v>-2374.738613786335</v>
          </cell>
          <cell r="AJ100">
            <v>-2383.7357759591</v>
          </cell>
          <cell r="AK100">
            <v>-2412.2325486667455</v>
          </cell>
          <cell r="AL100">
            <v>-2410.5144102619224</v>
          </cell>
          <cell r="AM100">
            <v>-2428.3192811986519</v>
          </cell>
          <cell r="AN100">
            <v>-2238.3147273937866</v>
          </cell>
          <cell r="AO100">
            <v>-2200.1277667244722</v>
          </cell>
          <cell r="AP100">
            <v>-2200.8497722213815</v>
          </cell>
          <cell r="AQ100">
            <v>1123.9695992908228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</row>
        <row r="101">
          <cell r="AA101">
            <v>-89859.607217721452</v>
          </cell>
          <cell r="AB101">
            <v>-7613.8801542460451</v>
          </cell>
          <cell r="AC101">
            <v>-3526.5739906019489</v>
          </cell>
          <cell r="AD101">
            <v>-3386.6820708122277</v>
          </cell>
          <cell r="AE101">
            <v>-3589.8309409899966</v>
          </cell>
          <cell r="AF101">
            <v>-3745.9028666552358</v>
          </cell>
          <cell r="AG101">
            <v>-2433.0658570035039</v>
          </cell>
          <cell r="AH101">
            <v>-2548.9361079442351</v>
          </cell>
          <cell r="AI101">
            <v>-2561.3703104792248</v>
          </cell>
          <cell r="AJ101">
            <v>-2570.683797561639</v>
          </cell>
          <cell r="AK101">
            <v>-2598.8642453596353</v>
          </cell>
          <cell r="AL101">
            <v>-2597.4624318644619</v>
          </cell>
          <cell r="AM101">
            <v>-2614.9509778915417</v>
          </cell>
          <cell r="AN101">
            <v>-2425.2627489963256</v>
          </cell>
          <cell r="AO101">
            <v>-2386.759463417362</v>
          </cell>
          <cell r="AP101">
            <v>-2387.797793823921</v>
          </cell>
          <cell r="AQ101">
            <v>1030.6537509443779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</row>
        <row r="102">
          <cell r="AA102">
            <v>-90256.161393838091</v>
          </cell>
          <cell r="AB102">
            <v>-7594.8405468503142</v>
          </cell>
          <cell r="AC102">
            <v>-3640.9140716596148</v>
          </cell>
          <cell r="AD102">
            <v>-3179.3526735092742</v>
          </cell>
          <cell r="AE102">
            <v>-3451.2346736063746</v>
          </cell>
          <cell r="AF102">
            <v>-3782.4032526382566</v>
          </cell>
          <cell r="AG102">
            <v>-2423.4604265766038</v>
          </cell>
          <cell r="AH102">
            <v>-2539.8394723874603</v>
          </cell>
          <cell r="AI102">
            <v>-2552.27367492245</v>
          </cell>
          <cell r="AJ102">
            <v>-2561.5717439784971</v>
          </cell>
          <cell r="AK102">
            <v>-2589.7676098028605</v>
          </cell>
          <cell r="AL102">
            <v>-2588.3503782813195</v>
          </cell>
          <cell r="AM102">
            <v>-2605.8543423347669</v>
          </cell>
          <cell r="AN102">
            <v>-2416.1506954131837</v>
          </cell>
          <cell r="AO102">
            <v>-2377.6628278605872</v>
          </cell>
          <cell r="AP102">
            <v>-2378.6857402407786</v>
          </cell>
          <cell r="AQ102">
            <v>1035.2020687227653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</row>
        <row r="103">
          <cell r="AA103">
            <v>-102292.94504303158</v>
          </cell>
          <cell r="AB103">
            <v>-7374.469772684819</v>
          </cell>
          <cell r="AC103">
            <v>-3079.9422919683529</v>
          </cell>
          <cell r="AD103">
            <v>-2830.5860074088368</v>
          </cell>
          <cell r="AE103">
            <v>-3205.817326822571</v>
          </cell>
          <cell r="AF103">
            <v>-3390.6733557808275</v>
          </cell>
          <cell r="AG103">
            <v>-2131.9025641977637</v>
          </cell>
          <cell r="AH103">
            <v>-2263.725284901881</v>
          </cell>
          <cell r="AI103">
            <v>-2276.1594874368711</v>
          </cell>
          <cell r="AJ103">
            <v>-2284.9895663446373</v>
          </cell>
          <cell r="AK103">
            <v>-2313.6534223172812</v>
          </cell>
          <cell r="AL103">
            <v>-2311.7682006474597</v>
          </cell>
          <cell r="AM103">
            <v>-2329.740154849188</v>
          </cell>
          <cell r="AN103">
            <v>-2139.5685177793239</v>
          </cell>
          <cell r="AO103">
            <v>-2101.5486403750083</v>
          </cell>
          <cell r="AP103">
            <v>-2102.1035626069188</v>
          </cell>
          <cell r="AQ103">
            <v>1173.2591624655549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</row>
        <row r="104">
          <cell r="AA104">
            <v>-90244.854257602638</v>
          </cell>
          <cell r="AB104">
            <v>-7601.9077802234015</v>
          </cell>
          <cell r="AC104">
            <v>-3643.0652915349228</v>
          </cell>
          <cell r="AD104">
            <v>-3176.9210667912866</v>
          </cell>
          <cell r="AE104">
            <v>-3582.1345612376108</v>
          </cell>
          <cell r="AF104">
            <v>-3693.6161507114912</v>
          </cell>
          <cell r="AG104">
            <v>-2423.7343107442121</v>
          </cell>
          <cell r="AH104">
            <v>-2540.0988490469927</v>
          </cell>
          <cell r="AI104">
            <v>-2552.5330515819824</v>
          </cell>
          <cell r="AJ104">
            <v>-2561.8315602594862</v>
          </cell>
          <cell r="AK104">
            <v>-2590.0269864623929</v>
          </cell>
          <cell r="AL104">
            <v>-2588.6101945623091</v>
          </cell>
          <cell r="AM104">
            <v>-2606.1137189942992</v>
          </cell>
          <cell r="AN104">
            <v>-2416.4105116941728</v>
          </cell>
          <cell r="AO104">
            <v>-2377.9222045201195</v>
          </cell>
          <cell r="AP104">
            <v>-2378.9455565217677</v>
          </cell>
          <cell r="AQ104">
            <v>1035.0723803929991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</row>
        <row r="105">
          <cell r="AA105">
            <v>-89207.852587824629</v>
          </cell>
          <cell r="AB105">
            <v>-7673.3359805393839</v>
          </cell>
          <cell r="AC105">
            <v>-3680.6525436202596</v>
          </cell>
          <cell r="AD105">
            <v>-3311.9730572356757</v>
          </cell>
          <cell r="AE105">
            <v>-3408.8742399512794</v>
          </cell>
          <cell r="AF105">
            <v>-3659.2501580673124</v>
          </cell>
          <cell r="AG105">
            <v>-2448.8528140699755</v>
          </cell>
          <cell r="AH105">
            <v>-2563.8868377503641</v>
          </cell>
          <cell r="AI105">
            <v>-2576.3210402853542</v>
          </cell>
          <cell r="AJ105">
            <v>-2585.659867587779</v>
          </cell>
          <cell r="AK105">
            <v>-2613.8149751657647</v>
          </cell>
          <cell r="AL105">
            <v>-2612.4385018906014</v>
          </cell>
          <cell r="AM105">
            <v>-2629.9017076976706</v>
          </cell>
          <cell r="AN105">
            <v>-2440.2388190224656</v>
          </cell>
          <cell r="AO105">
            <v>-2401.7101932234909</v>
          </cell>
          <cell r="AP105">
            <v>-2402.7738638500605</v>
          </cell>
          <cell r="AQ105">
            <v>1023.1783860413133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</row>
        <row r="106">
          <cell r="AA106">
            <v>-99751.534305779045</v>
          </cell>
          <cell r="AB106">
            <v>-7293.9971953401282</v>
          </cell>
          <cell r="AC106">
            <v>-3180.1626947853683</v>
          </cell>
          <cell r="AD106">
            <v>-2949.267288927299</v>
          </cell>
          <cell r="AE106">
            <v>-3210.8802626916668</v>
          </cell>
          <cell r="AF106">
            <v>-3548.5053464149596</v>
          </cell>
          <cell r="AG106">
            <v>-2193.4612250140713</v>
          </cell>
          <cell r="AH106">
            <v>-2322.0232140858643</v>
          </cell>
          <cell r="AI106">
            <v>-2334.4574166208545</v>
          </cell>
          <cell r="AJ106">
            <v>-2343.3863055780848</v>
          </cell>
          <cell r="AK106">
            <v>-2371.951351501265</v>
          </cell>
          <cell r="AL106">
            <v>-2370.1649398809077</v>
          </cell>
          <cell r="AM106">
            <v>-2388.0380840331713</v>
          </cell>
          <cell r="AN106">
            <v>-2197.965257012771</v>
          </cell>
          <cell r="AO106">
            <v>-2159.8465695589916</v>
          </cell>
          <cell r="AP106">
            <v>-2160.5003018403663</v>
          </cell>
          <cell r="AQ106">
            <v>1144.110197873563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</row>
        <row r="107">
          <cell r="AA107">
            <v>-96038.850909219531</v>
          </cell>
          <cell r="AB107">
            <v>-7527.3555007664927</v>
          </cell>
          <cell r="AC107">
            <v>-3418.4914187313625</v>
          </cell>
          <cell r="AD107">
            <v>-3085.872268849891</v>
          </cell>
          <cell r="AE107">
            <v>-3451.5261426749039</v>
          </cell>
          <cell r="AF107">
            <v>-3714.8905289218228</v>
          </cell>
          <cell r="AG107">
            <v>-2283.390733289551</v>
          </cell>
          <cell r="AH107">
            <v>-2407.1892010562224</v>
          </cell>
          <cell r="AI107">
            <v>-2419.6234035912121</v>
          </cell>
          <cell r="AJ107">
            <v>-2428.6966416789014</v>
          </cell>
          <cell r="AK107">
            <v>-2457.1173384716226</v>
          </cell>
          <cell r="AL107">
            <v>-2455.4752759817238</v>
          </cell>
          <cell r="AM107">
            <v>-2473.204071003529</v>
          </cell>
          <cell r="AN107">
            <v>-2283.2755931135875</v>
          </cell>
          <cell r="AO107">
            <v>-2245.0125565293492</v>
          </cell>
          <cell r="AP107">
            <v>-2245.8106379411829</v>
          </cell>
          <cell r="AQ107">
            <v>1101.5272043883842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</row>
        <row r="108">
          <cell r="AA108">
            <v>-89945.2107333975</v>
          </cell>
          <cell r="AB108">
            <v>-7657.5317316421852</v>
          </cell>
          <cell r="AC108">
            <v>-3594.9249908409347</v>
          </cell>
          <cell r="AD108">
            <v>-3236.3681123521237</v>
          </cell>
          <cell r="AE108">
            <v>-3458.1437648400197</v>
          </cell>
          <cell r="AF108">
            <v>-3829.6897803962456</v>
          </cell>
          <cell r="AG108">
            <v>-2430.9923481019546</v>
          </cell>
          <cell r="AH108">
            <v>-2546.9724317774389</v>
          </cell>
          <cell r="AI108">
            <v>-2559.4066343124291</v>
          </cell>
          <cell r="AJ108">
            <v>-2568.7167931301537</v>
          </cell>
          <cell r="AK108">
            <v>-2596.9005691928396</v>
          </cell>
          <cell r="AL108">
            <v>-2595.4954274329766</v>
          </cell>
          <cell r="AM108">
            <v>-2612.987301724746</v>
          </cell>
          <cell r="AN108">
            <v>-2423.2957445648399</v>
          </cell>
          <cell r="AO108">
            <v>-2384.7957872505663</v>
          </cell>
          <cell r="AP108">
            <v>-2385.8307893924357</v>
          </cell>
          <cell r="AQ108">
            <v>1031.6355890277757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</row>
        <row r="109">
          <cell r="AA109">
            <v>-85272.129193978442</v>
          </cell>
          <cell r="AB109">
            <v>-7619.7001646769759</v>
          </cell>
          <cell r="AC109">
            <v>-3798.9403911554245</v>
          </cell>
          <cell r="AD109">
            <v>-3343.8114160704959</v>
          </cell>
          <cell r="AE109">
            <v>-3656.3634039901954</v>
          </cell>
          <cell r="AF109">
            <v>-3900.4730868624974</v>
          </cell>
          <cell r="AG109">
            <v>-2544.1848506893325</v>
          </cell>
          <cell r="AH109">
            <v>-2654.1691838264805</v>
          </cell>
          <cell r="AI109">
            <v>-2666.6033863614703</v>
          </cell>
          <cell r="AJ109">
            <v>-2676.095234589448</v>
          </cell>
          <cell r="AK109">
            <v>-2704.0973212418808</v>
          </cell>
          <cell r="AL109">
            <v>-2702.8738688922704</v>
          </cell>
          <cell r="AM109">
            <v>-2720.1840537737871</v>
          </cell>
          <cell r="AN109">
            <v>-2530.6741860241345</v>
          </cell>
          <cell r="AO109">
            <v>-2491.9925392996074</v>
          </cell>
          <cell r="AP109">
            <v>-2493.2092308517294</v>
          </cell>
          <cell r="AQ109">
            <v>978.03721300325515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</row>
        <row r="110">
          <cell r="AA110">
            <v>-99970.797199155582</v>
          </cell>
          <cell r="AB110">
            <v>-7514.2513449352491</v>
          </cell>
          <cell r="AC110">
            <v>-3313.4142450976988</v>
          </cell>
          <cell r="AD110">
            <v>-2868.6874054577574</v>
          </cell>
          <cell r="AE110">
            <v>-3187.8581162122173</v>
          </cell>
          <cell r="AF110">
            <v>-3490.123545994808</v>
          </cell>
          <cell r="AG110">
            <v>-2188.1501865876103</v>
          </cell>
          <cell r="AH110">
            <v>-2316.9934987221213</v>
          </cell>
          <cell r="AI110">
            <v>-2329.427701257111</v>
          </cell>
          <cell r="AJ110">
            <v>-2338.3480652730473</v>
          </cell>
          <cell r="AK110">
            <v>-2366.9216361375215</v>
          </cell>
          <cell r="AL110">
            <v>-2365.1266995758697</v>
          </cell>
          <cell r="AM110">
            <v>-2383.0083686694279</v>
          </cell>
          <cell r="AN110">
            <v>-2192.9270167077339</v>
          </cell>
          <cell r="AO110">
            <v>-2154.8168541952482</v>
          </cell>
          <cell r="AP110">
            <v>-2155.4620615353288</v>
          </cell>
          <cell r="AQ110">
            <v>1146.6250555554348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</row>
        <row r="111">
          <cell r="AA111">
            <v>-94438.908082944763</v>
          </cell>
          <cell r="AB111">
            <v>-7491.9028738705802</v>
          </cell>
          <cell r="AC111">
            <v>-3357.639099391386</v>
          </cell>
          <cell r="AD111">
            <v>-3137.0713756831592</v>
          </cell>
          <cell r="AE111">
            <v>-3385.7543064505981</v>
          </cell>
          <cell r="AF111">
            <v>-3624.0395628924771</v>
          </cell>
          <cell r="AG111">
            <v>-2322.1449324138571</v>
          </cell>
          <cell r="AH111">
            <v>-2443.8906095367047</v>
          </cell>
          <cell r="AI111">
            <v>-2456.3248120716944</v>
          </cell>
          <cell r="AJ111">
            <v>-2465.4602559364689</v>
          </cell>
          <cell r="AK111">
            <v>-2493.8187469521049</v>
          </cell>
          <cell r="AL111">
            <v>-2492.2388902392913</v>
          </cell>
          <cell r="AM111">
            <v>-2509.9054794840113</v>
          </cell>
          <cell r="AN111">
            <v>-2320.0392073711555</v>
          </cell>
          <cell r="AO111">
            <v>-2281.7139650098316</v>
          </cell>
          <cell r="AP111">
            <v>-2282.5742521987504</v>
          </cell>
          <cell r="AQ111">
            <v>1083.1765001481431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</row>
        <row r="112">
          <cell r="AA112">
            <v>-96246.202111591672</v>
          </cell>
          <cell r="AB112">
            <v>-7516.6466926947824</v>
          </cell>
          <cell r="AC112">
            <v>-3300.6665668122769</v>
          </cell>
          <cell r="AD112">
            <v>-3099.2114110138937</v>
          </cell>
          <cell r="AE112">
            <v>-3305.0268917257899</v>
          </cell>
          <cell r="AF112">
            <v>-3685.7637030249634</v>
          </cell>
          <cell r="AG112">
            <v>-2278.3682227014046</v>
          </cell>
          <cell r="AH112">
            <v>-2402.432730354767</v>
          </cell>
          <cell r="AI112">
            <v>-2414.8669328897572</v>
          </cell>
          <cell r="AJ112">
            <v>-2423.932109162698</v>
          </cell>
          <cell r="AK112">
            <v>-2452.3608677701677</v>
          </cell>
          <cell r="AL112">
            <v>-2450.7107434655209</v>
          </cell>
          <cell r="AM112">
            <v>-2468.4476003020736</v>
          </cell>
          <cell r="AN112">
            <v>-2278.5110605973841</v>
          </cell>
          <cell r="AO112">
            <v>-2240.2560858278939</v>
          </cell>
          <cell r="AP112">
            <v>-2241.0461054249795</v>
          </cell>
          <cell r="AQ112">
            <v>1103.9054397391119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</row>
        <row r="113">
          <cell r="AA113">
            <v>-97981.172275022225</v>
          </cell>
          <cell r="AB113">
            <v>-7559.8175147383872</v>
          </cell>
          <cell r="AC113">
            <v>-3281.5817274718247</v>
          </cell>
          <cell r="AD113">
            <v>-2952.1206417800827</v>
          </cell>
          <cell r="AE113">
            <v>-3319.6166793176499</v>
          </cell>
          <cell r="AF113">
            <v>-3556.4075780617795</v>
          </cell>
          <cell r="AG113">
            <v>-2236.3433590099507</v>
          </cell>
          <cell r="AH113">
            <v>-2362.6339027818012</v>
          </cell>
          <cell r="AI113">
            <v>-2375.0681053167914</v>
          </cell>
          <cell r="AJ113">
            <v>-2384.0658259497773</v>
          </cell>
          <cell r="AK113">
            <v>-2412.5620401972019</v>
          </cell>
          <cell r="AL113">
            <v>-2410.8444602526001</v>
          </cell>
          <cell r="AM113">
            <v>-2428.6487727291078</v>
          </cell>
          <cell r="AN113">
            <v>-2238.6447773844639</v>
          </cell>
          <cell r="AO113">
            <v>-2200.4572582549281</v>
          </cell>
          <cell r="AP113">
            <v>-2201.1798222120588</v>
          </cell>
          <cell r="AQ113">
            <v>1123.8048535255948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</row>
        <row r="114">
          <cell r="AA114">
            <v>-85547.982982754693</v>
          </cell>
          <cell r="AB114">
            <v>-7746.4927247929681</v>
          </cell>
          <cell r="AC114">
            <v>-3650.3878863220307</v>
          </cell>
          <cell r="AD114">
            <v>-3313.2498489816339</v>
          </cell>
          <cell r="AE114">
            <v>-3611.304873196369</v>
          </cell>
          <cell r="AF114">
            <v>-3778.8476196282827</v>
          </cell>
          <cell r="AG114">
            <v>-2537.5030540126845</v>
          </cell>
          <cell r="AH114">
            <v>-2647.8413185949848</v>
          </cell>
          <cell r="AI114">
            <v>-2660.2755211299745</v>
          </cell>
          <cell r="AJ114">
            <v>-2669.7566441626441</v>
          </cell>
          <cell r="AK114">
            <v>-2697.7694560103851</v>
          </cell>
          <cell r="AL114">
            <v>-2696.5352784654669</v>
          </cell>
          <cell r="AM114">
            <v>-2713.8561885422914</v>
          </cell>
          <cell r="AN114">
            <v>-2524.3355955973302</v>
          </cell>
          <cell r="AO114">
            <v>-2485.6646740681117</v>
          </cell>
          <cell r="AP114">
            <v>-2486.870640424926</v>
          </cell>
          <cell r="AQ114">
            <v>981.20114561900311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</row>
        <row r="115">
          <cell r="AA115">
            <v>-90279.695207336787</v>
          </cell>
          <cell r="AB115">
            <v>-7618.1462403665491</v>
          </cell>
          <cell r="AC115">
            <v>-3579.1302158753942</v>
          </cell>
          <cell r="AD115">
            <v>-3274.1440621007268</v>
          </cell>
          <cell r="AE115">
            <v>-3517.3018445722355</v>
          </cell>
          <cell r="AF115">
            <v>-3739.997707518286</v>
          </cell>
          <cell r="AG115">
            <v>-2422.8903848979235</v>
          </cell>
          <cell r="AH115">
            <v>-2539.2996255328508</v>
          </cell>
          <cell r="AI115">
            <v>-2551.7338280678409</v>
          </cell>
          <cell r="AJ115">
            <v>-2561.030982129219</v>
          </cell>
          <cell r="AK115">
            <v>-2589.227762948251</v>
          </cell>
          <cell r="AL115">
            <v>-2587.8096164320414</v>
          </cell>
          <cell r="AM115">
            <v>-2605.3144954801573</v>
          </cell>
          <cell r="AN115">
            <v>-2415.6099335639055</v>
          </cell>
          <cell r="AO115">
            <v>-2377.1229810059776</v>
          </cell>
          <cell r="AP115">
            <v>-2378.1449783915004</v>
          </cell>
          <cell r="AQ115">
            <v>1035.47199215007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</row>
        <row r="116">
          <cell r="AA116">
            <v>-89697.438790722488</v>
          </cell>
          <cell r="AB116">
            <v>-7661.1384564001328</v>
          </cell>
          <cell r="AC116">
            <v>-3562.5761893437543</v>
          </cell>
          <cell r="AD116">
            <v>-3133.1684553130326</v>
          </cell>
          <cell r="AE116">
            <v>-3528.0298060613472</v>
          </cell>
          <cell r="AF116">
            <v>-3775.4873074088573</v>
          </cell>
          <cell r="AG116">
            <v>-2436.9939395626952</v>
          </cell>
          <cell r="AH116">
            <v>-2552.6561219248497</v>
          </cell>
          <cell r="AI116">
            <v>-2565.0903244598394</v>
          </cell>
          <cell r="AJ116">
            <v>-2574.4101166506957</v>
          </cell>
          <cell r="AK116">
            <v>-2602.5842593402499</v>
          </cell>
          <cell r="AL116">
            <v>-2601.1887509535181</v>
          </cell>
          <cell r="AM116">
            <v>-2618.6709918721563</v>
          </cell>
          <cell r="AN116">
            <v>-2428.9890680853819</v>
          </cell>
          <cell r="AO116">
            <v>-2390.4794773979766</v>
          </cell>
          <cell r="AP116">
            <v>-2391.5241129129772</v>
          </cell>
          <cell r="AQ116">
            <v>1028.7937439540706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</row>
        <row r="117">
          <cell r="AA117">
            <v>-90863.426285089648</v>
          </cell>
          <cell r="AB117">
            <v>-7701.647238209528</v>
          </cell>
          <cell r="AC117">
            <v>-3612.8821077591901</v>
          </cell>
          <cell r="AD117">
            <v>-3233.8879349311865</v>
          </cell>
          <cell r="AE117">
            <v>-3478.284380649492</v>
          </cell>
          <cell r="AF117">
            <v>-3721.3765640994634</v>
          </cell>
          <cell r="AG117">
            <v>-2408.7511106371353</v>
          </cell>
          <cell r="AH117">
            <v>-2525.9093015940625</v>
          </cell>
          <cell r="AI117">
            <v>-2538.3435041290527</v>
          </cell>
          <cell r="AJ117">
            <v>-2547.6179627261276</v>
          </cell>
          <cell r="AK117">
            <v>-2575.8374390094632</v>
          </cell>
          <cell r="AL117">
            <v>-2574.3965970289501</v>
          </cell>
          <cell r="AM117">
            <v>-2591.9241715413691</v>
          </cell>
          <cell r="AN117">
            <v>-2402.1969141608138</v>
          </cell>
          <cell r="AO117">
            <v>-2363.7326570671894</v>
          </cell>
          <cell r="AP117">
            <v>-2364.7319589884091</v>
          </cell>
          <cell r="AQ117">
            <v>1042.1671541194642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</row>
        <row r="118">
          <cell r="AA118">
            <v>-95971.639200854886</v>
          </cell>
          <cell r="AB118">
            <v>-7487.9620264984796</v>
          </cell>
          <cell r="AC118">
            <v>-3362.3085075931103</v>
          </cell>
          <cell r="AD118">
            <v>-3009.8950498952304</v>
          </cell>
          <cell r="AE118">
            <v>-3215.2284881348878</v>
          </cell>
          <cell r="AF118">
            <v>-3584.1848226746924</v>
          </cell>
          <cell r="AG118">
            <v>-2285.0187514203694</v>
          </cell>
          <cell r="AH118">
            <v>-2408.7309838767405</v>
          </cell>
          <cell r="AI118">
            <v>-2421.1651864117307</v>
          </cell>
          <cell r="AJ118">
            <v>-2430.2410376906405</v>
          </cell>
          <cell r="AK118">
            <v>-2458.6591212921412</v>
          </cell>
          <cell r="AL118">
            <v>-2457.0196719934629</v>
          </cell>
          <cell r="AM118">
            <v>-2474.7458538240476</v>
          </cell>
          <cell r="AN118">
            <v>-2284.8199891253271</v>
          </cell>
          <cell r="AO118">
            <v>-2246.5543393498679</v>
          </cell>
          <cell r="AP118">
            <v>-2247.355033952922</v>
          </cell>
          <cell r="AQ118">
            <v>1100.7563129781249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</row>
        <row r="119">
          <cell r="AA119">
            <v>-88905.506852960913</v>
          </cell>
          <cell r="AB119">
            <v>-7640.3123555644815</v>
          </cell>
          <cell r="AC119">
            <v>-3509.1485752399017</v>
          </cell>
          <cell r="AD119">
            <v>-3229.1017405565062</v>
          </cell>
          <cell r="AE119">
            <v>-3666.1551603509438</v>
          </cell>
          <cell r="AF119">
            <v>-3736.4595225635958</v>
          </cell>
          <cell r="AG119">
            <v>-2456.176305022821</v>
          </cell>
          <cell r="AH119">
            <v>-2570.82240703155</v>
          </cell>
          <cell r="AI119">
            <v>-2583.2566095665397</v>
          </cell>
          <cell r="AJ119">
            <v>-2592.6071920711361</v>
          </cell>
          <cell r="AK119">
            <v>-2620.7505444469502</v>
          </cell>
          <cell r="AL119">
            <v>-2619.3858263739585</v>
          </cell>
          <cell r="AM119">
            <v>-2636.8372769788566</v>
          </cell>
          <cell r="AN119">
            <v>-2447.1861435058227</v>
          </cell>
          <cell r="AO119">
            <v>-2408.6457625046769</v>
          </cell>
          <cell r="AP119">
            <v>-2409.7211883334176</v>
          </cell>
          <cell r="AQ119">
            <v>1019.7106014007204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</row>
        <row r="120">
          <cell r="AA120">
            <v>-91892.005816824734</v>
          </cell>
          <cell r="AB120">
            <v>-7578.0648756691189</v>
          </cell>
          <cell r="AC120">
            <v>-3549.7496669006732</v>
          </cell>
          <cell r="AD120">
            <v>-3244.2777662855578</v>
          </cell>
          <cell r="AE120">
            <v>-3463.4407116324178</v>
          </cell>
          <cell r="AF120">
            <v>-3564.931493231481</v>
          </cell>
          <cell r="AG120">
            <v>-2383.8366103603603</v>
          </cell>
          <cell r="AH120">
            <v>-2502.314509999685</v>
          </cell>
          <cell r="AI120">
            <v>-2514.7487125346752</v>
          </cell>
          <cell r="AJ120">
            <v>-2523.9831799595559</v>
          </cell>
          <cell r="AK120">
            <v>-2552.2426474150852</v>
          </cell>
          <cell r="AL120">
            <v>-2550.7618142623787</v>
          </cell>
          <cell r="AM120">
            <v>-2568.3293799469916</v>
          </cell>
          <cell r="AN120">
            <v>-2378.5621313942424</v>
          </cell>
          <cell r="AO120">
            <v>-2340.1378654728119</v>
          </cell>
          <cell r="AP120">
            <v>-2341.0971762218378</v>
          </cell>
          <cell r="AQ120">
            <v>1053.9645499166529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</row>
        <row r="121">
          <cell r="AA121">
            <v>-94478.348455828775</v>
          </cell>
          <cell r="AB121">
            <v>-7477.5080040765788</v>
          </cell>
          <cell r="AC121">
            <v>-3441.2010237109635</v>
          </cell>
          <cell r="AD121">
            <v>-3016.4240277148401</v>
          </cell>
          <cell r="AE121">
            <v>-3281.9104655729311</v>
          </cell>
          <cell r="AF121">
            <v>-3668.3413573059343</v>
          </cell>
          <cell r="AG121">
            <v>-2321.1895982361707</v>
          </cell>
          <cell r="AH121">
            <v>-2442.9858789350437</v>
          </cell>
          <cell r="AI121">
            <v>-2455.4200814700334</v>
          </cell>
          <cell r="AJ121">
            <v>-2464.5539918931104</v>
          </cell>
          <cell r="AK121">
            <v>-2492.9140163504439</v>
          </cell>
          <cell r="AL121">
            <v>-2491.3326261959328</v>
          </cell>
          <cell r="AM121">
            <v>-2509.0007488823503</v>
          </cell>
          <cell r="AN121">
            <v>-2319.1329433277965</v>
          </cell>
          <cell r="AO121">
            <v>-2280.8092344081706</v>
          </cell>
          <cell r="AP121">
            <v>-2281.6679881553919</v>
          </cell>
          <cell r="AQ121">
            <v>1083.6288654489736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</row>
        <row r="122">
          <cell r="AA122">
            <v>-85950.866380972264</v>
          </cell>
          <cell r="AB122">
            <v>-7697.566064001534</v>
          </cell>
          <cell r="AC122">
            <v>-3773.7198752222102</v>
          </cell>
          <cell r="AD122">
            <v>-3365.1017404695008</v>
          </cell>
          <cell r="AE122">
            <v>-3531.4649615747253</v>
          </cell>
          <cell r="AF122">
            <v>-3852.4431070166038</v>
          </cell>
          <cell r="AG122">
            <v>-2527.7443156490431</v>
          </cell>
          <cell r="AH122">
            <v>-2638.5994957465919</v>
          </cell>
          <cell r="AI122">
            <v>-2651.0336982815816</v>
          </cell>
          <cell r="AJ122">
            <v>-2660.4991572077292</v>
          </cell>
          <cell r="AK122">
            <v>-2688.5276331619921</v>
          </cell>
          <cell r="AL122">
            <v>-2687.2777915105517</v>
          </cell>
          <cell r="AM122">
            <v>-2704.6143656938984</v>
          </cell>
          <cell r="AN122">
            <v>-2515.0781086424154</v>
          </cell>
          <cell r="AO122">
            <v>-2476.4228512197187</v>
          </cell>
          <cell r="AP122">
            <v>-2477.6131534700107</v>
          </cell>
          <cell r="AQ122">
            <v>985.82205704319938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</row>
        <row r="123">
          <cell r="AA123">
            <v>-95131.56824053805</v>
          </cell>
          <cell r="AB123">
            <v>-7517.9160337201065</v>
          </cell>
          <cell r="AC123">
            <v>-3363.5209264230698</v>
          </cell>
          <cell r="AD123">
            <v>-3112.1911767409119</v>
          </cell>
          <cell r="AE123">
            <v>-3467.2855881885762</v>
          </cell>
          <cell r="AF123">
            <v>-3522.1787046848021</v>
          </cell>
          <cell r="AG123">
            <v>-2305.3671518381943</v>
          </cell>
          <cell r="AH123">
            <v>-2428.0015396496406</v>
          </cell>
          <cell r="AI123">
            <v>-2440.4357421846307</v>
          </cell>
          <cell r="AJ123">
            <v>-2449.5442554224778</v>
          </cell>
          <cell r="AK123">
            <v>-2477.9296770650408</v>
          </cell>
          <cell r="AL123">
            <v>-2476.3228897253002</v>
          </cell>
          <cell r="AM123">
            <v>-2494.0164095969476</v>
          </cell>
          <cell r="AN123">
            <v>-2304.1232068571644</v>
          </cell>
          <cell r="AO123">
            <v>-2265.8248951227679</v>
          </cell>
          <cell r="AP123">
            <v>-2266.6582516847593</v>
          </cell>
          <cell r="AQ123">
            <v>1091.1210350916751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</row>
        <row r="124">
          <cell r="AA124">
            <v>-90114.843318022249</v>
          </cell>
          <cell r="AB124">
            <v>-7583.4746232201469</v>
          </cell>
          <cell r="AC124">
            <v>-3558.8735304364682</v>
          </cell>
          <cell r="AD124">
            <v>-3163.0972149119807</v>
          </cell>
          <cell r="AE124">
            <v>-3438.8820377073534</v>
          </cell>
          <cell r="AF124">
            <v>-3709.188762113512</v>
          </cell>
          <cell r="AG124">
            <v>-2426.8834669253533</v>
          </cell>
          <cell r="AH124">
            <v>-2543.0811959922153</v>
          </cell>
          <cell r="AI124">
            <v>-2555.515398527205</v>
          </cell>
          <cell r="AJ124">
            <v>-2564.8189620300395</v>
          </cell>
          <cell r="AK124">
            <v>-2593.0093334076155</v>
          </cell>
          <cell r="AL124">
            <v>-2591.5975963328619</v>
          </cell>
          <cell r="AM124">
            <v>-2609.0960659395218</v>
          </cell>
          <cell r="AN124">
            <v>-2419.3979134647261</v>
          </cell>
          <cell r="AO124">
            <v>-2380.9045514653421</v>
          </cell>
          <cell r="AP124">
            <v>-2381.932958292321</v>
          </cell>
          <cell r="AQ124">
            <v>1033.5812069203878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</row>
        <row r="125">
          <cell r="AA125">
            <v>-102486.21037214353</v>
          </cell>
          <cell r="AB125">
            <v>-7360.5925731399193</v>
          </cell>
          <cell r="AC125">
            <v>-3184.3828199766372</v>
          </cell>
          <cell r="AD125">
            <v>-2828.5433274558354</v>
          </cell>
          <cell r="AE125">
            <v>-3059.2650380310752</v>
          </cell>
          <cell r="AF125">
            <v>-3389.0022807840842</v>
          </cell>
          <cell r="AG125">
            <v>-2127.2212450123352</v>
          </cell>
          <cell r="AH125">
            <v>-2259.2919328643165</v>
          </cell>
          <cell r="AI125">
            <v>-2271.7261353993063</v>
          </cell>
          <cell r="AJ125">
            <v>-2280.5487001510764</v>
          </cell>
          <cell r="AK125">
            <v>-2309.2200702797163</v>
          </cell>
          <cell r="AL125">
            <v>-2307.3273344538993</v>
          </cell>
          <cell r="AM125">
            <v>-2325.3068028116231</v>
          </cell>
          <cell r="AN125">
            <v>-2135.1276515857626</v>
          </cell>
          <cell r="AO125">
            <v>-2097.1152883374434</v>
          </cell>
          <cell r="AP125">
            <v>-2097.6626964133584</v>
          </cell>
          <cell r="AQ125">
            <v>1175.4758384843374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</row>
        <row r="126">
          <cell r="AA126">
            <v>-101033.52459103499</v>
          </cell>
          <cell r="AB126">
            <v>-7408.124085331865</v>
          </cell>
          <cell r="AC126">
            <v>-3170.8270638379427</v>
          </cell>
          <cell r="AD126">
            <v>-2964.3383176590469</v>
          </cell>
          <cell r="AE126">
            <v>-3201.0470300631814</v>
          </cell>
          <cell r="AF126">
            <v>-3470.2442439669894</v>
          </cell>
          <cell r="AG126">
            <v>-2162.4085486469335</v>
          </cell>
          <cell r="AH126">
            <v>-2292.6153825343208</v>
          </cell>
          <cell r="AI126">
            <v>-2305.049585069311</v>
          </cell>
          <cell r="AJ126">
            <v>-2313.9286302442506</v>
          </cell>
          <cell r="AK126">
            <v>-2342.5435199497215</v>
          </cell>
          <cell r="AL126">
            <v>-2340.7072645470735</v>
          </cell>
          <cell r="AM126">
            <v>-2358.6302524816278</v>
          </cell>
          <cell r="AN126">
            <v>-2168.5075816789372</v>
          </cell>
          <cell r="AO126">
            <v>-2130.4387380074481</v>
          </cell>
          <cell r="AP126">
            <v>-2131.0426265065325</v>
          </cell>
          <cell r="AQ126">
            <v>1158.8141136493348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</row>
        <row r="127">
          <cell r="AA127">
            <v>-95789.815030437807</v>
          </cell>
          <cell r="AB127">
            <v>-7526.4856703593696</v>
          </cell>
          <cell r="AC127">
            <v>-3426.6388919114902</v>
          </cell>
          <cell r="AD127">
            <v>-3008.1150177340014</v>
          </cell>
          <cell r="AE127">
            <v>-3328.5113120170336</v>
          </cell>
          <cell r="AF127">
            <v>-3556.931990372459</v>
          </cell>
          <cell r="AG127">
            <v>-2289.4229401140133</v>
          </cell>
          <cell r="AH127">
            <v>-2412.9018848867722</v>
          </cell>
          <cell r="AI127">
            <v>-2425.3360874217624</v>
          </cell>
          <cell r="AJ127">
            <v>-2434.419008024418</v>
          </cell>
          <cell r="AK127">
            <v>-2462.8300223021724</v>
          </cell>
          <cell r="AL127">
            <v>-2461.1976423272404</v>
          </cell>
          <cell r="AM127">
            <v>-2478.9167548340793</v>
          </cell>
          <cell r="AN127">
            <v>-2288.9979594591041</v>
          </cell>
          <cell r="AO127">
            <v>-2250.7252403598995</v>
          </cell>
          <cell r="AP127">
            <v>-2251.5330042866995</v>
          </cell>
          <cell r="AQ127">
            <v>1098.6708624731093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</row>
        <row r="128">
          <cell r="AA128">
            <v>-99803.046197529446</v>
          </cell>
          <cell r="AB128">
            <v>-7354.4010332811122</v>
          </cell>
          <cell r="AC128">
            <v>-3210.5769550087198</v>
          </cell>
          <cell r="AD128">
            <v>-2836.1665883440237</v>
          </cell>
          <cell r="AE128">
            <v>-3114.2602311099895</v>
          </cell>
          <cell r="AF128">
            <v>-3403.2462164496105</v>
          </cell>
          <cell r="AG128">
            <v>-2192.2134916092396</v>
          </cell>
          <cell r="AH128">
            <v>-2320.8415724986235</v>
          </cell>
          <cell r="AI128">
            <v>-2333.2757750336136</v>
          </cell>
          <cell r="AJ128">
            <v>-2342.2026612084928</v>
          </cell>
          <cell r="AK128">
            <v>-2370.7697099140241</v>
          </cell>
          <cell r="AL128">
            <v>-2368.9812955113152</v>
          </cell>
          <cell r="AM128">
            <v>-2386.8564424459305</v>
          </cell>
          <cell r="AN128">
            <v>-2196.781612643179</v>
          </cell>
          <cell r="AO128">
            <v>-2158.6649279717508</v>
          </cell>
          <cell r="AP128">
            <v>-2159.3166574707743</v>
          </cell>
          <cell r="AQ128">
            <v>1144.7010186671835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</row>
        <row r="129">
          <cell r="AA129">
            <v>-89553.315564567834</v>
          </cell>
          <cell r="AB129">
            <v>-7637.4866794182717</v>
          </cell>
          <cell r="AC129">
            <v>-3596.3731341303369</v>
          </cell>
          <cell r="AD129">
            <v>-3362.678478288999</v>
          </cell>
          <cell r="AE129">
            <v>-3549.8851250046418</v>
          </cell>
          <cell r="AF129">
            <v>-3791.2826938476746</v>
          </cell>
          <cell r="AG129">
            <v>-2440.4849269361871</v>
          </cell>
          <cell r="AH129">
            <v>-2555.9621934342567</v>
          </cell>
          <cell r="AI129">
            <v>-2568.3963959692464</v>
          </cell>
          <cell r="AJ129">
            <v>-2577.7217916711356</v>
          </cell>
          <cell r="AK129">
            <v>-2605.8903308496569</v>
          </cell>
          <cell r="AL129">
            <v>-2604.500425973958</v>
          </cell>
          <cell r="AM129">
            <v>-2621.9770633815633</v>
          </cell>
          <cell r="AN129">
            <v>-2432.3007431058218</v>
          </cell>
          <cell r="AO129">
            <v>-2393.7855489073836</v>
          </cell>
          <cell r="AP129">
            <v>-2394.8357879334171</v>
          </cell>
          <cell r="AQ129">
            <v>1027.1407081993671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</row>
        <row r="130">
          <cell r="AA130">
            <v>-101844.59601438818</v>
          </cell>
          <cell r="AB130">
            <v>-7373.3844379773855</v>
          </cell>
          <cell r="AC130">
            <v>-3157.2123712166763</v>
          </cell>
          <cell r="AD130">
            <v>-2887.388616035933</v>
          </cell>
          <cell r="AE130">
            <v>-3206.4243646560835</v>
          </cell>
          <cell r="AF130">
            <v>-3431.0402082007331</v>
          </cell>
          <cell r="AG130">
            <v>-2142.7625819733312</v>
          </cell>
          <cell r="AH130">
            <v>-2274.0100529397378</v>
          </cell>
          <cell r="AI130">
            <v>-2286.4442554747275</v>
          </cell>
          <cell r="AJ130">
            <v>-2295.2917661927277</v>
          </cell>
          <cell r="AK130">
            <v>-2323.938190355138</v>
          </cell>
          <cell r="AL130">
            <v>-2322.0704004955501</v>
          </cell>
          <cell r="AM130">
            <v>-2340.0249228870443</v>
          </cell>
          <cell r="AN130">
            <v>-2149.8707176274138</v>
          </cell>
          <cell r="AO130">
            <v>-2111.8334084128646</v>
          </cell>
          <cell r="AP130">
            <v>-2112.4057624550092</v>
          </cell>
          <cell r="AQ130">
            <v>1168.1167784466265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</row>
        <row r="131">
          <cell r="AA131">
            <v>-92263.551994060894</v>
          </cell>
          <cell r="AB131">
            <v>-7480.4239253985525</v>
          </cell>
          <cell r="AC131">
            <v>-3497.2317553395314</v>
          </cell>
          <cell r="AD131">
            <v>-3241.4149322836156</v>
          </cell>
          <cell r="AE131">
            <v>-3322.1130378044145</v>
          </cell>
          <cell r="AF131">
            <v>-3675.581791087895</v>
          </cell>
          <cell r="AG131">
            <v>-2374.8369296842634</v>
          </cell>
          <cell r="AH131">
            <v>-2493.7915379308297</v>
          </cell>
          <cell r="AI131">
            <v>-2506.2257404658194</v>
          </cell>
          <cell r="AJ131">
            <v>-2515.4457621753295</v>
          </cell>
          <cell r="AK131">
            <v>-2543.7196753462299</v>
          </cell>
          <cell r="AL131">
            <v>-2542.2243964781519</v>
          </cell>
          <cell r="AM131">
            <v>-2559.8064078781363</v>
          </cell>
          <cell r="AN131">
            <v>-2370.0247136100161</v>
          </cell>
          <cell r="AO131">
            <v>-2331.6148934039566</v>
          </cell>
          <cell r="AP131">
            <v>-2332.559758437611</v>
          </cell>
          <cell r="AQ131">
            <v>1058.2260359510806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</row>
        <row r="132">
          <cell r="AA132">
            <v>-95061.450072061954</v>
          </cell>
          <cell r="AB132">
            <v>-7501.4137014441631</v>
          </cell>
          <cell r="AC132">
            <v>-3411.4641832392076</v>
          </cell>
          <cell r="AD132">
            <v>-3191.7931142105126</v>
          </cell>
          <cell r="AE132">
            <v>-3286.6804562622865</v>
          </cell>
          <cell r="AF132">
            <v>-3515.6381753655123</v>
          </cell>
          <cell r="AG132">
            <v>-2307.0655709433831</v>
          </cell>
          <cell r="AH132">
            <v>-2429.6099943399477</v>
          </cell>
          <cell r="AI132">
            <v>-2442.0441968749374</v>
          </cell>
          <cell r="AJ132">
            <v>-2451.155436307175</v>
          </cell>
          <cell r="AK132">
            <v>-2479.5381317553479</v>
          </cell>
          <cell r="AL132">
            <v>-2477.9340706099974</v>
          </cell>
          <cell r="AM132">
            <v>-2495.6248642872542</v>
          </cell>
          <cell r="AN132">
            <v>-2305.7343877418612</v>
          </cell>
          <cell r="AO132">
            <v>-2267.4333498130745</v>
          </cell>
          <cell r="AP132">
            <v>-2268.2694325694565</v>
          </cell>
          <cell r="AQ132">
            <v>1090.3168077465216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</row>
        <row r="133">
          <cell r="AA133">
            <v>-95308.758803796387</v>
          </cell>
          <cell r="AB133">
            <v>-7511.4434202762586</v>
          </cell>
          <cell r="AC133">
            <v>-3444.2105622740537</v>
          </cell>
          <cell r="AD133">
            <v>-3099.4598374826555</v>
          </cell>
          <cell r="AE133">
            <v>-3365.6583311009354</v>
          </cell>
          <cell r="AF133">
            <v>-3581.7555497016015</v>
          </cell>
          <cell r="AG133">
            <v>-2301.0751994892157</v>
          </cell>
          <cell r="AH133">
            <v>-2423.9369298809452</v>
          </cell>
          <cell r="AI133">
            <v>-2436.3711324159349</v>
          </cell>
          <cell r="AJ133">
            <v>-2445.4727564846826</v>
          </cell>
          <cell r="AK133">
            <v>-2473.8650672963454</v>
          </cell>
          <cell r="AL133">
            <v>-2472.2513907875054</v>
          </cell>
          <cell r="AM133">
            <v>-2489.9517998282518</v>
          </cell>
          <cell r="AN133">
            <v>-2300.0517079193687</v>
          </cell>
          <cell r="AO133">
            <v>-2261.760285354072</v>
          </cell>
          <cell r="AP133">
            <v>-2262.5867527469641</v>
          </cell>
          <cell r="AQ133">
            <v>1093.1533399760228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</row>
        <row r="134">
          <cell r="AA134">
            <v>-99257.274488097653</v>
          </cell>
          <cell r="AB134">
            <v>-7369.4482261990133</v>
          </cell>
          <cell r="AC134">
            <v>-3173.2315157772209</v>
          </cell>
          <cell r="AD134">
            <v>-2868.2378200694302</v>
          </cell>
          <cell r="AE134">
            <v>-3291.5187959977866</v>
          </cell>
          <cell r="AF134">
            <v>-3480.2069095906872</v>
          </cell>
          <cell r="AG134">
            <v>-2205.4333049403062</v>
          </cell>
          <cell r="AH134">
            <v>-2333.3611388956215</v>
          </cell>
          <cell r="AI134">
            <v>-2345.7953414306112</v>
          </cell>
          <cell r="AJ134">
            <v>-2354.7434472095533</v>
          </cell>
          <cell r="AK134">
            <v>-2383.2892763110217</v>
          </cell>
          <cell r="AL134">
            <v>-2381.5220815123757</v>
          </cell>
          <cell r="AM134">
            <v>-2399.3760088429281</v>
          </cell>
          <cell r="AN134">
            <v>-2209.3223986442395</v>
          </cell>
          <cell r="AO134">
            <v>-2171.1844943687483</v>
          </cell>
          <cell r="AP134">
            <v>-2171.8574434718348</v>
          </cell>
          <cell r="AQ134">
            <v>1138.4412354686847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</row>
        <row r="135">
          <cell r="AA135">
            <v>-99934.368102659631</v>
          </cell>
          <cell r="AB135">
            <v>-7438.4030615748852</v>
          </cell>
          <cell r="AC135">
            <v>-3215.5561570670402</v>
          </cell>
          <cell r="AD135">
            <v>-2900.7565982880778</v>
          </cell>
          <cell r="AE135">
            <v>-3085.2973062157776</v>
          </cell>
          <cell r="AF135">
            <v>-3578.910696292211</v>
          </cell>
          <cell r="AG135">
            <v>-2189.0325809059186</v>
          </cell>
          <cell r="AH135">
            <v>-2317.8291530524612</v>
          </cell>
          <cell r="AI135">
            <v>-2330.2633555874513</v>
          </cell>
          <cell r="AJ135">
            <v>-2339.1851359666589</v>
          </cell>
          <cell r="AK135">
            <v>-2367.7572904678618</v>
          </cell>
          <cell r="AL135">
            <v>-2365.9637702694818</v>
          </cell>
          <cell r="AM135">
            <v>-2383.8440229997677</v>
          </cell>
          <cell r="AN135">
            <v>-2193.764087401345</v>
          </cell>
          <cell r="AO135">
            <v>-2155.652508525588</v>
          </cell>
          <cell r="AP135">
            <v>-2156.2991322289408</v>
          </cell>
          <cell r="AQ135">
            <v>1146.2072283902648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</row>
        <row r="136">
          <cell r="AA136">
            <v>-103342.12901253354</v>
          </cell>
          <cell r="AB136">
            <v>-7322.156572596994</v>
          </cell>
          <cell r="AC136">
            <v>-3122.2478360948344</v>
          </cell>
          <cell r="AD136">
            <v>-2645.7261078887632</v>
          </cell>
          <cell r="AE136">
            <v>-3102.4853818551073</v>
          </cell>
          <cell r="AF136">
            <v>-3567.9993008428883</v>
          </cell>
          <cell r="AG136">
            <v>-2106.4889782843343</v>
          </cell>
          <cell r="AH136">
            <v>-2239.6578439886816</v>
          </cell>
          <cell r="AI136">
            <v>-2252.0920465236718</v>
          </cell>
          <cell r="AJ136">
            <v>-2260.8813331587039</v>
          </cell>
          <cell r="AK136">
            <v>-2289.5859814040823</v>
          </cell>
          <cell r="AL136">
            <v>-2287.6599674615263</v>
          </cell>
          <cell r="AM136">
            <v>-2305.6727139359882</v>
          </cell>
          <cell r="AN136">
            <v>-2115.46028459339</v>
          </cell>
          <cell r="AO136">
            <v>-2077.4811994618085</v>
          </cell>
          <cell r="AP136">
            <v>-2077.9953294209854</v>
          </cell>
          <cell r="AQ136">
            <v>1185.2928829221546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</row>
        <row r="137">
          <cell r="AA137">
            <v>-95584.683700597234</v>
          </cell>
          <cell r="AB137">
            <v>-7445.2541650570765</v>
          </cell>
          <cell r="AC137">
            <v>-3470.3022729378072</v>
          </cell>
          <cell r="AD137">
            <v>-3083.2825256673514</v>
          </cell>
          <cell r="AE137">
            <v>-3280.520374755612</v>
          </cell>
          <cell r="AF137">
            <v>-3571.1263429673654</v>
          </cell>
          <cell r="AG137">
            <v>-2294.3916804169303</v>
          </cell>
          <cell r="AH137">
            <v>-2417.6074334882505</v>
          </cell>
          <cell r="AI137">
            <v>-2430.0416360232407</v>
          </cell>
          <cell r="AJ137">
            <v>-2439.132532132001</v>
          </cell>
          <cell r="AK137">
            <v>-2467.5355709036512</v>
          </cell>
          <cell r="AL137">
            <v>-2465.9111664348234</v>
          </cell>
          <cell r="AM137">
            <v>-2483.6223034355576</v>
          </cell>
          <cell r="AN137">
            <v>-2293.7114835666871</v>
          </cell>
          <cell r="AO137">
            <v>-2255.4307889613779</v>
          </cell>
          <cell r="AP137">
            <v>-2256.2465283942824</v>
          </cell>
          <cell r="AQ137">
            <v>1096.3180881723699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</row>
        <row r="138">
          <cell r="AA138">
            <v>-93346.953469220054</v>
          </cell>
          <cell r="AB138">
            <v>-7560.7861547368666</v>
          </cell>
          <cell r="AC138">
            <v>-3469.2941073318052</v>
          </cell>
          <cell r="AD138">
            <v>-3127.3734935416087</v>
          </cell>
          <cell r="AE138">
            <v>-3316.3642887179849</v>
          </cell>
          <cell r="AF138">
            <v>-3659.4874192914367</v>
          </cell>
          <cell r="AG138">
            <v>-2348.594519136604</v>
          </cell>
          <cell r="AH138">
            <v>-2468.9391748118587</v>
          </cell>
          <cell r="AI138">
            <v>-2481.3733773468484</v>
          </cell>
          <cell r="AJ138">
            <v>-2490.5512764070045</v>
          </cell>
          <cell r="AK138">
            <v>-2518.8673122272589</v>
          </cell>
          <cell r="AL138">
            <v>-2517.3299107098269</v>
          </cell>
          <cell r="AM138">
            <v>-2534.9540447591653</v>
          </cell>
          <cell r="AN138">
            <v>-2345.1302278416906</v>
          </cell>
          <cell r="AO138">
            <v>-2306.7625302849856</v>
          </cell>
          <cell r="AP138">
            <v>-2307.665272669286</v>
          </cell>
          <cell r="AQ138">
            <v>1070.6522175105661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</row>
        <row r="139">
          <cell r="AA139">
            <v>-88991.45760063616</v>
          </cell>
          <cell r="AB139">
            <v>-7676.854199782505</v>
          </cell>
          <cell r="AC139">
            <v>-3613.959659777368</v>
          </cell>
          <cell r="AD139">
            <v>-3153.5082078566684</v>
          </cell>
          <cell r="AE139">
            <v>-3450.8650786725084</v>
          </cell>
          <cell r="AF139">
            <v>-3829.3866807877985</v>
          </cell>
          <cell r="AG139">
            <v>-2454.0943853844519</v>
          </cell>
          <cell r="AH139">
            <v>-2568.8507656404781</v>
          </cell>
          <cell r="AI139">
            <v>-2581.2849681754678</v>
          </cell>
          <cell r="AJ139">
            <v>-2590.6322089149944</v>
          </cell>
          <cell r="AK139">
            <v>-2618.7789030558783</v>
          </cell>
          <cell r="AL139">
            <v>-2617.4108432178173</v>
          </cell>
          <cell r="AM139">
            <v>-2634.8656355877847</v>
          </cell>
          <cell r="AN139">
            <v>-2445.211160349681</v>
          </cell>
          <cell r="AO139">
            <v>-2406.674121113605</v>
          </cell>
          <cell r="AP139">
            <v>-2407.7462051772764</v>
          </cell>
          <cell r="AQ139">
            <v>1020.6964220962564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</row>
        <row r="140">
          <cell r="AA140">
            <v>-93145.92059059345</v>
          </cell>
          <cell r="AB140">
            <v>-7550.9085896715287</v>
          </cell>
          <cell r="AC140">
            <v>-3411.5951597395069</v>
          </cell>
          <cell r="AD140">
            <v>-3139.9037944896431</v>
          </cell>
          <cell r="AE140">
            <v>-3474.8056325894004</v>
          </cell>
          <cell r="AF140">
            <v>-3745.8809627763476</v>
          </cell>
          <cell r="AG140">
            <v>-2353.4639857705884</v>
          </cell>
          <cell r="AH140">
            <v>-2473.5507082212498</v>
          </cell>
          <cell r="AI140">
            <v>-2485.9849107562395</v>
          </cell>
          <cell r="AJ140">
            <v>-2495.1706259747166</v>
          </cell>
          <cell r="AK140">
            <v>-2523.47884563665</v>
          </cell>
          <cell r="AL140">
            <v>-2521.949260277539</v>
          </cell>
          <cell r="AM140">
            <v>-2539.5655781685564</v>
          </cell>
          <cell r="AN140">
            <v>-2349.7495774094032</v>
          </cell>
          <cell r="AO140">
            <v>-2311.3740636943767</v>
          </cell>
          <cell r="AP140">
            <v>-2312.2846222369981</v>
          </cell>
          <cell r="AQ140">
            <v>1068.3464508058705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</row>
        <row r="141">
          <cell r="AA141">
            <v>-89051.271801381954</v>
          </cell>
          <cell r="AB141">
            <v>-7632.8176102682146</v>
          </cell>
          <cell r="AC141">
            <v>-3524.0588991489612</v>
          </cell>
          <cell r="AD141">
            <v>-3205.9895449829783</v>
          </cell>
          <cell r="AE141">
            <v>-3426.5035565623848</v>
          </cell>
          <cell r="AF141">
            <v>-3681.4202796375107</v>
          </cell>
          <cell r="AG141">
            <v>-2452.6455514585787</v>
          </cell>
          <cell r="AH141">
            <v>-2567.4786757267302</v>
          </cell>
          <cell r="AI141">
            <v>-2579.9128782617199</v>
          </cell>
          <cell r="AJ141">
            <v>-2589.2577934251217</v>
          </cell>
          <cell r="AK141">
            <v>-2617.4068131421304</v>
          </cell>
          <cell r="AL141">
            <v>-2616.0364277279441</v>
          </cell>
          <cell r="AM141">
            <v>-2633.4935456740368</v>
          </cell>
          <cell r="AN141">
            <v>-2443.8367448598083</v>
          </cell>
          <cell r="AO141">
            <v>-2405.3020311998571</v>
          </cell>
          <cell r="AP141">
            <v>-2406.3717896874032</v>
          </cell>
          <cell r="AQ141">
            <v>1021.3824670531303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</row>
        <row r="142">
          <cell r="AA142">
            <v>-95988.785838023192</v>
          </cell>
          <cell r="AB142">
            <v>-7505.5965712083944</v>
          </cell>
          <cell r="AC142">
            <v>-3369.683288233241</v>
          </cell>
          <cell r="AD142">
            <v>-3083.469773198749</v>
          </cell>
          <cell r="AE142">
            <v>-3369.2632619834067</v>
          </cell>
          <cell r="AF142">
            <v>-3587.0025635643988</v>
          </cell>
          <cell r="AG142">
            <v>-2284.6034214596857</v>
          </cell>
          <cell r="AH142">
            <v>-2408.3376537374097</v>
          </cell>
          <cell r="AI142">
            <v>-2420.7718562723994</v>
          </cell>
          <cell r="AJ142">
            <v>-2429.8470408900562</v>
          </cell>
          <cell r="AK142">
            <v>-2458.2657911528099</v>
          </cell>
          <cell r="AL142">
            <v>-2456.6256751928786</v>
          </cell>
          <cell r="AM142">
            <v>-2474.3525236847163</v>
          </cell>
          <cell r="AN142">
            <v>-2284.4259923247428</v>
          </cell>
          <cell r="AO142">
            <v>-2246.1610092105366</v>
          </cell>
          <cell r="AP142">
            <v>-2246.9610371523377</v>
          </cell>
          <cell r="AQ142">
            <v>1100.9529780477906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</row>
        <row r="143">
          <cell r="AA143">
            <v>-93651.669803425524</v>
          </cell>
          <cell r="AB143">
            <v>-7479.4837842744482</v>
          </cell>
          <cell r="AC143">
            <v>-3452.5607242595011</v>
          </cell>
          <cell r="AD143">
            <v>-3081.227106211521</v>
          </cell>
          <cell r="AE143">
            <v>-3353.1021067965617</v>
          </cell>
          <cell r="AF143">
            <v>-3819.2697979657623</v>
          </cell>
          <cell r="AG143">
            <v>-2341.213606957559</v>
          </cell>
          <cell r="AH143">
            <v>-2461.949225878252</v>
          </cell>
          <cell r="AI143">
            <v>-2474.3834284132417</v>
          </cell>
          <cell r="AJ143">
            <v>-2483.5494801023247</v>
          </cell>
          <cell r="AK143">
            <v>-2511.8773632936523</v>
          </cell>
          <cell r="AL143">
            <v>-2510.3281144051471</v>
          </cell>
          <cell r="AM143">
            <v>-2527.9640958255586</v>
          </cell>
          <cell r="AN143">
            <v>-2338.1284315370108</v>
          </cell>
          <cell r="AO143">
            <v>-2299.7725813513789</v>
          </cell>
          <cell r="AP143">
            <v>-2300.6634763646061</v>
          </cell>
          <cell r="AQ143">
            <v>1074.1471919773694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</row>
        <row r="144">
          <cell r="AA144">
            <v>-100600.64124497616</v>
          </cell>
          <cell r="AB144">
            <v>-7412.9600903528908</v>
          </cell>
          <cell r="AC144">
            <v>-3225.101335346169</v>
          </cell>
          <cell r="AD144">
            <v>-2839.9060342250991</v>
          </cell>
          <cell r="AE144">
            <v>-3132.6986612933097</v>
          </cell>
          <cell r="AF144">
            <v>-3592.7591368493077</v>
          </cell>
          <cell r="AG144">
            <v>-2172.8939529471736</v>
          </cell>
          <cell r="AH144">
            <v>-2302.5453801862341</v>
          </cell>
          <cell r="AI144">
            <v>-2314.9795827212238</v>
          </cell>
          <cell r="AJ144">
            <v>-2323.8754584006588</v>
          </cell>
          <cell r="AK144">
            <v>-2352.4735176016343</v>
          </cell>
          <cell r="AL144">
            <v>-2350.6540927034812</v>
          </cell>
          <cell r="AM144">
            <v>-2368.5602501335406</v>
          </cell>
          <cell r="AN144">
            <v>-2178.4544098353454</v>
          </cell>
          <cell r="AO144">
            <v>-2140.3687356593609</v>
          </cell>
          <cell r="AP144">
            <v>-2140.9894546629403</v>
          </cell>
          <cell r="AQ144">
            <v>1153.8491148233784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</row>
        <row r="145">
          <cell r="AA145">
            <v>-98116.693835415266</v>
          </cell>
          <cell r="AB145">
            <v>-7462.8454029674704</v>
          </cell>
          <cell r="AC145">
            <v>-3217.4385418605198</v>
          </cell>
          <cell r="AD145">
            <v>-2967.9672106970033</v>
          </cell>
          <cell r="AE145">
            <v>-3230.9122368934914</v>
          </cell>
          <cell r="AF145">
            <v>-3410.12357820943</v>
          </cell>
          <cell r="AG145">
            <v>-2233.0607232489356</v>
          </cell>
          <cell r="AH145">
            <v>-2359.5251466036334</v>
          </cell>
          <cell r="AI145">
            <v>-2371.9593491386231</v>
          </cell>
          <cell r="AJ145">
            <v>-2380.9518006933413</v>
          </cell>
          <cell r="AK145">
            <v>-2409.4532840190332</v>
          </cell>
          <cell r="AL145">
            <v>-2407.7304349961641</v>
          </cell>
          <cell r="AM145">
            <v>-2425.54001655094</v>
          </cell>
          <cell r="AN145">
            <v>-2235.5307521280274</v>
          </cell>
          <cell r="AO145">
            <v>-2197.3485020767603</v>
          </cell>
          <cell r="AP145">
            <v>-2198.0657969556232</v>
          </cell>
          <cell r="AQ145">
            <v>1125.3592316146789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</row>
        <row r="146">
          <cell r="AA146">
            <v>-102198.56117085485</v>
          </cell>
          <cell r="AB146">
            <v>-7375.1221924495367</v>
          </cell>
          <cell r="AC146">
            <v>-3122.1599087814329</v>
          </cell>
          <cell r="AD146">
            <v>-2729.1202175910435</v>
          </cell>
          <cell r="AE146">
            <v>-3170.2343429999405</v>
          </cell>
          <cell r="AF146">
            <v>-3432.6658528351868</v>
          </cell>
          <cell r="AG146">
            <v>-2134.1887530017575</v>
          </cell>
          <cell r="AH146">
            <v>-2265.8903754225175</v>
          </cell>
          <cell r="AI146">
            <v>-2278.3245779575072</v>
          </cell>
          <cell r="AJ146">
            <v>-2287.158326510224</v>
          </cell>
          <cell r="AK146">
            <v>-2315.8185128379178</v>
          </cell>
          <cell r="AL146">
            <v>-2313.9369608130464</v>
          </cell>
          <cell r="AM146">
            <v>-2331.9052453698241</v>
          </cell>
          <cell r="AN146">
            <v>-2141.7372779449101</v>
          </cell>
          <cell r="AO146">
            <v>-2103.7137308956444</v>
          </cell>
          <cell r="AP146">
            <v>-2104.2723227725055</v>
          </cell>
          <cell r="AQ146">
            <v>1172.1766172052369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</row>
        <row r="147">
          <cell r="AA147">
            <v>-91714.579516059981</v>
          </cell>
          <cell r="AB147">
            <v>-7575.6582469000568</v>
          </cell>
          <cell r="AC147">
            <v>-3624.2859232241185</v>
          </cell>
          <cell r="AD147">
            <v>-3272.2119869507778</v>
          </cell>
          <cell r="AE147">
            <v>-3369.6302673637301</v>
          </cell>
          <cell r="AF147">
            <v>-3667.4335844372208</v>
          </cell>
          <cell r="AG147">
            <v>-2388.1342727997962</v>
          </cell>
          <cell r="AH147">
            <v>-2506.3845273981879</v>
          </cell>
          <cell r="AI147">
            <v>-2518.8187299331776</v>
          </cell>
          <cell r="AJ147">
            <v>-2528.0600956926328</v>
          </cell>
          <cell r="AK147">
            <v>-2556.3126648135881</v>
          </cell>
          <cell r="AL147">
            <v>-2554.8387299954552</v>
          </cell>
          <cell r="AM147">
            <v>-2572.3993973454944</v>
          </cell>
          <cell r="AN147">
            <v>-2382.6390471273189</v>
          </cell>
          <cell r="AO147">
            <v>-2344.2078828713147</v>
          </cell>
          <cell r="AP147">
            <v>-2345.1740919549143</v>
          </cell>
          <cell r="AQ147">
            <v>1051.9295412174015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</row>
        <row r="148">
          <cell r="AA148">
            <v>-103204.7639384981</v>
          </cell>
          <cell r="AB148">
            <v>-7312.482482806101</v>
          </cell>
          <cell r="AC148">
            <v>-3046.6750074658257</v>
          </cell>
          <cell r="AD148">
            <v>-2728.5304949350993</v>
          </cell>
          <cell r="AE148">
            <v>-2969.2488276389513</v>
          </cell>
          <cell r="AF148">
            <v>-3404.0302142763685</v>
          </cell>
          <cell r="AG148">
            <v>-2109.8162680752384</v>
          </cell>
          <cell r="AH148">
            <v>-2242.8088888949956</v>
          </cell>
          <cell r="AI148">
            <v>-2255.2430914299857</v>
          </cell>
          <cell r="AJ148">
            <v>-2264.037718819096</v>
          </cell>
          <cell r="AK148">
            <v>-2292.7370263103958</v>
          </cell>
          <cell r="AL148">
            <v>-2290.8163531219184</v>
          </cell>
          <cell r="AM148">
            <v>-2308.8237588423021</v>
          </cell>
          <cell r="AN148">
            <v>-2118.6166702537821</v>
          </cell>
          <cell r="AO148">
            <v>-2080.6322443681224</v>
          </cell>
          <cell r="AP148">
            <v>-2081.1517150813775</v>
          </cell>
          <cell r="AQ148">
            <v>1183.7173604689976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</row>
        <row r="149">
          <cell r="AA149">
            <v>-98063.827463986265</v>
          </cell>
          <cell r="AB149">
            <v>-7397.2274656300378</v>
          </cell>
          <cell r="AC149">
            <v>-3311.4109997639789</v>
          </cell>
          <cell r="AD149">
            <v>-3008.6048254201714</v>
          </cell>
          <cell r="AE149">
            <v>-3129.1116746098314</v>
          </cell>
          <cell r="AF149">
            <v>-3541.4788998968402</v>
          </cell>
          <cell r="AG149">
            <v>-2234.3412651856179</v>
          </cell>
          <cell r="AH149">
            <v>-2360.7378588711176</v>
          </cell>
          <cell r="AI149">
            <v>-2373.1720614061073</v>
          </cell>
          <cell r="AJ149">
            <v>-2382.1665684053469</v>
          </cell>
          <cell r="AK149">
            <v>-2410.6659962865178</v>
          </cell>
          <cell r="AL149">
            <v>-2408.9452027081693</v>
          </cell>
          <cell r="AM149">
            <v>-2426.7527288184242</v>
          </cell>
          <cell r="AN149">
            <v>-2236.745519840033</v>
          </cell>
          <cell r="AO149">
            <v>-2198.5612143442445</v>
          </cell>
          <cell r="AP149">
            <v>-2199.2805646676284</v>
          </cell>
          <cell r="AQ149">
            <v>1124.7528754809366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</row>
        <row r="150">
          <cell r="AA150">
            <v>-89404.499173548305</v>
          </cell>
          <cell r="AB150">
            <v>-7652.7481575378606</v>
          </cell>
          <cell r="AC150">
            <v>-3643.53121460889</v>
          </cell>
          <cell r="AD150">
            <v>-3022.8005031925904</v>
          </cell>
          <cell r="AE150">
            <v>-3526.2501296682894</v>
          </cell>
          <cell r="AF150">
            <v>-3796.6903283935862</v>
          </cell>
          <cell r="AG150">
            <v>-2444.0895932753961</v>
          </cell>
          <cell r="AH150">
            <v>-2559.375922391132</v>
          </cell>
          <cell r="AI150">
            <v>-2571.8101249261217</v>
          </cell>
          <cell r="AJ150">
            <v>-2581.1413066092932</v>
          </cell>
          <cell r="AK150">
            <v>-2609.3040598065322</v>
          </cell>
          <cell r="AL150">
            <v>-2607.9199409121161</v>
          </cell>
          <cell r="AM150">
            <v>-2625.3907923384386</v>
          </cell>
          <cell r="AN150">
            <v>-2435.7202580439798</v>
          </cell>
          <cell r="AO150">
            <v>-2397.1992778642589</v>
          </cell>
          <cell r="AP150">
            <v>-2398.2553028715747</v>
          </cell>
          <cell r="AQ150">
            <v>1025.4338437209294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</row>
        <row r="151">
          <cell r="AA151">
            <v>-94393.027513275403</v>
          </cell>
          <cell r="AB151">
            <v>-7549.1961288371895</v>
          </cell>
          <cell r="AC151">
            <v>-3414.9381070503532</v>
          </cell>
          <cell r="AD151">
            <v>-3095.7158102220733</v>
          </cell>
          <cell r="AE151">
            <v>-3370.4003198732553</v>
          </cell>
          <cell r="AF151">
            <v>-3725.9117958085603</v>
          </cell>
          <cell r="AG151">
            <v>-2323.2562625837249</v>
          </cell>
          <cell r="AH151">
            <v>-2444.9430731004641</v>
          </cell>
          <cell r="AI151">
            <v>-2457.3772756354538</v>
          </cell>
          <cell r="AJ151">
            <v>-2466.5145033367771</v>
          </cell>
          <cell r="AK151">
            <v>-2494.8712105158643</v>
          </cell>
          <cell r="AL151">
            <v>-2493.2931376395995</v>
          </cell>
          <cell r="AM151">
            <v>-2510.9579430477706</v>
          </cell>
          <cell r="AN151">
            <v>-2321.0934547714633</v>
          </cell>
          <cell r="AO151">
            <v>-2282.7664285735909</v>
          </cell>
          <cell r="AP151">
            <v>-2283.6284995990586</v>
          </cell>
          <cell r="AQ151">
            <v>1082.6502683662634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</row>
        <row r="152">
          <cell r="AA152">
            <v>-90011.975071761743</v>
          </cell>
          <cell r="AB152">
            <v>-7674.4637234835927</v>
          </cell>
          <cell r="AC152">
            <v>-3643.2037475381599</v>
          </cell>
          <cell r="AD152">
            <v>-3311.2485370570112</v>
          </cell>
          <cell r="AE152">
            <v>-3389.5986663735703</v>
          </cell>
          <cell r="AF152">
            <v>-3760.510424343066</v>
          </cell>
          <cell r="AG152">
            <v>-2429.3751662746549</v>
          </cell>
          <cell r="AH152">
            <v>-2545.4409112668345</v>
          </cell>
          <cell r="AI152">
            <v>-2557.8751138018242</v>
          </cell>
          <cell r="AJ152">
            <v>-2567.1826768220735</v>
          </cell>
          <cell r="AK152">
            <v>-2595.3690486822347</v>
          </cell>
          <cell r="AL152">
            <v>-2593.9613111248959</v>
          </cell>
          <cell r="AM152">
            <v>-2611.4557812141411</v>
          </cell>
          <cell r="AN152">
            <v>-2421.7616282567596</v>
          </cell>
          <cell r="AO152">
            <v>-2383.2642667399614</v>
          </cell>
          <cell r="AP152">
            <v>-2384.2966730843546</v>
          </cell>
          <cell r="AQ152">
            <v>1032.4013492830784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</row>
        <row r="153">
          <cell r="AA153">
            <v>-102620.88607214433</v>
          </cell>
          <cell r="AB153">
            <v>-7334.2133049273161</v>
          </cell>
          <cell r="AC153">
            <v>-3092.4040894130212</v>
          </cell>
          <cell r="AD153">
            <v>-2775.5867371930512</v>
          </cell>
          <cell r="AE153">
            <v>-3122.8924429753924</v>
          </cell>
          <cell r="AF153">
            <v>-3425.034970781533</v>
          </cell>
          <cell r="AG153">
            <v>-2123.9590978847477</v>
          </cell>
          <cell r="AH153">
            <v>-2256.2025800468577</v>
          </cell>
          <cell r="AI153">
            <v>-2268.6367825818475</v>
          </cell>
          <cell r="AJ153">
            <v>-2277.4541111424019</v>
          </cell>
          <cell r="AK153">
            <v>-2306.130717462258</v>
          </cell>
          <cell r="AL153">
            <v>-2304.2327454452243</v>
          </cell>
          <cell r="AM153">
            <v>-2322.2174499941643</v>
          </cell>
          <cell r="AN153">
            <v>-2132.0330625770885</v>
          </cell>
          <cell r="AO153">
            <v>-2094.0259355199846</v>
          </cell>
          <cell r="AP153">
            <v>-2094.5681074046834</v>
          </cell>
          <cell r="AQ153">
            <v>1177.0205148930665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</row>
        <row r="154">
          <cell r="AA154">
            <v>-97404.353054084058</v>
          </cell>
          <cell r="AB154">
            <v>-7435.9699325707406</v>
          </cell>
          <cell r="AC154">
            <v>-3342.8582397841501</v>
          </cell>
          <cell r="AD154">
            <v>-3011.6613155968889</v>
          </cell>
          <cell r="AE154">
            <v>-3199.586479157424</v>
          </cell>
          <cell r="AF154">
            <v>-3500.9176544158663</v>
          </cell>
          <cell r="AG154">
            <v>-2250.3152126161281</v>
          </cell>
          <cell r="AH154">
            <v>-2375.8656742547464</v>
          </cell>
          <cell r="AI154">
            <v>-2388.2998767897361</v>
          </cell>
          <cell r="AJ154">
            <v>-2397.3200241540326</v>
          </cell>
          <cell r="AK154">
            <v>-2425.7938116701462</v>
          </cell>
          <cell r="AL154">
            <v>-2424.098658456855</v>
          </cell>
          <cell r="AM154">
            <v>-2441.880544202053</v>
          </cell>
          <cell r="AN154">
            <v>-2251.8989755887187</v>
          </cell>
          <cell r="AO154">
            <v>-2213.6890297278733</v>
          </cell>
          <cell r="AP154">
            <v>-2214.4340204163141</v>
          </cell>
          <cell r="AQ154">
            <v>1117.1889677891224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</row>
        <row r="155">
          <cell r="AA155">
            <v>-87972.041374403998</v>
          </cell>
          <cell r="AB155">
            <v>-7563.3838218571236</v>
          </cell>
          <cell r="AC155">
            <v>-3667.463603708632</v>
          </cell>
          <cell r="AD155">
            <v>-3254.8508571205721</v>
          </cell>
          <cell r="AE155">
            <v>-3472.1135419908805</v>
          </cell>
          <cell r="AF155">
            <v>-3894.2732059269838</v>
          </cell>
          <cell r="AG155">
            <v>-2478.7869298761416</v>
          </cell>
          <cell r="AH155">
            <v>-2592.2353583372628</v>
          </cell>
          <cell r="AI155">
            <v>-2604.669560872253</v>
          </cell>
          <cell r="AJ155">
            <v>-2614.0564365146552</v>
          </cell>
          <cell r="AK155">
            <v>-2642.163495752663</v>
          </cell>
          <cell r="AL155">
            <v>-2640.8350708174776</v>
          </cell>
          <cell r="AM155">
            <v>-2658.2502282845694</v>
          </cell>
          <cell r="AN155">
            <v>-2468.6353879493417</v>
          </cell>
          <cell r="AO155">
            <v>-2430.0587138103897</v>
          </cell>
          <cell r="AP155">
            <v>-2431.1704327769367</v>
          </cell>
          <cell r="AQ155">
            <v>1009.004125747864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</row>
        <row r="156">
          <cell r="AA156">
            <v>-89337.864998727047</v>
          </cell>
          <cell r="AB156">
            <v>-7580.9153570971193</v>
          </cell>
          <cell r="AC156">
            <v>-3501.3818168883622</v>
          </cell>
          <cell r="AD156">
            <v>-3281.6971048324804</v>
          </cell>
          <cell r="AE156">
            <v>-3467.4236990613099</v>
          </cell>
          <cell r="AF156">
            <v>-3690.7783879806661</v>
          </cell>
          <cell r="AG156">
            <v>-2445.7036222501183</v>
          </cell>
          <cell r="AH156">
            <v>-2560.9044570541914</v>
          </cell>
          <cell r="AI156">
            <v>-2573.3386595891816</v>
          </cell>
          <cell r="AJ156">
            <v>-2582.6724320090702</v>
          </cell>
          <cell r="AK156">
            <v>-2610.8325944695916</v>
          </cell>
          <cell r="AL156">
            <v>-2609.4510663118926</v>
          </cell>
          <cell r="AM156">
            <v>-2626.919327001498</v>
          </cell>
          <cell r="AN156">
            <v>-2437.2513834437568</v>
          </cell>
          <cell r="AO156">
            <v>-2398.7278125273183</v>
          </cell>
          <cell r="AP156">
            <v>-2399.7864282713517</v>
          </cell>
          <cell r="AQ156">
            <v>1024.6695763893997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</row>
        <row r="157">
          <cell r="AA157">
            <v>-91769.722683443557</v>
          </cell>
          <cell r="AB157">
            <v>-7567.5487175832122</v>
          </cell>
          <cell r="AC157">
            <v>-3562.6998683661091</v>
          </cell>
          <cell r="AD157">
            <v>-3214.3245602392544</v>
          </cell>
          <cell r="AE157">
            <v>-3378.849065906013</v>
          </cell>
          <cell r="AF157">
            <v>-3736.5107382819806</v>
          </cell>
          <cell r="AG157">
            <v>-2386.798581765071</v>
          </cell>
          <cell r="AH157">
            <v>-2505.1195872529424</v>
          </cell>
          <cell r="AI157">
            <v>-2517.5537897879321</v>
          </cell>
          <cell r="AJ157">
            <v>-2526.7930115810395</v>
          </cell>
          <cell r="AK157">
            <v>-2555.0477246683427</v>
          </cell>
          <cell r="AL157">
            <v>-2553.5716458838619</v>
          </cell>
          <cell r="AM157">
            <v>-2571.134457200249</v>
          </cell>
          <cell r="AN157">
            <v>-2381.3719630157257</v>
          </cell>
          <cell r="AO157">
            <v>-2342.9429427260693</v>
          </cell>
          <cell r="AP157">
            <v>-2343.907007843321</v>
          </cell>
          <cell r="AQ157">
            <v>1052.5620112900242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</row>
        <row r="158">
          <cell r="AA158">
            <v>-98573.968899060957</v>
          </cell>
          <cell r="AB158">
            <v>-7420.0454187373516</v>
          </cell>
          <cell r="AC158">
            <v>-3322.7466139698072</v>
          </cell>
          <cell r="AD158">
            <v>-2874.3775944313606</v>
          </cell>
          <cell r="AE158">
            <v>-3104.0409847991641</v>
          </cell>
          <cell r="AF158">
            <v>-3543.3169606457941</v>
          </cell>
          <cell r="AG158">
            <v>-2221.9844969112946</v>
          </cell>
          <cell r="AH158">
            <v>-2349.0356224636521</v>
          </cell>
          <cell r="AI158">
            <v>-2361.4698249986418</v>
          </cell>
          <cell r="AJ158">
            <v>-2370.4444976988857</v>
          </cell>
          <cell r="AK158">
            <v>-2398.9637598790523</v>
          </cell>
          <cell r="AL158">
            <v>-2397.2231320017081</v>
          </cell>
          <cell r="AM158">
            <v>-2415.0504924109587</v>
          </cell>
          <cell r="AN158">
            <v>-2225.0234491335723</v>
          </cell>
          <cell r="AO158">
            <v>-2186.858977936779</v>
          </cell>
          <cell r="AP158">
            <v>-2187.5584939611672</v>
          </cell>
          <cell r="AQ158">
            <v>1130.6039936846694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</row>
        <row r="159">
          <cell r="AA159">
            <v>-87840.590222003215</v>
          </cell>
          <cell r="AB159">
            <v>-7543.1748080271745</v>
          </cell>
          <cell r="AC159">
            <v>-3657.4478090129519</v>
          </cell>
          <cell r="AD159">
            <v>-3395.6493879125292</v>
          </cell>
          <cell r="AE159">
            <v>-3591.8808246240869</v>
          </cell>
          <cell r="AF159">
            <v>-3832.7621794801503</v>
          </cell>
          <cell r="AG159">
            <v>-2481.9709712378699</v>
          </cell>
          <cell r="AH159">
            <v>-2595.2507426124148</v>
          </cell>
          <cell r="AI159">
            <v>-2607.6849451474045</v>
          </cell>
          <cell r="AJ159">
            <v>-2617.0769316106125</v>
          </cell>
          <cell r="AK159">
            <v>-2645.178880027815</v>
          </cell>
          <cell r="AL159">
            <v>-2643.8555659134354</v>
          </cell>
          <cell r="AM159">
            <v>-2661.2656125597214</v>
          </cell>
          <cell r="AN159">
            <v>-2471.6558830452991</v>
          </cell>
          <cell r="AO159">
            <v>-2433.0740980855417</v>
          </cell>
          <cell r="AP159">
            <v>-2434.1909278728945</v>
          </cell>
          <cell r="AQ159">
            <v>1007.496433610288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</row>
        <row r="160">
          <cell r="AA160">
            <v>-103727.3544671514</v>
          </cell>
          <cell r="AB160">
            <v>-7301.5033354171592</v>
          </cell>
          <cell r="AC160">
            <v>-3022.948391069961</v>
          </cell>
          <cell r="AD160">
            <v>-2714.184130187914</v>
          </cell>
          <cell r="AE160">
            <v>-3065.771495058596</v>
          </cell>
          <cell r="AF160">
            <v>-3346.8370301658997</v>
          </cell>
          <cell r="AG160">
            <v>-2097.1579548684717</v>
          </cell>
          <cell r="AH160">
            <v>-2230.8210802401118</v>
          </cell>
          <cell r="AI160">
            <v>-2243.2552827751019</v>
          </cell>
          <cell r="AJ160">
            <v>-2252.0295918444581</v>
          </cell>
          <cell r="AK160">
            <v>-2280.7492176555124</v>
          </cell>
          <cell r="AL160">
            <v>-2278.8082261472809</v>
          </cell>
          <cell r="AM160">
            <v>-2296.8359501874183</v>
          </cell>
          <cell r="AN160">
            <v>-2106.6085432791447</v>
          </cell>
          <cell r="AO160">
            <v>-2068.6444357132386</v>
          </cell>
          <cell r="AP160">
            <v>-2069.14358810674</v>
          </cell>
          <cell r="AQ160">
            <v>1189.7112647964395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</row>
        <row r="161">
          <cell r="AA161">
            <v>-87360.113467173709</v>
          </cell>
          <cell r="AB161">
            <v>-7625.8627422836516</v>
          </cell>
          <cell r="AC161">
            <v>-3719.9270576160011</v>
          </cell>
          <cell r="AD161">
            <v>-3365.6153745037745</v>
          </cell>
          <cell r="AE161">
            <v>-3479.9164394846734</v>
          </cell>
          <cell r="AF161">
            <v>-3837.214740274947</v>
          </cell>
          <cell r="AG161">
            <v>-2493.6091945077715</v>
          </cell>
          <cell r="AH161">
            <v>-2606.2724949867998</v>
          </cell>
          <cell r="AI161">
            <v>-2618.7066975217895</v>
          </cell>
          <cell r="AJ161">
            <v>-2628.1173649212255</v>
          </cell>
          <cell r="AK161">
            <v>-2656.2006324022</v>
          </cell>
          <cell r="AL161">
            <v>-2654.895999224048</v>
          </cell>
          <cell r="AM161">
            <v>-2672.2873649341063</v>
          </cell>
          <cell r="AN161">
            <v>-2482.6963163559117</v>
          </cell>
          <cell r="AO161">
            <v>-2444.0958504599266</v>
          </cell>
          <cell r="AP161">
            <v>-2445.231361183507</v>
          </cell>
          <cell r="AQ161">
            <v>1001.9855574230954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</row>
        <row r="162">
          <cell r="AA162">
            <v>-91193.21504798402</v>
          </cell>
          <cell r="AB162">
            <v>-7666.8741125121242</v>
          </cell>
          <cell r="AC162">
            <v>-3584.2728205717367</v>
          </cell>
          <cell r="AD162">
            <v>-3177.4082322815193</v>
          </cell>
          <cell r="AE162">
            <v>-3418.6145113338862</v>
          </cell>
          <cell r="AF162">
            <v>-3725.4202753520776</v>
          </cell>
          <cell r="AG162">
            <v>-2400.7628880730044</v>
          </cell>
          <cell r="AH162">
            <v>-2518.3442112042758</v>
          </cell>
          <cell r="AI162">
            <v>-2530.7784137392655</v>
          </cell>
          <cell r="AJ162">
            <v>-2540.0400501492395</v>
          </cell>
          <cell r="AK162">
            <v>-2568.272348619676</v>
          </cell>
          <cell r="AL162">
            <v>-2566.8186844520619</v>
          </cell>
          <cell r="AM162">
            <v>-2584.3590811515824</v>
          </cell>
          <cell r="AN162">
            <v>-2394.6190015839256</v>
          </cell>
          <cell r="AO162">
            <v>-2356.1675666774026</v>
          </cell>
          <cell r="AP162">
            <v>-2357.154046411521</v>
          </cell>
          <cell r="AQ162">
            <v>1045.9496993143575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</row>
        <row r="163">
          <cell r="AA163">
            <v>-98114.60980026731</v>
          </cell>
          <cell r="AB163">
            <v>-7384.0857332322612</v>
          </cell>
          <cell r="AC163">
            <v>-3314.7270214365035</v>
          </cell>
          <cell r="AD163">
            <v>-2917.2769854467615</v>
          </cell>
          <cell r="AE163">
            <v>-3315.5823070579813</v>
          </cell>
          <cell r="AF163">
            <v>-3522.1692532427314</v>
          </cell>
          <cell r="AG163">
            <v>-2233.111203248458</v>
          </cell>
          <cell r="AH163">
            <v>-2359.5729527026992</v>
          </cell>
          <cell r="AI163">
            <v>-2372.0071552376894</v>
          </cell>
          <cell r="AJ163">
            <v>-2380.9996878196944</v>
          </cell>
          <cell r="AK163">
            <v>-2409.5010901180995</v>
          </cell>
          <cell r="AL163">
            <v>-2407.7783221225168</v>
          </cell>
          <cell r="AM163">
            <v>-2425.5878226500063</v>
          </cell>
          <cell r="AN163">
            <v>-2235.5786392543805</v>
          </cell>
          <cell r="AO163">
            <v>-2197.3963081758266</v>
          </cell>
          <cell r="AP163">
            <v>-2198.1136840819754</v>
          </cell>
          <cell r="AQ163">
            <v>1125.3353285651458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</row>
        <row r="164">
          <cell r="AA164">
            <v>-92386.784121341436</v>
          </cell>
          <cell r="AB164">
            <v>-7555.4836762254054</v>
          </cell>
          <cell r="AC164">
            <v>-3562.3060745749885</v>
          </cell>
          <cell r="AD164">
            <v>-3093.9562197827563</v>
          </cell>
          <cell r="AE164">
            <v>-3360.1106891592717</v>
          </cell>
          <cell r="AF164">
            <v>-3640.1442563927749</v>
          </cell>
          <cell r="AG164">
            <v>-2371.8519715215634</v>
          </cell>
          <cell r="AH164">
            <v>-2490.9646915167154</v>
          </cell>
          <cell r="AI164">
            <v>-2503.3988940517056</v>
          </cell>
          <cell r="AJ164">
            <v>-2512.6141244961073</v>
          </cell>
          <cell r="AK164">
            <v>-2540.8928289321157</v>
          </cell>
          <cell r="AL164">
            <v>-2539.3927587989301</v>
          </cell>
          <cell r="AM164">
            <v>-2556.979561464022</v>
          </cell>
          <cell r="AN164">
            <v>-2367.1930759307934</v>
          </cell>
          <cell r="AO164">
            <v>-2328.7880469898423</v>
          </cell>
          <cell r="AP164">
            <v>-2329.7281207583887</v>
          </cell>
          <cell r="AQ164">
            <v>1059.6394591581377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</row>
        <row r="165">
          <cell r="AA165">
            <v>-102387.54030982383</v>
          </cell>
          <cell r="AB165">
            <v>-7343.5751384750738</v>
          </cell>
          <cell r="AC165">
            <v>-3126.9317411424772</v>
          </cell>
          <cell r="AD165">
            <v>-2830.2397569814234</v>
          </cell>
          <cell r="AE165">
            <v>-3070.0957902831174</v>
          </cell>
          <cell r="AF165">
            <v>-3428.6429967812555</v>
          </cell>
          <cell r="AG165">
            <v>-2129.6112549426575</v>
          </cell>
          <cell r="AH165">
            <v>-2261.5553451578803</v>
          </cell>
          <cell r="AI165">
            <v>-2273.9895476928705</v>
          </cell>
          <cell r="AJ165">
            <v>-2282.8159487366634</v>
          </cell>
          <cell r="AK165">
            <v>-2311.4834825732805</v>
          </cell>
          <cell r="AL165">
            <v>-2309.5945830394862</v>
          </cell>
          <cell r="AM165">
            <v>-2327.5702151051873</v>
          </cell>
          <cell r="AN165">
            <v>-2137.3949001713499</v>
          </cell>
          <cell r="AO165">
            <v>-2099.3787006310076</v>
          </cell>
          <cell r="AP165">
            <v>-2099.9299449989448</v>
          </cell>
          <cell r="AQ165">
            <v>1174.3441323375553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</row>
        <row r="166">
          <cell r="AA166">
            <v>-90521.791855665768</v>
          </cell>
          <cell r="AB166">
            <v>-7625.4748399548416</v>
          </cell>
          <cell r="AC166">
            <v>-3550.4534039838795</v>
          </cell>
          <cell r="AD166">
            <v>-3162.0000342040994</v>
          </cell>
          <cell r="AE166">
            <v>-3353.9474245147444</v>
          </cell>
          <cell r="AF166">
            <v>-3725.9102248156569</v>
          </cell>
          <cell r="AG166">
            <v>-2417.0262617789035</v>
          </cell>
          <cell r="AH166">
            <v>-2533.7461220975028</v>
          </cell>
          <cell r="AI166">
            <v>-2546.1803246324926</v>
          </cell>
          <cell r="AJ166">
            <v>-2555.4680659761839</v>
          </cell>
          <cell r="AK166">
            <v>-2583.6742595129031</v>
          </cell>
          <cell r="AL166">
            <v>-2582.2467002790063</v>
          </cell>
          <cell r="AM166">
            <v>-2599.7609920448094</v>
          </cell>
          <cell r="AN166">
            <v>-2410.04701741087</v>
          </cell>
          <cell r="AO166">
            <v>-2371.5694775706297</v>
          </cell>
          <cell r="AP166">
            <v>-2372.5820622384654</v>
          </cell>
          <cell r="AQ166">
            <v>1038.248743867744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</row>
        <row r="167">
          <cell r="AA167">
            <v>-102247.84859109104</v>
          </cell>
          <cell r="AB167">
            <v>-7417.3012730703786</v>
          </cell>
          <cell r="AC167">
            <v>-3122.6430531037227</v>
          </cell>
          <cell r="AD167">
            <v>-2794.1423957526581</v>
          </cell>
          <cell r="AE167">
            <v>-3087.0247436956574</v>
          </cell>
          <cell r="AF167">
            <v>-3389.3274222334858</v>
          </cell>
          <cell r="AG167">
            <v>-2132.9949012798161</v>
          </cell>
          <cell r="AH167">
            <v>-2264.7597614322358</v>
          </cell>
          <cell r="AI167">
            <v>-2277.1939639672255</v>
          </cell>
          <cell r="AJ167">
            <v>-2286.025796225043</v>
          </cell>
          <cell r="AK167">
            <v>-2314.687898847636</v>
          </cell>
          <cell r="AL167">
            <v>-2312.8044305278654</v>
          </cell>
          <cell r="AM167">
            <v>-2330.7746313795424</v>
          </cell>
          <cell r="AN167">
            <v>-2140.6047476597296</v>
          </cell>
          <cell r="AO167">
            <v>-2102.5831169053627</v>
          </cell>
          <cell r="AP167">
            <v>-2103.1397924873245</v>
          </cell>
          <cell r="AQ167">
            <v>1172.7419242003778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</row>
        <row r="168">
          <cell r="AA168">
            <v>-87412.076693564697</v>
          </cell>
          <cell r="AB168">
            <v>-7718.3580609223263</v>
          </cell>
          <cell r="AC168">
            <v>-3628.0007504909968</v>
          </cell>
          <cell r="AD168">
            <v>-3310.8144706862131</v>
          </cell>
          <cell r="AE168">
            <v>-3583.152469373269</v>
          </cell>
          <cell r="AF168">
            <v>-3782.001901226814</v>
          </cell>
          <cell r="AG168">
            <v>-2492.3505287669541</v>
          </cell>
          <cell r="AH168">
            <v>-2605.0805001439721</v>
          </cell>
          <cell r="AI168">
            <v>-2617.5147026789618</v>
          </cell>
          <cell r="AJ168">
            <v>-2626.923349748155</v>
          </cell>
          <cell r="AK168">
            <v>-2655.0086375593719</v>
          </cell>
          <cell r="AL168">
            <v>-2653.7019840509774</v>
          </cell>
          <cell r="AM168">
            <v>-2671.0953700912787</v>
          </cell>
          <cell r="AN168">
            <v>-2481.5023011828416</v>
          </cell>
          <cell r="AO168">
            <v>-2442.903855617099</v>
          </cell>
          <cell r="AP168">
            <v>-2444.0373460104365</v>
          </cell>
          <cell r="AQ168">
            <v>1002.5815548445095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</row>
        <row r="169">
          <cell r="AA169">
            <v>-92716.312953613844</v>
          </cell>
          <cell r="AB169">
            <v>-7591.9591524755724</v>
          </cell>
          <cell r="AC169">
            <v>-3438.4033841404694</v>
          </cell>
          <cell r="AD169">
            <v>-3195.2718100600555</v>
          </cell>
          <cell r="AE169">
            <v>-3520.6953937842841</v>
          </cell>
          <cell r="AF169">
            <v>-3734.5672946985487</v>
          </cell>
          <cell r="AG169">
            <v>-2363.8700450593415</v>
          </cell>
          <cell r="AH169">
            <v>-2483.4055637274523</v>
          </cell>
          <cell r="AI169">
            <v>-2495.839766262442</v>
          </cell>
          <cell r="AJ169">
            <v>-2505.042184625845</v>
          </cell>
          <cell r="AK169">
            <v>-2533.3337011428525</v>
          </cell>
          <cell r="AL169">
            <v>-2531.8208189286679</v>
          </cell>
          <cell r="AM169">
            <v>-2549.4204336747589</v>
          </cell>
          <cell r="AN169">
            <v>-2359.6211360605312</v>
          </cell>
          <cell r="AO169">
            <v>-2321.2289192005792</v>
          </cell>
          <cell r="AP169">
            <v>-2322.156180888127</v>
          </cell>
          <cell r="AQ169">
            <v>1063.4190230527693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</row>
        <row r="170">
          <cell r="AA170">
            <v>-93222.555411738605</v>
          </cell>
          <cell r="AB170">
            <v>-7472.4677189635086</v>
          </cell>
          <cell r="AC170">
            <v>-3478.5633726490164</v>
          </cell>
          <cell r="AD170">
            <v>-3161.8466866748331</v>
          </cell>
          <cell r="AE170">
            <v>-3392.0642550075036</v>
          </cell>
          <cell r="AF170">
            <v>-3612.1412442155024</v>
          </cell>
          <cell r="AG170">
            <v>-2351.6077187404535</v>
          </cell>
          <cell r="AH170">
            <v>-2471.7927667320369</v>
          </cell>
          <cell r="AI170">
            <v>-2484.226969267027</v>
          </cell>
          <cell r="AJ170">
            <v>-2493.4097049236575</v>
          </cell>
          <cell r="AK170">
            <v>-2521.7209041474371</v>
          </cell>
          <cell r="AL170">
            <v>-2520.1883392264804</v>
          </cell>
          <cell r="AM170">
            <v>-2537.8076366793434</v>
          </cell>
          <cell r="AN170">
            <v>-2347.9886563583441</v>
          </cell>
          <cell r="AO170">
            <v>-2309.6161222051637</v>
          </cell>
          <cell r="AP170">
            <v>-2310.523701185939</v>
          </cell>
          <cell r="AQ170">
            <v>1069.225421550477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</row>
        <row r="171">
          <cell r="AA171">
            <v>-89746.105154476172</v>
          </cell>
          <cell r="AB171">
            <v>-7538.6475667382101</v>
          </cell>
          <cell r="AC171">
            <v>-3533.0465657228087</v>
          </cell>
          <cell r="AD171">
            <v>-3134.8183134789133</v>
          </cell>
          <cell r="AE171">
            <v>-3394.9538539570126</v>
          </cell>
          <cell r="AF171">
            <v>-3827.9765830154874</v>
          </cell>
          <cell r="AG171">
            <v>-2435.8151312199261</v>
          </cell>
          <cell r="AH171">
            <v>-2551.5397544734315</v>
          </cell>
          <cell r="AI171">
            <v>-2563.9739570084212</v>
          </cell>
          <cell r="AJ171">
            <v>-2573.2918570510542</v>
          </cell>
          <cell r="AK171">
            <v>-2601.4678918888317</v>
          </cell>
          <cell r="AL171">
            <v>-2600.0704913538766</v>
          </cell>
          <cell r="AM171">
            <v>-2617.554624420738</v>
          </cell>
          <cell r="AN171">
            <v>-2427.8708084857408</v>
          </cell>
          <cell r="AO171">
            <v>-2389.3631099465583</v>
          </cell>
          <cell r="AP171">
            <v>-2390.4058533133357</v>
          </cell>
          <cell r="AQ171">
            <v>1029.3519276797797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</row>
        <row r="172">
          <cell r="AA172">
            <v>-94471.645843913604</v>
          </cell>
          <cell r="AB172">
            <v>-7544.7775081716673</v>
          </cell>
          <cell r="AC172">
            <v>-3360.863491977756</v>
          </cell>
          <cell r="AD172">
            <v>-3114.9621922106962</v>
          </cell>
          <cell r="AE172">
            <v>-3287.4642429389564</v>
          </cell>
          <cell r="AF172">
            <v>-3586.8732293931625</v>
          </cell>
          <cell r="AG172">
            <v>-2321.3519505106069</v>
          </cell>
          <cell r="AH172">
            <v>-2443.1396314902886</v>
          </cell>
          <cell r="AI172">
            <v>-2455.5738340252783</v>
          </cell>
          <cell r="AJ172">
            <v>-2464.7080050459058</v>
          </cell>
          <cell r="AK172">
            <v>-2493.0677689056884</v>
          </cell>
          <cell r="AL172">
            <v>-2491.4866393487282</v>
          </cell>
          <cell r="AM172">
            <v>-2509.1545014375952</v>
          </cell>
          <cell r="AN172">
            <v>-2319.2869564805924</v>
          </cell>
          <cell r="AO172">
            <v>-2280.9629869634155</v>
          </cell>
          <cell r="AP172">
            <v>-2281.8220013081873</v>
          </cell>
          <cell r="AQ172">
            <v>1083.5519891713514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</row>
        <row r="173">
          <cell r="AA173">
            <v>-87590.313569423888</v>
          </cell>
          <cell r="AB173">
            <v>-7590.5257710387723</v>
          </cell>
          <cell r="AC173">
            <v>-3658.890360387627</v>
          </cell>
          <cell r="AD173">
            <v>-3324.2216180737882</v>
          </cell>
          <cell r="AE173">
            <v>-3439.2289156532979</v>
          </cell>
          <cell r="AF173">
            <v>-3895.063329608181</v>
          </cell>
          <cell r="AG173">
            <v>-2488.0332323830426</v>
          </cell>
          <cell r="AH173">
            <v>-2600.9918888012626</v>
          </cell>
          <cell r="AI173">
            <v>-2613.4260913362527</v>
          </cell>
          <cell r="AJ173">
            <v>-2622.8278085557126</v>
          </cell>
          <cell r="AK173">
            <v>-2650.9200262166632</v>
          </cell>
          <cell r="AL173">
            <v>-2649.606442858535</v>
          </cell>
          <cell r="AM173">
            <v>-2667.0067587485692</v>
          </cell>
          <cell r="AN173">
            <v>-2477.4067599903992</v>
          </cell>
          <cell r="AO173">
            <v>-2438.8152442743894</v>
          </cell>
          <cell r="AP173">
            <v>-2439.9418048179941</v>
          </cell>
          <cell r="AQ173">
            <v>1004.625860515864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</row>
        <row r="174">
          <cell r="AA174">
            <v>-89640.348377088245</v>
          </cell>
          <cell r="AB174">
            <v>-7582.9473798803092</v>
          </cell>
          <cell r="AC174">
            <v>-3639.0060595675445</v>
          </cell>
          <cell r="AD174">
            <v>-3328.6427868609671</v>
          </cell>
          <cell r="AE174">
            <v>-3450.2194291210794</v>
          </cell>
          <cell r="AF174">
            <v>-3708.8927729249594</v>
          </cell>
          <cell r="AG174">
            <v>-2438.3767972634428</v>
          </cell>
          <cell r="AH174">
            <v>-2553.9657303412882</v>
          </cell>
          <cell r="AI174">
            <v>-2566.3999328762784</v>
          </cell>
          <cell r="AJ174">
            <v>-2575.7219447424163</v>
          </cell>
          <cell r="AK174">
            <v>-2603.8938677566885</v>
          </cell>
          <cell r="AL174">
            <v>-2602.5005790452387</v>
          </cell>
          <cell r="AM174">
            <v>-2619.9806002885953</v>
          </cell>
          <cell r="AN174">
            <v>-2430.3008961771029</v>
          </cell>
          <cell r="AO174">
            <v>-2391.7890858144156</v>
          </cell>
          <cell r="AP174">
            <v>-2392.8359410046978</v>
          </cell>
          <cell r="AQ174">
            <v>1028.1389397458513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</row>
        <row r="175">
          <cell r="AA175">
            <v>-99485.423285507321</v>
          </cell>
          <cell r="AB175">
            <v>-7384.5783755349175</v>
          </cell>
          <cell r="AC175">
            <v>-3243.854649551683</v>
          </cell>
          <cell r="AD175">
            <v>-2990.7315825560245</v>
          </cell>
          <cell r="AE175">
            <v>-3105.6380451690247</v>
          </cell>
          <cell r="AF175">
            <v>-3548.8825839509636</v>
          </cell>
          <cell r="AG175">
            <v>-2199.9070300137378</v>
          </cell>
          <cell r="AH175">
            <v>-2328.1275880020812</v>
          </cell>
          <cell r="AI175">
            <v>-2340.5617905370714</v>
          </cell>
          <cell r="AJ175">
            <v>-2349.5010258907705</v>
          </cell>
          <cell r="AK175">
            <v>-2378.0557254174819</v>
          </cell>
          <cell r="AL175">
            <v>-2376.2796601935929</v>
          </cell>
          <cell r="AM175">
            <v>-2394.1424579493882</v>
          </cell>
          <cell r="AN175">
            <v>-2204.0799773254566</v>
          </cell>
          <cell r="AO175">
            <v>-2165.9509434752085</v>
          </cell>
          <cell r="AP175">
            <v>-2166.615022153052</v>
          </cell>
          <cell r="AQ175">
            <v>1141.0580109154546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</row>
        <row r="176">
          <cell r="AA176">
            <v>-90448.299540499356</v>
          </cell>
          <cell r="AB176">
            <v>-7618.7618888282022</v>
          </cell>
          <cell r="AC176">
            <v>-3594.0663530431493</v>
          </cell>
          <cell r="AD176">
            <v>-3149.0317015201408</v>
          </cell>
          <cell r="AE176">
            <v>-3545.4832868933099</v>
          </cell>
          <cell r="AF176">
            <v>-3955.9373303201537</v>
          </cell>
          <cell r="AG176">
            <v>-2418.80641027502</v>
          </cell>
          <cell r="AH176">
            <v>-2535.431977013568</v>
          </cell>
          <cell r="AI176">
            <v>-2547.8661795485577</v>
          </cell>
          <cell r="AJ176">
            <v>-2557.1567782734628</v>
          </cell>
          <cell r="AK176">
            <v>-2585.3601144289682</v>
          </cell>
          <cell r="AL176">
            <v>-2583.9354125762852</v>
          </cell>
          <cell r="AM176">
            <v>-2601.4468469608746</v>
          </cell>
          <cell r="AN176">
            <v>-2411.7357297081489</v>
          </cell>
          <cell r="AO176">
            <v>-2373.2553324866949</v>
          </cell>
          <cell r="AP176">
            <v>-2374.2707745357443</v>
          </cell>
          <cell r="AQ176">
            <v>1037.4058164097114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</row>
        <row r="177">
          <cell r="AA177">
            <v>-103262.47031625477</v>
          </cell>
          <cell r="AB177">
            <v>-7391.4528057907137</v>
          </cell>
          <cell r="AC177">
            <v>-3102.9768454303266</v>
          </cell>
          <cell r="AD177">
            <v>-2745.5660908961408</v>
          </cell>
          <cell r="AE177">
            <v>-3121.9117396610118</v>
          </cell>
          <cell r="AF177">
            <v>-3453.2939053375339</v>
          </cell>
          <cell r="AG177">
            <v>-2108.4184903436858</v>
          </cell>
          <cell r="AH177">
            <v>-2241.4851507543599</v>
          </cell>
          <cell r="AI177">
            <v>-2253.9193532893496</v>
          </cell>
          <cell r="AJ177">
            <v>-2262.7117370544929</v>
          </cell>
          <cell r="AK177">
            <v>-2291.4132881697601</v>
          </cell>
          <cell r="AL177">
            <v>-2289.4903713573158</v>
          </cell>
          <cell r="AM177">
            <v>-2307.5000207016665</v>
          </cell>
          <cell r="AN177">
            <v>-2117.290688489179</v>
          </cell>
          <cell r="AO177">
            <v>-2079.3085062274868</v>
          </cell>
          <cell r="AP177">
            <v>-2079.8257333167749</v>
          </cell>
          <cell r="AQ177">
            <v>1184.3792295393155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</row>
        <row r="178">
          <cell r="AA178">
            <v>-102940.36106143163</v>
          </cell>
          <cell r="AB178">
            <v>-7323.8355264681013</v>
          </cell>
          <cell r="AC178">
            <v>-3080.281610224798</v>
          </cell>
          <cell r="AD178">
            <v>-2731.4012035403957</v>
          </cell>
          <cell r="AE178">
            <v>-3099.5368515176106</v>
          </cell>
          <cell r="AF178">
            <v>-3554.383070274846</v>
          </cell>
          <cell r="AG178">
            <v>-2116.2206980202336</v>
          </cell>
          <cell r="AH178">
            <v>-2248.8740793725988</v>
          </cell>
          <cell r="AI178">
            <v>-2261.3082819075889</v>
          </cell>
          <cell r="AJ178">
            <v>-2270.1131892805593</v>
          </cell>
          <cell r="AK178">
            <v>-2298.802216787999</v>
          </cell>
          <cell r="AL178">
            <v>-2296.8918235833817</v>
          </cell>
          <cell r="AM178">
            <v>-2314.8889493199054</v>
          </cell>
          <cell r="AN178">
            <v>-2124.6921407152458</v>
          </cell>
          <cell r="AO178">
            <v>-2086.6974348457256</v>
          </cell>
          <cell r="AP178">
            <v>-2087.2271855428407</v>
          </cell>
          <cell r="AQ178">
            <v>1180.684765230196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</row>
        <row r="179">
          <cell r="AA179">
            <v>-87852.215859811855</v>
          </cell>
          <cell r="AB179">
            <v>-7621.0705904410934</v>
          </cell>
          <cell r="AC179">
            <v>-3665.3125684566871</v>
          </cell>
          <cell r="AD179">
            <v>-3232.5112600109924</v>
          </cell>
          <cell r="AE179">
            <v>-3591.0723138500216</v>
          </cell>
          <cell r="AF179">
            <v>-3878.7328768062407</v>
          </cell>
          <cell r="AG179">
            <v>-2481.6893722487157</v>
          </cell>
          <cell r="AH179">
            <v>-2594.9840597815946</v>
          </cell>
          <cell r="AI179">
            <v>-2607.4182623165848</v>
          </cell>
          <cell r="AJ179">
            <v>-2616.8097967749945</v>
          </cell>
          <cell r="AK179">
            <v>-2644.9121971969953</v>
          </cell>
          <cell r="AL179">
            <v>-2643.5884310778174</v>
          </cell>
          <cell r="AM179">
            <v>-2660.9989297289017</v>
          </cell>
          <cell r="AN179">
            <v>-2471.3887482096811</v>
          </cell>
          <cell r="AO179">
            <v>-2432.8074152547219</v>
          </cell>
          <cell r="AP179">
            <v>-2433.9237930372765</v>
          </cell>
          <cell r="AQ179">
            <v>1007.629775025698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</row>
        <row r="180">
          <cell r="AA180">
            <v>-101348.7784807611</v>
          </cell>
          <cell r="AB180">
            <v>-7350.8162598152421</v>
          </cell>
          <cell r="AC180">
            <v>-3125.9642056709931</v>
          </cell>
          <cell r="AD180">
            <v>-2780.5456054302849</v>
          </cell>
          <cell r="AE180">
            <v>-3131.7274276395128</v>
          </cell>
          <cell r="AF180">
            <v>-3438.3413024469646</v>
          </cell>
          <cell r="AG180">
            <v>-2154.7723932690542</v>
          </cell>
          <cell r="AH180">
            <v>-2285.3837105071161</v>
          </cell>
          <cell r="AI180">
            <v>-2297.8179130421058</v>
          </cell>
          <cell r="AJ180">
            <v>-2306.6847011458131</v>
          </cell>
          <cell r="AK180">
            <v>-2335.3118479225163</v>
          </cell>
          <cell r="AL180">
            <v>-2333.4633354486359</v>
          </cell>
          <cell r="AM180">
            <v>-2351.3985804544227</v>
          </cell>
          <cell r="AN180">
            <v>-2161.2636525804996</v>
          </cell>
          <cell r="AO180">
            <v>-2123.207065980243</v>
          </cell>
          <cell r="AP180">
            <v>-2123.798697408095</v>
          </cell>
          <cell r="AQ180">
            <v>1162.4299496629376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</row>
        <row r="181">
          <cell r="AA181">
            <v>-93694.710043182</v>
          </cell>
          <cell r="AB181">
            <v>-7453.9823650642647</v>
          </cell>
          <cell r="AC181">
            <v>-3420.2493157894914</v>
          </cell>
          <cell r="AD181">
            <v>-3062.8428717335983</v>
          </cell>
          <cell r="AE181">
            <v>-3337.9096968636832</v>
          </cell>
          <cell r="AF181">
            <v>-3739.0915125936822</v>
          </cell>
          <cell r="AG181">
            <v>-2340.17107594052</v>
          </cell>
          <cell r="AH181">
            <v>-2460.9619172104303</v>
          </cell>
          <cell r="AI181">
            <v>-2473.3961197454205</v>
          </cell>
          <cell r="AJ181">
            <v>-2482.5604980299809</v>
          </cell>
          <cell r="AK181">
            <v>-2510.890054625831</v>
          </cell>
          <cell r="AL181">
            <v>-2509.3391323328033</v>
          </cell>
          <cell r="AM181">
            <v>-2526.9767871577369</v>
          </cell>
          <cell r="AN181">
            <v>-2337.1394494646675</v>
          </cell>
          <cell r="AO181">
            <v>-2298.7852726835572</v>
          </cell>
          <cell r="AP181">
            <v>-2299.6744942922624</v>
          </cell>
          <cell r="AQ181">
            <v>1074.6408463112803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</row>
        <row r="182">
          <cell r="AA182">
            <v>-93420.157105717881</v>
          </cell>
          <cell r="AB182">
            <v>-7443.7231584448309</v>
          </cell>
          <cell r="AC182">
            <v>-3504.8492190804232</v>
          </cell>
          <cell r="AD182">
            <v>-3097.1481236646396</v>
          </cell>
          <cell r="AE182">
            <v>-3372.4869359782433</v>
          </cell>
          <cell r="AF182">
            <v>-3694.0827901651523</v>
          </cell>
          <cell r="AG182">
            <v>-2346.8213630844807</v>
          </cell>
          <cell r="AH182">
            <v>-2467.2599419535077</v>
          </cell>
          <cell r="AI182">
            <v>-2479.6941444884978</v>
          </cell>
          <cell r="AJ182">
            <v>-2488.8691973912664</v>
          </cell>
          <cell r="AK182">
            <v>-2517.1880793689079</v>
          </cell>
          <cell r="AL182">
            <v>-2515.6478316940893</v>
          </cell>
          <cell r="AM182">
            <v>-2533.2748119008143</v>
          </cell>
          <cell r="AN182">
            <v>-2343.4481488259526</v>
          </cell>
          <cell r="AO182">
            <v>-2305.0832974266345</v>
          </cell>
          <cell r="AP182">
            <v>-2305.9831936535484</v>
          </cell>
          <cell r="AQ182">
            <v>1071.4918339397416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</row>
        <row r="183">
          <cell r="AA183">
            <v>-99565.493299991591</v>
          </cell>
          <cell r="AB183">
            <v>-7411.8811080666428</v>
          </cell>
          <cell r="AC183">
            <v>-3187.9542895894301</v>
          </cell>
          <cell r="AD183">
            <v>-2902.1557354997612</v>
          </cell>
          <cell r="AE183">
            <v>-3093.7888579810824</v>
          </cell>
          <cell r="AF183">
            <v>-3451.2050768382874</v>
          </cell>
          <cell r="AG183">
            <v>-2197.9675549060967</v>
          </cell>
          <cell r="AH183">
            <v>-2326.2908459258242</v>
          </cell>
          <cell r="AI183">
            <v>-2338.7250484608139</v>
          </cell>
          <cell r="AJ183">
            <v>-2347.6611706923495</v>
          </cell>
          <cell r="AK183">
            <v>-2376.2189833412244</v>
          </cell>
          <cell r="AL183">
            <v>-2374.4398049951719</v>
          </cell>
          <cell r="AM183">
            <v>-2392.3057158731308</v>
          </cell>
          <cell r="AN183">
            <v>-2202.2401221270356</v>
          </cell>
          <cell r="AO183">
            <v>-2164.1142013989511</v>
          </cell>
          <cell r="AP183">
            <v>-2164.775166954631</v>
          </cell>
          <cell r="AQ183">
            <v>1141.9763819535833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</row>
        <row r="184">
          <cell r="AA184">
            <v>-94363.142460707168</v>
          </cell>
          <cell r="AB184">
            <v>-7501.0798306167444</v>
          </cell>
          <cell r="AC184">
            <v>-3433.5043258761302</v>
          </cell>
          <cell r="AD184">
            <v>-3123.4563524060845</v>
          </cell>
          <cell r="AE184">
            <v>-3310.5900997235749</v>
          </cell>
          <cell r="AF184">
            <v>-3616.6679052389472</v>
          </cell>
          <cell r="AG184">
            <v>-2323.9801454994454</v>
          </cell>
          <cell r="AH184">
            <v>-2445.6286122983374</v>
          </cell>
          <cell r="AI184">
            <v>-2458.0628148333271</v>
          </cell>
          <cell r="AJ184">
            <v>-2467.2012044654939</v>
          </cell>
          <cell r="AK184">
            <v>-2495.5567497137376</v>
          </cell>
          <cell r="AL184">
            <v>-2493.9798387683168</v>
          </cell>
          <cell r="AM184">
            <v>-2511.643482245644</v>
          </cell>
          <cell r="AN184">
            <v>-2321.78015590018</v>
          </cell>
          <cell r="AO184">
            <v>-2283.4519677714643</v>
          </cell>
          <cell r="AP184">
            <v>-2284.3152007277758</v>
          </cell>
          <cell r="AQ184">
            <v>1082.3074987673267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</row>
        <row r="185">
          <cell r="AA185">
            <v>-94615.415247956029</v>
          </cell>
          <cell r="AB185">
            <v>-7528.4422472509168</v>
          </cell>
          <cell r="AC185">
            <v>-3381.4520260944855</v>
          </cell>
          <cell r="AD185">
            <v>-3023.0682886748646</v>
          </cell>
          <cell r="AE185">
            <v>-3349.5703581022731</v>
          </cell>
          <cell r="AF185">
            <v>-3554.6466531470942</v>
          </cell>
          <cell r="AG185">
            <v>-2317.8695335012344</v>
          </cell>
          <cell r="AH185">
            <v>-2439.8416763770783</v>
          </cell>
          <cell r="AI185">
            <v>-2452.275878912068</v>
          </cell>
          <cell r="AJ185">
            <v>-2461.4044601782671</v>
          </cell>
          <cell r="AK185">
            <v>-2489.7698137924781</v>
          </cell>
          <cell r="AL185">
            <v>-2488.1830944810895</v>
          </cell>
          <cell r="AM185">
            <v>-2505.8565463243849</v>
          </cell>
          <cell r="AN185">
            <v>-2315.9834116129532</v>
          </cell>
          <cell r="AO185">
            <v>-2277.6650318502052</v>
          </cell>
          <cell r="AP185">
            <v>-2278.5184564405481</v>
          </cell>
          <cell r="AQ185">
            <v>1085.2009667279565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</row>
        <row r="186">
          <cell r="AA186">
            <v>-85558.842334905101</v>
          </cell>
          <cell r="AB186">
            <v>-7656.169301565471</v>
          </cell>
          <cell r="AC186">
            <v>-3740.5698928785537</v>
          </cell>
          <cell r="AD186">
            <v>-3317.2894624217934</v>
          </cell>
          <cell r="AE186">
            <v>-3533.9436705954895</v>
          </cell>
          <cell r="AF186">
            <v>-3820.2318687494044</v>
          </cell>
          <cell r="AG186">
            <v>-2537.2400161786531</v>
          </cell>
          <cell r="AH186">
            <v>-2647.5922137441357</v>
          </cell>
          <cell r="AI186">
            <v>-2660.0264162791259</v>
          </cell>
          <cell r="AJ186">
            <v>-2669.5071171001841</v>
          </cell>
          <cell r="AK186">
            <v>-2697.5203511595364</v>
          </cell>
          <cell r="AL186">
            <v>-2696.2857514030065</v>
          </cell>
          <cell r="AM186">
            <v>-2713.6070836914423</v>
          </cell>
          <cell r="AN186">
            <v>-2524.0860685348707</v>
          </cell>
          <cell r="AO186">
            <v>-2485.4155692172626</v>
          </cell>
          <cell r="AP186">
            <v>-2486.6211133624656</v>
          </cell>
          <cell r="AQ186">
            <v>981.32569804442744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</row>
        <row r="187">
          <cell r="AA187">
            <v>-87289.463948807432</v>
          </cell>
          <cell r="AB187">
            <v>-7635.8745617080049</v>
          </cell>
          <cell r="AC187">
            <v>-3665.5140368870789</v>
          </cell>
          <cell r="AD187">
            <v>-3347.6131284510348</v>
          </cell>
          <cell r="AE187">
            <v>-3516.6990235501476</v>
          </cell>
          <cell r="AF187">
            <v>-3829.9960024341617</v>
          </cell>
          <cell r="AG187">
            <v>-2495.3204840975236</v>
          </cell>
          <cell r="AH187">
            <v>-2607.8931384185075</v>
          </cell>
          <cell r="AI187">
            <v>-2620.3273409534977</v>
          </cell>
          <cell r="AJ187">
            <v>-2629.7407552062073</v>
          </cell>
          <cell r="AK187">
            <v>-2657.8212758339077</v>
          </cell>
          <cell r="AL187">
            <v>-2656.5193895090297</v>
          </cell>
          <cell r="AM187">
            <v>-2673.9080083658141</v>
          </cell>
          <cell r="AN187">
            <v>-2484.3197066408934</v>
          </cell>
          <cell r="AO187">
            <v>-2445.7164938916344</v>
          </cell>
          <cell r="AP187">
            <v>-2446.8547514684888</v>
          </cell>
          <cell r="AQ187">
            <v>1001.1752357072417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</row>
        <row r="188">
          <cell r="AA188">
            <v>-100883.25751173461</v>
          </cell>
          <cell r="AB188">
            <v>-7427.7316875364786</v>
          </cell>
          <cell r="AC188">
            <v>-3190.7591289251991</v>
          </cell>
          <cell r="AD188">
            <v>-2820.6649370896439</v>
          </cell>
          <cell r="AE188">
            <v>-3079.9322406886495</v>
          </cell>
          <cell r="AF188">
            <v>-3503.5542855658068</v>
          </cell>
          <cell r="AG188">
            <v>-2166.0483539058459</v>
          </cell>
          <cell r="AH188">
            <v>-2296.0623891198084</v>
          </cell>
          <cell r="AI188">
            <v>-2308.4965916547985</v>
          </cell>
          <cell r="AJ188">
            <v>-2317.3814792137814</v>
          </cell>
          <cell r="AK188">
            <v>-2345.9905265352086</v>
          </cell>
          <cell r="AL188">
            <v>-2344.1601135166038</v>
          </cell>
          <cell r="AM188">
            <v>-2362.0772590671149</v>
          </cell>
          <cell r="AN188">
            <v>-2171.960430648468</v>
          </cell>
          <cell r="AO188">
            <v>-2133.8857445929352</v>
          </cell>
          <cell r="AP188">
            <v>-2134.4954754760629</v>
          </cell>
          <cell r="AQ188">
            <v>1157.0906103565912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</row>
        <row r="189">
          <cell r="AA189">
            <v>-86781.101306826386</v>
          </cell>
          <cell r="AB189">
            <v>-7714.7794389789478</v>
          </cell>
          <cell r="AC189">
            <v>-3668.9221140897107</v>
          </cell>
          <cell r="AD189">
            <v>-3341.9055262700285</v>
          </cell>
          <cell r="AE189">
            <v>-3443.7671374090614</v>
          </cell>
          <cell r="AF189">
            <v>-3811.6323629600583</v>
          </cell>
          <cell r="AG189">
            <v>-2507.6341660186222</v>
          </cell>
          <cell r="AH189">
            <v>-2619.5545707354395</v>
          </cell>
          <cell r="AI189">
            <v>-2631.9887732704292</v>
          </cell>
          <cell r="AJ189">
            <v>-2641.4219526626589</v>
          </cell>
          <cell r="AK189">
            <v>-2669.4827081508397</v>
          </cell>
          <cell r="AL189">
            <v>-2668.2005869654813</v>
          </cell>
          <cell r="AM189">
            <v>-2685.5694406827461</v>
          </cell>
          <cell r="AN189">
            <v>-2496.0009040973455</v>
          </cell>
          <cell r="AO189">
            <v>-2457.3779262085664</v>
          </cell>
          <cell r="AP189">
            <v>-2458.5359489249404</v>
          </cell>
          <cell r="AQ189">
            <v>995.34451954877568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</row>
        <row r="190">
          <cell r="AA190">
            <v>-98031.843883307563</v>
          </cell>
          <cell r="AB190">
            <v>-7509.2257149511806</v>
          </cell>
          <cell r="AC190">
            <v>-3238.6717496672641</v>
          </cell>
          <cell r="AD190">
            <v>-2979.0090694377704</v>
          </cell>
          <cell r="AE190">
            <v>-3148.9314086479881</v>
          </cell>
          <cell r="AF190">
            <v>-3622.1133706915766</v>
          </cell>
          <cell r="AG190">
            <v>-2235.1159791528771</v>
          </cell>
          <cell r="AH190">
            <v>-2361.4715366250221</v>
          </cell>
          <cell r="AI190">
            <v>-2373.9057391600122</v>
          </cell>
          <cell r="AJ190">
            <v>-2382.9014896808685</v>
          </cell>
          <cell r="AK190">
            <v>-2411.3996740404223</v>
          </cell>
          <cell r="AL190">
            <v>-2409.6801239836909</v>
          </cell>
          <cell r="AM190">
            <v>-2427.4864065723286</v>
          </cell>
          <cell r="AN190">
            <v>-2237.4804411155546</v>
          </cell>
          <cell r="AO190">
            <v>-2199.2948920981489</v>
          </cell>
          <cell r="AP190">
            <v>-2200.01548594315</v>
          </cell>
          <cell r="AQ190">
            <v>1124.3860366039844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</row>
        <row r="191">
          <cell r="AA191">
            <v>-87503.43069959592</v>
          </cell>
          <cell r="AB191">
            <v>-7641.5812044150571</v>
          </cell>
          <cell r="AC191">
            <v>-3684.8161867241984</v>
          </cell>
          <cell r="AD191">
            <v>-3219.2180374302147</v>
          </cell>
          <cell r="AE191">
            <v>-3525.1188953104315</v>
          </cell>
          <cell r="AF191">
            <v>-3823.7817988781571</v>
          </cell>
          <cell r="AG191">
            <v>-2490.1377301079046</v>
          </cell>
          <cell r="AH191">
            <v>-2602.9849123288204</v>
          </cell>
          <cell r="AI191">
            <v>-2615.4191148638101</v>
          </cell>
          <cell r="AJ191">
            <v>-2624.8242100892494</v>
          </cell>
          <cell r="AK191">
            <v>-2652.9130497442206</v>
          </cell>
          <cell r="AL191">
            <v>-2651.6028443920718</v>
          </cell>
          <cell r="AM191">
            <v>-2668.999782276127</v>
          </cell>
          <cell r="AN191">
            <v>-2479.4031615239355</v>
          </cell>
          <cell r="AO191">
            <v>-2440.8082678019473</v>
          </cell>
          <cell r="AP191">
            <v>-2441.9382063515304</v>
          </cell>
          <cell r="AQ191">
            <v>1003.6293487520853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</row>
        <row r="192">
          <cell r="AA192">
            <v>-94449.845415162781</v>
          </cell>
          <cell r="AB192">
            <v>-7499.9731506519856</v>
          </cell>
          <cell r="AC192">
            <v>-3404.4149446406645</v>
          </cell>
          <cell r="AD192">
            <v>-3166.6145334711327</v>
          </cell>
          <cell r="AE192">
            <v>-3291.4583927313588</v>
          </cell>
          <cell r="AF192">
            <v>-3671.3475327077304</v>
          </cell>
          <cell r="AG192">
            <v>-2321.8800057279122</v>
          </cell>
          <cell r="AH192">
            <v>-2443.6397158854893</v>
          </cell>
          <cell r="AI192">
            <v>-2456.073918420479</v>
          </cell>
          <cell r="AJ192">
            <v>-2465.2089370417771</v>
          </cell>
          <cell r="AK192">
            <v>-2493.5678533008895</v>
          </cell>
          <cell r="AL192">
            <v>-2491.9875713445995</v>
          </cell>
          <cell r="AM192">
            <v>-2509.6545858327959</v>
          </cell>
          <cell r="AN192">
            <v>-2319.7878884764632</v>
          </cell>
          <cell r="AO192">
            <v>-2281.4630713586162</v>
          </cell>
          <cell r="AP192">
            <v>-2282.3229333040581</v>
          </cell>
          <cell r="AQ192">
            <v>1083.3019469737508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</row>
        <row r="193">
          <cell r="AA193">
            <v>-94519.618087271054</v>
          </cell>
          <cell r="AB193">
            <v>-7525.6938710828945</v>
          </cell>
          <cell r="AC193">
            <v>-3364.717840830695</v>
          </cell>
          <cell r="AD193">
            <v>-3028.1174568199403</v>
          </cell>
          <cell r="AE193">
            <v>-3407.9462259981406</v>
          </cell>
          <cell r="AF193">
            <v>-3707.8576986572734</v>
          </cell>
          <cell r="AG193">
            <v>-2320.1899553186645</v>
          </cell>
          <cell r="AH193">
            <v>-2442.0391866054633</v>
          </cell>
          <cell r="AI193">
            <v>-2454.473389140453</v>
          </cell>
          <cell r="AJ193">
            <v>-2463.6056950002589</v>
          </cell>
          <cell r="AK193">
            <v>-2491.9673240208631</v>
          </cell>
          <cell r="AL193">
            <v>-2490.3843293030814</v>
          </cell>
          <cell r="AM193">
            <v>-2508.0540565527699</v>
          </cell>
          <cell r="AN193">
            <v>-2318.1846464349455</v>
          </cell>
          <cell r="AO193">
            <v>-2279.8625420785902</v>
          </cell>
          <cell r="AP193">
            <v>-2280.7196912625404</v>
          </cell>
          <cell r="AQ193">
            <v>1084.102211613764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</row>
        <row r="194">
          <cell r="AA194">
            <v>-101041.93749587143</v>
          </cell>
          <cell r="AB194">
            <v>-7339.3562027319986</v>
          </cell>
          <cell r="AC194">
            <v>-3195.9876245560708</v>
          </cell>
          <cell r="AD194">
            <v>-2872.0613462279989</v>
          </cell>
          <cell r="AE194">
            <v>-3211.3768716221002</v>
          </cell>
          <cell r="AF194">
            <v>-3483.9580861322465</v>
          </cell>
          <cell r="AG194">
            <v>-2162.2047692468882</v>
          </cell>
          <cell r="AH194">
            <v>-2292.4223972276973</v>
          </cell>
          <cell r="AI194">
            <v>-2304.856599762687</v>
          </cell>
          <cell r="AJ194">
            <v>-2313.7353178438871</v>
          </cell>
          <cell r="AK194">
            <v>-2342.3505346430975</v>
          </cell>
          <cell r="AL194">
            <v>-2340.5139521467095</v>
          </cell>
          <cell r="AM194">
            <v>-2358.4372671750039</v>
          </cell>
          <cell r="AN194">
            <v>-2168.3142692785732</v>
          </cell>
          <cell r="AO194">
            <v>-2130.2457527008241</v>
          </cell>
          <cell r="AP194">
            <v>-2130.8493141061681</v>
          </cell>
          <cell r="AQ194">
            <v>1158.9106063026468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</row>
        <row r="195">
          <cell r="AA195">
            <v>-89688.265934841838</v>
          </cell>
          <cell r="AB195">
            <v>-7603.5380783041619</v>
          </cell>
          <cell r="AC195">
            <v>-3614.8308242473954</v>
          </cell>
          <cell r="AD195">
            <v>-3197.5730633493527</v>
          </cell>
          <cell r="AE195">
            <v>-3477.4849050110834</v>
          </cell>
          <cell r="AF195">
            <v>-3777.9854004558092</v>
          </cell>
          <cell r="AG195">
            <v>-2437.2161266793214</v>
          </cell>
          <cell r="AH195">
            <v>-2552.8665399004672</v>
          </cell>
          <cell r="AI195">
            <v>-2565.3007424354573</v>
          </cell>
          <cell r="AJ195">
            <v>-2574.6208912669499</v>
          </cell>
          <cell r="AK195">
            <v>-2602.7946773158674</v>
          </cell>
          <cell r="AL195">
            <v>-2601.3995255697723</v>
          </cell>
          <cell r="AM195">
            <v>-2618.8814098477742</v>
          </cell>
          <cell r="AN195">
            <v>-2429.199842701636</v>
          </cell>
          <cell r="AO195">
            <v>-2390.6898953735945</v>
          </cell>
          <cell r="AP195">
            <v>-2391.7348875292309</v>
          </cell>
          <cell r="AQ195">
            <v>1028.6885349662618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</row>
        <row r="196">
          <cell r="AA196">
            <v>-95301.634327732783</v>
          </cell>
          <cell r="AB196">
            <v>-7474.1723070255566</v>
          </cell>
          <cell r="AC196">
            <v>-3379.8412849718206</v>
          </cell>
          <cell r="AD196">
            <v>-2991.4378638378794</v>
          </cell>
          <cell r="AE196">
            <v>-3228.2798192386563</v>
          </cell>
          <cell r="AF196">
            <v>-3629.8094351805917</v>
          </cell>
          <cell r="AG196">
            <v>-2301.2477702583028</v>
          </cell>
          <cell r="AH196">
            <v>-2424.1003596622631</v>
          </cell>
          <cell r="AI196">
            <v>-2436.5345621972529</v>
          </cell>
          <cell r="AJ196">
            <v>-2445.63646326563</v>
          </cell>
          <cell r="AK196">
            <v>-2474.0284970776634</v>
          </cell>
          <cell r="AL196">
            <v>-2472.4150975684524</v>
          </cell>
          <cell r="AM196">
            <v>-2490.1152296095697</v>
          </cell>
          <cell r="AN196">
            <v>-2300.2154147003166</v>
          </cell>
          <cell r="AO196">
            <v>-2261.92371513539</v>
          </cell>
          <cell r="AP196">
            <v>-2262.7504595279115</v>
          </cell>
          <cell r="AQ196">
            <v>1093.0716250853638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</row>
        <row r="197">
          <cell r="AA197">
            <v>-100260.54205639314</v>
          </cell>
          <cell r="AB197">
            <v>-7467.5324403067343</v>
          </cell>
          <cell r="AC197">
            <v>-3259.7496673358937</v>
          </cell>
          <cell r="AD197">
            <v>-2985.0689457405779</v>
          </cell>
          <cell r="AE197">
            <v>-3197.8370008715774</v>
          </cell>
          <cell r="AF197">
            <v>-3448.063555127505</v>
          </cell>
          <cell r="AG197">
            <v>-2181.131917116837</v>
          </cell>
          <cell r="AH197">
            <v>-2310.3469834929774</v>
          </cell>
          <cell r="AI197">
            <v>-2322.7811860279676</v>
          </cell>
          <cell r="AJ197">
            <v>-2331.6902847638539</v>
          </cell>
          <cell r="AK197">
            <v>-2360.2751209083781</v>
          </cell>
          <cell r="AL197">
            <v>-2358.4689190666768</v>
          </cell>
          <cell r="AM197">
            <v>-2376.3618534402844</v>
          </cell>
          <cell r="AN197">
            <v>-2186.2692361985405</v>
          </cell>
          <cell r="AO197">
            <v>-2148.1703389661047</v>
          </cell>
          <cell r="AP197">
            <v>-2148.8042810261359</v>
          </cell>
          <cell r="AQ197">
            <v>1149.9483131700065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</row>
        <row r="198">
          <cell r="AA198">
            <v>-86590.650581517548</v>
          </cell>
          <cell r="AB198">
            <v>-7662.4707874405585</v>
          </cell>
          <cell r="AC198">
            <v>-3623.4428727616469</v>
          </cell>
          <cell r="AD198">
            <v>-3293.2219250482722</v>
          </cell>
          <cell r="AE198">
            <v>-3587.9070777961952</v>
          </cell>
          <cell r="AF198">
            <v>-3729.5337408820778</v>
          </cell>
          <cell r="AG198">
            <v>-2512.247309195227</v>
          </cell>
          <cell r="AH198">
            <v>-2623.9233580134432</v>
          </cell>
          <cell r="AI198">
            <v>-2636.3575605484334</v>
          </cell>
          <cell r="AJ198">
            <v>-2645.7981446648637</v>
          </cell>
          <cell r="AK198">
            <v>-2673.8514954288439</v>
          </cell>
          <cell r="AL198">
            <v>-2672.5767789676866</v>
          </cell>
          <cell r="AM198">
            <v>-2689.9382279607503</v>
          </cell>
          <cell r="AN198">
            <v>-2500.3770960995498</v>
          </cell>
          <cell r="AO198">
            <v>-2461.7467134865706</v>
          </cell>
          <cell r="AP198">
            <v>-2462.9121409271452</v>
          </cell>
          <cell r="AQ198">
            <v>993.16012590977368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</row>
        <row r="199">
          <cell r="AA199">
            <v>-103148.27459074944</v>
          </cell>
          <cell r="AB199">
            <v>-7329.6257738126105</v>
          </cell>
          <cell r="AC199">
            <v>-3048.1384739195692</v>
          </cell>
          <cell r="AD199">
            <v>-2835.7087063209146</v>
          </cell>
          <cell r="AE199">
            <v>-3025.9433836630415</v>
          </cell>
          <cell r="AF199">
            <v>-3199.9673178478142</v>
          </cell>
          <cell r="AG199">
            <v>-2111.1845666138502</v>
          </cell>
          <cell r="AH199">
            <v>-2244.1047093408715</v>
          </cell>
          <cell r="AI199">
            <v>-2256.5389118758612</v>
          </cell>
          <cell r="AJ199">
            <v>-2265.3357355708126</v>
          </cell>
          <cell r="AK199">
            <v>-2294.0328467562717</v>
          </cell>
          <cell r="AL199">
            <v>-2292.114369873635</v>
          </cell>
          <cell r="AM199">
            <v>-2310.1195792881781</v>
          </cell>
          <cell r="AN199">
            <v>-2119.9146870054992</v>
          </cell>
          <cell r="AO199">
            <v>-2081.9280648139984</v>
          </cell>
          <cell r="AP199">
            <v>-2082.4497318330941</v>
          </cell>
          <cell r="AQ199">
            <v>1183.0694502460597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</row>
        <row r="200">
          <cell r="AA200">
            <v>-90806.366628253076</v>
          </cell>
          <cell r="AB200">
            <v>-7567.9425901906015</v>
          </cell>
          <cell r="AC200">
            <v>-3524.7300064250489</v>
          </cell>
          <cell r="AD200">
            <v>-3208.7260092412889</v>
          </cell>
          <cell r="AE200">
            <v>-3437.8267866289766</v>
          </cell>
          <cell r="AF200">
            <v>-3725.4589557490526</v>
          </cell>
          <cell r="AG200">
            <v>-2410.1332233393482</v>
          </cell>
          <cell r="AH200">
            <v>-2527.218204474168</v>
          </cell>
          <cell r="AI200">
            <v>-2539.6524070091582</v>
          </cell>
          <cell r="AJ200">
            <v>-2548.9290840856906</v>
          </cell>
          <cell r="AK200">
            <v>-2577.1463418895682</v>
          </cell>
          <cell r="AL200">
            <v>-2575.7077183885131</v>
          </cell>
          <cell r="AM200">
            <v>-2593.2330744214751</v>
          </cell>
          <cell r="AN200">
            <v>-2403.5080355203772</v>
          </cell>
          <cell r="AO200">
            <v>-2365.0415599472954</v>
          </cell>
          <cell r="AP200">
            <v>-2366.0430803479721</v>
          </cell>
          <cell r="AQ200">
            <v>1041.5127026794114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</row>
        <row r="201">
          <cell r="AA201">
            <v>-102671.30309766685</v>
          </cell>
          <cell r="AB201">
            <v>-7347.7211964176286</v>
          </cell>
          <cell r="AC201">
            <v>-3088.1161007626333</v>
          </cell>
          <cell r="AD201">
            <v>-2783.0749648973388</v>
          </cell>
          <cell r="AE201">
            <v>-2996.0126606601316</v>
          </cell>
          <cell r="AF201">
            <v>-3309.5156969387072</v>
          </cell>
          <cell r="AG201">
            <v>-2122.737884592455</v>
          </cell>
          <cell r="AH201">
            <v>-2255.0460538149919</v>
          </cell>
          <cell r="AI201">
            <v>-2267.4802563499816</v>
          </cell>
          <cell r="AJ201">
            <v>-2276.2956246965837</v>
          </cell>
          <cell r="AK201">
            <v>-2304.9741912303921</v>
          </cell>
          <cell r="AL201">
            <v>-2303.0742589994061</v>
          </cell>
          <cell r="AM201">
            <v>-2321.0609237622984</v>
          </cell>
          <cell r="AN201">
            <v>-2130.8745761312703</v>
          </cell>
          <cell r="AO201">
            <v>-2092.8694092881187</v>
          </cell>
          <cell r="AP201">
            <v>-2093.4096209588652</v>
          </cell>
          <cell r="AQ201">
            <v>1177.5987780089995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</row>
        <row r="202">
          <cell r="AA202">
            <v>-99781.961615403168</v>
          </cell>
          <cell r="AB202">
            <v>-7435.0190992623438</v>
          </cell>
          <cell r="AC202">
            <v>-3175.8529849069241</v>
          </cell>
          <cell r="AD202">
            <v>-2912.964508987543</v>
          </cell>
          <cell r="AE202">
            <v>-3233.6265835519789</v>
          </cell>
          <cell r="AF202">
            <v>-3523.7736213869057</v>
          </cell>
          <cell r="AG202">
            <v>-2192.7242074178016</v>
          </cell>
          <cell r="AH202">
            <v>-2321.3252359449343</v>
          </cell>
          <cell r="AI202">
            <v>-2333.7594384799245</v>
          </cell>
          <cell r="AJ202">
            <v>-2342.687144423357</v>
          </cell>
          <cell r="AK202">
            <v>-2371.253373360335</v>
          </cell>
          <cell r="AL202">
            <v>-2369.4657787261795</v>
          </cell>
          <cell r="AM202">
            <v>-2387.3401058922414</v>
          </cell>
          <cell r="AN202">
            <v>-2197.2660958580436</v>
          </cell>
          <cell r="AO202">
            <v>-2159.1485914180616</v>
          </cell>
          <cell r="AP202">
            <v>-2159.8011406856385</v>
          </cell>
          <cell r="AQ202">
            <v>1144.459186944028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</row>
        <row r="203">
          <cell r="AA203">
            <v>-94349.344094344109</v>
          </cell>
          <cell r="AB203">
            <v>-7562.6394014461139</v>
          </cell>
          <cell r="AC203">
            <v>-3461.2309243448744</v>
          </cell>
          <cell r="AD203">
            <v>-3070.6532892460732</v>
          </cell>
          <cell r="AE203">
            <v>-3410.8839713035645</v>
          </cell>
          <cell r="AF203">
            <v>-3594.0989284757816</v>
          </cell>
          <cell r="AG203">
            <v>-2324.3143728410992</v>
          </cell>
          <cell r="AH203">
            <v>-2445.9451357840126</v>
          </cell>
          <cell r="AI203">
            <v>-2458.3793383190023</v>
          </cell>
          <cell r="AJ203">
            <v>-2467.5182644316537</v>
          </cell>
          <cell r="AK203">
            <v>-2495.8732731994128</v>
          </cell>
          <cell r="AL203">
            <v>-2494.2968987344766</v>
          </cell>
          <cell r="AM203">
            <v>-2511.9600057313191</v>
          </cell>
          <cell r="AN203">
            <v>-2322.0972158663399</v>
          </cell>
          <cell r="AO203">
            <v>-2283.7684912571394</v>
          </cell>
          <cell r="AP203">
            <v>-2284.6322606939357</v>
          </cell>
          <cell r="AQ203">
            <v>1082.1492370244891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</row>
        <row r="204">
          <cell r="AA204">
            <v>-89708.27565014748</v>
          </cell>
          <cell r="AB204">
            <v>-7576.1346369437388</v>
          </cell>
          <cell r="AC204">
            <v>-3500.83367397449</v>
          </cell>
          <cell r="AD204">
            <v>-3169.4681370658259</v>
          </cell>
          <cell r="AE204">
            <v>-3419.4068878706348</v>
          </cell>
          <cell r="AF204">
            <v>-3745.1576589914253</v>
          </cell>
          <cell r="AG204">
            <v>-2436.7314465528566</v>
          </cell>
          <cell r="AH204">
            <v>-2552.4075330391279</v>
          </cell>
          <cell r="AI204">
            <v>-2564.8417355741176</v>
          </cell>
          <cell r="AJ204">
            <v>-2574.1611064278795</v>
          </cell>
          <cell r="AK204">
            <v>-2602.3356704545281</v>
          </cell>
          <cell r="AL204">
            <v>-2600.9397407307019</v>
          </cell>
          <cell r="AM204">
            <v>-2618.4224029864345</v>
          </cell>
          <cell r="AN204">
            <v>-2428.7400578625657</v>
          </cell>
          <cell r="AO204">
            <v>-2390.2308885122548</v>
          </cell>
          <cell r="AP204">
            <v>-2391.275102690161</v>
          </cell>
          <cell r="AQ204">
            <v>1028.9180383969315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</row>
        <row r="205">
          <cell r="AA205">
            <v>-92734.389360581699</v>
          </cell>
          <cell r="AB205">
            <v>-7528.8189763631844</v>
          </cell>
          <cell r="AC205">
            <v>-3461.2399749428805</v>
          </cell>
          <cell r="AD205">
            <v>-3117.5839812526337</v>
          </cell>
          <cell r="AE205">
            <v>-3430.7702470262684</v>
          </cell>
          <cell r="AF205">
            <v>-3664.7179318156018</v>
          </cell>
          <cell r="AG205">
            <v>-2363.4321939914284</v>
          </cell>
          <cell r="AH205">
            <v>-2482.9909054127352</v>
          </cell>
          <cell r="AI205">
            <v>-2495.4251079477253</v>
          </cell>
          <cell r="AJ205">
            <v>-2504.626823500425</v>
          </cell>
          <cell r="AK205">
            <v>-2532.9190428281354</v>
          </cell>
          <cell r="AL205">
            <v>-2531.4054578032474</v>
          </cell>
          <cell r="AM205">
            <v>-2549.0057753600422</v>
          </cell>
          <cell r="AN205">
            <v>-2359.2057749351115</v>
          </cell>
          <cell r="AO205">
            <v>-2320.8142608858625</v>
          </cell>
          <cell r="AP205">
            <v>-2321.7408197627065</v>
          </cell>
          <cell r="AQ205">
            <v>1063.6263522101278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</row>
        <row r="206">
          <cell r="AA206">
            <v>-91236.221315179122</v>
          </cell>
          <cell r="AB206">
            <v>-7628.5506645988162</v>
          </cell>
          <cell r="AC206">
            <v>-3563.9834205799752</v>
          </cell>
          <cell r="AD206">
            <v>-3211.5893024407383</v>
          </cell>
          <cell r="AE206">
            <v>-3377.4432979287649</v>
          </cell>
          <cell r="AF206">
            <v>-3774.8051302970143</v>
          </cell>
          <cell r="AG206">
            <v>-2399.7211799475008</v>
          </cell>
          <cell r="AH206">
            <v>-2517.3576818398342</v>
          </cell>
          <cell r="AI206">
            <v>-2529.7918843748239</v>
          </cell>
          <cell r="AJ206">
            <v>-2539.0518487011295</v>
          </cell>
          <cell r="AK206">
            <v>-2567.2858192552344</v>
          </cell>
          <cell r="AL206">
            <v>-2565.8304830039519</v>
          </cell>
          <cell r="AM206">
            <v>-2583.3725517871408</v>
          </cell>
          <cell r="AN206">
            <v>-2393.6308001358157</v>
          </cell>
          <cell r="AO206">
            <v>-2355.1810373129611</v>
          </cell>
          <cell r="AP206">
            <v>-2356.1658449634106</v>
          </cell>
          <cell r="AQ206">
            <v>1046.4429639965783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</row>
        <row r="207">
          <cell r="AA207">
            <v>-91610.676683723315</v>
          </cell>
          <cell r="AB207">
            <v>-7639.3132556931305</v>
          </cell>
          <cell r="AC207">
            <v>-3616.0749992271976</v>
          </cell>
          <cell r="AD207">
            <v>-3257.2631263716366</v>
          </cell>
          <cell r="AE207">
            <v>-3418.9936510124062</v>
          </cell>
          <cell r="AF207">
            <v>-3683.8525572999297</v>
          </cell>
          <cell r="AG207">
            <v>-2390.6510321413348</v>
          </cell>
          <cell r="AH207">
            <v>-2508.7679752497252</v>
          </cell>
          <cell r="AI207">
            <v>-2521.2021777847149</v>
          </cell>
          <cell r="AJ207">
            <v>-2530.4475832862913</v>
          </cell>
          <cell r="AK207">
            <v>-2558.6961126651254</v>
          </cell>
          <cell r="AL207">
            <v>-2557.2262175891137</v>
          </cell>
          <cell r="AM207">
            <v>-2574.7828451970317</v>
          </cell>
          <cell r="AN207">
            <v>-2385.0265347209775</v>
          </cell>
          <cell r="AO207">
            <v>-2346.591330722852</v>
          </cell>
          <cell r="AP207">
            <v>-2347.5615795485728</v>
          </cell>
          <cell r="AQ207">
            <v>1050.7378172916328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</row>
        <row r="208">
          <cell r="AA208">
            <v>-86033.835014390686</v>
          </cell>
          <cell r="AB208">
            <v>-7666.169535954341</v>
          </cell>
          <cell r="AC208">
            <v>-3772.3421235473802</v>
          </cell>
          <cell r="AD208">
            <v>-3358.2440549019207</v>
          </cell>
          <cell r="AE208">
            <v>-3645.8446842814806</v>
          </cell>
          <cell r="AF208">
            <v>-3845.8863382511809</v>
          </cell>
          <cell r="AG208">
            <v>-2525.7346294979102</v>
          </cell>
          <cell r="AH208">
            <v>-2636.6962616708802</v>
          </cell>
          <cell r="AI208">
            <v>-2649.1304642058703</v>
          </cell>
          <cell r="AJ208">
            <v>-2658.5926973115497</v>
          </cell>
          <cell r="AK208">
            <v>-2686.6243990862804</v>
          </cell>
          <cell r="AL208">
            <v>-2685.3713316143721</v>
          </cell>
          <cell r="AM208">
            <v>-2702.7111316181868</v>
          </cell>
          <cell r="AN208">
            <v>-2513.1716487462363</v>
          </cell>
          <cell r="AO208">
            <v>-2474.519617144007</v>
          </cell>
          <cell r="AP208">
            <v>-2475.7066935738312</v>
          </cell>
          <cell r="AQ208">
            <v>986.77367408105533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</row>
        <row r="209">
          <cell r="AA209">
            <v>-102691.67075831056</v>
          </cell>
          <cell r="AB209">
            <v>-7324.6464782265202</v>
          </cell>
          <cell r="AC209">
            <v>-3072.075750873053</v>
          </cell>
          <cell r="AD209">
            <v>-2807.6092684453597</v>
          </cell>
          <cell r="AE209">
            <v>-3024.0424508955439</v>
          </cell>
          <cell r="AF209">
            <v>-3296.9786095351401</v>
          </cell>
          <cell r="AG209">
            <v>-2122.2445342281044</v>
          </cell>
          <cell r="AH209">
            <v>-2254.5788359739536</v>
          </cell>
          <cell r="AI209">
            <v>-2267.0130385089433</v>
          </cell>
          <cell r="AJ209">
            <v>-2275.8276149608996</v>
          </cell>
          <cell r="AK209">
            <v>-2304.5069733893538</v>
          </cell>
          <cell r="AL209">
            <v>-2302.606249263722</v>
          </cell>
          <cell r="AM209">
            <v>-2320.5937059212602</v>
          </cell>
          <cell r="AN209">
            <v>-2130.4065663955857</v>
          </cell>
          <cell r="AO209">
            <v>-2092.4021914470804</v>
          </cell>
          <cell r="AP209">
            <v>-2092.9416112231811</v>
          </cell>
          <cell r="AQ209">
            <v>1177.8323869295186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</row>
        <row r="210">
          <cell r="AA210">
            <v>-99982.049693838722</v>
          </cell>
          <cell r="AB210">
            <v>-7363.0059322397547</v>
          </cell>
          <cell r="AC210">
            <v>-3237.779266943749</v>
          </cell>
          <cell r="AD210">
            <v>-2962.2314933471034</v>
          </cell>
          <cell r="AE210">
            <v>-3101.3067256159738</v>
          </cell>
          <cell r="AF210">
            <v>-3471.371935995815</v>
          </cell>
          <cell r="AG210">
            <v>-2187.8776259607971</v>
          </cell>
          <cell r="AH210">
            <v>-2316.7353754960859</v>
          </cell>
          <cell r="AI210">
            <v>-2329.1695780310756</v>
          </cell>
          <cell r="AJ210">
            <v>-2338.0895045500188</v>
          </cell>
          <cell r="AK210">
            <v>-2366.6635129114861</v>
          </cell>
          <cell r="AL210">
            <v>-2364.8681388528412</v>
          </cell>
          <cell r="AM210">
            <v>-2382.7502454433925</v>
          </cell>
          <cell r="AN210">
            <v>-2192.6684559847049</v>
          </cell>
          <cell r="AO210">
            <v>-2154.5587309692128</v>
          </cell>
          <cell r="AP210">
            <v>-2155.2035008123003</v>
          </cell>
          <cell r="AQ210">
            <v>1146.7541171684525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</row>
        <row r="211">
          <cell r="AA211">
            <v>-100305.53129565228</v>
          </cell>
          <cell r="AB211">
            <v>-7456.7996283891152</v>
          </cell>
          <cell r="AC211">
            <v>-3216.2710541159581</v>
          </cell>
          <cell r="AD211">
            <v>-3047.8646564320352</v>
          </cell>
          <cell r="AE211">
            <v>-3315.727431126209</v>
          </cell>
          <cell r="AF211">
            <v>-3488.5032868099379</v>
          </cell>
          <cell r="AG211">
            <v>-2180.0421769660843</v>
          </cell>
          <cell r="AH211">
            <v>-2309.3149663357644</v>
          </cell>
          <cell r="AI211">
            <v>-2321.7491688707541</v>
          </cell>
          <cell r="AJ211">
            <v>-2330.6565184250185</v>
          </cell>
          <cell r="AK211">
            <v>-2359.2431037511642</v>
          </cell>
          <cell r="AL211">
            <v>-2357.4351527278409</v>
          </cell>
          <cell r="AM211">
            <v>-2375.329836283071</v>
          </cell>
          <cell r="AN211">
            <v>-2185.2354698597046</v>
          </cell>
          <cell r="AO211">
            <v>-2147.1383218088913</v>
          </cell>
          <cell r="AP211">
            <v>-2147.7705146873</v>
          </cell>
          <cell r="AQ211">
            <v>1150.4643217486134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</row>
        <row r="212">
          <cell r="AA212">
            <v>-96394.745779416859</v>
          </cell>
          <cell r="AB212">
            <v>-7425.8498270989812</v>
          </cell>
          <cell r="AC212">
            <v>-3351.9360773263993</v>
          </cell>
          <cell r="AD212">
            <v>-3051.8080394573299</v>
          </cell>
          <cell r="AE212">
            <v>-3166.2912263631561</v>
          </cell>
          <cell r="AF212">
            <v>-3601.3413165185416</v>
          </cell>
          <cell r="AG212">
            <v>-2274.7701623288626</v>
          </cell>
          <cell r="AH212">
            <v>-2399.0252574497918</v>
          </cell>
          <cell r="AI212">
            <v>-2411.4594599847819</v>
          </cell>
          <cell r="AJ212">
            <v>-2420.5188608799172</v>
          </cell>
          <cell r="AK212">
            <v>-2448.9533948651924</v>
          </cell>
          <cell r="AL212">
            <v>-2447.29749518274</v>
          </cell>
          <cell r="AM212">
            <v>-2465.0401273970988</v>
          </cell>
          <cell r="AN212">
            <v>-2275.0978123146033</v>
          </cell>
          <cell r="AO212">
            <v>-2236.8486129229191</v>
          </cell>
          <cell r="AP212">
            <v>-2237.6328571421991</v>
          </cell>
          <cell r="AQ212">
            <v>1105.6091761915993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</row>
        <row r="213">
          <cell r="AA213">
            <v>-86842.655676259965</v>
          </cell>
          <cell r="AB213">
            <v>-7687.2345223319662</v>
          </cell>
          <cell r="AC213">
            <v>-3719.0637427664396</v>
          </cell>
          <cell r="AD213">
            <v>-3422.1450221173827</v>
          </cell>
          <cell r="AE213">
            <v>-3504.0040712639179</v>
          </cell>
          <cell r="AF213">
            <v>-3938.5990383446447</v>
          </cell>
          <cell r="AG213">
            <v>-2506.1431813091535</v>
          </cell>
          <cell r="AH213">
            <v>-2618.1425627441286</v>
          </cell>
          <cell r="AI213">
            <v>-2630.5767652791183</v>
          </cell>
          <cell r="AJ213">
            <v>-2640.0075514374648</v>
          </cell>
          <cell r="AK213">
            <v>-2668.0707001595288</v>
          </cell>
          <cell r="AL213">
            <v>-2666.7861857402872</v>
          </cell>
          <cell r="AM213">
            <v>-2684.1574326914351</v>
          </cell>
          <cell r="AN213">
            <v>-2494.586502872151</v>
          </cell>
          <cell r="AO213">
            <v>-2455.9659182172554</v>
          </cell>
          <cell r="AP213">
            <v>-2457.1215476997463</v>
          </cell>
          <cell r="AQ213">
            <v>996.05052354443114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</row>
        <row r="214">
          <cell r="AA214">
            <v>-92549.420314212053</v>
          </cell>
          <cell r="AB214">
            <v>-7609.0870631403704</v>
          </cell>
          <cell r="AC214">
            <v>-3589.489769637974</v>
          </cell>
          <cell r="AD214">
            <v>-3231.0257516984457</v>
          </cell>
          <cell r="AE214">
            <v>-3295.7755010560841</v>
          </cell>
          <cell r="AF214">
            <v>-3644.2105949982124</v>
          </cell>
          <cell r="AG214">
            <v>-2367.9125586251653</v>
          </cell>
          <cell r="AH214">
            <v>-2487.2339473612183</v>
          </cell>
          <cell r="AI214">
            <v>-2499.668149896208</v>
          </cell>
          <cell r="AJ214">
            <v>-2508.8770570454303</v>
          </cell>
          <cell r="AK214">
            <v>-2537.162084776618</v>
          </cell>
          <cell r="AL214">
            <v>-2535.6556913482527</v>
          </cell>
          <cell r="AM214">
            <v>-2553.2488173085248</v>
          </cell>
          <cell r="AN214">
            <v>-2363.4560084801169</v>
          </cell>
          <cell r="AO214">
            <v>-2325.0573028343451</v>
          </cell>
          <cell r="AP214">
            <v>-2325.9910533077118</v>
          </cell>
          <cell r="AQ214">
            <v>1061.5048312358865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</row>
        <row r="215">
          <cell r="AA215">
            <v>-103695.76615229051</v>
          </cell>
          <cell r="AB215">
            <v>-7321.0882790375408</v>
          </cell>
          <cell r="AC215">
            <v>-3072.8928943157175</v>
          </cell>
          <cell r="AD215">
            <v>-2742.9080628796278</v>
          </cell>
          <cell r="AE215">
            <v>-3032.0370258854273</v>
          </cell>
          <cell r="AF215">
            <v>-3359.7503091979679</v>
          </cell>
          <cell r="AG215">
            <v>-2097.9230946122275</v>
          </cell>
          <cell r="AH215">
            <v>-2231.5456909123686</v>
          </cell>
          <cell r="AI215">
            <v>-2243.9798934473583</v>
          </cell>
          <cell r="AJ215">
            <v>-2252.7554306703969</v>
          </cell>
          <cell r="AK215">
            <v>-2281.4738283277688</v>
          </cell>
          <cell r="AL215">
            <v>-2279.5340649732193</v>
          </cell>
          <cell r="AM215">
            <v>-2297.5605608596752</v>
          </cell>
          <cell r="AN215">
            <v>-2107.334382105083</v>
          </cell>
          <cell r="AO215">
            <v>-2069.3690463854955</v>
          </cell>
          <cell r="AP215">
            <v>-2069.8694269326784</v>
          </cell>
          <cell r="AQ215">
            <v>1189.3489594603111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</row>
        <row r="216">
          <cell r="AA216">
            <v>-98805.120814510214</v>
          </cell>
          <cell r="AB216">
            <v>-7399.2668838996069</v>
          </cell>
          <cell r="AC216">
            <v>-3282.9800546404176</v>
          </cell>
          <cell r="AD216">
            <v>-2922.6661814346808</v>
          </cell>
          <cell r="AE216">
            <v>-3153.3522823002918</v>
          </cell>
          <cell r="AF216">
            <v>-3492.189383276866</v>
          </cell>
          <cell r="AG216">
            <v>-2216.3854797388231</v>
          </cell>
          <cell r="AH216">
            <v>-2343.7331824447783</v>
          </cell>
          <cell r="AI216">
            <v>-2356.167384979768</v>
          </cell>
          <cell r="AJ216">
            <v>-2365.1330704935394</v>
          </cell>
          <cell r="AK216">
            <v>-2393.6613198601785</v>
          </cell>
          <cell r="AL216">
            <v>-2391.9117047963618</v>
          </cell>
          <cell r="AM216">
            <v>-2409.7480523920849</v>
          </cell>
          <cell r="AN216">
            <v>-2219.712021928226</v>
          </cell>
          <cell r="AO216">
            <v>-2181.5565379179052</v>
          </cell>
          <cell r="AP216">
            <v>-2182.2470667558209</v>
          </cell>
          <cell r="AQ216">
            <v>1133.2552136941063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</row>
        <row r="217">
          <cell r="AA217">
            <v>-97444.522876713658</v>
          </cell>
          <cell r="AB217">
            <v>-7478.7053836264167</v>
          </cell>
          <cell r="AC217">
            <v>-3222.3675757590454</v>
          </cell>
          <cell r="AD217">
            <v>-3118.4580291775364</v>
          </cell>
          <cell r="AE217">
            <v>-3404.5893811885435</v>
          </cell>
          <cell r="AF217">
            <v>-3477.3966511542922</v>
          </cell>
          <cell r="AG217">
            <v>-2249.3422095316364</v>
          </cell>
          <cell r="AH217">
            <v>-2374.9442106594811</v>
          </cell>
          <cell r="AI217">
            <v>-2387.3784131944712</v>
          </cell>
          <cell r="AJ217">
            <v>-2396.3969987560636</v>
          </cell>
          <cell r="AK217">
            <v>-2424.8723480748813</v>
          </cell>
          <cell r="AL217">
            <v>-2423.1756330588864</v>
          </cell>
          <cell r="AM217">
            <v>-2440.9590806067877</v>
          </cell>
          <cell r="AN217">
            <v>-2250.9759501907502</v>
          </cell>
          <cell r="AO217">
            <v>-2212.767566132608</v>
          </cell>
          <cell r="AP217">
            <v>-2213.5109950183451</v>
          </cell>
          <cell r="AQ217">
            <v>1117.6496995867549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</row>
        <row r="218">
          <cell r="AA218">
            <v>-102618.04215643463</v>
          </cell>
          <cell r="AB218">
            <v>-7325.2332278640279</v>
          </cell>
          <cell r="AC218">
            <v>-3110.9509539919763</v>
          </cell>
          <cell r="AD218">
            <v>-2924.8636548451404</v>
          </cell>
          <cell r="AE218">
            <v>-3119.151921599926</v>
          </cell>
          <cell r="AF218">
            <v>-3417.0993189749524</v>
          </cell>
          <cell r="AG218">
            <v>-2124.0279838936076</v>
          </cell>
          <cell r="AH218">
            <v>-2256.2678171981061</v>
          </cell>
          <cell r="AI218">
            <v>-2268.7020197330958</v>
          </cell>
          <cell r="AJ218">
            <v>-2277.5194588650929</v>
          </cell>
          <cell r="AK218">
            <v>-2306.1959546135058</v>
          </cell>
          <cell r="AL218">
            <v>-2304.2980931679153</v>
          </cell>
          <cell r="AM218">
            <v>-2322.2826871454126</v>
          </cell>
          <cell r="AN218">
            <v>-2132.0984102997791</v>
          </cell>
          <cell r="AO218">
            <v>-2094.0911726712329</v>
          </cell>
          <cell r="AP218">
            <v>-2094.6334551273744</v>
          </cell>
          <cell r="AQ218">
            <v>1176.9878963174426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</row>
        <row r="219">
          <cell r="AA219">
            <v>-97989.250625897781</v>
          </cell>
          <cell r="AB219">
            <v>-7391.2945034416889</v>
          </cell>
          <cell r="AC219">
            <v>-3294.8419578255589</v>
          </cell>
          <cell r="AD219">
            <v>-2847.1043748901311</v>
          </cell>
          <cell r="AE219">
            <v>-3237.6019916971272</v>
          </cell>
          <cell r="AF219">
            <v>-3539.9938357349338</v>
          </cell>
          <cell r="AG219">
            <v>-2236.1476832562385</v>
          </cell>
          <cell r="AH219">
            <v>-2362.4485918753967</v>
          </cell>
          <cell r="AI219">
            <v>-2374.8827944103869</v>
          </cell>
          <cell r="AJ219">
            <v>-2383.8802009570909</v>
          </cell>
          <cell r="AK219">
            <v>-2412.3767292907969</v>
          </cell>
          <cell r="AL219">
            <v>-2410.6588352599133</v>
          </cell>
          <cell r="AM219">
            <v>-2428.4634618227037</v>
          </cell>
          <cell r="AN219">
            <v>-2238.459152391777</v>
          </cell>
          <cell r="AO219">
            <v>-2200.271947348524</v>
          </cell>
          <cell r="AP219">
            <v>-2200.9941972193724</v>
          </cell>
          <cell r="AQ219">
            <v>1123.8975089787971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</row>
        <row r="220">
          <cell r="AA220">
            <v>-85530.640034224198</v>
          </cell>
          <cell r="AB220">
            <v>-7632.3346528617021</v>
          </cell>
          <cell r="AC220">
            <v>-3753.1515233007385</v>
          </cell>
          <cell r="AD220">
            <v>-3274.2770866255723</v>
          </cell>
          <cell r="AE220">
            <v>-3569.0390557618034</v>
          </cell>
          <cell r="AF220">
            <v>-3762.8813682635855</v>
          </cell>
          <cell r="AG220">
            <v>-2537.923139074298</v>
          </cell>
          <cell r="AH220">
            <v>-2648.2391519599155</v>
          </cell>
          <cell r="AI220">
            <v>-2660.6733544949057</v>
          </cell>
          <cell r="AJ220">
            <v>-2670.1551518214137</v>
          </cell>
          <cell r="AK220">
            <v>-2698.1672893753157</v>
          </cell>
          <cell r="AL220">
            <v>-2696.9337861242366</v>
          </cell>
          <cell r="AM220">
            <v>-2714.2540219072221</v>
          </cell>
          <cell r="AN220">
            <v>-2524.7341032561003</v>
          </cell>
          <cell r="AO220">
            <v>-2486.0625074330424</v>
          </cell>
          <cell r="AP220">
            <v>-2487.2691480836957</v>
          </cell>
          <cell r="AQ220">
            <v>981.00222893653768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</row>
        <row r="221">
          <cell r="AA221">
            <v>-102468.58786361692</v>
          </cell>
          <cell r="AB221">
            <v>-7420.0439539134595</v>
          </cell>
          <cell r="AC221">
            <v>-3081.5403815725813</v>
          </cell>
          <cell r="AD221">
            <v>-2724.9391700729457</v>
          </cell>
          <cell r="AE221">
            <v>-3048.6048829325428</v>
          </cell>
          <cell r="AF221">
            <v>-3398.8229557172745</v>
          </cell>
          <cell r="AG221">
            <v>-2127.6481016432685</v>
          </cell>
          <cell r="AH221">
            <v>-2259.6961791119102</v>
          </cell>
          <cell r="AI221">
            <v>-2272.1303816468999</v>
          </cell>
          <cell r="AJ221">
            <v>-2280.9536315618016</v>
          </cell>
          <cell r="AK221">
            <v>-2309.6243165273104</v>
          </cell>
          <cell r="AL221">
            <v>-2307.7322658646244</v>
          </cell>
          <cell r="AM221">
            <v>-2325.7110490592167</v>
          </cell>
          <cell r="AN221">
            <v>-2135.5325829964877</v>
          </cell>
          <cell r="AO221">
            <v>-2097.519534585037</v>
          </cell>
          <cell r="AP221">
            <v>-2098.067627824083</v>
          </cell>
          <cell r="AQ221">
            <v>1175.2737153605406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</row>
        <row r="222">
          <cell r="AA222">
            <v>-91969.032256318736</v>
          </cell>
          <cell r="AB222">
            <v>-7533.7635938391131</v>
          </cell>
          <cell r="AC222">
            <v>-3488.7871051306797</v>
          </cell>
          <cell r="AD222">
            <v>-3168.4734731715271</v>
          </cell>
          <cell r="AE222">
            <v>-3458.0577923438041</v>
          </cell>
          <cell r="AF222">
            <v>-3664.490730987226</v>
          </cell>
          <cell r="AG222">
            <v>-2381.9708574565911</v>
          </cell>
          <cell r="AH222">
            <v>-2500.5475850988441</v>
          </cell>
          <cell r="AI222">
            <v>-2512.9817876338343</v>
          </cell>
          <cell r="AJ222">
            <v>-2522.2132602707479</v>
          </cell>
          <cell r="AK222">
            <v>-2550.4757225142448</v>
          </cell>
          <cell r="AL222">
            <v>-2548.9918945735708</v>
          </cell>
          <cell r="AM222">
            <v>-2566.5624550461507</v>
          </cell>
          <cell r="AN222">
            <v>-2376.7922117054341</v>
          </cell>
          <cell r="AO222">
            <v>-2338.370940571971</v>
          </cell>
          <cell r="AP222">
            <v>-2339.3272565330294</v>
          </cell>
          <cell r="AQ222">
            <v>1054.8480123670734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</row>
        <row r="223">
          <cell r="AA223">
            <v>-86981.955203973674</v>
          </cell>
          <cell r="AB223">
            <v>-7616.9274753554992</v>
          </cell>
          <cell r="AC223">
            <v>-3638.043476934969</v>
          </cell>
          <cell r="AD223">
            <v>-3342.0149235547851</v>
          </cell>
          <cell r="AE223">
            <v>-3639.6207530168858</v>
          </cell>
          <cell r="AF223">
            <v>-3715.0343244114028</v>
          </cell>
          <cell r="AG223">
            <v>-2502.7690347169855</v>
          </cell>
          <cell r="AH223">
            <v>-2614.9471430179983</v>
          </cell>
          <cell r="AI223">
            <v>-2627.381345552988</v>
          </cell>
          <cell r="AJ223">
            <v>-2636.8067157456971</v>
          </cell>
          <cell r="AK223">
            <v>-2664.8752804333985</v>
          </cell>
          <cell r="AL223">
            <v>-2663.5853500485196</v>
          </cell>
          <cell r="AM223">
            <v>-2680.9620129653049</v>
          </cell>
          <cell r="AN223">
            <v>-2491.3856671803833</v>
          </cell>
          <cell r="AO223">
            <v>-2452.7704984911252</v>
          </cell>
          <cell r="AP223">
            <v>-2453.9207120079786</v>
          </cell>
          <cell r="AQ223">
            <v>997.64823340749638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</row>
        <row r="224">
          <cell r="AA224">
            <v>-87191.182932225609</v>
          </cell>
          <cell r="AB224">
            <v>-7704.7976164469774</v>
          </cell>
          <cell r="AC224">
            <v>-3646.7308501637235</v>
          </cell>
          <cell r="AD224">
            <v>-3327.9921149498555</v>
          </cell>
          <cell r="AE224">
            <v>-3593.3589167329774</v>
          </cell>
          <cell r="AF224">
            <v>-3925.3534811396685</v>
          </cell>
          <cell r="AG224">
            <v>-2497.7010704686122</v>
          </cell>
          <cell r="AH224">
            <v>-2610.1476263140812</v>
          </cell>
          <cell r="AI224">
            <v>-2622.5818288490714</v>
          </cell>
          <cell r="AJ224">
            <v>-2631.9990642677058</v>
          </cell>
          <cell r="AK224">
            <v>-2660.0757637294819</v>
          </cell>
          <cell r="AL224">
            <v>-2658.7776985705286</v>
          </cell>
          <cell r="AM224">
            <v>-2676.1624962613882</v>
          </cell>
          <cell r="AN224">
            <v>-2486.5780157023919</v>
          </cell>
          <cell r="AO224">
            <v>-2447.9709817872085</v>
          </cell>
          <cell r="AP224">
            <v>-2449.1130605299873</v>
          </cell>
          <cell r="AQ224">
            <v>1000.0479917594547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</row>
        <row r="225">
          <cell r="AA225">
            <v>-85573.816983585159</v>
          </cell>
          <cell r="AB225">
            <v>-7741.7302284109119</v>
          </cell>
          <cell r="AC225">
            <v>-3763.0938926535391</v>
          </cell>
          <cell r="AD225">
            <v>-3346.603392185355</v>
          </cell>
          <cell r="AE225">
            <v>-3562.2040178700518</v>
          </cell>
          <cell r="AF225">
            <v>-3784.1249113125841</v>
          </cell>
          <cell r="AG225">
            <v>-2536.8772966444089</v>
          </cell>
          <cell r="AH225">
            <v>-2647.2487072831345</v>
          </cell>
          <cell r="AI225">
            <v>-2659.6829098181242</v>
          </cell>
          <cell r="AJ225">
            <v>-2669.1630284248417</v>
          </cell>
          <cell r="AK225">
            <v>-2697.1768446985348</v>
          </cell>
          <cell r="AL225">
            <v>-2695.9416627276646</v>
          </cell>
          <cell r="AM225">
            <v>-2713.2635772304411</v>
          </cell>
          <cell r="AN225">
            <v>-2523.7419798595283</v>
          </cell>
          <cell r="AO225">
            <v>-2485.0720627562614</v>
          </cell>
          <cell r="AP225">
            <v>-2486.2770246871232</v>
          </cell>
          <cell r="AQ225">
            <v>981.49745127492815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</row>
        <row r="226">
          <cell r="AA226">
            <v>-102628.54971284444</v>
          </cell>
          <cell r="AB226">
            <v>-7353.8627662344361</v>
          </cell>
          <cell r="AC226">
            <v>-3109.6920163410264</v>
          </cell>
          <cell r="AD226">
            <v>-2905.8241935178871</v>
          </cell>
          <cell r="AE226">
            <v>-3095.5672020304437</v>
          </cell>
          <cell r="AF226">
            <v>-3458.75479279517</v>
          </cell>
          <cell r="AG226">
            <v>-2123.7734673404357</v>
          </cell>
          <cell r="AH226">
            <v>-2256.0267822601099</v>
          </cell>
          <cell r="AI226">
            <v>-2268.4609847950996</v>
          </cell>
          <cell r="AJ226">
            <v>-2277.2780153933036</v>
          </cell>
          <cell r="AK226">
            <v>-2305.9549196755102</v>
          </cell>
          <cell r="AL226">
            <v>-2304.0566496961264</v>
          </cell>
          <cell r="AM226">
            <v>-2322.0416522074165</v>
          </cell>
          <cell r="AN226">
            <v>-2131.8569668279897</v>
          </cell>
          <cell r="AO226">
            <v>-2093.8501377332368</v>
          </cell>
          <cell r="AP226">
            <v>-2094.3920116555855</v>
          </cell>
          <cell r="AQ226">
            <v>1177.1084137864405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</row>
        <row r="227">
          <cell r="AA227">
            <v>-85551.384450221158</v>
          </cell>
          <cell r="AB227">
            <v>-7734.6345812051741</v>
          </cell>
          <cell r="AC227">
            <v>-3719.0686284225603</v>
          </cell>
          <cell r="AD227">
            <v>-3380.0386210012516</v>
          </cell>
          <cell r="AE227">
            <v>-3580.5542100691791</v>
          </cell>
          <cell r="AF227">
            <v>-3987.8143104762971</v>
          </cell>
          <cell r="AG227">
            <v>-2537.4206628513598</v>
          </cell>
          <cell r="AH227">
            <v>-2647.7632916524781</v>
          </cell>
          <cell r="AI227">
            <v>-2660.1974941874678</v>
          </cell>
          <cell r="AJ227">
            <v>-2669.6784849710825</v>
          </cell>
          <cell r="AK227">
            <v>-2697.6914290678783</v>
          </cell>
          <cell r="AL227">
            <v>-2696.4571192739049</v>
          </cell>
          <cell r="AM227">
            <v>-2713.7781615997847</v>
          </cell>
          <cell r="AN227">
            <v>-2524.2574364057687</v>
          </cell>
          <cell r="AO227">
            <v>-2485.5866471256049</v>
          </cell>
          <cell r="AP227">
            <v>-2486.792481233364</v>
          </cell>
          <cell r="AQ227">
            <v>981.2401590902565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</row>
        <row r="228">
          <cell r="AA228">
            <v>-100010.92267948711</v>
          </cell>
          <cell r="AB228">
            <v>-7423.3349682145654</v>
          </cell>
          <cell r="AC228">
            <v>-3184.8548375937303</v>
          </cell>
          <cell r="AD228">
            <v>-2865.8511799502794</v>
          </cell>
          <cell r="AE228">
            <v>-3115.9289507964704</v>
          </cell>
          <cell r="AF228">
            <v>-3426.5904555098759</v>
          </cell>
          <cell r="AG228">
            <v>-2187.1782575729048</v>
          </cell>
          <cell r="AH228">
            <v>-2316.0730523037005</v>
          </cell>
          <cell r="AI228">
            <v>-2328.5072548386902</v>
          </cell>
          <cell r="AJ228">
            <v>-2337.4260587759513</v>
          </cell>
          <cell r="AK228">
            <v>-2366.0011897191007</v>
          </cell>
          <cell r="AL228">
            <v>-2364.2046930787737</v>
          </cell>
          <cell r="AM228">
            <v>-2382.0879222510071</v>
          </cell>
          <cell r="AN228">
            <v>-2192.0050102106379</v>
          </cell>
          <cell r="AO228">
            <v>-2153.8964077768273</v>
          </cell>
          <cell r="AP228">
            <v>-2154.5400550382328</v>
          </cell>
          <cell r="AQ228">
            <v>1147.0852787646452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</row>
        <row r="229">
          <cell r="AA229">
            <v>-93000.709793148897</v>
          </cell>
          <cell r="AB229">
            <v>-7623.064151503263</v>
          </cell>
          <cell r="AC229">
            <v>-3521.3579961096557</v>
          </cell>
          <cell r="AD229">
            <v>-3175.2914722008072</v>
          </cell>
          <cell r="AE229">
            <v>-3428.6329081989215</v>
          </cell>
          <cell r="AF229">
            <v>-3705.4674667140634</v>
          </cell>
          <cell r="AG229">
            <v>-2356.9813165568821</v>
          </cell>
          <cell r="AH229">
            <v>-2476.8817277459898</v>
          </cell>
          <cell r="AI229">
            <v>-2489.31593028098</v>
          </cell>
          <cell r="AJ229">
            <v>-2498.5072912952614</v>
          </cell>
          <cell r="AK229">
            <v>-2526.80986516139</v>
          </cell>
          <cell r="AL229">
            <v>-2525.2859255980838</v>
          </cell>
          <cell r="AM229">
            <v>-2542.8965976932968</v>
          </cell>
          <cell r="AN229">
            <v>-2353.086242729948</v>
          </cell>
          <cell r="AO229">
            <v>-2314.7050832191171</v>
          </cell>
          <cell r="AP229">
            <v>-2315.6212875575429</v>
          </cell>
          <cell r="AQ229">
            <v>1066.6809410435005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</row>
        <row r="230">
          <cell r="AA230">
            <v>-100866.99843416318</v>
          </cell>
          <cell r="AB230">
            <v>-7369.1572712140269</v>
          </cell>
          <cell r="AC230">
            <v>-3123.9593088927686</v>
          </cell>
          <cell r="AD230">
            <v>-2798.9566890536962</v>
          </cell>
          <cell r="AE230">
            <v>-3072.2797202699344</v>
          </cell>
          <cell r="AF230">
            <v>-3496.7506805331213</v>
          </cell>
          <cell r="AG230">
            <v>-2166.4421851849602</v>
          </cell>
          <cell r="AH230">
            <v>-2296.435359352035</v>
          </cell>
          <cell r="AI230">
            <v>-2308.8695618870252</v>
          </cell>
          <cell r="AJ230">
            <v>-2317.7550815989439</v>
          </cell>
          <cell r="AK230">
            <v>-2346.3634967674352</v>
          </cell>
          <cell r="AL230">
            <v>-2344.5337159017663</v>
          </cell>
          <cell r="AM230">
            <v>-2362.4502292993416</v>
          </cell>
          <cell r="AN230">
            <v>-2172.3340330336305</v>
          </cell>
          <cell r="AO230">
            <v>-2134.2587148251619</v>
          </cell>
          <cell r="AP230">
            <v>-2134.8690778612254</v>
          </cell>
          <cell r="AQ230">
            <v>1156.9041252404779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</row>
        <row r="231">
          <cell r="AA231">
            <v>-96615.900766493709</v>
          </cell>
          <cell r="AB231">
            <v>-7429.8251706567662</v>
          </cell>
          <cell r="AC231">
            <v>-3292.8812869857702</v>
          </cell>
          <cell r="AD231">
            <v>-2982.5211857788868</v>
          </cell>
          <cell r="AE231">
            <v>-3189.786099064188</v>
          </cell>
          <cell r="AF231">
            <v>-3366.5326410104881</v>
          </cell>
          <cell r="AG231">
            <v>-2269.4132931546901</v>
          </cell>
          <cell r="AH231">
            <v>-2393.9521389702386</v>
          </cell>
          <cell r="AI231">
            <v>-2406.3863415052283</v>
          </cell>
          <cell r="AJ231">
            <v>-2415.4371438944668</v>
          </cell>
          <cell r="AK231">
            <v>-2443.8802763856388</v>
          </cell>
          <cell r="AL231">
            <v>-2442.2157781972892</v>
          </cell>
          <cell r="AM231">
            <v>-2459.9670089175452</v>
          </cell>
          <cell r="AN231">
            <v>-2270.0160953291529</v>
          </cell>
          <cell r="AO231">
            <v>-2231.7754944433655</v>
          </cell>
          <cell r="AP231">
            <v>-2232.5511401567483</v>
          </cell>
          <cell r="AQ231">
            <v>1108.1457354313761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</row>
        <row r="232">
          <cell r="AA232">
            <v>-96031.963738897786</v>
          </cell>
          <cell r="AB232">
            <v>-7506.0878234643515</v>
          </cell>
          <cell r="AC232">
            <v>-3357.9571689716204</v>
          </cell>
          <cell r="AD232">
            <v>-3002.4907371896188</v>
          </cell>
          <cell r="AE232">
            <v>-3298.1061050019034</v>
          </cell>
          <cell r="AF232">
            <v>-3663.6326518582587</v>
          </cell>
          <cell r="AG232">
            <v>-2283.5575559820054</v>
          </cell>
          <cell r="AH232">
            <v>-2407.3471872336668</v>
          </cell>
          <cell r="AI232">
            <v>-2419.7813897686569</v>
          </cell>
          <cell r="AJ232">
            <v>-2428.8548956295276</v>
          </cell>
          <cell r="AK232">
            <v>-2457.2753246490674</v>
          </cell>
          <cell r="AL232">
            <v>-2455.63352993235</v>
          </cell>
          <cell r="AM232">
            <v>-2473.3620571809734</v>
          </cell>
          <cell r="AN232">
            <v>-2283.4338470642142</v>
          </cell>
          <cell r="AO232">
            <v>-2245.1705427067936</v>
          </cell>
          <cell r="AP232">
            <v>-2245.9688918918091</v>
          </cell>
          <cell r="AQ232">
            <v>1101.4482112996618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</row>
        <row r="233">
          <cell r="AA233">
            <v>-93837.892213527986</v>
          </cell>
          <cell r="AB233">
            <v>-7538.8631743641681</v>
          </cell>
          <cell r="AC233">
            <v>-3449.646452619083</v>
          </cell>
          <cell r="AD233">
            <v>-3088.538585341676</v>
          </cell>
          <cell r="AE233">
            <v>-3296.8912077636587</v>
          </cell>
          <cell r="AF233">
            <v>-3697.8326168003614</v>
          </cell>
          <cell r="AG233">
            <v>-2336.7028830466788</v>
          </cell>
          <cell r="AH233">
            <v>-2457.6774327684298</v>
          </cell>
          <cell r="AI233">
            <v>-2470.1116353034199</v>
          </cell>
          <cell r="AJ233">
            <v>-2479.2704466651971</v>
          </cell>
          <cell r="AK233">
            <v>-2507.6055701838304</v>
          </cell>
          <cell r="AL233">
            <v>-2506.0490809680196</v>
          </cell>
          <cell r="AM233">
            <v>-2523.6923027157363</v>
          </cell>
          <cell r="AN233">
            <v>-2333.8493980998837</v>
          </cell>
          <cell r="AO233">
            <v>-2295.5007882415566</v>
          </cell>
          <cell r="AP233">
            <v>-2296.3844429274786</v>
          </cell>
          <cell r="AQ233">
            <v>1076.2830885322805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</row>
        <row r="234">
          <cell r="AA234">
            <v>-100862.59294359134</v>
          </cell>
          <cell r="AB234">
            <v>-7387.2689524478219</v>
          </cell>
          <cell r="AC234">
            <v>-3161.8266563955049</v>
          </cell>
          <cell r="AD234">
            <v>-2850.1008091092049</v>
          </cell>
          <cell r="AE234">
            <v>-3095.3832934082434</v>
          </cell>
          <cell r="AF234">
            <v>-3530.6038695152974</v>
          </cell>
          <cell r="AG234">
            <v>-2166.5488960349089</v>
          </cell>
          <cell r="AH234">
            <v>-2296.5364177813608</v>
          </cell>
          <cell r="AI234">
            <v>-2308.9706203163505</v>
          </cell>
          <cell r="AJ234">
            <v>-2317.8563113137429</v>
          </cell>
          <cell r="AK234">
            <v>-2346.464555196761</v>
          </cell>
          <cell r="AL234">
            <v>-2344.6349456165653</v>
          </cell>
          <cell r="AM234">
            <v>-2362.5512877286674</v>
          </cell>
          <cell r="AN234">
            <v>-2172.4352627484295</v>
          </cell>
          <cell r="AO234">
            <v>-2134.3597732544877</v>
          </cell>
          <cell r="AP234">
            <v>-2134.9703075760244</v>
          </cell>
          <cell r="AQ234">
            <v>1156.8535960258152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</row>
        <row r="235">
          <cell r="AA235">
            <v>-88392.969964655567</v>
          </cell>
          <cell r="AB235">
            <v>-7563.986551075217</v>
          </cell>
          <cell r="AC235">
            <v>-3619.3463220944836</v>
          </cell>
          <cell r="AD235">
            <v>-3265.7033112018262</v>
          </cell>
          <cell r="AE235">
            <v>-3496.7186340422495</v>
          </cell>
          <cell r="AF235">
            <v>-3766.026058951204</v>
          </cell>
          <cell r="AG235">
            <v>-2468.5910965402063</v>
          </cell>
          <cell r="AH235">
            <v>-2582.5795932197643</v>
          </cell>
          <cell r="AI235">
            <v>-2595.013795754754</v>
          </cell>
          <cell r="AJ235">
            <v>-2604.3843056935675</v>
          </cell>
          <cell r="AK235">
            <v>-2632.5077306351645</v>
          </cell>
          <cell r="AL235">
            <v>-2631.1629399963904</v>
          </cell>
          <cell r="AM235">
            <v>-2648.5944631670709</v>
          </cell>
          <cell r="AN235">
            <v>-2458.9632571282536</v>
          </cell>
          <cell r="AO235">
            <v>-2420.4029486928912</v>
          </cell>
          <cell r="AP235">
            <v>-2421.498301955849</v>
          </cell>
          <cell r="AQ235">
            <v>1013.8320083066134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</row>
        <row r="236">
          <cell r="AA236">
            <v>-99709.858052027354</v>
          </cell>
          <cell r="AB236">
            <v>-7387.9411736278034</v>
          </cell>
          <cell r="AC236">
            <v>-3236.0878005798377</v>
          </cell>
          <cell r="AD236">
            <v>-2881.6112527847617</v>
          </cell>
          <cell r="AE236">
            <v>-3188.2880100619477</v>
          </cell>
          <cell r="AF236">
            <v>-3472.2137974929774</v>
          </cell>
          <cell r="AG236">
            <v>-2194.4707172347462</v>
          </cell>
          <cell r="AH236">
            <v>-2322.9792340059253</v>
          </cell>
          <cell r="AI236">
            <v>-2335.4134365409154</v>
          </cell>
          <cell r="AJ236">
            <v>-2344.3439458708917</v>
          </cell>
          <cell r="AK236">
            <v>-2372.9073714213255</v>
          </cell>
          <cell r="AL236">
            <v>-2371.1225801737141</v>
          </cell>
          <cell r="AM236">
            <v>-2388.9941039532318</v>
          </cell>
          <cell r="AN236">
            <v>-2198.9228973055779</v>
          </cell>
          <cell r="AO236">
            <v>-2160.8025894790521</v>
          </cell>
          <cell r="AP236">
            <v>-2161.4579421331732</v>
          </cell>
          <cell r="AQ236">
            <v>1143.6321879135328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</row>
        <row r="237">
          <cell r="AA237">
            <v>-89040.999594824854</v>
          </cell>
          <cell r="AB237">
            <v>-7676.8816682287288</v>
          </cell>
          <cell r="AC237">
            <v>-3618.2051586125717</v>
          </cell>
          <cell r="AD237">
            <v>-3333.8434058621442</v>
          </cell>
          <cell r="AE237">
            <v>-3480.847775246842</v>
          </cell>
          <cell r="AF237">
            <v>-3722.8068931711305</v>
          </cell>
          <cell r="AG237">
            <v>-2452.8943673111344</v>
          </cell>
          <cell r="AH237">
            <v>-2567.7143119273846</v>
          </cell>
          <cell r="AI237">
            <v>-2580.1485144623748</v>
          </cell>
          <cell r="AJ237">
            <v>-2589.4938290091673</v>
          </cell>
          <cell r="AK237">
            <v>-2617.6424493427849</v>
          </cell>
          <cell r="AL237">
            <v>-2616.2724633119897</v>
          </cell>
          <cell r="AM237">
            <v>-2633.7291818746912</v>
          </cell>
          <cell r="AN237">
            <v>-2444.0727804438534</v>
          </cell>
          <cell r="AO237">
            <v>-2405.5376674005115</v>
          </cell>
          <cell r="AP237">
            <v>-2406.6078252714487</v>
          </cell>
          <cell r="AQ237">
            <v>1021.2646489528031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</row>
        <row r="238">
          <cell r="AA238">
            <v>-87679.328376063757</v>
          </cell>
          <cell r="AB238">
            <v>-7579.8339573813255</v>
          </cell>
          <cell r="AC238">
            <v>-3708.4675422563728</v>
          </cell>
          <cell r="AD238">
            <v>-3337.7858974444653</v>
          </cell>
          <cell r="AE238">
            <v>-3722.4152412142498</v>
          </cell>
          <cell r="AF238">
            <v>-3930.0960597788307</v>
          </cell>
          <cell r="AG238">
            <v>-2485.8770943730583</v>
          </cell>
          <cell r="AH238">
            <v>-2598.9499603487893</v>
          </cell>
          <cell r="AI238">
            <v>-2611.384162883779</v>
          </cell>
          <cell r="AJ238">
            <v>-2620.7824192075573</v>
          </cell>
          <cell r="AK238">
            <v>-2648.8780977641895</v>
          </cell>
          <cell r="AL238">
            <v>-2647.5610535103797</v>
          </cell>
          <cell r="AM238">
            <v>-2664.9648302960959</v>
          </cell>
          <cell r="AN238">
            <v>-2475.3613706422439</v>
          </cell>
          <cell r="AO238">
            <v>-2436.7733158219162</v>
          </cell>
          <cell r="AP238">
            <v>-2437.8964154698388</v>
          </cell>
          <cell r="AQ238">
            <v>1005.6468247421008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</row>
        <row r="239">
          <cell r="AA239">
            <v>-98043.754622798297</v>
          </cell>
          <cell r="AB239">
            <v>-7423.5312842075182</v>
          </cell>
          <cell r="AC239">
            <v>-3271.0570002106683</v>
          </cell>
          <cell r="AD239">
            <v>-2946.8000926402819</v>
          </cell>
          <cell r="AE239">
            <v>-3187.3707671860011</v>
          </cell>
          <cell r="AF239">
            <v>-3434.3383972405763</v>
          </cell>
          <cell r="AG239">
            <v>-2234.8274743623551</v>
          </cell>
          <cell r="AH239">
            <v>-2361.1983137896964</v>
          </cell>
          <cell r="AI239">
            <v>-2373.6325163246865</v>
          </cell>
          <cell r="AJ239">
            <v>-2382.6278037559914</v>
          </cell>
          <cell r="AK239">
            <v>-2411.1264512050966</v>
          </cell>
          <cell r="AL239">
            <v>-2409.4064380588138</v>
          </cell>
          <cell r="AM239">
            <v>-2427.213183737003</v>
          </cell>
          <cell r="AN239">
            <v>-2237.2067551906775</v>
          </cell>
          <cell r="AO239">
            <v>-2199.0216692628233</v>
          </cell>
          <cell r="AP239">
            <v>-2199.7418000182729</v>
          </cell>
          <cell r="AQ239">
            <v>1124.5226480216472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</row>
        <row r="240">
          <cell r="AA240">
            <v>-91154.147589157408</v>
          </cell>
          <cell r="AB240">
            <v>-7528.9709264520989</v>
          </cell>
          <cell r="AC240">
            <v>-3476.7888879147549</v>
          </cell>
          <cell r="AD240">
            <v>-3200.3249184977703</v>
          </cell>
          <cell r="AE240">
            <v>-3403.4263681107414</v>
          </cell>
          <cell r="AF240">
            <v>-3771.1031164875812</v>
          </cell>
          <cell r="AG240">
            <v>-2401.7091894368928</v>
          </cell>
          <cell r="AH240">
            <v>-2519.2403874557913</v>
          </cell>
          <cell r="AI240">
            <v>-2531.6745899907814</v>
          </cell>
          <cell r="AJ240">
            <v>-2540.9377453435541</v>
          </cell>
          <cell r="AK240">
            <v>-2569.1685248711915</v>
          </cell>
          <cell r="AL240">
            <v>-2567.7163796463765</v>
          </cell>
          <cell r="AM240">
            <v>-2585.2552574030979</v>
          </cell>
          <cell r="AN240">
            <v>-2395.5166967782407</v>
          </cell>
          <cell r="AO240">
            <v>-2357.0637429289181</v>
          </cell>
          <cell r="AP240">
            <v>-2358.0517416058356</v>
          </cell>
          <cell r="AQ240">
            <v>1045.5016111885998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</row>
        <row r="241">
          <cell r="AA241">
            <v>-86371.37672811345</v>
          </cell>
          <cell r="AB241">
            <v>-7679.3684750345637</v>
          </cell>
          <cell r="AC241">
            <v>-3694.7871968823597</v>
          </cell>
          <cell r="AD241">
            <v>-3311.8653191349413</v>
          </cell>
          <cell r="AE241">
            <v>-3574.4601030255199</v>
          </cell>
          <cell r="AF241">
            <v>-3865.5897668343446</v>
          </cell>
          <cell r="AG241">
            <v>-2517.558613098106</v>
          </cell>
          <cell r="AH241">
            <v>-2628.953324791451</v>
          </cell>
          <cell r="AI241">
            <v>-2641.3875273264412</v>
          </cell>
          <cell r="AJ241">
            <v>-2650.8366368102911</v>
          </cell>
          <cell r="AK241">
            <v>-2678.8814622068512</v>
          </cell>
          <cell r="AL241">
            <v>-2677.6152711131135</v>
          </cell>
          <cell r="AM241">
            <v>-2694.968194738758</v>
          </cell>
          <cell r="AN241">
            <v>-2505.4155882449777</v>
          </cell>
          <cell r="AO241">
            <v>-2466.7766802645783</v>
          </cell>
          <cell r="AP241">
            <v>-2467.9506330725726</v>
          </cell>
          <cell r="AQ241">
            <v>990.64514252076992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</row>
        <row r="242">
          <cell r="AA242">
            <v>-88116.158142600281</v>
          </cell>
          <cell r="AB242">
            <v>-7674.9117932751433</v>
          </cell>
          <cell r="AC242">
            <v>-3602.4317978839244</v>
          </cell>
          <cell r="AD242">
            <v>-3227.652561208432</v>
          </cell>
          <cell r="AE242">
            <v>-3446.2833079950728</v>
          </cell>
          <cell r="AF242">
            <v>-3802.1197040993784</v>
          </cell>
          <cell r="AG242">
            <v>-2475.2960989288663</v>
          </cell>
          <cell r="AH242">
            <v>-2588.929434968255</v>
          </cell>
          <cell r="AI242">
            <v>-2601.3636375032447</v>
          </cell>
          <cell r="AJ242">
            <v>-2610.7449098856996</v>
          </cell>
          <cell r="AK242">
            <v>-2638.8575723836552</v>
          </cell>
          <cell r="AL242">
            <v>-2637.5235441885225</v>
          </cell>
          <cell r="AM242">
            <v>-2654.9443049155616</v>
          </cell>
          <cell r="AN242">
            <v>-2465.3238613203857</v>
          </cell>
          <cell r="AO242">
            <v>-2426.7527904413819</v>
          </cell>
          <cell r="AP242">
            <v>-2427.8589061479815</v>
          </cell>
          <cell r="AQ242">
            <v>1010.657087432368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</row>
        <row r="243">
          <cell r="AA243">
            <v>-96495.07066493624</v>
          </cell>
          <cell r="AB243">
            <v>-7454.2566897046008</v>
          </cell>
          <cell r="AC243">
            <v>-3320.9946115104231</v>
          </cell>
          <cell r="AD243">
            <v>-2976.6167637262452</v>
          </cell>
          <cell r="AE243">
            <v>-3251.2158624394369</v>
          </cell>
          <cell r="AF243">
            <v>-3554.6083962042039</v>
          </cell>
          <cell r="AG243">
            <v>-2272.3400688738398</v>
          </cell>
          <cell r="AH243">
            <v>-2396.7238848358857</v>
          </cell>
          <cell r="AI243">
            <v>-2409.1580873708754</v>
          </cell>
          <cell r="AJ243">
            <v>-2418.2135876344619</v>
          </cell>
          <cell r="AK243">
            <v>-2446.6520222512859</v>
          </cell>
          <cell r="AL243">
            <v>-2444.9922219372847</v>
          </cell>
          <cell r="AM243">
            <v>-2462.7387547831922</v>
          </cell>
          <cell r="AN243">
            <v>-2272.7925390691485</v>
          </cell>
          <cell r="AO243">
            <v>-2234.5472403090125</v>
          </cell>
          <cell r="AP243">
            <v>-2235.3275838967438</v>
          </cell>
          <cell r="AQ243">
            <v>1106.7598624985526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</row>
        <row r="244">
          <cell r="AA244">
            <v>-104001.43409705786</v>
          </cell>
          <cell r="AB244">
            <v>-7266.8561254167362</v>
          </cell>
          <cell r="AC244">
            <v>-3046.7842470012233</v>
          </cell>
          <cell r="AD244">
            <v>-2881.7048490228635</v>
          </cell>
          <cell r="AE244">
            <v>-3053.6926418937232</v>
          </cell>
          <cell r="AF244">
            <v>-3429.37931313936</v>
          </cell>
          <cell r="AG244">
            <v>-2090.5191322937662</v>
          </cell>
          <cell r="AH244">
            <v>-2224.5339127937614</v>
          </cell>
          <cell r="AI244">
            <v>-2236.9681153287511</v>
          </cell>
          <cell r="AJ244">
            <v>-2245.7317681820969</v>
          </cell>
          <cell r="AK244">
            <v>-2274.4620502091616</v>
          </cell>
          <cell r="AL244">
            <v>-2272.5104024849197</v>
          </cell>
          <cell r="AM244">
            <v>-2290.548782741068</v>
          </cell>
          <cell r="AN244">
            <v>-2100.310719616783</v>
          </cell>
          <cell r="AO244">
            <v>-2062.3572682668882</v>
          </cell>
          <cell r="AP244">
            <v>-2062.8457644443783</v>
          </cell>
          <cell r="AQ244">
            <v>1192.8548485196147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</row>
        <row r="245">
          <cell r="AA245">
            <v>-91374.399299041557</v>
          </cell>
          <cell r="AB245">
            <v>-7529.5541930406853</v>
          </cell>
          <cell r="AC245">
            <v>-3532.2123863741062</v>
          </cell>
          <cell r="AD245">
            <v>-3232.1375129623493</v>
          </cell>
          <cell r="AE245">
            <v>-3393.6742857651079</v>
          </cell>
          <cell r="AF245">
            <v>-3732.5033893298364</v>
          </cell>
          <cell r="AG245">
            <v>-2396.3741996596686</v>
          </cell>
          <cell r="AH245">
            <v>-2514.187989432417</v>
          </cell>
          <cell r="AI245">
            <v>-2526.6221919674072</v>
          </cell>
          <cell r="AJ245">
            <v>-2535.8767839336997</v>
          </cell>
          <cell r="AK245">
            <v>-2564.1161268478172</v>
          </cell>
          <cell r="AL245">
            <v>-2562.6554182365221</v>
          </cell>
          <cell r="AM245">
            <v>-2580.2028593797236</v>
          </cell>
          <cell r="AN245">
            <v>-2390.4557353683858</v>
          </cell>
          <cell r="AO245">
            <v>-2352.0113449055439</v>
          </cell>
          <cell r="AP245">
            <v>-2352.9907801959812</v>
          </cell>
          <cell r="AQ245">
            <v>1048.0278102002869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</row>
        <row r="246">
          <cell r="AA246">
            <v>-91306.90399555811</v>
          </cell>
          <cell r="AB246">
            <v>-7536.6011920562732</v>
          </cell>
          <cell r="AC246">
            <v>-3547.0316078388023</v>
          </cell>
          <cell r="AD246">
            <v>-3214.8263093044006</v>
          </cell>
          <cell r="AE246">
            <v>-3493.0165613889849</v>
          </cell>
          <cell r="AF246">
            <v>-3667.1990224186643</v>
          </cell>
          <cell r="AG246">
            <v>-2398.0090870995173</v>
          </cell>
          <cell r="AH246">
            <v>-2515.7362776980845</v>
          </cell>
          <cell r="AI246">
            <v>-2528.1704802330742</v>
          </cell>
          <cell r="AJ246">
            <v>-2537.4276964167661</v>
          </cell>
          <cell r="AK246">
            <v>-2565.6644151134847</v>
          </cell>
          <cell r="AL246">
            <v>-2564.2063307195885</v>
          </cell>
          <cell r="AM246">
            <v>-2581.751147645391</v>
          </cell>
          <cell r="AN246">
            <v>-2392.0066478514527</v>
          </cell>
          <cell r="AO246">
            <v>-2353.5596331712113</v>
          </cell>
          <cell r="AP246">
            <v>-2354.5416926790476</v>
          </cell>
          <cell r="AQ246">
            <v>1047.2536660674532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</row>
        <row r="247">
          <cell r="AA247">
            <v>-91709.212767635108</v>
          </cell>
          <cell r="AB247">
            <v>-7532.3962546107377</v>
          </cell>
          <cell r="AC247">
            <v>-3596.3104517596717</v>
          </cell>
          <cell r="AD247">
            <v>-3264.5140117319338</v>
          </cell>
          <cell r="AE247">
            <v>-3363.3209597624473</v>
          </cell>
          <cell r="AF247">
            <v>-3687.0810463599</v>
          </cell>
          <cell r="AG247">
            <v>-2388.2642674681629</v>
          </cell>
          <cell r="AH247">
            <v>-2506.5076363136559</v>
          </cell>
          <cell r="AI247">
            <v>-2518.9418388486456</v>
          </cell>
          <cell r="AJ247">
            <v>-2528.1834132672793</v>
          </cell>
          <cell r="AK247">
            <v>-2556.4357737290561</v>
          </cell>
          <cell r="AL247">
            <v>-2554.9620475701017</v>
          </cell>
          <cell r="AM247">
            <v>-2572.5225062609625</v>
          </cell>
          <cell r="AN247">
            <v>-2382.7623647019655</v>
          </cell>
          <cell r="AO247">
            <v>-2344.3309917867828</v>
          </cell>
          <cell r="AP247">
            <v>-2345.2974095295608</v>
          </cell>
          <cell r="AQ247">
            <v>1051.8679867596675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</row>
        <row r="248">
          <cell r="AA248">
            <v>-92188.161435596718</v>
          </cell>
          <cell r="AB248">
            <v>-7620.8438957334865</v>
          </cell>
          <cell r="AC248">
            <v>-3483.1678929864079</v>
          </cell>
          <cell r="AD248">
            <v>-3153.7257202087326</v>
          </cell>
          <cell r="AE248">
            <v>-3425.8200625127893</v>
          </cell>
          <cell r="AF248">
            <v>-3681.2895323231755</v>
          </cell>
          <cell r="AG248">
            <v>-2376.6630578851168</v>
          </cell>
          <cell r="AH248">
            <v>-2495.5209370295506</v>
          </cell>
          <cell r="AI248">
            <v>-2507.9551395645408</v>
          </cell>
          <cell r="AJ248">
            <v>-2517.1780924589643</v>
          </cell>
          <cell r="AK248">
            <v>-2545.4490744449513</v>
          </cell>
          <cell r="AL248">
            <v>-2543.9567267617867</v>
          </cell>
          <cell r="AM248">
            <v>-2561.5358069768572</v>
          </cell>
          <cell r="AN248">
            <v>-2371.7570438936505</v>
          </cell>
          <cell r="AO248">
            <v>-2333.3442925026775</v>
          </cell>
          <cell r="AP248">
            <v>-2334.2920887212458</v>
          </cell>
          <cell r="AQ248">
            <v>1057.3613364017199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</row>
        <row r="249">
          <cell r="AA249">
            <v>-93539.593336693753</v>
          </cell>
          <cell r="AB249">
            <v>-7461.5458405526215</v>
          </cell>
          <cell r="AC249">
            <v>-3516.8544783765119</v>
          </cell>
          <cell r="AD249">
            <v>-3200.6800642171725</v>
          </cell>
          <cell r="AE249">
            <v>-3363.8270108063425</v>
          </cell>
          <cell r="AF249">
            <v>-3707.3662595527203</v>
          </cell>
          <cell r="AG249">
            <v>-2343.928350033088</v>
          </cell>
          <cell r="AH249">
            <v>-2464.5201703639059</v>
          </cell>
          <cell r="AI249">
            <v>-2476.9543728988956</v>
          </cell>
          <cell r="AJ249">
            <v>-2486.124782121004</v>
          </cell>
          <cell r="AK249">
            <v>-2514.4483077793061</v>
          </cell>
          <cell r="AL249">
            <v>-2512.9034164238269</v>
          </cell>
          <cell r="AM249">
            <v>-2530.5350403112125</v>
          </cell>
          <cell r="AN249">
            <v>-2340.7037335556906</v>
          </cell>
          <cell r="AO249">
            <v>-2302.3435258370328</v>
          </cell>
          <cell r="AP249">
            <v>-2303.2387783832855</v>
          </cell>
          <cell r="AQ249">
            <v>1072.8617197345425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</row>
        <row r="250">
          <cell r="AA250">
            <v>-89576.906283868899</v>
          </cell>
          <cell r="AB250">
            <v>-7636.128817312976</v>
          </cell>
          <cell r="AC250">
            <v>-3585.184942635743</v>
          </cell>
          <cell r="AD250">
            <v>-3219.6014423967285</v>
          </cell>
          <cell r="AE250">
            <v>-3465.9428550034581</v>
          </cell>
          <cell r="AF250">
            <v>-3783.1811931506563</v>
          </cell>
          <cell r="AG250">
            <v>-2439.9135068715045</v>
          </cell>
          <cell r="AH250">
            <v>-2555.4210412060656</v>
          </cell>
          <cell r="AI250">
            <v>-2567.8552437410553</v>
          </cell>
          <cell r="AJ250">
            <v>-2577.1797222357782</v>
          </cell>
          <cell r="AK250">
            <v>-2605.3491786214659</v>
          </cell>
          <cell r="AL250">
            <v>-2603.9583565386006</v>
          </cell>
          <cell r="AM250">
            <v>-2621.4359111533722</v>
          </cell>
          <cell r="AN250">
            <v>-2431.7586736704643</v>
          </cell>
          <cell r="AO250">
            <v>-2393.2443966791925</v>
          </cell>
          <cell r="AP250">
            <v>-2394.2937184980597</v>
          </cell>
          <cell r="AQ250">
            <v>1027.4112843134626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</row>
        <row r="251">
          <cell r="AA251">
            <v>-102848.25394115795</v>
          </cell>
          <cell r="AB251">
            <v>-7375.0245399206269</v>
          </cell>
          <cell r="AC251">
            <v>-3023.6110542248675</v>
          </cell>
          <cell r="AD251">
            <v>-2855.3617006198056</v>
          </cell>
          <cell r="AE251">
            <v>-3082.5371043013392</v>
          </cell>
          <cell r="AF251">
            <v>-3418.6554326110481</v>
          </cell>
          <cell r="AG251">
            <v>-2118.451738793211</v>
          </cell>
          <cell r="AH251">
            <v>-2250.9869430259805</v>
          </cell>
          <cell r="AI251">
            <v>-2263.4211455609702</v>
          </cell>
          <cell r="AJ251">
            <v>-2272.2296340587777</v>
          </cell>
          <cell r="AK251">
            <v>-2300.9150804413807</v>
          </cell>
          <cell r="AL251">
            <v>-2299.0082683616001</v>
          </cell>
          <cell r="AM251">
            <v>-2317.0018129732871</v>
          </cell>
          <cell r="AN251">
            <v>-2126.8085854934643</v>
          </cell>
          <cell r="AO251">
            <v>-2088.8102984991074</v>
          </cell>
          <cell r="AP251">
            <v>-2089.3436303210592</v>
          </cell>
          <cell r="AQ251">
            <v>1179.6283334035052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</row>
        <row r="252">
          <cell r="AA252">
            <v>-93916.736898690811</v>
          </cell>
          <cell r="AB252">
            <v>-7537.5080581644515</v>
          </cell>
          <cell r="AC252">
            <v>-3466.3377788509861</v>
          </cell>
          <cell r="AD252">
            <v>-3086.6423144039786</v>
          </cell>
          <cell r="AE252">
            <v>-3335.6951574113682</v>
          </cell>
          <cell r="AF252">
            <v>-3622.1546433601179</v>
          </cell>
          <cell r="AG252">
            <v>-2334.7930881599405</v>
          </cell>
          <cell r="AH252">
            <v>-2455.8687987665426</v>
          </cell>
          <cell r="AI252">
            <v>-2468.3030013015327</v>
          </cell>
          <cell r="AJ252">
            <v>-2477.4587471819509</v>
          </cell>
          <cell r="AK252">
            <v>-2505.7969361819432</v>
          </cell>
          <cell r="AL252">
            <v>-2504.2373814847733</v>
          </cell>
          <cell r="AM252">
            <v>-2521.8836687138496</v>
          </cell>
          <cell r="AN252">
            <v>-2332.0376986166375</v>
          </cell>
          <cell r="AO252">
            <v>-2293.6921542396699</v>
          </cell>
          <cell r="AP252">
            <v>-2294.5727434442324</v>
          </cell>
          <cell r="AQ252">
            <v>1077.1874055332239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</row>
        <row r="253">
          <cell r="AA253">
            <v>-96475.223244379857</v>
          </cell>
          <cell r="AB253">
            <v>-7407.6487921578091</v>
          </cell>
          <cell r="AC253">
            <v>-3295.0353708058783</v>
          </cell>
          <cell r="AD253">
            <v>-2998.9932057617325</v>
          </cell>
          <cell r="AE253">
            <v>-3283.5619832572738</v>
          </cell>
          <cell r="AF253">
            <v>-3600.173645513406</v>
          </cell>
          <cell r="AG253">
            <v>-2272.8208178579375</v>
          </cell>
          <cell r="AH253">
            <v>-2397.179168785513</v>
          </cell>
          <cell r="AI253">
            <v>-2409.6133713205027</v>
          </cell>
          <cell r="AJ253">
            <v>-2418.6696432518006</v>
          </cell>
          <cell r="AK253">
            <v>-2447.1073062009127</v>
          </cell>
          <cell r="AL253">
            <v>-2445.448277554623</v>
          </cell>
          <cell r="AM253">
            <v>-2463.1940387328195</v>
          </cell>
          <cell r="AN253">
            <v>-2273.2485946864867</v>
          </cell>
          <cell r="AO253">
            <v>-2235.0025242586398</v>
          </cell>
          <cell r="AP253">
            <v>-2235.7836395140821</v>
          </cell>
          <cell r="AQ253">
            <v>1106.5322205237392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</row>
        <row r="254">
          <cell r="AA254">
            <v>-90832.294793693494</v>
          </cell>
          <cell r="AB254">
            <v>-7597.3849421620926</v>
          </cell>
          <cell r="AC254">
            <v>-3598.6313674174726</v>
          </cell>
          <cell r="AD254">
            <v>-3214.6330812013643</v>
          </cell>
          <cell r="AE254">
            <v>-3567.4644251706973</v>
          </cell>
          <cell r="AF254">
            <v>-3650.601763497767</v>
          </cell>
          <cell r="AG254">
            <v>-2409.5051850932909</v>
          </cell>
          <cell r="AH254">
            <v>-2526.6234331014971</v>
          </cell>
          <cell r="AI254">
            <v>-2539.0576356364872</v>
          </cell>
          <cell r="AJ254">
            <v>-2548.3333046259477</v>
          </cell>
          <cell r="AK254">
            <v>-2576.5515705168973</v>
          </cell>
          <cell r="AL254">
            <v>-2575.1119389287705</v>
          </cell>
          <cell r="AM254">
            <v>-2592.6383030488041</v>
          </cell>
          <cell r="AN254">
            <v>-2402.9122560606338</v>
          </cell>
          <cell r="AO254">
            <v>-2364.4467885746244</v>
          </cell>
          <cell r="AP254">
            <v>-2365.4473008882296</v>
          </cell>
          <cell r="AQ254">
            <v>1041.8100883657469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</row>
        <row r="255">
          <cell r="AA255">
            <v>-94081.897774442041</v>
          </cell>
          <cell r="AB255">
            <v>-7544.1327677168028</v>
          </cell>
          <cell r="AC255">
            <v>-3344.158999186996</v>
          </cell>
          <cell r="AD255">
            <v>-3151.9488753325486</v>
          </cell>
          <cell r="AE255">
            <v>-3551.3836155592553</v>
          </cell>
          <cell r="AF255">
            <v>-3729.5932188383249</v>
          </cell>
          <cell r="AG255">
            <v>-2330.7925217888837</v>
          </cell>
          <cell r="AH255">
            <v>-2452.0801404055101</v>
          </cell>
          <cell r="AI255">
            <v>-2464.5143429404998</v>
          </cell>
          <cell r="AJ255">
            <v>-2473.6636673660691</v>
          </cell>
          <cell r="AK255">
            <v>-2502.0082778209103</v>
          </cell>
          <cell r="AL255">
            <v>-2500.4423016688916</v>
          </cell>
          <cell r="AM255">
            <v>-2518.0950103528166</v>
          </cell>
          <cell r="AN255">
            <v>-2328.2426188007557</v>
          </cell>
          <cell r="AO255">
            <v>-2289.9034958786369</v>
          </cell>
          <cell r="AP255">
            <v>-2290.7776636283506</v>
          </cell>
          <cell r="AQ255">
            <v>1079.0817347137404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</row>
        <row r="256">
          <cell r="AA256">
            <v>-98642.36452828272</v>
          </cell>
          <cell r="AB256">
            <v>-7419.9019570311557</v>
          </cell>
          <cell r="AC256">
            <v>-3247.1613722249613</v>
          </cell>
          <cell r="AD256">
            <v>-2908.7838122537078</v>
          </cell>
          <cell r="AE256">
            <v>-3244.6456340356135</v>
          </cell>
          <cell r="AF256">
            <v>-3494.8861223359181</v>
          </cell>
          <cell r="AG256">
            <v>-2220.3278015653341</v>
          </cell>
          <cell r="AH256">
            <v>-2347.4666814458078</v>
          </cell>
          <cell r="AI256">
            <v>-2359.900883980798</v>
          </cell>
          <cell r="AJ256">
            <v>-2368.8728974589776</v>
          </cell>
          <cell r="AK256">
            <v>-2397.3948188612085</v>
          </cell>
          <cell r="AL256">
            <v>-2395.6515317618</v>
          </cell>
          <cell r="AM256">
            <v>-2413.4815513931144</v>
          </cell>
          <cell r="AN256">
            <v>-2223.4518488936637</v>
          </cell>
          <cell r="AO256">
            <v>-2185.2900369189347</v>
          </cell>
          <cell r="AP256">
            <v>-2185.9868937212591</v>
          </cell>
          <cell r="AQ256">
            <v>1131.3884641935915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</row>
        <row r="257">
          <cell r="AA257">
            <v>-91732.204632438821</v>
          </cell>
          <cell r="AB257">
            <v>-7559.7738070754558</v>
          </cell>
          <cell r="AC257">
            <v>-3558.9241062132114</v>
          </cell>
          <cell r="AD257">
            <v>-3215.9255630386206</v>
          </cell>
          <cell r="AE257">
            <v>-3369.5678189614073</v>
          </cell>
          <cell r="AF257">
            <v>-3718.8372052898676</v>
          </cell>
          <cell r="AG257">
            <v>-2387.7073530008402</v>
          </cell>
          <cell r="AH257">
            <v>-2505.9802213285502</v>
          </cell>
          <cell r="AI257">
            <v>-2518.4144238635404</v>
          </cell>
          <cell r="AJ257">
            <v>-2527.6551043584705</v>
          </cell>
          <cell r="AK257">
            <v>-2555.9083587439509</v>
          </cell>
          <cell r="AL257">
            <v>-2554.4337386612929</v>
          </cell>
          <cell r="AM257">
            <v>-2571.9950912758568</v>
          </cell>
          <cell r="AN257">
            <v>-2382.2340557931566</v>
          </cell>
          <cell r="AO257">
            <v>-2343.8035768016771</v>
          </cell>
          <cell r="AP257">
            <v>-2344.7691006207519</v>
          </cell>
          <cell r="AQ257">
            <v>1052.1316942522203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</row>
        <row r="258">
          <cell r="AA258">
            <v>-100466.10239554482</v>
          </cell>
          <cell r="AB258">
            <v>-7430.6915824581547</v>
          </cell>
          <cell r="AC258">
            <v>-3176.4606728296903</v>
          </cell>
          <cell r="AD258">
            <v>-2908.6199211141352</v>
          </cell>
          <cell r="AE258">
            <v>-3173.3414825035652</v>
          </cell>
          <cell r="AF258">
            <v>-3484.1778511741354</v>
          </cell>
          <cell r="AG258">
            <v>-2176.1527852474233</v>
          </cell>
          <cell r="AH258">
            <v>-2305.6315937611098</v>
          </cell>
          <cell r="AI258">
            <v>-2318.0657962960995</v>
          </cell>
          <cell r="AJ258">
            <v>-2326.9669028459998</v>
          </cell>
          <cell r="AK258">
            <v>-2355.55973117651</v>
          </cell>
          <cell r="AL258">
            <v>-2353.7455371488222</v>
          </cell>
          <cell r="AM258">
            <v>-2371.6464637084164</v>
          </cell>
          <cell r="AN258">
            <v>-2181.5458542806864</v>
          </cell>
          <cell r="AO258">
            <v>-2143.4549492342367</v>
          </cell>
          <cell r="AP258">
            <v>-2144.0808991082813</v>
          </cell>
          <cell r="AQ258">
            <v>1152.3060080359407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</row>
        <row r="259">
          <cell r="AA259">
            <v>-100159.61280112136</v>
          </cell>
          <cell r="AB259">
            <v>-7459.1955911648565</v>
          </cell>
          <cell r="AC259">
            <v>-3218.4982016188187</v>
          </cell>
          <cell r="AD259">
            <v>-2664.8044213865105</v>
          </cell>
          <cell r="AE259">
            <v>-3053.8294356901779</v>
          </cell>
          <cell r="AF259">
            <v>-3458.0717977539398</v>
          </cell>
          <cell r="AG259">
            <v>-2183.5766497610512</v>
          </cell>
          <cell r="AH259">
            <v>-2312.6622198655077</v>
          </cell>
          <cell r="AI259">
            <v>-2325.0964224004979</v>
          </cell>
          <cell r="AJ259">
            <v>-2334.0094452658295</v>
          </cell>
          <cell r="AK259">
            <v>-2362.5903572809084</v>
          </cell>
          <cell r="AL259">
            <v>-2360.7880795686519</v>
          </cell>
          <cell r="AM259">
            <v>-2378.6770898128143</v>
          </cell>
          <cell r="AN259">
            <v>-2188.5883967005157</v>
          </cell>
          <cell r="AO259">
            <v>-2150.4855753386346</v>
          </cell>
          <cell r="AP259">
            <v>-2151.123441528111</v>
          </cell>
          <cell r="AQ259">
            <v>1148.7906949837416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</row>
        <row r="260">
          <cell r="AA260">
            <v>-103702.48620862258</v>
          </cell>
          <cell r="AB260">
            <v>-7397.1114575797819</v>
          </cell>
          <cell r="AC260">
            <v>-3031.2019702385151</v>
          </cell>
          <cell r="AD260">
            <v>-2681.9003298524854</v>
          </cell>
          <cell r="AE260">
            <v>-3072.9857110352391</v>
          </cell>
          <cell r="AF260">
            <v>-3375.5944532506819</v>
          </cell>
          <cell r="AG260">
            <v>-2097.7603197949388</v>
          </cell>
          <cell r="AH260">
            <v>-2231.391538196156</v>
          </cell>
          <cell r="AI260">
            <v>-2243.8257407311457</v>
          </cell>
          <cell r="AJ260">
            <v>-2252.601016678394</v>
          </cell>
          <cell r="AK260">
            <v>-2281.3196756115562</v>
          </cell>
          <cell r="AL260">
            <v>-2279.3796509812164</v>
          </cell>
          <cell r="AM260">
            <v>-2297.4064081434626</v>
          </cell>
          <cell r="AN260">
            <v>-2107.1799681130806</v>
          </cell>
          <cell r="AO260">
            <v>-2069.2148936692829</v>
          </cell>
          <cell r="AP260">
            <v>-2069.7150129406755</v>
          </cell>
          <cell r="AQ260">
            <v>1189.4260358184174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</row>
        <row r="261">
          <cell r="AA261">
            <v>-85753.459897066219</v>
          </cell>
          <cell r="AB261">
            <v>-7728.9553753498594</v>
          </cell>
          <cell r="AC261">
            <v>-3727.601745390602</v>
          </cell>
          <cell r="AD261">
            <v>-3335.2032606337316</v>
          </cell>
          <cell r="AE261">
            <v>-3614.3494300092807</v>
          </cell>
          <cell r="AF261">
            <v>-3907.5882498295223</v>
          </cell>
          <cell r="AG261">
            <v>-2532.5259428797717</v>
          </cell>
          <cell r="AH261">
            <v>-2643.1278425622095</v>
          </cell>
          <cell r="AI261">
            <v>-2655.5620450971996</v>
          </cell>
          <cell r="AJ261">
            <v>-2665.0351791874409</v>
          </cell>
          <cell r="AK261">
            <v>-2693.0559799776101</v>
          </cell>
          <cell r="AL261">
            <v>-2691.8138134902638</v>
          </cell>
          <cell r="AM261">
            <v>-2709.1427125095165</v>
          </cell>
          <cell r="AN261">
            <v>-2519.6141306221275</v>
          </cell>
          <cell r="AO261">
            <v>-2480.9511980353368</v>
          </cell>
          <cell r="AP261">
            <v>-2482.1491754497229</v>
          </cell>
          <cell r="AQ261">
            <v>983.55788363539057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</row>
        <row r="262">
          <cell r="AA262">
            <v>-92764.623283867084</v>
          </cell>
          <cell r="AB262">
            <v>-7477.3667896228271</v>
          </cell>
          <cell r="AC262">
            <v>-3512.4257269538089</v>
          </cell>
          <cell r="AD262">
            <v>-3087.6321836512825</v>
          </cell>
          <cell r="AE262">
            <v>-3442.6899577024351</v>
          </cell>
          <cell r="AF262">
            <v>-3739.9779885996627</v>
          </cell>
          <cell r="AG262">
            <v>-2362.6998606454681</v>
          </cell>
          <cell r="AH262">
            <v>-2482.2973633997071</v>
          </cell>
          <cell r="AI262">
            <v>-2494.7315659346973</v>
          </cell>
          <cell r="AJ262">
            <v>-2503.9321059924596</v>
          </cell>
          <cell r="AK262">
            <v>-2532.2255008151078</v>
          </cell>
          <cell r="AL262">
            <v>-2530.7107402952824</v>
          </cell>
          <cell r="AM262">
            <v>-2548.3122333470137</v>
          </cell>
          <cell r="AN262">
            <v>-2358.5110574271457</v>
          </cell>
          <cell r="AO262">
            <v>-2320.120718872834</v>
          </cell>
          <cell r="AP262">
            <v>-2321.0461022547411</v>
          </cell>
          <cell r="AQ262">
            <v>1063.9731232166419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</row>
        <row r="263">
          <cell r="AA263">
            <v>-90804.926503535797</v>
          </cell>
          <cell r="AB263">
            <v>-7670.6097529170493</v>
          </cell>
          <cell r="AC263">
            <v>-3653.7145966840135</v>
          </cell>
          <cell r="AD263">
            <v>-3170.7716410642188</v>
          </cell>
          <cell r="AE263">
            <v>-3430.6795531054008</v>
          </cell>
          <cell r="AF263">
            <v>-3784.456794773605</v>
          </cell>
          <cell r="AG263">
            <v>-2410.16810638588</v>
          </cell>
          <cell r="AH263">
            <v>-2527.2512397830828</v>
          </cell>
          <cell r="AI263">
            <v>-2539.685442318073</v>
          </cell>
          <cell r="AJ263">
            <v>-2548.9621753866545</v>
          </cell>
          <cell r="AK263">
            <v>-2577.1793771984831</v>
          </cell>
          <cell r="AL263">
            <v>-2575.7408096894769</v>
          </cell>
          <cell r="AM263">
            <v>-2593.2661097303894</v>
          </cell>
          <cell r="AN263">
            <v>-2403.5411268213406</v>
          </cell>
          <cell r="AO263">
            <v>-2365.0745952562097</v>
          </cell>
          <cell r="AP263">
            <v>-2366.076171648936</v>
          </cell>
          <cell r="AQ263">
            <v>1041.496185024954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</row>
        <row r="264">
          <cell r="AA264">
            <v>-87432.92880681013</v>
          </cell>
          <cell r="AB264">
            <v>-7603.6822441185941</v>
          </cell>
          <cell r="AC264">
            <v>-3670.1568741773444</v>
          </cell>
          <cell r="AD264">
            <v>-3390.8765230249141</v>
          </cell>
          <cell r="AE264">
            <v>-3401.9019357146899</v>
          </cell>
          <cell r="AF264">
            <v>-3774.0459953629806</v>
          </cell>
          <cell r="AG264">
            <v>-2491.8454438754165</v>
          </cell>
          <cell r="AH264">
            <v>-2604.6021693478124</v>
          </cell>
          <cell r="AI264">
            <v>-2617.0363718828021</v>
          </cell>
          <cell r="AJ264">
            <v>-2626.4442082218325</v>
          </cell>
          <cell r="AK264">
            <v>-2654.5303067632126</v>
          </cell>
          <cell r="AL264">
            <v>-2653.2228425246549</v>
          </cell>
          <cell r="AM264">
            <v>-2670.617039295119</v>
          </cell>
          <cell r="AN264">
            <v>-2481.0231596565191</v>
          </cell>
          <cell r="AO264">
            <v>-2442.4255248209392</v>
          </cell>
          <cell r="AP264">
            <v>-2443.558204484114</v>
          </cell>
          <cell r="AQ264">
            <v>1002.8207202425892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</row>
        <row r="265">
          <cell r="AA265">
            <v>-86821.749317926238</v>
          </cell>
          <cell r="AB265">
            <v>-7686.5014707368337</v>
          </cell>
          <cell r="AC265">
            <v>-3790.5652204578773</v>
          </cell>
          <cell r="AD265">
            <v>-3335.3887680546154</v>
          </cell>
          <cell r="AE265">
            <v>-3562.6033083422817</v>
          </cell>
          <cell r="AF265">
            <v>-3772.5663289165695</v>
          </cell>
          <cell r="AG265">
            <v>-2506.6495801382389</v>
          </cell>
          <cell r="AH265">
            <v>-2618.622137879217</v>
          </cell>
          <cell r="AI265">
            <v>-2631.0563404142072</v>
          </cell>
          <cell r="AJ265">
            <v>-2640.4879394117656</v>
          </cell>
          <cell r="AK265">
            <v>-2668.5502752946177</v>
          </cell>
          <cell r="AL265">
            <v>-2667.266573714588</v>
          </cell>
          <cell r="AM265">
            <v>-2684.637007826524</v>
          </cell>
          <cell r="AN265">
            <v>-2495.0668908464522</v>
          </cell>
          <cell r="AO265">
            <v>-2456.4454933523443</v>
          </cell>
          <cell r="AP265">
            <v>-2457.6019356740471</v>
          </cell>
          <cell r="AQ265">
            <v>995.8107359768868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</row>
        <row r="266">
          <cell r="AA266">
            <v>-96311.649933909837</v>
          </cell>
          <cell r="AB266">
            <v>-7495.6761431876394</v>
          </cell>
          <cell r="AC266">
            <v>-3342.5582128255801</v>
          </cell>
          <cell r="AD266">
            <v>-3101.1371652901653</v>
          </cell>
          <cell r="AE266">
            <v>-3218.3270838843964</v>
          </cell>
          <cell r="AF266">
            <v>-3474.8336442674745</v>
          </cell>
          <cell r="AG266">
            <v>-2276.7829298417369</v>
          </cell>
          <cell r="AH266">
            <v>-2400.9314096690468</v>
          </cell>
          <cell r="AI266">
            <v>-2413.3656122040366</v>
          </cell>
          <cell r="AJ266">
            <v>-2422.4282438656455</v>
          </cell>
          <cell r="AK266">
            <v>-2450.8595470844471</v>
          </cell>
          <cell r="AL266">
            <v>-2449.2068781684679</v>
          </cell>
          <cell r="AM266">
            <v>-2466.9462796163534</v>
          </cell>
          <cell r="AN266">
            <v>-2277.0071953003317</v>
          </cell>
          <cell r="AO266">
            <v>-2238.7547651421737</v>
          </cell>
          <cell r="AP266">
            <v>-2239.542240127927</v>
          </cell>
          <cell r="AQ266">
            <v>1104.656100081972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</row>
        <row r="267">
          <cell r="AA267">
            <v>-87162.727687499835</v>
          </cell>
          <cell r="AB267">
            <v>-7696.8608278928705</v>
          </cell>
          <cell r="AC267">
            <v>-3617.0552753564402</v>
          </cell>
          <cell r="AD267">
            <v>-3464.9588745134183</v>
          </cell>
          <cell r="AE267">
            <v>-3447.8726860522706</v>
          </cell>
          <cell r="AF267">
            <v>-3713.2783401113211</v>
          </cell>
          <cell r="AG267">
            <v>-2498.3903202356191</v>
          </cell>
          <cell r="AH267">
            <v>-2610.8003668638949</v>
          </cell>
          <cell r="AI267">
            <v>-2623.2345693988846</v>
          </cell>
          <cell r="AJ267">
            <v>-2632.6529111574341</v>
          </cell>
          <cell r="AK267">
            <v>-2660.7285042792951</v>
          </cell>
          <cell r="AL267">
            <v>-2659.4315454602565</v>
          </cell>
          <cell r="AM267">
            <v>-2676.8152368112014</v>
          </cell>
          <cell r="AN267">
            <v>-2487.2318625921203</v>
          </cell>
          <cell r="AO267">
            <v>-2448.6237223370217</v>
          </cell>
          <cell r="AP267">
            <v>-2449.7669074197156</v>
          </cell>
          <cell r="AQ267">
            <v>999.72162148454811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</row>
        <row r="268">
          <cell r="AA268">
            <v>-88243.882665365891</v>
          </cell>
          <cell r="AB268">
            <v>-7607.0169941314725</v>
          </cell>
          <cell r="AC268">
            <v>-3631.7783597228567</v>
          </cell>
          <cell r="AD268">
            <v>-3286.8014401621526</v>
          </cell>
          <cell r="AE268">
            <v>-3438.6187269165503</v>
          </cell>
          <cell r="AF268">
            <v>-3809.1595094247814</v>
          </cell>
          <cell r="AG268">
            <v>-2472.2023248845526</v>
          </cell>
          <cell r="AH268">
            <v>-2585.9995365956297</v>
          </cell>
          <cell r="AI268">
            <v>-2598.4337391306199</v>
          </cell>
          <cell r="AJ268">
            <v>-2607.8100455836297</v>
          </cell>
          <cell r="AK268">
            <v>-2635.9276740110299</v>
          </cell>
          <cell r="AL268">
            <v>-2634.5886798864522</v>
          </cell>
          <cell r="AM268">
            <v>-2652.0144065429367</v>
          </cell>
          <cell r="AN268">
            <v>-2462.3889970183163</v>
          </cell>
          <cell r="AO268">
            <v>-2423.822892068757</v>
          </cell>
          <cell r="AP268">
            <v>-2424.9240418459112</v>
          </cell>
          <cell r="AQ268">
            <v>1012.1220366186806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</row>
        <row r="269">
          <cell r="AA269">
            <v>-89389.969859686666</v>
          </cell>
          <cell r="AB269">
            <v>-7572.6023461244931</v>
          </cell>
          <cell r="AC269">
            <v>-3510.9605667452961</v>
          </cell>
          <cell r="AD269">
            <v>-3211.8534101425225</v>
          </cell>
          <cell r="AE269">
            <v>-3535.5774420004973</v>
          </cell>
          <cell r="AF269">
            <v>-3731.9277578728884</v>
          </cell>
          <cell r="AG269">
            <v>-2444.441525802788</v>
          </cell>
          <cell r="AH269">
            <v>-2559.7092132276666</v>
          </cell>
          <cell r="AI269">
            <v>-2572.1434157626563</v>
          </cell>
          <cell r="AJ269">
            <v>-2581.4751623455513</v>
          </cell>
          <cell r="AK269">
            <v>-2609.6373506430668</v>
          </cell>
          <cell r="AL269">
            <v>-2608.2537966483742</v>
          </cell>
          <cell r="AM269">
            <v>-2625.7240831749732</v>
          </cell>
          <cell r="AN269">
            <v>-2436.0541137802375</v>
          </cell>
          <cell r="AO269">
            <v>-2397.5325687007935</v>
          </cell>
          <cell r="AP269">
            <v>-2398.5891586078333</v>
          </cell>
          <cell r="AQ269">
            <v>1025.2671983026621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</row>
        <row r="270">
          <cell r="AA270">
            <v>-92684.451272405888</v>
          </cell>
          <cell r="AB270">
            <v>-7532.9862174458831</v>
          </cell>
          <cell r="AC270">
            <v>-3497.533881909937</v>
          </cell>
          <cell r="AD270">
            <v>-3185.1696494108028</v>
          </cell>
          <cell r="AE270">
            <v>-3468.8926011717485</v>
          </cell>
          <cell r="AF270">
            <v>-3681.0124186812509</v>
          </cell>
          <cell r="AG270">
            <v>-2364.6418063483643</v>
          </cell>
          <cell r="AH270">
            <v>-2484.1364452050184</v>
          </cell>
          <cell r="AI270">
            <v>-2496.5706477400081</v>
          </cell>
          <cell r="AJ270">
            <v>-2505.7743048855759</v>
          </cell>
          <cell r="AK270">
            <v>-2534.0645826204182</v>
          </cell>
          <cell r="AL270">
            <v>-2532.5529391883983</v>
          </cell>
          <cell r="AM270">
            <v>-2550.151315152325</v>
          </cell>
          <cell r="AN270">
            <v>-2360.3532563202625</v>
          </cell>
          <cell r="AO270">
            <v>-2321.9598006781453</v>
          </cell>
          <cell r="AP270">
            <v>-2322.8883011478574</v>
          </cell>
          <cell r="AQ270">
            <v>1063.0535823139865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</row>
        <row r="271">
          <cell r="AA271">
            <v>-91210.715216524302</v>
          </cell>
          <cell r="AB271">
            <v>-7649.9677099170185</v>
          </cell>
          <cell r="AC271">
            <v>-3549.5575778473731</v>
          </cell>
          <cell r="AD271">
            <v>-3106.2358126655654</v>
          </cell>
          <cell r="AE271">
            <v>-3418.7823627509929</v>
          </cell>
          <cell r="AF271">
            <v>-3823.1728933320373</v>
          </cell>
          <cell r="AG271">
            <v>-2400.3389947905812</v>
          </cell>
          <cell r="AH271">
            <v>-2517.9427713380969</v>
          </cell>
          <cell r="AI271">
            <v>-2530.3769738730871</v>
          </cell>
          <cell r="AJ271">
            <v>-2539.6379298765073</v>
          </cell>
          <cell r="AK271">
            <v>-2567.8709087534971</v>
          </cell>
          <cell r="AL271">
            <v>-2566.4165641793302</v>
          </cell>
          <cell r="AM271">
            <v>-2583.9576412854035</v>
          </cell>
          <cell r="AN271">
            <v>-2394.2168813111939</v>
          </cell>
          <cell r="AO271">
            <v>-2355.7661268112238</v>
          </cell>
          <cell r="AP271">
            <v>-2356.7519261387888</v>
          </cell>
          <cell r="AQ271">
            <v>1046.150419247447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</row>
        <row r="272">
          <cell r="AA272">
            <v>-101984.99369457597</v>
          </cell>
          <cell r="AB272">
            <v>-7341.5589641173174</v>
          </cell>
          <cell r="AC272">
            <v>-3076.502070284268</v>
          </cell>
          <cell r="AD272">
            <v>-2812.310271198844</v>
          </cell>
          <cell r="AE272">
            <v>-3085.0488126853966</v>
          </cell>
          <cell r="AF272">
            <v>-3369.9579730834412</v>
          </cell>
          <cell r="AG272">
            <v>-2139.3618356683792</v>
          </cell>
          <cell r="AH272">
            <v>-2270.7894424743736</v>
          </cell>
          <cell r="AI272">
            <v>-2283.2236450093637</v>
          </cell>
          <cell r="AJ272">
            <v>-2292.0656970655582</v>
          </cell>
          <cell r="AK272">
            <v>-2320.7175798897742</v>
          </cell>
          <cell r="AL272">
            <v>-2318.8443313683806</v>
          </cell>
          <cell r="AM272">
            <v>-2336.8043124216806</v>
          </cell>
          <cell r="AN272">
            <v>-2146.6446485002443</v>
          </cell>
          <cell r="AO272">
            <v>-2108.6127979475009</v>
          </cell>
          <cell r="AP272">
            <v>-2109.1796933278392</v>
          </cell>
          <cell r="AQ272">
            <v>1169.7270836793084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</row>
        <row r="273">
          <cell r="AA273">
            <v>-102805.60994516387</v>
          </cell>
          <cell r="AB273">
            <v>-7328.710918933325</v>
          </cell>
          <cell r="AC273">
            <v>-3027.9462552665805</v>
          </cell>
          <cell r="AD273">
            <v>-2905.5218292554114</v>
          </cell>
          <cell r="AE273">
            <v>-3093.9081288636794</v>
          </cell>
          <cell r="AF273">
            <v>-3543.1521791502382</v>
          </cell>
          <cell r="AG273">
            <v>-2119.4846718987387</v>
          </cell>
          <cell r="AH273">
            <v>-2251.965162178888</v>
          </cell>
          <cell r="AI273">
            <v>-2264.3993647138777</v>
          </cell>
          <cell r="AJ273">
            <v>-2273.2095112102493</v>
          </cell>
          <cell r="AK273">
            <v>-2301.8932995942882</v>
          </cell>
          <cell r="AL273">
            <v>-2299.9881455130717</v>
          </cell>
          <cell r="AM273">
            <v>-2317.9800321261946</v>
          </cell>
          <cell r="AN273">
            <v>-2127.7884626449359</v>
          </cell>
          <cell r="AO273">
            <v>-2089.7885176520149</v>
          </cell>
          <cell r="AP273">
            <v>-2090.3235074725308</v>
          </cell>
          <cell r="AQ273">
            <v>1179.1392238270514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</row>
        <row r="274">
          <cell r="AA274">
            <v>-98155.099701515908</v>
          </cell>
          <cell r="AB274">
            <v>-7593.6766263182899</v>
          </cell>
          <cell r="AC274">
            <v>-3338.0149744955697</v>
          </cell>
          <cell r="AD274">
            <v>-2893.1495854904156</v>
          </cell>
          <cell r="AE274">
            <v>-3184.6101122711052</v>
          </cell>
          <cell r="AF274">
            <v>-3629.0032928811179</v>
          </cell>
          <cell r="AG274">
            <v>-2232.1304471428384</v>
          </cell>
          <cell r="AH274">
            <v>-2358.644146759977</v>
          </cell>
          <cell r="AI274">
            <v>-2371.0783492949672</v>
          </cell>
          <cell r="AJ274">
            <v>-2380.0693076296116</v>
          </cell>
          <cell r="AK274">
            <v>-2408.5722841753777</v>
          </cell>
          <cell r="AL274">
            <v>-2406.847941932434</v>
          </cell>
          <cell r="AM274">
            <v>-2424.6590167072841</v>
          </cell>
          <cell r="AN274">
            <v>-2234.6482590642981</v>
          </cell>
          <cell r="AO274">
            <v>-2196.4675022331044</v>
          </cell>
          <cell r="AP274">
            <v>-2197.183303891893</v>
          </cell>
          <cell r="AQ274">
            <v>1125.7997315365067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</row>
        <row r="275">
          <cell r="AA275">
            <v>-97217.984295896254</v>
          </cell>
          <cell r="AB275">
            <v>-7455.5870172600535</v>
          </cell>
          <cell r="AC275">
            <v>-3236.7049698158562</v>
          </cell>
          <cell r="AD275">
            <v>-3072.1829055055159</v>
          </cell>
          <cell r="AE275">
            <v>-3230.833242440779</v>
          </cell>
          <cell r="AF275">
            <v>-3481.2446501956128</v>
          </cell>
          <cell r="AG275">
            <v>-2254.8294814054548</v>
          </cell>
          <cell r="AH275">
            <v>-2380.1408244725676</v>
          </cell>
          <cell r="AI275">
            <v>-2392.5750270075578</v>
          </cell>
          <cell r="AJ275">
            <v>-2401.6024203891725</v>
          </cell>
          <cell r="AK275">
            <v>-2430.0689618879678</v>
          </cell>
          <cell r="AL275">
            <v>-2428.3810546919949</v>
          </cell>
          <cell r="AM275">
            <v>-2446.1556944198746</v>
          </cell>
          <cell r="AN275">
            <v>-2256.1813718238591</v>
          </cell>
          <cell r="AO275">
            <v>-2217.9641799456949</v>
          </cell>
          <cell r="AP275">
            <v>-2218.716416651454</v>
          </cell>
          <cell r="AQ275">
            <v>1115.0513926802116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</row>
        <row r="276">
          <cell r="AA276">
            <v>-88318.693320312857</v>
          </cell>
          <cell r="AB276">
            <v>-7701.1863452356029</v>
          </cell>
          <cell r="AC276">
            <v>-3640.4895248018611</v>
          </cell>
          <cell r="AD276">
            <v>-3149.556520714119</v>
          </cell>
          <cell r="AE276">
            <v>-3474.5777537363174</v>
          </cell>
          <cell r="AF276">
            <v>-3741.8321139671802</v>
          </cell>
          <cell r="AG276">
            <v>-2470.3902432458699</v>
          </cell>
          <cell r="AH276">
            <v>-2584.2834400196703</v>
          </cell>
          <cell r="AI276">
            <v>-2596.7176425546604</v>
          </cell>
          <cell r="AJ276">
            <v>-2606.0910403694056</v>
          </cell>
          <cell r="AK276">
            <v>-2634.2115774350705</v>
          </cell>
          <cell r="AL276">
            <v>-2632.869674672228</v>
          </cell>
          <cell r="AM276">
            <v>-2650.2983099669773</v>
          </cell>
          <cell r="AN276">
            <v>-2460.6699918040922</v>
          </cell>
          <cell r="AO276">
            <v>-2422.1067954927976</v>
          </cell>
          <cell r="AP276">
            <v>-2423.2050366316871</v>
          </cell>
          <cell r="AQ276">
            <v>1012.9800849066603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</row>
        <row r="277">
          <cell r="AA277">
            <v>-94505.928924719759</v>
          </cell>
          <cell r="AB277">
            <v>-7448.2675389265833</v>
          </cell>
          <cell r="AC277">
            <v>-3465.6091314340447</v>
          </cell>
          <cell r="AD277">
            <v>-3155.5893529482028</v>
          </cell>
          <cell r="AE277">
            <v>-3335.3779856753781</v>
          </cell>
          <cell r="AF277">
            <v>-3651.9237458014163</v>
          </cell>
          <cell r="AG277">
            <v>-2320.5215374993809</v>
          </cell>
          <cell r="AH277">
            <v>-2442.3532050430595</v>
          </cell>
          <cell r="AI277">
            <v>-2454.7874075780496</v>
          </cell>
          <cell r="AJ277">
            <v>-2463.9202456724956</v>
          </cell>
          <cell r="AK277">
            <v>-2492.2813424584597</v>
          </cell>
          <cell r="AL277">
            <v>-2490.6988799753181</v>
          </cell>
          <cell r="AM277">
            <v>-2508.368074990366</v>
          </cell>
          <cell r="AN277">
            <v>-2318.4991971071818</v>
          </cell>
          <cell r="AO277">
            <v>-2280.1765605161863</v>
          </cell>
          <cell r="AP277">
            <v>-2281.0342419347771</v>
          </cell>
          <cell r="AQ277">
            <v>1083.9452023949657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</row>
        <row r="278">
          <cell r="AA278">
            <v>-102452.10271345083</v>
          </cell>
          <cell r="AB278">
            <v>-7319.4144135889537</v>
          </cell>
          <cell r="AC278">
            <v>-3083.6632187874238</v>
          </cell>
          <cell r="AD278">
            <v>-2834.591697711016</v>
          </cell>
          <cell r="AE278">
            <v>-3117.1536171083008</v>
          </cell>
          <cell r="AF278">
            <v>-3395.5270426057514</v>
          </cell>
          <cell r="AG278">
            <v>-2128.0474089070276</v>
          </cell>
          <cell r="AH278">
            <v>-2260.0743352685995</v>
          </cell>
          <cell r="AI278">
            <v>-2272.5085378035897</v>
          </cell>
          <cell r="AJ278">
            <v>-2281.3324286611301</v>
          </cell>
          <cell r="AK278">
            <v>-2310.0024726839997</v>
          </cell>
          <cell r="AL278">
            <v>-2308.1110629639525</v>
          </cell>
          <cell r="AM278">
            <v>-2326.0892052159061</v>
          </cell>
          <cell r="AN278">
            <v>-2135.9113800958166</v>
          </cell>
          <cell r="AO278">
            <v>-2097.8976907417264</v>
          </cell>
          <cell r="AP278">
            <v>-2098.4464249234115</v>
          </cell>
          <cell r="AQ278">
            <v>1175.0846372821957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</row>
        <row r="279">
          <cell r="AA279">
            <v>-85637.053902268904</v>
          </cell>
          <cell r="AB279">
            <v>-7680.5668870193194</v>
          </cell>
          <cell r="AC279">
            <v>-3794.2884662698939</v>
          </cell>
          <cell r="AD279">
            <v>-3308.1710555046716</v>
          </cell>
          <cell r="AE279">
            <v>-3582.1749023292309</v>
          </cell>
          <cell r="AF279">
            <v>-3862.4408046506278</v>
          </cell>
          <cell r="AG279">
            <v>-2535.3455568231911</v>
          </cell>
          <cell r="AH279">
            <v>-2645.7981029580642</v>
          </cell>
          <cell r="AI279">
            <v>-2658.2323054930539</v>
          </cell>
          <cell r="AJ279">
            <v>-2667.7099654483732</v>
          </cell>
          <cell r="AK279">
            <v>-2695.7262403734644</v>
          </cell>
          <cell r="AL279">
            <v>-2694.4885997511956</v>
          </cell>
          <cell r="AM279">
            <v>-2711.8129729053708</v>
          </cell>
          <cell r="AN279">
            <v>-2522.2889168830598</v>
          </cell>
          <cell r="AO279">
            <v>-2483.6214584311911</v>
          </cell>
          <cell r="AP279">
            <v>-2484.8239617106547</v>
          </cell>
          <cell r="AQ279">
            <v>982.22275343746333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</row>
        <row r="280">
          <cell r="AA280">
            <v>-93986.651663503915</v>
          </cell>
          <cell r="AB280">
            <v>-7452.8748450399953</v>
          </cell>
          <cell r="AC280">
            <v>-3498.5073927056387</v>
          </cell>
          <cell r="AD280">
            <v>-3040.2244893493707</v>
          </cell>
          <cell r="AE280">
            <v>-3380.769157855575</v>
          </cell>
          <cell r="AF280">
            <v>-3617.8562770719018</v>
          </cell>
          <cell r="AG280">
            <v>-2333.0995959470938</v>
          </cell>
          <cell r="AH280">
            <v>-2454.2650099935418</v>
          </cell>
          <cell r="AI280">
            <v>-2466.6992125285319</v>
          </cell>
          <cell r="AJ280">
            <v>-2475.8522401228943</v>
          </cell>
          <cell r="AK280">
            <v>-2504.1931474089424</v>
          </cell>
          <cell r="AL280">
            <v>-2502.6308744257167</v>
          </cell>
          <cell r="AM280">
            <v>-2520.2798799408488</v>
          </cell>
          <cell r="AN280">
            <v>-2330.4311915575804</v>
          </cell>
          <cell r="AO280">
            <v>-2292.0883654666691</v>
          </cell>
          <cell r="AP280">
            <v>-2292.9662363851758</v>
          </cell>
          <cell r="AQ280">
            <v>1077.9892999197243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</row>
        <row r="281">
          <cell r="AA281">
            <v>-95069.142451998385</v>
          </cell>
          <cell r="AB281">
            <v>-7483.4717319021229</v>
          </cell>
          <cell r="AC281">
            <v>-3384.9068054718355</v>
          </cell>
          <cell r="AD281">
            <v>-3114.5172518267154</v>
          </cell>
          <cell r="AE281">
            <v>-3298.0702122474377</v>
          </cell>
          <cell r="AF281">
            <v>-3648.5769240395557</v>
          </cell>
          <cell r="AG281">
            <v>-2306.8792442703916</v>
          </cell>
          <cell r="AH281">
            <v>-2429.4335372981095</v>
          </cell>
          <cell r="AI281">
            <v>-2441.8677398330992</v>
          </cell>
          <cell r="AJ281">
            <v>-2450.9786801856053</v>
          </cell>
          <cell r="AK281">
            <v>-2479.3616747135097</v>
          </cell>
          <cell r="AL281">
            <v>-2477.7573144884282</v>
          </cell>
          <cell r="AM281">
            <v>-2495.4484072454161</v>
          </cell>
          <cell r="AN281">
            <v>-2305.5576316202914</v>
          </cell>
          <cell r="AO281">
            <v>-2267.2568927712364</v>
          </cell>
          <cell r="AP281">
            <v>-2268.0926764478872</v>
          </cell>
          <cell r="AQ281">
            <v>1090.4050362674407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</row>
        <row r="282">
          <cell r="AA282">
            <v>-85401.184267616452</v>
          </cell>
          <cell r="AB282">
            <v>-7726.328950113224</v>
          </cell>
          <cell r="AC282">
            <v>-3740.2212600278285</v>
          </cell>
          <cell r="AD282">
            <v>-3253.762722325986</v>
          </cell>
          <cell r="AE282">
            <v>-3579.18011374356</v>
          </cell>
          <cell r="AF282">
            <v>-3773.1150001266014</v>
          </cell>
          <cell r="AG282">
            <v>-2541.0588477224551</v>
          </cell>
          <cell r="AH282">
            <v>-2651.2087636812839</v>
          </cell>
          <cell r="AI282">
            <v>-2663.6429662162736</v>
          </cell>
          <cell r="AJ282">
            <v>-2673.1297967829878</v>
          </cell>
          <cell r="AK282">
            <v>-2701.1369010966841</v>
          </cell>
          <cell r="AL282">
            <v>-2699.9084310858107</v>
          </cell>
          <cell r="AM282">
            <v>-2717.2236336285905</v>
          </cell>
          <cell r="AN282">
            <v>-2527.7087482176739</v>
          </cell>
          <cell r="AO282">
            <v>-2489.0321191544108</v>
          </cell>
          <cell r="AP282">
            <v>-2490.2437930452697</v>
          </cell>
          <cell r="AQ282">
            <v>979.51742307585357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</row>
        <row r="283">
          <cell r="AA283">
            <v>-87424.883635567909</v>
          </cell>
          <cell r="AB283">
            <v>-7633.0430099932482</v>
          </cell>
          <cell r="AC283">
            <v>-3719.4715840562367</v>
          </cell>
          <cell r="AD283">
            <v>-3476.7330898354221</v>
          </cell>
          <cell r="AE283">
            <v>-3643.6888713496273</v>
          </cell>
          <cell r="AF283">
            <v>-3666.5545417209314</v>
          </cell>
          <cell r="AG283">
            <v>-2492.0403159440866</v>
          </cell>
          <cell r="AH283">
            <v>-2604.7867191399719</v>
          </cell>
          <cell r="AI283">
            <v>-2617.2209216749616</v>
          </cell>
          <cell r="AJ283">
            <v>-2626.6290708102501</v>
          </cell>
          <cell r="AK283">
            <v>-2654.7148565553721</v>
          </cell>
          <cell r="AL283">
            <v>-2653.4077051130726</v>
          </cell>
          <cell r="AM283">
            <v>-2670.8015890872784</v>
          </cell>
          <cell r="AN283">
            <v>-2481.2080222449363</v>
          </cell>
          <cell r="AO283">
            <v>-2442.6100746130987</v>
          </cell>
          <cell r="AP283">
            <v>-2443.7430670725316</v>
          </cell>
          <cell r="AQ283">
            <v>1002.7284453465095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</row>
        <row r="284">
          <cell r="AA284">
            <v>-88036.769103527433</v>
          </cell>
          <cell r="AB284">
            <v>-7624.166947992022</v>
          </cell>
          <cell r="AC284">
            <v>-3664.1549461414997</v>
          </cell>
          <cell r="AD284">
            <v>-3321.1940804242008</v>
          </cell>
          <cell r="AE284">
            <v>-3539.8124614007961</v>
          </cell>
          <cell r="AF284">
            <v>-3854.3922735694532</v>
          </cell>
          <cell r="AG284">
            <v>-2477.2190792866586</v>
          </cell>
          <cell r="AH284">
            <v>-2590.7505560133545</v>
          </cell>
          <cell r="AI284">
            <v>-2603.1847585483447</v>
          </cell>
          <cell r="AJ284">
            <v>-2612.5691175766387</v>
          </cell>
          <cell r="AK284">
            <v>-2640.6786934287547</v>
          </cell>
          <cell r="AL284">
            <v>-2639.3477518794616</v>
          </cell>
          <cell r="AM284">
            <v>-2656.7654259606616</v>
          </cell>
          <cell r="AN284">
            <v>-2467.1480690113249</v>
          </cell>
          <cell r="AO284">
            <v>-2428.5739114864818</v>
          </cell>
          <cell r="AP284">
            <v>-2429.6831138389202</v>
          </cell>
          <cell r="AQ284">
            <v>1009.7465269098182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</row>
        <row r="285">
          <cell r="AA285">
            <v>-95014.658331160754</v>
          </cell>
          <cell r="AB285">
            <v>-7497.8817030296805</v>
          </cell>
          <cell r="AC285">
            <v>-3380.3272142413357</v>
          </cell>
          <cell r="AD285">
            <v>-3088.4106080818515</v>
          </cell>
          <cell r="AE285">
            <v>-3315.8027573814334</v>
          </cell>
          <cell r="AF285">
            <v>-3668.8164245727839</v>
          </cell>
          <cell r="AG285">
            <v>-2308.1989717215097</v>
          </cell>
          <cell r="AH285">
            <v>-2430.6833594428281</v>
          </cell>
          <cell r="AI285">
            <v>-2443.1175619778182</v>
          </cell>
          <cell r="AJ285">
            <v>-2452.2306206729418</v>
          </cell>
          <cell r="AK285">
            <v>-2480.6114968582287</v>
          </cell>
          <cell r="AL285">
            <v>-2479.0092549757646</v>
          </cell>
          <cell r="AM285">
            <v>-2496.6982293901351</v>
          </cell>
          <cell r="AN285">
            <v>-2306.8095721076284</v>
          </cell>
          <cell r="AO285">
            <v>-2268.5067149159549</v>
          </cell>
          <cell r="AP285">
            <v>-2269.3446169352237</v>
          </cell>
          <cell r="AQ285">
            <v>1089.7801251950812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</row>
        <row r="286">
          <cell r="AA286">
            <v>-85549.537870590357</v>
          </cell>
          <cell r="AB286">
            <v>-7703.9307388229308</v>
          </cell>
          <cell r="AC286">
            <v>-3679.2485702178715</v>
          </cell>
          <cell r="AD286">
            <v>-3368.5857215045562</v>
          </cell>
          <cell r="AE286">
            <v>-3611.4250470620927</v>
          </cell>
          <cell r="AF286">
            <v>-3893.5952715629373</v>
          </cell>
          <cell r="AG286">
            <v>-2537.4653911463561</v>
          </cell>
          <cell r="AH286">
            <v>-2647.8056507119445</v>
          </cell>
          <cell r="AI286">
            <v>-2660.2398532469347</v>
          </cell>
          <cell r="AJ286">
            <v>-2669.7209158255655</v>
          </cell>
          <cell r="AK286">
            <v>-2697.7337881273452</v>
          </cell>
          <cell r="AL286">
            <v>-2696.4995501283879</v>
          </cell>
          <cell r="AM286">
            <v>-2713.8205206592511</v>
          </cell>
          <cell r="AN286">
            <v>-2524.2998672602516</v>
          </cell>
          <cell r="AO286">
            <v>-2485.6290061850714</v>
          </cell>
          <cell r="AP286">
            <v>-2486.834912087847</v>
          </cell>
          <cell r="AQ286">
            <v>981.21897956052305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</row>
        <row r="287">
          <cell r="AA287">
            <v>-86484.423359923268</v>
          </cell>
          <cell r="AB287">
            <v>-7533.1246509744324</v>
          </cell>
          <cell r="AC287">
            <v>-3695.7286157406165</v>
          </cell>
          <cell r="AD287">
            <v>-3285.2672596822144</v>
          </cell>
          <cell r="AE287">
            <v>-3716.3941156468409</v>
          </cell>
          <cell r="AF287">
            <v>-3799.2346438463619</v>
          </cell>
          <cell r="AG287">
            <v>-2514.8203704512171</v>
          </cell>
          <cell r="AH287">
            <v>-2626.360125495039</v>
          </cell>
          <cell r="AI287">
            <v>-2638.7943280300292</v>
          </cell>
          <cell r="AJ287">
            <v>-2648.2390422608346</v>
          </cell>
          <cell r="AK287">
            <v>-2676.2882629104392</v>
          </cell>
          <cell r="AL287">
            <v>-2675.017676563657</v>
          </cell>
          <cell r="AM287">
            <v>-2692.3749954423456</v>
          </cell>
          <cell r="AN287">
            <v>-2502.8179936955212</v>
          </cell>
          <cell r="AO287">
            <v>-2464.1834809681659</v>
          </cell>
          <cell r="AP287">
            <v>-2465.3530385231161</v>
          </cell>
          <cell r="AQ287">
            <v>991.94174216897579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</row>
        <row r="288">
          <cell r="AA288">
            <v>-89495.549884604086</v>
          </cell>
          <cell r="AB288">
            <v>-7600.616400330412</v>
          </cell>
          <cell r="AC288">
            <v>-3584.5709149498434</v>
          </cell>
          <cell r="AD288">
            <v>-3276.9180574325146</v>
          </cell>
          <cell r="AE288">
            <v>-3574.9360512661233</v>
          </cell>
          <cell r="AF288">
            <v>-3830.3232928451844</v>
          </cell>
          <cell r="AG288">
            <v>-2441.8841411000326</v>
          </cell>
          <cell r="AH288">
            <v>-2557.2872919200809</v>
          </cell>
          <cell r="AI288">
            <v>-2569.721494455071</v>
          </cell>
          <cell r="AJ288">
            <v>-2579.0491360865967</v>
          </cell>
          <cell r="AK288">
            <v>-2607.2154293354815</v>
          </cell>
          <cell r="AL288">
            <v>-2605.8277703894191</v>
          </cell>
          <cell r="AM288">
            <v>-2623.3021618673879</v>
          </cell>
          <cell r="AN288">
            <v>-2433.6280875212833</v>
          </cell>
          <cell r="AO288">
            <v>-2395.1106473932082</v>
          </cell>
          <cell r="AP288">
            <v>-2396.1631323488782</v>
          </cell>
          <cell r="AQ288">
            <v>1026.4781589564548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</row>
        <row r="289">
          <cell r="AA289">
            <v>-98708.301957234871</v>
          </cell>
          <cell r="AB289">
            <v>-7439.7260851788205</v>
          </cell>
          <cell r="AC289">
            <v>-3259.4852039763082</v>
          </cell>
          <cell r="AD289">
            <v>-2989.7090387103972</v>
          </cell>
          <cell r="AE289">
            <v>-3332.9753922973296</v>
          </cell>
          <cell r="AF289">
            <v>-3356.2738016862641</v>
          </cell>
          <cell r="AG289">
            <v>-2218.7306493362721</v>
          </cell>
          <cell r="AH289">
            <v>-2345.9541295755889</v>
          </cell>
          <cell r="AI289">
            <v>-2358.3883321105786</v>
          </cell>
          <cell r="AJ289">
            <v>-2367.3577819415204</v>
          </cell>
          <cell r="AK289">
            <v>-2395.8822669909891</v>
          </cell>
          <cell r="AL289">
            <v>-2394.1364162443433</v>
          </cell>
          <cell r="AM289">
            <v>-2411.9689995228955</v>
          </cell>
          <cell r="AN289">
            <v>-2221.936733376207</v>
          </cell>
          <cell r="AO289">
            <v>-2183.7774850487158</v>
          </cell>
          <cell r="AP289">
            <v>-2184.4717782038024</v>
          </cell>
          <cell r="AQ289">
            <v>1132.144740128701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</row>
        <row r="290">
          <cell r="AA290">
            <v>-90034.553001697437</v>
          </cell>
          <cell r="AB290">
            <v>-7576.2174133521439</v>
          </cell>
          <cell r="AC290">
            <v>-3603.9281918083725</v>
          </cell>
          <cell r="AD290">
            <v>-3215.1953194414104</v>
          </cell>
          <cell r="AE290">
            <v>-3496.4438023374446</v>
          </cell>
          <cell r="AF290">
            <v>-3845.8720997076266</v>
          </cell>
          <cell r="AG290">
            <v>-2428.8282782370493</v>
          </cell>
          <cell r="AH290">
            <v>-2544.9229916164531</v>
          </cell>
          <cell r="AI290">
            <v>-2557.3571941514429</v>
          </cell>
          <cell r="AJ290">
            <v>-2566.6638793417765</v>
          </cell>
          <cell r="AK290">
            <v>-2594.8511290318534</v>
          </cell>
          <cell r="AL290">
            <v>-2593.4425136445989</v>
          </cell>
          <cell r="AM290">
            <v>-2610.9378615637597</v>
          </cell>
          <cell r="AN290">
            <v>-2421.2428307764631</v>
          </cell>
          <cell r="AO290">
            <v>-2382.74634708958</v>
          </cell>
          <cell r="AP290">
            <v>-2383.777875604058</v>
          </cell>
          <cell r="AQ290">
            <v>1032.6603091082688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</row>
        <row r="291">
          <cell r="AA291">
            <v>-86784.796148857466</v>
          </cell>
          <cell r="AB291">
            <v>-7595.9845757786716</v>
          </cell>
          <cell r="AC291">
            <v>-3756.5669877385189</v>
          </cell>
          <cell r="AD291">
            <v>-3297.6294013068409</v>
          </cell>
          <cell r="AE291">
            <v>-3645.1168904609231</v>
          </cell>
          <cell r="AF291">
            <v>-3942.3670167800956</v>
          </cell>
          <cell r="AG291">
            <v>-2507.5446686681839</v>
          </cell>
          <cell r="AH291">
            <v>-2619.4698140151195</v>
          </cell>
          <cell r="AI291">
            <v>-2631.9040165501096</v>
          </cell>
          <cell r="AJ291">
            <v>-2641.3370522868813</v>
          </cell>
          <cell r="AK291">
            <v>-2669.3979514305202</v>
          </cell>
          <cell r="AL291">
            <v>-2668.1156865897037</v>
          </cell>
          <cell r="AM291">
            <v>-2685.4846839624265</v>
          </cell>
          <cell r="AN291">
            <v>-2495.9160037215679</v>
          </cell>
          <cell r="AO291">
            <v>-2457.2931694882463</v>
          </cell>
          <cell r="AP291">
            <v>-2458.4510485491628</v>
          </cell>
          <cell r="AQ291">
            <v>995.38689790893557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</row>
        <row r="292">
          <cell r="AA292">
            <v>-94977.925252485045</v>
          </cell>
          <cell r="AB292">
            <v>-7468.4424381788058</v>
          </cell>
          <cell r="AC292">
            <v>-3337.4580167908252</v>
          </cell>
          <cell r="AD292">
            <v>-2962.4130355566595</v>
          </cell>
          <cell r="AE292">
            <v>-3244.9467372804984</v>
          </cell>
          <cell r="AF292">
            <v>-3565.7661129648068</v>
          </cell>
          <cell r="AG292">
            <v>-2309.0887291691315</v>
          </cell>
          <cell r="AH292">
            <v>-2431.5259868811863</v>
          </cell>
          <cell r="AI292">
            <v>-2443.960189416176</v>
          </cell>
          <cell r="AJ292">
            <v>-2453.0746762933986</v>
          </cell>
          <cell r="AK292">
            <v>-2481.4541242965865</v>
          </cell>
          <cell r="AL292">
            <v>-2479.8533105962215</v>
          </cell>
          <cell r="AM292">
            <v>-2497.5408568284929</v>
          </cell>
          <cell r="AN292">
            <v>-2307.6536277280848</v>
          </cell>
          <cell r="AO292">
            <v>-2269.3493423543132</v>
          </cell>
          <cell r="AP292">
            <v>-2270.1886725556801</v>
          </cell>
          <cell r="AQ292">
            <v>1089.3588114759025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</row>
        <row r="293">
          <cell r="AA293">
            <v>-85934.73888540396</v>
          </cell>
          <cell r="AB293">
            <v>-7612.2844275146481</v>
          </cell>
          <cell r="AC293">
            <v>-3731.3927506176642</v>
          </cell>
          <cell r="AD293">
            <v>-3247.6067911506379</v>
          </cell>
          <cell r="AE293">
            <v>-3629.1806105713949</v>
          </cell>
          <cell r="AF293">
            <v>-3744.4352375227836</v>
          </cell>
          <cell r="AG293">
            <v>-2528.1349597172975</v>
          </cell>
          <cell r="AH293">
            <v>-2638.9694475929327</v>
          </cell>
          <cell r="AI293">
            <v>-2651.4036501279224</v>
          </cell>
          <cell r="AJ293">
            <v>-2660.8697360910974</v>
          </cell>
          <cell r="AK293">
            <v>-2688.8975850083325</v>
          </cell>
          <cell r="AL293">
            <v>-2687.6483703939202</v>
          </cell>
          <cell r="AM293">
            <v>-2704.9843175402393</v>
          </cell>
          <cell r="AN293">
            <v>-2515.4486875257835</v>
          </cell>
          <cell r="AO293">
            <v>-2476.7928030660596</v>
          </cell>
          <cell r="AP293">
            <v>-2477.9837323533789</v>
          </cell>
          <cell r="AQ293">
            <v>985.63708112002928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</row>
        <row r="294">
          <cell r="AA294">
            <v>-99572.809928950315</v>
          </cell>
          <cell r="AB294">
            <v>-7407.6211961959407</v>
          </cell>
          <cell r="AC294">
            <v>-3260.2500742436278</v>
          </cell>
          <cell r="AD294">
            <v>-2933.4177510281643</v>
          </cell>
          <cell r="AE294">
            <v>-3133.097457699283</v>
          </cell>
          <cell r="AF294">
            <v>-3669.2005931582185</v>
          </cell>
          <cell r="AG294">
            <v>-2197.7903297634675</v>
          </cell>
          <cell r="AH294">
            <v>-2326.1230083108139</v>
          </cell>
          <cell r="AI294">
            <v>-2338.5572108458041</v>
          </cell>
          <cell r="AJ294">
            <v>-2347.4930486068056</v>
          </cell>
          <cell r="AK294">
            <v>-2376.0511457262141</v>
          </cell>
          <cell r="AL294">
            <v>-2374.271682909628</v>
          </cell>
          <cell r="AM294">
            <v>-2392.1378782581205</v>
          </cell>
          <cell r="AN294">
            <v>-2202.0720000414917</v>
          </cell>
          <cell r="AO294">
            <v>-2163.9463637839408</v>
          </cell>
          <cell r="AP294">
            <v>-2164.6070448690871</v>
          </cell>
          <cell r="AQ294">
            <v>1142.0603007610885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</row>
        <row r="295">
          <cell r="AA295">
            <v>-103086.73697852844</v>
          </cell>
          <cell r="AB295">
            <v>-7403.4429771818541</v>
          </cell>
          <cell r="AC295">
            <v>-3095.732511441096</v>
          </cell>
          <cell r="AD295">
            <v>-2745.0033463323171</v>
          </cell>
          <cell r="AE295">
            <v>-3178.8006581096929</v>
          </cell>
          <cell r="AF295">
            <v>-3414.7340877939105</v>
          </cell>
          <cell r="AG295">
            <v>-2112.6751454260939</v>
          </cell>
          <cell r="AH295">
            <v>-2245.5163329351317</v>
          </cell>
          <cell r="AI295">
            <v>-2257.9505354701214</v>
          </cell>
          <cell r="AJ295">
            <v>-2266.7497517474358</v>
          </cell>
          <cell r="AK295">
            <v>-2295.4444703505319</v>
          </cell>
          <cell r="AL295">
            <v>-2293.5283860502582</v>
          </cell>
          <cell r="AM295">
            <v>-2311.5312028824383</v>
          </cell>
          <cell r="AN295">
            <v>-2121.3287031821219</v>
          </cell>
          <cell r="AO295">
            <v>-2083.3396884082586</v>
          </cell>
          <cell r="AP295">
            <v>-2083.8637480097173</v>
          </cell>
          <cell r="AQ295">
            <v>1182.3636384489296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</row>
        <row r="296">
          <cell r="AA296">
            <v>-103000.99959897855</v>
          </cell>
          <cell r="AB296">
            <v>-7345.8299156375169</v>
          </cell>
          <cell r="AC296">
            <v>-3054.329710575294</v>
          </cell>
          <cell r="AD296">
            <v>-2790.3853578022881</v>
          </cell>
          <cell r="AE296">
            <v>-3118.7730003282873</v>
          </cell>
          <cell r="AF296">
            <v>-3420.1342052539585</v>
          </cell>
          <cell r="AG296">
            <v>-2114.7518968105223</v>
          </cell>
          <cell r="AH296">
            <v>-2247.4830798321018</v>
          </cell>
          <cell r="AI296">
            <v>-2259.917282367092</v>
          </cell>
          <cell r="AJ296">
            <v>-2268.719832113723</v>
          </cell>
          <cell r="AK296">
            <v>-2297.4112172475025</v>
          </cell>
          <cell r="AL296">
            <v>-2295.4984664165459</v>
          </cell>
          <cell r="AM296">
            <v>-2313.4979497794088</v>
          </cell>
          <cell r="AN296">
            <v>-2123.2987835484091</v>
          </cell>
          <cell r="AO296">
            <v>-2085.3064353052291</v>
          </cell>
          <cell r="AP296">
            <v>-2085.8338283760049</v>
          </cell>
          <cell r="AQ296">
            <v>1181.3802650004443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</row>
        <row r="297">
          <cell r="AA297">
            <v>-92477.058626328158</v>
          </cell>
          <cell r="AB297">
            <v>-7514.4954382847054</v>
          </cell>
          <cell r="AC297">
            <v>-3468.2557527409954</v>
          </cell>
          <cell r="AD297">
            <v>-3183.385119345945</v>
          </cell>
          <cell r="AE297">
            <v>-3428.145633341217</v>
          </cell>
          <cell r="AF297">
            <v>-3727.8183574512282</v>
          </cell>
          <cell r="AG297">
            <v>-2369.6653207958939</v>
          </cell>
          <cell r="AH297">
            <v>-2488.8938665919241</v>
          </cell>
          <cell r="AI297">
            <v>-2501.3280691269142</v>
          </cell>
          <cell r="AJ297">
            <v>-2510.5397896985614</v>
          </cell>
          <cell r="AK297">
            <v>-2538.8220040073247</v>
          </cell>
          <cell r="AL297">
            <v>-2537.3184240013843</v>
          </cell>
          <cell r="AM297">
            <v>-2554.9087365392311</v>
          </cell>
          <cell r="AN297">
            <v>-2365.118741133248</v>
          </cell>
          <cell r="AO297">
            <v>-2326.7172220650514</v>
          </cell>
          <cell r="AP297">
            <v>-2327.6537859608434</v>
          </cell>
          <cell r="AQ297">
            <v>1060.6748716205332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</row>
        <row r="298">
          <cell r="AA298">
            <v>-89629.992261123843</v>
          </cell>
          <cell r="AB298">
            <v>-7567.7249567320014</v>
          </cell>
          <cell r="AC298">
            <v>-3697.522749818896</v>
          </cell>
          <cell r="AD298">
            <v>-3284.1565976513584</v>
          </cell>
          <cell r="AE298">
            <v>-3411.0984442367489</v>
          </cell>
          <cell r="AF298">
            <v>-3759.8335559452271</v>
          </cell>
          <cell r="AG298">
            <v>-2438.6276455898005</v>
          </cell>
          <cell r="AH298">
            <v>-2554.203291356619</v>
          </cell>
          <cell r="AI298">
            <v>-2566.6374938916088</v>
          </cell>
          <cell r="AJ298">
            <v>-2575.9599084035358</v>
          </cell>
          <cell r="AK298">
            <v>-2604.1314287720193</v>
          </cell>
          <cell r="AL298">
            <v>-2602.7385427063582</v>
          </cell>
          <cell r="AM298">
            <v>-2620.2181613039256</v>
          </cell>
          <cell r="AN298">
            <v>-2430.5388598382219</v>
          </cell>
          <cell r="AO298">
            <v>-2392.0266468297459</v>
          </cell>
          <cell r="AP298">
            <v>-2393.0739046658173</v>
          </cell>
          <cell r="AQ298">
            <v>1028.0201592381859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</row>
        <row r="299">
          <cell r="AA299">
            <v>-86515.270586616956</v>
          </cell>
          <cell r="AB299">
            <v>-7644.6004107395229</v>
          </cell>
          <cell r="AC299">
            <v>-3708.2330031516158</v>
          </cell>
          <cell r="AD299">
            <v>-3298.863292550524</v>
          </cell>
          <cell r="AE299">
            <v>-3508.2374029303892</v>
          </cell>
          <cell r="AF299">
            <v>-3874.3812826789845</v>
          </cell>
          <cell r="AG299">
            <v>-2514.0731815229083</v>
          </cell>
          <cell r="AH299">
            <v>-2625.6525147924672</v>
          </cell>
          <cell r="AI299">
            <v>-2638.0867173274573</v>
          </cell>
          <cell r="AJ299">
            <v>-2647.5302322180892</v>
          </cell>
          <cell r="AK299">
            <v>-2675.5806522078674</v>
          </cell>
          <cell r="AL299">
            <v>-2674.3088665209116</v>
          </cell>
          <cell r="AM299">
            <v>-2691.6673847397742</v>
          </cell>
          <cell r="AN299">
            <v>-2502.1091836527753</v>
          </cell>
          <cell r="AO299">
            <v>-2463.4758702655945</v>
          </cell>
          <cell r="AP299">
            <v>-2464.6442284803707</v>
          </cell>
          <cell r="AQ299">
            <v>992.29554752026183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</row>
        <row r="300">
          <cell r="AA300">
            <v>-87748.494819443906</v>
          </cell>
          <cell r="AB300">
            <v>-7584.3982207838881</v>
          </cell>
          <cell r="AC300">
            <v>-3738.5564608206928</v>
          </cell>
          <cell r="AD300">
            <v>-3321.2493928389476</v>
          </cell>
          <cell r="AE300">
            <v>-3570.2702464410982</v>
          </cell>
          <cell r="AF300">
            <v>-3716.0593933788668</v>
          </cell>
          <cell r="AG300">
            <v>-2484.2017281815579</v>
          </cell>
          <cell r="AH300">
            <v>-2597.3633374708033</v>
          </cell>
          <cell r="AI300">
            <v>-2609.7975400057935</v>
          </cell>
          <cell r="AJ300">
            <v>-2619.1931071382523</v>
          </cell>
          <cell r="AK300">
            <v>-2647.291474886204</v>
          </cell>
          <cell r="AL300">
            <v>-2645.9717414410752</v>
          </cell>
          <cell r="AM300">
            <v>-2663.3782074181099</v>
          </cell>
          <cell r="AN300">
            <v>-2473.7720585729389</v>
          </cell>
          <cell r="AO300">
            <v>-2435.1866929439302</v>
          </cell>
          <cell r="AP300">
            <v>-2436.3071034005343</v>
          </cell>
          <cell r="AQ300">
            <v>1006.4401361810936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</row>
        <row r="301">
          <cell r="AA301">
            <v>-91834.813282869203</v>
          </cell>
          <cell r="AB301">
            <v>-7601.0224178807048</v>
          </cell>
          <cell r="AC301">
            <v>-3593.8450542726737</v>
          </cell>
          <cell r="AD301">
            <v>-3076.9997080972039</v>
          </cell>
          <cell r="AE301">
            <v>-3423.232524793686</v>
          </cell>
          <cell r="AF301">
            <v>-3776.3466914651417</v>
          </cell>
          <cell r="AG301">
            <v>-2385.2219416440389</v>
          </cell>
          <cell r="AH301">
            <v>-2503.6264609745976</v>
          </cell>
          <cell r="AI301">
            <v>-2516.0606635095874</v>
          </cell>
          <cell r="AJ301">
            <v>-2525.2973545801892</v>
          </cell>
          <cell r="AK301">
            <v>-2553.5545983899979</v>
          </cell>
          <cell r="AL301">
            <v>-2552.0759888830116</v>
          </cell>
          <cell r="AM301">
            <v>-2569.6413309219042</v>
          </cell>
          <cell r="AN301">
            <v>-2379.8763060148758</v>
          </cell>
          <cell r="AO301">
            <v>-2341.4498164477245</v>
          </cell>
          <cell r="AP301">
            <v>-2342.4113508424707</v>
          </cell>
          <cell r="AQ301">
            <v>1053.3085744291966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</row>
        <row r="302">
          <cell r="AA302">
            <v>-91199.006885131355</v>
          </cell>
          <cell r="AB302">
            <v>-7626.9694734121449</v>
          </cell>
          <cell r="AC302">
            <v>-3508.8503258566761</v>
          </cell>
          <cell r="AD302">
            <v>-3349.1391541334051</v>
          </cell>
          <cell r="AE302">
            <v>-3453.3865911505227</v>
          </cell>
          <cell r="AF302">
            <v>-3640.2657536313745</v>
          </cell>
          <cell r="AG302">
            <v>-2400.6225968035806</v>
          </cell>
          <cell r="AH302">
            <v>-2518.211351093586</v>
          </cell>
          <cell r="AI302">
            <v>-2530.6455536285757</v>
          </cell>
          <cell r="AJ302">
            <v>-2539.9069648519212</v>
          </cell>
          <cell r="AK302">
            <v>-2568.1394885089862</v>
          </cell>
          <cell r="AL302">
            <v>-2566.6855991547436</v>
          </cell>
          <cell r="AM302">
            <v>-2584.2262210408926</v>
          </cell>
          <cell r="AN302">
            <v>-2394.4859162866073</v>
          </cell>
          <cell r="AO302">
            <v>-2356.0347065667129</v>
          </cell>
          <cell r="AP302">
            <v>-2357.0209611142027</v>
          </cell>
          <cell r="AQ302">
            <v>1046.0161293697024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</row>
        <row r="303">
          <cell r="AA303">
            <v>-96219.049171879436</v>
          </cell>
          <cell r="AB303">
            <v>-7442.18880077631</v>
          </cell>
          <cell r="AC303">
            <v>-3357.1286020444441</v>
          </cell>
          <cell r="AD303">
            <v>-2924.6013508472852</v>
          </cell>
          <cell r="AE303">
            <v>-3353.5377592619425</v>
          </cell>
          <cell r="AF303">
            <v>-3586.6559649247406</v>
          </cell>
          <cell r="AG303">
            <v>-2279.0259277238197</v>
          </cell>
          <cell r="AH303">
            <v>-2403.0555970694145</v>
          </cell>
          <cell r="AI303">
            <v>-2415.4897996044042</v>
          </cell>
          <cell r="AJ303">
            <v>-2424.5560315836406</v>
          </cell>
          <cell r="AK303">
            <v>-2452.9837344848147</v>
          </cell>
          <cell r="AL303">
            <v>-2451.334665886463</v>
          </cell>
          <cell r="AM303">
            <v>-2469.0704670167211</v>
          </cell>
          <cell r="AN303">
            <v>-2279.1349830183271</v>
          </cell>
          <cell r="AO303">
            <v>-2240.8789525425414</v>
          </cell>
          <cell r="AP303">
            <v>-2241.670027845922</v>
          </cell>
          <cell r="AQ303">
            <v>1103.5940063817882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</row>
        <row r="304">
          <cell r="AA304">
            <v>-96862.089963127903</v>
          </cell>
          <cell r="AB304">
            <v>-7422.8823646648298</v>
          </cell>
          <cell r="AC304">
            <v>-3294.9698549273917</v>
          </cell>
          <cell r="AD304">
            <v>-2983.585964961534</v>
          </cell>
          <cell r="AE304">
            <v>-3282.7044775128988</v>
          </cell>
          <cell r="AF304">
            <v>-3547.1593846157421</v>
          </cell>
          <cell r="AG304">
            <v>-2263.45003934841</v>
          </cell>
          <cell r="AH304">
            <v>-2388.3047557508075</v>
          </cell>
          <cell r="AI304">
            <v>-2400.7389582857977</v>
          </cell>
          <cell r="AJ304">
            <v>-2409.7801888390704</v>
          </cell>
          <cell r="AK304">
            <v>-2438.2328931662078</v>
          </cell>
          <cell r="AL304">
            <v>-2436.5588231418928</v>
          </cell>
          <cell r="AM304">
            <v>-2454.3196256981146</v>
          </cell>
          <cell r="AN304">
            <v>-2264.3591402737566</v>
          </cell>
          <cell r="AO304">
            <v>-2226.1281112239349</v>
          </cell>
          <cell r="AP304">
            <v>-2226.8941851013519</v>
          </cell>
          <cell r="AQ304">
            <v>1110.9694270410916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</row>
        <row r="305">
          <cell r="AA305">
            <v>-102019.13531701973</v>
          </cell>
          <cell r="AB305">
            <v>-7378.3698981937478</v>
          </cell>
          <cell r="AC305">
            <v>-3077.436005475839</v>
          </cell>
          <cell r="AD305">
            <v>-2849.3715455339425</v>
          </cell>
          <cell r="AE305">
            <v>-3100.4777825729398</v>
          </cell>
          <cell r="AF305">
            <v>-3406.1495540035953</v>
          </cell>
          <cell r="AG305">
            <v>-2138.5348490955571</v>
          </cell>
          <cell r="AH305">
            <v>-2270.0062609688121</v>
          </cell>
          <cell r="AI305">
            <v>-2282.4404635038022</v>
          </cell>
          <cell r="AJ305">
            <v>-2291.2811881337157</v>
          </cell>
          <cell r="AK305">
            <v>-2319.9343983842127</v>
          </cell>
          <cell r="AL305">
            <v>-2318.0598224365385</v>
          </cell>
          <cell r="AM305">
            <v>-2336.0211309161191</v>
          </cell>
          <cell r="AN305">
            <v>-2145.8601395684018</v>
          </cell>
          <cell r="AO305">
            <v>-2107.8296164419394</v>
          </cell>
          <cell r="AP305">
            <v>-2108.3951843959976</v>
          </cell>
          <cell r="AQ305">
            <v>1170.1186744320892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</row>
        <row r="306">
          <cell r="AA306">
            <v>-101228.42851475274</v>
          </cell>
          <cell r="AB306">
            <v>-7407.1577433429966</v>
          </cell>
          <cell r="AC306">
            <v>-3132.6730396293242</v>
          </cell>
          <cell r="AD306">
            <v>-2782.6050453858334</v>
          </cell>
          <cell r="AE306">
            <v>-3066.4379695704815</v>
          </cell>
          <cell r="AF306">
            <v>-3426.846450796425</v>
          </cell>
          <cell r="AG306">
            <v>-2157.6875390297005</v>
          </cell>
          <cell r="AH306">
            <v>-2288.1444424473748</v>
          </cell>
          <cell r="AI306">
            <v>-2300.5786449823649</v>
          </cell>
          <cell r="AJ306">
            <v>-2309.4501122927509</v>
          </cell>
          <cell r="AK306">
            <v>-2338.0725798627755</v>
          </cell>
          <cell r="AL306">
            <v>-2336.2287465955733</v>
          </cell>
          <cell r="AM306">
            <v>-2354.1593123946814</v>
          </cell>
          <cell r="AN306">
            <v>-2164.029063727437</v>
          </cell>
          <cell r="AO306">
            <v>-2125.9677979205017</v>
          </cell>
          <cell r="AP306">
            <v>-2126.5641085550324</v>
          </cell>
          <cell r="AQ306">
            <v>1161.049583692808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</row>
        <row r="307">
          <cell r="AA307">
            <v>-85583.041379788454</v>
          </cell>
          <cell r="AB307">
            <v>-7654.9183781640195</v>
          </cell>
          <cell r="AC307">
            <v>-3723.7361148371538</v>
          </cell>
          <cell r="AD307">
            <v>-3473.9724149770391</v>
          </cell>
          <cell r="AE307">
            <v>-3589.9883529521494</v>
          </cell>
          <cell r="AF307">
            <v>-3917.1250294370229</v>
          </cell>
          <cell r="AG307">
            <v>-2536.6538611057176</v>
          </cell>
          <cell r="AH307">
            <v>-2647.037107013748</v>
          </cell>
          <cell r="AI307">
            <v>-2659.4713095487377</v>
          </cell>
          <cell r="AJ307">
            <v>-2668.9510695109307</v>
          </cell>
          <cell r="AK307">
            <v>-2696.9652444291478</v>
          </cell>
          <cell r="AL307">
            <v>-2695.7297038137535</v>
          </cell>
          <cell r="AM307">
            <v>-2713.0519769610546</v>
          </cell>
          <cell r="AN307">
            <v>-2523.5300209456173</v>
          </cell>
          <cell r="AO307">
            <v>-2484.8604624868749</v>
          </cell>
          <cell r="AP307">
            <v>-2486.0650657732122</v>
          </cell>
          <cell r="AQ307">
            <v>981.60325140962163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</row>
        <row r="308">
          <cell r="AA308">
            <v>-94058.718901965171</v>
          </cell>
          <cell r="AB308">
            <v>-7502.26703263116</v>
          </cell>
          <cell r="AC308">
            <v>-3370.1937089859071</v>
          </cell>
          <cell r="AD308">
            <v>-3104.3628030324526</v>
          </cell>
          <cell r="AE308">
            <v>-3238.1148432326995</v>
          </cell>
          <cell r="AF308">
            <v>-3705.2494339260593</v>
          </cell>
          <cell r="AG308">
            <v>-2331.3539660009483</v>
          </cell>
          <cell r="AH308">
            <v>-2452.6118451970315</v>
          </cell>
          <cell r="AI308">
            <v>-2465.0460477320216</v>
          </cell>
          <cell r="AJ308">
            <v>-2474.1962733521523</v>
          </cell>
          <cell r="AK308">
            <v>-2502.5399826124321</v>
          </cell>
          <cell r="AL308">
            <v>-2500.9749076549751</v>
          </cell>
          <cell r="AM308">
            <v>-2518.6267151443385</v>
          </cell>
          <cell r="AN308">
            <v>-2328.7752247868389</v>
          </cell>
          <cell r="AO308">
            <v>-2290.4352006701588</v>
          </cell>
          <cell r="AP308">
            <v>-2291.3102696144342</v>
          </cell>
          <cell r="AQ308">
            <v>1078.8158823179795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</row>
        <row r="309">
          <cell r="AA309">
            <v>-103457.01078818973</v>
          </cell>
          <cell r="AB309">
            <v>-7299.9682670936836</v>
          </cell>
          <cell r="AC309">
            <v>-3027.8553698564847</v>
          </cell>
          <cell r="AD309">
            <v>-2812.9816655065683</v>
          </cell>
          <cell r="AE309">
            <v>-3012.5061989720689</v>
          </cell>
          <cell r="AF309">
            <v>-3400.2314771881415</v>
          </cell>
          <cell r="AG309">
            <v>-2103.7062843427639</v>
          </cell>
          <cell r="AH309">
            <v>-2237.0225479605492</v>
          </cell>
          <cell r="AI309">
            <v>-2249.4567504955394</v>
          </cell>
          <cell r="AJ309">
            <v>-2258.2415705271337</v>
          </cell>
          <cell r="AK309">
            <v>-2286.9506853759494</v>
          </cell>
          <cell r="AL309">
            <v>-2285.0202048299561</v>
          </cell>
          <cell r="AM309">
            <v>-2303.0374179078558</v>
          </cell>
          <cell r="AN309">
            <v>-2112.8205219618203</v>
          </cell>
          <cell r="AO309">
            <v>-2074.8459034336761</v>
          </cell>
          <cell r="AP309">
            <v>-2075.3555667894152</v>
          </cell>
          <cell r="AQ309">
            <v>1186.6105309362208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</row>
        <row r="310">
          <cell r="AA310">
            <v>-85442.095812755681</v>
          </cell>
          <cell r="AB310">
            <v>-7690.3881850392363</v>
          </cell>
          <cell r="AC310">
            <v>-3746.1514525330504</v>
          </cell>
          <cell r="AD310">
            <v>-3349.0202199855321</v>
          </cell>
          <cell r="AE310">
            <v>-3468.0458578810421</v>
          </cell>
          <cell r="AF310">
            <v>-3885.9959834042547</v>
          </cell>
          <cell r="AG310">
            <v>-2540.0678784573215</v>
          </cell>
          <cell r="AH310">
            <v>-2650.2702855650259</v>
          </cell>
          <cell r="AI310">
            <v>-2662.7044881000156</v>
          </cell>
          <cell r="AJ310">
            <v>-2672.1897280258549</v>
          </cell>
          <cell r="AK310">
            <v>-2700.1984229804261</v>
          </cell>
          <cell r="AL310">
            <v>-2698.9683623286774</v>
          </cell>
          <cell r="AM310">
            <v>-2716.2851555123325</v>
          </cell>
          <cell r="AN310">
            <v>-2526.7686794605415</v>
          </cell>
          <cell r="AO310">
            <v>-2488.0936410381528</v>
          </cell>
          <cell r="AP310">
            <v>-2489.3037242881364</v>
          </cell>
          <cell r="AQ310">
            <v>979.98666213398246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</row>
        <row r="311">
          <cell r="AA311">
            <v>-100083.89897470544</v>
          </cell>
          <cell r="AB311">
            <v>-7388.7434425563279</v>
          </cell>
          <cell r="AC311">
            <v>-3216.8606925907343</v>
          </cell>
          <cell r="AD311">
            <v>-2876.4693641357958</v>
          </cell>
          <cell r="AE311">
            <v>-3061.8147592231016</v>
          </cell>
          <cell r="AF311">
            <v>-3556.8296164805051</v>
          </cell>
          <cell r="AG311">
            <v>-2185.4106082358157</v>
          </cell>
          <cell r="AH311">
            <v>-2314.399034472428</v>
          </cell>
          <cell r="AI311">
            <v>-2326.8332370074177</v>
          </cell>
          <cell r="AJ311">
            <v>-2335.7492036263207</v>
          </cell>
          <cell r="AK311">
            <v>-2364.3271718878282</v>
          </cell>
          <cell r="AL311">
            <v>-2362.5278379291431</v>
          </cell>
          <cell r="AM311">
            <v>-2380.4139044197345</v>
          </cell>
          <cell r="AN311">
            <v>-2190.3281550610068</v>
          </cell>
          <cell r="AO311">
            <v>-2152.2223899455548</v>
          </cell>
          <cell r="AP311">
            <v>-2152.8631998886021</v>
          </cell>
          <cell r="AQ311">
            <v>1147.9222876802814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</row>
        <row r="312">
          <cell r="AA312">
            <v>-98325.837275416503</v>
          </cell>
          <cell r="AB312">
            <v>-7452.421957843665</v>
          </cell>
          <cell r="AC312">
            <v>-3227.1841190030482</v>
          </cell>
          <cell r="AD312">
            <v>-2872.7150999190681</v>
          </cell>
          <cell r="AE312">
            <v>-3219.0807805794066</v>
          </cell>
          <cell r="AF312">
            <v>-3565.4194124076648</v>
          </cell>
          <cell r="AG312">
            <v>-2227.9948006508002</v>
          </cell>
          <cell r="AH312">
            <v>-2354.7275634047569</v>
          </cell>
          <cell r="AI312">
            <v>-2367.1617659397471</v>
          </cell>
          <cell r="AJ312">
            <v>-2376.1460859975177</v>
          </cell>
          <cell r="AK312">
            <v>-2404.6557008201571</v>
          </cell>
          <cell r="AL312">
            <v>-2402.9247203003406</v>
          </cell>
          <cell r="AM312">
            <v>-2420.7424333520635</v>
          </cell>
          <cell r="AN312">
            <v>-2230.7250374322039</v>
          </cell>
          <cell r="AO312">
            <v>-2192.5509188778838</v>
          </cell>
          <cell r="AP312">
            <v>-2193.2600822597992</v>
          </cell>
          <cell r="AQ312">
            <v>1127.758023214117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</row>
        <row r="313">
          <cell r="AA313">
            <v>-101484.52030775347</v>
          </cell>
          <cell r="AB313">
            <v>-7372.0989599528311</v>
          </cell>
          <cell r="AC313">
            <v>-3150.2936058460837</v>
          </cell>
          <cell r="AD313">
            <v>-2901.1728820399026</v>
          </cell>
          <cell r="AE313">
            <v>-3200.6363331595403</v>
          </cell>
          <cell r="AF313">
            <v>-3397.314940683937</v>
          </cell>
          <cell r="AG313">
            <v>-2151.4844221576068</v>
          </cell>
          <cell r="AH313">
            <v>-2282.2699015893727</v>
          </cell>
          <cell r="AI313">
            <v>-2294.7041041243629</v>
          </cell>
          <cell r="AJ313">
            <v>-2303.5656145858361</v>
          </cell>
          <cell r="AK313">
            <v>-2332.1980390047729</v>
          </cell>
          <cell r="AL313">
            <v>-2330.344248888659</v>
          </cell>
          <cell r="AM313">
            <v>-2348.2847715366793</v>
          </cell>
          <cell r="AN313">
            <v>-2158.1445660205227</v>
          </cell>
          <cell r="AO313">
            <v>-2120.0932570624996</v>
          </cell>
          <cell r="AP313">
            <v>-2120.6796108481176</v>
          </cell>
          <cell r="AQ313">
            <v>1163.9868541218091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</row>
        <row r="314">
          <cell r="AA314">
            <v>-86714.359672635037</v>
          </cell>
          <cell r="AB314">
            <v>-7683.311989664624</v>
          </cell>
          <cell r="AC314">
            <v>-3680.5805087616659</v>
          </cell>
          <cell r="AD314">
            <v>-3404.4040725133636</v>
          </cell>
          <cell r="AE314">
            <v>-3649.944338663342</v>
          </cell>
          <cell r="AF314">
            <v>-3887.1144839108802</v>
          </cell>
          <cell r="AG314">
            <v>-2509.2507978999975</v>
          </cell>
          <cell r="AH314">
            <v>-2621.0855704304813</v>
          </cell>
          <cell r="AI314">
            <v>-2633.519772965471</v>
          </cell>
          <cell r="AJ314">
            <v>-2642.9555472724383</v>
          </cell>
          <cell r="AK314">
            <v>-2671.0137078458815</v>
          </cell>
          <cell r="AL314">
            <v>-2669.7341815752607</v>
          </cell>
          <cell r="AM314">
            <v>-2687.1004403777879</v>
          </cell>
          <cell r="AN314">
            <v>-2497.5344987071248</v>
          </cell>
          <cell r="AO314">
            <v>-2458.9089259036082</v>
          </cell>
          <cell r="AP314">
            <v>-2460.0695435347197</v>
          </cell>
          <cell r="AQ314">
            <v>994.57901970125477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</row>
        <row r="315">
          <cell r="AA315">
            <v>-103822.83848293258</v>
          </cell>
          <cell r="AB315">
            <v>-7334.2716545540179</v>
          </cell>
          <cell r="AC315">
            <v>-3040.1952972531953</v>
          </cell>
          <cell r="AD315">
            <v>-2735.7232642550725</v>
          </cell>
          <cell r="AE315">
            <v>-3119.5877053751888</v>
          </cell>
          <cell r="AF315">
            <v>-3450.7636117358825</v>
          </cell>
          <cell r="AG315">
            <v>-2094.8451181220562</v>
          </cell>
          <cell r="AH315">
            <v>-2228.6307533053041</v>
          </cell>
          <cell r="AI315">
            <v>-2241.0649558402938</v>
          </cell>
          <cell r="AJ315">
            <v>-2249.8355524911167</v>
          </cell>
          <cell r="AK315">
            <v>-2278.5588907207043</v>
          </cell>
          <cell r="AL315">
            <v>-2276.6141867939396</v>
          </cell>
          <cell r="AM315">
            <v>-2294.6456232526107</v>
          </cell>
          <cell r="AN315">
            <v>-2104.4145039258028</v>
          </cell>
          <cell r="AO315">
            <v>-2066.454108778431</v>
          </cell>
          <cell r="AP315">
            <v>-2066.9495487533982</v>
          </cell>
          <cell r="AQ315">
            <v>1190.8064282638434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</row>
        <row r="316">
          <cell r="AA316">
            <v>-92806.979905118686</v>
          </cell>
          <cell r="AB316">
            <v>-7509.5750967497252</v>
          </cell>
          <cell r="AC316">
            <v>-3502.8759516587575</v>
          </cell>
          <cell r="AD316">
            <v>-3115.2125817981405</v>
          </cell>
          <cell r="AE316">
            <v>-3424.287957608356</v>
          </cell>
          <cell r="AF316">
            <v>-3633.8224453528528</v>
          </cell>
          <cell r="AG316">
            <v>-2361.6738883999228</v>
          </cell>
          <cell r="AH316">
            <v>-2481.3257363934927</v>
          </cell>
          <cell r="AI316">
            <v>-2493.7599389284824</v>
          </cell>
          <cell r="AJ316">
            <v>-2502.9588321608107</v>
          </cell>
          <cell r="AK316">
            <v>-2531.2538738088929</v>
          </cell>
          <cell r="AL316">
            <v>-2529.7374664636332</v>
          </cell>
          <cell r="AM316">
            <v>-2547.3406063407992</v>
          </cell>
          <cell r="AN316">
            <v>-2357.5377835954969</v>
          </cell>
          <cell r="AO316">
            <v>-2319.1490918666195</v>
          </cell>
          <cell r="AP316">
            <v>-2320.0728284230922</v>
          </cell>
          <cell r="AQ316">
            <v>1064.4589367197491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</row>
        <row r="317">
          <cell r="AA317">
            <v>-86197.712192506384</v>
          </cell>
          <cell r="AB317">
            <v>-7636.0727727811145</v>
          </cell>
          <cell r="AC317">
            <v>-3788.5189552915945</v>
          </cell>
          <cell r="AD317">
            <v>-3440.3848501538159</v>
          </cell>
          <cell r="AE317">
            <v>-3618.0482034536235</v>
          </cell>
          <cell r="AF317">
            <v>-3972.9808738118559</v>
          </cell>
          <cell r="AG317">
            <v>-2521.7651571590691</v>
          </cell>
          <cell r="AH317">
            <v>-2632.9370503066484</v>
          </cell>
          <cell r="AI317">
            <v>-2645.3712528416386</v>
          </cell>
          <cell r="AJ317">
            <v>-2654.8271144026335</v>
          </cell>
          <cell r="AK317">
            <v>-2682.8651877220491</v>
          </cell>
          <cell r="AL317">
            <v>-2681.6057487054559</v>
          </cell>
          <cell r="AM317">
            <v>-2698.9519202539554</v>
          </cell>
          <cell r="AN317">
            <v>-2509.4060658373196</v>
          </cell>
          <cell r="AO317">
            <v>-2470.7604057797757</v>
          </cell>
          <cell r="AP317">
            <v>-2471.941110664915</v>
          </cell>
          <cell r="AQ317">
            <v>988.6532797631711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</row>
        <row r="318">
          <cell r="AA318">
            <v>-99882.401616453382</v>
          </cell>
          <cell r="AB318">
            <v>-7383.3044603432036</v>
          </cell>
          <cell r="AC318">
            <v>-3225.9061782057174</v>
          </cell>
          <cell r="AD318">
            <v>-2900.0270957000557</v>
          </cell>
          <cell r="AE318">
            <v>-3184.6056403134448</v>
          </cell>
          <cell r="AF318">
            <v>-3508.1112541595298</v>
          </cell>
          <cell r="AG318">
            <v>-2190.2913256067632</v>
          </cell>
          <cell r="AH318">
            <v>-2319.0212226728436</v>
          </cell>
          <cell r="AI318">
            <v>-2331.4554252078333</v>
          </cell>
          <cell r="AJ318">
            <v>-2340.3792260440255</v>
          </cell>
          <cell r="AK318">
            <v>-2368.9493600882438</v>
          </cell>
          <cell r="AL318">
            <v>-2367.1578603468479</v>
          </cell>
          <cell r="AM318">
            <v>-2385.0360926201502</v>
          </cell>
          <cell r="AN318">
            <v>-2194.9581774787116</v>
          </cell>
          <cell r="AO318">
            <v>-2156.8445781459704</v>
          </cell>
          <cell r="AP318">
            <v>-2157.493222306307</v>
          </cell>
          <cell r="AQ318">
            <v>1145.6111935800736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</row>
        <row r="319">
          <cell r="AA319">
            <v>-85365.093998082491</v>
          </cell>
          <cell r="AB319">
            <v>-7704.9274784052504</v>
          </cell>
          <cell r="AC319">
            <v>-3759.4381964576892</v>
          </cell>
          <cell r="AD319">
            <v>-3393.7859897600474</v>
          </cell>
          <cell r="AE319">
            <v>-3738.4607752748798</v>
          </cell>
          <cell r="AF319">
            <v>-3882.9924984679792</v>
          </cell>
          <cell r="AG319">
            <v>-2541.933034892771</v>
          </cell>
          <cell r="AH319">
            <v>-2652.0366455921776</v>
          </cell>
          <cell r="AI319">
            <v>-2664.4708481271673</v>
          </cell>
          <cell r="AJ319">
            <v>-2673.9590818835609</v>
          </cell>
          <cell r="AK319">
            <v>-2701.9647830075778</v>
          </cell>
          <cell r="AL319">
            <v>-2700.7377161863833</v>
          </cell>
          <cell r="AM319">
            <v>-2718.0515155394842</v>
          </cell>
          <cell r="AN319">
            <v>-2528.5380333182475</v>
          </cell>
          <cell r="AO319">
            <v>-2489.8600010653045</v>
          </cell>
          <cell r="AP319">
            <v>-2491.0730781458424</v>
          </cell>
          <cell r="AQ319">
            <v>979.10348212040674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</row>
        <row r="320">
          <cell r="AA320">
            <v>-89966.664890473083</v>
          </cell>
          <cell r="AB320">
            <v>-7619.9216028782212</v>
          </cell>
          <cell r="AC320">
            <v>-3553.8902698037032</v>
          </cell>
          <cell r="AD320">
            <v>-3193.2322435094611</v>
          </cell>
          <cell r="AE320">
            <v>-3513.3724747609958</v>
          </cell>
          <cell r="AF320">
            <v>-3820.7936301115337</v>
          </cell>
          <cell r="AG320">
            <v>-2430.4726803602721</v>
          </cell>
          <cell r="AH320">
            <v>-2546.4802905774509</v>
          </cell>
          <cell r="AI320">
            <v>-2558.9144931124411</v>
          </cell>
          <cell r="AJ320">
            <v>-2568.2238177925387</v>
          </cell>
          <cell r="AK320">
            <v>-2596.4084279928511</v>
          </cell>
          <cell r="AL320">
            <v>-2595.0024520953611</v>
          </cell>
          <cell r="AM320">
            <v>-2612.4951605247575</v>
          </cell>
          <cell r="AN320">
            <v>-2422.8027692272249</v>
          </cell>
          <cell r="AO320">
            <v>-2384.3036460505778</v>
          </cell>
          <cell r="AP320">
            <v>-2385.3378140548202</v>
          </cell>
          <cell r="AQ320">
            <v>1031.88165962777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</row>
        <row r="321">
          <cell r="AA321">
            <v>-100025.84782302652</v>
          </cell>
          <cell r="AB321">
            <v>-7483.044308615199</v>
          </cell>
          <cell r="AC321">
            <v>-3232.1627844901527</v>
          </cell>
          <cell r="AD321">
            <v>-2985.5748168949694</v>
          </cell>
          <cell r="AE321">
            <v>-3070.1979358050385</v>
          </cell>
          <cell r="AF321">
            <v>-3400.193928454587</v>
          </cell>
          <cell r="AG321">
            <v>-2186.8167371640593</v>
          </cell>
          <cell r="AH321">
            <v>-2315.7306814510212</v>
          </cell>
          <cell r="AI321">
            <v>-2328.1648839860113</v>
          </cell>
          <cell r="AJ321">
            <v>-2337.0831076336908</v>
          </cell>
          <cell r="AK321">
            <v>-2365.6588188664218</v>
          </cell>
          <cell r="AL321">
            <v>-2363.8617419365137</v>
          </cell>
          <cell r="AM321">
            <v>-2381.7455513983277</v>
          </cell>
          <cell r="AN321">
            <v>-2191.6620590683774</v>
          </cell>
          <cell r="AO321">
            <v>-2153.554036924148</v>
          </cell>
          <cell r="AP321">
            <v>-2154.1971038959728</v>
          </cell>
          <cell r="AQ321">
            <v>1147.2564641909848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</row>
        <row r="322">
          <cell r="AA322">
            <v>-95039.428892144671</v>
          </cell>
          <cell r="AB322">
            <v>-7491.8904261735761</v>
          </cell>
          <cell r="AC322">
            <v>-3437.1145876386513</v>
          </cell>
          <cell r="AD322">
            <v>-3181.1448902353832</v>
          </cell>
          <cell r="AE322">
            <v>-3437.5852282421083</v>
          </cell>
          <cell r="AF322">
            <v>-3554.9196951344138</v>
          </cell>
          <cell r="AG322">
            <v>-2307.5989732484227</v>
          </cell>
          <cell r="AH322">
            <v>-2430.1151425903063</v>
          </cell>
          <cell r="AI322">
            <v>-2442.549345125296</v>
          </cell>
          <cell r="AJ322">
            <v>-2451.6614407410088</v>
          </cell>
          <cell r="AK322">
            <v>-2480.043280005706</v>
          </cell>
          <cell r="AL322">
            <v>-2478.4400750438317</v>
          </cell>
          <cell r="AM322">
            <v>-2496.1300125376129</v>
          </cell>
          <cell r="AN322">
            <v>-2306.240392175695</v>
          </cell>
          <cell r="AO322">
            <v>-2267.9384980634331</v>
          </cell>
          <cell r="AP322">
            <v>-2268.7754370032903</v>
          </cell>
          <cell r="AQ322">
            <v>1090.0642336213425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</row>
        <row r="323">
          <cell r="AA323">
            <v>-89110.823983461974</v>
          </cell>
          <cell r="AB323">
            <v>-7726.0856889226407</v>
          </cell>
          <cell r="AC323">
            <v>-3617.8688674666882</v>
          </cell>
          <cell r="AD323">
            <v>-3395.0331667510122</v>
          </cell>
          <cell r="AE323">
            <v>-3604.955149854397</v>
          </cell>
          <cell r="AF323">
            <v>-3783.8415529421754</v>
          </cell>
          <cell r="AG323">
            <v>-2451.2030642117129</v>
          </cell>
          <cell r="AH323">
            <v>-2566.1125963115601</v>
          </cell>
          <cell r="AI323">
            <v>-2578.5467988465498</v>
          </cell>
          <cell r="AJ323">
            <v>-2587.8893986211124</v>
          </cell>
          <cell r="AK323">
            <v>-2616.0407337269603</v>
          </cell>
          <cell r="AL323">
            <v>-2614.6680329239348</v>
          </cell>
          <cell r="AM323">
            <v>-2632.1274662588667</v>
          </cell>
          <cell r="AN323">
            <v>-2442.4683500557985</v>
          </cell>
          <cell r="AO323">
            <v>-2403.9359517846869</v>
          </cell>
          <cell r="AP323">
            <v>-2405.0033948833934</v>
          </cell>
          <cell r="AQ323">
            <v>1022.0655067607154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</row>
        <row r="324">
          <cell r="AA324">
            <v>-99672.854875630175</v>
          </cell>
          <cell r="AB324">
            <v>-7423.8259535357411</v>
          </cell>
          <cell r="AC324">
            <v>-3186.6686467667323</v>
          </cell>
          <cell r="AD324">
            <v>-2980.309313875815</v>
          </cell>
          <cell r="AE324">
            <v>-3210.6363735412756</v>
          </cell>
          <cell r="AF324">
            <v>-3573.5702259926588</v>
          </cell>
          <cell r="AG324">
            <v>-2195.3670170542005</v>
          </cell>
          <cell r="AH324">
            <v>-2323.828057269935</v>
          </cell>
          <cell r="AI324">
            <v>-2336.2622598049252</v>
          </cell>
          <cell r="AJ324">
            <v>-2345.1942078184002</v>
          </cell>
          <cell r="AK324">
            <v>-2373.7561946853357</v>
          </cell>
          <cell r="AL324">
            <v>-2371.972842121223</v>
          </cell>
          <cell r="AM324">
            <v>-2389.8429272172416</v>
          </cell>
          <cell r="AN324">
            <v>-2199.7731592530863</v>
          </cell>
          <cell r="AO324">
            <v>-2161.6514127430619</v>
          </cell>
          <cell r="AP324">
            <v>-2162.3082040806821</v>
          </cell>
          <cell r="AQ324">
            <v>1143.2077762815279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</row>
        <row r="325">
          <cell r="AA325">
            <v>-91526.147946764788</v>
          </cell>
          <cell r="AB325">
            <v>-7551.8830145626407</v>
          </cell>
          <cell r="AC325">
            <v>-3597.7161001322629</v>
          </cell>
          <cell r="AD325">
            <v>-3324.7446432674565</v>
          </cell>
          <cell r="AE325">
            <v>-3441.2111111053741</v>
          </cell>
          <cell r="AF325">
            <v>-3688.8971398769982</v>
          </cell>
          <cell r="AG325">
            <v>-2392.6985074948411</v>
          </cell>
          <cell r="AH325">
            <v>-2510.7069968525643</v>
          </cell>
          <cell r="AI325">
            <v>-2523.1411993875545</v>
          </cell>
          <cell r="AJ325">
            <v>-2532.3898913664234</v>
          </cell>
          <cell r="AK325">
            <v>-2560.6351342679645</v>
          </cell>
          <cell r="AL325">
            <v>-2559.1685256692458</v>
          </cell>
          <cell r="AM325">
            <v>-2576.7218667998713</v>
          </cell>
          <cell r="AN325">
            <v>-2386.9688428011095</v>
          </cell>
          <cell r="AO325">
            <v>-2348.5303523256916</v>
          </cell>
          <cell r="AP325">
            <v>-2349.5038876287049</v>
          </cell>
          <cell r="AQ325">
            <v>1049.7683064902133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</row>
        <row r="326">
          <cell r="AA326">
            <v>-99385.600631798428</v>
          </cell>
          <cell r="AB326">
            <v>-7508.8154496655052</v>
          </cell>
          <cell r="AC326">
            <v>-3185.8964175763585</v>
          </cell>
          <cell r="AD326">
            <v>-2883.8801202014688</v>
          </cell>
          <cell r="AE326">
            <v>-3052.3035860418213</v>
          </cell>
          <cell r="AF326">
            <v>-3394.2473974542336</v>
          </cell>
          <cell r="AG326">
            <v>-2202.3249582893118</v>
          </cell>
          <cell r="AH326">
            <v>-2330.4174398200407</v>
          </cell>
          <cell r="AI326">
            <v>-2342.8516423550304</v>
          </cell>
          <cell r="AJ326">
            <v>-2351.7947588135053</v>
          </cell>
          <cell r="AK326">
            <v>-2380.3455772354409</v>
          </cell>
          <cell r="AL326">
            <v>-2378.5733931163277</v>
          </cell>
          <cell r="AM326">
            <v>-2396.4323097673473</v>
          </cell>
          <cell r="AN326">
            <v>-2206.3737102481919</v>
          </cell>
          <cell r="AO326">
            <v>-2168.2407952931676</v>
          </cell>
          <cell r="AP326">
            <v>-2168.9087550757868</v>
          </cell>
          <cell r="AQ326">
            <v>1139.9130850064751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</row>
        <row r="327">
          <cell r="AA327">
            <v>-93341.956930086919</v>
          </cell>
          <cell r="AB327">
            <v>-7495.0431837482256</v>
          </cell>
          <cell r="AC327">
            <v>-3467.9585532386614</v>
          </cell>
          <cell r="AD327">
            <v>-3034.161475686381</v>
          </cell>
          <cell r="AE327">
            <v>-3485.1522833158924</v>
          </cell>
          <cell r="AF327">
            <v>-3779.1155003659123</v>
          </cell>
          <cell r="AG327">
            <v>-2348.7155465066562</v>
          </cell>
          <cell r="AH327">
            <v>-2469.0537914223414</v>
          </cell>
          <cell r="AI327">
            <v>-2481.4879939573311</v>
          </cell>
          <cell r="AJ327">
            <v>-2490.6660872829284</v>
          </cell>
          <cell r="AK327">
            <v>-2518.9819288377412</v>
          </cell>
          <cell r="AL327">
            <v>-2517.4447215857508</v>
          </cell>
          <cell r="AM327">
            <v>-2535.068661369648</v>
          </cell>
          <cell r="AN327">
            <v>-2345.245038717615</v>
          </cell>
          <cell r="AO327">
            <v>-2306.8771468954683</v>
          </cell>
          <cell r="AP327">
            <v>-2307.7800835452099</v>
          </cell>
          <cell r="AQ327">
            <v>1070.5949092053249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</row>
        <row r="328">
          <cell r="AA328">
            <v>-90943.91970552686</v>
          </cell>
          <cell r="AB328">
            <v>-7610.3024097623584</v>
          </cell>
          <cell r="AC328">
            <v>-3460.7351000183003</v>
          </cell>
          <cell r="AD328">
            <v>-3183.7518566170156</v>
          </cell>
          <cell r="AE328">
            <v>-3485.1434088951532</v>
          </cell>
          <cell r="AF328">
            <v>-3730.8480296179778</v>
          </cell>
          <cell r="AG328">
            <v>-2406.801379688884</v>
          </cell>
          <cell r="AH328">
            <v>-2524.0628469239691</v>
          </cell>
          <cell r="AI328">
            <v>-2536.4970494589593</v>
          </cell>
          <cell r="AJ328">
            <v>-2545.7683784718479</v>
          </cell>
          <cell r="AK328">
            <v>-2573.9909843393693</v>
          </cell>
          <cell r="AL328">
            <v>-2572.5470127746703</v>
          </cell>
          <cell r="AM328">
            <v>-2590.0777168712757</v>
          </cell>
          <cell r="AN328">
            <v>-2400.3473299065345</v>
          </cell>
          <cell r="AO328">
            <v>-2361.886202397096</v>
          </cell>
          <cell r="AP328">
            <v>-2362.8823747341294</v>
          </cell>
          <cell r="AQ328">
            <v>1043.0903814545109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</row>
        <row r="329">
          <cell r="AA329">
            <v>-100748.33731677772</v>
          </cell>
          <cell r="AB329">
            <v>-7443.6326591936913</v>
          </cell>
          <cell r="AC329">
            <v>-3202.6901195292194</v>
          </cell>
          <cell r="AD329">
            <v>-2764.1431023174973</v>
          </cell>
          <cell r="AE329">
            <v>-3071.3642624927115</v>
          </cell>
          <cell r="AF329">
            <v>-3522.7912983717338</v>
          </cell>
          <cell r="AG329">
            <v>-2169.3164232489389</v>
          </cell>
          <cell r="AH329">
            <v>-2299.1573504559638</v>
          </cell>
          <cell r="AI329">
            <v>-2311.5915529909535</v>
          </cell>
          <cell r="AJ329">
            <v>-2320.4816862471166</v>
          </cell>
          <cell r="AK329">
            <v>-2349.085487871364</v>
          </cell>
          <cell r="AL329">
            <v>-2347.260320549939</v>
          </cell>
          <cell r="AM329">
            <v>-2365.1722204032703</v>
          </cell>
          <cell r="AN329">
            <v>-2175.0606376818032</v>
          </cell>
          <cell r="AO329">
            <v>-2136.9807059290906</v>
          </cell>
          <cell r="AP329">
            <v>-2137.5956825093981</v>
          </cell>
          <cell r="AQ329">
            <v>1155.5431296885135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</row>
        <row r="330">
          <cell r="AA330">
            <v>-96457.467929216786</v>
          </cell>
          <cell r="AB330">
            <v>-7444.742294861544</v>
          </cell>
          <cell r="AC330">
            <v>-3383.570990594902</v>
          </cell>
          <cell r="AD330">
            <v>-3067.8925142468247</v>
          </cell>
          <cell r="AE330">
            <v>-3392.1078242332433</v>
          </cell>
          <cell r="AF330">
            <v>-3587.1583482409133</v>
          </cell>
          <cell r="AG330">
            <v>-2273.2508913630932</v>
          </cell>
          <cell r="AH330">
            <v>-2397.5864615111013</v>
          </cell>
          <cell r="AI330">
            <v>-2410.020664046091</v>
          </cell>
          <cell r="AJ330">
            <v>-2419.0776263040425</v>
          </cell>
          <cell r="AK330">
            <v>-2447.5145989265015</v>
          </cell>
          <cell r="AL330">
            <v>-2445.8562606068654</v>
          </cell>
          <cell r="AM330">
            <v>-2463.6013314584079</v>
          </cell>
          <cell r="AN330">
            <v>-2273.6565777387286</v>
          </cell>
          <cell r="AO330">
            <v>-2235.4098169842282</v>
          </cell>
          <cell r="AP330">
            <v>-2236.1916225663244</v>
          </cell>
          <cell r="AQ330">
            <v>1106.3285741609448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</row>
        <row r="331">
          <cell r="AA331">
            <v>-102089.81335436449</v>
          </cell>
          <cell r="AB331">
            <v>-7377.4549826770908</v>
          </cell>
          <cell r="AC331">
            <v>-3217.6029188035518</v>
          </cell>
          <cell r="AD331">
            <v>-2906.9890527183916</v>
          </cell>
          <cell r="AE331">
            <v>-3032.8150248857992</v>
          </cell>
          <cell r="AF331">
            <v>-3320.054409426707</v>
          </cell>
          <cell r="AG331">
            <v>-2136.8228687122632</v>
          </cell>
          <cell r="AH331">
            <v>-2268.384963334553</v>
          </cell>
          <cell r="AI331">
            <v>-2280.8191658695432</v>
          </cell>
          <cell r="AJ331">
            <v>-2289.6571425373645</v>
          </cell>
          <cell r="AK331">
            <v>-2318.3131007499533</v>
          </cell>
          <cell r="AL331">
            <v>-2316.4357768401869</v>
          </cell>
          <cell r="AM331">
            <v>-2334.3998332818601</v>
          </cell>
          <cell r="AN331">
            <v>-2144.2360939720511</v>
          </cell>
          <cell r="AO331">
            <v>-2106.2083188076804</v>
          </cell>
          <cell r="AP331">
            <v>-2106.771138799646</v>
          </cell>
          <cell r="AQ331">
            <v>1170.9293232492189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</row>
        <row r="332">
          <cell r="AA332">
            <v>-96243.625571217228</v>
          </cell>
          <cell r="AB332">
            <v>-7440.1391018451823</v>
          </cell>
          <cell r="AC332">
            <v>-3370.9985199686685</v>
          </cell>
          <cell r="AD332">
            <v>-3050.1063018367836</v>
          </cell>
          <cell r="AE332">
            <v>-3267.2637304448508</v>
          </cell>
          <cell r="AF332">
            <v>-3558.7314519634588</v>
          </cell>
          <cell r="AG332">
            <v>-2278.4306322807238</v>
          </cell>
          <cell r="AH332">
            <v>-2402.4918341297252</v>
          </cell>
          <cell r="AI332">
            <v>-2414.926036664715</v>
          </cell>
          <cell r="AJ332">
            <v>-2423.9913131135449</v>
          </cell>
          <cell r="AK332">
            <v>-2452.4199715451255</v>
          </cell>
          <cell r="AL332">
            <v>-2450.7699474163678</v>
          </cell>
          <cell r="AM332">
            <v>-2468.5067040770318</v>
          </cell>
          <cell r="AN332">
            <v>-2278.5702645482315</v>
          </cell>
          <cell r="AO332">
            <v>-2240.3151896028521</v>
          </cell>
          <cell r="AP332">
            <v>-2241.1053093758264</v>
          </cell>
          <cell r="AQ332">
            <v>1103.875887851633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</row>
        <row r="333">
          <cell r="AA333">
            <v>-102742.68437408037</v>
          </cell>
          <cell r="AB333">
            <v>-7325.2758661785583</v>
          </cell>
          <cell r="AC333">
            <v>-3121.9283195497555</v>
          </cell>
          <cell r="AD333">
            <v>-2724.1481537865429</v>
          </cell>
          <cell r="AE333">
            <v>-3011.1667345285741</v>
          </cell>
          <cell r="AF333">
            <v>-3395.9559593134522</v>
          </cell>
          <cell r="AG333">
            <v>-2121.0088701836603</v>
          </cell>
          <cell r="AH333">
            <v>-2253.4086244390865</v>
          </cell>
          <cell r="AI333">
            <v>-2265.8428269740766</v>
          </cell>
          <cell r="AJ333">
            <v>-2274.6554200166515</v>
          </cell>
          <cell r="AK333">
            <v>-2303.3367618544871</v>
          </cell>
          <cell r="AL333">
            <v>-2301.4340543194739</v>
          </cell>
          <cell r="AM333">
            <v>-2319.4234943863935</v>
          </cell>
          <cell r="AN333">
            <v>-2129.2343714513381</v>
          </cell>
          <cell r="AO333">
            <v>-2091.2319799122138</v>
          </cell>
          <cell r="AP333">
            <v>-2091.769416278933</v>
          </cell>
          <cell r="AQ333">
            <v>1178.417492696952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</row>
        <row r="334">
          <cell r="AA334">
            <v>-103532.62314624742</v>
          </cell>
          <cell r="AB334">
            <v>-7326.7808101562096</v>
          </cell>
          <cell r="AC334">
            <v>-3067.8025039025624</v>
          </cell>
          <cell r="AD334">
            <v>-2741.9387045493299</v>
          </cell>
          <cell r="AE334">
            <v>-3004.9469122621476</v>
          </cell>
          <cell r="AF334">
            <v>-3310.213117624342</v>
          </cell>
          <cell r="AG334">
            <v>-2101.8747836589246</v>
          </cell>
          <cell r="AH334">
            <v>-2235.2880609565918</v>
          </cell>
          <cell r="AI334">
            <v>-2247.722263491582</v>
          </cell>
          <cell r="AJ334">
            <v>-2256.5041437146951</v>
          </cell>
          <cell r="AK334">
            <v>-2285.2161983719925</v>
          </cell>
          <cell r="AL334">
            <v>-2283.2827780175176</v>
          </cell>
          <cell r="AM334">
            <v>-2301.3029309038989</v>
          </cell>
          <cell r="AN334">
            <v>-2111.0830951493817</v>
          </cell>
          <cell r="AO334">
            <v>-2073.1114164297192</v>
          </cell>
          <cell r="AP334">
            <v>-2073.6181399769766</v>
          </cell>
          <cell r="AQ334">
            <v>1187.4777744381993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</row>
        <row r="335">
          <cell r="AA335">
            <v>-102088.24639640201</v>
          </cell>
          <cell r="AB335">
            <v>-7319.2120906734881</v>
          </cell>
          <cell r="AC335">
            <v>-3091.5737946203985</v>
          </cell>
          <cell r="AD335">
            <v>-2795.0657251215225</v>
          </cell>
          <cell r="AE335">
            <v>-3078.0928733618593</v>
          </cell>
          <cell r="AF335">
            <v>-3437.5458694395375</v>
          </cell>
          <cell r="AG335">
            <v>-2136.8608239441</v>
          </cell>
          <cell r="AH335">
            <v>-2268.4209080966457</v>
          </cell>
          <cell r="AI335">
            <v>-2280.8551106316359</v>
          </cell>
          <cell r="AJ335">
            <v>-2289.6931482227828</v>
          </cell>
          <cell r="AK335">
            <v>-2318.3490455120464</v>
          </cell>
          <cell r="AL335">
            <v>-2316.4717825256057</v>
          </cell>
          <cell r="AM335">
            <v>-2334.4357780439527</v>
          </cell>
          <cell r="AN335">
            <v>-2144.2720996574694</v>
          </cell>
          <cell r="AO335">
            <v>-2106.244263569773</v>
          </cell>
          <cell r="AP335">
            <v>-2106.8071444850648</v>
          </cell>
          <cell r="AQ335">
            <v>1170.9113508681723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</row>
        <row r="336">
          <cell r="AA336">
            <v>-94390.831358102529</v>
          </cell>
          <cell r="AB336">
            <v>-7462.0593885188719</v>
          </cell>
          <cell r="AC336">
            <v>-3426.7482879960135</v>
          </cell>
          <cell r="AD336">
            <v>-3003.7608872343949</v>
          </cell>
          <cell r="AE336">
            <v>-3404.5951505128933</v>
          </cell>
          <cell r="AF336">
            <v>-3697.6095713401487</v>
          </cell>
          <cell r="AG336">
            <v>-2323.3094583813995</v>
          </cell>
          <cell r="AH336">
            <v>-2444.9934511432057</v>
          </cell>
          <cell r="AI336">
            <v>-2457.4276536781954</v>
          </cell>
          <cell r="AJ336">
            <v>-2466.5649667660318</v>
          </cell>
          <cell r="AK336">
            <v>-2494.9215885586059</v>
          </cell>
          <cell r="AL336">
            <v>-2493.3436010688547</v>
          </cell>
          <cell r="AM336">
            <v>-2511.0083210905123</v>
          </cell>
          <cell r="AN336">
            <v>-2321.143918200718</v>
          </cell>
          <cell r="AO336">
            <v>-2282.8168066163325</v>
          </cell>
          <cell r="AP336">
            <v>-2283.6789630283138</v>
          </cell>
          <cell r="AQ336">
            <v>1082.6250793448926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</row>
        <row r="337">
          <cell r="AA337">
            <v>-91316.440400134976</v>
          </cell>
          <cell r="AB337">
            <v>-7513.9492379439971</v>
          </cell>
          <cell r="AC337">
            <v>-3459.151416313623</v>
          </cell>
          <cell r="AD337">
            <v>-3027.2920759458502</v>
          </cell>
          <cell r="AE337">
            <v>-3482.5482026366967</v>
          </cell>
          <cell r="AF337">
            <v>-3650.5625763508797</v>
          </cell>
          <cell r="AG337">
            <v>-2397.7780940191192</v>
          </cell>
          <cell r="AH337">
            <v>-2515.5175202062146</v>
          </cell>
          <cell r="AI337">
            <v>-2527.9517227412048</v>
          </cell>
          <cell r="AJ337">
            <v>-2537.2085681494868</v>
          </cell>
          <cell r="AK337">
            <v>-2565.4456576216153</v>
          </cell>
          <cell r="AL337">
            <v>-2563.9872024523092</v>
          </cell>
          <cell r="AM337">
            <v>-2581.5323901535212</v>
          </cell>
          <cell r="AN337">
            <v>-2391.7875195841734</v>
          </cell>
          <cell r="AO337">
            <v>-2353.3408756793415</v>
          </cell>
          <cell r="AP337">
            <v>-2354.3225644117683</v>
          </cell>
          <cell r="AQ337">
            <v>1047.3630448133881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</row>
        <row r="338">
          <cell r="AA338">
            <v>-85978.475888650151</v>
          </cell>
          <cell r="AB338">
            <v>-7655.0793833887237</v>
          </cell>
          <cell r="AC338">
            <v>-3711.0773292236513</v>
          </cell>
          <cell r="AD338">
            <v>-3381.8347736284122</v>
          </cell>
          <cell r="AE338">
            <v>-3505.9843106201233</v>
          </cell>
          <cell r="AF338">
            <v>-3746.0128730601027</v>
          </cell>
          <cell r="AG338">
            <v>-2527.0755515277879</v>
          </cell>
          <cell r="AH338">
            <v>-2637.9661557280679</v>
          </cell>
          <cell r="AI338">
            <v>-2650.4003582630576</v>
          </cell>
          <cell r="AJ338">
            <v>-2659.8647437315462</v>
          </cell>
          <cell r="AK338">
            <v>-2687.8942931434676</v>
          </cell>
          <cell r="AL338">
            <v>-2686.6433780343687</v>
          </cell>
          <cell r="AM338">
            <v>-2703.9810256753744</v>
          </cell>
          <cell r="AN338">
            <v>-2514.4436951662324</v>
          </cell>
          <cell r="AO338">
            <v>-2475.7895112011947</v>
          </cell>
          <cell r="AP338">
            <v>-2476.9787399938277</v>
          </cell>
          <cell r="AQ338">
            <v>986.1387270524616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</row>
        <row r="339">
          <cell r="AA339">
            <v>-94979.802870843472</v>
          </cell>
          <cell r="AB339">
            <v>-7591.2629104998914</v>
          </cell>
          <cell r="AC339">
            <v>-3294.2233810203356</v>
          </cell>
          <cell r="AD339">
            <v>-2994.3906543412777</v>
          </cell>
          <cell r="AE339">
            <v>-3368.4199250107367</v>
          </cell>
          <cell r="AF339">
            <v>-3613.8373646579621</v>
          </cell>
          <cell r="AG339">
            <v>-2309.0432490466255</v>
          </cell>
          <cell r="AH339">
            <v>-2431.4829158181383</v>
          </cell>
          <cell r="AI339">
            <v>-2443.9171183531284</v>
          </cell>
          <cell r="AJ339">
            <v>-2453.0315322285492</v>
          </cell>
          <cell r="AK339">
            <v>-2481.411053233539</v>
          </cell>
          <cell r="AL339">
            <v>-2479.8101665313716</v>
          </cell>
          <cell r="AM339">
            <v>-2497.4977857654453</v>
          </cell>
          <cell r="AN339">
            <v>-2307.6104836632358</v>
          </cell>
          <cell r="AO339">
            <v>-2269.3062712912656</v>
          </cell>
          <cell r="AP339">
            <v>-2270.1455284908307</v>
          </cell>
          <cell r="AQ339">
            <v>1089.3803470074261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</row>
        <row r="340">
          <cell r="AA340">
            <v>-103729.97260981704</v>
          </cell>
          <cell r="AB340">
            <v>-7326.2843648434919</v>
          </cell>
          <cell r="AC340">
            <v>-3023.9177846289367</v>
          </cell>
          <cell r="AD340">
            <v>-2699.439635944017</v>
          </cell>
          <cell r="AE340">
            <v>-3035.9476064908599</v>
          </cell>
          <cell r="AF340">
            <v>-3341.4462612726061</v>
          </cell>
          <cell r="AG340">
            <v>-2097.0945375884703</v>
          </cell>
          <cell r="AH340">
            <v>-2230.7610221418763</v>
          </cell>
          <cell r="AI340">
            <v>-2243.195224676866</v>
          </cell>
          <cell r="AJ340">
            <v>-2251.9694319528353</v>
          </cell>
          <cell r="AK340">
            <v>-2280.6891595572765</v>
          </cell>
          <cell r="AL340">
            <v>-2278.7480662556582</v>
          </cell>
          <cell r="AM340">
            <v>-2296.7758920891829</v>
          </cell>
          <cell r="AN340">
            <v>-2106.5483833875219</v>
          </cell>
          <cell r="AO340">
            <v>-2068.5843776150032</v>
          </cell>
          <cell r="AP340">
            <v>-2069.0834282151172</v>
          </cell>
          <cell r="AQ340">
            <v>1189.7412938455573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</row>
        <row r="341">
          <cell r="AA341">
            <v>-92943.732292467597</v>
          </cell>
          <cell r="AB341">
            <v>-7519.3497685538914</v>
          </cell>
          <cell r="AC341">
            <v>-3481.5310321293359</v>
          </cell>
          <cell r="AD341">
            <v>-3113.8132003430442</v>
          </cell>
          <cell r="AE341">
            <v>-3298.866531353</v>
          </cell>
          <cell r="AF341">
            <v>-3605.0759595768964</v>
          </cell>
          <cell r="AG341">
            <v>-2358.3614392529844</v>
          </cell>
          <cell r="AH341">
            <v>-2478.1887460296184</v>
          </cell>
          <cell r="AI341">
            <v>-2490.6229485646081</v>
          </cell>
          <cell r="AJ341">
            <v>-2499.8165248641167</v>
          </cell>
          <cell r="AK341">
            <v>-2528.1168834450186</v>
          </cell>
          <cell r="AL341">
            <v>-2526.5951591669391</v>
          </cell>
          <cell r="AM341">
            <v>-2544.203615976925</v>
          </cell>
          <cell r="AN341">
            <v>-2354.3954762988028</v>
          </cell>
          <cell r="AO341">
            <v>-2316.0121015027453</v>
          </cell>
          <cell r="AP341">
            <v>-2316.9305211263982</v>
          </cell>
          <cell r="AQ341">
            <v>1066.0274319016862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</row>
        <row r="342">
          <cell r="AA342">
            <v>-96004.032637227327</v>
          </cell>
          <cell r="AB342">
            <v>-7499.7211564051358</v>
          </cell>
          <cell r="AC342">
            <v>-3371.0766464252056</v>
          </cell>
          <cell r="AD342">
            <v>-3014.3444335813701</v>
          </cell>
          <cell r="AE342">
            <v>-3226.8761797388806</v>
          </cell>
          <cell r="AF342">
            <v>-3650.5092116456412</v>
          </cell>
          <cell r="AG342">
            <v>-2284.2341098301313</v>
          </cell>
          <cell r="AH342">
            <v>-2407.9879043611058</v>
          </cell>
          <cell r="AI342">
            <v>-2420.422106896096</v>
          </cell>
          <cell r="AJ342">
            <v>-2429.4966987181997</v>
          </cell>
          <cell r="AK342">
            <v>-2457.9160417765061</v>
          </cell>
          <cell r="AL342">
            <v>-2456.2753330210226</v>
          </cell>
          <cell r="AM342">
            <v>-2474.0027743084124</v>
          </cell>
          <cell r="AN342">
            <v>-2284.0756501528858</v>
          </cell>
          <cell r="AO342">
            <v>-2245.8112598342327</v>
          </cell>
          <cell r="AP342">
            <v>-2246.6106949804812</v>
          </cell>
          <cell r="AQ342">
            <v>1101.1278527359425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</row>
        <row r="343">
          <cell r="AA343">
            <v>-90929.460847726776</v>
          </cell>
          <cell r="AB343">
            <v>-7614.1757220867676</v>
          </cell>
          <cell r="AC343">
            <v>-3444.5160824082441</v>
          </cell>
          <cell r="AD343">
            <v>-3056.257467121748</v>
          </cell>
          <cell r="AE343">
            <v>-3382.0586035329343</v>
          </cell>
          <cell r="AF343">
            <v>-3922.2953091036507</v>
          </cell>
          <cell r="AG343">
            <v>-2407.1516056126438</v>
          </cell>
          <cell r="AH343">
            <v>-2524.3945215548174</v>
          </cell>
          <cell r="AI343">
            <v>-2536.8287240898071</v>
          </cell>
          <cell r="AJ343">
            <v>-2546.1006152630866</v>
          </cell>
          <cell r="AK343">
            <v>-2574.3226589702172</v>
          </cell>
          <cell r="AL343">
            <v>-2572.879249565909</v>
          </cell>
          <cell r="AM343">
            <v>-2590.409391502124</v>
          </cell>
          <cell r="AN343">
            <v>-2400.6795666977732</v>
          </cell>
          <cell r="AO343">
            <v>-2362.2178770279443</v>
          </cell>
          <cell r="AP343">
            <v>-2363.2146115253681</v>
          </cell>
          <cell r="AQ343">
            <v>1042.9245441390869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</row>
        <row r="344">
          <cell r="AA344">
            <v>-94290.657965890437</v>
          </cell>
          <cell r="AB344">
            <v>-7523.3288704398419</v>
          </cell>
          <cell r="AC344">
            <v>-3474.1969983586932</v>
          </cell>
          <cell r="AD344">
            <v>-3116.2976010522952</v>
          </cell>
          <cell r="AE344">
            <v>-3335.410095199195</v>
          </cell>
          <cell r="AF344">
            <v>-3605.6547508891445</v>
          </cell>
          <cell r="AG344">
            <v>-2325.7358823291747</v>
          </cell>
          <cell r="AH344">
            <v>-2447.2913486218372</v>
          </cell>
          <cell r="AI344">
            <v>-2459.7255511568269</v>
          </cell>
          <cell r="AJ344">
            <v>-2468.8667589861525</v>
          </cell>
          <cell r="AK344">
            <v>-2497.2194860372374</v>
          </cell>
          <cell r="AL344">
            <v>-2495.6453932889749</v>
          </cell>
          <cell r="AM344">
            <v>-2513.3062185691438</v>
          </cell>
          <cell r="AN344">
            <v>-2323.4457104208386</v>
          </cell>
          <cell r="AO344">
            <v>-2285.1147040949641</v>
          </cell>
          <cell r="AP344">
            <v>-2285.980755248434</v>
          </cell>
          <cell r="AQ344">
            <v>1081.4761306055768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</row>
        <row r="345">
          <cell r="AA345">
            <v>-86919.053870057236</v>
          </cell>
          <cell r="AB345">
            <v>-7609.7937794162999</v>
          </cell>
          <cell r="AC345">
            <v>-3652.6027474560133</v>
          </cell>
          <cell r="AD345">
            <v>-3345.9183318193354</v>
          </cell>
          <cell r="AE345">
            <v>-3525.8018128538984</v>
          </cell>
          <cell r="AF345">
            <v>-3721.1525052167244</v>
          </cell>
          <cell r="AG345">
            <v>-2504.2926459234295</v>
          </cell>
          <cell r="AH345">
            <v>-2616.3900492969742</v>
          </cell>
          <cell r="AI345">
            <v>-2628.8242518319639</v>
          </cell>
          <cell r="AJ345">
            <v>-2638.2520676285353</v>
          </cell>
          <cell r="AK345">
            <v>-2666.3181867123744</v>
          </cell>
          <cell r="AL345">
            <v>-2665.0307019313577</v>
          </cell>
          <cell r="AM345">
            <v>-2682.4049192442808</v>
          </cell>
          <cell r="AN345">
            <v>-2492.8310190632219</v>
          </cell>
          <cell r="AO345">
            <v>-2454.2134047701011</v>
          </cell>
          <cell r="AP345">
            <v>-2455.3660638908168</v>
          </cell>
          <cell r="AQ345">
            <v>996.92678026800832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</row>
        <row r="346">
          <cell r="AA346">
            <v>-92236.42152064314</v>
          </cell>
          <cell r="AB346">
            <v>-7616.5922268422919</v>
          </cell>
          <cell r="AC346">
            <v>-3533.3372596981103</v>
          </cell>
          <cell r="AD346">
            <v>-3188.915117900312</v>
          </cell>
          <cell r="AE346">
            <v>-3346.3419365655718</v>
          </cell>
          <cell r="AF346">
            <v>-3653.1771060242436</v>
          </cell>
          <cell r="AG346">
            <v>-2375.4940905227018</v>
          </cell>
          <cell r="AH346">
            <v>-2494.413889286654</v>
          </cell>
          <cell r="AI346">
            <v>-2506.8480918216437</v>
          </cell>
          <cell r="AJ346">
            <v>-2516.0691683639607</v>
          </cell>
          <cell r="AK346">
            <v>-2544.3420267020542</v>
          </cell>
          <cell r="AL346">
            <v>-2542.8478026667831</v>
          </cell>
          <cell r="AM346">
            <v>-2560.4287592339606</v>
          </cell>
          <cell r="AN346">
            <v>-2370.6481197986468</v>
          </cell>
          <cell r="AO346">
            <v>-2332.2372447597809</v>
          </cell>
          <cell r="AP346">
            <v>-2333.1831646262422</v>
          </cell>
          <cell r="AQ346">
            <v>1057.9148602731684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</row>
        <row r="347">
          <cell r="AA347">
            <v>-91513.274751218618</v>
          </cell>
          <cell r="AB347">
            <v>-7566.9943343580026</v>
          </cell>
          <cell r="AC347">
            <v>-3520.2019519039172</v>
          </cell>
          <cell r="AD347">
            <v>-3276.863343893916</v>
          </cell>
          <cell r="AE347">
            <v>-3445.7562814580378</v>
          </cell>
          <cell r="AF347">
            <v>-3748.0109482008306</v>
          </cell>
          <cell r="AG347">
            <v>-2393.0103251269275</v>
          </cell>
          <cell r="AH347">
            <v>-2511.002297659837</v>
          </cell>
          <cell r="AI347">
            <v>-2523.4365001948272</v>
          </cell>
          <cell r="AJ347">
            <v>-2532.6856926835389</v>
          </cell>
          <cell r="AK347">
            <v>-2560.9304350752373</v>
          </cell>
          <cell r="AL347">
            <v>-2559.4643269863614</v>
          </cell>
          <cell r="AM347">
            <v>-2577.0171676071436</v>
          </cell>
          <cell r="AN347">
            <v>-2387.2646441182251</v>
          </cell>
          <cell r="AO347">
            <v>-2348.8256531329639</v>
          </cell>
          <cell r="AP347">
            <v>-2349.7996889458204</v>
          </cell>
          <cell r="AQ347">
            <v>1049.6206560865769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</row>
        <row r="348">
          <cell r="AA348">
            <v>-96652.8016816046</v>
          </cell>
          <cell r="AB348">
            <v>-7468.3786877938201</v>
          </cell>
          <cell r="AC348">
            <v>-3333.570100456177</v>
          </cell>
          <cell r="AD348">
            <v>-3022.7224336322752</v>
          </cell>
          <cell r="AE348">
            <v>-3267.0414781706781</v>
          </cell>
          <cell r="AF348">
            <v>-3634.4308674416152</v>
          </cell>
          <cell r="AG348">
            <v>-2268.5194703326547</v>
          </cell>
          <cell r="AH348">
            <v>-2393.1056614983268</v>
          </cell>
          <cell r="AI348">
            <v>-2405.5398640333169</v>
          </cell>
          <cell r="AJ348">
            <v>-2414.5892317149755</v>
          </cell>
          <cell r="AK348">
            <v>-2443.033798913727</v>
          </cell>
          <cell r="AL348">
            <v>-2441.367866017798</v>
          </cell>
          <cell r="AM348">
            <v>-2459.1205314456333</v>
          </cell>
          <cell r="AN348">
            <v>-2269.1681831496617</v>
          </cell>
          <cell r="AO348">
            <v>-2230.9290169714536</v>
          </cell>
          <cell r="AP348">
            <v>-2231.7032279772566</v>
          </cell>
          <cell r="AQ348">
            <v>1108.568974167332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</row>
        <row r="349">
          <cell r="AA349">
            <v>-102242.85343517683</v>
          </cell>
          <cell r="AB349">
            <v>-7346.7419452684917</v>
          </cell>
          <cell r="AC349">
            <v>-3193.6213420709601</v>
          </cell>
          <cell r="AD349">
            <v>-2886.3584771755095</v>
          </cell>
          <cell r="AE349">
            <v>-3031.6380543673195</v>
          </cell>
          <cell r="AF349">
            <v>-3343.8379074652366</v>
          </cell>
          <cell r="AG349">
            <v>-2133.1158951452071</v>
          </cell>
          <cell r="AH349">
            <v>-2264.8743463127826</v>
          </cell>
          <cell r="AI349">
            <v>-2277.3085488477727</v>
          </cell>
          <cell r="AJ349">
            <v>-2286.1405753172526</v>
          </cell>
          <cell r="AK349">
            <v>-2314.8024837281828</v>
          </cell>
          <cell r="AL349">
            <v>-2312.919209620075</v>
          </cell>
          <cell r="AM349">
            <v>-2330.8892162600896</v>
          </cell>
          <cell r="AN349">
            <v>-2140.7195267519387</v>
          </cell>
          <cell r="AO349">
            <v>-2102.6977017859099</v>
          </cell>
          <cell r="AP349">
            <v>-2103.2545715795341</v>
          </cell>
          <cell r="AQ349">
            <v>1172.6846317601041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</row>
        <row r="350">
          <cell r="AA350">
            <v>-103054.45696610698</v>
          </cell>
          <cell r="AB350">
            <v>-7320.2745120027957</v>
          </cell>
          <cell r="AC350">
            <v>-3111.7010831370153</v>
          </cell>
          <cell r="AD350">
            <v>-2994.3073729076295</v>
          </cell>
          <cell r="AE350">
            <v>-3033.8111244154434</v>
          </cell>
          <cell r="AF350">
            <v>-3415.5130965376261</v>
          </cell>
          <cell r="AG350">
            <v>-2113.4570396341696</v>
          </cell>
          <cell r="AH350">
            <v>-2246.25681059607</v>
          </cell>
          <cell r="AI350">
            <v>-2258.6910131310597</v>
          </cell>
          <cell r="AJ350">
            <v>-2267.4914844552568</v>
          </cell>
          <cell r="AK350">
            <v>-2296.1849480114697</v>
          </cell>
          <cell r="AL350">
            <v>-2294.2701187580797</v>
          </cell>
          <cell r="AM350">
            <v>-2312.2716805433765</v>
          </cell>
          <cell r="AN350">
            <v>-2122.0704358899429</v>
          </cell>
          <cell r="AO350">
            <v>-2084.0801660691968</v>
          </cell>
          <cell r="AP350">
            <v>-2084.6054807175387</v>
          </cell>
          <cell r="AQ350">
            <v>1181.9933996184607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</row>
        <row r="351">
          <cell r="AA351">
            <v>-92429.802960851142</v>
          </cell>
          <cell r="AB351">
            <v>-7573.2171718595764</v>
          </cell>
          <cell r="AC351">
            <v>-3416.9641046038792</v>
          </cell>
          <cell r="AD351">
            <v>-3091.2003041766102</v>
          </cell>
          <cell r="AE351">
            <v>-3478.4253153507043</v>
          </cell>
          <cell r="AF351">
            <v>-3622.5273506311532</v>
          </cell>
          <cell r="AG351">
            <v>-2370.8099588664381</v>
          </cell>
          <cell r="AH351">
            <v>-2489.9778737534348</v>
          </cell>
          <cell r="AI351">
            <v>-2502.4120762884245</v>
          </cell>
          <cell r="AJ351">
            <v>-2511.6256341603457</v>
          </cell>
          <cell r="AK351">
            <v>-2539.906011168835</v>
          </cell>
          <cell r="AL351">
            <v>-2538.4042684631686</v>
          </cell>
          <cell r="AM351">
            <v>-2555.9927437007414</v>
          </cell>
          <cell r="AN351">
            <v>-2366.2045855950319</v>
          </cell>
          <cell r="AO351">
            <v>-2327.8012292265616</v>
          </cell>
          <cell r="AP351">
            <v>-2328.7396304226272</v>
          </cell>
          <cell r="AQ351">
            <v>1060.132868039778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</row>
        <row r="352">
          <cell r="AA352">
            <v>-95505.06360229339</v>
          </cell>
          <cell r="AB352">
            <v>-7483.2475872743598</v>
          </cell>
          <cell r="AC352">
            <v>-3377.6519240929401</v>
          </cell>
          <cell r="AD352">
            <v>-3059.4671244105102</v>
          </cell>
          <cell r="AE352">
            <v>-3360.4770212300191</v>
          </cell>
          <cell r="AF352">
            <v>-3742.2528202980611</v>
          </cell>
          <cell r="AG352">
            <v>-2296.3202575468695</v>
          </cell>
          <cell r="AH352">
            <v>-2419.4338548472624</v>
          </cell>
          <cell r="AI352">
            <v>-2431.8680573822521</v>
          </cell>
          <cell r="AJ352">
            <v>-2440.9620491204346</v>
          </cell>
          <cell r="AK352">
            <v>-2469.3619922626626</v>
          </cell>
          <cell r="AL352">
            <v>-2467.740683423257</v>
          </cell>
          <cell r="AM352">
            <v>-2485.448724794569</v>
          </cell>
          <cell r="AN352">
            <v>-2295.5410005551207</v>
          </cell>
          <cell r="AO352">
            <v>-2257.2572103203893</v>
          </cell>
          <cell r="AP352">
            <v>-2258.0760453827161</v>
          </cell>
          <cell r="AQ352">
            <v>1095.4048774928642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</row>
        <row r="353">
          <cell r="AA353">
            <v>-93697.395434955775</v>
          </cell>
          <cell r="AB353">
            <v>-7489.1913210757994</v>
          </cell>
          <cell r="AC353">
            <v>-3408.5400015768487</v>
          </cell>
          <cell r="AD353">
            <v>-3103.535275718863</v>
          </cell>
          <cell r="AE353">
            <v>-3233.5909004957784</v>
          </cell>
          <cell r="AF353">
            <v>-3682.7864673661288</v>
          </cell>
          <cell r="AG353">
            <v>-2340.1060297364816</v>
          </cell>
          <cell r="AH353">
            <v>-2460.9003164714541</v>
          </cell>
          <cell r="AI353">
            <v>-2473.3345190064438</v>
          </cell>
          <cell r="AJ353">
            <v>-2482.4987928829714</v>
          </cell>
          <cell r="AK353">
            <v>-2510.8284538868538</v>
          </cell>
          <cell r="AL353">
            <v>-2509.2774271857943</v>
          </cell>
          <cell r="AM353">
            <v>-2526.9151864187606</v>
          </cell>
          <cell r="AN353">
            <v>-2337.077744317658</v>
          </cell>
          <cell r="AO353">
            <v>-2298.7236719445809</v>
          </cell>
          <cell r="AP353">
            <v>-2299.6127891452534</v>
          </cell>
          <cell r="AQ353">
            <v>1074.6716466807686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</row>
        <row r="354">
          <cell r="AA354">
            <v>-85743.526024093633</v>
          </cell>
          <cell r="AB354">
            <v>-7693.4589140605294</v>
          </cell>
          <cell r="AC354">
            <v>-3780.8165504788217</v>
          </cell>
          <cell r="AD354">
            <v>-3376.8715955325251</v>
          </cell>
          <cell r="AE354">
            <v>-3594.0831581405682</v>
          </cell>
          <cell r="AF354">
            <v>-3747.7240574414363</v>
          </cell>
          <cell r="AG354">
            <v>-2532.7665635350431</v>
          </cell>
          <cell r="AH354">
            <v>-2643.3557176611025</v>
          </cell>
          <cell r="AI354">
            <v>-2655.7899201960927</v>
          </cell>
          <cell r="AJ354">
            <v>-2665.2634405153149</v>
          </cell>
          <cell r="AK354">
            <v>-2693.2838550765027</v>
          </cell>
          <cell r="AL354">
            <v>-2692.0420748181373</v>
          </cell>
          <cell r="AM354">
            <v>-2709.3705876084091</v>
          </cell>
          <cell r="AN354">
            <v>-2519.842391950001</v>
          </cell>
          <cell r="AO354">
            <v>-2481.1790731342294</v>
          </cell>
          <cell r="AP354">
            <v>-2482.3774367775964</v>
          </cell>
          <cell r="AQ354">
            <v>983.44394608594416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</row>
        <row r="355">
          <cell r="AA355">
            <v>-100000.87369979398</v>
          </cell>
          <cell r="AB355">
            <v>-7385.676062622073</v>
          </cell>
          <cell r="AC355">
            <v>-3160.6343959925684</v>
          </cell>
          <cell r="AD355">
            <v>-2836.9632828267586</v>
          </cell>
          <cell r="AE355">
            <v>-3089.8090364644308</v>
          </cell>
          <cell r="AF355">
            <v>-3553.5035622936684</v>
          </cell>
          <cell r="AG355">
            <v>-2187.4216663707871</v>
          </cell>
          <cell r="AH355">
            <v>-2316.3035678586771</v>
          </cell>
          <cell r="AI355">
            <v>-2328.7377703936672</v>
          </cell>
          <cell r="AJ355">
            <v>-2337.6569650352581</v>
          </cell>
          <cell r="AK355">
            <v>-2366.2317052740773</v>
          </cell>
          <cell r="AL355">
            <v>-2364.4355993380805</v>
          </cell>
          <cell r="AM355">
            <v>-2382.3184378059836</v>
          </cell>
          <cell r="AN355">
            <v>-2192.2359164699446</v>
          </cell>
          <cell r="AO355">
            <v>-2154.1269233318039</v>
          </cell>
          <cell r="AP355">
            <v>-2154.7709612975395</v>
          </cell>
          <cell r="AQ355">
            <v>1146.9700209871569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</row>
        <row r="356">
          <cell r="AA356">
            <v>-89055.786848178032</v>
          </cell>
          <cell r="AB356">
            <v>-7498.8285757503627</v>
          </cell>
          <cell r="AC356">
            <v>-3644.811540633737</v>
          </cell>
          <cell r="AD356">
            <v>-3358.3759886921471</v>
          </cell>
          <cell r="AE356">
            <v>-3500.8493494848835</v>
          </cell>
          <cell r="AF356">
            <v>-3713.3078537498423</v>
          </cell>
          <cell r="AG356">
            <v>-2452.5361869114727</v>
          </cell>
          <cell r="AH356">
            <v>-2567.3751041652658</v>
          </cell>
          <cell r="AI356">
            <v>-2579.8093067002555</v>
          </cell>
          <cell r="AJ356">
            <v>-2589.1540463186375</v>
          </cell>
          <cell r="AK356">
            <v>-2617.3032415806661</v>
          </cell>
          <cell r="AL356">
            <v>-2615.9326806214603</v>
          </cell>
          <cell r="AM356">
            <v>-2633.3899741125724</v>
          </cell>
          <cell r="AN356">
            <v>-2443.7329977533236</v>
          </cell>
          <cell r="AO356">
            <v>-2405.1984596383927</v>
          </cell>
          <cell r="AP356">
            <v>-2406.268042580919</v>
          </cell>
          <cell r="AQ356">
            <v>1021.4342528338626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</row>
        <row r="357">
          <cell r="AA357">
            <v>-93345.772270749221</v>
          </cell>
          <cell r="AB357">
            <v>-7559.4451872013115</v>
          </cell>
          <cell r="AC357">
            <v>-3453.6463868407727</v>
          </cell>
          <cell r="AD357">
            <v>-3117.1100062946116</v>
          </cell>
          <cell r="AE357">
            <v>-3329.2690721342979</v>
          </cell>
          <cell r="AF357">
            <v>-3566.6909878347697</v>
          </cell>
          <cell r="AG357">
            <v>-2348.6231304094522</v>
          </cell>
          <cell r="AH357">
            <v>-2468.9662705598207</v>
          </cell>
          <cell r="AI357">
            <v>-2481.4004730948104</v>
          </cell>
          <cell r="AJ357">
            <v>-2490.5784180799633</v>
          </cell>
          <cell r="AK357">
            <v>-2518.8944079752209</v>
          </cell>
          <cell r="AL357">
            <v>-2517.3570523827857</v>
          </cell>
          <cell r="AM357">
            <v>-2534.9811405071273</v>
          </cell>
          <cell r="AN357">
            <v>-2345.1573695146494</v>
          </cell>
          <cell r="AO357">
            <v>-2306.7896260329476</v>
          </cell>
          <cell r="AP357">
            <v>-2307.6924143422448</v>
          </cell>
          <cell r="AQ357">
            <v>1070.6386696365851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</row>
        <row r="358">
          <cell r="AA358">
            <v>-85272.975988263715</v>
          </cell>
          <cell r="AB358">
            <v>-7697.2261996534917</v>
          </cell>
          <cell r="AC358">
            <v>-3772.1209655590401</v>
          </cell>
          <cell r="AD358">
            <v>-3408.1054097381566</v>
          </cell>
          <cell r="AE358">
            <v>-3594.9390957796213</v>
          </cell>
          <cell r="AF358">
            <v>-3897.7365885968629</v>
          </cell>
          <cell r="AG358">
            <v>-2544.1643394349239</v>
          </cell>
          <cell r="AH358">
            <v>-2654.1497590430122</v>
          </cell>
          <cell r="AI358">
            <v>-2666.5839615780019</v>
          </cell>
          <cell r="AJ358">
            <v>-2676.0757768826174</v>
          </cell>
          <cell r="AK358">
            <v>-2704.0778964584124</v>
          </cell>
          <cell r="AL358">
            <v>-2702.8544111854403</v>
          </cell>
          <cell r="AM358">
            <v>-2720.1646289903188</v>
          </cell>
          <cell r="AN358">
            <v>-2530.654728317304</v>
          </cell>
          <cell r="AO358">
            <v>-2491.973114516139</v>
          </cell>
          <cell r="AP358">
            <v>-2493.1897731448989</v>
          </cell>
          <cell r="AQ358">
            <v>978.04692539498933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</row>
        <row r="359">
          <cell r="AA359">
            <v>-86900.645807721026</v>
          </cell>
          <cell r="AB359">
            <v>-7784.9336240008015</v>
          </cell>
          <cell r="AC359">
            <v>-3705.2532191893674</v>
          </cell>
          <cell r="AD359">
            <v>-3231.1846948726115</v>
          </cell>
          <cell r="AE359">
            <v>-3583.1609198526867</v>
          </cell>
          <cell r="AF359">
            <v>-3876.8675032003571</v>
          </cell>
          <cell r="AG359">
            <v>-2504.7385304272721</v>
          </cell>
          <cell r="AH359">
            <v>-2616.8123155205167</v>
          </cell>
          <cell r="AI359">
            <v>-2629.2465180555068</v>
          </cell>
          <cell r="AJ359">
            <v>-2638.675049557542</v>
          </cell>
          <cell r="AK359">
            <v>-2666.7404529359173</v>
          </cell>
          <cell r="AL359">
            <v>-2665.4536838603644</v>
          </cell>
          <cell r="AM359">
            <v>-2682.8271854678237</v>
          </cell>
          <cell r="AN359">
            <v>-2493.2540009922282</v>
          </cell>
          <cell r="AO359">
            <v>-2454.635670993644</v>
          </cell>
          <cell r="AP359">
            <v>-2455.7890458198235</v>
          </cell>
          <cell r="AQ359">
            <v>996.71564715623697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</row>
        <row r="360">
          <cell r="AA360">
            <v>-98315.744032718125</v>
          </cell>
          <cell r="AB360">
            <v>-7397.8341124612925</v>
          </cell>
          <cell r="AC360">
            <v>-3225.6521890824397</v>
          </cell>
          <cell r="AD360">
            <v>-2970.9748960455172</v>
          </cell>
          <cell r="AE360">
            <v>-3270.22671704203</v>
          </cell>
          <cell r="AF360">
            <v>-3494.6747760964145</v>
          </cell>
          <cell r="AG360">
            <v>-2228.2392815978183</v>
          </cell>
          <cell r="AH360">
            <v>-2354.9590943176636</v>
          </cell>
          <cell r="AI360">
            <v>-2367.3932968526533</v>
          </cell>
          <cell r="AJ360">
            <v>-2376.3780093357004</v>
          </cell>
          <cell r="AK360">
            <v>-2404.8872317330638</v>
          </cell>
          <cell r="AL360">
            <v>-2403.1566436385228</v>
          </cell>
          <cell r="AM360">
            <v>-2420.9739642649702</v>
          </cell>
          <cell r="AN360">
            <v>-2230.956960770387</v>
          </cell>
          <cell r="AO360">
            <v>-2192.7824497907905</v>
          </cell>
          <cell r="AP360">
            <v>-2193.4920055979819</v>
          </cell>
          <cell r="AQ360">
            <v>1127.6422577576636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</row>
        <row r="361">
          <cell r="AA361">
            <v>-90736.654245106809</v>
          </cell>
          <cell r="AB361">
            <v>-7491.3014813172067</v>
          </cell>
          <cell r="AC361">
            <v>-3483.1764721757891</v>
          </cell>
          <cell r="AD361">
            <v>-3171.1218605609411</v>
          </cell>
          <cell r="AE361">
            <v>-3426.0252703453898</v>
          </cell>
          <cell r="AF361">
            <v>-3720.8480800398852</v>
          </cell>
          <cell r="AG361">
            <v>-2411.8218134148888</v>
          </cell>
          <cell r="AH361">
            <v>-2528.8173507736374</v>
          </cell>
          <cell r="AI361">
            <v>-2541.2515533086271</v>
          </cell>
          <cell r="AJ361">
            <v>-2550.5309408026164</v>
          </cell>
          <cell r="AK361">
            <v>-2578.7454881890376</v>
          </cell>
          <cell r="AL361">
            <v>-2577.3095751054389</v>
          </cell>
          <cell r="AM361">
            <v>-2594.832220720944</v>
          </cell>
          <cell r="AN361">
            <v>-2405.109892237303</v>
          </cell>
          <cell r="AO361">
            <v>-2366.6407062467642</v>
          </cell>
          <cell r="AP361">
            <v>-2367.6449370648979</v>
          </cell>
          <cell r="AQ361">
            <v>1040.713129529677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</row>
        <row r="362">
          <cell r="AA362">
            <v>-91030.399142378199</v>
          </cell>
          <cell r="AB362">
            <v>-7625.6402749549234</v>
          </cell>
          <cell r="AC362">
            <v>-3547.8331803288356</v>
          </cell>
          <cell r="AD362">
            <v>-3166.4257192043669</v>
          </cell>
          <cell r="AE362">
            <v>-3460.9660849136526</v>
          </cell>
          <cell r="AF362">
            <v>-3764.0406358861901</v>
          </cell>
          <cell r="AG362">
            <v>-2404.706654014406</v>
          </cell>
          <cell r="AH362">
            <v>-2522.0790778261489</v>
          </cell>
          <cell r="AI362">
            <v>-2534.5132803611391</v>
          </cell>
          <cell r="AJ362">
            <v>-2543.7812470535227</v>
          </cell>
          <cell r="AK362">
            <v>-2572.0072152415496</v>
          </cell>
          <cell r="AL362">
            <v>-2570.5598813563452</v>
          </cell>
          <cell r="AM362">
            <v>-2588.093947773456</v>
          </cell>
          <cell r="AN362">
            <v>-2398.3601984882089</v>
          </cell>
          <cell r="AO362">
            <v>-2359.9024332992763</v>
          </cell>
          <cell r="AP362">
            <v>-2360.8952433158042</v>
          </cell>
          <cell r="AQ362">
            <v>1044.0822660034207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</row>
        <row r="363">
          <cell r="AA363">
            <v>-96125.023465298596</v>
          </cell>
          <cell r="AB363">
            <v>-7470.7811895850391</v>
          </cell>
          <cell r="AC363">
            <v>-3322.9328587977666</v>
          </cell>
          <cell r="AD363">
            <v>-2994.1261295689192</v>
          </cell>
          <cell r="AE363">
            <v>-3166.9930182470162</v>
          </cell>
          <cell r="AF363">
            <v>-3640.7160065765011</v>
          </cell>
          <cell r="AG363">
            <v>-2281.3034409547904</v>
          </cell>
          <cell r="AH363">
            <v>-2405.2124715578138</v>
          </cell>
          <cell r="AI363">
            <v>-2417.6466740928036</v>
          </cell>
          <cell r="AJ363">
            <v>-2426.716561791512</v>
          </cell>
          <cell r="AK363">
            <v>-2455.1406089732141</v>
          </cell>
          <cell r="AL363">
            <v>-2453.4951960943345</v>
          </cell>
          <cell r="AM363">
            <v>-2471.2273415051204</v>
          </cell>
          <cell r="AN363">
            <v>-2281.2955132261986</v>
          </cell>
          <cell r="AO363">
            <v>-2243.0358270309407</v>
          </cell>
          <cell r="AP363">
            <v>-2243.8305580537935</v>
          </cell>
          <cell r="AQ363">
            <v>1102.5155691375885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</row>
        <row r="364">
          <cell r="AA364">
            <v>-100081.88357188454</v>
          </cell>
          <cell r="AB364">
            <v>-7484.9616576753897</v>
          </cell>
          <cell r="AC364">
            <v>-3208.8572473082495</v>
          </cell>
          <cell r="AD364">
            <v>-2976.5668894617465</v>
          </cell>
          <cell r="AE364">
            <v>-3072.4198855907298</v>
          </cell>
          <cell r="AF364">
            <v>-3472.0121967366422</v>
          </cell>
          <cell r="AG364">
            <v>-2185.4594258066404</v>
          </cell>
          <cell r="AH364">
            <v>-2314.4452662008171</v>
          </cell>
          <cell r="AI364">
            <v>-2326.8794687358068</v>
          </cell>
          <cell r="AJ364">
            <v>-2335.7955137135718</v>
          </cell>
          <cell r="AK364">
            <v>-2364.3734036162173</v>
          </cell>
          <cell r="AL364">
            <v>-2362.5741480163942</v>
          </cell>
          <cell r="AM364">
            <v>-2380.4601361481236</v>
          </cell>
          <cell r="AN364">
            <v>-2190.374465148258</v>
          </cell>
          <cell r="AO364">
            <v>-2152.2686216739439</v>
          </cell>
          <cell r="AP364">
            <v>-2152.9095099758533</v>
          </cell>
          <cell r="AQ364">
            <v>1147.8991718160869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</row>
        <row r="365">
          <cell r="AA365">
            <v>-99795.922620117621</v>
          </cell>
          <cell r="AB365">
            <v>-7294.4066070985191</v>
          </cell>
          <cell r="AC365">
            <v>-3287.3337403182113</v>
          </cell>
          <cell r="AD365">
            <v>-2814.1845381662542</v>
          </cell>
          <cell r="AE365">
            <v>-3160.1517105271091</v>
          </cell>
          <cell r="AF365">
            <v>-3592.6631597976839</v>
          </cell>
          <cell r="AG365">
            <v>-2192.386040610967</v>
          </cell>
          <cell r="AH365">
            <v>-2321.0049816655892</v>
          </cell>
          <cell r="AI365">
            <v>-2333.4391842005789</v>
          </cell>
          <cell r="AJ365">
            <v>-2342.366347340148</v>
          </cell>
          <cell r="AK365">
            <v>-2370.9331190809894</v>
          </cell>
          <cell r="AL365">
            <v>-2369.1449816429704</v>
          </cell>
          <cell r="AM365">
            <v>-2387.0198516128958</v>
          </cell>
          <cell r="AN365">
            <v>-2196.9452987748346</v>
          </cell>
          <cell r="AO365">
            <v>-2158.8283371387161</v>
          </cell>
          <cell r="AP365">
            <v>-2159.4803436024295</v>
          </cell>
          <cell r="AQ365">
            <v>1144.6193140837008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</row>
        <row r="366">
          <cell r="AA366">
            <v>-90505.784444644014</v>
          </cell>
          <cell r="AB366">
            <v>-7547.4098990345874</v>
          </cell>
          <cell r="AC366">
            <v>-3610.1855237235095</v>
          </cell>
          <cell r="AD366">
            <v>-3244.3212018282056</v>
          </cell>
          <cell r="AE366">
            <v>-3490.2371789051131</v>
          </cell>
          <cell r="AF366">
            <v>-3730.6173043625013</v>
          </cell>
          <cell r="AG366">
            <v>-2417.4139971304508</v>
          </cell>
          <cell r="AH366">
            <v>-2534.113319300413</v>
          </cell>
          <cell r="AI366">
            <v>-2546.5475218354031</v>
          </cell>
          <cell r="AJ366">
            <v>-2555.8358855472347</v>
          </cell>
          <cell r="AK366">
            <v>-2584.0414567158132</v>
          </cell>
          <cell r="AL366">
            <v>-2582.6145198500571</v>
          </cell>
          <cell r="AM366">
            <v>-2600.1281892477195</v>
          </cell>
          <cell r="AN366">
            <v>-2410.4148369819213</v>
          </cell>
          <cell r="AO366">
            <v>-2371.9366747735398</v>
          </cell>
          <cell r="AP366">
            <v>-2372.9498818095162</v>
          </cell>
          <cell r="AQ366">
            <v>1038.0651452662889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</row>
        <row r="367">
          <cell r="AA367">
            <v>-96379.439633954069</v>
          </cell>
          <cell r="AB367">
            <v>-7501.7793336155673</v>
          </cell>
          <cell r="AC367">
            <v>-3424.6624143299364</v>
          </cell>
          <cell r="AD367">
            <v>-2972.4935337702559</v>
          </cell>
          <cell r="AE367">
            <v>-3232.2882070240662</v>
          </cell>
          <cell r="AF367">
            <v>-3513.2482060814336</v>
          </cell>
          <cell r="AG367">
            <v>-2275.1409114577373</v>
          </cell>
          <cell r="AH367">
            <v>-2399.3763681817918</v>
          </cell>
          <cell r="AI367">
            <v>-2411.810570716782</v>
          </cell>
          <cell r="AJ367">
            <v>-2420.8705667148529</v>
          </cell>
          <cell r="AK367">
            <v>-2449.304505597192</v>
          </cell>
          <cell r="AL367">
            <v>-2447.6492010176753</v>
          </cell>
          <cell r="AM367">
            <v>-2465.3912381290984</v>
          </cell>
          <cell r="AN367">
            <v>-2275.4495181495395</v>
          </cell>
          <cell r="AO367">
            <v>-2237.1997236549187</v>
          </cell>
          <cell r="AP367">
            <v>-2237.9845629771344</v>
          </cell>
          <cell r="AQ367">
            <v>1105.4336208255995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</row>
        <row r="368">
          <cell r="AA368">
            <v>-96462.725200710236</v>
          </cell>
          <cell r="AB368">
            <v>-7451.9685911582974</v>
          </cell>
          <cell r="AC368">
            <v>-3334.9339171271122</v>
          </cell>
          <cell r="AD368">
            <v>-2956.1063142562498</v>
          </cell>
          <cell r="AE368">
            <v>-3172.5260369720941</v>
          </cell>
          <cell r="AF368">
            <v>-3630.8519512329663</v>
          </cell>
          <cell r="AG368">
            <v>-2273.1235484712333</v>
          </cell>
          <cell r="AH368">
            <v>-2397.4658639088589</v>
          </cell>
          <cell r="AI368">
            <v>-2409.900066443849</v>
          </cell>
          <cell r="AJ368">
            <v>-2418.9568242990845</v>
          </cell>
          <cell r="AK368">
            <v>-2447.3940013242591</v>
          </cell>
          <cell r="AL368">
            <v>-2445.7354586019069</v>
          </cell>
          <cell r="AM368">
            <v>-2463.4807338561654</v>
          </cell>
          <cell r="AN368">
            <v>-2273.5357757337706</v>
          </cell>
          <cell r="AO368">
            <v>-2235.2892193819857</v>
          </cell>
          <cell r="AP368">
            <v>-2236.0708205613655</v>
          </cell>
          <cell r="AQ368">
            <v>1106.388872962066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</row>
        <row r="369">
          <cell r="AA369">
            <v>-86014.317434278462</v>
          </cell>
          <cell r="AB369">
            <v>-7728.2830004621519</v>
          </cell>
          <cell r="AC369">
            <v>-3709.4645185996751</v>
          </cell>
          <cell r="AD369">
            <v>-3272.0771802849576</v>
          </cell>
          <cell r="AE369">
            <v>-3580.7200112727282</v>
          </cell>
          <cell r="AF369">
            <v>-3906.5653987396267</v>
          </cell>
          <cell r="AG369">
            <v>-2526.2073890076076</v>
          </cell>
          <cell r="AH369">
            <v>-2637.1439793445907</v>
          </cell>
          <cell r="AI369">
            <v>-2649.5781818795804</v>
          </cell>
          <cell r="AJ369">
            <v>-2659.0411738287748</v>
          </cell>
          <cell r="AK369">
            <v>-2687.0721167599909</v>
          </cell>
          <cell r="AL369">
            <v>-2685.8198081315977</v>
          </cell>
          <cell r="AM369">
            <v>-2703.1588492918972</v>
          </cell>
          <cell r="AN369">
            <v>-2513.620125263461</v>
          </cell>
          <cell r="AO369">
            <v>-2474.9673348177175</v>
          </cell>
          <cell r="AP369">
            <v>-2476.1551700910568</v>
          </cell>
          <cell r="AQ369">
            <v>986.5498152442002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</row>
        <row r="370">
          <cell r="AA370">
            <v>-102566.15691011127</v>
          </cell>
          <cell r="AB370">
            <v>-7298.740900918252</v>
          </cell>
          <cell r="AC370">
            <v>-3228.1706238844317</v>
          </cell>
          <cell r="AD370">
            <v>-2871.7725964640058</v>
          </cell>
          <cell r="AE370">
            <v>-3003.2835050597105</v>
          </cell>
          <cell r="AF370">
            <v>-3389.8653767418346</v>
          </cell>
          <cell r="AG370">
            <v>-2125.2847607825115</v>
          </cell>
          <cell r="AH370">
            <v>-2257.4580232405669</v>
          </cell>
          <cell r="AI370">
            <v>-2269.8922257755567</v>
          </cell>
          <cell r="AJ370">
            <v>-2278.7116822059306</v>
          </cell>
          <cell r="AK370">
            <v>-2307.3861606559667</v>
          </cell>
          <cell r="AL370">
            <v>-2305.4903165087535</v>
          </cell>
          <cell r="AM370">
            <v>-2323.4728931878735</v>
          </cell>
          <cell r="AN370">
            <v>-2133.2906336406168</v>
          </cell>
          <cell r="AO370">
            <v>-2095.2813787136938</v>
          </cell>
          <cell r="AP370">
            <v>-2095.8256784682121</v>
          </cell>
          <cell r="AQ370">
            <v>1176.3927932962122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</row>
        <row r="371">
          <cell r="AA371">
            <v>-93967.569497799297</v>
          </cell>
          <cell r="AB371">
            <v>-7510.2095524962997</v>
          </cell>
          <cell r="AC371">
            <v>-3472.7435201749804</v>
          </cell>
          <cell r="AD371">
            <v>-3113.6562495439384</v>
          </cell>
          <cell r="AE371">
            <v>-3224.4352154972648</v>
          </cell>
          <cell r="AF371">
            <v>-3549.8558307437224</v>
          </cell>
          <cell r="AG371">
            <v>-2333.5618087445109</v>
          </cell>
          <cell r="AH371">
            <v>-2454.7027396090734</v>
          </cell>
          <cell r="AI371">
            <v>-2467.1369421440631</v>
          </cell>
          <cell r="AJ371">
            <v>-2476.2907116530282</v>
          </cell>
          <cell r="AK371">
            <v>-2504.6308770244736</v>
          </cell>
          <cell r="AL371">
            <v>-2503.0693459558506</v>
          </cell>
          <cell r="AM371">
            <v>-2520.71760955638</v>
          </cell>
          <cell r="AN371">
            <v>-2330.8696630877148</v>
          </cell>
          <cell r="AO371">
            <v>-2292.5260950822003</v>
          </cell>
          <cell r="AP371">
            <v>-2293.4047079153097</v>
          </cell>
          <cell r="AQ371">
            <v>1077.7704351119587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</row>
        <row r="372">
          <cell r="AA372">
            <v>-88346.242019220372</v>
          </cell>
          <cell r="AB372">
            <v>-7554.8592354711782</v>
          </cell>
          <cell r="AC372">
            <v>-3630.0513773746161</v>
          </cell>
          <cell r="AD372">
            <v>-3257.4561635716896</v>
          </cell>
          <cell r="AE372">
            <v>-3420.7738669865139</v>
          </cell>
          <cell r="AF372">
            <v>-3802.9541623646583</v>
          </cell>
          <cell r="AG372">
            <v>-2469.7229520492442</v>
          </cell>
          <cell r="AH372">
            <v>-2583.6514949056909</v>
          </cell>
          <cell r="AI372">
            <v>-2596.0856974406806</v>
          </cell>
          <cell r="AJ372">
            <v>-2605.4580241620133</v>
          </cell>
          <cell r="AK372">
            <v>-2633.5796323210911</v>
          </cell>
          <cell r="AL372">
            <v>-2632.2366584648357</v>
          </cell>
          <cell r="AM372">
            <v>-2649.6663648529975</v>
          </cell>
          <cell r="AN372">
            <v>-2460.0369755966994</v>
          </cell>
          <cell r="AO372">
            <v>-2421.4748503788178</v>
          </cell>
          <cell r="AP372">
            <v>-2422.5720204242948</v>
          </cell>
          <cell r="AQ372">
            <v>1013.29605746365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</row>
        <row r="373">
          <cell r="AA373">
            <v>-90524.490498148123</v>
          </cell>
          <cell r="AB373">
            <v>-7584.7347326860254</v>
          </cell>
          <cell r="AC373">
            <v>-3549.5861718982055</v>
          </cell>
          <cell r="AD373">
            <v>-3114.3283341295842</v>
          </cell>
          <cell r="AE373">
            <v>-3428.7252466216528</v>
          </cell>
          <cell r="AF373">
            <v>-3721.9190937490725</v>
          </cell>
          <cell r="AG373">
            <v>-2416.9608946130215</v>
          </cell>
          <cell r="AH373">
            <v>-2533.6842173978716</v>
          </cell>
          <cell r="AI373">
            <v>-2546.1184199328618</v>
          </cell>
          <cell r="AJ373">
            <v>-2555.4060563533326</v>
          </cell>
          <cell r="AK373">
            <v>-2583.6123548132718</v>
          </cell>
          <cell r="AL373">
            <v>-2582.184690656155</v>
          </cell>
          <cell r="AM373">
            <v>-2599.6990873451787</v>
          </cell>
          <cell r="AN373">
            <v>-2409.9850077880192</v>
          </cell>
          <cell r="AO373">
            <v>-2371.507572870999</v>
          </cell>
          <cell r="AP373">
            <v>-2372.5200526156141</v>
          </cell>
          <cell r="AQ373">
            <v>1038.2796962175596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</row>
        <row r="374">
          <cell r="AA374">
            <v>-86790.77390119934</v>
          </cell>
          <cell r="AB374">
            <v>-7648.823673512431</v>
          </cell>
          <cell r="AC374">
            <v>-3658.3387086185453</v>
          </cell>
          <cell r="AD374">
            <v>-3326.6665384977268</v>
          </cell>
          <cell r="AE374">
            <v>-3568.545994428513</v>
          </cell>
          <cell r="AF374">
            <v>-3837.4158711465566</v>
          </cell>
          <cell r="AG374">
            <v>-2507.3998741162982</v>
          </cell>
          <cell r="AH374">
            <v>-2619.3326891585994</v>
          </cell>
          <cell r="AI374">
            <v>-2631.7668916935891</v>
          </cell>
          <cell r="AJ374">
            <v>-2641.1996950153498</v>
          </cell>
          <cell r="AK374">
            <v>-2669.2608265739996</v>
          </cell>
          <cell r="AL374">
            <v>-2667.9783293181722</v>
          </cell>
          <cell r="AM374">
            <v>-2685.3475591059059</v>
          </cell>
          <cell r="AN374">
            <v>-2495.7786464500359</v>
          </cell>
          <cell r="AO374">
            <v>-2457.1560446317262</v>
          </cell>
          <cell r="AP374">
            <v>-2458.3136912776313</v>
          </cell>
          <cell r="AQ374">
            <v>995.45546033719586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</row>
        <row r="375">
          <cell r="AA375">
            <v>-99219.22111375221</v>
          </cell>
          <cell r="AB375">
            <v>-7397.2854813267058</v>
          </cell>
          <cell r="AC375">
            <v>-3328.4352796294861</v>
          </cell>
          <cell r="AD375">
            <v>-2982.1345445601755</v>
          </cell>
          <cell r="AE375">
            <v>-3231.3959541045451</v>
          </cell>
          <cell r="AF375">
            <v>-3706.4528888686596</v>
          </cell>
          <cell r="AG375">
            <v>-2206.3550429065117</v>
          </cell>
          <cell r="AH375">
            <v>-2334.2340528604063</v>
          </cell>
          <cell r="AI375">
            <v>-2346.668255395396</v>
          </cell>
          <cell r="AJ375">
            <v>-2355.6178406895328</v>
          </cell>
          <cell r="AK375">
            <v>-2384.1621902758066</v>
          </cell>
          <cell r="AL375">
            <v>-2382.3964749923553</v>
          </cell>
          <cell r="AM375">
            <v>-2400.2489228077129</v>
          </cell>
          <cell r="AN375">
            <v>-2210.1967921242194</v>
          </cell>
          <cell r="AO375">
            <v>-2172.0574083335332</v>
          </cell>
          <cell r="AP375">
            <v>-2172.7318369518143</v>
          </cell>
          <cell r="AQ375">
            <v>1138.0047784862923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</row>
        <row r="376">
          <cell r="AA376">
            <v>-103900.17613787211</v>
          </cell>
          <cell r="AB376">
            <v>-7344.1292384882408</v>
          </cell>
          <cell r="AC376">
            <v>-3049.6368943237353</v>
          </cell>
          <cell r="AD376">
            <v>-2809.2853004863828</v>
          </cell>
          <cell r="AE376">
            <v>-3084.2384879053784</v>
          </cell>
          <cell r="AF376">
            <v>-3343.0777120024268</v>
          </cell>
          <cell r="AG376">
            <v>-2092.9718268830734</v>
          </cell>
          <cell r="AH376">
            <v>-2226.856689371115</v>
          </cell>
          <cell r="AI376">
            <v>-2239.2908919061047</v>
          </cell>
          <cell r="AJ376">
            <v>-2248.0584816689038</v>
          </cell>
          <cell r="AK376">
            <v>-2276.7848267865152</v>
          </cell>
          <cell r="AL376">
            <v>-2274.8371159717262</v>
          </cell>
          <cell r="AM376">
            <v>-2292.8715593184215</v>
          </cell>
          <cell r="AN376">
            <v>-2102.6374331035904</v>
          </cell>
          <cell r="AO376">
            <v>-2064.6800448442418</v>
          </cell>
          <cell r="AP376">
            <v>-2065.1724779311853</v>
          </cell>
          <cell r="AQ376">
            <v>1191.6934602309379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</row>
        <row r="377">
          <cell r="AA377">
            <v>-92899.39284011694</v>
          </cell>
          <cell r="AB377">
            <v>-7587.6263601069977</v>
          </cell>
          <cell r="AC377">
            <v>-3484.5122083243177</v>
          </cell>
          <cell r="AD377">
            <v>-3183.1131634129929</v>
          </cell>
          <cell r="AE377">
            <v>-3404.8626412548911</v>
          </cell>
          <cell r="AF377">
            <v>-3608.8311143378724</v>
          </cell>
          <cell r="AG377">
            <v>-2359.435440109291</v>
          </cell>
          <cell r="AH377">
            <v>-2479.2058575949804</v>
          </cell>
          <cell r="AI377">
            <v>-2491.6400601299702</v>
          </cell>
          <cell r="AJ377">
            <v>-2500.8353603473861</v>
          </cell>
          <cell r="AK377">
            <v>-2529.1339950103807</v>
          </cell>
          <cell r="AL377">
            <v>-2527.613994650209</v>
          </cell>
          <cell r="AM377">
            <v>-2545.220727542287</v>
          </cell>
          <cell r="AN377">
            <v>-2355.4143117820722</v>
          </cell>
          <cell r="AO377">
            <v>-2317.0292130681073</v>
          </cell>
          <cell r="AP377">
            <v>-2317.9493566096676</v>
          </cell>
          <cell r="AQ377">
            <v>1065.5188761190052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</row>
        <row r="378">
          <cell r="AA378">
            <v>-86231.220503324279</v>
          </cell>
          <cell r="AB378">
            <v>-7751.9245385970708</v>
          </cell>
          <cell r="AC378">
            <v>-3697.9474382315461</v>
          </cell>
          <cell r="AD378">
            <v>-3341.5928268347539</v>
          </cell>
          <cell r="AE378">
            <v>-3510.9539787032695</v>
          </cell>
          <cell r="AF378">
            <v>-3789.6834170721868</v>
          </cell>
          <cell r="AG378">
            <v>-2520.9535108124433</v>
          </cell>
          <cell r="AH378">
            <v>-2632.1683964631347</v>
          </cell>
          <cell r="AI378">
            <v>-2644.6025989981244</v>
          </cell>
          <cell r="AJ378">
            <v>-2654.0571577559945</v>
          </cell>
          <cell r="AK378">
            <v>-2682.096533878535</v>
          </cell>
          <cell r="AL378">
            <v>-2680.8357920588169</v>
          </cell>
          <cell r="AM378">
            <v>-2698.1832664104413</v>
          </cell>
          <cell r="AN378">
            <v>-2508.6361091906811</v>
          </cell>
          <cell r="AO378">
            <v>-2469.9917519362616</v>
          </cell>
          <cell r="AP378">
            <v>-2471.171154018276</v>
          </cell>
          <cell r="AQ378">
            <v>989.03760668492805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</row>
        <row r="379">
          <cell r="AA379">
            <v>-98243.354935954965</v>
          </cell>
          <cell r="AB379">
            <v>-7402.972208864745</v>
          </cell>
          <cell r="AC379">
            <v>-3174.0548588667325</v>
          </cell>
          <cell r="AD379">
            <v>-2915.9381542250349</v>
          </cell>
          <cell r="AE379">
            <v>-3300.8593819568459</v>
          </cell>
          <cell r="AF379">
            <v>-3492.6429187339936</v>
          </cell>
          <cell r="AG379">
            <v>-2229.9927076729991</v>
          </cell>
          <cell r="AH379">
            <v>-2356.6196422861331</v>
          </cell>
          <cell r="AI379">
            <v>-2369.0538448211228</v>
          </cell>
          <cell r="AJ379">
            <v>-2378.041371792252</v>
          </cell>
          <cell r="AK379">
            <v>-2406.5477797015333</v>
          </cell>
          <cell r="AL379">
            <v>-2404.8200060950749</v>
          </cell>
          <cell r="AM379">
            <v>-2422.6345122334396</v>
          </cell>
          <cell r="AN379">
            <v>-2232.6203232269381</v>
          </cell>
          <cell r="AO379">
            <v>-2194.4429977592599</v>
          </cell>
          <cell r="AP379">
            <v>-2195.1553680545339</v>
          </cell>
          <cell r="AQ379">
            <v>1126.8119837734291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</row>
        <row r="380">
          <cell r="AA380">
            <v>-92787.482403706512</v>
          </cell>
          <cell r="AB380">
            <v>-7559.6792219496292</v>
          </cell>
          <cell r="AC380">
            <v>-3507.4108264902434</v>
          </cell>
          <cell r="AD380">
            <v>-3030.7442154518208</v>
          </cell>
          <cell r="AE380">
            <v>-3385.4405244850805</v>
          </cell>
          <cell r="AF380">
            <v>-3724.7138982637825</v>
          </cell>
          <cell r="AG380">
            <v>-2362.146161558529</v>
          </cell>
          <cell r="AH380">
            <v>-2481.7729934778863</v>
          </cell>
          <cell r="AI380">
            <v>-2494.2071960128765</v>
          </cell>
          <cell r="AJ380">
            <v>-2503.4068473080597</v>
          </cell>
          <cell r="AK380">
            <v>-2531.701130893287</v>
          </cell>
          <cell r="AL380">
            <v>-2530.1854816108821</v>
          </cell>
          <cell r="AM380">
            <v>-2547.7878634251929</v>
          </cell>
          <cell r="AN380">
            <v>-2357.9857987427458</v>
          </cell>
          <cell r="AO380">
            <v>-2319.5963489510132</v>
          </cell>
          <cell r="AP380">
            <v>-2320.5208435703412</v>
          </cell>
          <cell r="AQ380">
            <v>1064.2353081775523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</row>
        <row r="381">
          <cell r="AA381">
            <v>-102162.13409192029</v>
          </cell>
          <cell r="AB381">
            <v>-7322.2887482393407</v>
          </cell>
          <cell r="AC381">
            <v>-3078.0763110438647</v>
          </cell>
          <cell r="AD381">
            <v>-2833.6056711851397</v>
          </cell>
          <cell r="AE381">
            <v>-3106.2343356283091</v>
          </cell>
          <cell r="AF381">
            <v>-3371.0011912541745</v>
          </cell>
          <cell r="AG381">
            <v>-2135.0710984502093</v>
          </cell>
          <cell r="AH381">
            <v>-2266.7259834716133</v>
          </cell>
          <cell r="AI381">
            <v>-2279.160186006603</v>
          </cell>
          <cell r="AJ381">
            <v>-2287.9953508441486</v>
          </cell>
          <cell r="AK381">
            <v>-2316.6541208870135</v>
          </cell>
          <cell r="AL381">
            <v>-2314.7739851469714</v>
          </cell>
          <cell r="AM381">
            <v>-2332.7408534189199</v>
          </cell>
          <cell r="AN381">
            <v>-2142.5743022788347</v>
          </cell>
          <cell r="AO381">
            <v>-2104.5493389447402</v>
          </cell>
          <cell r="AP381">
            <v>-2105.1093471064301</v>
          </cell>
          <cell r="AQ381">
            <v>1171.7588131806888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</row>
        <row r="382">
          <cell r="AA382">
            <v>-100897.04290050876</v>
          </cell>
          <cell r="AB382">
            <v>-7327.8508333498376</v>
          </cell>
          <cell r="AC382">
            <v>-3090.3944506812018</v>
          </cell>
          <cell r="AD382">
            <v>-2759.9361802930698</v>
          </cell>
          <cell r="AE382">
            <v>-3134.1675713380887</v>
          </cell>
          <cell r="AF382">
            <v>-3394.4600293023809</v>
          </cell>
          <cell r="AG382">
            <v>-2165.7144409104658</v>
          </cell>
          <cell r="AH382">
            <v>-2295.7461633296407</v>
          </cell>
          <cell r="AI382">
            <v>-2308.1803658646304</v>
          </cell>
          <cell r="AJ382">
            <v>-2317.0647174476976</v>
          </cell>
          <cell r="AK382">
            <v>-2345.6743007450409</v>
          </cell>
          <cell r="AL382">
            <v>-2343.84335175052</v>
          </cell>
          <cell r="AM382">
            <v>-2361.7610332769473</v>
          </cell>
          <cell r="AN382">
            <v>-2171.6436688823842</v>
          </cell>
          <cell r="AO382">
            <v>-2133.5695188027676</v>
          </cell>
          <cell r="AP382">
            <v>-2134.1787137099791</v>
          </cell>
          <cell r="AQ382">
            <v>1157.2487232516751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</row>
        <row r="383">
          <cell r="AA383">
            <v>-87412.894387390887</v>
          </cell>
          <cell r="AB383">
            <v>-7686.5197821188922</v>
          </cell>
          <cell r="AC383">
            <v>-3669.8146661450492</v>
          </cell>
          <cell r="AD383">
            <v>-3197.787090284543</v>
          </cell>
          <cell r="AE383">
            <v>-3546.5552115848468</v>
          </cell>
          <cell r="AF383">
            <v>-3858.6614791338898</v>
          </cell>
          <cell r="AG383">
            <v>-2492.3307223908496</v>
          </cell>
          <cell r="AH383">
            <v>-2605.0617429017539</v>
          </cell>
          <cell r="AI383">
            <v>-2617.4959454367436</v>
          </cell>
          <cell r="AJ383">
            <v>-2626.9045607140015</v>
          </cell>
          <cell r="AK383">
            <v>-2654.9898803171541</v>
          </cell>
          <cell r="AL383">
            <v>-2653.6831950168244</v>
          </cell>
          <cell r="AM383">
            <v>-2671.0766128490604</v>
          </cell>
          <cell r="AN383">
            <v>-2481.4835121486876</v>
          </cell>
          <cell r="AO383">
            <v>-2442.8850983748807</v>
          </cell>
          <cell r="AP383">
            <v>-2444.018556976283</v>
          </cell>
          <cell r="AQ383">
            <v>1002.5909334656185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</row>
        <row r="384">
          <cell r="AA384">
            <v>-85557.917111226314</v>
          </cell>
          <cell r="AB384">
            <v>-7668.8382485380516</v>
          </cell>
          <cell r="AC384">
            <v>-3765.0843827939557</v>
          </cell>
          <cell r="AD384">
            <v>-3312.694010463083</v>
          </cell>
          <cell r="AE384">
            <v>-3602.5804628156902</v>
          </cell>
          <cell r="AF384">
            <v>-3839.2103854409634</v>
          </cell>
          <cell r="AG384">
            <v>-2537.2624271686545</v>
          </cell>
          <cell r="AH384">
            <v>-2647.6134376351483</v>
          </cell>
          <cell r="AI384">
            <v>-2660.047640170138</v>
          </cell>
          <cell r="AJ384">
            <v>-2669.5283769638932</v>
          </cell>
          <cell r="AK384">
            <v>-2697.5415750505485</v>
          </cell>
          <cell r="AL384">
            <v>-2696.3070112667156</v>
          </cell>
          <cell r="AM384">
            <v>-2713.6283075824549</v>
          </cell>
          <cell r="AN384">
            <v>-2524.1073283985797</v>
          </cell>
          <cell r="AO384">
            <v>-2485.4367931082752</v>
          </cell>
          <cell r="AP384">
            <v>-2486.6423732261746</v>
          </cell>
          <cell r="AQ384">
            <v>981.31508609892126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</row>
        <row r="385">
          <cell r="AA385">
            <v>-101605.60529162438</v>
          </cell>
          <cell r="AB385">
            <v>-7293.1557728532252</v>
          </cell>
          <cell r="AC385">
            <v>-3149.4962875024039</v>
          </cell>
          <cell r="AD385">
            <v>-2814.2937203875163</v>
          </cell>
          <cell r="AE385">
            <v>-3138.3550776658549</v>
          </cell>
          <cell r="AF385">
            <v>-3422.7935167272667</v>
          </cell>
          <cell r="AG385">
            <v>-2148.5514726178894</v>
          </cell>
          <cell r="AH385">
            <v>-2279.4923089273611</v>
          </cell>
          <cell r="AI385">
            <v>-2291.9265114623513</v>
          </cell>
          <cell r="AJ385">
            <v>-2300.7833141396518</v>
          </cell>
          <cell r="AK385">
            <v>-2329.4204463427614</v>
          </cell>
          <cell r="AL385">
            <v>-2327.5619484424747</v>
          </cell>
          <cell r="AM385">
            <v>-2345.5071788746677</v>
          </cell>
          <cell r="AN385">
            <v>-2155.3622655743384</v>
          </cell>
          <cell r="AO385">
            <v>-2117.315664400488</v>
          </cell>
          <cell r="AP385">
            <v>-2117.8973104019333</v>
          </cell>
          <cell r="AQ385">
            <v>1165.3756504528149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</row>
        <row r="386">
          <cell r="AA386">
            <v>-94734.478230082663</v>
          </cell>
          <cell r="AB386">
            <v>-7429.6023183657089</v>
          </cell>
          <cell r="AC386">
            <v>-3459.665827161351</v>
          </cell>
          <cell r="AD386">
            <v>-3233.3025288420426</v>
          </cell>
          <cell r="AE386">
            <v>-3451.2913543510708</v>
          </cell>
          <cell r="AF386">
            <v>-3777.7291620896863</v>
          </cell>
          <cell r="AG386">
            <v>-2314.9855613730474</v>
          </cell>
          <cell r="AH386">
            <v>-2437.1104668174789</v>
          </cell>
          <cell r="AI386">
            <v>-2449.5446693524686</v>
          </cell>
          <cell r="AJ386">
            <v>-2458.6686214499223</v>
          </cell>
          <cell r="AK386">
            <v>-2487.0386042328792</v>
          </cell>
          <cell r="AL386">
            <v>-2485.4472557527451</v>
          </cell>
          <cell r="AM386">
            <v>-2503.1253367647855</v>
          </cell>
          <cell r="AN386">
            <v>-2313.2475728846089</v>
          </cell>
          <cell r="AO386">
            <v>-2274.9338222906058</v>
          </cell>
          <cell r="AP386">
            <v>-2275.7826177122042</v>
          </cell>
          <cell r="AQ386">
            <v>1086.566571507756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</row>
        <row r="387">
          <cell r="AA387">
            <v>-102219.77325581004</v>
          </cell>
          <cell r="AB387">
            <v>-7336.9668083882516</v>
          </cell>
          <cell r="AC387">
            <v>-3114.9819213107339</v>
          </cell>
          <cell r="AD387">
            <v>-2772.1699835862828</v>
          </cell>
          <cell r="AE387">
            <v>-3119.9660501908402</v>
          </cell>
          <cell r="AF387">
            <v>-3480.1309672106418</v>
          </cell>
          <cell r="AG387">
            <v>-2133.6749487890729</v>
          </cell>
          <cell r="AH387">
            <v>-2265.4037871633136</v>
          </cell>
          <cell r="AI387">
            <v>-2277.8379896983033</v>
          </cell>
          <cell r="AJ387">
            <v>-2286.6709135251567</v>
          </cell>
          <cell r="AK387">
            <v>-2315.3319245787138</v>
          </cell>
          <cell r="AL387">
            <v>-2313.4495478279796</v>
          </cell>
          <cell r="AM387">
            <v>-2331.4186571106202</v>
          </cell>
          <cell r="AN387">
            <v>-2141.2498649598429</v>
          </cell>
          <cell r="AO387">
            <v>-2103.2271426364405</v>
          </cell>
          <cell r="AP387">
            <v>-2103.7849097874387</v>
          </cell>
          <cell r="AQ387">
            <v>1172.4199113348386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</row>
        <row r="388">
          <cell r="AA388">
            <v>-103304.9432688602</v>
          </cell>
          <cell r="AB388">
            <v>-7287.4405930107023</v>
          </cell>
          <cell r="AC388">
            <v>-3042.2998786129738</v>
          </cell>
          <cell r="AD388">
            <v>-2756.7404693172457</v>
          </cell>
          <cell r="AE388">
            <v>-3033.8520616520082</v>
          </cell>
          <cell r="AF388">
            <v>-3334.5900912898342</v>
          </cell>
          <cell r="AG388">
            <v>-2107.3897002921685</v>
          </cell>
          <cell r="AH388">
            <v>-2240.5108551999533</v>
          </cell>
          <cell r="AI388">
            <v>-2252.9450577349435</v>
          </cell>
          <cell r="AJ388">
            <v>-2261.7357901516893</v>
          </cell>
          <cell r="AK388">
            <v>-2290.4389926153535</v>
          </cell>
          <cell r="AL388">
            <v>-2288.5144244545118</v>
          </cell>
          <cell r="AM388">
            <v>-2306.5257251472603</v>
          </cell>
          <cell r="AN388">
            <v>-2116.3147415863755</v>
          </cell>
          <cell r="AO388">
            <v>-2078.3342106730806</v>
          </cell>
          <cell r="AP388">
            <v>-2078.8497864139708</v>
          </cell>
          <cell r="AQ388">
            <v>1184.8663773165188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</row>
        <row r="389">
          <cell r="AA389">
            <v>-94713.747426017071</v>
          </cell>
          <cell r="AB389">
            <v>-7515.8061725380076</v>
          </cell>
          <cell r="AC389">
            <v>-3437.3470808523571</v>
          </cell>
          <cell r="AD389">
            <v>-3108.0334630062484</v>
          </cell>
          <cell r="AE389">
            <v>-3396.0276157124363</v>
          </cell>
          <cell r="AF389">
            <v>-3531.5485837351862</v>
          </cell>
          <cell r="AG389">
            <v>-2315.487707884517</v>
          </cell>
          <cell r="AH389">
            <v>-2437.5860148781003</v>
          </cell>
          <cell r="AI389">
            <v>-2450.02021741309</v>
          </cell>
          <cell r="AJ389">
            <v>-2459.1449755242061</v>
          </cell>
          <cell r="AK389">
            <v>-2487.5141522935005</v>
          </cell>
          <cell r="AL389">
            <v>-2485.9236098270285</v>
          </cell>
          <cell r="AM389">
            <v>-2503.6008848254069</v>
          </cell>
          <cell r="AN389">
            <v>-2313.7239269588922</v>
          </cell>
          <cell r="AO389">
            <v>-2275.4093703512272</v>
          </cell>
          <cell r="AP389">
            <v>-2276.2589717864876</v>
          </cell>
          <cell r="AQ389">
            <v>1086.3287974774453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</row>
        <row r="390">
          <cell r="AA390">
            <v>-99826.563130471186</v>
          </cell>
          <cell r="AB390">
            <v>-7441.8663618867758</v>
          </cell>
          <cell r="AC390">
            <v>-3254.7429949657035</v>
          </cell>
          <cell r="AD390">
            <v>-2949.8857169698158</v>
          </cell>
          <cell r="AE390">
            <v>-3107.4098950327043</v>
          </cell>
          <cell r="AF390">
            <v>-3501.9209149976818</v>
          </cell>
          <cell r="AG390">
            <v>-2191.6438588154601</v>
          </cell>
          <cell r="AH390">
            <v>-2320.3021128704863</v>
          </cell>
          <cell r="AI390">
            <v>-2332.7363154054765</v>
          </cell>
          <cell r="AJ390">
            <v>-2341.662287242003</v>
          </cell>
          <cell r="AK390">
            <v>-2370.2302502858865</v>
          </cell>
          <cell r="AL390">
            <v>-2368.4409215448254</v>
          </cell>
          <cell r="AM390">
            <v>-2386.3169828177929</v>
          </cell>
          <cell r="AN390">
            <v>-2196.2412386766891</v>
          </cell>
          <cell r="AO390">
            <v>-2158.1254683436132</v>
          </cell>
          <cell r="AP390">
            <v>-2158.7762835042845</v>
          </cell>
          <cell r="AQ390">
            <v>1144.9707484812523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</row>
        <row r="391">
          <cell r="AA391">
            <v>-89802.365821778003</v>
          </cell>
          <cell r="AB391">
            <v>-7639.9856328997648</v>
          </cell>
          <cell r="AC391">
            <v>-3603.9858631771031</v>
          </cell>
          <cell r="AD391">
            <v>-3221.3620786193192</v>
          </cell>
          <cell r="AE391">
            <v>-3379.5819332994142</v>
          </cell>
          <cell r="AF391">
            <v>-3790.4790214020527</v>
          </cell>
          <cell r="AG391">
            <v>-2434.452371833981</v>
          </cell>
          <cell r="AH391">
            <v>-2550.2491797740613</v>
          </cell>
          <cell r="AI391">
            <v>-2562.683382309051</v>
          </cell>
          <cell r="AJ391">
            <v>-2571.9990949369394</v>
          </cell>
          <cell r="AK391">
            <v>-2600.1773171894615</v>
          </cell>
          <cell r="AL391">
            <v>-2598.7777292397623</v>
          </cell>
          <cell r="AM391">
            <v>-2616.2640497213679</v>
          </cell>
          <cell r="AN391">
            <v>-2426.5780463716255</v>
          </cell>
          <cell r="AO391">
            <v>-2388.0725352471882</v>
          </cell>
          <cell r="AP391">
            <v>-2389.1130911992209</v>
          </cell>
          <cell r="AQ391">
            <v>1029.9972150294648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</row>
        <row r="392">
          <cell r="AA392">
            <v>-91851.533765267362</v>
          </cell>
          <cell r="AB392">
            <v>-7645.5326137329757</v>
          </cell>
          <cell r="AC392">
            <v>-3520.58007477411</v>
          </cell>
          <cell r="AD392">
            <v>-3158.785648821447</v>
          </cell>
          <cell r="AE392">
            <v>-3343.9805057002823</v>
          </cell>
          <cell r="AF392">
            <v>-3834.3392676861831</v>
          </cell>
          <cell r="AG392">
            <v>-2384.8169341064749</v>
          </cell>
          <cell r="AH392">
            <v>-2503.2429064847702</v>
          </cell>
          <cell r="AI392">
            <v>-2515.6771090197599</v>
          </cell>
          <cell r="AJ392">
            <v>-2524.9131499980058</v>
          </cell>
          <cell r="AK392">
            <v>-2553.1710439001704</v>
          </cell>
          <cell r="AL392">
            <v>-2551.6917843008282</v>
          </cell>
          <cell r="AM392">
            <v>-2569.2577764320768</v>
          </cell>
          <cell r="AN392">
            <v>-2379.4921014326919</v>
          </cell>
          <cell r="AO392">
            <v>-2341.066261957897</v>
          </cell>
          <cell r="AP392">
            <v>-2342.0271462602873</v>
          </cell>
          <cell r="AQ392">
            <v>1053.5003516741103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</row>
        <row r="393">
          <cell r="AA393">
            <v>-98636.078908413692</v>
          </cell>
          <cell r="AB393">
            <v>-7431.6426255648739</v>
          </cell>
          <cell r="AC393">
            <v>-3272.2995561611938</v>
          </cell>
          <cell r="AD393">
            <v>-2858.0941513572575</v>
          </cell>
          <cell r="AE393">
            <v>-3171.3632620943331</v>
          </cell>
          <cell r="AF393">
            <v>-3557.6476355616178</v>
          </cell>
          <cell r="AG393">
            <v>-2220.4800533583502</v>
          </cell>
          <cell r="AH393">
            <v>-2347.6108685371078</v>
          </cell>
          <cell r="AI393">
            <v>-2360.0450710720979</v>
          </cell>
          <cell r="AJ393">
            <v>-2369.0173289351778</v>
          </cell>
          <cell r="AK393">
            <v>-2397.539005952508</v>
          </cell>
          <cell r="AL393">
            <v>-2395.7959632380007</v>
          </cell>
          <cell r="AM393">
            <v>-2413.6257384844143</v>
          </cell>
          <cell r="AN393">
            <v>-2223.596280369864</v>
          </cell>
          <cell r="AO393">
            <v>-2185.4342240102346</v>
          </cell>
          <cell r="AP393">
            <v>-2186.1313251974598</v>
          </cell>
          <cell r="AQ393">
            <v>1131.3163706479415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</row>
        <row r="394">
          <cell r="AA394">
            <v>-93012.099006246819</v>
          </cell>
          <cell r="AB394">
            <v>-7563.6112279422632</v>
          </cell>
          <cell r="AC394">
            <v>-3458.6194720091921</v>
          </cell>
          <cell r="AD394">
            <v>-3165.9702738658943</v>
          </cell>
          <cell r="AE394">
            <v>-3352.2576539234828</v>
          </cell>
          <cell r="AF394">
            <v>-3621.3204921843312</v>
          </cell>
          <cell r="AG394">
            <v>-2356.7054443038128</v>
          </cell>
          <cell r="AH394">
            <v>-2476.6204683088945</v>
          </cell>
          <cell r="AI394">
            <v>-2489.0546708438842</v>
          </cell>
          <cell r="AJ394">
            <v>-2498.2455890455603</v>
          </cell>
          <cell r="AK394">
            <v>-2526.5486057242947</v>
          </cell>
          <cell r="AL394">
            <v>-2525.0242233483832</v>
          </cell>
          <cell r="AM394">
            <v>-2542.6353382562011</v>
          </cell>
          <cell r="AN394">
            <v>-2352.8245404802465</v>
          </cell>
          <cell r="AO394">
            <v>-2314.4438237820214</v>
          </cell>
          <cell r="AP394">
            <v>-2315.3595853078418</v>
          </cell>
          <cell r="AQ394">
            <v>1066.8115707620484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</row>
        <row r="395">
          <cell r="AA395">
            <v>-89084.94683853582</v>
          </cell>
          <cell r="AB395">
            <v>-7558.9771948053167</v>
          </cell>
          <cell r="AC395">
            <v>-3655.5386337916111</v>
          </cell>
          <cell r="AD395">
            <v>-3353.0232261048172</v>
          </cell>
          <cell r="AE395">
            <v>-3588.4217423531554</v>
          </cell>
          <cell r="AF395">
            <v>-3633.0667470391709</v>
          </cell>
          <cell r="AG395">
            <v>-2451.8298666266287</v>
          </cell>
          <cell r="AH395">
            <v>-2566.70619731445</v>
          </cell>
          <cell r="AI395">
            <v>-2579.1403998494402</v>
          </cell>
          <cell r="AJ395">
            <v>-2588.4840057273973</v>
          </cell>
          <cell r="AK395">
            <v>-2616.6343347298507</v>
          </cell>
          <cell r="AL395">
            <v>-2615.2626400302197</v>
          </cell>
          <cell r="AM395">
            <v>-2632.7210672617571</v>
          </cell>
          <cell r="AN395">
            <v>-2443.0629571620839</v>
          </cell>
          <cell r="AO395">
            <v>-2404.5295527875774</v>
          </cell>
          <cell r="AP395">
            <v>-2405.5980019896788</v>
          </cell>
          <cell r="AQ395">
            <v>1021.7687062592703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</row>
        <row r="396">
          <cell r="AA396">
            <v>-98393.22555123514</v>
          </cell>
          <cell r="AB396">
            <v>-7400.3401182902999</v>
          </cell>
          <cell r="AC396">
            <v>-3263.0282888480669</v>
          </cell>
          <cell r="AD396">
            <v>-2924.6588990321579</v>
          </cell>
          <cell r="AE396">
            <v>-3216.5354710784832</v>
          </cell>
          <cell r="AF396">
            <v>-3475.4718647449131</v>
          </cell>
          <cell r="AG396">
            <v>-2226.3625056607352</v>
          </cell>
          <cell r="AH396">
            <v>-2353.1817302680979</v>
          </cell>
          <cell r="AI396">
            <v>-2365.6159328030881</v>
          </cell>
          <cell r="AJ396">
            <v>-2374.597632804695</v>
          </cell>
          <cell r="AK396">
            <v>-2403.1098676834981</v>
          </cell>
          <cell r="AL396">
            <v>-2401.3762671075178</v>
          </cell>
          <cell r="AM396">
            <v>-2419.1966002154045</v>
          </cell>
          <cell r="AN396">
            <v>-2229.1765842393816</v>
          </cell>
          <cell r="AO396">
            <v>-2191.0050857412248</v>
          </cell>
          <cell r="AP396">
            <v>-2191.7116290669765</v>
          </cell>
          <cell r="AQ396">
            <v>1128.5309397824465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</row>
        <row r="397">
          <cell r="AA397">
            <v>-102458.62023834075</v>
          </cell>
          <cell r="AB397">
            <v>-7358.4995448738928</v>
          </cell>
          <cell r="AC397">
            <v>-3086.7970026185467</v>
          </cell>
          <cell r="AD397">
            <v>-2894.2680853649435</v>
          </cell>
          <cell r="AE397">
            <v>-3106.0725858648684</v>
          </cell>
          <cell r="AF397">
            <v>-3352.0456360889762</v>
          </cell>
          <cell r="AG397">
            <v>-2127.889539854938</v>
          </cell>
          <cell r="AH397">
            <v>-2259.9248284616451</v>
          </cell>
          <cell r="AI397">
            <v>-2272.3590309966348</v>
          </cell>
          <cell r="AJ397">
            <v>-2281.1826684528078</v>
          </cell>
          <cell r="AK397">
            <v>-2309.8529658770453</v>
          </cell>
          <cell r="AL397">
            <v>-2307.9613027556302</v>
          </cell>
          <cell r="AM397">
            <v>-2325.9396984089517</v>
          </cell>
          <cell r="AN397">
            <v>-2135.7616198874939</v>
          </cell>
          <cell r="AO397">
            <v>-2097.748183934772</v>
          </cell>
          <cell r="AP397">
            <v>-2098.2966647150888</v>
          </cell>
          <cell r="AQ397">
            <v>1175.1593906856729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</row>
        <row r="398">
          <cell r="AA398">
            <v>-91588.248088568565</v>
          </cell>
          <cell r="AB398">
            <v>-7512.911828438524</v>
          </cell>
          <cell r="AC398">
            <v>-3537.2667532308519</v>
          </cell>
          <cell r="AD398">
            <v>-3212.2856994639214</v>
          </cell>
          <cell r="AE398">
            <v>-3447.949432738832</v>
          </cell>
          <cell r="AF398">
            <v>-3721.4024497316186</v>
          </cell>
          <cell r="AG398">
            <v>-2391.1943029560362</v>
          </cell>
          <cell r="AH398">
            <v>-2509.2824692796994</v>
          </cell>
          <cell r="AI398">
            <v>-2521.7166718146891</v>
          </cell>
          <cell r="AJ398">
            <v>-2530.9629493400448</v>
          </cell>
          <cell r="AK398">
            <v>-2559.2106066950992</v>
          </cell>
          <cell r="AL398">
            <v>-2557.7415836428672</v>
          </cell>
          <cell r="AM398">
            <v>-2575.297339227006</v>
          </cell>
          <cell r="AN398">
            <v>-2385.5419007747309</v>
          </cell>
          <cell r="AO398">
            <v>-2347.1058247528263</v>
          </cell>
          <cell r="AP398">
            <v>-2348.0769456023263</v>
          </cell>
          <cell r="AQ398">
            <v>1050.4805702766459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</row>
        <row r="399">
          <cell r="AA399">
            <v>-89353.155065371262</v>
          </cell>
          <cell r="AB399">
            <v>-7627.4377779851093</v>
          </cell>
          <cell r="AC399">
            <v>-3582.6520679714426</v>
          </cell>
          <cell r="AD399">
            <v>-3175.2788009820752</v>
          </cell>
          <cell r="AE399">
            <v>-3535.4568024147566</v>
          </cell>
          <cell r="AF399">
            <v>-3777.4990382132441</v>
          </cell>
          <cell r="AG399">
            <v>-2445.3332625862463</v>
          </cell>
          <cell r="AH399">
            <v>-2560.5537151574263</v>
          </cell>
          <cell r="AI399">
            <v>-2572.9879176924164</v>
          </cell>
          <cell r="AJ399">
            <v>-2582.3210956345142</v>
          </cell>
          <cell r="AK399">
            <v>-2610.4818525728269</v>
          </cell>
          <cell r="AL399">
            <v>-2609.0997299373366</v>
          </cell>
          <cell r="AM399">
            <v>-2626.5685851047333</v>
          </cell>
          <cell r="AN399">
            <v>-2436.9000470692004</v>
          </cell>
          <cell r="AO399">
            <v>-2398.3770706305536</v>
          </cell>
          <cell r="AP399">
            <v>-2399.4350918967957</v>
          </cell>
          <cell r="AQ399">
            <v>1024.8449473377821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</row>
        <row r="400">
          <cell r="AA400">
            <v>-93133.109014366346</v>
          </cell>
          <cell r="AB400">
            <v>-7540.323868504338</v>
          </cell>
          <cell r="AC400">
            <v>-3430.8398829493258</v>
          </cell>
          <cell r="AD400">
            <v>-3039.8369687097802</v>
          </cell>
          <cell r="AE400">
            <v>-3388.6122474656268</v>
          </cell>
          <cell r="AF400">
            <v>-3690.6233532094216</v>
          </cell>
          <cell r="AG400">
            <v>-2353.7743108447398</v>
          </cell>
          <cell r="AH400">
            <v>-2473.8445955306388</v>
          </cell>
          <cell r="AI400">
            <v>-2486.2787980656285</v>
          </cell>
          <cell r="AJ400">
            <v>-2495.4650113981893</v>
          </cell>
          <cell r="AK400">
            <v>-2523.772732946039</v>
          </cell>
          <cell r="AL400">
            <v>-2522.2436457010117</v>
          </cell>
          <cell r="AM400">
            <v>-2539.8594654779454</v>
          </cell>
          <cell r="AN400">
            <v>-2350.0439628328759</v>
          </cell>
          <cell r="AO400">
            <v>-2311.6679510037657</v>
          </cell>
          <cell r="AP400">
            <v>-2312.5790076604708</v>
          </cell>
          <cell r="AQ400">
            <v>1068.199507151176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</row>
        <row r="401">
          <cell r="AA401">
            <v>-85527.643567969862</v>
          </cell>
          <cell r="AB401">
            <v>-7646.4493573568161</v>
          </cell>
          <cell r="AC401">
            <v>-3739.6801908598295</v>
          </cell>
          <cell r="AD401">
            <v>-3288.7616696994473</v>
          </cell>
          <cell r="AE401">
            <v>-3672.2986000274909</v>
          </cell>
          <cell r="AF401">
            <v>-3902.2417678746951</v>
          </cell>
          <cell r="AG401">
            <v>-2537.9957201990628</v>
          </cell>
          <cell r="AH401">
            <v>-2648.3078884986171</v>
          </cell>
          <cell r="AI401">
            <v>-2660.7420910336068</v>
          </cell>
          <cell r="AJ401">
            <v>-2670.2240048627232</v>
          </cell>
          <cell r="AK401">
            <v>-2698.2360259140173</v>
          </cell>
          <cell r="AL401">
            <v>-2697.002639165546</v>
          </cell>
          <cell r="AM401">
            <v>-2714.3227584459237</v>
          </cell>
          <cell r="AN401">
            <v>-2524.8029562974098</v>
          </cell>
          <cell r="AO401">
            <v>-2486.131243971744</v>
          </cell>
          <cell r="AP401">
            <v>-2487.3380011250047</v>
          </cell>
          <cell r="AQ401">
            <v>980.96786066718698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</row>
        <row r="402">
          <cell r="AA402">
            <v>-95341.45670691572</v>
          </cell>
          <cell r="AB402">
            <v>-7525.0221807803473</v>
          </cell>
          <cell r="AC402">
            <v>-3391.0587250920835</v>
          </cell>
          <cell r="AD402">
            <v>-3013.6713072344351</v>
          </cell>
          <cell r="AE402">
            <v>-3284.2617458212999</v>
          </cell>
          <cell r="AF402">
            <v>-3665.3067707901341</v>
          </cell>
          <cell r="AG402">
            <v>-2300.2831830323626</v>
          </cell>
          <cell r="AH402">
            <v>-2423.1868661417102</v>
          </cell>
          <cell r="AI402">
            <v>-2435.6210686766999</v>
          </cell>
          <cell r="AJ402">
            <v>-2444.721421450974</v>
          </cell>
          <cell r="AK402">
            <v>-2473.1150035571104</v>
          </cell>
          <cell r="AL402">
            <v>-2471.5000557537969</v>
          </cell>
          <cell r="AM402">
            <v>-2489.2017360890168</v>
          </cell>
          <cell r="AN402">
            <v>-2299.3003728856606</v>
          </cell>
          <cell r="AO402">
            <v>-2261.0102216148371</v>
          </cell>
          <cell r="AP402">
            <v>-2261.835417713256</v>
          </cell>
          <cell r="AQ402">
            <v>1093.5283718456405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</row>
        <row r="403">
          <cell r="AA403">
            <v>-101024.38287079539</v>
          </cell>
          <cell r="AB403">
            <v>-7327.0012372639876</v>
          </cell>
          <cell r="AC403">
            <v>-3070.5175364740494</v>
          </cell>
          <cell r="AD403">
            <v>-2889.571825357838</v>
          </cell>
          <cell r="AE403">
            <v>-3082.1376719343566</v>
          </cell>
          <cell r="AF403">
            <v>-3519.0037423205486</v>
          </cell>
          <cell r="AG403">
            <v>-2162.62998158859</v>
          </cell>
          <cell r="AH403">
            <v>-2292.8250862832415</v>
          </cell>
          <cell r="AI403">
            <v>-2305.2592888182317</v>
          </cell>
          <cell r="AJ403">
            <v>-2314.1386894232542</v>
          </cell>
          <cell r="AK403">
            <v>-2342.7532236986417</v>
          </cell>
          <cell r="AL403">
            <v>-2340.9173237260766</v>
          </cell>
          <cell r="AM403">
            <v>-2358.8399562305481</v>
          </cell>
          <cell r="AN403">
            <v>-2168.7176408579403</v>
          </cell>
          <cell r="AO403">
            <v>-2130.6484417563684</v>
          </cell>
          <cell r="AP403">
            <v>-2131.2526856855357</v>
          </cell>
          <cell r="AQ403">
            <v>1158.7092617748747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</row>
        <row r="404">
          <cell r="AA404">
            <v>-91533.929495864519</v>
          </cell>
          <cell r="AB404">
            <v>-7577.6091024686448</v>
          </cell>
          <cell r="AC404">
            <v>-3549.0506485608298</v>
          </cell>
          <cell r="AD404">
            <v>-3084.8631892568778</v>
          </cell>
          <cell r="AE404">
            <v>-3433.4074726200051</v>
          </cell>
          <cell r="AF404">
            <v>-3766.7751834963146</v>
          </cell>
          <cell r="AG404">
            <v>-2392.5100209449756</v>
          </cell>
          <cell r="AH404">
            <v>-2510.5284943414558</v>
          </cell>
          <cell r="AI404">
            <v>-2522.9626968764455</v>
          </cell>
          <cell r="AJ404">
            <v>-2532.2110863086859</v>
          </cell>
          <cell r="AK404">
            <v>-2560.456631756856</v>
          </cell>
          <cell r="AL404">
            <v>-2558.9897206115083</v>
          </cell>
          <cell r="AM404">
            <v>-2576.5433642887624</v>
          </cell>
          <cell r="AN404">
            <v>-2386.7900377433725</v>
          </cell>
          <cell r="AO404">
            <v>-2348.3518498145827</v>
          </cell>
          <cell r="AP404">
            <v>-2349.3250825709674</v>
          </cell>
          <cell r="AQ404">
            <v>1049.8575577457675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</row>
        <row r="405">
          <cell r="AA405">
            <v>-98374.120892805106</v>
          </cell>
          <cell r="AB405">
            <v>-7341.6810007452214</v>
          </cell>
          <cell r="AC405">
            <v>-3290.6270999986473</v>
          </cell>
          <cell r="AD405">
            <v>-2943.0878330354776</v>
          </cell>
          <cell r="AE405">
            <v>-3172.6251064300031</v>
          </cell>
          <cell r="AF405">
            <v>-3443.0002732974226</v>
          </cell>
          <cell r="AG405">
            <v>-2226.8252632823455</v>
          </cell>
          <cell r="AH405">
            <v>-2353.619975848756</v>
          </cell>
          <cell r="AI405">
            <v>-2366.0541783837461</v>
          </cell>
          <cell r="AJ405">
            <v>-2375.0366211744731</v>
          </cell>
          <cell r="AK405">
            <v>-2403.5481132641562</v>
          </cell>
          <cell r="AL405">
            <v>-2401.815255477296</v>
          </cell>
          <cell r="AM405">
            <v>-2419.634845796063</v>
          </cell>
          <cell r="AN405">
            <v>-2229.6155726091592</v>
          </cell>
          <cell r="AO405">
            <v>-2191.4433313218833</v>
          </cell>
          <cell r="AP405">
            <v>-2192.1506174367551</v>
          </cell>
          <cell r="AQ405">
            <v>1128.3118169921174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</row>
        <row r="406">
          <cell r="AA406">
            <v>-85428.028925716892</v>
          </cell>
          <cell r="AB406">
            <v>-7620.6582878321569</v>
          </cell>
          <cell r="AC406">
            <v>-3722.8509580122691</v>
          </cell>
          <cell r="AD406">
            <v>-3384.2954193264327</v>
          </cell>
          <cell r="AE406">
            <v>-3619.6743363820251</v>
          </cell>
          <cell r="AF406">
            <v>-3874.2629934637343</v>
          </cell>
          <cell r="AG406">
            <v>-2540.4086099712281</v>
          </cell>
          <cell r="AH406">
            <v>-2650.5929687001862</v>
          </cell>
          <cell r="AI406">
            <v>-2663.027171235176</v>
          </cell>
          <cell r="AJ406">
            <v>-2672.5129580815837</v>
          </cell>
          <cell r="AK406">
            <v>-2700.5211061155865</v>
          </cell>
          <cell r="AL406">
            <v>-2699.2915923844062</v>
          </cell>
          <cell r="AM406">
            <v>-2716.6078386474928</v>
          </cell>
          <cell r="AN406">
            <v>-2527.0919095162699</v>
          </cell>
          <cell r="AO406">
            <v>-2488.4163241733131</v>
          </cell>
          <cell r="AP406">
            <v>-2489.6269543438652</v>
          </cell>
          <cell r="AQ406">
            <v>979.8253205664023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</row>
        <row r="407">
          <cell r="AA407">
            <v>-91028.027961555883</v>
          </cell>
          <cell r="AB407">
            <v>-7549.4701351839121</v>
          </cell>
          <cell r="AC407">
            <v>-3589.0417414330755</v>
          </cell>
          <cell r="AD407">
            <v>-3215.5173847100359</v>
          </cell>
          <cell r="AE407">
            <v>-3292.0019551261676</v>
          </cell>
          <cell r="AF407">
            <v>-3685.3803894766279</v>
          </cell>
          <cell r="AG407">
            <v>-2404.7640893253674</v>
          </cell>
          <cell r="AH407">
            <v>-2522.1334708172685</v>
          </cell>
          <cell r="AI407">
            <v>-2534.5676733522587</v>
          </cell>
          <cell r="AJ407">
            <v>-2543.8357322361526</v>
          </cell>
          <cell r="AK407">
            <v>-2572.0616082326687</v>
          </cell>
          <cell r="AL407">
            <v>-2570.614366538975</v>
          </cell>
          <cell r="AM407">
            <v>-2588.1483407645751</v>
          </cell>
          <cell r="AN407">
            <v>-2398.4146836708387</v>
          </cell>
          <cell r="AO407">
            <v>-2359.9568262903954</v>
          </cell>
          <cell r="AP407">
            <v>-2360.9497284984341</v>
          </cell>
          <cell r="AQ407">
            <v>1044.0550695078612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</row>
        <row r="408">
          <cell r="AA408">
            <v>-90780.678068045847</v>
          </cell>
          <cell r="AB408">
            <v>-7547.6103189759888</v>
          </cell>
          <cell r="AC408">
            <v>-3560.5221429733433</v>
          </cell>
          <cell r="AD408">
            <v>-3054.3444955590139</v>
          </cell>
          <cell r="AE408">
            <v>-3415.2042662110343</v>
          </cell>
          <cell r="AF408">
            <v>-3836.2667861620403</v>
          </cell>
          <cell r="AG408">
            <v>-2410.7554578099421</v>
          </cell>
          <cell r="AH408">
            <v>-2527.8074794944741</v>
          </cell>
          <cell r="AI408">
            <v>-2540.2416820294638</v>
          </cell>
          <cell r="AJ408">
            <v>-2549.5193578772173</v>
          </cell>
          <cell r="AK408">
            <v>-2577.7356169098744</v>
          </cell>
          <cell r="AL408">
            <v>-2576.2979921800397</v>
          </cell>
          <cell r="AM408">
            <v>-2593.8223494417807</v>
          </cell>
          <cell r="AN408">
            <v>-2404.0983093119039</v>
          </cell>
          <cell r="AO408">
            <v>-2365.630834967601</v>
          </cell>
          <cell r="AP408">
            <v>-2366.6333541394988</v>
          </cell>
          <cell r="AQ408">
            <v>1041.2180651692586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</row>
        <row r="409">
          <cell r="AA409">
            <v>-93629.839437236005</v>
          </cell>
          <cell r="AB409">
            <v>-7459.6242374237536</v>
          </cell>
          <cell r="AC409">
            <v>-3460.2576489208709</v>
          </cell>
          <cell r="AD409">
            <v>-3049.2356962432714</v>
          </cell>
          <cell r="AE409">
            <v>-3398.3825937653946</v>
          </cell>
          <cell r="AF409">
            <v>-3650.1300025334335</v>
          </cell>
          <cell r="AG409">
            <v>-2341.7423873266894</v>
          </cell>
          <cell r="AH409">
            <v>-2462.449997014347</v>
          </cell>
          <cell r="AI409">
            <v>-2474.8841995493367</v>
          </cell>
          <cell r="AJ409">
            <v>-2484.0511000030565</v>
          </cell>
          <cell r="AK409">
            <v>-2512.3781344297472</v>
          </cell>
          <cell r="AL409">
            <v>-2510.8297343058789</v>
          </cell>
          <cell r="AM409">
            <v>-2528.4648669616536</v>
          </cell>
          <cell r="AN409">
            <v>-2338.6300514377426</v>
          </cell>
          <cell r="AO409">
            <v>-2300.2733524874739</v>
          </cell>
          <cell r="AP409">
            <v>-2301.165096265338</v>
          </cell>
          <cell r="AQ409">
            <v>1073.8968064093222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</row>
        <row r="410">
          <cell r="AA410">
            <v>-87079.631674596865</v>
          </cell>
          <cell r="AB410">
            <v>-7603.2698546873089</v>
          </cell>
          <cell r="AC410">
            <v>-3627.4060622616771</v>
          </cell>
          <cell r="AD410">
            <v>-3278.6782531556646</v>
          </cell>
          <cell r="AE410">
            <v>-3544.0508032920507</v>
          </cell>
          <cell r="AF410">
            <v>-3761.6473228913228</v>
          </cell>
          <cell r="AG410">
            <v>-2500.4030918031976</v>
          </cell>
          <cell r="AH410">
            <v>-2612.7065229230784</v>
          </cell>
          <cell r="AI410">
            <v>-2625.1407254580686</v>
          </cell>
          <cell r="AJ410">
            <v>-2634.5622979895998</v>
          </cell>
          <cell r="AK410">
            <v>-2662.6346603384791</v>
          </cell>
          <cell r="AL410">
            <v>-2661.3409322924222</v>
          </cell>
          <cell r="AM410">
            <v>-2678.721392870385</v>
          </cell>
          <cell r="AN410">
            <v>-2489.1412494242859</v>
          </cell>
          <cell r="AO410">
            <v>-2450.5298783962053</v>
          </cell>
          <cell r="AP410">
            <v>-2451.6762942518812</v>
          </cell>
          <cell r="AQ410">
            <v>998.7685434549561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</row>
        <row r="411">
          <cell r="AA411">
            <v>-104002.8883447046</v>
          </cell>
          <cell r="AB411">
            <v>-7193.9086963032305</v>
          </cell>
          <cell r="AC411">
            <v>-3014.5545151456545</v>
          </cell>
          <cell r="AD411">
            <v>-2749.7645123560997</v>
          </cell>
          <cell r="AE411">
            <v>-3205.2215883994777</v>
          </cell>
          <cell r="AF411">
            <v>-3537.2058873408696</v>
          </cell>
          <cell r="AG411">
            <v>-2090.4839071582473</v>
          </cell>
          <cell r="AH411">
            <v>-2224.5005535161436</v>
          </cell>
          <cell r="AI411">
            <v>-2236.9347560511333</v>
          </cell>
          <cell r="AJ411">
            <v>-2245.6983523633307</v>
          </cell>
          <cell r="AK411">
            <v>-2274.4286909315438</v>
          </cell>
          <cell r="AL411">
            <v>-2272.4769866661532</v>
          </cell>
          <cell r="AM411">
            <v>-2290.5154234634501</v>
          </cell>
          <cell r="AN411">
            <v>-2100.2773037980169</v>
          </cell>
          <cell r="AO411">
            <v>-2062.3239089892704</v>
          </cell>
          <cell r="AP411">
            <v>-2062.8123486256118</v>
          </cell>
          <cell r="AQ411">
            <v>1192.8715281584239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</row>
        <row r="412">
          <cell r="AA412">
            <v>-100238.46695736911</v>
          </cell>
          <cell r="AB412">
            <v>-7414.737688119877</v>
          </cell>
          <cell r="AC412">
            <v>-3098.1354244647091</v>
          </cell>
          <cell r="AD412">
            <v>-2955.8213165638385</v>
          </cell>
          <cell r="AE412">
            <v>-3167.4482672627082</v>
          </cell>
          <cell r="AF412">
            <v>-3341.0801963795402</v>
          </cell>
          <cell r="AG412">
            <v>-2181.6666254634206</v>
          </cell>
          <cell r="AH412">
            <v>-2310.8533686045093</v>
          </cell>
          <cell r="AI412">
            <v>-2323.2875711394995</v>
          </cell>
          <cell r="AJ412">
            <v>-2332.1975281552363</v>
          </cell>
          <cell r="AK412">
            <v>-2360.78150601991</v>
          </cell>
          <cell r="AL412">
            <v>-2358.9761624580588</v>
          </cell>
          <cell r="AM412">
            <v>-2376.8682385518164</v>
          </cell>
          <cell r="AN412">
            <v>-2186.7764795899229</v>
          </cell>
          <cell r="AO412">
            <v>-2148.6767240776362</v>
          </cell>
          <cell r="AP412">
            <v>-2149.3115244175178</v>
          </cell>
          <cell r="AQ412">
            <v>1149.6951206142405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</row>
        <row r="413">
          <cell r="AA413">
            <v>-100121.8358326805</v>
          </cell>
          <cell r="AB413">
            <v>-7431.0208960824821</v>
          </cell>
          <cell r="AC413">
            <v>-3170.3827168429962</v>
          </cell>
          <cell r="AD413">
            <v>-3009.0628640730106</v>
          </cell>
          <cell r="AE413">
            <v>-3164.5332776744112</v>
          </cell>
          <cell r="AF413">
            <v>-3530.9880602145377</v>
          </cell>
          <cell r="AG413">
            <v>-2184.4916925570978</v>
          </cell>
          <cell r="AH413">
            <v>-2313.5287932999663</v>
          </cell>
          <cell r="AI413">
            <v>-2325.962995834956</v>
          </cell>
          <cell r="AJ413">
            <v>-2334.8774874688211</v>
          </cell>
          <cell r="AK413">
            <v>-2363.4569307153665</v>
          </cell>
          <cell r="AL413">
            <v>-2361.6561217716435</v>
          </cell>
          <cell r="AM413">
            <v>-2379.5436632472729</v>
          </cell>
          <cell r="AN413">
            <v>-2189.4564389035077</v>
          </cell>
          <cell r="AO413">
            <v>-2151.3521487730932</v>
          </cell>
          <cell r="AP413">
            <v>-2151.9914837311026</v>
          </cell>
          <cell r="AQ413">
            <v>1148.3574082665123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</row>
        <row r="414">
          <cell r="AA414">
            <v>-93422.343208325256</v>
          </cell>
          <cell r="AB414">
            <v>-7571.0162744423733</v>
          </cell>
          <cell r="AC414">
            <v>-3643.5468741809782</v>
          </cell>
          <cell r="AD414">
            <v>-3196.8338044773627</v>
          </cell>
          <cell r="AE414">
            <v>-3298.0725207364703</v>
          </cell>
          <cell r="AF414">
            <v>-3677.2141965398569</v>
          </cell>
          <cell r="AG414">
            <v>-2346.7684107824607</v>
          </cell>
          <cell r="AH414">
            <v>-2467.2097945085761</v>
          </cell>
          <cell r="AI414">
            <v>-2479.6439970435663</v>
          </cell>
          <cell r="AJ414">
            <v>-2488.8189649506658</v>
          </cell>
          <cell r="AK414">
            <v>-2517.1379319239768</v>
          </cell>
          <cell r="AL414">
            <v>-2515.5975992534886</v>
          </cell>
          <cell r="AM414">
            <v>-2533.2246644558832</v>
          </cell>
          <cell r="AN414">
            <v>-2343.3979163853519</v>
          </cell>
          <cell r="AO414">
            <v>-2305.0331499817034</v>
          </cell>
          <cell r="AP414">
            <v>-2305.9329612129477</v>
          </cell>
          <cell r="AQ414">
            <v>1071.5169076622071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</row>
        <row r="415">
          <cell r="AA415">
            <v>-94447.437398427835</v>
          </cell>
          <cell r="AB415">
            <v>-7453.0133990751474</v>
          </cell>
          <cell r="AC415">
            <v>-3339.1850015589698</v>
          </cell>
          <cell r="AD415">
            <v>-3072.0253807816407</v>
          </cell>
          <cell r="AE415">
            <v>-3329.064320681875</v>
          </cell>
          <cell r="AF415">
            <v>-3554.9410663409581</v>
          </cell>
          <cell r="AG415">
            <v>-2321.9383332871903</v>
          </cell>
          <cell r="AH415">
            <v>-2443.6949538629751</v>
          </cell>
          <cell r="AI415">
            <v>-2456.1291563979653</v>
          </cell>
          <cell r="AJ415">
            <v>-2465.2642686429535</v>
          </cell>
          <cell r="AK415">
            <v>-2493.6230912783758</v>
          </cell>
          <cell r="AL415">
            <v>-2492.0429029457764</v>
          </cell>
          <cell r="AM415">
            <v>-2509.7098238102822</v>
          </cell>
          <cell r="AN415">
            <v>-2319.8432200776401</v>
          </cell>
          <cell r="AO415">
            <v>-2281.5183093361024</v>
          </cell>
          <cell r="AP415">
            <v>-2282.3782649052355</v>
          </cell>
          <cell r="AQ415">
            <v>1083.2743279850076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</row>
        <row r="416">
          <cell r="AA416">
            <v>-96091.580844163705</v>
          </cell>
          <cell r="AB416">
            <v>-7483.7563349791662</v>
          </cell>
          <cell r="AC416">
            <v>-3441.2605583695131</v>
          </cell>
          <cell r="AD416">
            <v>-2985.3967708491537</v>
          </cell>
          <cell r="AE416">
            <v>-3272.7563767598485</v>
          </cell>
          <cell r="AF416">
            <v>-3712.8798761477838</v>
          </cell>
          <cell r="AG416">
            <v>-2282.1134961501489</v>
          </cell>
          <cell r="AH416">
            <v>-2405.9796185325513</v>
          </cell>
          <cell r="AI416">
            <v>-2418.413821067541</v>
          </cell>
          <cell r="AJ416">
            <v>-2427.4850090153591</v>
          </cell>
          <cell r="AK416">
            <v>-2455.9077559479515</v>
          </cell>
          <cell r="AL416">
            <v>-2454.2636433181815</v>
          </cell>
          <cell r="AM416">
            <v>-2471.9944884798579</v>
          </cell>
          <cell r="AN416">
            <v>-2282.0639604500457</v>
          </cell>
          <cell r="AO416">
            <v>-2243.8029740056782</v>
          </cell>
          <cell r="AP416">
            <v>-2244.5990052776406</v>
          </cell>
          <cell r="AQ416">
            <v>1102.1319956502198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</row>
        <row r="417">
          <cell r="AA417">
            <v>-86170.595013848782</v>
          </cell>
          <cell r="AB417">
            <v>-7688.5318791794552</v>
          </cell>
          <cell r="AC417">
            <v>-3723.6102614589163</v>
          </cell>
          <cell r="AD417">
            <v>-3319.8049630896212</v>
          </cell>
          <cell r="AE417">
            <v>-3595.0355839491476</v>
          </cell>
          <cell r="AF417">
            <v>-3858.7007126509388</v>
          </cell>
          <cell r="AG417">
            <v>-2522.4219959686366</v>
          </cell>
          <cell r="AH417">
            <v>-2633.559096691311</v>
          </cell>
          <cell r="AI417">
            <v>-2645.9932992263011</v>
          </cell>
          <cell r="AJ417">
            <v>-2655.4502151032016</v>
          </cell>
          <cell r="AK417">
            <v>-2683.4872341067112</v>
          </cell>
          <cell r="AL417">
            <v>-2682.228849406024</v>
          </cell>
          <cell r="AM417">
            <v>-2699.573966638618</v>
          </cell>
          <cell r="AN417">
            <v>-2510.0291665378882</v>
          </cell>
          <cell r="AO417">
            <v>-2471.3824521644383</v>
          </cell>
          <cell r="AP417">
            <v>-2472.5642113654831</v>
          </cell>
          <cell r="AQ417">
            <v>988.34225657083994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</row>
        <row r="418">
          <cell r="AA418">
            <v>-101222.44112393002</v>
          </cell>
          <cell r="AB418">
            <v>-7351.9728366971021</v>
          </cell>
          <cell r="AC418">
            <v>-3149.6040803498245</v>
          </cell>
          <cell r="AD418">
            <v>-2882.9579755369941</v>
          </cell>
          <cell r="AE418">
            <v>-3143.9654361018056</v>
          </cell>
          <cell r="AF418">
            <v>-3547.8054187753414</v>
          </cell>
          <cell r="AG418">
            <v>-2157.8325670471818</v>
          </cell>
          <cell r="AH418">
            <v>-2288.2817884029355</v>
          </cell>
          <cell r="AI418">
            <v>-2300.7159909379257</v>
          </cell>
          <cell r="AJ418">
            <v>-2309.5876910380662</v>
          </cell>
          <cell r="AK418">
            <v>-2338.2099258183357</v>
          </cell>
          <cell r="AL418">
            <v>-2336.3663253408886</v>
          </cell>
          <cell r="AM418">
            <v>-2354.2966583502421</v>
          </cell>
          <cell r="AN418">
            <v>-2164.1666424727528</v>
          </cell>
          <cell r="AO418">
            <v>-2126.1051438760624</v>
          </cell>
          <cell r="AP418">
            <v>-2126.7016873003477</v>
          </cell>
          <cell r="AQ418">
            <v>1160.9809107150277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</row>
        <row r="419">
          <cell r="AA419">
            <v>-97318.701187418163</v>
          </cell>
          <cell r="AB419">
            <v>-7470.434125160562</v>
          </cell>
          <cell r="AC419">
            <v>-3325.8459009890857</v>
          </cell>
          <cell r="AD419">
            <v>-2867.7743314098097</v>
          </cell>
          <cell r="AE419">
            <v>-3123.6529114128352</v>
          </cell>
          <cell r="AF419">
            <v>-3431.5099732571202</v>
          </cell>
          <cell r="AG419">
            <v>-2252.3898926869574</v>
          </cell>
          <cell r="AH419">
            <v>-2377.8304595545683</v>
          </cell>
          <cell r="AI419">
            <v>-2390.2646620895584</v>
          </cell>
          <cell r="AJ419">
            <v>-2399.2881395984309</v>
          </cell>
          <cell r="AK419">
            <v>-2427.7585969699685</v>
          </cell>
          <cell r="AL419">
            <v>-2426.0667739012533</v>
          </cell>
          <cell r="AM419">
            <v>-2443.8453295018749</v>
          </cell>
          <cell r="AN419">
            <v>-2253.8670910331175</v>
          </cell>
          <cell r="AO419">
            <v>-2215.6538150276951</v>
          </cell>
          <cell r="AP419">
            <v>-2216.4021358607124</v>
          </cell>
          <cell r="AQ419">
            <v>1116.2065751392113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</row>
        <row r="420">
          <cell r="AA420">
            <v>-89434.49643424456</v>
          </cell>
          <cell r="AB420">
            <v>-7516.0331127127383</v>
          </cell>
          <cell r="AC420">
            <v>-3477.8104067329468</v>
          </cell>
          <cell r="AD420">
            <v>-3144.1362032477032</v>
          </cell>
          <cell r="AE420">
            <v>-3470.4433576996144</v>
          </cell>
          <cell r="AF420">
            <v>-3807.807711733471</v>
          </cell>
          <cell r="AG420">
            <v>-2443.3629924274692</v>
          </cell>
          <cell r="AH420">
            <v>-2558.6878092285683</v>
          </cell>
          <cell r="AI420">
            <v>-2571.122011763558</v>
          </cell>
          <cell r="AJ420">
            <v>-2580.4520271532342</v>
          </cell>
          <cell r="AK420">
            <v>-2608.6159466439685</v>
          </cell>
          <cell r="AL420">
            <v>-2607.2306614560566</v>
          </cell>
          <cell r="AM420">
            <v>-2624.7026791758749</v>
          </cell>
          <cell r="AN420">
            <v>-2435.0309785879208</v>
          </cell>
          <cell r="AO420">
            <v>-2396.5111647016952</v>
          </cell>
          <cell r="AP420">
            <v>-2397.5660234155157</v>
          </cell>
          <cell r="AQ420">
            <v>1025.7779003022113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</row>
        <row r="421">
          <cell r="AA421">
            <v>-97057.932969144516</v>
          </cell>
          <cell r="AB421">
            <v>-7525.9391673780847</v>
          </cell>
          <cell r="AC421">
            <v>-3301.9798527883786</v>
          </cell>
          <cell r="AD421">
            <v>-2961.1996113942705</v>
          </cell>
          <cell r="AE421">
            <v>-3150.6856695950592</v>
          </cell>
          <cell r="AF421">
            <v>-3664.7072161065717</v>
          </cell>
          <cell r="AG421">
            <v>-2258.7062830543537</v>
          </cell>
          <cell r="AH421">
            <v>-2383.8122738671909</v>
          </cell>
          <cell r="AI421">
            <v>-2396.2464764021811</v>
          </cell>
          <cell r="AJ421">
            <v>-2405.2800925793799</v>
          </cell>
          <cell r="AK421">
            <v>-2433.7404112825916</v>
          </cell>
          <cell r="AL421">
            <v>-2432.0587268822028</v>
          </cell>
          <cell r="AM421">
            <v>-2449.8271438144975</v>
          </cell>
          <cell r="AN421">
            <v>-2259.8590440140661</v>
          </cell>
          <cell r="AO421">
            <v>-2221.6356293403178</v>
          </cell>
          <cell r="AP421">
            <v>-2222.3940888416619</v>
          </cell>
          <cell r="AQ421">
            <v>1113.2156679829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</row>
        <row r="422">
          <cell r="AA422">
            <v>-96344.942497818236</v>
          </cell>
          <cell r="AB422">
            <v>-7403.8480765471641</v>
          </cell>
          <cell r="AC422">
            <v>-3356.1725341213505</v>
          </cell>
          <cell r="AD422">
            <v>-2954.3379006640903</v>
          </cell>
          <cell r="AE422">
            <v>-3275.7243613123715</v>
          </cell>
          <cell r="AF422">
            <v>-3622.2706300232358</v>
          </cell>
          <cell r="AG422">
            <v>-2275.9765093685319</v>
          </cell>
          <cell r="AH422">
            <v>-2400.1677048870388</v>
          </cell>
          <cell r="AI422">
            <v>-2412.6019074220289</v>
          </cell>
          <cell r="AJ422">
            <v>-2421.6632446687531</v>
          </cell>
          <cell r="AK422">
            <v>-2450.0958423024395</v>
          </cell>
          <cell r="AL422">
            <v>-2448.4418789715755</v>
          </cell>
          <cell r="AM422">
            <v>-2466.1825748343458</v>
          </cell>
          <cell r="AN422">
            <v>-2276.2421961034393</v>
          </cell>
          <cell r="AO422">
            <v>-2237.9910603601661</v>
          </cell>
          <cell r="AP422">
            <v>-2238.7772409310346</v>
          </cell>
          <cell r="AQ422">
            <v>1105.0379524729758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</row>
        <row r="423">
          <cell r="AA423">
            <v>-96642.492700807037</v>
          </cell>
          <cell r="AB423">
            <v>-7441.0440564848741</v>
          </cell>
          <cell r="AC423">
            <v>-3308.3607316053303</v>
          </cell>
          <cell r="AD423">
            <v>-2957.3177211327938</v>
          </cell>
          <cell r="AE423">
            <v>-3178.1532186717659</v>
          </cell>
          <cell r="AF423">
            <v>-3595.560878073285</v>
          </cell>
          <cell r="AG423">
            <v>-2268.7691769396888</v>
          </cell>
          <cell r="AH423">
            <v>-2393.3421412706384</v>
          </cell>
          <cell r="AI423">
            <v>-2405.7763438056281</v>
          </cell>
          <cell r="AJ423">
            <v>-2414.82611230046</v>
          </cell>
          <cell r="AK423">
            <v>-2443.2702786860386</v>
          </cell>
          <cell r="AL423">
            <v>-2441.6047466032824</v>
          </cell>
          <cell r="AM423">
            <v>-2459.357011217945</v>
          </cell>
          <cell r="AN423">
            <v>-2269.4050637351465</v>
          </cell>
          <cell r="AO423">
            <v>-2231.1654967437653</v>
          </cell>
          <cell r="AP423">
            <v>-2231.9401085627414</v>
          </cell>
          <cell r="AQ423">
            <v>1108.4507342811762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</row>
        <row r="424">
          <cell r="AA424">
            <v>-88460.484562721322</v>
          </cell>
          <cell r="AB424">
            <v>-7571.7694723479253</v>
          </cell>
          <cell r="AC424">
            <v>-3655.0855187480638</v>
          </cell>
          <cell r="AD424">
            <v>-3233.8225260704048</v>
          </cell>
          <cell r="AE424">
            <v>-3562.1738186900538</v>
          </cell>
          <cell r="AF424">
            <v>-3844.6480106894851</v>
          </cell>
          <cell r="AG424">
            <v>-2466.9557417423539</v>
          </cell>
          <cell r="AH424">
            <v>-2581.030862351814</v>
          </cell>
          <cell r="AI424">
            <v>-2593.4650648868037</v>
          </cell>
          <cell r="AJ424">
            <v>-2602.8329498580447</v>
          </cell>
          <cell r="AK424">
            <v>-2630.9589997672142</v>
          </cell>
          <cell r="AL424">
            <v>-2629.6115841608671</v>
          </cell>
          <cell r="AM424">
            <v>-2647.0457322991206</v>
          </cell>
          <cell r="AN424">
            <v>-2457.4119012927313</v>
          </cell>
          <cell r="AO424">
            <v>-2418.8542178249409</v>
          </cell>
          <cell r="AP424">
            <v>-2419.9469461203262</v>
          </cell>
          <cell r="AQ424">
            <v>1014.6063737405884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</row>
        <row r="425">
          <cell r="AA425">
            <v>-98252.109205123081</v>
          </cell>
          <cell r="AB425">
            <v>-7427.7232166725189</v>
          </cell>
          <cell r="AC425">
            <v>-3259.2422723352838</v>
          </cell>
          <cell r="AD425">
            <v>-2914.0925475020472</v>
          </cell>
          <cell r="AE425">
            <v>-3208.2689983354835</v>
          </cell>
          <cell r="AF425">
            <v>-3608.6821292087993</v>
          </cell>
          <cell r="AG425">
            <v>-2229.7806596641844</v>
          </cell>
          <cell r="AH425">
            <v>-2356.4188263548317</v>
          </cell>
          <cell r="AI425">
            <v>-2368.8530288898219</v>
          </cell>
          <cell r="AJ425">
            <v>-2377.8402154949658</v>
          </cell>
          <cell r="AK425">
            <v>-2406.3469637702319</v>
          </cell>
          <cell r="AL425">
            <v>-2404.6188497977882</v>
          </cell>
          <cell r="AM425">
            <v>-2422.4336963021383</v>
          </cell>
          <cell r="AN425">
            <v>-2232.4191669296524</v>
          </cell>
          <cell r="AO425">
            <v>-2194.2421818279586</v>
          </cell>
          <cell r="AP425">
            <v>-2194.9542117572473</v>
          </cell>
          <cell r="AQ425">
            <v>1126.9123917390796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</row>
        <row r="426">
          <cell r="AA426">
            <v>-85752.428843924965</v>
          </cell>
          <cell r="AB426">
            <v>-7736.5110895127946</v>
          </cell>
          <cell r="AC426">
            <v>-3738.55921972647</v>
          </cell>
          <cell r="AD426">
            <v>-3246.0112356702184</v>
          </cell>
          <cell r="AE426">
            <v>-3662.2525548292019</v>
          </cell>
          <cell r="AF426">
            <v>-3917.9324427174956</v>
          </cell>
          <cell r="AG426">
            <v>-2532.5509172964121</v>
          </cell>
          <cell r="AH426">
            <v>-2643.1514940964275</v>
          </cell>
          <cell r="AI426">
            <v>-2655.5856966314177</v>
          </cell>
          <cell r="AJ426">
            <v>-2665.0588708090049</v>
          </cell>
          <cell r="AK426">
            <v>-2693.0796315118278</v>
          </cell>
          <cell r="AL426">
            <v>-2691.8375051118273</v>
          </cell>
          <cell r="AM426">
            <v>-2709.1663640437346</v>
          </cell>
          <cell r="AN426">
            <v>-2519.6378222436911</v>
          </cell>
          <cell r="AO426">
            <v>-2480.9748495695549</v>
          </cell>
          <cell r="AP426">
            <v>-2482.1728670712864</v>
          </cell>
          <cell r="AQ426">
            <v>983.54605786828165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</row>
        <row r="427">
          <cell r="AA427">
            <v>-91371.453298251829</v>
          </cell>
          <cell r="AB427">
            <v>-7608.2259369893154</v>
          </cell>
          <cell r="AC427">
            <v>-3596.495590980157</v>
          </cell>
          <cell r="AD427">
            <v>-3134.653110590802</v>
          </cell>
          <cell r="AE427">
            <v>-3364.1534139386713</v>
          </cell>
          <cell r="AF427">
            <v>-3687.9416282281286</v>
          </cell>
          <cell r="AG427">
            <v>-2396.4455583978374</v>
          </cell>
          <cell r="AH427">
            <v>-2514.2555683337328</v>
          </cell>
          <cell r="AI427">
            <v>-2526.6897708687229</v>
          </cell>
          <cell r="AJ427">
            <v>-2535.9444773755258</v>
          </cell>
          <cell r="AK427">
            <v>-2564.183705749133</v>
          </cell>
          <cell r="AL427">
            <v>-2562.7231116783487</v>
          </cell>
          <cell r="AM427">
            <v>-2580.2704382810393</v>
          </cell>
          <cell r="AN427">
            <v>-2390.5234288102124</v>
          </cell>
          <cell r="AO427">
            <v>-2352.0789238068596</v>
          </cell>
          <cell r="AP427">
            <v>-2353.0584736378078</v>
          </cell>
          <cell r="AQ427">
            <v>1047.994020749629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</row>
        <row r="428">
          <cell r="AA428">
            <v>-89412.793130368358</v>
          </cell>
          <cell r="AB428">
            <v>-7616.4534286827111</v>
          </cell>
          <cell r="AC428">
            <v>-3546.7742681753421</v>
          </cell>
          <cell r="AD428">
            <v>-3262.9329603579276</v>
          </cell>
          <cell r="AE428">
            <v>-3499.9325931659669</v>
          </cell>
          <cell r="AF428">
            <v>-3784.1336561013927</v>
          </cell>
          <cell r="AG428">
            <v>-2443.8886950627511</v>
          </cell>
          <cell r="AH428">
            <v>-2559.1856656568452</v>
          </cell>
          <cell r="AI428">
            <v>-2571.6198681918354</v>
          </cell>
          <cell r="AJ428">
            <v>-2580.9507274059656</v>
          </cell>
          <cell r="AK428">
            <v>-2609.1138030722454</v>
          </cell>
          <cell r="AL428">
            <v>-2607.729361708788</v>
          </cell>
          <cell r="AM428">
            <v>-2625.2005356041518</v>
          </cell>
          <cell r="AN428">
            <v>-2435.5296788406522</v>
          </cell>
          <cell r="AO428">
            <v>-2397.0090211299721</v>
          </cell>
          <cell r="AP428">
            <v>-2398.0647236682471</v>
          </cell>
          <cell r="AQ428">
            <v>1025.5289720880728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</row>
        <row r="429">
          <cell r="AA429">
            <v>-94966.048238866977</v>
          </cell>
          <cell r="AB429">
            <v>-7540.1514278070954</v>
          </cell>
          <cell r="AC429">
            <v>-3394.5129166882161</v>
          </cell>
          <cell r="AD429">
            <v>-2932.6583591815838</v>
          </cell>
          <cell r="AE429">
            <v>-3275.7805974463254</v>
          </cell>
          <cell r="AF429">
            <v>-3698.4561910198763</v>
          </cell>
          <cell r="AG429">
            <v>-2309.3764170434715</v>
          </cell>
          <cell r="AH429">
            <v>-2431.7984360719738</v>
          </cell>
          <cell r="AI429">
            <v>-2444.2326386069635</v>
          </cell>
          <cell r="AJ429">
            <v>-2453.3475872624758</v>
          </cell>
          <cell r="AK429">
            <v>-2481.726573487374</v>
          </cell>
          <cell r="AL429">
            <v>-2480.1262215652987</v>
          </cell>
          <cell r="AM429">
            <v>-2497.8133060192804</v>
          </cell>
          <cell r="AN429">
            <v>-2307.926538697162</v>
          </cell>
          <cell r="AO429">
            <v>-2269.6217915451007</v>
          </cell>
          <cell r="AP429">
            <v>-2270.4615835247578</v>
          </cell>
          <cell r="AQ429">
            <v>1089.2225868805085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</row>
        <row r="430">
          <cell r="AA430">
            <v>-88164.244083028403</v>
          </cell>
          <cell r="AB430">
            <v>-7657.2916962947447</v>
          </cell>
          <cell r="AC430">
            <v>-3597.4966984537982</v>
          </cell>
          <cell r="AD430">
            <v>-3278.2246911634984</v>
          </cell>
          <cell r="AE430">
            <v>-3462.1115568631658</v>
          </cell>
          <cell r="AF430">
            <v>-3857.954868695801</v>
          </cell>
          <cell r="AG430">
            <v>-2474.1313497391911</v>
          </cell>
          <cell r="AH430">
            <v>-2587.8263819635858</v>
          </cell>
          <cell r="AI430">
            <v>-2600.2605844985756</v>
          </cell>
          <cell r="AJ430">
            <v>-2609.6399872996672</v>
          </cell>
          <cell r="AK430">
            <v>-2637.7545193789861</v>
          </cell>
          <cell r="AL430">
            <v>-2636.4186216024896</v>
          </cell>
          <cell r="AM430">
            <v>-2653.8412519108924</v>
          </cell>
          <cell r="AN430">
            <v>-2464.2189387343533</v>
          </cell>
          <cell r="AO430">
            <v>-2425.6497374367127</v>
          </cell>
          <cell r="AP430">
            <v>-2426.7539835619486</v>
          </cell>
          <cell r="AQ430">
            <v>1011.2086139347025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</row>
        <row r="431">
          <cell r="AA431">
            <v>-98162.813358354761</v>
          </cell>
          <cell r="AB431">
            <v>-7445.312176472391</v>
          </cell>
          <cell r="AC431">
            <v>-3271.2557234777787</v>
          </cell>
          <cell r="AD431">
            <v>-2939.075531165111</v>
          </cell>
          <cell r="AE431">
            <v>-3251.0525113135209</v>
          </cell>
          <cell r="AF431">
            <v>-3501.7079761042664</v>
          </cell>
          <cell r="AG431">
            <v>-2231.9436050956097</v>
          </cell>
          <cell r="AH431">
            <v>-2358.4672016430195</v>
          </cell>
          <cell r="AI431">
            <v>-2370.9014041780092</v>
          </cell>
          <cell r="AJ431">
            <v>-2379.8920626056761</v>
          </cell>
          <cell r="AK431">
            <v>-2408.3953390584197</v>
          </cell>
          <cell r="AL431">
            <v>-2406.6706969084989</v>
          </cell>
          <cell r="AM431">
            <v>-2424.4820715903261</v>
          </cell>
          <cell r="AN431">
            <v>-2234.4710140403622</v>
          </cell>
          <cell r="AO431">
            <v>-2196.2905571161464</v>
          </cell>
          <cell r="AP431">
            <v>-2197.0060588679576</v>
          </cell>
          <cell r="AQ431">
            <v>1125.8882040949857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</row>
        <row r="432">
          <cell r="AA432">
            <v>-98151.569048451056</v>
          </cell>
          <cell r="AB432">
            <v>-7488.896906927178</v>
          </cell>
          <cell r="AC432">
            <v>-3259.7718452020486</v>
          </cell>
          <cell r="AD432">
            <v>-3032.5121663148584</v>
          </cell>
          <cell r="AE432">
            <v>-3271.7432402616687</v>
          </cell>
          <cell r="AF432">
            <v>-3524.6564281345359</v>
          </cell>
          <cell r="AG432">
            <v>-2232.2159674687318</v>
          </cell>
          <cell r="AH432">
            <v>-2358.7251371167622</v>
          </cell>
          <cell r="AI432">
            <v>-2371.1593396517524</v>
          </cell>
          <cell r="AJ432">
            <v>-2380.1504352581878</v>
          </cell>
          <cell r="AK432">
            <v>-2408.6532745321629</v>
          </cell>
          <cell r="AL432">
            <v>-2406.9290695610107</v>
          </cell>
          <cell r="AM432">
            <v>-2424.7400070640692</v>
          </cell>
          <cell r="AN432">
            <v>-2234.7293866928744</v>
          </cell>
          <cell r="AO432">
            <v>-2196.5484925898895</v>
          </cell>
          <cell r="AP432">
            <v>-2197.2644315204698</v>
          </cell>
          <cell r="AQ432">
            <v>1125.7592363581141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</row>
        <row r="433">
          <cell r="AA433">
            <v>-99546.361637956623</v>
          </cell>
          <cell r="AB433">
            <v>-7455.9078167351154</v>
          </cell>
          <cell r="AC433">
            <v>-3181.7845790343517</v>
          </cell>
          <cell r="AD433">
            <v>-2949.032401148987</v>
          </cell>
          <cell r="AE433">
            <v>-3198.4279242429602</v>
          </cell>
          <cell r="AF433">
            <v>-3408.5469445003127</v>
          </cell>
          <cell r="AG433">
            <v>-2198.4309666155063</v>
          </cell>
          <cell r="AH433">
            <v>-2326.7297109475767</v>
          </cell>
          <cell r="AI433">
            <v>-2339.1639134825664</v>
          </cell>
          <cell r="AJ433">
            <v>-2348.1007795531218</v>
          </cell>
          <cell r="AK433">
            <v>-2376.6578483629769</v>
          </cell>
          <cell r="AL433">
            <v>-2374.8794138559442</v>
          </cell>
          <cell r="AM433">
            <v>-2392.7445808948833</v>
          </cell>
          <cell r="AN433">
            <v>-2202.6797309878084</v>
          </cell>
          <cell r="AO433">
            <v>-2164.5530664207035</v>
          </cell>
          <cell r="AP433">
            <v>-2165.2147758154033</v>
          </cell>
          <cell r="AQ433">
            <v>1141.7569494427071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</row>
        <row r="434">
          <cell r="AA434">
            <v>-93511.911337772341</v>
          </cell>
          <cell r="AB434">
            <v>-7582.4531190383859</v>
          </cell>
          <cell r="AC434">
            <v>-3502.5126213312624</v>
          </cell>
          <cell r="AD434">
            <v>-3096.4503119825158</v>
          </cell>
          <cell r="AE434">
            <v>-3308.8694506938632</v>
          </cell>
          <cell r="AF434">
            <v>-3540.8631821193803</v>
          </cell>
          <cell r="AG434">
            <v>-2344.5988700546422</v>
          </cell>
          <cell r="AH434">
            <v>-2465.1551732735638</v>
          </cell>
          <cell r="AI434">
            <v>-2477.589375808554</v>
          </cell>
          <cell r="AJ434">
            <v>-2486.7608613067805</v>
          </cell>
          <cell r="AK434">
            <v>-2515.083310688964</v>
          </cell>
          <cell r="AL434">
            <v>-2513.5394956096034</v>
          </cell>
          <cell r="AM434">
            <v>-2531.1700432208704</v>
          </cell>
          <cell r="AN434">
            <v>-2341.3398127414666</v>
          </cell>
          <cell r="AO434">
            <v>-2302.9785287466907</v>
          </cell>
          <cell r="AP434">
            <v>-2303.874857569062</v>
          </cell>
          <cell r="AQ434">
            <v>1072.5442182797135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</row>
        <row r="435">
          <cell r="AA435">
            <v>-88984.29956609584</v>
          </cell>
          <cell r="AB435">
            <v>-7581.8256593798196</v>
          </cell>
          <cell r="AC435">
            <v>-3626.2702255299919</v>
          </cell>
          <cell r="AD435">
            <v>-3302.3390194664807</v>
          </cell>
          <cell r="AE435">
            <v>-3477.8235789199325</v>
          </cell>
          <cell r="AF435">
            <v>-3773.1046277480782</v>
          </cell>
          <cell r="AG435">
            <v>-2454.2677690150158</v>
          </cell>
          <cell r="AH435">
            <v>-2569.0149652264054</v>
          </cell>
          <cell r="AI435">
            <v>-2581.4491677613951</v>
          </cell>
          <cell r="AJ435">
            <v>-2590.7966868053049</v>
          </cell>
          <cell r="AK435">
            <v>-2618.9431026418056</v>
          </cell>
          <cell r="AL435">
            <v>-2617.5753211081274</v>
          </cell>
          <cell r="AM435">
            <v>-2635.0298351737119</v>
          </cell>
          <cell r="AN435">
            <v>-2445.3756382399911</v>
          </cell>
          <cell r="AO435">
            <v>-2406.8383206995322</v>
          </cell>
          <cell r="AP435">
            <v>-2407.9106830675864</v>
          </cell>
          <cell r="AQ435">
            <v>1020.6143223032927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</row>
        <row r="436">
          <cell r="AA436">
            <v>-85284.578040868306</v>
          </cell>
          <cell r="AB436">
            <v>-7648.3490328712842</v>
          </cell>
          <cell r="AC436">
            <v>-3789.2291897089872</v>
          </cell>
          <cell r="AD436">
            <v>-3338.0884962928076</v>
          </cell>
          <cell r="AE436">
            <v>-3519.6559225958235</v>
          </cell>
          <cell r="AF436">
            <v>-3865.6482795307256</v>
          </cell>
          <cell r="AG436">
            <v>-2543.8833117322429</v>
          </cell>
          <cell r="AH436">
            <v>-2653.8836172379051</v>
          </cell>
          <cell r="AI436">
            <v>-2666.3178197728948</v>
          </cell>
          <cell r="AJ436">
            <v>-2675.8091839897052</v>
          </cell>
          <cell r="AK436">
            <v>-2703.8117546533053</v>
          </cell>
          <cell r="AL436">
            <v>-2702.5878182925276</v>
          </cell>
          <cell r="AM436">
            <v>-2719.8984871852117</v>
          </cell>
          <cell r="AN436">
            <v>-2530.3881354243913</v>
          </cell>
          <cell r="AO436">
            <v>-2491.706972711032</v>
          </cell>
          <cell r="AP436">
            <v>-2492.9231802519867</v>
          </cell>
          <cell r="AQ436">
            <v>978.17999629754297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</row>
        <row r="437">
          <cell r="AA437">
            <v>-92453.672253393408</v>
          </cell>
          <cell r="AB437">
            <v>-7564.1889107020634</v>
          </cell>
          <cell r="AC437">
            <v>-3584.5425940062228</v>
          </cell>
          <cell r="AD437">
            <v>-3226.852906529778</v>
          </cell>
          <cell r="AE437">
            <v>-3419.284515355348</v>
          </cell>
          <cell r="AF437">
            <v>-3600.5881680920002</v>
          </cell>
          <cell r="AG437">
            <v>-2370.2317911338487</v>
          </cell>
          <cell r="AH437">
            <v>-2489.4303312779489</v>
          </cell>
          <cell r="AI437">
            <v>-2501.864533812939</v>
          </cell>
          <cell r="AJ437">
            <v>-2511.0771636467662</v>
          </cell>
          <cell r="AK437">
            <v>-2539.3584686933491</v>
          </cell>
          <cell r="AL437">
            <v>-2537.855797949589</v>
          </cell>
          <cell r="AM437">
            <v>-2555.4452012252559</v>
          </cell>
          <cell r="AN437">
            <v>-2365.6561150814523</v>
          </cell>
          <cell r="AO437">
            <v>-2327.2536867510762</v>
          </cell>
          <cell r="AP437">
            <v>-2328.1911599090481</v>
          </cell>
          <cell r="AQ437">
            <v>1060.406639277521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</row>
        <row r="438">
          <cell r="AA438">
            <v>-86244.836214308089</v>
          </cell>
          <cell r="AB438">
            <v>-7706.2930147658753</v>
          </cell>
          <cell r="AC438">
            <v>-3755.0002363111516</v>
          </cell>
          <cell r="AD438">
            <v>-3466.6413246052966</v>
          </cell>
          <cell r="AE438">
            <v>-3615.4310788257112</v>
          </cell>
          <cell r="AF438">
            <v>-3812.7494375231263</v>
          </cell>
          <cell r="AG438">
            <v>-2520.6237077932233</v>
          </cell>
          <cell r="AH438">
            <v>-2631.8560629457352</v>
          </cell>
          <cell r="AI438">
            <v>-2644.2902654807249</v>
          </cell>
          <cell r="AJ438">
            <v>-2653.7442948597518</v>
          </cell>
          <cell r="AK438">
            <v>-2681.7842003611354</v>
          </cell>
          <cell r="AL438">
            <v>-2680.5229291625747</v>
          </cell>
          <cell r="AM438">
            <v>-2697.8709328930418</v>
          </cell>
          <cell r="AN438">
            <v>-2508.3232462944384</v>
          </cell>
          <cell r="AO438">
            <v>-2469.679418418862</v>
          </cell>
          <cell r="AP438">
            <v>-2470.8582911220337</v>
          </cell>
          <cell r="AQ438">
            <v>989.19377344362795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</row>
        <row r="439">
          <cell r="AA439">
            <v>-85731.125466521422</v>
          </cell>
          <cell r="AB439">
            <v>-7697.8390340736642</v>
          </cell>
          <cell r="AC439">
            <v>-3701.4507615363877</v>
          </cell>
          <cell r="AD439">
            <v>-3263.9293128060754</v>
          </cell>
          <cell r="AE439">
            <v>-3592.2560972979231</v>
          </cell>
          <cell r="AF439">
            <v>-3854.0372235495342</v>
          </cell>
          <cell r="AG439">
            <v>-2533.066932816691</v>
          </cell>
          <cell r="AH439">
            <v>-2643.6401765313626</v>
          </cell>
          <cell r="AI439">
            <v>-2656.0743790663528</v>
          </cell>
          <cell r="AJ439">
            <v>-2665.5483815192538</v>
          </cell>
          <cell r="AK439">
            <v>-2693.5683139467628</v>
          </cell>
          <cell r="AL439">
            <v>-2692.3270158220766</v>
          </cell>
          <cell r="AM439">
            <v>-2709.6550464786696</v>
          </cell>
          <cell r="AN439">
            <v>-2520.1273329539399</v>
          </cell>
          <cell r="AO439">
            <v>-2481.4635320044899</v>
          </cell>
          <cell r="AP439">
            <v>-2482.6623777815353</v>
          </cell>
          <cell r="AQ439">
            <v>983.30171665081411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</row>
        <row r="440">
          <cell r="AA440">
            <v>-86462.553602830769</v>
          </cell>
          <cell r="AB440">
            <v>-7678.2551317538191</v>
          </cell>
          <cell r="AC440">
            <v>-3691.9831189073157</v>
          </cell>
          <cell r="AD440">
            <v>-3390.6807756094486</v>
          </cell>
          <cell r="AE440">
            <v>-3721.5467062153612</v>
          </cell>
          <cell r="AF440">
            <v>-3995.4724720285626</v>
          </cell>
          <cell r="AG440">
            <v>-2515.3501049562533</v>
          </cell>
          <cell r="AH440">
            <v>-2626.8618002269359</v>
          </cell>
          <cell r="AI440">
            <v>-2639.2960027619256</v>
          </cell>
          <cell r="AJ440">
            <v>-2648.7415672888869</v>
          </cell>
          <cell r="AK440">
            <v>-2676.7899376423361</v>
          </cell>
          <cell r="AL440">
            <v>-2675.5202015917093</v>
          </cell>
          <cell r="AM440">
            <v>-2692.8766701742425</v>
          </cell>
          <cell r="AN440">
            <v>-2503.3205187235731</v>
          </cell>
          <cell r="AO440">
            <v>-2464.6851557000628</v>
          </cell>
          <cell r="AP440">
            <v>-2465.8555635511684</v>
          </cell>
          <cell r="AQ440">
            <v>991.69090480302759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</row>
        <row r="441">
          <cell r="AA441">
            <v>-100737.1385033229</v>
          </cell>
          <cell r="AB441">
            <v>-7375.2460666992911</v>
          </cell>
          <cell r="AC441">
            <v>-3135.1147175577794</v>
          </cell>
          <cell r="AD441">
            <v>-2887.0768262020151</v>
          </cell>
          <cell r="AE441">
            <v>-3233.048310207103</v>
          </cell>
          <cell r="AF441">
            <v>-3569.9381222430811</v>
          </cell>
          <cell r="AG441">
            <v>-2169.5876835961567</v>
          </cell>
          <cell r="AH441">
            <v>-2299.4142422775667</v>
          </cell>
          <cell r="AI441">
            <v>-2311.8484448125564</v>
          </cell>
          <cell r="AJ441">
            <v>-2320.7390134785865</v>
          </cell>
          <cell r="AK441">
            <v>-2349.3423796929669</v>
          </cell>
          <cell r="AL441">
            <v>-2347.5176477814093</v>
          </cell>
          <cell r="AM441">
            <v>-2365.4291122248733</v>
          </cell>
          <cell r="AN441">
            <v>-2175.3179649132726</v>
          </cell>
          <cell r="AO441">
            <v>-2137.2375977506936</v>
          </cell>
          <cell r="AP441">
            <v>-2137.8530097408679</v>
          </cell>
          <cell r="AQ441">
            <v>1155.4146837777121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</row>
        <row r="442">
          <cell r="AA442">
            <v>-97268.357683945607</v>
          </cell>
          <cell r="AB442">
            <v>-7437.4731646197934</v>
          </cell>
          <cell r="AC442">
            <v>-3325.0908083213972</v>
          </cell>
          <cell r="AD442">
            <v>-3008.6496168043977</v>
          </cell>
          <cell r="AE442">
            <v>-3350.5803137568319</v>
          </cell>
          <cell r="AF442">
            <v>-3487.7515477766729</v>
          </cell>
          <cell r="AG442">
            <v>-2253.6093251105103</v>
          </cell>
          <cell r="AH442">
            <v>-2378.9852992494261</v>
          </cell>
          <cell r="AI442">
            <v>-2391.4195017844158</v>
          </cell>
          <cell r="AJ442">
            <v>-2400.4449366487033</v>
          </cell>
          <cell r="AK442">
            <v>-2428.9134366648263</v>
          </cell>
          <cell r="AL442">
            <v>-2427.2235709515262</v>
          </cell>
          <cell r="AM442">
            <v>-2445.0001691967327</v>
          </cell>
          <cell r="AN442">
            <v>-2255.0238880833895</v>
          </cell>
          <cell r="AO442">
            <v>-2216.808654722553</v>
          </cell>
          <cell r="AP442">
            <v>-2217.5589329109853</v>
          </cell>
          <cell r="AQ442">
            <v>1115.6291552917824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</row>
        <row r="443">
          <cell r="AA443">
            <v>-95630.886762910945</v>
          </cell>
          <cell r="AB443">
            <v>-7529.5226243168927</v>
          </cell>
          <cell r="AC443">
            <v>-3393.4684255584316</v>
          </cell>
          <cell r="AD443">
            <v>-3067.0828777548591</v>
          </cell>
          <cell r="AE443">
            <v>-3398.7885750060286</v>
          </cell>
          <cell r="AF443">
            <v>-3668.1690242283148</v>
          </cell>
          <cell r="AG443">
            <v>-2293.272538752833</v>
          </cell>
          <cell r="AH443">
            <v>-2416.5475722012243</v>
          </cell>
          <cell r="AI443">
            <v>-2428.981774736214</v>
          </cell>
          <cell r="AJ443">
            <v>-2438.0708744699118</v>
          </cell>
          <cell r="AK443">
            <v>-2466.4757096166245</v>
          </cell>
          <cell r="AL443">
            <v>-2464.8495087727342</v>
          </cell>
          <cell r="AM443">
            <v>-2482.5624421485309</v>
          </cell>
          <cell r="AN443">
            <v>-2292.6498259045979</v>
          </cell>
          <cell r="AO443">
            <v>-2254.3709276743512</v>
          </cell>
          <cell r="AP443">
            <v>-2255.1848707321933</v>
          </cell>
          <cell r="AQ443">
            <v>1096.8480188158833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</row>
        <row r="444">
          <cell r="AA444">
            <v>-95864.336116874751</v>
          </cell>
          <cell r="AB444">
            <v>-7433.6553431836282</v>
          </cell>
          <cell r="AC444">
            <v>-3388.2327376287612</v>
          </cell>
          <cell r="AD444">
            <v>-3030.3117324527298</v>
          </cell>
          <cell r="AE444">
            <v>-3167.2711242575056</v>
          </cell>
          <cell r="AF444">
            <v>-3513.929308795342</v>
          </cell>
          <cell r="AG444">
            <v>-2287.6178724732767</v>
          </cell>
          <cell r="AH444">
            <v>-2411.1924307807776</v>
          </cell>
          <cell r="AI444">
            <v>-2423.6266333157673</v>
          </cell>
          <cell r="AJ444">
            <v>-2432.706656538583</v>
          </cell>
          <cell r="AK444">
            <v>-2461.1205681961778</v>
          </cell>
          <cell r="AL444">
            <v>-2459.4852908414055</v>
          </cell>
          <cell r="AM444">
            <v>-2477.2073007280842</v>
          </cell>
          <cell r="AN444">
            <v>-2287.2856079732692</v>
          </cell>
          <cell r="AO444">
            <v>-2249.0157862539045</v>
          </cell>
          <cell r="AP444">
            <v>-2249.8206528008645</v>
          </cell>
          <cell r="AQ444">
            <v>1099.5255895261066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</row>
        <row r="445">
          <cell r="AA445">
            <v>-99996.541995581487</v>
          </cell>
          <cell r="AB445">
            <v>-7346.2650984035881</v>
          </cell>
          <cell r="AC445">
            <v>-3216.0202473464205</v>
          </cell>
          <cell r="AD445">
            <v>-2829.9551560659397</v>
          </cell>
          <cell r="AE445">
            <v>-3173.809504568645</v>
          </cell>
          <cell r="AF445">
            <v>-3455.9482363352226</v>
          </cell>
          <cell r="AG445">
            <v>-2187.5265899498308</v>
          </cell>
          <cell r="AH445">
            <v>-2316.4029336879485</v>
          </cell>
          <cell r="AI445">
            <v>-2328.8371362229382</v>
          </cell>
          <cell r="AJ445">
            <v>-2337.756499281189</v>
          </cell>
          <cell r="AK445">
            <v>-2366.3310711033487</v>
          </cell>
          <cell r="AL445">
            <v>-2364.5351335840119</v>
          </cell>
          <cell r="AM445">
            <v>-2382.417803635255</v>
          </cell>
          <cell r="AN445">
            <v>-2192.3354507158756</v>
          </cell>
          <cell r="AO445">
            <v>-2154.2262891610753</v>
          </cell>
          <cell r="AP445">
            <v>-2154.8704955434705</v>
          </cell>
          <cell r="AQ445">
            <v>1146.9203380725212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</row>
        <row r="446">
          <cell r="AA446">
            <v>-88455.830348243864</v>
          </cell>
          <cell r="AB446">
            <v>-7673.3937394691366</v>
          </cell>
          <cell r="AC446">
            <v>-3634.586913565101</v>
          </cell>
          <cell r="AD446">
            <v>-3439.3492772968675</v>
          </cell>
          <cell r="AE446">
            <v>-3630.0884952076822</v>
          </cell>
          <cell r="AF446">
            <v>-3742.5885291175541</v>
          </cell>
          <cell r="AG446">
            <v>-2467.0684772424383</v>
          </cell>
          <cell r="AH446">
            <v>-2581.1376263085554</v>
          </cell>
          <cell r="AI446">
            <v>-2593.5718288435455</v>
          </cell>
          <cell r="AJ446">
            <v>-2602.939894770645</v>
          </cell>
          <cell r="AK446">
            <v>-2631.0657637239556</v>
          </cell>
          <cell r="AL446">
            <v>-2629.7185290734674</v>
          </cell>
          <cell r="AM446">
            <v>-2647.1524962558624</v>
          </cell>
          <cell r="AN446">
            <v>-2457.5188462053311</v>
          </cell>
          <cell r="AO446">
            <v>-2418.9609817816827</v>
          </cell>
          <cell r="AP446">
            <v>-2420.0538910329265</v>
          </cell>
          <cell r="AQ446">
            <v>1014.5529917622177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</row>
        <row r="447">
          <cell r="AA447">
            <v>-88024.675867243044</v>
          </cell>
          <cell r="AB447">
            <v>-7687.7485899952899</v>
          </cell>
          <cell r="AC447">
            <v>-3752.1443060573115</v>
          </cell>
          <cell r="AD447">
            <v>-3334.5231059233461</v>
          </cell>
          <cell r="AE447">
            <v>-3479.1688303430415</v>
          </cell>
          <cell r="AF447">
            <v>-3727.7432850767627</v>
          </cell>
          <cell r="AG447">
            <v>-2477.5120045583158</v>
          </cell>
          <cell r="AH447">
            <v>-2591.0279651791293</v>
          </cell>
          <cell r="AI447">
            <v>-2603.4621677141195</v>
          </cell>
          <cell r="AJ447">
            <v>-2612.8469969274402</v>
          </cell>
          <cell r="AK447">
            <v>-2640.9561025945295</v>
          </cell>
          <cell r="AL447">
            <v>-2639.6256312302626</v>
          </cell>
          <cell r="AM447">
            <v>-2657.0428351264359</v>
          </cell>
          <cell r="AN447">
            <v>-2467.4259483621263</v>
          </cell>
          <cell r="AO447">
            <v>-2428.8513206522562</v>
          </cell>
          <cell r="AP447">
            <v>-2429.9609931897216</v>
          </cell>
          <cell r="AQ447">
            <v>1009.6078223269308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</row>
        <row r="448">
          <cell r="AA448">
            <v>-93456.164108997284</v>
          </cell>
          <cell r="AB448">
            <v>-7577.8454996054006</v>
          </cell>
          <cell r="AC448">
            <v>-3420.8362375289535</v>
          </cell>
          <cell r="AD448">
            <v>-3163.3107718195506</v>
          </cell>
          <cell r="AE448">
            <v>-3341.5132310043773</v>
          </cell>
          <cell r="AF448">
            <v>-3698.1430477815265</v>
          </cell>
          <cell r="AG448">
            <v>-2345.9491928093667</v>
          </cell>
          <cell r="AH448">
            <v>-2466.4339701038807</v>
          </cell>
          <cell r="AI448">
            <v>-2478.8681726388704</v>
          </cell>
          <cell r="AJ448">
            <v>-2488.0418255893519</v>
          </cell>
          <cell r="AK448">
            <v>-2516.3621075192809</v>
          </cell>
          <cell r="AL448">
            <v>-2514.8204598921748</v>
          </cell>
          <cell r="AM448">
            <v>-2532.4488400511873</v>
          </cell>
          <cell r="AN448">
            <v>-2342.6207770240385</v>
          </cell>
          <cell r="AO448">
            <v>-2304.2573255770076</v>
          </cell>
          <cell r="AP448">
            <v>-2305.1558218516338</v>
          </cell>
          <cell r="AQ448">
            <v>1071.9048198645553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</row>
        <row r="449">
          <cell r="AA449">
            <v>-86252.843386676555</v>
          </cell>
          <cell r="AB449">
            <v>-7646.792985217784</v>
          </cell>
          <cell r="AC449">
            <v>-3687.6956348670737</v>
          </cell>
          <cell r="AD449">
            <v>-3368.3688130667351</v>
          </cell>
          <cell r="AE449">
            <v>-3584.7183741724812</v>
          </cell>
          <cell r="AF449">
            <v>-3746.0626881611306</v>
          </cell>
          <cell r="AG449">
            <v>-2520.4297561423928</v>
          </cell>
          <cell r="AH449">
            <v>-2631.6723848173401</v>
          </cell>
          <cell r="AI449">
            <v>-2644.1065873523303</v>
          </cell>
          <cell r="AJ449">
            <v>-2653.5603054124954</v>
          </cell>
          <cell r="AK449">
            <v>-2681.6005222327403</v>
          </cell>
          <cell r="AL449">
            <v>-2680.3389397153178</v>
          </cell>
          <cell r="AM449">
            <v>-2697.6872547646467</v>
          </cell>
          <cell r="AN449">
            <v>-2508.139256847182</v>
          </cell>
          <cell r="AO449">
            <v>-2469.495740290467</v>
          </cell>
          <cell r="AP449">
            <v>-2470.6743016747769</v>
          </cell>
          <cell r="AQ449">
            <v>989.28561250782536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</row>
        <row r="450">
          <cell r="AA450">
            <v>-87121.492116722045</v>
          </cell>
          <cell r="AB450">
            <v>-7766.3507333831603</v>
          </cell>
          <cell r="AC450">
            <v>-3693.664537482035</v>
          </cell>
          <cell r="AD450">
            <v>-3340.0516829306766</v>
          </cell>
          <cell r="AE450">
            <v>-3489.9057877221098</v>
          </cell>
          <cell r="AF450">
            <v>-3801.1653565144625</v>
          </cell>
          <cell r="AG450">
            <v>-2499.3891381275353</v>
          </cell>
          <cell r="AH450">
            <v>-2611.7462778690806</v>
          </cell>
          <cell r="AI450">
            <v>-2624.1804804040707</v>
          </cell>
          <cell r="AJ450">
            <v>-2633.6004254016116</v>
          </cell>
          <cell r="AK450">
            <v>-2661.6744152844813</v>
          </cell>
          <cell r="AL450">
            <v>-2660.3790597044344</v>
          </cell>
          <cell r="AM450">
            <v>-2677.7611478163872</v>
          </cell>
          <cell r="AN450">
            <v>-2488.1793768362977</v>
          </cell>
          <cell r="AO450">
            <v>-2449.5696333422075</v>
          </cell>
          <cell r="AP450">
            <v>-2450.7144216638931</v>
          </cell>
          <cell r="AQ450">
            <v>999.24866598195501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</row>
        <row r="451">
          <cell r="AA451">
            <v>-89065.381700361788</v>
          </cell>
          <cell r="AB451">
            <v>-7632.9122480541064</v>
          </cell>
          <cell r="AC451">
            <v>-3600.8195158294366</v>
          </cell>
          <cell r="AD451">
            <v>-3132.5703412667408</v>
          </cell>
          <cell r="AE451">
            <v>-3427.357229562971</v>
          </cell>
          <cell r="AF451">
            <v>-3702.4200862402631</v>
          </cell>
          <cell r="AG451">
            <v>-2452.3037780991135</v>
          </cell>
          <cell r="AH451">
            <v>-2567.1550059320521</v>
          </cell>
          <cell r="AI451">
            <v>-2579.5892084670422</v>
          </cell>
          <cell r="AJ451">
            <v>-2588.9335750375712</v>
          </cell>
          <cell r="AK451">
            <v>-2617.0831433474523</v>
          </cell>
          <cell r="AL451">
            <v>-2615.7122093403937</v>
          </cell>
          <cell r="AM451">
            <v>-2633.1698758793586</v>
          </cell>
          <cell r="AN451">
            <v>-2443.5125264722574</v>
          </cell>
          <cell r="AO451">
            <v>-2404.9783614051789</v>
          </cell>
          <cell r="AP451">
            <v>-2406.0475712998527</v>
          </cell>
          <cell r="AQ451">
            <v>1021.5443019504694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</row>
        <row r="452">
          <cell r="AA452">
            <v>-90081.61921904498</v>
          </cell>
          <cell r="AB452">
            <v>-7681.5394047003365</v>
          </cell>
          <cell r="AC452">
            <v>-3621.4163012954127</v>
          </cell>
          <cell r="AD452">
            <v>-3236.5861466536726</v>
          </cell>
          <cell r="AE452">
            <v>-3517.7758739664851</v>
          </cell>
          <cell r="AF452">
            <v>-3636.5737266208534</v>
          </cell>
          <cell r="AG452">
            <v>-2427.6882290245649</v>
          </cell>
          <cell r="AH452">
            <v>-2543.8433302434742</v>
          </cell>
          <cell r="AI452">
            <v>-2556.2775327784643</v>
          </cell>
          <cell r="AJ452">
            <v>-2565.5823880342673</v>
          </cell>
          <cell r="AK452">
            <v>-2593.7714676588748</v>
          </cell>
          <cell r="AL452">
            <v>-2592.3610223370897</v>
          </cell>
          <cell r="AM452">
            <v>-2609.8582001907812</v>
          </cell>
          <cell r="AN452">
            <v>-2420.1613394689539</v>
          </cell>
          <cell r="AO452">
            <v>-2381.666685716601</v>
          </cell>
          <cell r="AP452">
            <v>-2382.6963842965488</v>
          </cell>
          <cell r="AQ452">
            <v>1033.2001397947581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</row>
        <row r="453">
          <cell r="AA453">
            <v>-103665.3001213471</v>
          </cell>
          <cell r="AB453">
            <v>-7288.989589065116</v>
          </cell>
          <cell r="AC453">
            <v>-3119.7762466158192</v>
          </cell>
          <cell r="AD453">
            <v>-2788.4054141788356</v>
          </cell>
          <cell r="AE453">
            <v>-2985.9809849365056</v>
          </cell>
          <cell r="AF453">
            <v>-3385.4628477726087</v>
          </cell>
          <cell r="AG453">
            <v>-2098.6610501255864</v>
          </cell>
          <cell r="AH453">
            <v>-2232.2445572893857</v>
          </cell>
          <cell r="AI453">
            <v>-2244.6787598243754</v>
          </cell>
          <cell r="AJ453">
            <v>-2253.455481566697</v>
          </cell>
          <cell r="AK453">
            <v>-2282.172694704786</v>
          </cell>
          <cell r="AL453">
            <v>-2280.2341158695199</v>
          </cell>
          <cell r="AM453">
            <v>-2298.2594272366923</v>
          </cell>
          <cell r="AN453">
            <v>-2108.0344330013831</v>
          </cell>
          <cell r="AO453">
            <v>-2070.0679127625126</v>
          </cell>
          <cell r="AP453">
            <v>-2070.5694778289785</v>
          </cell>
          <cell r="AQ453">
            <v>1188.9995262718026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</row>
        <row r="454">
          <cell r="AA454">
            <v>-87192.484056657398</v>
          </cell>
          <cell r="AB454">
            <v>-7656.579490093236</v>
          </cell>
          <cell r="AC454">
            <v>-3681.303280021436</v>
          </cell>
          <cell r="AD454">
            <v>-3257.2452352887167</v>
          </cell>
          <cell r="AE454">
            <v>-3503.2705703671145</v>
          </cell>
          <cell r="AF454">
            <v>-3724.0330007305074</v>
          </cell>
          <cell r="AG454">
            <v>-2497.6695543203559</v>
          </cell>
          <cell r="AH454">
            <v>-2610.1177795605154</v>
          </cell>
          <cell r="AI454">
            <v>-2622.5519820955055</v>
          </cell>
          <cell r="AJ454">
            <v>-2631.9691669264221</v>
          </cell>
          <cell r="AK454">
            <v>-2660.0459169759156</v>
          </cell>
          <cell r="AL454">
            <v>-2658.7478012292445</v>
          </cell>
          <cell r="AM454">
            <v>-2676.132649507822</v>
          </cell>
          <cell r="AN454">
            <v>-2486.5481183611082</v>
          </cell>
          <cell r="AO454">
            <v>-2447.9411350336422</v>
          </cell>
          <cell r="AP454">
            <v>-2449.0831631887036</v>
          </cell>
          <cell r="AQ454">
            <v>1000.0629151362376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</row>
        <row r="455">
          <cell r="AA455">
            <v>-94586.827619488729</v>
          </cell>
          <cell r="AB455">
            <v>-7588.1782479759268</v>
          </cell>
          <cell r="AC455">
            <v>-3410.2802858584073</v>
          </cell>
          <cell r="AD455">
            <v>-3189.262534857392</v>
          </cell>
          <cell r="AE455">
            <v>-3458.7443109005112</v>
          </cell>
          <cell r="AF455">
            <v>-3642.8654091670373</v>
          </cell>
          <cell r="AG455">
            <v>-2318.5619898990003</v>
          </cell>
          <cell r="AH455">
            <v>-2440.4974537040152</v>
          </cell>
          <cell r="AI455">
            <v>-2452.931656239005</v>
          </cell>
          <cell r="AJ455">
            <v>-2462.0613489921989</v>
          </cell>
          <cell r="AK455">
            <v>-2490.4255911194155</v>
          </cell>
          <cell r="AL455">
            <v>-2488.8399832950213</v>
          </cell>
          <cell r="AM455">
            <v>-2506.5123236513218</v>
          </cell>
          <cell r="AN455">
            <v>-2316.640300426885</v>
          </cell>
          <cell r="AO455">
            <v>-2278.3208091771421</v>
          </cell>
          <cell r="AP455">
            <v>-2279.1753452544804</v>
          </cell>
          <cell r="AQ455">
            <v>1084.8730780644878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</row>
        <row r="456">
          <cell r="AA456">
            <v>-87606.628090285987</v>
          </cell>
          <cell r="AB456">
            <v>-7619.7626951426882</v>
          </cell>
          <cell r="AC456">
            <v>-3673.0190640013016</v>
          </cell>
          <cell r="AD456">
            <v>-3273.053810656977</v>
          </cell>
          <cell r="AE456">
            <v>-3520.3170439262226</v>
          </cell>
          <cell r="AF456">
            <v>-3817.8703717801236</v>
          </cell>
          <cell r="AG456">
            <v>-2487.6380581432359</v>
          </cell>
          <cell r="AH456">
            <v>-2600.6176467443029</v>
          </cell>
          <cell r="AI456">
            <v>-2613.0518492792926</v>
          </cell>
          <cell r="AJ456">
            <v>-2622.4529321901819</v>
          </cell>
          <cell r="AK456">
            <v>-2650.5457841597031</v>
          </cell>
          <cell r="AL456">
            <v>-2649.2315664930043</v>
          </cell>
          <cell r="AM456">
            <v>-2666.6325166916095</v>
          </cell>
          <cell r="AN456">
            <v>-2477.031883624868</v>
          </cell>
          <cell r="AO456">
            <v>-2438.4410022174297</v>
          </cell>
          <cell r="AP456">
            <v>-2439.5669284524633</v>
          </cell>
          <cell r="AQ456">
            <v>1004.812981544344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</row>
        <row r="457">
          <cell r="AA457">
            <v>-90503.96072777173</v>
          </cell>
          <cell r="AB457">
            <v>-7598.6227101971854</v>
          </cell>
          <cell r="AC457">
            <v>-3481.0480972699584</v>
          </cell>
          <cell r="AD457">
            <v>-3144.4517030871084</v>
          </cell>
          <cell r="AE457">
            <v>-3385.9927680040346</v>
          </cell>
          <cell r="AF457">
            <v>-3721.9517628200765</v>
          </cell>
          <cell r="AG457">
            <v>-2417.4581716382231</v>
          </cell>
          <cell r="AH457">
            <v>-2534.1551539064894</v>
          </cell>
          <cell r="AI457">
            <v>-2546.5893564414796</v>
          </cell>
          <cell r="AJ457">
            <v>-2555.8777910594231</v>
          </cell>
          <cell r="AK457">
            <v>-2584.0832913218901</v>
          </cell>
          <cell r="AL457">
            <v>-2582.6564253622455</v>
          </cell>
          <cell r="AM457">
            <v>-2600.170023853796</v>
          </cell>
          <cell r="AN457">
            <v>-2410.4567424941097</v>
          </cell>
          <cell r="AO457">
            <v>-2371.9785093796163</v>
          </cell>
          <cell r="AP457">
            <v>-2372.9917873217046</v>
          </cell>
          <cell r="AQ457">
            <v>1038.0442279632507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</row>
        <row r="458">
          <cell r="AA458">
            <v>-89009.82687117059</v>
          </cell>
          <cell r="AB458">
            <v>-7671.3882395550336</v>
          </cell>
          <cell r="AC458">
            <v>-3600.6827367518213</v>
          </cell>
          <cell r="AD458">
            <v>-3157.6317539225292</v>
          </cell>
          <cell r="AE458">
            <v>-3543.4489139284779</v>
          </cell>
          <cell r="AF458">
            <v>-3766.146540919377</v>
          </cell>
          <cell r="AG458">
            <v>-2453.6494405049416</v>
          </cell>
          <cell r="AH458">
            <v>-2568.4293892698347</v>
          </cell>
          <cell r="AI458">
            <v>-2580.8635918048249</v>
          </cell>
          <cell r="AJ458">
            <v>-2590.2101183471127</v>
          </cell>
          <cell r="AK458">
            <v>-2618.3575266852349</v>
          </cell>
          <cell r="AL458">
            <v>-2616.9887526499351</v>
          </cell>
          <cell r="AM458">
            <v>-2634.4442592171417</v>
          </cell>
          <cell r="AN458">
            <v>-2444.7890697817988</v>
          </cell>
          <cell r="AO458">
            <v>-2406.252744742962</v>
          </cell>
          <cell r="AP458">
            <v>-2407.3241146093942</v>
          </cell>
          <cell r="AQ458">
            <v>1020.9071102815781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</row>
        <row r="459">
          <cell r="AA459">
            <v>-85144.17654581563</v>
          </cell>
          <cell r="AB459">
            <v>-7739.6966476709495</v>
          </cell>
          <cell r="AC459">
            <v>-3749.606373429026</v>
          </cell>
          <cell r="AD459">
            <v>-3447.2361814358464</v>
          </cell>
          <cell r="AE459">
            <v>-3604.0180818150625</v>
          </cell>
          <cell r="AF459">
            <v>-3900.5031337747778</v>
          </cell>
          <cell r="AG459">
            <v>-2547.2841504417675</v>
          </cell>
          <cell r="AH459">
            <v>-2657.104315213217</v>
          </cell>
          <cell r="AI459">
            <v>-2669.5385177482067</v>
          </cell>
          <cell r="AJ459">
            <v>-2679.035340775145</v>
          </cell>
          <cell r="AK459">
            <v>-2707.0324526286172</v>
          </cell>
          <cell r="AL459">
            <v>-2705.8139750779674</v>
          </cell>
          <cell r="AM459">
            <v>-2723.1191851605236</v>
          </cell>
          <cell r="AN459">
            <v>-2533.6142922098315</v>
          </cell>
          <cell r="AO459">
            <v>-2494.9276706863438</v>
          </cell>
          <cell r="AP459">
            <v>-2496.1493370374264</v>
          </cell>
          <cell r="AQ459">
            <v>976.56964730988693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</row>
        <row r="460">
          <cell r="AA460">
            <v>-90053.303996600822</v>
          </cell>
          <cell r="AB460">
            <v>-7579.1057665294247</v>
          </cell>
          <cell r="AC460">
            <v>-3552.0631432163268</v>
          </cell>
          <cell r="AD460">
            <v>-3238.1389836689323</v>
          </cell>
          <cell r="AE460">
            <v>-3519.2926735567162</v>
          </cell>
          <cell r="AF460">
            <v>-3762.5441329905752</v>
          </cell>
          <cell r="AG460">
            <v>-2428.3740871382606</v>
          </cell>
          <cell r="AH460">
            <v>-2544.4928587941658</v>
          </cell>
          <cell r="AI460">
            <v>-2556.9270613291555</v>
          </cell>
          <cell r="AJ460">
            <v>-2566.2330174808067</v>
          </cell>
          <cell r="AK460">
            <v>-2594.4209962095661</v>
          </cell>
          <cell r="AL460">
            <v>-2593.0116517836295</v>
          </cell>
          <cell r="AM460">
            <v>-2610.5077287414724</v>
          </cell>
          <cell r="AN460">
            <v>-2420.8119689154928</v>
          </cell>
          <cell r="AO460">
            <v>-2382.3162142672927</v>
          </cell>
          <cell r="AP460">
            <v>-2383.3470137430882</v>
          </cell>
          <cell r="AQ460">
            <v>1032.8753755194127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</row>
        <row r="461">
          <cell r="AA461">
            <v>-86386.93902457456</v>
          </cell>
          <cell r="AB461">
            <v>-7602.0426787069082</v>
          </cell>
          <cell r="AC461">
            <v>-3769.1664559029641</v>
          </cell>
          <cell r="AD461">
            <v>-3297.3032736575569</v>
          </cell>
          <cell r="AE461">
            <v>-3461.9310460034962</v>
          </cell>
          <cell r="AF461">
            <v>-3792.3288956003007</v>
          </cell>
          <cell r="AG461">
            <v>-2517.1816594182737</v>
          </cell>
          <cell r="AH461">
            <v>-2628.5963381604702</v>
          </cell>
          <cell r="AI461">
            <v>-2641.0305406954603</v>
          </cell>
          <cell r="AJ461">
            <v>-2650.4790451172244</v>
          </cell>
          <cell r="AK461">
            <v>-2678.5244755758704</v>
          </cell>
          <cell r="AL461">
            <v>-2677.2576794200468</v>
          </cell>
          <cell r="AM461">
            <v>-2694.6112081077767</v>
          </cell>
          <cell r="AN461">
            <v>-2505.0579965519105</v>
          </cell>
          <cell r="AO461">
            <v>-2466.419693633597</v>
          </cell>
          <cell r="AP461">
            <v>-2467.5930413795058</v>
          </cell>
          <cell r="AQ461">
            <v>990.82363583626034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</row>
        <row r="462">
          <cell r="AA462">
            <v>-85289.4821774538</v>
          </cell>
          <cell r="AB462">
            <v>-7605.1297137712236</v>
          </cell>
          <cell r="AC462">
            <v>-3755.7414921738277</v>
          </cell>
          <cell r="AD462">
            <v>-3315.0850463489342</v>
          </cell>
          <cell r="AE462">
            <v>-3750.7682867581211</v>
          </cell>
          <cell r="AF462">
            <v>-3855.5717707015874</v>
          </cell>
          <cell r="AG462">
            <v>-2543.7645225588763</v>
          </cell>
          <cell r="AH462">
            <v>-2653.7711202679429</v>
          </cell>
          <cell r="AI462">
            <v>-2666.2053228029326</v>
          </cell>
          <cell r="AJ462">
            <v>-2675.6964963469127</v>
          </cell>
          <cell r="AK462">
            <v>-2703.6992576833431</v>
          </cell>
          <cell r="AL462">
            <v>-2702.4751306497355</v>
          </cell>
          <cell r="AM462">
            <v>-2719.7859902152495</v>
          </cell>
          <cell r="AN462">
            <v>-2530.2754477815988</v>
          </cell>
          <cell r="AO462">
            <v>-2491.5944757410698</v>
          </cell>
          <cell r="AP462">
            <v>-2492.8104926091942</v>
          </cell>
          <cell r="AQ462">
            <v>978.23624478252395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</row>
        <row r="463">
          <cell r="AA463">
            <v>-91549.553720005584</v>
          </cell>
          <cell r="AB463">
            <v>-7587.5000293367575</v>
          </cell>
          <cell r="AC463">
            <v>-3564.4008871596511</v>
          </cell>
          <cell r="AD463">
            <v>-3191.1143865380727</v>
          </cell>
          <cell r="AE463">
            <v>-3409.059752573894</v>
          </cell>
          <cell r="AF463">
            <v>-3687.5181064602552</v>
          </cell>
          <cell r="AG463">
            <v>-2392.1315672380169</v>
          </cell>
          <cell r="AH463">
            <v>-2510.170087139039</v>
          </cell>
          <cell r="AI463">
            <v>-2522.6042896740291</v>
          </cell>
          <cell r="AJ463">
            <v>-2531.8520716364342</v>
          </cell>
          <cell r="AK463">
            <v>-2560.0982245544392</v>
          </cell>
          <cell r="AL463">
            <v>-2558.630705939257</v>
          </cell>
          <cell r="AM463">
            <v>-2576.1849570863455</v>
          </cell>
          <cell r="AN463">
            <v>-2386.4310230711208</v>
          </cell>
          <cell r="AO463">
            <v>-2347.9934426121658</v>
          </cell>
          <cell r="AP463">
            <v>-2348.9660678987157</v>
          </cell>
          <cell r="AQ463">
            <v>1050.0367613469759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</row>
        <row r="464">
          <cell r="AA464">
            <v>-96397.564656221104</v>
          </cell>
          <cell r="AB464">
            <v>-7569.5635436392668</v>
          </cell>
          <cell r="AC464">
            <v>-3423.9347501110251</v>
          </cell>
          <cell r="AD464">
            <v>-3057.2596962840817</v>
          </cell>
          <cell r="AE464">
            <v>-3151.9721986174186</v>
          </cell>
          <cell r="AF464">
            <v>-3602.0027631176877</v>
          </cell>
          <cell r="AG464">
            <v>-2274.70188281838</v>
          </cell>
          <cell r="AH464">
            <v>-2398.9605946710039</v>
          </cell>
          <cell r="AI464">
            <v>-2411.3947972059941</v>
          </cell>
          <cell r="AJ464">
            <v>-2420.4540885031993</v>
          </cell>
          <cell r="AK464">
            <v>-2448.8887320864042</v>
          </cell>
          <cell r="AL464">
            <v>-2447.2327228060217</v>
          </cell>
          <cell r="AM464">
            <v>-2464.975464618311</v>
          </cell>
          <cell r="AN464">
            <v>-2275.0330399378854</v>
          </cell>
          <cell r="AO464">
            <v>-2236.7839501441308</v>
          </cell>
          <cell r="AP464">
            <v>-2237.5680847654808</v>
          </cell>
          <cell r="AQ464">
            <v>1105.6415075809934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</row>
        <row r="465">
          <cell r="AA465">
            <v>-85692.184285890398</v>
          </cell>
          <cell r="AB465">
            <v>-7681.4065460503789</v>
          </cell>
          <cell r="AC465">
            <v>-3714.9138954767236</v>
          </cell>
          <cell r="AD465">
            <v>-3367.402264648772</v>
          </cell>
          <cell r="AE465">
            <v>-3601.9584641018673</v>
          </cell>
          <cell r="AF465">
            <v>-3870.359318858199</v>
          </cell>
          <cell r="AG465">
            <v>-2534.0101754398192</v>
          </cell>
          <cell r="AH465">
            <v>-2644.533456062094</v>
          </cell>
          <cell r="AI465">
            <v>-2656.9676585970838</v>
          </cell>
          <cell r="AJ465">
            <v>-2666.4431750830877</v>
          </cell>
          <cell r="AK465">
            <v>-2694.4615934774943</v>
          </cell>
          <cell r="AL465">
            <v>-2693.2218093859101</v>
          </cell>
          <cell r="AM465">
            <v>-2710.5483260094006</v>
          </cell>
          <cell r="AN465">
            <v>-2521.0221265177743</v>
          </cell>
          <cell r="AO465">
            <v>-2482.3568115352209</v>
          </cell>
          <cell r="AP465">
            <v>-2483.5571713453692</v>
          </cell>
          <cell r="AQ465">
            <v>982.85507688544851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</row>
        <row r="466">
          <cell r="AA466">
            <v>-95376.99269331852</v>
          </cell>
          <cell r="AB466">
            <v>-7495.1485494886856</v>
          </cell>
          <cell r="AC466">
            <v>-3335.2928309256886</v>
          </cell>
          <cell r="AD466">
            <v>-3014.8931136213905</v>
          </cell>
          <cell r="AE466">
            <v>-3332.6881014328178</v>
          </cell>
          <cell r="AF466">
            <v>-3551.3024709415795</v>
          </cell>
          <cell r="AG466">
            <v>-2299.4224218410773</v>
          </cell>
          <cell r="AH466">
            <v>-2422.3716990424191</v>
          </cell>
          <cell r="AI466">
            <v>-2434.8059015774088</v>
          </cell>
          <cell r="AJ466">
            <v>-2443.9048727125319</v>
          </cell>
          <cell r="AK466">
            <v>-2472.2998364578189</v>
          </cell>
          <cell r="AL466">
            <v>-2470.6835070153547</v>
          </cell>
          <cell r="AM466">
            <v>-2488.3865689897257</v>
          </cell>
          <cell r="AN466">
            <v>-2298.483824147218</v>
          </cell>
          <cell r="AO466">
            <v>-2260.195054515546</v>
          </cell>
          <cell r="AP466">
            <v>-2261.0188689748134</v>
          </cell>
          <cell r="AQ466">
            <v>1093.9359553952861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</row>
        <row r="467">
          <cell r="AA467">
            <v>-85729.910101662346</v>
          </cell>
          <cell r="AB467">
            <v>-7680.8919256975514</v>
          </cell>
          <cell r="AC467">
            <v>-3718.6404753833649</v>
          </cell>
          <cell r="AD467">
            <v>-3421.0854790039612</v>
          </cell>
          <cell r="AE467">
            <v>-3642.8445461891433</v>
          </cell>
          <cell r="AF467">
            <v>-3901.2243510363214</v>
          </cell>
          <cell r="AG467">
            <v>-2533.0963716759952</v>
          </cell>
          <cell r="AH467">
            <v>-2643.6680560289378</v>
          </cell>
          <cell r="AI467">
            <v>-2656.102258563928</v>
          </cell>
          <cell r="AJ467">
            <v>-2665.5763082702147</v>
          </cell>
          <cell r="AK467">
            <v>-2693.596193444338</v>
          </cell>
          <cell r="AL467">
            <v>-2692.3549425730371</v>
          </cell>
          <cell r="AM467">
            <v>-2709.6829259762444</v>
          </cell>
          <cell r="AN467">
            <v>-2520.1552597049013</v>
          </cell>
          <cell r="AO467">
            <v>-2481.4914115020647</v>
          </cell>
          <cell r="AP467">
            <v>-2482.6903045324962</v>
          </cell>
          <cell r="AQ467">
            <v>983.28777690202639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</row>
        <row r="468">
          <cell r="AA468">
            <v>-102080.62019952602</v>
          </cell>
          <cell r="AB468">
            <v>-7310.3288914842515</v>
          </cell>
          <cell r="AC468">
            <v>-3112.3407995203606</v>
          </cell>
          <cell r="AD468">
            <v>-2741.1712442085277</v>
          </cell>
          <cell r="AE468">
            <v>-3080.1350846176647</v>
          </cell>
          <cell r="AF468">
            <v>-3397.752562949423</v>
          </cell>
          <cell r="AG468">
            <v>-2137.045547515118</v>
          </cell>
          <cell r="AH468">
            <v>-2268.5958469520237</v>
          </cell>
          <cell r="AI468">
            <v>-2281.0300494870135</v>
          </cell>
          <cell r="AJ468">
            <v>-2289.8683835846955</v>
          </cell>
          <cell r="AK468">
            <v>-2318.523984367424</v>
          </cell>
          <cell r="AL468">
            <v>-2316.6470178875179</v>
          </cell>
          <cell r="AM468">
            <v>-2334.6107168993303</v>
          </cell>
          <cell r="AN468">
            <v>-2144.4473350193816</v>
          </cell>
          <cell r="AO468">
            <v>-2106.4192024251506</v>
          </cell>
          <cell r="AP468">
            <v>-2106.982379846977</v>
          </cell>
          <cell r="AQ468">
            <v>1170.8238814404835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</row>
        <row r="469">
          <cell r="AA469">
            <v>-100375.99689876473</v>
          </cell>
          <cell r="AB469">
            <v>-7364.9612785783374</v>
          </cell>
          <cell r="AC469">
            <v>-3226.9302087944525</v>
          </cell>
          <cell r="AD469">
            <v>-3010.1954922590066</v>
          </cell>
          <cell r="AE469">
            <v>-3227.5180444581838</v>
          </cell>
          <cell r="AF469">
            <v>-3490.0220025079775</v>
          </cell>
          <cell r="AG469">
            <v>-2178.3353422157502</v>
          </cell>
          <cell r="AH469">
            <v>-2307.6985417728474</v>
          </cell>
          <cell r="AI469">
            <v>-2320.1327443078371</v>
          </cell>
          <cell r="AJ469">
            <v>-2329.0373541594522</v>
          </cell>
          <cell r="AK469">
            <v>-2357.6266791882476</v>
          </cell>
          <cell r="AL469">
            <v>-2355.8159884622746</v>
          </cell>
          <cell r="AM469">
            <v>-2373.713411720154</v>
          </cell>
          <cell r="AN469">
            <v>-2183.6163055941388</v>
          </cell>
          <cell r="AO469">
            <v>-2145.5218972459743</v>
          </cell>
          <cell r="AP469">
            <v>-2146.1513504217337</v>
          </cell>
          <cell r="AQ469">
            <v>1151.2725340300717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</row>
        <row r="470">
          <cell r="AA470">
            <v>-102672.70828068847</v>
          </cell>
          <cell r="AB470">
            <v>-7371.7022701176675</v>
          </cell>
          <cell r="AC470">
            <v>-3131.8452486321221</v>
          </cell>
          <cell r="AD470">
            <v>-2815.5921229426422</v>
          </cell>
          <cell r="AE470">
            <v>-3200.3361030605156</v>
          </cell>
          <cell r="AF470">
            <v>-3404.2769053808233</v>
          </cell>
          <cell r="AG470">
            <v>-2122.7038479120615</v>
          </cell>
          <cell r="AH470">
            <v>-2255.0138200406218</v>
          </cell>
          <cell r="AI470">
            <v>-2267.448022575612</v>
          </cell>
          <cell r="AJ470">
            <v>-2276.2633362886982</v>
          </cell>
          <cell r="AK470">
            <v>-2304.9419574560225</v>
          </cell>
          <cell r="AL470">
            <v>-2303.041970591521</v>
          </cell>
          <cell r="AM470">
            <v>-2321.0286899879288</v>
          </cell>
          <cell r="AN470">
            <v>-2130.8422877233843</v>
          </cell>
          <cell r="AO470">
            <v>-2092.8371755137491</v>
          </cell>
          <cell r="AP470">
            <v>-2093.3773325509801</v>
          </cell>
          <cell r="AQ470">
            <v>1177.6148948961843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</row>
        <row r="471">
          <cell r="AA471">
            <v>-87440.397836538221</v>
          </cell>
          <cell r="AB471">
            <v>-7582.9045142385739</v>
          </cell>
          <cell r="AC471">
            <v>-3580.9854479959686</v>
          </cell>
          <cell r="AD471">
            <v>-3235.9520394689807</v>
          </cell>
          <cell r="AE471">
            <v>-3571.9111196552717</v>
          </cell>
          <cell r="AF471">
            <v>-3913.4287155286297</v>
          </cell>
          <cell r="AG471">
            <v>-2491.6645272447754</v>
          </cell>
          <cell r="AH471">
            <v>-2604.4308357810733</v>
          </cell>
          <cell r="AI471">
            <v>-2616.865038316063</v>
          </cell>
          <cell r="AJ471">
            <v>-2626.2725842592181</v>
          </cell>
          <cell r="AK471">
            <v>-2654.3589731964735</v>
          </cell>
          <cell r="AL471">
            <v>-2653.051218562041</v>
          </cell>
          <cell r="AM471">
            <v>-2670.4457057283798</v>
          </cell>
          <cell r="AN471">
            <v>-2480.8515356939042</v>
          </cell>
          <cell r="AO471">
            <v>-2442.2541912542001</v>
          </cell>
          <cell r="AP471">
            <v>-2443.3865805215</v>
          </cell>
          <cell r="AQ471">
            <v>1002.9063870259588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</row>
        <row r="472">
          <cell r="AA472">
            <v>-89059.649702850569</v>
          </cell>
          <cell r="AB472">
            <v>-7614.7184481779514</v>
          </cell>
          <cell r="AC472">
            <v>-3665.855225247275</v>
          </cell>
          <cell r="AD472">
            <v>-3484.7017118459107</v>
          </cell>
          <cell r="AE472">
            <v>-3523.9743732784564</v>
          </cell>
          <cell r="AF472">
            <v>-3765.14115841788</v>
          </cell>
          <cell r="AG472">
            <v>-2452.4426199185095</v>
          </cell>
          <cell r="AH472">
            <v>-2567.2864933693613</v>
          </cell>
          <cell r="AI472">
            <v>-2579.7206959043515</v>
          </cell>
          <cell r="AJ472">
            <v>-2589.0652853349434</v>
          </cell>
          <cell r="AK472">
            <v>-2617.2146307847615</v>
          </cell>
          <cell r="AL472">
            <v>-2615.8439196377658</v>
          </cell>
          <cell r="AM472">
            <v>-2633.3013633166679</v>
          </cell>
          <cell r="AN472">
            <v>-2443.64423676963</v>
          </cell>
          <cell r="AO472">
            <v>-2405.1098488424882</v>
          </cell>
          <cell r="AP472">
            <v>-2406.1792815972249</v>
          </cell>
          <cell r="AQ472">
            <v>1021.4785582318148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</row>
        <row r="473">
          <cell r="AA473">
            <v>-92262.137392816192</v>
          </cell>
          <cell r="AB473">
            <v>-7529.1690900545127</v>
          </cell>
          <cell r="AC473">
            <v>-3561.9043425324612</v>
          </cell>
          <cell r="AD473">
            <v>-3240.9217074518251</v>
          </cell>
          <cell r="AE473">
            <v>-3551.8120271666266</v>
          </cell>
          <cell r="AF473">
            <v>-3779.9657788830236</v>
          </cell>
          <cell r="AG473">
            <v>-2374.8711944951169</v>
          </cell>
          <cell r="AH473">
            <v>-2493.8239877517017</v>
          </cell>
          <cell r="AI473">
            <v>-2506.2581902866914</v>
          </cell>
          <cell r="AJ473">
            <v>-2515.4782669958981</v>
          </cell>
          <cell r="AK473">
            <v>-2543.7521251671019</v>
          </cell>
          <cell r="AL473">
            <v>-2542.2569012987205</v>
          </cell>
          <cell r="AM473">
            <v>-2559.8388576990083</v>
          </cell>
          <cell r="AN473">
            <v>-2370.0572184305847</v>
          </cell>
          <cell r="AO473">
            <v>-2331.6473432248285</v>
          </cell>
          <cell r="AP473">
            <v>-2332.5922632581796</v>
          </cell>
          <cell r="AQ473">
            <v>1058.2098110406446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</row>
        <row r="474">
          <cell r="AA474">
            <v>-94494.748278127401</v>
          </cell>
          <cell r="AB474">
            <v>-7517.1524031853742</v>
          </cell>
          <cell r="AC474">
            <v>-3496.2245505814326</v>
          </cell>
          <cell r="AD474">
            <v>-3117.933351663416</v>
          </cell>
          <cell r="AE474">
            <v>-3275.3347785079986</v>
          </cell>
          <cell r="AF474">
            <v>-3660.5852987097614</v>
          </cell>
          <cell r="AG474">
            <v>-2320.7923578044961</v>
          </cell>
          <cell r="AH474">
            <v>-2442.6096801313711</v>
          </cell>
          <cell r="AI474">
            <v>-2455.0438826663612</v>
          </cell>
          <cell r="AJ474">
            <v>-2464.1771554643469</v>
          </cell>
          <cell r="AK474">
            <v>-2492.5378175467713</v>
          </cell>
          <cell r="AL474">
            <v>-2490.9557897671693</v>
          </cell>
          <cell r="AM474">
            <v>-2508.6245500786781</v>
          </cell>
          <cell r="AN474">
            <v>-2318.7561068990331</v>
          </cell>
          <cell r="AO474">
            <v>-2280.4330356044984</v>
          </cell>
          <cell r="AP474">
            <v>-2281.2911517266284</v>
          </cell>
          <cell r="AQ474">
            <v>1083.8169648508099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</row>
        <row r="475">
          <cell r="AA475">
            <v>-86985.003668686841</v>
          </cell>
          <cell r="AB475">
            <v>-7655.0135591513872</v>
          </cell>
          <cell r="AC475">
            <v>-3638.433895726665</v>
          </cell>
          <cell r="AD475">
            <v>-3198.5620272948227</v>
          </cell>
          <cell r="AE475">
            <v>-3522.5043132775754</v>
          </cell>
          <cell r="AF475">
            <v>-3941.1837858979916</v>
          </cell>
          <cell r="AG475">
            <v>-2502.6951940730719</v>
          </cell>
          <cell r="AH475">
            <v>-2614.87721367625</v>
          </cell>
          <cell r="AI475">
            <v>-2627.3114162112397</v>
          </cell>
          <cell r="AJ475">
            <v>-2636.7366678796402</v>
          </cell>
          <cell r="AK475">
            <v>-2664.8053510916502</v>
          </cell>
          <cell r="AL475">
            <v>-2663.5153021824631</v>
          </cell>
          <cell r="AM475">
            <v>-2680.8920836235566</v>
          </cell>
          <cell r="AN475">
            <v>-2491.3156193143268</v>
          </cell>
          <cell r="AO475">
            <v>-2452.7005691493769</v>
          </cell>
          <cell r="AP475">
            <v>-2453.8506641419217</v>
          </cell>
          <cell r="AQ475">
            <v>997.68319807837054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</row>
        <row r="476">
          <cell r="AA476">
            <v>-91387.411424390695</v>
          </cell>
          <cell r="AB476">
            <v>-7623.7194475206097</v>
          </cell>
          <cell r="AC476">
            <v>-3516.4679460126035</v>
          </cell>
          <cell r="AD476">
            <v>-3149.8647660970546</v>
          </cell>
          <cell r="AE476">
            <v>-3449.9575157671857</v>
          </cell>
          <cell r="AF476">
            <v>-3704.5166546210744</v>
          </cell>
          <cell r="AG476">
            <v>-2396.0590168365516</v>
          </cell>
          <cell r="AH476">
            <v>-2513.8895016866081</v>
          </cell>
          <cell r="AI476">
            <v>-2526.3237042215978</v>
          </cell>
          <cell r="AJ476">
            <v>-2535.5777902764567</v>
          </cell>
          <cell r="AK476">
            <v>-2563.8176391020083</v>
          </cell>
          <cell r="AL476">
            <v>-2562.3564245792795</v>
          </cell>
          <cell r="AM476">
            <v>-2579.9043716339147</v>
          </cell>
          <cell r="AN476">
            <v>-2390.1567417111432</v>
          </cell>
          <cell r="AO476">
            <v>-2351.712857159735</v>
          </cell>
          <cell r="AP476">
            <v>-2352.6917865387386</v>
          </cell>
          <cell r="AQ476">
            <v>1048.1770540731914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</row>
        <row r="477">
          <cell r="AA477">
            <v>-91034.818227260752</v>
          </cell>
          <cell r="AB477">
            <v>-7620.9195363650861</v>
          </cell>
          <cell r="AC477">
            <v>-3548.6359029347941</v>
          </cell>
          <cell r="AD477">
            <v>-3092.4747910605338</v>
          </cell>
          <cell r="AE477">
            <v>-3445.1543955172597</v>
          </cell>
          <cell r="AF477">
            <v>-3689.2310387873631</v>
          </cell>
          <cell r="AG477">
            <v>-2404.5996138798005</v>
          </cell>
          <cell r="AH477">
            <v>-2521.9777075542111</v>
          </cell>
          <cell r="AI477">
            <v>-2534.4119100892012</v>
          </cell>
          <cell r="AJ477">
            <v>-2543.6797049675642</v>
          </cell>
          <cell r="AK477">
            <v>-2571.9058449696113</v>
          </cell>
          <cell r="AL477">
            <v>-2570.4583392703871</v>
          </cell>
          <cell r="AM477">
            <v>-2587.9925775015176</v>
          </cell>
          <cell r="AN477">
            <v>-2398.2586564022508</v>
          </cell>
          <cell r="AO477">
            <v>-2359.8010630273379</v>
          </cell>
          <cell r="AP477">
            <v>-2360.7937012298462</v>
          </cell>
          <cell r="AQ477">
            <v>1044.1329511393899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</row>
        <row r="478">
          <cell r="AA478">
            <v>-88141.420195624902</v>
          </cell>
          <cell r="AB478">
            <v>-7636.9511978019027</v>
          </cell>
          <cell r="AC478">
            <v>-3626.3102163903272</v>
          </cell>
          <cell r="AD478">
            <v>-3378.5415282440226</v>
          </cell>
          <cell r="AE478">
            <v>-3660.647387006894</v>
          </cell>
          <cell r="AF478">
            <v>-3942.4317068360374</v>
          </cell>
          <cell r="AG478">
            <v>-2474.6841954176116</v>
          </cell>
          <cell r="AH478">
            <v>-2588.3499436815123</v>
          </cell>
          <cell r="AI478">
            <v>-2600.7841462165024</v>
          </cell>
          <cell r="AJ478">
            <v>-2610.1644364103358</v>
          </cell>
          <cell r="AK478">
            <v>-2638.2780810969125</v>
          </cell>
          <cell r="AL478">
            <v>-2636.9430707131582</v>
          </cell>
          <cell r="AM478">
            <v>-2654.3648136288189</v>
          </cell>
          <cell r="AN478">
            <v>-2464.743387845022</v>
          </cell>
          <cell r="AO478">
            <v>-2426.1732991546392</v>
          </cell>
          <cell r="AP478">
            <v>-2427.2784326726173</v>
          </cell>
          <cell r="AQ478">
            <v>1010.9468330757393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</row>
        <row r="479">
          <cell r="AA479">
            <v>-92124.448293142239</v>
          </cell>
          <cell r="AB479">
            <v>-7593.5029185135936</v>
          </cell>
          <cell r="AC479">
            <v>-3521.1173110331329</v>
          </cell>
          <cell r="AD479">
            <v>-3050.2035678882394</v>
          </cell>
          <cell r="AE479">
            <v>-3287.2817843960293</v>
          </cell>
          <cell r="AF479">
            <v>-3703.0600054563038</v>
          </cell>
          <cell r="AG479">
            <v>-2378.2063329128032</v>
          </cell>
          <cell r="AH479">
            <v>-2496.9824655469429</v>
          </cell>
          <cell r="AI479">
            <v>-2509.4166680819326</v>
          </cell>
          <cell r="AJ479">
            <v>-2518.6420981433344</v>
          </cell>
          <cell r="AK479">
            <v>-2546.9106029623431</v>
          </cell>
          <cell r="AL479">
            <v>-2545.4207324461568</v>
          </cell>
          <cell r="AM479">
            <v>-2562.9973354942495</v>
          </cell>
          <cell r="AN479">
            <v>-2373.2210495780209</v>
          </cell>
          <cell r="AO479">
            <v>-2334.8058210200697</v>
          </cell>
          <cell r="AP479">
            <v>-2335.7560944056158</v>
          </cell>
          <cell r="AQ479">
            <v>1056.6305721430242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</row>
        <row r="480">
          <cell r="AA480">
            <v>-100217.35618218656</v>
          </cell>
          <cell r="AB480">
            <v>-7362.0545499556974</v>
          </cell>
          <cell r="AC480">
            <v>-3140.1389688381496</v>
          </cell>
          <cell r="AD480">
            <v>-2905.0878179280662</v>
          </cell>
          <cell r="AE480">
            <v>-3073.231926511422</v>
          </cell>
          <cell r="AF480">
            <v>-3437.7816311057868</v>
          </cell>
          <cell r="AG480">
            <v>-2182.1779757264781</v>
          </cell>
          <cell r="AH480">
            <v>-2311.3376328985769</v>
          </cell>
          <cell r="AI480">
            <v>-2323.771835433567</v>
          </cell>
          <cell r="AJ480">
            <v>-2332.682613236243</v>
          </cell>
          <cell r="AK480">
            <v>-2361.2657703139776</v>
          </cell>
          <cell r="AL480">
            <v>-2359.4612475390659</v>
          </cell>
          <cell r="AM480">
            <v>-2377.3525028458835</v>
          </cell>
          <cell r="AN480">
            <v>-2187.2615646709291</v>
          </cell>
          <cell r="AO480">
            <v>-2149.1609883717038</v>
          </cell>
          <cell r="AP480">
            <v>-2149.796609498525</v>
          </cell>
          <cell r="AQ480">
            <v>1149.452988467207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</row>
        <row r="481">
          <cell r="AA481">
            <v>-94067.786342468011</v>
          </cell>
          <cell r="AB481">
            <v>-7585.3734979385044</v>
          </cell>
          <cell r="AC481">
            <v>-3412.0235333220853</v>
          </cell>
          <cell r="AD481">
            <v>-3077.2532602554429</v>
          </cell>
          <cell r="AE481">
            <v>-3394.1592725917899</v>
          </cell>
          <cell r="AF481">
            <v>-3666.6675856781717</v>
          </cell>
          <cell r="AG481">
            <v>-2331.1343322809025</v>
          </cell>
          <cell r="AH481">
            <v>-2452.4038453658486</v>
          </cell>
          <cell r="AI481">
            <v>-2464.8380479008388</v>
          </cell>
          <cell r="AJ481">
            <v>-2473.9879209788828</v>
          </cell>
          <cell r="AK481">
            <v>-2502.3319827812493</v>
          </cell>
          <cell r="AL481">
            <v>-2500.7665552817057</v>
          </cell>
          <cell r="AM481">
            <v>-2518.4187153131552</v>
          </cell>
          <cell r="AN481">
            <v>-2328.5668724135694</v>
          </cell>
          <cell r="AO481">
            <v>-2290.2272008389755</v>
          </cell>
          <cell r="AP481">
            <v>-2291.1019172411643</v>
          </cell>
          <cell r="AQ481">
            <v>1078.9198822335711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</row>
        <row r="482">
          <cell r="AA482">
            <v>-100877.33106183696</v>
          </cell>
          <cell r="AB482">
            <v>-7462.7790880956591</v>
          </cell>
          <cell r="AC482">
            <v>-3155.3646592872392</v>
          </cell>
          <cell r="AD482">
            <v>-2902.6639682118025</v>
          </cell>
          <cell r="AE482">
            <v>-3158.593903760222</v>
          </cell>
          <cell r="AF482">
            <v>-3544.6571698810967</v>
          </cell>
          <cell r="AG482">
            <v>-2166.1919057976152</v>
          </cell>
          <cell r="AH482">
            <v>-2296.1983371393007</v>
          </cell>
          <cell r="AI482">
            <v>-2308.6325396742905</v>
          </cell>
          <cell r="AJ482">
            <v>-2317.5176576536455</v>
          </cell>
          <cell r="AK482">
            <v>-2346.126474554701</v>
          </cell>
          <cell r="AL482">
            <v>-2344.2962919564684</v>
          </cell>
          <cell r="AM482">
            <v>-2362.2132070866073</v>
          </cell>
          <cell r="AN482">
            <v>-2172.0966090883321</v>
          </cell>
          <cell r="AO482">
            <v>-2134.0216926124276</v>
          </cell>
          <cell r="AP482">
            <v>-2134.631653915927</v>
          </cell>
          <cell r="AQ482">
            <v>1157.022636346845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</row>
        <row r="483">
          <cell r="AA483">
            <v>-85320.175426332367</v>
          </cell>
          <cell r="AB483">
            <v>-7671.700723718046</v>
          </cell>
          <cell r="AC483">
            <v>-3738.4727275281903</v>
          </cell>
          <cell r="AD483">
            <v>-3228.524663673672</v>
          </cell>
          <cell r="AE483">
            <v>-3583.7109528537021</v>
          </cell>
          <cell r="AF483">
            <v>-3801.3646834305082</v>
          </cell>
          <cell r="AG483">
            <v>-2543.02106331816</v>
          </cell>
          <cell r="AH483">
            <v>-2653.0670416932676</v>
          </cell>
          <cell r="AI483">
            <v>-2665.5012442282577</v>
          </cell>
          <cell r="AJ483">
            <v>-2674.9912244187212</v>
          </cell>
          <cell r="AK483">
            <v>-2702.9951791086678</v>
          </cell>
          <cell r="AL483">
            <v>-2701.7698587215436</v>
          </cell>
          <cell r="AM483">
            <v>-2719.0819116405742</v>
          </cell>
          <cell r="AN483">
            <v>-2529.5701758534074</v>
          </cell>
          <cell r="AO483">
            <v>-2490.8903971663945</v>
          </cell>
          <cell r="AP483">
            <v>-2492.1052206810027</v>
          </cell>
          <cell r="AQ483">
            <v>978.58828406986163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</row>
        <row r="484">
          <cell r="AA484">
            <v>-96723.415888242162</v>
          </cell>
          <cell r="AB484">
            <v>-7441.6211032446545</v>
          </cell>
          <cell r="AC484">
            <v>-3351.5867538101793</v>
          </cell>
          <cell r="AD484">
            <v>-2988.1315442318787</v>
          </cell>
          <cell r="AE484">
            <v>-3207.4271147859445</v>
          </cell>
          <cell r="AF484">
            <v>-3546.6078816904865</v>
          </cell>
          <cell r="AG484">
            <v>-2266.8090360720698</v>
          </cell>
          <cell r="AH484">
            <v>-2391.4858280894268</v>
          </cell>
          <cell r="AI484">
            <v>-2403.9200306244165</v>
          </cell>
          <cell r="AJ484">
            <v>-2412.9666528257208</v>
          </cell>
          <cell r="AK484">
            <v>-2441.4139655048266</v>
          </cell>
          <cell r="AL484">
            <v>-2439.7452871285432</v>
          </cell>
          <cell r="AM484">
            <v>-2457.5006980367334</v>
          </cell>
          <cell r="AN484">
            <v>-2267.5456042604073</v>
          </cell>
          <cell r="AO484">
            <v>-2229.3091835625537</v>
          </cell>
          <cell r="AP484">
            <v>-2230.0806490880022</v>
          </cell>
          <cell r="AQ484">
            <v>1109.3788908717822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</row>
        <row r="485">
          <cell r="AA485">
            <v>-93358.324656420547</v>
          </cell>
          <cell r="AB485">
            <v>-7589.5607328240658</v>
          </cell>
          <cell r="AC485">
            <v>-3528.1542956058502</v>
          </cell>
          <cell r="AD485">
            <v>-3040.5075578910623</v>
          </cell>
          <cell r="AE485">
            <v>-3319.0350465275396</v>
          </cell>
          <cell r="AF485">
            <v>-3569.5771450478196</v>
          </cell>
          <cell r="AG485">
            <v>-2348.3190835111486</v>
          </cell>
          <cell r="AH485">
            <v>-2468.6783288744291</v>
          </cell>
          <cell r="AI485">
            <v>-2481.1125314094188</v>
          </cell>
          <cell r="AJ485">
            <v>-2490.2899883578161</v>
          </cell>
          <cell r="AK485">
            <v>-2518.6064662898293</v>
          </cell>
          <cell r="AL485">
            <v>-2517.068622660639</v>
          </cell>
          <cell r="AM485">
            <v>-2534.6931988217357</v>
          </cell>
          <cell r="AN485">
            <v>-2344.8689397925027</v>
          </cell>
          <cell r="AO485">
            <v>-2306.501684347556</v>
          </cell>
          <cell r="AP485">
            <v>-2307.4039846200976</v>
          </cell>
          <cell r="AQ485">
            <v>1070.7826404792809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</row>
        <row r="486">
          <cell r="AA486">
            <v>-94808.43276943473</v>
          </cell>
          <cell r="AB486">
            <v>-7544.8146439729117</v>
          </cell>
          <cell r="AC486">
            <v>-3341.0729208681205</v>
          </cell>
          <cell r="AD486">
            <v>-3025.2252765353765</v>
          </cell>
          <cell r="AE486">
            <v>-3252.8849029576641</v>
          </cell>
          <cell r="AF486">
            <v>-3723.5603074489636</v>
          </cell>
          <cell r="AG486">
            <v>-2313.1942167717721</v>
          </cell>
          <cell r="AH486">
            <v>-2435.4140088483741</v>
          </cell>
          <cell r="AI486">
            <v>-2447.8482113833643</v>
          </cell>
          <cell r="AJ486">
            <v>-2456.9692881283277</v>
          </cell>
          <cell r="AK486">
            <v>-2485.3421462637743</v>
          </cell>
          <cell r="AL486">
            <v>-2483.7479224311501</v>
          </cell>
          <cell r="AM486">
            <v>-2501.4288787956807</v>
          </cell>
          <cell r="AN486">
            <v>-2311.5482395630138</v>
          </cell>
          <cell r="AO486">
            <v>-2273.237364321501</v>
          </cell>
          <cell r="AP486">
            <v>-2274.0832843906092</v>
          </cell>
          <cell r="AQ486">
            <v>1087.4148004923084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</row>
        <row r="487">
          <cell r="AA487">
            <v>-99900.3447586486</v>
          </cell>
          <cell r="AB487">
            <v>-7428.6156966592598</v>
          </cell>
          <cell r="AC487">
            <v>-3170.3867963190523</v>
          </cell>
          <cell r="AD487">
            <v>-2960.7502488602486</v>
          </cell>
          <cell r="AE487">
            <v>-3263.1494970422432</v>
          </cell>
          <cell r="AF487">
            <v>-3498.3861447633926</v>
          </cell>
          <cell r="AG487">
            <v>-2189.8567025101565</v>
          </cell>
          <cell r="AH487">
            <v>-2318.6096213453993</v>
          </cell>
          <cell r="AI487">
            <v>-2331.043823880389</v>
          </cell>
          <cell r="AJ487">
            <v>-2339.9669270872118</v>
          </cell>
          <cell r="AK487">
            <v>-2368.5377587607995</v>
          </cell>
          <cell r="AL487">
            <v>-2366.7455613900347</v>
          </cell>
          <cell r="AM487">
            <v>-2384.6244912927059</v>
          </cell>
          <cell r="AN487">
            <v>-2194.5458785218984</v>
          </cell>
          <cell r="AO487">
            <v>-2156.4329768185262</v>
          </cell>
          <cell r="AP487">
            <v>-2157.0809233494938</v>
          </cell>
          <cell r="AQ487">
            <v>1145.8169942437958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</row>
        <row r="488">
          <cell r="AA488">
            <v>-90856.320442835015</v>
          </cell>
          <cell r="AB488">
            <v>-7563.9669321933807</v>
          </cell>
          <cell r="AC488">
            <v>-3570.9302367721261</v>
          </cell>
          <cell r="AD488">
            <v>-3106.8596741476663</v>
          </cell>
          <cell r="AE488">
            <v>-3471.9981522802304</v>
          </cell>
          <cell r="AF488">
            <v>-3667.4547056531155</v>
          </cell>
          <cell r="AG488">
            <v>-2408.9232300536291</v>
          </cell>
          <cell r="AH488">
            <v>-2526.0723039307099</v>
          </cell>
          <cell r="AI488">
            <v>-2538.5065064657001</v>
          </cell>
          <cell r="AJ488">
            <v>-2547.781241337922</v>
          </cell>
          <cell r="AK488">
            <v>-2576.0004413461102</v>
          </cell>
          <cell r="AL488">
            <v>-2574.5598756407444</v>
          </cell>
          <cell r="AM488">
            <v>-2592.087173878017</v>
          </cell>
          <cell r="AN488">
            <v>-2402.3601927726086</v>
          </cell>
          <cell r="AO488">
            <v>-2363.8956594038373</v>
          </cell>
          <cell r="AP488">
            <v>-2364.8952376002035</v>
          </cell>
          <cell r="AQ488">
            <v>1042.0856529511404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</row>
        <row r="489">
          <cell r="AA489">
            <v>-96861.747849919717</v>
          </cell>
          <cell r="AB489">
            <v>-7427.0295214484504</v>
          </cell>
          <cell r="AC489">
            <v>-3294.1558688454511</v>
          </cell>
          <cell r="AD489">
            <v>-2992.2745710929066</v>
          </cell>
          <cell r="AE489">
            <v>-3271.1003100792623</v>
          </cell>
          <cell r="AF489">
            <v>-3574.3396025955599</v>
          </cell>
          <cell r="AG489">
            <v>-2263.4583260966456</v>
          </cell>
          <cell r="AH489">
            <v>-2388.3126035541127</v>
          </cell>
          <cell r="AI489">
            <v>-2400.7468060891024</v>
          </cell>
          <cell r="AJ489">
            <v>-2409.788049943737</v>
          </cell>
          <cell r="AK489">
            <v>-2438.2407409695129</v>
          </cell>
          <cell r="AL489">
            <v>-2436.5666842465598</v>
          </cell>
          <cell r="AM489">
            <v>-2454.3274735014193</v>
          </cell>
          <cell r="AN489">
            <v>-2264.3670013784235</v>
          </cell>
          <cell r="AO489">
            <v>-2226.1359590272396</v>
          </cell>
          <cell r="AP489">
            <v>-2226.9020462060189</v>
          </cell>
          <cell r="AQ489">
            <v>1110.9655031394391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</row>
        <row r="490">
          <cell r="AA490">
            <v>-93777.882767467701</v>
          </cell>
          <cell r="AB490">
            <v>-7569.6309117955816</v>
          </cell>
          <cell r="AC490">
            <v>-3354.1189183605152</v>
          </cell>
          <cell r="AD490">
            <v>-3107.8954201841325</v>
          </cell>
          <cell r="AE490">
            <v>-3301.8497562689336</v>
          </cell>
          <cell r="AF490">
            <v>-3609.64277212467</v>
          </cell>
          <cell r="AG490">
            <v>-2338.1564462514179</v>
          </cell>
          <cell r="AH490">
            <v>-2459.0540014534963</v>
          </cell>
          <cell r="AI490">
            <v>-2471.488203988486</v>
          </cell>
          <cell r="AJ490">
            <v>-2480.6493485175261</v>
          </cell>
          <cell r="AK490">
            <v>-2508.9821388688961</v>
          </cell>
          <cell r="AL490">
            <v>-2507.4279828203489</v>
          </cell>
          <cell r="AM490">
            <v>-2525.0688714008029</v>
          </cell>
          <cell r="AN490">
            <v>-2335.2282999522122</v>
          </cell>
          <cell r="AO490">
            <v>-2296.8773569266232</v>
          </cell>
          <cell r="AP490">
            <v>-2297.7633447798075</v>
          </cell>
          <cell r="AQ490">
            <v>1075.5948041897475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</row>
        <row r="491">
          <cell r="AA491">
            <v>-90684.958922669743</v>
          </cell>
          <cell r="AB491">
            <v>-7593.9107270128707</v>
          </cell>
          <cell r="AC491">
            <v>-3562.0123387749154</v>
          </cell>
          <cell r="AD491">
            <v>-3280.335251720272</v>
          </cell>
          <cell r="AE491">
            <v>-3391.8103033584348</v>
          </cell>
          <cell r="AF491">
            <v>-3726.6228747807568</v>
          </cell>
          <cell r="AG491">
            <v>-2413.073989921837</v>
          </cell>
          <cell r="AH491">
            <v>-2530.0032001140853</v>
          </cell>
          <cell r="AI491">
            <v>-2542.437402649075</v>
          </cell>
          <cell r="AJ491">
            <v>-2551.7188000572014</v>
          </cell>
          <cell r="AK491">
            <v>-2579.9313375294855</v>
          </cell>
          <cell r="AL491">
            <v>-2578.4974343600238</v>
          </cell>
          <cell r="AM491">
            <v>-2596.0180700613919</v>
          </cell>
          <cell r="AN491">
            <v>-2406.2977514918875</v>
          </cell>
          <cell r="AO491">
            <v>-2367.8265555872122</v>
          </cell>
          <cell r="AP491">
            <v>-2368.8327963194829</v>
          </cell>
          <cell r="AQ491">
            <v>1040.1202048594528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</row>
        <row r="492">
          <cell r="AA492">
            <v>-99567.664469120878</v>
          </cell>
          <cell r="AB492">
            <v>-7363.2179959457999</v>
          </cell>
          <cell r="AC492">
            <v>-3288.3513008406062</v>
          </cell>
          <cell r="AD492">
            <v>-2899.6013583505624</v>
          </cell>
          <cell r="AE492">
            <v>-3275.9318847830168</v>
          </cell>
          <cell r="AF492">
            <v>-3495.3834715721418</v>
          </cell>
          <cell r="AG492">
            <v>-2197.9149643263663</v>
          </cell>
          <cell r="AH492">
            <v>-2326.2410410429334</v>
          </cell>
          <cell r="AI492">
            <v>-2338.6752435779235</v>
          </cell>
          <cell r="AJ492">
            <v>-2347.6112813944032</v>
          </cell>
          <cell r="AK492">
            <v>-2376.1691784583336</v>
          </cell>
          <cell r="AL492">
            <v>-2374.3899156972257</v>
          </cell>
          <cell r="AM492">
            <v>-2392.25591099024</v>
          </cell>
          <cell r="AN492">
            <v>-2202.1902328290894</v>
          </cell>
          <cell r="AO492">
            <v>-2164.0643965160602</v>
          </cell>
          <cell r="AP492">
            <v>-2164.7252776566847</v>
          </cell>
          <cell r="AQ492">
            <v>1142.0012843950287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</row>
        <row r="493">
          <cell r="AA493">
            <v>-99986.113820078841</v>
          </cell>
          <cell r="AB493">
            <v>-7565.0336942721051</v>
          </cell>
          <cell r="AC493">
            <v>-3200.8969536539207</v>
          </cell>
          <cell r="AD493">
            <v>-2870.850209745794</v>
          </cell>
          <cell r="AE493">
            <v>-3220.8846881208638</v>
          </cell>
          <cell r="AF493">
            <v>-3548.255240012898</v>
          </cell>
          <cell r="AG493">
            <v>-2187.7791837196182</v>
          </cell>
          <cell r="AH493">
            <v>-2316.6421476914384</v>
          </cell>
          <cell r="AI493">
            <v>-2329.0763502264285</v>
          </cell>
          <cell r="AJ493">
            <v>-2337.9961187321428</v>
          </cell>
          <cell r="AK493">
            <v>-2366.570285106839</v>
          </cell>
          <cell r="AL493">
            <v>-2364.7747530349652</v>
          </cell>
          <cell r="AM493">
            <v>-2382.6570176387449</v>
          </cell>
          <cell r="AN493">
            <v>-2192.5750701668294</v>
          </cell>
          <cell r="AO493">
            <v>-2154.4655031645652</v>
          </cell>
          <cell r="AP493">
            <v>-2155.1101149944243</v>
          </cell>
          <cell r="AQ493">
            <v>1146.8007310707762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</row>
        <row r="494">
          <cell r="AA494">
            <v>-100915.80902271709</v>
          </cell>
          <cell r="AB494">
            <v>-7406.3550909572641</v>
          </cell>
          <cell r="AC494">
            <v>-3142.7890664353013</v>
          </cell>
          <cell r="AD494">
            <v>-2845.3208750765398</v>
          </cell>
          <cell r="AE494">
            <v>-3127.437961232913</v>
          </cell>
          <cell r="AF494">
            <v>-3514.248818297488</v>
          </cell>
          <cell r="AG494">
            <v>-2165.2598833944662</v>
          </cell>
          <cell r="AH494">
            <v>-2295.3156834990791</v>
          </cell>
          <cell r="AI494">
            <v>-2307.7498860340693</v>
          </cell>
          <cell r="AJ494">
            <v>-2316.6335079903051</v>
          </cell>
          <cell r="AK494">
            <v>-2345.2438209144793</v>
          </cell>
          <cell r="AL494">
            <v>-2343.4121422931275</v>
          </cell>
          <cell r="AM494">
            <v>-2361.3305534463861</v>
          </cell>
          <cell r="AN494">
            <v>-2171.2124594249917</v>
          </cell>
          <cell r="AO494">
            <v>-2133.1390389722064</v>
          </cell>
          <cell r="AP494">
            <v>-2133.7475042525866</v>
          </cell>
          <cell r="AQ494">
            <v>1157.4639631669559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</row>
        <row r="495">
          <cell r="AA495">
            <v>-96643.865294486211</v>
          </cell>
          <cell r="AB495">
            <v>-7461.0366746571308</v>
          </cell>
          <cell r="AC495">
            <v>-3271.8484928856333</v>
          </cell>
          <cell r="AD495">
            <v>-2847.7332859907187</v>
          </cell>
          <cell r="AE495">
            <v>-3226.2233855065688</v>
          </cell>
          <cell r="AF495">
            <v>-3503.1631651583193</v>
          </cell>
          <cell r="AG495">
            <v>-2268.7359296461691</v>
          </cell>
          <cell r="AH495">
            <v>-2393.310655069713</v>
          </cell>
          <cell r="AI495">
            <v>-2405.7448576047027</v>
          </cell>
          <cell r="AJ495">
            <v>-2414.7945727330925</v>
          </cell>
          <cell r="AK495">
            <v>-2443.2387924851132</v>
          </cell>
          <cell r="AL495">
            <v>-2441.5732070359154</v>
          </cell>
          <cell r="AM495">
            <v>-2459.3255250170196</v>
          </cell>
          <cell r="AN495">
            <v>-2269.3735241677787</v>
          </cell>
          <cell r="AO495">
            <v>-2231.1340105428399</v>
          </cell>
          <cell r="AP495">
            <v>-2231.908568995374</v>
          </cell>
          <cell r="AQ495">
            <v>1108.4664773816389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</row>
        <row r="496">
          <cell r="AA496">
            <v>-102964.72662120347</v>
          </cell>
          <cell r="AB496">
            <v>-7413.3487285784395</v>
          </cell>
          <cell r="AC496">
            <v>-3069.8524368055696</v>
          </cell>
          <cell r="AD496">
            <v>-2668.4432321987456</v>
          </cell>
          <cell r="AE496">
            <v>-3087.0997332555162</v>
          </cell>
          <cell r="AF496">
            <v>-3478.2422877587514</v>
          </cell>
          <cell r="AG496">
            <v>-2115.6305095837051</v>
          </cell>
          <cell r="AH496">
            <v>-2248.3151529238803</v>
          </cell>
          <cell r="AI496">
            <v>-2260.74935545887</v>
          </cell>
          <cell r="AJ496">
            <v>-2269.5533154988771</v>
          </cell>
          <cell r="AK496">
            <v>-2298.2432903392805</v>
          </cell>
          <cell r="AL496">
            <v>-2296.3319498016999</v>
          </cell>
          <cell r="AM496">
            <v>-2314.3300228711869</v>
          </cell>
          <cell r="AN496">
            <v>-2124.1322669335632</v>
          </cell>
          <cell r="AO496">
            <v>-2086.1385083970072</v>
          </cell>
          <cell r="AP496">
            <v>-2086.667311761159</v>
          </cell>
          <cell r="AQ496">
            <v>1180.9642284545553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</row>
        <row r="497">
          <cell r="AA497">
            <v>-101458.92964772829</v>
          </cell>
          <cell r="AB497">
            <v>-7354.450200603821</v>
          </cell>
          <cell r="AC497">
            <v>-3193.6993988771364</v>
          </cell>
          <cell r="AD497">
            <v>-2833.9002617979859</v>
          </cell>
          <cell r="AE497">
            <v>-3038.6152381950515</v>
          </cell>
          <cell r="AF497">
            <v>-3428.8753709659145</v>
          </cell>
          <cell r="AG497">
            <v>-2152.104285266495</v>
          </cell>
          <cell r="AH497">
            <v>-2282.8569308578226</v>
          </cell>
          <cell r="AI497">
            <v>-2295.2911333928123</v>
          </cell>
          <cell r="AJ497">
            <v>-2304.153638819148</v>
          </cell>
          <cell r="AK497">
            <v>-2332.7850682732228</v>
          </cell>
          <cell r="AL497">
            <v>-2330.9322731219704</v>
          </cell>
          <cell r="AM497">
            <v>-2348.8718008051292</v>
          </cell>
          <cell r="AN497">
            <v>-2158.7325902538341</v>
          </cell>
          <cell r="AO497">
            <v>-2120.6802863309495</v>
          </cell>
          <cell r="AP497">
            <v>-2121.267635081429</v>
          </cell>
          <cell r="AQ497">
            <v>1163.6933394875844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</row>
        <row r="498">
          <cell r="AA498">
            <v>-103295.01872600756</v>
          </cell>
          <cell r="AB498">
            <v>-7380.070667430854</v>
          </cell>
          <cell r="AC498">
            <v>-3057.3621434686761</v>
          </cell>
          <cell r="AD498">
            <v>-2734.7329537999649</v>
          </cell>
          <cell r="AE498">
            <v>-3091.6249250487544</v>
          </cell>
          <cell r="AF498">
            <v>-3244.2526343547343</v>
          </cell>
          <cell r="AG498">
            <v>-2107.6300949510355</v>
          </cell>
          <cell r="AH498">
            <v>-2240.7385162733585</v>
          </cell>
          <cell r="AI498">
            <v>-2253.1727188083487</v>
          </cell>
          <cell r="AJ498">
            <v>-2261.9638370913203</v>
          </cell>
          <cell r="AK498">
            <v>-2290.6666536887587</v>
          </cell>
          <cell r="AL498">
            <v>-2288.7424713941427</v>
          </cell>
          <cell r="AM498">
            <v>-2306.7533862206651</v>
          </cell>
          <cell r="AN498">
            <v>-2116.5427885260069</v>
          </cell>
          <cell r="AO498">
            <v>-2078.5618717464854</v>
          </cell>
          <cell r="AP498">
            <v>-2079.0778333536018</v>
          </cell>
          <cell r="AQ498">
            <v>1184.7525467798162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</row>
        <row r="499">
          <cell r="AA499">
            <v>-94133.11260010727</v>
          </cell>
          <cell r="AB499">
            <v>-7500.7521094288222</v>
          </cell>
          <cell r="AC499">
            <v>-3426.1202009461649</v>
          </cell>
          <cell r="AD499">
            <v>-3183.6032922042855</v>
          </cell>
          <cell r="AE499">
            <v>-3392.8655725685066</v>
          </cell>
          <cell r="AF499">
            <v>-3762.0328349822021</v>
          </cell>
          <cell r="AG499">
            <v>-2329.5519839900626</v>
          </cell>
          <cell r="AH499">
            <v>-2450.9053132766103</v>
          </cell>
          <cell r="AI499">
            <v>-2463.3395158116</v>
          </cell>
          <cell r="AJ499">
            <v>-2472.4868490047475</v>
          </cell>
          <cell r="AK499">
            <v>-2500.8334506920105</v>
          </cell>
          <cell r="AL499">
            <v>-2499.2654833075703</v>
          </cell>
          <cell r="AM499">
            <v>-2516.9201832239169</v>
          </cell>
          <cell r="AN499">
            <v>-2327.065800439434</v>
          </cell>
          <cell r="AO499">
            <v>-2288.7286687497372</v>
          </cell>
          <cell r="AP499">
            <v>-2289.6008452670294</v>
          </cell>
          <cell r="AQ499">
            <v>1079.6691482781903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</row>
        <row r="500">
          <cell r="AA500">
            <v>-103226.20116215487</v>
          </cell>
          <cell r="AB500">
            <v>-7291.7203763911029</v>
          </cell>
          <cell r="AC500">
            <v>-3084.8803691433</v>
          </cell>
          <cell r="AD500">
            <v>-2781.3513395028449</v>
          </cell>
          <cell r="AE500">
            <v>-3065.202696381692</v>
          </cell>
          <cell r="AF500">
            <v>-3362.0183790202041</v>
          </cell>
          <cell r="AG500">
            <v>-2109.2970104988908</v>
          </cell>
          <cell r="AH500">
            <v>-2242.3171361340878</v>
          </cell>
          <cell r="AI500">
            <v>-2254.751338669078</v>
          </cell>
          <cell r="AJ500">
            <v>-2263.5451325789327</v>
          </cell>
          <cell r="AK500">
            <v>-2292.245273549488</v>
          </cell>
          <cell r="AL500">
            <v>-2290.3237668817555</v>
          </cell>
          <cell r="AM500">
            <v>-2308.3320060813949</v>
          </cell>
          <cell r="AN500">
            <v>-2118.1240840136188</v>
          </cell>
          <cell r="AO500">
            <v>-2080.1404916072152</v>
          </cell>
          <cell r="AP500">
            <v>-2080.6591288412146</v>
          </cell>
          <cell r="AQ500">
            <v>1183.9632368494515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</row>
        <row r="501">
          <cell r="AA501">
            <v>-101387.05280009985</v>
          </cell>
          <cell r="AB501">
            <v>-7351.4741815051293</v>
          </cell>
          <cell r="AC501">
            <v>-3127.0226329215238</v>
          </cell>
          <cell r="AD501">
            <v>-2770.4506287988852</v>
          </cell>
          <cell r="AE501">
            <v>-3109.3564120932097</v>
          </cell>
          <cell r="AF501">
            <v>-3364.62370410732</v>
          </cell>
          <cell r="AG501">
            <v>-2153.8453035201946</v>
          </cell>
          <cell r="AH501">
            <v>-2284.5057282409407</v>
          </cell>
          <cell r="AI501">
            <v>-2296.9399307759304</v>
          </cell>
          <cell r="AJ501">
            <v>-2305.8052307741023</v>
          </cell>
          <cell r="AK501">
            <v>-2334.4338656563409</v>
          </cell>
          <cell r="AL501">
            <v>-2332.5838650769247</v>
          </cell>
          <cell r="AM501">
            <v>-2350.5205981882473</v>
          </cell>
          <cell r="AN501">
            <v>-2160.3841822087884</v>
          </cell>
          <cell r="AO501">
            <v>-2122.3290837140676</v>
          </cell>
          <cell r="AP501">
            <v>-2122.9192270363837</v>
          </cell>
          <cell r="AQ501">
            <v>1162.8689407960251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</row>
        <row r="502">
          <cell r="AA502">
            <v>-98628.824982442355</v>
          </cell>
          <cell r="AB502">
            <v>-7405.978862767829</v>
          </cell>
          <cell r="AC502">
            <v>-3258.6076115469305</v>
          </cell>
          <cell r="AD502">
            <v>-2856.9213546594574</v>
          </cell>
          <cell r="AE502">
            <v>-3165.2254264218341</v>
          </cell>
          <cell r="AF502">
            <v>-3516.066877949791</v>
          </cell>
          <cell r="AG502">
            <v>-2220.6557596941707</v>
          </cell>
          <cell r="AH502">
            <v>-2347.7772677957491</v>
          </cell>
          <cell r="AI502">
            <v>-2360.2114703307393</v>
          </cell>
          <cell r="AJ502">
            <v>-2369.1840102264614</v>
          </cell>
          <cell r="AK502">
            <v>-2397.7054052111498</v>
          </cell>
          <cell r="AL502">
            <v>-2395.9626445292838</v>
          </cell>
          <cell r="AM502">
            <v>-2413.7921377430557</v>
          </cell>
          <cell r="AN502">
            <v>-2223.7629616611475</v>
          </cell>
          <cell r="AO502">
            <v>-2185.600623268876</v>
          </cell>
          <cell r="AP502">
            <v>-2186.2980064887429</v>
          </cell>
          <cell r="AQ502">
            <v>1131.2331710186209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</row>
        <row r="503">
          <cell r="AA503">
            <v>-93085.664746549752</v>
          </cell>
          <cell r="AB503">
            <v>-7555.4675644713516</v>
          </cell>
          <cell r="AC503">
            <v>-3518.9888211318371</v>
          </cell>
          <cell r="AD503">
            <v>-2996.6489784027963</v>
          </cell>
          <cell r="AE503">
            <v>-3364.5928759170197</v>
          </cell>
          <cell r="AF503">
            <v>-3690.4480567879718</v>
          </cell>
          <cell r="AG503">
            <v>-2354.9235172864178</v>
          </cell>
          <cell r="AH503">
            <v>-2474.9329290789369</v>
          </cell>
          <cell r="AI503">
            <v>-2487.3671316139271</v>
          </cell>
          <cell r="AJ503">
            <v>-2496.5551895796202</v>
          </cell>
          <cell r="AK503">
            <v>-2524.8610664943371</v>
          </cell>
          <cell r="AL503">
            <v>-2523.3338238824431</v>
          </cell>
          <cell r="AM503">
            <v>-2540.947799026244</v>
          </cell>
          <cell r="AN503">
            <v>-2351.1341410143068</v>
          </cell>
          <cell r="AO503">
            <v>-2312.7562845520642</v>
          </cell>
          <cell r="AP503">
            <v>-2313.6691858419017</v>
          </cell>
          <cell r="AQ503">
            <v>1067.655340377027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</row>
        <row r="504">
          <cell r="AA504">
            <v>-100890.06921292751</v>
          </cell>
          <cell r="AB504">
            <v>-7448.5092714834209</v>
          </cell>
          <cell r="AC504">
            <v>-3201.4190667631242</v>
          </cell>
          <cell r="AD504">
            <v>-2787.3387279361823</v>
          </cell>
          <cell r="AE504">
            <v>-3086.7445037109028</v>
          </cell>
          <cell r="AF504">
            <v>-3390.9592967312647</v>
          </cell>
          <cell r="AG504">
            <v>-2165.8833592447436</v>
          </cell>
          <cell r="AH504">
            <v>-2295.9061341438046</v>
          </cell>
          <cell r="AI504">
            <v>-2308.3403366787943</v>
          </cell>
          <cell r="AJ504">
            <v>-2317.2249593988349</v>
          </cell>
          <cell r="AK504">
            <v>-2345.8342715592048</v>
          </cell>
          <cell r="AL504">
            <v>-2344.0035937016573</v>
          </cell>
          <cell r="AM504">
            <v>-2361.9210040911112</v>
          </cell>
          <cell r="AN504">
            <v>-2171.8039108335211</v>
          </cell>
          <cell r="AO504">
            <v>-2133.7294896169315</v>
          </cell>
          <cell r="AP504">
            <v>-2134.3389556611164</v>
          </cell>
          <cell r="AQ504">
            <v>1157.1687378445931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</row>
        <row r="505">
          <cell r="AA505">
            <v>-88964.721846796907</v>
          </cell>
          <cell r="AB505">
            <v>-7530.4434453688636</v>
          </cell>
          <cell r="AC505">
            <v>-3626.0304781693453</v>
          </cell>
          <cell r="AD505">
            <v>-3322.4074042107641</v>
          </cell>
          <cell r="AE505">
            <v>-3536.7174086439109</v>
          </cell>
          <cell r="AF505">
            <v>-3829.5875699733506</v>
          </cell>
          <cell r="AG505">
            <v>-2454.741985230527</v>
          </cell>
          <cell r="AH505">
            <v>-2569.4640624449476</v>
          </cell>
          <cell r="AI505">
            <v>-2581.8982649799373</v>
          </cell>
          <cell r="AJ505">
            <v>-2591.2465452055735</v>
          </cell>
          <cell r="AK505">
            <v>-2619.3921998603478</v>
          </cell>
          <cell r="AL505">
            <v>-2618.0251795083959</v>
          </cell>
          <cell r="AM505">
            <v>-2635.4789323922541</v>
          </cell>
          <cell r="AN505">
            <v>-2445.8254966402596</v>
          </cell>
          <cell r="AO505">
            <v>-2407.2874179180744</v>
          </cell>
          <cell r="AP505">
            <v>-2408.360541467855</v>
          </cell>
          <cell r="AQ505">
            <v>1020.3897736940216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</row>
        <row r="506">
          <cell r="AA506">
            <v>-98376.295145543423</v>
          </cell>
          <cell r="AB506">
            <v>-7441.2837385474841</v>
          </cell>
          <cell r="AC506">
            <v>-3251.4626104789531</v>
          </cell>
          <cell r="AD506">
            <v>-2920.0336678082144</v>
          </cell>
          <cell r="AE506">
            <v>-3294.9870936836269</v>
          </cell>
          <cell r="AF506">
            <v>-3554.4807046266069</v>
          </cell>
          <cell r="AG506">
            <v>-2226.7725980106975</v>
          </cell>
          <cell r="AH506">
            <v>-2353.5701002303413</v>
          </cell>
          <cell r="AI506">
            <v>-2366.0043027653314</v>
          </cell>
          <cell r="AJ506">
            <v>-2374.9866610211116</v>
          </cell>
          <cell r="AK506">
            <v>-2403.4982376457419</v>
          </cell>
          <cell r="AL506">
            <v>-2401.765295323934</v>
          </cell>
          <cell r="AM506">
            <v>-2419.5849701776483</v>
          </cell>
          <cell r="AN506">
            <v>-2229.5656124557981</v>
          </cell>
          <cell r="AO506">
            <v>-2191.3934557034686</v>
          </cell>
          <cell r="AP506">
            <v>-2192.100657283393</v>
          </cell>
          <cell r="AQ506">
            <v>1128.3367548013246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</row>
        <row r="507">
          <cell r="AA507">
            <v>-92530.285048759673</v>
          </cell>
          <cell r="AB507">
            <v>-7495.8608607863816</v>
          </cell>
          <cell r="AC507">
            <v>-3449.4704294174458</v>
          </cell>
          <cell r="AD507">
            <v>-3087.0688690131947</v>
          </cell>
          <cell r="AE507">
            <v>-3387.0028795716071</v>
          </cell>
          <cell r="AF507">
            <v>-3644.5922462910466</v>
          </cell>
          <cell r="AG507">
            <v>-2368.3760576174163</v>
          </cell>
          <cell r="AH507">
            <v>-2487.6728950424831</v>
          </cell>
          <cell r="AI507">
            <v>-2500.1070975774728</v>
          </cell>
          <cell r="AJ507">
            <v>-2509.3167487058167</v>
          </cell>
          <cell r="AK507">
            <v>-2537.6010324578833</v>
          </cell>
          <cell r="AL507">
            <v>-2536.0953830086391</v>
          </cell>
          <cell r="AM507">
            <v>-2553.6877649897897</v>
          </cell>
          <cell r="AN507">
            <v>-2363.8957001405033</v>
          </cell>
          <cell r="AO507">
            <v>-2325.49625051561</v>
          </cell>
          <cell r="AP507">
            <v>-2326.4307449680982</v>
          </cell>
          <cell r="AQ507">
            <v>1061.2853573952539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</row>
        <row r="508">
          <cell r="AA508">
            <v>-98608.88696545217</v>
          </cell>
          <cell r="AB508">
            <v>-7338.5076220428773</v>
          </cell>
          <cell r="AC508">
            <v>-3198.4805662750991</v>
          </cell>
          <cell r="AD508">
            <v>-2922.2845247644086</v>
          </cell>
          <cell r="AE508">
            <v>-3261.6218206109806</v>
          </cell>
          <cell r="AF508">
            <v>-3575.7512529693013</v>
          </cell>
          <cell r="AG508">
            <v>-2221.1387031268309</v>
          </cell>
          <cell r="AH508">
            <v>-2348.2346299550909</v>
          </cell>
          <cell r="AI508">
            <v>-2360.6688324900806</v>
          </cell>
          <cell r="AJ508">
            <v>-2369.642147575903</v>
          </cell>
          <cell r="AK508">
            <v>-2398.1627673704911</v>
          </cell>
          <cell r="AL508">
            <v>-2396.4207818787254</v>
          </cell>
          <cell r="AM508">
            <v>-2414.2494999023975</v>
          </cell>
          <cell r="AN508">
            <v>-2224.2210990105896</v>
          </cell>
          <cell r="AO508">
            <v>-2186.0579854282178</v>
          </cell>
          <cell r="AP508">
            <v>-2186.7561438381845</v>
          </cell>
          <cell r="AQ508">
            <v>1131.00448993895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</row>
        <row r="509">
          <cell r="AA509">
            <v>-99312.45565435497</v>
          </cell>
          <cell r="AB509">
            <v>-7468.8126902297709</v>
          </cell>
          <cell r="AC509">
            <v>-3262.6611684364261</v>
          </cell>
          <cell r="AD509">
            <v>-2805.3727146209776</v>
          </cell>
          <cell r="AE509">
            <v>-3140.46105301229</v>
          </cell>
          <cell r="AF509">
            <v>-3441.1243161687789</v>
          </cell>
          <cell r="AG509">
            <v>-2204.0966934877415</v>
          </cell>
          <cell r="AH509">
            <v>-2332.0953270866116</v>
          </cell>
          <cell r="AI509">
            <v>-2344.5295296216013</v>
          </cell>
          <cell r="AJ509">
            <v>-2353.4754899567997</v>
          </cell>
          <cell r="AK509">
            <v>-2382.0234645020118</v>
          </cell>
          <cell r="AL509">
            <v>-2380.2541242596221</v>
          </cell>
          <cell r="AM509">
            <v>-2398.1101970339182</v>
          </cell>
          <cell r="AN509">
            <v>-2208.0544413914859</v>
          </cell>
          <cell r="AO509">
            <v>-2169.9186825597385</v>
          </cell>
          <cell r="AP509">
            <v>-2170.5894862190812</v>
          </cell>
          <cell r="AQ509">
            <v>1139.0741413731896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</row>
        <row r="510">
          <cell r="AA510">
            <v>-99799.019779422801</v>
          </cell>
          <cell r="AB510">
            <v>-7383.3449984133467</v>
          </cell>
          <cell r="AC510">
            <v>-3197.3813194481741</v>
          </cell>
          <cell r="AD510">
            <v>-2908.7079414315635</v>
          </cell>
          <cell r="AE510">
            <v>-3156.4016636017459</v>
          </cell>
          <cell r="AF510">
            <v>-3501.9778994705025</v>
          </cell>
          <cell r="AG510">
            <v>-2192.3110204749587</v>
          </cell>
          <cell r="AH510">
            <v>-2320.9339353088558</v>
          </cell>
          <cell r="AI510">
            <v>-2333.3681378438459</v>
          </cell>
          <cell r="AJ510">
            <v>-2342.2951805658608</v>
          </cell>
          <cell r="AK510">
            <v>-2370.862072724256</v>
          </cell>
          <cell r="AL510">
            <v>-2369.0738148686833</v>
          </cell>
          <cell r="AM510">
            <v>-2386.9488052561624</v>
          </cell>
          <cell r="AN510">
            <v>-2196.8741320005474</v>
          </cell>
          <cell r="AO510">
            <v>-2158.7572907819826</v>
          </cell>
          <cell r="AP510">
            <v>-2159.4091768281423</v>
          </cell>
          <cell r="AQ510">
            <v>1144.6548372620675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</row>
        <row r="511">
          <cell r="AA511">
            <v>-94446.361280542973</v>
          </cell>
          <cell r="AB511">
            <v>-7522.9809765207237</v>
          </cell>
          <cell r="AC511">
            <v>-3377.9992423431627</v>
          </cell>
          <cell r="AD511">
            <v>-3000.6142727950282</v>
          </cell>
          <cell r="AE511">
            <v>-3198.2180595910359</v>
          </cell>
          <cell r="AF511">
            <v>-3634.7376398814513</v>
          </cell>
          <cell r="AG511">
            <v>-2321.9643992728656</v>
          </cell>
          <cell r="AH511">
            <v>-2443.7196391463594</v>
          </cell>
          <cell r="AI511">
            <v>-2456.1538416813496</v>
          </cell>
          <cell r="AJ511">
            <v>-2465.2889957658012</v>
          </cell>
          <cell r="AK511">
            <v>-2493.6477765617601</v>
          </cell>
          <cell r="AL511">
            <v>-2492.0676300686237</v>
          </cell>
          <cell r="AM511">
            <v>-2509.734509093666</v>
          </cell>
          <cell r="AN511">
            <v>-2319.8679472004878</v>
          </cell>
          <cell r="AO511">
            <v>-2281.5429946194863</v>
          </cell>
          <cell r="AP511">
            <v>-2282.4029920280827</v>
          </cell>
          <cell r="AQ511">
            <v>1083.2619853433157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</row>
        <row r="512">
          <cell r="AA512">
            <v>-103719.77030427183</v>
          </cell>
          <cell r="AB512">
            <v>-7332.91171711673</v>
          </cell>
          <cell r="AC512">
            <v>-3101.456139168039</v>
          </cell>
          <cell r="AD512">
            <v>-2809.4927478350128</v>
          </cell>
          <cell r="AE512">
            <v>-3063.9613464241056</v>
          </cell>
          <cell r="AF512">
            <v>-3402.0282408975891</v>
          </cell>
          <cell r="AG512">
            <v>-2097.3416602819393</v>
          </cell>
          <cell r="AH512">
            <v>-2230.9950548692386</v>
          </cell>
          <cell r="AI512">
            <v>-2243.4292574042283</v>
          </cell>
          <cell r="AJ512">
            <v>-2252.2038613458376</v>
          </cell>
          <cell r="AK512">
            <v>-2280.9231922846388</v>
          </cell>
          <cell r="AL512">
            <v>-2278.98249564866</v>
          </cell>
          <cell r="AM512">
            <v>-2297.0099248165452</v>
          </cell>
          <cell r="AN512">
            <v>-2106.7828127805242</v>
          </cell>
          <cell r="AO512">
            <v>-2068.8184103423655</v>
          </cell>
          <cell r="AP512">
            <v>-2069.3178576081191</v>
          </cell>
          <cell r="AQ512">
            <v>1189.6242774818761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</row>
        <row r="513">
          <cell r="AA513">
            <v>-92710.951879029613</v>
          </cell>
          <cell r="AB513">
            <v>-7569.4721621583985</v>
          </cell>
          <cell r="AC513">
            <v>-3472.153652725729</v>
          </cell>
          <cell r="AD513">
            <v>-3115.5569374745046</v>
          </cell>
          <cell r="AE513">
            <v>-3378.7691709169476</v>
          </cell>
          <cell r="AF513">
            <v>-3708.4316956487887</v>
          </cell>
          <cell r="AG513">
            <v>-2363.9999022945785</v>
          </cell>
          <cell r="AH513">
            <v>-2483.5285424895546</v>
          </cell>
          <cell r="AI513">
            <v>-2495.9627450245448</v>
          </cell>
          <cell r="AJ513">
            <v>-2505.1653718265275</v>
          </cell>
          <cell r="AK513">
            <v>-2533.4566799049553</v>
          </cell>
          <cell r="AL513">
            <v>-2531.9440061293499</v>
          </cell>
          <cell r="AM513">
            <v>-2549.5434124368617</v>
          </cell>
          <cell r="AN513">
            <v>-2359.7443232612136</v>
          </cell>
          <cell r="AO513">
            <v>-2321.3518979626815</v>
          </cell>
          <cell r="AP513">
            <v>-2322.279368088809</v>
          </cell>
          <cell r="AQ513">
            <v>1063.3575336717179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</row>
        <row r="514">
          <cell r="AA514">
            <v>-91210.007360852323</v>
          </cell>
          <cell r="AB514">
            <v>-7564.5190700258836</v>
          </cell>
          <cell r="AC514">
            <v>-3491.928003120544</v>
          </cell>
          <cell r="AD514">
            <v>-3225.2222593687002</v>
          </cell>
          <cell r="AE514">
            <v>-3497.5936749475513</v>
          </cell>
          <cell r="AF514">
            <v>-3783.9447860392961</v>
          </cell>
          <cell r="AG514">
            <v>-2400.3561406405533</v>
          </cell>
          <cell r="AH514">
            <v>-2517.9590089809271</v>
          </cell>
          <cell r="AI514">
            <v>-2530.3932115159173</v>
          </cell>
          <cell r="AJ514">
            <v>-2539.6541950407668</v>
          </cell>
          <cell r="AK514">
            <v>-2567.8871463963278</v>
          </cell>
          <cell r="AL514">
            <v>-2566.4328293435892</v>
          </cell>
          <cell r="AM514">
            <v>-2583.9738789282337</v>
          </cell>
          <cell r="AN514">
            <v>-2394.2331464754534</v>
          </cell>
          <cell r="AO514">
            <v>-2355.782364454054</v>
          </cell>
          <cell r="AP514">
            <v>-2356.7681913030483</v>
          </cell>
          <cell r="AQ514">
            <v>1046.1423004260316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</row>
        <row r="515">
          <cell r="AA515">
            <v>-97426.59836832741</v>
          </cell>
          <cell r="AB515">
            <v>-7487.25345630224</v>
          </cell>
          <cell r="AC515">
            <v>-3258.330992705653</v>
          </cell>
          <cell r="AD515">
            <v>-2975.5972624115448</v>
          </cell>
          <cell r="AE515">
            <v>-3380.9583976645026</v>
          </cell>
          <cell r="AF515">
            <v>-3650.28121203712</v>
          </cell>
          <cell r="AG515">
            <v>-2249.7763812756502</v>
          </cell>
          <cell r="AH515">
            <v>-2375.3553845422548</v>
          </cell>
          <cell r="AI515">
            <v>-2387.7895870772445</v>
          </cell>
          <cell r="AJ515">
            <v>-2396.8088695437236</v>
          </cell>
          <cell r="AK515">
            <v>-2425.283521957655</v>
          </cell>
          <cell r="AL515">
            <v>-2423.587503846546</v>
          </cell>
          <cell r="AM515">
            <v>-2441.3702544895614</v>
          </cell>
          <cell r="AN515">
            <v>-2251.3878209784098</v>
          </cell>
          <cell r="AO515">
            <v>-2213.1787400153817</v>
          </cell>
          <cell r="AP515">
            <v>-2213.9228658060051</v>
          </cell>
          <cell r="AQ515">
            <v>1117.444112645368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</row>
        <row r="516">
          <cell r="AA516">
            <v>-89090.132993194333</v>
          </cell>
          <cell r="AB516">
            <v>-7594.6950492055312</v>
          </cell>
          <cell r="AC516">
            <v>-3514.9680324327205</v>
          </cell>
          <cell r="AD516">
            <v>-3276.7979701662789</v>
          </cell>
          <cell r="AE516">
            <v>-3392.5860766245805</v>
          </cell>
          <cell r="AF516">
            <v>-3728.4941323735038</v>
          </cell>
          <cell r="AG516">
            <v>-2451.7042463438133</v>
          </cell>
          <cell r="AH516">
            <v>-2566.5872310755076</v>
          </cell>
          <cell r="AI516">
            <v>-2579.0214336104973</v>
          </cell>
          <cell r="AJ516">
            <v>-2588.3648378507614</v>
          </cell>
          <cell r="AK516">
            <v>-2616.5153684909078</v>
          </cell>
          <cell r="AL516">
            <v>-2615.1434721535838</v>
          </cell>
          <cell r="AM516">
            <v>-2632.6021010228142</v>
          </cell>
          <cell r="AN516">
            <v>-2442.9437892854476</v>
          </cell>
          <cell r="AO516">
            <v>-2404.4105865486345</v>
          </cell>
          <cell r="AP516">
            <v>-2405.4788341130429</v>
          </cell>
          <cell r="AQ516">
            <v>1021.8281893787416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</row>
        <row r="517">
          <cell r="AA517">
            <v>-98051.329235300116</v>
          </cell>
          <cell r="AB517">
            <v>-7391.6741426115595</v>
          </cell>
          <cell r="AC517">
            <v>-3270.8256437788141</v>
          </cell>
          <cell r="AD517">
            <v>-2955.7030411595624</v>
          </cell>
          <cell r="AE517">
            <v>-3213.1410527672379</v>
          </cell>
          <cell r="AF517">
            <v>-3521.0134766289511</v>
          </cell>
          <cell r="AG517">
            <v>-2234.6440002804288</v>
          </cell>
          <cell r="AH517">
            <v>-2361.0245582385946</v>
          </cell>
          <cell r="AI517">
            <v>-2373.4587607735848</v>
          </cell>
          <cell r="AJ517">
            <v>-2382.4537537039555</v>
          </cell>
          <cell r="AK517">
            <v>-2410.9526956539949</v>
          </cell>
          <cell r="AL517">
            <v>-2409.2323880067779</v>
          </cell>
          <cell r="AM517">
            <v>-2427.0394281859017</v>
          </cell>
          <cell r="AN517">
            <v>-2237.0327051386416</v>
          </cell>
          <cell r="AO517">
            <v>-2198.847913711722</v>
          </cell>
          <cell r="AP517">
            <v>-2199.567749966237</v>
          </cell>
          <cell r="AQ517">
            <v>1124.6095257971981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</row>
        <row r="518">
          <cell r="AA518">
            <v>-101907.46793067432</v>
          </cell>
          <cell r="AB518">
            <v>-7346.6552599683237</v>
          </cell>
          <cell r="AC518">
            <v>-3129.9217307201216</v>
          </cell>
          <cell r="AD518">
            <v>-2760.4220831093171</v>
          </cell>
          <cell r="AE518">
            <v>-3077.3408400159256</v>
          </cell>
          <cell r="AF518">
            <v>-3490.8597920940292</v>
          </cell>
          <cell r="AG518">
            <v>-2141.239683327788</v>
          </cell>
          <cell r="AH518">
            <v>-2272.5678214776667</v>
          </cell>
          <cell r="AI518">
            <v>-2285.0020240126569</v>
          </cell>
          <cell r="AJ518">
            <v>-2293.8470902705512</v>
          </cell>
          <cell r="AK518">
            <v>-2322.4959588930669</v>
          </cell>
          <cell r="AL518">
            <v>-2320.6257245733741</v>
          </cell>
          <cell r="AM518">
            <v>-2338.5826914249733</v>
          </cell>
          <cell r="AN518">
            <v>-2148.4260417052374</v>
          </cell>
          <cell r="AO518">
            <v>-2110.3911769507936</v>
          </cell>
          <cell r="AP518">
            <v>-2110.9610865328327</v>
          </cell>
          <cell r="AQ518">
            <v>1168.8378941776621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</row>
        <row r="519">
          <cell r="AA519">
            <v>-98847.268966169679</v>
          </cell>
          <cell r="AB519">
            <v>-7308.6627340919385</v>
          </cell>
          <cell r="AC519">
            <v>-3247.7570866159012</v>
          </cell>
          <cell r="AD519">
            <v>-2987.5267721985247</v>
          </cell>
          <cell r="AE519">
            <v>-3123.7901959309447</v>
          </cell>
          <cell r="AF519">
            <v>-3457.5741502398355</v>
          </cell>
          <cell r="AG519">
            <v>-2215.3645570937711</v>
          </cell>
          <cell r="AH519">
            <v>-2342.7663375642314</v>
          </cell>
          <cell r="AI519">
            <v>-2355.2005400992216</v>
          </cell>
          <cell r="AJ519">
            <v>-2364.1645868928563</v>
          </cell>
          <cell r="AK519">
            <v>-2392.6944749796321</v>
          </cell>
          <cell r="AL519">
            <v>-2390.9432211956787</v>
          </cell>
          <cell r="AM519">
            <v>-2408.781207511538</v>
          </cell>
          <cell r="AN519">
            <v>-2218.7435383275424</v>
          </cell>
          <cell r="AO519">
            <v>-2180.5896930373583</v>
          </cell>
          <cell r="AP519">
            <v>-2181.2785831551373</v>
          </cell>
          <cell r="AQ519">
            <v>1133.7386361343797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</row>
        <row r="520">
          <cell r="AA520">
            <v>-94847.472607934615</v>
          </cell>
          <cell r="AB520">
            <v>-7548.6900103563521</v>
          </cell>
          <cell r="AC520">
            <v>-3331.8700476817135</v>
          </cell>
          <cell r="AD520">
            <v>-2946.4769199999437</v>
          </cell>
          <cell r="AE520">
            <v>-3376.4348720746357</v>
          </cell>
          <cell r="AF520">
            <v>-3680.554899794935</v>
          </cell>
          <cell r="AG520">
            <v>-2312.2485844340667</v>
          </cell>
          <cell r="AH520">
            <v>-2434.5184661850572</v>
          </cell>
          <cell r="AI520">
            <v>-2446.9526687200469</v>
          </cell>
          <cell r="AJ520">
            <v>-2456.0722275960898</v>
          </cell>
          <cell r="AK520">
            <v>-2484.4466036004574</v>
          </cell>
          <cell r="AL520">
            <v>-2482.8508618989126</v>
          </cell>
          <cell r="AM520">
            <v>-2500.5333361323637</v>
          </cell>
          <cell r="AN520">
            <v>-2310.6511790307763</v>
          </cell>
          <cell r="AO520">
            <v>-2272.341821658184</v>
          </cell>
          <cell r="AP520">
            <v>-2273.1862238583717</v>
          </cell>
          <cell r="AQ520">
            <v>1087.8625718239668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</row>
        <row r="521">
          <cell r="AA521">
            <v>-94433.047507746625</v>
          </cell>
          <cell r="AB521">
            <v>-7512.5142616602843</v>
          </cell>
          <cell r="AC521">
            <v>-3367.8994231482034</v>
          </cell>
          <cell r="AD521">
            <v>-3073.8068667627217</v>
          </cell>
          <cell r="AE521">
            <v>-3329.0806118755045</v>
          </cell>
          <cell r="AF521">
            <v>-3526.7109696026891</v>
          </cell>
          <cell r="AG521">
            <v>-2322.2868886728443</v>
          </cell>
          <cell r="AH521">
            <v>-2444.0250464432893</v>
          </cell>
          <cell r="AI521">
            <v>-2456.4592489782794</v>
          </cell>
          <cell r="AJ521">
            <v>-2465.5949207022177</v>
          </cell>
          <cell r="AK521">
            <v>-2493.95318385869</v>
          </cell>
          <cell r="AL521">
            <v>-2492.3735550050405</v>
          </cell>
          <cell r="AM521">
            <v>-2510.0399163905963</v>
          </cell>
          <cell r="AN521">
            <v>-2320.1738721369038</v>
          </cell>
          <cell r="AO521">
            <v>-2281.8484019164166</v>
          </cell>
          <cell r="AP521">
            <v>-2282.7089169644996</v>
          </cell>
          <cell r="AQ521">
            <v>1083.1092816948506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</row>
        <row r="522">
          <cell r="AA522">
            <v>-98278.984734555226</v>
          </cell>
          <cell r="AB522">
            <v>-7512.3686158849332</v>
          </cell>
          <cell r="AC522">
            <v>-3268.2583339324656</v>
          </cell>
          <cell r="AD522">
            <v>-3013.06332019407</v>
          </cell>
          <cell r="AE522">
            <v>-3216.3792103068499</v>
          </cell>
          <cell r="AF522">
            <v>-3536.4210091088903</v>
          </cell>
          <cell r="AG522">
            <v>-2229.129674140152</v>
          </cell>
          <cell r="AH522">
            <v>-2355.8023232100813</v>
          </cell>
          <cell r="AI522">
            <v>-2368.2365257450715</v>
          </cell>
          <cell r="AJ522">
            <v>-2377.2226674296317</v>
          </cell>
          <cell r="AK522">
            <v>-2405.730460625482</v>
          </cell>
          <cell r="AL522">
            <v>-2404.0013017324541</v>
          </cell>
          <cell r="AM522">
            <v>-2421.8171931573884</v>
          </cell>
          <cell r="AN522">
            <v>-2231.8016188643178</v>
          </cell>
          <cell r="AO522">
            <v>-2193.6256786832087</v>
          </cell>
          <cell r="AP522">
            <v>-2194.3366636919131</v>
          </cell>
          <cell r="AQ522">
            <v>1127.2206433114545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</row>
        <row r="523">
          <cell r="AA523">
            <v>-88573.456165917902</v>
          </cell>
          <cell r="AB523">
            <v>-7536.8912231174972</v>
          </cell>
          <cell r="AC523">
            <v>-3592.6097368068731</v>
          </cell>
          <cell r="AD523">
            <v>-3435.5567195760887</v>
          </cell>
          <cell r="AE523">
            <v>-3468.7486590092713</v>
          </cell>
          <cell r="AF523">
            <v>-3818.5771805922695</v>
          </cell>
          <cell r="AG523">
            <v>-2464.2193164565415</v>
          </cell>
          <cell r="AH523">
            <v>-2578.4393841517667</v>
          </cell>
          <cell r="AI523">
            <v>-2590.8735866867569</v>
          </cell>
          <cell r="AJ523">
            <v>-2600.2370793220657</v>
          </cell>
          <cell r="AK523">
            <v>-2628.3675215671674</v>
          </cell>
          <cell r="AL523">
            <v>-2627.0157136248881</v>
          </cell>
          <cell r="AM523">
            <v>-2644.4542540990738</v>
          </cell>
          <cell r="AN523">
            <v>-2454.8160307567518</v>
          </cell>
          <cell r="AO523">
            <v>-2416.262739624894</v>
          </cell>
          <cell r="AP523">
            <v>-2417.3510755843472</v>
          </cell>
          <cell r="AQ523">
            <v>1015.9021128406119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</row>
        <row r="524">
          <cell r="AA524">
            <v>-88333.881319497654</v>
          </cell>
          <cell r="AB524">
            <v>-7688.3775183727366</v>
          </cell>
          <cell r="AC524">
            <v>-3588.0605318257772</v>
          </cell>
          <cell r="AD524">
            <v>-3321.590196697658</v>
          </cell>
          <cell r="AE524">
            <v>-3314.3162690345025</v>
          </cell>
          <cell r="AF524">
            <v>-3740.6445356146723</v>
          </cell>
          <cell r="AG524">
            <v>-2470.0223558844959</v>
          </cell>
          <cell r="AH524">
            <v>-2583.9350394687704</v>
          </cell>
          <cell r="AI524">
            <v>-2596.3692420037605</v>
          </cell>
          <cell r="AJ524">
            <v>-2605.7420493090976</v>
          </cell>
          <cell r="AK524">
            <v>-2633.8631768841706</v>
          </cell>
          <cell r="AL524">
            <v>-2632.5206836119205</v>
          </cell>
          <cell r="AM524">
            <v>-2649.9499094160769</v>
          </cell>
          <cell r="AN524">
            <v>-2460.3210007437838</v>
          </cell>
          <cell r="AO524">
            <v>-2421.7583949418972</v>
          </cell>
          <cell r="AP524">
            <v>-2422.8560455713796</v>
          </cell>
          <cell r="AQ524">
            <v>1013.1542851821102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</row>
        <row r="525">
          <cell r="AA525">
            <v>-100525.44535915622</v>
          </cell>
          <cell r="AB525">
            <v>-7336.7120368267533</v>
          </cell>
          <cell r="AC525">
            <v>-3152.0861508347243</v>
          </cell>
          <cell r="AD525">
            <v>-2908.6577897656298</v>
          </cell>
          <cell r="AE525">
            <v>-3288.1616253509687</v>
          </cell>
          <cell r="AF525">
            <v>-3468.1892126504581</v>
          </cell>
          <cell r="AG525">
            <v>-2174.715365740517</v>
          </cell>
          <cell r="AH525">
            <v>-2304.270313650235</v>
          </cell>
          <cell r="AI525">
            <v>-2316.7045161852247</v>
          </cell>
          <cell r="AJ525">
            <v>-2325.6033154807001</v>
          </cell>
          <cell r="AK525">
            <v>-2354.1984510656353</v>
          </cell>
          <cell r="AL525">
            <v>-2352.3819497835225</v>
          </cell>
          <cell r="AM525">
            <v>-2370.2851835975416</v>
          </cell>
          <cell r="AN525">
            <v>-2180.1822669153862</v>
          </cell>
          <cell r="AO525">
            <v>-2142.0936691233619</v>
          </cell>
          <cell r="AP525">
            <v>-2142.7173117429816</v>
          </cell>
          <cell r="AQ525">
            <v>1152.9866480913779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</row>
        <row r="526">
          <cell r="AA526">
            <v>-101839.86712370992</v>
          </cell>
          <cell r="AB526">
            <v>-7406.7353997877226</v>
          </cell>
          <cell r="AC526">
            <v>-3136.6035369882638</v>
          </cell>
          <cell r="AD526">
            <v>-2839.3642039650449</v>
          </cell>
          <cell r="AE526">
            <v>-3207.3632607512445</v>
          </cell>
          <cell r="AF526">
            <v>-3405.1467872169537</v>
          </cell>
          <cell r="AG526">
            <v>-2142.8771262982737</v>
          </cell>
          <cell r="AH526">
            <v>-2274.1185299087847</v>
          </cell>
          <cell r="AI526">
            <v>-2286.5527324437744</v>
          </cell>
          <cell r="AJ526">
            <v>-2295.4004270210439</v>
          </cell>
          <cell r="AK526">
            <v>-2324.0466673241849</v>
          </cell>
          <cell r="AL526">
            <v>-2322.1790613238663</v>
          </cell>
          <cell r="AM526">
            <v>-2340.1333998560913</v>
          </cell>
          <cell r="AN526">
            <v>-2149.9793784557301</v>
          </cell>
          <cell r="AO526">
            <v>-2111.9418853819116</v>
          </cell>
          <cell r="AP526">
            <v>-2112.5144232833254</v>
          </cell>
          <cell r="AQ526">
            <v>1168.0625399621031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</row>
        <row r="527">
          <cell r="AA527">
            <v>-99080.836942168346</v>
          </cell>
          <cell r="AB527">
            <v>-7439.183585798537</v>
          </cell>
          <cell r="AC527">
            <v>-3196.2084938752132</v>
          </cell>
          <cell r="AD527">
            <v>-2906.2571123111784</v>
          </cell>
          <cell r="AE527">
            <v>-3184.8514600361254</v>
          </cell>
          <cell r="AF527">
            <v>-3494.8201574357054</v>
          </cell>
          <cell r="AG527">
            <v>-2209.7070175228168</v>
          </cell>
          <cell r="AH527">
            <v>-2337.4084750492029</v>
          </cell>
          <cell r="AI527">
            <v>-2349.8426775841926</v>
          </cell>
          <cell r="AJ527">
            <v>-2358.7976432549208</v>
          </cell>
          <cell r="AK527">
            <v>-2387.3366124646031</v>
          </cell>
          <cell r="AL527">
            <v>-2385.5762775577432</v>
          </cell>
          <cell r="AM527">
            <v>-2403.4233449965095</v>
          </cell>
          <cell r="AN527">
            <v>-2213.3765946896074</v>
          </cell>
          <cell r="AO527">
            <v>-2175.2318305223298</v>
          </cell>
          <cell r="AP527">
            <v>-2175.9116395172023</v>
          </cell>
          <cell r="AQ527">
            <v>1136.417567391894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</row>
        <row r="528">
          <cell r="AA528">
            <v>-91681.305101393387</v>
          </cell>
          <cell r="AB528">
            <v>-7497.7962574602498</v>
          </cell>
          <cell r="AC528">
            <v>-3557.3756157512416</v>
          </cell>
          <cell r="AD528">
            <v>-3227.8292579530189</v>
          </cell>
          <cell r="AE528">
            <v>-3387.4812009882694</v>
          </cell>
          <cell r="AF528">
            <v>-3723.8476280931582</v>
          </cell>
          <cell r="AG528">
            <v>-2388.9402536577099</v>
          </cell>
          <cell r="AH528">
            <v>-2507.1478158511077</v>
          </cell>
          <cell r="AI528">
            <v>-2519.5820183860978</v>
          </cell>
          <cell r="AJ528">
            <v>-2528.824677854795</v>
          </cell>
          <cell r="AK528">
            <v>-2557.0759532665079</v>
          </cell>
          <cell r="AL528">
            <v>-2555.6033121576174</v>
          </cell>
          <cell r="AM528">
            <v>-2573.1626857984147</v>
          </cell>
          <cell r="AN528">
            <v>-2383.4036292894816</v>
          </cell>
          <cell r="AO528">
            <v>-2344.971171324235</v>
          </cell>
          <cell r="AP528">
            <v>-2345.9386741170765</v>
          </cell>
          <cell r="AQ528">
            <v>1051.5478969909416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</row>
        <row r="529">
          <cell r="AA529">
            <v>-92435.221055771792</v>
          </cell>
          <cell r="AB529">
            <v>-7496.0286098658989</v>
          </cell>
          <cell r="AC529">
            <v>-3403.1940171092792</v>
          </cell>
          <cell r="AD529">
            <v>-3010.7801099772296</v>
          </cell>
          <cell r="AE529">
            <v>-3418.7146878536519</v>
          </cell>
          <cell r="AF529">
            <v>-3636.1947094958095</v>
          </cell>
          <cell r="AG529">
            <v>-2370.6787204709271</v>
          </cell>
          <cell r="AH529">
            <v>-2489.8535869904308</v>
          </cell>
          <cell r="AI529">
            <v>-2502.2877895254205</v>
          </cell>
          <cell r="AJ529">
            <v>-2511.5011367418119</v>
          </cell>
          <cell r="AK529">
            <v>-2539.781724405831</v>
          </cell>
          <cell r="AL529">
            <v>-2538.2797710446343</v>
          </cell>
          <cell r="AM529">
            <v>-2555.8684569377374</v>
          </cell>
          <cell r="AN529">
            <v>-2366.0800881764981</v>
          </cell>
          <cell r="AO529">
            <v>-2327.6769424635577</v>
          </cell>
          <cell r="AP529">
            <v>-2328.615133004093</v>
          </cell>
          <cell r="AQ529">
            <v>1060.19501142128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</row>
        <row r="530">
          <cell r="AA530">
            <v>-92729.83908134971</v>
          </cell>
          <cell r="AB530">
            <v>-7554.8274716532669</v>
          </cell>
          <cell r="AC530">
            <v>-3425.5081855697626</v>
          </cell>
          <cell r="AD530">
            <v>-3097.3521672634324</v>
          </cell>
          <cell r="AE530">
            <v>-3347.4562252369997</v>
          </cell>
          <cell r="AF530">
            <v>-3638.6581174403373</v>
          </cell>
          <cell r="AG530">
            <v>-2363.5424119470526</v>
          </cell>
          <cell r="AH530">
            <v>-2483.0952851780939</v>
          </cell>
          <cell r="AI530">
            <v>-2495.5294877130837</v>
          </cell>
          <cell r="AJ530">
            <v>-2504.7313801806404</v>
          </cell>
          <cell r="AK530">
            <v>-2533.0234225934942</v>
          </cell>
          <cell r="AL530">
            <v>-2531.5100144834628</v>
          </cell>
          <cell r="AM530">
            <v>-2549.1101551254005</v>
          </cell>
          <cell r="AN530">
            <v>-2359.3103316153265</v>
          </cell>
          <cell r="AO530">
            <v>-2320.9186406512208</v>
          </cell>
          <cell r="AP530">
            <v>-2321.8453764429219</v>
          </cell>
          <cell r="AQ530">
            <v>1063.5741623274484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</row>
        <row r="531">
          <cell r="AA531">
            <v>-99095.362035890736</v>
          </cell>
          <cell r="AB531">
            <v>-7453.1637370614826</v>
          </cell>
          <cell r="AC531">
            <v>-3258.212659313574</v>
          </cell>
          <cell r="AD531">
            <v>-2852.9680813777577</v>
          </cell>
          <cell r="AE531">
            <v>-3214.216263473736</v>
          </cell>
          <cell r="AF531">
            <v>-3589.8616731593502</v>
          </cell>
          <cell r="AG531">
            <v>-2209.3551872166508</v>
          </cell>
          <cell r="AH531">
            <v>-2337.0752810192862</v>
          </cell>
          <cell r="AI531">
            <v>-2349.5094835542759</v>
          </cell>
          <cell r="AJ531">
            <v>-2358.4638844893598</v>
          </cell>
          <cell r="AK531">
            <v>-2387.0034184346864</v>
          </cell>
          <cell r="AL531">
            <v>-2385.2425187921826</v>
          </cell>
          <cell r="AM531">
            <v>-2403.0901509665928</v>
          </cell>
          <cell r="AN531">
            <v>-2213.0428359240464</v>
          </cell>
          <cell r="AO531">
            <v>-2174.8986364924131</v>
          </cell>
          <cell r="AP531">
            <v>-2175.5778807516417</v>
          </cell>
          <cell r="AQ531">
            <v>1136.5841644068523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</row>
        <row r="532">
          <cell r="AA532">
            <v>-88245.524836958168</v>
          </cell>
          <cell r="AB532">
            <v>-7592.9110740708411</v>
          </cell>
          <cell r="AC532">
            <v>-3615.4516914631176</v>
          </cell>
          <cell r="AD532">
            <v>-3294.9337261936207</v>
          </cell>
          <cell r="AE532">
            <v>-3584.7713771002291</v>
          </cell>
          <cell r="AF532">
            <v>-3842.3120801466789</v>
          </cell>
          <cell r="AG532">
            <v>-2472.1625478101232</v>
          </cell>
          <cell r="AH532">
            <v>-2585.9618664930404</v>
          </cell>
          <cell r="AI532">
            <v>-2598.3960690280301</v>
          </cell>
          <cell r="AJ532">
            <v>-2607.7723116334082</v>
          </cell>
          <cell r="AK532">
            <v>-2635.8900039084406</v>
          </cell>
          <cell r="AL532">
            <v>-2634.5509459362311</v>
          </cell>
          <cell r="AM532">
            <v>-2651.9767364403469</v>
          </cell>
          <cell r="AN532">
            <v>-2462.3512630680948</v>
          </cell>
          <cell r="AO532">
            <v>-2423.7852219661672</v>
          </cell>
          <cell r="AP532">
            <v>-2424.8863078956902</v>
          </cell>
          <cell r="AQ532">
            <v>1012.1408716699752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</row>
        <row r="533">
          <cell r="AA533">
            <v>-102321.91163824029</v>
          </cell>
          <cell r="AB533">
            <v>-7336.7271705631356</v>
          </cell>
          <cell r="AC533">
            <v>-3170.0900983130387</v>
          </cell>
          <cell r="AD533">
            <v>-2867.4859771339088</v>
          </cell>
          <cell r="AE533">
            <v>-3039.0625389242987</v>
          </cell>
          <cell r="AF533">
            <v>-3389.4464942517034</v>
          </cell>
          <cell r="AG533">
            <v>-2131.2009283766356</v>
          </cell>
          <cell r="AH533">
            <v>-2263.0608143810696</v>
          </cell>
          <cell r="AI533">
            <v>-2275.4950169160593</v>
          </cell>
          <cell r="AJ533">
            <v>-2284.3239696026039</v>
          </cell>
          <cell r="AK533">
            <v>-2312.9889517964698</v>
          </cell>
          <cell r="AL533">
            <v>-2311.1026039054263</v>
          </cell>
          <cell r="AM533">
            <v>-2329.0756843283762</v>
          </cell>
          <cell r="AN533">
            <v>-2138.9029210372901</v>
          </cell>
          <cell r="AO533">
            <v>-2100.8841698541964</v>
          </cell>
          <cell r="AP533">
            <v>-2101.4379658648854</v>
          </cell>
          <cell r="AQ533">
            <v>1173.5913977259606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</row>
        <row r="534">
          <cell r="AA534">
            <v>-95874.600306048334</v>
          </cell>
          <cell r="AB534">
            <v>-7479.183101486311</v>
          </cell>
          <cell r="AC534">
            <v>-3320.186968395692</v>
          </cell>
          <cell r="AD534">
            <v>-3062.0187183358598</v>
          </cell>
          <cell r="AE534">
            <v>-3286.9685935955458</v>
          </cell>
          <cell r="AF534">
            <v>-3575.4661892728427</v>
          </cell>
          <cell r="AG534">
            <v>-2287.3692508197087</v>
          </cell>
          <cell r="AH534">
            <v>-2410.956978492487</v>
          </cell>
          <cell r="AI534">
            <v>-2423.3911810274767</v>
          </cell>
          <cell r="AJ534">
            <v>-2432.470805178617</v>
          </cell>
          <cell r="AK534">
            <v>-2460.8851159078872</v>
          </cell>
          <cell r="AL534">
            <v>-2459.2494394814394</v>
          </cell>
          <cell r="AM534">
            <v>-2476.9718484397936</v>
          </cell>
          <cell r="AN534">
            <v>-2287.0497566133035</v>
          </cell>
          <cell r="AO534">
            <v>-2248.7803339656139</v>
          </cell>
          <cell r="AP534">
            <v>-2249.5848014408984</v>
          </cell>
          <cell r="AQ534">
            <v>1099.6433156702519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</row>
        <row r="535">
          <cell r="AA535">
            <v>-97583.27941611562</v>
          </cell>
          <cell r="AB535">
            <v>-7546.664379769878</v>
          </cell>
          <cell r="AC535">
            <v>-3302.5273257830499</v>
          </cell>
          <cell r="AD535">
            <v>-3090.5140590003139</v>
          </cell>
          <cell r="AE535">
            <v>-3171.6011044659754</v>
          </cell>
          <cell r="AF535">
            <v>-3605.1939211096296</v>
          </cell>
          <cell r="AG535">
            <v>-2245.9812153326725</v>
          </cell>
          <cell r="AH535">
            <v>-2371.7612466508317</v>
          </cell>
          <cell r="AI535">
            <v>-2384.1954491858214</v>
          </cell>
          <cell r="AJ535">
            <v>-2393.2086398931624</v>
          </cell>
          <cell r="AK535">
            <v>-2421.6893840662319</v>
          </cell>
          <cell r="AL535">
            <v>-2419.9872741959848</v>
          </cell>
          <cell r="AM535">
            <v>-2437.7761165981383</v>
          </cell>
          <cell r="AN535">
            <v>-2247.7875913278485</v>
          </cell>
          <cell r="AO535">
            <v>-2209.5846021239586</v>
          </cell>
          <cell r="AP535">
            <v>-2210.3226361554439</v>
          </cell>
          <cell r="AQ535">
            <v>1119.2411815910796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</row>
        <row r="536">
          <cell r="AA536">
            <v>-90942.525896617459</v>
          </cell>
          <cell r="AB536">
            <v>-7485.2776029442439</v>
          </cell>
          <cell r="AC536">
            <v>-3551.4183291699082</v>
          </cell>
          <cell r="AD536">
            <v>-3314.8282139686539</v>
          </cell>
          <cell r="AE536">
            <v>-3467.184672623122</v>
          </cell>
          <cell r="AF536">
            <v>-3665.6300349788144</v>
          </cell>
          <cell r="AG536">
            <v>-2406.8351408628014</v>
          </cell>
          <cell r="AH536">
            <v>-2524.094819785304</v>
          </cell>
          <cell r="AI536">
            <v>-2536.5290223202937</v>
          </cell>
          <cell r="AJ536">
            <v>-2545.8004055244724</v>
          </cell>
          <cell r="AK536">
            <v>-2574.0229572007038</v>
          </cell>
          <cell r="AL536">
            <v>-2572.5790398272952</v>
          </cell>
          <cell r="AM536">
            <v>-2590.1096897326106</v>
          </cell>
          <cell r="AN536">
            <v>-2400.3793569591589</v>
          </cell>
          <cell r="AO536">
            <v>-2361.9181752584309</v>
          </cell>
          <cell r="AP536">
            <v>-2362.9144017867538</v>
          </cell>
          <cell r="AQ536">
            <v>1043.0743950238436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</row>
        <row r="537">
          <cell r="AA537">
            <v>-101371.15905971786</v>
          </cell>
          <cell r="AB537">
            <v>-7301.9402268401464</v>
          </cell>
          <cell r="AC537">
            <v>-3188.7986516535912</v>
          </cell>
          <cell r="AD537">
            <v>-2863.4753388142408</v>
          </cell>
          <cell r="AE537">
            <v>-3169.6883700101462</v>
          </cell>
          <cell r="AF537">
            <v>-3369.6507427974202</v>
          </cell>
          <cell r="AG537">
            <v>-2154.2302855142248</v>
          </cell>
          <cell r="AH537">
            <v>-2284.8703179303111</v>
          </cell>
          <cell r="AI537">
            <v>-2297.3045204653008</v>
          </cell>
          <cell r="AJ537">
            <v>-2306.1704384120985</v>
          </cell>
          <cell r="AK537">
            <v>-2334.7984553457113</v>
          </cell>
          <cell r="AL537">
            <v>-2332.9490727149214</v>
          </cell>
          <cell r="AM537">
            <v>-2350.8851878776177</v>
          </cell>
          <cell r="AN537">
            <v>-2160.7493898467851</v>
          </cell>
          <cell r="AO537">
            <v>-2122.693673403438</v>
          </cell>
          <cell r="AP537">
            <v>-2123.2844346743805</v>
          </cell>
          <cell r="AQ537">
            <v>1162.6866459513399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</row>
        <row r="538">
          <cell r="AA538">
            <v>-101929.00484300638</v>
          </cell>
          <cell r="AB538">
            <v>-7327.1547116118327</v>
          </cell>
          <cell r="AC538">
            <v>-3163.5632406990699</v>
          </cell>
          <cell r="AD538">
            <v>-2932.7160339855927</v>
          </cell>
          <cell r="AE538">
            <v>-3030.9916827795741</v>
          </cell>
          <cell r="AF538">
            <v>-3434.1996737651598</v>
          </cell>
          <cell r="AG538">
            <v>-2140.7180110684221</v>
          </cell>
          <cell r="AH538">
            <v>-2272.0737819382994</v>
          </cell>
          <cell r="AI538">
            <v>-2284.5079844732891</v>
          </cell>
          <cell r="AJ538">
            <v>-2293.3522133760325</v>
          </cell>
          <cell r="AK538">
            <v>-2322.0019193536996</v>
          </cell>
          <cell r="AL538">
            <v>-2320.1308476788549</v>
          </cell>
          <cell r="AM538">
            <v>-2338.0886518856059</v>
          </cell>
          <cell r="AN538">
            <v>-2147.9311648107187</v>
          </cell>
          <cell r="AO538">
            <v>-2109.8971374114262</v>
          </cell>
          <cell r="AP538">
            <v>-2110.466209638314</v>
          </cell>
          <cell r="AQ538">
            <v>1169.084913947346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</row>
        <row r="539">
          <cell r="AA539">
            <v>-101891.48498588777</v>
          </cell>
          <cell r="AB539">
            <v>-7421.0544098225364</v>
          </cell>
          <cell r="AC539">
            <v>-3218.8809672504053</v>
          </cell>
          <cell r="AD539">
            <v>-2760.0778123719883</v>
          </cell>
          <cell r="AE539">
            <v>-3144.2444567785651</v>
          </cell>
          <cell r="AF539">
            <v>-3271.5162739637331</v>
          </cell>
          <cell r="AG539">
            <v>-2141.6268260523148</v>
          </cell>
          <cell r="AH539">
            <v>-2272.9344574447141</v>
          </cell>
          <cell r="AI539">
            <v>-2285.3686599797043</v>
          </cell>
          <cell r="AJ539">
            <v>-2294.214347654492</v>
          </cell>
          <cell r="AK539">
            <v>-2322.8625948601148</v>
          </cell>
          <cell r="AL539">
            <v>-2320.9929819573149</v>
          </cell>
          <cell r="AM539">
            <v>-2338.9493273920207</v>
          </cell>
          <cell r="AN539">
            <v>-2148.7932990891786</v>
          </cell>
          <cell r="AO539">
            <v>-2110.757812917841</v>
          </cell>
          <cell r="AP539">
            <v>-2111.3283439167735</v>
          </cell>
          <cell r="AQ539">
            <v>1168.6545761941384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</row>
        <row r="540">
          <cell r="AA540">
            <v>-96328.304409453791</v>
          </cell>
          <cell r="AB540">
            <v>-7495.1786088867129</v>
          </cell>
          <cell r="AC540">
            <v>-3340.3835908269139</v>
          </cell>
          <cell r="AD540">
            <v>-3080.4170742435062</v>
          </cell>
          <cell r="AE540">
            <v>-3335.4557052544433</v>
          </cell>
          <cell r="AF540">
            <v>-3448.0830945262974</v>
          </cell>
          <cell r="AG540">
            <v>-2276.379521138037</v>
          </cell>
          <cell r="AH540">
            <v>-2400.5493693236485</v>
          </cell>
          <cell r="AI540">
            <v>-2412.9835718586382</v>
          </cell>
          <cell r="AJ540">
            <v>-2422.0455559942384</v>
          </cell>
          <cell r="AK540">
            <v>-2450.4775067390487</v>
          </cell>
          <cell r="AL540">
            <v>-2448.8241902970608</v>
          </cell>
          <cell r="AM540">
            <v>-2466.5642392709551</v>
          </cell>
          <cell r="AN540">
            <v>-2276.6245074289245</v>
          </cell>
          <cell r="AO540">
            <v>-2238.3727247967754</v>
          </cell>
          <cell r="AP540">
            <v>-2239.1595522565199</v>
          </cell>
          <cell r="AQ540">
            <v>1104.8471202546712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</row>
        <row r="541">
          <cell r="AA541">
            <v>-100837.98770810383</v>
          </cell>
          <cell r="AB541">
            <v>-7408.488950000964</v>
          </cell>
          <cell r="AC541">
            <v>-3217.3281084594082</v>
          </cell>
          <cell r="AD541">
            <v>-2960.2863143291975</v>
          </cell>
          <cell r="AE541">
            <v>-3170.8750463749566</v>
          </cell>
          <cell r="AF541">
            <v>-3534.2276466243193</v>
          </cell>
          <cell r="AG541">
            <v>-2167.1448899541442</v>
          </cell>
          <cell r="AH541">
            <v>-2297.1008421992556</v>
          </cell>
          <cell r="AI541">
            <v>-2309.5350447342457</v>
          </cell>
          <cell r="AJ541">
            <v>-2318.4216923831937</v>
          </cell>
          <cell r="AK541">
            <v>-2347.0289796146562</v>
          </cell>
          <cell r="AL541">
            <v>-2345.2003266860165</v>
          </cell>
          <cell r="AM541">
            <v>-2363.1157121465626</v>
          </cell>
          <cell r="AN541">
            <v>-2173.0006438178802</v>
          </cell>
          <cell r="AO541">
            <v>-2134.9241976723829</v>
          </cell>
          <cell r="AP541">
            <v>-2135.5356886454756</v>
          </cell>
          <cell r="AQ541">
            <v>1156.5713838168674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</row>
        <row r="542">
          <cell r="AA542">
            <v>-101521.98196395392</v>
          </cell>
          <cell r="AB542">
            <v>-7327.3579142482995</v>
          </cell>
          <cell r="AC542">
            <v>-3174.9138733180289</v>
          </cell>
          <cell r="AD542">
            <v>-2862.1834603300495</v>
          </cell>
          <cell r="AE542">
            <v>-3161.1023666091951</v>
          </cell>
          <cell r="AF542">
            <v>-3355.3971209801812</v>
          </cell>
          <cell r="AG542">
            <v>-2150.5770169303214</v>
          </cell>
          <cell r="AH542">
            <v>-2281.4105611654595</v>
          </cell>
          <cell r="AI542">
            <v>-2293.8447637004492</v>
          </cell>
          <cell r="AJ542">
            <v>-2302.7048176527301</v>
          </cell>
          <cell r="AK542">
            <v>-2331.3386985808597</v>
          </cell>
          <cell r="AL542">
            <v>-2329.4834519555525</v>
          </cell>
          <cell r="AM542">
            <v>-2347.4254311127661</v>
          </cell>
          <cell r="AN542">
            <v>-2157.2837690874162</v>
          </cell>
          <cell r="AO542">
            <v>-2119.2339166385864</v>
          </cell>
          <cell r="AP542">
            <v>-2119.8188139150116</v>
          </cell>
          <cell r="AQ542">
            <v>1164.4165243337657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</row>
        <row r="543">
          <cell r="AA543">
            <v>-97354.370773385454</v>
          </cell>
          <cell r="AB543">
            <v>-7459.2815982876018</v>
          </cell>
          <cell r="AC543">
            <v>-3350.3674608436777</v>
          </cell>
          <cell r="AD543">
            <v>-2970.3332497347092</v>
          </cell>
          <cell r="AE543">
            <v>-3197.5676961054419</v>
          </cell>
          <cell r="AF543">
            <v>-3632.3551166468769</v>
          </cell>
          <cell r="AG543">
            <v>-2251.5258954149572</v>
          </cell>
          <cell r="AH543">
            <v>-2377.0122277881474</v>
          </cell>
          <cell r="AI543">
            <v>-2389.4464303231375</v>
          </cell>
          <cell r="AJ543">
            <v>-2398.4685209985073</v>
          </cell>
          <cell r="AK543">
            <v>-2426.940365203548</v>
          </cell>
          <cell r="AL543">
            <v>-2425.2471553013302</v>
          </cell>
          <cell r="AM543">
            <v>-2443.0270977354539</v>
          </cell>
          <cell r="AN543">
            <v>-2253.0474724331934</v>
          </cell>
          <cell r="AO543">
            <v>-2214.8355832612742</v>
          </cell>
          <cell r="AP543">
            <v>-2215.5825172607892</v>
          </cell>
          <cell r="AQ543">
            <v>1116.6156910224217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</row>
        <row r="544">
          <cell r="AA544">
            <v>-87038.665681732193</v>
          </cell>
          <cell r="AB544">
            <v>-7692.8462715459209</v>
          </cell>
          <cell r="AC544">
            <v>-3709.4707233630998</v>
          </cell>
          <cell r="AD544">
            <v>-3291.0735558365241</v>
          </cell>
          <cell r="AE544">
            <v>-3466.3436410432655</v>
          </cell>
          <cell r="AF544">
            <v>-3873.12748540146</v>
          </cell>
          <cell r="AG544">
            <v>-2501.3953799142041</v>
          </cell>
          <cell r="AH544">
            <v>-2613.6462500265998</v>
          </cell>
          <cell r="AI544">
            <v>-2626.0804525615899</v>
          </cell>
          <cell r="AJ544">
            <v>-2635.5036178509231</v>
          </cell>
          <cell r="AK544">
            <v>-2663.5743874420004</v>
          </cell>
          <cell r="AL544">
            <v>-2662.282252153746</v>
          </cell>
          <cell r="AM544">
            <v>-2679.6611199739064</v>
          </cell>
          <cell r="AN544">
            <v>-2490.0825692856097</v>
          </cell>
          <cell r="AO544">
            <v>-2451.4696054997266</v>
          </cell>
          <cell r="AP544">
            <v>-2452.6176141132046</v>
          </cell>
          <cell r="AQ544">
            <v>998.29867990319542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</row>
        <row r="545">
          <cell r="AA545">
            <v>-88069.906429746145</v>
          </cell>
          <cell r="AB545">
            <v>-7595.2187595324012</v>
          </cell>
          <cell r="AC545">
            <v>-3678.2355397561169</v>
          </cell>
          <cell r="AD545">
            <v>-3182.5567360389796</v>
          </cell>
          <cell r="AE545">
            <v>-3492.4847536995107</v>
          </cell>
          <cell r="AF545">
            <v>-3816.4943332453759</v>
          </cell>
          <cell r="AG545">
            <v>-2476.4164190180309</v>
          </cell>
          <cell r="AH545">
            <v>-2589.9904122597582</v>
          </cell>
          <cell r="AI545">
            <v>-2602.4246147947483</v>
          </cell>
          <cell r="AJ545">
            <v>-2611.8076854437991</v>
          </cell>
          <cell r="AK545">
            <v>-2639.9185496751584</v>
          </cell>
          <cell r="AL545">
            <v>-2638.5863197466215</v>
          </cell>
          <cell r="AM545">
            <v>-2656.0052822070647</v>
          </cell>
          <cell r="AN545">
            <v>-2466.3866368784857</v>
          </cell>
          <cell r="AO545">
            <v>-2427.813767732885</v>
          </cell>
          <cell r="AP545">
            <v>-2428.9216817060806</v>
          </cell>
          <cell r="AQ545">
            <v>1010.1265987866162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</row>
        <row r="546">
          <cell r="AA546">
            <v>-90303.720151653382</v>
          </cell>
          <cell r="AB546">
            <v>-7550.3604494494002</v>
          </cell>
          <cell r="AC546">
            <v>-3556.4817904221059</v>
          </cell>
          <cell r="AD546">
            <v>-3214.954673824519</v>
          </cell>
          <cell r="AE546">
            <v>-3370.3381957162674</v>
          </cell>
          <cell r="AF546">
            <v>-3720.6022182477709</v>
          </cell>
          <cell r="AG546">
            <v>-2422.3084469307</v>
          </cell>
          <cell r="AH546">
            <v>-2538.7485125301837</v>
          </cell>
          <cell r="AI546">
            <v>-2551.1827150651734</v>
          </cell>
          <cell r="AJ546">
            <v>-2560.4789350367164</v>
          </cell>
          <cell r="AK546">
            <v>-2588.6766499455839</v>
          </cell>
          <cell r="AL546">
            <v>-2587.2575693395393</v>
          </cell>
          <cell r="AM546">
            <v>-2604.7633824774903</v>
          </cell>
          <cell r="AN546">
            <v>-2415.057886471403</v>
          </cell>
          <cell r="AO546">
            <v>-2376.5718680033106</v>
          </cell>
          <cell r="AP546">
            <v>-2377.5929312989983</v>
          </cell>
          <cell r="AQ546">
            <v>1035.7475486514036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</row>
        <row r="547">
          <cell r="AA547">
            <v>-92217.730162738691</v>
          </cell>
          <cell r="AB547">
            <v>-7584.3985051190266</v>
          </cell>
          <cell r="AC547">
            <v>-3554.3574417597497</v>
          </cell>
          <cell r="AD547">
            <v>-3173.8778845631441</v>
          </cell>
          <cell r="AE547">
            <v>-3398.6832089146728</v>
          </cell>
          <cell r="AF547">
            <v>-3606.7522427929794</v>
          </cell>
          <cell r="AG547">
            <v>-2375.946837079789</v>
          </cell>
          <cell r="AH547">
            <v>-2494.8426540838955</v>
          </cell>
          <cell r="AI547">
            <v>-2507.2768566188856</v>
          </cell>
          <cell r="AJ547">
            <v>-2516.4986598811979</v>
          </cell>
          <cell r="AK547">
            <v>-2544.7707914992961</v>
          </cell>
          <cell r="AL547">
            <v>-2543.2772941840203</v>
          </cell>
          <cell r="AM547">
            <v>-2560.857524031202</v>
          </cell>
          <cell r="AN547">
            <v>-2371.077611315884</v>
          </cell>
          <cell r="AO547">
            <v>-2332.6660095570223</v>
          </cell>
          <cell r="AP547">
            <v>-2333.6126561434794</v>
          </cell>
          <cell r="AQ547">
            <v>1057.7004778745475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</row>
        <row r="548">
          <cell r="AA548">
            <v>-94882.744989815517</v>
          </cell>
          <cell r="AB548">
            <v>-7548.8930283825703</v>
          </cell>
          <cell r="AC548">
            <v>-3342.8277540040312</v>
          </cell>
          <cell r="AD548">
            <v>-2957.8062968142094</v>
          </cell>
          <cell r="AE548">
            <v>-3370.7847274880924</v>
          </cell>
          <cell r="AF548">
            <v>-3575.1643167014568</v>
          </cell>
          <cell r="AG548">
            <v>-2311.3942083347756</v>
          </cell>
          <cell r="AH548">
            <v>-2433.7093459626149</v>
          </cell>
          <cell r="AI548">
            <v>-2446.1435484976046</v>
          </cell>
          <cell r="AJ548">
            <v>-2455.2617359834398</v>
          </cell>
          <cell r="AK548">
            <v>-2483.6374833780151</v>
          </cell>
          <cell r="AL548">
            <v>-2482.0403702862623</v>
          </cell>
          <cell r="AM548">
            <v>-2499.7242159099214</v>
          </cell>
          <cell r="AN548">
            <v>-2309.8406874181264</v>
          </cell>
          <cell r="AO548">
            <v>-2271.5327014357417</v>
          </cell>
          <cell r="AP548">
            <v>-2272.3757322457213</v>
          </cell>
          <cell r="AQ548">
            <v>1088.267131935188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</row>
        <row r="549">
          <cell r="AA549">
            <v>-97817.823248653585</v>
          </cell>
          <cell r="AB549">
            <v>-7443.0328599502109</v>
          </cell>
          <cell r="AC549">
            <v>-3331.6185129962923</v>
          </cell>
          <cell r="AD549">
            <v>-2990.4645447767343</v>
          </cell>
          <cell r="AE549">
            <v>-3139.114735296007</v>
          </cell>
          <cell r="AF549">
            <v>-3530.2332673477758</v>
          </cell>
          <cell r="AG549">
            <v>-2240.3000383304179</v>
          </cell>
          <cell r="AH549">
            <v>-2366.3809987674767</v>
          </cell>
          <cell r="AI549">
            <v>-2378.8152013024664</v>
          </cell>
          <cell r="AJ549">
            <v>-2387.8192729455982</v>
          </cell>
          <cell r="AK549">
            <v>-2416.309136182877</v>
          </cell>
          <cell r="AL549">
            <v>-2414.5979072484206</v>
          </cell>
          <cell r="AM549">
            <v>-2432.3958687147833</v>
          </cell>
          <cell r="AN549">
            <v>-2242.3982243802848</v>
          </cell>
          <cell r="AO549">
            <v>-2204.2043542406036</v>
          </cell>
          <cell r="AP549">
            <v>-2204.9332692078797</v>
          </cell>
          <cell r="AQ549">
            <v>1121.9313055327571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</row>
        <row r="550">
          <cell r="AA550">
            <v>-102914.85711249283</v>
          </cell>
          <cell r="AB550">
            <v>-7342.4386491693285</v>
          </cell>
          <cell r="AC550">
            <v>-3081.3239065043226</v>
          </cell>
          <cell r="AD550">
            <v>-2793.7472386267268</v>
          </cell>
          <cell r="AE550">
            <v>-3035.0605745107459</v>
          </cell>
          <cell r="AF550">
            <v>-3302.9091352898508</v>
          </cell>
          <cell r="AG550">
            <v>-2116.8384607923767</v>
          </cell>
          <cell r="AH550">
            <v>-2249.4591195580956</v>
          </cell>
          <cell r="AI550">
            <v>-2261.8933220930853</v>
          </cell>
          <cell r="AJ550">
            <v>-2270.6992210595913</v>
          </cell>
          <cell r="AK550">
            <v>-2299.3872569734958</v>
          </cell>
          <cell r="AL550">
            <v>-2297.4778553624137</v>
          </cell>
          <cell r="AM550">
            <v>-2315.4739895054022</v>
          </cell>
          <cell r="AN550">
            <v>-2125.2781724942774</v>
          </cell>
          <cell r="AO550">
            <v>-2087.2824750312225</v>
          </cell>
          <cell r="AP550">
            <v>-2087.8132173218728</v>
          </cell>
          <cell r="AQ550">
            <v>1180.3922451374476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</row>
        <row r="551">
          <cell r="AA551">
            <v>-97805.891100105786</v>
          </cell>
          <cell r="AB551">
            <v>-7393.7172452638069</v>
          </cell>
          <cell r="AC551">
            <v>-3274.5151110638703</v>
          </cell>
          <cell r="AD551">
            <v>-2975.6500597307572</v>
          </cell>
          <cell r="AE551">
            <v>-3189.3879660336256</v>
          </cell>
          <cell r="AF551">
            <v>-3490.6253928352244</v>
          </cell>
          <cell r="AG551">
            <v>-2240.5890616962588</v>
          </cell>
          <cell r="AH551">
            <v>-2366.6547127094445</v>
          </cell>
          <cell r="AI551">
            <v>-2379.0889152444342</v>
          </cell>
          <cell r="AJ551">
            <v>-2388.0934508095015</v>
          </cell>
          <cell r="AK551">
            <v>-2416.5828501248448</v>
          </cell>
          <cell r="AL551">
            <v>-2414.8720851123239</v>
          </cell>
          <cell r="AM551">
            <v>-2432.6695826567511</v>
          </cell>
          <cell r="AN551">
            <v>-2242.6724022441877</v>
          </cell>
          <cell r="AO551">
            <v>-2204.4780681825714</v>
          </cell>
          <cell r="AP551">
            <v>-2205.207447071783</v>
          </cell>
          <cell r="AQ551">
            <v>1121.7944485617732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</row>
        <row r="552">
          <cell r="AA552">
            <v>-93343.407635988391</v>
          </cell>
          <cell r="AB552">
            <v>-7596.4620550017498</v>
          </cell>
          <cell r="AC552">
            <v>-3490.5196331414795</v>
          </cell>
          <cell r="AD552">
            <v>-3134.0629384065451</v>
          </cell>
          <cell r="AE552">
            <v>-3351.0248336709938</v>
          </cell>
          <cell r="AF552">
            <v>-3633.1998815631864</v>
          </cell>
          <cell r="AG552">
            <v>-2348.6804071601414</v>
          </cell>
          <cell r="AH552">
            <v>-2469.0205133895261</v>
          </cell>
          <cell r="AI552">
            <v>-2481.4547159245158</v>
          </cell>
          <cell r="AJ552">
            <v>-2490.6327528466682</v>
          </cell>
          <cell r="AK552">
            <v>-2518.9486508049263</v>
          </cell>
          <cell r="AL552">
            <v>-2517.411387149491</v>
          </cell>
          <cell r="AM552">
            <v>-2535.0353833368326</v>
          </cell>
          <cell r="AN552">
            <v>-2345.2117042813543</v>
          </cell>
          <cell r="AO552">
            <v>-2306.8438688626529</v>
          </cell>
          <cell r="AP552">
            <v>-2307.7467491089501</v>
          </cell>
          <cell r="AQ552">
            <v>1070.6115482217324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</row>
        <row r="553">
          <cell r="AA553">
            <v>-100600.47092403307</v>
          </cell>
          <cell r="AB553">
            <v>-7364.1304686841686</v>
          </cell>
          <cell r="AC553">
            <v>-3201.4647913546696</v>
          </cell>
          <cell r="AD553">
            <v>-2802.0466244310201</v>
          </cell>
          <cell r="AE553">
            <v>-3070.9559382437337</v>
          </cell>
          <cell r="AF553">
            <v>-3435.1790550865308</v>
          </cell>
          <cell r="AG553">
            <v>-2172.8980785019339</v>
          </cell>
          <cell r="AH553">
            <v>-2302.5492872124119</v>
          </cell>
          <cell r="AI553">
            <v>-2314.983489747402</v>
          </cell>
          <cell r="AJ553">
            <v>-2323.8793720489148</v>
          </cell>
          <cell r="AK553">
            <v>-2352.4774246278121</v>
          </cell>
          <cell r="AL553">
            <v>-2350.6580063517372</v>
          </cell>
          <cell r="AM553">
            <v>-2368.5641571597184</v>
          </cell>
          <cell r="AN553">
            <v>-2178.4583234836009</v>
          </cell>
          <cell r="AO553">
            <v>-2140.3726426855387</v>
          </cell>
          <cell r="AP553">
            <v>-2140.9933683111963</v>
          </cell>
          <cell r="AQ553">
            <v>1153.8471613102895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</row>
        <row r="554">
          <cell r="AA554">
            <v>-92821.857014839479</v>
          </cell>
          <cell r="AB554">
            <v>-7558.951426193491</v>
          </cell>
          <cell r="AC554">
            <v>-3469.0300207932405</v>
          </cell>
          <cell r="AD554">
            <v>-3067.7925053405042</v>
          </cell>
          <cell r="AE554">
            <v>-3437.2377988946864</v>
          </cell>
          <cell r="AF554">
            <v>-3738.3735436486468</v>
          </cell>
          <cell r="AG554">
            <v>-2361.3135314777592</v>
          </cell>
          <cell r="AH554">
            <v>-2480.9844673981852</v>
          </cell>
          <cell r="AI554">
            <v>-2493.4186699331754</v>
          </cell>
          <cell r="AJ554">
            <v>-2502.6169847434776</v>
          </cell>
          <cell r="AK554">
            <v>-2530.9126048135859</v>
          </cell>
          <cell r="AL554">
            <v>-2529.3956190463005</v>
          </cell>
          <cell r="AM554">
            <v>-2546.9993373454918</v>
          </cell>
          <cell r="AN554">
            <v>-2357.1959361781637</v>
          </cell>
          <cell r="AO554">
            <v>-2318.8078228713121</v>
          </cell>
          <cell r="AP554">
            <v>-2319.7309810057591</v>
          </cell>
          <cell r="AQ554">
            <v>1064.6295712174028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</row>
        <row r="555">
          <cell r="AA555">
            <v>-93269.269199003131</v>
          </cell>
          <cell r="AB555">
            <v>-7514.2811480605851</v>
          </cell>
          <cell r="AC555">
            <v>-3412.2735374068875</v>
          </cell>
          <cell r="AD555">
            <v>-3029.6780507648818</v>
          </cell>
          <cell r="AE555">
            <v>-3323.534524401839</v>
          </cell>
          <cell r="AF555">
            <v>-3688.6261849493458</v>
          </cell>
          <cell r="AG555">
            <v>-2350.4762061740234</v>
          </cell>
          <cell r="AH555">
            <v>-2470.7211898232185</v>
          </cell>
          <cell r="AI555">
            <v>-2483.1553923582087</v>
          </cell>
          <cell r="AJ555">
            <v>-2492.3363117827903</v>
          </cell>
          <cell r="AK555">
            <v>-2520.6493272386188</v>
          </cell>
          <cell r="AL555">
            <v>-2519.1149460856132</v>
          </cell>
          <cell r="AM555">
            <v>-2536.7360597705251</v>
          </cell>
          <cell r="AN555">
            <v>-2346.9152632174764</v>
          </cell>
          <cell r="AO555">
            <v>-2308.5445452963454</v>
          </cell>
          <cell r="AP555">
            <v>-2309.4503080450722</v>
          </cell>
          <cell r="AQ555">
            <v>1069.7612100048862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</row>
        <row r="556">
          <cell r="AA556">
            <v>-89568.119857063575</v>
          </cell>
          <cell r="AB556">
            <v>-7666.6627639478629</v>
          </cell>
          <cell r="AC556">
            <v>-3552.6103189715473</v>
          </cell>
          <cell r="AD556">
            <v>-3343.6590368130201</v>
          </cell>
          <cell r="AE556">
            <v>-3494.9284151171341</v>
          </cell>
          <cell r="AF556">
            <v>-3781.8063347023517</v>
          </cell>
          <cell r="AG556">
            <v>-2440.1263338103254</v>
          </cell>
          <cell r="AH556">
            <v>-2555.6225948078381</v>
          </cell>
          <cell r="AI556">
            <v>-2568.0567973428283</v>
          </cell>
          <cell r="AJ556">
            <v>-2577.3816174538251</v>
          </cell>
          <cell r="AK556">
            <v>-2605.5507322232388</v>
          </cell>
          <cell r="AL556">
            <v>-2604.1602517566475</v>
          </cell>
          <cell r="AM556">
            <v>-2621.6374647551452</v>
          </cell>
          <cell r="AN556">
            <v>-2431.9605688885113</v>
          </cell>
          <cell r="AO556">
            <v>-2393.445950280965</v>
          </cell>
          <cell r="AP556">
            <v>-2394.4956137161062</v>
          </cell>
          <cell r="AQ556">
            <v>1027.3105075125761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</row>
        <row r="557">
          <cell r="AA557">
            <v>-99827.016280035954</v>
          </cell>
          <cell r="AB557">
            <v>-7420.6015076105277</v>
          </cell>
          <cell r="AC557">
            <v>-3274.2677302012612</v>
          </cell>
          <cell r="AD557">
            <v>-2772.0275529065775</v>
          </cell>
          <cell r="AE557">
            <v>-3155.5085606032321</v>
          </cell>
          <cell r="AF557">
            <v>-3409.1766514556566</v>
          </cell>
          <cell r="AG557">
            <v>-2191.6328825179471</v>
          </cell>
          <cell r="AH557">
            <v>-2320.2917179819906</v>
          </cell>
          <cell r="AI557">
            <v>-2332.7259205169803</v>
          </cell>
          <cell r="AJ557">
            <v>-2341.6518747350515</v>
          </cell>
          <cell r="AK557">
            <v>-2370.2198553973908</v>
          </cell>
          <cell r="AL557">
            <v>-2368.4305090378739</v>
          </cell>
          <cell r="AM557">
            <v>-2386.3065879292972</v>
          </cell>
          <cell r="AN557">
            <v>-2196.2308261697381</v>
          </cell>
          <cell r="AO557">
            <v>-2158.1150734551175</v>
          </cell>
          <cell r="AP557">
            <v>-2158.765870997333</v>
          </cell>
          <cell r="AQ557">
            <v>1144.9759459255001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</row>
        <row r="558">
          <cell r="AA558">
            <v>-102406.4079003904</v>
          </cell>
          <cell r="AB558">
            <v>-7400.7404015863349</v>
          </cell>
          <cell r="AC558">
            <v>-3139.4571298251803</v>
          </cell>
          <cell r="AD558">
            <v>-2822.1439853119437</v>
          </cell>
          <cell r="AE558">
            <v>-3056.1349324323801</v>
          </cell>
          <cell r="AF558">
            <v>-3485.4099231610389</v>
          </cell>
          <cell r="AG558">
            <v>-2129.1542396357322</v>
          </cell>
          <cell r="AH558">
            <v>-2261.1225377243554</v>
          </cell>
          <cell r="AI558">
            <v>-2273.5567402593456</v>
          </cell>
          <cell r="AJ558">
            <v>-2282.3824077312174</v>
          </cell>
          <cell r="AK558">
            <v>-2311.0506751397561</v>
          </cell>
          <cell r="AL558">
            <v>-2309.1610420340403</v>
          </cell>
          <cell r="AM558">
            <v>-2327.137407671662</v>
          </cell>
          <cell r="AN558">
            <v>-2136.9613591659036</v>
          </cell>
          <cell r="AO558">
            <v>-2098.9458931974823</v>
          </cell>
          <cell r="AP558">
            <v>-2099.4964039934989</v>
          </cell>
          <cell r="AQ558">
            <v>1174.5605360543177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</row>
        <row r="559">
          <cell r="AA559">
            <v>-88427.51231531032</v>
          </cell>
          <cell r="AB559">
            <v>-7629.7154769656017</v>
          </cell>
          <cell r="AC559">
            <v>-3617.6865986788412</v>
          </cell>
          <cell r="AD559">
            <v>-3223.431409174807</v>
          </cell>
          <cell r="AE559">
            <v>-3469.3380520438068</v>
          </cell>
          <cell r="AF559">
            <v>-3759.8972017963815</v>
          </cell>
          <cell r="AG559">
            <v>-2467.7544034324828</v>
          </cell>
          <cell r="AH559">
            <v>-2581.7872193296243</v>
          </cell>
          <cell r="AI559">
            <v>-2594.2214218646141</v>
          </cell>
          <cell r="AJ559">
            <v>-2603.5905887968347</v>
          </cell>
          <cell r="AK559">
            <v>-2631.7153567450246</v>
          </cell>
          <cell r="AL559">
            <v>-2630.3692230996571</v>
          </cell>
          <cell r="AM559">
            <v>-2647.8020892769309</v>
          </cell>
          <cell r="AN559">
            <v>-2458.1695402315208</v>
          </cell>
          <cell r="AO559">
            <v>-2419.6105748027512</v>
          </cell>
          <cell r="AP559">
            <v>-2420.7045850591157</v>
          </cell>
          <cell r="AQ559">
            <v>1014.2281952516831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</row>
        <row r="560">
          <cell r="AA560">
            <v>-100938.13395574602</v>
          </cell>
          <cell r="AB560">
            <v>-7399.6688670638632</v>
          </cell>
          <cell r="AC560">
            <v>-3233.1029349941646</v>
          </cell>
          <cell r="AD560">
            <v>-2890.2536227077112</v>
          </cell>
          <cell r="AE560">
            <v>-3203.5042087876345</v>
          </cell>
          <cell r="AF560">
            <v>-3490.0977019983334</v>
          </cell>
          <cell r="AG560">
            <v>-2164.7191235086557</v>
          </cell>
          <cell r="AH560">
            <v>-2294.8035673953418</v>
          </cell>
          <cell r="AI560">
            <v>-2307.237769930332</v>
          </cell>
          <cell r="AJ560">
            <v>-2316.1205238931716</v>
          </cell>
          <cell r="AK560">
            <v>-2344.7317048107425</v>
          </cell>
          <cell r="AL560">
            <v>-2342.8991581959945</v>
          </cell>
          <cell r="AM560">
            <v>-2360.8184373426484</v>
          </cell>
          <cell r="AN560">
            <v>-2170.6994753278577</v>
          </cell>
          <cell r="AO560">
            <v>-2132.6269228684687</v>
          </cell>
          <cell r="AP560">
            <v>-2133.2345201554535</v>
          </cell>
          <cell r="AQ560">
            <v>1157.7200212188245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</row>
        <row r="561">
          <cell r="AA561">
            <v>-97127.340189529277</v>
          </cell>
          <cell r="AB561">
            <v>-7500.9656453766311</v>
          </cell>
          <cell r="AC561">
            <v>-3264.5289602469102</v>
          </cell>
          <cell r="AD561">
            <v>-2873.9571688826372</v>
          </cell>
          <cell r="AE561">
            <v>-3196.123686325167</v>
          </cell>
          <cell r="AF561">
            <v>-3522.5761901358783</v>
          </cell>
          <cell r="AG561">
            <v>-2257.0250847044613</v>
          </cell>
          <cell r="AH561">
            <v>-2382.2201277573413</v>
          </cell>
          <cell r="AI561">
            <v>-2394.654330292331</v>
          </cell>
          <cell r="AJ561">
            <v>-2403.6852479168015</v>
          </cell>
          <cell r="AK561">
            <v>-2432.1482651727415</v>
          </cell>
          <cell r="AL561">
            <v>-2430.4638822196239</v>
          </cell>
          <cell r="AM561">
            <v>-2448.2349977046479</v>
          </cell>
          <cell r="AN561">
            <v>-2258.2641993514881</v>
          </cell>
          <cell r="AO561">
            <v>-2220.0434832304682</v>
          </cell>
          <cell r="AP561">
            <v>-2220.799244179083</v>
          </cell>
          <cell r="AQ561">
            <v>1114.0117410378248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</row>
        <row r="562">
          <cell r="AA562">
            <v>-91788.388279996987</v>
          </cell>
          <cell r="AB562">
            <v>-7497.4116223592582</v>
          </cell>
          <cell r="AC562">
            <v>-3517.1793872302333</v>
          </cell>
          <cell r="AD562">
            <v>-3099.5099330762782</v>
          </cell>
          <cell r="AE562">
            <v>-3346.748136117415</v>
          </cell>
          <cell r="AF562">
            <v>-3698.1074381139692</v>
          </cell>
          <cell r="AG562">
            <v>-2386.3464592056107</v>
          </cell>
          <cell r="AH562">
            <v>-2504.6914134004842</v>
          </cell>
          <cell r="AI562">
            <v>-2517.1256159354743</v>
          </cell>
          <cell r="AJ562">
            <v>-2526.364112010187</v>
          </cell>
          <cell r="AK562">
            <v>-2554.6195508158844</v>
          </cell>
          <cell r="AL562">
            <v>-2553.1427463130094</v>
          </cell>
          <cell r="AM562">
            <v>-2570.7062833477912</v>
          </cell>
          <cell r="AN562">
            <v>-2380.9430634448736</v>
          </cell>
          <cell r="AO562">
            <v>-2342.5147688736115</v>
          </cell>
          <cell r="AP562">
            <v>-2343.4781082724685</v>
          </cell>
          <cell r="AQ562">
            <v>1052.7760982162533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</row>
        <row r="563">
          <cell r="AA563">
            <v>-101002.96043965172</v>
          </cell>
          <cell r="AB563">
            <v>-7367.6476941477404</v>
          </cell>
          <cell r="AC563">
            <v>-3213.8736960176175</v>
          </cell>
          <cell r="AD563">
            <v>-2842.3095989441217</v>
          </cell>
          <cell r="AE563">
            <v>-3078.6069386033987</v>
          </cell>
          <cell r="AF563">
            <v>-3442.0461070517522</v>
          </cell>
          <cell r="AG563">
            <v>-2163.1488808571353</v>
          </cell>
          <cell r="AH563">
            <v>-2293.3164997157323</v>
          </cell>
          <cell r="AI563">
            <v>-2305.7507022507225</v>
          </cell>
          <cell r="AJ563">
            <v>-2314.630935759868</v>
          </cell>
          <cell r="AK563">
            <v>-2343.2446371311325</v>
          </cell>
          <cell r="AL563">
            <v>-2341.4095700626904</v>
          </cell>
          <cell r="AM563">
            <v>-2359.3313696630389</v>
          </cell>
          <cell r="AN563">
            <v>-2169.2098871945545</v>
          </cell>
          <cell r="AO563">
            <v>-2131.1398551888592</v>
          </cell>
          <cell r="AP563">
            <v>-2131.7449320221494</v>
          </cell>
          <cell r="AQ563">
            <v>1158.4635550586293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</row>
        <row r="564">
          <cell r="AA564">
            <v>-92887.68058813535</v>
          </cell>
          <cell r="AB564">
            <v>-7525.4450768850666</v>
          </cell>
          <cell r="AC564">
            <v>-3477.4314861336902</v>
          </cell>
          <cell r="AD564">
            <v>-3238.2086662114598</v>
          </cell>
          <cell r="AE564">
            <v>-3401.1168643169249</v>
          </cell>
          <cell r="AF564">
            <v>-3669.6789491294544</v>
          </cell>
          <cell r="AG564">
            <v>-2359.719137087729</v>
          </cell>
          <cell r="AH564">
            <v>-2479.4745272856367</v>
          </cell>
          <cell r="AI564">
            <v>-2491.9087298206268</v>
          </cell>
          <cell r="AJ564">
            <v>-2501.1044854103993</v>
          </cell>
          <cell r="AK564">
            <v>-2529.4026647010369</v>
          </cell>
          <cell r="AL564">
            <v>-2527.8831197132217</v>
          </cell>
          <cell r="AM564">
            <v>-2545.4893972329437</v>
          </cell>
          <cell r="AN564">
            <v>-2355.6834368450855</v>
          </cell>
          <cell r="AO564">
            <v>-2317.297882758764</v>
          </cell>
          <cell r="AP564">
            <v>-2318.2184816726808</v>
          </cell>
          <cell r="AQ564">
            <v>1065.3845412736771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</row>
        <row r="565">
          <cell r="AA565">
            <v>-87603.320250000499</v>
          </cell>
          <cell r="AB565">
            <v>-7674.8876829881974</v>
          </cell>
          <cell r="AC565">
            <v>-3677.5142467005849</v>
          </cell>
          <cell r="AD565">
            <v>-3317.3033004160343</v>
          </cell>
          <cell r="AE565">
            <v>-3460.7959205414277</v>
          </cell>
          <cell r="AF565">
            <v>-3736.5593822686587</v>
          </cell>
          <cell r="AG565">
            <v>-2487.718181444513</v>
          </cell>
          <cell r="AH565">
            <v>-2600.6935259541797</v>
          </cell>
          <cell r="AI565">
            <v>-2613.1277284891694</v>
          </cell>
          <cell r="AJ565">
            <v>-2622.5289400088886</v>
          </cell>
          <cell r="AK565">
            <v>-2650.6216633695799</v>
          </cell>
          <cell r="AL565">
            <v>-2649.3075743117115</v>
          </cell>
          <cell r="AM565">
            <v>-2666.7083959014863</v>
          </cell>
          <cell r="AN565">
            <v>-2477.1078914435752</v>
          </cell>
          <cell r="AO565">
            <v>-2438.5168814273065</v>
          </cell>
          <cell r="AP565">
            <v>-2439.6429362711706</v>
          </cell>
          <cell r="AQ565">
            <v>1004.7750419394057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</row>
        <row r="566">
          <cell r="AA566">
            <v>-99731.4432712977</v>
          </cell>
          <cell r="AB566">
            <v>-7412.3833545640337</v>
          </cell>
          <cell r="AC566">
            <v>-3289.2025099774683</v>
          </cell>
          <cell r="AD566">
            <v>-2877.2302807839483</v>
          </cell>
          <cell r="AE566">
            <v>-3180.1080557899554</v>
          </cell>
          <cell r="AF566">
            <v>-3483.3517327914255</v>
          </cell>
          <cell r="AG566">
            <v>-2193.9478748731271</v>
          </cell>
          <cell r="AH566">
            <v>-2322.484086344039</v>
          </cell>
          <cell r="AI566">
            <v>-2334.9182888790292</v>
          </cell>
          <cell r="AJ566">
            <v>-2343.8479589756803</v>
          </cell>
          <cell r="AK566">
            <v>-2372.4122237594393</v>
          </cell>
          <cell r="AL566">
            <v>-2370.6265932785027</v>
          </cell>
          <cell r="AM566">
            <v>-2388.4989562913461</v>
          </cell>
          <cell r="AN566">
            <v>-2198.4269104103664</v>
          </cell>
          <cell r="AO566">
            <v>-2160.3074418171664</v>
          </cell>
          <cell r="AP566">
            <v>-2160.9619552379618</v>
          </cell>
          <cell r="AQ566">
            <v>1143.8797617444759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</row>
        <row r="567">
          <cell r="AA567">
            <v>-92344.520748427371</v>
          </cell>
          <cell r="AB567">
            <v>-7627.1197125755143</v>
          </cell>
          <cell r="AC567">
            <v>-3532.0264086545762</v>
          </cell>
          <cell r="AD567">
            <v>-3042.5708094449938</v>
          </cell>
          <cell r="AE567">
            <v>-3411.2766481926324</v>
          </cell>
          <cell r="AF567">
            <v>-3654.7962694398784</v>
          </cell>
          <cell r="AG567">
            <v>-2372.8756850834975</v>
          </cell>
          <cell r="AH567">
            <v>-2491.934179480666</v>
          </cell>
          <cell r="AI567">
            <v>-2504.3683820156557</v>
          </cell>
          <cell r="AJ567">
            <v>-2513.5852556599962</v>
          </cell>
          <cell r="AK567">
            <v>-2541.8623168960662</v>
          </cell>
          <cell r="AL567">
            <v>-2540.3638899628186</v>
          </cell>
          <cell r="AM567">
            <v>-2557.9490494279726</v>
          </cell>
          <cell r="AN567">
            <v>-2368.1642070946828</v>
          </cell>
          <cell r="AO567">
            <v>-2329.7575349537929</v>
          </cell>
          <cell r="AP567">
            <v>-2330.6992519222777</v>
          </cell>
          <cell r="AQ567">
            <v>1059.1547151761624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</row>
        <row r="568">
          <cell r="AA568">
            <v>-94126.462753148036</v>
          </cell>
          <cell r="AB568">
            <v>-7470.8314684678007</v>
          </cell>
          <cell r="AC568">
            <v>-3369.8024570686007</v>
          </cell>
          <cell r="AD568">
            <v>-2989.6690699560227</v>
          </cell>
          <cell r="AE568">
            <v>-3350.5680865894592</v>
          </cell>
          <cell r="AF568">
            <v>-3592.0027411657379</v>
          </cell>
          <cell r="AG568">
            <v>-2329.7130581790725</v>
          </cell>
          <cell r="AH568">
            <v>-2451.0578554459776</v>
          </cell>
          <cell r="AI568">
            <v>-2463.4920579809677</v>
          </cell>
          <cell r="AJ568">
            <v>-2472.6396497201645</v>
          </cell>
          <cell r="AK568">
            <v>-2500.9859928613778</v>
          </cell>
          <cell r="AL568">
            <v>-2499.4182840229869</v>
          </cell>
          <cell r="AM568">
            <v>-2517.0727253932841</v>
          </cell>
          <cell r="AN568">
            <v>-2327.2186011548511</v>
          </cell>
          <cell r="AO568">
            <v>-2288.8812109191044</v>
          </cell>
          <cell r="AP568">
            <v>-2289.753645982446</v>
          </cell>
          <cell r="AQ568">
            <v>1079.5928771935066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</row>
        <row r="569">
          <cell r="AA569">
            <v>-89478.978719366234</v>
          </cell>
          <cell r="AB569">
            <v>-7657.4391204631111</v>
          </cell>
          <cell r="AC569">
            <v>-3574.206493591892</v>
          </cell>
          <cell r="AD569">
            <v>-3268.7820590400197</v>
          </cell>
          <cell r="AE569">
            <v>-3455.3489480851895</v>
          </cell>
          <cell r="AF569">
            <v>-3681.2471067816937</v>
          </cell>
          <cell r="AG569">
            <v>-2442.2855318415036</v>
          </cell>
          <cell r="AH569">
            <v>-2557.6674211937052</v>
          </cell>
          <cell r="AI569">
            <v>-2570.1016237286949</v>
          </cell>
          <cell r="AJ569">
            <v>-2579.4299096471254</v>
          </cell>
          <cell r="AK569">
            <v>-2607.5955586091054</v>
          </cell>
          <cell r="AL569">
            <v>-2606.2085439499479</v>
          </cell>
          <cell r="AM569">
            <v>-2623.6822911410118</v>
          </cell>
          <cell r="AN569">
            <v>-2434.008861081812</v>
          </cell>
          <cell r="AO569">
            <v>-2395.4907766668321</v>
          </cell>
          <cell r="AP569">
            <v>-2396.5439059094069</v>
          </cell>
          <cell r="AQ569">
            <v>1026.2880943196428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</row>
        <row r="570">
          <cell r="AA570">
            <v>-87644.819213852665</v>
          </cell>
          <cell r="AB570">
            <v>-7687.1743705125609</v>
          </cell>
          <cell r="AC570">
            <v>-3716.5497615209042</v>
          </cell>
          <cell r="AD570">
            <v>-3364.7665544156607</v>
          </cell>
          <cell r="AE570">
            <v>-3596.614995073614</v>
          </cell>
          <cell r="AF570">
            <v>-3876.7532111597384</v>
          </cell>
          <cell r="AG570">
            <v>-2486.7129835823343</v>
          </cell>
          <cell r="AH570">
            <v>-2599.7415729225822</v>
          </cell>
          <cell r="AI570">
            <v>-2612.1757754575719</v>
          </cell>
          <cell r="AJ570">
            <v>-2621.5753734975765</v>
          </cell>
          <cell r="AK570">
            <v>-2649.6697103379825</v>
          </cell>
          <cell r="AL570">
            <v>-2648.3540078003994</v>
          </cell>
          <cell r="AM570">
            <v>-2665.7564428698888</v>
          </cell>
          <cell r="AN570">
            <v>-2476.1543249322631</v>
          </cell>
          <cell r="AO570">
            <v>-2437.5649283957091</v>
          </cell>
          <cell r="AP570">
            <v>-2438.689369759858</v>
          </cell>
          <cell r="AQ570">
            <v>1005.2510184552043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</row>
        <row r="571">
          <cell r="AA571">
            <v>-87695.915937291429</v>
          </cell>
          <cell r="AB571">
            <v>-7641.1873375965961</v>
          </cell>
          <cell r="AC571">
            <v>-3726.6990087839213</v>
          </cell>
          <cell r="AD571">
            <v>-3320.5210865075151</v>
          </cell>
          <cell r="AE571">
            <v>-3513.1188499319014</v>
          </cell>
          <cell r="AF571">
            <v>-3837.0990103549552</v>
          </cell>
          <cell r="AG571">
            <v>-2485.475306483987</v>
          </cell>
          <cell r="AH571">
            <v>-2598.5694549642753</v>
          </cell>
          <cell r="AI571">
            <v>-2611.0036574992655</v>
          </cell>
          <cell r="AJ571">
            <v>-2620.4012688986627</v>
          </cell>
          <cell r="AK571">
            <v>-2648.4975923796756</v>
          </cell>
          <cell r="AL571">
            <v>-2647.1799032014851</v>
          </cell>
          <cell r="AM571">
            <v>-2664.5843249115824</v>
          </cell>
          <cell r="AN571">
            <v>-2474.9802203333493</v>
          </cell>
          <cell r="AO571">
            <v>-2436.3928104374027</v>
          </cell>
          <cell r="AP571">
            <v>-2437.5152651609442</v>
          </cell>
          <cell r="AQ571">
            <v>1005.8370774343578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</row>
        <row r="572">
          <cell r="AA572">
            <v>-89767.226026275763</v>
          </cell>
          <cell r="AB572">
            <v>-7553.3574082872283</v>
          </cell>
          <cell r="AC572">
            <v>-3617.0074814785157</v>
          </cell>
          <cell r="AD572">
            <v>-3240.4328371988695</v>
          </cell>
          <cell r="AE572">
            <v>-3331.6862065502964</v>
          </cell>
          <cell r="AF572">
            <v>-3736.1061300983724</v>
          </cell>
          <cell r="AG572">
            <v>-2435.3035363941872</v>
          </cell>
          <cell r="AH572">
            <v>-2551.0552585710457</v>
          </cell>
          <cell r="AI572">
            <v>-2563.4894611060358</v>
          </cell>
          <cell r="AJ572">
            <v>-2572.8065399691736</v>
          </cell>
          <cell r="AK572">
            <v>-2600.9833959864463</v>
          </cell>
          <cell r="AL572">
            <v>-2599.585174271996</v>
          </cell>
          <cell r="AM572">
            <v>-2617.0701285183527</v>
          </cell>
          <cell r="AN572">
            <v>-2427.3854914038602</v>
          </cell>
          <cell r="AO572">
            <v>-2388.878614044173</v>
          </cell>
          <cell r="AP572">
            <v>-2389.9205362314551</v>
          </cell>
          <cell r="AQ572">
            <v>1029.5941756309724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</row>
        <row r="573">
          <cell r="AA573">
            <v>-99807.49207456944</v>
          </cell>
          <cell r="AB573">
            <v>-7489.5638447875344</v>
          </cell>
          <cell r="AC573">
            <v>-3199.6055616923309</v>
          </cell>
          <cell r="AD573">
            <v>-2929.8484975904153</v>
          </cell>
          <cell r="AE573">
            <v>-3169.3914496584111</v>
          </cell>
          <cell r="AF573">
            <v>-3529.7616986002276</v>
          </cell>
          <cell r="AG573">
            <v>-2192.1058025085663</v>
          </cell>
          <cell r="AH573">
            <v>-2320.7395876360279</v>
          </cell>
          <cell r="AI573">
            <v>-2333.1737901710176</v>
          </cell>
          <cell r="AJ573">
            <v>-2342.1005034901978</v>
          </cell>
          <cell r="AK573">
            <v>-2370.6677250514281</v>
          </cell>
          <cell r="AL573">
            <v>-2368.8791377930202</v>
          </cell>
          <cell r="AM573">
            <v>-2386.7544575833344</v>
          </cell>
          <cell r="AN573">
            <v>-2196.6794549248839</v>
          </cell>
          <cell r="AO573">
            <v>-2158.5629431091547</v>
          </cell>
          <cell r="AP573">
            <v>-2159.2144997524792</v>
          </cell>
          <cell r="AQ573">
            <v>1144.7520110984815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</row>
        <row r="574">
          <cell r="AA574">
            <v>-98416.649826130204</v>
          </cell>
          <cell r="AB574">
            <v>-7412.2710959523174</v>
          </cell>
          <cell r="AC574">
            <v>-3289.7857281261145</v>
          </cell>
          <cell r="AD574">
            <v>-2941.7583084056587</v>
          </cell>
          <cell r="AE574">
            <v>-3208.9979925990665</v>
          </cell>
          <cell r="AF574">
            <v>-3524.6365735018371</v>
          </cell>
          <cell r="AG574">
            <v>-2225.7951172524008</v>
          </cell>
          <cell r="AH574">
            <v>-2352.6443961414252</v>
          </cell>
          <cell r="AI574">
            <v>-2365.0785986764149</v>
          </cell>
          <cell r="AJ574">
            <v>-2374.0593879422145</v>
          </cell>
          <cell r="AK574">
            <v>-2402.5725335568254</v>
          </cell>
          <cell r="AL574">
            <v>-2400.8380222450369</v>
          </cell>
          <cell r="AM574">
            <v>-2418.6592660887318</v>
          </cell>
          <cell r="AN574">
            <v>-2228.6383393769011</v>
          </cell>
          <cell r="AO574">
            <v>-2190.4677516145521</v>
          </cell>
          <cell r="AP574">
            <v>-2191.173384204496</v>
          </cell>
          <cell r="AQ574">
            <v>1128.7996068457828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</row>
        <row r="575">
          <cell r="AA575">
            <v>-86132.342667427074</v>
          </cell>
          <cell r="AB575">
            <v>-7704.639137896791</v>
          </cell>
          <cell r="AC575">
            <v>-3738.8667082454172</v>
          </cell>
          <cell r="AD575">
            <v>-3358.0345320870692</v>
          </cell>
          <cell r="AE575">
            <v>-3590.5757064630834</v>
          </cell>
          <cell r="AF575">
            <v>-3827.870093129929</v>
          </cell>
          <cell r="AG575">
            <v>-2523.3485534842262</v>
          </cell>
          <cell r="AH575">
            <v>-2634.436574916348</v>
          </cell>
          <cell r="AI575">
            <v>-2646.8707774513377</v>
          </cell>
          <cell r="AJ575">
            <v>-2656.3291805794674</v>
          </cell>
          <cell r="AK575">
            <v>-2684.3647123317483</v>
          </cell>
          <cell r="AL575">
            <v>-2683.1078148822899</v>
          </cell>
          <cell r="AM575">
            <v>-2700.4514448636546</v>
          </cell>
          <cell r="AN575">
            <v>-2510.908132014154</v>
          </cell>
          <cell r="AO575">
            <v>-2472.2599303894749</v>
          </cell>
          <cell r="AP575">
            <v>-2473.4431768417489</v>
          </cell>
          <cell r="AQ575">
            <v>987.9035174583214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</row>
        <row r="576">
          <cell r="AA576">
            <v>-98601.263587875888</v>
          </cell>
          <cell r="AB576">
            <v>-7445.8203874381716</v>
          </cell>
          <cell r="AC576">
            <v>-3336.7283986660409</v>
          </cell>
          <cell r="AD576">
            <v>-2905.9813214090468</v>
          </cell>
          <cell r="AE576">
            <v>-3341.2413738989776</v>
          </cell>
          <cell r="AF576">
            <v>-3552.5096167703914</v>
          </cell>
          <cell r="AG576">
            <v>-2221.323358408094</v>
          </cell>
          <cell r="AH576">
            <v>-2348.4095041379887</v>
          </cell>
          <cell r="AI576">
            <v>-2360.8437066729784</v>
          </cell>
          <cell r="AJ576">
            <v>-2369.8173181557213</v>
          </cell>
          <cell r="AK576">
            <v>-2398.3376415533889</v>
          </cell>
          <cell r="AL576">
            <v>-2396.5959524585437</v>
          </cell>
          <cell r="AM576">
            <v>-2414.4243740852953</v>
          </cell>
          <cell r="AN576">
            <v>-2224.3962695904074</v>
          </cell>
          <cell r="AO576">
            <v>-2186.2328596111156</v>
          </cell>
          <cell r="AP576">
            <v>-2186.9313144180028</v>
          </cell>
          <cell r="AQ576">
            <v>1130.9170528475011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</row>
        <row r="577">
          <cell r="AA577">
            <v>-93460.810966864607</v>
          </cell>
          <cell r="AB577">
            <v>-7578.8044776664628</v>
          </cell>
          <cell r="AC577">
            <v>-3462.1095063947796</v>
          </cell>
          <cell r="AD577">
            <v>-3148.6795905467061</v>
          </cell>
          <cell r="AE577">
            <v>-3329.4619611364978</v>
          </cell>
          <cell r="AF577">
            <v>-3676.181563549675</v>
          </cell>
          <cell r="AG577">
            <v>-2345.8366355028584</v>
          </cell>
          <cell r="AH577">
            <v>-2466.3273749018904</v>
          </cell>
          <cell r="AI577">
            <v>-2478.7615774368805</v>
          </cell>
          <cell r="AJ577">
            <v>-2487.9350497175278</v>
          </cell>
          <cell r="AK577">
            <v>-2516.2555123172906</v>
          </cell>
          <cell r="AL577">
            <v>-2514.7136840203507</v>
          </cell>
          <cell r="AM577">
            <v>-2532.342244849197</v>
          </cell>
          <cell r="AN577">
            <v>-2342.5140011522144</v>
          </cell>
          <cell r="AO577">
            <v>-2304.1507303750172</v>
          </cell>
          <cell r="AP577">
            <v>-2305.0490459798093</v>
          </cell>
          <cell r="AQ577">
            <v>1071.9581174655502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</row>
        <row r="578">
          <cell r="AA578">
            <v>-99866.419693662989</v>
          </cell>
          <cell r="AB578">
            <v>-7407.5949336833519</v>
          </cell>
          <cell r="AC578">
            <v>-3198.5128681048454</v>
          </cell>
          <cell r="AD578">
            <v>-2840.8015813633756</v>
          </cell>
          <cell r="AE578">
            <v>-3200.8311402691461</v>
          </cell>
          <cell r="AF578">
            <v>-3452.62942237879</v>
          </cell>
          <cell r="AG578">
            <v>-2190.6784435762534</v>
          </cell>
          <cell r="AH578">
            <v>-2319.3878351961166</v>
          </cell>
          <cell r="AI578">
            <v>-2331.8220377311068</v>
          </cell>
          <cell r="AJ578">
            <v>-2340.7464599444565</v>
          </cell>
          <cell r="AK578">
            <v>-2369.3159726115173</v>
          </cell>
          <cell r="AL578">
            <v>-2367.5250942472794</v>
          </cell>
          <cell r="AM578">
            <v>-2385.4027051434236</v>
          </cell>
          <cell r="AN578">
            <v>-2195.3254113791427</v>
          </cell>
          <cell r="AO578">
            <v>-2157.2111906692439</v>
          </cell>
          <cell r="AP578">
            <v>-2157.8604562067385</v>
          </cell>
          <cell r="AQ578">
            <v>1145.4278873184369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</row>
        <row r="579">
          <cell r="AA579">
            <v>-88082.684377014026</v>
          </cell>
          <cell r="AB579">
            <v>-7588.2082709180686</v>
          </cell>
          <cell r="AC579">
            <v>-3671.9180282121711</v>
          </cell>
          <cell r="AD579">
            <v>-3324.0135447758257</v>
          </cell>
          <cell r="AE579">
            <v>-3541.8750746622918</v>
          </cell>
          <cell r="AF579">
            <v>-3797.5796230657352</v>
          </cell>
          <cell r="AG579">
            <v>-2476.1069085126005</v>
          </cell>
          <cell r="AH579">
            <v>-2589.6972963717908</v>
          </cell>
          <cell r="AI579">
            <v>-2602.1314989067805</v>
          </cell>
          <cell r="AJ579">
            <v>-2611.5140727492417</v>
          </cell>
          <cell r="AK579">
            <v>-2639.625433787191</v>
          </cell>
          <cell r="AL579">
            <v>-2638.2927070520645</v>
          </cell>
          <cell r="AM579">
            <v>-2655.7121663190974</v>
          </cell>
          <cell r="AN579">
            <v>-2466.0930241839278</v>
          </cell>
          <cell r="AO579">
            <v>-2427.5206518449177</v>
          </cell>
          <cell r="AP579">
            <v>-2428.6280690115236</v>
          </cell>
          <cell r="AQ579">
            <v>1010.2731567306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</row>
        <row r="580">
          <cell r="AA580">
            <v>-95937.926437946939</v>
          </cell>
          <cell r="AB580">
            <v>-7490.338835518467</v>
          </cell>
          <cell r="AC580">
            <v>-3378.205672088613</v>
          </cell>
          <cell r="AD580">
            <v>-3078.104698625928</v>
          </cell>
          <cell r="AE580">
            <v>-3378.953096752623</v>
          </cell>
          <cell r="AF580">
            <v>-3642.5654591438815</v>
          </cell>
          <cell r="AG580">
            <v>-2285.8353500545891</v>
          </cell>
          <cell r="AH580">
            <v>-2409.5043276876386</v>
          </cell>
          <cell r="AI580">
            <v>-2421.9385302226283</v>
          </cell>
          <cell r="AJ580">
            <v>-2431.0156922537603</v>
          </cell>
          <cell r="AK580">
            <v>-2459.4324651030388</v>
          </cell>
          <cell r="AL580">
            <v>-2457.7943265565827</v>
          </cell>
          <cell r="AM580">
            <v>-2475.5191976349452</v>
          </cell>
          <cell r="AN580">
            <v>-2285.5946436884469</v>
          </cell>
          <cell r="AO580">
            <v>-2247.3276831607654</v>
          </cell>
          <cell r="AP580">
            <v>-2248.1296885160418</v>
          </cell>
          <cell r="AQ580">
            <v>1100.3696410726761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</row>
        <row r="581">
          <cell r="AA581">
            <v>-89756.103580601557</v>
          </cell>
          <cell r="AB581">
            <v>-7491.0976750188102</v>
          </cell>
          <cell r="AC581">
            <v>-3576.8508846951518</v>
          </cell>
          <cell r="AD581">
            <v>-3218.7211800325495</v>
          </cell>
          <cell r="AE581">
            <v>-3427.0966129440085</v>
          </cell>
          <cell r="AF581">
            <v>-3697.0057132407937</v>
          </cell>
          <cell r="AG581">
            <v>-2435.5729469426947</v>
          </cell>
          <cell r="AH581">
            <v>-2551.3103985768557</v>
          </cell>
          <cell r="AI581">
            <v>-2563.7446011118454</v>
          </cell>
          <cell r="AJ581">
            <v>-2573.0621124156714</v>
          </cell>
          <cell r="AK581">
            <v>-2601.2385359922559</v>
          </cell>
          <cell r="AL581">
            <v>-2599.8407467184938</v>
          </cell>
          <cell r="AM581">
            <v>-2617.3252685241623</v>
          </cell>
          <cell r="AN581">
            <v>-2427.6410638503576</v>
          </cell>
          <cell r="AO581">
            <v>-2389.1337540499826</v>
          </cell>
          <cell r="AP581">
            <v>-2390.1761086779529</v>
          </cell>
          <cell r="AQ581">
            <v>1029.4666056280676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</row>
        <row r="582">
          <cell r="AA582">
            <v>-94540.363586936321</v>
          </cell>
          <cell r="AB582">
            <v>-7455.8652837686241</v>
          </cell>
          <cell r="AC582">
            <v>-3434.7268672483915</v>
          </cell>
          <cell r="AD582">
            <v>-3015.3930040207501</v>
          </cell>
          <cell r="AE582">
            <v>-3272.2092978380606</v>
          </cell>
          <cell r="AF582">
            <v>-3572.6080350314169</v>
          </cell>
          <cell r="AG582">
            <v>-2319.6874528468525</v>
          </cell>
          <cell r="AH582">
            <v>-2441.5633014395416</v>
          </cell>
          <cell r="AI582">
            <v>-2453.9975039745314</v>
          </cell>
          <cell r="AJ582">
            <v>-2463.1290032493107</v>
          </cell>
          <cell r="AK582">
            <v>-2491.4914388549419</v>
          </cell>
          <cell r="AL582">
            <v>-2489.9076375521336</v>
          </cell>
          <cell r="AM582">
            <v>-2507.5781713868482</v>
          </cell>
          <cell r="AN582">
            <v>-2317.7079546839968</v>
          </cell>
          <cell r="AO582">
            <v>-2279.3866569126685</v>
          </cell>
          <cell r="AP582">
            <v>-2280.2429995115922</v>
          </cell>
          <cell r="AQ582">
            <v>1084.3401541967246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</row>
        <row r="583">
          <cell r="AA583">
            <v>-91443.717623382676</v>
          </cell>
          <cell r="AB583">
            <v>-7564.8427814797742</v>
          </cell>
          <cell r="AC583">
            <v>-3535.2414601461987</v>
          </cell>
          <cell r="AD583">
            <v>-3186.8795608342298</v>
          </cell>
          <cell r="AE583">
            <v>-3437.3413408942424</v>
          </cell>
          <cell r="AF583">
            <v>-3716.1225985590645</v>
          </cell>
          <cell r="AG583">
            <v>-2394.6951545710804</v>
          </cell>
          <cell r="AH583">
            <v>-2512.5978825266911</v>
          </cell>
          <cell r="AI583">
            <v>-2525.0320850616813</v>
          </cell>
          <cell r="AJ583">
            <v>-2534.2839819315232</v>
          </cell>
          <cell r="AK583">
            <v>-2562.5260199420918</v>
          </cell>
          <cell r="AL583">
            <v>-2561.062616234346</v>
          </cell>
          <cell r="AM583">
            <v>-2578.6127524739977</v>
          </cell>
          <cell r="AN583">
            <v>-2388.8629333662097</v>
          </cell>
          <cell r="AO583">
            <v>-2350.421237999818</v>
          </cell>
          <cell r="AP583">
            <v>-2351.3979781938051</v>
          </cell>
          <cell r="AQ583">
            <v>1048.8228636531499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</row>
        <row r="584">
          <cell r="AA584">
            <v>-101703.35329316712</v>
          </cell>
          <cell r="AB584">
            <v>-7353.4252580269658</v>
          </cell>
          <cell r="AC584">
            <v>-3144.9021074655971</v>
          </cell>
          <cell r="AD584">
            <v>-2847.8426554075395</v>
          </cell>
          <cell r="AE584">
            <v>-3167.115461858195</v>
          </cell>
          <cell r="AF584">
            <v>-3412.8217263168362</v>
          </cell>
          <cell r="AG584">
            <v>-2146.1837970650004</v>
          </cell>
          <cell r="AH584">
            <v>-2277.2500479703722</v>
          </cell>
          <cell r="AI584">
            <v>-2289.6842505053619</v>
          </cell>
          <cell r="AJ584">
            <v>-2298.5372527403629</v>
          </cell>
          <cell r="AK584">
            <v>-2327.1781853857724</v>
          </cell>
          <cell r="AL584">
            <v>-2325.3158870431853</v>
          </cell>
          <cell r="AM584">
            <v>-2343.2649179176788</v>
          </cell>
          <cell r="AN584">
            <v>-2153.1162041750495</v>
          </cell>
          <cell r="AO584">
            <v>-2115.073403443499</v>
          </cell>
          <cell r="AP584">
            <v>-2115.6512490026444</v>
          </cell>
          <cell r="AQ584">
            <v>1166.4967809313093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</row>
        <row r="585">
          <cell r="AA585">
            <v>-100120.47477169916</v>
          </cell>
          <cell r="AB585">
            <v>-7377.4887351869847</v>
          </cell>
          <cell r="AC585">
            <v>-3231.43257621374</v>
          </cell>
          <cell r="AD585">
            <v>-2961.3320486226062</v>
          </cell>
          <cell r="AE585">
            <v>-3113.2658301287584</v>
          </cell>
          <cell r="AF585">
            <v>-3503.5574229278782</v>
          </cell>
          <cell r="AG585">
            <v>-2184.5246605028428</v>
          </cell>
          <cell r="AH585">
            <v>-2313.5600149500297</v>
          </cell>
          <cell r="AI585">
            <v>-2325.9942174850194</v>
          </cell>
          <cell r="AJ585">
            <v>-2334.9087620369351</v>
          </cell>
          <cell r="AK585">
            <v>-2363.4881523654299</v>
          </cell>
          <cell r="AL585">
            <v>-2361.6873963397575</v>
          </cell>
          <cell r="AM585">
            <v>-2379.5748848973362</v>
          </cell>
          <cell r="AN585">
            <v>-2189.4877134716216</v>
          </cell>
          <cell r="AO585">
            <v>-2151.3833704231565</v>
          </cell>
          <cell r="AP585">
            <v>-2152.0227582992165</v>
          </cell>
          <cell r="AQ585">
            <v>1148.3417974414806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</row>
        <row r="586">
          <cell r="AA586">
            <v>-100692.97426163823</v>
          </cell>
          <cell r="AB586">
            <v>-7336.6450583539281</v>
          </cell>
          <cell r="AC586">
            <v>-3075.9129043329258</v>
          </cell>
          <cell r="AD586">
            <v>-2957.9231376114139</v>
          </cell>
          <cell r="AE586">
            <v>-3252.3358790467373</v>
          </cell>
          <cell r="AF586">
            <v>-3495.6044246295996</v>
          </cell>
          <cell r="AG586">
            <v>-2170.6574404576609</v>
          </cell>
          <cell r="AH586">
            <v>-2300.4273346504197</v>
          </cell>
          <cell r="AI586">
            <v>-2312.8615371854094</v>
          </cell>
          <cell r="AJ586">
            <v>-2321.753822957156</v>
          </cell>
          <cell r="AK586">
            <v>-2350.3554720658199</v>
          </cell>
          <cell r="AL586">
            <v>-2348.5324572599784</v>
          </cell>
          <cell r="AM586">
            <v>-2366.4422045977262</v>
          </cell>
          <cell r="AN586">
            <v>-2176.3327743918426</v>
          </cell>
          <cell r="AO586">
            <v>-2138.2506901235465</v>
          </cell>
          <cell r="AP586">
            <v>-2138.8678192194375</v>
          </cell>
          <cell r="AQ586">
            <v>1154.9081375912856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</row>
        <row r="587">
          <cell r="AA587">
            <v>-89900.064212456375</v>
          </cell>
          <cell r="AB587">
            <v>-7562.0854044919479</v>
          </cell>
          <cell r="AC587">
            <v>-3561.3544133262126</v>
          </cell>
          <cell r="AD587">
            <v>-3290.6017511248019</v>
          </cell>
          <cell r="AE587">
            <v>-3526.733319248201</v>
          </cell>
          <cell r="AF587">
            <v>-3732.7588195090511</v>
          </cell>
          <cell r="AG587">
            <v>-2432.0858979673558</v>
          </cell>
          <cell r="AH587">
            <v>-2548.0080568506119</v>
          </cell>
          <cell r="AI587">
            <v>-2560.4422593856016</v>
          </cell>
          <cell r="AJ587">
            <v>-2569.7541735000605</v>
          </cell>
          <cell r="AK587">
            <v>-2597.9361942660121</v>
          </cell>
          <cell r="AL587">
            <v>-2596.5328078028833</v>
          </cell>
          <cell r="AM587">
            <v>-2614.0229267979184</v>
          </cell>
          <cell r="AN587">
            <v>-2424.3331249347466</v>
          </cell>
          <cell r="AO587">
            <v>-2385.8314123237387</v>
          </cell>
          <cell r="AP587">
            <v>-2386.8681697623424</v>
          </cell>
          <cell r="AQ587">
            <v>1031.1177764911895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</row>
        <row r="588">
          <cell r="AA588">
            <v>-91283.24913718889</v>
          </cell>
          <cell r="AB588">
            <v>-7631.8618268582859</v>
          </cell>
          <cell r="AC588">
            <v>-3544.7426636299656</v>
          </cell>
          <cell r="AD588">
            <v>-3352.5494742695082</v>
          </cell>
          <cell r="AE588">
            <v>-3340.3909181484614</v>
          </cell>
          <cell r="AF588">
            <v>-3668.5830296372178</v>
          </cell>
          <cell r="AG588">
            <v>-2398.5820607561027</v>
          </cell>
          <cell r="AH588">
            <v>-2516.2789012251878</v>
          </cell>
          <cell r="AI588">
            <v>-2528.7131037601775</v>
          </cell>
          <cell r="AJ588">
            <v>-2537.971239644763</v>
          </cell>
          <cell r="AK588">
            <v>-2566.2070386405881</v>
          </cell>
          <cell r="AL588">
            <v>-2564.7498739475855</v>
          </cell>
          <cell r="AM588">
            <v>-2582.2937711724944</v>
          </cell>
          <cell r="AN588">
            <v>-2392.5501910794492</v>
          </cell>
          <cell r="AO588">
            <v>-2354.1022566983147</v>
          </cell>
          <cell r="AP588">
            <v>-2355.0852359070445</v>
          </cell>
          <cell r="AQ588">
            <v>1046.9823543039015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</row>
        <row r="589">
          <cell r="AA589">
            <v>-89175.430306492111</v>
          </cell>
          <cell r="AB589">
            <v>-7540.7643039781196</v>
          </cell>
          <cell r="AC589">
            <v>-3615.7254709149688</v>
          </cell>
          <cell r="AD589">
            <v>-3284.9175370318153</v>
          </cell>
          <cell r="AE589">
            <v>-3522.8266511604529</v>
          </cell>
          <cell r="AF589">
            <v>-3880.842076347134</v>
          </cell>
          <cell r="AG589">
            <v>-2449.6381543497591</v>
          </cell>
          <cell r="AH589">
            <v>-2564.6305789463077</v>
          </cell>
          <cell r="AI589">
            <v>-2577.0647814812974</v>
          </cell>
          <cell r="AJ589">
            <v>-2586.4048693620202</v>
          </cell>
          <cell r="AK589">
            <v>-2614.5587163617074</v>
          </cell>
          <cell r="AL589">
            <v>-2613.1835036648426</v>
          </cell>
          <cell r="AM589">
            <v>-2630.6454488936142</v>
          </cell>
          <cell r="AN589">
            <v>-2440.9838207967064</v>
          </cell>
          <cell r="AO589">
            <v>-2402.4539344194345</v>
          </cell>
          <cell r="AP589">
            <v>-2403.5188656243017</v>
          </cell>
          <cell r="AQ589">
            <v>1022.8065154433417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</row>
        <row r="590">
          <cell r="AA590">
            <v>-100526.10125161061</v>
          </cell>
          <cell r="AB590">
            <v>-7414.7769220469181</v>
          </cell>
          <cell r="AC590">
            <v>-3150.5992386459639</v>
          </cell>
          <cell r="AD590">
            <v>-2867.8305624690847</v>
          </cell>
          <cell r="AE590">
            <v>-3084.9886417435068</v>
          </cell>
          <cell r="AF590">
            <v>-3540.3843496839763</v>
          </cell>
          <cell r="AG590">
            <v>-2174.6994785560723</v>
          </cell>
          <cell r="AH590">
            <v>-2304.2552680020449</v>
          </cell>
          <cell r="AI590">
            <v>-2316.689470537035</v>
          </cell>
          <cell r="AJ590">
            <v>-2325.5882443314117</v>
          </cell>
          <cell r="AK590">
            <v>-2354.1834054174451</v>
          </cell>
          <cell r="AL590">
            <v>-2352.3668786342341</v>
          </cell>
          <cell r="AM590">
            <v>-2370.2701379493515</v>
          </cell>
          <cell r="AN590">
            <v>-2180.1671957660983</v>
          </cell>
          <cell r="AO590">
            <v>-2142.0786234751718</v>
          </cell>
          <cell r="AP590">
            <v>-2142.7022405936932</v>
          </cell>
          <cell r="AQ590">
            <v>1152.994170915473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</row>
        <row r="591">
          <cell r="AA591">
            <v>-99619.27011139656</v>
          </cell>
          <cell r="AB591">
            <v>-7398.4860449983025</v>
          </cell>
          <cell r="AC591">
            <v>-3138.575839580436</v>
          </cell>
          <cell r="AD591">
            <v>-2924.5506771890869</v>
          </cell>
          <cell r="AE591">
            <v>-3102.6774458859463</v>
          </cell>
          <cell r="AF591">
            <v>-3516.5795204203141</v>
          </cell>
          <cell r="AG591">
            <v>-2196.664960073811</v>
          </cell>
          <cell r="AH591">
            <v>-2325.0572488936432</v>
          </cell>
          <cell r="AI591">
            <v>-2337.4914514286329</v>
          </cell>
          <cell r="AJ591">
            <v>-2346.4254828177409</v>
          </cell>
          <cell r="AK591">
            <v>-2374.9853863090434</v>
          </cell>
          <cell r="AL591">
            <v>-2373.2041171205638</v>
          </cell>
          <cell r="AM591">
            <v>-2391.0721188409498</v>
          </cell>
          <cell r="AN591">
            <v>-2201.0044342524275</v>
          </cell>
          <cell r="AO591">
            <v>-2162.8806043667701</v>
          </cell>
          <cell r="AP591">
            <v>-2163.5394790800228</v>
          </cell>
          <cell r="AQ591">
            <v>1142.5931804696738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</row>
        <row r="592">
          <cell r="AA592">
            <v>-99013.993601740338</v>
          </cell>
          <cell r="AB592">
            <v>-7575.8510276372308</v>
          </cell>
          <cell r="AC592">
            <v>-3174.8270871055956</v>
          </cell>
          <cell r="AD592">
            <v>-2792.4087851726554</v>
          </cell>
          <cell r="AE592">
            <v>-3219.8233021929591</v>
          </cell>
          <cell r="AF592">
            <v>-3569.0214044541572</v>
          </cell>
          <cell r="AG592">
            <v>-2211.326112957066</v>
          </cell>
          <cell r="AH592">
            <v>-2338.9418078039489</v>
          </cell>
          <cell r="AI592">
            <v>-2351.3760103389391</v>
          </cell>
          <cell r="AJ592">
            <v>-2360.3335748787426</v>
          </cell>
          <cell r="AK592">
            <v>-2388.8699452193491</v>
          </cell>
          <cell r="AL592">
            <v>-2387.112209181565</v>
          </cell>
          <cell r="AM592">
            <v>-2404.9566777512555</v>
          </cell>
          <cell r="AN592">
            <v>-2214.9125263134292</v>
          </cell>
          <cell r="AO592">
            <v>-2176.7651632770758</v>
          </cell>
          <cell r="AP592">
            <v>-2177.4475711410241</v>
          </cell>
          <cell r="AQ592">
            <v>1135.650901014521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</row>
        <row r="593">
          <cell r="AA593">
            <v>-85233.207149344118</v>
          </cell>
          <cell r="AB593">
            <v>-7727.6903893353292</v>
          </cell>
          <cell r="AC593">
            <v>-3783.3108126577649</v>
          </cell>
          <cell r="AD593">
            <v>-3375.9463921388419</v>
          </cell>
          <cell r="AE593">
            <v>-3532.8572546070941</v>
          </cell>
          <cell r="AF593">
            <v>-3905.476065898064</v>
          </cell>
          <cell r="AG593">
            <v>-2545.1276297957561</v>
          </cell>
          <cell r="AH593">
            <v>-2655.0620243927569</v>
          </cell>
          <cell r="AI593">
            <v>-2667.4962269277466</v>
          </cell>
          <cell r="AJ593">
            <v>-2676.9895884448192</v>
          </cell>
          <cell r="AK593">
            <v>-2704.9901618081567</v>
          </cell>
          <cell r="AL593">
            <v>-2703.7682227476416</v>
          </cell>
          <cell r="AM593">
            <v>-2721.0768943400635</v>
          </cell>
          <cell r="AN593">
            <v>-2531.5685398795058</v>
          </cell>
          <cell r="AO593">
            <v>-2492.8853798658838</v>
          </cell>
          <cell r="AP593">
            <v>-2494.1035847071007</v>
          </cell>
          <cell r="AQ593">
            <v>977.59079272011707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</row>
        <row r="594">
          <cell r="AA594">
            <v>-87081.429471532552</v>
          </cell>
          <cell r="AB594">
            <v>-7611.6922674101934</v>
          </cell>
          <cell r="AC594">
            <v>-3671.9862935339406</v>
          </cell>
          <cell r="AD594">
            <v>-3312.206724786271</v>
          </cell>
          <cell r="AE594">
            <v>-3563.2754682483746</v>
          </cell>
          <cell r="AF594">
            <v>-3803.9526204307622</v>
          </cell>
          <cell r="AG594">
            <v>-2500.3595451343504</v>
          </cell>
          <cell r="AH594">
            <v>-2612.6652828996112</v>
          </cell>
          <cell r="AI594">
            <v>-2625.0994854346013</v>
          </cell>
          <cell r="AJ594">
            <v>-2634.5209880677876</v>
          </cell>
          <cell r="AK594">
            <v>-2662.5934203150118</v>
          </cell>
          <cell r="AL594">
            <v>-2661.29962237061</v>
          </cell>
          <cell r="AM594">
            <v>-2678.6801528469182</v>
          </cell>
          <cell r="AN594">
            <v>-2489.0999395024737</v>
          </cell>
          <cell r="AO594">
            <v>-2450.4886383727385</v>
          </cell>
          <cell r="AP594">
            <v>-2451.6349843300691</v>
          </cell>
          <cell r="AQ594">
            <v>998.78916346668973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</row>
        <row r="595">
          <cell r="AA595">
            <v>-90222.824284994422</v>
          </cell>
          <cell r="AB595">
            <v>-7612.991035124257</v>
          </cell>
          <cell r="AC595">
            <v>-3634.3232314193501</v>
          </cell>
          <cell r="AD595">
            <v>-3319.3341434738632</v>
          </cell>
          <cell r="AE595">
            <v>-3565.4728726537833</v>
          </cell>
          <cell r="AF595">
            <v>-3719.1677966372608</v>
          </cell>
          <cell r="AG595">
            <v>-2424.2679260279215</v>
          </cell>
          <cell r="AH595">
            <v>-2540.604198994647</v>
          </cell>
          <cell r="AI595">
            <v>-2553.0384015296368</v>
          </cell>
          <cell r="AJ595">
            <v>-2562.3377667324758</v>
          </cell>
          <cell r="AK595">
            <v>-2590.5323364100473</v>
          </cell>
          <cell r="AL595">
            <v>-2589.1164010352986</v>
          </cell>
          <cell r="AM595">
            <v>-2606.6190689419536</v>
          </cell>
          <cell r="AN595">
            <v>-2416.9167181671619</v>
          </cell>
          <cell r="AO595">
            <v>-2378.4275544677739</v>
          </cell>
          <cell r="AP595">
            <v>-2379.4517629947572</v>
          </cell>
          <cell r="AQ595">
            <v>1034.8197054191719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</row>
        <row r="596">
          <cell r="AA596">
            <v>-89678.009208002128</v>
          </cell>
          <cell r="AB596">
            <v>-7587.3564474951554</v>
          </cell>
          <cell r="AC596">
            <v>-3594.0462744320535</v>
          </cell>
          <cell r="AD596">
            <v>-3245.8678264581422</v>
          </cell>
          <cell r="AE596">
            <v>-3472.6972766872586</v>
          </cell>
          <cell r="AF596">
            <v>-3754.8309900452987</v>
          </cell>
          <cell r="AG596">
            <v>-2437.4645675784473</v>
          </cell>
          <cell r="AH596">
            <v>-2553.1018210087886</v>
          </cell>
          <cell r="AI596">
            <v>-2565.5360235437784</v>
          </cell>
          <cell r="AJ596">
            <v>-2574.8565711568108</v>
          </cell>
          <cell r="AK596">
            <v>-2603.0299584241889</v>
          </cell>
          <cell r="AL596">
            <v>-2601.6352054596332</v>
          </cell>
          <cell r="AM596">
            <v>-2619.1166909560952</v>
          </cell>
          <cell r="AN596">
            <v>-2429.4355225914969</v>
          </cell>
          <cell r="AO596">
            <v>-2390.9251764819155</v>
          </cell>
          <cell r="AP596">
            <v>-2391.9705674190923</v>
          </cell>
          <cell r="AQ596">
            <v>1028.5708944121011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</row>
        <row r="597">
          <cell r="AA597">
            <v>-91057.645982391041</v>
          </cell>
          <cell r="AB597">
            <v>-7552.3541855865287</v>
          </cell>
          <cell r="AC597">
            <v>-3487.8658082297256</v>
          </cell>
          <cell r="AD597">
            <v>-3108.8511953011121</v>
          </cell>
          <cell r="AE597">
            <v>-3370.0061092143751</v>
          </cell>
          <cell r="AF597">
            <v>-3632.4127339996312</v>
          </cell>
          <cell r="AG597">
            <v>-2404.0466745163735</v>
          </cell>
          <cell r="AH597">
            <v>-2521.4540571137268</v>
          </cell>
          <cell r="AI597">
            <v>-2533.8882596487165</v>
          </cell>
          <cell r="AJ597">
            <v>-2543.15516698396</v>
          </cell>
          <cell r="AK597">
            <v>-2571.382194529127</v>
          </cell>
          <cell r="AL597">
            <v>-2569.9338012867829</v>
          </cell>
          <cell r="AM597">
            <v>-2587.4689270610334</v>
          </cell>
          <cell r="AN597">
            <v>-2397.7341184186466</v>
          </cell>
          <cell r="AO597">
            <v>-2359.2774125868536</v>
          </cell>
          <cell r="AP597">
            <v>-2360.269163246242</v>
          </cell>
          <cell r="AQ597">
            <v>1044.394776359632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</row>
        <row r="598">
          <cell r="AA598">
            <v>-102517.40766775674</v>
          </cell>
          <cell r="AB598">
            <v>-7327.6408734644347</v>
          </cell>
          <cell r="AC598">
            <v>-3126.1265021503968</v>
          </cell>
          <cell r="AD598">
            <v>-2715.2356425431285</v>
          </cell>
          <cell r="AE598">
            <v>-3064.5180707084228</v>
          </cell>
          <cell r="AF598">
            <v>-3386.8100869453692</v>
          </cell>
          <cell r="AG598">
            <v>-2126.465576630641</v>
          </cell>
          <cell r="AH598">
            <v>-2258.5762918607861</v>
          </cell>
          <cell r="AI598">
            <v>-2271.0104943957758</v>
          </cell>
          <cell r="AJ598">
            <v>-2279.8318461966924</v>
          </cell>
          <cell r="AK598">
            <v>-2308.5044292761863</v>
          </cell>
          <cell r="AL598">
            <v>-2306.6104804995148</v>
          </cell>
          <cell r="AM598">
            <v>-2324.5911618080927</v>
          </cell>
          <cell r="AN598">
            <v>-2134.410797631379</v>
          </cell>
          <cell r="AO598">
            <v>-2096.399647333913</v>
          </cell>
          <cell r="AP598">
            <v>-2096.9458424589739</v>
          </cell>
          <cell r="AQ598">
            <v>1175.8336589861026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</row>
        <row r="599">
          <cell r="AA599">
            <v>-89079.447715179733</v>
          </cell>
          <cell r="AB599">
            <v>-7702.5840284344868</v>
          </cell>
          <cell r="AC599">
            <v>-3584.4034555623866</v>
          </cell>
          <cell r="AD599">
            <v>-3275.4810253215337</v>
          </cell>
          <cell r="AE599">
            <v>-3364.5608993232981</v>
          </cell>
          <cell r="AF599">
            <v>-3774.2119988940522</v>
          </cell>
          <cell r="AG599">
            <v>-2451.96306771235</v>
          </cell>
          <cell r="AH599">
            <v>-2566.8323428049403</v>
          </cell>
          <cell r="AI599">
            <v>-2579.2665453399304</v>
          </cell>
          <cell r="AJ599">
            <v>-2588.6103650238033</v>
          </cell>
          <cell r="AK599">
            <v>-2616.7604802203405</v>
          </cell>
          <cell r="AL599">
            <v>-2615.3889993266257</v>
          </cell>
          <cell r="AM599">
            <v>-2632.8472127522473</v>
          </cell>
          <cell r="AN599">
            <v>-2443.1893164584899</v>
          </cell>
          <cell r="AO599">
            <v>-2404.6556982780676</v>
          </cell>
          <cell r="AP599">
            <v>-2405.7243612860848</v>
          </cell>
          <cell r="AQ599">
            <v>1021.7056335140253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</row>
        <row r="600">
          <cell r="AA600">
            <v>-100945.09268341823</v>
          </cell>
          <cell r="AB600">
            <v>-7401.965063411958</v>
          </cell>
          <cell r="AC600">
            <v>-3140.3486269105001</v>
          </cell>
          <cell r="AD600">
            <v>-2896.0155028814725</v>
          </cell>
          <cell r="AE600">
            <v>-3177.9141580663327</v>
          </cell>
          <cell r="AF600">
            <v>-3518.2929848181161</v>
          </cell>
          <cell r="AG600">
            <v>-2164.5505675368845</v>
          </cell>
          <cell r="AH600">
            <v>-2294.6439397495237</v>
          </cell>
          <cell r="AI600">
            <v>-2307.0781422845139</v>
          </cell>
          <cell r="AJ600">
            <v>-2315.9606256920215</v>
          </cell>
          <cell r="AK600">
            <v>-2344.5720771649239</v>
          </cell>
          <cell r="AL600">
            <v>-2342.7392599948444</v>
          </cell>
          <cell r="AM600">
            <v>-2360.6588096968303</v>
          </cell>
          <cell r="AN600">
            <v>-2170.5395771267076</v>
          </cell>
          <cell r="AO600">
            <v>-2132.4672952226506</v>
          </cell>
          <cell r="AP600">
            <v>-2133.074621954303</v>
          </cell>
          <cell r="AQ600">
            <v>1157.7998350417336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</row>
        <row r="601">
          <cell r="AA601">
            <v>-90041.385689052462</v>
          </cell>
          <cell r="AB601">
            <v>-7685.7248651113805</v>
          </cell>
          <cell r="AC601">
            <v>-3512.2667119201456</v>
          </cell>
          <cell r="AD601">
            <v>-3233.2596222119591</v>
          </cell>
          <cell r="AE601">
            <v>-3515.5370485248186</v>
          </cell>
          <cell r="AF601">
            <v>-3779.7209370460023</v>
          </cell>
          <cell r="AG601">
            <v>-2428.6627752440909</v>
          </cell>
          <cell r="AH601">
            <v>-2544.7662552346792</v>
          </cell>
          <cell r="AI601">
            <v>-2557.2004577696689</v>
          </cell>
          <cell r="AJ601">
            <v>-2566.5068773051175</v>
          </cell>
          <cell r="AK601">
            <v>-2594.6943926500794</v>
          </cell>
          <cell r="AL601">
            <v>-2593.2855116079404</v>
          </cell>
          <cell r="AM601">
            <v>-2610.7811251819858</v>
          </cell>
          <cell r="AN601">
            <v>-2421.0858287398041</v>
          </cell>
          <cell r="AO601">
            <v>-2382.5896107078061</v>
          </cell>
          <cell r="AP601">
            <v>-2383.620873567399</v>
          </cell>
          <cell r="AQ601">
            <v>1032.7386772991561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</row>
        <row r="602">
          <cell r="AA602">
            <v>-88142.78270149733</v>
          </cell>
          <cell r="AB602">
            <v>-7613.6451149008044</v>
          </cell>
          <cell r="AC602">
            <v>-3630.3657075277938</v>
          </cell>
          <cell r="AD602">
            <v>-3167.4208009510471</v>
          </cell>
          <cell r="AE602">
            <v>-3737.9632255263823</v>
          </cell>
          <cell r="AF602">
            <v>-3817.3875281810369</v>
          </cell>
          <cell r="AG602">
            <v>-2474.6511924733682</v>
          </cell>
          <cell r="AH602">
            <v>-2588.3186888868036</v>
          </cell>
          <cell r="AI602">
            <v>-2600.7528914217937</v>
          </cell>
          <cell r="AJ602">
            <v>-2610.1331286413988</v>
          </cell>
          <cell r="AK602">
            <v>-2638.2468263022038</v>
          </cell>
          <cell r="AL602">
            <v>-2636.9117629442212</v>
          </cell>
          <cell r="AM602">
            <v>-2654.3335588341101</v>
          </cell>
          <cell r="AN602">
            <v>-2464.7120800760849</v>
          </cell>
          <cell r="AO602">
            <v>-2426.1420443599304</v>
          </cell>
          <cell r="AP602">
            <v>-2427.2471249036803</v>
          </cell>
          <cell r="AQ602">
            <v>1010.9624604730936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</row>
        <row r="603">
          <cell r="AA603">
            <v>-86904.775702936939</v>
          </cell>
          <cell r="AB603">
            <v>-7732.1770214421858</v>
          </cell>
          <cell r="AC603">
            <v>-3687.6142894684494</v>
          </cell>
          <cell r="AD603">
            <v>-3191.4827096827044</v>
          </cell>
          <cell r="AE603">
            <v>-3511.6698099234764</v>
          </cell>
          <cell r="AF603">
            <v>-3860.0257701392215</v>
          </cell>
          <cell r="AG603">
            <v>-2504.6384951141777</v>
          </cell>
          <cell r="AH603">
            <v>-2616.7175790281799</v>
          </cell>
          <cell r="AI603">
            <v>-2629.1517815631701</v>
          </cell>
          <cell r="AJ603">
            <v>-2638.5801524948793</v>
          </cell>
          <cell r="AK603">
            <v>-2666.6457164435806</v>
          </cell>
          <cell r="AL603">
            <v>-2665.3587867977017</v>
          </cell>
          <cell r="AM603">
            <v>-2682.7324489754869</v>
          </cell>
          <cell r="AN603">
            <v>-2493.1591039295654</v>
          </cell>
          <cell r="AO603">
            <v>-2454.5409345013072</v>
          </cell>
          <cell r="AP603">
            <v>-2455.6941487571607</v>
          </cell>
          <cell r="AQ603">
            <v>996.76301540240536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</row>
        <row r="604">
          <cell r="AA604">
            <v>-90987.833760794179</v>
          </cell>
          <cell r="AB604">
            <v>-7594.5530698695693</v>
          </cell>
          <cell r="AC604">
            <v>-3499.4774925587762</v>
          </cell>
          <cell r="AD604">
            <v>-3111.7493312018473</v>
          </cell>
          <cell r="AE604">
            <v>-3530.5790127842229</v>
          </cell>
          <cell r="AF604">
            <v>-3753.9782499356793</v>
          </cell>
          <cell r="AG604">
            <v>-2405.7376829028253</v>
          </cell>
          <cell r="AH604">
            <v>-2523.0554936273811</v>
          </cell>
          <cell r="AI604">
            <v>-2535.4896961623708</v>
          </cell>
          <cell r="AJ604">
            <v>-2544.7593177967906</v>
          </cell>
          <cell r="AK604">
            <v>-2572.9836310427813</v>
          </cell>
          <cell r="AL604">
            <v>-2571.5379520996134</v>
          </cell>
          <cell r="AM604">
            <v>-2589.0703635746877</v>
          </cell>
          <cell r="AN604">
            <v>-2399.3382692314772</v>
          </cell>
          <cell r="AO604">
            <v>-2360.878849100508</v>
          </cell>
          <cell r="AP604">
            <v>-2361.8733140590721</v>
          </cell>
          <cell r="AQ604">
            <v>1043.5940581028049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</row>
        <row r="605">
          <cell r="AA605">
            <v>-86445.142215800079</v>
          </cell>
          <cell r="AB605">
            <v>-7714.4529075471391</v>
          </cell>
          <cell r="AC605">
            <v>-3634.2877585573815</v>
          </cell>
          <cell r="AD605">
            <v>-3258.2271555421707</v>
          </cell>
          <cell r="AE605">
            <v>-3507.8401662124329</v>
          </cell>
          <cell r="AF605">
            <v>-3824.0251966747737</v>
          </cell>
          <cell r="AG605">
            <v>-2515.7718477516432</v>
          </cell>
          <cell r="AH605">
            <v>-2627.2612035163102</v>
          </cell>
          <cell r="AI605">
            <v>-2639.6954060512999</v>
          </cell>
          <cell r="AJ605">
            <v>-2649.1416475329888</v>
          </cell>
          <cell r="AK605">
            <v>-2677.1893409317104</v>
          </cell>
          <cell r="AL605">
            <v>-2675.9202818358112</v>
          </cell>
          <cell r="AM605">
            <v>-2693.2760734636167</v>
          </cell>
          <cell r="AN605">
            <v>-2503.720598967675</v>
          </cell>
          <cell r="AO605">
            <v>-2465.084558989437</v>
          </cell>
          <cell r="AP605">
            <v>-2466.2556437952703</v>
          </cell>
          <cell r="AQ605">
            <v>991.49120315834045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</row>
        <row r="606">
          <cell r="AA606">
            <v>-100142.32724296037</v>
          </cell>
          <cell r="AB606">
            <v>-7409.62622818622</v>
          </cell>
          <cell r="AC606">
            <v>-3252.69607131677</v>
          </cell>
          <cell r="AD606">
            <v>-2885.0948061880463</v>
          </cell>
          <cell r="AE606">
            <v>-3254.5870150217797</v>
          </cell>
          <cell r="AF606">
            <v>-3417.4234965149844</v>
          </cell>
          <cell r="AG606">
            <v>-2183.9953446993604</v>
          </cell>
          <cell r="AH606">
            <v>-2313.0587367412745</v>
          </cell>
          <cell r="AI606">
            <v>-2325.4929392762642</v>
          </cell>
          <cell r="AJ606">
            <v>-2334.4066342040974</v>
          </cell>
          <cell r="AK606">
            <v>-2362.9868741566747</v>
          </cell>
          <cell r="AL606">
            <v>-2361.1852685069198</v>
          </cell>
          <cell r="AM606">
            <v>-2379.0736066885811</v>
          </cell>
          <cell r="AN606">
            <v>-2188.985585638784</v>
          </cell>
          <cell r="AO606">
            <v>-2150.8820922144014</v>
          </cell>
          <cell r="AP606">
            <v>-2151.5206304663789</v>
          </cell>
          <cell r="AQ606">
            <v>1148.5924365458582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</row>
        <row r="607">
          <cell r="AA607">
            <v>-102696.83346873001</v>
          </cell>
          <cell r="AB607">
            <v>-7342.0564259206158</v>
          </cell>
          <cell r="AC607">
            <v>-3155.0574430917341</v>
          </cell>
          <cell r="AD607">
            <v>-2822.2312281082654</v>
          </cell>
          <cell r="AE607">
            <v>-3074.5411721280821</v>
          </cell>
          <cell r="AF607">
            <v>-3337.8430129869689</v>
          </cell>
          <cell r="AG607">
            <v>-2122.1194818172744</v>
          </cell>
          <cell r="AH607">
            <v>-2254.4604075271</v>
          </cell>
          <cell r="AI607">
            <v>-2266.8946100620897</v>
          </cell>
          <cell r="AJ607">
            <v>-2275.7089857878645</v>
          </cell>
          <cell r="AK607">
            <v>-2304.3885449425002</v>
          </cell>
          <cell r="AL607">
            <v>-2302.4876200906874</v>
          </cell>
          <cell r="AM607">
            <v>-2320.4752774744065</v>
          </cell>
          <cell r="AN607">
            <v>-2130.2879372225507</v>
          </cell>
          <cell r="AO607">
            <v>-2092.2837630002268</v>
          </cell>
          <cell r="AP607">
            <v>-2092.8229820501465</v>
          </cell>
          <cell r="AQ607">
            <v>1177.8916011529454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</row>
        <row r="608">
          <cell r="AA608">
            <v>-97645.295754235834</v>
          </cell>
          <cell r="AB608">
            <v>-7472.8894891227674</v>
          </cell>
          <cell r="AC608">
            <v>-3393.0114282458558</v>
          </cell>
          <cell r="AD608">
            <v>-2970.0927865609183</v>
          </cell>
          <cell r="AE608">
            <v>-3170.0488732926615</v>
          </cell>
          <cell r="AF608">
            <v>-3551.3559998735818</v>
          </cell>
          <cell r="AG608">
            <v>-2244.4790407068035</v>
          </cell>
          <cell r="AH608">
            <v>-2370.3386414674242</v>
          </cell>
          <cell r="AI608">
            <v>-2382.7728440024143</v>
          </cell>
          <cell r="AJ608">
            <v>-2391.7836235145292</v>
          </cell>
          <cell r="AK608">
            <v>-2420.2667788828248</v>
          </cell>
          <cell r="AL608">
            <v>-2418.5622578173516</v>
          </cell>
          <cell r="AM608">
            <v>-2436.3535114147307</v>
          </cell>
          <cell r="AN608">
            <v>-2246.3625749492153</v>
          </cell>
          <cell r="AO608">
            <v>-2208.161996940551</v>
          </cell>
          <cell r="AP608">
            <v>-2208.8976197768106</v>
          </cell>
          <cell r="AQ608">
            <v>1119.9524841827831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</row>
        <row r="609">
          <cell r="AA609">
            <v>-90837.806542226026</v>
          </cell>
          <cell r="AB609">
            <v>-7553.6008365817961</v>
          </cell>
          <cell r="AC609">
            <v>-3514.5252009024425</v>
          </cell>
          <cell r="AD609">
            <v>-3108.9883691403247</v>
          </cell>
          <cell r="AE609">
            <v>-3308.3437703764407</v>
          </cell>
          <cell r="AF609">
            <v>-3613.9521829963446</v>
          </cell>
          <cell r="AG609">
            <v>-2409.3716781975158</v>
          </cell>
          <cell r="AH609">
            <v>-2526.4969979995594</v>
          </cell>
          <cell r="AI609">
            <v>-2538.9312005345496</v>
          </cell>
          <cell r="AJ609">
            <v>-2548.2066552272272</v>
          </cell>
          <cell r="AK609">
            <v>-2576.4251354149601</v>
          </cell>
          <cell r="AL609">
            <v>-2574.9852895300501</v>
          </cell>
          <cell r="AM609">
            <v>-2592.511867946866</v>
          </cell>
          <cell r="AN609">
            <v>-2402.7856066619138</v>
          </cell>
          <cell r="AO609">
            <v>-2364.3203534726863</v>
          </cell>
          <cell r="AP609">
            <v>-2365.3206514895091</v>
          </cell>
          <cell r="AQ609">
            <v>1041.8733059167155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</row>
        <row r="610">
          <cell r="AA610">
            <v>-93013.146058913859</v>
          </cell>
          <cell r="AB610">
            <v>-7527.4574240784814</v>
          </cell>
          <cell r="AC610">
            <v>-3500.9774583274498</v>
          </cell>
          <cell r="AD610">
            <v>-3229.1689526328778</v>
          </cell>
          <cell r="AE610">
            <v>-3438.024642109925</v>
          </cell>
          <cell r="AF610">
            <v>-3835.2079351352395</v>
          </cell>
          <cell r="AG610">
            <v>-2356.6800823428193</v>
          </cell>
          <cell r="AH610">
            <v>-2476.5964497583545</v>
          </cell>
          <cell r="AI610">
            <v>-2489.0306522933442</v>
          </cell>
          <cell r="AJ610">
            <v>-2498.2215297856128</v>
          </cell>
          <cell r="AK610">
            <v>-2526.5245871737548</v>
          </cell>
          <cell r="AL610">
            <v>-2525.0001640884357</v>
          </cell>
          <cell r="AM610">
            <v>-2542.6113197056611</v>
          </cell>
          <cell r="AN610">
            <v>-2352.8004812202989</v>
          </cell>
          <cell r="AO610">
            <v>-2314.4198052314814</v>
          </cell>
          <cell r="AP610">
            <v>-2315.3355260478947</v>
          </cell>
          <cell r="AQ610">
            <v>1066.8235800373182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</row>
        <row r="611">
          <cell r="AA611">
            <v>-93390.438136332872</v>
          </cell>
          <cell r="AB611">
            <v>-7570.949250711702</v>
          </cell>
          <cell r="AC611">
            <v>-3415.2294882890274</v>
          </cell>
          <cell r="AD611">
            <v>-3068.7931406161306</v>
          </cell>
          <cell r="AE611">
            <v>-3239.2469940359019</v>
          </cell>
          <cell r="AF611">
            <v>-3606.5807459292059</v>
          </cell>
          <cell r="AG611">
            <v>-2347.5412230934776</v>
          </cell>
          <cell r="AH611">
            <v>-2467.9416713360242</v>
          </cell>
          <cell r="AI611">
            <v>-2480.3758738710139</v>
          </cell>
          <cell r="AJ611">
            <v>-2489.5520822473127</v>
          </cell>
          <cell r="AK611">
            <v>-2517.869808751424</v>
          </cell>
          <cell r="AL611">
            <v>-2516.3307165501355</v>
          </cell>
          <cell r="AM611">
            <v>-2533.9565412833308</v>
          </cell>
          <cell r="AN611">
            <v>-2344.1310336819988</v>
          </cell>
          <cell r="AO611">
            <v>-2305.7650268091511</v>
          </cell>
          <cell r="AP611">
            <v>-2306.6660785095942</v>
          </cell>
          <cell r="AQ611">
            <v>1071.1509692484835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</row>
        <row r="612">
          <cell r="AA612">
            <v>-91987.517805345138</v>
          </cell>
          <cell r="AB612">
            <v>-7565.4800390501223</v>
          </cell>
          <cell r="AC612">
            <v>-3522.6756033762513</v>
          </cell>
          <cell r="AD612">
            <v>-3179.2165556952204</v>
          </cell>
          <cell r="AE612">
            <v>-3420.5796700719925</v>
          </cell>
          <cell r="AF612">
            <v>-3653.2829978005393</v>
          </cell>
          <cell r="AG612">
            <v>-2381.5230960515419</v>
          </cell>
          <cell r="AH612">
            <v>-2500.1235413926179</v>
          </cell>
          <cell r="AI612">
            <v>-2512.5577439276076</v>
          </cell>
          <cell r="AJ612">
            <v>-2521.7884978463753</v>
          </cell>
          <cell r="AK612">
            <v>-2550.0516788080181</v>
          </cell>
          <cell r="AL612">
            <v>-2548.5671321491977</v>
          </cell>
          <cell r="AM612">
            <v>-2566.1384113399245</v>
          </cell>
          <cell r="AN612">
            <v>-2376.3674492810615</v>
          </cell>
          <cell r="AO612">
            <v>-2337.9468968657447</v>
          </cell>
          <cell r="AP612">
            <v>-2338.9024941086568</v>
          </cell>
          <cell r="AQ612">
            <v>1055.0600342201865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</row>
        <row r="613">
          <cell r="AA613">
            <v>-98429.697095812167</v>
          </cell>
          <cell r="AB613">
            <v>-7504.822006368925</v>
          </cell>
          <cell r="AC613">
            <v>-3268.5946349579217</v>
          </cell>
          <cell r="AD613">
            <v>-2843.3055799832077</v>
          </cell>
          <cell r="AE613">
            <v>-3147.7314112377553</v>
          </cell>
          <cell r="AF613">
            <v>-3381.8331678971244</v>
          </cell>
          <cell r="AG613">
            <v>-2225.4790831548198</v>
          </cell>
          <cell r="AH613">
            <v>-2352.3451022127365</v>
          </cell>
          <cell r="AI613">
            <v>-2364.7793047477262</v>
          </cell>
          <cell r="AJ613">
            <v>-2373.7595867356804</v>
          </cell>
          <cell r="AK613">
            <v>-2402.2732396281367</v>
          </cell>
          <cell r="AL613">
            <v>-2400.5382210385033</v>
          </cell>
          <cell r="AM613">
            <v>-2418.3599721600431</v>
          </cell>
          <cell r="AN613">
            <v>-2228.338538170367</v>
          </cell>
          <cell r="AO613">
            <v>-2190.1684576858634</v>
          </cell>
          <cell r="AP613">
            <v>-2190.8735829979623</v>
          </cell>
          <cell r="AQ613">
            <v>1128.9492538101272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</row>
        <row r="614">
          <cell r="AA614">
            <v>-88491.638476360429</v>
          </cell>
          <cell r="AB614">
            <v>-7616.0501706147188</v>
          </cell>
          <cell r="AC614">
            <v>-3543.7441348128737</v>
          </cell>
          <cell r="AD614">
            <v>-3178.2860562679689</v>
          </cell>
          <cell r="AE614">
            <v>-3442.54903889461</v>
          </cell>
          <cell r="AF614">
            <v>-3679.9933016789682</v>
          </cell>
          <cell r="AG614">
            <v>-2466.2011241692485</v>
          </cell>
          <cell r="AH614">
            <v>-2580.316216496064</v>
          </cell>
          <cell r="AI614">
            <v>-2592.7504190310538</v>
          </cell>
          <cell r="AJ614">
            <v>-2602.1170927381322</v>
          </cell>
          <cell r="AK614">
            <v>-2630.2443539114643</v>
          </cell>
          <cell r="AL614">
            <v>-2628.8957270409546</v>
          </cell>
          <cell r="AM614">
            <v>-2646.3310864433706</v>
          </cell>
          <cell r="AN614">
            <v>-2456.6960441728183</v>
          </cell>
          <cell r="AO614">
            <v>-2418.1395719691909</v>
          </cell>
          <cell r="AP614">
            <v>-2419.2310890004137</v>
          </cell>
          <cell r="AQ614">
            <v>1014.9636966684634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</row>
        <row r="615">
          <cell r="AA615">
            <v>-103914.30327863168</v>
          </cell>
          <cell r="AB615">
            <v>-7306.5304423196048</v>
          </cell>
          <cell r="AC615">
            <v>-3108.0727029088966</v>
          </cell>
          <cell r="AD615">
            <v>-2709.1383029050276</v>
          </cell>
          <cell r="AE615">
            <v>-2991.8679375344946</v>
          </cell>
          <cell r="AF615">
            <v>-3335.8740889199207</v>
          </cell>
          <cell r="AG615">
            <v>-2092.6296358890813</v>
          </cell>
          <cell r="AH615">
            <v>-2226.5326240638033</v>
          </cell>
          <cell r="AI615">
            <v>-2238.9668265987934</v>
          </cell>
          <cell r="AJ615">
            <v>-2247.7338670983595</v>
          </cell>
          <cell r="AK615">
            <v>-2276.4607614792039</v>
          </cell>
          <cell r="AL615">
            <v>-2274.5125014011819</v>
          </cell>
          <cell r="AM615">
            <v>-2292.5474940111098</v>
          </cell>
          <cell r="AN615">
            <v>-2102.3128185330461</v>
          </cell>
          <cell r="AO615">
            <v>-2064.3559795369301</v>
          </cell>
          <cell r="AP615">
            <v>-2064.847863360641</v>
          </cell>
          <cell r="AQ615">
            <v>1191.8554928845938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</row>
        <row r="616">
          <cell r="AA616">
            <v>-97466.65366571708</v>
          </cell>
          <cell r="AB616">
            <v>-7399.4400183270254</v>
          </cell>
          <cell r="AC616">
            <v>-3255.0507839659522</v>
          </cell>
          <cell r="AD616">
            <v>-2973.5760793701497</v>
          </cell>
          <cell r="AE616">
            <v>-3305.1714368432022</v>
          </cell>
          <cell r="AF616">
            <v>-3555.517283778398</v>
          </cell>
          <cell r="AG616">
            <v>-2248.8061522490057</v>
          </cell>
          <cell r="AH616">
            <v>-2374.4365480643737</v>
          </cell>
          <cell r="AI616">
            <v>-2386.8707505993634</v>
          </cell>
          <cell r="AJ616">
            <v>-2395.8884757158803</v>
          </cell>
          <cell r="AK616">
            <v>-2424.3646854797739</v>
          </cell>
          <cell r="AL616">
            <v>-2422.6671100187027</v>
          </cell>
          <cell r="AM616">
            <v>-2440.4514180116803</v>
          </cell>
          <cell r="AN616">
            <v>-2250.4674271505664</v>
          </cell>
          <cell r="AO616">
            <v>-2212.2599035375006</v>
          </cell>
          <cell r="AP616">
            <v>-2213.0024719781613</v>
          </cell>
          <cell r="AQ616">
            <v>1117.9035308843086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</row>
        <row r="617">
          <cell r="AA617">
            <v>-90990.522421193557</v>
          </cell>
          <cell r="AB617">
            <v>-7525.9480389762257</v>
          </cell>
          <cell r="AC617">
            <v>-3579.6897004017242</v>
          </cell>
          <cell r="AD617">
            <v>-3097.8714847638653</v>
          </cell>
          <cell r="AE617">
            <v>-3394.2314130300183</v>
          </cell>
          <cell r="AF617">
            <v>-3732.660221305694</v>
          </cell>
          <cell r="AG617">
            <v>-2405.6725575253536</v>
          </cell>
          <cell r="AH617">
            <v>-2522.9938179087476</v>
          </cell>
          <cell r="AI617">
            <v>-2535.4280204437373</v>
          </cell>
          <cell r="AJ617">
            <v>-2544.6975375430411</v>
          </cell>
          <cell r="AK617">
            <v>-2572.9219553241478</v>
          </cell>
          <cell r="AL617">
            <v>-2571.476171845864</v>
          </cell>
          <cell r="AM617">
            <v>-2589.0086878560542</v>
          </cell>
          <cell r="AN617">
            <v>-2399.2764889777272</v>
          </cell>
          <cell r="AO617">
            <v>-2360.8171733818745</v>
          </cell>
          <cell r="AP617">
            <v>-2361.8115338053231</v>
          </cell>
          <cell r="AQ617">
            <v>1043.6248959621216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</row>
        <row r="618">
          <cell r="AA618">
            <v>-92064.950294478302</v>
          </cell>
          <cell r="AB618">
            <v>-7498.7842941801391</v>
          </cell>
          <cell r="AC618">
            <v>-3507.4050132368875</v>
          </cell>
          <cell r="AD618">
            <v>-3114.8252770388217</v>
          </cell>
          <cell r="AE618">
            <v>-3467.3387530902451</v>
          </cell>
          <cell r="AF618">
            <v>-3753.9520386068734</v>
          </cell>
          <cell r="AG618">
            <v>-2379.6475077159607</v>
          </cell>
          <cell r="AH618">
            <v>-2498.3473020378942</v>
          </cell>
          <cell r="AI618">
            <v>-2510.7815045728844</v>
          </cell>
          <cell r="AJ618">
            <v>-2520.0092479164741</v>
          </cell>
          <cell r="AK618">
            <v>-2548.2754394532949</v>
          </cell>
          <cell r="AL618">
            <v>-2546.787882219297</v>
          </cell>
          <cell r="AM618">
            <v>-2564.3621719852013</v>
          </cell>
          <cell r="AN618">
            <v>-2374.5881993511603</v>
          </cell>
          <cell r="AO618">
            <v>-2336.1706575110215</v>
          </cell>
          <cell r="AP618">
            <v>-2337.1232441787556</v>
          </cell>
          <cell r="AQ618">
            <v>1055.9481538975481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</row>
        <row r="619">
          <cell r="AA619">
            <v>-100100.20541651185</v>
          </cell>
          <cell r="AB619">
            <v>-7428.2016193641393</v>
          </cell>
          <cell r="AC619">
            <v>-3210.996337278134</v>
          </cell>
          <cell r="AD619">
            <v>-2992.1721002899035</v>
          </cell>
          <cell r="AE619">
            <v>-3143.9229031537116</v>
          </cell>
          <cell r="AF619">
            <v>-3451.450419825464</v>
          </cell>
          <cell r="AG619">
            <v>-2185.0156296888349</v>
          </cell>
          <cell r="AH619">
            <v>-2314.0249777425424</v>
          </cell>
          <cell r="AI619">
            <v>-2326.4591802775326</v>
          </cell>
          <cell r="AJ619">
            <v>-2335.3745129019776</v>
          </cell>
          <cell r="AK619">
            <v>-2363.9531151579431</v>
          </cell>
          <cell r="AL619">
            <v>-2362.1531472048</v>
          </cell>
          <cell r="AM619">
            <v>-2380.0398476898495</v>
          </cell>
          <cell r="AN619">
            <v>-2189.9534643366642</v>
          </cell>
          <cell r="AO619">
            <v>-2151.8483332156698</v>
          </cell>
          <cell r="AP619">
            <v>-2152.4885091642591</v>
          </cell>
          <cell r="AQ619">
            <v>1148.109316045224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</row>
        <row r="620">
          <cell r="AA620">
            <v>-99897.086159194398</v>
          </cell>
          <cell r="AB620">
            <v>-7421.2237474190897</v>
          </cell>
          <cell r="AC620">
            <v>-3257.6008175195184</v>
          </cell>
          <cell r="AD620">
            <v>-2904.1446394978252</v>
          </cell>
          <cell r="AE620">
            <v>-3208.5298310211592</v>
          </cell>
          <cell r="AF620">
            <v>-3483.0784577319864</v>
          </cell>
          <cell r="AG620">
            <v>-2189.9356330882001</v>
          </cell>
          <cell r="AH620">
            <v>-2318.6843710099988</v>
          </cell>
          <cell r="AI620">
            <v>-2331.118573544989</v>
          </cell>
          <cell r="AJ620">
            <v>-2340.0418034461586</v>
          </cell>
          <cell r="AK620">
            <v>-2368.612508425399</v>
          </cell>
          <cell r="AL620">
            <v>-2366.8204377489815</v>
          </cell>
          <cell r="AM620">
            <v>-2384.6992409573058</v>
          </cell>
          <cell r="AN620">
            <v>-2194.6207548808452</v>
          </cell>
          <cell r="AO620">
            <v>-2156.5077264831257</v>
          </cell>
          <cell r="AP620">
            <v>-2157.1557997084401</v>
          </cell>
          <cell r="AQ620">
            <v>1145.779619411496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</row>
        <row r="621">
          <cell r="AA621">
            <v>-97234.188661432912</v>
          </cell>
          <cell r="AB621">
            <v>-7399.2564725347147</v>
          </cell>
          <cell r="AC621">
            <v>-3413.9375057677453</v>
          </cell>
          <cell r="AD621">
            <v>-2952.0629893323112</v>
          </cell>
          <cell r="AE621">
            <v>-3266.9085860720261</v>
          </cell>
          <cell r="AF621">
            <v>-3520.0419808048637</v>
          </cell>
          <cell r="AG621">
            <v>-2254.4369753743781</v>
          </cell>
          <cell r="AH621">
            <v>-2379.7691092906489</v>
          </cell>
          <cell r="AI621">
            <v>-2392.203311825639</v>
          </cell>
          <cell r="AJ621">
            <v>-2401.2300751815219</v>
          </cell>
          <cell r="AK621">
            <v>-2429.6972467060496</v>
          </cell>
          <cell r="AL621">
            <v>-2428.0087094843448</v>
          </cell>
          <cell r="AM621">
            <v>-2445.7839792379559</v>
          </cell>
          <cell r="AN621">
            <v>-2255.809026616208</v>
          </cell>
          <cell r="AO621">
            <v>-2217.5924647637762</v>
          </cell>
          <cell r="AP621">
            <v>-2218.3440714438038</v>
          </cell>
          <cell r="AQ621">
            <v>1115.2372502711708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</row>
        <row r="622">
          <cell r="AA622">
            <v>-101770.68824016987</v>
          </cell>
          <cell r="AB622">
            <v>-7396.816158943444</v>
          </cell>
          <cell r="AC622">
            <v>-3222.3733103109271</v>
          </cell>
          <cell r="AD622">
            <v>-2771.9572992388653</v>
          </cell>
          <cell r="AE622">
            <v>-3144.7433797349363</v>
          </cell>
          <cell r="AF622">
            <v>-3430.379157417749</v>
          </cell>
          <cell r="AG622">
            <v>-2144.5527938183127</v>
          </cell>
          <cell r="AH622">
            <v>-2275.7054381540866</v>
          </cell>
          <cell r="AI622">
            <v>-2288.1396406890763</v>
          </cell>
          <cell r="AJ622">
            <v>-2296.9900249413377</v>
          </cell>
          <cell r="AK622">
            <v>-2325.6335755694868</v>
          </cell>
          <cell r="AL622">
            <v>-2323.7686592441605</v>
          </cell>
          <cell r="AM622">
            <v>-2341.7203081013931</v>
          </cell>
          <cell r="AN622">
            <v>-2151.5689763760238</v>
          </cell>
          <cell r="AO622">
            <v>-2113.5287936272134</v>
          </cell>
          <cell r="AP622">
            <v>-2114.1040212036196</v>
          </cell>
          <cell r="AQ622">
            <v>1167.2690858394521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</row>
        <row r="623">
          <cell r="AA623">
            <v>-91844.517312433818</v>
          </cell>
          <cell r="AB623">
            <v>-7577.7359244798272</v>
          </cell>
          <cell r="AC623">
            <v>-3524.2938506076894</v>
          </cell>
          <cell r="AD623">
            <v>-3021.9080171671503</v>
          </cell>
          <cell r="AE623">
            <v>-3336.8310023816916</v>
          </cell>
          <cell r="AF623">
            <v>-3661.8635922480162</v>
          </cell>
          <cell r="AG623">
            <v>-2384.986888310958</v>
          </cell>
          <cell r="AH623">
            <v>-2503.4038582996091</v>
          </cell>
          <cell r="AI623">
            <v>-2515.8380608345988</v>
          </cell>
          <cell r="AJ623">
            <v>-2525.0743746125308</v>
          </cell>
          <cell r="AK623">
            <v>-2553.3319957150093</v>
          </cell>
          <cell r="AL623">
            <v>-2551.8530089153537</v>
          </cell>
          <cell r="AM623">
            <v>-2569.4187282469156</v>
          </cell>
          <cell r="AN623">
            <v>-2379.653326047217</v>
          </cell>
          <cell r="AO623">
            <v>-2341.2272137727359</v>
          </cell>
          <cell r="AP623">
            <v>-2342.1883708748123</v>
          </cell>
          <cell r="AQ623">
            <v>1053.4198757666909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</row>
        <row r="624">
          <cell r="AA624">
            <v>-89826.598795171172</v>
          </cell>
          <cell r="AB624">
            <v>-7653.743563867878</v>
          </cell>
          <cell r="AC624">
            <v>-3570.9866629953344</v>
          </cell>
          <cell r="AD624">
            <v>-3359.3413831763328</v>
          </cell>
          <cell r="AE624">
            <v>-3468.0894612223046</v>
          </cell>
          <cell r="AF624">
            <v>-3745.7643112194387</v>
          </cell>
          <cell r="AG624">
            <v>-2433.865394936538</v>
          </cell>
          <cell r="AH624">
            <v>-2549.6932947508003</v>
          </cell>
          <cell r="AI624">
            <v>-2562.12749728579</v>
          </cell>
          <cell r="AJ624">
            <v>-2571.4422677356733</v>
          </cell>
          <cell r="AK624">
            <v>-2599.6214321662005</v>
          </cell>
          <cell r="AL624">
            <v>-2598.2209020384962</v>
          </cell>
          <cell r="AM624">
            <v>-2615.7081646981069</v>
          </cell>
          <cell r="AN624">
            <v>-2426.0212191703595</v>
          </cell>
          <cell r="AO624">
            <v>-2387.5166502239272</v>
          </cell>
          <cell r="AP624">
            <v>-2388.5562639979553</v>
          </cell>
          <cell r="AQ624">
            <v>1030.2751575410953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</row>
        <row r="625">
          <cell r="AA625">
            <v>-99426.220784693112</v>
          </cell>
          <cell r="AB625">
            <v>-7492.9421553090324</v>
          </cell>
          <cell r="AC625">
            <v>-3229.123932792987</v>
          </cell>
          <cell r="AD625">
            <v>-2941.5680991008803</v>
          </cell>
          <cell r="AE625">
            <v>-3186.6639126131718</v>
          </cell>
          <cell r="AF625">
            <v>-3500.6157488900753</v>
          </cell>
          <cell r="AG625">
            <v>-2201.3410471970601</v>
          </cell>
          <cell r="AH625">
            <v>-2329.485646008759</v>
          </cell>
          <cell r="AI625">
            <v>-2341.9198485437487</v>
          </cell>
          <cell r="AJ625">
            <v>-2350.8613856906791</v>
          </cell>
          <cell r="AK625">
            <v>-2379.4137834241592</v>
          </cell>
          <cell r="AL625">
            <v>-2377.6400199935015</v>
          </cell>
          <cell r="AM625">
            <v>-2395.5005159560656</v>
          </cell>
          <cell r="AN625">
            <v>-2205.4403371253657</v>
          </cell>
          <cell r="AO625">
            <v>-2167.3090014818858</v>
          </cell>
          <cell r="AP625">
            <v>-2167.9753819529606</v>
          </cell>
          <cell r="AQ625">
            <v>1140.3789819121159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</row>
        <row r="626">
          <cell r="AA626">
            <v>-94535.387919431261</v>
          </cell>
          <cell r="AB626">
            <v>-7465.3363009834338</v>
          </cell>
          <cell r="AC626">
            <v>-3460.0052091550356</v>
          </cell>
          <cell r="AD626">
            <v>-2980.9705229803349</v>
          </cell>
          <cell r="AE626">
            <v>-3330.311701180919</v>
          </cell>
          <cell r="AF626">
            <v>-3537.3104704996258</v>
          </cell>
          <cell r="AG626">
            <v>-2319.8079746593203</v>
          </cell>
          <cell r="AH626">
            <v>-2441.6774392715733</v>
          </cell>
          <cell r="AI626">
            <v>-2454.1116418065631</v>
          </cell>
          <cell r="AJ626">
            <v>-2463.2433345352952</v>
          </cell>
          <cell r="AK626">
            <v>-2491.6055766869736</v>
          </cell>
          <cell r="AL626">
            <v>-2490.0219688381176</v>
          </cell>
          <cell r="AM626">
            <v>-2507.6923092188799</v>
          </cell>
          <cell r="AN626">
            <v>-2317.8222859699817</v>
          </cell>
          <cell r="AO626">
            <v>-2279.5007947447002</v>
          </cell>
          <cell r="AP626">
            <v>-2280.3573307975767</v>
          </cell>
          <cell r="AQ626">
            <v>1084.2830852807087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</row>
        <row r="627">
          <cell r="AA627">
            <v>-99378.516903425814</v>
          </cell>
          <cell r="AB627">
            <v>-7483.4365929270643</v>
          </cell>
          <cell r="AC627">
            <v>-3234.4302495292504</v>
          </cell>
          <cell r="AD627">
            <v>-2879.9624069155752</v>
          </cell>
          <cell r="AE627">
            <v>-3140.7879752048093</v>
          </cell>
          <cell r="AF627">
            <v>-3475.5579652683878</v>
          </cell>
          <cell r="AG627">
            <v>-2202.4965420580479</v>
          </cell>
          <cell r="AH627">
            <v>-2330.5799348819255</v>
          </cell>
          <cell r="AI627">
            <v>-2343.0141374169157</v>
          </cell>
          <cell r="AJ627">
            <v>-2351.9575292907498</v>
          </cell>
          <cell r="AK627">
            <v>-2380.5080722973262</v>
          </cell>
          <cell r="AL627">
            <v>-2378.7361635935722</v>
          </cell>
          <cell r="AM627">
            <v>-2396.5948048292321</v>
          </cell>
          <cell r="AN627">
            <v>-2206.5364807254364</v>
          </cell>
          <cell r="AO627">
            <v>-2168.4032903550524</v>
          </cell>
          <cell r="AP627">
            <v>-2169.0715255530313</v>
          </cell>
          <cell r="AQ627">
            <v>1139.8318374755327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</row>
        <row r="628">
          <cell r="AA628">
            <v>-87235.167179245109</v>
          </cell>
          <cell r="AB628">
            <v>-7655.23397207567</v>
          </cell>
          <cell r="AC628">
            <v>-3732.5817944947266</v>
          </cell>
          <cell r="AD628">
            <v>-3284.5720673388078</v>
          </cell>
          <cell r="AE628">
            <v>-3495.7798663979106</v>
          </cell>
          <cell r="AF628">
            <v>-3782.6139468181482</v>
          </cell>
          <cell r="AG628">
            <v>-2496.635673481087</v>
          </cell>
          <cell r="AH628">
            <v>-2609.1386628748514</v>
          </cell>
          <cell r="AI628">
            <v>-2621.5728654098416</v>
          </cell>
          <cell r="AJ628">
            <v>-2630.9883907209519</v>
          </cell>
          <cell r="AK628">
            <v>-2659.0668002902521</v>
          </cell>
          <cell r="AL628">
            <v>-2657.7670250237743</v>
          </cell>
          <cell r="AM628">
            <v>-2675.1535328221585</v>
          </cell>
          <cell r="AN628">
            <v>-2485.567342155638</v>
          </cell>
          <cell r="AO628">
            <v>-2446.9620183479788</v>
          </cell>
          <cell r="AP628">
            <v>-2448.1023869832334</v>
          </cell>
          <cell r="AQ628">
            <v>1000.5524734790696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</row>
        <row r="629">
          <cell r="AA629">
            <v>-93777.810232172633</v>
          </cell>
          <cell r="AB629">
            <v>-7581.3728275426711</v>
          </cell>
          <cell r="AC629">
            <v>-3460.3058963338599</v>
          </cell>
          <cell r="AD629">
            <v>-3004.7383629244932</v>
          </cell>
          <cell r="AE629">
            <v>-3347.2162341097883</v>
          </cell>
          <cell r="AF629">
            <v>-3722.17446494359</v>
          </cell>
          <cell r="AG629">
            <v>-2338.1582032187439</v>
          </cell>
          <cell r="AH629">
            <v>-2459.0556653551366</v>
          </cell>
          <cell r="AI629">
            <v>-2471.4898678901263</v>
          </cell>
          <cell r="AJ629">
            <v>-2480.6510152393389</v>
          </cell>
          <cell r="AK629">
            <v>-2508.9838027705368</v>
          </cell>
          <cell r="AL629">
            <v>-2507.4296495421613</v>
          </cell>
          <cell r="AM629">
            <v>-2525.0705353024432</v>
          </cell>
          <cell r="AN629">
            <v>-2335.2299666740255</v>
          </cell>
          <cell r="AO629">
            <v>-2296.8790208282635</v>
          </cell>
          <cell r="AP629">
            <v>-2297.7650115016204</v>
          </cell>
          <cell r="AQ629">
            <v>1075.5939722389271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</row>
        <row r="630">
          <cell r="AA630">
            <v>-97454.38633767626</v>
          </cell>
          <cell r="AB630">
            <v>-7502.5443928587347</v>
          </cell>
          <cell r="AC630">
            <v>-3335.2587304077097</v>
          </cell>
          <cell r="AD630">
            <v>-3025.6146797023121</v>
          </cell>
          <cell r="AE630">
            <v>-3130.5183251061444</v>
          </cell>
          <cell r="AF630">
            <v>-3498.0978539007624</v>
          </cell>
          <cell r="AG630">
            <v>-2249.1032944129697</v>
          </cell>
          <cell r="AH630">
            <v>-2374.7179507557676</v>
          </cell>
          <cell r="AI630">
            <v>-2387.1521532907577</v>
          </cell>
          <cell r="AJ630">
            <v>-2396.1703553609882</v>
          </cell>
          <cell r="AK630">
            <v>-2424.6460881711682</v>
          </cell>
          <cell r="AL630">
            <v>-2422.9489896638106</v>
          </cell>
          <cell r="AM630">
            <v>-2440.7328207030746</v>
          </cell>
          <cell r="AN630">
            <v>-2250.7493067956748</v>
          </cell>
          <cell r="AO630">
            <v>-2212.5413062288949</v>
          </cell>
          <cell r="AP630">
            <v>-2213.2843516232697</v>
          </cell>
          <cell r="AQ630">
            <v>1117.7628295386114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</row>
        <row r="631">
          <cell r="AA631">
            <v>-103125.69254639825</v>
          </cell>
          <cell r="AB631">
            <v>-7405.7845890282379</v>
          </cell>
          <cell r="AC631">
            <v>-3206.0618361952843</v>
          </cell>
          <cell r="AD631">
            <v>-2821.5715037562973</v>
          </cell>
          <cell r="AE631">
            <v>-3026.6439430296577</v>
          </cell>
          <cell r="AF631">
            <v>-3396.358100593849</v>
          </cell>
          <cell r="AG631">
            <v>-2111.7315543118152</v>
          </cell>
          <cell r="AH631">
            <v>-2244.6227233726522</v>
          </cell>
          <cell r="AI631">
            <v>-2257.0569259076424</v>
          </cell>
          <cell r="AJ631">
            <v>-2265.8546275924778</v>
          </cell>
          <cell r="AK631">
            <v>-2294.5508607880524</v>
          </cell>
          <cell r="AL631">
            <v>-2292.6332618953002</v>
          </cell>
          <cell r="AM631">
            <v>-2310.6375933199588</v>
          </cell>
          <cell r="AN631">
            <v>-2120.4335790271639</v>
          </cell>
          <cell r="AO631">
            <v>-2082.4460788457791</v>
          </cell>
          <cell r="AP631">
            <v>-2082.9686238547592</v>
          </cell>
          <cell r="AQ631">
            <v>1182.8104432301693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</row>
        <row r="632">
          <cell r="AA632">
            <v>-86696.581838315615</v>
          </cell>
          <cell r="AB632">
            <v>-7680.3083004303489</v>
          </cell>
          <cell r="AC632">
            <v>-3711.3352595565989</v>
          </cell>
          <cell r="AD632">
            <v>-3343.257951257825</v>
          </cell>
          <cell r="AE632">
            <v>-3578.549403130527</v>
          </cell>
          <cell r="AF632">
            <v>-3866.4200254835564</v>
          </cell>
          <cell r="AG632">
            <v>-2509.6814168695628</v>
          </cell>
          <cell r="AH632">
            <v>-2621.4933797275016</v>
          </cell>
          <cell r="AI632">
            <v>-2633.9275822624913</v>
          </cell>
          <cell r="AJ632">
            <v>-2643.3640477716567</v>
          </cell>
          <cell r="AK632">
            <v>-2671.4215171429018</v>
          </cell>
          <cell r="AL632">
            <v>-2670.1426820744791</v>
          </cell>
          <cell r="AM632">
            <v>-2687.5082496748082</v>
          </cell>
          <cell r="AN632">
            <v>-2497.9429992063433</v>
          </cell>
          <cell r="AO632">
            <v>-2459.3167352006285</v>
          </cell>
          <cell r="AP632">
            <v>-2460.4780440339382</v>
          </cell>
          <cell r="AQ632">
            <v>994.3751150527446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</row>
        <row r="633">
          <cell r="AA633">
            <v>-97553.256261913688</v>
          </cell>
          <cell r="AB633">
            <v>-7492.623058372892</v>
          </cell>
          <cell r="AC633">
            <v>-3372.2647997098666</v>
          </cell>
          <cell r="AD633">
            <v>-2877.7050379204779</v>
          </cell>
          <cell r="AE633">
            <v>-3350.5338703019511</v>
          </cell>
          <cell r="AF633">
            <v>-3507.2108500631853</v>
          </cell>
          <cell r="AG633">
            <v>-2246.7084433793088</v>
          </cell>
          <cell r="AH633">
            <v>-2372.4499537897004</v>
          </cell>
          <cell r="AI633">
            <v>-2384.8841563246906</v>
          </cell>
          <cell r="AJ633">
            <v>-2393.8985143322666</v>
          </cell>
          <cell r="AK633">
            <v>-2422.3780912051006</v>
          </cell>
          <cell r="AL633">
            <v>-2420.677148635089</v>
          </cell>
          <cell r="AM633">
            <v>-2438.4648237370075</v>
          </cell>
          <cell r="AN633">
            <v>-2248.4774657669527</v>
          </cell>
          <cell r="AO633">
            <v>-2210.2733092628278</v>
          </cell>
          <cell r="AP633">
            <v>-2211.0125105945481</v>
          </cell>
          <cell r="AQ633">
            <v>1118.8968280216452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</row>
        <row r="634">
          <cell r="AA634">
            <v>-97006.175886423414</v>
          </cell>
          <cell r="AB634">
            <v>-7413.842982249701</v>
          </cell>
          <cell r="AC634">
            <v>-3287.4710407218136</v>
          </cell>
          <cell r="AD634">
            <v>-2943.9119103985304</v>
          </cell>
          <cell r="AE634">
            <v>-3273.2972135096516</v>
          </cell>
          <cell r="AF634">
            <v>-3531.0640745799419</v>
          </cell>
          <cell r="AG634">
            <v>-2259.959955533724</v>
          </cell>
          <cell r="AH634">
            <v>-2384.9995399391473</v>
          </cell>
          <cell r="AI634">
            <v>-2397.433742474137</v>
          </cell>
          <cell r="AJ634">
            <v>-2406.4693709667122</v>
          </cell>
          <cell r="AK634">
            <v>-2434.9276773545475</v>
          </cell>
          <cell r="AL634">
            <v>-2433.2480052695346</v>
          </cell>
          <cell r="AM634">
            <v>-2451.0144098864539</v>
          </cell>
          <cell r="AN634">
            <v>-2261.0483224013988</v>
          </cell>
          <cell r="AO634">
            <v>-2222.8228954122742</v>
          </cell>
          <cell r="AP634">
            <v>-2223.5833672289937</v>
          </cell>
          <cell r="AQ634">
            <v>1112.6220349469218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</row>
        <row r="635">
          <cell r="AA635">
            <v>-91175.039692407023</v>
          </cell>
          <cell r="AB635">
            <v>-7598.2426800497969</v>
          </cell>
          <cell r="AC635">
            <v>-3542.6364122661744</v>
          </cell>
          <cell r="AD635">
            <v>-3218.9238196357337</v>
          </cell>
          <cell r="AE635">
            <v>-3386.2167454308928</v>
          </cell>
          <cell r="AF635">
            <v>-3810.9015589361243</v>
          </cell>
          <cell r="AG635">
            <v>-2401.2031358978757</v>
          </cell>
          <cell r="AH635">
            <v>-2518.7611393209281</v>
          </cell>
          <cell r="AI635">
            <v>-2531.1953418559178</v>
          </cell>
          <cell r="AJ635">
            <v>-2540.4576849237164</v>
          </cell>
          <cell r="AK635">
            <v>-2568.6892767363283</v>
          </cell>
          <cell r="AL635">
            <v>-2567.2363192265393</v>
          </cell>
          <cell r="AM635">
            <v>-2584.7760092682347</v>
          </cell>
          <cell r="AN635">
            <v>-2395.0366363584026</v>
          </cell>
          <cell r="AO635">
            <v>-2356.584494794055</v>
          </cell>
          <cell r="AP635">
            <v>-2357.5716811859979</v>
          </cell>
          <cell r="AQ635">
            <v>1045.7412352560314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</row>
        <row r="636">
          <cell r="AA636">
            <v>-90789.04071886513</v>
          </cell>
          <cell r="AB636">
            <v>-7522.429498643206</v>
          </cell>
          <cell r="AC636">
            <v>-3551.6075977287846</v>
          </cell>
          <cell r="AD636">
            <v>-3155.8905050540002</v>
          </cell>
          <cell r="AE636">
            <v>-3425.6419938533827</v>
          </cell>
          <cell r="AF636">
            <v>-3651.7528837716445</v>
          </cell>
          <cell r="AG636">
            <v>-2410.5528956747612</v>
          </cell>
          <cell r="AH636">
            <v>-2527.6156469748003</v>
          </cell>
          <cell r="AI636">
            <v>-2540.04984950979</v>
          </cell>
          <cell r="AJ636">
            <v>-2549.3272002176795</v>
          </cell>
          <cell r="AK636">
            <v>-2577.5437843902005</v>
          </cell>
          <cell r="AL636">
            <v>-2576.1058345205024</v>
          </cell>
          <cell r="AM636">
            <v>-2593.6305169221068</v>
          </cell>
          <cell r="AN636">
            <v>-2403.9061516523661</v>
          </cell>
          <cell r="AO636">
            <v>-2365.4390024479271</v>
          </cell>
          <cell r="AP636">
            <v>-2366.441196479961</v>
          </cell>
          <cell r="AQ636">
            <v>1041.3139814290953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</row>
        <row r="637">
          <cell r="AA637">
            <v>-100161.96024696433</v>
          </cell>
          <cell r="AB637">
            <v>-7355.9035823578879</v>
          </cell>
          <cell r="AC637">
            <v>-3247.7004240372207</v>
          </cell>
          <cell r="AD637">
            <v>-2842.4353832387233</v>
          </cell>
          <cell r="AE637">
            <v>-3188.1309258849406</v>
          </cell>
          <cell r="AF637">
            <v>-3516.5467964534646</v>
          </cell>
          <cell r="AG637">
            <v>-2183.5197893644558</v>
          </cell>
          <cell r="AH637">
            <v>-2312.6083713358271</v>
          </cell>
          <cell r="AI637">
            <v>-2325.0425738708168</v>
          </cell>
          <cell r="AJ637">
            <v>-2333.9555054674543</v>
          </cell>
          <cell r="AK637">
            <v>-2362.5365087512273</v>
          </cell>
          <cell r="AL637">
            <v>-2360.7341397702767</v>
          </cell>
          <cell r="AM637">
            <v>-2378.6232412831337</v>
          </cell>
          <cell r="AN637">
            <v>-2188.5344569021404</v>
          </cell>
          <cell r="AO637">
            <v>-2150.431726808954</v>
          </cell>
          <cell r="AP637">
            <v>-2151.0695017297357</v>
          </cell>
          <cell r="AQ637">
            <v>1148.8176192485819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</row>
        <row r="638">
          <cell r="AA638">
            <v>-103176.78138460814</v>
          </cell>
          <cell r="AB638">
            <v>-7314.2215789411966</v>
          </cell>
          <cell r="AC638">
            <v>-3067.1481198775741</v>
          </cell>
          <cell r="AD638">
            <v>-2915.7072520311449</v>
          </cell>
          <cell r="AE638">
            <v>-3155.0214966220774</v>
          </cell>
          <cell r="AF638">
            <v>-3301.7438454273233</v>
          </cell>
          <cell r="AG638">
            <v>-2110.4940682113743</v>
          </cell>
          <cell r="AH638">
            <v>-2243.4507862951882</v>
          </cell>
          <cell r="AI638">
            <v>-2255.8849888301779</v>
          </cell>
          <cell r="AJ638">
            <v>-2264.6807041809839</v>
          </cell>
          <cell r="AK638">
            <v>-2293.3789237105884</v>
          </cell>
          <cell r="AL638">
            <v>-2291.4593384838063</v>
          </cell>
          <cell r="AM638">
            <v>-2309.4656562424948</v>
          </cell>
          <cell r="AN638">
            <v>-2119.2596556156705</v>
          </cell>
          <cell r="AO638">
            <v>-2081.2741417683151</v>
          </cell>
          <cell r="AP638">
            <v>-2081.7947004432654</v>
          </cell>
          <cell r="AQ638">
            <v>1183.3964117689013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</row>
        <row r="639">
          <cell r="AA639">
            <v>-100767.45576334534</v>
          </cell>
          <cell r="AB639">
            <v>-7378.1366984325732</v>
          </cell>
          <cell r="AC639">
            <v>-3196.9380812196014</v>
          </cell>
          <cell r="AD639">
            <v>-2800.3875841832041</v>
          </cell>
          <cell r="AE639">
            <v>-3061.1643003117442</v>
          </cell>
          <cell r="AF639">
            <v>-3490.1687791211161</v>
          </cell>
          <cell r="AG639">
            <v>-2168.853331647751</v>
          </cell>
          <cell r="AH639">
            <v>-2298.7187885864596</v>
          </cell>
          <cell r="AI639">
            <v>-2311.1529911214498</v>
          </cell>
          <cell r="AJ639">
            <v>-2320.0423810524103</v>
          </cell>
          <cell r="AK639">
            <v>-2348.6469260018598</v>
          </cell>
          <cell r="AL639">
            <v>-2346.8210153552327</v>
          </cell>
          <cell r="AM639">
            <v>-2364.7336585337662</v>
          </cell>
          <cell r="AN639">
            <v>-2174.6213324870969</v>
          </cell>
          <cell r="AO639">
            <v>-2136.5421440595865</v>
          </cell>
          <cell r="AP639">
            <v>-2137.1563773146918</v>
          </cell>
          <cell r="AQ639">
            <v>1155.7624106232656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</row>
        <row r="640">
          <cell r="AA640">
            <v>-96113.347071285054</v>
          </cell>
          <cell r="AB640">
            <v>-7546.2564783966236</v>
          </cell>
          <cell r="AC640">
            <v>-3364.7703793004393</v>
          </cell>
          <cell r="AD640">
            <v>-2985.1116358357649</v>
          </cell>
          <cell r="AE640">
            <v>-3331.6208631203008</v>
          </cell>
          <cell r="AF640">
            <v>-3539.3801184771478</v>
          </cell>
          <cell r="AG640">
            <v>-2281.5862693729214</v>
          </cell>
          <cell r="AH640">
            <v>-2405.4803186953686</v>
          </cell>
          <cell r="AI640">
            <v>-2417.9145212303588</v>
          </cell>
          <cell r="AJ640">
            <v>-2426.9848629072667</v>
          </cell>
          <cell r="AK640">
            <v>-2455.4084561107693</v>
          </cell>
          <cell r="AL640">
            <v>-2453.7634972100891</v>
          </cell>
          <cell r="AM640">
            <v>-2471.4951886426757</v>
          </cell>
          <cell r="AN640">
            <v>-2281.5638143419528</v>
          </cell>
          <cell r="AO640">
            <v>-2243.3036741684955</v>
          </cell>
          <cell r="AP640">
            <v>-2244.0988591695482</v>
          </cell>
          <cell r="AQ640">
            <v>1102.3816455688109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</row>
        <row r="641">
          <cell r="AA641">
            <v>-89030.775422086372</v>
          </cell>
          <cell r="AB641">
            <v>-7643.0936554305099</v>
          </cell>
          <cell r="AC641">
            <v>-3617.9249240814479</v>
          </cell>
          <cell r="AD641">
            <v>-3236.3876705469638</v>
          </cell>
          <cell r="AE641">
            <v>-3531.8560306131512</v>
          </cell>
          <cell r="AF641">
            <v>-3930.8089750714807</v>
          </cell>
          <cell r="AG641">
            <v>-2453.1420196770073</v>
          </cell>
          <cell r="AH641">
            <v>-2567.9488462706672</v>
          </cell>
          <cell r="AI641">
            <v>-2580.3830488056574</v>
          </cell>
          <cell r="AJ641">
            <v>-2589.7287608682859</v>
          </cell>
          <cell r="AK641">
            <v>-2617.8769836860674</v>
          </cell>
          <cell r="AL641">
            <v>-2616.5073951711083</v>
          </cell>
          <cell r="AM641">
            <v>-2633.9637162179743</v>
          </cell>
          <cell r="AN641">
            <v>-2444.307712302972</v>
          </cell>
          <cell r="AO641">
            <v>-2405.7722017437945</v>
          </cell>
          <cell r="AP641">
            <v>-2406.8427571305674</v>
          </cell>
          <cell r="AQ641">
            <v>1021.1473817811618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</row>
        <row r="642">
          <cell r="AA642">
            <v>-87218.806924055709</v>
          </cell>
          <cell r="AB642">
            <v>-7608.7227164324167</v>
          </cell>
          <cell r="AC642">
            <v>-3705.8646353044651</v>
          </cell>
          <cell r="AD642">
            <v>-3349.4850616140588</v>
          </cell>
          <cell r="AE642">
            <v>-3560.4336296737783</v>
          </cell>
          <cell r="AF642">
            <v>-3880.541724299685</v>
          </cell>
          <cell r="AG642">
            <v>-2497.0319555087458</v>
          </cell>
          <cell r="AH642">
            <v>-2609.5139540406922</v>
          </cell>
          <cell r="AI642">
            <v>-2621.9481565756823</v>
          </cell>
          <cell r="AJ642">
            <v>-2631.3643179735141</v>
          </cell>
          <cell r="AK642">
            <v>-2659.4420914560924</v>
          </cell>
          <cell r="AL642">
            <v>-2658.1429522763365</v>
          </cell>
          <cell r="AM642">
            <v>-2675.5288239879992</v>
          </cell>
          <cell r="AN642">
            <v>-2485.9432694082006</v>
          </cell>
          <cell r="AO642">
            <v>-2447.3373095138195</v>
          </cell>
          <cell r="AP642">
            <v>-2448.4783142357956</v>
          </cell>
          <cell r="AQ642">
            <v>1000.3648278961493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</row>
        <row r="643">
          <cell r="AA643">
            <v>-87787.479249894386</v>
          </cell>
          <cell r="AB643">
            <v>-7618.1889309305207</v>
          </cell>
          <cell r="AC643">
            <v>-3608.6777222492533</v>
          </cell>
          <cell r="AD643">
            <v>-3337.8431374401466</v>
          </cell>
          <cell r="AE643">
            <v>-3513.4515016997548</v>
          </cell>
          <cell r="AF643">
            <v>-3781.0170920808387</v>
          </cell>
          <cell r="AG643">
            <v>-2483.2574379509233</v>
          </cell>
          <cell r="AH643">
            <v>-2596.4690658238142</v>
          </cell>
          <cell r="AI643">
            <v>-2608.9032683588039</v>
          </cell>
          <cell r="AJ643">
            <v>-2618.2973197766073</v>
          </cell>
          <cell r="AK643">
            <v>-2646.3972032392144</v>
          </cell>
          <cell r="AL643">
            <v>-2645.0759540794297</v>
          </cell>
          <cell r="AM643">
            <v>-2662.4839357711207</v>
          </cell>
          <cell r="AN643">
            <v>-2472.8762712112934</v>
          </cell>
          <cell r="AO643">
            <v>-2434.292421296941</v>
          </cell>
          <cell r="AP643">
            <v>-2435.4113160388888</v>
          </cell>
          <cell r="AQ643">
            <v>1006.8872720045885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</row>
        <row r="644">
          <cell r="AA644">
            <v>-95332.079989235892</v>
          </cell>
          <cell r="AB644">
            <v>-7504.6517334399496</v>
          </cell>
          <cell r="AC644">
            <v>-3403.6473033553589</v>
          </cell>
          <cell r="AD644">
            <v>-3058.0902113865177</v>
          </cell>
          <cell r="AE644">
            <v>-3321.9586751702727</v>
          </cell>
          <cell r="AF644">
            <v>-3665.7215198489394</v>
          </cell>
          <cell r="AG644">
            <v>-2300.5103081384154</v>
          </cell>
          <cell r="AH644">
            <v>-2423.4019605439107</v>
          </cell>
          <cell r="AI644">
            <v>-2435.8361630789009</v>
          </cell>
          <cell r="AJ644">
            <v>-2444.9368804199585</v>
          </cell>
          <cell r="AK644">
            <v>-2473.3300979593114</v>
          </cell>
          <cell r="AL644">
            <v>-2471.7155147227813</v>
          </cell>
          <cell r="AM644">
            <v>-2489.4168304912178</v>
          </cell>
          <cell r="AN644">
            <v>-2299.5158318546451</v>
          </cell>
          <cell r="AO644">
            <v>-2261.2253160170376</v>
          </cell>
          <cell r="AP644">
            <v>-2262.0508766822404</v>
          </cell>
          <cell r="AQ644">
            <v>1093.4208246445398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</row>
        <row r="645">
          <cell r="AA645">
            <v>-102389.54214476493</v>
          </cell>
          <cell r="AB645">
            <v>-7371.3168849034528</v>
          </cell>
          <cell r="AC645">
            <v>-3135.1760930576897</v>
          </cell>
          <cell r="AD645">
            <v>-2983.4516926928081</v>
          </cell>
          <cell r="AE645">
            <v>-3049.1752281165063</v>
          </cell>
          <cell r="AF645">
            <v>-3462.9440849352154</v>
          </cell>
          <cell r="AG645">
            <v>-2129.5627660162741</v>
          </cell>
          <cell r="AH645">
            <v>-2261.5094246657995</v>
          </cell>
          <cell r="AI645">
            <v>-2273.9436272007897</v>
          </cell>
          <cell r="AJ645">
            <v>-2282.7699504132402</v>
          </cell>
          <cell r="AK645">
            <v>-2311.4375620811998</v>
          </cell>
          <cell r="AL645">
            <v>-2309.5485847160626</v>
          </cell>
          <cell r="AM645">
            <v>-2327.5242946131061</v>
          </cell>
          <cell r="AN645">
            <v>-2137.3489018479263</v>
          </cell>
          <cell r="AO645">
            <v>-2099.3327801389264</v>
          </cell>
          <cell r="AP645">
            <v>-2099.8839466755217</v>
          </cell>
          <cell r="AQ645">
            <v>1174.3670925835956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</row>
        <row r="646">
          <cell r="AA646">
            <v>-92103.351817095347</v>
          </cell>
          <cell r="AB646">
            <v>-7566.8877589426302</v>
          </cell>
          <cell r="AC646">
            <v>-3507.4368404877605</v>
          </cell>
          <cell r="AD646">
            <v>-3142.3174305567645</v>
          </cell>
          <cell r="AE646">
            <v>-3500.6336696230264</v>
          </cell>
          <cell r="AF646">
            <v>-3650.6504311431604</v>
          </cell>
          <cell r="AG646">
            <v>-2378.7173368187655</v>
          </cell>
          <cell r="AH646">
            <v>-2497.4664018302774</v>
          </cell>
          <cell r="AI646">
            <v>-2509.9006043652676</v>
          </cell>
          <cell r="AJ646">
            <v>-2519.126854657658</v>
          </cell>
          <cell r="AK646">
            <v>-2547.3945392456781</v>
          </cell>
          <cell r="AL646">
            <v>-2545.9054889604804</v>
          </cell>
          <cell r="AM646">
            <v>-2563.481271777584</v>
          </cell>
          <cell r="AN646">
            <v>-2373.7058060923441</v>
          </cell>
          <cell r="AO646">
            <v>-2335.2897573034043</v>
          </cell>
          <cell r="AP646">
            <v>-2336.2408509199395</v>
          </cell>
          <cell r="AQ646">
            <v>1056.3886040013567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</row>
        <row r="647">
          <cell r="AA647">
            <v>-89909.743855078588</v>
          </cell>
          <cell r="AB647">
            <v>-7538.5286432066487</v>
          </cell>
          <cell r="AC647">
            <v>-3582.0942448640185</v>
          </cell>
          <cell r="AD647">
            <v>-3211.1855687629186</v>
          </cell>
          <cell r="AE647">
            <v>-3603.9768203734679</v>
          </cell>
          <cell r="AF647">
            <v>-3756.3332803477251</v>
          </cell>
          <cell r="AG647">
            <v>-2431.8514353406463</v>
          </cell>
          <cell r="AH647">
            <v>-2547.7860135925725</v>
          </cell>
          <cell r="AI647">
            <v>-2560.2202161275623</v>
          </cell>
          <cell r="AJ647">
            <v>-2569.531753897516</v>
          </cell>
          <cell r="AK647">
            <v>-2597.7141510079728</v>
          </cell>
          <cell r="AL647">
            <v>-2596.3103882003388</v>
          </cell>
          <cell r="AM647">
            <v>-2613.8008835398791</v>
          </cell>
          <cell r="AN647">
            <v>-2424.1107053322021</v>
          </cell>
          <cell r="AO647">
            <v>-2385.6093690656994</v>
          </cell>
          <cell r="AP647">
            <v>-2386.6457501597974</v>
          </cell>
          <cell r="AQ647">
            <v>1031.2287981202091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</row>
        <row r="648">
          <cell r="AA648">
            <v>-87613.66438394117</v>
          </cell>
          <cell r="AB648">
            <v>-7653.4929966656537</v>
          </cell>
          <cell r="AC648">
            <v>-3698.0954160565498</v>
          </cell>
          <cell r="AD648">
            <v>-3338.6984988711101</v>
          </cell>
          <cell r="AE648">
            <v>-3499.2187887307341</v>
          </cell>
          <cell r="AF648">
            <v>-3865.6232348801072</v>
          </cell>
          <cell r="AG648">
            <v>-2487.4676233496098</v>
          </cell>
          <cell r="AH648">
            <v>-2600.4562397968875</v>
          </cell>
          <cell r="AI648">
            <v>-2612.8904423318777</v>
          </cell>
          <cell r="AJ648">
            <v>-2622.2912516716692</v>
          </cell>
          <cell r="AK648">
            <v>-2650.3843772122882</v>
          </cell>
          <cell r="AL648">
            <v>-2649.0698859744916</v>
          </cell>
          <cell r="AM648">
            <v>-2666.4711097441946</v>
          </cell>
          <cell r="AN648">
            <v>-2476.8702031063558</v>
          </cell>
          <cell r="AO648">
            <v>-2438.2795952700149</v>
          </cell>
          <cell r="AP648">
            <v>-2439.4052479339507</v>
          </cell>
          <cell r="AQ648">
            <v>1004.8936850180515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</row>
        <row r="649">
          <cell r="AA649">
            <v>-92383.223002219209</v>
          </cell>
          <cell r="AB649">
            <v>-7560.8016231972961</v>
          </cell>
          <cell r="AC649">
            <v>-3425.0351723823128</v>
          </cell>
          <cell r="AD649">
            <v>-2987.2230807045653</v>
          </cell>
          <cell r="AE649">
            <v>-3380.6602599828238</v>
          </cell>
          <cell r="AF649">
            <v>-3634.1679012780924</v>
          </cell>
          <cell r="AG649">
            <v>-2371.9382298036107</v>
          </cell>
          <cell r="AH649">
            <v>-2491.046380740484</v>
          </cell>
          <cell r="AI649">
            <v>-2503.4805832754741</v>
          </cell>
          <cell r="AJ649">
            <v>-2512.6959521761869</v>
          </cell>
          <cell r="AK649">
            <v>-2540.9745181558847</v>
          </cell>
          <cell r="AL649">
            <v>-2539.4745864790098</v>
          </cell>
          <cell r="AM649">
            <v>-2557.061250687791</v>
          </cell>
          <cell r="AN649">
            <v>-2367.2749036108735</v>
          </cell>
          <cell r="AO649">
            <v>-2328.8697362136113</v>
          </cell>
          <cell r="AP649">
            <v>-2329.8099484384684</v>
          </cell>
          <cell r="AQ649">
            <v>1059.5986145462532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</row>
        <row r="650">
          <cell r="AA650">
            <v>-102989.70707905</v>
          </cell>
          <cell r="AB650">
            <v>-7340.3345075444176</v>
          </cell>
          <cell r="AC650">
            <v>-3080.4204992637774</v>
          </cell>
          <cell r="AD650">
            <v>-2844.28482543277</v>
          </cell>
          <cell r="AE650">
            <v>-3197.9598816357775</v>
          </cell>
          <cell r="AF650">
            <v>-3308.2101258261773</v>
          </cell>
          <cell r="AG650">
            <v>-2115.0254269384368</v>
          </cell>
          <cell r="AH650">
            <v>-2247.7421212052473</v>
          </cell>
          <cell r="AI650">
            <v>-2260.1763237402374</v>
          </cell>
          <cell r="AJ650">
            <v>-2268.9793125400429</v>
          </cell>
          <cell r="AK650">
            <v>-2297.6702586206475</v>
          </cell>
          <cell r="AL650">
            <v>-2295.7579468428657</v>
          </cell>
          <cell r="AM650">
            <v>-2313.7569911525538</v>
          </cell>
          <cell r="AN650">
            <v>-2123.5582639747295</v>
          </cell>
          <cell r="AO650">
            <v>-2085.5654766783741</v>
          </cell>
          <cell r="AP650">
            <v>-2086.0933088023248</v>
          </cell>
          <cell r="AQ650">
            <v>1181.2507443138718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</row>
        <row r="651">
          <cell r="AA651">
            <v>-85381.843536888176</v>
          </cell>
          <cell r="AB651">
            <v>-7668.6518161034173</v>
          </cell>
          <cell r="AC651">
            <v>-3726.920158674413</v>
          </cell>
          <cell r="AD651">
            <v>-3475.5421545917607</v>
          </cell>
          <cell r="AE651">
            <v>-3603.1906395998094</v>
          </cell>
          <cell r="AF651">
            <v>-3893.2342960541728</v>
          </cell>
          <cell r="AG651">
            <v>-2541.5273235439308</v>
          </cell>
          <cell r="AH651">
            <v>-2651.6524245716055</v>
          </cell>
          <cell r="AI651">
            <v>-2664.0866271065956</v>
          </cell>
          <cell r="AJ651">
            <v>-2673.5742096409208</v>
          </cell>
          <cell r="AK651">
            <v>-2701.5805619870061</v>
          </cell>
          <cell r="AL651">
            <v>-2700.3528439437432</v>
          </cell>
          <cell r="AM651">
            <v>-2717.6672945189125</v>
          </cell>
          <cell r="AN651">
            <v>-2528.1531610756074</v>
          </cell>
          <cell r="AO651">
            <v>-2489.4757800447328</v>
          </cell>
          <cell r="AP651">
            <v>-2490.6882059032023</v>
          </cell>
          <cell r="AQ651">
            <v>979.29559263069257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</row>
        <row r="652">
          <cell r="AA652">
            <v>-94866.333661249999</v>
          </cell>
          <cell r="AB652">
            <v>-7521.7315105704065</v>
          </cell>
          <cell r="AC652">
            <v>-3328.5182292087443</v>
          </cell>
          <cell r="AD652">
            <v>-3174.1610605570804</v>
          </cell>
          <cell r="AE652">
            <v>-3419.8725441655474</v>
          </cell>
          <cell r="AF652">
            <v>-3578.0783966340373</v>
          </cell>
          <cell r="AG652">
            <v>-2311.7917274740084</v>
          </cell>
          <cell r="AH652">
            <v>-2434.0858087108454</v>
          </cell>
          <cell r="AI652">
            <v>-2446.5200112458351</v>
          </cell>
          <cell r="AJ652">
            <v>-2455.6388368041248</v>
          </cell>
          <cell r="AK652">
            <v>-2484.0139461262456</v>
          </cell>
          <cell r="AL652">
            <v>-2482.4174711069472</v>
          </cell>
          <cell r="AM652">
            <v>-2500.100678658152</v>
          </cell>
          <cell r="AN652">
            <v>-2310.2177882388114</v>
          </cell>
          <cell r="AO652">
            <v>-2271.9091641839723</v>
          </cell>
          <cell r="AP652">
            <v>-2272.7528330664063</v>
          </cell>
          <cell r="AQ652">
            <v>1088.0789005610729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</row>
        <row r="653">
          <cell r="AA653">
            <v>-91251.885282635631</v>
          </cell>
          <cell r="AB653">
            <v>-7574.9162246281458</v>
          </cell>
          <cell r="AC653">
            <v>-3519.2161357895202</v>
          </cell>
          <cell r="AD653">
            <v>-3125.6637963771118</v>
          </cell>
          <cell r="AE653">
            <v>-3404.1835243026926</v>
          </cell>
          <cell r="AF653">
            <v>-3605.7066708851135</v>
          </cell>
          <cell r="AG653">
            <v>-2399.3417635684168</v>
          </cell>
          <cell r="AH653">
            <v>-2516.9983629575559</v>
          </cell>
          <cell r="AI653">
            <v>-2529.432565492546</v>
          </cell>
          <cell r="AJ653">
            <v>-2538.6919208037962</v>
          </cell>
          <cell r="AK653">
            <v>-2566.9265003729561</v>
          </cell>
          <cell r="AL653">
            <v>-2565.4705551066186</v>
          </cell>
          <cell r="AM653">
            <v>-2583.0132329048629</v>
          </cell>
          <cell r="AN653">
            <v>-2393.2708722384823</v>
          </cell>
          <cell r="AO653">
            <v>-2354.8217184306832</v>
          </cell>
          <cell r="AP653">
            <v>-2355.8059170660777</v>
          </cell>
          <cell r="AQ653">
            <v>1046.6226234377175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</row>
        <row r="654">
          <cell r="AA654">
            <v>-88978.898184336198</v>
          </cell>
          <cell r="AB654">
            <v>-7645.5381245090502</v>
          </cell>
          <cell r="AC654">
            <v>-3658.4781454474405</v>
          </cell>
          <cell r="AD654">
            <v>-3256.645562157064</v>
          </cell>
          <cell r="AE654">
            <v>-3622.3100564201286</v>
          </cell>
          <cell r="AF654">
            <v>-3741.4505625300676</v>
          </cell>
          <cell r="AG654">
            <v>-2454.3986025803292</v>
          </cell>
          <cell r="AH654">
            <v>-2569.1388686028658</v>
          </cell>
          <cell r="AI654">
            <v>-2581.573071137856</v>
          </cell>
          <cell r="AJ654">
            <v>-2590.9208001874881</v>
          </cell>
          <cell r="AK654">
            <v>-2619.0670060182665</v>
          </cell>
          <cell r="AL654">
            <v>-2617.6994344903105</v>
          </cell>
          <cell r="AM654">
            <v>-2635.1537385501729</v>
          </cell>
          <cell r="AN654">
            <v>-2445.4997516221747</v>
          </cell>
          <cell r="AO654">
            <v>-2406.9622240759932</v>
          </cell>
          <cell r="AP654">
            <v>-2408.0347964497696</v>
          </cell>
          <cell r="AQ654">
            <v>1020.5523706150624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</row>
        <row r="655">
          <cell r="AA655">
            <v>-100055.55336549671</v>
          </cell>
          <cell r="AB655">
            <v>-7435.8025544017255</v>
          </cell>
          <cell r="AC655">
            <v>-3225.6840295817265</v>
          </cell>
          <cell r="AD655">
            <v>-2938.3756291352206</v>
          </cell>
          <cell r="AE655">
            <v>-3328.7752766208914</v>
          </cell>
          <cell r="AF655">
            <v>-3512.842462273798</v>
          </cell>
          <cell r="AG655">
            <v>-2186.0972023850159</v>
          </cell>
          <cell r="AH655">
            <v>-2315.0492600711887</v>
          </cell>
          <cell r="AI655">
            <v>-2327.4834626061784</v>
          </cell>
          <cell r="AJ655">
            <v>-2336.4005313023677</v>
          </cell>
          <cell r="AK655">
            <v>-2364.9773974865889</v>
          </cell>
          <cell r="AL655">
            <v>-2363.1791656051901</v>
          </cell>
          <cell r="AM655">
            <v>-2381.0641300184952</v>
          </cell>
          <cell r="AN655">
            <v>-2190.9794827370542</v>
          </cell>
          <cell r="AO655">
            <v>-2152.8726155443155</v>
          </cell>
          <cell r="AP655">
            <v>-2153.5145275646491</v>
          </cell>
          <cell r="AQ655">
            <v>1147.5971748809011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</row>
        <row r="656">
          <cell r="AA656">
            <v>-101552.17947422162</v>
          </cell>
          <cell r="AB656">
            <v>-7402.1535902358573</v>
          </cell>
          <cell r="AC656">
            <v>-3147.2493110994274</v>
          </cell>
          <cell r="AD656">
            <v>-2928.9845545647327</v>
          </cell>
          <cell r="AE656">
            <v>-3194.3539445516462</v>
          </cell>
          <cell r="AF656">
            <v>-3481.8348860357646</v>
          </cell>
          <cell r="AG656">
            <v>-2149.8455655892149</v>
          </cell>
          <cell r="AH656">
            <v>-2280.7178544379267</v>
          </cell>
          <cell r="AI656">
            <v>-2293.1520569729164</v>
          </cell>
          <cell r="AJ656">
            <v>-2302.0109368459985</v>
          </cell>
          <cell r="AK656">
            <v>-2330.6459918533269</v>
          </cell>
          <cell r="AL656">
            <v>-2328.7895711488209</v>
          </cell>
          <cell r="AM656">
            <v>-2346.7327243852333</v>
          </cell>
          <cell r="AN656">
            <v>-2156.5898882806846</v>
          </cell>
          <cell r="AO656">
            <v>-2118.5412099110536</v>
          </cell>
          <cell r="AP656">
            <v>-2119.1249331082799</v>
          </cell>
          <cell r="AQ656">
            <v>1164.7628776975321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</row>
        <row r="657">
          <cell r="AA657">
            <v>-94148.687213383935</v>
          </cell>
          <cell r="AB657">
            <v>-7516.4621513880784</v>
          </cell>
          <cell r="AC657">
            <v>-3481.1595791273621</v>
          </cell>
          <cell r="AD657">
            <v>-3060.1470608216368</v>
          </cell>
          <cell r="AE657">
            <v>-3384.5128597687681</v>
          </cell>
          <cell r="AF657">
            <v>-3807.994065224113</v>
          </cell>
          <cell r="AG657">
            <v>-2329.1747319693682</v>
          </cell>
          <cell r="AH657">
            <v>-2450.5480441077343</v>
          </cell>
          <cell r="AI657">
            <v>-2462.982246642724</v>
          </cell>
          <cell r="AJ657">
            <v>-2472.128974294907</v>
          </cell>
          <cell r="AK657">
            <v>-2500.4761815231345</v>
          </cell>
          <cell r="AL657">
            <v>-2498.9076085977294</v>
          </cell>
          <cell r="AM657">
            <v>-2516.5629140550409</v>
          </cell>
          <cell r="AN657">
            <v>-2326.7079257295936</v>
          </cell>
          <cell r="AO657">
            <v>-2288.3713995808612</v>
          </cell>
          <cell r="AP657">
            <v>-2289.2429705571885</v>
          </cell>
          <cell r="AQ657">
            <v>1079.8477828626283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</row>
        <row r="658">
          <cell r="AA658">
            <v>-94232.506966950605</v>
          </cell>
          <cell r="AB658">
            <v>-7585.8455374659752</v>
          </cell>
          <cell r="AC658">
            <v>-3470.6599856147527</v>
          </cell>
          <cell r="AD658">
            <v>-3167.3756446683497</v>
          </cell>
          <cell r="AE658">
            <v>-3382.8268470610083</v>
          </cell>
          <cell r="AF658">
            <v>-3593.9930449419671</v>
          </cell>
          <cell r="AG658">
            <v>-2327.1444297817352</v>
          </cell>
          <cell r="AH658">
            <v>-2448.6252860167178</v>
          </cell>
          <cell r="AI658">
            <v>-2461.0594885517075</v>
          </cell>
          <cell r="AJ658">
            <v>-2470.2029572918718</v>
          </cell>
          <cell r="AK658">
            <v>-2498.5534234321181</v>
          </cell>
          <cell r="AL658">
            <v>-2496.9815915946942</v>
          </cell>
          <cell r="AM658">
            <v>-2514.6401559640244</v>
          </cell>
          <cell r="AN658">
            <v>-2324.781908726558</v>
          </cell>
          <cell r="AO658">
            <v>-2286.4486414898447</v>
          </cell>
          <cell r="AP658">
            <v>-2287.3169535541533</v>
          </cell>
          <cell r="AQ658">
            <v>1080.8091619081365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</row>
        <row r="659">
          <cell r="AA659">
            <v>-99270.314075187925</v>
          </cell>
          <cell r="AB659">
            <v>-7381.0676036904115</v>
          </cell>
          <cell r="AC659">
            <v>-3244.1629829472886</v>
          </cell>
          <cell r="AD659">
            <v>-2941.2081288186487</v>
          </cell>
          <cell r="AE659">
            <v>-3255.2510480123901</v>
          </cell>
          <cell r="AF659">
            <v>-3450.7053064113707</v>
          </cell>
          <cell r="AG659">
            <v>-2205.1174569323048</v>
          </cell>
          <cell r="AH659">
            <v>-2333.0620211994401</v>
          </cell>
          <cell r="AI659">
            <v>-2345.4962237344303</v>
          </cell>
          <cell r="AJ659">
            <v>-2354.443822534226</v>
          </cell>
          <cell r="AK659">
            <v>-2382.9901586148408</v>
          </cell>
          <cell r="AL659">
            <v>-2381.2224568370489</v>
          </cell>
          <cell r="AM659">
            <v>-2399.0768911467471</v>
          </cell>
          <cell r="AN659">
            <v>-2209.0227739689126</v>
          </cell>
          <cell r="AO659">
            <v>-2170.8853766725674</v>
          </cell>
          <cell r="AP659">
            <v>-2171.5578187965075</v>
          </cell>
          <cell r="AQ659">
            <v>1138.5907943167751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</row>
        <row r="660">
          <cell r="AA660">
            <v>-85794.63586608629</v>
          </cell>
          <cell r="AB660">
            <v>-7659.2919302917462</v>
          </cell>
          <cell r="AC660">
            <v>-3740.0989600272555</v>
          </cell>
          <cell r="AD660">
            <v>-3403.2821873542307</v>
          </cell>
          <cell r="AE660">
            <v>-3576.572720167479</v>
          </cell>
          <cell r="AF660">
            <v>-3849.9319302341701</v>
          </cell>
          <cell r="AG660">
            <v>-2531.5285686759348</v>
          </cell>
          <cell r="AH660">
            <v>-2642.1832987736643</v>
          </cell>
          <cell r="AI660">
            <v>-2654.617501308654</v>
          </cell>
          <cell r="AJ660">
            <v>-2664.0890344772201</v>
          </cell>
          <cell r="AK660">
            <v>-2692.1114361890645</v>
          </cell>
          <cell r="AL660">
            <v>-2690.8676687800425</v>
          </cell>
          <cell r="AM660">
            <v>-2708.1981687209709</v>
          </cell>
          <cell r="AN660">
            <v>-2518.6679859119067</v>
          </cell>
          <cell r="AO660">
            <v>-2480.0066542467912</v>
          </cell>
          <cell r="AP660">
            <v>-2481.2030307395016</v>
          </cell>
          <cell r="AQ660">
            <v>984.03015552966326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</row>
        <row r="661">
          <cell r="AA661">
            <v>-86459.659353811134</v>
          </cell>
          <cell r="AB661">
            <v>-7708.8059377650916</v>
          </cell>
          <cell r="AC661">
            <v>-3727.6072246422414</v>
          </cell>
          <cell r="AD661">
            <v>-3396.8910547635069</v>
          </cell>
          <cell r="AE661">
            <v>-3644.7362400741722</v>
          </cell>
          <cell r="AF661">
            <v>-3870.4451978112306</v>
          </cell>
          <cell r="AG661">
            <v>-2515.4202101506266</v>
          </cell>
          <cell r="AH661">
            <v>-2626.9281919840469</v>
          </cell>
          <cell r="AI661">
            <v>-2639.3623945190366</v>
          </cell>
          <cell r="AJ661">
            <v>-2648.8080715743999</v>
          </cell>
          <cell r="AK661">
            <v>-2676.8563293994471</v>
          </cell>
          <cell r="AL661">
            <v>-2675.5867058772224</v>
          </cell>
          <cell r="AM661">
            <v>-2692.9430619313534</v>
          </cell>
          <cell r="AN661">
            <v>-2503.3870230090861</v>
          </cell>
          <cell r="AO661">
            <v>-2464.7515474571737</v>
          </cell>
          <cell r="AP661">
            <v>-2465.922067836681</v>
          </cell>
          <cell r="AQ661">
            <v>991.6577089244721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</row>
        <row r="662">
          <cell r="AA662">
            <v>-94938.060328307591</v>
          </cell>
          <cell r="AB662">
            <v>-7565.6297911576812</v>
          </cell>
          <cell r="AC662">
            <v>-3388.1187926071811</v>
          </cell>
          <cell r="AD662">
            <v>-3191.236516061078</v>
          </cell>
          <cell r="AE662">
            <v>-3352.3357638314628</v>
          </cell>
          <cell r="AF662">
            <v>-3656.3818956614205</v>
          </cell>
          <cell r="AG662">
            <v>-2310.0543469301397</v>
          </cell>
          <cell r="AH662">
            <v>-2432.4404563498774</v>
          </cell>
          <cell r="AI662">
            <v>-2444.8746588848676</v>
          </cell>
          <cell r="AJ662">
            <v>-2453.9906957103422</v>
          </cell>
          <cell r="AK662">
            <v>-2482.3685937652781</v>
          </cell>
          <cell r="AL662">
            <v>-2480.769330013165</v>
          </cell>
          <cell r="AM662">
            <v>-2498.455326297184</v>
          </cell>
          <cell r="AN662">
            <v>-2308.5696471450283</v>
          </cell>
          <cell r="AO662">
            <v>-2270.2638118230043</v>
          </cell>
          <cell r="AP662">
            <v>-2271.1046919726236</v>
          </cell>
          <cell r="AQ662">
            <v>1088.9015767415565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</row>
        <row r="663">
          <cell r="AA663">
            <v>-88455.23971376718</v>
          </cell>
          <cell r="AB663">
            <v>-7660.8608530141228</v>
          </cell>
          <cell r="AC663">
            <v>-3636.9330454146607</v>
          </cell>
          <cell r="AD663">
            <v>-3282.1965541773343</v>
          </cell>
          <cell r="AE663">
            <v>-3586.7463449295169</v>
          </cell>
          <cell r="AF663">
            <v>-3806.7913447961587</v>
          </cell>
          <cell r="AG663">
            <v>-2467.082783732485</v>
          </cell>
          <cell r="AH663">
            <v>-2581.1511749909432</v>
          </cell>
          <cell r="AI663">
            <v>-2593.5853775259329</v>
          </cell>
          <cell r="AJ663">
            <v>-2602.9534664169009</v>
          </cell>
          <cell r="AK663">
            <v>-2631.0793124063434</v>
          </cell>
          <cell r="AL663">
            <v>-2629.7321007197233</v>
          </cell>
          <cell r="AM663">
            <v>-2647.1660449382498</v>
          </cell>
          <cell r="AN663">
            <v>-2457.5324178515871</v>
          </cell>
          <cell r="AO663">
            <v>-2418.9745304640701</v>
          </cell>
          <cell r="AP663">
            <v>-2420.0674626791824</v>
          </cell>
          <cell r="AQ663">
            <v>1014.5462174210239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</row>
        <row r="664">
          <cell r="AA664">
            <v>-90228.714154478497</v>
          </cell>
          <cell r="AB664">
            <v>-7594.943935993173</v>
          </cell>
          <cell r="AC664">
            <v>-3605.1618442585536</v>
          </cell>
          <cell r="AD664">
            <v>-3135.5508338750778</v>
          </cell>
          <cell r="AE664">
            <v>-3449.9239999206875</v>
          </cell>
          <cell r="AF664">
            <v>-3846.116613820257</v>
          </cell>
          <cell r="AG664">
            <v>-2424.1252601957094</v>
          </cell>
          <cell r="AH664">
            <v>-2540.4690901005779</v>
          </cell>
          <cell r="AI664">
            <v>-2552.9032926355681</v>
          </cell>
          <cell r="AJ664">
            <v>-2562.2024288402813</v>
          </cell>
          <cell r="AK664">
            <v>-2590.3972275159786</v>
          </cell>
          <cell r="AL664">
            <v>-2588.9810631431037</v>
          </cell>
          <cell r="AM664">
            <v>-2606.4839600478845</v>
          </cell>
          <cell r="AN664">
            <v>-2416.7813802749674</v>
          </cell>
          <cell r="AO664">
            <v>-2378.2924455737048</v>
          </cell>
          <cell r="AP664">
            <v>-2379.3164251025628</v>
          </cell>
          <cell r="AQ664">
            <v>1034.8872598662065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</row>
        <row r="665">
          <cell r="AA665">
            <v>-88979.580851327439</v>
          </cell>
          <cell r="AB665">
            <v>-7581.6496698253904</v>
          </cell>
          <cell r="AC665">
            <v>-3633.5869625635678</v>
          </cell>
          <cell r="AD665">
            <v>-3370.7292144263265</v>
          </cell>
          <cell r="AE665">
            <v>-3515.4463736916805</v>
          </cell>
          <cell r="AF665">
            <v>-3783.7612744006078</v>
          </cell>
          <cell r="AG665">
            <v>-2454.3820668566273</v>
          </cell>
          <cell r="AH665">
            <v>-2569.123208768221</v>
          </cell>
          <cell r="AI665">
            <v>-2581.5574113032108</v>
          </cell>
          <cell r="AJ665">
            <v>-2590.9051138107502</v>
          </cell>
          <cell r="AK665">
            <v>-2619.0513461836213</v>
          </cell>
          <cell r="AL665">
            <v>-2617.6837481135726</v>
          </cell>
          <cell r="AM665">
            <v>-2635.1380787155276</v>
          </cell>
          <cell r="AN665">
            <v>-2445.4840652454368</v>
          </cell>
          <cell r="AO665">
            <v>-2406.9465642413479</v>
          </cell>
          <cell r="AP665">
            <v>-2408.0191100730317</v>
          </cell>
          <cell r="AQ665">
            <v>1020.560200532385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</row>
        <row r="666">
          <cell r="AA666">
            <v>-93423.177165986592</v>
          </cell>
          <cell r="AB666">
            <v>-7521.6023270200712</v>
          </cell>
          <cell r="AC666">
            <v>-3354.5067223337528</v>
          </cell>
          <cell r="AD666">
            <v>-3185.8347180401724</v>
          </cell>
          <cell r="AE666">
            <v>-3366.8893436984981</v>
          </cell>
          <cell r="AF666">
            <v>-3660.9184619169409</v>
          </cell>
          <cell r="AG666">
            <v>-2346.748210459838</v>
          </cell>
          <cell r="AH666">
            <v>-2467.1906641869919</v>
          </cell>
          <cell r="AI666">
            <v>-2479.6248667219816</v>
          </cell>
          <cell r="AJ666">
            <v>-2488.7998022048073</v>
          </cell>
          <cell r="AK666">
            <v>-2517.1188016023916</v>
          </cell>
          <cell r="AL666">
            <v>-2515.5784365076297</v>
          </cell>
          <cell r="AM666">
            <v>-2533.2055341342984</v>
          </cell>
          <cell r="AN666">
            <v>-2343.3787536394939</v>
          </cell>
          <cell r="AO666">
            <v>-2305.0140196601187</v>
          </cell>
          <cell r="AP666">
            <v>-2305.9137984670888</v>
          </cell>
          <cell r="AQ666">
            <v>1071.5264728229997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</row>
        <row r="667">
          <cell r="AA667">
            <v>-103783.12765991461</v>
          </cell>
          <cell r="AB667">
            <v>-7406.5134638172431</v>
          </cell>
          <cell r="AC667">
            <v>-3188.3081837919253</v>
          </cell>
          <cell r="AD667">
            <v>-2777.9808223556151</v>
          </cell>
          <cell r="AE667">
            <v>-2963.1187969130815</v>
          </cell>
          <cell r="AF667">
            <v>-3288.3104040474409</v>
          </cell>
          <cell r="AG667">
            <v>-2095.8070032077949</v>
          </cell>
          <cell r="AH667">
            <v>-2229.5416878166779</v>
          </cell>
          <cell r="AI667">
            <v>-2241.9758903516677</v>
          </cell>
          <cell r="AJ667">
            <v>-2250.7480309592897</v>
          </cell>
          <cell r="AK667">
            <v>-2279.4698252320782</v>
          </cell>
          <cell r="AL667">
            <v>-2277.5266652621121</v>
          </cell>
          <cell r="AM667">
            <v>-2295.5565577639845</v>
          </cell>
          <cell r="AN667">
            <v>-2105.3269823939759</v>
          </cell>
          <cell r="AO667">
            <v>-2067.3650432898048</v>
          </cell>
          <cell r="AP667">
            <v>-2067.8620272215712</v>
          </cell>
          <cell r="AQ667">
            <v>1190.3509610081564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</row>
        <row r="668">
          <cell r="AA668">
            <v>-99595.349216859482</v>
          </cell>
          <cell r="AB668">
            <v>-7409.6929404205157</v>
          </cell>
          <cell r="AC668">
            <v>-3266.7925544099703</v>
          </cell>
          <cell r="AD668">
            <v>-2975.4461157040569</v>
          </cell>
          <cell r="AE668">
            <v>-3210.4265860369892</v>
          </cell>
          <cell r="AF668">
            <v>-3421.1910807197951</v>
          </cell>
          <cell r="AG668">
            <v>-2197.2443777223025</v>
          </cell>
          <cell r="AH668">
            <v>-2325.6059750776085</v>
          </cell>
          <cell r="AI668">
            <v>-2338.0401776125982</v>
          </cell>
          <cell r="AJ668">
            <v>-2346.9751390460856</v>
          </cell>
          <cell r="AK668">
            <v>-2375.5341124930087</v>
          </cell>
          <cell r="AL668">
            <v>-2373.753773348908</v>
          </cell>
          <cell r="AM668">
            <v>-2391.6208450249151</v>
          </cell>
          <cell r="AN668">
            <v>-2201.5540904807722</v>
          </cell>
          <cell r="AO668">
            <v>-2163.4293305507354</v>
          </cell>
          <cell r="AP668">
            <v>-2164.0891353083671</v>
          </cell>
          <cell r="AQ668">
            <v>1142.3188173776914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</row>
        <row r="669">
          <cell r="AA669">
            <v>-92845.28150118202</v>
          </cell>
          <cell r="AB669">
            <v>-7597.9853501217158</v>
          </cell>
          <cell r="AC669">
            <v>-3539.1134475590034</v>
          </cell>
          <cell r="AD669">
            <v>-3009.1293465785066</v>
          </cell>
          <cell r="AE669">
            <v>-3418.4490342327495</v>
          </cell>
          <cell r="AF669">
            <v>-3642.7207995418112</v>
          </cell>
          <cell r="AG669">
            <v>-2360.7461379476936</v>
          </cell>
          <cell r="AH669">
            <v>-2480.4471284210767</v>
          </cell>
          <cell r="AI669">
            <v>-2492.8813309560664</v>
          </cell>
          <cell r="AJ669">
            <v>-2502.0787350223395</v>
          </cell>
          <cell r="AK669">
            <v>-2530.375265836477</v>
          </cell>
          <cell r="AL669">
            <v>-2528.8573693251624</v>
          </cell>
          <cell r="AM669">
            <v>-2546.4619983683833</v>
          </cell>
          <cell r="AN669">
            <v>-2356.6576864570261</v>
          </cell>
          <cell r="AO669">
            <v>-2318.2704838942036</v>
          </cell>
          <cell r="AP669">
            <v>-2319.192731284621</v>
          </cell>
          <cell r="AQ669">
            <v>1064.8982407059571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</row>
        <row r="670">
          <cell r="AA670">
            <v>-88160.091430777728</v>
          </cell>
          <cell r="AB670">
            <v>-7668.7078392978665</v>
          </cell>
          <cell r="AC670">
            <v>-3758.5200789373403</v>
          </cell>
          <cell r="AD670">
            <v>-3418.8513923541054</v>
          </cell>
          <cell r="AE670">
            <v>-3417.9555220543907</v>
          </cell>
          <cell r="AF670">
            <v>-3812.1399183879616</v>
          </cell>
          <cell r="AG670">
            <v>-2474.2319362786434</v>
          </cell>
          <cell r="AH670">
            <v>-2587.9216404840945</v>
          </cell>
          <cell r="AI670">
            <v>-2600.3558430190842</v>
          </cell>
          <cell r="AJ670">
            <v>-2609.7354072752951</v>
          </cell>
          <cell r="AK670">
            <v>-2637.8497778994947</v>
          </cell>
          <cell r="AL670">
            <v>-2636.5140415781179</v>
          </cell>
          <cell r="AM670">
            <v>-2653.9365104314011</v>
          </cell>
          <cell r="AN670">
            <v>-2464.3143587099812</v>
          </cell>
          <cell r="AO670">
            <v>-2425.7449959572214</v>
          </cell>
          <cell r="AP670">
            <v>-2426.8494035375766</v>
          </cell>
          <cell r="AQ670">
            <v>1011.1609846744482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</row>
        <row r="671">
          <cell r="AA671">
            <v>-98742.440205329316</v>
          </cell>
          <cell r="AB671">
            <v>-7454.5856999449879</v>
          </cell>
          <cell r="AC671">
            <v>-3298.8683357801006</v>
          </cell>
          <cell r="AD671">
            <v>-2986.6535820714871</v>
          </cell>
          <cell r="AE671">
            <v>-3170.3977913673616</v>
          </cell>
          <cell r="AF671">
            <v>-3489.7692074339534</v>
          </cell>
          <cell r="AG671">
            <v>-2217.9037444977489</v>
          </cell>
          <cell r="AH671">
            <v>-2345.1710254749005</v>
          </cell>
          <cell r="AI671">
            <v>-2357.6052280098907</v>
          </cell>
          <cell r="AJ671">
            <v>-2366.5733505457465</v>
          </cell>
          <cell r="AK671">
            <v>-2395.0991628903012</v>
          </cell>
          <cell r="AL671">
            <v>-2393.3519848485694</v>
          </cell>
          <cell r="AM671">
            <v>-2411.1858954222075</v>
          </cell>
          <cell r="AN671">
            <v>-2221.1523019804331</v>
          </cell>
          <cell r="AO671">
            <v>-2182.9943809480274</v>
          </cell>
          <cell r="AP671">
            <v>-2183.6873468080285</v>
          </cell>
          <cell r="AQ671">
            <v>1132.5362921790449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</row>
        <row r="672">
          <cell r="AA672">
            <v>-94018.255308306892</v>
          </cell>
          <cell r="AB672">
            <v>-7473.4274312310763</v>
          </cell>
          <cell r="AC672">
            <v>-3369.3876423025085</v>
          </cell>
          <cell r="AD672">
            <v>-3256.7799069281268</v>
          </cell>
          <cell r="AE672">
            <v>-3406.4786557594789</v>
          </cell>
          <cell r="AF672">
            <v>-3712.7629465653745</v>
          </cell>
          <cell r="AG672">
            <v>-2332.3340848778012</v>
          </cell>
          <cell r="AH672">
            <v>-2453.5400476646778</v>
          </cell>
          <cell r="AI672">
            <v>-2465.9742501996679</v>
          </cell>
          <cell r="AJ672">
            <v>-2475.1260490443201</v>
          </cell>
          <cell r="AK672">
            <v>-2503.468185080078</v>
          </cell>
          <cell r="AL672">
            <v>-2501.9046833471425</v>
          </cell>
          <cell r="AM672">
            <v>-2519.5549176119844</v>
          </cell>
          <cell r="AN672">
            <v>-2329.7050004790062</v>
          </cell>
          <cell r="AO672">
            <v>-2291.3634031378047</v>
          </cell>
          <cell r="AP672">
            <v>-2292.2400453066016</v>
          </cell>
          <cell r="AQ672">
            <v>1078.3517810841565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</row>
        <row r="673">
          <cell r="AA673">
            <v>-87678.300106980983</v>
          </cell>
          <cell r="AB673">
            <v>-7656.9173016847453</v>
          </cell>
          <cell r="AC673">
            <v>-3619.0973869858585</v>
          </cell>
          <cell r="AD673">
            <v>-3294.8308411971011</v>
          </cell>
          <cell r="AE673">
            <v>-3587.6265295943622</v>
          </cell>
          <cell r="AF673">
            <v>-3780.5289349609875</v>
          </cell>
          <cell r="AG673">
            <v>-2485.902001353566</v>
          </cell>
          <cell r="AH673">
            <v>-2598.9735480189329</v>
          </cell>
          <cell r="AI673">
            <v>-2611.4077505539226</v>
          </cell>
          <cell r="AJ673">
            <v>-2620.8060468568028</v>
          </cell>
          <cell r="AK673">
            <v>-2648.9016854343331</v>
          </cell>
          <cell r="AL673">
            <v>-2647.5846811596257</v>
          </cell>
          <cell r="AM673">
            <v>-2664.9884179662395</v>
          </cell>
          <cell r="AN673">
            <v>-2475.384998291489</v>
          </cell>
          <cell r="AO673">
            <v>-2436.7969034920598</v>
          </cell>
          <cell r="AP673">
            <v>-2437.9200431190843</v>
          </cell>
          <cell r="AQ673">
            <v>1005.635030907029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</row>
        <row r="674">
          <cell r="AA674">
            <v>-100941.71429896807</v>
          </cell>
          <cell r="AB674">
            <v>-7364.3007417380049</v>
          </cell>
          <cell r="AC674">
            <v>-3065.8069413659596</v>
          </cell>
          <cell r="AD674">
            <v>-2686.3872057784934</v>
          </cell>
          <cell r="AE674">
            <v>-3135.2613245675766</v>
          </cell>
          <cell r="AF674">
            <v>-3471.4784325457749</v>
          </cell>
          <cell r="AG674">
            <v>-2164.6323995758485</v>
          </cell>
          <cell r="AH674">
            <v>-2294.7214371861028</v>
          </cell>
          <cell r="AI674">
            <v>-2307.1556397210925</v>
          </cell>
          <cell r="AJ674">
            <v>-2316.0382544801878</v>
          </cell>
          <cell r="AK674">
            <v>-2344.649574601503</v>
          </cell>
          <cell r="AL674">
            <v>-2342.8168887830107</v>
          </cell>
          <cell r="AM674">
            <v>-2360.7363071334094</v>
          </cell>
          <cell r="AN674">
            <v>-2170.6172059148739</v>
          </cell>
          <cell r="AO674">
            <v>-2132.5447926592296</v>
          </cell>
          <cell r="AP674">
            <v>-2133.1522507424697</v>
          </cell>
          <cell r="AQ674">
            <v>1157.7610863234443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</row>
        <row r="675">
          <cell r="AA675">
            <v>-94799.615198178042</v>
          </cell>
          <cell r="AB675">
            <v>-7489.2358739301999</v>
          </cell>
          <cell r="AC675">
            <v>-3388.7533580589106</v>
          </cell>
          <cell r="AD675">
            <v>-3067.4274665103085</v>
          </cell>
          <cell r="AE675">
            <v>-3432.1991338856319</v>
          </cell>
          <cell r="AF675">
            <v>-3650.082301867812</v>
          </cell>
          <cell r="AG675">
            <v>-2313.4077980989687</v>
          </cell>
          <cell r="AH675">
            <v>-2435.6162768789454</v>
          </cell>
          <cell r="AI675">
            <v>-2448.0504794139351</v>
          </cell>
          <cell r="AJ675">
            <v>-2457.1718989860692</v>
          </cell>
          <cell r="AK675">
            <v>-2485.5444142943456</v>
          </cell>
          <cell r="AL675">
            <v>-2483.9505332888921</v>
          </cell>
          <cell r="AM675">
            <v>-2501.631146826252</v>
          </cell>
          <cell r="AN675">
            <v>-2311.7508504207553</v>
          </cell>
          <cell r="AO675">
            <v>-2273.4396323520723</v>
          </cell>
          <cell r="AP675">
            <v>-2274.2858952483507</v>
          </cell>
          <cell r="AQ675">
            <v>1087.3136664770229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</row>
        <row r="676">
          <cell r="AA676">
            <v>-90430.015809279881</v>
          </cell>
          <cell r="AB676">
            <v>-7515.2179106015601</v>
          </cell>
          <cell r="AC676">
            <v>-3529.2395157344577</v>
          </cell>
          <cell r="AD676">
            <v>-3192.193461492202</v>
          </cell>
          <cell r="AE676">
            <v>-3528.6540516001769</v>
          </cell>
          <cell r="AF676">
            <v>-3791.1616024296509</v>
          </cell>
          <cell r="AG676">
            <v>-2419.2492832007133</v>
          </cell>
          <cell r="AH676">
            <v>-2535.8513911807581</v>
          </cell>
          <cell r="AI676">
            <v>-2548.2855937157483</v>
          </cell>
          <cell r="AJ676">
            <v>-2557.5769033121228</v>
          </cell>
          <cell r="AK676">
            <v>-2585.7795285961583</v>
          </cell>
          <cell r="AL676">
            <v>-2584.3555376149452</v>
          </cell>
          <cell r="AM676">
            <v>-2601.8662611280647</v>
          </cell>
          <cell r="AN676">
            <v>-2412.1558547468089</v>
          </cell>
          <cell r="AO676">
            <v>-2373.674746653885</v>
          </cell>
          <cell r="AP676">
            <v>-2374.6908995744043</v>
          </cell>
          <cell r="AQ676">
            <v>1037.1961093261164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</row>
        <row r="677">
          <cell r="AA677">
            <v>-103910.42022191473</v>
          </cell>
          <cell r="AB677">
            <v>-7383.3889963300817</v>
          </cell>
          <cell r="AC677">
            <v>-3078.5763618960755</v>
          </cell>
          <cell r="AD677">
            <v>-2657.1580698324606</v>
          </cell>
          <cell r="AE677">
            <v>-3044.0763926521699</v>
          </cell>
          <cell r="AF677">
            <v>-3364.4460752468131</v>
          </cell>
          <cell r="AG677">
            <v>-2092.7236922208131</v>
          </cell>
          <cell r="AH677">
            <v>-2226.6216982784445</v>
          </cell>
          <cell r="AI677">
            <v>-2239.0559008134346</v>
          </cell>
          <cell r="AJ677">
            <v>-2247.8230922862458</v>
          </cell>
          <cell r="AK677">
            <v>-2276.5498356938451</v>
          </cell>
          <cell r="AL677">
            <v>-2274.6017265890687</v>
          </cell>
          <cell r="AM677">
            <v>-2292.6365682257515</v>
          </cell>
          <cell r="AN677">
            <v>-2102.4020437209319</v>
          </cell>
          <cell r="AO677">
            <v>-2064.4450537515718</v>
          </cell>
          <cell r="AP677">
            <v>-2064.9370885485278</v>
          </cell>
          <cell r="AQ677">
            <v>1191.810955777273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</row>
        <row r="678">
          <cell r="AA678">
            <v>-94244.897057872688</v>
          </cell>
          <cell r="AB678">
            <v>-7563.8281281133777</v>
          </cell>
          <cell r="AC678">
            <v>-3488.5852426463307</v>
          </cell>
          <cell r="AD678">
            <v>-3041.6525528613647</v>
          </cell>
          <cell r="AE678">
            <v>-3333.1397738208461</v>
          </cell>
          <cell r="AF678">
            <v>-3545.6752051551653</v>
          </cell>
          <cell r="AG678">
            <v>-2326.8443140257991</v>
          </cell>
          <cell r="AH678">
            <v>-2448.3410672430377</v>
          </cell>
          <cell r="AI678">
            <v>-2460.7752697780279</v>
          </cell>
          <cell r="AJ678">
            <v>-2469.9182567914572</v>
          </cell>
          <cell r="AK678">
            <v>-2498.269204658438</v>
          </cell>
          <cell r="AL678">
            <v>-2496.6968910942796</v>
          </cell>
          <cell r="AM678">
            <v>-2514.3559371903448</v>
          </cell>
          <cell r="AN678">
            <v>-2324.4972082261434</v>
          </cell>
          <cell r="AO678">
            <v>-2286.1644227161651</v>
          </cell>
          <cell r="AP678">
            <v>-2287.0322530537387</v>
          </cell>
          <cell r="AQ678">
            <v>1080.9512712949766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</row>
        <row r="679">
          <cell r="AA679">
            <v>-103451.14266255459</v>
          </cell>
          <cell r="AB679">
            <v>-7317.3349640729093</v>
          </cell>
          <cell r="AC679">
            <v>-3137.7713462266356</v>
          </cell>
          <cell r="AD679">
            <v>-2834.698133423095</v>
          </cell>
          <cell r="AE679">
            <v>-3076.7746074885181</v>
          </cell>
          <cell r="AF679">
            <v>-3400.1541958885637</v>
          </cell>
          <cell r="AG679">
            <v>-2103.8484234902485</v>
          </cell>
          <cell r="AH679">
            <v>-2237.1571580681189</v>
          </cell>
          <cell r="AI679">
            <v>-2249.591360603109</v>
          </cell>
          <cell r="AJ679">
            <v>-2258.3764087874279</v>
          </cell>
          <cell r="AK679">
            <v>-2287.0852954835191</v>
          </cell>
          <cell r="AL679">
            <v>-2285.1550430902507</v>
          </cell>
          <cell r="AM679">
            <v>-2303.1720280154254</v>
          </cell>
          <cell r="AN679">
            <v>-2112.9553602221145</v>
          </cell>
          <cell r="AO679">
            <v>-2074.9805135412457</v>
          </cell>
          <cell r="AP679">
            <v>-2075.4904050497098</v>
          </cell>
          <cell r="AQ679">
            <v>1186.543225882436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</row>
        <row r="680">
          <cell r="AA680">
            <v>-97550.766520728706</v>
          </cell>
          <cell r="AB680">
            <v>-7465.9076559474815</v>
          </cell>
          <cell r="AC680">
            <v>-3310.5827296925404</v>
          </cell>
          <cell r="AD680">
            <v>-2944.8751865920185</v>
          </cell>
          <cell r="AE680">
            <v>-3270.2555844737808</v>
          </cell>
          <cell r="AF680">
            <v>-3584.3853947559865</v>
          </cell>
          <cell r="AG680">
            <v>-2246.768750487829</v>
          </cell>
          <cell r="AH680">
            <v>-2372.507066460691</v>
          </cell>
          <cell r="AI680">
            <v>-2384.9412689956812</v>
          </cell>
          <cell r="AJ680">
            <v>-2393.9557238043944</v>
          </cell>
          <cell r="AK680">
            <v>-2422.4352038760917</v>
          </cell>
          <cell r="AL680">
            <v>-2420.7343581072173</v>
          </cell>
          <cell r="AM680">
            <v>-2438.5219364079981</v>
          </cell>
          <cell r="AN680">
            <v>-2248.5346752390806</v>
          </cell>
          <cell r="AO680">
            <v>-2210.3304219338179</v>
          </cell>
          <cell r="AP680">
            <v>-2211.0697200666759</v>
          </cell>
          <cell r="AQ680">
            <v>1118.8682716861497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</row>
        <row r="681">
          <cell r="AA681">
            <v>-101793.22873509175</v>
          </cell>
          <cell r="AB681">
            <v>-7398.4768444189358</v>
          </cell>
          <cell r="AC681">
            <v>-3170.9423735977953</v>
          </cell>
          <cell r="AD681">
            <v>-2825.1718809160884</v>
          </cell>
          <cell r="AE681">
            <v>-3237.507715145613</v>
          </cell>
          <cell r="AF681">
            <v>-3415.295284072125</v>
          </cell>
          <cell r="AG681">
            <v>-2144.006812540596</v>
          </cell>
          <cell r="AH681">
            <v>-2275.1883772329743</v>
          </cell>
          <cell r="AI681">
            <v>-2287.6225797679645</v>
          </cell>
          <cell r="AJ681">
            <v>-2296.4720876457832</v>
          </cell>
          <cell r="AK681">
            <v>-2325.1165146483745</v>
          </cell>
          <cell r="AL681">
            <v>-2323.250721948606</v>
          </cell>
          <cell r="AM681">
            <v>-2341.2032471802813</v>
          </cell>
          <cell r="AN681">
            <v>-2151.0510390804693</v>
          </cell>
          <cell r="AO681">
            <v>-2113.0117327061016</v>
          </cell>
          <cell r="AP681">
            <v>-2113.5860839080647</v>
          </cell>
          <cell r="AQ681">
            <v>1167.5276163000083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</row>
        <row r="682">
          <cell r="AA682">
            <v>-98119.889608537735</v>
          </cell>
          <cell r="AB682">
            <v>-7491.5076110402342</v>
          </cell>
          <cell r="AC682">
            <v>-3328.1714370894651</v>
          </cell>
          <cell r="AD682">
            <v>-2911.2912954575222</v>
          </cell>
          <cell r="AE682">
            <v>-3208.7281257155728</v>
          </cell>
          <cell r="AF682">
            <v>-3618.6295372515833</v>
          </cell>
          <cell r="AG682">
            <v>-2232.983314465378</v>
          </cell>
          <cell r="AH682">
            <v>-2359.4518381248226</v>
          </cell>
          <cell r="AI682">
            <v>-2371.8860406598124</v>
          </cell>
          <cell r="AJ682">
            <v>-2380.8783679628714</v>
          </cell>
          <cell r="AK682">
            <v>-2409.3799755402224</v>
          </cell>
          <cell r="AL682">
            <v>-2407.6570022656942</v>
          </cell>
          <cell r="AM682">
            <v>-2425.4667080721292</v>
          </cell>
          <cell r="AN682">
            <v>-2235.4573193975575</v>
          </cell>
          <cell r="AO682">
            <v>-2197.2751935979495</v>
          </cell>
          <cell r="AP682">
            <v>-2197.9923642251533</v>
          </cell>
          <cell r="AQ682">
            <v>1125.3958858540843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</row>
        <row r="683">
          <cell r="AA683">
            <v>-103556.5120329226</v>
          </cell>
          <cell r="AB683">
            <v>-7300.8588917899497</v>
          </cell>
          <cell r="AC683">
            <v>-3076.7273946764262</v>
          </cell>
          <cell r="AD683">
            <v>-2767.730669451837</v>
          </cell>
          <cell r="AE683">
            <v>-3145.2910708239465</v>
          </cell>
          <cell r="AF683">
            <v>-3422.753412895353</v>
          </cell>
          <cell r="AG683">
            <v>-2101.2961413125458</v>
          </cell>
          <cell r="AH683">
            <v>-2234.7400690073728</v>
          </cell>
          <cell r="AI683">
            <v>-2247.1742715423625</v>
          </cell>
          <cell r="AJ683">
            <v>-2255.9552229655619</v>
          </cell>
          <cell r="AK683">
            <v>-2284.668206422773</v>
          </cell>
          <cell r="AL683">
            <v>-2282.7338572683848</v>
          </cell>
          <cell r="AM683">
            <v>-2300.7549389546793</v>
          </cell>
          <cell r="AN683">
            <v>-2110.534174400248</v>
          </cell>
          <cell r="AO683">
            <v>-2072.5634244804996</v>
          </cell>
          <cell r="AP683">
            <v>-2073.0692192278434</v>
          </cell>
          <cell r="AQ683">
            <v>1187.751770412809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</row>
        <row r="684">
          <cell r="AA684">
            <v>-96924.290956568104</v>
          </cell>
          <cell r="AB684">
            <v>-7428.7265366156507</v>
          </cell>
          <cell r="AC684">
            <v>-3355.5918554622003</v>
          </cell>
          <cell r="AD684">
            <v>-2935.2432971480334</v>
          </cell>
          <cell r="AE684">
            <v>-3144.941532896577</v>
          </cell>
          <cell r="AF684">
            <v>-3506.2480906504179</v>
          </cell>
          <cell r="AG684">
            <v>-2261.9433919570629</v>
          </cell>
          <cell r="AH684">
            <v>-2386.8779147220839</v>
          </cell>
          <cell r="AI684">
            <v>-2399.3121172570736</v>
          </cell>
          <cell r="AJ684">
            <v>-2408.3509294357218</v>
          </cell>
          <cell r="AK684">
            <v>-2436.8060521374841</v>
          </cell>
          <cell r="AL684">
            <v>-2435.1295637385447</v>
          </cell>
          <cell r="AM684">
            <v>-2452.8927846693905</v>
          </cell>
          <cell r="AN684">
            <v>-2262.9298808704079</v>
          </cell>
          <cell r="AO684">
            <v>-2224.7012701952108</v>
          </cell>
          <cell r="AP684">
            <v>-2225.4649256980038</v>
          </cell>
          <cell r="AQ684">
            <v>1111.6828475554535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</row>
        <row r="685">
          <cell r="AA685">
            <v>-91674.701799310133</v>
          </cell>
          <cell r="AB685">
            <v>-7511.9405059393666</v>
          </cell>
          <cell r="AC685">
            <v>-3578.2621717041284</v>
          </cell>
          <cell r="AD685">
            <v>-3253.5367711690851</v>
          </cell>
          <cell r="AE685">
            <v>-3411.3080431270064</v>
          </cell>
          <cell r="AF685">
            <v>-3630.2332929609261</v>
          </cell>
          <cell r="AG685">
            <v>-2389.1002004255633</v>
          </cell>
          <cell r="AH685">
            <v>-2507.2992903182558</v>
          </cell>
          <cell r="AI685">
            <v>-2519.7334928532459</v>
          </cell>
          <cell r="AJ685">
            <v>-2528.976409058328</v>
          </cell>
          <cell r="AK685">
            <v>-2557.2274277336564</v>
          </cell>
          <cell r="AL685">
            <v>-2555.7550433611505</v>
          </cell>
          <cell r="AM685">
            <v>-2573.3141602655624</v>
          </cell>
          <cell r="AN685">
            <v>-2383.5553604930146</v>
          </cell>
          <cell r="AO685">
            <v>-2345.1226457913826</v>
          </cell>
          <cell r="AP685">
            <v>-2346.0904053206095</v>
          </cell>
          <cell r="AQ685">
            <v>1051.4721597573675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</row>
        <row r="686">
          <cell r="AA686">
            <v>-90693.856324159467</v>
          </cell>
          <cell r="AB686">
            <v>-7532.4850893476087</v>
          </cell>
          <cell r="AC686">
            <v>-3590.9475950033921</v>
          </cell>
          <cell r="AD686">
            <v>-3220.3745270433888</v>
          </cell>
          <cell r="AE686">
            <v>-3458.8323985782995</v>
          </cell>
          <cell r="AF686">
            <v>-3620.2383048331667</v>
          </cell>
          <cell r="AG686">
            <v>-2412.8584749275765</v>
          </cell>
          <cell r="AH686">
            <v>-2529.7991008418321</v>
          </cell>
          <cell r="AI686">
            <v>-2542.2333033768223</v>
          </cell>
          <cell r="AJ686">
            <v>-2551.5143548539781</v>
          </cell>
          <cell r="AK686">
            <v>-2579.7272382572328</v>
          </cell>
          <cell r="AL686">
            <v>-2578.2929891568006</v>
          </cell>
          <cell r="AM686">
            <v>-2595.8139707891387</v>
          </cell>
          <cell r="AN686">
            <v>-2406.0933062886643</v>
          </cell>
          <cell r="AO686">
            <v>-2367.622456314959</v>
          </cell>
          <cell r="AP686">
            <v>-2368.6283511162592</v>
          </cell>
          <cell r="AQ686">
            <v>1040.2222544955794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</row>
        <row r="687">
          <cell r="AA687">
            <v>-86079.634855175216</v>
          </cell>
          <cell r="AB687">
            <v>-7715.9414554434861</v>
          </cell>
          <cell r="AC687">
            <v>-3637.7167747096414</v>
          </cell>
          <cell r="AD687">
            <v>-3357.4425848599612</v>
          </cell>
          <cell r="AE687">
            <v>-3625.8538286651897</v>
          </cell>
          <cell r="AF687">
            <v>-3901.99236821056</v>
          </cell>
          <cell r="AG687">
            <v>-2524.6252547624654</v>
          </cell>
          <cell r="AH687">
            <v>-2635.6456499631558</v>
          </cell>
          <cell r="AI687">
            <v>-2648.0798524981456</v>
          </cell>
          <cell r="AJ687">
            <v>-2657.5403049060155</v>
          </cell>
          <cell r="AK687">
            <v>-2685.5737873785561</v>
          </cell>
          <cell r="AL687">
            <v>-2684.3189392088379</v>
          </cell>
          <cell r="AM687">
            <v>-2701.6605199104624</v>
          </cell>
          <cell r="AN687">
            <v>-2512.1192563407021</v>
          </cell>
          <cell r="AO687">
            <v>-2473.4690054362827</v>
          </cell>
          <cell r="AP687">
            <v>-2474.654301168297</v>
          </cell>
          <cell r="AQ687">
            <v>987.29897993491761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</row>
        <row r="688">
          <cell r="AA688">
            <v>-101253.55180537028</v>
          </cell>
          <cell r="AB688">
            <v>-7396.7936859259144</v>
          </cell>
          <cell r="AC688">
            <v>-3110.1481853472051</v>
          </cell>
          <cell r="AD688">
            <v>-2925.0775651863787</v>
          </cell>
          <cell r="AE688">
            <v>-3136.9853320261736</v>
          </cell>
          <cell r="AF688">
            <v>-3442.857751182567</v>
          </cell>
          <cell r="AG688">
            <v>-2157.0789966547727</v>
          </cell>
          <cell r="AH688">
            <v>-2287.5681342592411</v>
          </cell>
          <cell r="AI688">
            <v>-2300.0023367942313</v>
          </cell>
          <cell r="AJ688">
            <v>-2308.8728273110773</v>
          </cell>
          <cell r="AK688">
            <v>-2337.4962716746413</v>
          </cell>
          <cell r="AL688">
            <v>-2335.6514616139002</v>
          </cell>
          <cell r="AM688">
            <v>-2353.5830042065477</v>
          </cell>
          <cell r="AN688">
            <v>-2163.4517787457635</v>
          </cell>
          <cell r="AO688">
            <v>-2125.391489732368</v>
          </cell>
          <cell r="AP688">
            <v>-2125.9868235733588</v>
          </cell>
          <cell r="AQ688">
            <v>1161.3377377868749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</row>
        <row r="689">
          <cell r="AA689">
            <v>-86365.709204462226</v>
          </cell>
          <cell r="AB689">
            <v>-7643.5214479265296</v>
          </cell>
          <cell r="AC689">
            <v>-3769.1120968232844</v>
          </cell>
          <cell r="AD689">
            <v>-3453.5749867844161</v>
          </cell>
          <cell r="AE689">
            <v>-3609.4156442547801</v>
          </cell>
          <cell r="AF689">
            <v>-3849.5739803303622</v>
          </cell>
          <cell r="AG689">
            <v>-2517.6958932161915</v>
          </cell>
          <cell r="AH689">
            <v>-2629.0833332499915</v>
          </cell>
          <cell r="AI689">
            <v>-2641.5175357849812</v>
          </cell>
          <cell r="AJ689">
            <v>-2650.9668656221511</v>
          </cell>
          <cell r="AK689">
            <v>-2679.0114706653917</v>
          </cell>
          <cell r="AL689">
            <v>-2677.7454999249735</v>
          </cell>
          <cell r="AM689">
            <v>-2695.0982031972981</v>
          </cell>
          <cell r="AN689">
            <v>-2505.5458170568372</v>
          </cell>
          <cell r="AO689">
            <v>-2466.9066887231184</v>
          </cell>
          <cell r="AP689">
            <v>-2468.0808618844326</v>
          </cell>
          <cell r="AQ689">
            <v>990.58013829149979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</row>
        <row r="690">
          <cell r="AA690">
            <v>-103079.79290240436</v>
          </cell>
          <cell r="AB690">
            <v>-7367.8235324720536</v>
          </cell>
          <cell r="AC690">
            <v>-3130.2337171533195</v>
          </cell>
          <cell r="AD690">
            <v>-2812.3435064734776</v>
          </cell>
          <cell r="AE690">
            <v>-3035.3035863378464</v>
          </cell>
          <cell r="AF690">
            <v>-3449.3799121989846</v>
          </cell>
          <cell r="AG690">
            <v>-2112.84334650455</v>
          </cell>
          <cell r="AH690">
            <v>-2245.6756244861572</v>
          </cell>
          <cell r="AI690">
            <v>-2258.1098270211469</v>
          </cell>
          <cell r="AJ690">
            <v>-2266.9093132841408</v>
          </cell>
          <cell r="AK690">
            <v>-2295.6037619015574</v>
          </cell>
          <cell r="AL690">
            <v>-2293.6879475869637</v>
          </cell>
          <cell r="AM690">
            <v>-2311.6904944334638</v>
          </cell>
          <cell r="AN690">
            <v>-2121.4882647188269</v>
          </cell>
          <cell r="AO690">
            <v>-2083.498979959284</v>
          </cell>
          <cell r="AP690">
            <v>-2084.0233095464223</v>
          </cell>
          <cell r="AQ690">
            <v>1182.2839926734168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</row>
        <row r="691">
          <cell r="AA691">
            <v>-88346.436568520236</v>
          </cell>
          <cell r="AB691">
            <v>-7658.2829833971173</v>
          </cell>
          <cell r="AC691">
            <v>-3699.8103624912719</v>
          </cell>
          <cell r="AD691">
            <v>-3327.5536359825246</v>
          </cell>
          <cell r="AE691">
            <v>-3562.7819575218045</v>
          </cell>
          <cell r="AF691">
            <v>-3782.8323553536293</v>
          </cell>
          <cell r="AG691">
            <v>-2469.7182396294111</v>
          </cell>
          <cell r="AH691">
            <v>-2583.6470321003917</v>
          </cell>
          <cell r="AI691">
            <v>-2596.0812346353814</v>
          </cell>
          <cell r="AJ691">
            <v>-2605.4535537926367</v>
          </cell>
          <cell r="AK691">
            <v>-2633.5751695157919</v>
          </cell>
          <cell r="AL691">
            <v>-2632.2321880954596</v>
          </cell>
          <cell r="AM691">
            <v>-2649.6619020476983</v>
          </cell>
          <cell r="AN691">
            <v>-2460.0325052273233</v>
          </cell>
          <cell r="AO691">
            <v>-2421.4703875735186</v>
          </cell>
          <cell r="AP691">
            <v>-2422.5675500549187</v>
          </cell>
          <cell r="AQ691">
            <v>1013.2982888662996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</row>
        <row r="692">
          <cell r="AA692">
            <v>-94664.946652150218</v>
          </cell>
          <cell r="AB692">
            <v>-7518.3167603869888</v>
          </cell>
          <cell r="AC692">
            <v>-3364.9741407463562</v>
          </cell>
          <cell r="AD692">
            <v>-2999.5071662695018</v>
          </cell>
          <cell r="AE692">
            <v>-3392.5153149523921</v>
          </cell>
          <cell r="AF692">
            <v>-3575.9990512433351</v>
          </cell>
          <cell r="AG692">
            <v>-2316.669771941306</v>
          </cell>
          <cell r="AH692">
            <v>-2438.7054655899865</v>
          </cell>
          <cell r="AI692">
            <v>-2451.1396681249767</v>
          </cell>
          <cell r="AJ692">
            <v>-2460.2663236101803</v>
          </cell>
          <cell r="AK692">
            <v>-2488.6336030053872</v>
          </cell>
          <cell r="AL692">
            <v>-2487.0449579130027</v>
          </cell>
          <cell r="AM692">
            <v>-2504.7203355372935</v>
          </cell>
          <cell r="AN692">
            <v>-2314.8452750448669</v>
          </cell>
          <cell r="AO692">
            <v>-2276.5288210631138</v>
          </cell>
          <cell r="AP692">
            <v>-2277.3803198724618</v>
          </cell>
          <cell r="AQ692">
            <v>1085.7690721215019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</row>
        <row r="693">
          <cell r="AA693">
            <v>-90616.234457379309</v>
          </cell>
          <cell r="AB693">
            <v>-7651.8168882664986</v>
          </cell>
          <cell r="AC693">
            <v>-3618.5765920715926</v>
          </cell>
          <cell r="AD693">
            <v>-3210.5374859347085</v>
          </cell>
          <cell r="AE693">
            <v>-3352.7057657047758</v>
          </cell>
          <cell r="AF693">
            <v>-3760.4017568446016</v>
          </cell>
          <cell r="AG693">
            <v>-2414.7386504139736</v>
          </cell>
          <cell r="AH693">
            <v>-2531.5796843682756</v>
          </cell>
          <cell r="AI693">
            <v>-2544.0138869032653</v>
          </cell>
          <cell r="AJ693">
            <v>-2553.2979563186018</v>
          </cell>
          <cell r="AK693">
            <v>-2581.5078217836758</v>
          </cell>
          <cell r="AL693">
            <v>-2580.0765906214247</v>
          </cell>
          <cell r="AM693">
            <v>-2597.5945543155822</v>
          </cell>
          <cell r="AN693">
            <v>-2407.8769077532879</v>
          </cell>
          <cell r="AO693">
            <v>-2369.4030398414025</v>
          </cell>
          <cell r="AP693">
            <v>-2370.4119525808833</v>
          </cell>
          <cell r="AQ693">
            <v>1039.3319627323576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</row>
        <row r="694">
          <cell r="AA694">
            <v>-101957.69926126007</v>
          </cell>
          <cell r="AB694">
            <v>-7323.8066436234321</v>
          </cell>
          <cell r="AC694">
            <v>-3173.7987599601183</v>
          </cell>
          <cell r="AD694">
            <v>-2820.7056692499982</v>
          </cell>
          <cell r="AE694">
            <v>-3191.3309572592525</v>
          </cell>
          <cell r="AF694">
            <v>-3429.8285321822614</v>
          </cell>
          <cell r="AG694">
            <v>-2140.0229679828208</v>
          </cell>
          <cell r="AH694">
            <v>-2271.4155549390939</v>
          </cell>
          <cell r="AI694">
            <v>-2283.8497574740841</v>
          </cell>
          <cell r="AJ694">
            <v>-2292.6928707378452</v>
          </cell>
          <cell r="AK694">
            <v>-2321.3436923544941</v>
          </cell>
          <cell r="AL694">
            <v>-2319.4715050406676</v>
          </cell>
          <cell r="AM694">
            <v>-2337.4304248864009</v>
          </cell>
          <cell r="AN694">
            <v>-2147.2718221725318</v>
          </cell>
          <cell r="AO694">
            <v>-2109.2389104122212</v>
          </cell>
          <cell r="AP694">
            <v>-2109.8068670001267</v>
          </cell>
          <cell r="AQ694">
            <v>1169.4140274469485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</row>
        <row r="695">
          <cell r="AA695">
            <v>-95606.853034713698</v>
          </cell>
          <cell r="AB695">
            <v>-7522.9462992078206</v>
          </cell>
          <cell r="AC695">
            <v>-3406.6234081463026</v>
          </cell>
          <cell r="AD695">
            <v>-2979.7118693631182</v>
          </cell>
          <cell r="AE695">
            <v>-3416.1110467471899</v>
          </cell>
          <cell r="AF695">
            <v>-3686.0602652689063</v>
          </cell>
          <cell r="AG695">
            <v>-2293.8546894853216</v>
          </cell>
          <cell r="AH695">
            <v>-2417.0988866990865</v>
          </cell>
          <cell r="AI695">
            <v>-2429.5330892340762</v>
          </cell>
          <cell r="AJ695">
            <v>-2438.6231233991261</v>
          </cell>
          <cell r="AK695">
            <v>-2467.0270241144867</v>
          </cell>
          <cell r="AL695">
            <v>-2465.4017577019486</v>
          </cell>
          <cell r="AM695">
            <v>-2483.1137566463931</v>
          </cell>
          <cell r="AN695">
            <v>-2293.2020748338127</v>
          </cell>
          <cell r="AO695">
            <v>-2254.9222421722134</v>
          </cell>
          <cell r="AP695">
            <v>-2255.7371196614076</v>
          </cell>
          <cell r="AQ695">
            <v>1096.5723615669522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</row>
        <row r="696">
          <cell r="AA696">
            <v>-97674.779629267185</v>
          </cell>
          <cell r="AB696">
            <v>-7452.4204374282663</v>
          </cell>
          <cell r="AC696">
            <v>-3336.2393100281561</v>
          </cell>
          <cell r="AD696">
            <v>-2888.1647077288453</v>
          </cell>
          <cell r="AE696">
            <v>-3222.6552864703744</v>
          </cell>
          <cell r="AF696">
            <v>-3471.4378207772374</v>
          </cell>
          <cell r="AG696">
            <v>-2243.7648752096638</v>
          </cell>
          <cell r="AH696">
            <v>-2369.6623049613054</v>
          </cell>
          <cell r="AI696">
            <v>-2382.0965074962951</v>
          </cell>
          <cell r="AJ696">
            <v>-2391.1061406753483</v>
          </cell>
          <cell r="AK696">
            <v>-2419.5904423767056</v>
          </cell>
          <cell r="AL696">
            <v>-2417.8847749781712</v>
          </cell>
          <cell r="AM696">
            <v>-2435.677174908612</v>
          </cell>
          <cell r="AN696">
            <v>-2245.6850921100349</v>
          </cell>
          <cell r="AO696">
            <v>-2207.4856604344322</v>
          </cell>
          <cell r="AP696">
            <v>-2208.2201369376298</v>
          </cell>
          <cell r="AQ696">
            <v>1120.2906524358427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</row>
        <row r="697">
          <cell r="AA697">
            <v>-96907.792141608792</v>
          </cell>
          <cell r="AB697">
            <v>-7460.3159761970019</v>
          </cell>
          <cell r="AC697">
            <v>-3316.5877106966363</v>
          </cell>
          <cell r="AD697">
            <v>-3029.0056391856415</v>
          </cell>
          <cell r="AE697">
            <v>-3242.4330298649375</v>
          </cell>
          <cell r="AF697">
            <v>-3537.9888410662102</v>
          </cell>
          <cell r="AG697">
            <v>-2262.3430302127231</v>
          </cell>
          <cell r="AH697">
            <v>-2387.2563843381986</v>
          </cell>
          <cell r="AI697">
            <v>-2399.6905868731883</v>
          </cell>
          <cell r="AJ697">
            <v>-2408.730040525762</v>
          </cell>
          <cell r="AK697">
            <v>-2437.1845217535988</v>
          </cell>
          <cell r="AL697">
            <v>-2435.5086748285848</v>
          </cell>
          <cell r="AM697">
            <v>-2453.2712542855052</v>
          </cell>
          <cell r="AN697">
            <v>-2263.3089919604481</v>
          </cell>
          <cell r="AO697">
            <v>-2225.0797398113255</v>
          </cell>
          <cell r="AP697">
            <v>-2225.8440367880439</v>
          </cell>
          <cell r="AQ697">
            <v>1111.4936127473961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</row>
        <row r="698">
          <cell r="AA698">
            <v>-89476.197947159497</v>
          </cell>
          <cell r="AB698">
            <v>-7626.3172270157884</v>
          </cell>
          <cell r="AC698">
            <v>-3566.2706596624239</v>
          </cell>
          <cell r="AD698">
            <v>-3218.8861814275033</v>
          </cell>
          <cell r="AE698">
            <v>-3540.4123475376596</v>
          </cell>
          <cell r="AF698">
            <v>-3851.02339632037</v>
          </cell>
          <cell r="AG698">
            <v>-2442.3528883732802</v>
          </cell>
          <cell r="AH698">
            <v>-2557.73120988351</v>
          </cell>
          <cell r="AI698">
            <v>-2570.1654124184997</v>
          </cell>
          <cell r="AJ698">
            <v>-2579.4938064533535</v>
          </cell>
          <cell r="AK698">
            <v>-2607.6593472989102</v>
          </cell>
          <cell r="AL698">
            <v>-2606.2724407561759</v>
          </cell>
          <cell r="AM698">
            <v>-2623.7460798308166</v>
          </cell>
          <cell r="AN698">
            <v>-2434.0727578880396</v>
          </cell>
          <cell r="AO698">
            <v>-2395.5545653566369</v>
          </cell>
          <cell r="AP698">
            <v>-2396.607802715635</v>
          </cell>
          <cell r="AQ698">
            <v>1026.2561999747404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</row>
        <row r="699">
          <cell r="AA699">
            <v>-96293.65217659327</v>
          </cell>
          <cell r="AB699">
            <v>-7521.2973061169314</v>
          </cell>
          <cell r="AC699">
            <v>-3361.9052975825762</v>
          </cell>
          <cell r="AD699">
            <v>-2985.6895796098506</v>
          </cell>
          <cell r="AE699">
            <v>-3267.3015223708962</v>
          </cell>
          <cell r="AF699">
            <v>-3470.6138037136561</v>
          </cell>
          <cell r="AG699">
            <v>-2277.2188758389202</v>
          </cell>
          <cell r="AH699">
            <v>-2401.3442638236829</v>
          </cell>
          <cell r="AI699">
            <v>-2413.7784663586726</v>
          </cell>
          <cell r="AJ699">
            <v>-2422.841797773086</v>
          </cell>
          <cell r="AK699">
            <v>-2451.2724012390827</v>
          </cell>
          <cell r="AL699">
            <v>-2449.6204320759089</v>
          </cell>
          <cell r="AM699">
            <v>-2467.3591337709895</v>
          </cell>
          <cell r="AN699">
            <v>-2277.4207492077721</v>
          </cell>
          <cell r="AO699">
            <v>-2239.1676192968098</v>
          </cell>
          <cell r="AP699">
            <v>-2239.9557940353675</v>
          </cell>
          <cell r="AQ699">
            <v>1104.4496730046542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</row>
        <row r="700">
          <cell r="AA700">
            <v>-102089.70918124063</v>
          </cell>
          <cell r="AB700">
            <v>-7339.8831845418454</v>
          </cell>
          <cell r="AC700">
            <v>-3113.5105022421126</v>
          </cell>
          <cell r="AD700">
            <v>-2853.670869770066</v>
          </cell>
          <cell r="AE700">
            <v>-3085.5840498646999</v>
          </cell>
          <cell r="AF700">
            <v>-3478.3542993082096</v>
          </cell>
          <cell r="AG700">
            <v>-2136.8253920186708</v>
          </cell>
          <cell r="AH700">
            <v>-2268.387352982676</v>
          </cell>
          <cell r="AI700">
            <v>-2280.8215555176662</v>
          </cell>
          <cell r="AJ700">
            <v>-2289.6595362357389</v>
          </cell>
          <cell r="AK700">
            <v>-2318.3154903980767</v>
          </cell>
          <cell r="AL700">
            <v>-2316.4381705385613</v>
          </cell>
          <cell r="AM700">
            <v>-2334.4022229299826</v>
          </cell>
          <cell r="AN700">
            <v>-2144.238487670425</v>
          </cell>
          <cell r="AO700">
            <v>-2106.2107084558029</v>
          </cell>
          <cell r="AP700">
            <v>-2106.7735324980204</v>
          </cell>
          <cell r="AQ700">
            <v>1170.9281284251574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</row>
        <row r="701">
          <cell r="AA701">
            <v>-95747.427440941072</v>
          </cell>
          <cell r="AB701">
            <v>-7488.4217645216513</v>
          </cell>
          <cell r="AC701">
            <v>-3370.6174544166506</v>
          </cell>
          <cell r="AD701">
            <v>-3024.4216757584863</v>
          </cell>
          <cell r="AE701">
            <v>-3265.1043155376583</v>
          </cell>
          <cell r="AF701">
            <v>-3580.9540309813001</v>
          </cell>
          <cell r="AG701">
            <v>-2290.4496624798244</v>
          </cell>
          <cell r="AH701">
            <v>-2413.8742222797555</v>
          </cell>
          <cell r="AI701">
            <v>-2426.3084248147456</v>
          </cell>
          <cell r="AJ701">
            <v>-2435.3929934468811</v>
          </cell>
          <cell r="AK701">
            <v>-2463.8023596951562</v>
          </cell>
          <cell r="AL701">
            <v>-2462.1716277497035</v>
          </cell>
          <cell r="AM701">
            <v>-2479.8890922270621</v>
          </cell>
          <cell r="AN701">
            <v>-2289.9719448815677</v>
          </cell>
          <cell r="AO701">
            <v>-2251.6975777528824</v>
          </cell>
          <cell r="AP701">
            <v>-2252.5069897091626</v>
          </cell>
          <cell r="AQ701">
            <v>1098.1846937766177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</row>
        <row r="702">
          <cell r="AA702">
            <v>-90952.66811583782</v>
          </cell>
          <cell r="AB702">
            <v>-7495.5420241829761</v>
          </cell>
          <cell r="AC702">
            <v>-3546.3549252540356</v>
          </cell>
          <cell r="AD702">
            <v>-3122.171171572495</v>
          </cell>
          <cell r="AE702">
            <v>-3329.2883054585868</v>
          </cell>
          <cell r="AF702">
            <v>-3670.8295237568777</v>
          </cell>
          <cell r="AG702">
            <v>-2406.5894735947136</v>
          </cell>
          <cell r="AH702">
            <v>-2523.8621653901641</v>
          </cell>
          <cell r="AI702">
            <v>-2536.2963679251543</v>
          </cell>
          <cell r="AJ702">
            <v>-2545.5673567998492</v>
          </cell>
          <cell r="AK702">
            <v>-2573.7903028055644</v>
          </cell>
          <cell r="AL702">
            <v>-2572.3459911026721</v>
          </cell>
          <cell r="AM702">
            <v>-2589.8770353374707</v>
          </cell>
          <cell r="AN702">
            <v>-2400.1463082345358</v>
          </cell>
          <cell r="AO702">
            <v>-2361.685520863291</v>
          </cell>
          <cell r="AP702">
            <v>-2362.6813530621312</v>
          </cell>
          <cell r="AQ702">
            <v>1043.1907222214134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</row>
        <row r="703">
          <cell r="AA703">
            <v>-87157.916957837486</v>
          </cell>
          <cell r="AB703">
            <v>-7640.4146533856201</v>
          </cell>
          <cell r="AC703">
            <v>-3684.0086177299272</v>
          </cell>
          <cell r="AD703">
            <v>-3275.9760483077152</v>
          </cell>
          <cell r="AE703">
            <v>-3681.89140685853</v>
          </cell>
          <cell r="AF703">
            <v>-3872.1900050257091</v>
          </cell>
          <cell r="AG703">
            <v>-2498.5068468840755</v>
          </cell>
          <cell r="AH703">
            <v>-2610.9107211537657</v>
          </cell>
          <cell r="AI703">
            <v>-2623.3449236887554</v>
          </cell>
          <cell r="AJ703">
            <v>-2632.7634524884738</v>
          </cell>
          <cell r="AK703">
            <v>-2660.8388585691655</v>
          </cell>
          <cell r="AL703">
            <v>-2659.5420867912962</v>
          </cell>
          <cell r="AM703">
            <v>-2676.9255911010723</v>
          </cell>
          <cell r="AN703">
            <v>-2487.3424039231604</v>
          </cell>
          <cell r="AO703">
            <v>-2448.7340766268926</v>
          </cell>
          <cell r="AP703">
            <v>-2449.8774487507553</v>
          </cell>
          <cell r="AQ703">
            <v>999.66644433961267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</row>
        <row r="704">
          <cell r="AA704">
            <v>-93054.43671175951</v>
          </cell>
          <cell r="AB704">
            <v>-7514.7767735980933</v>
          </cell>
          <cell r="AC704">
            <v>-3513.3198762499924</v>
          </cell>
          <cell r="AD704">
            <v>-3257.3010150550745</v>
          </cell>
          <cell r="AE704">
            <v>-3356.0676492291846</v>
          </cell>
          <cell r="AF704">
            <v>-3590.8420260210905</v>
          </cell>
          <cell r="AG704">
            <v>-2355.6799302398354</v>
          </cell>
          <cell r="AH704">
            <v>-2475.6492752145969</v>
          </cell>
          <cell r="AI704">
            <v>-2488.083477749587</v>
          </cell>
          <cell r="AJ704">
            <v>-2497.2727498612735</v>
          </cell>
          <cell r="AK704">
            <v>-2525.5774126299975</v>
          </cell>
          <cell r="AL704">
            <v>-2524.0513841640959</v>
          </cell>
          <cell r="AM704">
            <v>-2541.6641451619039</v>
          </cell>
          <cell r="AN704">
            <v>-2351.8517012959601</v>
          </cell>
          <cell r="AO704">
            <v>-2313.4726306877242</v>
          </cell>
          <cell r="AP704">
            <v>-2314.386746123555</v>
          </cell>
          <cell r="AQ704">
            <v>1067.2971673091968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</row>
        <row r="705">
          <cell r="AA705">
            <v>-100086.60831290606</v>
          </cell>
          <cell r="AB705">
            <v>-7394.5713144069532</v>
          </cell>
          <cell r="AC705">
            <v>-3218.9198061456455</v>
          </cell>
          <cell r="AD705">
            <v>-2875.210269590671</v>
          </cell>
          <cell r="AE705">
            <v>-3142.7413753826513</v>
          </cell>
          <cell r="AF705">
            <v>-3582.6840699138702</v>
          </cell>
          <cell r="AG705">
            <v>-2185.3449819956791</v>
          </cell>
          <cell r="AH705">
            <v>-2314.3368844215765</v>
          </cell>
          <cell r="AI705">
            <v>-2326.7710869565663</v>
          </cell>
          <cell r="AJ705">
            <v>-2335.6869482364</v>
          </cell>
          <cell r="AK705">
            <v>-2364.2650218369768</v>
          </cell>
          <cell r="AL705">
            <v>-2362.4655825392229</v>
          </cell>
          <cell r="AM705">
            <v>-2380.3517543688831</v>
          </cell>
          <cell r="AN705">
            <v>-2190.2658996710861</v>
          </cell>
          <cell r="AO705">
            <v>-2152.1602398947034</v>
          </cell>
          <cell r="AP705">
            <v>-2152.8009444986815</v>
          </cell>
          <cell r="AQ705">
            <v>1147.9533627057071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</row>
        <row r="706">
          <cell r="AA706">
            <v>-89805.711238042306</v>
          </cell>
          <cell r="AB706">
            <v>-7705.0917038300431</v>
          </cell>
          <cell r="AC706">
            <v>-3569.5375319454547</v>
          </cell>
          <cell r="AD706">
            <v>-3197.4789695875711</v>
          </cell>
          <cell r="AE706">
            <v>-3496.8304294900527</v>
          </cell>
          <cell r="AF706">
            <v>-3834.3766109679163</v>
          </cell>
          <cell r="AG706">
            <v>-2434.3713383583267</v>
          </cell>
          <cell r="AH706">
            <v>-2550.1724386012911</v>
          </cell>
          <cell r="AI706">
            <v>-2562.6066411362808</v>
          </cell>
          <cell r="AJ706">
            <v>-2571.9222236943851</v>
          </cell>
          <cell r="AK706">
            <v>-2600.1005760166913</v>
          </cell>
          <cell r="AL706">
            <v>-2598.7008579972075</v>
          </cell>
          <cell r="AM706">
            <v>-2616.1873085485977</v>
          </cell>
          <cell r="AN706">
            <v>-2426.5011751290713</v>
          </cell>
          <cell r="AO706">
            <v>-2387.995794074418</v>
          </cell>
          <cell r="AP706">
            <v>-2389.0362199566662</v>
          </cell>
          <cell r="AQ706">
            <v>1030.0355856158499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</row>
        <row r="707">
          <cell r="AA707">
            <v>-89994.066184057883</v>
          </cell>
          <cell r="AB707">
            <v>-7623.1733412567519</v>
          </cell>
          <cell r="AC707">
            <v>-3632.1965150261576</v>
          </cell>
          <cell r="AD707">
            <v>-3277.2185958915916</v>
          </cell>
          <cell r="AE707">
            <v>-3441.5700922365004</v>
          </cell>
          <cell r="AF707">
            <v>-3680.678209521695</v>
          </cell>
          <cell r="AG707">
            <v>-2429.8089596507507</v>
          </cell>
          <cell r="AH707">
            <v>-2545.8517268236501</v>
          </cell>
          <cell r="AI707">
            <v>-2558.2859293586403</v>
          </cell>
          <cell r="AJ707">
            <v>-2567.5941886764435</v>
          </cell>
          <cell r="AK707">
            <v>-2595.7798642390508</v>
          </cell>
          <cell r="AL707">
            <v>-2594.3728229792659</v>
          </cell>
          <cell r="AM707">
            <v>-2611.8665967709571</v>
          </cell>
          <cell r="AN707">
            <v>-2422.1731401111301</v>
          </cell>
          <cell r="AO707">
            <v>-2383.6750822967774</v>
          </cell>
          <cell r="AP707">
            <v>-2384.708184938725</v>
          </cell>
          <cell r="AQ707">
            <v>1032.1959415046701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</row>
        <row r="708">
          <cell r="AA708">
            <v>-98673.956226303228</v>
          </cell>
          <cell r="AB708">
            <v>-7435.9227678429443</v>
          </cell>
          <cell r="AC708">
            <v>-3260.3522985399622</v>
          </cell>
          <cell r="AD708">
            <v>-2991.4835731296621</v>
          </cell>
          <cell r="AE708">
            <v>-3171.2147349078177</v>
          </cell>
          <cell r="AF708">
            <v>-3575.8917273779316</v>
          </cell>
          <cell r="AG708">
            <v>-2219.5625798738738</v>
          </cell>
          <cell r="AH708">
            <v>-2346.7419931665763</v>
          </cell>
          <cell r="AI708">
            <v>-2359.176195701566</v>
          </cell>
          <cell r="AJ708">
            <v>-2368.1469808945262</v>
          </cell>
          <cell r="AK708">
            <v>-2396.6701305819765</v>
          </cell>
          <cell r="AL708">
            <v>-2394.9256151973491</v>
          </cell>
          <cell r="AM708">
            <v>-2412.7568631138829</v>
          </cell>
          <cell r="AN708">
            <v>-2222.7259323292128</v>
          </cell>
          <cell r="AO708">
            <v>-2184.5653486397032</v>
          </cell>
          <cell r="AP708">
            <v>-2185.2609771568077</v>
          </cell>
          <cell r="AQ708">
            <v>1131.7508083332073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</row>
        <row r="709">
          <cell r="AA709">
            <v>-94093.698129539247</v>
          </cell>
          <cell r="AB709">
            <v>-7477.0593336679658</v>
          </cell>
          <cell r="AC709">
            <v>-3406.1038570864071</v>
          </cell>
          <cell r="AD709">
            <v>-3097.0107762598655</v>
          </cell>
          <cell r="AE709">
            <v>-3380.3474968087794</v>
          </cell>
          <cell r="AF709">
            <v>-3586.6586759309012</v>
          </cell>
          <cell r="AG709">
            <v>-2330.5066907556343</v>
          </cell>
          <cell r="AH709">
            <v>-2451.8094496998647</v>
          </cell>
          <cell r="AI709">
            <v>-2464.2436522348544</v>
          </cell>
          <cell r="AJ709">
            <v>-2473.3925178626168</v>
          </cell>
          <cell r="AK709">
            <v>-2501.7375871152649</v>
          </cell>
          <cell r="AL709">
            <v>-2500.1711521654397</v>
          </cell>
          <cell r="AM709">
            <v>-2517.8243196471713</v>
          </cell>
          <cell r="AN709">
            <v>-2327.9714692973034</v>
          </cell>
          <cell r="AO709">
            <v>-2289.6328051729915</v>
          </cell>
          <cell r="AP709">
            <v>-2290.5065141248988</v>
          </cell>
          <cell r="AQ709">
            <v>1079.2170800665631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</row>
        <row r="710">
          <cell r="AA710">
            <v>-88800.470362594569</v>
          </cell>
          <cell r="AB710">
            <v>-7579.5483912598384</v>
          </cell>
          <cell r="AC710">
            <v>-3630.5840915615472</v>
          </cell>
          <cell r="AD710">
            <v>-3224.5022017926321</v>
          </cell>
          <cell r="AE710">
            <v>-3546.2129740139653</v>
          </cell>
          <cell r="AF710">
            <v>-3739.620077063058</v>
          </cell>
          <cell r="AG710">
            <v>-2458.7205241012321</v>
          </cell>
          <cell r="AH710">
            <v>-2573.2318600913618</v>
          </cell>
          <cell r="AI710">
            <v>-2585.6660626263515</v>
          </cell>
          <cell r="AJ710">
            <v>-2595.0207289496934</v>
          </cell>
          <cell r="AK710">
            <v>-2623.159997506762</v>
          </cell>
          <cell r="AL710">
            <v>-2621.7993632525158</v>
          </cell>
          <cell r="AM710">
            <v>-2639.2467300386684</v>
          </cell>
          <cell r="AN710">
            <v>-2449.59968038438</v>
          </cell>
          <cell r="AO710">
            <v>-2411.0552155644887</v>
          </cell>
          <cell r="AP710">
            <v>-2412.1347252119749</v>
          </cell>
          <cell r="AQ710">
            <v>1018.5058748708146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</row>
        <row r="711">
          <cell r="AA711">
            <v>-98459.513595346143</v>
          </cell>
          <cell r="AB711">
            <v>-7368.8338256556081</v>
          </cell>
          <cell r="AC711">
            <v>-3281.7277959789944</v>
          </cell>
          <cell r="AD711">
            <v>-2935.0712856226191</v>
          </cell>
          <cell r="AE711">
            <v>-3180.2436922696738</v>
          </cell>
          <cell r="AF711">
            <v>-3602.963621217611</v>
          </cell>
          <cell r="AG711">
            <v>-2224.7568607471476</v>
          </cell>
          <cell r="AH711">
            <v>-2351.6611355666269</v>
          </cell>
          <cell r="AI711">
            <v>-2364.095338101617</v>
          </cell>
          <cell r="AJ711">
            <v>-2373.0744608240693</v>
          </cell>
          <cell r="AK711">
            <v>-2401.5892729820271</v>
          </cell>
          <cell r="AL711">
            <v>-2399.8530951268917</v>
          </cell>
          <cell r="AM711">
            <v>-2417.6760055139334</v>
          </cell>
          <cell r="AN711">
            <v>-2227.6534122587555</v>
          </cell>
          <cell r="AO711">
            <v>-2189.4844910397537</v>
          </cell>
          <cell r="AP711">
            <v>-2190.1884570863504</v>
          </cell>
          <cell r="AQ711">
            <v>1129.291237133182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</row>
        <row r="712">
          <cell r="AA712">
            <v>-94758.993062963244</v>
          </cell>
          <cell r="AB712">
            <v>-7506.6417600456489</v>
          </cell>
          <cell r="AC712">
            <v>-3468.2714262202298</v>
          </cell>
          <cell r="AD712">
            <v>-3012.0121875996297</v>
          </cell>
          <cell r="AE712">
            <v>-3274.7230464610175</v>
          </cell>
          <cell r="AF712">
            <v>-3490.3885116714305</v>
          </cell>
          <cell r="AG712">
            <v>-2314.3917572074542</v>
          </cell>
          <cell r="AH712">
            <v>-2436.5481161630646</v>
          </cell>
          <cell r="AI712">
            <v>-2448.9823186980548</v>
          </cell>
          <cell r="AJ712">
            <v>-2458.1053176588061</v>
          </cell>
          <cell r="AK712">
            <v>-2486.4762535784648</v>
          </cell>
          <cell r="AL712">
            <v>-2484.8839519616286</v>
          </cell>
          <cell r="AM712">
            <v>-2502.5629861103712</v>
          </cell>
          <cell r="AN712">
            <v>-2312.6842690934923</v>
          </cell>
          <cell r="AO712">
            <v>-2274.3714716361915</v>
          </cell>
          <cell r="AP712">
            <v>-2275.2193139210876</v>
          </cell>
          <cell r="AQ712">
            <v>1086.8477468349631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</row>
        <row r="713">
          <cell r="AA713">
            <v>-102383.71407961645</v>
          </cell>
          <cell r="AB713">
            <v>-7418.3739089090968</v>
          </cell>
          <cell r="AC713">
            <v>-3076.2286507365297</v>
          </cell>
          <cell r="AD713">
            <v>-2844.4649567328938</v>
          </cell>
          <cell r="AE713">
            <v>-3025.6110450794399</v>
          </cell>
          <cell r="AF713">
            <v>-3439.005553002441</v>
          </cell>
          <cell r="AG713">
            <v>-2129.7039348090361</v>
          </cell>
          <cell r="AH713">
            <v>-2261.6431158178534</v>
          </cell>
          <cell r="AI713">
            <v>-2274.0773183528436</v>
          </cell>
          <cell r="AJ713">
            <v>-2282.9038681604675</v>
          </cell>
          <cell r="AK713">
            <v>-2311.5712532332536</v>
          </cell>
          <cell r="AL713">
            <v>-2309.6825024632899</v>
          </cell>
          <cell r="AM713">
            <v>-2327.6579857651604</v>
          </cell>
          <cell r="AN713">
            <v>-2137.4828195951536</v>
          </cell>
          <cell r="AO713">
            <v>-2099.4664712909807</v>
          </cell>
          <cell r="AP713">
            <v>-2100.017864422749</v>
          </cell>
          <cell r="AQ713">
            <v>1174.3002470075687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</row>
        <row r="714">
          <cell r="AA714">
            <v>-86303.039264568608</v>
          </cell>
          <cell r="AB714">
            <v>-7698.8090107596245</v>
          </cell>
          <cell r="AC714">
            <v>-3771.1070228558033</v>
          </cell>
          <cell r="AD714">
            <v>-3274.1941245664693</v>
          </cell>
          <cell r="AE714">
            <v>-3667.9233210822613</v>
          </cell>
          <cell r="AF714">
            <v>-3854.2209093251722</v>
          </cell>
          <cell r="AG714">
            <v>-2519.2138995410805</v>
          </cell>
          <cell r="AH714">
            <v>-2630.520931535199</v>
          </cell>
          <cell r="AI714">
            <v>-2642.9551340701887</v>
          </cell>
          <cell r="AJ714">
            <v>-2652.4069005146216</v>
          </cell>
          <cell r="AK714">
            <v>-2680.4490689505992</v>
          </cell>
          <cell r="AL714">
            <v>-2679.185534817444</v>
          </cell>
          <cell r="AM714">
            <v>-2696.5358014825056</v>
          </cell>
          <cell r="AN714">
            <v>-2506.9858519493077</v>
          </cell>
          <cell r="AO714">
            <v>-2468.3442870083259</v>
          </cell>
          <cell r="AP714">
            <v>-2469.5208967769031</v>
          </cell>
          <cell r="AQ714">
            <v>989.86133914889592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</row>
        <row r="715">
          <cell r="AA715">
            <v>-86051.010346743758</v>
          </cell>
          <cell r="AB715">
            <v>-7682.727772202652</v>
          </cell>
          <cell r="AC715">
            <v>-3785.6615056103924</v>
          </cell>
          <cell r="AD715">
            <v>-3384.4490279511247</v>
          </cell>
          <cell r="AE715">
            <v>-3604.1952002707922</v>
          </cell>
          <cell r="AF715">
            <v>-3942.9898486475763</v>
          </cell>
          <cell r="AG715">
            <v>-2525.3186044755744</v>
          </cell>
          <cell r="AH715">
            <v>-2636.3022732869667</v>
          </cell>
          <cell r="AI715">
            <v>-2648.7364758219564</v>
          </cell>
          <cell r="AJ715">
            <v>-2658.1980411507143</v>
          </cell>
          <cell r="AK715">
            <v>-2686.230410702367</v>
          </cell>
          <cell r="AL715">
            <v>-2684.9766754535367</v>
          </cell>
          <cell r="AM715">
            <v>-2702.3171432342733</v>
          </cell>
          <cell r="AN715">
            <v>-2512.7769925854009</v>
          </cell>
          <cell r="AO715">
            <v>-2474.1256287600936</v>
          </cell>
          <cell r="AP715">
            <v>-2475.3120374129958</v>
          </cell>
          <cell r="AQ715">
            <v>986.97066827301217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</row>
        <row r="716">
          <cell r="AA716">
            <v>-89607.062491396005</v>
          </cell>
          <cell r="AB716">
            <v>-7583.7305357068435</v>
          </cell>
          <cell r="AC716">
            <v>-3541.5389027770916</v>
          </cell>
          <cell r="AD716">
            <v>-3257.8113873692146</v>
          </cell>
          <cell r="AE716">
            <v>-3395.4878009654458</v>
          </cell>
          <cell r="AF716">
            <v>-3604.6309263259336</v>
          </cell>
          <cell r="AG716">
            <v>-2439.183055975293</v>
          </cell>
          <cell r="AH716">
            <v>-2554.7292819303598</v>
          </cell>
          <cell r="AI716">
            <v>-2567.1634844653499</v>
          </cell>
          <cell r="AJ716">
            <v>-2576.4867904867237</v>
          </cell>
          <cell r="AK716">
            <v>-2604.65741934576</v>
          </cell>
          <cell r="AL716">
            <v>-2603.2654247895462</v>
          </cell>
          <cell r="AM716">
            <v>-2620.7441518776664</v>
          </cell>
          <cell r="AN716">
            <v>-2431.0657419214099</v>
          </cell>
          <cell r="AO716">
            <v>-2392.5526374034866</v>
          </cell>
          <cell r="AP716">
            <v>-2393.6007867490052</v>
          </cell>
          <cell r="AQ716">
            <v>1027.7571639513155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</row>
        <row r="717">
          <cell r="AA717">
            <v>-87836.018304646015</v>
          </cell>
          <cell r="AB717">
            <v>-7564.955520806333</v>
          </cell>
          <cell r="AC717">
            <v>-3688.4554487736737</v>
          </cell>
          <cell r="AD717">
            <v>-3310.6129687901594</v>
          </cell>
          <cell r="AE717">
            <v>-3572.1093409419273</v>
          </cell>
          <cell r="AF717">
            <v>-3948.0470933020542</v>
          </cell>
          <cell r="AG717">
            <v>-2482.0817133173559</v>
          </cell>
          <cell r="AH717">
            <v>-2595.355618739055</v>
          </cell>
          <cell r="AI717">
            <v>-2607.7898212740452</v>
          </cell>
          <cell r="AJ717">
            <v>-2617.1819854933997</v>
          </cell>
          <cell r="AK717">
            <v>-2645.2837561544557</v>
          </cell>
          <cell r="AL717">
            <v>-2643.9606197962221</v>
          </cell>
          <cell r="AM717">
            <v>-2661.370488686362</v>
          </cell>
          <cell r="AN717">
            <v>-2471.7609369280863</v>
          </cell>
          <cell r="AO717">
            <v>-2433.1789742121819</v>
          </cell>
          <cell r="AP717">
            <v>-2434.2959817556812</v>
          </cell>
          <cell r="AQ717">
            <v>1007.4439955469678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</row>
        <row r="718">
          <cell r="AA718">
            <v>-91634.90659993836</v>
          </cell>
          <cell r="AB718">
            <v>-7547.094128831166</v>
          </cell>
          <cell r="AC718">
            <v>-3496.919497163728</v>
          </cell>
          <cell r="AD718">
            <v>-3103.5865020097626</v>
          </cell>
          <cell r="AE718">
            <v>-3301.8780481367439</v>
          </cell>
          <cell r="AF718">
            <v>-3812.7736836141034</v>
          </cell>
          <cell r="AG718">
            <v>-2390.0641292955938</v>
          </cell>
          <cell r="AH718">
            <v>-2508.2121603556852</v>
          </cell>
          <cell r="AI718">
            <v>-2520.6463628906749</v>
          </cell>
          <cell r="AJ718">
            <v>-2529.8908263331086</v>
          </cell>
          <cell r="AK718">
            <v>-2558.1402977710854</v>
          </cell>
          <cell r="AL718">
            <v>-2556.6694606359315</v>
          </cell>
          <cell r="AM718">
            <v>-2574.2270303029918</v>
          </cell>
          <cell r="AN718">
            <v>-2384.4697777677948</v>
          </cell>
          <cell r="AO718">
            <v>-2346.0355158288121</v>
          </cell>
          <cell r="AP718">
            <v>-2347.0048225953906</v>
          </cell>
          <cell r="AQ718">
            <v>1051.015724738653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</row>
        <row r="719">
          <cell r="AA719">
            <v>-91258.485439437674</v>
          </cell>
          <cell r="AB719">
            <v>-7539.9228723889655</v>
          </cell>
          <cell r="AC719">
            <v>-3521.2852922647558</v>
          </cell>
          <cell r="AD719">
            <v>-3155.3600267456613</v>
          </cell>
          <cell r="AE719">
            <v>-3434.4091885965991</v>
          </cell>
          <cell r="AF719">
            <v>-3678.4287669405899</v>
          </cell>
          <cell r="AG719">
            <v>-2399.1818929863202</v>
          </cell>
          <cell r="AH719">
            <v>-2516.8469606406425</v>
          </cell>
          <cell r="AI719">
            <v>-2529.2811631756322</v>
          </cell>
          <cell r="AJ719">
            <v>-2538.5402618727862</v>
          </cell>
          <cell r="AK719">
            <v>-2566.7750980560427</v>
          </cell>
          <cell r="AL719">
            <v>-2565.3188961756086</v>
          </cell>
          <cell r="AM719">
            <v>-2582.861830587949</v>
          </cell>
          <cell r="AN719">
            <v>-2393.1192133074728</v>
          </cell>
          <cell r="AO719">
            <v>-2354.6703161137693</v>
          </cell>
          <cell r="AP719">
            <v>-2355.6542581350677</v>
          </cell>
          <cell r="AQ719">
            <v>1046.6983245961742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</row>
        <row r="720">
          <cell r="AA720">
            <v>-102817.35792295885</v>
          </cell>
          <cell r="AB720">
            <v>-7297.0461108110194</v>
          </cell>
          <cell r="AC720">
            <v>-3080.483077111011</v>
          </cell>
          <cell r="AD720">
            <v>-2758.314632966677</v>
          </cell>
          <cell r="AE720">
            <v>-3049.7470438709452</v>
          </cell>
          <cell r="AF720">
            <v>-3592.565035088428</v>
          </cell>
          <cell r="AG720">
            <v>-2119.200109561074</v>
          </cell>
          <cell r="AH720">
            <v>-2251.6956729666535</v>
          </cell>
          <cell r="AI720">
            <v>-2264.1298755016433</v>
          </cell>
          <cell r="AJ720">
            <v>-2272.9395652366379</v>
          </cell>
          <cell r="AK720">
            <v>-2301.6238103820538</v>
          </cell>
          <cell r="AL720">
            <v>-2299.7181995394603</v>
          </cell>
          <cell r="AM720">
            <v>-2317.7105429139601</v>
          </cell>
          <cell r="AN720">
            <v>-2127.5185166713245</v>
          </cell>
          <cell r="AO720">
            <v>-2089.5190284397804</v>
          </cell>
          <cell r="AP720">
            <v>-2090.0535614989194</v>
          </cell>
          <cell r="AQ720">
            <v>1179.2739684331686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</row>
        <row r="721">
          <cell r="AA721">
            <v>-90296.065885124757</v>
          </cell>
          <cell r="AB721">
            <v>-7561.7494664260303</v>
          </cell>
          <cell r="AC721">
            <v>-3566.2916816857878</v>
          </cell>
          <cell r="AD721">
            <v>-3123.291007957725</v>
          </cell>
          <cell r="AE721">
            <v>-3527.4740312832346</v>
          </cell>
          <cell r="AF721">
            <v>-3666.0129328628118</v>
          </cell>
          <cell r="AG721">
            <v>-2422.4938504115803</v>
          </cell>
          <cell r="AH721">
            <v>-2538.9240952809373</v>
          </cell>
          <cell r="AI721">
            <v>-2551.3582978159275</v>
          </cell>
          <cell r="AJ721">
            <v>-2560.6548153853528</v>
          </cell>
          <cell r="AK721">
            <v>-2588.8522326963375</v>
          </cell>
          <cell r="AL721">
            <v>-2587.4334496881752</v>
          </cell>
          <cell r="AM721">
            <v>-2604.9389652282439</v>
          </cell>
          <cell r="AN721">
            <v>-2415.2337668200389</v>
          </cell>
          <cell r="AO721">
            <v>-2376.7474507540642</v>
          </cell>
          <cell r="AP721">
            <v>-2377.7688116476343</v>
          </cell>
          <cell r="AQ721">
            <v>1035.6597572760268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</row>
        <row r="722">
          <cell r="AA722">
            <v>-92545.593943039697</v>
          </cell>
          <cell r="AB722">
            <v>-7540.2144382101797</v>
          </cell>
          <cell r="AC722">
            <v>-3392.3265557184313</v>
          </cell>
          <cell r="AD722">
            <v>-3088.4712472017245</v>
          </cell>
          <cell r="AE722">
            <v>-3383.8611852163058</v>
          </cell>
          <cell r="AF722">
            <v>-3676.9510813771476</v>
          </cell>
          <cell r="AG722">
            <v>-2368.0052419060312</v>
          </cell>
          <cell r="AH722">
            <v>-2487.3217212548147</v>
          </cell>
          <cell r="AI722">
            <v>-2499.7559237898049</v>
          </cell>
          <cell r="AJ722">
            <v>-2508.9649797083384</v>
          </cell>
          <cell r="AK722">
            <v>-2537.249858670215</v>
          </cell>
          <cell r="AL722">
            <v>-2535.7436140111613</v>
          </cell>
          <cell r="AM722">
            <v>-2553.3365912021213</v>
          </cell>
          <cell r="AN722">
            <v>-2363.543931143025</v>
          </cell>
          <cell r="AO722">
            <v>-2325.1450767279416</v>
          </cell>
          <cell r="AP722">
            <v>-2326.0789759706204</v>
          </cell>
          <cell r="AQ722">
            <v>1061.460944289088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</row>
        <row r="723">
          <cell r="AA723">
            <v>-87045.40511193937</v>
          </cell>
          <cell r="AB723">
            <v>-7624.9072096367181</v>
          </cell>
          <cell r="AC723">
            <v>-3671.1288808225686</v>
          </cell>
          <cell r="AD723">
            <v>-3326.6009310594968</v>
          </cell>
          <cell r="AE723">
            <v>-3578.391676305298</v>
          </cell>
          <cell r="AF723">
            <v>-3804.4436956701111</v>
          </cell>
          <cell r="AG723">
            <v>-2501.2321358182626</v>
          </cell>
          <cell r="AH723">
            <v>-2613.4916528891918</v>
          </cell>
          <cell r="AI723">
            <v>-2625.9258554241815</v>
          </cell>
          <cell r="AJ723">
            <v>-2635.3487586844685</v>
          </cell>
          <cell r="AK723">
            <v>-2663.419790304592</v>
          </cell>
          <cell r="AL723">
            <v>-2662.1273929872909</v>
          </cell>
          <cell r="AM723">
            <v>-2679.5065228364983</v>
          </cell>
          <cell r="AN723">
            <v>-2489.9277101191547</v>
          </cell>
          <cell r="AO723">
            <v>-2451.3150083623186</v>
          </cell>
          <cell r="AP723">
            <v>-2452.46275494675</v>
          </cell>
          <cell r="AQ723">
            <v>998.37597847189966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</row>
        <row r="724">
          <cell r="AA724">
            <v>-96289.268015785739</v>
          </cell>
          <cell r="AB724">
            <v>-7392.0815344533112</v>
          </cell>
          <cell r="AC724">
            <v>-3364.9900807750264</v>
          </cell>
          <cell r="AD724">
            <v>-3062.2165483520348</v>
          </cell>
          <cell r="AE724">
            <v>-3212.2756172790023</v>
          </cell>
          <cell r="AF724">
            <v>-3658.275060006677</v>
          </cell>
          <cell r="AG724">
            <v>-2277.3250700341987</v>
          </cell>
          <cell r="AH724">
            <v>-2401.4448329652787</v>
          </cell>
          <cell r="AI724">
            <v>-2413.8790355002689</v>
          </cell>
          <cell r="AJ724">
            <v>-2422.9425373708546</v>
          </cell>
          <cell r="AK724">
            <v>-2451.3729703806794</v>
          </cell>
          <cell r="AL724">
            <v>-2449.721171673677</v>
          </cell>
          <cell r="AM724">
            <v>-2467.4597029125857</v>
          </cell>
          <cell r="AN724">
            <v>-2277.5214888055407</v>
          </cell>
          <cell r="AO724">
            <v>-2239.2681884384056</v>
          </cell>
          <cell r="AP724">
            <v>-2240.0565336331356</v>
          </cell>
          <cell r="AQ724">
            <v>1104.3993884338558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</row>
        <row r="725">
          <cell r="AA725">
            <v>-87042.423041734117</v>
          </cell>
          <cell r="AB725">
            <v>-7670.6535223866385</v>
          </cell>
          <cell r="AC725">
            <v>-3743.2021742005745</v>
          </cell>
          <cell r="AD725">
            <v>-3368.2567551027942</v>
          </cell>
          <cell r="AE725">
            <v>-3558.430179311878</v>
          </cell>
          <cell r="AF725">
            <v>-3841.0842778579108</v>
          </cell>
          <cell r="AG725">
            <v>-2501.3043682384714</v>
          </cell>
          <cell r="AH725">
            <v>-2613.5600591940438</v>
          </cell>
          <cell r="AI725">
            <v>-2625.9942617290335</v>
          </cell>
          <cell r="AJ725">
            <v>-2635.4172809322104</v>
          </cell>
          <cell r="AK725">
            <v>-2663.488196609444</v>
          </cell>
          <cell r="AL725">
            <v>-2662.1959152350328</v>
          </cell>
          <cell r="AM725">
            <v>-2679.5749291413504</v>
          </cell>
          <cell r="AN725">
            <v>-2489.9962323668969</v>
          </cell>
          <cell r="AO725">
            <v>-2451.3834146671707</v>
          </cell>
          <cell r="AP725">
            <v>-2452.5312771944918</v>
          </cell>
          <cell r="AQ725">
            <v>998.34177531947353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</row>
        <row r="726">
          <cell r="AA726">
            <v>-88686.257016466116</v>
          </cell>
          <cell r="AB726">
            <v>-7610.6240138756248</v>
          </cell>
          <cell r="AC726">
            <v>-3623.3586539499574</v>
          </cell>
          <cell r="AD726">
            <v>-3316.1129552653474</v>
          </cell>
          <cell r="AE726">
            <v>-3419.0237550458114</v>
          </cell>
          <cell r="AF726">
            <v>-3786.2898665250691</v>
          </cell>
          <cell r="AG726">
            <v>-2461.4870271823588</v>
          </cell>
          <cell r="AH726">
            <v>-2575.8518228808716</v>
          </cell>
          <cell r="AI726">
            <v>-2588.2860254158613</v>
          </cell>
          <cell r="AJ726">
            <v>-2597.6451323541005</v>
          </cell>
          <cell r="AK726">
            <v>-2625.7799602962718</v>
          </cell>
          <cell r="AL726">
            <v>-2624.4237666569234</v>
          </cell>
          <cell r="AM726">
            <v>-2641.8666928281782</v>
          </cell>
          <cell r="AN726">
            <v>-2452.2240837887866</v>
          </cell>
          <cell r="AO726">
            <v>-2413.6751783539985</v>
          </cell>
          <cell r="AP726">
            <v>-2414.759128616382</v>
          </cell>
          <cell r="AQ726">
            <v>1017.1958934760596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</row>
        <row r="727">
          <cell r="AA727">
            <v>-85294.677926541626</v>
          </cell>
          <cell r="AB727">
            <v>-7715.1043835695009</v>
          </cell>
          <cell r="AC727">
            <v>-3710.9615005311493</v>
          </cell>
          <cell r="AD727">
            <v>-3422.226446532416</v>
          </cell>
          <cell r="AE727">
            <v>-3610.8468739731943</v>
          </cell>
          <cell r="AF727">
            <v>-3976.9490287699145</v>
          </cell>
          <cell r="AG727">
            <v>-2543.6386698774913</v>
          </cell>
          <cell r="AH727">
            <v>-2653.6519339404672</v>
          </cell>
          <cell r="AI727">
            <v>-2666.0861364754574</v>
          </cell>
          <cell r="AJ727">
            <v>-2675.5771080087125</v>
          </cell>
          <cell r="AK727">
            <v>-2703.5800713558674</v>
          </cell>
          <cell r="AL727">
            <v>-2702.3557423115353</v>
          </cell>
          <cell r="AM727">
            <v>-2719.6668038877742</v>
          </cell>
          <cell r="AN727">
            <v>-2530.156059443399</v>
          </cell>
          <cell r="AO727">
            <v>-2491.4752894135945</v>
          </cell>
          <cell r="AP727">
            <v>-2492.6911042709944</v>
          </cell>
          <cell r="AQ727">
            <v>978.29583794626183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</row>
        <row r="728">
          <cell r="AA728">
            <v>-86807.084730540912</v>
          </cell>
          <cell r="AB728">
            <v>-7698.6122043162695</v>
          </cell>
          <cell r="AC728">
            <v>-3727.8377915498904</v>
          </cell>
          <cell r="AD728">
            <v>-3302.4520197478696</v>
          </cell>
          <cell r="AE728">
            <v>-3396.5863306255051</v>
          </cell>
          <cell r="AF728">
            <v>-3754.6992583410038</v>
          </cell>
          <cell r="AG728">
            <v>-2507.0047892933876</v>
          </cell>
          <cell r="AH728">
            <v>-2618.958531782167</v>
          </cell>
          <cell r="AI728">
            <v>-2631.3927343171572</v>
          </cell>
          <cell r="AJ728">
            <v>-2640.8249034738728</v>
          </cell>
          <cell r="AK728">
            <v>-2668.8866691975672</v>
          </cell>
          <cell r="AL728">
            <v>-2667.6035377766952</v>
          </cell>
          <cell r="AM728">
            <v>-2684.9734017294736</v>
          </cell>
          <cell r="AN728">
            <v>-2495.403854908559</v>
          </cell>
          <cell r="AO728">
            <v>-2456.7818872552939</v>
          </cell>
          <cell r="AP728">
            <v>-2457.9388997361543</v>
          </cell>
          <cell r="AQ728">
            <v>995.64253902541191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</row>
        <row r="729">
          <cell r="AA729">
            <v>-89968.3930595165</v>
          </cell>
          <cell r="AB729">
            <v>-7617.8751401828358</v>
          </cell>
          <cell r="AC729">
            <v>-3548.5162342167027</v>
          </cell>
          <cell r="AD729">
            <v>-3183.5030118710301</v>
          </cell>
          <cell r="AE729">
            <v>-3443.2914361689423</v>
          </cell>
          <cell r="AF729">
            <v>-3789.1928394322204</v>
          </cell>
          <cell r="AG729">
            <v>-2430.4308202349421</v>
          </cell>
          <cell r="AH729">
            <v>-2546.4406477621301</v>
          </cell>
          <cell r="AI729">
            <v>-2558.8748502971202</v>
          </cell>
          <cell r="AJ729">
            <v>-2568.1841077860054</v>
          </cell>
          <cell r="AK729">
            <v>-2596.3687851775303</v>
          </cell>
          <cell r="AL729">
            <v>-2594.9627420888282</v>
          </cell>
          <cell r="AM729">
            <v>-2612.4555177094367</v>
          </cell>
          <cell r="AN729">
            <v>-2422.7630592206915</v>
          </cell>
          <cell r="AO729">
            <v>-2384.264003235257</v>
          </cell>
          <cell r="AP729">
            <v>-2385.2981040482869</v>
          </cell>
          <cell r="AQ729">
            <v>1031.9014810354304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</row>
        <row r="730">
          <cell r="AA730">
            <v>-91779.233679081895</v>
          </cell>
          <cell r="AB730">
            <v>-7524.5439689726172</v>
          </cell>
          <cell r="AC730">
            <v>-3526.9390936920418</v>
          </cell>
          <cell r="AD730">
            <v>-3094.2252945384189</v>
          </cell>
          <cell r="AE730">
            <v>-3466.0173897177256</v>
          </cell>
          <cell r="AF730">
            <v>-3735.3804114277482</v>
          </cell>
          <cell r="AG730">
            <v>-2386.56820414608</v>
          </cell>
          <cell r="AH730">
            <v>-2504.9014126217958</v>
          </cell>
          <cell r="AI730">
            <v>-2517.3356151567859</v>
          </cell>
          <cell r="AJ730">
            <v>-2526.574467162382</v>
          </cell>
          <cell r="AK730">
            <v>-2554.829550037196</v>
          </cell>
          <cell r="AL730">
            <v>-2553.3531014652044</v>
          </cell>
          <cell r="AM730">
            <v>-2570.9162825691028</v>
          </cell>
          <cell r="AN730">
            <v>-2381.1534185970686</v>
          </cell>
          <cell r="AO730">
            <v>-2342.7247680949231</v>
          </cell>
          <cell r="AP730">
            <v>-2343.6884634246635</v>
          </cell>
          <cell r="AQ730">
            <v>1052.6710986055975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</row>
        <row r="731">
          <cell r="AA731">
            <v>-91117.660282932993</v>
          </cell>
          <cell r="AB731">
            <v>-7536.3559065389254</v>
          </cell>
          <cell r="AC731">
            <v>-3515.8634581719348</v>
          </cell>
          <cell r="AD731">
            <v>-3186.3280618645895</v>
          </cell>
          <cell r="AE731">
            <v>-3442.5465579782658</v>
          </cell>
          <cell r="AF731">
            <v>-3596.0152317935485</v>
          </cell>
          <cell r="AG731">
            <v>-2402.592993725214</v>
          </cell>
          <cell r="AH731">
            <v>-2520.0773770707347</v>
          </cell>
          <cell r="AI731">
            <v>-2532.5115796057244</v>
          </cell>
          <cell r="AJ731">
            <v>-2541.7761535849631</v>
          </cell>
          <cell r="AK731">
            <v>-2570.0055144861349</v>
          </cell>
          <cell r="AL731">
            <v>-2568.554787887786</v>
          </cell>
          <cell r="AM731">
            <v>-2586.0922470180412</v>
          </cell>
          <cell r="AN731">
            <v>-2396.3551050196497</v>
          </cell>
          <cell r="AO731">
            <v>-2357.9007325438615</v>
          </cell>
          <cell r="AP731">
            <v>-2358.8901498472451</v>
          </cell>
          <cell r="AQ731">
            <v>1045.0831163811281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</row>
        <row r="732">
          <cell r="AA732">
            <v>-90508.396842986534</v>
          </cell>
          <cell r="AB732">
            <v>-7614.6131927112401</v>
          </cell>
          <cell r="AC732">
            <v>-3559.8791512545672</v>
          </cell>
          <cell r="AD732">
            <v>-3251.8571129229485</v>
          </cell>
          <cell r="AE732">
            <v>-3463.2837344081954</v>
          </cell>
          <cell r="AF732">
            <v>-3748.0420068528092</v>
          </cell>
          <cell r="AG732">
            <v>-2417.3507189908228</v>
          </cell>
          <cell r="AH732">
            <v>-2534.0533929723542</v>
          </cell>
          <cell r="AI732">
            <v>-2546.4875955073439</v>
          </cell>
          <cell r="AJ732">
            <v>-2555.7758576491283</v>
          </cell>
          <cell r="AK732">
            <v>-2583.9815303877544</v>
          </cell>
          <cell r="AL732">
            <v>-2582.5544919519507</v>
          </cell>
          <cell r="AM732">
            <v>-2600.0682629196608</v>
          </cell>
          <cell r="AN732">
            <v>-2410.3548090838144</v>
          </cell>
          <cell r="AO732">
            <v>-2371.8767484454811</v>
          </cell>
          <cell r="AP732">
            <v>-2372.8898539114098</v>
          </cell>
          <cell r="AQ732">
            <v>1038.0951084303183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</row>
        <row r="733">
          <cell r="AA733">
            <v>-95634.746207992896</v>
          </cell>
          <cell r="AB733">
            <v>-7472.9259007476639</v>
          </cell>
          <cell r="AC733">
            <v>-3334.4284655042352</v>
          </cell>
          <cell r="AD733">
            <v>-2957.2915014508862</v>
          </cell>
          <cell r="AE733">
            <v>-3247.5817355462145</v>
          </cell>
          <cell r="AF733">
            <v>-3655.8714069848502</v>
          </cell>
          <cell r="AG733">
            <v>-2293.179054347791</v>
          </cell>
          <cell r="AH733">
            <v>-2416.4590396186004</v>
          </cell>
          <cell r="AI733">
            <v>-2428.8932421535906</v>
          </cell>
          <cell r="AJ733">
            <v>-2437.9821918320631</v>
          </cell>
          <cell r="AK733">
            <v>-2466.3871770340011</v>
          </cell>
          <cell r="AL733">
            <v>-2464.7608261348855</v>
          </cell>
          <cell r="AM733">
            <v>-2482.473909565907</v>
          </cell>
          <cell r="AN733">
            <v>-2292.5611432667492</v>
          </cell>
          <cell r="AO733">
            <v>-2254.2823950917273</v>
          </cell>
          <cell r="AP733">
            <v>-2255.0961880943446</v>
          </cell>
          <cell r="AQ733">
            <v>1096.8922851071952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</row>
        <row r="734">
          <cell r="AA734">
            <v>-93165.925786209264</v>
          </cell>
          <cell r="AB734">
            <v>-7563.1758328456081</v>
          </cell>
          <cell r="AC734">
            <v>-3465.0892935766537</v>
          </cell>
          <cell r="AD734">
            <v>-3229.4018318249418</v>
          </cell>
          <cell r="AE734">
            <v>-3391.965831171965</v>
          </cell>
          <cell r="AF734">
            <v>-3643.9140071443308</v>
          </cell>
          <cell r="AG734">
            <v>-2352.9794151211354</v>
          </cell>
          <cell r="AH734">
            <v>-2473.0918050379796</v>
          </cell>
          <cell r="AI734">
            <v>-2485.5260075729693</v>
          </cell>
          <cell r="AJ734">
            <v>-2494.710944989441</v>
          </cell>
          <cell r="AK734">
            <v>-2523.0199424533798</v>
          </cell>
          <cell r="AL734">
            <v>-2521.4895792922634</v>
          </cell>
          <cell r="AM734">
            <v>-2539.1066749852862</v>
          </cell>
          <cell r="AN734">
            <v>-2349.2898964241272</v>
          </cell>
          <cell r="AO734">
            <v>-2310.9151605111065</v>
          </cell>
          <cell r="AP734">
            <v>-2311.8249412517225</v>
          </cell>
          <cell r="AQ734">
            <v>1068.5759023975056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</row>
        <row r="735">
          <cell r="AA735">
            <v>-92693.850808792675</v>
          </cell>
          <cell r="AB735">
            <v>-7615.2815444784583</v>
          </cell>
          <cell r="AC735">
            <v>-3420.3634513621055</v>
          </cell>
          <cell r="AD735">
            <v>-3101.1898655972427</v>
          </cell>
          <cell r="AE735">
            <v>-3363.522175835807</v>
          </cell>
          <cell r="AF735">
            <v>-3715.6876057001145</v>
          </cell>
          <cell r="AG735">
            <v>-2364.4141285221144</v>
          </cell>
          <cell r="AH735">
            <v>-2483.9208273599343</v>
          </cell>
          <cell r="AI735">
            <v>-2496.355029894924</v>
          </cell>
          <cell r="AJ735">
            <v>-2505.5583215865176</v>
          </cell>
          <cell r="AK735">
            <v>-2533.8489647753345</v>
          </cell>
          <cell r="AL735">
            <v>-2532.3369558893401</v>
          </cell>
          <cell r="AM735">
            <v>-2549.9356973072408</v>
          </cell>
          <cell r="AN735">
            <v>-2360.1372730212042</v>
          </cell>
          <cell r="AO735">
            <v>-2321.7441828330611</v>
          </cell>
          <cell r="AP735">
            <v>-2322.6723178487991</v>
          </cell>
          <cell r="AQ735">
            <v>1063.1613912365283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</row>
        <row r="736">
          <cell r="AA736">
            <v>-93183.488270083209</v>
          </cell>
          <cell r="AB736">
            <v>-7537.8648949799917</v>
          </cell>
          <cell r="AC736">
            <v>-3501.6431330696355</v>
          </cell>
          <cell r="AD736">
            <v>-3123.4490246292207</v>
          </cell>
          <cell r="AE736">
            <v>-3328.2256502356904</v>
          </cell>
          <cell r="AF736">
            <v>-3746.6092053312409</v>
          </cell>
          <cell r="AG736">
            <v>-2352.5540124217446</v>
          </cell>
          <cell r="AH736">
            <v>-2472.6889357078985</v>
          </cell>
          <cell r="AI736">
            <v>-2485.1231382428882</v>
          </cell>
          <cell r="AJ736">
            <v>-2494.3073928299868</v>
          </cell>
          <cell r="AK736">
            <v>-2522.6170731232987</v>
          </cell>
          <cell r="AL736">
            <v>-2521.0860271328092</v>
          </cell>
          <cell r="AM736">
            <v>-2538.7038056552051</v>
          </cell>
          <cell r="AN736">
            <v>-2348.886344264673</v>
          </cell>
          <cell r="AO736">
            <v>-2310.5122911810254</v>
          </cell>
          <cell r="AP736">
            <v>-2311.4213890922683</v>
          </cell>
          <cell r="AQ736">
            <v>1068.7773370625462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</row>
        <row r="737">
          <cell r="AA737">
            <v>-92361.230535107316</v>
          </cell>
          <cell r="AB737">
            <v>-7528.8668829269127</v>
          </cell>
          <cell r="AC737">
            <v>-3487.504214296775</v>
          </cell>
          <cell r="AD737">
            <v>-3097.5020017194147</v>
          </cell>
          <cell r="AE737">
            <v>-3337.4855170876854</v>
          </cell>
          <cell r="AF737">
            <v>-3626.3308969142895</v>
          </cell>
          <cell r="AG737">
            <v>-2372.4709366201869</v>
          </cell>
          <cell r="AH737">
            <v>-2491.5508703420574</v>
          </cell>
          <cell r="AI737">
            <v>-2503.9850728770471</v>
          </cell>
          <cell r="AJ737">
            <v>-2513.2012968448817</v>
          </cell>
          <cell r="AK737">
            <v>-2541.4790077574576</v>
          </cell>
          <cell r="AL737">
            <v>-2539.9799311477045</v>
          </cell>
          <cell r="AM737">
            <v>-2557.5657402893639</v>
          </cell>
          <cell r="AN737">
            <v>-2367.7802482795678</v>
          </cell>
          <cell r="AO737">
            <v>-2329.3742258151842</v>
          </cell>
          <cell r="AP737">
            <v>-2330.3152931071631</v>
          </cell>
          <cell r="AQ737">
            <v>1059.3463697454667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</row>
        <row r="738">
          <cell r="AA738">
            <v>-95549.33330340746</v>
          </cell>
          <cell r="AB738">
            <v>-7488.7488230994904</v>
          </cell>
          <cell r="AC738">
            <v>-3423.3641675279132</v>
          </cell>
          <cell r="AD738">
            <v>-3110.373719238949</v>
          </cell>
          <cell r="AE738">
            <v>-3370.3497252936313</v>
          </cell>
          <cell r="AF738">
            <v>-3684.6182417394657</v>
          </cell>
          <cell r="AG738">
            <v>-2295.2479462217566</v>
          </cell>
          <cell r="AH738">
            <v>-2418.4183433194667</v>
          </cell>
          <cell r="AI738">
            <v>-2430.8525458544564</v>
          </cell>
          <cell r="AJ738">
            <v>-2439.9448163866596</v>
          </cell>
          <cell r="AK738">
            <v>-2468.3464807348669</v>
          </cell>
          <cell r="AL738">
            <v>-2466.723450689482</v>
          </cell>
          <cell r="AM738">
            <v>-2484.4332132667732</v>
          </cell>
          <cell r="AN738">
            <v>-2294.5237678213457</v>
          </cell>
          <cell r="AO738">
            <v>-2256.2416987925935</v>
          </cell>
          <cell r="AP738">
            <v>-2257.0588126489411</v>
          </cell>
          <cell r="AQ738">
            <v>1095.9126332567621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</row>
        <row r="739">
          <cell r="AA739">
            <v>-88133.2566930881</v>
          </cell>
          <cell r="AB739">
            <v>-7642.4667999799804</v>
          </cell>
          <cell r="AC739">
            <v>-3612.6401624622117</v>
          </cell>
          <cell r="AD739">
            <v>-3251.5582118280845</v>
          </cell>
          <cell r="AE739">
            <v>-3383.6924559907238</v>
          </cell>
          <cell r="AF739">
            <v>-3848.4629834534107</v>
          </cell>
          <cell r="AG739">
            <v>-2474.8819337352984</v>
          </cell>
          <cell r="AH739">
            <v>-2588.5372078989049</v>
          </cell>
          <cell r="AI739">
            <v>-2600.9714104338946</v>
          </cell>
          <cell r="AJ739">
            <v>-2610.3520180247065</v>
          </cell>
          <cell r="AK739">
            <v>-2638.4653453143046</v>
          </cell>
          <cell r="AL739">
            <v>-2637.1306523275289</v>
          </cell>
          <cell r="AM739">
            <v>-2654.5520778462114</v>
          </cell>
          <cell r="AN739">
            <v>-2464.9309694593931</v>
          </cell>
          <cell r="AO739">
            <v>-2426.3605633720317</v>
          </cell>
          <cell r="AP739">
            <v>-2427.466014286988</v>
          </cell>
          <cell r="AQ739">
            <v>1010.8532009670432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</row>
        <row r="740">
          <cell r="AA740">
            <v>-86785.093197322029</v>
          </cell>
          <cell r="AB740">
            <v>-7747.7835224244536</v>
          </cell>
          <cell r="AC740">
            <v>-3749.5744060101979</v>
          </cell>
          <cell r="AD740">
            <v>-3363.8960995271182</v>
          </cell>
          <cell r="AE740">
            <v>-3494.2741811640362</v>
          </cell>
          <cell r="AF740">
            <v>-3820.0773006229429</v>
          </cell>
          <cell r="AG740">
            <v>-2507.5374734889833</v>
          </cell>
          <cell r="AH740">
            <v>-2619.4629999609815</v>
          </cell>
          <cell r="AI740">
            <v>-2631.8972024959712</v>
          </cell>
          <cell r="AJ740">
            <v>-2641.3302266834989</v>
          </cell>
          <cell r="AK740">
            <v>-2669.3911373763817</v>
          </cell>
          <cell r="AL740">
            <v>-2668.1088609863218</v>
          </cell>
          <cell r="AM740">
            <v>-2685.4778699082881</v>
          </cell>
          <cell r="AN740">
            <v>-2495.9091781181851</v>
          </cell>
          <cell r="AO740">
            <v>-2457.2863554341084</v>
          </cell>
          <cell r="AP740">
            <v>-2458.4442229457804</v>
          </cell>
          <cell r="AQ740">
            <v>995.39030493600467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</row>
        <row r="741">
          <cell r="AA741">
            <v>-94177.835045511747</v>
          </cell>
          <cell r="AB741">
            <v>-7523.8642032165726</v>
          </cell>
          <cell r="AC741">
            <v>-3427.388711381318</v>
          </cell>
          <cell r="AD741">
            <v>-3146.9146164784406</v>
          </cell>
          <cell r="AE741">
            <v>-3452.3709361431374</v>
          </cell>
          <cell r="AF741">
            <v>-3625.7541276102302</v>
          </cell>
          <cell r="AG741">
            <v>-2328.4687061840887</v>
          </cell>
          <cell r="AH741">
            <v>-2449.8794161569876</v>
          </cell>
          <cell r="AI741">
            <v>-2462.3136186919778</v>
          </cell>
          <cell r="AJ741">
            <v>-2471.4592130764477</v>
          </cell>
          <cell r="AK741">
            <v>-2499.8075535723883</v>
          </cell>
          <cell r="AL741">
            <v>-2498.2378473792705</v>
          </cell>
          <cell r="AM741">
            <v>-2515.8942861042947</v>
          </cell>
          <cell r="AN741">
            <v>-2326.0381645111338</v>
          </cell>
          <cell r="AO741">
            <v>-2287.702771630115</v>
          </cell>
          <cell r="AP741">
            <v>-2288.5732093387296</v>
          </cell>
          <cell r="AQ741">
            <v>1080.1820968380014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</row>
        <row r="742">
          <cell r="AA742">
            <v>-100203.66797114894</v>
          </cell>
          <cell r="AB742">
            <v>-7426.5746845865015</v>
          </cell>
          <cell r="AC742">
            <v>-3285.9834274627128</v>
          </cell>
          <cell r="AD742">
            <v>-2992.7969083288449</v>
          </cell>
          <cell r="AE742">
            <v>-3089.6985924030214</v>
          </cell>
          <cell r="AF742">
            <v>-3413.5217628258397</v>
          </cell>
          <cell r="AG742">
            <v>-2182.5095348594023</v>
          </cell>
          <cell r="AH742">
            <v>-2311.6516295092115</v>
          </cell>
          <cell r="AI742">
            <v>-2324.0858320442012</v>
          </cell>
          <cell r="AJ742">
            <v>-2332.9971420445222</v>
          </cell>
          <cell r="AK742">
            <v>-2361.5797669246117</v>
          </cell>
          <cell r="AL742">
            <v>-2359.7757763473446</v>
          </cell>
          <cell r="AM742">
            <v>-2377.6664994565181</v>
          </cell>
          <cell r="AN742">
            <v>-2187.5760934792088</v>
          </cell>
          <cell r="AO742">
            <v>-2149.4749849823384</v>
          </cell>
          <cell r="AP742">
            <v>-2150.1111383068037</v>
          </cell>
          <cell r="AQ742">
            <v>1149.2959901618897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</row>
        <row r="743">
          <cell r="AA743">
            <v>-97360.583699373805</v>
          </cell>
          <cell r="AB743">
            <v>-7463.6324993502594</v>
          </cell>
          <cell r="AC743">
            <v>-3350.7584982519456</v>
          </cell>
          <cell r="AD743">
            <v>-2902.9873890185067</v>
          </cell>
          <cell r="AE743">
            <v>-3247.7505339785694</v>
          </cell>
          <cell r="AF743">
            <v>-3496.706103922053</v>
          </cell>
          <cell r="AG743">
            <v>-2251.3754044305647</v>
          </cell>
          <cell r="AH743">
            <v>-2376.8697082363151</v>
          </cell>
          <cell r="AI743">
            <v>-2389.3039107713053</v>
          </cell>
          <cell r="AJ743">
            <v>-2398.3257598881132</v>
          </cell>
          <cell r="AK743">
            <v>-2426.7978456517158</v>
          </cell>
          <cell r="AL743">
            <v>-2425.1043941909356</v>
          </cell>
          <cell r="AM743">
            <v>-2442.8845781836221</v>
          </cell>
          <cell r="AN743">
            <v>-2252.9047113227994</v>
          </cell>
          <cell r="AO743">
            <v>-2214.6930637094424</v>
          </cell>
          <cell r="AP743">
            <v>-2215.4397561503947</v>
          </cell>
          <cell r="AQ743">
            <v>1116.6869507983376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</row>
        <row r="744">
          <cell r="AA744">
            <v>-102107.59579647685</v>
          </cell>
          <cell r="AB744">
            <v>-7319.105034571744</v>
          </cell>
          <cell r="AC744">
            <v>-3207.8196490324754</v>
          </cell>
          <cell r="AD744">
            <v>-2856.2491533487005</v>
          </cell>
          <cell r="AE744">
            <v>-3148.1658214764352</v>
          </cell>
          <cell r="AF744">
            <v>-3431.2146412290822</v>
          </cell>
          <cell r="AG744">
            <v>-2136.3921381316313</v>
          </cell>
          <cell r="AH744">
            <v>-2267.9770483384495</v>
          </cell>
          <cell r="AI744">
            <v>-2280.4112508734397</v>
          </cell>
          <cell r="AJ744">
            <v>-2289.2485361599115</v>
          </cell>
          <cell r="AK744">
            <v>-2317.9051857538498</v>
          </cell>
          <cell r="AL744">
            <v>-2316.0271704627344</v>
          </cell>
          <cell r="AM744">
            <v>-2333.9919182857561</v>
          </cell>
          <cell r="AN744">
            <v>-2143.8274875945981</v>
          </cell>
          <cell r="AO744">
            <v>-2105.8004038115764</v>
          </cell>
          <cell r="AP744">
            <v>-2106.362532422193</v>
          </cell>
          <cell r="AQ744">
            <v>1171.1332807472706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</row>
        <row r="745">
          <cell r="AA745">
            <v>-95708.060519624531</v>
          </cell>
          <cell r="AB745">
            <v>-7529.7586960516073</v>
          </cell>
          <cell r="AC745">
            <v>-3413.2264258628711</v>
          </cell>
          <cell r="AD745">
            <v>-2969.858409090245</v>
          </cell>
          <cell r="AE745">
            <v>-3389.3150010862746</v>
          </cell>
          <cell r="AF745">
            <v>-3493.403222558557</v>
          </cell>
          <cell r="AG745">
            <v>-2291.4032174960148</v>
          </cell>
          <cell r="AH745">
            <v>-2414.7772679612199</v>
          </cell>
          <cell r="AI745">
            <v>-2427.2114704962096</v>
          </cell>
          <cell r="AJ745">
            <v>-2436.297569714246</v>
          </cell>
          <cell r="AK745">
            <v>-2464.7054053766201</v>
          </cell>
          <cell r="AL745">
            <v>-2463.0762040170684</v>
          </cell>
          <cell r="AM745">
            <v>-2480.7921379085265</v>
          </cell>
          <cell r="AN745">
            <v>-2290.8765211489326</v>
          </cell>
          <cell r="AO745">
            <v>-2252.6006234343467</v>
          </cell>
          <cell r="AP745">
            <v>-2253.4115659765275</v>
          </cell>
          <cell r="AQ745">
            <v>1097.7331709358855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</row>
        <row r="746">
          <cell r="AA746">
            <v>-99416.729621066115</v>
          </cell>
          <cell r="AB746">
            <v>-7394.0332579464684</v>
          </cell>
          <cell r="AC746">
            <v>-3214.1337595263963</v>
          </cell>
          <cell r="AD746">
            <v>-2894.7927501022696</v>
          </cell>
          <cell r="AE746">
            <v>-3217.6463583175955</v>
          </cell>
          <cell r="AF746">
            <v>-3528.1843689686325</v>
          </cell>
          <cell r="AG746">
            <v>-2201.5709444403124</v>
          </cell>
          <cell r="AH746">
            <v>-2329.7033657094312</v>
          </cell>
          <cell r="AI746">
            <v>-2342.1375682444213</v>
          </cell>
          <cell r="AJ746">
            <v>-2351.0794744077934</v>
          </cell>
          <cell r="AK746">
            <v>-2379.6315031248314</v>
          </cell>
          <cell r="AL746">
            <v>-2377.8581087106159</v>
          </cell>
          <cell r="AM746">
            <v>-2395.7182356567378</v>
          </cell>
          <cell r="AN746">
            <v>-2205.65842584248</v>
          </cell>
          <cell r="AO746">
            <v>-2167.526721182558</v>
          </cell>
          <cell r="AP746">
            <v>-2168.1934706700749</v>
          </cell>
          <cell r="AQ746">
            <v>1140.2701220617798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</row>
        <row r="747">
          <cell r="AA747">
            <v>-98639.481864822781</v>
          </cell>
          <cell r="AB747">
            <v>-7391.6479879370299</v>
          </cell>
          <cell r="AC747">
            <v>-3250.4328906960691</v>
          </cell>
          <cell r="AD747">
            <v>-2896.3206217917191</v>
          </cell>
          <cell r="AE747">
            <v>-3233.647694696373</v>
          </cell>
          <cell r="AF747">
            <v>-3478.2738139074063</v>
          </cell>
          <cell r="AG747">
            <v>-2220.3976261314997</v>
          </cell>
          <cell r="AH747">
            <v>-2347.5328074394483</v>
          </cell>
          <cell r="AI747">
            <v>-2359.967009974438</v>
          </cell>
          <cell r="AJ747">
            <v>-2368.9391355305734</v>
          </cell>
          <cell r="AK747">
            <v>-2397.4609448548485</v>
          </cell>
          <cell r="AL747">
            <v>-2395.7177698333962</v>
          </cell>
          <cell r="AM747">
            <v>-2413.5476773867549</v>
          </cell>
          <cell r="AN747">
            <v>-2223.5180869652595</v>
          </cell>
          <cell r="AO747">
            <v>-2185.3561629125752</v>
          </cell>
          <cell r="AP747">
            <v>-2186.0531317928549</v>
          </cell>
          <cell r="AQ747">
            <v>1131.3554011967713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</row>
        <row r="748">
          <cell r="AA748">
            <v>-87133.210051354588</v>
          </cell>
          <cell r="AB748">
            <v>-7638.4285121960311</v>
          </cell>
          <cell r="AC748">
            <v>-3680.4851933061145</v>
          </cell>
          <cell r="AD748">
            <v>-3265.8305813078814</v>
          </cell>
          <cell r="AE748">
            <v>-3557.7107109516664</v>
          </cell>
          <cell r="AF748">
            <v>-3770.0436492619092</v>
          </cell>
          <cell r="AG748">
            <v>-2499.1053035025616</v>
          </cell>
          <cell r="AH748">
            <v>-2611.477477822958</v>
          </cell>
          <cell r="AI748">
            <v>-2623.9116803579482</v>
          </cell>
          <cell r="AJ748">
            <v>-2633.3311697621903</v>
          </cell>
          <cell r="AK748">
            <v>-2661.4056152383582</v>
          </cell>
          <cell r="AL748">
            <v>-2660.1098040650131</v>
          </cell>
          <cell r="AM748">
            <v>-2677.4923477702646</v>
          </cell>
          <cell r="AN748">
            <v>-2487.9101211968764</v>
          </cell>
          <cell r="AO748">
            <v>-2449.3008332960849</v>
          </cell>
          <cell r="AP748">
            <v>-2450.4451660244722</v>
          </cell>
          <cell r="AQ748">
            <v>999.38306600501642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</row>
        <row r="749">
          <cell r="AA749">
            <v>-102504.56070050808</v>
          </cell>
          <cell r="AB749">
            <v>-7348.386330432334</v>
          </cell>
          <cell r="AC749">
            <v>-3176.7660463480183</v>
          </cell>
          <cell r="AD749">
            <v>-2892.1168046876128</v>
          </cell>
          <cell r="AE749">
            <v>-3152.5338413699678</v>
          </cell>
          <cell r="AF749">
            <v>-3548.0900627589863</v>
          </cell>
          <cell r="AG749">
            <v>-2126.7767589546102</v>
          </cell>
          <cell r="AH749">
            <v>-2258.870991011896</v>
          </cell>
          <cell r="AI749">
            <v>-2271.3051935468857</v>
          </cell>
          <cell r="AJ749">
            <v>-2280.1270448378896</v>
          </cell>
          <cell r="AK749">
            <v>-2308.7991284272962</v>
          </cell>
          <cell r="AL749">
            <v>-2306.905679140712</v>
          </cell>
          <cell r="AM749">
            <v>-2324.8858609592025</v>
          </cell>
          <cell r="AN749">
            <v>-2134.7059962725762</v>
          </cell>
          <cell r="AO749">
            <v>-2096.6943464850228</v>
          </cell>
          <cell r="AP749">
            <v>-2097.2410411001711</v>
          </cell>
          <cell r="AQ749">
            <v>1175.6863094105474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</row>
        <row r="750">
          <cell r="AA750">
            <v>-90291.862080205174</v>
          </cell>
          <cell r="AB750">
            <v>-7571.6044017852528</v>
          </cell>
          <cell r="AC750">
            <v>-3571.6145643397122</v>
          </cell>
          <cell r="AD750">
            <v>-3172.8931987034357</v>
          </cell>
          <cell r="AE750">
            <v>-3399.4840426013693</v>
          </cell>
          <cell r="AF750">
            <v>-3670.8940816163276</v>
          </cell>
          <cell r="AG750">
            <v>-2422.5956759832557</v>
          </cell>
          <cell r="AH750">
            <v>-2539.0205272027488</v>
          </cell>
          <cell r="AI750">
            <v>-2551.4547297377385</v>
          </cell>
          <cell r="AJ750">
            <v>-2560.7514107510992</v>
          </cell>
          <cell r="AK750">
            <v>-2588.948664618149</v>
          </cell>
          <cell r="AL750">
            <v>-2587.5300450539216</v>
          </cell>
          <cell r="AM750">
            <v>-2605.0353971500554</v>
          </cell>
          <cell r="AN750">
            <v>-2415.3303621857858</v>
          </cell>
          <cell r="AO750">
            <v>-2376.8438826758756</v>
          </cell>
          <cell r="AP750">
            <v>-2377.8654070133807</v>
          </cell>
          <cell r="AQ750">
            <v>1035.6115413151213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</row>
        <row r="751">
          <cell r="AA751">
            <v>-99255.573490055089</v>
          </cell>
          <cell r="AB751">
            <v>-7405.489103277253</v>
          </cell>
          <cell r="AC751">
            <v>-3252.5254754852667</v>
          </cell>
          <cell r="AD751">
            <v>-2933.1150892996993</v>
          </cell>
          <cell r="AE751">
            <v>-3201.0162072842595</v>
          </cell>
          <cell r="AF751">
            <v>-3462.3092606708187</v>
          </cell>
          <cell r="AG751">
            <v>-2205.474506923133</v>
          </cell>
          <cell r="AH751">
            <v>-2333.4001584299194</v>
          </cell>
          <cell r="AI751">
            <v>-2345.8343609649091</v>
          </cell>
          <cell r="AJ751">
            <v>-2354.7825328786553</v>
          </cell>
          <cell r="AK751">
            <v>-2383.3282958453196</v>
          </cell>
          <cell r="AL751">
            <v>-2381.5611671814777</v>
          </cell>
          <cell r="AM751">
            <v>-2399.415028377226</v>
          </cell>
          <cell r="AN751">
            <v>-2209.3614843133419</v>
          </cell>
          <cell r="AO751">
            <v>-2171.2235139030463</v>
          </cell>
          <cell r="AP751">
            <v>-2171.8965291409368</v>
          </cell>
          <cell r="AQ751">
            <v>1138.4217257015357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</row>
        <row r="752">
          <cell r="AA752">
            <v>-97899.945501871378</v>
          </cell>
          <cell r="AB752">
            <v>-7443.1395856619392</v>
          </cell>
          <cell r="AC752">
            <v>-3315.6314796339275</v>
          </cell>
          <cell r="AD752">
            <v>-2993.7056505777036</v>
          </cell>
          <cell r="AE752">
            <v>-3098.7738399956365</v>
          </cell>
          <cell r="AF752">
            <v>-3544.1924293589673</v>
          </cell>
          <cell r="AG752">
            <v>-2238.310853403636</v>
          </cell>
          <cell r="AH752">
            <v>-2364.497179976463</v>
          </cell>
          <cell r="AI752">
            <v>-2376.9313825114532</v>
          </cell>
          <cell r="AJ752">
            <v>-2385.9322612413798</v>
          </cell>
          <cell r="AK752">
            <v>-2414.4253173918632</v>
          </cell>
          <cell r="AL752">
            <v>-2412.7108955442022</v>
          </cell>
          <cell r="AM752">
            <v>-2430.5120499237701</v>
          </cell>
          <cell r="AN752">
            <v>-2240.511212676066</v>
          </cell>
          <cell r="AO752">
            <v>-2202.3205354495899</v>
          </cell>
          <cell r="AP752">
            <v>-2203.0462575036613</v>
          </cell>
          <cell r="AQ752">
            <v>1122.8732149282639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</row>
        <row r="753">
          <cell r="AA753">
            <v>-87050.152469030654</v>
          </cell>
          <cell r="AB753">
            <v>-7624.4927388523211</v>
          </cell>
          <cell r="AC753">
            <v>-3688.650443459615</v>
          </cell>
          <cell r="AD753">
            <v>-3347.5655483923174</v>
          </cell>
          <cell r="AE753">
            <v>-3635.4069038551784</v>
          </cell>
          <cell r="AF753">
            <v>-3885.1699846463034</v>
          </cell>
          <cell r="AG753">
            <v>-2501.1171441954316</v>
          </cell>
          <cell r="AH753">
            <v>-2613.3827523154032</v>
          </cell>
          <cell r="AI753">
            <v>-2625.8169548503929</v>
          </cell>
          <cell r="AJ753">
            <v>-2635.2396735334364</v>
          </cell>
          <cell r="AK753">
            <v>-2663.3108897308034</v>
          </cell>
          <cell r="AL753">
            <v>-2662.0183078362588</v>
          </cell>
          <cell r="AM753">
            <v>-2679.3976222627098</v>
          </cell>
          <cell r="AN753">
            <v>-2489.818624968123</v>
          </cell>
          <cell r="AO753">
            <v>-2451.2061077885301</v>
          </cell>
          <cell r="AP753">
            <v>-2452.3536697957179</v>
          </cell>
          <cell r="AQ753">
            <v>998.43042875879394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</row>
        <row r="754">
          <cell r="AA754">
            <v>-97283.326808560319</v>
          </cell>
          <cell r="AB754">
            <v>-7431.5625270825776</v>
          </cell>
          <cell r="AC754">
            <v>-3234.3581565580566</v>
          </cell>
          <cell r="AD754">
            <v>-2977.772546911232</v>
          </cell>
          <cell r="AE754">
            <v>-3299.4994643801442</v>
          </cell>
          <cell r="AF754">
            <v>-3565.154360241515</v>
          </cell>
          <cell r="AG754">
            <v>-2253.2467393815027</v>
          </cell>
          <cell r="AH754">
            <v>-2378.6419195060644</v>
          </cell>
          <cell r="AI754">
            <v>-2391.0761220410541</v>
          </cell>
          <cell r="AJ754">
            <v>-2400.1009749057766</v>
          </cell>
          <cell r="AK754">
            <v>-2428.5700569214646</v>
          </cell>
          <cell r="AL754">
            <v>-2426.879609208599</v>
          </cell>
          <cell r="AM754">
            <v>-2444.6567894533709</v>
          </cell>
          <cell r="AN754">
            <v>-2254.6799263404628</v>
          </cell>
          <cell r="AO754">
            <v>-2216.4652749791912</v>
          </cell>
          <cell r="AP754">
            <v>-2217.2149711680581</v>
          </cell>
          <cell r="AQ754">
            <v>1115.8008451634632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</row>
        <row r="755">
          <cell r="AA755">
            <v>-103518.99557658423</v>
          </cell>
          <cell r="AB755">
            <v>-7322.8179042522079</v>
          </cell>
          <cell r="AC755">
            <v>-3080.1900429036518</v>
          </cell>
          <cell r="AD755">
            <v>-2770.5799300655676</v>
          </cell>
          <cell r="AE755">
            <v>-3042.8672940949705</v>
          </cell>
          <cell r="AF755">
            <v>-3252.9014627730303</v>
          </cell>
          <cell r="AG755">
            <v>-2102.2048739219231</v>
          </cell>
          <cell r="AH755">
            <v>-2235.6006665026102</v>
          </cell>
          <cell r="AI755">
            <v>-2248.0348690376004</v>
          </cell>
          <cell r="AJ755">
            <v>-2256.8172791006218</v>
          </cell>
          <cell r="AK755">
            <v>-2285.5288039180105</v>
          </cell>
          <cell r="AL755">
            <v>-2283.5959134034447</v>
          </cell>
          <cell r="AM755">
            <v>-2301.6155364499168</v>
          </cell>
          <cell r="AN755">
            <v>-2111.396230535308</v>
          </cell>
          <cell r="AO755">
            <v>-2073.4240219757371</v>
          </cell>
          <cell r="AP755">
            <v>-2073.9312753629033</v>
          </cell>
          <cell r="AQ755">
            <v>1187.3214716651903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</row>
        <row r="756">
          <cell r="AA756">
            <v>-85782.333737314839</v>
          </cell>
          <cell r="AB756">
            <v>-7681.4546182744989</v>
          </cell>
          <cell r="AC756">
            <v>-3826.7441153561281</v>
          </cell>
          <cell r="AD756">
            <v>-3454.3559978975177</v>
          </cell>
          <cell r="AE756">
            <v>-3523.8040084990271</v>
          </cell>
          <cell r="AF756">
            <v>-3931.0462049920902</v>
          </cell>
          <cell r="AG756">
            <v>-2531.8265537915481</v>
          </cell>
          <cell r="AH756">
            <v>-2642.4654997659782</v>
          </cell>
          <cell r="AI756">
            <v>-2654.8997023009683</v>
          </cell>
          <cell r="AJ756">
            <v>-2664.371713776301</v>
          </cell>
          <cell r="AK756">
            <v>-2692.3936371813788</v>
          </cell>
          <cell r="AL756">
            <v>-2691.1503480791234</v>
          </cell>
          <cell r="AM756">
            <v>-2708.4803697132852</v>
          </cell>
          <cell r="AN756">
            <v>-2518.9506652109872</v>
          </cell>
          <cell r="AO756">
            <v>-2480.2888552391055</v>
          </cell>
          <cell r="AP756">
            <v>-2481.4857100385825</v>
          </cell>
          <cell r="AQ756">
            <v>983.88905503350622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</row>
        <row r="757">
          <cell r="AA757">
            <v>-89140.114401672094</v>
          </cell>
          <cell r="AB757">
            <v>-7659.9805999895807</v>
          </cell>
          <cell r="AC757">
            <v>-3613.8675917184378</v>
          </cell>
          <cell r="AD757">
            <v>-3191.0927317505475</v>
          </cell>
          <cell r="AE757">
            <v>-3551.3152680749545</v>
          </cell>
          <cell r="AF757">
            <v>-3801.4494237169947</v>
          </cell>
          <cell r="AG757">
            <v>-2450.4935846721269</v>
          </cell>
          <cell r="AH757">
            <v>-2565.4406975501543</v>
          </cell>
          <cell r="AI757">
            <v>-2577.8749000851444</v>
          </cell>
          <cell r="AJ757">
            <v>-2587.2163610482471</v>
          </cell>
          <cell r="AK757">
            <v>-2615.3688349655549</v>
          </cell>
          <cell r="AL757">
            <v>-2613.9949953510695</v>
          </cell>
          <cell r="AM757">
            <v>-2631.4555674974613</v>
          </cell>
          <cell r="AN757">
            <v>-2441.7953124829332</v>
          </cell>
          <cell r="AO757">
            <v>-2403.2640530232816</v>
          </cell>
          <cell r="AP757">
            <v>-2404.3303573105286</v>
          </cell>
          <cell r="AQ757">
            <v>1022.4014561414182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</row>
        <row r="758">
          <cell r="AA758">
            <v>-96419.683595355455</v>
          </cell>
          <cell r="AB758">
            <v>-7568.8860912588052</v>
          </cell>
          <cell r="AC758">
            <v>-3382.9876129562967</v>
          </cell>
          <cell r="AD758">
            <v>-2959.707557463189</v>
          </cell>
          <cell r="AE758">
            <v>-3203.3345622448733</v>
          </cell>
          <cell r="AF758">
            <v>-3588.597051318121</v>
          </cell>
          <cell r="AG758">
            <v>-2274.1661125661221</v>
          </cell>
          <cell r="AH758">
            <v>-2398.4532039024134</v>
          </cell>
          <cell r="AI758">
            <v>-2410.8874064374031</v>
          </cell>
          <cell r="AJ758">
            <v>-2419.9458377502551</v>
          </cell>
          <cell r="AK758">
            <v>-2448.3813413178136</v>
          </cell>
          <cell r="AL758">
            <v>-2446.7244720530775</v>
          </cell>
          <cell r="AM758">
            <v>-2464.46807384972</v>
          </cell>
          <cell r="AN758">
            <v>-2274.5247891849413</v>
          </cell>
          <cell r="AO758">
            <v>-2236.2765593755403</v>
          </cell>
          <cell r="AP758">
            <v>-2237.0598340125366</v>
          </cell>
          <cell r="AQ758">
            <v>1105.8952029652887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</row>
        <row r="759">
          <cell r="AA759">
            <v>-97815.690792033289</v>
          </cell>
          <cell r="AB759">
            <v>-7518.5934480339456</v>
          </cell>
          <cell r="AC759">
            <v>-3316.0640502841079</v>
          </cell>
          <cell r="AD759">
            <v>-2906.2118561970983</v>
          </cell>
          <cell r="AE759">
            <v>-3207.2457037035965</v>
          </cell>
          <cell r="AF759">
            <v>-3436.0540118257195</v>
          </cell>
          <cell r="AG759">
            <v>-2240.3516912064642</v>
          </cell>
          <cell r="AH759">
            <v>-2366.4299156163811</v>
          </cell>
          <cell r="AI759">
            <v>-2378.8641181513713</v>
          </cell>
          <cell r="AJ759">
            <v>-2387.8682727044161</v>
          </cell>
          <cell r="AK759">
            <v>-2416.3580530317813</v>
          </cell>
          <cell r="AL759">
            <v>-2414.6469070072385</v>
          </cell>
          <cell r="AM759">
            <v>-2432.4447855636881</v>
          </cell>
          <cell r="AN759">
            <v>-2242.4472241391022</v>
          </cell>
          <cell r="AO759">
            <v>-2204.2532710895084</v>
          </cell>
          <cell r="AP759">
            <v>-2204.9822689666976</v>
          </cell>
          <cell r="AQ759">
            <v>1121.9068471083049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</row>
        <row r="760">
          <cell r="AA760">
            <v>-101274.04336542546</v>
          </cell>
          <cell r="AB760">
            <v>-7347.8853456185016</v>
          </cell>
          <cell r="AC760">
            <v>-3162.1285213286046</v>
          </cell>
          <cell r="AD760">
            <v>-2907.3757768278565</v>
          </cell>
          <cell r="AE760">
            <v>-3310.6081525143018</v>
          </cell>
          <cell r="AF760">
            <v>-3378.7650783099052</v>
          </cell>
          <cell r="AG760">
            <v>-2156.5826451691419</v>
          </cell>
          <cell r="AH760">
            <v>-2287.0980742648235</v>
          </cell>
          <cell r="AI760">
            <v>-2299.5322767998132</v>
          </cell>
          <cell r="AJ760">
            <v>-2308.4019706048048</v>
          </cell>
          <cell r="AK760">
            <v>-2337.0262116802237</v>
          </cell>
          <cell r="AL760">
            <v>-2335.1806049076276</v>
          </cell>
          <cell r="AM760">
            <v>-2353.1129442121301</v>
          </cell>
          <cell r="AN760">
            <v>-2162.9809220394909</v>
          </cell>
          <cell r="AO760">
            <v>-2124.9214297379503</v>
          </cell>
          <cell r="AP760">
            <v>-2125.5159668670867</v>
          </cell>
          <cell r="AQ760">
            <v>1161.5727677840837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</row>
        <row r="761">
          <cell r="AA761">
            <v>-96452.690202981554</v>
          </cell>
          <cell r="AB761">
            <v>-7442.1918008583798</v>
          </cell>
          <cell r="AC761">
            <v>-3357.327801796162</v>
          </cell>
          <cell r="AD761">
            <v>-2912.4471933996838</v>
          </cell>
          <cell r="AE761">
            <v>-3314.8367514897927</v>
          </cell>
          <cell r="AF761">
            <v>-3679.7298391497725</v>
          </cell>
          <cell r="AG761">
            <v>-2273.3666185946172</v>
          </cell>
          <cell r="AH761">
            <v>-2397.6960587287567</v>
          </cell>
          <cell r="AI761">
            <v>-2410.1302612637464</v>
          </cell>
          <cell r="AJ761">
            <v>-2419.1874092796938</v>
          </cell>
          <cell r="AK761">
            <v>-2447.6241961441569</v>
          </cell>
          <cell r="AL761">
            <v>-2445.9660435825162</v>
          </cell>
          <cell r="AM761">
            <v>-2463.7109286760633</v>
          </cell>
          <cell r="AN761">
            <v>-2273.7663607143804</v>
          </cell>
          <cell r="AO761">
            <v>-2235.5194142018836</v>
          </cell>
          <cell r="AP761">
            <v>-2236.3014055419753</v>
          </cell>
          <cell r="AQ761">
            <v>1106.2737755521171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</row>
        <row r="762">
          <cell r="AA762">
            <v>-102329.73342403291</v>
          </cell>
          <cell r="AB762">
            <v>-7364.7861931081279</v>
          </cell>
          <cell r="AC762">
            <v>-3105.9447170169733</v>
          </cell>
          <cell r="AD762">
            <v>-2814.3364357219625</v>
          </cell>
          <cell r="AE762">
            <v>-3159.8033204342482</v>
          </cell>
          <cell r="AF762">
            <v>-3399.6942425782727</v>
          </cell>
          <cell r="AG762">
            <v>-2131.0114672039381</v>
          </cell>
          <cell r="AH762">
            <v>-2262.8813888724153</v>
          </cell>
          <cell r="AI762">
            <v>-2275.315591407405</v>
          </cell>
          <cell r="AJ762">
            <v>-2284.1442399829184</v>
          </cell>
          <cell r="AK762">
            <v>-2312.8095262878155</v>
          </cell>
          <cell r="AL762">
            <v>-2310.9228742857408</v>
          </cell>
          <cell r="AM762">
            <v>-2328.8962588197219</v>
          </cell>
          <cell r="AN762">
            <v>-2138.7231914176045</v>
          </cell>
          <cell r="AO762">
            <v>-2100.7047443455422</v>
          </cell>
          <cell r="AP762">
            <v>-2101.2582362451999</v>
          </cell>
          <cell r="AQ762">
            <v>1173.6811104802878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</row>
        <row r="763">
          <cell r="AA763">
            <v>-93172.493926339084</v>
          </cell>
          <cell r="AB763">
            <v>-7499.6498949247607</v>
          </cell>
          <cell r="AC763">
            <v>-3496.200910795556</v>
          </cell>
          <cell r="AD763">
            <v>-3205.6865720897586</v>
          </cell>
          <cell r="AE763">
            <v>-3431.4209977416558</v>
          </cell>
          <cell r="AF763">
            <v>-3637.1707998166848</v>
          </cell>
          <cell r="AG763">
            <v>-2352.8203200545572</v>
          </cell>
          <cell r="AH763">
            <v>-2472.9411371579135</v>
          </cell>
          <cell r="AI763">
            <v>-2485.3753396929033</v>
          </cell>
          <cell r="AJ763">
            <v>-2494.5600217400865</v>
          </cell>
          <cell r="AK763">
            <v>-2522.8692745733138</v>
          </cell>
          <cell r="AL763">
            <v>-2521.338656042909</v>
          </cell>
          <cell r="AM763">
            <v>-2538.9560071052201</v>
          </cell>
          <cell r="AN763">
            <v>-2349.1389731747731</v>
          </cell>
          <cell r="AO763">
            <v>-2310.7644926310404</v>
          </cell>
          <cell r="AP763">
            <v>-2311.674018002368</v>
          </cell>
          <cell r="AQ763">
            <v>1068.6512363375386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</row>
        <row r="764">
          <cell r="AA764">
            <v>-90926.22259128197</v>
          </cell>
          <cell r="AB764">
            <v>-7557.9943691029039</v>
          </cell>
          <cell r="AC764">
            <v>-3564.3160675592821</v>
          </cell>
          <cell r="AD764">
            <v>-3137.7607058829071</v>
          </cell>
          <cell r="AE764">
            <v>-3417.4058415482195</v>
          </cell>
          <cell r="AF764">
            <v>-3749.0578887808338</v>
          </cell>
          <cell r="AG764">
            <v>-2407.230043437431</v>
          </cell>
          <cell r="AH764">
            <v>-2524.4688045670555</v>
          </cell>
          <cell r="AI764">
            <v>-2536.9030071020456</v>
          </cell>
          <cell r="AJ764">
            <v>-2546.1750241787358</v>
          </cell>
          <cell r="AK764">
            <v>-2574.3969419824562</v>
          </cell>
          <cell r="AL764">
            <v>-2572.9536584815583</v>
          </cell>
          <cell r="AM764">
            <v>-2590.4836745143621</v>
          </cell>
          <cell r="AN764">
            <v>-2400.753975613422</v>
          </cell>
          <cell r="AO764">
            <v>-2362.2921600401824</v>
          </cell>
          <cell r="AP764">
            <v>-2363.2890204410173</v>
          </cell>
          <cell r="AQ764">
            <v>1042.8874026329677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</row>
        <row r="765">
          <cell r="AA765">
            <v>-95039.851126326175</v>
          </cell>
          <cell r="AB765">
            <v>-7491.0139556649137</v>
          </cell>
          <cell r="AC765">
            <v>-3523.8783998254476</v>
          </cell>
          <cell r="AD765">
            <v>-3039.3803349828245</v>
          </cell>
          <cell r="AE765">
            <v>-3380.3618315609456</v>
          </cell>
          <cell r="AF765">
            <v>-3580.4180709475031</v>
          </cell>
          <cell r="AG765">
            <v>-2307.588745790742</v>
          </cell>
          <cell r="AH765">
            <v>-2430.10545687597</v>
          </cell>
          <cell r="AI765">
            <v>-2442.5396594109598</v>
          </cell>
          <cell r="AJ765">
            <v>-2451.6517386102073</v>
          </cell>
          <cell r="AK765">
            <v>-2480.0335942913698</v>
          </cell>
          <cell r="AL765">
            <v>-2478.4303729130297</v>
          </cell>
          <cell r="AM765">
            <v>-2496.1203268232766</v>
          </cell>
          <cell r="AN765">
            <v>-2306.2306900448939</v>
          </cell>
          <cell r="AO765">
            <v>-2267.9288123490969</v>
          </cell>
          <cell r="AP765">
            <v>-2268.7657348724888</v>
          </cell>
          <cell r="AQ765">
            <v>1090.0690764785106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</row>
        <row r="766">
          <cell r="AA766">
            <v>-102029.77733640457</v>
          </cell>
          <cell r="AB766">
            <v>-7381.383398077518</v>
          </cell>
          <cell r="AC766">
            <v>-3159.815821297811</v>
          </cell>
          <cell r="AD766">
            <v>-2834.0285471786565</v>
          </cell>
          <cell r="AE766">
            <v>-3149.3719553914975</v>
          </cell>
          <cell r="AF766">
            <v>-3338.7740947925495</v>
          </cell>
          <cell r="AG766">
            <v>-2138.2770755479323</v>
          </cell>
          <cell r="AH766">
            <v>-2269.7621415577396</v>
          </cell>
          <cell r="AI766">
            <v>-2282.1963440927293</v>
          </cell>
          <cell r="AJ766">
            <v>-2291.0366549609289</v>
          </cell>
          <cell r="AK766">
            <v>-2319.6902789731398</v>
          </cell>
          <cell r="AL766">
            <v>-2317.8152892637518</v>
          </cell>
          <cell r="AM766">
            <v>-2335.7770115050462</v>
          </cell>
          <cell r="AN766">
            <v>-2145.615606395615</v>
          </cell>
          <cell r="AO766">
            <v>-2107.5854970308665</v>
          </cell>
          <cell r="AP766">
            <v>-2108.1506512232108</v>
          </cell>
          <cell r="AQ766">
            <v>1170.2407341376259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</row>
        <row r="767">
          <cell r="AA767">
            <v>-85315.265404458754</v>
          </cell>
          <cell r="AB767">
            <v>-7692.339493415443</v>
          </cell>
          <cell r="AC767">
            <v>-3759.5282392032186</v>
          </cell>
          <cell r="AD767">
            <v>-3324.9554180390223</v>
          </cell>
          <cell r="AE767">
            <v>-3679.5480348866813</v>
          </cell>
          <cell r="AF767">
            <v>-3934.0769956396498</v>
          </cell>
          <cell r="AG767">
            <v>-2543.1399950463879</v>
          </cell>
          <cell r="AH767">
            <v>-2653.1796736670308</v>
          </cell>
          <cell r="AI767">
            <v>-2665.6138762020209</v>
          </cell>
          <cell r="AJ767">
            <v>-2675.1040472941345</v>
          </cell>
          <cell r="AK767">
            <v>-2703.107811082431</v>
          </cell>
          <cell r="AL767">
            <v>-2701.8826815969574</v>
          </cell>
          <cell r="AM767">
            <v>-2719.1945436143378</v>
          </cell>
          <cell r="AN767">
            <v>-2529.6829987288211</v>
          </cell>
          <cell r="AO767">
            <v>-2491.0030291401581</v>
          </cell>
          <cell r="AP767">
            <v>-2492.218043556416</v>
          </cell>
          <cell r="AQ767">
            <v>978.53196808298003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</row>
        <row r="768">
          <cell r="AA768">
            <v>-86976.080215105816</v>
          </cell>
          <cell r="AB768">
            <v>-7616.8468657882813</v>
          </cell>
          <cell r="AC768">
            <v>-3655.3675736670466</v>
          </cell>
          <cell r="AD768">
            <v>-3370.3439271235497</v>
          </cell>
          <cell r="AE768">
            <v>-3531.5097408993743</v>
          </cell>
          <cell r="AF768">
            <v>-3889.2905791637659</v>
          </cell>
          <cell r="AG768">
            <v>-2502.91134010734</v>
          </cell>
          <cell r="AH768">
            <v>-2615.081910562636</v>
          </cell>
          <cell r="AI768">
            <v>-2627.5161130976257</v>
          </cell>
          <cell r="AJ768">
            <v>-2636.9417117099019</v>
          </cell>
          <cell r="AK768">
            <v>-2665.0100479780363</v>
          </cell>
          <cell r="AL768">
            <v>-2663.7203460127243</v>
          </cell>
          <cell r="AM768">
            <v>-2681.0967805099426</v>
          </cell>
          <cell r="AN768">
            <v>-2491.5206631445881</v>
          </cell>
          <cell r="AO768">
            <v>-2452.9052660357629</v>
          </cell>
          <cell r="AP768">
            <v>-2454.055707972183</v>
          </cell>
          <cell r="AQ768">
            <v>997.58084963517751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</row>
        <row r="769">
          <cell r="AA769">
            <v>-89037.801892244155</v>
          </cell>
          <cell r="AB769">
            <v>-7616.4265475020748</v>
          </cell>
          <cell r="AC769">
            <v>-3634.2821976224554</v>
          </cell>
          <cell r="AD769">
            <v>-3148.8865805756718</v>
          </cell>
          <cell r="AE769">
            <v>-3532.769587207827</v>
          </cell>
          <cell r="AF769">
            <v>-3870.297323957021</v>
          </cell>
          <cell r="AG769">
            <v>-2452.9718228304928</v>
          </cell>
          <cell r="AH769">
            <v>-2567.787664666424</v>
          </cell>
          <cell r="AI769">
            <v>-2580.2218672014142</v>
          </cell>
          <cell r="AJ769">
            <v>-2589.5673060748827</v>
          </cell>
          <cell r="AK769">
            <v>-2617.7158020818242</v>
          </cell>
          <cell r="AL769">
            <v>-2616.3459403777051</v>
          </cell>
          <cell r="AM769">
            <v>-2633.802534613731</v>
          </cell>
          <cell r="AN769">
            <v>-2444.1462575095693</v>
          </cell>
          <cell r="AO769">
            <v>-2405.6110201395513</v>
          </cell>
          <cell r="AP769">
            <v>-2406.6813023371642</v>
          </cell>
          <cell r="AQ769">
            <v>1021.2279725832834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</row>
        <row r="770">
          <cell r="AA770">
            <v>-94497.368579319387</v>
          </cell>
          <cell r="AB770">
            <v>-7537.0075538807741</v>
          </cell>
          <cell r="AC770">
            <v>-3385.6464836800951</v>
          </cell>
          <cell r="AD770">
            <v>-3095.0231769132142</v>
          </cell>
          <cell r="AE770">
            <v>-3209.6805899051237</v>
          </cell>
          <cell r="AF770">
            <v>-3660.9604126838085</v>
          </cell>
          <cell r="AG770">
            <v>-2320.7288882401517</v>
          </cell>
          <cell r="AH770">
            <v>-2442.5495725182682</v>
          </cell>
          <cell r="AI770">
            <v>-2454.9837750532579</v>
          </cell>
          <cell r="AJ770">
            <v>-2464.1169459739331</v>
          </cell>
          <cell r="AK770">
            <v>-2492.4777099336684</v>
          </cell>
          <cell r="AL770">
            <v>-2490.8955802767559</v>
          </cell>
          <cell r="AM770">
            <v>-2508.5644424655748</v>
          </cell>
          <cell r="AN770">
            <v>-2318.6958974086192</v>
          </cell>
          <cell r="AO770">
            <v>-2280.372927991395</v>
          </cell>
          <cell r="AP770">
            <v>-2281.230942236215</v>
          </cell>
          <cell r="AQ770">
            <v>1083.8470186573616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</row>
        <row r="771">
          <cell r="AA771">
            <v>-91484.091501638337</v>
          </cell>
          <cell r="AB771">
            <v>-7580.547876266186</v>
          </cell>
          <cell r="AC771">
            <v>-3549.1004459884484</v>
          </cell>
          <cell r="AD771">
            <v>-3070.7317696309801</v>
          </cell>
          <cell r="AE771">
            <v>-3363.4122698460897</v>
          </cell>
          <cell r="AF771">
            <v>-3752.6195690656036</v>
          </cell>
          <cell r="AG771">
            <v>-2393.7172088022407</v>
          </cell>
          <cell r="AH771">
            <v>-2511.6717380586088</v>
          </cell>
          <cell r="AI771">
            <v>-2524.1059405935985</v>
          </cell>
          <cell r="AJ771">
            <v>-2533.3562677270547</v>
          </cell>
          <cell r="AK771">
            <v>-2561.599875474009</v>
          </cell>
          <cell r="AL771">
            <v>-2560.1349020298771</v>
          </cell>
          <cell r="AM771">
            <v>-2577.6866080059153</v>
          </cell>
          <cell r="AN771">
            <v>-2387.9352191617409</v>
          </cell>
          <cell r="AO771">
            <v>-2349.4950935317356</v>
          </cell>
          <cell r="AP771">
            <v>-2350.4702639893362</v>
          </cell>
          <cell r="AQ771">
            <v>1049.285935887191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</row>
        <row r="772">
          <cell r="AA772">
            <v>-97831.5007727833</v>
          </cell>
          <cell r="AB772">
            <v>-7490.3168596001588</v>
          </cell>
          <cell r="AC772">
            <v>-3213.9485546202668</v>
          </cell>
          <cell r="AD772">
            <v>-2982.129458901496</v>
          </cell>
          <cell r="AE772">
            <v>-3223.6675896454854</v>
          </cell>
          <cell r="AF772">
            <v>-3708.6162351980911</v>
          </cell>
          <cell r="AG772">
            <v>-2239.9687380583423</v>
          </cell>
          <cell r="AH772">
            <v>-2366.0672473059603</v>
          </cell>
          <cell r="AI772">
            <v>-2378.50144984095</v>
          </cell>
          <cell r="AJ772">
            <v>-2387.5049897019439</v>
          </cell>
          <cell r="AK772">
            <v>-2415.9953847213606</v>
          </cell>
          <cell r="AL772">
            <v>-2414.2836240047664</v>
          </cell>
          <cell r="AM772">
            <v>-2432.0821172532669</v>
          </cell>
          <cell r="AN772">
            <v>-2242.0839411366305</v>
          </cell>
          <cell r="AO772">
            <v>-2203.8906027790872</v>
          </cell>
          <cell r="AP772">
            <v>-2204.6189859642254</v>
          </cell>
          <cell r="AQ772">
            <v>1122.0881812635153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</row>
        <row r="773">
          <cell r="AA773">
            <v>-89758.03726778274</v>
          </cell>
          <cell r="AB773">
            <v>-7634.3677028113789</v>
          </cell>
          <cell r="AC773">
            <v>-3580.3182442484431</v>
          </cell>
          <cell r="AD773">
            <v>-3181.4555640214967</v>
          </cell>
          <cell r="AE773">
            <v>-3391.8642476674659</v>
          </cell>
          <cell r="AF773">
            <v>-3778.2748918712514</v>
          </cell>
          <cell r="AG773">
            <v>-2435.5261087077074</v>
          </cell>
          <cell r="AH773">
            <v>-2551.2660413398694</v>
          </cell>
          <cell r="AI773">
            <v>-2563.7002438748596</v>
          </cell>
          <cell r="AJ773">
            <v>-2573.0176799969272</v>
          </cell>
          <cell r="AK773">
            <v>-2601.1941787552696</v>
          </cell>
          <cell r="AL773">
            <v>-2599.7963142997496</v>
          </cell>
          <cell r="AM773">
            <v>-2617.280911287176</v>
          </cell>
          <cell r="AN773">
            <v>-2427.5966314316138</v>
          </cell>
          <cell r="AO773">
            <v>-2389.0893968129963</v>
          </cell>
          <cell r="AP773">
            <v>-2390.1316762592087</v>
          </cell>
          <cell r="AQ773">
            <v>1029.4887842465607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</row>
        <row r="774">
          <cell r="AA774">
            <v>-86764.19005475202</v>
          </cell>
          <cell r="AB774">
            <v>-7553.2197805680626</v>
          </cell>
          <cell r="AC774">
            <v>-3698.4570050408402</v>
          </cell>
          <cell r="AD774">
            <v>-3422.8118891666168</v>
          </cell>
          <cell r="AE774">
            <v>-3528.7640524270701</v>
          </cell>
          <cell r="AF774">
            <v>-3825.9929566967003</v>
          </cell>
          <cell r="AG774">
            <v>-2508.0437944250684</v>
          </cell>
          <cell r="AH774">
            <v>-2619.9425013290233</v>
          </cell>
          <cell r="AI774">
            <v>-2632.3767038640135</v>
          </cell>
          <cell r="AJ774">
            <v>-2641.810540765724</v>
          </cell>
          <cell r="AK774">
            <v>-2669.8706387444236</v>
          </cell>
          <cell r="AL774">
            <v>-2668.5891750685469</v>
          </cell>
          <cell r="AM774">
            <v>-2685.9573712763299</v>
          </cell>
          <cell r="AN774">
            <v>-2496.3894922004101</v>
          </cell>
          <cell r="AO774">
            <v>-2457.7658568021502</v>
          </cell>
          <cell r="AP774">
            <v>-2458.9245370280059</v>
          </cell>
          <cell r="AQ774">
            <v>995.15055425198375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</row>
        <row r="775">
          <cell r="AA775">
            <v>-92620.544858146706</v>
          </cell>
          <cell r="AB775">
            <v>-7558.7035794704616</v>
          </cell>
          <cell r="AC775">
            <v>-3476.5188562014037</v>
          </cell>
          <cell r="AD775">
            <v>-3113.6319123098624</v>
          </cell>
          <cell r="AE775">
            <v>-3269.9193987691569</v>
          </cell>
          <cell r="AF775">
            <v>-3645.2196147328564</v>
          </cell>
          <cell r="AG775">
            <v>-2366.1897628520892</v>
          </cell>
          <cell r="AH775">
            <v>-2485.602407222992</v>
          </cell>
          <cell r="AI775">
            <v>-2498.0366097579822</v>
          </cell>
          <cell r="AJ775">
            <v>-2507.2427515849367</v>
          </cell>
          <cell r="AK775">
            <v>-2535.5305446383927</v>
          </cell>
          <cell r="AL775">
            <v>-2534.0213858877592</v>
          </cell>
          <cell r="AM775">
            <v>-2551.6172771702991</v>
          </cell>
          <cell r="AN775">
            <v>-2361.8217030196229</v>
          </cell>
          <cell r="AO775">
            <v>-2323.4257626961194</v>
          </cell>
          <cell r="AP775">
            <v>-2324.3567478472182</v>
          </cell>
          <cell r="AQ775">
            <v>1062.3206013049992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</row>
        <row r="776">
          <cell r="AA776">
            <v>-85456.114269511832</v>
          </cell>
          <cell r="AB776">
            <v>-7637.0312860118565</v>
          </cell>
          <cell r="AC776">
            <v>-3763.726134900458</v>
          </cell>
          <cell r="AD776">
            <v>-3356.0983938275713</v>
          </cell>
          <cell r="AE776">
            <v>-3516.9266312656241</v>
          </cell>
          <cell r="AF776">
            <v>-3916.1980845254284</v>
          </cell>
          <cell r="AG776">
            <v>-2539.7283200333445</v>
          </cell>
          <cell r="AH776">
            <v>-2649.9487133818052</v>
          </cell>
          <cell r="AI776">
            <v>-2662.3829159167954</v>
          </cell>
          <cell r="AJ776">
            <v>-2671.8676108050358</v>
          </cell>
          <cell r="AK776">
            <v>-2699.8768507972054</v>
          </cell>
          <cell r="AL776">
            <v>-2698.6462451078587</v>
          </cell>
          <cell r="AM776">
            <v>-2715.9635833291118</v>
          </cell>
          <cell r="AN776">
            <v>-2526.446562239722</v>
          </cell>
          <cell r="AO776">
            <v>-2487.7720688549321</v>
          </cell>
          <cell r="AP776">
            <v>-2488.9816070673178</v>
          </cell>
          <cell r="AQ776">
            <v>980.14744822559283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</row>
        <row r="777">
          <cell r="AA777">
            <v>-97184.420259857739</v>
          </cell>
          <cell r="AB777">
            <v>-7442.0932889333553</v>
          </cell>
          <cell r="AC777">
            <v>-3299.4127343884402</v>
          </cell>
          <cell r="AD777">
            <v>-2953.2559853606681</v>
          </cell>
          <cell r="AE777">
            <v>-3197.2661667826942</v>
          </cell>
          <cell r="AF777">
            <v>-3532.3850714502223</v>
          </cell>
          <cell r="AG777">
            <v>-2255.6424775417481</v>
          </cell>
          <cell r="AH777">
            <v>-2380.9107566080625</v>
          </cell>
          <cell r="AI777">
            <v>-2393.3449591430526</v>
          </cell>
          <cell r="AJ777">
            <v>-2402.3736574943882</v>
          </cell>
          <cell r="AK777">
            <v>-2430.8388940234627</v>
          </cell>
          <cell r="AL777">
            <v>-2429.1522917972106</v>
          </cell>
          <cell r="AM777">
            <v>-2446.925626555369</v>
          </cell>
          <cell r="AN777">
            <v>-2256.9526089290748</v>
          </cell>
          <cell r="AO777">
            <v>-2218.7341120811893</v>
          </cell>
          <cell r="AP777">
            <v>-2219.4876537566697</v>
          </cell>
          <cell r="AQ777">
            <v>1114.6664266124642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</row>
        <row r="778">
          <cell r="AA778">
            <v>-102480.28163156485</v>
          </cell>
          <cell r="AB778">
            <v>-7283.2546510326656</v>
          </cell>
          <cell r="AC778">
            <v>-3110.2134190193201</v>
          </cell>
          <cell r="AD778">
            <v>-2751.8296926204807</v>
          </cell>
          <cell r="AE778">
            <v>-3074.8456856009293</v>
          </cell>
          <cell r="AF778">
            <v>-3573.4750442267027</v>
          </cell>
          <cell r="AG778">
            <v>-2127.3648523895295</v>
          </cell>
          <cell r="AH778">
            <v>-2259.4279334301987</v>
          </cell>
          <cell r="AI778">
            <v>-2271.8621359651888</v>
          </cell>
          <cell r="AJ778">
            <v>-2280.6849312263926</v>
          </cell>
          <cell r="AK778">
            <v>-2309.3560708455989</v>
          </cell>
          <cell r="AL778">
            <v>-2307.463565529215</v>
          </cell>
          <cell r="AM778">
            <v>-2325.4428033775052</v>
          </cell>
          <cell r="AN778">
            <v>-2135.2638826610792</v>
          </cell>
          <cell r="AO778">
            <v>-2097.2512889033255</v>
          </cell>
          <cell r="AP778">
            <v>-2097.7989274886741</v>
          </cell>
          <cell r="AQ778">
            <v>1175.4078382013961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</row>
        <row r="779">
          <cell r="AA779">
            <v>-86772.363266252156</v>
          </cell>
          <cell r="AB779">
            <v>-7611.8584229286225</v>
          </cell>
          <cell r="AC779">
            <v>-3725.2674478637232</v>
          </cell>
          <cell r="AD779">
            <v>-3397.3618746955826</v>
          </cell>
          <cell r="AE779">
            <v>-3694.8422096060494</v>
          </cell>
          <cell r="AF779">
            <v>-3948.2045847592863</v>
          </cell>
          <cell r="AG779">
            <v>-2507.8458209345413</v>
          </cell>
          <cell r="AH779">
            <v>-2619.7550143957797</v>
          </cell>
          <cell r="AI779">
            <v>-2632.1892169307694</v>
          </cell>
          <cell r="AJ779">
            <v>-2641.6227360580169</v>
          </cell>
          <cell r="AK779">
            <v>-2669.6831518111799</v>
          </cell>
          <cell r="AL779">
            <v>-2668.4013703608398</v>
          </cell>
          <cell r="AM779">
            <v>-2685.7698843430862</v>
          </cell>
          <cell r="AN779">
            <v>-2496.2016874927031</v>
          </cell>
          <cell r="AO779">
            <v>-2457.5783698689065</v>
          </cell>
          <cell r="AP779">
            <v>-2458.7367323202989</v>
          </cell>
          <cell r="AQ779">
            <v>995.24429771860559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</row>
        <row r="780">
          <cell r="AA780">
            <v>-96277.216355361612</v>
          </cell>
          <cell r="AB780">
            <v>-7430.4396726347895</v>
          </cell>
          <cell r="AC780">
            <v>-3256.4690179841682</v>
          </cell>
          <cell r="AD780">
            <v>-3024.7184598409658</v>
          </cell>
          <cell r="AE780">
            <v>-3177.2160438115011</v>
          </cell>
          <cell r="AF780">
            <v>-3610.6478545359937</v>
          </cell>
          <cell r="AG780">
            <v>-2277.6169882453905</v>
          </cell>
          <cell r="AH780">
            <v>-2401.7212884140799</v>
          </cell>
          <cell r="AI780">
            <v>-2414.1554909490701</v>
          </cell>
          <cell r="AJ780">
            <v>-2423.2194613882129</v>
          </cell>
          <cell r="AK780">
            <v>-2451.6494258294806</v>
          </cell>
          <cell r="AL780">
            <v>-2449.9980956910354</v>
          </cell>
          <cell r="AM780">
            <v>-2467.7361583613865</v>
          </cell>
          <cell r="AN780">
            <v>-2277.7984128228991</v>
          </cell>
          <cell r="AO780">
            <v>-2239.5446438872068</v>
          </cell>
          <cell r="AP780">
            <v>-2240.3334576504944</v>
          </cell>
          <cell r="AQ780">
            <v>1104.2611607094555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</row>
        <row r="781">
          <cell r="AA781">
            <v>-100420.64246539057</v>
          </cell>
          <cell r="AB781">
            <v>-7410.8998750495448</v>
          </cell>
          <cell r="AC781">
            <v>-3182.8451626197088</v>
          </cell>
          <cell r="AD781">
            <v>-2927.2910518970775</v>
          </cell>
          <cell r="AE781">
            <v>-3186.9326534308129</v>
          </cell>
          <cell r="AF781">
            <v>-3379.9125296720808</v>
          </cell>
          <cell r="AG781">
            <v>-2177.2539265860028</v>
          </cell>
          <cell r="AH781">
            <v>-2306.6744081909037</v>
          </cell>
          <cell r="AI781">
            <v>-2319.1086107258934</v>
          </cell>
          <cell r="AJ781">
            <v>-2328.0114847578784</v>
          </cell>
          <cell r="AK781">
            <v>-2356.6025456063039</v>
          </cell>
          <cell r="AL781">
            <v>-2354.7901190607008</v>
          </cell>
          <cell r="AM781">
            <v>-2372.6892781382103</v>
          </cell>
          <cell r="AN781">
            <v>-2182.590436192565</v>
          </cell>
          <cell r="AO781">
            <v>-2144.4977636640306</v>
          </cell>
          <cell r="AP781">
            <v>-2145.1254810201599</v>
          </cell>
          <cell r="AQ781">
            <v>1151.7846008210436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</row>
        <row r="782">
          <cell r="AA782">
            <v>-86206.393794224772</v>
          </cell>
          <cell r="AB782">
            <v>-7612.539110963482</v>
          </cell>
          <cell r="AC782">
            <v>-3770.9154260948822</v>
          </cell>
          <cell r="AD782">
            <v>-3362.4139881918945</v>
          </cell>
          <cell r="AE782">
            <v>-3572.3731651656644</v>
          </cell>
          <cell r="AF782">
            <v>-3941.3511337014979</v>
          </cell>
          <cell r="AG782">
            <v>-2521.5548693186615</v>
          </cell>
          <cell r="AH782">
            <v>-2632.7379013085101</v>
          </cell>
          <cell r="AI782">
            <v>-2645.1721038435003</v>
          </cell>
          <cell r="AJ782">
            <v>-2654.6276278638202</v>
          </cell>
          <cell r="AK782">
            <v>-2682.6660387239108</v>
          </cell>
          <cell r="AL782">
            <v>-2681.4062621666426</v>
          </cell>
          <cell r="AM782">
            <v>-2698.7527712558167</v>
          </cell>
          <cell r="AN782">
            <v>-2509.2065792985063</v>
          </cell>
          <cell r="AO782">
            <v>-2470.561256781637</v>
          </cell>
          <cell r="AP782">
            <v>-2471.7416241261017</v>
          </cell>
          <cell r="AQ782">
            <v>988.75285426224025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</row>
        <row r="783">
          <cell r="AA783">
            <v>-87696.029000019669</v>
          </cell>
          <cell r="AB783">
            <v>-7657.7999797324082</v>
          </cell>
          <cell r="AC783">
            <v>-3672.0977229018222</v>
          </cell>
          <cell r="AD783">
            <v>-3256.5385910352234</v>
          </cell>
          <cell r="AE783">
            <v>-3427.7988524197344</v>
          </cell>
          <cell r="AF783">
            <v>-3819.2517767624536</v>
          </cell>
          <cell r="AG783">
            <v>-2485.4725678514483</v>
          </cell>
          <cell r="AH783">
            <v>-2598.56686139574</v>
          </cell>
          <cell r="AI783">
            <v>-2611.0010639307302</v>
          </cell>
          <cell r="AJ783">
            <v>-2620.3986709342485</v>
          </cell>
          <cell r="AK783">
            <v>-2648.4949988111402</v>
          </cell>
          <cell r="AL783">
            <v>-2647.1773052370709</v>
          </cell>
          <cell r="AM783">
            <v>-2664.5817313430466</v>
          </cell>
          <cell r="AN783">
            <v>-2474.9776223689346</v>
          </cell>
          <cell r="AO783">
            <v>-2436.3902168688669</v>
          </cell>
          <cell r="AP783">
            <v>-2437.5126671965299</v>
          </cell>
          <cell r="AQ783">
            <v>1005.8383742186254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</row>
        <row r="784">
          <cell r="AA784">
            <v>-88437.247269068495</v>
          </cell>
          <cell r="AB784">
            <v>-7717.8339785275666</v>
          </cell>
          <cell r="AC784">
            <v>-3681.7872992169669</v>
          </cell>
          <cell r="AD784">
            <v>-3352.9305282618925</v>
          </cell>
          <cell r="AE784">
            <v>-3502.3417082029391</v>
          </cell>
          <cell r="AF784">
            <v>-3835.9512320103904</v>
          </cell>
          <cell r="AG784">
            <v>-2467.518601046163</v>
          </cell>
          <cell r="AH784">
            <v>-2581.5639072783752</v>
          </cell>
          <cell r="AI784">
            <v>-2593.9981098133649</v>
          </cell>
          <cell r="AJ784">
            <v>-2603.3668982505828</v>
          </cell>
          <cell r="AK784">
            <v>-2631.4920446937754</v>
          </cell>
          <cell r="AL784">
            <v>-2630.1455325534052</v>
          </cell>
          <cell r="AM784">
            <v>-2647.5787772256817</v>
          </cell>
          <cell r="AN784">
            <v>-2457.9458496852694</v>
          </cell>
          <cell r="AO784">
            <v>-2419.387262751502</v>
          </cell>
          <cell r="AP784">
            <v>-2420.4808945128643</v>
          </cell>
          <cell r="AQ784">
            <v>1014.3398512773078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</row>
        <row r="785">
          <cell r="AA785">
            <v>-85671.173199383164</v>
          </cell>
          <cell r="AB785">
            <v>-7626.3912260930692</v>
          </cell>
          <cell r="AC785">
            <v>-3779.0849009719923</v>
          </cell>
          <cell r="AD785">
            <v>-3326.0075805578917</v>
          </cell>
          <cell r="AE785">
            <v>-3672.2243865185455</v>
          </cell>
          <cell r="AF785">
            <v>-3869.3492185842824</v>
          </cell>
          <cell r="AG785">
            <v>-2534.519111019858</v>
          </cell>
          <cell r="AH785">
            <v>-2645.0154335777006</v>
          </cell>
          <cell r="AI785">
            <v>-2657.4496361126903</v>
          </cell>
          <cell r="AJ785">
            <v>-2666.925969509738</v>
          </cell>
          <cell r="AK785">
            <v>-2694.9435709931008</v>
          </cell>
          <cell r="AL785">
            <v>-2693.7046038125609</v>
          </cell>
          <cell r="AM785">
            <v>-2711.0303035250072</v>
          </cell>
          <cell r="AN785">
            <v>-2521.5049209444242</v>
          </cell>
          <cell r="AO785">
            <v>-2482.8387890508275</v>
          </cell>
          <cell r="AP785">
            <v>-2484.03996577202</v>
          </cell>
          <cell r="AQ785">
            <v>982.61408812764512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</row>
        <row r="786">
          <cell r="AA786">
            <v>-90740.570155475551</v>
          </cell>
          <cell r="AB786">
            <v>-7521.5673697158427</v>
          </cell>
          <cell r="AC786">
            <v>-3664.2715843108631</v>
          </cell>
          <cell r="AD786">
            <v>-3123.6761997183876</v>
          </cell>
          <cell r="AE786">
            <v>-3362.2663093131068</v>
          </cell>
          <cell r="AF786">
            <v>-3778.5720549973526</v>
          </cell>
          <cell r="AG786">
            <v>-2411.7269612941191</v>
          </cell>
          <cell r="AH786">
            <v>-2528.7275229225065</v>
          </cell>
          <cell r="AI786">
            <v>-2541.1617254574962</v>
          </cell>
          <cell r="AJ786">
            <v>-2550.4409607008906</v>
          </cell>
          <cell r="AK786">
            <v>-2578.6556603379067</v>
          </cell>
          <cell r="AL786">
            <v>-2577.219595003713</v>
          </cell>
          <cell r="AM786">
            <v>-2594.7423928698131</v>
          </cell>
          <cell r="AN786">
            <v>-2405.0199121355768</v>
          </cell>
          <cell r="AO786">
            <v>-2366.5508783956334</v>
          </cell>
          <cell r="AP786">
            <v>-2367.5549569631721</v>
          </cell>
          <cell r="AQ786">
            <v>1040.7580434552422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</row>
        <row r="787">
          <cell r="AA787">
            <v>-89127.451525883487</v>
          </cell>
          <cell r="AB787">
            <v>-7592.3974498260723</v>
          </cell>
          <cell r="AC787">
            <v>-3619.1820840974206</v>
          </cell>
          <cell r="AD787">
            <v>-3252.5499464917525</v>
          </cell>
          <cell r="AE787">
            <v>-3480.0528852578418</v>
          </cell>
          <cell r="AF787">
            <v>-3755.6383154868308</v>
          </cell>
          <cell r="AG787">
            <v>-2450.800307888569</v>
          </cell>
          <cell r="AH787">
            <v>-2565.7311737904447</v>
          </cell>
          <cell r="AI787">
            <v>-2578.1653763254344</v>
          </cell>
          <cell r="AJ787">
            <v>-2587.5073296211472</v>
          </cell>
          <cell r="AK787">
            <v>-2615.6593112058449</v>
          </cell>
          <cell r="AL787">
            <v>-2614.2859639239696</v>
          </cell>
          <cell r="AM787">
            <v>-2631.7460437377513</v>
          </cell>
          <cell r="AN787">
            <v>-2442.0862810558338</v>
          </cell>
          <cell r="AO787">
            <v>-2403.5545292635716</v>
          </cell>
          <cell r="AP787">
            <v>-2404.6213258834287</v>
          </cell>
          <cell r="AQ787">
            <v>1022.2562180212731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</row>
        <row r="788">
          <cell r="AA788">
            <v>-102096.31245689296</v>
          </cell>
          <cell r="AB788">
            <v>-7373.8198180087602</v>
          </cell>
          <cell r="AC788">
            <v>-3144.4053480158168</v>
          </cell>
          <cell r="AD788">
            <v>-2859.4031151266045</v>
          </cell>
          <cell r="AE788">
            <v>-3197.3716251481919</v>
          </cell>
          <cell r="AF788">
            <v>-3480.2523786628844</v>
          </cell>
          <cell r="AG788">
            <v>-2136.6654458910339</v>
          </cell>
          <cell r="AH788">
            <v>-2268.2358791218321</v>
          </cell>
          <cell r="AI788">
            <v>-2280.6700816568218</v>
          </cell>
          <cell r="AJ788">
            <v>-2289.5078056395373</v>
          </cell>
          <cell r="AK788">
            <v>-2318.1640165372323</v>
          </cell>
          <cell r="AL788">
            <v>-2316.2864399423597</v>
          </cell>
          <cell r="AM788">
            <v>-2334.2507490691387</v>
          </cell>
          <cell r="AN788">
            <v>-2144.0867570742239</v>
          </cell>
          <cell r="AO788">
            <v>-2106.059234594959</v>
          </cell>
          <cell r="AP788">
            <v>-2106.6218019018188</v>
          </cell>
          <cell r="AQ788">
            <v>1171.0038653555794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</row>
        <row r="789">
          <cell r="AA789">
            <v>-94563.3908780028</v>
          </cell>
          <cell r="AB789">
            <v>-7471.6878857691017</v>
          </cell>
          <cell r="AC789">
            <v>-3434.3583239585055</v>
          </cell>
          <cell r="AD789">
            <v>-3009.6119394566003</v>
          </cell>
          <cell r="AE789">
            <v>-3396.5900474544987</v>
          </cell>
          <cell r="AF789">
            <v>-3617.5849432887135</v>
          </cell>
          <cell r="AG789">
            <v>-2319.1296802760903</v>
          </cell>
          <cell r="AH789">
            <v>-2441.0350738043094</v>
          </cell>
          <cell r="AI789">
            <v>-2453.4692763392995</v>
          </cell>
          <cell r="AJ789">
            <v>-2462.5998803130014</v>
          </cell>
          <cell r="AK789">
            <v>-2490.9632112197096</v>
          </cell>
          <cell r="AL789">
            <v>-2489.3785146158243</v>
          </cell>
          <cell r="AM789">
            <v>-2507.049943751616</v>
          </cell>
          <cell r="AN789">
            <v>-2317.1788317476876</v>
          </cell>
          <cell r="AO789">
            <v>-2278.8584292774362</v>
          </cell>
          <cell r="AP789">
            <v>-2279.7138765752834</v>
          </cell>
          <cell r="AQ789">
            <v>1084.6042680143407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</row>
        <row r="790">
          <cell r="AA790">
            <v>-101513.57092690354</v>
          </cell>
          <cell r="AB790">
            <v>-7298.1662216438936</v>
          </cell>
          <cell r="AC790">
            <v>-3146.6558998893083</v>
          </cell>
          <cell r="AD790">
            <v>-2758.0147627684446</v>
          </cell>
          <cell r="AE790">
            <v>-3094.3645156961902</v>
          </cell>
          <cell r="AF790">
            <v>-3413.7183207349713</v>
          </cell>
          <cell r="AG790">
            <v>-2150.7807510884049</v>
          </cell>
          <cell r="AH790">
            <v>-2281.6035036265657</v>
          </cell>
          <cell r="AI790">
            <v>-2294.0377061615554</v>
          </cell>
          <cell r="AJ790">
            <v>-2302.8980871349563</v>
          </cell>
          <cell r="AK790">
            <v>-2331.5316410419655</v>
          </cell>
          <cell r="AL790">
            <v>-2329.6767214377787</v>
          </cell>
          <cell r="AM790">
            <v>-2347.6183735738723</v>
          </cell>
          <cell r="AN790">
            <v>-2157.4770385696429</v>
          </cell>
          <cell r="AO790">
            <v>-2119.4268590996926</v>
          </cell>
          <cell r="AP790">
            <v>-2120.0120833972378</v>
          </cell>
          <cell r="AQ790">
            <v>1164.3200531032128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</row>
        <row r="791">
          <cell r="AA791">
            <v>-90789.74478610314</v>
          </cell>
          <cell r="AB791">
            <v>-7552.6638976654804</v>
          </cell>
          <cell r="AC791">
            <v>-3525.9125082290075</v>
          </cell>
          <cell r="AD791">
            <v>-3139.4388468502111</v>
          </cell>
          <cell r="AE791">
            <v>-3430.9694413737648</v>
          </cell>
          <cell r="AF791">
            <v>-3863.8504811978</v>
          </cell>
          <cell r="AG791">
            <v>-2410.535841589146</v>
          </cell>
          <cell r="AH791">
            <v>-2527.599496235614</v>
          </cell>
          <cell r="AI791">
            <v>-2540.0336987706041</v>
          </cell>
          <cell r="AJ791">
            <v>-2549.3110221043594</v>
          </cell>
          <cell r="AK791">
            <v>-2577.5276336510142</v>
          </cell>
          <cell r="AL791">
            <v>-2576.0896564071818</v>
          </cell>
          <cell r="AM791">
            <v>-2593.6143661829205</v>
          </cell>
          <cell r="AN791">
            <v>-2403.889973539046</v>
          </cell>
          <cell r="AO791">
            <v>-2365.4228517087408</v>
          </cell>
          <cell r="AP791">
            <v>-2366.4250183666409</v>
          </cell>
          <cell r="AQ791">
            <v>1041.3220567986884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</row>
        <row r="792">
          <cell r="AA792">
            <v>-95826.86903352238</v>
          </cell>
          <cell r="AB792">
            <v>-7473.9567652735968</v>
          </cell>
          <cell r="AC792">
            <v>-3367.2627079658168</v>
          </cell>
          <cell r="AD792">
            <v>-2964.9531433274196</v>
          </cell>
          <cell r="AE792">
            <v>-3338.8990644744231</v>
          </cell>
          <cell r="AF792">
            <v>-3586.0882372162437</v>
          </cell>
          <cell r="AG792">
            <v>-2288.5254091583379</v>
          </cell>
          <cell r="AH792">
            <v>-2412.0518956992146</v>
          </cell>
          <cell r="AI792">
            <v>-2424.4860982342043</v>
          </cell>
          <cell r="AJ792">
            <v>-2433.5675781772206</v>
          </cell>
          <cell r="AK792">
            <v>-2461.9800331146148</v>
          </cell>
          <cell r="AL792">
            <v>-2460.3462124800431</v>
          </cell>
          <cell r="AM792">
            <v>-2478.0667656465212</v>
          </cell>
          <cell r="AN792">
            <v>-2288.1465296119068</v>
          </cell>
          <cell r="AO792">
            <v>-2249.8752511723415</v>
          </cell>
          <cell r="AP792">
            <v>-2250.6815744395021</v>
          </cell>
          <cell r="AQ792">
            <v>1099.0958570668884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</row>
        <row r="793">
          <cell r="AA793">
            <v>-102539.27485223825</v>
          </cell>
          <cell r="AB793">
            <v>-7380.0609183323468</v>
          </cell>
          <cell r="AC793">
            <v>-3136.3729260135915</v>
          </cell>
          <cell r="AD793">
            <v>-2769.7640927162302</v>
          </cell>
          <cell r="AE793">
            <v>-3124.6176486499126</v>
          </cell>
          <cell r="AF793">
            <v>-3461.2564136276524</v>
          </cell>
          <cell r="AG793">
            <v>-2125.9359044400057</v>
          </cell>
          <cell r="AH793">
            <v>-2258.0746761425271</v>
          </cell>
          <cell r="AI793">
            <v>-2270.5088786775173</v>
          </cell>
          <cell r="AJ793">
            <v>-2279.3293802823014</v>
          </cell>
          <cell r="AK793">
            <v>-2308.0028135579278</v>
          </cell>
          <cell r="AL793">
            <v>-2306.1080145851238</v>
          </cell>
          <cell r="AM793">
            <v>-2324.0895460898341</v>
          </cell>
          <cell r="AN793">
            <v>-2133.908331716988</v>
          </cell>
          <cell r="AO793">
            <v>-2095.8980316156544</v>
          </cell>
          <cell r="AP793">
            <v>-2096.4433765445829</v>
          </cell>
          <cell r="AQ793">
            <v>1176.0844668452316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</row>
        <row r="794">
          <cell r="AA794">
            <v>-100162.59302997151</v>
          </cell>
          <cell r="AB794">
            <v>-7406.8167210253669</v>
          </cell>
          <cell r="AC794">
            <v>-3214.8584819538601</v>
          </cell>
          <cell r="AD794">
            <v>-2908.3386694517917</v>
          </cell>
          <cell r="AE794">
            <v>-3191.3580544156298</v>
          </cell>
          <cell r="AF794">
            <v>-3503.1785095876312</v>
          </cell>
          <cell r="AG794">
            <v>-2183.504461942588</v>
          </cell>
          <cell r="AH794">
            <v>-2312.5938557998688</v>
          </cell>
          <cell r="AI794">
            <v>-2325.0280583348585</v>
          </cell>
          <cell r="AJ794">
            <v>-2333.9409653288926</v>
          </cell>
          <cell r="AK794">
            <v>-2362.521993215269</v>
          </cell>
          <cell r="AL794">
            <v>-2360.719599631715</v>
          </cell>
          <cell r="AM794">
            <v>-2378.6087257471754</v>
          </cell>
          <cell r="AN794">
            <v>-2188.5199167635792</v>
          </cell>
          <cell r="AO794">
            <v>-2150.4172112729957</v>
          </cell>
          <cell r="AP794">
            <v>-2151.0549615911741</v>
          </cell>
          <cell r="AQ794">
            <v>1148.824877016561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</row>
        <row r="795">
          <cell r="AA795">
            <v>-97819.134363978708</v>
          </cell>
          <cell r="AB795">
            <v>-7470.3724231626875</v>
          </cell>
          <cell r="AC795">
            <v>-3307.396325619412</v>
          </cell>
          <cell r="AD795">
            <v>-2931.9762537708584</v>
          </cell>
          <cell r="AE795">
            <v>-3327.3277505942324</v>
          </cell>
          <cell r="AF795">
            <v>-3560.2496096930008</v>
          </cell>
          <cell r="AG795">
            <v>-2240.2682801803453</v>
          </cell>
          <cell r="AH795">
            <v>-2366.3509228308108</v>
          </cell>
          <cell r="AI795">
            <v>-2378.7851253658009</v>
          </cell>
          <cell r="AJ795">
            <v>-2387.7891460327683</v>
          </cell>
          <cell r="AK795">
            <v>-2416.279060246211</v>
          </cell>
          <cell r="AL795">
            <v>-2414.5677803355911</v>
          </cell>
          <cell r="AM795">
            <v>-2432.3657927781178</v>
          </cell>
          <cell r="AN795">
            <v>-2242.3680974674544</v>
          </cell>
          <cell r="AO795">
            <v>-2204.1742783039381</v>
          </cell>
          <cell r="AP795">
            <v>-2204.9031422950497</v>
          </cell>
          <cell r="AQ795">
            <v>1121.94634350109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</row>
        <row r="796">
          <cell r="AA796">
            <v>-102219.25252234528</v>
          </cell>
          <cell r="AB796">
            <v>-7321.5698652751989</v>
          </cell>
          <cell r="AC796">
            <v>-3137.294591427029</v>
          </cell>
          <cell r="AD796">
            <v>-2773.5588743563171</v>
          </cell>
          <cell r="AE796">
            <v>-3123.0638066113775</v>
          </cell>
          <cell r="AF796">
            <v>-3359.6718554513691</v>
          </cell>
          <cell r="AG796">
            <v>-2133.687562120032</v>
          </cell>
          <cell r="AH796">
            <v>-2265.4157323724085</v>
          </cell>
          <cell r="AI796">
            <v>-2277.8499349073982</v>
          </cell>
          <cell r="AJ796">
            <v>-2286.6828789803685</v>
          </cell>
          <cell r="AK796">
            <v>-2315.3438697878087</v>
          </cell>
          <cell r="AL796">
            <v>-2313.4615132831914</v>
          </cell>
          <cell r="AM796">
            <v>-2331.430602319715</v>
          </cell>
          <cell r="AN796">
            <v>-2141.2618304150551</v>
          </cell>
          <cell r="AO796">
            <v>-2103.2390878455353</v>
          </cell>
          <cell r="AP796">
            <v>-2103.7968752426505</v>
          </cell>
          <cell r="AQ796">
            <v>1172.4139387302912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</row>
        <row r="797">
          <cell r="AA797">
            <v>-87606.488834501477</v>
          </cell>
          <cell r="AB797">
            <v>-7714.880597493061</v>
          </cell>
          <cell r="AC797">
            <v>-3669.705309175301</v>
          </cell>
          <cell r="AD797">
            <v>-3307.5269854944036</v>
          </cell>
          <cell r="AE797">
            <v>-3577.2350003579531</v>
          </cell>
          <cell r="AF797">
            <v>-3938.3861835637335</v>
          </cell>
          <cell r="AG797">
            <v>-2487.6414312302695</v>
          </cell>
          <cell r="AH797">
            <v>-2600.6208411605949</v>
          </cell>
          <cell r="AI797">
            <v>-2613.0550436955846</v>
          </cell>
          <cell r="AJ797">
            <v>-2622.4561320207386</v>
          </cell>
          <cell r="AK797">
            <v>-2650.5489785759951</v>
          </cell>
          <cell r="AL797">
            <v>-2649.2347663235614</v>
          </cell>
          <cell r="AM797">
            <v>-2666.6357111079014</v>
          </cell>
          <cell r="AN797">
            <v>-2477.0350834554247</v>
          </cell>
          <cell r="AO797">
            <v>-2438.4441966337217</v>
          </cell>
          <cell r="AP797">
            <v>-2439.57012828302</v>
          </cell>
          <cell r="AQ797">
            <v>1004.811384336198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</row>
        <row r="798">
          <cell r="AA798">
            <v>-93732.131330534874</v>
          </cell>
          <cell r="AB798">
            <v>-7487.1805661164235</v>
          </cell>
          <cell r="AC798">
            <v>-3354.6547588941821</v>
          </cell>
          <cell r="AD798">
            <v>-3097.1118176266982</v>
          </cell>
          <cell r="AE798">
            <v>-3289.5094882358835</v>
          </cell>
          <cell r="AF798">
            <v>-3587.8724232864138</v>
          </cell>
          <cell r="AG798">
            <v>-2339.2646485371497</v>
          </cell>
          <cell r="AH798">
            <v>-2460.1035028155857</v>
          </cell>
          <cell r="AI798">
            <v>-2472.5377053505754</v>
          </cell>
          <cell r="AJ798">
            <v>-2481.7006286954834</v>
          </cell>
          <cell r="AK798">
            <v>-2510.0316402309859</v>
          </cell>
          <cell r="AL798">
            <v>-2508.4792629983062</v>
          </cell>
          <cell r="AM798">
            <v>-2526.1183727628922</v>
          </cell>
          <cell r="AN798">
            <v>-2336.27958013017</v>
          </cell>
          <cell r="AO798">
            <v>-2297.9268582887125</v>
          </cell>
          <cell r="AP798">
            <v>-2298.8146249577649</v>
          </cell>
          <cell r="AQ798">
            <v>1075.0700535087026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</row>
        <row r="799">
          <cell r="AA799">
            <v>-90611.406697384737</v>
          </cell>
          <cell r="AB799">
            <v>-7630.2726977866159</v>
          </cell>
          <cell r="AC799">
            <v>-3660.4072752359743</v>
          </cell>
          <cell r="AD799">
            <v>-3188.5315926109333</v>
          </cell>
          <cell r="AE799">
            <v>-3418.5381635214931</v>
          </cell>
          <cell r="AF799">
            <v>-3777.6157913066932</v>
          </cell>
          <cell r="AG799">
            <v>-2414.8555895752243</v>
          </cell>
          <cell r="AH799">
            <v>-2531.6904293203434</v>
          </cell>
          <cell r="AI799">
            <v>-2544.1246318553331</v>
          </cell>
          <cell r="AJ799">
            <v>-2553.4088889739783</v>
          </cell>
          <cell r="AK799">
            <v>-2581.6185667357436</v>
          </cell>
          <cell r="AL799">
            <v>-2580.1875232768007</v>
          </cell>
          <cell r="AM799">
            <v>-2597.7052992676499</v>
          </cell>
          <cell r="AN799">
            <v>-2407.9878404086644</v>
          </cell>
          <cell r="AO799">
            <v>-2369.5137847934702</v>
          </cell>
          <cell r="AP799">
            <v>-2370.5228852362598</v>
          </cell>
          <cell r="AQ799">
            <v>1039.2765902563237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</row>
        <row r="800">
          <cell r="AA800">
            <v>-98867.904953662248</v>
          </cell>
          <cell r="AB800">
            <v>-7421.5790730509616</v>
          </cell>
          <cell r="AC800">
            <v>-3299.0844981067653</v>
          </cell>
          <cell r="AD800">
            <v>-2895.2944975632213</v>
          </cell>
          <cell r="AE800">
            <v>-3224.5372951603781</v>
          </cell>
          <cell r="AF800">
            <v>-3372.7546089719581</v>
          </cell>
          <cell r="AG800">
            <v>-2214.8647072520894</v>
          </cell>
          <cell r="AH800">
            <v>-2342.292964519942</v>
          </cell>
          <cell r="AI800">
            <v>-2354.7271670549317</v>
          </cell>
          <cell r="AJ800">
            <v>-2363.6904115213729</v>
          </cell>
          <cell r="AK800">
            <v>-2392.2211019353422</v>
          </cell>
          <cell r="AL800">
            <v>-2390.4690458241957</v>
          </cell>
          <cell r="AM800">
            <v>-2408.3078344672485</v>
          </cell>
          <cell r="AN800">
            <v>-2218.269362956059</v>
          </cell>
          <cell r="AO800">
            <v>-2180.1163199930688</v>
          </cell>
          <cell r="AP800">
            <v>-2180.8044077836548</v>
          </cell>
          <cell r="AQ800">
            <v>1133.9753226565244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</row>
        <row r="801">
          <cell r="AA801">
            <v>-89719.894565688403</v>
          </cell>
          <cell r="AB801">
            <v>-7579.8340531035883</v>
          </cell>
          <cell r="AC801">
            <v>-3538.5164426859724</v>
          </cell>
          <cell r="AD801">
            <v>-3272.5749816214106</v>
          </cell>
          <cell r="AE801">
            <v>-3395.562456471569</v>
          </cell>
          <cell r="AF801">
            <v>-3770.3867964195019</v>
          </cell>
          <cell r="AG801">
            <v>-2436.4500103920846</v>
          </cell>
          <cell r="AH801">
            <v>-2552.1410044117515</v>
          </cell>
          <cell r="AI801">
            <v>-2564.5752069467417</v>
          </cell>
          <cell r="AJ801">
            <v>-2573.8941260570668</v>
          </cell>
          <cell r="AK801">
            <v>-2602.0691418271517</v>
          </cell>
          <cell r="AL801">
            <v>-2600.6727603598893</v>
          </cell>
          <cell r="AM801">
            <v>-2618.1558743590585</v>
          </cell>
          <cell r="AN801">
            <v>-2428.4730774917534</v>
          </cell>
          <cell r="AO801">
            <v>-2389.9643598848788</v>
          </cell>
          <cell r="AP801">
            <v>-2391.0081223193483</v>
          </cell>
          <cell r="AQ801">
            <v>1029.0513027106197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</row>
        <row r="802">
          <cell r="AA802">
            <v>-89847.43816870611</v>
          </cell>
          <cell r="AB802">
            <v>-7698.3467334472907</v>
          </cell>
          <cell r="AC802">
            <v>-3671.2477827328712</v>
          </cell>
          <cell r="AD802">
            <v>-3286.0597113975323</v>
          </cell>
          <cell r="AE802">
            <v>-3465.0048972384966</v>
          </cell>
          <cell r="AF802">
            <v>-3834.6464459705994</v>
          </cell>
          <cell r="AG802">
            <v>-2433.360618629325</v>
          </cell>
          <cell r="AH802">
            <v>-2549.2152561934081</v>
          </cell>
          <cell r="AI802">
            <v>-2561.6494587283978</v>
          </cell>
          <cell r="AJ802">
            <v>-2570.9634189434378</v>
          </cell>
          <cell r="AK802">
            <v>-2599.1433936088083</v>
          </cell>
          <cell r="AL802">
            <v>-2597.7420532462602</v>
          </cell>
          <cell r="AM802">
            <v>-2615.2301261407147</v>
          </cell>
          <cell r="AN802">
            <v>-2425.5423703781244</v>
          </cell>
          <cell r="AO802">
            <v>-2387.038611666535</v>
          </cell>
          <cell r="AP802">
            <v>-2388.0774152057193</v>
          </cell>
          <cell r="AQ802">
            <v>1030.5141768197914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</row>
        <row r="803">
          <cell r="AA803">
            <v>-95729.027563384283</v>
          </cell>
          <cell r="AB803">
            <v>-7485.284498095697</v>
          </cell>
          <cell r="AC803">
            <v>-3382.5897487372436</v>
          </cell>
          <cell r="AD803">
            <v>-3028.8410798970499</v>
          </cell>
          <cell r="AE803">
            <v>-3346.3225468381825</v>
          </cell>
          <cell r="AF803">
            <v>-3599.0762122283941</v>
          </cell>
          <cell r="AG803">
            <v>-2290.8953487299755</v>
          </cell>
          <cell r="AH803">
            <v>-2414.2963007510061</v>
          </cell>
          <cell r="AI803">
            <v>-2426.7305032859963</v>
          </cell>
          <cell r="AJ803">
            <v>-2435.815787305371</v>
          </cell>
          <cell r="AK803">
            <v>-2464.2244381664068</v>
          </cell>
          <cell r="AL803">
            <v>-2462.5944216081939</v>
          </cell>
          <cell r="AM803">
            <v>-2480.3111706983127</v>
          </cell>
          <cell r="AN803">
            <v>-2290.3947387400576</v>
          </cell>
          <cell r="AO803">
            <v>-2252.119656224133</v>
          </cell>
          <cell r="AP803">
            <v>-2252.9297835676525</v>
          </cell>
          <cell r="AQ803">
            <v>1097.9736545409924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</row>
        <row r="804">
          <cell r="AA804">
            <v>-98914.254302389119</v>
          </cell>
          <cell r="AB804">
            <v>-7401.5273626951848</v>
          </cell>
          <cell r="AC804">
            <v>-3231.242786984772</v>
          </cell>
          <cell r="AD804">
            <v>-3003.2705236810848</v>
          </cell>
          <cell r="AE804">
            <v>-3173.3469877139014</v>
          </cell>
          <cell r="AF804">
            <v>-3445.8809733576445</v>
          </cell>
          <cell r="AG804">
            <v>-2213.7420222033834</v>
          </cell>
          <cell r="AH804">
            <v>-2341.2297475396263</v>
          </cell>
          <cell r="AI804">
            <v>-2353.6639500746164</v>
          </cell>
          <cell r="AJ804">
            <v>-2362.6253924783791</v>
          </cell>
          <cell r="AK804">
            <v>-2391.1578849550269</v>
          </cell>
          <cell r="AL804">
            <v>-2389.4040267812015</v>
          </cell>
          <cell r="AM804">
            <v>-2407.2446174869333</v>
          </cell>
          <cell r="AN804">
            <v>-2217.2043439130653</v>
          </cell>
          <cell r="AO804">
            <v>-2179.0531030127536</v>
          </cell>
          <cell r="AP804">
            <v>-2179.7393887406606</v>
          </cell>
          <cell r="AQ804">
            <v>1134.5069311466821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</row>
        <row r="805">
          <cell r="AA805">
            <v>-89430.86767836049</v>
          </cell>
          <cell r="AB805">
            <v>-7679.1158242395386</v>
          </cell>
          <cell r="AC805">
            <v>-3540.9986121031061</v>
          </cell>
          <cell r="AD805">
            <v>-3422.4025821855157</v>
          </cell>
          <cell r="AE805">
            <v>-3518.6060931048696</v>
          </cell>
          <cell r="AF805">
            <v>-3992.7305464165588</v>
          </cell>
          <cell r="AG805">
            <v>-2443.4508890233942</v>
          </cell>
          <cell r="AH805">
            <v>-2558.7710499855439</v>
          </cell>
          <cell r="AI805">
            <v>-2571.205252520534</v>
          </cell>
          <cell r="AJ805">
            <v>-2580.5354089962384</v>
          </cell>
          <cell r="AK805">
            <v>-2608.6991874009445</v>
          </cell>
          <cell r="AL805">
            <v>-2607.3140432990613</v>
          </cell>
          <cell r="AM805">
            <v>-2624.7859199328504</v>
          </cell>
          <cell r="AN805">
            <v>-2435.114360430925</v>
          </cell>
          <cell r="AO805">
            <v>-2396.5944054586707</v>
          </cell>
          <cell r="AP805">
            <v>-2397.6494052585203</v>
          </cell>
          <cell r="AQ805">
            <v>1025.7362799237233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</row>
        <row r="806">
          <cell r="AA806">
            <v>-100778.40883959011</v>
          </cell>
          <cell r="AB806">
            <v>-7400.5889075558689</v>
          </cell>
          <cell r="AC806">
            <v>-3102.2302384053355</v>
          </cell>
          <cell r="AD806">
            <v>-2889.1597236679936</v>
          </cell>
          <cell r="AE806">
            <v>-3074.9442366044641</v>
          </cell>
          <cell r="AF806">
            <v>-3488.7313591114762</v>
          </cell>
          <cell r="AG806">
            <v>-2168.5880236062117</v>
          </cell>
          <cell r="AH806">
            <v>-2298.4675337798658</v>
          </cell>
          <cell r="AI806">
            <v>-2310.901736314856</v>
          </cell>
          <cell r="AJ806">
            <v>-2319.7907003902114</v>
          </cell>
          <cell r="AK806">
            <v>-2348.395671195266</v>
          </cell>
          <cell r="AL806">
            <v>-2346.5693346930343</v>
          </cell>
          <cell r="AM806">
            <v>-2364.4824037271728</v>
          </cell>
          <cell r="AN806">
            <v>-2174.369651824898</v>
          </cell>
          <cell r="AO806">
            <v>-2136.2908892529931</v>
          </cell>
          <cell r="AP806">
            <v>-2136.9046966524929</v>
          </cell>
          <cell r="AQ806">
            <v>1155.8880380265625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</row>
        <row r="807">
          <cell r="AA807">
            <v>-99269.265031390489</v>
          </cell>
          <cell r="AB807">
            <v>-7329.9101857715495</v>
          </cell>
          <cell r="AC807">
            <v>-3186.7022367557483</v>
          </cell>
          <cell r="AD807">
            <v>-2913.1904006433706</v>
          </cell>
          <cell r="AE807">
            <v>-3306.5091220519002</v>
          </cell>
          <cell r="AF807">
            <v>-3450.5004303773412</v>
          </cell>
          <cell r="AG807">
            <v>-2205.1428671229369</v>
          </cell>
          <cell r="AH807">
            <v>-2333.0860854249186</v>
          </cell>
          <cell r="AI807">
            <v>-2345.5202879599083</v>
          </cell>
          <cell r="AJ807">
            <v>-2354.4679275465269</v>
          </cell>
          <cell r="AK807">
            <v>-2383.0142228403188</v>
          </cell>
          <cell r="AL807">
            <v>-2381.2465618493497</v>
          </cell>
          <cell r="AM807">
            <v>-2399.1009553722251</v>
          </cell>
          <cell r="AN807">
            <v>-2209.046878981213</v>
          </cell>
          <cell r="AO807">
            <v>-2170.9094408980454</v>
          </cell>
          <cell r="AP807">
            <v>-2171.5819238088088</v>
          </cell>
          <cell r="AQ807">
            <v>1138.5787622040361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</row>
        <row r="808">
          <cell r="AA808">
            <v>-100321.16361646967</v>
          </cell>
          <cell r="AB808">
            <v>-7346.3438039427001</v>
          </cell>
          <cell r="AC808">
            <v>-3223.3632773464515</v>
          </cell>
          <cell r="AD808">
            <v>-2845.4270096295122</v>
          </cell>
          <cell r="AE808">
            <v>-3165.4058086922978</v>
          </cell>
          <cell r="AF808">
            <v>-3497.1172556734355</v>
          </cell>
          <cell r="AG808">
            <v>-2179.6635271394885</v>
          </cell>
          <cell r="AH808">
            <v>-2308.9563734020703</v>
          </cell>
          <cell r="AI808">
            <v>-2321.39057593706</v>
          </cell>
          <cell r="AJ808">
            <v>-2330.297317706691</v>
          </cell>
          <cell r="AK808">
            <v>-2358.8845108174705</v>
          </cell>
          <cell r="AL808">
            <v>-2357.0759520095135</v>
          </cell>
          <cell r="AM808">
            <v>-2374.9712433493769</v>
          </cell>
          <cell r="AN808">
            <v>-2184.8762691413776</v>
          </cell>
          <cell r="AO808">
            <v>-2146.7797288751972</v>
          </cell>
          <cell r="AP808">
            <v>-2147.4113139689725</v>
          </cell>
          <cell r="AQ808">
            <v>1150.6436182154603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</row>
        <row r="809">
          <cell r="AA809">
            <v>-90889.342239438251</v>
          </cell>
          <cell r="AB809">
            <v>-7596.2181075043363</v>
          </cell>
          <cell r="AC809">
            <v>-3625.229787890833</v>
          </cell>
          <cell r="AD809">
            <v>-3126.6918588445901</v>
          </cell>
          <cell r="AE809">
            <v>-3418.9287307966706</v>
          </cell>
          <cell r="AF809">
            <v>-3649.2801721694827</v>
          </cell>
          <cell r="AG809">
            <v>-2408.1233681710742</v>
          </cell>
          <cell r="AH809">
            <v>-2525.3148103340691</v>
          </cell>
          <cell r="AI809">
            <v>-2537.7490128690592</v>
          </cell>
          <cell r="AJ809">
            <v>-2547.0224638538289</v>
          </cell>
          <cell r="AK809">
            <v>-2575.2429477494693</v>
          </cell>
          <cell r="AL809">
            <v>-2573.8010981566513</v>
          </cell>
          <cell r="AM809">
            <v>-2591.3296802813757</v>
          </cell>
          <cell r="AN809">
            <v>-2401.6014152885155</v>
          </cell>
          <cell r="AO809">
            <v>-2363.1381658071959</v>
          </cell>
          <cell r="AP809">
            <v>-2364.1364601161104</v>
          </cell>
          <cell r="AQ809">
            <v>1042.4643997494609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</row>
        <row r="810">
          <cell r="AA810">
            <v>-98335.414366012177</v>
          </cell>
          <cell r="AB810">
            <v>-7460.6893580402102</v>
          </cell>
          <cell r="AC810">
            <v>-3253.6062534853991</v>
          </cell>
          <cell r="AD810">
            <v>-2837.7045046888802</v>
          </cell>
          <cell r="AE810">
            <v>-3184.2058237839447</v>
          </cell>
          <cell r="AF810">
            <v>-3545.6544164889365</v>
          </cell>
          <cell r="AG810">
            <v>-2227.7628220638899</v>
          </cell>
          <cell r="AH810">
            <v>-2354.5078726081647</v>
          </cell>
          <cell r="AI810">
            <v>-2366.9420751431544</v>
          </cell>
          <cell r="AJ810">
            <v>-2375.9260228436433</v>
          </cell>
          <cell r="AK810">
            <v>-2404.4360100235649</v>
          </cell>
          <cell r="AL810">
            <v>-2402.7046571464657</v>
          </cell>
          <cell r="AM810">
            <v>-2420.5227425554713</v>
          </cell>
          <cell r="AN810">
            <v>-2230.5049742783294</v>
          </cell>
          <cell r="AO810">
            <v>-2192.3312280812916</v>
          </cell>
          <cell r="AP810">
            <v>-2193.0400191059248</v>
          </cell>
          <cell r="AQ810">
            <v>1127.8678686124131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</row>
        <row r="811">
          <cell r="AA811">
            <v>-85375.592224372362</v>
          </cell>
          <cell r="AB811">
            <v>-7787.7638130005053</v>
          </cell>
          <cell r="AC811">
            <v>-3773.6281736081637</v>
          </cell>
          <cell r="AD811">
            <v>-3387.885908776384</v>
          </cell>
          <cell r="AE811">
            <v>-3490.0224858280067</v>
          </cell>
          <cell r="AF811">
            <v>-3906.1152095010029</v>
          </cell>
          <cell r="AG811">
            <v>-2541.6787443360035</v>
          </cell>
          <cell r="AH811">
            <v>-2651.7958246796688</v>
          </cell>
          <cell r="AI811">
            <v>-2664.2300272146585</v>
          </cell>
          <cell r="AJ811">
            <v>-2673.717852800014</v>
          </cell>
          <cell r="AK811">
            <v>-2701.7239620950686</v>
          </cell>
          <cell r="AL811">
            <v>-2700.4964871028369</v>
          </cell>
          <cell r="AM811">
            <v>-2717.8106946269754</v>
          </cell>
          <cell r="AN811">
            <v>-2528.2968042347006</v>
          </cell>
          <cell r="AO811">
            <v>-2489.6191801527957</v>
          </cell>
          <cell r="AP811">
            <v>-2490.831849062296</v>
          </cell>
          <cell r="AQ811">
            <v>979.22389257666111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</row>
        <row r="812">
          <cell r="AA812">
            <v>-99929.806211436997</v>
          </cell>
          <cell r="AB812">
            <v>-7364.3953493686413</v>
          </cell>
          <cell r="AC812">
            <v>-3235.8227638996805</v>
          </cell>
          <cell r="AD812">
            <v>-2939.9036354827313</v>
          </cell>
          <cell r="AE812">
            <v>-3168.0172428180167</v>
          </cell>
          <cell r="AF812">
            <v>-3460.3936929339206</v>
          </cell>
          <cell r="AG812">
            <v>-2189.1430801299671</v>
          </cell>
          <cell r="AH812">
            <v>-2317.9337991875955</v>
          </cell>
          <cell r="AI812">
            <v>-2330.3680017225852</v>
          </cell>
          <cell r="AJ812">
            <v>-2339.2899594681239</v>
          </cell>
          <cell r="AK812">
            <v>-2367.8619366029957</v>
          </cell>
          <cell r="AL812">
            <v>-2366.0685937709468</v>
          </cell>
          <cell r="AM812">
            <v>-2383.948669134902</v>
          </cell>
          <cell r="AN812">
            <v>-2193.8689109028105</v>
          </cell>
          <cell r="AO812">
            <v>-2155.7571546607223</v>
          </cell>
          <cell r="AP812">
            <v>-2156.4039557304059</v>
          </cell>
          <cell r="AQ812">
            <v>1146.1549053226977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</row>
        <row r="813">
          <cell r="AA813">
            <v>-103951.34885024809</v>
          </cell>
          <cell r="AB813">
            <v>-7399.1780102469747</v>
          </cell>
          <cell r="AC813">
            <v>-3094.4527978486358</v>
          </cell>
          <cell r="AD813">
            <v>-2692.2798097601699</v>
          </cell>
          <cell r="AE813">
            <v>-3101.448620968773</v>
          </cell>
          <cell r="AF813">
            <v>-3422.2311341489503</v>
          </cell>
          <cell r="AG813">
            <v>-2091.7323091624517</v>
          </cell>
          <cell r="AH813">
            <v>-2225.6828282873803</v>
          </cell>
          <cell r="AI813">
            <v>-2238.11703082237</v>
          </cell>
          <cell r="AJ813">
            <v>-2246.8826309901115</v>
          </cell>
          <cell r="AK813">
            <v>-2275.6109657027805</v>
          </cell>
          <cell r="AL813">
            <v>-2273.6612652929343</v>
          </cell>
          <cell r="AM813">
            <v>-2291.6976982346869</v>
          </cell>
          <cell r="AN813">
            <v>-2101.4615824247976</v>
          </cell>
          <cell r="AO813">
            <v>-2063.5061837605072</v>
          </cell>
          <cell r="AP813">
            <v>-2063.9966272523934</v>
          </cell>
          <cell r="AQ813">
            <v>1192.2803907728055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</row>
        <row r="814">
          <cell r="AA814">
            <v>-101132.26178792876</v>
          </cell>
          <cell r="AB814">
            <v>-7365.3855200217422</v>
          </cell>
          <cell r="AC814">
            <v>-3175.4280446187477</v>
          </cell>
          <cell r="AD814">
            <v>-2922.5156107617672</v>
          </cell>
          <cell r="AE814">
            <v>-3126.2503973431853</v>
          </cell>
          <cell r="AF814">
            <v>-3379.1896416404097</v>
          </cell>
          <cell r="AG814">
            <v>-2160.0169125668453</v>
          </cell>
          <cell r="AH814">
            <v>-2290.3504302273359</v>
          </cell>
          <cell r="AI814">
            <v>-2302.7846327623256</v>
          </cell>
          <cell r="AJ814">
            <v>-2311.6598390350505</v>
          </cell>
          <cell r="AK814">
            <v>-2340.2785676427361</v>
          </cell>
          <cell r="AL814">
            <v>-2338.4384733378729</v>
          </cell>
          <cell r="AM814">
            <v>-2356.3653001746425</v>
          </cell>
          <cell r="AN814">
            <v>-2166.2387904697366</v>
          </cell>
          <cell r="AO814">
            <v>-2128.1737857004628</v>
          </cell>
          <cell r="AP814">
            <v>-2128.773835297332</v>
          </cell>
          <cell r="AQ814">
            <v>1159.9465898028275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</row>
        <row r="815">
          <cell r="AA815">
            <v>-88047.811692537653</v>
          </cell>
          <cell r="AB815">
            <v>-7591.5413369578155</v>
          </cell>
          <cell r="AC815">
            <v>-3643.5281536126508</v>
          </cell>
          <cell r="AD815">
            <v>-3157.5875908544858</v>
          </cell>
          <cell r="AE815">
            <v>-3570.6211245274803</v>
          </cell>
          <cell r="AF815">
            <v>-3725.2565787688618</v>
          </cell>
          <cell r="AG815">
            <v>-2476.9516030454315</v>
          </cell>
          <cell r="AH815">
            <v>-2590.497247855531</v>
          </cell>
          <cell r="AI815">
            <v>-2602.9314503905211</v>
          </cell>
          <cell r="AJ815">
            <v>-2612.3153800829546</v>
          </cell>
          <cell r="AK815">
            <v>-2640.4253852709317</v>
          </cell>
          <cell r="AL815">
            <v>-2639.094014385777</v>
          </cell>
          <cell r="AM815">
            <v>-2656.512117802838</v>
          </cell>
          <cell r="AN815">
            <v>-2466.8943315176411</v>
          </cell>
          <cell r="AO815">
            <v>-2428.3206033286583</v>
          </cell>
          <cell r="AP815">
            <v>-2429.4293763452361</v>
          </cell>
          <cell r="AQ815">
            <v>1009.8731809887298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</row>
        <row r="816">
          <cell r="AA816">
            <v>-88354.603119424821</v>
          </cell>
          <cell r="AB816">
            <v>-7619.9563059089005</v>
          </cell>
          <cell r="AC816">
            <v>-3730.4212378307275</v>
          </cell>
          <cell r="AD816">
            <v>-3263.1354452138003</v>
          </cell>
          <cell r="AE816">
            <v>-3525.9580621656592</v>
          </cell>
          <cell r="AF816">
            <v>-3747.8728478062076</v>
          </cell>
          <cell r="AG816">
            <v>-2469.5204274734283</v>
          </cell>
          <cell r="AH816">
            <v>-2583.4596979558814</v>
          </cell>
          <cell r="AI816">
            <v>-2595.8939004908716</v>
          </cell>
          <cell r="AJ816">
            <v>-2605.2659021326272</v>
          </cell>
          <cell r="AK816">
            <v>-2633.3878353712817</v>
          </cell>
          <cell r="AL816">
            <v>-2632.0445364354496</v>
          </cell>
          <cell r="AM816">
            <v>-2649.474567903188</v>
          </cell>
          <cell r="AN816">
            <v>-2459.8448535673133</v>
          </cell>
          <cell r="AO816">
            <v>-2421.2830534290083</v>
          </cell>
          <cell r="AP816">
            <v>-2422.3798983949087</v>
          </cell>
          <cell r="AQ816">
            <v>1013.3919559385547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</row>
        <row r="817">
          <cell r="AA817">
            <v>-87014.182530731981</v>
          </cell>
          <cell r="AB817">
            <v>-7614.7412906303371</v>
          </cell>
          <cell r="AC817">
            <v>-3698.0337120791878</v>
          </cell>
          <cell r="AD817">
            <v>-3289.454127305627</v>
          </cell>
          <cell r="AE817">
            <v>-3506.7143922703435</v>
          </cell>
          <cell r="AF817">
            <v>-3807.4568990972639</v>
          </cell>
          <cell r="AG817">
            <v>-2501.9884166736874</v>
          </cell>
          <cell r="AH817">
            <v>-2614.2078739240242</v>
          </cell>
          <cell r="AI817">
            <v>-2626.6420764590139</v>
          </cell>
          <cell r="AJ817">
            <v>-2636.0661936532583</v>
          </cell>
          <cell r="AK817">
            <v>-2664.1360113394244</v>
          </cell>
          <cell r="AL817">
            <v>-2662.8448279560807</v>
          </cell>
          <cell r="AM817">
            <v>-2680.2227438713307</v>
          </cell>
          <cell r="AN817">
            <v>-2490.6451450879449</v>
          </cell>
          <cell r="AO817">
            <v>-2452.031229397151</v>
          </cell>
          <cell r="AP817">
            <v>-2453.1801899155398</v>
          </cell>
          <cell r="AQ817">
            <v>998.01786795448345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</row>
        <row r="818">
          <cell r="AA818">
            <v>-94568.223404375938</v>
          </cell>
          <cell r="AB818">
            <v>-7487.3112767516013</v>
          </cell>
          <cell r="AC818">
            <v>-3377.8570495757745</v>
          </cell>
          <cell r="AD818">
            <v>-2960.9737379225671</v>
          </cell>
          <cell r="AE818">
            <v>-3260.8820286982918</v>
          </cell>
          <cell r="AF818">
            <v>-3650.1313793071276</v>
          </cell>
          <cell r="AG818">
            <v>-2319.012625662474</v>
          </cell>
          <cell r="AH818">
            <v>-2440.9242195153306</v>
          </cell>
          <cell r="AI818">
            <v>-2453.3584220503208</v>
          </cell>
          <cell r="AJ818">
            <v>-2462.4888381353976</v>
          </cell>
          <cell r="AK818">
            <v>-2490.8523569307308</v>
          </cell>
          <cell r="AL818">
            <v>-2489.26747243822</v>
          </cell>
          <cell r="AM818">
            <v>-2506.9390894626376</v>
          </cell>
          <cell r="AN818">
            <v>-2317.0677895700837</v>
          </cell>
          <cell r="AO818">
            <v>-2278.7475749884579</v>
          </cell>
          <cell r="AP818">
            <v>-2279.6028343976791</v>
          </cell>
          <cell r="AQ818">
            <v>1084.6596951588301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</row>
        <row r="819">
          <cell r="AA819">
            <v>-91926.023196254871</v>
          </cell>
          <cell r="AB819">
            <v>-7581.1678512968301</v>
          </cell>
          <cell r="AC819">
            <v>-3511.0425117587738</v>
          </cell>
          <cell r="AD819">
            <v>-3151.1838079426079</v>
          </cell>
          <cell r="AE819">
            <v>-3416.9057854579382</v>
          </cell>
          <cell r="AF819">
            <v>-3666.468410794505</v>
          </cell>
          <cell r="AG819">
            <v>-2383.0126332316322</v>
          </cell>
          <cell r="AH819">
            <v>-2501.5341785294613</v>
          </cell>
          <cell r="AI819">
            <v>-2513.968381064451</v>
          </cell>
          <cell r="AJ819">
            <v>-2523.2015258936203</v>
          </cell>
          <cell r="AK819">
            <v>-2551.4623159448615</v>
          </cell>
          <cell r="AL819">
            <v>-2549.9801601964427</v>
          </cell>
          <cell r="AM819">
            <v>-2567.5490484767679</v>
          </cell>
          <cell r="AN819">
            <v>-2377.7804773283065</v>
          </cell>
          <cell r="AO819">
            <v>-2339.3575340025882</v>
          </cell>
          <cell r="AP819">
            <v>-2340.3155221559018</v>
          </cell>
          <cell r="AQ819">
            <v>1054.3547156517648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</row>
        <row r="820">
          <cell r="AA820">
            <v>-93339.545195400497</v>
          </cell>
          <cell r="AB820">
            <v>-7463.287360958373</v>
          </cell>
          <cell r="AC820">
            <v>-3432.8972992413223</v>
          </cell>
          <cell r="AD820">
            <v>-3111.8537242017628</v>
          </cell>
          <cell r="AE820">
            <v>-3401.534869272316</v>
          </cell>
          <cell r="AF820">
            <v>-3638.4716124596448</v>
          </cell>
          <cell r="AG820">
            <v>-2348.7739641230469</v>
          </cell>
          <cell r="AH820">
            <v>-2469.1091146866602</v>
          </cell>
          <cell r="AI820">
            <v>-2481.5433172216499</v>
          </cell>
          <cell r="AJ820">
            <v>-2490.721504315492</v>
          </cell>
          <cell r="AK820">
            <v>-2519.0372521020599</v>
          </cell>
          <cell r="AL820">
            <v>-2517.5001386183148</v>
          </cell>
          <cell r="AM820">
            <v>-2535.1239846339668</v>
          </cell>
          <cell r="AN820">
            <v>-2345.3004557501786</v>
          </cell>
          <cell r="AO820">
            <v>-2306.932470159787</v>
          </cell>
          <cell r="AP820">
            <v>-2307.8355005777739</v>
          </cell>
          <cell r="AQ820">
            <v>1070.5672475731656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</row>
        <row r="821">
          <cell r="AA821">
            <v>-93077.746875499259</v>
          </cell>
          <cell r="AB821">
            <v>-7501.6909473062869</v>
          </cell>
          <cell r="AC821">
            <v>-3432.6575885455036</v>
          </cell>
          <cell r="AD821">
            <v>-3132.0794398747239</v>
          </cell>
          <cell r="AE821">
            <v>-3320.2762739536188</v>
          </cell>
          <cell r="AF821">
            <v>-3736.4746857523091</v>
          </cell>
          <cell r="AG821">
            <v>-2355.1153058592918</v>
          </cell>
          <cell r="AH821">
            <v>-2475.1145587065384</v>
          </cell>
          <cell r="AI821">
            <v>-2487.5487612415282</v>
          </cell>
          <cell r="AJ821">
            <v>-2496.7371270540484</v>
          </cell>
          <cell r="AK821">
            <v>-2525.0426961219387</v>
          </cell>
          <cell r="AL821">
            <v>-2523.5157613568708</v>
          </cell>
          <cell r="AM821">
            <v>-2541.129428653845</v>
          </cell>
          <cell r="AN821">
            <v>-2351.3160784887345</v>
          </cell>
          <cell r="AO821">
            <v>-2312.9379141796653</v>
          </cell>
          <cell r="AP821">
            <v>-2313.8511233163299</v>
          </cell>
          <cell r="AQ821">
            <v>1067.5645255632262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</row>
        <row r="822">
          <cell r="AA822">
            <v>-85289.277425813154</v>
          </cell>
          <cell r="AB822">
            <v>-7729.4566481518696</v>
          </cell>
          <cell r="AC822">
            <v>-3754.9906211871094</v>
          </cell>
          <cell r="AD822">
            <v>-3523.3059999455513</v>
          </cell>
          <cell r="AE822">
            <v>-3561.1179512586968</v>
          </cell>
          <cell r="AF822">
            <v>-4001.7345063316488</v>
          </cell>
          <cell r="AG822">
            <v>-2543.7694821022565</v>
          </cell>
          <cell r="AH822">
            <v>-2653.775817106778</v>
          </cell>
          <cell r="AI822">
            <v>-2666.2100196417678</v>
          </cell>
          <cell r="AJ822">
            <v>-2675.7012011464917</v>
          </cell>
          <cell r="AK822">
            <v>-2703.7039545221783</v>
          </cell>
          <cell r="AL822">
            <v>-2702.4798354493141</v>
          </cell>
          <cell r="AM822">
            <v>-2719.7906870540846</v>
          </cell>
          <cell r="AN822">
            <v>-2530.2801525811778</v>
          </cell>
          <cell r="AO822">
            <v>-2491.5991725799049</v>
          </cell>
          <cell r="AP822">
            <v>-2492.8151974087732</v>
          </cell>
          <cell r="AQ822">
            <v>978.2338963631064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</row>
        <row r="823">
          <cell r="AA823">
            <v>-86976.353035213586</v>
          </cell>
          <cell r="AB823">
            <v>-7700.8642640020516</v>
          </cell>
          <cell r="AC823">
            <v>-3735.5401764241456</v>
          </cell>
          <cell r="AD823">
            <v>-3171.3019662519628</v>
          </cell>
          <cell r="AE823">
            <v>-3403.4839011294662</v>
          </cell>
          <cell r="AF823">
            <v>-3885.3245404362106</v>
          </cell>
          <cell r="AG823">
            <v>-2502.9047317932127</v>
          </cell>
          <cell r="AH823">
            <v>-2615.0756522876195</v>
          </cell>
          <cell r="AI823">
            <v>-2627.5098548226097</v>
          </cell>
          <cell r="AJ823">
            <v>-2636.9354428276397</v>
          </cell>
          <cell r="AK823">
            <v>-2665.0037897030197</v>
          </cell>
          <cell r="AL823">
            <v>-2663.7140771304621</v>
          </cell>
          <cell r="AM823">
            <v>-2681.0905222349261</v>
          </cell>
          <cell r="AN823">
            <v>-2491.5143942623258</v>
          </cell>
          <cell r="AO823">
            <v>-2452.8990077607464</v>
          </cell>
          <cell r="AP823">
            <v>-2454.0494390899212</v>
          </cell>
          <cell r="AQ823">
            <v>997.58397877268567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</row>
        <row r="824">
          <cell r="AA824">
            <v>-93865.508690162329</v>
          </cell>
          <cell r="AB824">
            <v>-7507.1172416313138</v>
          </cell>
          <cell r="AC824">
            <v>-3487.3950876644121</v>
          </cell>
          <cell r="AD824">
            <v>-3128.4778422983914</v>
          </cell>
          <cell r="AE824">
            <v>-3327.1943044224804</v>
          </cell>
          <cell r="AF824">
            <v>-3860.4907480877741</v>
          </cell>
          <cell r="AG824">
            <v>-2336.0339501216872</v>
          </cell>
          <cell r="AH824">
            <v>-2457.0439328876196</v>
          </cell>
          <cell r="AI824">
            <v>-2469.4781354226097</v>
          </cell>
          <cell r="AJ824">
            <v>-2478.6358730557749</v>
          </cell>
          <cell r="AK824">
            <v>-2506.9720703030198</v>
          </cell>
          <cell r="AL824">
            <v>-2505.4145073585978</v>
          </cell>
          <cell r="AM824">
            <v>-2523.0588028349262</v>
          </cell>
          <cell r="AN824">
            <v>-2333.2148244904611</v>
          </cell>
          <cell r="AO824">
            <v>-2294.8672883607464</v>
          </cell>
          <cell r="AP824">
            <v>-2295.7498693180569</v>
          </cell>
          <cell r="AQ824">
            <v>1076.5998384726856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</row>
        <row r="825">
          <cell r="AA825">
            <v>-96126.362315484483</v>
          </cell>
          <cell r="AB825">
            <v>-7463.3122344361718</v>
          </cell>
          <cell r="AC825">
            <v>-3411.856522527135</v>
          </cell>
          <cell r="AD825">
            <v>-3082.4473847069244</v>
          </cell>
          <cell r="AE825">
            <v>-3459.2977049268111</v>
          </cell>
          <cell r="AF825">
            <v>-3539.4325495557678</v>
          </cell>
          <cell r="AG825">
            <v>-2281.271011004264</v>
          </cell>
          <cell r="AH825">
            <v>-2405.1817594056292</v>
          </cell>
          <cell r="AI825">
            <v>-2417.6159619406194</v>
          </cell>
          <cell r="AJ825">
            <v>-2426.6857975848325</v>
          </cell>
          <cell r="AK825">
            <v>-2455.1098968210299</v>
          </cell>
          <cell r="AL825">
            <v>-2453.4644318876553</v>
          </cell>
          <cell r="AM825">
            <v>-2471.1966293529358</v>
          </cell>
          <cell r="AN825">
            <v>-2281.2647490195186</v>
          </cell>
          <cell r="AO825">
            <v>-2243.0051148787561</v>
          </cell>
          <cell r="AP825">
            <v>-2243.799793847114</v>
          </cell>
          <cell r="AQ825">
            <v>1102.5309252136808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</row>
        <row r="826">
          <cell r="AA826">
            <v>-99383.051553165089</v>
          </cell>
          <cell r="AB826">
            <v>-7529.8301176444511</v>
          </cell>
          <cell r="AC826">
            <v>-3246.9722354415549</v>
          </cell>
          <cell r="AD826">
            <v>-2811.3520350994404</v>
          </cell>
          <cell r="AE826">
            <v>-3167.656662878866</v>
          </cell>
          <cell r="AF826">
            <v>-3528.3732544200966</v>
          </cell>
          <cell r="AG826">
            <v>-2202.3867026837474</v>
          </cell>
          <cell r="AH826">
            <v>-2330.4759136446264</v>
          </cell>
          <cell r="AI826">
            <v>-2342.9101161796166</v>
          </cell>
          <cell r="AJ826">
            <v>-2351.8533317462689</v>
          </cell>
          <cell r="AK826">
            <v>-2380.4040510600271</v>
          </cell>
          <cell r="AL826">
            <v>-2378.6319660490913</v>
          </cell>
          <cell r="AM826">
            <v>-2396.490783591933</v>
          </cell>
          <cell r="AN826">
            <v>-2206.432283180955</v>
          </cell>
          <cell r="AO826">
            <v>-2168.2992691177533</v>
          </cell>
          <cell r="AP826">
            <v>-2168.9673280085503</v>
          </cell>
          <cell r="AQ826">
            <v>1139.8838480941822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</row>
        <row r="827">
          <cell r="AA827">
            <v>-97146.869672372413</v>
          </cell>
          <cell r="AB827">
            <v>-7496.0069317486432</v>
          </cell>
          <cell r="AC827">
            <v>-3318.7341866988691</v>
          </cell>
          <cell r="AD827">
            <v>-2991.8894755878482</v>
          </cell>
          <cell r="AE827">
            <v>-3373.5940419758376</v>
          </cell>
          <cell r="AF827">
            <v>-3604.0117775738495</v>
          </cell>
          <cell r="AG827">
            <v>-2256.5520368839589</v>
          </cell>
          <cell r="AH827">
            <v>-2381.7721370445061</v>
          </cell>
          <cell r="AI827">
            <v>-2394.2063395794958</v>
          </cell>
          <cell r="AJ827">
            <v>-2403.2364978976734</v>
          </cell>
          <cell r="AK827">
            <v>-2431.7002744599058</v>
          </cell>
          <cell r="AL827">
            <v>-2430.0151322004958</v>
          </cell>
          <cell r="AM827">
            <v>-2447.7870069918126</v>
          </cell>
          <cell r="AN827">
            <v>-2257.8154493323595</v>
          </cell>
          <cell r="AO827">
            <v>-2219.5954925176329</v>
          </cell>
          <cell r="AP827">
            <v>-2220.3504941599549</v>
          </cell>
          <cell r="AQ827">
            <v>1114.2357363942426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</row>
        <row r="828">
          <cell r="AA828">
            <v>-93305.547797756997</v>
          </cell>
          <cell r="AB828">
            <v>-7556.1370607105973</v>
          </cell>
          <cell r="AC828">
            <v>-3440.3430153150293</v>
          </cell>
          <cell r="AD828">
            <v>-2992.8640356858723</v>
          </cell>
          <cell r="AE828">
            <v>-3308.470535106886</v>
          </cell>
          <cell r="AF828">
            <v>-3556.6209752738823</v>
          </cell>
          <cell r="AG828">
            <v>-2349.5974572481437</v>
          </cell>
          <cell r="AH828">
            <v>-2469.8889877906836</v>
          </cell>
          <cell r="AI828">
            <v>-2482.3231903256737</v>
          </cell>
          <cell r="AJ828">
            <v>-2491.5026992383364</v>
          </cell>
          <cell r="AK828">
            <v>-2519.8171252060838</v>
          </cell>
          <cell r="AL828">
            <v>-2518.2813335411588</v>
          </cell>
          <cell r="AM828">
            <v>-2535.9038577379906</v>
          </cell>
          <cell r="AN828">
            <v>-2346.0816506730225</v>
          </cell>
          <cell r="AO828">
            <v>-2307.7123432638109</v>
          </cell>
          <cell r="AP828">
            <v>-2308.6166955006179</v>
          </cell>
          <cell r="AQ828">
            <v>1070.1773110211536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</row>
        <row r="829">
          <cell r="AA829">
            <v>-85642.134209844357</v>
          </cell>
          <cell r="AB829">
            <v>-7759.5793551757315</v>
          </cell>
          <cell r="AC829">
            <v>-3741.2874178318471</v>
          </cell>
          <cell r="AD829">
            <v>-3435.026431524524</v>
          </cell>
          <cell r="AE829">
            <v>-3688.5461394570866</v>
          </cell>
          <cell r="AF829">
            <v>-3800.1529975005978</v>
          </cell>
          <cell r="AG829">
            <v>-2535.2225003938242</v>
          </cell>
          <cell r="AH829">
            <v>-2645.6815647665289</v>
          </cell>
          <cell r="AI829">
            <v>-2658.1157673015191</v>
          </cell>
          <cell r="AJ829">
            <v>-2667.5932297344798</v>
          </cell>
          <cell r="AK829">
            <v>-2695.6097021819296</v>
          </cell>
          <cell r="AL829">
            <v>-2694.3718640373027</v>
          </cell>
          <cell r="AM829">
            <v>-2711.696434713836</v>
          </cell>
          <cell r="AN829">
            <v>-2522.1721811691664</v>
          </cell>
          <cell r="AO829">
            <v>-2483.5049202396563</v>
          </cell>
          <cell r="AP829">
            <v>-2484.7072259967617</v>
          </cell>
          <cell r="AQ829">
            <v>982.28102253323084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</row>
        <row r="830">
          <cell r="AA830">
            <v>-99535.615216379811</v>
          </cell>
          <cell r="AB830">
            <v>-7295.3769090015221</v>
          </cell>
          <cell r="AC830">
            <v>-3219.0359069014312</v>
          </cell>
          <cell r="AD830">
            <v>-2813.830293041422</v>
          </cell>
          <cell r="AE830">
            <v>-3182.5600865029974</v>
          </cell>
          <cell r="AF830">
            <v>-3406.97060807355</v>
          </cell>
          <cell r="AG830">
            <v>-2198.6912690180811</v>
          </cell>
          <cell r="AH830">
            <v>-2326.9762252614114</v>
          </cell>
          <cell r="AI830">
            <v>-2339.4104277964011</v>
          </cell>
          <cell r="AJ830">
            <v>-2348.3477116878275</v>
          </cell>
          <cell r="AK830">
            <v>-2376.9043626768116</v>
          </cell>
          <cell r="AL830">
            <v>-2375.1263459906504</v>
          </cell>
          <cell r="AM830">
            <v>-2392.991095208718</v>
          </cell>
          <cell r="AN830">
            <v>-2202.9266631225137</v>
          </cell>
          <cell r="AO830">
            <v>-2164.7995807345383</v>
          </cell>
          <cell r="AP830">
            <v>-2165.4617079501095</v>
          </cell>
          <cell r="AQ830">
            <v>1141.6336922857897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</row>
        <row r="831">
          <cell r="AA831">
            <v>-88253.135545306432</v>
          </cell>
          <cell r="AB831">
            <v>-7638.5470037657169</v>
          </cell>
          <cell r="AC831">
            <v>-3711.251597859954</v>
          </cell>
          <cell r="AD831">
            <v>-3208.1279721310439</v>
          </cell>
          <cell r="AE831">
            <v>-3597.9382925153973</v>
          </cell>
          <cell r="AF831">
            <v>-3818.3626620283903</v>
          </cell>
          <cell r="AG831">
            <v>-2471.9781994059417</v>
          </cell>
          <cell r="AH831">
            <v>-2585.7872829320977</v>
          </cell>
          <cell r="AI831">
            <v>-2598.2214854670879</v>
          </cell>
          <cell r="AJ831">
            <v>-2607.5974321681256</v>
          </cell>
          <cell r="AK831">
            <v>-2635.7154203474979</v>
          </cell>
          <cell r="AL831">
            <v>-2634.376066470948</v>
          </cell>
          <cell r="AM831">
            <v>-2651.8021528794043</v>
          </cell>
          <cell r="AN831">
            <v>-2462.1763836028122</v>
          </cell>
          <cell r="AO831">
            <v>-2423.6106384052246</v>
          </cell>
          <cell r="AP831">
            <v>-2424.7114284304071</v>
          </cell>
          <cell r="AQ831">
            <v>1012.2281634504465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</row>
        <row r="832">
          <cell r="AA832">
            <v>-96307.58666226994</v>
          </cell>
          <cell r="AB832">
            <v>-7523.3181304395548</v>
          </cell>
          <cell r="AC832">
            <v>-3418.5548050896823</v>
          </cell>
          <cell r="AD832">
            <v>-3010.2257567072561</v>
          </cell>
          <cell r="AE832">
            <v>-3148.1320834798817</v>
          </cell>
          <cell r="AF832">
            <v>-3519.1795045876902</v>
          </cell>
          <cell r="AG832">
            <v>-2276.8813513825835</v>
          </cell>
          <cell r="AH832">
            <v>-2401.024617869848</v>
          </cell>
          <cell r="AI832">
            <v>-2413.4588204048382</v>
          </cell>
          <cell r="AJ832">
            <v>-2422.5216100464486</v>
          </cell>
          <cell r="AK832">
            <v>-2450.9527552852487</v>
          </cell>
          <cell r="AL832">
            <v>-2449.3002443492715</v>
          </cell>
          <cell r="AM832">
            <v>-2467.0394878171551</v>
          </cell>
          <cell r="AN832">
            <v>-2277.1005614811347</v>
          </cell>
          <cell r="AO832">
            <v>-2238.8479733429754</v>
          </cell>
          <cell r="AP832">
            <v>-2239.6356063087301</v>
          </cell>
          <cell r="AQ832">
            <v>1104.6094959815712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</row>
        <row r="833">
          <cell r="AA833">
            <v>-87571.190523873636</v>
          </cell>
          <cell r="AB833">
            <v>-7650.4728407599468</v>
          </cell>
          <cell r="AC833">
            <v>-3643.5514912387603</v>
          </cell>
          <cell r="AD833">
            <v>-3292.3454580175921</v>
          </cell>
          <cell r="AE833">
            <v>-3498.3736672702662</v>
          </cell>
          <cell r="AF833">
            <v>-3775.3655848560402</v>
          </cell>
          <cell r="AG833">
            <v>-2488.4964353818918</v>
          </cell>
          <cell r="AH833">
            <v>-2601.4305561677488</v>
          </cell>
          <cell r="AI833">
            <v>-2613.864758702739</v>
          </cell>
          <cell r="AJ833">
            <v>-2623.26721942621</v>
          </cell>
          <cell r="AK833">
            <v>-2651.358693583149</v>
          </cell>
          <cell r="AL833">
            <v>-2650.0458537290324</v>
          </cell>
          <cell r="AM833">
            <v>-2667.4454261150559</v>
          </cell>
          <cell r="AN833">
            <v>-2477.8461708608961</v>
          </cell>
          <cell r="AO833">
            <v>-2439.2539116408761</v>
          </cell>
          <cell r="AP833">
            <v>-2440.3812156884915</v>
          </cell>
          <cell r="AQ833">
            <v>1004.406526832621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</row>
        <row r="834">
          <cell r="AA834">
            <v>-97887.868978748025</v>
          </cell>
          <cell r="AB834">
            <v>-7481.6378080310697</v>
          </cell>
          <cell r="AC834">
            <v>-3288.5307242029075</v>
          </cell>
          <cell r="AD834">
            <v>-3025.5467798635182</v>
          </cell>
          <cell r="AE834">
            <v>-3195.3406407083712</v>
          </cell>
          <cell r="AF834">
            <v>-3626.9605698273999</v>
          </cell>
          <cell r="AG834">
            <v>-2238.6033738450951</v>
          </cell>
          <cell r="AH834">
            <v>-2364.7742057556943</v>
          </cell>
          <cell r="AI834">
            <v>-2377.208408290684</v>
          </cell>
          <cell r="AJ834">
            <v>-2386.2097565558297</v>
          </cell>
          <cell r="AK834">
            <v>-2414.7023431710945</v>
          </cell>
          <cell r="AL834">
            <v>-2412.9883908586526</v>
          </cell>
          <cell r="AM834">
            <v>-2430.7890757030009</v>
          </cell>
          <cell r="AN834">
            <v>-2240.7887079905163</v>
          </cell>
          <cell r="AO834">
            <v>-2202.5975612288212</v>
          </cell>
          <cell r="AP834">
            <v>-2203.3237528181116</v>
          </cell>
          <cell r="AQ834">
            <v>1122.7347020386483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</row>
        <row r="835">
          <cell r="AA835">
            <v>-103147.02694490879</v>
          </cell>
          <cell r="AB835">
            <v>-7231.8830165753698</v>
          </cell>
          <cell r="AC835">
            <v>-3031.2676965238984</v>
          </cell>
          <cell r="AD835">
            <v>-2841.6427761535842</v>
          </cell>
          <cell r="AE835">
            <v>-3105.6385820222076</v>
          </cell>
          <cell r="AF835">
            <v>-3393.724882650874</v>
          </cell>
          <cell r="AG835">
            <v>-2111.214787390837</v>
          </cell>
          <cell r="AH835">
            <v>-2244.1333293383395</v>
          </cell>
          <cell r="AI835">
            <v>-2256.5675318733292</v>
          </cell>
          <cell r="AJ835">
            <v>-2265.3644040767504</v>
          </cell>
          <cell r="AK835">
            <v>-2294.0614667537398</v>
          </cell>
          <cell r="AL835">
            <v>-2292.1430383795728</v>
          </cell>
          <cell r="AM835">
            <v>-2310.1481992856461</v>
          </cell>
          <cell r="AN835">
            <v>-2119.9433555114365</v>
          </cell>
          <cell r="AO835">
            <v>-2081.9566848114664</v>
          </cell>
          <cell r="AP835">
            <v>-2082.4784003390319</v>
          </cell>
          <cell r="AQ835">
            <v>1183.0551402473257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</row>
        <row r="836">
          <cell r="AA836">
            <v>-101288.21434629534</v>
          </cell>
          <cell r="AB836">
            <v>-7429.1942192996485</v>
          </cell>
          <cell r="AC836">
            <v>-3205.8753664792757</v>
          </cell>
          <cell r="AD836">
            <v>-2836.2330463007247</v>
          </cell>
          <cell r="AE836">
            <v>-3116.9476790792387</v>
          </cell>
          <cell r="AF836">
            <v>-3530.6900420478705</v>
          </cell>
          <cell r="AG836">
            <v>-2156.239392269476</v>
          </cell>
          <cell r="AH836">
            <v>-2286.7730033004532</v>
          </cell>
          <cell r="AI836">
            <v>-2299.2072058354429</v>
          </cell>
          <cell r="AJ836">
            <v>-2308.0763486726983</v>
          </cell>
          <cell r="AK836">
            <v>-2336.7011407158534</v>
          </cell>
          <cell r="AL836">
            <v>-2334.8549829755211</v>
          </cell>
          <cell r="AM836">
            <v>-2352.7878732477598</v>
          </cell>
          <cell r="AN836">
            <v>-2162.6553001073848</v>
          </cell>
          <cell r="AO836">
            <v>-2124.5963587735801</v>
          </cell>
          <cell r="AP836">
            <v>-2125.1903449349802</v>
          </cell>
          <cell r="AQ836">
            <v>1161.7353032662688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</row>
        <row r="837">
          <cell r="AA837">
            <v>-85818.717830739319</v>
          </cell>
          <cell r="AB837">
            <v>-7676.5836054361716</v>
          </cell>
          <cell r="AC837">
            <v>-3723.1979382456998</v>
          </cell>
          <cell r="AD837">
            <v>-3446.0378835298516</v>
          </cell>
          <cell r="AE837">
            <v>-3525.5050197720543</v>
          </cell>
          <cell r="AF837">
            <v>-3853.0789299519347</v>
          </cell>
          <cell r="AG837">
            <v>-2530.9452495484379</v>
          </cell>
          <cell r="AH837">
            <v>-2641.6308777700956</v>
          </cell>
          <cell r="AI837">
            <v>-2654.0650803050858</v>
          </cell>
          <cell r="AJ837">
            <v>-2663.5356771668658</v>
          </cell>
          <cell r="AK837">
            <v>-2691.5590151854958</v>
          </cell>
          <cell r="AL837">
            <v>-2690.3143114696882</v>
          </cell>
          <cell r="AM837">
            <v>-2707.6457477174022</v>
          </cell>
          <cell r="AN837">
            <v>-2518.1146286015519</v>
          </cell>
          <cell r="AO837">
            <v>-2479.4542332432225</v>
          </cell>
          <cell r="AP837">
            <v>-2480.6496734291472</v>
          </cell>
          <cell r="AQ837">
            <v>984.30636603144762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</row>
        <row r="838">
          <cell r="AA838">
            <v>-96834.230956236948</v>
          </cell>
          <cell r="AB838">
            <v>-7447.2693783743971</v>
          </cell>
          <cell r="AC838">
            <v>-3253.7153198015221</v>
          </cell>
          <cell r="AD838">
            <v>-3008.0741469888317</v>
          </cell>
          <cell r="AE838">
            <v>-3241.1560112815323</v>
          </cell>
          <cell r="AF838">
            <v>-3609.3900897939379</v>
          </cell>
          <cell r="AG838">
            <v>-2264.1248468994841</v>
          </cell>
          <cell r="AH838">
            <v>-2388.9438190816809</v>
          </cell>
          <cell r="AI838">
            <v>-2401.3780216166706</v>
          </cell>
          <cell r="AJ838">
            <v>-2410.4203353281309</v>
          </cell>
          <cell r="AK838">
            <v>-2438.8719564970811</v>
          </cell>
          <cell r="AL838">
            <v>-2437.1989696309538</v>
          </cell>
          <cell r="AM838">
            <v>-2454.9586890289875</v>
          </cell>
          <cell r="AN838">
            <v>-2264.9992867628171</v>
          </cell>
          <cell r="AO838">
            <v>-2226.7671745548078</v>
          </cell>
          <cell r="AP838">
            <v>-2227.5343315904129</v>
          </cell>
          <cell r="AQ838">
            <v>1110.6498953756552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</row>
        <row r="839">
          <cell r="AA839">
            <v>-102249.82391580465</v>
          </cell>
          <cell r="AB839">
            <v>-7304.389038986802</v>
          </cell>
          <cell r="AC839">
            <v>-3127.9370216784091</v>
          </cell>
          <cell r="AD839">
            <v>-2805.9025583887324</v>
          </cell>
          <cell r="AE839">
            <v>-3110.9566237831209</v>
          </cell>
          <cell r="AF839">
            <v>-3444.6606152200357</v>
          </cell>
          <cell r="AG839">
            <v>-2132.9470544905248</v>
          </cell>
          <cell r="AH839">
            <v>-2264.7144490635646</v>
          </cell>
          <cell r="AI839">
            <v>-2277.1486515985548</v>
          </cell>
          <cell r="AJ839">
            <v>-2285.9804070557479</v>
          </cell>
          <cell r="AK839">
            <v>-2314.6425864789653</v>
          </cell>
          <cell r="AL839">
            <v>-2312.7590413585704</v>
          </cell>
          <cell r="AM839">
            <v>-2330.7293190108717</v>
          </cell>
          <cell r="AN839">
            <v>-2140.5593584904345</v>
          </cell>
          <cell r="AO839">
            <v>-2102.537804536692</v>
          </cell>
          <cell r="AP839">
            <v>-2103.0944033180294</v>
          </cell>
          <cell r="AQ839">
            <v>1172.7645803847129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</row>
        <row r="840">
          <cell r="AA840">
            <v>-88831.548948069816</v>
          </cell>
          <cell r="AB840">
            <v>-7689.7299167080346</v>
          </cell>
          <cell r="AC840">
            <v>-3593.9081434086643</v>
          </cell>
          <cell r="AD840">
            <v>-3229.1837770460456</v>
          </cell>
          <cell r="AE840">
            <v>-3456.7549259134275</v>
          </cell>
          <cell r="AF840">
            <v>-3839.947733642638</v>
          </cell>
          <cell r="AG840">
            <v>-2457.9677311449905</v>
          </cell>
          <cell r="AH840">
            <v>-2572.5189422034282</v>
          </cell>
          <cell r="AI840">
            <v>-2584.9531447384179</v>
          </cell>
          <cell r="AJ840">
            <v>-2594.3066027263562</v>
          </cell>
          <cell r="AK840">
            <v>-2622.447079618828</v>
          </cell>
          <cell r="AL840">
            <v>-2621.0852370291786</v>
          </cell>
          <cell r="AM840">
            <v>-2638.5338121507348</v>
          </cell>
          <cell r="AN840">
            <v>-2448.8855541610424</v>
          </cell>
          <cell r="AO840">
            <v>-2410.3422976765551</v>
          </cell>
          <cell r="AP840">
            <v>-2411.4205989886377</v>
          </cell>
          <cell r="AQ840">
            <v>1018.8623338147814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</row>
        <row r="841">
          <cell r="AA841">
            <v>-102150.20855110615</v>
          </cell>
          <cell r="AB841">
            <v>-7219.327973380241</v>
          </cell>
          <cell r="AC841">
            <v>-3117.5469643369297</v>
          </cell>
          <cell r="AD841">
            <v>-2877.1841997723877</v>
          </cell>
          <cell r="AE841">
            <v>-3164.9305782794436</v>
          </cell>
          <cell r="AF841">
            <v>-3520.2001765134746</v>
          </cell>
          <cell r="AG841">
            <v>-2135.3599617619398</v>
          </cell>
          <cell r="AH841">
            <v>-2266.9995458374569</v>
          </cell>
          <cell r="AI841">
            <v>-2279.4337483724466</v>
          </cell>
          <cell r="AJ841">
            <v>-2288.2693768750191</v>
          </cell>
          <cell r="AK841">
            <v>-2316.9276832528572</v>
          </cell>
          <cell r="AL841">
            <v>-2315.048011177842</v>
          </cell>
          <cell r="AM841">
            <v>-2333.0144157847635</v>
          </cell>
          <cell r="AN841">
            <v>-2142.8483283097057</v>
          </cell>
          <cell r="AO841">
            <v>-2104.8229013105838</v>
          </cell>
          <cell r="AP841">
            <v>-2105.3833731373006</v>
          </cell>
          <cell r="AQ841">
            <v>1171.622031997767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</row>
        <row r="842">
          <cell r="AA842">
            <v>-95859.793308786946</v>
          </cell>
          <cell r="AB842">
            <v>-7468.1633202716675</v>
          </cell>
          <cell r="AC842">
            <v>-3307.6794183712609</v>
          </cell>
          <cell r="AD842">
            <v>-3119.8172673561153</v>
          </cell>
          <cell r="AE842">
            <v>-3168.6316472466906</v>
          </cell>
          <cell r="AF842">
            <v>-3572.8233399202727</v>
          </cell>
          <cell r="AG842">
            <v>-2287.7279094610535</v>
          </cell>
          <cell r="AH842">
            <v>-2411.2966391640657</v>
          </cell>
          <cell r="AI842">
            <v>-2423.7308416990554</v>
          </cell>
          <cell r="AJ842">
            <v>-2432.8110415462493</v>
          </cell>
          <cell r="AK842">
            <v>-2461.2247765794659</v>
          </cell>
          <cell r="AL842">
            <v>-2459.5896758490717</v>
          </cell>
          <cell r="AM842">
            <v>-2477.3115091113723</v>
          </cell>
          <cell r="AN842">
            <v>-2287.3899929809354</v>
          </cell>
          <cell r="AO842">
            <v>-2249.1199946371926</v>
          </cell>
          <cell r="AP842">
            <v>-2249.9250378085308</v>
          </cell>
          <cell r="AQ842">
            <v>1099.4734853344626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</row>
        <row r="843">
          <cell r="AA843">
            <v>-98438.427233536931</v>
          </cell>
          <cell r="AB843">
            <v>-7548.4498692753614</v>
          </cell>
          <cell r="AC843">
            <v>-3298.3172111397294</v>
          </cell>
          <cell r="AD843">
            <v>-2972.5978500127076</v>
          </cell>
          <cell r="AE843">
            <v>-3198.8592431340539</v>
          </cell>
          <cell r="AF843">
            <v>-3504.6697714873708</v>
          </cell>
          <cell r="AG843">
            <v>-2225.2676196636171</v>
          </cell>
          <cell r="AH843">
            <v>-2352.1448398374409</v>
          </cell>
          <cell r="AI843">
            <v>-2364.5790423724306</v>
          </cell>
          <cell r="AJ843">
            <v>-2373.5589849326302</v>
          </cell>
          <cell r="AK843">
            <v>-2402.0729772528412</v>
          </cell>
          <cell r="AL843">
            <v>-2400.3376192354526</v>
          </cell>
          <cell r="AM843">
            <v>-2418.1597097847475</v>
          </cell>
          <cell r="AN843">
            <v>-2228.1379363673163</v>
          </cell>
          <cell r="AO843">
            <v>-2189.9681953105678</v>
          </cell>
          <cell r="AP843">
            <v>-2190.6729811949117</v>
          </cell>
          <cell r="AQ843">
            <v>1129.049384997775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</row>
        <row r="844">
          <cell r="AA844">
            <v>-96395.228399473825</v>
          </cell>
          <cell r="AB844">
            <v>-7481.5862206288484</v>
          </cell>
          <cell r="AC844">
            <v>-3378.229694995257</v>
          </cell>
          <cell r="AD844">
            <v>-3025.6908992165418</v>
          </cell>
          <cell r="AE844">
            <v>-3353.3031383018629</v>
          </cell>
          <cell r="AF844">
            <v>-3522.5852278111183</v>
          </cell>
          <cell r="AG844">
            <v>-2274.7584721900139</v>
          </cell>
          <cell r="AH844">
            <v>-2399.014186531781</v>
          </cell>
          <cell r="AI844">
            <v>-2411.4483890667711</v>
          </cell>
          <cell r="AJ844">
            <v>-2420.5077711976387</v>
          </cell>
          <cell r="AK844">
            <v>-2448.9423239471812</v>
          </cell>
          <cell r="AL844">
            <v>-2447.2864055004611</v>
          </cell>
          <cell r="AM844">
            <v>-2465.0290564790876</v>
          </cell>
          <cell r="AN844">
            <v>-2275.0867226323253</v>
          </cell>
          <cell r="AO844">
            <v>-2236.8375420049078</v>
          </cell>
          <cell r="AP844">
            <v>-2237.6217674599202</v>
          </cell>
          <cell r="AQ844">
            <v>1105.6147116506049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</row>
        <row r="845">
          <cell r="AA845">
            <v>-92226.473101846161</v>
          </cell>
          <cell r="AB845">
            <v>-7544.8296372597952</v>
          </cell>
          <cell r="AC845">
            <v>-3434.7299121397641</v>
          </cell>
          <cell r="AD845">
            <v>-3158.6425282508571</v>
          </cell>
          <cell r="AE845">
            <v>-3497.1983857977884</v>
          </cell>
          <cell r="AF845">
            <v>-3668.719174383612</v>
          </cell>
          <cell r="AG845">
            <v>-2375.7350635104226</v>
          </cell>
          <cell r="AH845">
            <v>-2494.642098055122</v>
          </cell>
          <cell r="AI845">
            <v>-2507.0763005901117</v>
          </cell>
          <cell r="AJ845">
            <v>-2516.2977639269511</v>
          </cell>
          <cell r="AK845">
            <v>-2544.5702354705222</v>
          </cell>
          <cell r="AL845">
            <v>-2543.0763982297735</v>
          </cell>
          <cell r="AM845">
            <v>-2560.6569680024286</v>
          </cell>
          <cell r="AN845">
            <v>-2370.8767153616373</v>
          </cell>
          <cell r="AO845">
            <v>-2332.4654535282489</v>
          </cell>
          <cell r="AP845">
            <v>-2333.4117601892326</v>
          </cell>
          <cell r="AQ845">
            <v>1057.8007558889344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</row>
        <row r="846">
          <cell r="AA846">
            <v>-98021.758843009244</v>
          </cell>
          <cell r="AB846">
            <v>-7429.4106727630106</v>
          </cell>
          <cell r="AC846">
            <v>-3303.8205494314834</v>
          </cell>
          <cell r="AD846">
            <v>-3026.7515336978886</v>
          </cell>
          <cell r="AE846">
            <v>-3208.8638870955565</v>
          </cell>
          <cell r="AF846">
            <v>-3530.0840538322745</v>
          </cell>
          <cell r="AG846">
            <v>-2235.3602614193928</v>
          </cell>
          <cell r="AH846">
            <v>-2361.7028793814334</v>
          </cell>
          <cell r="AI846">
            <v>-2374.1370819164231</v>
          </cell>
          <cell r="AJ846">
            <v>-2383.1332245436465</v>
          </cell>
          <cell r="AK846">
            <v>-2411.6310167968336</v>
          </cell>
          <cell r="AL846">
            <v>-2409.9118588464689</v>
          </cell>
          <cell r="AM846">
            <v>-2427.71774932874</v>
          </cell>
          <cell r="AN846">
            <v>-2237.7121759783327</v>
          </cell>
          <cell r="AO846">
            <v>-2199.5262348545602</v>
          </cell>
          <cell r="AP846">
            <v>-2200.247220805928</v>
          </cell>
          <cell r="AQ846">
            <v>1124.2703652257787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</row>
        <row r="847">
          <cell r="AA847">
            <v>-93281.28371515371</v>
          </cell>
          <cell r="AB847">
            <v>-7368.1980678614536</v>
          </cell>
          <cell r="AC847">
            <v>-3410.7172539127414</v>
          </cell>
          <cell r="AD847">
            <v>-3042.7950438473472</v>
          </cell>
          <cell r="AE847">
            <v>-3435.1126410227571</v>
          </cell>
          <cell r="AF847">
            <v>-3760.0153551173294</v>
          </cell>
          <cell r="AG847">
            <v>-2350.1851876803403</v>
          </cell>
          <cell r="AH847">
            <v>-2470.4455864343372</v>
          </cell>
          <cell r="AI847">
            <v>-2482.8797889693269</v>
          </cell>
          <cell r="AJ847">
            <v>-2492.0602412695212</v>
          </cell>
          <cell r="AK847">
            <v>-2520.3737238497374</v>
          </cell>
          <cell r="AL847">
            <v>-2518.8388755723436</v>
          </cell>
          <cell r="AM847">
            <v>-2536.4604563816438</v>
          </cell>
          <cell r="AN847">
            <v>-2346.6391927042077</v>
          </cell>
          <cell r="AO847">
            <v>-2308.2689419074641</v>
          </cell>
          <cell r="AP847">
            <v>-2309.1742375318026</v>
          </cell>
          <cell r="AQ847">
            <v>1069.8990116993268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</row>
        <row r="848">
          <cell r="AA848">
            <v>-88461.840126068259</v>
          </cell>
          <cell r="AB848">
            <v>-7693.7944148190118</v>
          </cell>
          <cell r="AC848">
            <v>-3689.6922490836109</v>
          </cell>
          <cell r="AD848">
            <v>-3360.0737304340546</v>
          </cell>
          <cell r="AE848">
            <v>-3510.9424349062674</v>
          </cell>
          <cell r="AF848">
            <v>-3857.6924470019094</v>
          </cell>
          <cell r="AG848">
            <v>-2466.9229069616295</v>
          </cell>
          <cell r="AH848">
            <v>-2580.9997668130864</v>
          </cell>
          <cell r="AI848">
            <v>-2593.4339693480761</v>
          </cell>
          <cell r="AJ848">
            <v>-2602.8018016150136</v>
          </cell>
          <cell r="AK848">
            <v>-2630.9279042284866</v>
          </cell>
          <cell r="AL848">
            <v>-2629.5804359178364</v>
          </cell>
          <cell r="AM848">
            <v>-2647.0146367603929</v>
          </cell>
          <cell r="AN848">
            <v>-2457.3807530496997</v>
          </cell>
          <cell r="AO848">
            <v>-2418.8231222862132</v>
          </cell>
          <cell r="AP848">
            <v>-2419.9157978772955</v>
          </cell>
          <cell r="AQ848">
            <v>1014.6219215099524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</row>
        <row r="849">
          <cell r="AA849">
            <v>-96468.735700980178</v>
          </cell>
          <cell r="AB849">
            <v>-7414.1785376919843</v>
          </cell>
          <cell r="AC849">
            <v>-3329.8682036534701</v>
          </cell>
          <cell r="AD849">
            <v>-2946.0626433787447</v>
          </cell>
          <cell r="AE849">
            <v>-3390.4913393752745</v>
          </cell>
          <cell r="AF849">
            <v>-3521.4759242270361</v>
          </cell>
          <cell r="AG849">
            <v>-2272.9779606911748</v>
          </cell>
          <cell r="AH849">
            <v>-2397.3279878410667</v>
          </cell>
          <cell r="AI849">
            <v>-2409.7621903760564</v>
          </cell>
          <cell r="AJ849">
            <v>-2418.8187145430416</v>
          </cell>
          <cell r="AK849">
            <v>-2447.2561252564669</v>
          </cell>
          <cell r="AL849">
            <v>-2445.597348845864</v>
          </cell>
          <cell r="AM849">
            <v>-2463.3428577883733</v>
          </cell>
          <cell r="AN849">
            <v>-2273.3976659777281</v>
          </cell>
          <cell r="AO849">
            <v>-2235.1513433141936</v>
          </cell>
          <cell r="AP849">
            <v>-2235.932710805323</v>
          </cell>
          <cell r="AQ849">
            <v>1106.4578109959623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</row>
        <row r="850">
          <cell r="AA850">
            <v>-89266.832134894474</v>
          </cell>
          <cell r="AB850">
            <v>-7658.7631508346703</v>
          </cell>
          <cell r="AC850">
            <v>-3641.0541483977186</v>
          </cell>
          <cell r="AD850">
            <v>-3347.0597638257877</v>
          </cell>
          <cell r="AE850">
            <v>-3493.6953258417989</v>
          </cell>
          <cell r="AF850">
            <v>-3710.2251543903867</v>
          </cell>
          <cell r="AG850">
            <v>-2447.4241973257585</v>
          </cell>
          <cell r="AH850">
            <v>-2562.5338941242198</v>
          </cell>
          <cell r="AI850">
            <v>-2574.9680966592096</v>
          </cell>
          <cell r="AJ850">
            <v>-2584.3046308368444</v>
          </cell>
          <cell r="AK850">
            <v>-2612.4620315396201</v>
          </cell>
          <cell r="AL850">
            <v>-2611.0832651396668</v>
          </cell>
          <cell r="AM850">
            <v>-2628.5487640715264</v>
          </cell>
          <cell r="AN850">
            <v>-2438.8835822715305</v>
          </cell>
          <cell r="AO850">
            <v>-2400.3572495973467</v>
          </cell>
          <cell r="AP850">
            <v>-2401.4186270991258</v>
          </cell>
          <cell r="AQ850">
            <v>1023.8548578543855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</row>
        <row r="851">
          <cell r="AA851">
            <v>-95420.321981776651</v>
          </cell>
          <cell r="AB851">
            <v>-7545.8085215457986</v>
          </cell>
          <cell r="AC851">
            <v>-3394.0720196829657</v>
          </cell>
          <cell r="AD851">
            <v>-3101.8349484172586</v>
          </cell>
          <cell r="AE851">
            <v>-3209.6780370810538</v>
          </cell>
          <cell r="AF851">
            <v>-3667.3037163907525</v>
          </cell>
          <cell r="AG851">
            <v>-2298.3728894170154</v>
          </cell>
          <cell r="AH851">
            <v>-2421.3777598286201</v>
          </cell>
          <cell r="AI851">
            <v>-2433.8119623636103</v>
          </cell>
          <cell r="AJ851">
            <v>-2442.9092488559977</v>
          </cell>
          <cell r="AK851">
            <v>-2471.3058972440203</v>
          </cell>
          <cell r="AL851">
            <v>-2469.6878831588201</v>
          </cell>
          <cell r="AM851">
            <v>-2487.3926297759272</v>
          </cell>
          <cell r="AN851">
            <v>-2297.4882002906843</v>
          </cell>
          <cell r="AO851">
            <v>-2259.2011153017474</v>
          </cell>
          <cell r="AP851">
            <v>-2260.0232451182792</v>
          </cell>
          <cell r="AQ851">
            <v>1094.4329250021854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</row>
        <row r="852">
          <cell r="AA852">
            <v>-89649.877398624027</v>
          </cell>
          <cell r="AB852">
            <v>-7651.5088211738339</v>
          </cell>
          <cell r="AC852">
            <v>-3555.6713509791894</v>
          </cell>
          <cell r="AD852">
            <v>-3253.5640796177422</v>
          </cell>
          <cell r="AE852">
            <v>-3626.6053987138621</v>
          </cell>
          <cell r="AF852">
            <v>-3715.0664599938418</v>
          </cell>
          <cell r="AG852">
            <v>-2438.1459830168383</v>
          </cell>
          <cell r="AH852">
            <v>-2553.7471422104745</v>
          </cell>
          <cell r="AI852">
            <v>-2566.1813447454647</v>
          </cell>
          <cell r="AJ852">
            <v>-2575.5029861232456</v>
          </cell>
          <cell r="AK852">
            <v>-2603.6752796258752</v>
          </cell>
          <cell r="AL852">
            <v>-2602.281620426068</v>
          </cell>
          <cell r="AM852">
            <v>-2619.7620121577811</v>
          </cell>
          <cell r="AN852">
            <v>-2430.0819375579322</v>
          </cell>
          <cell r="AO852">
            <v>-2391.5704976836014</v>
          </cell>
          <cell r="AP852">
            <v>-2392.6169823855271</v>
          </cell>
          <cell r="AQ852">
            <v>1028.2482338112579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</row>
        <row r="853">
          <cell r="AA853">
            <v>-87510.685982355237</v>
          </cell>
          <cell r="AB853">
            <v>-7692.4407181711476</v>
          </cell>
          <cell r="AC853">
            <v>-3768.1739029801065</v>
          </cell>
          <cell r="AD853">
            <v>-3288.8437367884571</v>
          </cell>
          <cell r="AE853">
            <v>-3584.6657539980306</v>
          </cell>
          <cell r="AF853">
            <v>-3826.4009842964256</v>
          </cell>
          <cell r="AG853">
            <v>-2489.9619909076405</v>
          </cell>
          <cell r="AH853">
            <v>-2602.8184819465478</v>
          </cell>
          <cell r="AI853">
            <v>-2615.2526844815379</v>
          </cell>
          <cell r="AJ853">
            <v>-2624.6574976215829</v>
          </cell>
          <cell r="AK853">
            <v>-2652.7466193619484</v>
          </cell>
          <cell r="AL853">
            <v>-2651.4361319244053</v>
          </cell>
          <cell r="AM853">
            <v>-2668.8333518938543</v>
          </cell>
          <cell r="AN853">
            <v>-2479.2364490562695</v>
          </cell>
          <cell r="AO853">
            <v>-2440.6418374196746</v>
          </cell>
          <cell r="AP853">
            <v>-2441.7714938838644</v>
          </cell>
          <cell r="AQ853">
            <v>1003.7125639432214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</row>
        <row r="854">
          <cell r="AA854">
            <v>-86990.960011971634</v>
          </cell>
          <cell r="AB854">
            <v>-7731.9653787628959</v>
          </cell>
          <cell r="AC854">
            <v>-3745.8412585104215</v>
          </cell>
          <cell r="AD854">
            <v>-3277.4661443034438</v>
          </cell>
          <cell r="AE854">
            <v>-3524.3695641943809</v>
          </cell>
          <cell r="AF854">
            <v>-3869.9465897362879</v>
          </cell>
          <cell r="AG854">
            <v>-2502.550918096505</v>
          </cell>
          <cell r="AH854">
            <v>-2614.7405799263715</v>
          </cell>
          <cell r="AI854">
            <v>-2627.1747824613612</v>
          </cell>
          <cell r="AJ854">
            <v>-2636.5998025471354</v>
          </cell>
          <cell r="AK854">
            <v>-2664.6687173417718</v>
          </cell>
          <cell r="AL854">
            <v>-2663.3784368499578</v>
          </cell>
          <cell r="AM854">
            <v>-2680.7554498736781</v>
          </cell>
          <cell r="AN854">
            <v>-2491.1787539818215</v>
          </cell>
          <cell r="AO854">
            <v>-2452.5639353994984</v>
          </cell>
          <cell r="AP854">
            <v>-2453.7137988094169</v>
          </cell>
          <cell r="AQ854">
            <v>997.75151495330977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</row>
        <row r="855">
          <cell r="AA855">
            <v>-87496.488773187841</v>
          </cell>
          <cell r="AB855">
            <v>-7717.2800173552541</v>
          </cell>
          <cell r="AC855">
            <v>-3726.7728708836044</v>
          </cell>
          <cell r="AD855">
            <v>-3372.5261308469862</v>
          </cell>
          <cell r="AE855">
            <v>-3569.9413734522823</v>
          </cell>
          <cell r="AF855">
            <v>-3895.3827056540395</v>
          </cell>
          <cell r="AG855">
            <v>-2490.3058791154235</v>
          </cell>
          <cell r="AH855">
            <v>-2603.1441545670805</v>
          </cell>
          <cell r="AI855">
            <v>-2615.5783571020702</v>
          </cell>
          <cell r="AJ855">
            <v>-2624.9837222296082</v>
          </cell>
          <cell r="AK855">
            <v>-2653.0722919824807</v>
          </cell>
          <cell r="AL855">
            <v>-2651.7623565324311</v>
          </cell>
          <cell r="AM855">
            <v>-2669.1590245143871</v>
          </cell>
          <cell r="AN855">
            <v>-2479.5626736642944</v>
          </cell>
          <cell r="AO855">
            <v>-2440.9675100402073</v>
          </cell>
          <cell r="AP855">
            <v>-2442.0977184918902</v>
          </cell>
          <cell r="AQ855">
            <v>1003.5497276329552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</row>
        <row r="856">
          <cell r="AA856">
            <v>-91641.292534014821</v>
          </cell>
          <cell r="AB856">
            <v>-7643.7696160569749</v>
          </cell>
          <cell r="AC856">
            <v>-3513.1066138762244</v>
          </cell>
          <cell r="AD856">
            <v>-3194.6426737360198</v>
          </cell>
          <cell r="AE856">
            <v>-3310.7104081031998</v>
          </cell>
          <cell r="AF856">
            <v>-3840.8746494417974</v>
          </cell>
          <cell r="AG856">
            <v>-2389.9094476677697</v>
          </cell>
          <cell r="AH856">
            <v>-2508.0656721367186</v>
          </cell>
          <cell r="AI856">
            <v>-2520.4998746717083</v>
          </cell>
          <cell r="AJ856">
            <v>-2529.7440898290247</v>
          </cell>
          <cell r="AK856">
            <v>-2557.9938095521188</v>
          </cell>
          <cell r="AL856">
            <v>-2556.5227241318476</v>
          </cell>
          <cell r="AM856">
            <v>-2574.0805420840252</v>
          </cell>
          <cell r="AN856">
            <v>-2384.3230412637113</v>
          </cell>
          <cell r="AO856">
            <v>-2345.8890276098455</v>
          </cell>
          <cell r="AP856">
            <v>-2346.8580860913062</v>
          </cell>
          <cell r="AQ856">
            <v>1051.0889688481361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</row>
        <row r="857">
          <cell r="AA857">
            <v>-93039.75412490766</v>
          </cell>
          <cell r="AB857">
            <v>-7533.9355754138733</v>
          </cell>
          <cell r="AC857">
            <v>-3479.4274415993796</v>
          </cell>
          <cell r="AD857">
            <v>-3167.5387444925364</v>
          </cell>
          <cell r="AE857">
            <v>-3468.9636467955734</v>
          </cell>
          <cell r="AF857">
            <v>-3580.6933438816272</v>
          </cell>
          <cell r="AG857">
            <v>-2356.0355753823815</v>
          </cell>
          <cell r="AH857">
            <v>-2475.9860820109088</v>
          </cell>
          <cell r="AI857">
            <v>-2488.420284545899</v>
          </cell>
          <cell r="AJ857">
            <v>-2497.6101275165624</v>
          </cell>
          <cell r="AK857">
            <v>-2525.9142194263095</v>
          </cell>
          <cell r="AL857">
            <v>-2524.3887618193849</v>
          </cell>
          <cell r="AM857">
            <v>-2542.0009519582159</v>
          </cell>
          <cell r="AN857">
            <v>-2352.1890789512486</v>
          </cell>
          <cell r="AO857">
            <v>-2313.8094374840362</v>
          </cell>
          <cell r="AP857">
            <v>-2314.7241237788439</v>
          </cell>
          <cell r="AQ857">
            <v>1067.1287639110408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</row>
        <row r="858">
          <cell r="AA858">
            <v>-100271.17757376803</v>
          </cell>
          <cell r="AB858">
            <v>-7352.6772537467732</v>
          </cell>
          <cell r="AC858">
            <v>-3219.9406980064559</v>
          </cell>
          <cell r="AD858">
            <v>-2854.5074948011943</v>
          </cell>
          <cell r="AE858">
            <v>-3147.781143072581</v>
          </cell>
          <cell r="AF858">
            <v>-3543.921048752673</v>
          </cell>
          <cell r="AG858">
            <v>-2180.874301062458</v>
          </cell>
          <cell r="AH858">
            <v>-2310.1030132328115</v>
          </cell>
          <cell r="AI858">
            <v>-2322.5372157678012</v>
          </cell>
          <cell r="AJ858">
            <v>-2331.4459009947727</v>
          </cell>
          <cell r="AK858">
            <v>-2360.0311506482117</v>
          </cell>
          <cell r="AL858">
            <v>-2358.2245352975951</v>
          </cell>
          <cell r="AM858">
            <v>-2376.117883180118</v>
          </cell>
          <cell r="AN858">
            <v>-2186.0248524294589</v>
          </cell>
          <cell r="AO858">
            <v>-2147.9263687059383</v>
          </cell>
          <cell r="AP858">
            <v>-2148.5598972570542</v>
          </cell>
          <cell r="AQ858">
            <v>1150.0702983000897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</row>
        <row r="859">
          <cell r="AA859">
            <v>-96768.629940221377</v>
          </cell>
          <cell r="AB859">
            <v>-7482.5835522992884</v>
          </cell>
          <cell r="AC859">
            <v>-3375.7443455891039</v>
          </cell>
          <cell r="AD859">
            <v>-3136.1957324335121</v>
          </cell>
          <cell r="AE859">
            <v>-3326.5428578587002</v>
          </cell>
          <cell r="AF859">
            <v>-3597.7611003114234</v>
          </cell>
          <cell r="AG859">
            <v>-2265.713850453657</v>
          </cell>
          <cell r="AH859">
            <v>-2390.448653908265</v>
          </cell>
          <cell r="AI859">
            <v>-2402.8828564432547</v>
          </cell>
          <cell r="AJ859">
            <v>-2411.9277207222181</v>
          </cell>
          <cell r="AK859">
            <v>-2440.3767913236652</v>
          </cell>
          <cell r="AL859">
            <v>-2438.7063550250409</v>
          </cell>
          <cell r="AM859">
            <v>-2456.4635238555716</v>
          </cell>
          <cell r="AN859">
            <v>-2266.5066721569046</v>
          </cell>
          <cell r="AO859">
            <v>-2228.2720093813919</v>
          </cell>
          <cell r="AP859">
            <v>-2229.0417169844995</v>
          </cell>
          <cell r="AQ859">
            <v>1109.8974779623629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</row>
        <row r="860">
          <cell r="AA860">
            <v>-97593.664015817296</v>
          </cell>
          <cell r="AB860">
            <v>-7416.476919297339</v>
          </cell>
          <cell r="AC860">
            <v>-3292.8916055670661</v>
          </cell>
          <cell r="AD860">
            <v>-2925.8722910654142</v>
          </cell>
          <cell r="AE860">
            <v>-3183.7628869989258</v>
          </cell>
          <cell r="AF860">
            <v>-3592.9797685352469</v>
          </cell>
          <cell r="AG860">
            <v>-2245.7296770663947</v>
          </cell>
          <cell r="AH860">
            <v>-2371.5230322413549</v>
          </cell>
          <cell r="AI860">
            <v>-2383.9572347763451</v>
          </cell>
          <cell r="AJ860">
            <v>-2392.9700217304489</v>
          </cell>
          <cell r="AK860">
            <v>-2421.4511696567552</v>
          </cell>
          <cell r="AL860">
            <v>-2419.7486560332718</v>
          </cell>
          <cell r="AM860">
            <v>-2437.537902188662</v>
          </cell>
          <cell r="AN860">
            <v>-2247.5489731651355</v>
          </cell>
          <cell r="AO860">
            <v>-2209.3463877144823</v>
          </cell>
          <cell r="AP860">
            <v>-2210.0840179927309</v>
          </cell>
          <cell r="AQ860">
            <v>1119.360288795818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</row>
        <row r="861">
          <cell r="AA861">
            <v>-102848.75286029128</v>
          </cell>
          <cell r="AB861">
            <v>-7422.7349831476304</v>
          </cell>
          <cell r="AC861">
            <v>-3064.1408589992416</v>
          </cell>
          <cell r="AD861">
            <v>-2658.6005790831409</v>
          </cell>
          <cell r="AE861">
            <v>-3081.2418948292052</v>
          </cell>
          <cell r="AF861">
            <v>-3472.2607971102261</v>
          </cell>
          <cell r="AG861">
            <v>-2118.4396538542233</v>
          </cell>
          <cell r="AH861">
            <v>-2250.9754982201976</v>
          </cell>
          <cell r="AI861">
            <v>-2263.4097007551873</v>
          </cell>
          <cell r="AJ861">
            <v>-2272.2181698550185</v>
          </cell>
          <cell r="AK861">
            <v>-2300.9036356355978</v>
          </cell>
          <cell r="AL861">
            <v>-2298.9968041578409</v>
          </cell>
          <cell r="AM861">
            <v>-2316.9903681675041</v>
          </cell>
          <cell r="AN861">
            <v>-2126.7971212897046</v>
          </cell>
          <cell r="AO861">
            <v>-2088.7988536933244</v>
          </cell>
          <cell r="AP861">
            <v>-2089.3321661172999</v>
          </cell>
          <cell r="AQ861">
            <v>1179.6340558063966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</row>
        <row r="862">
          <cell r="AA862">
            <v>-90673.625619808969</v>
          </cell>
          <cell r="AB862">
            <v>-7681.5936896777466</v>
          </cell>
          <cell r="AC862">
            <v>-3546.7156501128675</v>
          </cell>
          <cell r="AD862">
            <v>-3201.6009799462263</v>
          </cell>
          <cell r="AE862">
            <v>-3404.2404215657907</v>
          </cell>
          <cell r="AF862">
            <v>-3641.3217312326265</v>
          </cell>
          <cell r="AG862">
            <v>-2413.3485079037232</v>
          </cell>
          <cell r="AH862">
            <v>-2530.2631770150692</v>
          </cell>
          <cell r="AI862">
            <v>-2542.6973795500589</v>
          </cell>
          <cell r="AJ862">
            <v>-2551.9792175970001</v>
          </cell>
          <cell r="AK862">
            <v>-2580.1913144304694</v>
          </cell>
          <cell r="AL862">
            <v>-2578.7578518998225</v>
          </cell>
          <cell r="AM862">
            <v>-2596.2780469623758</v>
          </cell>
          <cell r="AN862">
            <v>-2406.5581690316867</v>
          </cell>
          <cell r="AO862">
            <v>-2368.0865324881961</v>
          </cell>
          <cell r="AP862">
            <v>-2369.0932138592816</v>
          </cell>
          <cell r="AQ862">
            <v>1039.9902164089608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</row>
        <row r="863">
          <cell r="AA863">
            <v>-101856.83027732969</v>
          </cell>
          <cell r="AB863">
            <v>-7315.66425119222</v>
          </cell>
          <cell r="AC863">
            <v>-3121.9822119039991</v>
          </cell>
          <cell r="AD863">
            <v>-2856.7953555373106</v>
          </cell>
          <cell r="AE863">
            <v>-3156.5500632952485</v>
          </cell>
          <cell r="AF863">
            <v>-3438.7144664808156</v>
          </cell>
          <cell r="AG863">
            <v>-2142.4662407201386</v>
          </cell>
          <cell r="AH863">
            <v>-2273.7294087352698</v>
          </cell>
          <cell r="AI863">
            <v>-2286.1636112702599</v>
          </cell>
          <cell r="AJ863">
            <v>-2295.0106463201164</v>
          </cell>
          <cell r="AK863">
            <v>-2323.65754615067</v>
          </cell>
          <cell r="AL863">
            <v>-2321.7892806229393</v>
          </cell>
          <cell r="AM863">
            <v>-2339.7442786825768</v>
          </cell>
          <cell r="AN863">
            <v>-2149.589597754803</v>
          </cell>
          <cell r="AO863">
            <v>-2111.5527642083971</v>
          </cell>
          <cell r="AP863">
            <v>-2112.1246425823983</v>
          </cell>
          <cell r="AQ863">
            <v>1168.2571005488605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</row>
        <row r="864">
          <cell r="AA864">
            <v>-93027.834865845653</v>
          </cell>
          <cell r="AB864">
            <v>-7505.328291200638</v>
          </cell>
          <cell r="AC864">
            <v>-3475.2104279611331</v>
          </cell>
          <cell r="AD864">
            <v>-3014.8807601810549</v>
          </cell>
          <cell r="AE864">
            <v>-3319.917351632188</v>
          </cell>
          <cell r="AF864">
            <v>-3644.2748555797966</v>
          </cell>
          <cell r="AG864">
            <v>-2356.3242865360035</v>
          </cell>
          <cell r="AH864">
            <v>-2476.2595002783846</v>
          </cell>
          <cell r="AI864">
            <v>-2488.6937028133743</v>
          </cell>
          <cell r="AJ864">
            <v>-2497.8840092048295</v>
          </cell>
          <cell r="AK864">
            <v>-2526.1876376937848</v>
          </cell>
          <cell r="AL864">
            <v>-2524.6626435076523</v>
          </cell>
          <cell r="AM864">
            <v>-2542.2743702256912</v>
          </cell>
          <cell r="AN864">
            <v>-2352.462960639516</v>
          </cell>
          <cell r="AO864">
            <v>-2314.0828557515115</v>
          </cell>
          <cell r="AP864">
            <v>-2314.9980054671114</v>
          </cell>
          <cell r="AQ864">
            <v>1066.9920547773033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</row>
        <row r="865">
          <cell r="AA865">
            <v>-92029.634125348937</v>
          </cell>
          <cell r="AB865">
            <v>-7635.0000979216038</v>
          </cell>
          <cell r="AC865">
            <v>-3464.8830564096575</v>
          </cell>
          <cell r="AD865">
            <v>-3215.2486594732213</v>
          </cell>
          <cell r="AE865">
            <v>-3350.1703002937193</v>
          </cell>
          <cell r="AF865">
            <v>-3592.426148590971</v>
          </cell>
          <cell r="AG865">
            <v>-2380.5029444404927</v>
          </cell>
          <cell r="AH865">
            <v>-2499.1574267047868</v>
          </cell>
          <cell r="AI865">
            <v>-2511.5916292397769</v>
          </cell>
          <cell r="AJ865">
            <v>-2520.8207456760224</v>
          </cell>
          <cell r="AK865">
            <v>-2549.085564120187</v>
          </cell>
          <cell r="AL865">
            <v>-2547.5993799788448</v>
          </cell>
          <cell r="AM865">
            <v>-2565.1722966520938</v>
          </cell>
          <cell r="AN865">
            <v>-2375.3996971107085</v>
          </cell>
          <cell r="AO865">
            <v>-2336.9807821779141</v>
          </cell>
          <cell r="AP865">
            <v>-2337.9347419383039</v>
          </cell>
          <cell r="AQ865">
            <v>1055.543091564102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</row>
        <row r="866">
          <cell r="AA866">
            <v>-99083.74290890235</v>
          </cell>
          <cell r="AB866">
            <v>-7422.5867525186441</v>
          </cell>
          <cell r="AC866">
            <v>-3191.6218385204993</v>
          </cell>
          <cell r="AD866">
            <v>-2861.2620348369537</v>
          </cell>
          <cell r="AE866">
            <v>-3198.4890156714046</v>
          </cell>
          <cell r="AF866">
            <v>-3573.1576409052686</v>
          </cell>
          <cell r="AG866">
            <v>-2209.6366284991541</v>
          </cell>
          <cell r="AH866">
            <v>-2337.3418144970983</v>
          </cell>
          <cell r="AI866">
            <v>-2349.776017032088</v>
          </cell>
          <cell r="AJ866">
            <v>-2358.7308697188291</v>
          </cell>
          <cell r="AK866">
            <v>-2387.2699519124985</v>
          </cell>
          <cell r="AL866">
            <v>-2385.509504021652</v>
          </cell>
          <cell r="AM866">
            <v>-2403.3566844444049</v>
          </cell>
          <cell r="AN866">
            <v>-2213.3098211535157</v>
          </cell>
          <cell r="AO866">
            <v>-2175.1651699702252</v>
          </cell>
          <cell r="AP866">
            <v>-2175.8448659811111</v>
          </cell>
          <cell r="AQ866">
            <v>1136.4508976679463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</row>
        <row r="867">
          <cell r="AA867">
            <v>-98632.40860310031</v>
          </cell>
          <cell r="AB867">
            <v>-7498.2319017166137</v>
          </cell>
          <cell r="AC867">
            <v>-3274.9035339875436</v>
          </cell>
          <cell r="AD867">
            <v>-2898.3719423704506</v>
          </cell>
          <cell r="AE867">
            <v>-3297.91592776375</v>
          </cell>
          <cell r="AF867">
            <v>-3527.8661280305078</v>
          </cell>
          <cell r="AG867">
            <v>-2220.5689563745245</v>
          </cell>
          <cell r="AH867">
            <v>-2347.6950624047527</v>
          </cell>
          <cell r="AI867">
            <v>-2360.1292649397428</v>
          </cell>
          <cell r="AJ867">
            <v>-2369.1016655042931</v>
          </cell>
          <cell r="AK867">
            <v>-2397.6231998201529</v>
          </cell>
          <cell r="AL867">
            <v>-2395.880299807116</v>
          </cell>
          <cell r="AM867">
            <v>-2413.7099323520592</v>
          </cell>
          <cell r="AN867">
            <v>-2223.6806169389793</v>
          </cell>
          <cell r="AO867">
            <v>-2185.5184178778795</v>
          </cell>
          <cell r="AP867">
            <v>-2186.2156617665746</v>
          </cell>
          <cell r="AQ867">
            <v>1131.2742737141191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</row>
        <row r="868">
          <cell r="AA868">
            <v>-92270.426248465868</v>
          </cell>
          <cell r="AB868">
            <v>-7554.1761465283935</v>
          </cell>
          <cell r="AC868">
            <v>-3499.473903116736</v>
          </cell>
          <cell r="AD868">
            <v>-3208.2241955828586</v>
          </cell>
          <cell r="AE868">
            <v>-3411.0737742971373</v>
          </cell>
          <cell r="AF868">
            <v>-3654.8554627853605</v>
          </cell>
          <cell r="AG868">
            <v>-2374.6704198442449</v>
          </cell>
          <cell r="AH868">
            <v>-2493.6338480341828</v>
          </cell>
          <cell r="AI868">
            <v>-2506.0680505691726</v>
          </cell>
          <cell r="AJ868">
            <v>-2515.287805007672</v>
          </cell>
          <cell r="AK868">
            <v>-2543.5619854495831</v>
          </cell>
          <cell r="AL868">
            <v>-2542.0664393104944</v>
          </cell>
          <cell r="AM868">
            <v>-2559.6487179814894</v>
          </cell>
          <cell r="AN868">
            <v>-2369.8667564423581</v>
          </cell>
          <cell r="AO868">
            <v>-2331.4572035073097</v>
          </cell>
          <cell r="AP868">
            <v>-2332.4018012699535</v>
          </cell>
          <cell r="AQ868">
            <v>1058.304880899404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</row>
        <row r="869">
          <cell r="AA869">
            <v>-97446.177180104976</v>
          </cell>
          <cell r="AB869">
            <v>-7404.2121646115866</v>
          </cell>
          <cell r="AC869">
            <v>-3356.6538758816023</v>
          </cell>
          <cell r="AD869">
            <v>-2975.9650614563311</v>
          </cell>
          <cell r="AE869">
            <v>-3226.7661777478625</v>
          </cell>
          <cell r="AF869">
            <v>-3499.5454392889169</v>
          </cell>
          <cell r="AG869">
            <v>-2249.3021385978591</v>
          </cell>
          <cell r="AH869">
            <v>-2374.9062622631268</v>
          </cell>
          <cell r="AI869">
            <v>-2387.340464798117</v>
          </cell>
          <cell r="AJ869">
            <v>-2396.358986040394</v>
          </cell>
          <cell r="AK869">
            <v>-2424.834399678527</v>
          </cell>
          <cell r="AL869">
            <v>-2423.1376203432164</v>
          </cell>
          <cell r="AM869">
            <v>-2440.9211322104338</v>
          </cell>
          <cell r="AN869">
            <v>-2250.9379374750802</v>
          </cell>
          <cell r="AO869">
            <v>-2212.7296177362541</v>
          </cell>
          <cell r="AP869">
            <v>-2213.4729823026755</v>
          </cell>
          <cell r="AQ869">
            <v>1117.668673784932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</row>
        <row r="870">
          <cell r="AA870">
            <v>-89352.915512999942</v>
          </cell>
          <cell r="AB870">
            <v>-7668.1354212022416</v>
          </cell>
          <cell r="AC870">
            <v>-3652.355178062875</v>
          </cell>
          <cell r="AD870">
            <v>-3268.2501769706487</v>
          </cell>
          <cell r="AE870">
            <v>-3488.6855809455164</v>
          </cell>
          <cell r="AF870">
            <v>-3809.7220891722081</v>
          </cell>
          <cell r="AG870">
            <v>-2445.3390650812771</v>
          </cell>
          <cell r="AH870">
            <v>-2560.5592102971827</v>
          </cell>
          <cell r="AI870">
            <v>-2572.9934128321729</v>
          </cell>
          <cell r="AJ870">
            <v>-2582.3266000880667</v>
          </cell>
          <cell r="AK870">
            <v>-2610.487347712583</v>
          </cell>
          <cell r="AL870">
            <v>-2609.1052343908891</v>
          </cell>
          <cell r="AM870">
            <v>-2626.5740802444893</v>
          </cell>
          <cell r="AN870">
            <v>-2436.9055515227528</v>
          </cell>
          <cell r="AO870">
            <v>-2398.3825657703096</v>
          </cell>
          <cell r="AP870">
            <v>-2399.4405963503482</v>
          </cell>
          <cell r="AQ870">
            <v>1024.842199767904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</row>
        <row r="871">
          <cell r="AA871">
            <v>-97234.631027176336</v>
          </cell>
          <cell r="AB871">
            <v>-7410.7887411718611</v>
          </cell>
          <cell r="AC871">
            <v>-3342.3456233121478</v>
          </cell>
          <cell r="AD871">
            <v>-3010.9305848698014</v>
          </cell>
          <cell r="AE871">
            <v>-3341.6993565586172</v>
          </cell>
          <cell r="AF871">
            <v>-3485.4766179231856</v>
          </cell>
          <cell r="AG871">
            <v>-2254.4262602851732</v>
          </cell>
          <cell r="AH871">
            <v>-2379.7589617743879</v>
          </cell>
          <cell r="AI871">
            <v>-2392.1931643093776</v>
          </cell>
          <cell r="AJ871">
            <v>-2401.2199104660804</v>
          </cell>
          <cell r="AK871">
            <v>-2429.6870991897877</v>
          </cell>
          <cell r="AL871">
            <v>-2427.9985447689028</v>
          </cell>
          <cell r="AM871">
            <v>-2445.7738317216945</v>
          </cell>
          <cell r="AN871">
            <v>-2255.7988619007665</v>
          </cell>
          <cell r="AO871">
            <v>-2217.5823172475148</v>
          </cell>
          <cell r="AP871">
            <v>-2218.3339067283619</v>
          </cell>
          <cell r="AQ871">
            <v>1115.2423240293017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</row>
        <row r="872">
          <cell r="AA872">
            <v>-99662.608509716869</v>
          </cell>
          <cell r="AB872">
            <v>-7396.7438357956771</v>
          </cell>
          <cell r="AC872">
            <v>-3179.8204442260781</v>
          </cell>
          <cell r="AD872">
            <v>-2890.5952657740791</v>
          </cell>
          <cell r="AE872">
            <v>-3114.5488970742199</v>
          </cell>
          <cell r="AF872">
            <v>-3436.6068109113539</v>
          </cell>
          <cell r="AG872">
            <v>-2195.6152069884806</v>
          </cell>
          <cell r="AH872">
            <v>-2324.0631007068941</v>
          </cell>
          <cell r="AI872">
            <v>-2336.4973032418839</v>
          </cell>
          <cell r="AJ872">
            <v>-2345.4296496340653</v>
          </cell>
          <cell r="AK872">
            <v>-2373.9912381222944</v>
          </cell>
          <cell r="AL872">
            <v>-2372.2082839368877</v>
          </cell>
          <cell r="AM872">
            <v>-2390.0779706542007</v>
          </cell>
          <cell r="AN872">
            <v>-2200.0086010687519</v>
          </cell>
          <cell r="AO872">
            <v>-2161.886456180021</v>
          </cell>
          <cell r="AP872">
            <v>-2162.5436458963468</v>
          </cell>
          <cell r="AQ872">
            <v>1143.0902545630486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</row>
        <row r="873">
          <cell r="AA873">
            <v>-93137.505826781271</v>
          </cell>
          <cell r="AB873">
            <v>-7517.815625645123</v>
          </cell>
          <cell r="AC873">
            <v>-3423.0083006736154</v>
          </cell>
          <cell r="AD873">
            <v>-3020.0578866206179</v>
          </cell>
          <cell r="AE873">
            <v>-3374.0179416619321</v>
          </cell>
          <cell r="AF873">
            <v>-3664.6873923452931</v>
          </cell>
          <cell r="AG873">
            <v>-2353.6678101991906</v>
          </cell>
          <cell r="AH873">
            <v>-2473.74373617129</v>
          </cell>
          <cell r="AI873">
            <v>-2486.1779387062802</v>
          </cell>
          <cell r="AJ873">
            <v>-2495.3639810907739</v>
          </cell>
          <cell r="AK873">
            <v>-2523.6718735866907</v>
          </cell>
          <cell r="AL873">
            <v>-2522.1426153935963</v>
          </cell>
          <cell r="AM873">
            <v>-2539.7586061185966</v>
          </cell>
          <cell r="AN873">
            <v>-2349.9429325254605</v>
          </cell>
          <cell r="AO873">
            <v>-2311.5670916444169</v>
          </cell>
          <cell r="AP873">
            <v>-2312.4779773530554</v>
          </cell>
          <cell r="AQ873">
            <v>1068.2499368308504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</row>
        <row r="874">
          <cell r="AA874">
            <v>-101898.99203211021</v>
          </cell>
          <cell r="AB874">
            <v>-7355.2216360059529</v>
          </cell>
          <cell r="AC874">
            <v>-3054.3532347616933</v>
          </cell>
          <cell r="AD874">
            <v>-2786.0233706987592</v>
          </cell>
          <cell r="AE874">
            <v>-3106.4062958938525</v>
          </cell>
          <cell r="AF874">
            <v>-3488.2308768549829</v>
          </cell>
          <cell r="AG874">
            <v>-2141.4449885770237</v>
          </cell>
          <cell r="AH874">
            <v>-2272.7622518100084</v>
          </cell>
          <cell r="AI874">
            <v>-2285.1964543449985</v>
          </cell>
          <cell r="AJ874">
            <v>-2294.0418501458294</v>
          </cell>
          <cell r="AK874">
            <v>-2322.6903892254086</v>
          </cell>
          <cell r="AL874">
            <v>-2320.8204844486518</v>
          </cell>
          <cell r="AM874">
            <v>-2338.7771217573154</v>
          </cell>
          <cell r="AN874">
            <v>-2148.6208015805155</v>
          </cell>
          <cell r="AO874">
            <v>-2110.5856072831357</v>
          </cell>
          <cell r="AP874">
            <v>-2111.1558464081108</v>
          </cell>
          <cell r="AQ874">
            <v>1168.7406790114912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</row>
        <row r="875">
          <cell r="AA875">
            <v>-97050.775938979714</v>
          </cell>
          <cell r="AB875">
            <v>-7393.0591285409719</v>
          </cell>
          <cell r="AC875">
            <v>-3320.8922473251678</v>
          </cell>
          <cell r="AD875">
            <v>-3011.5966516073004</v>
          </cell>
          <cell r="AE875">
            <v>-3203.9431722530398</v>
          </cell>
          <cell r="AF875">
            <v>-3482.1353922860326</v>
          </cell>
          <cell r="AG875">
            <v>-2258.8796423566928</v>
          </cell>
          <cell r="AH875">
            <v>-2383.9764504135474</v>
          </cell>
          <cell r="AI875">
            <v>-2396.4106529485375</v>
          </cell>
          <cell r="AJ875">
            <v>-2405.4445473910691</v>
          </cell>
          <cell r="AK875">
            <v>-2433.9045878289476</v>
          </cell>
          <cell r="AL875">
            <v>-2432.223181693892</v>
          </cell>
          <cell r="AM875">
            <v>-2449.9913203608539</v>
          </cell>
          <cell r="AN875">
            <v>-2260.0234988257557</v>
          </cell>
          <cell r="AO875">
            <v>-2221.7998058866742</v>
          </cell>
          <cell r="AP875">
            <v>-2222.5585436533511</v>
          </cell>
          <cell r="AQ875">
            <v>1113.1335797097217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</row>
        <row r="876">
          <cell r="AA876">
            <v>-89712.201895011676</v>
          </cell>
          <cell r="AB876">
            <v>-7588.9713929384998</v>
          </cell>
          <cell r="AC876">
            <v>-3592.6489853482904</v>
          </cell>
          <cell r="AD876">
            <v>-3454.6735416106735</v>
          </cell>
          <cell r="AE876">
            <v>-3457.1613772636638</v>
          </cell>
          <cell r="AF876">
            <v>-3671.1824607914377</v>
          </cell>
          <cell r="AG876">
            <v>-2436.6363441074573</v>
          </cell>
          <cell r="AH876">
            <v>-2552.3174681229393</v>
          </cell>
          <cell r="AI876">
            <v>-2564.751670657929</v>
          </cell>
          <cell r="AJ876">
            <v>-2574.0708888592903</v>
          </cell>
          <cell r="AK876">
            <v>-2602.2456055383395</v>
          </cell>
          <cell r="AL876">
            <v>-2600.8495231621127</v>
          </cell>
          <cell r="AM876">
            <v>-2618.3323380702459</v>
          </cell>
          <cell r="AN876">
            <v>-2428.6498402939769</v>
          </cell>
          <cell r="AO876">
            <v>-2390.1408235960662</v>
          </cell>
          <cell r="AP876">
            <v>-2391.1848851215718</v>
          </cell>
          <cell r="AQ876">
            <v>1028.9630708550258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</row>
        <row r="877">
          <cell r="AA877">
            <v>-93468.885811236163</v>
          </cell>
          <cell r="AB877">
            <v>-7560.1543701177034</v>
          </cell>
          <cell r="AC877">
            <v>-3396.0435846691389</v>
          </cell>
          <cell r="AD877">
            <v>-3144.65674753441</v>
          </cell>
          <cell r="AE877">
            <v>-3234.2440967676175</v>
          </cell>
          <cell r="AF877">
            <v>-3729.278036334058</v>
          </cell>
          <cell r="AG877">
            <v>-2345.641044684528</v>
          </cell>
          <cell r="AH877">
            <v>-2466.1421444318826</v>
          </cell>
          <cell r="AI877">
            <v>-2478.5763469668723</v>
          </cell>
          <cell r="AJ877">
            <v>-2487.749505297571</v>
          </cell>
          <cell r="AK877">
            <v>-2516.0702818472828</v>
          </cell>
          <cell r="AL877">
            <v>-2514.5281396003938</v>
          </cell>
          <cell r="AM877">
            <v>-2532.1570143791891</v>
          </cell>
          <cell r="AN877">
            <v>-2342.3284567322571</v>
          </cell>
          <cell r="AO877">
            <v>-2303.9654999050094</v>
          </cell>
          <cell r="AP877">
            <v>-2304.8635015598525</v>
          </cell>
          <cell r="AQ877">
            <v>1072.0507327005541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</row>
        <row r="878">
          <cell r="AA878">
            <v>-101018.18229686384</v>
          </cell>
          <cell r="AB878">
            <v>-7370.0152656092378</v>
          </cell>
          <cell r="AC878">
            <v>-3131.5939127226507</v>
          </cell>
          <cell r="AD878">
            <v>-2813.0363000925799</v>
          </cell>
          <cell r="AE878">
            <v>-3173.2936743739147</v>
          </cell>
          <cell r="AF878">
            <v>-3449.3044966606649</v>
          </cell>
          <cell r="AG878">
            <v>-2162.7801733784977</v>
          </cell>
          <cell r="AH878">
            <v>-2292.967322488772</v>
          </cell>
          <cell r="AI878">
            <v>-2305.4015250237617</v>
          </cell>
          <cell r="AJ878">
            <v>-2314.2811667070991</v>
          </cell>
          <cell r="AK878">
            <v>-2342.8954599041722</v>
          </cell>
          <cell r="AL878">
            <v>-2341.0598010099216</v>
          </cell>
          <cell r="AM878">
            <v>-2358.9821924360785</v>
          </cell>
          <cell r="AN878">
            <v>-2168.8601181417853</v>
          </cell>
          <cell r="AO878">
            <v>-2130.7906779618988</v>
          </cell>
          <cell r="AP878">
            <v>-2131.3951629693806</v>
          </cell>
          <cell r="AQ878">
            <v>1158.6381436721094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</row>
        <row r="879">
          <cell r="AA879">
            <v>-101051.11156757506</v>
          </cell>
          <cell r="AB879">
            <v>-7400.5786483979846</v>
          </cell>
          <cell r="AC879">
            <v>-3076.2939388225768</v>
          </cell>
          <cell r="AD879">
            <v>-2851.6700625415297</v>
          </cell>
          <cell r="AE879">
            <v>-3209.5103641697633</v>
          </cell>
          <cell r="AF879">
            <v>-3493.1273884491152</v>
          </cell>
          <cell r="AG879">
            <v>-2161.9825526803056</v>
          </cell>
          <cell r="AH879">
            <v>-2292.2119513620737</v>
          </cell>
          <cell r="AI879">
            <v>-2304.6461538970634</v>
          </cell>
          <cell r="AJ879">
            <v>-2313.5245152903549</v>
          </cell>
          <cell r="AK879">
            <v>-2342.1400887774735</v>
          </cell>
          <cell r="AL879">
            <v>-2340.3031495931773</v>
          </cell>
          <cell r="AM879">
            <v>-2358.2268213093803</v>
          </cell>
          <cell r="AN879">
            <v>-2168.1034667250415</v>
          </cell>
          <cell r="AO879">
            <v>-2130.0353068352006</v>
          </cell>
          <cell r="AP879">
            <v>-2130.6385115526364</v>
          </cell>
          <cell r="AQ879">
            <v>1159.0158292354588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</row>
        <row r="880">
          <cell r="AA880">
            <v>-95169.116616635176</v>
          </cell>
          <cell r="AB880">
            <v>-7486.2842690576508</v>
          </cell>
          <cell r="AC880">
            <v>-3299.8427842184637</v>
          </cell>
          <cell r="AD880">
            <v>-3003.8632344201719</v>
          </cell>
          <cell r="AE880">
            <v>-3324.1682921605734</v>
          </cell>
          <cell r="AF880">
            <v>-3617.0029250580692</v>
          </cell>
          <cell r="AG880">
            <v>-2304.4576460607595</v>
          </cell>
          <cell r="AH880">
            <v>-2427.1402099406732</v>
          </cell>
          <cell r="AI880">
            <v>-2439.5744124756634</v>
          </cell>
          <cell r="AJ880">
            <v>-2448.681465832648</v>
          </cell>
          <cell r="AK880">
            <v>-2477.0683473560739</v>
          </cell>
          <cell r="AL880">
            <v>-2475.4601001354704</v>
          </cell>
          <cell r="AM880">
            <v>-2493.1550798879798</v>
          </cell>
          <cell r="AN880">
            <v>-2303.2604172673346</v>
          </cell>
          <cell r="AO880">
            <v>-2264.9635654138001</v>
          </cell>
          <cell r="AP880">
            <v>-2265.7954620949295</v>
          </cell>
          <cell r="AQ880">
            <v>1091.5516999461588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</row>
        <row r="881">
          <cell r="AA881">
            <v>-96144.401446024145</v>
          </cell>
          <cell r="AB881">
            <v>-7481.1885594962732</v>
          </cell>
          <cell r="AC881">
            <v>-3381.5141857042145</v>
          </cell>
          <cell r="AD881">
            <v>-3022.089949292902</v>
          </cell>
          <cell r="AE881">
            <v>-3257.4264312421069</v>
          </cell>
          <cell r="AF881">
            <v>-3628.528646817188</v>
          </cell>
          <cell r="AG881">
            <v>-2280.8340628549408</v>
          </cell>
          <cell r="AH881">
            <v>-2404.7679561823543</v>
          </cell>
          <cell r="AI881">
            <v>-2417.202158717344</v>
          </cell>
          <cell r="AJ881">
            <v>-2426.2712930001621</v>
          </cell>
          <cell r="AK881">
            <v>-2454.6960935977545</v>
          </cell>
          <cell r="AL881">
            <v>-2453.0499273029845</v>
          </cell>
          <cell r="AM881">
            <v>-2470.7828261296609</v>
          </cell>
          <cell r="AN881">
            <v>-2280.8502444348483</v>
          </cell>
          <cell r="AO881">
            <v>-2242.5913116554811</v>
          </cell>
          <cell r="AP881">
            <v>-2243.3852892624436</v>
          </cell>
          <cell r="AQ881">
            <v>1102.7378268253183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</row>
        <row r="882">
          <cell r="AA882">
            <v>-99984.771701267353</v>
          </cell>
          <cell r="AB882">
            <v>-7325.0372907533083</v>
          </cell>
          <cell r="AC882">
            <v>-3226.4173492608898</v>
          </cell>
          <cell r="AD882">
            <v>-2866.8036768532234</v>
          </cell>
          <cell r="AE882">
            <v>-3139.641673181658</v>
          </cell>
          <cell r="AF882">
            <v>-3428.3520001135685</v>
          </cell>
          <cell r="AG882">
            <v>-2187.8116928435788</v>
          </cell>
          <cell r="AH882">
            <v>-2316.6729348232793</v>
          </cell>
          <cell r="AI882">
            <v>-2329.107137358269</v>
          </cell>
          <cell r="AJ882">
            <v>-2338.0269580455629</v>
          </cell>
          <cell r="AK882">
            <v>-2366.6010722386791</v>
          </cell>
          <cell r="AL882">
            <v>-2364.8055923483857</v>
          </cell>
          <cell r="AM882">
            <v>-2382.6878047705859</v>
          </cell>
          <cell r="AN882">
            <v>-2192.6059094802495</v>
          </cell>
          <cell r="AO882">
            <v>-2154.4962902964062</v>
          </cell>
          <cell r="AP882">
            <v>-2155.1409543078444</v>
          </cell>
          <cell r="AQ882">
            <v>1146.785337504856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</row>
        <row r="883">
          <cell r="AA883">
            <v>-93880.112292571052</v>
          </cell>
          <cell r="AB883">
            <v>-7519.0357116787145</v>
          </cell>
          <cell r="AC883">
            <v>-3488.8988998364975</v>
          </cell>
          <cell r="AD883">
            <v>-3101.0082717254127</v>
          </cell>
          <cell r="AE883">
            <v>-3353.2317504995972</v>
          </cell>
          <cell r="AF883">
            <v>-3666.8960670181159</v>
          </cell>
          <cell r="AG883">
            <v>-2335.6802181592789</v>
          </cell>
          <cell r="AH883">
            <v>-2456.7089379312451</v>
          </cell>
          <cell r="AI883">
            <v>-2469.1431404662353</v>
          </cell>
          <cell r="AJ883">
            <v>-2478.3003103113392</v>
          </cell>
          <cell r="AK883">
            <v>-2506.6370753466454</v>
          </cell>
          <cell r="AL883">
            <v>-2505.0789446141616</v>
          </cell>
          <cell r="AM883">
            <v>-2522.7238078785522</v>
          </cell>
          <cell r="AN883">
            <v>-2332.8792617460258</v>
          </cell>
          <cell r="AO883">
            <v>-2294.5322934043725</v>
          </cell>
          <cell r="AP883">
            <v>-2295.4143065736207</v>
          </cell>
          <cell r="AQ883">
            <v>1076.7673359508728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</row>
        <row r="884">
          <cell r="AA884">
            <v>-100008.25709329371</v>
          </cell>
          <cell r="AB884">
            <v>-7436.267194515839</v>
          </cell>
          <cell r="AC884">
            <v>-3159.7086173692524</v>
          </cell>
          <cell r="AD884">
            <v>-2801.5103457628429</v>
          </cell>
          <cell r="AE884">
            <v>-3140.8198172964385</v>
          </cell>
          <cell r="AF884">
            <v>-3461.4174196026211</v>
          </cell>
          <cell r="AG884">
            <v>-2187.242824041422</v>
          </cell>
          <cell r="AH884">
            <v>-2316.1341987185083</v>
          </cell>
          <cell r="AI884">
            <v>-2328.5684012534985</v>
          </cell>
          <cell r="AJ884">
            <v>-2337.48730882875</v>
          </cell>
          <cell r="AK884">
            <v>-2366.0623361339085</v>
          </cell>
          <cell r="AL884">
            <v>-2364.2659431315724</v>
          </cell>
          <cell r="AM884">
            <v>-2382.1490686658149</v>
          </cell>
          <cell r="AN884">
            <v>-2192.0662602634361</v>
          </cell>
          <cell r="AO884">
            <v>-2153.9575541916352</v>
          </cell>
          <cell r="AP884">
            <v>-2154.6013050910315</v>
          </cell>
          <cell r="AQ884">
            <v>1147.0547055572413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</row>
        <row r="885">
          <cell r="AA885">
            <v>-93518.81543270257</v>
          </cell>
          <cell r="AB885">
            <v>-7514.1679686684374</v>
          </cell>
          <cell r="AC885">
            <v>-3416.5810271217442</v>
          </cell>
          <cell r="AD885">
            <v>-3074.2855189980837</v>
          </cell>
          <cell r="AE885">
            <v>-3335.5270404959265</v>
          </cell>
          <cell r="AF885">
            <v>-3643.2208123592081</v>
          </cell>
          <cell r="AG885">
            <v>-2344.4316374102596</v>
          </cell>
          <cell r="AH885">
            <v>-2464.9967988591407</v>
          </cell>
          <cell r="AI885">
            <v>-2477.4310013941304</v>
          </cell>
          <cell r="AJ885">
            <v>-2486.6022184611461</v>
          </cell>
          <cell r="AK885">
            <v>-2514.9249362745409</v>
          </cell>
          <cell r="AL885">
            <v>-2513.3808527639685</v>
          </cell>
          <cell r="AM885">
            <v>-2531.0116688064472</v>
          </cell>
          <cell r="AN885">
            <v>-2341.1811698958327</v>
          </cell>
          <cell r="AO885">
            <v>-2302.8201543322675</v>
          </cell>
          <cell r="AP885">
            <v>-2303.7162147234276</v>
          </cell>
          <cell r="AQ885">
            <v>1072.6234054869253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</row>
        <row r="886">
          <cell r="AA886">
            <v>-92334.96455589075</v>
          </cell>
          <cell r="AB886">
            <v>-7543.1777082778081</v>
          </cell>
          <cell r="AC886">
            <v>-3480.8872708254344</v>
          </cell>
          <cell r="AD886">
            <v>-3091.1951282127538</v>
          </cell>
          <cell r="AE886">
            <v>-3401.2309309665943</v>
          </cell>
          <cell r="AF886">
            <v>-3712.3422705543244</v>
          </cell>
          <cell r="AG886">
            <v>-2373.1071574726056</v>
          </cell>
          <cell r="AH886">
            <v>-2492.1533908925021</v>
          </cell>
          <cell r="AI886">
            <v>-2504.5875934274918</v>
          </cell>
          <cell r="AJ886">
            <v>-2513.8048386165983</v>
          </cell>
          <cell r="AK886">
            <v>-2542.0815283079023</v>
          </cell>
          <cell r="AL886">
            <v>-2540.5834729194207</v>
          </cell>
          <cell r="AM886">
            <v>-2558.1682608398087</v>
          </cell>
          <cell r="AN886">
            <v>-2368.3837900512844</v>
          </cell>
          <cell r="AO886">
            <v>-2329.976746365629</v>
          </cell>
          <cell r="AP886">
            <v>-2330.9188348788798</v>
          </cell>
          <cell r="AQ886">
            <v>1059.0451094702444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</row>
        <row r="887">
          <cell r="AA887">
            <v>-92611.388363014616</v>
          </cell>
          <cell r="AB887">
            <v>-7559.5426012051312</v>
          </cell>
          <cell r="AC887">
            <v>-3433.9288600058485</v>
          </cell>
          <cell r="AD887">
            <v>-3183.0854617987652</v>
          </cell>
          <cell r="AE887">
            <v>-3405.5631659806027</v>
          </cell>
          <cell r="AF887">
            <v>-3592.1708118555862</v>
          </cell>
          <cell r="AG887">
            <v>-2366.4115536747377</v>
          </cell>
          <cell r="AH887">
            <v>-2485.8124498961261</v>
          </cell>
          <cell r="AI887">
            <v>-2498.2466524311162</v>
          </cell>
          <cell r="AJ887">
            <v>-2507.4531502626014</v>
          </cell>
          <cell r="AK887">
            <v>-2535.7405873115267</v>
          </cell>
          <cell r="AL887">
            <v>-2534.2317845654243</v>
          </cell>
          <cell r="AM887">
            <v>-2551.8273198434331</v>
          </cell>
          <cell r="AN887">
            <v>-2362.0321016972875</v>
          </cell>
          <cell r="AO887">
            <v>-2323.6358053692534</v>
          </cell>
          <cell r="AP887">
            <v>-2324.5671465248829</v>
          </cell>
          <cell r="AQ887">
            <v>1062.2155799684322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</row>
        <row r="888">
          <cell r="AA888">
            <v>-90639.773002015325</v>
          </cell>
          <cell r="AB888">
            <v>-7622.6309027294246</v>
          </cell>
          <cell r="AC888">
            <v>-3517.4196314534029</v>
          </cell>
          <cell r="AD888">
            <v>-3097.0866931835599</v>
          </cell>
          <cell r="AE888">
            <v>-3505.0379801870877</v>
          </cell>
          <cell r="AF888">
            <v>-3811.2937241180921</v>
          </cell>
          <cell r="AG888">
            <v>-2414.1684941365488</v>
          </cell>
          <cell r="AH888">
            <v>-2531.0397289851612</v>
          </cell>
          <cell r="AI888">
            <v>-2543.4739315201514</v>
          </cell>
          <cell r="AJ888">
            <v>-2552.7570857568717</v>
          </cell>
          <cell r="AK888">
            <v>-2580.9678664005614</v>
          </cell>
          <cell r="AL888">
            <v>-2579.5357200596945</v>
          </cell>
          <cell r="AM888">
            <v>-2597.0545989324678</v>
          </cell>
          <cell r="AN888">
            <v>-2407.3360371915583</v>
          </cell>
          <cell r="AO888">
            <v>-2368.8630844582881</v>
          </cell>
          <cell r="AP888">
            <v>-2369.8710820191536</v>
          </cell>
          <cell r="AQ888">
            <v>1039.6019404239148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</row>
        <row r="889">
          <cell r="AA889">
            <v>-102822.04878833239</v>
          </cell>
          <cell r="AB889">
            <v>-7434.8364958513384</v>
          </cell>
          <cell r="AC889">
            <v>-3057.435979879695</v>
          </cell>
          <cell r="AD889">
            <v>-2725.1943467344727</v>
          </cell>
          <cell r="AE889">
            <v>-3029.9831677622306</v>
          </cell>
          <cell r="AF889">
            <v>-3284.873755508308</v>
          </cell>
          <cell r="AG889">
            <v>-2119.0864862941885</v>
          </cell>
          <cell r="AH889">
            <v>-2251.588068267677</v>
          </cell>
          <cell r="AI889">
            <v>-2264.0222708026668</v>
          </cell>
          <cell r="AJ889">
            <v>-2272.8317781568153</v>
          </cell>
          <cell r="AK889">
            <v>-2301.5162056830773</v>
          </cell>
          <cell r="AL889">
            <v>-2299.6104124596377</v>
          </cell>
          <cell r="AM889">
            <v>-2317.6029382149836</v>
          </cell>
          <cell r="AN889">
            <v>-2127.4107295915019</v>
          </cell>
          <cell r="AO889">
            <v>-2089.4114237408039</v>
          </cell>
          <cell r="AP889">
            <v>-2089.9457744190968</v>
          </cell>
          <cell r="AQ889">
            <v>1179.3277707826571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</row>
        <row r="890">
          <cell r="AA890">
            <v>-89809.468606854542</v>
          </cell>
          <cell r="AB890">
            <v>-7584.4740031314223</v>
          </cell>
          <cell r="AC890">
            <v>-3535.2148281454861</v>
          </cell>
          <cell r="AD890">
            <v>-3150.8144953507299</v>
          </cell>
          <cell r="AE890">
            <v>-3452.5699671845509</v>
          </cell>
          <cell r="AF890">
            <v>-3744.6918073688257</v>
          </cell>
          <cell r="AG890">
            <v>-2434.2803264691884</v>
          </cell>
          <cell r="AH890">
            <v>-2550.0862475666336</v>
          </cell>
          <cell r="AI890">
            <v>-2562.5204501016233</v>
          </cell>
          <cell r="AJ890">
            <v>-2571.835886573228</v>
          </cell>
          <cell r="AK890">
            <v>-2600.0143849820338</v>
          </cell>
          <cell r="AL890">
            <v>-2598.6145208760508</v>
          </cell>
          <cell r="AM890">
            <v>-2616.1011175139402</v>
          </cell>
          <cell r="AN890">
            <v>-2426.4148380079146</v>
          </cell>
          <cell r="AO890">
            <v>-2387.9096030397604</v>
          </cell>
          <cell r="AP890">
            <v>-2388.9498828355099</v>
          </cell>
          <cell r="AQ890">
            <v>1030.0786811331786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</row>
        <row r="891">
          <cell r="AA891">
            <v>-100146.18815936436</v>
          </cell>
          <cell r="AB891">
            <v>-7447.0520827311902</v>
          </cell>
          <cell r="AC891">
            <v>-3186.6056195423253</v>
          </cell>
          <cell r="AD891">
            <v>-2903.5409686498201</v>
          </cell>
          <cell r="AE891">
            <v>-3174.086950964378</v>
          </cell>
          <cell r="AF891">
            <v>-3534.4342022065366</v>
          </cell>
          <cell r="AG891">
            <v>-2183.9018246556029</v>
          </cell>
          <cell r="AH891">
            <v>-2312.9701704076997</v>
          </cell>
          <cell r="AI891">
            <v>-2325.4043729426899</v>
          </cell>
          <cell r="AJ891">
            <v>-2334.3179177580932</v>
          </cell>
          <cell r="AK891">
            <v>-2362.8983078231004</v>
          </cell>
          <cell r="AL891">
            <v>-2361.0965520609161</v>
          </cell>
          <cell r="AM891">
            <v>-2378.9850403550067</v>
          </cell>
          <cell r="AN891">
            <v>-2188.8968691927794</v>
          </cell>
          <cell r="AO891">
            <v>-2150.793525880827</v>
          </cell>
          <cell r="AP891">
            <v>-2151.4319140203752</v>
          </cell>
          <cell r="AQ891">
            <v>1148.6367197126453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</row>
        <row r="892">
          <cell r="AA892">
            <v>-99953.620897668239</v>
          </cell>
          <cell r="AB892">
            <v>-7404.8771684011062</v>
          </cell>
          <cell r="AC892">
            <v>-3234.5912671275073</v>
          </cell>
          <cell r="AD892">
            <v>-2907.6146049456866</v>
          </cell>
          <cell r="AE892">
            <v>-3220.1253444446256</v>
          </cell>
          <cell r="AF892">
            <v>-3405.4465515401253</v>
          </cell>
          <cell r="AG892">
            <v>-2188.5662350845496</v>
          </cell>
          <cell r="AH892">
            <v>-2317.3875093371998</v>
          </cell>
          <cell r="AI892">
            <v>-2329.8217118721896</v>
          </cell>
          <cell r="AJ892">
            <v>-2338.7427437027277</v>
          </cell>
          <cell r="AK892">
            <v>-2367.3156467526001</v>
          </cell>
          <cell r="AL892">
            <v>-2365.5213780055501</v>
          </cell>
          <cell r="AM892">
            <v>-2383.4023792845064</v>
          </cell>
          <cell r="AN892">
            <v>-2193.3216951374138</v>
          </cell>
          <cell r="AO892">
            <v>-2155.2108648103267</v>
          </cell>
          <cell r="AP892">
            <v>-2155.8567399650092</v>
          </cell>
          <cell r="AQ892">
            <v>1146.4280502478955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</row>
        <row r="893">
          <cell r="AA893">
            <v>-88372.604251090714</v>
          </cell>
          <cell r="AB893">
            <v>-7631.5656149464858</v>
          </cell>
          <cell r="AC893">
            <v>-3669.6807787320417</v>
          </cell>
          <cell r="AD893">
            <v>-3395.9082687566738</v>
          </cell>
          <cell r="AE893">
            <v>-3534.0874211518349</v>
          </cell>
          <cell r="AF893">
            <v>-3755.8050082506329</v>
          </cell>
          <cell r="AG893">
            <v>-2469.0843997419452</v>
          </cell>
          <cell r="AH893">
            <v>-2583.0467663963709</v>
          </cell>
          <cell r="AI893">
            <v>-2595.4809689313606</v>
          </cell>
          <cell r="AJ893">
            <v>-2604.8522706891176</v>
          </cell>
          <cell r="AK893">
            <v>-2632.9749038117711</v>
          </cell>
          <cell r="AL893">
            <v>-2631.63090499194</v>
          </cell>
          <cell r="AM893">
            <v>-2649.0616363436775</v>
          </cell>
          <cell r="AN893">
            <v>-2459.4312221238042</v>
          </cell>
          <cell r="AO893">
            <v>-2420.8701218694978</v>
          </cell>
          <cell r="AP893">
            <v>-2421.9662669513991</v>
          </cell>
          <cell r="AQ893">
            <v>1013.59842171831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</row>
        <row r="894">
          <cell r="AA894">
            <v>-99808.61170658312</v>
          </cell>
          <cell r="AB894">
            <v>-7422.1906484064602</v>
          </cell>
          <cell r="AC894">
            <v>-3231.8474357859141</v>
          </cell>
          <cell r="AD894">
            <v>-2869.404485860362</v>
          </cell>
          <cell r="AE894">
            <v>-3181.9738749384651</v>
          </cell>
          <cell r="AF894">
            <v>-3559.0046869871812</v>
          </cell>
          <cell r="AG894">
            <v>-2192.0786825132186</v>
          </cell>
          <cell r="AH894">
            <v>-2320.7139041733399</v>
          </cell>
          <cell r="AI894">
            <v>-2333.1481067083296</v>
          </cell>
          <cell r="AJ894">
            <v>-2342.0747764962166</v>
          </cell>
          <cell r="AK894">
            <v>-2370.6420415887396</v>
          </cell>
          <cell r="AL894">
            <v>-2368.8534107990395</v>
          </cell>
          <cell r="AM894">
            <v>-2386.7287741206464</v>
          </cell>
          <cell r="AN894">
            <v>-2196.6537279309032</v>
          </cell>
          <cell r="AO894">
            <v>-2158.5372596464667</v>
          </cell>
          <cell r="AP894">
            <v>-2159.1887727584981</v>
          </cell>
          <cell r="AQ894">
            <v>1144.7648528298257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</row>
        <row r="895">
          <cell r="AA895">
            <v>-90947.391100436158</v>
          </cell>
          <cell r="AB895">
            <v>-7539.9026478189871</v>
          </cell>
          <cell r="AC895">
            <v>-3598.5702695267764</v>
          </cell>
          <cell r="AD895">
            <v>-3116.7361687751472</v>
          </cell>
          <cell r="AE895">
            <v>-3481.1887757183804</v>
          </cell>
          <cell r="AF895">
            <v>-3697.4393203612753</v>
          </cell>
          <cell r="AG895">
            <v>-2406.7172947282561</v>
          </cell>
          <cell r="AH895">
            <v>-2523.9832159018661</v>
          </cell>
          <cell r="AI895">
            <v>-2536.4174184368558</v>
          </cell>
          <cell r="AJ895">
            <v>-2545.6886124819102</v>
          </cell>
          <cell r="AK895">
            <v>-2573.9113533172663</v>
          </cell>
          <cell r="AL895">
            <v>-2572.4672467847331</v>
          </cell>
          <cell r="AM895">
            <v>-2589.9980858491726</v>
          </cell>
          <cell r="AN895">
            <v>-2400.2675639165964</v>
          </cell>
          <cell r="AO895">
            <v>-2361.8065713749929</v>
          </cell>
          <cell r="AP895">
            <v>-2362.8026087441922</v>
          </cell>
          <cell r="AQ895">
            <v>1043.1301969655624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</row>
        <row r="896">
          <cell r="AA896">
            <v>-99467.873911376984</v>
          </cell>
          <cell r="AB896">
            <v>-7489.1804849974651</v>
          </cell>
          <cell r="AC896">
            <v>-3251.5466267873148</v>
          </cell>
          <cell r="AD896">
            <v>-2972.1478505718251</v>
          </cell>
          <cell r="AE896">
            <v>-3298.5158472214525</v>
          </cell>
          <cell r="AF896">
            <v>-3497.7697231119773</v>
          </cell>
          <cell r="AG896">
            <v>-2200.3321151657728</v>
          </cell>
          <cell r="AH896">
            <v>-2328.5301566051321</v>
          </cell>
          <cell r="AI896">
            <v>-2340.9643591401218</v>
          </cell>
          <cell r="AJ896">
            <v>-2349.9042768134873</v>
          </cell>
          <cell r="AK896">
            <v>-2378.4582940205323</v>
          </cell>
          <cell r="AL896">
            <v>-2376.6829111163097</v>
          </cell>
          <cell r="AM896">
            <v>-2394.5450265524387</v>
          </cell>
          <cell r="AN896">
            <v>-2204.4832282481734</v>
          </cell>
          <cell r="AO896">
            <v>-2166.353512078259</v>
          </cell>
          <cell r="AP896">
            <v>-2167.0182730757688</v>
          </cell>
          <cell r="AQ896">
            <v>1140.8567266139294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</row>
        <row r="897">
          <cell r="AA897">
            <v>-97676.665062371947</v>
          </cell>
          <cell r="AB897">
            <v>-7432.3803738822899</v>
          </cell>
          <cell r="AC897">
            <v>-3267.2071457414786</v>
          </cell>
          <cell r="AD897">
            <v>-2947.5461159322576</v>
          </cell>
          <cell r="AE897">
            <v>-3198.5342125000316</v>
          </cell>
          <cell r="AF897">
            <v>-3598.4921203028803</v>
          </cell>
          <cell r="AG897">
            <v>-2243.7192057964967</v>
          </cell>
          <cell r="AH897">
            <v>-2369.6190546342286</v>
          </cell>
          <cell r="AI897">
            <v>-2382.0532571692183</v>
          </cell>
          <cell r="AJ897">
            <v>-2391.0628170426326</v>
          </cell>
          <cell r="AK897">
            <v>-2419.5471920496288</v>
          </cell>
          <cell r="AL897">
            <v>-2417.8414513454554</v>
          </cell>
          <cell r="AM897">
            <v>-2435.6339245815352</v>
          </cell>
          <cell r="AN897">
            <v>-2245.6417684773187</v>
          </cell>
          <cell r="AO897">
            <v>-2207.4424101073555</v>
          </cell>
          <cell r="AP897">
            <v>-2208.1768133049145</v>
          </cell>
          <cell r="AQ897">
            <v>1120.3122775993813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</row>
        <row r="898">
          <cell r="AA898">
            <v>-94219.436579011119</v>
          </cell>
          <cell r="AB898">
            <v>-7491.0934464959419</v>
          </cell>
          <cell r="AC898">
            <v>-3376.1847890269642</v>
          </cell>
          <cell r="AD898">
            <v>-3094.8779585139746</v>
          </cell>
          <cell r="AE898">
            <v>-3324.3214441976547</v>
          </cell>
          <cell r="AF898">
            <v>-3641.0371596563018</v>
          </cell>
          <cell r="AG898">
            <v>-2327.4610238552987</v>
          </cell>
          <cell r="AH898">
            <v>-2448.9251102597391</v>
          </cell>
          <cell r="AI898">
            <v>-2461.3593127947292</v>
          </cell>
          <cell r="AJ898">
            <v>-2470.5032897115766</v>
          </cell>
          <cell r="AK898">
            <v>-2498.8532476751398</v>
          </cell>
          <cell r="AL898">
            <v>-2497.281924014399</v>
          </cell>
          <cell r="AM898">
            <v>-2514.9399802070457</v>
          </cell>
          <cell r="AN898">
            <v>-2325.0822411462632</v>
          </cell>
          <cell r="AO898">
            <v>-2286.748465732866</v>
          </cell>
          <cell r="AP898">
            <v>-2287.6172859738581</v>
          </cell>
          <cell r="AQ898">
            <v>1080.6592497866257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</row>
        <row r="899">
          <cell r="AA899">
            <v>-98387.265243310147</v>
          </cell>
          <cell r="AB899">
            <v>-7446.0527018648718</v>
          </cell>
          <cell r="AC899">
            <v>-3291.9477625905733</v>
          </cell>
          <cell r="AD899">
            <v>-2926.7654093565511</v>
          </cell>
          <cell r="AE899">
            <v>-3186.3178649041301</v>
          </cell>
          <cell r="AF899">
            <v>-3562.9457483071706</v>
          </cell>
          <cell r="AG899">
            <v>-2226.5068776697681</v>
          </cell>
          <cell r="AH899">
            <v>-2353.3184549636508</v>
          </cell>
          <cell r="AI899">
            <v>-2365.7526574986409</v>
          </cell>
          <cell r="AJ899">
            <v>-2374.7345892370199</v>
          </cell>
          <cell r="AK899">
            <v>-2403.2465923790514</v>
          </cell>
          <cell r="AL899">
            <v>-2401.5132235398428</v>
          </cell>
          <cell r="AM899">
            <v>-2419.3333249109578</v>
          </cell>
          <cell r="AN899">
            <v>-2229.3135406717065</v>
          </cell>
          <cell r="AO899">
            <v>-2191.1418104367776</v>
          </cell>
          <cell r="AP899">
            <v>-2191.8485854993014</v>
          </cell>
          <cell r="AQ899">
            <v>1128.4625774346698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</row>
        <row r="900">
          <cell r="AA900">
            <v>-88219.11539943848</v>
          </cell>
          <cell r="AB900">
            <v>-7603.7140209687159</v>
          </cell>
          <cell r="AC900">
            <v>-3688.9261839391665</v>
          </cell>
          <cell r="AD900">
            <v>-3279.0104192338767</v>
          </cell>
          <cell r="AE900">
            <v>-3518.4952883694586</v>
          </cell>
          <cell r="AF900">
            <v>-3783.1345368280558</v>
          </cell>
          <cell r="AG900">
            <v>-2472.8022435439902</v>
          </cell>
          <cell r="AH900">
            <v>-2586.5676778621919</v>
          </cell>
          <cell r="AI900">
            <v>-2599.0018803971816</v>
          </cell>
          <cell r="AJ900">
            <v>-2608.3791498014907</v>
          </cell>
          <cell r="AK900">
            <v>-2636.4958152775921</v>
          </cell>
          <cell r="AL900">
            <v>-2635.1577841043136</v>
          </cell>
          <cell r="AM900">
            <v>-2652.5825478094985</v>
          </cell>
          <cell r="AN900">
            <v>-2462.9581012361768</v>
          </cell>
          <cell r="AO900">
            <v>-2424.3910333353188</v>
          </cell>
          <cell r="AP900">
            <v>-2425.4931460637727</v>
          </cell>
          <cell r="AQ900">
            <v>1011.8379659853995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</row>
        <row r="901">
          <cell r="AA901">
            <v>-91017.838378100583</v>
          </cell>
          <cell r="AB901">
            <v>-7624.2178917958145</v>
          </cell>
          <cell r="AC901">
            <v>-3547.0820198692741</v>
          </cell>
          <cell r="AD901">
            <v>-3147.0217588315618</v>
          </cell>
          <cell r="AE901">
            <v>-3431.4452845209557</v>
          </cell>
          <cell r="AF901">
            <v>-3822.0821046067458</v>
          </cell>
          <cell r="AG901">
            <v>-2405.0109038613218</v>
          </cell>
          <cell r="AH901">
            <v>-2522.3672117100659</v>
          </cell>
          <cell r="AI901">
            <v>-2534.8014142450561</v>
          </cell>
          <cell r="AJ901">
            <v>-2544.0698692999549</v>
          </cell>
          <cell r="AK901">
            <v>-2572.2953491254666</v>
          </cell>
          <cell r="AL901">
            <v>-2570.8485036027773</v>
          </cell>
          <cell r="AM901">
            <v>-2588.3820816573725</v>
          </cell>
          <cell r="AN901">
            <v>-2398.648820734641</v>
          </cell>
          <cell r="AO901">
            <v>-2360.1905671831928</v>
          </cell>
          <cell r="AP901">
            <v>-2361.1838655622364</v>
          </cell>
          <cell r="AQ901">
            <v>1043.9381990614625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</row>
        <row r="902">
          <cell r="AA902">
            <v>-89456.780831030002</v>
          </cell>
          <cell r="AB902">
            <v>-7646.4778898066206</v>
          </cell>
          <cell r="AC902">
            <v>-3630.3552728109753</v>
          </cell>
          <cell r="AD902">
            <v>-3232.646033482205</v>
          </cell>
          <cell r="AE902">
            <v>-3513.5779992590742</v>
          </cell>
          <cell r="AF902">
            <v>-3661.7594715163041</v>
          </cell>
          <cell r="AG902">
            <v>-2442.8232144202766</v>
          </cell>
          <cell r="AH902">
            <v>-2558.1766229938276</v>
          </cell>
          <cell r="AI902">
            <v>-2570.6108255288177</v>
          </cell>
          <cell r="AJ902">
            <v>-2579.9399745011465</v>
          </cell>
          <cell r="AK902">
            <v>-2608.1047604092282</v>
          </cell>
          <cell r="AL902">
            <v>-2606.7186088039689</v>
          </cell>
          <cell r="AM902">
            <v>-2624.1914929411341</v>
          </cell>
          <cell r="AN902">
            <v>-2434.5189259358331</v>
          </cell>
          <cell r="AO902">
            <v>-2395.9999784669544</v>
          </cell>
          <cell r="AP902">
            <v>-2397.053970763428</v>
          </cell>
          <cell r="AQ902">
            <v>1026.0334934195816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</row>
        <row r="903">
          <cell r="AA903">
            <v>-90834.830269205762</v>
          </cell>
          <cell r="AB903">
            <v>-7620.6455917803278</v>
          </cell>
          <cell r="AC903">
            <v>-3572.2777217202702</v>
          </cell>
          <cell r="AD903">
            <v>-3326.6001670663845</v>
          </cell>
          <cell r="AE903">
            <v>-3507.8084854287581</v>
          </cell>
          <cell r="AF903">
            <v>-3670.3500675387877</v>
          </cell>
          <cell r="AG903">
            <v>-2409.4437701969182</v>
          </cell>
          <cell r="AH903">
            <v>-2526.5652713216259</v>
          </cell>
          <cell r="AI903">
            <v>-2538.9994738566161</v>
          </cell>
          <cell r="AJ903">
            <v>-2548.2750442667889</v>
          </cell>
          <cell r="AK903">
            <v>-2576.4934087370266</v>
          </cell>
          <cell r="AL903">
            <v>-2575.0536785696113</v>
          </cell>
          <cell r="AM903">
            <v>-2592.5801412689329</v>
          </cell>
          <cell r="AN903">
            <v>-2402.8539957014755</v>
          </cell>
          <cell r="AO903">
            <v>-2364.3886267947532</v>
          </cell>
          <cell r="AP903">
            <v>-2365.3890405290704</v>
          </cell>
          <cell r="AQ903">
            <v>1041.8391692556822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</row>
        <row r="904">
          <cell r="AA904">
            <v>-85378.799750450446</v>
          </cell>
          <cell r="AB904">
            <v>-7737.0962326496838</v>
          </cell>
          <cell r="AC904">
            <v>-3770.1090346813753</v>
          </cell>
          <cell r="AD904">
            <v>-3270.2202033725316</v>
          </cell>
          <cell r="AE904">
            <v>-3610.2437177231054</v>
          </cell>
          <cell r="AF904">
            <v>-3813.5935514010316</v>
          </cell>
          <cell r="AG904">
            <v>-2541.601050869534</v>
          </cell>
          <cell r="AH904">
            <v>-2651.7222465974583</v>
          </cell>
          <cell r="AI904">
            <v>-2664.156449132448</v>
          </cell>
          <cell r="AJ904">
            <v>-2673.6441500091896</v>
          </cell>
          <cell r="AK904">
            <v>-2701.6503840128585</v>
          </cell>
          <cell r="AL904">
            <v>-2700.4227843120125</v>
          </cell>
          <cell r="AM904">
            <v>-2717.7371165447648</v>
          </cell>
          <cell r="AN904">
            <v>-2528.2231014438762</v>
          </cell>
          <cell r="AO904">
            <v>-2489.5456020705851</v>
          </cell>
          <cell r="AP904">
            <v>-2490.7581462714716</v>
          </cell>
          <cell r="AQ904">
            <v>979.26068161776641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</row>
        <row r="905">
          <cell r="AA905">
            <v>-96219.796057231622</v>
          </cell>
          <cell r="AB905">
            <v>-7545.1698739929961</v>
          </cell>
          <cell r="AC905">
            <v>-3363.2585105820253</v>
          </cell>
          <cell r="AD905">
            <v>-3071.8911138033809</v>
          </cell>
          <cell r="AE905">
            <v>-3350.6930110264834</v>
          </cell>
          <cell r="AF905">
            <v>-3540.7302113215046</v>
          </cell>
          <cell r="AG905">
            <v>-2279.0078364875667</v>
          </cell>
          <cell r="AH905">
            <v>-2403.0384641169439</v>
          </cell>
          <cell r="AI905">
            <v>-2415.4726666519337</v>
          </cell>
          <cell r="AJ905">
            <v>-2424.5388695922675</v>
          </cell>
          <cell r="AK905">
            <v>-2452.9666015323437</v>
          </cell>
          <cell r="AL905">
            <v>-2451.3175038950903</v>
          </cell>
          <cell r="AM905">
            <v>-2469.0533340642505</v>
          </cell>
          <cell r="AN905">
            <v>-2279.1178210269536</v>
          </cell>
          <cell r="AO905">
            <v>-2240.8618195900708</v>
          </cell>
          <cell r="AP905">
            <v>-2241.652865854549</v>
          </cell>
          <cell r="AQ905">
            <v>1103.6025728580237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</row>
        <row r="906">
          <cell r="AA906">
            <v>-93037.653085858401</v>
          </cell>
          <cell r="AB906">
            <v>-7511.4171094696576</v>
          </cell>
          <cell r="AC906">
            <v>-3496.3083942076414</v>
          </cell>
          <cell r="AD906">
            <v>-3103.2141212709803</v>
          </cell>
          <cell r="AE906">
            <v>-3443.2238412987681</v>
          </cell>
          <cell r="AF906">
            <v>-3726.0232017913031</v>
          </cell>
          <cell r="AG906">
            <v>-2356.0864672544822</v>
          </cell>
          <cell r="AH906">
            <v>-2476.0342781658683</v>
          </cell>
          <cell r="AI906">
            <v>-2488.468480700858</v>
          </cell>
          <cell r="AJ906">
            <v>-2497.658405359919</v>
          </cell>
          <cell r="AK906">
            <v>-2525.9624155812685</v>
          </cell>
          <cell r="AL906">
            <v>-2524.4370396627414</v>
          </cell>
          <cell r="AM906">
            <v>-2542.0491481131749</v>
          </cell>
          <cell r="AN906">
            <v>-2352.2373567946051</v>
          </cell>
          <cell r="AO906">
            <v>-2313.8576336389951</v>
          </cell>
          <cell r="AP906">
            <v>-2314.7724016222005</v>
          </cell>
          <cell r="AQ906">
            <v>1067.1046658335613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</row>
        <row r="907">
          <cell r="AA907">
            <v>-89894.655852929995</v>
          </cell>
          <cell r="AB907">
            <v>-7522.2814769008992</v>
          </cell>
          <cell r="AC907">
            <v>-3520.6620842217376</v>
          </cell>
          <cell r="AD907">
            <v>-3179.8210847968967</v>
          </cell>
          <cell r="AE907">
            <v>-3414.5672701807921</v>
          </cell>
          <cell r="AF907">
            <v>-3733.4541615334088</v>
          </cell>
          <cell r="AG907">
            <v>-2432.2169005498099</v>
          </cell>
          <cell r="AH907">
            <v>-2548.1321202914596</v>
          </cell>
          <cell r="AI907">
            <v>-2560.5663228264493</v>
          </cell>
          <cell r="AJ907">
            <v>-2569.8784472179268</v>
          </cell>
          <cell r="AK907">
            <v>-2598.0602577068598</v>
          </cell>
          <cell r="AL907">
            <v>-2596.6570815207497</v>
          </cell>
          <cell r="AM907">
            <v>-2614.1469902387662</v>
          </cell>
          <cell r="AN907">
            <v>-2424.4573986526129</v>
          </cell>
          <cell r="AO907">
            <v>-2385.9554757645865</v>
          </cell>
          <cell r="AP907">
            <v>-2386.9924434802083</v>
          </cell>
          <cell r="AQ907">
            <v>1031.0557447707656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</row>
        <row r="908">
          <cell r="AA908">
            <v>-89433.997189129703</v>
          </cell>
          <cell r="AB908">
            <v>-7596.8591641934809</v>
          </cell>
          <cell r="AC908">
            <v>-3535.0432499456697</v>
          </cell>
          <cell r="AD908">
            <v>-3168.3728119360526</v>
          </cell>
          <cell r="AE908">
            <v>-3374.3840953618464</v>
          </cell>
          <cell r="AF908">
            <v>-3815.8288799676179</v>
          </cell>
          <cell r="AG908">
            <v>-2443.3750852624598</v>
          </cell>
          <cell r="AH908">
            <v>-2558.6992615121071</v>
          </cell>
          <cell r="AI908">
            <v>-2571.1334640470968</v>
          </cell>
          <cell r="AJ908">
            <v>-2580.4634988474227</v>
          </cell>
          <cell r="AK908">
            <v>-2608.6273989275073</v>
          </cell>
          <cell r="AL908">
            <v>-2607.2421331502455</v>
          </cell>
          <cell r="AM908">
            <v>-2624.7141314594137</v>
          </cell>
          <cell r="AN908">
            <v>-2435.0424502821088</v>
          </cell>
          <cell r="AO908">
            <v>-2396.522616985234</v>
          </cell>
          <cell r="AP908">
            <v>-2397.5774951097042</v>
          </cell>
          <cell r="AQ908">
            <v>1025.7721741604419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</row>
        <row r="909">
          <cell r="AA909">
            <v>-92233.192162613006</v>
          </cell>
          <cell r="AB909">
            <v>-7524.0339380827218</v>
          </cell>
          <cell r="AC909">
            <v>-3464.3296671348457</v>
          </cell>
          <cell r="AD909">
            <v>-3163.4517380724719</v>
          </cell>
          <cell r="AE909">
            <v>-3329.0833698358865</v>
          </cell>
          <cell r="AF909">
            <v>-3614.3093488764243</v>
          </cell>
          <cell r="AG909">
            <v>-2375.5723128079535</v>
          </cell>
          <cell r="AH909">
            <v>-2494.4879681763787</v>
          </cell>
          <cell r="AI909">
            <v>-2506.9221707113688</v>
          </cell>
          <cell r="AJ909">
            <v>-2516.1433728111256</v>
          </cell>
          <cell r="AK909">
            <v>-2544.4161055917793</v>
          </cell>
          <cell r="AL909">
            <v>-2542.922007113948</v>
          </cell>
          <cell r="AM909">
            <v>-2560.5028381236857</v>
          </cell>
          <cell r="AN909">
            <v>-2370.7223242458122</v>
          </cell>
          <cell r="AO909">
            <v>-2332.311323649506</v>
          </cell>
          <cell r="AP909">
            <v>-2333.2573690734071</v>
          </cell>
          <cell r="AQ909">
            <v>1057.8778208283059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</row>
        <row r="910">
          <cell r="AA910">
            <v>-92536.053714787617</v>
          </cell>
          <cell r="AB910">
            <v>-7637.3081188618862</v>
          </cell>
          <cell r="AC910">
            <v>-3551.1413589099329</v>
          </cell>
          <cell r="AD910">
            <v>-3109.8232715951935</v>
          </cell>
          <cell r="AE910">
            <v>-3462.2399744265485</v>
          </cell>
          <cell r="AF910">
            <v>-3646.9764330126982</v>
          </cell>
          <cell r="AG910">
            <v>-2368.236327604408</v>
          </cell>
          <cell r="AH910">
            <v>-2487.5405664587352</v>
          </cell>
          <cell r="AI910">
            <v>-2499.9747689937249</v>
          </cell>
          <cell r="AJ910">
            <v>-2509.1841958363334</v>
          </cell>
          <cell r="AK910">
            <v>-2537.4687038741354</v>
          </cell>
          <cell r="AL910">
            <v>-2535.9628301391558</v>
          </cell>
          <cell r="AM910">
            <v>-2553.5554364060417</v>
          </cell>
          <cell r="AN910">
            <v>-2363.7631472710195</v>
          </cell>
          <cell r="AO910">
            <v>-2325.363921931862</v>
          </cell>
          <cell r="AP910">
            <v>-2326.2981920986149</v>
          </cell>
          <cell r="AQ910">
            <v>1061.3515216871278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</row>
        <row r="911">
          <cell r="AA911">
            <v>-93954.47019441727</v>
          </cell>
          <cell r="AB911">
            <v>-7532.9200585366116</v>
          </cell>
          <cell r="AC911">
            <v>-3431.620038692342</v>
          </cell>
          <cell r="AD911">
            <v>-3045.153442766506</v>
          </cell>
          <cell r="AE911">
            <v>-3451.7488950177512</v>
          </cell>
          <cell r="AF911">
            <v>-3609.2825832271938</v>
          </cell>
          <cell r="AG911">
            <v>-2333.8791032148633</v>
          </cell>
          <cell r="AH911">
            <v>-2455.0032271492146</v>
          </cell>
          <cell r="AI911">
            <v>-2467.4374296842043</v>
          </cell>
          <cell r="AJ911">
            <v>-2476.5917084940847</v>
          </cell>
          <cell r="AK911">
            <v>-2504.9313645646148</v>
          </cell>
          <cell r="AL911">
            <v>-2503.3703427969072</v>
          </cell>
          <cell r="AM911">
            <v>-2521.0180970965212</v>
          </cell>
          <cell r="AN911">
            <v>-2331.1706599287709</v>
          </cell>
          <cell r="AO911">
            <v>-2292.8265826223414</v>
          </cell>
          <cell r="AP911">
            <v>-2293.7057047563658</v>
          </cell>
          <cell r="AQ911">
            <v>1077.6201913418884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</row>
        <row r="912">
          <cell r="AA912">
            <v>-97014.460354537907</v>
          </cell>
          <cell r="AB912">
            <v>-7425.3919830921404</v>
          </cell>
          <cell r="AC912">
            <v>-3292.6692602968769</v>
          </cell>
          <cell r="AD912">
            <v>-3022.3001862773854</v>
          </cell>
          <cell r="AE912">
            <v>-3338.3823595473841</v>
          </cell>
          <cell r="AF912">
            <v>-3559.2643586748627</v>
          </cell>
          <cell r="AG912">
            <v>-2259.7592871587826</v>
          </cell>
          <cell r="AH912">
            <v>-2384.8095008681748</v>
          </cell>
          <cell r="AI912">
            <v>-2397.243703403165</v>
          </cell>
          <cell r="AJ912">
            <v>-2406.2790097956199</v>
          </cell>
          <cell r="AK912">
            <v>-2434.7376382835755</v>
          </cell>
          <cell r="AL912">
            <v>-2433.0576440984423</v>
          </cell>
          <cell r="AM912">
            <v>-2450.8243708154819</v>
          </cell>
          <cell r="AN912">
            <v>-2260.8579612303065</v>
          </cell>
          <cell r="AO912">
            <v>-2222.6328563413022</v>
          </cell>
          <cell r="AP912">
            <v>-2223.3930060579014</v>
          </cell>
          <cell r="AQ912">
            <v>1112.7170544824078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</row>
        <row r="913">
          <cell r="AA913">
            <v>-85385.904826207974</v>
          </cell>
          <cell r="AB913">
            <v>-7664.7678652680588</v>
          </cell>
          <cell r="AC913">
            <v>-3772.2820189123286</v>
          </cell>
          <cell r="AD913">
            <v>-3297.8132771550854</v>
          </cell>
          <cell r="AE913">
            <v>-3653.7692592697108</v>
          </cell>
          <cell r="AF913">
            <v>-3788.1245945189385</v>
          </cell>
          <cell r="AG913">
            <v>-2541.4289500193172</v>
          </cell>
          <cell r="AH913">
            <v>-2651.5592618436413</v>
          </cell>
          <cell r="AI913">
            <v>-2663.993464378631</v>
          </cell>
          <cell r="AJ913">
            <v>-2673.4808890100276</v>
          </cell>
          <cell r="AK913">
            <v>-2701.4873992590415</v>
          </cell>
          <cell r="AL913">
            <v>-2700.25952331285</v>
          </cell>
          <cell r="AM913">
            <v>-2717.5741317909478</v>
          </cell>
          <cell r="AN913">
            <v>-2528.0598404447137</v>
          </cell>
          <cell r="AO913">
            <v>-2489.3826173167681</v>
          </cell>
          <cell r="AP913">
            <v>-2490.5948852723091</v>
          </cell>
          <cell r="AQ913">
            <v>979.34217399467491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</row>
        <row r="914">
          <cell r="AA914">
            <v>-101378.78891287316</v>
          </cell>
          <cell r="AB914">
            <v>-7290.7145488167089</v>
          </cell>
          <cell r="AC914">
            <v>-3223.0439299272289</v>
          </cell>
          <cell r="AD914">
            <v>-2857.9488853861149</v>
          </cell>
          <cell r="AE914">
            <v>-3081.1803132995392</v>
          </cell>
          <cell r="AF914">
            <v>-3380.3151189724313</v>
          </cell>
          <cell r="AG914">
            <v>-2154.045473379932</v>
          </cell>
          <cell r="AH914">
            <v>-2284.6952952028114</v>
          </cell>
          <cell r="AI914">
            <v>-2297.1294977378011</v>
          </cell>
          <cell r="AJ914">
            <v>-2305.9951190359075</v>
          </cell>
          <cell r="AK914">
            <v>-2334.6234326182116</v>
          </cell>
          <cell r="AL914">
            <v>-2332.7737533387303</v>
          </cell>
          <cell r="AM914">
            <v>-2350.710165150118</v>
          </cell>
          <cell r="AN914">
            <v>-2160.5740704705941</v>
          </cell>
          <cell r="AO914">
            <v>-2122.5186506759383</v>
          </cell>
          <cell r="AP914">
            <v>-2123.109115298189</v>
          </cell>
          <cell r="AQ914">
            <v>1162.77415731509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</row>
        <row r="915">
          <cell r="AA915">
            <v>-103238.01827446466</v>
          </cell>
          <cell r="AB915">
            <v>-7330.7536204613243</v>
          </cell>
          <cell r="AC915">
            <v>-3098.9760628524</v>
          </cell>
          <cell r="AD915">
            <v>-2720.3117770223816</v>
          </cell>
          <cell r="AE915">
            <v>-3110.0865904146613</v>
          </cell>
          <cell r="AF915">
            <v>-3338.274566269105</v>
          </cell>
          <cell r="AG915">
            <v>-2109.010773568416</v>
          </cell>
          <cell r="AH915">
            <v>-2242.0460610313912</v>
          </cell>
          <cell r="AI915">
            <v>-2254.4802635663809</v>
          </cell>
          <cell r="AJ915">
            <v>-2263.2735980269094</v>
          </cell>
          <cell r="AK915">
            <v>-2291.9741984467914</v>
          </cell>
          <cell r="AL915">
            <v>-2290.0522323297319</v>
          </cell>
          <cell r="AM915">
            <v>-2308.0609309786978</v>
          </cell>
          <cell r="AN915">
            <v>-2117.8525494615956</v>
          </cell>
          <cell r="AO915">
            <v>-2079.8694165045181</v>
          </cell>
          <cell r="AP915">
            <v>-2080.3875942891909</v>
          </cell>
          <cell r="AQ915">
            <v>1184.0987744007998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</row>
        <row r="916">
          <cell r="AA916">
            <v>-87631.83873514265</v>
          </cell>
          <cell r="AB916">
            <v>-7617.6063600103989</v>
          </cell>
          <cell r="AC916">
            <v>-3652.2951571666058</v>
          </cell>
          <cell r="AD916">
            <v>-3298.8748551215413</v>
          </cell>
          <cell r="AE916">
            <v>-3643.6183987885224</v>
          </cell>
          <cell r="AF916">
            <v>-3802.5305941003257</v>
          </cell>
          <cell r="AG916">
            <v>-2487.0273998529633</v>
          </cell>
          <cell r="AH916">
            <v>-2600.0393347198069</v>
          </cell>
          <cell r="AI916">
            <v>-2612.4735372547966</v>
          </cell>
          <cell r="AJ916">
            <v>-2621.8736399758136</v>
          </cell>
          <cell r="AK916">
            <v>-2649.9674721352071</v>
          </cell>
          <cell r="AL916">
            <v>-2648.6522742786365</v>
          </cell>
          <cell r="AM916">
            <v>-2666.0542046671135</v>
          </cell>
          <cell r="AN916">
            <v>-2476.4525914104997</v>
          </cell>
          <cell r="AO916">
            <v>-2437.8626901929338</v>
          </cell>
          <cell r="AP916">
            <v>-2438.9876362380951</v>
          </cell>
          <cell r="AQ916">
            <v>1005.1021375565921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</row>
        <row r="917">
          <cell r="AA917">
            <v>-95930.913077532736</v>
          </cell>
          <cell r="AB917">
            <v>-7479.9655105108768</v>
          </cell>
          <cell r="AC917">
            <v>-3384.7469126916449</v>
          </cell>
          <cell r="AD917">
            <v>-3116.1855777435267</v>
          </cell>
          <cell r="AE917">
            <v>-3254.3144798527219</v>
          </cell>
          <cell r="AF917">
            <v>-3612.2455418907412</v>
          </cell>
          <cell r="AG917">
            <v>-2286.0052293537483</v>
          </cell>
          <cell r="AH917">
            <v>-2409.665208564852</v>
          </cell>
          <cell r="AI917">
            <v>-2422.0994110998417</v>
          </cell>
          <cell r="AJ917">
            <v>-2431.1768458104266</v>
          </cell>
          <cell r="AK917">
            <v>-2459.5933459802523</v>
          </cell>
          <cell r="AL917">
            <v>-2457.955480113249</v>
          </cell>
          <cell r="AM917">
            <v>-2475.6800785121586</v>
          </cell>
          <cell r="AN917">
            <v>-2285.7557972451132</v>
          </cell>
          <cell r="AO917">
            <v>-2247.4885640379789</v>
          </cell>
          <cell r="AP917">
            <v>-2248.2908420727081</v>
          </cell>
          <cell r="AQ917">
            <v>1100.2892006340694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</row>
        <row r="918">
          <cell r="AA918">
            <v>-93384.682254067011</v>
          </cell>
          <cell r="AB918">
            <v>-7597.6679113676037</v>
          </cell>
          <cell r="AC918">
            <v>-3472.4664980316375</v>
          </cell>
          <cell r="AD918">
            <v>-3058.3622412682607</v>
          </cell>
          <cell r="AE918">
            <v>-3317.4213047717521</v>
          </cell>
          <cell r="AF918">
            <v>-3717.8683447459498</v>
          </cell>
          <cell r="AG918">
            <v>-2347.6806434551331</v>
          </cell>
          <cell r="AH918">
            <v>-2468.0737066704969</v>
          </cell>
          <cell r="AI918">
            <v>-2480.5079092054866</v>
          </cell>
          <cell r="AJ918">
            <v>-2489.6843413704883</v>
          </cell>
          <cell r="AK918">
            <v>-2518.0018440858971</v>
          </cell>
          <cell r="AL918">
            <v>-2516.4629756733111</v>
          </cell>
          <cell r="AM918">
            <v>-2534.0885766178035</v>
          </cell>
          <cell r="AN918">
            <v>-2344.2632928051744</v>
          </cell>
          <cell r="AO918">
            <v>-2305.8970621436238</v>
          </cell>
          <cell r="AP918">
            <v>-2306.7983376327697</v>
          </cell>
          <cell r="AQ918">
            <v>1071.084951581247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</row>
        <row r="919">
          <cell r="AA919">
            <v>-95549.268820737154</v>
          </cell>
          <cell r="AB919">
            <v>-7435.8073043221793</v>
          </cell>
          <cell r="AC919">
            <v>-3328.6332727129293</v>
          </cell>
          <cell r="AD919">
            <v>-2982.4675194417896</v>
          </cell>
          <cell r="AE919">
            <v>-3324.3462869865762</v>
          </cell>
          <cell r="AF919">
            <v>-3570.4976463498097</v>
          </cell>
          <cell r="AG919">
            <v>-2295.2495081364727</v>
          </cell>
          <cell r="AH919">
            <v>-2418.4198225003374</v>
          </cell>
          <cell r="AI919">
            <v>-2430.8540250353271</v>
          </cell>
          <cell r="AJ919">
            <v>-2439.9462980746162</v>
          </cell>
          <cell r="AK919">
            <v>-2468.3479599157376</v>
          </cell>
          <cell r="AL919">
            <v>-2466.7249323774386</v>
          </cell>
          <cell r="AM919">
            <v>-2484.434692447644</v>
          </cell>
          <cell r="AN919">
            <v>-2294.5252495093027</v>
          </cell>
          <cell r="AO919">
            <v>-2256.2431779734643</v>
          </cell>
          <cell r="AP919">
            <v>-2257.0602943368976</v>
          </cell>
          <cell r="AQ919">
            <v>1095.9118936663267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</row>
        <row r="920">
          <cell r="AA920">
            <v>-100001.77542637185</v>
          </cell>
          <cell r="AB920">
            <v>-7408.0616785795255</v>
          </cell>
          <cell r="AC920">
            <v>-3267.8890672973798</v>
          </cell>
          <cell r="AD920">
            <v>-2789.7809946795232</v>
          </cell>
          <cell r="AE920">
            <v>-3078.6311624729315</v>
          </cell>
          <cell r="AF920">
            <v>-3425.3926540793686</v>
          </cell>
          <cell r="AG920">
            <v>-2187.3998245332036</v>
          </cell>
          <cell r="AH920">
            <v>-2316.2828829723621</v>
          </cell>
          <cell r="AI920">
            <v>-2328.7170855073518</v>
          </cell>
          <cell r="AJ920">
            <v>-2337.6362450898137</v>
          </cell>
          <cell r="AK920">
            <v>-2366.2110203877623</v>
          </cell>
          <cell r="AL920">
            <v>-2364.4148793926361</v>
          </cell>
          <cell r="AM920">
            <v>-2382.2977529196687</v>
          </cell>
          <cell r="AN920">
            <v>-2192.2151965245002</v>
          </cell>
          <cell r="AO920">
            <v>-2154.106238445489</v>
          </cell>
          <cell r="AP920">
            <v>-2154.7502413520951</v>
          </cell>
          <cell r="AQ920">
            <v>1146.9803634303144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</row>
        <row r="921">
          <cell r="AA921">
            <v>-89041.826054911042</v>
          </cell>
          <cell r="AB921">
            <v>-7562.3363668684315</v>
          </cell>
          <cell r="AC921">
            <v>-3532.1523352540958</v>
          </cell>
          <cell r="AD921">
            <v>-3304.2995688708147</v>
          </cell>
          <cell r="AE921">
            <v>-3540.9655795130307</v>
          </cell>
          <cell r="AF921">
            <v>-3697.9219368273662</v>
          </cell>
          <cell r="AG921">
            <v>-2452.8743485965765</v>
          </cell>
          <cell r="AH921">
            <v>-2567.6953535941757</v>
          </cell>
          <cell r="AI921">
            <v>-2580.1295561291654</v>
          </cell>
          <cell r="AJ921">
            <v>-2589.4748385431899</v>
          </cell>
          <cell r="AK921">
            <v>-2617.6234910095759</v>
          </cell>
          <cell r="AL921">
            <v>-2616.2534728460123</v>
          </cell>
          <cell r="AM921">
            <v>-2633.7102235414823</v>
          </cell>
          <cell r="AN921">
            <v>-2444.0537899778765</v>
          </cell>
          <cell r="AO921">
            <v>-2405.5187090673026</v>
          </cell>
          <cell r="AP921">
            <v>-2406.5888348054714</v>
          </cell>
          <cell r="AQ921">
            <v>1021.2741281194076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</row>
        <row r="922">
          <cell r="AA922">
            <v>-92125.772130557219</v>
          </cell>
          <cell r="AB922">
            <v>-7541.5784988098558</v>
          </cell>
          <cell r="AC922">
            <v>-3483.3485258876035</v>
          </cell>
          <cell r="AD922">
            <v>-3173.9380582885956</v>
          </cell>
          <cell r="AE922">
            <v>-3478.116541451036</v>
          </cell>
          <cell r="AF922">
            <v>-3701.6807810230566</v>
          </cell>
          <cell r="AG922">
            <v>-2378.1742666052164</v>
          </cell>
          <cell r="AH922">
            <v>-2496.9520977757129</v>
          </cell>
          <cell r="AI922">
            <v>-2509.3863003107026</v>
          </cell>
          <cell r="AJ922">
            <v>-2518.6116789013058</v>
          </cell>
          <cell r="AK922">
            <v>-2546.8802351911131</v>
          </cell>
          <cell r="AL922">
            <v>-2545.3903132041287</v>
          </cell>
          <cell r="AM922">
            <v>-2562.9669677230195</v>
          </cell>
          <cell r="AN922">
            <v>-2373.190630335992</v>
          </cell>
          <cell r="AO922">
            <v>-2334.7754532488398</v>
          </cell>
          <cell r="AP922">
            <v>-2335.7256751635878</v>
          </cell>
          <cell r="AQ922">
            <v>1056.645756028639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</row>
        <row r="923">
          <cell r="AA923">
            <v>-89724.157523039801</v>
          </cell>
          <cell r="AB923">
            <v>-7568.5865555860273</v>
          </cell>
          <cell r="AC923">
            <v>-3576.1305594841779</v>
          </cell>
          <cell r="AD923">
            <v>-3197.6426114956766</v>
          </cell>
          <cell r="AE923">
            <v>-3396.1539266619475</v>
          </cell>
          <cell r="AF923">
            <v>-3697.5939164096449</v>
          </cell>
          <cell r="AG923">
            <v>-2436.3467520160093</v>
          </cell>
          <cell r="AH923">
            <v>-2552.0432155804765</v>
          </cell>
          <cell r="AI923">
            <v>-2564.4774181154662</v>
          </cell>
          <cell r="AJ923">
            <v>-2573.7961714820099</v>
          </cell>
          <cell r="AK923">
            <v>-2601.9713529958767</v>
          </cell>
          <cell r="AL923">
            <v>-2600.5748057848323</v>
          </cell>
          <cell r="AM923">
            <v>-2618.0580855277831</v>
          </cell>
          <cell r="AN923">
            <v>-2428.375122916696</v>
          </cell>
          <cell r="AO923">
            <v>-2389.8665710536034</v>
          </cell>
          <cell r="AP923">
            <v>-2390.9101677442914</v>
          </cell>
          <cell r="AQ923">
            <v>1029.1001971262572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</row>
        <row r="924">
          <cell r="AA924">
            <v>-88197.859624148274</v>
          </cell>
          <cell r="AB924">
            <v>-7700.8958244464502</v>
          </cell>
          <cell r="AC924">
            <v>-3713.841579879544</v>
          </cell>
          <cell r="AD924">
            <v>-3267.1782271413058</v>
          </cell>
          <cell r="AE924">
            <v>-3487.5644251213744</v>
          </cell>
          <cell r="AF924">
            <v>-3716.8940691404641</v>
          </cell>
          <cell r="AG924">
            <v>-2473.3171060344557</v>
          </cell>
          <cell r="AH924">
            <v>-2587.0552683427291</v>
          </cell>
          <cell r="AI924">
            <v>-2599.4894708777192</v>
          </cell>
          <cell r="AJ924">
            <v>-2608.8675667065713</v>
          </cell>
          <cell r="AK924">
            <v>-2636.9834057581293</v>
          </cell>
          <cell r="AL924">
            <v>-2635.6462010093937</v>
          </cell>
          <cell r="AM924">
            <v>-2653.0701382900356</v>
          </cell>
          <cell r="AN924">
            <v>-2463.4465181412579</v>
          </cell>
          <cell r="AO924">
            <v>-2424.8786238158559</v>
          </cell>
          <cell r="AP924">
            <v>-2425.9815629688528</v>
          </cell>
          <cell r="AQ924">
            <v>1011.5941707451309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</row>
        <row r="925">
          <cell r="AA925">
            <v>-86092.866013680061</v>
          </cell>
          <cell r="AB925">
            <v>-7702.3445420985854</v>
          </cell>
          <cell r="AC925">
            <v>-3820.5734610762793</v>
          </cell>
          <cell r="AD925">
            <v>-3415.494240418031</v>
          </cell>
          <cell r="AE925">
            <v>-3614.4249069049647</v>
          </cell>
          <cell r="AF925">
            <v>-3939.8846513950612</v>
          </cell>
          <cell r="AG925">
            <v>-2524.3047664656829</v>
          </cell>
          <cell r="AH925">
            <v>-2635.3421377719815</v>
          </cell>
          <cell r="AI925">
            <v>-2647.7763403069712</v>
          </cell>
          <cell r="AJ925">
            <v>-2657.2362782873988</v>
          </cell>
          <cell r="AK925">
            <v>-2685.2702751873817</v>
          </cell>
          <cell r="AL925">
            <v>-2684.0149125902212</v>
          </cell>
          <cell r="AM925">
            <v>-2701.357007719288</v>
          </cell>
          <cell r="AN925">
            <v>-2511.815229722085</v>
          </cell>
          <cell r="AO925">
            <v>-2473.1654932451083</v>
          </cell>
          <cell r="AP925">
            <v>-2474.3502745496799</v>
          </cell>
          <cell r="AQ925">
            <v>987.45073603050469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</row>
        <row r="926">
          <cell r="AA926">
            <v>-95495.600587611829</v>
          </cell>
          <cell r="AB926">
            <v>-7477.4197239963187</v>
          </cell>
          <cell r="AC926">
            <v>-3365.7527633154318</v>
          </cell>
          <cell r="AD926">
            <v>-3145.6843207945963</v>
          </cell>
          <cell r="AE926">
            <v>-3465.5024771791968</v>
          </cell>
          <cell r="AF926">
            <v>-3665.4262309134911</v>
          </cell>
          <cell r="AG926">
            <v>-2296.5494729596098</v>
          </cell>
          <cell r="AH926">
            <v>-2419.6509288336456</v>
          </cell>
          <cell r="AI926">
            <v>-2432.0851313686358</v>
          </cell>
          <cell r="AJ926">
            <v>-2441.1794910288286</v>
          </cell>
          <cell r="AK926">
            <v>-2469.5790662490463</v>
          </cell>
          <cell r="AL926">
            <v>-2467.958125331651</v>
          </cell>
          <cell r="AM926">
            <v>-2485.6657987809526</v>
          </cell>
          <cell r="AN926">
            <v>-2295.7584424635152</v>
          </cell>
          <cell r="AO926">
            <v>-2257.4742843067729</v>
          </cell>
          <cell r="AP926">
            <v>-2258.2934872911101</v>
          </cell>
          <cell r="AQ926">
            <v>1095.2963404996724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</row>
        <row r="927">
          <cell r="AA927">
            <v>-98184.231058361111</v>
          </cell>
          <cell r="AB927">
            <v>-7457.0487636313746</v>
          </cell>
          <cell r="AC927">
            <v>-3260.8019738033299</v>
          </cell>
          <cell r="AD927">
            <v>-2853.3165875498562</v>
          </cell>
          <cell r="AE927">
            <v>-3173.0654858438738</v>
          </cell>
          <cell r="AF927">
            <v>-3465.6264947978161</v>
          </cell>
          <cell r="AG927">
            <v>-2231.4248204258083</v>
          </cell>
          <cell r="AH927">
            <v>-2357.9758967390339</v>
          </cell>
          <cell r="AI927">
            <v>-2370.4100992740241</v>
          </cell>
          <cell r="AJ927">
            <v>-2379.3999249815142</v>
          </cell>
          <cell r="AK927">
            <v>-2407.9040341544342</v>
          </cell>
          <cell r="AL927">
            <v>-2406.1785592843366</v>
          </cell>
          <cell r="AM927">
            <v>-2423.990766686341</v>
          </cell>
          <cell r="AN927">
            <v>-2233.9788764162004</v>
          </cell>
          <cell r="AO927">
            <v>-2195.7992522121613</v>
          </cell>
          <cell r="AP927">
            <v>-2196.5139212437953</v>
          </cell>
          <cell r="AQ927">
            <v>1126.1338565469784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</row>
        <row r="928">
          <cell r="AA928">
            <v>-86443.269416682087</v>
          </cell>
          <cell r="AB928">
            <v>-7704.135921839511</v>
          </cell>
          <cell r="AC928">
            <v>-3596.4181702683823</v>
          </cell>
          <cell r="AD928">
            <v>-3266.5318852784467</v>
          </cell>
          <cell r="AE928">
            <v>-3667.5933863443233</v>
          </cell>
          <cell r="AF928">
            <v>-3803.6748227604476</v>
          </cell>
          <cell r="AG928">
            <v>-2515.8172111413514</v>
          </cell>
          <cell r="AH928">
            <v>-2627.304164029837</v>
          </cell>
          <cell r="AI928">
            <v>-2639.7383665648272</v>
          </cell>
          <cell r="AJ928">
            <v>-2649.1846808609462</v>
          </cell>
          <cell r="AK928">
            <v>-2677.2323014452377</v>
          </cell>
          <cell r="AL928">
            <v>-2675.9633151637686</v>
          </cell>
          <cell r="AM928">
            <v>-2693.3190339771436</v>
          </cell>
          <cell r="AN928">
            <v>-2503.7636322956323</v>
          </cell>
          <cell r="AO928">
            <v>-2465.1275195029639</v>
          </cell>
          <cell r="AP928">
            <v>-2466.2986771232277</v>
          </cell>
          <cell r="AQ928">
            <v>991.4697229015768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</row>
        <row r="929">
          <cell r="AA929">
            <v>-86044.645760052212</v>
          </cell>
          <cell r="AB929">
            <v>-7692.2279323216853</v>
          </cell>
          <cell r="AC929">
            <v>-3670.1892843589153</v>
          </cell>
          <cell r="AD929">
            <v>-3338.7283168791655</v>
          </cell>
          <cell r="AE929">
            <v>-3557.8813478524203</v>
          </cell>
          <cell r="AF929">
            <v>-3725.8169784836937</v>
          </cell>
          <cell r="AG929">
            <v>-2525.4727690219179</v>
          </cell>
          <cell r="AH929">
            <v>-2636.4482718140011</v>
          </cell>
          <cell r="AI929">
            <v>-2648.8824743489913</v>
          </cell>
          <cell r="AJ929">
            <v>-2658.3442871328798</v>
          </cell>
          <cell r="AK929">
            <v>-2686.3764092294014</v>
          </cell>
          <cell r="AL929">
            <v>-2685.1229214357027</v>
          </cell>
          <cell r="AM929">
            <v>-2702.4631417613082</v>
          </cell>
          <cell r="AN929">
            <v>-2512.9232385675659</v>
          </cell>
          <cell r="AO929">
            <v>-2474.2716272871285</v>
          </cell>
          <cell r="AP929">
            <v>-2475.4582833951617</v>
          </cell>
          <cell r="AQ929">
            <v>986.89766900949485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</row>
        <row r="930">
          <cell r="AA930">
            <v>-103996.68254625828</v>
          </cell>
          <cell r="AB930">
            <v>-7244.688438629707</v>
          </cell>
          <cell r="AC930">
            <v>-3007.5303739059468</v>
          </cell>
          <cell r="AD930">
            <v>-2652.3869439482114</v>
          </cell>
          <cell r="AE930">
            <v>-3117.1454441247206</v>
          </cell>
          <cell r="AF930">
            <v>-3348.8186595614006</v>
          </cell>
          <cell r="AG930">
            <v>-2090.6342254976057</v>
          </cell>
          <cell r="AH930">
            <v>-2224.6429095678632</v>
          </cell>
          <cell r="AI930">
            <v>-2237.0771121028533</v>
          </cell>
          <cell r="AJ930">
            <v>-2245.8409496964937</v>
          </cell>
          <cell r="AK930">
            <v>-2274.5710469832634</v>
          </cell>
          <cell r="AL930">
            <v>-2272.6195839993161</v>
          </cell>
          <cell r="AM930">
            <v>-2290.6577795151698</v>
          </cell>
          <cell r="AN930">
            <v>-2100.4199011311803</v>
          </cell>
          <cell r="AO930">
            <v>-2062.46626504099</v>
          </cell>
          <cell r="AP930">
            <v>-2062.9549459587752</v>
          </cell>
          <cell r="AQ930">
            <v>1192.8003501325638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</row>
        <row r="931">
          <cell r="AA931">
            <v>-92904.959714768906</v>
          </cell>
          <cell r="AB931">
            <v>-7578.785898162494</v>
          </cell>
          <cell r="AC931">
            <v>-3576.7279953838915</v>
          </cell>
          <cell r="AD931">
            <v>-3079.6734346710382</v>
          </cell>
          <cell r="AE931">
            <v>-3497.7244290164581</v>
          </cell>
          <cell r="AF931">
            <v>-3642.8842836216045</v>
          </cell>
          <cell r="AG931">
            <v>-2359.3005979354211</v>
          </cell>
          <cell r="AH931">
            <v>-2479.0781579439645</v>
          </cell>
          <cell r="AI931">
            <v>-2491.5123604789542</v>
          </cell>
          <cell r="AJ931">
            <v>-2500.7074442562835</v>
          </cell>
          <cell r="AK931">
            <v>-2529.0062953593647</v>
          </cell>
          <cell r="AL931">
            <v>-2527.4860785591059</v>
          </cell>
          <cell r="AM931">
            <v>-2545.093027891271</v>
          </cell>
          <cell r="AN931">
            <v>-2355.2863956909696</v>
          </cell>
          <cell r="AO931">
            <v>-2316.9015134170913</v>
          </cell>
          <cell r="AP931">
            <v>-2317.8214405185649</v>
          </cell>
          <cell r="AQ931">
            <v>1065.5827259445132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</row>
        <row r="932">
          <cell r="AA932">
            <v>-99827.729915272314</v>
          </cell>
          <cell r="AB932">
            <v>-7371.7705134158714</v>
          </cell>
          <cell r="AC932">
            <v>-3261.4902419337532</v>
          </cell>
          <cell r="AD932">
            <v>-2923.7001647646694</v>
          </cell>
          <cell r="AE932">
            <v>-3091.6380844018986</v>
          </cell>
          <cell r="AF932">
            <v>-3460.3743175198156</v>
          </cell>
          <cell r="AG932">
            <v>-2191.6155966739793</v>
          </cell>
          <cell r="AH932">
            <v>-2320.2753477605766</v>
          </cell>
          <cell r="AI932">
            <v>-2332.7095502955663</v>
          </cell>
          <cell r="AJ932">
            <v>-2341.6354767674998</v>
          </cell>
          <cell r="AK932">
            <v>-2370.2034851759768</v>
          </cell>
          <cell r="AL932">
            <v>-2368.4141110703222</v>
          </cell>
          <cell r="AM932">
            <v>-2386.2902177078831</v>
          </cell>
          <cell r="AN932">
            <v>-2196.2144282021864</v>
          </cell>
          <cell r="AO932">
            <v>-2158.0987032337034</v>
          </cell>
          <cell r="AP932">
            <v>-2158.7494730297813</v>
          </cell>
          <cell r="AQ932">
            <v>1144.9841310362071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</row>
        <row r="933">
          <cell r="AA933">
            <v>-87829.129953742551</v>
          </cell>
          <cell r="AB933">
            <v>-7636.2585363998887</v>
          </cell>
          <cell r="AC933">
            <v>-3618.5768979959512</v>
          </cell>
          <cell r="AD933">
            <v>-3355.7148074150218</v>
          </cell>
          <cell r="AE933">
            <v>-3525.1411249034854</v>
          </cell>
          <cell r="AF933">
            <v>-3842.7977384160113</v>
          </cell>
          <cell r="AG933">
            <v>-2482.2485646061441</v>
          </cell>
          <cell r="AH933">
            <v>-2595.5136319981002</v>
          </cell>
          <cell r="AI933">
            <v>-2607.9478345330899</v>
          </cell>
          <cell r="AJ933">
            <v>-2617.3402665715275</v>
          </cell>
          <cell r="AK933">
            <v>-2645.4417694135004</v>
          </cell>
          <cell r="AL933">
            <v>-2644.1189008743504</v>
          </cell>
          <cell r="AM933">
            <v>-2661.5285019454068</v>
          </cell>
          <cell r="AN933">
            <v>-2471.9192180062141</v>
          </cell>
          <cell r="AO933">
            <v>-2433.3369874712271</v>
          </cell>
          <cell r="AP933">
            <v>-2434.4542628338095</v>
          </cell>
          <cell r="AQ933">
            <v>1007.3649889174454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</row>
        <row r="934">
          <cell r="AA934">
            <v>-101293.3606871559</v>
          </cell>
          <cell r="AB934">
            <v>-7396.5151584302348</v>
          </cell>
          <cell r="AC934">
            <v>-3114.5991309675201</v>
          </cell>
          <cell r="AD934">
            <v>-2851.957406385287</v>
          </cell>
          <cell r="AE934">
            <v>-3199.1765244504913</v>
          </cell>
          <cell r="AF934">
            <v>-3388.0351151624122</v>
          </cell>
          <cell r="AG934">
            <v>-2156.1147363660298</v>
          </cell>
          <cell r="AH934">
            <v>-2286.6549503581846</v>
          </cell>
          <cell r="AI934">
            <v>-2299.0891528931743</v>
          </cell>
          <cell r="AJ934">
            <v>-2307.9580956406967</v>
          </cell>
          <cell r="AK934">
            <v>-2336.5830877735848</v>
          </cell>
          <cell r="AL934">
            <v>-2334.7367299435195</v>
          </cell>
          <cell r="AM934">
            <v>-2352.6698203054912</v>
          </cell>
          <cell r="AN934">
            <v>-2162.5370470753833</v>
          </cell>
          <cell r="AO934">
            <v>-2124.4783058313114</v>
          </cell>
          <cell r="AP934">
            <v>-2125.0720919029782</v>
          </cell>
          <cell r="AQ934">
            <v>1161.7943297374034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</row>
        <row r="935">
          <cell r="AA935">
            <v>-102029.34686458173</v>
          </cell>
          <cell r="AB935">
            <v>-7475.6251684873987</v>
          </cell>
          <cell r="AC935">
            <v>-3166.9242632156684</v>
          </cell>
          <cell r="AD935">
            <v>-2864.8469524795037</v>
          </cell>
          <cell r="AE935">
            <v>-3118.4593416693224</v>
          </cell>
          <cell r="AF935">
            <v>-3545.6776038610428</v>
          </cell>
          <cell r="AG935">
            <v>-2138.2875025397389</v>
          </cell>
          <cell r="AH935">
            <v>-2269.7720162369778</v>
          </cell>
          <cell r="AI935">
            <v>-2282.2062187719675</v>
          </cell>
          <cell r="AJ935">
            <v>-2291.0465463769124</v>
          </cell>
          <cell r="AK935">
            <v>-2319.700153652378</v>
          </cell>
          <cell r="AL935">
            <v>-2317.8251806797348</v>
          </cell>
          <cell r="AM935">
            <v>-2335.7868861842844</v>
          </cell>
          <cell r="AN935">
            <v>-2145.6254978115985</v>
          </cell>
          <cell r="AO935">
            <v>-2107.5953717101047</v>
          </cell>
          <cell r="AP935">
            <v>-2108.1605426391939</v>
          </cell>
          <cell r="AQ935">
            <v>1170.2357967980065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</row>
        <row r="936">
          <cell r="AA936">
            <v>-91779.623975883995</v>
          </cell>
          <cell r="AB936">
            <v>-7581.1412210470389</v>
          </cell>
          <cell r="AC936">
            <v>-3525.3048019808994</v>
          </cell>
          <cell r="AD936">
            <v>-3180.4886734697902</v>
          </cell>
          <cell r="AE936">
            <v>-3423.9202694555647</v>
          </cell>
          <cell r="AF936">
            <v>-3662.9928233621895</v>
          </cell>
          <cell r="AG936">
            <v>-2386.5587502832686</v>
          </cell>
          <cell r="AH936">
            <v>-2504.892459525393</v>
          </cell>
          <cell r="AI936">
            <v>-2517.3266620603827</v>
          </cell>
          <cell r="AJ936">
            <v>-2526.5654988912397</v>
          </cell>
          <cell r="AK936">
            <v>-2554.8205969407932</v>
          </cell>
          <cell r="AL936">
            <v>-2553.3441331940626</v>
          </cell>
          <cell r="AM936">
            <v>-2570.9073294726995</v>
          </cell>
          <cell r="AN936">
            <v>-2381.1444503259263</v>
          </cell>
          <cell r="AO936">
            <v>-2342.7158149985198</v>
          </cell>
          <cell r="AP936">
            <v>-2343.6794951535212</v>
          </cell>
          <cell r="AQ936">
            <v>1052.6755751537989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</row>
        <row r="937">
          <cell r="AA937">
            <v>-96942.230468914946</v>
          </cell>
          <cell r="AB937">
            <v>-7549.1432755932119</v>
          </cell>
          <cell r="AC937">
            <v>-3293.0368521350401</v>
          </cell>
          <cell r="AD937">
            <v>-2932.7284425834541</v>
          </cell>
          <cell r="AE937">
            <v>-3130.8059756896837</v>
          </cell>
          <cell r="AF937">
            <v>-3528.708997091861</v>
          </cell>
          <cell r="AG937">
            <v>-2261.5088567835141</v>
          </cell>
          <cell r="AH937">
            <v>-2386.4663966604576</v>
          </cell>
          <cell r="AI937">
            <v>-2398.9005991954473</v>
          </cell>
          <cell r="AJ937">
            <v>-2407.9387138858551</v>
          </cell>
          <cell r="AK937">
            <v>-2436.3945340758578</v>
          </cell>
          <cell r="AL937">
            <v>-2434.7173481886775</v>
          </cell>
          <cell r="AM937">
            <v>-2452.4812666077642</v>
          </cell>
          <cell r="AN937">
            <v>-2262.5176653205417</v>
          </cell>
          <cell r="AO937">
            <v>-2224.2897521335844</v>
          </cell>
          <cell r="AP937">
            <v>-2225.0527101481366</v>
          </cell>
          <cell r="AQ937">
            <v>1111.8886065862669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</row>
        <row r="938">
          <cell r="AA938">
            <v>-99018.267184327473</v>
          </cell>
          <cell r="AB938">
            <v>-7485.5138519883722</v>
          </cell>
          <cell r="AC938">
            <v>-3235.9904875460188</v>
          </cell>
          <cell r="AD938">
            <v>-2779.6225049263421</v>
          </cell>
          <cell r="AE938">
            <v>-3110.326650005637</v>
          </cell>
          <cell r="AF938">
            <v>-3544.4446490738246</v>
          </cell>
          <cell r="AG938">
            <v>-2211.2225972139809</v>
          </cell>
          <cell r="AH938">
            <v>-2338.8437752382661</v>
          </cell>
          <cell r="AI938">
            <v>-2351.2779777732562</v>
          </cell>
          <cell r="AJ938">
            <v>-2360.235376156169</v>
          </cell>
          <cell r="AK938">
            <v>-2388.7719126536667</v>
          </cell>
          <cell r="AL938">
            <v>-2387.0140104589914</v>
          </cell>
          <cell r="AM938">
            <v>-2404.8586451855726</v>
          </cell>
          <cell r="AN938">
            <v>-2214.8143275908551</v>
          </cell>
          <cell r="AO938">
            <v>-2176.6671307113929</v>
          </cell>
          <cell r="AP938">
            <v>-2177.3493724184505</v>
          </cell>
          <cell r="AQ938">
            <v>1135.6999172973624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</row>
        <row r="939">
          <cell r="AA939">
            <v>-85432.057713797345</v>
          </cell>
          <cell r="AB939">
            <v>-7744.0072607515704</v>
          </cell>
          <cell r="AC939">
            <v>-3805.7839855653315</v>
          </cell>
          <cell r="AD939">
            <v>-3327.4243415895289</v>
          </cell>
          <cell r="AE939">
            <v>-3549.2126169847388</v>
          </cell>
          <cell r="AF939">
            <v>-3756.8113615767943</v>
          </cell>
          <cell r="AG939">
            <v>-2540.3110236994344</v>
          </cell>
          <cell r="AH939">
            <v>-2650.5005515246512</v>
          </cell>
          <cell r="AI939">
            <v>-2662.9347540596409</v>
          </cell>
          <cell r="AJ939">
            <v>-2672.420384266768</v>
          </cell>
          <cell r="AK939">
            <v>-2700.4286889400514</v>
          </cell>
          <cell r="AL939">
            <v>-2699.1990185695904</v>
          </cell>
          <cell r="AM939">
            <v>-2716.5154214719578</v>
          </cell>
          <cell r="AN939">
            <v>-2526.9993357014541</v>
          </cell>
          <cell r="AO939">
            <v>-2488.3239069977781</v>
          </cell>
          <cell r="AP939">
            <v>-2489.5343805290495</v>
          </cell>
          <cell r="AQ939">
            <v>979.87152915416993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</row>
        <row r="940">
          <cell r="AA940">
            <v>-102988.47336231194</v>
          </cell>
          <cell r="AB940">
            <v>-7343.8087893501706</v>
          </cell>
          <cell r="AC940">
            <v>-3102.9900178599592</v>
          </cell>
          <cell r="AD940">
            <v>-2739.9144303184316</v>
          </cell>
          <cell r="AE940">
            <v>-3057.3176465905854</v>
          </cell>
          <cell r="AF940">
            <v>-3358.8142967240237</v>
          </cell>
          <cell r="AG940">
            <v>-2115.0553103213583</v>
          </cell>
          <cell r="AH940">
            <v>-2247.7704216802449</v>
          </cell>
          <cell r="AI940">
            <v>-2260.2046242152346</v>
          </cell>
          <cell r="AJ940">
            <v>-2269.0076609819475</v>
          </cell>
          <cell r="AK940">
            <v>-2297.6985590956451</v>
          </cell>
          <cell r="AL940">
            <v>-2295.7862952847699</v>
          </cell>
          <cell r="AM940">
            <v>-2313.7852916275515</v>
          </cell>
          <cell r="AN940">
            <v>-2123.5866124166341</v>
          </cell>
          <cell r="AO940">
            <v>-2085.5937771533718</v>
          </cell>
          <cell r="AP940">
            <v>-2086.121657244229</v>
          </cell>
          <cell r="AQ940">
            <v>1181.236594076373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</row>
        <row r="941">
          <cell r="AA941">
            <v>-98387.700957268331</v>
          </cell>
          <cell r="AB941">
            <v>-7412.8933136603628</v>
          </cell>
          <cell r="AC941">
            <v>-3249.2238747447986</v>
          </cell>
          <cell r="AD941">
            <v>-2911.5971444918241</v>
          </cell>
          <cell r="AE941">
            <v>-3170.2266572232866</v>
          </cell>
          <cell r="AF941">
            <v>-3560.9499829147417</v>
          </cell>
          <cell r="AG941">
            <v>-2226.4963237017018</v>
          </cell>
          <cell r="AH941">
            <v>-2353.3084600340217</v>
          </cell>
          <cell r="AI941">
            <v>-2365.7426625690114</v>
          </cell>
          <cell r="AJ941">
            <v>-2374.7245773668319</v>
          </cell>
          <cell r="AK941">
            <v>-2403.2365974494219</v>
          </cell>
          <cell r="AL941">
            <v>-2401.5032116696548</v>
          </cell>
          <cell r="AM941">
            <v>-2419.3233299813282</v>
          </cell>
          <cell r="AN941">
            <v>-2229.303528801518</v>
          </cell>
          <cell r="AO941">
            <v>-2191.1318155071485</v>
          </cell>
          <cell r="AP941">
            <v>-2191.8385736291139</v>
          </cell>
          <cell r="AQ941">
            <v>1128.4675748994846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</row>
        <row r="942">
          <cell r="AA942">
            <v>-100154.60519623691</v>
          </cell>
          <cell r="AB942">
            <v>-7381.7771347461094</v>
          </cell>
          <cell r="AC942">
            <v>-3244.606447842023</v>
          </cell>
          <cell r="AD942">
            <v>-2912.7005882634676</v>
          </cell>
          <cell r="AE942">
            <v>-3208.0849236363829</v>
          </cell>
          <cell r="AF942">
            <v>-3493.5501002609926</v>
          </cell>
          <cell r="AG942">
            <v>-2183.6979451683874</v>
          </cell>
          <cell r="AH942">
            <v>-2312.7770903154733</v>
          </cell>
          <cell r="AI942">
            <v>-2325.211292850463</v>
          </cell>
          <cell r="AJ942">
            <v>-2334.1245104114728</v>
          </cell>
          <cell r="AK942">
            <v>-2362.7052277308735</v>
          </cell>
          <cell r="AL942">
            <v>-2360.9031447142952</v>
          </cell>
          <cell r="AM942">
            <v>-2378.7919602627799</v>
          </cell>
          <cell r="AN942">
            <v>-2188.7034618461594</v>
          </cell>
          <cell r="AO942">
            <v>-2150.6004457886002</v>
          </cell>
          <cell r="AP942">
            <v>-2151.2385066737543</v>
          </cell>
          <cell r="AQ942">
            <v>1148.7332597587588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</row>
        <row r="943">
          <cell r="AA943">
            <v>-89656.835712211599</v>
          </cell>
          <cell r="AB943">
            <v>-7562.1544620434224</v>
          </cell>
          <cell r="AC943">
            <v>-3683.8268434076908</v>
          </cell>
          <cell r="AD943">
            <v>-3311.4533103786034</v>
          </cell>
          <cell r="AE943">
            <v>-3448.2841909809922</v>
          </cell>
          <cell r="AF943">
            <v>-3858.5934298793782</v>
          </cell>
          <cell r="AG943">
            <v>-2437.9774370751247</v>
          </cell>
          <cell r="AH943">
            <v>-2553.5875240634268</v>
          </cell>
          <cell r="AI943">
            <v>-2566.0217265984165</v>
          </cell>
          <cell r="AJ943">
            <v>-2575.3430974369649</v>
          </cell>
          <cell r="AK943">
            <v>-2603.515661478827</v>
          </cell>
          <cell r="AL943">
            <v>-2602.1217317397877</v>
          </cell>
          <cell r="AM943">
            <v>-2619.6023940107334</v>
          </cell>
          <cell r="AN943">
            <v>-2429.9220488716514</v>
          </cell>
          <cell r="AO943">
            <v>-2391.4108795365537</v>
          </cell>
          <cell r="AP943">
            <v>-2392.4570936992468</v>
          </cell>
          <cell r="AQ943">
            <v>1028.3280428847822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</row>
        <row r="944">
          <cell r="AA944">
            <v>-86418.306420873065</v>
          </cell>
          <cell r="AB944">
            <v>-7649.9467034951649</v>
          </cell>
          <cell r="AC944">
            <v>-3770.3892723322429</v>
          </cell>
          <cell r="AD944">
            <v>-3403.5928877453612</v>
          </cell>
          <cell r="AE944">
            <v>-3601.551129302622</v>
          </cell>
          <cell r="AF944">
            <v>-3851.4791844278761</v>
          </cell>
          <cell r="AG944">
            <v>-2516.4218708169565</v>
          </cell>
          <cell r="AH944">
            <v>-2627.8767951832997</v>
          </cell>
          <cell r="AI944">
            <v>-2640.3109977182894</v>
          </cell>
          <cell r="AJ944">
            <v>-2649.7582825756854</v>
          </cell>
          <cell r="AK944">
            <v>-2677.8049325986999</v>
          </cell>
          <cell r="AL944">
            <v>-2676.5369168785082</v>
          </cell>
          <cell r="AM944">
            <v>-2693.8916651306063</v>
          </cell>
          <cell r="AN944">
            <v>-2504.3372340103715</v>
          </cell>
          <cell r="AO944">
            <v>-2465.7001506564266</v>
          </cell>
          <cell r="AP944">
            <v>-2466.8722788379673</v>
          </cell>
          <cell r="AQ944">
            <v>991.18340732484558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</row>
        <row r="945">
          <cell r="AA945">
            <v>-94801.36356045556</v>
          </cell>
          <cell r="AB945">
            <v>-7533.694686316041</v>
          </cell>
          <cell r="AC945">
            <v>-3368.3188167879534</v>
          </cell>
          <cell r="AD945">
            <v>-2980.7140672783034</v>
          </cell>
          <cell r="AE945">
            <v>-3342.0541267796825</v>
          </cell>
          <cell r="AF945">
            <v>-3597.5548677794332</v>
          </cell>
          <cell r="AG945">
            <v>-2313.3654488482757</v>
          </cell>
          <cell r="AH945">
            <v>-2435.576170846989</v>
          </cell>
          <cell r="AI945">
            <v>-2448.0103733819788</v>
          </cell>
          <cell r="AJ945">
            <v>-2457.1317249777876</v>
          </cell>
          <cell r="AK945">
            <v>-2485.5043082623893</v>
          </cell>
          <cell r="AL945">
            <v>-2483.9103592806105</v>
          </cell>
          <cell r="AM945">
            <v>-2501.5910407942956</v>
          </cell>
          <cell r="AN945">
            <v>-2311.7106764124737</v>
          </cell>
          <cell r="AO945">
            <v>-2273.3995263201159</v>
          </cell>
          <cell r="AP945">
            <v>-2274.2457212400691</v>
          </cell>
          <cell r="AQ945">
            <v>1087.3337194930011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</row>
        <row r="946">
          <cell r="AA946">
            <v>-97973.153464232164</v>
          </cell>
          <cell r="AB946">
            <v>-7444.3854666683974</v>
          </cell>
          <cell r="AC946">
            <v>-3296.6192274639016</v>
          </cell>
          <cell r="AD946">
            <v>-3068.732945692921</v>
          </cell>
          <cell r="AE946">
            <v>-3423.3702344733256</v>
          </cell>
          <cell r="AF946">
            <v>-3529.8113143156529</v>
          </cell>
          <cell r="AG946">
            <v>-2236.537592569422</v>
          </cell>
          <cell r="AH946">
            <v>-2362.8178478862765</v>
          </cell>
          <cell r="AI946">
            <v>-2375.2520504212662</v>
          </cell>
          <cell r="AJ946">
            <v>-2384.2500828256166</v>
          </cell>
          <cell r="AK946">
            <v>-2412.7459853016767</v>
          </cell>
          <cell r="AL946">
            <v>-2411.028717128439</v>
          </cell>
          <cell r="AM946">
            <v>-2428.832717833583</v>
          </cell>
          <cell r="AN946">
            <v>-2238.8290342603032</v>
          </cell>
          <cell r="AO946">
            <v>-2200.6412033594033</v>
          </cell>
          <cell r="AP946">
            <v>-2201.3640790878981</v>
          </cell>
          <cell r="AQ946">
            <v>1123.7128809733572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</row>
        <row r="947">
          <cell r="AA947">
            <v>-102721.95897954606</v>
          </cell>
          <cell r="AB947">
            <v>-7315.8791976396542</v>
          </cell>
          <cell r="AC947">
            <v>-3081.2440715626476</v>
          </cell>
          <cell r="AD947">
            <v>-2881.0480697085518</v>
          </cell>
          <cell r="AE947">
            <v>-3091.1568866504467</v>
          </cell>
          <cell r="AF947">
            <v>-3507.4873560601345</v>
          </cell>
          <cell r="AG947">
            <v>-2121.510885664165</v>
          </cell>
          <cell r="AH947">
            <v>-2253.884048409388</v>
          </cell>
          <cell r="AI947">
            <v>-2266.3182509443777</v>
          </cell>
          <cell r="AJ947">
            <v>-2275.1316497902926</v>
          </cell>
          <cell r="AK947">
            <v>-2303.8121858247882</v>
          </cell>
          <cell r="AL947">
            <v>-2301.9102840931155</v>
          </cell>
          <cell r="AM947">
            <v>-2319.8989183566946</v>
          </cell>
          <cell r="AN947">
            <v>-2129.7106012249787</v>
          </cell>
          <cell r="AO947">
            <v>-2091.7074038825149</v>
          </cell>
          <cell r="AP947">
            <v>-2092.2456460525741</v>
          </cell>
          <cell r="AQ947">
            <v>1178.1797807118014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</row>
        <row r="948">
          <cell r="AA948">
            <v>-99374.895389617843</v>
          </cell>
          <cell r="AB948">
            <v>-7487.3062363549743</v>
          </cell>
          <cell r="AC948">
            <v>-3243.3123859062234</v>
          </cell>
          <cell r="AD948">
            <v>-2846.449974787135</v>
          </cell>
          <cell r="AE948">
            <v>-3295.4030205074996</v>
          </cell>
          <cell r="AF948">
            <v>-3528.5410443889227</v>
          </cell>
          <cell r="AG948">
            <v>-2202.584263234668</v>
          </cell>
          <cell r="AH948">
            <v>-2330.6630095114697</v>
          </cell>
          <cell r="AI948">
            <v>-2343.0972120464594</v>
          </cell>
          <cell r="AJ948">
            <v>-2352.0407447247503</v>
          </cell>
          <cell r="AK948">
            <v>-2380.5911469268699</v>
          </cell>
          <cell r="AL948">
            <v>-2378.8193790275727</v>
          </cell>
          <cell r="AM948">
            <v>-2396.6778794587763</v>
          </cell>
          <cell r="AN948">
            <v>-2206.6196961594369</v>
          </cell>
          <cell r="AO948">
            <v>-2168.4863649845965</v>
          </cell>
          <cell r="AP948">
            <v>-2169.1547409870318</v>
          </cell>
          <cell r="AQ948">
            <v>1139.7903001607606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</row>
        <row r="949">
          <cell r="AA949">
            <v>-92054.856866763366</v>
          </cell>
          <cell r="AB949">
            <v>-7589.8155655956371</v>
          </cell>
          <cell r="AC949">
            <v>-3484.990481307068</v>
          </cell>
          <cell r="AD949">
            <v>-3079.865416427629</v>
          </cell>
          <cell r="AE949">
            <v>-3458.5110851391673</v>
          </cell>
          <cell r="AF949">
            <v>-3657.9006527129955</v>
          </cell>
          <cell r="AG949">
            <v>-2379.8919931444943</v>
          </cell>
          <cell r="AH949">
            <v>-2498.5788371949329</v>
          </cell>
          <cell r="AI949">
            <v>-2511.0130397299226</v>
          </cell>
          <cell r="AJ949">
            <v>-2520.2411755059825</v>
          </cell>
          <cell r="AK949">
            <v>-2548.5069746103331</v>
          </cell>
          <cell r="AL949">
            <v>-2547.0198098088049</v>
          </cell>
          <cell r="AM949">
            <v>-2564.5937071422395</v>
          </cell>
          <cell r="AN949">
            <v>-2374.8201269406691</v>
          </cell>
          <cell r="AO949">
            <v>-2336.4021926680598</v>
          </cell>
          <cell r="AP949">
            <v>-2337.355171768264</v>
          </cell>
          <cell r="AQ949">
            <v>1055.832386319029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</row>
        <row r="950">
          <cell r="AA950">
            <v>-90415.063353774633</v>
          </cell>
          <cell r="AB950">
            <v>-7591.3036651024377</v>
          </cell>
          <cell r="AC950">
            <v>-3555.4853921003396</v>
          </cell>
          <cell r="AD950">
            <v>-3233.1425210448615</v>
          </cell>
          <cell r="AE950">
            <v>-3358.8884951299024</v>
          </cell>
          <cell r="AF950">
            <v>-3623.7963838880551</v>
          </cell>
          <cell r="AG950">
            <v>-2419.6114651665507</v>
          </cell>
          <cell r="AH950">
            <v>-2536.1943885480841</v>
          </cell>
          <cell r="AI950">
            <v>-2548.6285910830738</v>
          </cell>
          <cell r="AJ950">
            <v>-2557.9204820309183</v>
          </cell>
          <cell r="AK950">
            <v>-2586.1225259634843</v>
          </cell>
          <cell r="AL950">
            <v>-2584.6991163337407</v>
          </cell>
          <cell r="AM950">
            <v>-2602.2092584953907</v>
          </cell>
          <cell r="AN950">
            <v>-2412.4994334656049</v>
          </cell>
          <cell r="AO950">
            <v>-2374.017744021211</v>
          </cell>
          <cell r="AP950">
            <v>-2375.0344782931998</v>
          </cell>
          <cell r="AQ950">
            <v>1037.0246106424534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</row>
        <row r="951">
          <cell r="AA951">
            <v>-95778.61034931551</v>
          </cell>
          <cell r="AB951">
            <v>-7481.3933138438606</v>
          </cell>
          <cell r="AC951">
            <v>-3396.8360153690419</v>
          </cell>
          <cell r="AD951">
            <v>-3171.7300666753572</v>
          </cell>
          <cell r="AE951">
            <v>-3269.0344003786886</v>
          </cell>
          <cell r="AF951">
            <v>-3557.3474578174264</v>
          </cell>
          <cell r="AG951">
            <v>-2289.694342589281</v>
          </cell>
          <cell r="AH951">
            <v>-2413.1589113079726</v>
          </cell>
          <cell r="AI951">
            <v>-2425.5931138429623</v>
          </cell>
          <cell r="AJ951">
            <v>-2434.6764700836206</v>
          </cell>
          <cell r="AK951">
            <v>-2463.0870487233728</v>
          </cell>
          <cell r="AL951">
            <v>-2461.4551043864431</v>
          </cell>
          <cell r="AM951">
            <v>-2479.1737812552792</v>
          </cell>
          <cell r="AN951">
            <v>-2289.2554215183068</v>
          </cell>
          <cell r="AO951">
            <v>-2250.9822667810995</v>
          </cell>
          <cell r="AP951">
            <v>-2251.7904663459021</v>
          </cell>
          <cell r="AQ951">
            <v>1098.5423492625091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</row>
        <row r="952">
          <cell r="AA952">
            <v>-103521.03217701476</v>
          </cell>
          <cell r="AB952">
            <v>-7297.9152041641928</v>
          </cell>
          <cell r="AC952">
            <v>-3024.4959316736695</v>
          </cell>
          <cell r="AD952">
            <v>-2688.7355753262659</v>
          </cell>
          <cell r="AE952">
            <v>-3070.7313052860904</v>
          </cell>
          <cell r="AF952">
            <v>-3489.7994641342229</v>
          </cell>
          <cell r="AG952">
            <v>-2102.1555428975107</v>
          </cell>
          <cell r="AH952">
            <v>-2235.5539485180143</v>
          </cell>
          <cell r="AI952">
            <v>-2247.988151053004</v>
          </cell>
          <cell r="AJ952">
            <v>-2256.7704819330011</v>
          </cell>
          <cell r="AK952">
            <v>-2285.4820859334145</v>
          </cell>
          <cell r="AL952">
            <v>-2283.5491162358239</v>
          </cell>
          <cell r="AM952">
            <v>-2301.5688184653209</v>
          </cell>
          <cell r="AN952">
            <v>-2111.3494333676872</v>
          </cell>
          <cell r="AO952">
            <v>-2073.3773039911412</v>
          </cell>
          <cell r="AP952">
            <v>-2073.8844781952826</v>
          </cell>
          <cell r="AQ952">
            <v>1187.3448306574885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</row>
        <row r="953">
          <cell r="AA953">
            <v>-87164.316909119632</v>
          </cell>
          <cell r="AB953">
            <v>-7699.5601586239345</v>
          </cell>
          <cell r="AC953">
            <v>-3769.036238897053</v>
          </cell>
          <cell r="AD953">
            <v>-3416.963220471619</v>
          </cell>
          <cell r="AE953">
            <v>-3503.2073427655905</v>
          </cell>
          <cell r="AF953">
            <v>-3764.6091433015981</v>
          </cell>
          <cell r="AG953">
            <v>-2498.3518257281312</v>
          </cell>
          <cell r="AH953">
            <v>-2610.7639113913142</v>
          </cell>
          <cell r="AI953">
            <v>-2623.1981139263044</v>
          </cell>
          <cell r="AJ953">
            <v>-2632.6163938959166</v>
          </cell>
          <cell r="AK953">
            <v>-2660.6920488067144</v>
          </cell>
          <cell r="AL953">
            <v>-2659.3950281987391</v>
          </cell>
          <cell r="AM953">
            <v>-2676.7787813386208</v>
          </cell>
          <cell r="AN953">
            <v>-2487.1953453306028</v>
          </cell>
          <cell r="AO953">
            <v>-2448.5872668644411</v>
          </cell>
          <cell r="AP953">
            <v>-2449.7303901581981</v>
          </cell>
          <cell r="AQ953">
            <v>999.73984922083832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</row>
        <row r="954">
          <cell r="AA954">
            <v>-102367.95770080198</v>
          </cell>
          <cell r="AB954">
            <v>-7316.815331124415</v>
          </cell>
          <cell r="AC954">
            <v>-3163.362736015617</v>
          </cell>
          <cell r="AD954">
            <v>-2744.3875315620026</v>
          </cell>
          <cell r="AE954">
            <v>-3130.9352215087229</v>
          </cell>
          <cell r="AF954">
            <v>-3412.3944259072077</v>
          </cell>
          <cell r="AG954">
            <v>-2130.0855895982113</v>
          </cell>
          <cell r="AH954">
            <v>-2262.0045545427547</v>
          </cell>
          <cell r="AI954">
            <v>-2274.4387570777444</v>
          </cell>
          <cell r="AJ954">
            <v>-2283.2659194933763</v>
          </cell>
          <cell r="AK954">
            <v>-2311.9326919581545</v>
          </cell>
          <cell r="AL954">
            <v>-2310.0445537961987</v>
          </cell>
          <cell r="AM954">
            <v>-2328.0194244900613</v>
          </cell>
          <cell r="AN954">
            <v>-2137.8448709280628</v>
          </cell>
          <cell r="AO954">
            <v>-2099.8279100158816</v>
          </cell>
          <cell r="AP954">
            <v>-2100.3799157556577</v>
          </cell>
          <cell r="AQ954">
            <v>1174.1195276451183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</row>
        <row r="955">
          <cell r="AA955">
            <v>-88655.58226924183</v>
          </cell>
          <cell r="AB955">
            <v>-7614.3747455379298</v>
          </cell>
          <cell r="AC955">
            <v>-3706.2174298077312</v>
          </cell>
          <cell r="AD955">
            <v>-3292.0794602866654</v>
          </cell>
          <cell r="AE955">
            <v>-3475.5723323979528</v>
          </cell>
          <cell r="AF955">
            <v>-3739.0736730780432</v>
          </cell>
          <cell r="AG955">
            <v>-2462.2300382715648</v>
          </cell>
          <cell r="AH955">
            <v>-2576.5554770423987</v>
          </cell>
          <cell r="AI955">
            <v>-2588.9896795773884</v>
          </cell>
          <cell r="AJ955">
            <v>-2598.3499791498002</v>
          </cell>
          <cell r="AK955">
            <v>-2626.4836144577989</v>
          </cell>
          <cell r="AL955">
            <v>-2625.1286134526226</v>
          </cell>
          <cell r="AM955">
            <v>-2642.5703469897053</v>
          </cell>
          <cell r="AN955">
            <v>-2452.9289305844864</v>
          </cell>
          <cell r="AO955">
            <v>-2414.3788325155256</v>
          </cell>
          <cell r="AP955">
            <v>-2415.4639754120817</v>
          </cell>
          <cell r="AQ955">
            <v>1016.8440663952961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</row>
        <row r="956">
          <cell r="AA956">
            <v>-87489.756126920591</v>
          </cell>
          <cell r="AB956">
            <v>-7701.9917727892635</v>
          </cell>
          <cell r="AC956">
            <v>-3618.3061356121043</v>
          </cell>
          <cell r="AD956">
            <v>-3255.8885941306726</v>
          </cell>
          <cell r="AE956">
            <v>-3607.842443238183</v>
          </cell>
          <cell r="AF956">
            <v>-3783.7203602571444</v>
          </cell>
          <cell r="AG956">
            <v>-2490.4689588891438</v>
          </cell>
          <cell r="AH956">
            <v>-2603.2985960863343</v>
          </cell>
          <cell r="AI956">
            <v>-2615.732798621324</v>
          </cell>
          <cell r="AJ956">
            <v>-2625.1384255141484</v>
          </cell>
          <cell r="AK956">
            <v>-2653.2267335017345</v>
          </cell>
          <cell r="AL956">
            <v>-2651.9170598169712</v>
          </cell>
          <cell r="AM956">
            <v>-2669.3134660336409</v>
          </cell>
          <cell r="AN956">
            <v>-2479.717376948835</v>
          </cell>
          <cell r="AO956">
            <v>-2441.1219515594612</v>
          </cell>
          <cell r="AP956">
            <v>-2442.2524217764303</v>
          </cell>
          <cell r="AQ956">
            <v>1003.4725068733284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</row>
        <row r="957">
          <cell r="AA957">
            <v>-88925.899605371946</v>
          </cell>
          <cell r="AB957">
            <v>-7619.7536720974304</v>
          </cell>
          <cell r="AC957">
            <v>-3687.2294513912798</v>
          </cell>
          <cell r="AD957">
            <v>-3232.1591689525835</v>
          </cell>
          <cell r="AE957">
            <v>-3404.6772097607009</v>
          </cell>
          <cell r="AF957">
            <v>-3775.0839554971426</v>
          </cell>
          <cell r="AG957">
            <v>-2455.6823468796601</v>
          </cell>
          <cell r="AH957">
            <v>-2570.3546136054429</v>
          </cell>
          <cell r="AI957">
            <v>-2582.7888161404326</v>
          </cell>
          <cell r="AJ957">
            <v>-2592.1386057748155</v>
          </cell>
          <cell r="AK957">
            <v>-2620.2827510208431</v>
          </cell>
          <cell r="AL957">
            <v>-2618.9172400776379</v>
          </cell>
          <cell r="AM957">
            <v>-2636.3694835527494</v>
          </cell>
          <cell r="AN957">
            <v>-2446.7175572095016</v>
          </cell>
          <cell r="AO957">
            <v>-2408.1779690785697</v>
          </cell>
          <cell r="AP957">
            <v>-2409.2526020370969</v>
          </cell>
          <cell r="AQ957">
            <v>1019.944498113774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</row>
        <row r="958">
          <cell r="AA958">
            <v>-100129.47091035056</v>
          </cell>
          <cell r="AB958">
            <v>-7303.9860488502718</v>
          </cell>
          <cell r="AC958">
            <v>-3220.5784133443312</v>
          </cell>
          <cell r="AD958">
            <v>-2935.8371450187046</v>
          </cell>
          <cell r="AE958">
            <v>-3163.9086047238475</v>
          </cell>
          <cell r="AF958">
            <v>-3457.8742128778417</v>
          </cell>
          <cell r="AG958">
            <v>-2184.3067538733553</v>
          </cell>
          <cell r="AH958">
            <v>-2313.3536507262775</v>
          </cell>
          <cell r="AI958">
            <v>-2325.7878532612672</v>
          </cell>
          <cell r="AJ958">
            <v>-2334.7020480433121</v>
          </cell>
          <cell r="AK958">
            <v>-2363.2817881416777</v>
          </cell>
          <cell r="AL958">
            <v>-2361.4806823461349</v>
          </cell>
          <cell r="AM958">
            <v>-2379.368520673584</v>
          </cell>
          <cell r="AN958">
            <v>-2189.2809994779986</v>
          </cell>
          <cell r="AO958">
            <v>-2151.1770061994043</v>
          </cell>
          <cell r="AP958">
            <v>-2151.816044305594</v>
          </cell>
          <cell r="AQ958">
            <v>1148.4449795533567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</row>
        <row r="959">
          <cell r="AA959">
            <v>-86734.347652902055</v>
          </cell>
          <cell r="AB959">
            <v>-7731.6480962904234</v>
          </cell>
          <cell r="AC959">
            <v>-3680.5956915770284</v>
          </cell>
          <cell r="AD959">
            <v>-3336.8381036731289</v>
          </cell>
          <cell r="AE959">
            <v>-3490.3004545143044</v>
          </cell>
          <cell r="AF959">
            <v>-3865.0751304154651</v>
          </cell>
          <cell r="AG959">
            <v>-2508.7666442448544</v>
          </cell>
          <cell r="AH959">
            <v>-2620.6270621535405</v>
          </cell>
          <cell r="AI959">
            <v>-2633.0612646885302</v>
          </cell>
          <cell r="AJ959">
            <v>-2642.4962618628247</v>
          </cell>
          <cell r="AK959">
            <v>-2670.5551995689407</v>
          </cell>
          <cell r="AL959">
            <v>-2669.2748961656471</v>
          </cell>
          <cell r="AM959">
            <v>-2686.641932100847</v>
          </cell>
          <cell r="AN959">
            <v>-2497.0752132975108</v>
          </cell>
          <cell r="AO959">
            <v>-2458.4504176266673</v>
          </cell>
          <cell r="AP959">
            <v>-2459.6102581251062</v>
          </cell>
          <cell r="AQ959">
            <v>994.8082738397253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</row>
        <row r="960">
          <cell r="AA960">
            <v>-93354.063505183003</v>
          </cell>
          <cell r="AB960">
            <v>-7544.9204456324787</v>
          </cell>
          <cell r="AC960">
            <v>-3424.836009980972</v>
          </cell>
          <cell r="AD960">
            <v>-3068.3064890109149</v>
          </cell>
          <cell r="AE960">
            <v>-3242.9345928780249</v>
          </cell>
          <cell r="AF960">
            <v>-3673.3669871002626</v>
          </cell>
          <cell r="AG960">
            <v>-2348.4222981391008</v>
          </cell>
          <cell r="AH960">
            <v>-2468.7760762748972</v>
          </cell>
          <cell r="AI960">
            <v>-2481.2102788098873</v>
          </cell>
          <cell r="AJ960">
            <v>-2490.387901431845</v>
          </cell>
          <cell r="AK960">
            <v>-2518.7042136902974</v>
          </cell>
          <cell r="AL960">
            <v>-2517.1665357346674</v>
          </cell>
          <cell r="AM960">
            <v>-2534.7909462222042</v>
          </cell>
          <cell r="AN960">
            <v>-2344.9668528665316</v>
          </cell>
          <cell r="AO960">
            <v>-2306.5994317480245</v>
          </cell>
          <cell r="AP960">
            <v>-2307.5018976941265</v>
          </cell>
          <cell r="AQ960">
            <v>1070.7337667790468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</row>
        <row r="961">
          <cell r="AA961">
            <v>-102395.6745356953</v>
          </cell>
          <cell r="AB961">
            <v>-7352.2428098337878</v>
          </cell>
          <cell r="AC961">
            <v>-3192.1441397096519</v>
          </cell>
          <cell r="AD961">
            <v>-2881.1065932500783</v>
          </cell>
          <cell r="AE961">
            <v>-3019.7580452196944</v>
          </cell>
          <cell r="AF961">
            <v>-3327.0984265184188</v>
          </cell>
          <cell r="AG961">
            <v>-2129.4142257713847</v>
          </cell>
          <cell r="AH961">
            <v>-2261.3687525237692</v>
          </cell>
          <cell r="AI961">
            <v>-2273.8029550587594</v>
          </cell>
          <cell r="AJ961">
            <v>-2282.6290398438505</v>
          </cell>
          <cell r="AK961">
            <v>-2311.2968899391699</v>
          </cell>
          <cell r="AL961">
            <v>-2309.4076741466733</v>
          </cell>
          <cell r="AM961">
            <v>-2327.3836224710758</v>
          </cell>
          <cell r="AN961">
            <v>-2137.2079912785371</v>
          </cell>
          <cell r="AO961">
            <v>-2099.1921079968961</v>
          </cell>
          <cell r="AP961">
            <v>-2099.7430361061324</v>
          </cell>
          <cell r="AQ961">
            <v>1174.4374286546106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</row>
        <row r="962">
          <cell r="AA962">
            <v>-90604.983055174816</v>
          </cell>
          <cell r="AB962">
            <v>-7672.3273257562123</v>
          </cell>
          <cell r="AC962">
            <v>-3568.1884361511329</v>
          </cell>
          <cell r="AD962">
            <v>-3105.9462585345614</v>
          </cell>
          <cell r="AE962">
            <v>-3437.962460128022</v>
          </cell>
          <cell r="AF962">
            <v>-3762.3710988180987</v>
          </cell>
          <cell r="AG962">
            <v>-2415.0111845785073</v>
          </cell>
          <cell r="AH962">
            <v>-2531.8377825337247</v>
          </cell>
          <cell r="AI962">
            <v>-2544.2719850687149</v>
          </cell>
          <cell r="AJ962">
            <v>-2553.5564919385688</v>
          </cell>
          <cell r="AK962">
            <v>-2581.7659199491254</v>
          </cell>
          <cell r="AL962">
            <v>-2580.3351262413917</v>
          </cell>
          <cell r="AM962">
            <v>-2597.8526524810313</v>
          </cell>
          <cell r="AN962">
            <v>-2408.1354433732549</v>
          </cell>
          <cell r="AO962">
            <v>-2369.6611380068516</v>
          </cell>
          <cell r="AP962">
            <v>-2370.6704882008503</v>
          </cell>
          <cell r="AQ962">
            <v>1039.202913649633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</row>
        <row r="963">
          <cell r="AA963">
            <v>-86538.671461324528</v>
          </cell>
          <cell r="AB963">
            <v>-7674.072005055551</v>
          </cell>
          <cell r="AC963">
            <v>-3617.6531446527629</v>
          </cell>
          <cell r="AD963">
            <v>-3318.9490742271128</v>
          </cell>
          <cell r="AE963">
            <v>-3507.308552586283</v>
          </cell>
          <cell r="AF963">
            <v>-3828.6200760413512</v>
          </cell>
          <cell r="AG963">
            <v>-2513.5063599195314</v>
          </cell>
          <cell r="AH963">
            <v>-2625.1157174473756</v>
          </cell>
          <cell r="AI963">
            <v>-2637.5499199823653</v>
          </cell>
          <cell r="AJ963">
            <v>-2646.9925250469887</v>
          </cell>
          <cell r="AK963">
            <v>-2675.0438548627758</v>
          </cell>
          <cell r="AL963">
            <v>-2673.7711593498111</v>
          </cell>
          <cell r="AM963">
            <v>-2691.1305873946822</v>
          </cell>
          <cell r="AN963">
            <v>-2501.5714764816748</v>
          </cell>
          <cell r="AO963">
            <v>-2462.9390729205024</v>
          </cell>
          <cell r="AP963">
            <v>-2464.1065213092697</v>
          </cell>
          <cell r="AQ963">
            <v>992.56394619280775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</row>
        <row r="964">
          <cell r="AA964">
            <v>-95425.842478948587</v>
          </cell>
          <cell r="AB964">
            <v>-7474.7808926783182</v>
          </cell>
          <cell r="AC964">
            <v>-3322.2796596761727</v>
          </cell>
          <cell r="AD964">
            <v>-2923.9435741007555</v>
          </cell>
          <cell r="AE964">
            <v>-3251.1709010909258</v>
          </cell>
          <cell r="AF964">
            <v>-3539.7536297868551</v>
          </cell>
          <cell r="AG964">
            <v>-2298.2391706095973</v>
          </cell>
          <cell r="AH964">
            <v>-2421.2511240398935</v>
          </cell>
          <cell r="AI964">
            <v>-2433.6853265748837</v>
          </cell>
          <cell r="AJ964">
            <v>-2442.7823984303413</v>
          </cell>
          <cell r="AK964">
            <v>-2471.1792614552942</v>
          </cell>
          <cell r="AL964">
            <v>-2469.5610327331642</v>
          </cell>
          <cell r="AM964">
            <v>-2487.2659939872005</v>
          </cell>
          <cell r="AN964">
            <v>-2297.3613498650275</v>
          </cell>
          <cell r="AO964">
            <v>-2259.0744795130208</v>
          </cell>
          <cell r="AP964">
            <v>-2259.8963946926233</v>
          </cell>
          <cell r="AQ964">
            <v>1094.4962428965484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</row>
        <row r="965">
          <cell r="AA965">
            <v>-96892.561482895428</v>
          </cell>
          <cell r="AB965">
            <v>-7512.5506416505141</v>
          </cell>
          <cell r="AC965">
            <v>-3247.2559880115327</v>
          </cell>
          <cell r="AD965">
            <v>-2954.3761988635474</v>
          </cell>
          <cell r="AE965">
            <v>-3237.9210221630983</v>
          </cell>
          <cell r="AF965">
            <v>-3603.4701466132119</v>
          </cell>
          <cell r="AG965">
            <v>-2262.7119508834362</v>
          </cell>
          <cell r="AH965">
            <v>-2387.6057634645563</v>
          </cell>
          <cell r="AI965">
            <v>-2400.0399659995464</v>
          </cell>
          <cell r="AJ965">
            <v>-2409.0800118201305</v>
          </cell>
          <cell r="AK965">
            <v>-2437.5339008799565</v>
          </cell>
          <cell r="AL965">
            <v>-2435.8586461229529</v>
          </cell>
          <cell r="AM965">
            <v>-2453.6206334118629</v>
          </cell>
          <cell r="AN965">
            <v>-2263.6589632548166</v>
          </cell>
          <cell r="AO965">
            <v>-2225.4291189376831</v>
          </cell>
          <cell r="AP965">
            <v>-2226.194008082412</v>
          </cell>
          <cell r="AQ965">
            <v>1111.3189231842173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</row>
        <row r="966">
          <cell r="AA966">
            <v>-93713.213010194348</v>
          </cell>
          <cell r="AB966">
            <v>-7481.2249404968079</v>
          </cell>
          <cell r="AC966">
            <v>-3514.5016098080714</v>
          </cell>
          <cell r="AD966">
            <v>-3144.4921328358669</v>
          </cell>
          <cell r="AE966">
            <v>-3415.2654191934498</v>
          </cell>
          <cell r="AF966">
            <v>-3614.9936703321164</v>
          </cell>
          <cell r="AG966">
            <v>-2339.7228926328348</v>
          </cell>
          <cell r="AH966">
            <v>-2460.537473949541</v>
          </cell>
          <cell r="AI966">
            <v>-2472.9716764845307</v>
          </cell>
          <cell r="AJ966">
            <v>-2482.1353353737341</v>
          </cell>
          <cell r="AK966">
            <v>-2510.4656113649412</v>
          </cell>
          <cell r="AL966">
            <v>-2508.9139696765565</v>
          </cell>
          <cell r="AM966">
            <v>-2526.5523438968476</v>
          </cell>
          <cell r="AN966">
            <v>-2336.7142868084202</v>
          </cell>
          <cell r="AO966">
            <v>-2298.3608294226678</v>
          </cell>
          <cell r="AP966">
            <v>-2299.2493316360155</v>
          </cell>
          <cell r="AQ966">
            <v>1074.8530679417249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</row>
        <row r="967">
          <cell r="AA967">
            <v>-98678.659302768603</v>
          </cell>
          <cell r="AB967">
            <v>-7381.5600906304981</v>
          </cell>
          <cell r="AC967">
            <v>-3280.1716912469092</v>
          </cell>
          <cell r="AD967">
            <v>-2947.3283483655478</v>
          </cell>
          <cell r="AE967">
            <v>-3237.570678486315</v>
          </cell>
          <cell r="AF967">
            <v>-3480.2602405448533</v>
          </cell>
          <cell r="AG967">
            <v>-2219.4486608269913</v>
          </cell>
          <cell r="AH967">
            <v>-2346.6341083549214</v>
          </cell>
          <cell r="AI967">
            <v>-2359.0683108899116</v>
          </cell>
          <cell r="AJ967">
            <v>-2368.0389132272589</v>
          </cell>
          <cell r="AK967">
            <v>-2396.5622457703221</v>
          </cell>
          <cell r="AL967">
            <v>-2394.8175475300814</v>
          </cell>
          <cell r="AM967">
            <v>-2412.648978302228</v>
          </cell>
          <cell r="AN967">
            <v>-2222.6178646619455</v>
          </cell>
          <cell r="AO967">
            <v>-2184.4574638280483</v>
          </cell>
          <cell r="AP967">
            <v>-2185.1529094895404</v>
          </cell>
          <cell r="AQ967">
            <v>1131.8047507390347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</row>
        <row r="968">
          <cell r="AA968">
            <v>-85702.900056393308</v>
          </cell>
          <cell r="AB968">
            <v>-7718.5651443850729</v>
          </cell>
          <cell r="AC968">
            <v>-3863.9253993169805</v>
          </cell>
          <cell r="AD968">
            <v>-3379.0504717928748</v>
          </cell>
          <cell r="AE968">
            <v>-3647.4931930454841</v>
          </cell>
          <cell r="AF968">
            <v>-3911.4434260119469</v>
          </cell>
          <cell r="AG968">
            <v>-2533.7506154749126</v>
          </cell>
          <cell r="AH968">
            <v>-2644.2876448593734</v>
          </cell>
          <cell r="AI968">
            <v>-2656.7218473943635</v>
          </cell>
          <cell r="AJ968">
            <v>-2666.1969472512101</v>
          </cell>
          <cell r="AK968">
            <v>-2694.215782274774</v>
          </cell>
          <cell r="AL968">
            <v>-2692.9755815540329</v>
          </cell>
          <cell r="AM968">
            <v>-2710.3025148066799</v>
          </cell>
          <cell r="AN968">
            <v>-2520.7758986858967</v>
          </cell>
          <cell r="AO968">
            <v>-2482.1110003325002</v>
          </cell>
          <cell r="AP968">
            <v>-2483.310943513492</v>
          </cell>
          <cell r="AQ968">
            <v>982.97798248680863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</row>
        <row r="969">
          <cell r="AA969">
            <v>-87798.018611528911</v>
          </cell>
          <cell r="AB969">
            <v>-7631.0940170313261</v>
          </cell>
          <cell r="AC969">
            <v>-3761.5548801795176</v>
          </cell>
          <cell r="AD969">
            <v>-3254.5338153582243</v>
          </cell>
          <cell r="AE969">
            <v>-3469.9227828894936</v>
          </cell>
          <cell r="AF969">
            <v>-3739.9939971555241</v>
          </cell>
          <cell r="AG969">
            <v>-2483.0021510039651</v>
          </cell>
          <cell r="AH969">
            <v>-2596.2273012994069</v>
          </cell>
          <cell r="AI969">
            <v>-2608.6615038343971</v>
          </cell>
          <cell r="AJ969">
            <v>-2618.0551454818201</v>
          </cell>
          <cell r="AK969">
            <v>-2646.1554387148071</v>
          </cell>
          <cell r="AL969">
            <v>-2644.8337797846425</v>
          </cell>
          <cell r="AM969">
            <v>-2662.242171246714</v>
          </cell>
          <cell r="AN969">
            <v>-2472.6340969165067</v>
          </cell>
          <cell r="AO969">
            <v>-2434.0506567725342</v>
          </cell>
          <cell r="AP969">
            <v>-2435.1691417441016</v>
          </cell>
          <cell r="AQ969">
            <v>1007.008154266792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</row>
        <row r="970">
          <cell r="AA970">
            <v>-87159.256935743266</v>
          </cell>
          <cell r="AB970">
            <v>-7639.5181463576391</v>
          </cell>
          <cell r="AC970">
            <v>-3618.2983114811163</v>
          </cell>
          <cell r="AD970">
            <v>-3330.0812095373549</v>
          </cell>
          <cell r="AE970">
            <v>-3503.6229222833376</v>
          </cell>
          <cell r="AF970">
            <v>-3819.923667957476</v>
          </cell>
          <cell r="AG970">
            <v>-2498.4743896176469</v>
          </cell>
          <cell r="AH970">
            <v>-2610.8799831325891</v>
          </cell>
          <cell r="AI970">
            <v>-2623.3141856675793</v>
          </cell>
          <cell r="AJ970">
            <v>-2632.7326623689564</v>
          </cell>
          <cell r="AK970">
            <v>-2660.8081205479893</v>
          </cell>
          <cell r="AL970">
            <v>-2659.5112966717788</v>
          </cell>
          <cell r="AM970">
            <v>-2676.8948530798957</v>
          </cell>
          <cell r="AN970">
            <v>-2487.311613803643</v>
          </cell>
          <cell r="AO970">
            <v>-2448.703338605716</v>
          </cell>
          <cell r="AP970">
            <v>-2449.8466586312379</v>
          </cell>
          <cell r="AQ970">
            <v>999.68181335020085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</row>
        <row r="971">
          <cell r="AA971">
            <v>-101673.41026874883</v>
          </cell>
          <cell r="AB971">
            <v>-7307.2502749306323</v>
          </cell>
          <cell r="AC971">
            <v>-3189.4885909697969</v>
          </cell>
          <cell r="AD971">
            <v>-2825.0937212930157</v>
          </cell>
          <cell r="AE971">
            <v>-3141.2874097572035</v>
          </cell>
          <cell r="AF971">
            <v>-3451.6160314298218</v>
          </cell>
          <cell r="AG971">
            <v>-2146.9090841887864</v>
          </cell>
          <cell r="AH971">
            <v>-2277.9369169961078</v>
          </cell>
          <cell r="AI971">
            <v>-2290.371119531098</v>
          </cell>
          <cell r="AJ971">
            <v>-2299.2252859508881</v>
          </cell>
          <cell r="AK971">
            <v>-2327.865054411508</v>
          </cell>
          <cell r="AL971">
            <v>-2326.0039202537109</v>
          </cell>
          <cell r="AM971">
            <v>-2343.9517869434144</v>
          </cell>
          <cell r="AN971">
            <v>-2153.8042373855742</v>
          </cell>
          <cell r="AO971">
            <v>-2115.7602724692347</v>
          </cell>
          <cell r="AP971">
            <v>-2116.3392822131696</v>
          </cell>
          <cell r="AQ971">
            <v>1166.1533464184415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</row>
        <row r="972">
          <cell r="AA972">
            <v>-94812.938177749951</v>
          </cell>
          <cell r="AB972">
            <v>-7448.979138827056</v>
          </cell>
          <cell r="AC972">
            <v>-3402.0988971646229</v>
          </cell>
          <cell r="AD972">
            <v>-3059.7168458868473</v>
          </cell>
          <cell r="AE972">
            <v>-3256.9964302195417</v>
          </cell>
          <cell r="AF972">
            <v>-3623.9324347618158</v>
          </cell>
          <cell r="AG972">
            <v>-2313.0850856902625</v>
          </cell>
          <cell r="AH972">
            <v>-2435.3106583859494</v>
          </cell>
          <cell r="AI972">
            <v>-2447.7448609209396</v>
          </cell>
          <cell r="AJ972">
            <v>-2456.8657624956277</v>
          </cell>
          <cell r="AK972">
            <v>-2485.2387958013496</v>
          </cell>
          <cell r="AL972">
            <v>-2483.6443967984505</v>
          </cell>
          <cell r="AM972">
            <v>-2501.325528333256</v>
          </cell>
          <cell r="AN972">
            <v>-2311.4447139303143</v>
          </cell>
          <cell r="AO972">
            <v>-2273.1340138590763</v>
          </cell>
          <cell r="AP972">
            <v>-2273.9797587579096</v>
          </cell>
          <cell r="AQ972">
            <v>1087.4664757235207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</row>
        <row r="973">
          <cell r="AA973">
            <v>-94135.073308514009</v>
          </cell>
          <cell r="AB973">
            <v>-7525.3789291410249</v>
          </cell>
          <cell r="AC973">
            <v>-3433.9106243954461</v>
          </cell>
          <cell r="AD973">
            <v>-3038.404989418952</v>
          </cell>
          <cell r="AE973">
            <v>-3329.9444730581863</v>
          </cell>
          <cell r="AF973">
            <v>-3797.7539971428278</v>
          </cell>
          <cell r="AG973">
            <v>-2329.5044912404642</v>
          </cell>
          <cell r="AH973">
            <v>-2450.8603361943265</v>
          </cell>
          <cell r="AI973">
            <v>-2463.2945387293166</v>
          </cell>
          <cell r="AJ973">
            <v>-2472.4417956901207</v>
          </cell>
          <cell r="AK973">
            <v>-2500.7884736097267</v>
          </cell>
          <cell r="AL973">
            <v>-2499.2204299929435</v>
          </cell>
          <cell r="AM973">
            <v>-2516.8752061416335</v>
          </cell>
          <cell r="AN973">
            <v>-2327.0207471248068</v>
          </cell>
          <cell r="AO973">
            <v>-2288.6836916674538</v>
          </cell>
          <cell r="AP973">
            <v>-2289.5557919524026</v>
          </cell>
          <cell r="AQ973">
            <v>1079.6916368193322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</row>
        <row r="974">
          <cell r="AA974">
            <v>-102720.64030497364</v>
          </cell>
          <cell r="AB974">
            <v>-7399.2008446994996</v>
          </cell>
          <cell r="AC974">
            <v>-3132.1450821427666</v>
          </cell>
          <cell r="AD974">
            <v>-2860.519898134849</v>
          </cell>
          <cell r="AE974">
            <v>-3136.5969455247041</v>
          </cell>
          <cell r="AF974">
            <v>-3488.1885513530769</v>
          </cell>
          <cell r="AG974">
            <v>-2121.5428269161403</v>
          </cell>
          <cell r="AH974">
            <v>-2253.9142977491397</v>
          </cell>
          <cell r="AI974">
            <v>-2266.3485002841298</v>
          </cell>
          <cell r="AJ974">
            <v>-2275.1619504001119</v>
          </cell>
          <cell r="AK974">
            <v>-2303.8424351645399</v>
          </cell>
          <cell r="AL974">
            <v>-2301.9405847029343</v>
          </cell>
          <cell r="AM974">
            <v>-2319.9291676964463</v>
          </cell>
          <cell r="AN974">
            <v>-2129.740901834798</v>
          </cell>
          <cell r="AO974">
            <v>-2091.7376532222665</v>
          </cell>
          <cell r="AP974">
            <v>-2092.2759466623934</v>
          </cell>
          <cell r="AQ974">
            <v>1178.1646560419256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</row>
        <row r="975">
          <cell r="AA975">
            <v>-92363.03106323957</v>
          </cell>
          <cell r="AB975">
            <v>-7531.065263470211</v>
          </cell>
          <cell r="AC975">
            <v>-3450.5919003007821</v>
          </cell>
          <cell r="AD975">
            <v>-3168.0316054176528</v>
          </cell>
          <cell r="AE975">
            <v>-3474.1252522641771</v>
          </cell>
          <cell r="AF975">
            <v>-3599.3994279364665</v>
          </cell>
          <cell r="AG975">
            <v>-2372.4273237956409</v>
          </cell>
          <cell r="AH975">
            <v>-2491.5095676671262</v>
          </cell>
          <cell r="AI975">
            <v>-2503.943770202116</v>
          </cell>
          <cell r="AJ975">
            <v>-2513.1599241654167</v>
          </cell>
          <cell r="AK975">
            <v>-2541.4377050825265</v>
          </cell>
          <cell r="AL975">
            <v>-2539.9385584682391</v>
          </cell>
          <cell r="AM975">
            <v>-2557.5244376144328</v>
          </cell>
          <cell r="AN975">
            <v>-2367.7388756001028</v>
          </cell>
          <cell r="AO975">
            <v>-2329.3329231402531</v>
          </cell>
          <cell r="AP975">
            <v>-2330.2739204276982</v>
          </cell>
          <cell r="AQ975">
            <v>1059.3670210829323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</row>
        <row r="976">
          <cell r="AA976">
            <v>-88080.912253326227</v>
          </cell>
          <cell r="AB976">
            <v>-7655.6069392738709</v>
          </cell>
          <cell r="AC976">
            <v>-3576.0399753403644</v>
          </cell>
          <cell r="AD976">
            <v>-3278.305683122202</v>
          </cell>
          <cell r="AE976">
            <v>-3599.1354439594379</v>
          </cell>
          <cell r="AF976">
            <v>-3791.8078980783657</v>
          </cell>
          <cell r="AG976">
            <v>-2476.1498333178761</v>
          </cell>
          <cell r="AH976">
            <v>-2589.7379474714899</v>
          </cell>
          <cell r="AI976">
            <v>-2602.1721500064796</v>
          </cell>
          <cell r="AJ976">
            <v>-2611.5547927491098</v>
          </cell>
          <cell r="AK976">
            <v>-2639.6660848868901</v>
          </cell>
          <cell r="AL976">
            <v>-2638.3334270519326</v>
          </cell>
          <cell r="AM976">
            <v>-2655.7528174187964</v>
          </cell>
          <cell r="AN976">
            <v>-2466.1337441837964</v>
          </cell>
          <cell r="AO976">
            <v>-2427.5613029446167</v>
          </cell>
          <cell r="AP976">
            <v>-2428.6687890113917</v>
          </cell>
          <cell r="AQ976">
            <v>1010.2528311807505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</row>
        <row r="977">
          <cell r="AA977">
            <v>-95752.486136822248</v>
          </cell>
          <cell r="AB977">
            <v>-7472.930614324875</v>
          </cell>
          <cell r="AC977">
            <v>-3367.8364608062266</v>
          </cell>
          <cell r="AD977">
            <v>-3123.7837215961149</v>
          </cell>
          <cell r="AE977">
            <v>-3472.7807863125981</v>
          </cell>
          <cell r="AF977">
            <v>-3602.28753942616</v>
          </cell>
          <cell r="AG977">
            <v>-2290.3271295341033</v>
          </cell>
          <cell r="AH977">
            <v>-2413.7581798431979</v>
          </cell>
          <cell r="AI977">
            <v>-2426.1923823781881</v>
          </cell>
          <cell r="AJ977">
            <v>-2435.2767543282275</v>
          </cell>
          <cell r="AK977">
            <v>-2463.6863172585981</v>
          </cell>
          <cell r="AL977">
            <v>-2462.0553886310499</v>
          </cell>
          <cell r="AM977">
            <v>-2479.773049790505</v>
          </cell>
          <cell r="AN977">
            <v>-2289.8557057629141</v>
          </cell>
          <cell r="AO977">
            <v>-2251.5815353163252</v>
          </cell>
          <cell r="AP977">
            <v>-2252.390750590509</v>
          </cell>
          <cell r="AQ977">
            <v>1098.2427149948965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</row>
        <row r="978">
          <cell r="AA978">
            <v>-103492.76435404678</v>
          </cell>
          <cell r="AB978">
            <v>-7341.2394194528924</v>
          </cell>
          <cell r="AC978">
            <v>-3099.271435416269</v>
          </cell>
          <cell r="AD978">
            <v>-2860.0583552488788</v>
          </cell>
          <cell r="AE978">
            <v>-3001.3223742991395</v>
          </cell>
          <cell r="AF978">
            <v>-3291.1946138464536</v>
          </cell>
          <cell r="AG978">
            <v>-2102.8402528897186</v>
          </cell>
          <cell r="AH978">
            <v>-2236.2023897626414</v>
          </cell>
          <cell r="AI978">
            <v>-2248.6365922976311</v>
          </cell>
          <cell r="AJ978">
            <v>-2257.4200222305849</v>
          </cell>
          <cell r="AK978">
            <v>-2286.1305271780411</v>
          </cell>
          <cell r="AL978">
            <v>-2284.1986565334073</v>
          </cell>
          <cell r="AM978">
            <v>-2302.2172597099479</v>
          </cell>
          <cell r="AN978">
            <v>-2111.9989736652715</v>
          </cell>
          <cell r="AO978">
            <v>-2074.0257452357682</v>
          </cell>
          <cell r="AP978">
            <v>-2074.5340184928664</v>
          </cell>
          <cell r="AQ978">
            <v>1187.020610035175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</row>
        <row r="979">
          <cell r="AA979">
            <v>-85197.173653457852</v>
          </cell>
          <cell r="AB979">
            <v>-7689.5270523127365</v>
          </cell>
          <cell r="AC979">
            <v>-3762.8107468494372</v>
          </cell>
          <cell r="AD979">
            <v>-3326.7727473633713</v>
          </cell>
          <cell r="AE979">
            <v>-3721.3562174306971</v>
          </cell>
          <cell r="AF979">
            <v>-3858.7535023327418</v>
          </cell>
          <cell r="AG979">
            <v>-2546.0004417811519</v>
          </cell>
          <cell r="AH979">
            <v>-2655.8886039615909</v>
          </cell>
          <cell r="AI979">
            <v>-2668.3228064965806</v>
          </cell>
          <cell r="AJ979">
            <v>-2677.8175689959735</v>
          </cell>
          <cell r="AK979">
            <v>-2705.8167413769911</v>
          </cell>
          <cell r="AL979">
            <v>-2704.5962032987959</v>
          </cell>
          <cell r="AM979">
            <v>-2721.9034739088975</v>
          </cell>
          <cell r="AN979">
            <v>-2532.3965204306596</v>
          </cell>
          <cell r="AO979">
            <v>-2493.7119594347178</v>
          </cell>
          <cell r="AP979">
            <v>-2494.931565258255</v>
          </cell>
          <cell r="AQ979">
            <v>977.17750293570009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</row>
        <row r="980">
          <cell r="AA980">
            <v>-89920.337646817949</v>
          </cell>
          <cell r="AB980">
            <v>-7532.4419248628119</v>
          </cell>
          <cell r="AC980">
            <v>-3583.3773804490593</v>
          </cell>
          <cell r="AD980">
            <v>-3261.5028921224221</v>
          </cell>
          <cell r="AE980">
            <v>-3390.9840834922461</v>
          </cell>
          <cell r="AF980">
            <v>-3777.591180388763</v>
          </cell>
          <cell r="AG980">
            <v>-2431.5948299746251</v>
          </cell>
          <cell r="AH980">
            <v>-2547.5430004851046</v>
          </cell>
          <cell r="AI980">
            <v>-2559.9772030200947</v>
          </cell>
          <cell r="AJ980">
            <v>-2569.2883289034257</v>
          </cell>
          <cell r="AK980">
            <v>-2597.4711379005048</v>
          </cell>
          <cell r="AL980">
            <v>-2596.0669632062481</v>
          </cell>
          <cell r="AM980">
            <v>-2613.5578704324116</v>
          </cell>
          <cell r="AN980">
            <v>-2423.8672803381123</v>
          </cell>
          <cell r="AO980">
            <v>-2385.3663559582315</v>
          </cell>
          <cell r="AP980">
            <v>-2386.4023251657072</v>
          </cell>
          <cell r="AQ980">
            <v>1031.3503046739431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</row>
        <row r="981">
          <cell r="AA981">
            <v>-95475.16643554678</v>
          </cell>
          <cell r="AB981">
            <v>-7420.7266900453242</v>
          </cell>
          <cell r="AC981">
            <v>-3346.4588565902036</v>
          </cell>
          <cell r="AD981">
            <v>-3127.5868696911966</v>
          </cell>
          <cell r="AE981">
            <v>-3356.0941720177789</v>
          </cell>
          <cell r="AF981">
            <v>-3517.9794702409417</v>
          </cell>
          <cell r="AG981">
            <v>-2297.0444338951261</v>
          </cell>
          <cell r="AH981">
            <v>-2420.1196719346963</v>
          </cell>
          <cell r="AI981">
            <v>-2432.553874469686</v>
          </cell>
          <cell r="AJ981">
            <v>-2441.6490286097114</v>
          </cell>
          <cell r="AK981">
            <v>-2470.0478093500965</v>
          </cell>
          <cell r="AL981">
            <v>-2468.4276629125343</v>
          </cell>
          <cell r="AM981">
            <v>-2486.1345418820028</v>
          </cell>
          <cell r="AN981">
            <v>-2296.227980044398</v>
          </cell>
          <cell r="AO981">
            <v>-2257.9430274078231</v>
          </cell>
          <cell r="AP981">
            <v>-2258.7630248719934</v>
          </cell>
          <cell r="AQ981">
            <v>1095.0619689491473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</row>
        <row r="982">
          <cell r="AA982">
            <v>-93103.31284022113</v>
          </cell>
          <cell r="AB982">
            <v>-7493.0965249478886</v>
          </cell>
          <cell r="AC982">
            <v>-3474.6683644320201</v>
          </cell>
          <cell r="AD982">
            <v>-3132.7105554011714</v>
          </cell>
          <cell r="AE982">
            <v>-3402.1023468283065</v>
          </cell>
          <cell r="AF982">
            <v>-3715.1539375372995</v>
          </cell>
          <cell r="AG982">
            <v>-2354.496040925967</v>
          </cell>
          <cell r="AH982">
            <v>-2474.5280959285901</v>
          </cell>
          <cell r="AI982">
            <v>-2486.9622984635803</v>
          </cell>
          <cell r="AJ982">
            <v>-2496.1496702713921</v>
          </cell>
          <cell r="AK982">
            <v>-2524.4562333439908</v>
          </cell>
          <cell r="AL982">
            <v>-2522.9283045742145</v>
          </cell>
          <cell r="AM982">
            <v>-2540.5429658758972</v>
          </cell>
          <cell r="AN982">
            <v>-2350.7286217060782</v>
          </cell>
          <cell r="AO982">
            <v>-2312.3514514017174</v>
          </cell>
          <cell r="AP982">
            <v>-2313.2636665336736</v>
          </cell>
          <cell r="AQ982">
            <v>1067.8577569522001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</row>
        <row r="983">
          <cell r="AA983">
            <v>-92688.535530207926</v>
          </cell>
          <cell r="AB983">
            <v>-7595.1742670658114</v>
          </cell>
          <cell r="AC983">
            <v>-3543.5796131156262</v>
          </cell>
          <cell r="AD983">
            <v>-3139.579496763994</v>
          </cell>
          <cell r="AE983">
            <v>-3477.1442664753417</v>
          </cell>
          <cell r="AF983">
            <v>-3755.5135445363612</v>
          </cell>
          <cell r="AG983">
            <v>-2364.5428764756612</v>
          </cell>
          <cell r="AH983">
            <v>-2484.0427555984452</v>
          </cell>
          <cell r="AI983">
            <v>-2496.4769581334353</v>
          </cell>
          <cell r="AJ983">
            <v>-2505.6804564830604</v>
          </cell>
          <cell r="AK983">
            <v>-2533.9708930138459</v>
          </cell>
          <cell r="AL983">
            <v>-2532.4590907858828</v>
          </cell>
          <cell r="AM983">
            <v>-2550.0576255457518</v>
          </cell>
          <cell r="AN983">
            <v>-2360.2594079177466</v>
          </cell>
          <cell r="AO983">
            <v>-2321.866111071572</v>
          </cell>
          <cell r="AP983">
            <v>-2322.7944527453419</v>
          </cell>
          <cell r="AQ983">
            <v>1063.1004271172728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</row>
        <row r="984">
          <cell r="AA984">
            <v>-91172.971921094213</v>
          </cell>
          <cell r="AB984">
            <v>-7580.0941294783424</v>
          </cell>
          <cell r="AC984">
            <v>-3535.276726761123</v>
          </cell>
          <cell r="AD984">
            <v>-3197.7205095498739</v>
          </cell>
          <cell r="AE984">
            <v>-3447.3799186417109</v>
          </cell>
          <cell r="AF984">
            <v>-3754.9314333051188</v>
          </cell>
          <cell r="AG984">
            <v>-2401.2532219508798</v>
          </cell>
          <cell r="AH984">
            <v>-2518.8085723406266</v>
          </cell>
          <cell r="AI984">
            <v>-2531.2427748756168</v>
          </cell>
          <cell r="AJ984">
            <v>-2540.5051983383637</v>
          </cell>
          <cell r="AK984">
            <v>-2568.7367097560273</v>
          </cell>
          <cell r="AL984">
            <v>-2567.2838326411866</v>
          </cell>
          <cell r="AM984">
            <v>-2584.8234422879332</v>
          </cell>
          <cell r="AN984">
            <v>-2395.0841497730503</v>
          </cell>
          <cell r="AO984">
            <v>-2356.6319278137535</v>
          </cell>
          <cell r="AP984">
            <v>-2357.6191946006456</v>
          </cell>
          <cell r="AQ984">
            <v>1045.7175187461821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</row>
        <row r="985">
          <cell r="AA985">
            <v>-88287.786941187354</v>
          </cell>
          <cell r="AB985">
            <v>-7590.4045300442322</v>
          </cell>
          <cell r="AC985">
            <v>-3650.7019803968601</v>
          </cell>
          <cell r="AD985">
            <v>-3305.3672599258398</v>
          </cell>
          <cell r="AE985">
            <v>-3470.0776869174142</v>
          </cell>
          <cell r="AF985">
            <v>-3768.6381423237453</v>
          </cell>
          <cell r="AG985">
            <v>-2471.138864978579</v>
          </cell>
          <cell r="AH985">
            <v>-2584.9924076317061</v>
          </cell>
          <cell r="AI985">
            <v>-2597.4266101666963</v>
          </cell>
          <cell r="AJ985">
            <v>-2606.801209621462</v>
          </cell>
          <cell r="AK985">
            <v>-2634.9205450471063</v>
          </cell>
          <cell r="AL985">
            <v>-2633.5798439242844</v>
          </cell>
          <cell r="AM985">
            <v>-2651.0072775790131</v>
          </cell>
          <cell r="AN985">
            <v>-2461.3801610561486</v>
          </cell>
          <cell r="AO985">
            <v>-2422.8157631048334</v>
          </cell>
          <cell r="AP985">
            <v>-2423.9152058837435</v>
          </cell>
          <cell r="AQ985">
            <v>1012.6256011006424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</row>
        <row r="986">
          <cell r="AA986">
            <v>-88833.942850685649</v>
          </cell>
          <cell r="AB986">
            <v>-7666.1774626171091</v>
          </cell>
          <cell r="AC986">
            <v>-3605.7033067684833</v>
          </cell>
          <cell r="AD986">
            <v>-3222.5159560217553</v>
          </cell>
          <cell r="AE986">
            <v>-3508.1773087966722</v>
          </cell>
          <cell r="AF986">
            <v>-3780.1026110643961</v>
          </cell>
          <cell r="AG986">
            <v>-2457.9097454612929</v>
          </cell>
          <cell r="AH986">
            <v>-2572.4640279925429</v>
          </cell>
          <cell r="AI986">
            <v>-2584.8982305275331</v>
          </cell>
          <cell r="AJ986">
            <v>-2594.2515954405376</v>
          </cell>
          <cell r="AK986">
            <v>-2622.3921654079431</v>
          </cell>
          <cell r="AL986">
            <v>-2621.03022974336</v>
          </cell>
          <cell r="AM986">
            <v>-2638.4788979398495</v>
          </cell>
          <cell r="AN986">
            <v>-2448.8305468752237</v>
          </cell>
          <cell r="AO986">
            <v>-2410.2873834656698</v>
          </cell>
          <cell r="AP986">
            <v>-2411.3655917028191</v>
          </cell>
          <cell r="AQ986">
            <v>1018.889790920224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</row>
        <row r="987">
          <cell r="AA987">
            <v>-95963.925332568557</v>
          </cell>
          <cell r="AB987">
            <v>-7422.2814956972852</v>
          </cell>
          <cell r="AC987">
            <v>-3292.7566499424956</v>
          </cell>
          <cell r="AD987">
            <v>-2974.033724451253</v>
          </cell>
          <cell r="AE987">
            <v>-3213.9374300954005</v>
          </cell>
          <cell r="AF987">
            <v>-3424.6951436529589</v>
          </cell>
          <cell r="AG987">
            <v>-2285.2055985893294</v>
          </cell>
          <cell r="AH987">
            <v>-2408.9079338441343</v>
          </cell>
          <cell r="AI987">
            <v>-2421.3421363791244</v>
          </cell>
          <cell r="AJ987">
            <v>-2430.4182875732336</v>
          </cell>
          <cell r="AK987">
            <v>-2458.8360712595349</v>
          </cell>
          <cell r="AL987">
            <v>-2457.196921876056</v>
          </cell>
          <cell r="AM987">
            <v>-2474.9228037914413</v>
          </cell>
          <cell r="AN987">
            <v>-2284.9972390079201</v>
          </cell>
          <cell r="AO987">
            <v>-2246.7312893172616</v>
          </cell>
          <cell r="AP987">
            <v>-2247.532283835515</v>
          </cell>
          <cell r="AQ987">
            <v>1100.6678379944281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</row>
        <row r="988">
          <cell r="AA988">
            <v>-101326.89193121478</v>
          </cell>
          <cell r="AB988">
            <v>-7345.4495239516855</v>
          </cell>
          <cell r="AC988">
            <v>-3223.8194806727906</v>
          </cell>
          <cell r="AD988">
            <v>-2816.1927308841086</v>
          </cell>
          <cell r="AE988">
            <v>-3189.4638360941135</v>
          </cell>
          <cell r="AF988">
            <v>-3483.7589721559871</v>
          </cell>
          <cell r="AG988">
            <v>-2155.3025345249371</v>
          </cell>
          <cell r="AH988">
            <v>-2285.885770444469</v>
          </cell>
          <cell r="AI988">
            <v>-2298.3199729794587</v>
          </cell>
          <cell r="AJ988">
            <v>-2307.1876120322127</v>
          </cell>
          <cell r="AK988">
            <v>-2335.8139078598692</v>
          </cell>
          <cell r="AL988">
            <v>-2333.9662463350351</v>
          </cell>
          <cell r="AM988">
            <v>-2351.9006403917756</v>
          </cell>
          <cell r="AN988">
            <v>-2161.7665634668992</v>
          </cell>
          <cell r="AO988">
            <v>-2123.7091259175959</v>
          </cell>
          <cell r="AP988">
            <v>-2124.3016082944941</v>
          </cell>
          <cell r="AQ988">
            <v>1162.1789196942609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</row>
        <row r="989">
          <cell r="AA989">
            <v>-87709.946640380629</v>
          </cell>
          <cell r="AB989">
            <v>-7655.9967128343924</v>
          </cell>
          <cell r="AC989">
            <v>-3645.6539142902566</v>
          </cell>
          <cell r="AD989">
            <v>-3318.3836396013912</v>
          </cell>
          <cell r="AE989">
            <v>-3623.9237437360421</v>
          </cell>
          <cell r="AF989">
            <v>-3782.1635238650524</v>
          </cell>
          <cell r="AG989">
            <v>-2485.1354514263917</v>
          </cell>
          <cell r="AH989">
            <v>-2598.2476018599718</v>
          </cell>
          <cell r="AI989">
            <v>-2610.6818043949615</v>
          </cell>
          <cell r="AJ989">
            <v>-2620.0788702806226</v>
          </cell>
          <cell r="AK989">
            <v>-2648.1757392753721</v>
          </cell>
          <cell r="AL989">
            <v>-2646.8575045834455</v>
          </cell>
          <cell r="AM989">
            <v>-2664.2624718072784</v>
          </cell>
          <cell r="AN989">
            <v>-2474.6578217153092</v>
          </cell>
          <cell r="AO989">
            <v>-2436.0709573330987</v>
          </cell>
          <cell r="AP989">
            <v>-2437.1928665429041</v>
          </cell>
          <cell r="AQ989">
            <v>1005.9980039865095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</row>
        <row r="990">
          <cell r="AA990">
            <v>-86071.170771238933</v>
          </cell>
          <cell r="AB990">
            <v>-7604.4127159323552</v>
          </cell>
          <cell r="AC990">
            <v>-3740.4487541997814</v>
          </cell>
          <cell r="AD990">
            <v>-3269.3623485248636</v>
          </cell>
          <cell r="AE990">
            <v>-3637.3695112951027</v>
          </cell>
          <cell r="AF990">
            <v>-3888.7142273317208</v>
          </cell>
          <cell r="AG990">
            <v>-2524.8302738349503</v>
          </cell>
          <cell r="AH990">
            <v>-2635.8398092773868</v>
          </cell>
          <cell r="AI990">
            <v>-2648.274011812377</v>
          </cell>
          <cell r="AJ990">
            <v>-2657.7347933038304</v>
          </cell>
          <cell r="AK990">
            <v>-2685.7679466927875</v>
          </cell>
          <cell r="AL990">
            <v>-2684.5134276066528</v>
          </cell>
          <cell r="AM990">
            <v>-2701.8546792246934</v>
          </cell>
          <cell r="AN990">
            <v>-2512.3137447385166</v>
          </cell>
          <cell r="AO990">
            <v>-2473.6631647505137</v>
          </cell>
          <cell r="AP990">
            <v>-2474.8487895661119</v>
          </cell>
          <cell r="AQ990">
            <v>987.20190027780188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</row>
        <row r="991">
          <cell r="AA991">
            <v>-92732.373455573048</v>
          </cell>
          <cell r="AB991">
            <v>-7623.5341152915962</v>
          </cell>
          <cell r="AC991">
            <v>-3606.567839696841</v>
          </cell>
          <cell r="AD991">
            <v>-3082.9710816271891</v>
          </cell>
          <cell r="AE991">
            <v>-3324.2771078713427</v>
          </cell>
          <cell r="AF991">
            <v>-3690.4319890288598</v>
          </cell>
          <cell r="AG991">
            <v>-2363.4810237263655</v>
          </cell>
          <cell r="AH991">
            <v>-2483.0371486609101</v>
          </cell>
          <cell r="AI991">
            <v>-2495.4713511958998</v>
          </cell>
          <cell r="AJ991">
            <v>-2504.6731451269866</v>
          </cell>
          <cell r="AK991">
            <v>-2532.9652860763099</v>
          </cell>
          <cell r="AL991">
            <v>-2531.451779429809</v>
          </cell>
          <cell r="AM991">
            <v>-2549.0520186082167</v>
          </cell>
          <cell r="AN991">
            <v>-2359.2520965616727</v>
          </cell>
          <cell r="AO991">
            <v>-2320.860504134037</v>
          </cell>
          <cell r="AP991">
            <v>-2321.7871413892681</v>
          </cell>
          <cell r="AQ991">
            <v>1063.6032305860406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</row>
        <row r="992">
          <cell r="AA992">
            <v>-97072.04921154867</v>
          </cell>
          <cell r="AB992">
            <v>-7487.8049653370063</v>
          </cell>
          <cell r="AC992">
            <v>-3402.484391454841</v>
          </cell>
          <cell r="AD992">
            <v>-2946.7111605634018</v>
          </cell>
          <cell r="AE992">
            <v>-3215.3897548495124</v>
          </cell>
          <cell r="AF992">
            <v>-3614.3220673481451</v>
          </cell>
          <cell r="AG992">
            <v>-2258.3643560429423</v>
          </cell>
          <cell r="AH992">
            <v>-2383.4884585594336</v>
          </cell>
          <cell r="AI992">
            <v>-2395.9226610944238</v>
          </cell>
          <cell r="AJ992">
            <v>-2404.9557284321177</v>
          </cell>
          <cell r="AK992">
            <v>-2433.4165959748343</v>
          </cell>
          <cell r="AL992">
            <v>-2431.7343627349405</v>
          </cell>
          <cell r="AM992">
            <v>-2449.5033285067402</v>
          </cell>
          <cell r="AN992">
            <v>-2259.5346798668043</v>
          </cell>
          <cell r="AO992">
            <v>-2221.3118140325605</v>
          </cell>
          <cell r="AP992">
            <v>-2222.0697246943992</v>
          </cell>
          <cell r="AQ992">
            <v>1113.3775756367784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</row>
        <row r="993">
          <cell r="AA993">
            <v>-102103.17745166048</v>
          </cell>
          <cell r="AB993">
            <v>-7363.5898950313567</v>
          </cell>
          <cell r="AC993">
            <v>-3133.8970799729541</v>
          </cell>
          <cell r="AD993">
            <v>-2836.6840533100876</v>
          </cell>
          <cell r="AE993">
            <v>-3037.645548905115</v>
          </cell>
          <cell r="AF993">
            <v>-3496.1997360080986</v>
          </cell>
          <cell r="AG993">
            <v>-2136.4991603401763</v>
          </cell>
          <cell r="AH993">
            <v>-2268.0784016338612</v>
          </cell>
          <cell r="AI993">
            <v>-2280.5126041688509</v>
          </cell>
          <cell r="AJ993">
            <v>-2289.3500612405696</v>
          </cell>
          <cell r="AK993">
            <v>-2318.0065390492614</v>
          </cell>
          <cell r="AL993">
            <v>-2316.1286955433925</v>
          </cell>
          <cell r="AM993">
            <v>-2334.0932715811678</v>
          </cell>
          <cell r="AN993">
            <v>-2143.9290126752558</v>
          </cell>
          <cell r="AO993">
            <v>-2105.901757106988</v>
          </cell>
          <cell r="AP993">
            <v>-2106.4640575028516</v>
          </cell>
          <cell r="AQ993">
            <v>1171.0826040995648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</row>
        <row r="994">
          <cell r="AA994">
            <v>-102326.80462978166</v>
          </cell>
          <cell r="AB994">
            <v>-7411.816841652837</v>
          </cell>
          <cell r="AC994">
            <v>-3180.4836646144722</v>
          </cell>
          <cell r="AD994">
            <v>-2940.2199826415049</v>
          </cell>
          <cell r="AE994">
            <v>-3131.0723574302183</v>
          </cell>
          <cell r="AF994">
            <v>-3400.872808370475</v>
          </cell>
          <cell r="AG994">
            <v>-2131.0824091612021</v>
          </cell>
          <cell r="AH994">
            <v>-2262.9485730695033</v>
          </cell>
          <cell r="AI994">
            <v>-2275.3827756044934</v>
          </cell>
          <cell r="AJ994">
            <v>-2284.211538051527</v>
          </cell>
          <cell r="AK994">
            <v>-2312.8767104849039</v>
          </cell>
          <cell r="AL994">
            <v>-2310.9901723543494</v>
          </cell>
          <cell r="AM994">
            <v>-2328.9634430168103</v>
          </cell>
          <cell r="AN994">
            <v>-2138.7904894862131</v>
          </cell>
          <cell r="AO994">
            <v>-2100.7719285426306</v>
          </cell>
          <cell r="AP994">
            <v>-2101.3255343138085</v>
          </cell>
          <cell r="AQ994">
            <v>1173.6475183817436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</row>
        <row r="995">
          <cell r="AA995">
            <v>-91771.894178554372</v>
          </cell>
          <cell r="AB995">
            <v>-7485.6737754986434</v>
          </cell>
          <cell r="AC995">
            <v>-3615.6430099693216</v>
          </cell>
          <cell r="AD995">
            <v>-3082.0632899030097</v>
          </cell>
          <cell r="AE995">
            <v>-3443.3950305406297</v>
          </cell>
          <cell r="AF995">
            <v>-3648.1949104157229</v>
          </cell>
          <cell r="AG995">
            <v>-2386.7459832893383</v>
          </cell>
          <cell r="AH995">
            <v>-2505.0697748922967</v>
          </cell>
          <cell r="AI995">
            <v>-2517.5039774272864</v>
          </cell>
          <cell r="AJ995">
            <v>-2526.7431147926636</v>
          </cell>
          <cell r="AK995">
            <v>-2554.9979123076969</v>
          </cell>
          <cell r="AL995">
            <v>-2553.5217490954865</v>
          </cell>
          <cell r="AM995">
            <v>-2571.0846448396032</v>
          </cell>
          <cell r="AN995">
            <v>-2381.3220662273498</v>
          </cell>
          <cell r="AO995">
            <v>-2342.8931303654235</v>
          </cell>
          <cell r="AP995">
            <v>-2343.8571110549451</v>
          </cell>
          <cell r="AQ995">
            <v>1052.5869174703471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</row>
        <row r="996">
          <cell r="AA996">
            <v>-101615.91978767696</v>
          </cell>
          <cell r="AB996">
            <v>-7380.7057477564722</v>
          </cell>
          <cell r="AC996">
            <v>-3143.1536954855169</v>
          </cell>
          <cell r="AD996">
            <v>-2799.3385741286384</v>
          </cell>
          <cell r="AE996">
            <v>-3028.8846488727158</v>
          </cell>
          <cell r="AF996">
            <v>-3375.0410296875102</v>
          </cell>
          <cell r="AG996">
            <v>-2148.3016324190244</v>
          </cell>
          <cell r="AH996">
            <v>-2279.2557026395116</v>
          </cell>
          <cell r="AI996">
            <v>-2291.6899051745017</v>
          </cell>
          <cell r="AJ996">
            <v>-2300.5463068241961</v>
          </cell>
          <cell r="AK996">
            <v>-2329.1838400549123</v>
          </cell>
          <cell r="AL996">
            <v>-2327.3249411270185</v>
          </cell>
          <cell r="AM996">
            <v>-2345.2705725868182</v>
          </cell>
          <cell r="AN996">
            <v>-2155.1252582588822</v>
          </cell>
          <cell r="AO996">
            <v>-2117.0790581126384</v>
          </cell>
          <cell r="AP996">
            <v>-2117.6603030864776</v>
          </cell>
          <cell r="AQ996">
            <v>1165.4939535967396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</row>
        <row r="997">
          <cell r="AA997">
            <v>-88899.152891505117</v>
          </cell>
          <cell r="AB997">
            <v>-7587.311293996735</v>
          </cell>
          <cell r="AC997">
            <v>-3598.2088114370126</v>
          </cell>
          <cell r="AD997">
            <v>-3154.9289654778254</v>
          </cell>
          <cell r="AE997">
            <v>-3419.0464998221537</v>
          </cell>
          <cell r="AF997">
            <v>-3829.5905419130368</v>
          </cell>
          <cell r="AG997">
            <v>-2456.3302122021541</v>
          </cell>
          <cell r="AH997">
            <v>-2570.9681618241766</v>
          </cell>
          <cell r="AI997">
            <v>-2583.4023643591668</v>
          </cell>
          <cell r="AJ997">
            <v>-2592.7531939057844</v>
          </cell>
          <cell r="AK997">
            <v>-2620.8962992395773</v>
          </cell>
          <cell r="AL997">
            <v>-2619.5318282086068</v>
          </cell>
          <cell r="AM997">
            <v>-2636.9830317714832</v>
          </cell>
          <cell r="AN997">
            <v>-2447.3321453404706</v>
          </cell>
          <cell r="AO997">
            <v>-2408.7915172973035</v>
          </cell>
          <cell r="AP997">
            <v>-2409.8671901680655</v>
          </cell>
          <cell r="AQ997">
            <v>1019.637724004407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</row>
        <row r="998">
          <cell r="AA998">
            <v>-98460.667843073927</v>
          </cell>
          <cell r="AB998">
            <v>-7445.0016705692478</v>
          </cell>
          <cell r="AC998">
            <v>-3300.4467291616111</v>
          </cell>
          <cell r="AD998">
            <v>-2899.8924185880878</v>
          </cell>
          <cell r="AE998">
            <v>-3162.711963519761</v>
          </cell>
          <cell r="AF998">
            <v>-3441.8658617231408</v>
          </cell>
          <cell r="AG998">
            <v>-2224.7289022816658</v>
          </cell>
          <cell r="AH998">
            <v>-2351.6346580471495</v>
          </cell>
          <cell r="AI998">
            <v>-2364.0688605821397</v>
          </cell>
          <cell r="AJ998">
            <v>-2373.0479384274399</v>
          </cell>
          <cell r="AK998">
            <v>-2401.5627954625497</v>
          </cell>
          <cell r="AL998">
            <v>-2399.8265727302628</v>
          </cell>
          <cell r="AM998">
            <v>-2417.6495279944565</v>
          </cell>
          <cell r="AN998">
            <v>-2227.6268898621265</v>
          </cell>
          <cell r="AO998">
            <v>-2189.4580135202768</v>
          </cell>
          <cell r="AP998">
            <v>-2190.1619346897214</v>
          </cell>
          <cell r="AQ998">
            <v>1129.3044758929207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</row>
        <row r="999">
          <cell r="AA999">
            <v>-87194.467099203946</v>
          </cell>
          <cell r="AB999">
            <v>-7593.9623836097044</v>
          </cell>
          <cell r="AC999">
            <v>-3596.5249816375635</v>
          </cell>
          <cell r="AD999">
            <v>-3408.5267029547358</v>
          </cell>
          <cell r="AE999">
            <v>-3571.8196895778833</v>
          </cell>
          <cell r="AF999">
            <v>-3763.0811095792278</v>
          </cell>
          <cell r="AG999">
            <v>-2497.621520587863</v>
          </cell>
          <cell r="AH999">
            <v>-2610.0722901509316</v>
          </cell>
          <cell r="AI999">
            <v>-2622.5064926859213</v>
          </cell>
          <cell r="AJ999">
            <v>-2631.9236004161439</v>
          </cell>
          <cell r="AK999">
            <v>-2660.0004275663318</v>
          </cell>
          <cell r="AL999">
            <v>-2658.7022347189663</v>
          </cell>
          <cell r="AM999">
            <v>-2676.0871600982382</v>
          </cell>
          <cell r="AN999">
            <v>-2486.5025518508301</v>
          </cell>
          <cell r="AO999">
            <v>-2447.8956456240585</v>
          </cell>
          <cell r="AP999">
            <v>-2449.0375966784254</v>
          </cell>
          <cell r="AQ999">
            <v>1000.0856598410295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</row>
        <row r="1000">
          <cell r="AA1000">
            <v>-94152.467392092789</v>
          </cell>
          <cell r="AB1000">
            <v>-7546.276401246354</v>
          </cell>
          <cell r="AC1000">
            <v>-3491.755432656882</v>
          </cell>
          <cell r="AD1000">
            <v>-3120.4713451433281</v>
          </cell>
          <cell r="AE1000">
            <v>-3371.0122667405471</v>
          </cell>
          <cell r="AF1000">
            <v>-3726.9400820361006</v>
          </cell>
          <cell r="AG1000">
            <v>-2329.0831675734394</v>
          </cell>
          <cell r="AH1000">
            <v>-2450.4613298322965</v>
          </cell>
          <cell r="AI1000">
            <v>-2462.8955323672863</v>
          </cell>
          <cell r="AJ1000">
            <v>-2472.0421130461209</v>
          </cell>
          <cell r="AK1000">
            <v>-2500.3894672476963</v>
          </cell>
          <cell r="AL1000">
            <v>-2498.8207473489438</v>
          </cell>
          <cell r="AM1000">
            <v>-2516.4761997796031</v>
          </cell>
          <cell r="AN1000">
            <v>-2326.621064480807</v>
          </cell>
          <cell r="AO1000">
            <v>-2288.2846853054234</v>
          </cell>
          <cell r="AP1000">
            <v>-2289.1561093084024</v>
          </cell>
          <cell r="AQ1000">
            <v>1079.8911400003474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</row>
        <row r="1001">
          <cell r="AA1001">
            <v>-96073.830947342256</v>
          </cell>
          <cell r="AB1001">
            <v>-7514.1080984007976</v>
          </cell>
          <cell r="AC1001">
            <v>-3436.2202178357629</v>
          </cell>
          <cell r="AD1001">
            <v>-3019.1213391832634</v>
          </cell>
          <cell r="AE1001">
            <v>-3264.2607012228805</v>
          </cell>
          <cell r="AF1001">
            <v>-3558.7003741563749</v>
          </cell>
          <cell r="AG1001">
            <v>-2282.5434384109335</v>
          </cell>
          <cell r="AH1001">
            <v>-2406.3867869657179</v>
          </cell>
          <cell r="AI1001">
            <v>-2418.8209895007076</v>
          </cell>
          <cell r="AJ1001">
            <v>-2427.8928675645143</v>
          </cell>
          <cell r="AK1001">
            <v>-2456.3149243811176</v>
          </cell>
          <cell r="AL1001">
            <v>-2454.6715018673367</v>
          </cell>
          <cell r="AM1001">
            <v>-2472.4016569130245</v>
          </cell>
          <cell r="AN1001">
            <v>-2282.4718189992004</v>
          </cell>
          <cell r="AO1001">
            <v>-2244.2101424388447</v>
          </cell>
          <cell r="AP1001">
            <v>-2245.0068638267958</v>
          </cell>
          <cell r="AQ1001">
            <v>1101.9284114336367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21687.040000000001</v>
          </cell>
          <cell r="B2">
            <v>15575.226000000001</v>
          </cell>
          <cell r="C2">
            <v>13222.39</v>
          </cell>
          <cell r="D2">
            <v>13061.89</v>
          </cell>
          <cell r="E2">
            <v>13061.89</v>
          </cell>
          <cell r="F2">
            <v>10821.156000000001</v>
          </cell>
          <cell r="G2">
            <v>10791.59</v>
          </cell>
          <cell r="H2">
            <v>10791.59</v>
          </cell>
          <cell r="I2">
            <v>10791.59</v>
          </cell>
          <cell r="J2">
            <v>10821.156000000001</v>
          </cell>
          <cell r="K2">
            <v>10791.59</v>
          </cell>
          <cell r="L2">
            <v>10791.59</v>
          </cell>
          <cell r="M2">
            <v>10275.620000000001</v>
          </cell>
          <cell r="N2">
            <v>10129.415999999999</v>
          </cell>
          <cell r="O2">
            <v>10101.74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A3">
            <v>21687.040000000001</v>
          </cell>
          <cell r="B3">
            <v>15575.226000000001</v>
          </cell>
          <cell r="C3">
            <v>13222.39</v>
          </cell>
          <cell r="D3">
            <v>13061.89</v>
          </cell>
          <cell r="E3">
            <v>13061.89</v>
          </cell>
          <cell r="F3">
            <v>10821.156000000001</v>
          </cell>
          <cell r="G3">
            <v>10791.59</v>
          </cell>
          <cell r="H3">
            <v>10791.59</v>
          </cell>
          <cell r="I3">
            <v>10791.59</v>
          </cell>
          <cell r="J3">
            <v>10821.156000000001</v>
          </cell>
          <cell r="K3">
            <v>10791.59</v>
          </cell>
          <cell r="L3">
            <v>10791.59</v>
          </cell>
          <cell r="M3">
            <v>10275.620000000001</v>
          </cell>
          <cell r="N3">
            <v>10129.415999999999</v>
          </cell>
          <cell r="O3">
            <v>10101.74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A4">
            <v>21687.040000000001</v>
          </cell>
          <cell r="B4">
            <v>15575.226000000001</v>
          </cell>
          <cell r="C4">
            <v>13222.39</v>
          </cell>
          <cell r="D4">
            <v>13061.89</v>
          </cell>
          <cell r="E4">
            <v>13061.89</v>
          </cell>
          <cell r="F4">
            <v>10821.156000000001</v>
          </cell>
          <cell r="G4">
            <v>10791.59</v>
          </cell>
          <cell r="H4">
            <v>10791.59</v>
          </cell>
          <cell r="I4">
            <v>10791.59</v>
          </cell>
          <cell r="J4">
            <v>10821.156000000001</v>
          </cell>
          <cell r="K4">
            <v>10791.59</v>
          </cell>
          <cell r="L4">
            <v>10791.59</v>
          </cell>
          <cell r="M4">
            <v>10275.620000000001</v>
          </cell>
          <cell r="N4">
            <v>10129.415999999999</v>
          </cell>
          <cell r="O4">
            <v>10101.74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>
            <v>21687.040000000001</v>
          </cell>
          <cell r="B5">
            <v>15575.226000000001</v>
          </cell>
          <cell r="C5">
            <v>13222.39</v>
          </cell>
          <cell r="D5">
            <v>13061.89</v>
          </cell>
          <cell r="E5">
            <v>13061.89</v>
          </cell>
          <cell r="F5">
            <v>10821.156000000001</v>
          </cell>
          <cell r="G5">
            <v>10791.59</v>
          </cell>
          <cell r="H5">
            <v>10791.59</v>
          </cell>
          <cell r="I5">
            <v>10791.59</v>
          </cell>
          <cell r="J5">
            <v>10821.156000000001</v>
          </cell>
          <cell r="K5">
            <v>10791.59</v>
          </cell>
          <cell r="L5">
            <v>10791.59</v>
          </cell>
          <cell r="M5">
            <v>10275.620000000001</v>
          </cell>
          <cell r="N5">
            <v>10129.415999999999</v>
          </cell>
          <cell r="O5">
            <v>10101.74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>
            <v>21687.040000000001</v>
          </cell>
          <cell r="B6">
            <v>15575.226000000001</v>
          </cell>
          <cell r="C6">
            <v>13222.39</v>
          </cell>
          <cell r="D6">
            <v>13061.89</v>
          </cell>
          <cell r="E6">
            <v>13061.89</v>
          </cell>
          <cell r="F6">
            <v>10821.156000000001</v>
          </cell>
          <cell r="G6">
            <v>10791.59</v>
          </cell>
          <cell r="H6">
            <v>10791.59</v>
          </cell>
          <cell r="I6">
            <v>10791.59</v>
          </cell>
          <cell r="J6">
            <v>10821.156000000001</v>
          </cell>
          <cell r="K6">
            <v>10791.59</v>
          </cell>
          <cell r="L6">
            <v>10791.59</v>
          </cell>
          <cell r="M6">
            <v>10275.620000000001</v>
          </cell>
          <cell r="N6">
            <v>10129.415999999999</v>
          </cell>
          <cell r="O6">
            <v>10101.74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</row>
        <row r="7">
          <cell r="A7">
            <v>21687.040000000001</v>
          </cell>
          <cell r="B7">
            <v>15575.226000000001</v>
          </cell>
          <cell r="C7">
            <v>13222.39</v>
          </cell>
          <cell r="D7">
            <v>13061.89</v>
          </cell>
          <cell r="E7">
            <v>13061.89</v>
          </cell>
          <cell r="F7">
            <v>10821.156000000001</v>
          </cell>
          <cell r="G7">
            <v>10791.59</v>
          </cell>
          <cell r="H7">
            <v>10791.59</v>
          </cell>
          <cell r="I7">
            <v>10791.59</v>
          </cell>
          <cell r="J7">
            <v>10821.156000000001</v>
          </cell>
          <cell r="K7">
            <v>10791.59</v>
          </cell>
          <cell r="L7">
            <v>10791.59</v>
          </cell>
          <cell r="M7">
            <v>10275.620000000001</v>
          </cell>
          <cell r="N7">
            <v>10129.415999999999</v>
          </cell>
          <cell r="O7">
            <v>10101.74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>
            <v>21687.040000000001</v>
          </cell>
          <cell r="B8">
            <v>15575.226000000001</v>
          </cell>
          <cell r="C8">
            <v>13222.39</v>
          </cell>
          <cell r="D8">
            <v>13061.89</v>
          </cell>
          <cell r="E8">
            <v>13061.89</v>
          </cell>
          <cell r="F8">
            <v>10821.156000000001</v>
          </cell>
          <cell r="G8">
            <v>10791.59</v>
          </cell>
          <cell r="H8">
            <v>10791.59</v>
          </cell>
          <cell r="I8">
            <v>10791.59</v>
          </cell>
          <cell r="J8">
            <v>10821.156000000001</v>
          </cell>
          <cell r="K8">
            <v>10791.59</v>
          </cell>
          <cell r="L8">
            <v>10791.59</v>
          </cell>
          <cell r="M8">
            <v>10275.620000000001</v>
          </cell>
          <cell r="N8">
            <v>10129.415999999999</v>
          </cell>
          <cell r="O8">
            <v>10101.74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A9">
            <v>21687.040000000001</v>
          </cell>
          <cell r="B9">
            <v>15575.226000000001</v>
          </cell>
          <cell r="C9">
            <v>13222.39</v>
          </cell>
          <cell r="D9">
            <v>13061.89</v>
          </cell>
          <cell r="E9">
            <v>13061.89</v>
          </cell>
          <cell r="F9">
            <v>10821.156000000001</v>
          </cell>
          <cell r="G9">
            <v>10791.59</v>
          </cell>
          <cell r="H9">
            <v>10791.59</v>
          </cell>
          <cell r="I9">
            <v>10791.59</v>
          </cell>
          <cell r="J9">
            <v>10821.156000000001</v>
          </cell>
          <cell r="K9">
            <v>10791.59</v>
          </cell>
          <cell r="L9">
            <v>10791.59</v>
          </cell>
          <cell r="M9">
            <v>10275.620000000001</v>
          </cell>
          <cell r="N9">
            <v>10129.415999999999</v>
          </cell>
          <cell r="O9">
            <v>10101.74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A10">
            <v>21687.040000000001</v>
          </cell>
          <cell r="B10">
            <v>15575.226000000001</v>
          </cell>
          <cell r="C10">
            <v>13222.39</v>
          </cell>
          <cell r="D10">
            <v>13061.89</v>
          </cell>
          <cell r="E10">
            <v>13061.89</v>
          </cell>
          <cell r="F10">
            <v>10821.156000000001</v>
          </cell>
          <cell r="G10">
            <v>10791.59</v>
          </cell>
          <cell r="H10">
            <v>10791.59</v>
          </cell>
          <cell r="I10">
            <v>10791.59</v>
          </cell>
          <cell r="J10">
            <v>10821.156000000001</v>
          </cell>
          <cell r="K10">
            <v>10791.59</v>
          </cell>
          <cell r="L10">
            <v>10791.59</v>
          </cell>
          <cell r="M10">
            <v>10275.620000000001</v>
          </cell>
          <cell r="N10">
            <v>10129.415999999999</v>
          </cell>
          <cell r="O10">
            <v>10101.74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A11">
            <v>21687.040000000001</v>
          </cell>
          <cell r="B11">
            <v>15575.226000000001</v>
          </cell>
          <cell r="C11">
            <v>13222.39</v>
          </cell>
          <cell r="D11">
            <v>13061.89</v>
          </cell>
          <cell r="E11">
            <v>13061.89</v>
          </cell>
          <cell r="F11">
            <v>10821.156000000001</v>
          </cell>
          <cell r="G11">
            <v>10791.59</v>
          </cell>
          <cell r="H11">
            <v>10791.59</v>
          </cell>
          <cell r="I11">
            <v>10791.59</v>
          </cell>
          <cell r="J11">
            <v>10821.156000000001</v>
          </cell>
          <cell r="K11">
            <v>10791.59</v>
          </cell>
          <cell r="L11">
            <v>10791.59</v>
          </cell>
          <cell r="M11">
            <v>10275.620000000001</v>
          </cell>
          <cell r="N11">
            <v>10129.415999999999</v>
          </cell>
          <cell r="O11">
            <v>10101.74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A12">
            <v>21687.040000000001</v>
          </cell>
          <cell r="B12">
            <v>15575.226000000001</v>
          </cell>
          <cell r="C12">
            <v>13222.39</v>
          </cell>
          <cell r="D12">
            <v>13061.89</v>
          </cell>
          <cell r="E12">
            <v>13061.89</v>
          </cell>
          <cell r="F12">
            <v>10821.156000000001</v>
          </cell>
          <cell r="G12">
            <v>10791.59</v>
          </cell>
          <cell r="H12">
            <v>10791.59</v>
          </cell>
          <cell r="I12">
            <v>10791.59</v>
          </cell>
          <cell r="J12">
            <v>10821.156000000001</v>
          </cell>
          <cell r="K12">
            <v>10791.59</v>
          </cell>
          <cell r="L12">
            <v>10791.59</v>
          </cell>
          <cell r="M12">
            <v>10275.620000000001</v>
          </cell>
          <cell r="N12">
            <v>10129.415999999999</v>
          </cell>
          <cell r="O12">
            <v>10101.74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A13">
            <v>21687.040000000001</v>
          </cell>
          <cell r="B13">
            <v>15575.226000000001</v>
          </cell>
          <cell r="C13">
            <v>13222.39</v>
          </cell>
          <cell r="D13">
            <v>13061.89</v>
          </cell>
          <cell r="E13">
            <v>13061.89</v>
          </cell>
          <cell r="F13">
            <v>10821.156000000001</v>
          </cell>
          <cell r="G13">
            <v>10791.59</v>
          </cell>
          <cell r="H13">
            <v>10791.59</v>
          </cell>
          <cell r="I13">
            <v>10791.59</v>
          </cell>
          <cell r="J13">
            <v>10821.156000000001</v>
          </cell>
          <cell r="K13">
            <v>10791.59</v>
          </cell>
          <cell r="L13">
            <v>10791.59</v>
          </cell>
          <cell r="M13">
            <v>10275.620000000001</v>
          </cell>
          <cell r="N13">
            <v>10129.415999999999</v>
          </cell>
          <cell r="O13">
            <v>10101.74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A14">
            <v>21687.040000000001</v>
          </cell>
          <cell r="B14">
            <v>15575.226000000001</v>
          </cell>
          <cell r="C14">
            <v>13222.39</v>
          </cell>
          <cell r="D14">
            <v>13061.89</v>
          </cell>
          <cell r="E14">
            <v>13061.89</v>
          </cell>
          <cell r="F14">
            <v>10821.156000000001</v>
          </cell>
          <cell r="G14">
            <v>10791.59</v>
          </cell>
          <cell r="H14">
            <v>10791.59</v>
          </cell>
          <cell r="I14">
            <v>10791.59</v>
          </cell>
          <cell r="J14">
            <v>10821.156000000001</v>
          </cell>
          <cell r="K14">
            <v>10791.59</v>
          </cell>
          <cell r="L14">
            <v>10791.59</v>
          </cell>
          <cell r="M14">
            <v>10275.620000000001</v>
          </cell>
          <cell r="N14">
            <v>10129.415999999999</v>
          </cell>
          <cell r="O14">
            <v>10101.74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A15">
            <v>21687.040000000001</v>
          </cell>
          <cell r="B15">
            <v>15575.226000000001</v>
          </cell>
          <cell r="C15">
            <v>13222.39</v>
          </cell>
          <cell r="D15">
            <v>13061.89</v>
          </cell>
          <cell r="E15">
            <v>13061.89</v>
          </cell>
          <cell r="F15">
            <v>10821.156000000001</v>
          </cell>
          <cell r="G15">
            <v>10791.59</v>
          </cell>
          <cell r="H15">
            <v>10791.59</v>
          </cell>
          <cell r="I15">
            <v>10791.59</v>
          </cell>
          <cell r="J15">
            <v>10821.156000000001</v>
          </cell>
          <cell r="K15">
            <v>10791.59</v>
          </cell>
          <cell r="L15">
            <v>10791.59</v>
          </cell>
          <cell r="M15">
            <v>10275.620000000001</v>
          </cell>
          <cell r="N15">
            <v>10129.415999999999</v>
          </cell>
          <cell r="O15">
            <v>10101.74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A16">
            <v>21687.040000000001</v>
          </cell>
          <cell r="B16">
            <v>15575.226000000001</v>
          </cell>
          <cell r="C16">
            <v>13222.39</v>
          </cell>
          <cell r="D16">
            <v>13061.89</v>
          </cell>
          <cell r="E16">
            <v>13061.89</v>
          </cell>
          <cell r="F16">
            <v>10821.156000000001</v>
          </cell>
          <cell r="G16">
            <v>10791.59</v>
          </cell>
          <cell r="H16">
            <v>10791.59</v>
          </cell>
          <cell r="I16">
            <v>10791.59</v>
          </cell>
          <cell r="J16">
            <v>10821.156000000001</v>
          </cell>
          <cell r="K16">
            <v>10791.59</v>
          </cell>
          <cell r="L16">
            <v>10791.59</v>
          </cell>
          <cell r="M16">
            <v>10275.620000000001</v>
          </cell>
          <cell r="N16">
            <v>10129.415999999999</v>
          </cell>
          <cell r="O16">
            <v>10101.74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>
            <v>21687.040000000001</v>
          </cell>
          <cell r="B17">
            <v>15575.226000000001</v>
          </cell>
          <cell r="C17">
            <v>13222.39</v>
          </cell>
          <cell r="D17">
            <v>13061.89</v>
          </cell>
          <cell r="E17">
            <v>13061.89</v>
          </cell>
          <cell r="F17">
            <v>10821.156000000001</v>
          </cell>
          <cell r="G17">
            <v>10791.59</v>
          </cell>
          <cell r="H17">
            <v>10791.59</v>
          </cell>
          <cell r="I17">
            <v>10791.59</v>
          </cell>
          <cell r="J17">
            <v>10821.156000000001</v>
          </cell>
          <cell r="K17">
            <v>10791.59</v>
          </cell>
          <cell r="L17">
            <v>10791.59</v>
          </cell>
          <cell r="M17">
            <v>10275.620000000001</v>
          </cell>
          <cell r="N17">
            <v>10129.415999999999</v>
          </cell>
          <cell r="O17">
            <v>10101.74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A18">
            <v>21687.040000000001</v>
          </cell>
          <cell r="B18">
            <v>15575.226000000001</v>
          </cell>
          <cell r="C18">
            <v>13222.39</v>
          </cell>
          <cell r="D18">
            <v>13061.89</v>
          </cell>
          <cell r="E18">
            <v>13061.89</v>
          </cell>
          <cell r="F18">
            <v>10821.156000000001</v>
          </cell>
          <cell r="G18">
            <v>10791.59</v>
          </cell>
          <cell r="H18">
            <v>10791.59</v>
          </cell>
          <cell r="I18">
            <v>10791.59</v>
          </cell>
          <cell r="J18">
            <v>10821.156000000001</v>
          </cell>
          <cell r="K18">
            <v>10791.59</v>
          </cell>
          <cell r="L18">
            <v>10791.59</v>
          </cell>
          <cell r="M18">
            <v>10275.620000000001</v>
          </cell>
          <cell r="N18">
            <v>10129.415999999999</v>
          </cell>
          <cell r="O18">
            <v>10101.74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A19">
            <v>21687.040000000001</v>
          </cell>
          <cell r="B19">
            <v>15575.226000000001</v>
          </cell>
          <cell r="C19">
            <v>13222.39</v>
          </cell>
          <cell r="D19">
            <v>13061.89</v>
          </cell>
          <cell r="E19">
            <v>13061.89</v>
          </cell>
          <cell r="F19">
            <v>10821.156000000001</v>
          </cell>
          <cell r="G19">
            <v>10791.59</v>
          </cell>
          <cell r="H19">
            <v>10791.59</v>
          </cell>
          <cell r="I19">
            <v>10791.59</v>
          </cell>
          <cell r="J19">
            <v>10821.156000000001</v>
          </cell>
          <cell r="K19">
            <v>10791.59</v>
          </cell>
          <cell r="L19">
            <v>10791.59</v>
          </cell>
          <cell r="M19">
            <v>10275.620000000001</v>
          </cell>
          <cell r="N19">
            <v>10129.415999999999</v>
          </cell>
          <cell r="O19">
            <v>10101.74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A20">
            <v>21687.040000000001</v>
          </cell>
          <cell r="B20">
            <v>15575.226000000001</v>
          </cell>
          <cell r="C20">
            <v>13222.39</v>
          </cell>
          <cell r="D20">
            <v>13061.89</v>
          </cell>
          <cell r="E20">
            <v>13061.89</v>
          </cell>
          <cell r="F20">
            <v>10821.156000000001</v>
          </cell>
          <cell r="G20">
            <v>10791.59</v>
          </cell>
          <cell r="H20">
            <v>10791.59</v>
          </cell>
          <cell r="I20">
            <v>10791.59</v>
          </cell>
          <cell r="J20">
            <v>10821.156000000001</v>
          </cell>
          <cell r="K20">
            <v>10791.59</v>
          </cell>
          <cell r="L20">
            <v>10791.59</v>
          </cell>
          <cell r="M20">
            <v>10275.620000000001</v>
          </cell>
          <cell r="N20">
            <v>10129.415999999999</v>
          </cell>
          <cell r="O20">
            <v>10101.74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>
            <v>21687.040000000001</v>
          </cell>
          <cell r="B21">
            <v>15575.226000000001</v>
          </cell>
          <cell r="C21">
            <v>13222.39</v>
          </cell>
          <cell r="D21">
            <v>13061.89</v>
          </cell>
          <cell r="E21">
            <v>13061.89</v>
          </cell>
          <cell r="F21">
            <v>10821.156000000001</v>
          </cell>
          <cell r="G21">
            <v>10791.59</v>
          </cell>
          <cell r="H21">
            <v>10791.59</v>
          </cell>
          <cell r="I21">
            <v>10791.59</v>
          </cell>
          <cell r="J21">
            <v>10821.156000000001</v>
          </cell>
          <cell r="K21">
            <v>10791.59</v>
          </cell>
          <cell r="L21">
            <v>10791.59</v>
          </cell>
          <cell r="M21">
            <v>10275.620000000001</v>
          </cell>
          <cell r="N21">
            <v>10129.415999999999</v>
          </cell>
          <cell r="O21">
            <v>10101.74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A22">
            <v>21687.040000000001</v>
          </cell>
          <cell r="B22">
            <v>15575.226000000001</v>
          </cell>
          <cell r="C22">
            <v>13222.39</v>
          </cell>
          <cell r="D22">
            <v>13061.89</v>
          </cell>
          <cell r="E22">
            <v>13061.89</v>
          </cell>
          <cell r="F22">
            <v>10821.156000000001</v>
          </cell>
          <cell r="G22">
            <v>10791.59</v>
          </cell>
          <cell r="H22">
            <v>10791.59</v>
          </cell>
          <cell r="I22">
            <v>10791.59</v>
          </cell>
          <cell r="J22">
            <v>10821.156000000001</v>
          </cell>
          <cell r="K22">
            <v>10791.59</v>
          </cell>
          <cell r="L22">
            <v>10791.59</v>
          </cell>
          <cell r="M22">
            <v>10275.620000000001</v>
          </cell>
          <cell r="N22">
            <v>10129.415999999999</v>
          </cell>
          <cell r="O22">
            <v>10101.74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A23">
            <v>21687.040000000001</v>
          </cell>
          <cell r="B23">
            <v>15575.226000000001</v>
          </cell>
          <cell r="C23">
            <v>13222.39</v>
          </cell>
          <cell r="D23">
            <v>13061.89</v>
          </cell>
          <cell r="E23">
            <v>13061.89</v>
          </cell>
          <cell r="F23">
            <v>10821.156000000001</v>
          </cell>
          <cell r="G23">
            <v>10791.59</v>
          </cell>
          <cell r="H23">
            <v>10791.59</v>
          </cell>
          <cell r="I23">
            <v>10791.59</v>
          </cell>
          <cell r="J23">
            <v>10821.156000000001</v>
          </cell>
          <cell r="K23">
            <v>10791.59</v>
          </cell>
          <cell r="L23">
            <v>10791.59</v>
          </cell>
          <cell r="M23">
            <v>10275.620000000001</v>
          </cell>
          <cell r="N23">
            <v>10129.415999999999</v>
          </cell>
          <cell r="O23">
            <v>10101.74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A24">
            <v>21687.040000000001</v>
          </cell>
          <cell r="B24">
            <v>15575.226000000001</v>
          </cell>
          <cell r="C24">
            <v>13222.39</v>
          </cell>
          <cell r="D24">
            <v>13061.89</v>
          </cell>
          <cell r="E24">
            <v>13061.89</v>
          </cell>
          <cell r="F24">
            <v>10821.156000000001</v>
          </cell>
          <cell r="G24">
            <v>10791.59</v>
          </cell>
          <cell r="H24">
            <v>10791.59</v>
          </cell>
          <cell r="I24">
            <v>10791.59</v>
          </cell>
          <cell r="J24">
            <v>10821.156000000001</v>
          </cell>
          <cell r="K24">
            <v>10791.59</v>
          </cell>
          <cell r="L24">
            <v>10791.59</v>
          </cell>
          <cell r="M24">
            <v>10275.620000000001</v>
          </cell>
          <cell r="N24">
            <v>10129.415999999999</v>
          </cell>
          <cell r="O24">
            <v>10101.74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A25">
            <v>21687.040000000001</v>
          </cell>
          <cell r="B25">
            <v>15575.226000000001</v>
          </cell>
          <cell r="C25">
            <v>13222.39</v>
          </cell>
          <cell r="D25">
            <v>13061.89</v>
          </cell>
          <cell r="E25">
            <v>13061.89</v>
          </cell>
          <cell r="F25">
            <v>10821.156000000001</v>
          </cell>
          <cell r="G25">
            <v>10791.59</v>
          </cell>
          <cell r="H25">
            <v>10791.59</v>
          </cell>
          <cell r="I25">
            <v>10791.59</v>
          </cell>
          <cell r="J25">
            <v>10821.156000000001</v>
          </cell>
          <cell r="K25">
            <v>10791.59</v>
          </cell>
          <cell r="L25">
            <v>10791.59</v>
          </cell>
          <cell r="M25">
            <v>10275.620000000001</v>
          </cell>
          <cell r="N25">
            <v>10129.415999999999</v>
          </cell>
          <cell r="O25">
            <v>10101.74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A26">
            <v>21687.040000000001</v>
          </cell>
          <cell r="B26">
            <v>15575.226000000001</v>
          </cell>
          <cell r="C26">
            <v>13222.39</v>
          </cell>
          <cell r="D26">
            <v>13061.89</v>
          </cell>
          <cell r="E26">
            <v>13061.89</v>
          </cell>
          <cell r="F26">
            <v>10821.156000000001</v>
          </cell>
          <cell r="G26">
            <v>10791.59</v>
          </cell>
          <cell r="H26">
            <v>10791.59</v>
          </cell>
          <cell r="I26">
            <v>10791.59</v>
          </cell>
          <cell r="J26">
            <v>10821.156000000001</v>
          </cell>
          <cell r="K26">
            <v>10791.59</v>
          </cell>
          <cell r="L26">
            <v>10791.59</v>
          </cell>
          <cell r="M26">
            <v>10275.620000000001</v>
          </cell>
          <cell r="N26">
            <v>10129.415999999999</v>
          </cell>
          <cell r="O26">
            <v>10101.74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A27">
            <v>21687.040000000001</v>
          </cell>
          <cell r="B27">
            <v>15575.226000000001</v>
          </cell>
          <cell r="C27">
            <v>13222.39</v>
          </cell>
          <cell r="D27">
            <v>13061.89</v>
          </cell>
          <cell r="E27">
            <v>13061.89</v>
          </cell>
          <cell r="F27">
            <v>10821.156000000001</v>
          </cell>
          <cell r="G27">
            <v>10791.59</v>
          </cell>
          <cell r="H27">
            <v>10791.59</v>
          </cell>
          <cell r="I27">
            <v>10791.59</v>
          </cell>
          <cell r="J27">
            <v>10821.156000000001</v>
          </cell>
          <cell r="K27">
            <v>10791.59</v>
          </cell>
          <cell r="L27">
            <v>10791.59</v>
          </cell>
          <cell r="M27">
            <v>10275.620000000001</v>
          </cell>
          <cell r="N27">
            <v>10129.415999999999</v>
          </cell>
          <cell r="O27">
            <v>10101.74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A28">
            <v>21687.040000000001</v>
          </cell>
          <cell r="B28">
            <v>15575.226000000001</v>
          </cell>
          <cell r="C28">
            <v>13222.39</v>
          </cell>
          <cell r="D28">
            <v>13061.89</v>
          </cell>
          <cell r="E28">
            <v>13061.89</v>
          </cell>
          <cell r="F28">
            <v>10821.156000000001</v>
          </cell>
          <cell r="G28">
            <v>10791.59</v>
          </cell>
          <cell r="H28">
            <v>10791.59</v>
          </cell>
          <cell r="I28">
            <v>10791.59</v>
          </cell>
          <cell r="J28">
            <v>10821.156000000001</v>
          </cell>
          <cell r="K28">
            <v>10791.59</v>
          </cell>
          <cell r="L28">
            <v>10791.59</v>
          </cell>
          <cell r="M28">
            <v>10275.620000000001</v>
          </cell>
          <cell r="N28">
            <v>10129.415999999999</v>
          </cell>
          <cell r="O28">
            <v>10101.74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A29">
            <v>21687.040000000001</v>
          </cell>
          <cell r="B29">
            <v>15575.226000000001</v>
          </cell>
          <cell r="C29">
            <v>13222.39</v>
          </cell>
          <cell r="D29">
            <v>13061.89</v>
          </cell>
          <cell r="E29">
            <v>13061.89</v>
          </cell>
          <cell r="F29">
            <v>10821.156000000001</v>
          </cell>
          <cell r="G29">
            <v>10791.59</v>
          </cell>
          <cell r="H29">
            <v>10791.59</v>
          </cell>
          <cell r="I29">
            <v>10791.59</v>
          </cell>
          <cell r="J29">
            <v>10821.156000000001</v>
          </cell>
          <cell r="K29">
            <v>10791.59</v>
          </cell>
          <cell r="L29">
            <v>10791.59</v>
          </cell>
          <cell r="M29">
            <v>10275.620000000001</v>
          </cell>
          <cell r="N29">
            <v>10129.415999999999</v>
          </cell>
          <cell r="O29">
            <v>10101.74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A30">
            <v>21687.040000000001</v>
          </cell>
          <cell r="B30">
            <v>15575.226000000001</v>
          </cell>
          <cell r="C30">
            <v>13222.39</v>
          </cell>
          <cell r="D30">
            <v>13061.89</v>
          </cell>
          <cell r="E30">
            <v>13061.89</v>
          </cell>
          <cell r="F30">
            <v>10821.156000000001</v>
          </cell>
          <cell r="G30">
            <v>10791.59</v>
          </cell>
          <cell r="H30">
            <v>10791.59</v>
          </cell>
          <cell r="I30">
            <v>10791.59</v>
          </cell>
          <cell r="J30">
            <v>10821.156000000001</v>
          </cell>
          <cell r="K30">
            <v>10791.59</v>
          </cell>
          <cell r="L30">
            <v>10791.59</v>
          </cell>
          <cell r="M30">
            <v>10275.620000000001</v>
          </cell>
          <cell r="N30">
            <v>10129.415999999999</v>
          </cell>
          <cell r="O30">
            <v>10101.74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A31">
            <v>21687.040000000001</v>
          </cell>
          <cell r="B31">
            <v>15575.226000000001</v>
          </cell>
          <cell r="C31">
            <v>13222.39</v>
          </cell>
          <cell r="D31">
            <v>13061.89</v>
          </cell>
          <cell r="E31">
            <v>13061.89</v>
          </cell>
          <cell r="F31">
            <v>10821.156000000001</v>
          </cell>
          <cell r="G31">
            <v>10791.59</v>
          </cell>
          <cell r="H31">
            <v>10791.59</v>
          </cell>
          <cell r="I31">
            <v>10791.59</v>
          </cell>
          <cell r="J31">
            <v>10821.156000000001</v>
          </cell>
          <cell r="K31">
            <v>10791.59</v>
          </cell>
          <cell r="L31">
            <v>10791.59</v>
          </cell>
          <cell r="M31">
            <v>10275.620000000001</v>
          </cell>
          <cell r="N31">
            <v>10129.415999999999</v>
          </cell>
          <cell r="O31">
            <v>10101.74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A32">
            <v>21687.040000000001</v>
          </cell>
          <cell r="B32">
            <v>15575.226000000001</v>
          </cell>
          <cell r="C32">
            <v>13222.39</v>
          </cell>
          <cell r="D32">
            <v>13061.89</v>
          </cell>
          <cell r="E32">
            <v>13061.89</v>
          </cell>
          <cell r="F32">
            <v>10821.156000000001</v>
          </cell>
          <cell r="G32">
            <v>10791.59</v>
          </cell>
          <cell r="H32">
            <v>10791.59</v>
          </cell>
          <cell r="I32">
            <v>10791.59</v>
          </cell>
          <cell r="J32">
            <v>10821.156000000001</v>
          </cell>
          <cell r="K32">
            <v>10791.59</v>
          </cell>
          <cell r="L32">
            <v>10791.59</v>
          </cell>
          <cell r="M32">
            <v>10275.620000000001</v>
          </cell>
          <cell r="N32">
            <v>10129.415999999999</v>
          </cell>
          <cell r="O32">
            <v>10101.74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A33">
            <v>21687.040000000001</v>
          </cell>
          <cell r="B33">
            <v>15575.226000000001</v>
          </cell>
          <cell r="C33">
            <v>13222.39</v>
          </cell>
          <cell r="D33">
            <v>13061.89</v>
          </cell>
          <cell r="E33">
            <v>13061.89</v>
          </cell>
          <cell r="F33">
            <v>10821.156000000001</v>
          </cell>
          <cell r="G33">
            <v>10791.59</v>
          </cell>
          <cell r="H33">
            <v>10791.59</v>
          </cell>
          <cell r="I33">
            <v>10791.59</v>
          </cell>
          <cell r="J33">
            <v>10821.156000000001</v>
          </cell>
          <cell r="K33">
            <v>10791.59</v>
          </cell>
          <cell r="L33">
            <v>10791.59</v>
          </cell>
          <cell r="M33">
            <v>10275.620000000001</v>
          </cell>
          <cell r="N33">
            <v>10129.415999999999</v>
          </cell>
          <cell r="O33">
            <v>10101.74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>
            <v>21687.040000000001</v>
          </cell>
          <cell r="B34">
            <v>15575.226000000001</v>
          </cell>
          <cell r="C34">
            <v>13222.39</v>
          </cell>
          <cell r="D34">
            <v>13061.89</v>
          </cell>
          <cell r="E34">
            <v>13061.89</v>
          </cell>
          <cell r="F34">
            <v>10821.156000000001</v>
          </cell>
          <cell r="G34">
            <v>10791.59</v>
          </cell>
          <cell r="H34">
            <v>10791.59</v>
          </cell>
          <cell r="I34">
            <v>10791.59</v>
          </cell>
          <cell r="J34">
            <v>10821.156000000001</v>
          </cell>
          <cell r="K34">
            <v>10791.59</v>
          </cell>
          <cell r="L34">
            <v>10791.59</v>
          </cell>
          <cell r="M34">
            <v>10275.620000000001</v>
          </cell>
          <cell r="N34">
            <v>10129.415999999999</v>
          </cell>
          <cell r="O34">
            <v>10101.74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>
            <v>21687.040000000001</v>
          </cell>
          <cell r="B35">
            <v>15575.226000000001</v>
          </cell>
          <cell r="C35">
            <v>13222.39</v>
          </cell>
          <cell r="D35">
            <v>13061.89</v>
          </cell>
          <cell r="E35">
            <v>13061.89</v>
          </cell>
          <cell r="F35">
            <v>10821.156000000001</v>
          </cell>
          <cell r="G35">
            <v>10791.59</v>
          </cell>
          <cell r="H35">
            <v>10791.59</v>
          </cell>
          <cell r="I35">
            <v>10791.59</v>
          </cell>
          <cell r="J35">
            <v>10821.156000000001</v>
          </cell>
          <cell r="K35">
            <v>10791.59</v>
          </cell>
          <cell r="L35">
            <v>10791.59</v>
          </cell>
          <cell r="M35">
            <v>10275.620000000001</v>
          </cell>
          <cell r="N35">
            <v>10129.415999999999</v>
          </cell>
          <cell r="O35">
            <v>10101.74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</row>
        <row r="36">
          <cell r="A36">
            <v>21687.040000000001</v>
          </cell>
          <cell r="B36">
            <v>15575.226000000001</v>
          </cell>
          <cell r="C36">
            <v>13222.39</v>
          </cell>
          <cell r="D36">
            <v>13061.89</v>
          </cell>
          <cell r="E36">
            <v>13061.89</v>
          </cell>
          <cell r="F36">
            <v>10821.156000000001</v>
          </cell>
          <cell r="G36">
            <v>10791.59</v>
          </cell>
          <cell r="H36">
            <v>10791.59</v>
          </cell>
          <cell r="I36">
            <v>10791.59</v>
          </cell>
          <cell r="J36">
            <v>10821.156000000001</v>
          </cell>
          <cell r="K36">
            <v>10791.59</v>
          </cell>
          <cell r="L36">
            <v>10791.59</v>
          </cell>
          <cell r="M36">
            <v>10275.620000000001</v>
          </cell>
          <cell r="N36">
            <v>10129.415999999999</v>
          </cell>
          <cell r="O36">
            <v>10101.74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</row>
        <row r="37">
          <cell r="A37">
            <v>21687.040000000001</v>
          </cell>
          <cell r="B37">
            <v>15575.226000000001</v>
          </cell>
          <cell r="C37">
            <v>13222.39</v>
          </cell>
          <cell r="D37">
            <v>13061.89</v>
          </cell>
          <cell r="E37">
            <v>13061.89</v>
          </cell>
          <cell r="F37">
            <v>10821.156000000001</v>
          </cell>
          <cell r="G37">
            <v>10791.59</v>
          </cell>
          <cell r="H37">
            <v>10791.59</v>
          </cell>
          <cell r="I37">
            <v>10791.59</v>
          </cell>
          <cell r="J37">
            <v>10821.156000000001</v>
          </cell>
          <cell r="K37">
            <v>10791.59</v>
          </cell>
          <cell r="L37">
            <v>10791.59</v>
          </cell>
          <cell r="M37">
            <v>10275.620000000001</v>
          </cell>
          <cell r="N37">
            <v>10129.415999999999</v>
          </cell>
          <cell r="O37">
            <v>10101.74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A38">
            <v>21687.040000000001</v>
          </cell>
          <cell r="B38">
            <v>15575.226000000001</v>
          </cell>
          <cell r="C38">
            <v>13222.39</v>
          </cell>
          <cell r="D38">
            <v>13061.89</v>
          </cell>
          <cell r="E38">
            <v>13061.89</v>
          </cell>
          <cell r="F38">
            <v>10821.156000000001</v>
          </cell>
          <cell r="G38">
            <v>10791.59</v>
          </cell>
          <cell r="H38">
            <v>10791.59</v>
          </cell>
          <cell r="I38">
            <v>10791.59</v>
          </cell>
          <cell r="J38">
            <v>10821.156000000001</v>
          </cell>
          <cell r="K38">
            <v>10791.59</v>
          </cell>
          <cell r="L38">
            <v>10791.59</v>
          </cell>
          <cell r="M38">
            <v>10275.620000000001</v>
          </cell>
          <cell r="N38">
            <v>10129.415999999999</v>
          </cell>
          <cell r="O38">
            <v>10101.74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A39">
            <v>21687.040000000001</v>
          </cell>
          <cell r="B39">
            <v>15575.226000000001</v>
          </cell>
          <cell r="C39">
            <v>13222.39</v>
          </cell>
          <cell r="D39">
            <v>13061.89</v>
          </cell>
          <cell r="E39">
            <v>13061.89</v>
          </cell>
          <cell r="F39">
            <v>10821.156000000001</v>
          </cell>
          <cell r="G39">
            <v>10791.59</v>
          </cell>
          <cell r="H39">
            <v>10791.59</v>
          </cell>
          <cell r="I39">
            <v>10791.59</v>
          </cell>
          <cell r="J39">
            <v>10821.156000000001</v>
          </cell>
          <cell r="K39">
            <v>10791.59</v>
          </cell>
          <cell r="L39">
            <v>10791.59</v>
          </cell>
          <cell r="M39">
            <v>10275.620000000001</v>
          </cell>
          <cell r="N39">
            <v>10129.415999999999</v>
          </cell>
          <cell r="O39">
            <v>10101.74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A40">
            <v>21687.040000000001</v>
          </cell>
          <cell r="B40">
            <v>15575.226000000001</v>
          </cell>
          <cell r="C40">
            <v>13222.39</v>
          </cell>
          <cell r="D40">
            <v>13061.89</v>
          </cell>
          <cell r="E40">
            <v>13061.89</v>
          </cell>
          <cell r="F40">
            <v>10821.156000000001</v>
          </cell>
          <cell r="G40">
            <v>10791.59</v>
          </cell>
          <cell r="H40">
            <v>10791.59</v>
          </cell>
          <cell r="I40">
            <v>10791.59</v>
          </cell>
          <cell r="J40">
            <v>10821.156000000001</v>
          </cell>
          <cell r="K40">
            <v>10791.59</v>
          </cell>
          <cell r="L40">
            <v>10791.59</v>
          </cell>
          <cell r="M40">
            <v>10275.620000000001</v>
          </cell>
          <cell r="N40">
            <v>10129.415999999999</v>
          </cell>
          <cell r="O40">
            <v>10101.74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  <row r="41">
          <cell r="A41">
            <v>21687.040000000001</v>
          </cell>
          <cell r="B41">
            <v>15575.226000000001</v>
          </cell>
          <cell r="C41">
            <v>13222.39</v>
          </cell>
          <cell r="D41">
            <v>13061.89</v>
          </cell>
          <cell r="E41">
            <v>13061.89</v>
          </cell>
          <cell r="F41">
            <v>10821.156000000001</v>
          </cell>
          <cell r="G41">
            <v>10791.59</v>
          </cell>
          <cell r="H41">
            <v>10791.59</v>
          </cell>
          <cell r="I41">
            <v>10791.59</v>
          </cell>
          <cell r="J41">
            <v>10821.156000000001</v>
          </cell>
          <cell r="K41">
            <v>10791.59</v>
          </cell>
          <cell r="L41">
            <v>10791.59</v>
          </cell>
          <cell r="M41">
            <v>10275.620000000001</v>
          </cell>
          <cell r="N41">
            <v>10129.415999999999</v>
          </cell>
          <cell r="O41">
            <v>10101.74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</row>
        <row r="42">
          <cell r="A42">
            <v>21687.040000000001</v>
          </cell>
          <cell r="B42">
            <v>15575.226000000001</v>
          </cell>
          <cell r="C42">
            <v>13222.39</v>
          </cell>
          <cell r="D42">
            <v>13061.89</v>
          </cell>
          <cell r="E42">
            <v>13061.89</v>
          </cell>
          <cell r="F42">
            <v>10821.156000000001</v>
          </cell>
          <cell r="G42">
            <v>10791.59</v>
          </cell>
          <cell r="H42">
            <v>10791.59</v>
          </cell>
          <cell r="I42">
            <v>10791.59</v>
          </cell>
          <cell r="J42">
            <v>10821.156000000001</v>
          </cell>
          <cell r="K42">
            <v>10791.59</v>
          </cell>
          <cell r="L42">
            <v>10791.59</v>
          </cell>
          <cell r="M42">
            <v>10275.620000000001</v>
          </cell>
          <cell r="N42">
            <v>10129.415999999999</v>
          </cell>
          <cell r="O42">
            <v>10101.74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A43">
            <v>21687.040000000001</v>
          </cell>
          <cell r="B43">
            <v>15575.226000000001</v>
          </cell>
          <cell r="C43">
            <v>13222.39</v>
          </cell>
          <cell r="D43">
            <v>13061.89</v>
          </cell>
          <cell r="E43">
            <v>13061.89</v>
          </cell>
          <cell r="F43">
            <v>10821.156000000001</v>
          </cell>
          <cell r="G43">
            <v>10791.59</v>
          </cell>
          <cell r="H43">
            <v>10791.59</v>
          </cell>
          <cell r="I43">
            <v>10791.59</v>
          </cell>
          <cell r="J43">
            <v>10821.156000000001</v>
          </cell>
          <cell r="K43">
            <v>10791.59</v>
          </cell>
          <cell r="L43">
            <v>10791.59</v>
          </cell>
          <cell r="M43">
            <v>10275.620000000001</v>
          </cell>
          <cell r="N43">
            <v>10129.415999999999</v>
          </cell>
          <cell r="O43">
            <v>10101.74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</row>
        <row r="44">
          <cell r="A44">
            <v>21687.040000000001</v>
          </cell>
          <cell r="B44">
            <v>15575.226000000001</v>
          </cell>
          <cell r="C44">
            <v>13222.39</v>
          </cell>
          <cell r="D44">
            <v>13061.89</v>
          </cell>
          <cell r="E44">
            <v>13061.89</v>
          </cell>
          <cell r="F44">
            <v>10821.156000000001</v>
          </cell>
          <cell r="G44">
            <v>10791.59</v>
          </cell>
          <cell r="H44">
            <v>10791.59</v>
          </cell>
          <cell r="I44">
            <v>10791.59</v>
          </cell>
          <cell r="J44">
            <v>10821.156000000001</v>
          </cell>
          <cell r="K44">
            <v>10791.59</v>
          </cell>
          <cell r="L44">
            <v>10791.59</v>
          </cell>
          <cell r="M44">
            <v>10275.620000000001</v>
          </cell>
          <cell r="N44">
            <v>10129.415999999999</v>
          </cell>
          <cell r="O44">
            <v>10101.74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</row>
        <row r="45">
          <cell r="A45">
            <v>21687.040000000001</v>
          </cell>
          <cell r="B45">
            <v>15575.226000000001</v>
          </cell>
          <cell r="C45">
            <v>13222.39</v>
          </cell>
          <cell r="D45">
            <v>13061.89</v>
          </cell>
          <cell r="E45">
            <v>13061.89</v>
          </cell>
          <cell r="F45">
            <v>10821.156000000001</v>
          </cell>
          <cell r="G45">
            <v>10791.59</v>
          </cell>
          <cell r="H45">
            <v>10791.59</v>
          </cell>
          <cell r="I45">
            <v>10791.59</v>
          </cell>
          <cell r="J45">
            <v>10821.156000000001</v>
          </cell>
          <cell r="K45">
            <v>10791.59</v>
          </cell>
          <cell r="L45">
            <v>10791.59</v>
          </cell>
          <cell r="M45">
            <v>10275.620000000001</v>
          </cell>
          <cell r="N45">
            <v>10129.415999999999</v>
          </cell>
          <cell r="O45">
            <v>10101.74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A46">
            <v>21687.040000000001</v>
          </cell>
          <cell r="B46">
            <v>15575.226000000001</v>
          </cell>
          <cell r="C46">
            <v>13222.39</v>
          </cell>
          <cell r="D46">
            <v>13061.89</v>
          </cell>
          <cell r="E46">
            <v>13061.89</v>
          </cell>
          <cell r="F46">
            <v>10821.156000000001</v>
          </cell>
          <cell r="G46">
            <v>10791.59</v>
          </cell>
          <cell r="H46">
            <v>10791.59</v>
          </cell>
          <cell r="I46">
            <v>10791.59</v>
          </cell>
          <cell r="J46">
            <v>10821.156000000001</v>
          </cell>
          <cell r="K46">
            <v>10791.59</v>
          </cell>
          <cell r="L46">
            <v>10791.59</v>
          </cell>
          <cell r="M46">
            <v>10275.620000000001</v>
          </cell>
          <cell r="N46">
            <v>10129.415999999999</v>
          </cell>
          <cell r="O46">
            <v>10101.74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A47">
            <v>21687.040000000001</v>
          </cell>
          <cell r="B47">
            <v>15575.226000000001</v>
          </cell>
          <cell r="C47">
            <v>13222.39</v>
          </cell>
          <cell r="D47">
            <v>13061.89</v>
          </cell>
          <cell r="E47">
            <v>13061.89</v>
          </cell>
          <cell r="F47">
            <v>10821.156000000001</v>
          </cell>
          <cell r="G47">
            <v>10791.59</v>
          </cell>
          <cell r="H47">
            <v>10791.59</v>
          </cell>
          <cell r="I47">
            <v>10791.59</v>
          </cell>
          <cell r="J47">
            <v>10821.156000000001</v>
          </cell>
          <cell r="K47">
            <v>10791.59</v>
          </cell>
          <cell r="L47">
            <v>10791.59</v>
          </cell>
          <cell r="M47">
            <v>10275.620000000001</v>
          </cell>
          <cell r="N47">
            <v>10129.415999999999</v>
          </cell>
          <cell r="O47">
            <v>10101.74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>
            <v>21687.040000000001</v>
          </cell>
          <cell r="B48">
            <v>15575.226000000001</v>
          </cell>
          <cell r="C48">
            <v>13222.39</v>
          </cell>
          <cell r="D48">
            <v>13061.89</v>
          </cell>
          <cell r="E48">
            <v>13061.89</v>
          </cell>
          <cell r="F48">
            <v>10821.156000000001</v>
          </cell>
          <cell r="G48">
            <v>10791.59</v>
          </cell>
          <cell r="H48">
            <v>10791.59</v>
          </cell>
          <cell r="I48">
            <v>10791.59</v>
          </cell>
          <cell r="J48">
            <v>10821.156000000001</v>
          </cell>
          <cell r="K48">
            <v>10791.59</v>
          </cell>
          <cell r="L48">
            <v>10791.59</v>
          </cell>
          <cell r="M48">
            <v>10275.620000000001</v>
          </cell>
          <cell r="N48">
            <v>10129.415999999999</v>
          </cell>
          <cell r="O48">
            <v>10101.74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A49">
            <v>21687.040000000001</v>
          </cell>
          <cell r="B49">
            <v>15575.226000000001</v>
          </cell>
          <cell r="C49">
            <v>13222.39</v>
          </cell>
          <cell r="D49">
            <v>13061.89</v>
          </cell>
          <cell r="E49">
            <v>13061.89</v>
          </cell>
          <cell r="F49">
            <v>10821.156000000001</v>
          </cell>
          <cell r="G49">
            <v>10791.59</v>
          </cell>
          <cell r="H49">
            <v>10791.59</v>
          </cell>
          <cell r="I49">
            <v>10791.59</v>
          </cell>
          <cell r="J49">
            <v>10821.156000000001</v>
          </cell>
          <cell r="K49">
            <v>10791.59</v>
          </cell>
          <cell r="L49">
            <v>10791.59</v>
          </cell>
          <cell r="M49">
            <v>10275.620000000001</v>
          </cell>
          <cell r="N49">
            <v>10129.415999999999</v>
          </cell>
          <cell r="O49">
            <v>10101.74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>
            <v>21687.040000000001</v>
          </cell>
          <cell r="B50">
            <v>15575.226000000001</v>
          </cell>
          <cell r="C50">
            <v>13222.39</v>
          </cell>
          <cell r="D50">
            <v>13061.89</v>
          </cell>
          <cell r="E50">
            <v>13061.89</v>
          </cell>
          <cell r="F50">
            <v>10821.156000000001</v>
          </cell>
          <cell r="G50">
            <v>10791.59</v>
          </cell>
          <cell r="H50">
            <v>10791.59</v>
          </cell>
          <cell r="I50">
            <v>10791.59</v>
          </cell>
          <cell r="J50">
            <v>10821.156000000001</v>
          </cell>
          <cell r="K50">
            <v>10791.59</v>
          </cell>
          <cell r="L50">
            <v>10791.59</v>
          </cell>
          <cell r="M50">
            <v>10275.620000000001</v>
          </cell>
          <cell r="N50">
            <v>10129.415999999999</v>
          </cell>
          <cell r="O50">
            <v>10101.74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>
            <v>21687.040000000001</v>
          </cell>
          <cell r="B51">
            <v>15575.226000000001</v>
          </cell>
          <cell r="C51">
            <v>13222.39</v>
          </cell>
          <cell r="D51">
            <v>13061.89</v>
          </cell>
          <cell r="E51">
            <v>13061.89</v>
          </cell>
          <cell r="F51">
            <v>10821.156000000001</v>
          </cell>
          <cell r="G51">
            <v>10791.59</v>
          </cell>
          <cell r="H51">
            <v>10791.59</v>
          </cell>
          <cell r="I51">
            <v>10791.59</v>
          </cell>
          <cell r="J51">
            <v>10821.156000000001</v>
          </cell>
          <cell r="K51">
            <v>10791.59</v>
          </cell>
          <cell r="L51">
            <v>10791.59</v>
          </cell>
          <cell r="M51">
            <v>10275.620000000001</v>
          </cell>
          <cell r="N51">
            <v>10129.415999999999</v>
          </cell>
          <cell r="O51">
            <v>10101.74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A52">
            <v>21687.040000000001</v>
          </cell>
          <cell r="B52">
            <v>15575.226000000001</v>
          </cell>
          <cell r="C52">
            <v>13222.39</v>
          </cell>
          <cell r="D52">
            <v>13061.89</v>
          </cell>
          <cell r="E52">
            <v>13061.89</v>
          </cell>
          <cell r="F52">
            <v>10821.156000000001</v>
          </cell>
          <cell r="G52">
            <v>10791.59</v>
          </cell>
          <cell r="H52">
            <v>10791.59</v>
          </cell>
          <cell r="I52">
            <v>10791.59</v>
          </cell>
          <cell r="J52">
            <v>10821.156000000001</v>
          </cell>
          <cell r="K52">
            <v>10791.59</v>
          </cell>
          <cell r="L52">
            <v>10791.59</v>
          </cell>
          <cell r="M52">
            <v>10275.620000000001</v>
          </cell>
          <cell r="N52">
            <v>10129.415999999999</v>
          </cell>
          <cell r="O52">
            <v>10101.74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A53">
            <v>21687.040000000001</v>
          </cell>
          <cell r="B53">
            <v>15575.226000000001</v>
          </cell>
          <cell r="C53">
            <v>13222.39</v>
          </cell>
          <cell r="D53">
            <v>13061.89</v>
          </cell>
          <cell r="E53">
            <v>13061.89</v>
          </cell>
          <cell r="F53">
            <v>10821.156000000001</v>
          </cell>
          <cell r="G53">
            <v>10791.59</v>
          </cell>
          <cell r="H53">
            <v>10791.59</v>
          </cell>
          <cell r="I53">
            <v>10791.59</v>
          </cell>
          <cell r="J53">
            <v>10821.156000000001</v>
          </cell>
          <cell r="K53">
            <v>10791.59</v>
          </cell>
          <cell r="L53">
            <v>10791.59</v>
          </cell>
          <cell r="M53">
            <v>10275.620000000001</v>
          </cell>
          <cell r="N53">
            <v>10129.415999999999</v>
          </cell>
          <cell r="O53">
            <v>10101.74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A54">
            <v>21687.040000000001</v>
          </cell>
          <cell r="B54">
            <v>15575.226000000001</v>
          </cell>
          <cell r="C54">
            <v>13222.39</v>
          </cell>
          <cell r="D54">
            <v>13061.89</v>
          </cell>
          <cell r="E54">
            <v>13061.89</v>
          </cell>
          <cell r="F54">
            <v>10821.156000000001</v>
          </cell>
          <cell r="G54">
            <v>10791.59</v>
          </cell>
          <cell r="H54">
            <v>10791.59</v>
          </cell>
          <cell r="I54">
            <v>10791.59</v>
          </cell>
          <cell r="J54">
            <v>10821.156000000001</v>
          </cell>
          <cell r="K54">
            <v>10791.59</v>
          </cell>
          <cell r="L54">
            <v>10791.59</v>
          </cell>
          <cell r="M54">
            <v>10275.620000000001</v>
          </cell>
          <cell r="N54">
            <v>10129.415999999999</v>
          </cell>
          <cell r="O54">
            <v>10101.74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A55">
            <v>21687.040000000001</v>
          </cell>
          <cell r="B55">
            <v>15575.226000000001</v>
          </cell>
          <cell r="C55">
            <v>13222.39</v>
          </cell>
          <cell r="D55">
            <v>13061.89</v>
          </cell>
          <cell r="E55">
            <v>13061.89</v>
          </cell>
          <cell r="F55">
            <v>10821.156000000001</v>
          </cell>
          <cell r="G55">
            <v>10791.59</v>
          </cell>
          <cell r="H55">
            <v>10791.59</v>
          </cell>
          <cell r="I55">
            <v>10791.59</v>
          </cell>
          <cell r="J55">
            <v>10821.156000000001</v>
          </cell>
          <cell r="K55">
            <v>10791.59</v>
          </cell>
          <cell r="L55">
            <v>10791.59</v>
          </cell>
          <cell r="M55">
            <v>10275.620000000001</v>
          </cell>
          <cell r="N55">
            <v>10129.415999999999</v>
          </cell>
          <cell r="O55">
            <v>10101.74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>
            <v>21687.040000000001</v>
          </cell>
          <cell r="B56">
            <v>15575.226000000001</v>
          </cell>
          <cell r="C56">
            <v>13222.39</v>
          </cell>
          <cell r="D56">
            <v>13061.89</v>
          </cell>
          <cell r="E56">
            <v>13061.89</v>
          </cell>
          <cell r="F56">
            <v>10821.156000000001</v>
          </cell>
          <cell r="G56">
            <v>10791.59</v>
          </cell>
          <cell r="H56">
            <v>10791.59</v>
          </cell>
          <cell r="I56">
            <v>10791.59</v>
          </cell>
          <cell r="J56">
            <v>10821.156000000001</v>
          </cell>
          <cell r="K56">
            <v>10791.59</v>
          </cell>
          <cell r="L56">
            <v>10791.59</v>
          </cell>
          <cell r="M56">
            <v>10275.620000000001</v>
          </cell>
          <cell r="N56">
            <v>10129.415999999999</v>
          </cell>
          <cell r="O56">
            <v>10101.74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A57">
            <v>21687.040000000001</v>
          </cell>
          <cell r="B57">
            <v>15575.226000000001</v>
          </cell>
          <cell r="C57">
            <v>13222.39</v>
          </cell>
          <cell r="D57">
            <v>13061.89</v>
          </cell>
          <cell r="E57">
            <v>13061.89</v>
          </cell>
          <cell r="F57">
            <v>10821.156000000001</v>
          </cell>
          <cell r="G57">
            <v>10791.59</v>
          </cell>
          <cell r="H57">
            <v>10791.59</v>
          </cell>
          <cell r="I57">
            <v>10791.59</v>
          </cell>
          <cell r="J57">
            <v>10821.156000000001</v>
          </cell>
          <cell r="K57">
            <v>10791.59</v>
          </cell>
          <cell r="L57">
            <v>10791.59</v>
          </cell>
          <cell r="M57">
            <v>10275.620000000001</v>
          </cell>
          <cell r="N57">
            <v>10129.415999999999</v>
          </cell>
          <cell r="O57">
            <v>10101.74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A58">
            <v>21687.040000000001</v>
          </cell>
          <cell r="B58">
            <v>15575.226000000001</v>
          </cell>
          <cell r="C58">
            <v>13222.39</v>
          </cell>
          <cell r="D58">
            <v>13061.89</v>
          </cell>
          <cell r="E58">
            <v>13061.89</v>
          </cell>
          <cell r="F58">
            <v>10821.156000000001</v>
          </cell>
          <cell r="G58">
            <v>10791.59</v>
          </cell>
          <cell r="H58">
            <v>10791.59</v>
          </cell>
          <cell r="I58">
            <v>10791.59</v>
          </cell>
          <cell r="J58">
            <v>10821.156000000001</v>
          </cell>
          <cell r="K58">
            <v>10791.59</v>
          </cell>
          <cell r="L58">
            <v>10791.59</v>
          </cell>
          <cell r="M58">
            <v>10275.620000000001</v>
          </cell>
          <cell r="N58">
            <v>10129.415999999999</v>
          </cell>
          <cell r="O58">
            <v>10101.74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A59">
            <v>21687.040000000001</v>
          </cell>
          <cell r="B59">
            <v>15575.226000000001</v>
          </cell>
          <cell r="C59">
            <v>13222.39</v>
          </cell>
          <cell r="D59">
            <v>13061.89</v>
          </cell>
          <cell r="E59">
            <v>13061.89</v>
          </cell>
          <cell r="F59">
            <v>10821.156000000001</v>
          </cell>
          <cell r="G59">
            <v>10791.59</v>
          </cell>
          <cell r="H59">
            <v>10791.59</v>
          </cell>
          <cell r="I59">
            <v>10791.59</v>
          </cell>
          <cell r="J59">
            <v>10821.156000000001</v>
          </cell>
          <cell r="K59">
            <v>10791.59</v>
          </cell>
          <cell r="L59">
            <v>10791.59</v>
          </cell>
          <cell r="M59">
            <v>10275.620000000001</v>
          </cell>
          <cell r="N59">
            <v>10129.415999999999</v>
          </cell>
          <cell r="O59">
            <v>10101.74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A60">
            <v>21687.040000000001</v>
          </cell>
          <cell r="B60">
            <v>15575.226000000001</v>
          </cell>
          <cell r="C60">
            <v>13222.39</v>
          </cell>
          <cell r="D60">
            <v>13061.89</v>
          </cell>
          <cell r="E60">
            <v>13061.89</v>
          </cell>
          <cell r="F60">
            <v>10821.156000000001</v>
          </cell>
          <cell r="G60">
            <v>10791.59</v>
          </cell>
          <cell r="H60">
            <v>10791.59</v>
          </cell>
          <cell r="I60">
            <v>10791.59</v>
          </cell>
          <cell r="J60">
            <v>10821.156000000001</v>
          </cell>
          <cell r="K60">
            <v>10791.59</v>
          </cell>
          <cell r="L60">
            <v>10791.59</v>
          </cell>
          <cell r="M60">
            <v>10275.620000000001</v>
          </cell>
          <cell r="N60">
            <v>10129.415999999999</v>
          </cell>
          <cell r="O60">
            <v>10101.74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A61">
            <v>21687.040000000001</v>
          </cell>
          <cell r="B61">
            <v>15575.226000000001</v>
          </cell>
          <cell r="C61">
            <v>13222.39</v>
          </cell>
          <cell r="D61">
            <v>13061.89</v>
          </cell>
          <cell r="E61">
            <v>13061.89</v>
          </cell>
          <cell r="F61">
            <v>10821.156000000001</v>
          </cell>
          <cell r="G61">
            <v>10791.59</v>
          </cell>
          <cell r="H61">
            <v>10791.59</v>
          </cell>
          <cell r="I61">
            <v>10791.59</v>
          </cell>
          <cell r="J61">
            <v>10821.156000000001</v>
          </cell>
          <cell r="K61">
            <v>10791.59</v>
          </cell>
          <cell r="L61">
            <v>10791.59</v>
          </cell>
          <cell r="M61">
            <v>10275.620000000001</v>
          </cell>
          <cell r="N61">
            <v>10129.415999999999</v>
          </cell>
          <cell r="O61">
            <v>10101.74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A62">
            <v>21687.040000000001</v>
          </cell>
          <cell r="B62">
            <v>15575.226000000001</v>
          </cell>
          <cell r="C62">
            <v>13222.39</v>
          </cell>
          <cell r="D62">
            <v>13061.89</v>
          </cell>
          <cell r="E62">
            <v>13061.89</v>
          </cell>
          <cell r="F62">
            <v>10821.156000000001</v>
          </cell>
          <cell r="G62">
            <v>10791.59</v>
          </cell>
          <cell r="H62">
            <v>10791.59</v>
          </cell>
          <cell r="I62">
            <v>10791.59</v>
          </cell>
          <cell r="J62">
            <v>10821.156000000001</v>
          </cell>
          <cell r="K62">
            <v>10791.59</v>
          </cell>
          <cell r="L62">
            <v>10791.59</v>
          </cell>
          <cell r="M62">
            <v>10275.620000000001</v>
          </cell>
          <cell r="N62">
            <v>10129.415999999999</v>
          </cell>
          <cell r="O62">
            <v>10101.74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A63">
            <v>21687.040000000001</v>
          </cell>
          <cell r="B63">
            <v>15575.226000000001</v>
          </cell>
          <cell r="C63">
            <v>13222.39</v>
          </cell>
          <cell r="D63">
            <v>13061.89</v>
          </cell>
          <cell r="E63">
            <v>13061.89</v>
          </cell>
          <cell r="F63">
            <v>10821.156000000001</v>
          </cell>
          <cell r="G63">
            <v>10791.59</v>
          </cell>
          <cell r="H63">
            <v>10791.59</v>
          </cell>
          <cell r="I63">
            <v>10791.59</v>
          </cell>
          <cell r="J63">
            <v>10821.156000000001</v>
          </cell>
          <cell r="K63">
            <v>10791.59</v>
          </cell>
          <cell r="L63">
            <v>10791.59</v>
          </cell>
          <cell r="M63">
            <v>10275.620000000001</v>
          </cell>
          <cell r="N63">
            <v>10129.415999999999</v>
          </cell>
          <cell r="O63">
            <v>10101.74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A64">
            <v>21687.040000000001</v>
          </cell>
          <cell r="B64">
            <v>15575.226000000001</v>
          </cell>
          <cell r="C64">
            <v>13222.39</v>
          </cell>
          <cell r="D64">
            <v>13061.89</v>
          </cell>
          <cell r="E64">
            <v>13061.89</v>
          </cell>
          <cell r="F64">
            <v>10821.156000000001</v>
          </cell>
          <cell r="G64">
            <v>10791.59</v>
          </cell>
          <cell r="H64">
            <v>10791.59</v>
          </cell>
          <cell r="I64">
            <v>10791.59</v>
          </cell>
          <cell r="J64">
            <v>10821.156000000001</v>
          </cell>
          <cell r="K64">
            <v>10791.59</v>
          </cell>
          <cell r="L64">
            <v>10791.59</v>
          </cell>
          <cell r="M64">
            <v>10275.620000000001</v>
          </cell>
          <cell r="N64">
            <v>10129.415999999999</v>
          </cell>
          <cell r="O64">
            <v>10101.74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A65">
            <v>21687.040000000001</v>
          </cell>
          <cell r="B65">
            <v>15575.226000000001</v>
          </cell>
          <cell r="C65">
            <v>13222.39</v>
          </cell>
          <cell r="D65">
            <v>13061.89</v>
          </cell>
          <cell r="E65">
            <v>13061.89</v>
          </cell>
          <cell r="F65">
            <v>10821.156000000001</v>
          </cell>
          <cell r="G65">
            <v>10791.59</v>
          </cell>
          <cell r="H65">
            <v>10791.59</v>
          </cell>
          <cell r="I65">
            <v>10791.59</v>
          </cell>
          <cell r="J65">
            <v>10821.156000000001</v>
          </cell>
          <cell r="K65">
            <v>10791.59</v>
          </cell>
          <cell r="L65">
            <v>10791.59</v>
          </cell>
          <cell r="M65">
            <v>10275.620000000001</v>
          </cell>
          <cell r="N65">
            <v>10129.415999999999</v>
          </cell>
          <cell r="O65">
            <v>10101.74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A66">
            <v>21687.040000000001</v>
          </cell>
          <cell r="B66">
            <v>15575.226000000001</v>
          </cell>
          <cell r="C66">
            <v>13222.39</v>
          </cell>
          <cell r="D66">
            <v>13061.89</v>
          </cell>
          <cell r="E66">
            <v>13061.89</v>
          </cell>
          <cell r="F66">
            <v>10821.156000000001</v>
          </cell>
          <cell r="G66">
            <v>10791.59</v>
          </cell>
          <cell r="H66">
            <v>10791.59</v>
          </cell>
          <cell r="I66">
            <v>10791.59</v>
          </cell>
          <cell r="J66">
            <v>10821.156000000001</v>
          </cell>
          <cell r="K66">
            <v>10791.59</v>
          </cell>
          <cell r="L66">
            <v>10791.59</v>
          </cell>
          <cell r="M66">
            <v>10275.620000000001</v>
          </cell>
          <cell r="N66">
            <v>10129.415999999999</v>
          </cell>
          <cell r="O66">
            <v>10101.74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>
            <v>21687.040000000001</v>
          </cell>
          <cell r="B67">
            <v>15575.226000000001</v>
          </cell>
          <cell r="C67">
            <v>13222.39</v>
          </cell>
          <cell r="D67">
            <v>13061.89</v>
          </cell>
          <cell r="E67">
            <v>13061.89</v>
          </cell>
          <cell r="F67">
            <v>10821.156000000001</v>
          </cell>
          <cell r="G67">
            <v>10791.59</v>
          </cell>
          <cell r="H67">
            <v>10791.59</v>
          </cell>
          <cell r="I67">
            <v>10791.59</v>
          </cell>
          <cell r="J67">
            <v>10821.156000000001</v>
          </cell>
          <cell r="K67">
            <v>10791.59</v>
          </cell>
          <cell r="L67">
            <v>10791.59</v>
          </cell>
          <cell r="M67">
            <v>10275.620000000001</v>
          </cell>
          <cell r="N67">
            <v>10129.415999999999</v>
          </cell>
          <cell r="O67">
            <v>10101.74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A68">
            <v>21687.040000000001</v>
          </cell>
          <cell r="B68">
            <v>15575.226000000001</v>
          </cell>
          <cell r="C68">
            <v>13222.39</v>
          </cell>
          <cell r="D68">
            <v>13061.89</v>
          </cell>
          <cell r="E68">
            <v>13061.89</v>
          </cell>
          <cell r="F68">
            <v>10821.156000000001</v>
          </cell>
          <cell r="G68">
            <v>10791.59</v>
          </cell>
          <cell r="H68">
            <v>10791.59</v>
          </cell>
          <cell r="I68">
            <v>10791.59</v>
          </cell>
          <cell r="J68">
            <v>10821.156000000001</v>
          </cell>
          <cell r="K68">
            <v>10791.59</v>
          </cell>
          <cell r="L68">
            <v>10791.59</v>
          </cell>
          <cell r="M68">
            <v>10275.620000000001</v>
          </cell>
          <cell r="N68">
            <v>10129.415999999999</v>
          </cell>
          <cell r="O68">
            <v>10101.74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69">
          <cell r="A69">
            <v>21687.040000000001</v>
          </cell>
          <cell r="B69">
            <v>15575.226000000001</v>
          </cell>
          <cell r="C69">
            <v>13222.39</v>
          </cell>
          <cell r="D69">
            <v>13061.89</v>
          </cell>
          <cell r="E69">
            <v>13061.89</v>
          </cell>
          <cell r="F69">
            <v>10821.156000000001</v>
          </cell>
          <cell r="G69">
            <v>10791.59</v>
          </cell>
          <cell r="H69">
            <v>10791.59</v>
          </cell>
          <cell r="I69">
            <v>10791.59</v>
          </cell>
          <cell r="J69">
            <v>10821.156000000001</v>
          </cell>
          <cell r="K69">
            <v>10791.59</v>
          </cell>
          <cell r="L69">
            <v>10791.59</v>
          </cell>
          <cell r="M69">
            <v>10275.620000000001</v>
          </cell>
          <cell r="N69">
            <v>10129.415999999999</v>
          </cell>
          <cell r="O69">
            <v>10101.74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>
            <v>21687.040000000001</v>
          </cell>
          <cell r="B70">
            <v>15575.226000000001</v>
          </cell>
          <cell r="C70">
            <v>13222.39</v>
          </cell>
          <cell r="D70">
            <v>13061.89</v>
          </cell>
          <cell r="E70">
            <v>13061.89</v>
          </cell>
          <cell r="F70">
            <v>10821.156000000001</v>
          </cell>
          <cell r="G70">
            <v>10791.59</v>
          </cell>
          <cell r="H70">
            <v>10791.59</v>
          </cell>
          <cell r="I70">
            <v>10791.59</v>
          </cell>
          <cell r="J70">
            <v>10821.156000000001</v>
          </cell>
          <cell r="K70">
            <v>10791.59</v>
          </cell>
          <cell r="L70">
            <v>10791.59</v>
          </cell>
          <cell r="M70">
            <v>10275.620000000001</v>
          </cell>
          <cell r="N70">
            <v>10129.415999999999</v>
          </cell>
          <cell r="O70">
            <v>10101.74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A71">
            <v>21687.040000000001</v>
          </cell>
          <cell r="B71">
            <v>15575.226000000001</v>
          </cell>
          <cell r="C71">
            <v>13222.39</v>
          </cell>
          <cell r="D71">
            <v>13061.89</v>
          </cell>
          <cell r="E71">
            <v>13061.89</v>
          </cell>
          <cell r="F71">
            <v>10821.156000000001</v>
          </cell>
          <cell r="G71">
            <v>10791.59</v>
          </cell>
          <cell r="H71">
            <v>10791.59</v>
          </cell>
          <cell r="I71">
            <v>10791.59</v>
          </cell>
          <cell r="J71">
            <v>10821.156000000001</v>
          </cell>
          <cell r="K71">
            <v>10791.59</v>
          </cell>
          <cell r="L71">
            <v>10791.59</v>
          </cell>
          <cell r="M71">
            <v>10275.620000000001</v>
          </cell>
          <cell r="N71">
            <v>10129.415999999999</v>
          </cell>
          <cell r="O71">
            <v>10101.74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A72">
            <v>21687.040000000001</v>
          </cell>
          <cell r="B72">
            <v>15575.226000000001</v>
          </cell>
          <cell r="C72">
            <v>13222.39</v>
          </cell>
          <cell r="D72">
            <v>13061.89</v>
          </cell>
          <cell r="E72">
            <v>13061.89</v>
          </cell>
          <cell r="F72">
            <v>10821.156000000001</v>
          </cell>
          <cell r="G72">
            <v>10791.59</v>
          </cell>
          <cell r="H72">
            <v>10791.59</v>
          </cell>
          <cell r="I72">
            <v>10791.59</v>
          </cell>
          <cell r="J72">
            <v>10821.156000000001</v>
          </cell>
          <cell r="K72">
            <v>10791.59</v>
          </cell>
          <cell r="L72">
            <v>10791.59</v>
          </cell>
          <cell r="M72">
            <v>10275.620000000001</v>
          </cell>
          <cell r="N72">
            <v>10129.415999999999</v>
          </cell>
          <cell r="O72">
            <v>10101.74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>
            <v>21687.040000000001</v>
          </cell>
          <cell r="B73">
            <v>15575.226000000001</v>
          </cell>
          <cell r="C73">
            <v>13222.39</v>
          </cell>
          <cell r="D73">
            <v>13061.89</v>
          </cell>
          <cell r="E73">
            <v>13061.89</v>
          </cell>
          <cell r="F73">
            <v>10821.156000000001</v>
          </cell>
          <cell r="G73">
            <v>10791.59</v>
          </cell>
          <cell r="H73">
            <v>10791.59</v>
          </cell>
          <cell r="I73">
            <v>10791.59</v>
          </cell>
          <cell r="J73">
            <v>10821.156000000001</v>
          </cell>
          <cell r="K73">
            <v>10791.59</v>
          </cell>
          <cell r="L73">
            <v>10791.59</v>
          </cell>
          <cell r="M73">
            <v>10275.620000000001</v>
          </cell>
          <cell r="N73">
            <v>10129.415999999999</v>
          </cell>
          <cell r="O73">
            <v>10101.74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</row>
        <row r="74">
          <cell r="A74">
            <v>21687.040000000001</v>
          </cell>
          <cell r="B74">
            <v>15575.226000000001</v>
          </cell>
          <cell r="C74">
            <v>13222.39</v>
          </cell>
          <cell r="D74">
            <v>13061.89</v>
          </cell>
          <cell r="E74">
            <v>13061.89</v>
          </cell>
          <cell r="F74">
            <v>10821.156000000001</v>
          </cell>
          <cell r="G74">
            <v>10791.59</v>
          </cell>
          <cell r="H74">
            <v>10791.59</v>
          </cell>
          <cell r="I74">
            <v>10791.59</v>
          </cell>
          <cell r="J74">
            <v>10821.156000000001</v>
          </cell>
          <cell r="K74">
            <v>10791.59</v>
          </cell>
          <cell r="L74">
            <v>10791.59</v>
          </cell>
          <cell r="M74">
            <v>10275.620000000001</v>
          </cell>
          <cell r="N74">
            <v>10129.415999999999</v>
          </cell>
          <cell r="O74">
            <v>10101.74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</row>
        <row r="75">
          <cell r="A75">
            <v>21687.040000000001</v>
          </cell>
          <cell r="B75">
            <v>15575.226000000001</v>
          </cell>
          <cell r="C75">
            <v>13222.39</v>
          </cell>
          <cell r="D75">
            <v>13061.89</v>
          </cell>
          <cell r="E75">
            <v>13061.89</v>
          </cell>
          <cell r="F75">
            <v>10821.156000000001</v>
          </cell>
          <cell r="G75">
            <v>10791.59</v>
          </cell>
          <cell r="H75">
            <v>10791.59</v>
          </cell>
          <cell r="I75">
            <v>10791.59</v>
          </cell>
          <cell r="J75">
            <v>10821.156000000001</v>
          </cell>
          <cell r="K75">
            <v>10791.59</v>
          </cell>
          <cell r="L75">
            <v>10791.59</v>
          </cell>
          <cell r="M75">
            <v>10275.620000000001</v>
          </cell>
          <cell r="N75">
            <v>10129.415999999999</v>
          </cell>
          <cell r="O75">
            <v>10101.74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>
            <v>21687.040000000001</v>
          </cell>
          <cell r="B76">
            <v>15575.226000000001</v>
          </cell>
          <cell r="C76">
            <v>13222.39</v>
          </cell>
          <cell r="D76">
            <v>13061.89</v>
          </cell>
          <cell r="E76">
            <v>13061.89</v>
          </cell>
          <cell r="F76">
            <v>10821.156000000001</v>
          </cell>
          <cell r="G76">
            <v>10791.59</v>
          </cell>
          <cell r="H76">
            <v>10791.59</v>
          </cell>
          <cell r="I76">
            <v>10791.59</v>
          </cell>
          <cell r="J76">
            <v>10821.156000000001</v>
          </cell>
          <cell r="K76">
            <v>10791.59</v>
          </cell>
          <cell r="L76">
            <v>10791.59</v>
          </cell>
          <cell r="M76">
            <v>10275.620000000001</v>
          </cell>
          <cell r="N76">
            <v>10129.415999999999</v>
          </cell>
          <cell r="O76">
            <v>10101.74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</row>
        <row r="77">
          <cell r="A77">
            <v>21687.040000000001</v>
          </cell>
          <cell r="B77">
            <v>15575.226000000001</v>
          </cell>
          <cell r="C77">
            <v>13222.39</v>
          </cell>
          <cell r="D77">
            <v>13061.89</v>
          </cell>
          <cell r="E77">
            <v>13061.89</v>
          </cell>
          <cell r="F77">
            <v>10821.156000000001</v>
          </cell>
          <cell r="G77">
            <v>10791.59</v>
          </cell>
          <cell r="H77">
            <v>10791.59</v>
          </cell>
          <cell r="I77">
            <v>10791.59</v>
          </cell>
          <cell r="J77">
            <v>10821.156000000001</v>
          </cell>
          <cell r="K77">
            <v>10791.59</v>
          </cell>
          <cell r="L77">
            <v>10791.59</v>
          </cell>
          <cell r="M77">
            <v>10275.620000000001</v>
          </cell>
          <cell r="N77">
            <v>10129.415999999999</v>
          </cell>
          <cell r="O77">
            <v>10101.74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A78">
            <v>21687.040000000001</v>
          </cell>
          <cell r="B78">
            <v>15575.226000000001</v>
          </cell>
          <cell r="C78">
            <v>13222.39</v>
          </cell>
          <cell r="D78">
            <v>13061.89</v>
          </cell>
          <cell r="E78">
            <v>13061.89</v>
          </cell>
          <cell r="F78">
            <v>10821.156000000001</v>
          </cell>
          <cell r="G78">
            <v>10791.59</v>
          </cell>
          <cell r="H78">
            <v>10791.59</v>
          </cell>
          <cell r="I78">
            <v>10791.59</v>
          </cell>
          <cell r="J78">
            <v>10821.156000000001</v>
          </cell>
          <cell r="K78">
            <v>10791.59</v>
          </cell>
          <cell r="L78">
            <v>10791.59</v>
          </cell>
          <cell r="M78">
            <v>10275.620000000001</v>
          </cell>
          <cell r="N78">
            <v>10129.415999999999</v>
          </cell>
          <cell r="O78">
            <v>10101.74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A79">
            <v>21687.040000000001</v>
          </cell>
          <cell r="B79">
            <v>15575.226000000001</v>
          </cell>
          <cell r="C79">
            <v>13222.39</v>
          </cell>
          <cell r="D79">
            <v>13061.89</v>
          </cell>
          <cell r="E79">
            <v>13061.89</v>
          </cell>
          <cell r="F79">
            <v>10821.156000000001</v>
          </cell>
          <cell r="G79">
            <v>10791.59</v>
          </cell>
          <cell r="H79">
            <v>10791.59</v>
          </cell>
          <cell r="I79">
            <v>10791.59</v>
          </cell>
          <cell r="J79">
            <v>10821.156000000001</v>
          </cell>
          <cell r="K79">
            <v>10791.59</v>
          </cell>
          <cell r="L79">
            <v>10791.59</v>
          </cell>
          <cell r="M79">
            <v>10275.620000000001</v>
          </cell>
          <cell r="N79">
            <v>10129.415999999999</v>
          </cell>
          <cell r="O79">
            <v>10101.74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>
            <v>21687.040000000001</v>
          </cell>
          <cell r="B80">
            <v>15575.226000000001</v>
          </cell>
          <cell r="C80">
            <v>13222.39</v>
          </cell>
          <cell r="D80">
            <v>13061.89</v>
          </cell>
          <cell r="E80">
            <v>13061.89</v>
          </cell>
          <cell r="F80">
            <v>10821.156000000001</v>
          </cell>
          <cell r="G80">
            <v>10791.59</v>
          </cell>
          <cell r="H80">
            <v>10791.59</v>
          </cell>
          <cell r="I80">
            <v>10791.59</v>
          </cell>
          <cell r="J80">
            <v>10821.156000000001</v>
          </cell>
          <cell r="K80">
            <v>10791.59</v>
          </cell>
          <cell r="L80">
            <v>10791.59</v>
          </cell>
          <cell r="M80">
            <v>10275.620000000001</v>
          </cell>
          <cell r="N80">
            <v>10129.415999999999</v>
          </cell>
          <cell r="O80">
            <v>10101.74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</row>
        <row r="81">
          <cell r="A81">
            <v>21687.040000000001</v>
          </cell>
          <cell r="B81">
            <v>15575.226000000001</v>
          </cell>
          <cell r="C81">
            <v>13222.39</v>
          </cell>
          <cell r="D81">
            <v>13061.89</v>
          </cell>
          <cell r="E81">
            <v>13061.89</v>
          </cell>
          <cell r="F81">
            <v>10821.156000000001</v>
          </cell>
          <cell r="G81">
            <v>10791.59</v>
          </cell>
          <cell r="H81">
            <v>10791.59</v>
          </cell>
          <cell r="I81">
            <v>10791.59</v>
          </cell>
          <cell r="J81">
            <v>10821.156000000001</v>
          </cell>
          <cell r="K81">
            <v>10791.59</v>
          </cell>
          <cell r="L81">
            <v>10791.59</v>
          </cell>
          <cell r="M81">
            <v>10275.620000000001</v>
          </cell>
          <cell r="N81">
            <v>10129.415999999999</v>
          </cell>
          <cell r="O81">
            <v>10101.74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</row>
        <row r="82">
          <cell r="A82">
            <v>21687.040000000001</v>
          </cell>
          <cell r="B82">
            <v>15575.226000000001</v>
          </cell>
          <cell r="C82">
            <v>13222.39</v>
          </cell>
          <cell r="D82">
            <v>13061.89</v>
          </cell>
          <cell r="E82">
            <v>13061.89</v>
          </cell>
          <cell r="F82">
            <v>10821.156000000001</v>
          </cell>
          <cell r="G82">
            <v>10791.59</v>
          </cell>
          <cell r="H82">
            <v>10791.59</v>
          </cell>
          <cell r="I82">
            <v>10791.59</v>
          </cell>
          <cell r="J82">
            <v>10821.156000000001</v>
          </cell>
          <cell r="K82">
            <v>10791.59</v>
          </cell>
          <cell r="L82">
            <v>10791.59</v>
          </cell>
          <cell r="M82">
            <v>10275.620000000001</v>
          </cell>
          <cell r="N82">
            <v>10129.415999999999</v>
          </cell>
          <cell r="O82">
            <v>10101.74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</row>
        <row r="83">
          <cell r="A83">
            <v>21687.040000000001</v>
          </cell>
          <cell r="B83">
            <v>15575.226000000001</v>
          </cell>
          <cell r="C83">
            <v>13222.39</v>
          </cell>
          <cell r="D83">
            <v>13061.89</v>
          </cell>
          <cell r="E83">
            <v>13061.89</v>
          </cell>
          <cell r="F83">
            <v>10821.156000000001</v>
          </cell>
          <cell r="G83">
            <v>10791.59</v>
          </cell>
          <cell r="H83">
            <v>10791.59</v>
          </cell>
          <cell r="I83">
            <v>10791.59</v>
          </cell>
          <cell r="J83">
            <v>10821.156000000001</v>
          </cell>
          <cell r="K83">
            <v>10791.59</v>
          </cell>
          <cell r="L83">
            <v>10791.59</v>
          </cell>
          <cell r="M83">
            <v>10275.620000000001</v>
          </cell>
          <cell r="N83">
            <v>10129.415999999999</v>
          </cell>
          <cell r="O83">
            <v>10101.74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</row>
        <row r="84">
          <cell r="A84">
            <v>21687.040000000001</v>
          </cell>
          <cell r="B84">
            <v>15575.226000000001</v>
          </cell>
          <cell r="C84">
            <v>13222.39</v>
          </cell>
          <cell r="D84">
            <v>13061.89</v>
          </cell>
          <cell r="E84">
            <v>13061.89</v>
          </cell>
          <cell r="F84">
            <v>10821.156000000001</v>
          </cell>
          <cell r="G84">
            <v>10791.59</v>
          </cell>
          <cell r="H84">
            <v>10791.59</v>
          </cell>
          <cell r="I84">
            <v>10791.59</v>
          </cell>
          <cell r="J84">
            <v>10821.156000000001</v>
          </cell>
          <cell r="K84">
            <v>10791.59</v>
          </cell>
          <cell r="L84">
            <v>10791.59</v>
          </cell>
          <cell r="M84">
            <v>10275.620000000001</v>
          </cell>
          <cell r="N84">
            <v>10129.415999999999</v>
          </cell>
          <cell r="O84">
            <v>10101.74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</row>
        <row r="85">
          <cell r="A85">
            <v>21687.040000000001</v>
          </cell>
          <cell r="B85">
            <v>15575.226000000001</v>
          </cell>
          <cell r="C85">
            <v>13222.39</v>
          </cell>
          <cell r="D85">
            <v>13061.89</v>
          </cell>
          <cell r="E85">
            <v>13061.89</v>
          </cell>
          <cell r="F85">
            <v>10821.156000000001</v>
          </cell>
          <cell r="G85">
            <v>10791.59</v>
          </cell>
          <cell r="H85">
            <v>10791.59</v>
          </cell>
          <cell r="I85">
            <v>10791.59</v>
          </cell>
          <cell r="J85">
            <v>10821.156000000001</v>
          </cell>
          <cell r="K85">
            <v>10791.59</v>
          </cell>
          <cell r="L85">
            <v>10791.59</v>
          </cell>
          <cell r="M85">
            <v>10275.620000000001</v>
          </cell>
          <cell r="N85">
            <v>10129.415999999999</v>
          </cell>
          <cell r="O85">
            <v>10101.74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>
            <v>21687.040000000001</v>
          </cell>
          <cell r="B86">
            <v>15575.226000000001</v>
          </cell>
          <cell r="C86">
            <v>13222.39</v>
          </cell>
          <cell r="D86">
            <v>13061.89</v>
          </cell>
          <cell r="E86">
            <v>13061.89</v>
          </cell>
          <cell r="F86">
            <v>10821.156000000001</v>
          </cell>
          <cell r="G86">
            <v>10791.59</v>
          </cell>
          <cell r="H86">
            <v>10791.59</v>
          </cell>
          <cell r="I86">
            <v>10791.59</v>
          </cell>
          <cell r="J86">
            <v>10821.156000000001</v>
          </cell>
          <cell r="K86">
            <v>10791.59</v>
          </cell>
          <cell r="L86">
            <v>10791.59</v>
          </cell>
          <cell r="M86">
            <v>10275.620000000001</v>
          </cell>
          <cell r="N86">
            <v>10129.415999999999</v>
          </cell>
          <cell r="O86">
            <v>10101.74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A87">
            <v>21687.040000000001</v>
          </cell>
          <cell r="B87">
            <v>15575.226000000001</v>
          </cell>
          <cell r="C87">
            <v>13222.39</v>
          </cell>
          <cell r="D87">
            <v>13061.89</v>
          </cell>
          <cell r="E87">
            <v>13061.89</v>
          </cell>
          <cell r="F87">
            <v>10821.156000000001</v>
          </cell>
          <cell r="G87">
            <v>10791.59</v>
          </cell>
          <cell r="H87">
            <v>10791.59</v>
          </cell>
          <cell r="I87">
            <v>10791.59</v>
          </cell>
          <cell r="J87">
            <v>10821.156000000001</v>
          </cell>
          <cell r="K87">
            <v>10791.59</v>
          </cell>
          <cell r="L87">
            <v>10791.59</v>
          </cell>
          <cell r="M87">
            <v>10275.620000000001</v>
          </cell>
          <cell r="N87">
            <v>10129.415999999999</v>
          </cell>
          <cell r="O87">
            <v>10101.74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A88">
            <v>21687.040000000001</v>
          </cell>
          <cell r="B88">
            <v>15575.226000000001</v>
          </cell>
          <cell r="C88">
            <v>13222.39</v>
          </cell>
          <cell r="D88">
            <v>13061.89</v>
          </cell>
          <cell r="E88">
            <v>13061.89</v>
          </cell>
          <cell r="F88">
            <v>10821.156000000001</v>
          </cell>
          <cell r="G88">
            <v>10791.59</v>
          </cell>
          <cell r="H88">
            <v>10791.59</v>
          </cell>
          <cell r="I88">
            <v>10791.59</v>
          </cell>
          <cell r="J88">
            <v>10821.156000000001</v>
          </cell>
          <cell r="K88">
            <v>10791.59</v>
          </cell>
          <cell r="L88">
            <v>10791.59</v>
          </cell>
          <cell r="M88">
            <v>10275.620000000001</v>
          </cell>
          <cell r="N88">
            <v>10129.415999999999</v>
          </cell>
          <cell r="O88">
            <v>10101.74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A89">
            <v>21687.040000000001</v>
          </cell>
          <cell r="B89">
            <v>15575.226000000001</v>
          </cell>
          <cell r="C89">
            <v>13222.39</v>
          </cell>
          <cell r="D89">
            <v>13061.89</v>
          </cell>
          <cell r="E89">
            <v>13061.89</v>
          </cell>
          <cell r="F89">
            <v>10821.156000000001</v>
          </cell>
          <cell r="G89">
            <v>10791.59</v>
          </cell>
          <cell r="H89">
            <v>10791.59</v>
          </cell>
          <cell r="I89">
            <v>10791.59</v>
          </cell>
          <cell r="J89">
            <v>10821.156000000001</v>
          </cell>
          <cell r="K89">
            <v>10791.59</v>
          </cell>
          <cell r="L89">
            <v>10791.59</v>
          </cell>
          <cell r="M89">
            <v>10275.620000000001</v>
          </cell>
          <cell r="N89">
            <v>10129.415999999999</v>
          </cell>
          <cell r="O89">
            <v>10101.74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A90">
            <v>21687.040000000001</v>
          </cell>
          <cell r="B90">
            <v>15575.226000000001</v>
          </cell>
          <cell r="C90">
            <v>13222.39</v>
          </cell>
          <cell r="D90">
            <v>13061.89</v>
          </cell>
          <cell r="E90">
            <v>13061.89</v>
          </cell>
          <cell r="F90">
            <v>10821.156000000001</v>
          </cell>
          <cell r="G90">
            <v>10791.59</v>
          </cell>
          <cell r="H90">
            <v>10791.59</v>
          </cell>
          <cell r="I90">
            <v>10791.59</v>
          </cell>
          <cell r="J90">
            <v>10821.156000000001</v>
          </cell>
          <cell r="K90">
            <v>10791.59</v>
          </cell>
          <cell r="L90">
            <v>10791.59</v>
          </cell>
          <cell r="M90">
            <v>10275.620000000001</v>
          </cell>
          <cell r="N90">
            <v>10129.415999999999</v>
          </cell>
          <cell r="O90">
            <v>10101.74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A91">
            <v>21687.040000000001</v>
          </cell>
          <cell r="B91">
            <v>15575.226000000001</v>
          </cell>
          <cell r="C91">
            <v>13222.39</v>
          </cell>
          <cell r="D91">
            <v>13061.89</v>
          </cell>
          <cell r="E91">
            <v>13061.89</v>
          </cell>
          <cell r="F91">
            <v>10821.156000000001</v>
          </cell>
          <cell r="G91">
            <v>10791.59</v>
          </cell>
          <cell r="H91">
            <v>10791.59</v>
          </cell>
          <cell r="I91">
            <v>10791.59</v>
          </cell>
          <cell r="J91">
            <v>10821.156000000001</v>
          </cell>
          <cell r="K91">
            <v>10791.59</v>
          </cell>
          <cell r="L91">
            <v>10791.59</v>
          </cell>
          <cell r="M91">
            <v>10275.620000000001</v>
          </cell>
          <cell r="N91">
            <v>10129.415999999999</v>
          </cell>
          <cell r="O91">
            <v>10101.74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>
            <v>21687.040000000001</v>
          </cell>
          <cell r="B92">
            <v>15575.226000000001</v>
          </cell>
          <cell r="C92">
            <v>13222.39</v>
          </cell>
          <cell r="D92">
            <v>13061.89</v>
          </cell>
          <cell r="E92">
            <v>13061.89</v>
          </cell>
          <cell r="F92">
            <v>10821.156000000001</v>
          </cell>
          <cell r="G92">
            <v>10791.59</v>
          </cell>
          <cell r="H92">
            <v>10791.59</v>
          </cell>
          <cell r="I92">
            <v>10791.59</v>
          </cell>
          <cell r="J92">
            <v>10821.156000000001</v>
          </cell>
          <cell r="K92">
            <v>10791.59</v>
          </cell>
          <cell r="L92">
            <v>10791.59</v>
          </cell>
          <cell r="M92">
            <v>10275.620000000001</v>
          </cell>
          <cell r="N92">
            <v>10129.415999999999</v>
          </cell>
          <cell r="O92">
            <v>10101.74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A93">
            <v>21687.040000000001</v>
          </cell>
          <cell r="B93">
            <v>15575.226000000001</v>
          </cell>
          <cell r="C93">
            <v>13222.39</v>
          </cell>
          <cell r="D93">
            <v>13061.89</v>
          </cell>
          <cell r="E93">
            <v>13061.89</v>
          </cell>
          <cell r="F93">
            <v>10821.156000000001</v>
          </cell>
          <cell r="G93">
            <v>10791.59</v>
          </cell>
          <cell r="H93">
            <v>10791.59</v>
          </cell>
          <cell r="I93">
            <v>10791.59</v>
          </cell>
          <cell r="J93">
            <v>10821.156000000001</v>
          </cell>
          <cell r="K93">
            <v>10791.59</v>
          </cell>
          <cell r="L93">
            <v>10791.59</v>
          </cell>
          <cell r="M93">
            <v>10275.620000000001</v>
          </cell>
          <cell r="N93">
            <v>10129.415999999999</v>
          </cell>
          <cell r="O93">
            <v>10101.74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A94">
            <v>21687.040000000001</v>
          </cell>
          <cell r="B94">
            <v>15575.226000000001</v>
          </cell>
          <cell r="C94">
            <v>13222.39</v>
          </cell>
          <cell r="D94">
            <v>13061.89</v>
          </cell>
          <cell r="E94">
            <v>13061.89</v>
          </cell>
          <cell r="F94">
            <v>10821.156000000001</v>
          </cell>
          <cell r="G94">
            <v>10791.59</v>
          </cell>
          <cell r="H94">
            <v>10791.59</v>
          </cell>
          <cell r="I94">
            <v>10791.59</v>
          </cell>
          <cell r="J94">
            <v>10821.156000000001</v>
          </cell>
          <cell r="K94">
            <v>10791.59</v>
          </cell>
          <cell r="L94">
            <v>10791.59</v>
          </cell>
          <cell r="M94">
            <v>10275.620000000001</v>
          </cell>
          <cell r="N94">
            <v>10129.415999999999</v>
          </cell>
          <cell r="O94">
            <v>10101.74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A95">
            <v>21687.040000000001</v>
          </cell>
          <cell r="B95">
            <v>15575.226000000001</v>
          </cell>
          <cell r="C95">
            <v>13222.39</v>
          </cell>
          <cell r="D95">
            <v>13061.89</v>
          </cell>
          <cell r="E95">
            <v>13061.89</v>
          </cell>
          <cell r="F95">
            <v>10821.156000000001</v>
          </cell>
          <cell r="G95">
            <v>10791.59</v>
          </cell>
          <cell r="H95">
            <v>10791.59</v>
          </cell>
          <cell r="I95">
            <v>10791.59</v>
          </cell>
          <cell r="J95">
            <v>10821.156000000001</v>
          </cell>
          <cell r="K95">
            <v>10791.59</v>
          </cell>
          <cell r="L95">
            <v>10791.59</v>
          </cell>
          <cell r="M95">
            <v>10275.620000000001</v>
          </cell>
          <cell r="N95">
            <v>10129.415999999999</v>
          </cell>
          <cell r="O95">
            <v>10101.74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A96">
            <v>21687.040000000001</v>
          </cell>
          <cell r="B96">
            <v>15575.226000000001</v>
          </cell>
          <cell r="C96">
            <v>13222.39</v>
          </cell>
          <cell r="D96">
            <v>13061.89</v>
          </cell>
          <cell r="E96">
            <v>13061.89</v>
          </cell>
          <cell r="F96">
            <v>10821.156000000001</v>
          </cell>
          <cell r="G96">
            <v>10791.59</v>
          </cell>
          <cell r="H96">
            <v>10791.59</v>
          </cell>
          <cell r="I96">
            <v>10791.59</v>
          </cell>
          <cell r="J96">
            <v>10821.156000000001</v>
          </cell>
          <cell r="K96">
            <v>10791.59</v>
          </cell>
          <cell r="L96">
            <v>10791.59</v>
          </cell>
          <cell r="M96">
            <v>10275.620000000001</v>
          </cell>
          <cell r="N96">
            <v>10129.415999999999</v>
          </cell>
          <cell r="O96">
            <v>10101.74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A97">
            <v>21687.040000000001</v>
          </cell>
          <cell r="B97">
            <v>15575.226000000001</v>
          </cell>
          <cell r="C97">
            <v>13222.39</v>
          </cell>
          <cell r="D97">
            <v>13061.89</v>
          </cell>
          <cell r="E97">
            <v>13061.89</v>
          </cell>
          <cell r="F97">
            <v>10821.156000000001</v>
          </cell>
          <cell r="G97">
            <v>10791.59</v>
          </cell>
          <cell r="H97">
            <v>10791.59</v>
          </cell>
          <cell r="I97">
            <v>10791.59</v>
          </cell>
          <cell r="J97">
            <v>10821.156000000001</v>
          </cell>
          <cell r="K97">
            <v>10791.59</v>
          </cell>
          <cell r="L97">
            <v>10791.59</v>
          </cell>
          <cell r="M97">
            <v>10275.620000000001</v>
          </cell>
          <cell r="N97">
            <v>10129.415999999999</v>
          </cell>
          <cell r="O97">
            <v>10101.74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A98">
            <v>21687.040000000001</v>
          </cell>
          <cell r="B98">
            <v>15575.226000000001</v>
          </cell>
          <cell r="C98">
            <v>13222.39</v>
          </cell>
          <cell r="D98">
            <v>13061.89</v>
          </cell>
          <cell r="E98">
            <v>13061.89</v>
          </cell>
          <cell r="F98">
            <v>10821.156000000001</v>
          </cell>
          <cell r="G98">
            <v>10791.59</v>
          </cell>
          <cell r="H98">
            <v>10791.59</v>
          </cell>
          <cell r="I98">
            <v>10791.59</v>
          </cell>
          <cell r="J98">
            <v>10821.156000000001</v>
          </cell>
          <cell r="K98">
            <v>10791.59</v>
          </cell>
          <cell r="L98">
            <v>10791.59</v>
          </cell>
          <cell r="M98">
            <v>10275.620000000001</v>
          </cell>
          <cell r="N98">
            <v>10129.415999999999</v>
          </cell>
          <cell r="O98">
            <v>10101.74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A99">
            <v>21687.040000000001</v>
          </cell>
          <cell r="B99">
            <v>15575.226000000001</v>
          </cell>
          <cell r="C99">
            <v>13222.39</v>
          </cell>
          <cell r="D99">
            <v>13061.89</v>
          </cell>
          <cell r="E99">
            <v>13061.89</v>
          </cell>
          <cell r="F99">
            <v>10821.156000000001</v>
          </cell>
          <cell r="G99">
            <v>10791.59</v>
          </cell>
          <cell r="H99">
            <v>10791.59</v>
          </cell>
          <cell r="I99">
            <v>10791.59</v>
          </cell>
          <cell r="J99">
            <v>10821.156000000001</v>
          </cell>
          <cell r="K99">
            <v>10791.59</v>
          </cell>
          <cell r="L99">
            <v>10791.59</v>
          </cell>
          <cell r="M99">
            <v>10275.620000000001</v>
          </cell>
          <cell r="N99">
            <v>10129.415999999999</v>
          </cell>
          <cell r="O99">
            <v>10101.74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A100">
            <v>21687.040000000001</v>
          </cell>
          <cell r="B100">
            <v>15575.226000000001</v>
          </cell>
          <cell r="C100">
            <v>13222.39</v>
          </cell>
          <cell r="D100">
            <v>13061.89</v>
          </cell>
          <cell r="E100">
            <v>13061.89</v>
          </cell>
          <cell r="F100">
            <v>10821.156000000001</v>
          </cell>
          <cell r="G100">
            <v>10791.59</v>
          </cell>
          <cell r="H100">
            <v>10791.59</v>
          </cell>
          <cell r="I100">
            <v>10791.59</v>
          </cell>
          <cell r="J100">
            <v>10821.156000000001</v>
          </cell>
          <cell r="K100">
            <v>10791.59</v>
          </cell>
          <cell r="L100">
            <v>10791.59</v>
          </cell>
          <cell r="M100">
            <v>10275.620000000001</v>
          </cell>
          <cell r="N100">
            <v>10129.415999999999</v>
          </cell>
          <cell r="O100">
            <v>10101.74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>
            <v>21687.040000000001</v>
          </cell>
          <cell r="B101">
            <v>15575.226000000001</v>
          </cell>
          <cell r="C101">
            <v>13222.39</v>
          </cell>
          <cell r="D101">
            <v>13061.89</v>
          </cell>
          <cell r="E101">
            <v>13061.89</v>
          </cell>
          <cell r="F101">
            <v>10821.156000000001</v>
          </cell>
          <cell r="G101">
            <v>10791.59</v>
          </cell>
          <cell r="H101">
            <v>10791.59</v>
          </cell>
          <cell r="I101">
            <v>10791.59</v>
          </cell>
          <cell r="J101">
            <v>10821.156000000001</v>
          </cell>
          <cell r="K101">
            <v>10791.59</v>
          </cell>
          <cell r="L101">
            <v>10791.59</v>
          </cell>
          <cell r="M101">
            <v>10275.620000000001</v>
          </cell>
          <cell r="N101">
            <v>10129.415999999999</v>
          </cell>
          <cell r="O101">
            <v>10101.74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>
            <v>21687.040000000001</v>
          </cell>
          <cell r="B102">
            <v>15575.226000000001</v>
          </cell>
          <cell r="C102">
            <v>13222.39</v>
          </cell>
          <cell r="D102">
            <v>13061.89</v>
          </cell>
          <cell r="E102">
            <v>13061.89</v>
          </cell>
          <cell r="F102">
            <v>10821.156000000001</v>
          </cell>
          <cell r="G102">
            <v>10791.59</v>
          </cell>
          <cell r="H102">
            <v>10791.59</v>
          </cell>
          <cell r="I102">
            <v>10791.59</v>
          </cell>
          <cell r="J102">
            <v>10821.156000000001</v>
          </cell>
          <cell r="K102">
            <v>10791.59</v>
          </cell>
          <cell r="L102">
            <v>10791.59</v>
          </cell>
          <cell r="M102">
            <v>10275.620000000001</v>
          </cell>
          <cell r="N102">
            <v>10129.415999999999</v>
          </cell>
          <cell r="O102">
            <v>10101.74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>
            <v>21687.040000000001</v>
          </cell>
          <cell r="B103">
            <v>15575.226000000001</v>
          </cell>
          <cell r="C103">
            <v>13222.39</v>
          </cell>
          <cell r="D103">
            <v>13061.89</v>
          </cell>
          <cell r="E103">
            <v>13061.89</v>
          </cell>
          <cell r="F103">
            <v>10821.156000000001</v>
          </cell>
          <cell r="G103">
            <v>10791.59</v>
          </cell>
          <cell r="H103">
            <v>10791.59</v>
          </cell>
          <cell r="I103">
            <v>10791.59</v>
          </cell>
          <cell r="J103">
            <v>10821.156000000001</v>
          </cell>
          <cell r="K103">
            <v>10791.59</v>
          </cell>
          <cell r="L103">
            <v>10791.59</v>
          </cell>
          <cell r="M103">
            <v>10275.620000000001</v>
          </cell>
          <cell r="N103">
            <v>10129.415999999999</v>
          </cell>
          <cell r="O103">
            <v>10101.74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>
            <v>21687.040000000001</v>
          </cell>
          <cell r="B104">
            <v>15575.226000000001</v>
          </cell>
          <cell r="C104">
            <v>13222.39</v>
          </cell>
          <cell r="D104">
            <v>13061.89</v>
          </cell>
          <cell r="E104">
            <v>13061.89</v>
          </cell>
          <cell r="F104">
            <v>10821.156000000001</v>
          </cell>
          <cell r="G104">
            <v>10791.59</v>
          </cell>
          <cell r="H104">
            <v>10791.59</v>
          </cell>
          <cell r="I104">
            <v>10791.59</v>
          </cell>
          <cell r="J104">
            <v>10821.156000000001</v>
          </cell>
          <cell r="K104">
            <v>10791.59</v>
          </cell>
          <cell r="L104">
            <v>10791.59</v>
          </cell>
          <cell r="M104">
            <v>10275.620000000001</v>
          </cell>
          <cell r="N104">
            <v>10129.415999999999</v>
          </cell>
          <cell r="O104">
            <v>10101.74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>
            <v>21687.040000000001</v>
          </cell>
          <cell r="B105">
            <v>15575.226000000001</v>
          </cell>
          <cell r="C105">
            <v>13222.39</v>
          </cell>
          <cell r="D105">
            <v>13061.89</v>
          </cell>
          <cell r="E105">
            <v>13061.89</v>
          </cell>
          <cell r="F105">
            <v>10821.156000000001</v>
          </cell>
          <cell r="G105">
            <v>10791.59</v>
          </cell>
          <cell r="H105">
            <v>10791.59</v>
          </cell>
          <cell r="I105">
            <v>10791.59</v>
          </cell>
          <cell r="J105">
            <v>10821.156000000001</v>
          </cell>
          <cell r="K105">
            <v>10791.59</v>
          </cell>
          <cell r="L105">
            <v>10791.59</v>
          </cell>
          <cell r="M105">
            <v>10275.620000000001</v>
          </cell>
          <cell r="N105">
            <v>10129.415999999999</v>
          </cell>
          <cell r="O105">
            <v>10101.74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>
            <v>21687.040000000001</v>
          </cell>
          <cell r="B106">
            <v>15575.226000000001</v>
          </cell>
          <cell r="C106">
            <v>13222.39</v>
          </cell>
          <cell r="D106">
            <v>13061.89</v>
          </cell>
          <cell r="E106">
            <v>13061.89</v>
          </cell>
          <cell r="F106">
            <v>10821.156000000001</v>
          </cell>
          <cell r="G106">
            <v>10791.59</v>
          </cell>
          <cell r="H106">
            <v>10791.59</v>
          </cell>
          <cell r="I106">
            <v>10791.59</v>
          </cell>
          <cell r="J106">
            <v>10821.156000000001</v>
          </cell>
          <cell r="K106">
            <v>10791.59</v>
          </cell>
          <cell r="L106">
            <v>10791.59</v>
          </cell>
          <cell r="M106">
            <v>10275.620000000001</v>
          </cell>
          <cell r="N106">
            <v>10129.415999999999</v>
          </cell>
          <cell r="O106">
            <v>10101.74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A107">
            <v>21687.040000000001</v>
          </cell>
          <cell r="B107">
            <v>15575.226000000001</v>
          </cell>
          <cell r="C107">
            <v>13222.39</v>
          </cell>
          <cell r="D107">
            <v>13061.89</v>
          </cell>
          <cell r="E107">
            <v>13061.89</v>
          </cell>
          <cell r="F107">
            <v>10821.156000000001</v>
          </cell>
          <cell r="G107">
            <v>10791.59</v>
          </cell>
          <cell r="H107">
            <v>10791.59</v>
          </cell>
          <cell r="I107">
            <v>10791.59</v>
          </cell>
          <cell r="J107">
            <v>10821.156000000001</v>
          </cell>
          <cell r="K107">
            <v>10791.59</v>
          </cell>
          <cell r="L107">
            <v>10791.59</v>
          </cell>
          <cell r="M107">
            <v>10275.620000000001</v>
          </cell>
          <cell r="N107">
            <v>10129.415999999999</v>
          </cell>
          <cell r="O107">
            <v>10101.74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A108">
            <v>21687.040000000001</v>
          </cell>
          <cell r="B108">
            <v>15575.226000000001</v>
          </cell>
          <cell r="C108">
            <v>13222.39</v>
          </cell>
          <cell r="D108">
            <v>13061.89</v>
          </cell>
          <cell r="E108">
            <v>13061.89</v>
          </cell>
          <cell r="F108">
            <v>10821.156000000001</v>
          </cell>
          <cell r="G108">
            <v>10791.59</v>
          </cell>
          <cell r="H108">
            <v>10791.59</v>
          </cell>
          <cell r="I108">
            <v>10791.59</v>
          </cell>
          <cell r="J108">
            <v>10821.156000000001</v>
          </cell>
          <cell r="K108">
            <v>10791.59</v>
          </cell>
          <cell r="L108">
            <v>10791.59</v>
          </cell>
          <cell r="M108">
            <v>10275.620000000001</v>
          </cell>
          <cell r="N108">
            <v>10129.415999999999</v>
          </cell>
          <cell r="O108">
            <v>10101.74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A109">
            <v>21687.040000000001</v>
          </cell>
          <cell r="B109">
            <v>15575.226000000001</v>
          </cell>
          <cell r="C109">
            <v>13222.39</v>
          </cell>
          <cell r="D109">
            <v>13061.89</v>
          </cell>
          <cell r="E109">
            <v>13061.89</v>
          </cell>
          <cell r="F109">
            <v>10821.156000000001</v>
          </cell>
          <cell r="G109">
            <v>10791.59</v>
          </cell>
          <cell r="H109">
            <v>10791.59</v>
          </cell>
          <cell r="I109">
            <v>10791.59</v>
          </cell>
          <cell r="J109">
            <v>10821.156000000001</v>
          </cell>
          <cell r="K109">
            <v>10791.59</v>
          </cell>
          <cell r="L109">
            <v>10791.59</v>
          </cell>
          <cell r="M109">
            <v>10275.620000000001</v>
          </cell>
          <cell r="N109">
            <v>10129.415999999999</v>
          </cell>
          <cell r="O109">
            <v>10101.74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A110">
            <v>21687.040000000001</v>
          </cell>
          <cell r="B110">
            <v>15575.226000000001</v>
          </cell>
          <cell r="C110">
            <v>13222.39</v>
          </cell>
          <cell r="D110">
            <v>13061.89</v>
          </cell>
          <cell r="E110">
            <v>13061.89</v>
          </cell>
          <cell r="F110">
            <v>10821.156000000001</v>
          </cell>
          <cell r="G110">
            <v>10791.59</v>
          </cell>
          <cell r="H110">
            <v>10791.59</v>
          </cell>
          <cell r="I110">
            <v>10791.59</v>
          </cell>
          <cell r="J110">
            <v>10821.156000000001</v>
          </cell>
          <cell r="K110">
            <v>10791.59</v>
          </cell>
          <cell r="L110">
            <v>10791.59</v>
          </cell>
          <cell r="M110">
            <v>10275.620000000001</v>
          </cell>
          <cell r="N110">
            <v>10129.415999999999</v>
          </cell>
          <cell r="O110">
            <v>10101.74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A111">
            <v>21687.040000000001</v>
          </cell>
          <cell r="B111">
            <v>15575.226000000001</v>
          </cell>
          <cell r="C111">
            <v>13222.39</v>
          </cell>
          <cell r="D111">
            <v>13061.89</v>
          </cell>
          <cell r="E111">
            <v>13061.89</v>
          </cell>
          <cell r="F111">
            <v>10821.156000000001</v>
          </cell>
          <cell r="G111">
            <v>10791.59</v>
          </cell>
          <cell r="H111">
            <v>10791.59</v>
          </cell>
          <cell r="I111">
            <v>10791.59</v>
          </cell>
          <cell r="J111">
            <v>10821.156000000001</v>
          </cell>
          <cell r="K111">
            <v>10791.59</v>
          </cell>
          <cell r="L111">
            <v>10791.59</v>
          </cell>
          <cell r="M111">
            <v>10275.620000000001</v>
          </cell>
          <cell r="N111">
            <v>10129.415999999999</v>
          </cell>
          <cell r="O111">
            <v>10101.74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A112">
            <v>21687.040000000001</v>
          </cell>
          <cell r="B112">
            <v>15575.226000000001</v>
          </cell>
          <cell r="C112">
            <v>13222.39</v>
          </cell>
          <cell r="D112">
            <v>13061.89</v>
          </cell>
          <cell r="E112">
            <v>13061.89</v>
          </cell>
          <cell r="F112">
            <v>10821.156000000001</v>
          </cell>
          <cell r="G112">
            <v>10791.59</v>
          </cell>
          <cell r="H112">
            <v>10791.59</v>
          </cell>
          <cell r="I112">
            <v>10791.59</v>
          </cell>
          <cell r="J112">
            <v>10821.156000000001</v>
          </cell>
          <cell r="K112">
            <v>10791.59</v>
          </cell>
          <cell r="L112">
            <v>10791.59</v>
          </cell>
          <cell r="M112">
            <v>10275.620000000001</v>
          </cell>
          <cell r="N112">
            <v>10129.415999999999</v>
          </cell>
          <cell r="O112">
            <v>10101.74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A113">
            <v>21687.040000000001</v>
          </cell>
          <cell r="B113">
            <v>15575.226000000001</v>
          </cell>
          <cell r="C113">
            <v>13222.39</v>
          </cell>
          <cell r="D113">
            <v>13061.89</v>
          </cell>
          <cell r="E113">
            <v>13061.89</v>
          </cell>
          <cell r="F113">
            <v>10821.156000000001</v>
          </cell>
          <cell r="G113">
            <v>10791.59</v>
          </cell>
          <cell r="H113">
            <v>10791.59</v>
          </cell>
          <cell r="I113">
            <v>10791.59</v>
          </cell>
          <cell r="J113">
            <v>10821.156000000001</v>
          </cell>
          <cell r="K113">
            <v>10791.59</v>
          </cell>
          <cell r="L113">
            <v>10791.59</v>
          </cell>
          <cell r="M113">
            <v>10275.620000000001</v>
          </cell>
          <cell r="N113">
            <v>10129.415999999999</v>
          </cell>
          <cell r="O113">
            <v>10101.74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>
            <v>21687.040000000001</v>
          </cell>
          <cell r="B114">
            <v>15575.226000000001</v>
          </cell>
          <cell r="C114">
            <v>13222.39</v>
          </cell>
          <cell r="D114">
            <v>13061.89</v>
          </cell>
          <cell r="E114">
            <v>13061.89</v>
          </cell>
          <cell r="F114">
            <v>10821.156000000001</v>
          </cell>
          <cell r="G114">
            <v>10791.59</v>
          </cell>
          <cell r="H114">
            <v>10791.59</v>
          </cell>
          <cell r="I114">
            <v>10791.59</v>
          </cell>
          <cell r="J114">
            <v>10821.156000000001</v>
          </cell>
          <cell r="K114">
            <v>10791.59</v>
          </cell>
          <cell r="L114">
            <v>10791.59</v>
          </cell>
          <cell r="M114">
            <v>10275.620000000001</v>
          </cell>
          <cell r="N114">
            <v>10129.415999999999</v>
          </cell>
          <cell r="O114">
            <v>10101.74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A115">
            <v>21687.040000000001</v>
          </cell>
          <cell r="B115">
            <v>15575.226000000001</v>
          </cell>
          <cell r="C115">
            <v>13222.39</v>
          </cell>
          <cell r="D115">
            <v>13061.89</v>
          </cell>
          <cell r="E115">
            <v>13061.89</v>
          </cell>
          <cell r="F115">
            <v>10821.156000000001</v>
          </cell>
          <cell r="G115">
            <v>10791.59</v>
          </cell>
          <cell r="H115">
            <v>10791.59</v>
          </cell>
          <cell r="I115">
            <v>10791.59</v>
          </cell>
          <cell r="J115">
            <v>10821.156000000001</v>
          </cell>
          <cell r="K115">
            <v>10791.59</v>
          </cell>
          <cell r="L115">
            <v>10791.59</v>
          </cell>
          <cell r="M115">
            <v>10275.620000000001</v>
          </cell>
          <cell r="N115">
            <v>10129.415999999999</v>
          </cell>
          <cell r="O115">
            <v>10101.74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A116">
            <v>21687.040000000001</v>
          </cell>
          <cell r="B116">
            <v>15575.226000000001</v>
          </cell>
          <cell r="C116">
            <v>13222.39</v>
          </cell>
          <cell r="D116">
            <v>13061.89</v>
          </cell>
          <cell r="E116">
            <v>13061.89</v>
          </cell>
          <cell r="F116">
            <v>10821.156000000001</v>
          </cell>
          <cell r="G116">
            <v>10791.59</v>
          </cell>
          <cell r="H116">
            <v>10791.59</v>
          </cell>
          <cell r="I116">
            <v>10791.59</v>
          </cell>
          <cell r="J116">
            <v>10821.156000000001</v>
          </cell>
          <cell r="K116">
            <v>10791.59</v>
          </cell>
          <cell r="L116">
            <v>10791.59</v>
          </cell>
          <cell r="M116">
            <v>10275.620000000001</v>
          </cell>
          <cell r="N116">
            <v>10129.415999999999</v>
          </cell>
          <cell r="O116">
            <v>10101.74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A117">
            <v>21687.040000000001</v>
          </cell>
          <cell r="B117">
            <v>15575.226000000001</v>
          </cell>
          <cell r="C117">
            <v>13222.39</v>
          </cell>
          <cell r="D117">
            <v>13061.89</v>
          </cell>
          <cell r="E117">
            <v>13061.89</v>
          </cell>
          <cell r="F117">
            <v>10821.156000000001</v>
          </cell>
          <cell r="G117">
            <v>10791.59</v>
          </cell>
          <cell r="H117">
            <v>10791.59</v>
          </cell>
          <cell r="I117">
            <v>10791.59</v>
          </cell>
          <cell r="J117">
            <v>10821.156000000001</v>
          </cell>
          <cell r="K117">
            <v>10791.59</v>
          </cell>
          <cell r="L117">
            <v>10791.59</v>
          </cell>
          <cell r="M117">
            <v>10275.620000000001</v>
          </cell>
          <cell r="N117">
            <v>10129.415999999999</v>
          </cell>
          <cell r="O117">
            <v>10101.74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A118">
            <v>21687.040000000001</v>
          </cell>
          <cell r="B118">
            <v>15575.226000000001</v>
          </cell>
          <cell r="C118">
            <v>13222.39</v>
          </cell>
          <cell r="D118">
            <v>13061.89</v>
          </cell>
          <cell r="E118">
            <v>13061.89</v>
          </cell>
          <cell r="F118">
            <v>10821.156000000001</v>
          </cell>
          <cell r="G118">
            <v>10791.59</v>
          </cell>
          <cell r="H118">
            <v>10791.59</v>
          </cell>
          <cell r="I118">
            <v>10791.59</v>
          </cell>
          <cell r="J118">
            <v>10821.156000000001</v>
          </cell>
          <cell r="K118">
            <v>10791.59</v>
          </cell>
          <cell r="L118">
            <v>10791.59</v>
          </cell>
          <cell r="M118">
            <v>10275.620000000001</v>
          </cell>
          <cell r="N118">
            <v>10129.415999999999</v>
          </cell>
          <cell r="O118">
            <v>10101.74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A119">
            <v>21687.040000000001</v>
          </cell>
          <cell r="B119">
            <v>15575.226000000001</v>
          </cell>
          <cell r="C119">
            <v>13222.39</v>
          </cell>
          <cell r="D119">
            <v>13061.89</v>
          </cell>
          <cell r="E119">
            <v>13061.89</v>
          </cell>
          <cell r="F119">
            <v>10821.156000000001</v>
          </cell>
          <cell r="G119">
            <v>10791.59</v>
          </cell>
          <cell r="H119">
            <v>10791.59</v>
          </cell>
          <cell r="I119">
            <v>10791.59</v>
          </cell>
          <cell r="J119">
            <v>10821.156000000001</v>
          </cell>
          <cell r="K119">
            <v>10791.59</v>
          </cell>
          <cell r="L119">
            <v>10791.59</v>
          </cell>
          <cell r="M119">
            <v>10275.620000000001</v>
          </cell>
          <cell r="N119">
            <v>10129.415999999999</v>
          </cell>
          <cell r="O119">
            <v>10101.74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</row>
        <row r="120">
          <cell r="A120">
            <v>21687.040000000001</v>
          </cell>
          <cell r="B120">
            <v>15575.226000000001</v>
          </cell>
          <cell r="C120">
            <v>13222.39</v>
          </cell>
          <cell r="D120">
            <v>13061.89</v>
          </cell>
          <cell r="E120">
            <v>13061.89</v>
          </cell>
          <cell r="F120">
            <v>10821.156000000001</v>
          </cell>
          <cell r="G120">
            <v>10791.59</v>
          </cell>
          <cell r="H120">
            <v>10791.59</v>
          </cell>
          <cell r="I120">
            <v>10791.59</v>
          </cell>
          <cell r="J120">
            <v>10821.156000000001</v>
          </cell>
          <cell r="K120">
            <v>10791.59</v>
          </cell>
          <cell r="L120">
            <v>10791.59</v>
          </cell>
          <cell r="M120">
            <v>10275.620000000001</v>
          </cell>
          <cell r="N120">
            <v>10129.415999999999</v>
          </cell>
          <cell r="O120">
            <v>10101.74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  <row r="121">
          <cell r="A121">
            <v>21687.040000000001</v>
          </cell>
          <cell r="B121">
            <v>15575.226000000001</v>
          </cell>
          <cell r="C121">
            <v>13222.39</v>
          </cell>
          <cell r="D121">
            <v>13061.89</v>
          </cell>
          <cell r="E121">
            <v>13061.89</v>
          </cell>
          <cell r="F121">
            <v>10821.156000000001</v>
          </cell>
          <cell r="G121">
            <v>10791.59</v>
          </cell>
          <cell r="H121">
            <v>10791.59</v>
          </cell>
          <cell r="I121">
            <v>10791.59</v>
          </cell>
          <cell r="J121">
            <v>10821.156000000001</v>
          </cell>
          <cell r="K121">
            <v>10791.59</v>
          </cell>
          <cell r="L121">
            <v>10791.59</v>
          </cell>
          <cell r="M121">
            <v>10275.620000000001</v>
          </cell>
          <cell r="N121">
            <v>10129.415999999999</v>
          </cell>
          <cell r="O121">
            <v>10101.74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</row>
        <row r="122">
          <cell r="A122">
            <v>21687.040000000001</v>
          </cell>
          <cell r="B122">
            <v>15575.226000000001</v>
          </cell>
          <cell r="C122">
            <v>13222.39</v>
          </cell>
          <cell r="D122">
            <v>13061.89</v>
          </cell>
          <cell r="E122">
            <v>13061.89</v>
          </cell>
          <cell r="F122">
            <v>10821.156000000001</v>
          </cell>
          <cell r="G122">
            <v>10791.59</v>
          </cell>
          <cell r="H122">
            <v>10791.59</v>
          </cell>
          <cell r="I122">
            <v>10791.59</v>
          </cell>
          <cell r="J122">
            <v>10821.156000000001</v>
          </cell>
          <cell r="K122">
            <v>10791.59</v>
          </cell>
          <cell r="L122">
            <v>10791.59</v>
          </cell>
          <cell r="M122">
            <v>10275.620000000001</v>
          </cell>
          <cell r="N122">
            <v>10129.415999999999</v>
          </cell>
          <cell r="O122">
            <v>10101.74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</row>
        <row r="123">
          <cell r="A123">
            <v>21687.040000000001</v>
          </cell>
          <cell r="B123">
            <v>15575.226000000001</v>
          </cell>
          <cell r="C123">
            <v>13222.39</v>
          </cell>
          <cell r="D123">
            <v>13061.89</v>
          </cell>
          <cell r="E123">
            <v>13061.89</v>
          </cell>
          <cell r="F123">
            <v>10821.156000000001</v>
          </cell>
          <cell r="G123">
            <v>10791.59</v>
          </cell>
          <cell r="H123">
            <v>10791.59</v>
          </cell>
          <cell r="I123">
            <v>10791.59</v>
          </cell>
          <cell r="J123">
            <v>10821.156000000001</v>
          </cell>
          <cell r="K123">
            <v>10791.59</v>
          </cell>
          <cell r="L123">
            <v>10791.59</v>
          </cell>
          <cell r="M123">
            <v>10275.620000000001</v>
          </cell>
          <cell r="N123">
            <v>10129.415999999999</v>
          </cell>
          <cell r="O123">
            <v>10101.74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</row>
        <row r="124">
          <cell r="A124">
            <v>21687.040000000001</v>
          </cell>
          <cell r="B124">
            <v>15575.226000000001</v>
          </cell>
          <cell r="C124">
            <v>13222.39</v>
          </cell>
          <cell r="D124">
            <v>13061.89</v>
          </cell>
          <cell r="E124">
            <v>13061.89</v>
          </cell>
          <cell r="F124">
            <v>10821.156000000001</v>
          </cell>
          <cell r="G124">
            <v>10791.59</v>
          </cell>
          <cell r="H124">
            <v>10791.59</v>
          </cell>
          <cell r="I124">
            <v>10791.59</v>
          </cell>
          <cell r="J124">
            <v>10821.156000000001</v>
          </cell>
          <cell r="K124">
            <v>10791.59</v>
          </cell>
          <cell r="L124">
            <v>10791.59</v>
          </cell>
          <cell r="M124">
            <v>10275.620000000001</v>
          </cell>
          <cell r="N124">
            <v>10129.415999999999</v>
          </cell>
          <cell r="O124">
            <v>10101.74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</row>
        <row r="125">
          <cell r="A125">
            <v>21687.040000000001</v>
          </cell>
          <cell r="B125">
            <v>15575.226000000001</v>
          </cell>
          <cell r="C125">
            <v>13222.39</v>
          </cell>
          <cell r="D125">
            <v>13061.89</v>
          </cell>
          <cell r="E125">
            <v>13061.89</v>
          </cell>
          <cell r="F125">
            <v>10821.156000000001</v>
          </cell>
          <cell r="G125">
            <v>10791.59</v>
          </cell>
          <cell r="H125">
            <v>10791.59</v>
          </cell>
          <cell r="I125">
            <v>10791.59</v>
          </cell>
          <cell r="J125">
            <v>10821.156000000001</v>
          </cell>
          <cell r="K125">
            <v>10791.59</v>
          </cell>
          <cell r="L125">
            <v>10791.59</v>
          </cell>
          <cell r="M125">
            <v>10275.620000000001</v>
          </cell>
          <cell r="N125">
            <v>10129.415999999999</v>
          </cell>
          <cell r="O125">
            <v>10101.74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</row>
        <row r="126">
          <cell r="A126">
            <v>21687.040000000001</v>
          </cell>
          <cell r="B126">
            <v>15575.226000000001</v>
          </cell>
          <cell r="C126">
            <v>13222.39</v>
          </cell>
          <cell r="D126">
            <v>13061.89</v>
          </cell>
          <cell r="E126">
            <v>13061.89</v>
          </cell>
          <cell r="F126">
            <v>10821.156000000001</v>
          </cell>
          <cell r="G126">
            <v>10791.59</v>
          </cell>
          <cell r="H126">
            <v>10791.59</v>
          </cell>
          <cell r="I126">
            <v>10791.59</v>
          </cell>
          <cell r="J126">
            <v>10821.156000000001</v>
          </cell>
          <cell r="K126">
            <v>10791.59</v>
          </cell>
          <cell r="L126">
            <v>10791.59</v>
          </cell>
          <cell r="M126">
            <v>10275.620000000001</v>
          </cell>
          <cell r="N126">
            <v>10129.415999999999</v>
          </cell>
          <cell r="O126">
            <v>10101.74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A127">
            <v>21687.040000000001</v>
          </cell>
          <cell r="B127">
            <v>15575.226000000001</v>
          </cell>
          <cell r="C127">
            <v>13222.39</v>
          </cell>
          <cell r="D127">
            <v>13061.89</v>
          </cell>
          <cell r="E127">
            <v>13061.89</v>
          </cell>
          <cell r="F127">
            <v>10821.156000000001</v>
          </cell>
          <cell r="G127">
            <v>10791.59</v>
          </cell>
          <cell r="H127">
            <v>10791.59</v>
          </cell>
          <cell r="I127">
            <v>10791.59</v>
          </cell>
          <cell r="J127">
            <v>10821.156000000001</v>
          </cell>
          <cell r="K127">
            <v>10791.59</v>
          </cell>
          <cell r="L127">
            <v>10791.59</v>
          </cell>
          <cell r="M127">
            <v>10275.620000000001</v>
          </cell>
          <cell r="N127">
            <v>10129.415999999999</v>
          </cell>
          <cell r="O127">
            <v>10101.74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A128">
            <v>21687.040000000001</v>
          </cell>
          <cell r="B128">
            <v>15575.226000000001</v>
          </cell>
          <cell r="C128">
            <v>13222.39</v>
          </cell>
          <cell r="D128">
            <v>13061.89</v>
          </cell>
          <cell r="E128">
            <v>13061.89</v>
          </cell>
          <cell r="F128">
            <v>10821.156000000001</v>
          </cell>
          <cell r="G128">
            <v>10791.59</v>
          </cell>
          <cell r="H128">
            <v>10791.59</v>
          </cell>
          <cell r="I128">
            <v>10791.59</v>
          </cell>
          <cell r="J128">
            <v>10821.156000000001</v>
          </cell>
          <cell r="K128">
            <v>10791.59</v>
          </cell>
          <cell r="L128">
            <v>10791.59</v>
          </cell>
          <cell r="M128">
            <v>10275.620000000001</v>
          </cell>
          <cell r="N128">
            <v>10129.415999999999</v>
          </cell>
          <cell r="O128">
            <v>10101.74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A129">
            <v>21687.040000000001</v>
          </cell>
          <cell r="B129">
            <v>15575.226000000001</v>
          </cell>
          <cell r="C129">
            <v>13222.39</v>
          </cell>
          <cell r="D129">
            <v>13061.89</v>
          </cell>
          <cell r="E129">
            <v>13061.89</v>
          </cell>
          <cell r="F129">
            <v>10821.156000000001</v>
          </cell>
          <cell r="G129">
            <v>10791.59</v>
          </cell>
          <cell r="H129">
            <v>10791.59</v>
          </cell>
          <cell r="I129">
            <v>10791.59</v>
          </cell>
          <cell r="J129">
            <v>10821.156000000001</v>
          </cell>
          <cell r="K129">
            <v>10791.59</v>
          </cell>
          <cell r="L129">
            <v>10791.59</v>
          </cell>
          <cell r="M129">
            <v>10275.620000000001</v>
          </cell>
          <cell r="N129">
            <v>10129.415999999999</v>
          </cell>
          <cell r="O129">
            <v>10101.74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A130">
            <v>21687.040000000001</v>
          </cell>
          <cell r="B130">
            <v>15575.226000000001</v>
          </cell>
          <cell r="C130">
            <v>13222.39</v>
          </cell>
          <cell r="D130">
            <v>13061.89</v>
          </cell>
          <cell r="E130">
            <v>13061.89</v>
          </cell>
          <cell r="F130">
            <v>10821.156000000001</v>
          </cell>
          <cell r="G130">
            <v>10791.59</v>
          </cell>
          <cell r="H130">
            <v>10791.59</v>
          </cell>
          <cell r="I130">
            <v>10791.59</v>
          </cell>
          <cell r="J130">
            <v>10821.156000000001</v>
          </cell>
          <cell r="K130">
            <v>10791.59</v>
          </cell>
          <cell r="L130">
            <v>10791.59</v>
          </cell>
          <cell r="M130">
            <v>10275.620000000001</v>
          </cell>
          <cell r="N130">
            <v>10129.415999999999</v>
          </cell>
          <cell r="O130">
            <v>10101.74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A131">
            <v>21687.040000000001</v>
          </cell>
          <cell r="B131">
            <v>15575.226000000001</v>
          </cell>
          <cell r="C131">
            <v>13222.39</v>
          </cell>
          <cell r="D131">
            <v>13061.89</v>
          </cell>
          <cell r="E131">
            <v>13061.89</v>
          </cell>
          <cell r="F131">
            <v>10821.156000000001</v>
          </cell>
          <cell r="G131">
            <v>10791.59</v>
          </cell>
          <cell r="H131">
            <v>10791.59</v>
          </cell>
          <cell r="I131">
            <v>10791.59</v>
          </cell>
          <cell r="J131">
            <v>10821.156000000001</v>
          </cell>
          <cell r="K131">
            <v>10791.59</v>
          </cell>
          <cell r="L131">
            <v>10791.59</v>
          </cell>
          <cell r="M131">
            <v>10275.620000000001</v>
          </cell>
          <cell r="N131">
            <v>10129.415999999999</v>
          </cell>
          <cell r="O131">
            <v>10101.74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>
            <v>21687.040000000001</v>
          </cell>
          <cell r="B132">
            <v>15575.226000000001</v>
          </cell>
          <cell r="C132">
            <v>13222.39</v>
          </cell>
          <cell r="D132">
            <v>13061.89</v>
          </cell>
          <cell r="E132">
            <v>13061.89</v>
          </cell>
          <cell r="F132">
            <v>10821.156000000001</v>
          </cell>
          <cell r="G132">
            <v>10791.59</v>
          </cell>
          <cell r="H132">
            <v>10791.59</v>
          </cell>
          <cell r="I132">
            <v>10791.59</v>
          </cell>
          <cell r="J132">
            <v>10821.156000000001</v>
          </cell>
          <cell r="K132">
            <v>10791.59</v>
          </cell>
          <cell r="L132">
            <v>10791.59</v>
          </cell>
          <cell r="M132">
            <v>10275.620000000001</v>
          </cell>
          <cell r="N132">
            <v>10129.415999999999</v>
          </cell>
          <cell r="O132">
            <v>10101.74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A133">
            <v>21687.040000000001</v>
          </cell>
          <cell r="B133">
            <v>15575.226000000001</v>
          </cell>
          <cell r="C133">
            <v>13222.39</v>
          </cell>
          <cell r="D133">
            <v>13061.89</v>
          </cell>
          <cell r="E133">
            <v>13061.89</v>
          </cell>
          <cell r="F133">
            <v>10821.156000000001</v>
          </cell>
          <cell r="G133">
            <v>10791.59</v>
          </cell>
          <cell r="H133">
            <v>10791.59</v>
          </cell>
          <cell r="I133">
            <v>10791.59</v>
          </cell>
          <cell r="J133">
            <v>10821.156000000001</v>
          </cell>
          <cell r="K133">
            <v>10791.59</v>
          </cell>
          <cell r="L133">
            <v>10791.59</v>
          </cell>
          <cell r="M133">
            <v>10275.620000000001</v>
          </cell>
          <cell r="N133">
            <v>10129.415999999999</v>
          </cell>
          <cell r="O133">
            <v>10101.74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A134">
            <v>21687.040000000001</v>
          </cell>
          <cell r="B134">
            <v>15575.226000000001</v>
          </cell>
          <cell r="C134">
            <v>13222.39</v>
          </cell>
          <cell r="D134">
            <v>13061.89</v>
          </cell>
          <cell r="E134">
            <v>13061.89</v>
          </cell>
          <cell r="F134">
            <v>10821.156000000001</v>
          </cell>
          <cell r="G134">
            <v>10791.59</v>
          </cell>
          <cell r="H134">
            <v>10791.59</v>
          </cell>
          <cell r="I134">
            <v>10791.59</v>
          </cell>
          <cell r="J134">
            <v>10821.156000000001</v>
          </cell>
          <cell r="K134">
            <v>10791.59</v>
          </cell>
          <cell r="L134">
            <v>10791.59</v>
          </cell>
          <cell r="M134">
            <v>10275.620000000001</v>
          </cell>
          <cell r="N134">
            <v>10129.415999999999</v>
          </cell>
          <cell r="O134">
            <v>10101.74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>
            <v>21687.040000000001</v>
          </cell>
          <cell r="B135">
            <v>15575.226000000001</v>
          </cell>
          <cell r="C135">
            <v>13222.39</v>
          </cell>
          <cell r="D135">
            <v>13061.89</v>
          </cell>
          <cell r="E135">
            <v>13061.89</v>
          </cell>
          <cell r="F135">
            <v>10821.156000000001</v>
          </cell>
          <cell r="G135">
            <v>10791.59</v>
          </cell>
          <cell r="H135">
            <v>10791.59</v>
          </cell>
          <cell r="I135">
            <v>10791.59</v>
          </cell>
          <cell r="J135">
            <v>10821.156000000001</v>
          </cell>
          <cell r="K135">
            <v>10791.59</v>
          </cell>
          <cell r="L135">
            <v>10791.59</v>
          </cell>
          <cell r="M135">
            <v>10275.620000000001</v>
          </cell>
          <cell r="N135">
            <v>10129.415999999999</v>
          </cell>
          <cell r="O135">
            <v>10101.74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>
            <v>21687.040000000001</v>
          </cell>
          <cell r="B136">
            <v>15575.226000000001</v>
          </cell>
          <cell r="C136">
            <v>13222.39</v>
          </cell>
          <cell r="D136">
            <v>13061.89</v>
          </cell>
          <cell r="E136">
            <v>13061.89</v>
          </cell>
          <cell r="F136">
            <v>10821.156000000001</v>
          </cell>
          <cell r="G136">
            <v>10791.59</v>
          </cell>
          <cell r="H136">
            <v>10791.59</v>
          </cell>
          <cell r="I136">
            <v>10791.59</v>
          </cell>
          <cell r="J136">
            <v>10821.156000000001</v>
          </cell>
          <cell r="K136">
            <v>10791.59</v>
          </cell>
          <cell r="L136">
            <v>10791.59</v>
          </cell>
          <cell r="M136">
            <v>10275.620000000001</v>
          </cell>
          <cell r="N136">
            <v>10129.415999999999</v>
          </cell>
          <cell r="O136">
            <v>10101.74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>
            <v>21687.040000000001</v>
          </cell>
          <cell r="B137">
            <v>15575.226000000001</v>
          </cell>
          <cell r="C137">
            <v>13222.39</v>
          </cell>
          <cell r="D137">
            <v>13061.89</v>
          </cell>
          <cell r="E137">
            <v>13061.89</v>
          </cell>
          <cell r="F137">
            <v>10821.156000000001</v>
          </cell>
          <cell r="G137">
            <v>10791.59</v>
          </cell>
          <cell r="H137">
            <v>10791.59</v>
          </cell>
          <cell r="I137">
            <v>10791.59</v>
          </cell>
          <cell r="J137">
            <v>10821.156000000001</v>
          </cell>
          <cell r="K137">
            <v>10791.59</v>
          </cell>
          <cell r="L137">
            <v>10791.59</v>
          </cell>
          <cell r="M137">
            <v>10275.620000000001</v>
          </cell>
          <cell r="N137">
            <v>10129.415999999999</v>
          </cell>
          <cell r="O137">
            <v>10101.74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A138">
            <v>21687.040000000001</v>
          </cell>
          <cell r="B138">
            <v>15575.226000000001</v>
          </cell>
          <cell r="C138">
            <v>13222.39</v>
          </cell>
          <cell r="D138">
            <v>13061.89</v>
          </cell>
          <cell r="E138">
            <v>13061.89</v>
          </cell>
          <cell r="F138">
            <v>10821.156000000001</v>
          </cell>
          <cell r="G138">
            <v>10791.59</v>
          </cell>
          <cell r="H138">
            <v>10791.59</v>
          </cell>
          <cell r="I138">
            <v>10791.59</v>
          </cell>
          <cell r="J138">
            <v>10821.156000000001</v>
          </cell>
          <cell r="K138">
            <v>10791.59</v>
          </cell>
          <cell r="L138">
            <v>10791.59</v>
          </cell>
          <cell r="M138">
            <v>10275.620000000001</v>
          </cell>
          <cell r="N138">
            <v>10129.415999999999</v>
          </cell>
          <cell r="O138">
            <v>10101.74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>
            <v>21687.040000000001</v>
          </cell>
          <cell r="B139">
            <v>15575.226000000001</v>
          </cell>
          <cell r="C139">
            <v>13222.39</v>
          </cell>
          <cell r="D139">
            <v>13061.89</v>
          </cell>
          <cell r="E139">
            <v>13061.89</v>
          </cell>
          <cell r="F139">
            <v>10821.156000000001</v>
          </cell>
          <cell r="G139">
            <v>10791.59</v>
          </cell>
          <cell r="H139">
            <v>10791.59</v>
          </cell>
          <cell r="I139">
            <v>10791.59</v>
          </cell>
          <cell r="J139">
            <v>10821.156000000001</v>
          </cell>
          <cell r="K139">
            <v>10791.59</v>
          </cell>
          <cell r="L139">
            <v>10791.59</v>
          </cell>
          <cell r="M139">
            <v>10275.620000000001</v>
          </cell>
          <cell r="N139">
            <v>10129.415999999999</v>
          </cell>
          <cell r="O139">
            <v>10101.74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A140">
            <v>21687.040000000001</v>
          </cell>
          <cell r="B140">
            <v>15575.226000000001</v>
          </cell>
          <cell r="C140">
            <v>13222.39</v>
          </cell>
          <cell r="D140">
            <v>13061.89</v>
          </cell>
          <cell r="E140">
            <v>13061.89</v>
          </cell>
          <cell r="F140">
            <v>10821.156000000001</v>
          </cell>
          <cell r="G140">
            <v>10791.59</v>
          </cell>
          <cell r="H140">
            <v>10791.59</v>
          </cell>
          <cell r="I140">
            <v>10791.59</v>
          </cell>
          <cell r="J140">
            <v>10821.156000000001</v>
          </cell>
          <cell r="K140">
            <v>10791.59</v>
          </cell>
          <cell r="L140">
            <v>10791.59</v>
          </cell>
          <cell r="M140">
            <v>10275.620000000001</v>
          </cell>
          <cell r="N140">
            <v>10129.415999999999</v>
          </cell>
          <cell r="O140">
            <v>10101.74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A141">
            <v>21687.040000000001</v>
          </cell>
          <cell r="B141">
            <v>15575.226000000001</v>
          </cell>
          <cell r="C141">
            <v>13222.39</v>
          </cell>
          <cell r="D141">
            <v>13061.89</v>
          </cell>
          <cell r="E141">
            <v>13061.89</v>
          </cell>
          <cell r="F141">
            <v>10821.156000000001</v>
          </cell>
          <cell r="G141">
            <v>10791.59</v>
          </cell>
          <cell r="H141">
            <v>10791.59</v>
          </cell>
          <cell r="I141">
            <v>10791.59</v>
          </cell>
          <cell r="J141">
            <v>10821.156000000001</v>
          </cell>
          <cell r="K141">
            <v>10791.59</v>
          </cell>
          <cell r="L141">
            <v>10791.59</v>
          </cell>
          <cell r="M141">
            <v>10275.620000000001</v>
          </cell>
          <cell r="N141">
            <v>10129.415999999999</v>
          </cell>
          <cell r="O141">
            <v>10101.74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A142">
            <v>21687.040000000001</v>
          </cell>
          <cell r="B142">
            <v>15575.226000000001</v>
          </cell>
          <cell r="C142">
            <v>13222.39</v>
          </cell>
          <cell r="D142">
            <v>13061.89</v>
          </cell>
          <cell r="E142">
            <v>13061.89</v>
          </cell>
          <cell r="F142">
            <v>10821.156000000001</v>
          </cell>
          <cell r="G142">
            <v>10791.59</v>
          </cell>
          <cell r="H142">
            <v>10791.59</v>
          </cell>
          <cell r="I142">
            <v>10791.59</v>
          </cell>
          <cell r="J142">
            <v>10821.156000000001</v>
          </cell>
          <cell r="K142">
            <v>10791.59</v>
          </cell>
          <cell r="L142">
            <v>10791.59</v>
          </cell>
          <cell r="M142">
            <v>10275.620000000001</v>
          </cell>
          <cell r="N142">
            <v>10129.415999999999</v>
          </cell>
          <cell r="O142">
            <v>10101.74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A143">
            <v>21687.040000000001</v>
          </cell>
          <cell r="B143">
            <v>15575.226000000001</v>
          </cell>
          <cell r="C143">
            <v>13222.39</v>
          </cell>
          <cell r="D143">
            <v>13061.89</v>
          </cell>
          <cell r="E143">
            <v>13061.89</v>
          </cell>
          <cell r="F143">
            <v>10821.156000000001</v>
          </cell>
          <cell r="G143">
            <v>10791.59</v>
          </cell>
          <cell r="H143">
            <v>10791.59</v>
          </cell>
          <cell r="I143">
            <v>10791.59</v>
          </cell>
          <cell r="J143">
            <v>10821.156000000001</v>
          </cell>
          <cell r="K143">
            <v>10791.59</v>
          </cell>
          <cell r="L143">
            <v>10791.59</v>
          </cell>
          <cell r="M143">
            <v>10275.620000000001</v>
          </cell>
          <cell r="N143">
            <v>10129.415999999999</v>
          </cell>
          <cell r="O143">
            <v>10101.74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A144">
            <v>21687.040000000001</v>
          </cell>
          <cell r="B144">
            <v>15575.226000000001</v>
          </cell>
          <cell r="C144">
            <v>13222.39</v>
          </cell>
          <cell r="D144">
            <v>13061.89</v>
          </cell>
          <cell r="E144">
            <v>13061.89</v>
          </cell>
          <cell r="F144">
            <v>10821.156000000001</v>
          </cell>
          <cell r="G144">
            <v>10791.59</v>
          </cell>
          <cell r="H144">
            <v>10791.59</v>
          </cell>
          <cell r="I144">
            <v>10791.59</v>
          </cell>
          <cell r="J144">
            <v>10821.156000000001</v>
          </cell>
          <cell r="K144">
            <v>10791.59</v>
          </cell>
          <cell r="L144">
            <v>10791.59</v>
          </cell>
          <cell r="M144">
            <v>10275.620000000001</v>
          </cell>
          <cell r="N144">
            <v>10129.415999999999</v>
          </cell>
          <cell r="O144">
            <v>10101.74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A145">
            <v>21687.040000000001</v>
          </cell>
          <cell r="B145">
            <v>15575.226000000001</v>
          </cell>
          <cell r="C145">
            <v>13222.39</v>
          </cell>
          <cell r="D145">
            <v>13061.89</v>
          </cell>
          <cell r="E145">
            <v>13061.89</v>
          </cell>
          <cell r="F145">
            <v>10821.156000000001</v>
          </cell>
          <cell r="G145">
            <v>10791.59</v>
          </cell>
          <cell r="H145">
            <v>10791.59</v>
          </cell>
          <cell r="I145">
            <v>10791.59</v>
          </cell>
          <cell r="J145">
            <v>10821.156000000001</v>
          </cell>
          <cell r="K145">
            <v>10791.59</v>
          </cell>
          <cell r="L145">
            <v>10791.59</v>
          </cell>
          <cell r="M145">
            <v>10275.620000000001</v>
          </cell>
          <cell r="N145">
            <v>10129.415999999999</v>
          </cell>
          <cell r="O145">
            <v>10101.74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A146">
            <v>21687.040000000001</v>
          </cell>
          <cell r="B146">
            <v>15575.226000000001</v>
          </cell>
          <cell r="C146">
            <v>13222.39</v>
          </cell>
          <cell r="D146">
            <v>13061.89</v>
          </cell>
          <cell r="E146">
            <v>13061.89</v>
          </cell>
          <cell r="F146">
            <v>10821.156000000001</v>
          </cell>
          <cell r="G146">
            <v>10791.59</v>
          </cell>
          <cell r="H146">
            <v>10791.59</v>
          </cell>
          <cell r="I146">
            <v>10791.59</v>
          </cell>
          <cell r="J146">
            <v>10821.156000000001</v>
          </cell>
          <cell r="K146">
            <v>10791.59</v>
          </cell>
          <cell r="L146">
            <v>10791.59</v>
          </cell>
          <cell r="M146">
            <v>10275.620000000001</v>
          </cell>
          <cell r="N146">
            <v>10129.415999999999</v>
          </cell>
          <cell r="O146">
            <v>10101.74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>
            <v>21687.040000000001</v>
          </cell>
          <cell r="B147">
            <v>15575.226000000001</v>
          </cell>
          <cell r="C147">
            <v>13222.39</v>
          </cell>
          <cell r="D147">
            <v>13061.89</v>
          </cell>
          <cell r="E147">
            <v>13061.89</v>
          </cell>
          <cell r="F147">
            <v>10821.156000000001</v>
          </cell>
          <cell r="G147">
            <v>10791.59</v>
          </cell>
          <cell r="H147">
            <v>10791.59</v>
          </cell>
          <cell r="I147">
            <v>10791.59</v>
          </cell>
          <cell r="J147">
            <v>10821.156000000001</v>
          </cell>
          <cell r="K147">
            <v>10791.59</v>
          </cell>
          <cell r="L147">
            <v>10791.59</v>
          </cell>
          <cell r="M147">
            <v>10275.620000000001</v>
          </cell>
          <cell r="N147">
            <v>10129.415999999999</v>
          </cell>
          <cell r="O147">
            <v>10101.74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A148">
            <v>21687.040000000001</v>
          </cell>
          <cell r="B148">
            <v>15575.226000000001</v>
          </cell>
          <cell r="C148">
            <v>13222.39</v>
          </cell>
          <cell r="D148">
            <v>13061.89</v>
          </cell>
          <cell r="E148">
            <v>13061.89</v>
          </cell>
          <cell r="F148">
            <v>10821.156000000001</v>
          </cell>
          <cell r="G148">
            <v>10791.59</v>
          </cell>
          <cell r="H148">
            <v>10791.59</v>
          </cell>
          <cell r="I148">
            <v>10791.59</v>
          </cell>
          <cell r="J148">
            <v>10821.156000000001</v>
          </cell>
          <cell r="K148">
            <v>10791.59</v>
          </cell>
          <cell r="L148">
            <v>10791.59</v>
          </cell>
          <cell r="M148">
            <v>10275.620000000001</v>
          </cell>
          <cell r="N148">
            <v>10129.415999999999</v>
          </cell>
          <cell r="O148">
            <v>10101.74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A149">
            <v>21687.040000000001</v>
          </cell>
          <cell r="B149">
            <v>15575.226000000001</v>
          </cell>
          <cell r="C149">
            <v>13222.39</v>
          </cell>
          <cell r="D149">
            <v>13061.89</v>
          </cell>
          <cell r="E149">
            <v>13061.89</v>
          </cell>
          <cell r="F149">
            <v>10821.156000000001</v>
          </cell>
          <cell r="G149">
            <v>10791.59</v>
          </cell>
          <cell r="H149">
            <v>10791.59</v>
          </cell>
          <cell r="I149">
            <v>10791.59</v>
          </cell>
          <cell r="J149">
            <v>10821.156000000001</v>
          </cell>
          <cell r="K149">
            <v>10791.59</v>
          </cell>
          <cell r="L149">
            <v>10791.59</v>
          </cell>
          <cell r="M149">
            <v>10275.620000000001</v>
          </cell>
          <cell r="N149">
            <v>10129.415999999999</v>
          </cell>
          <cell r="O149">
            <v>10101.74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A150">
            <v>21687.040000000001</v>
          </cell>
          <cell r="B150">
            <v>15575.226000000001</v>
          </cell>
          <cell r="C150">
            <v>13222.39</v>
          </cell>
          <cell r="D150">
            <v>13061.89</v>
          </cell>
          <cell r="E150">
            <v>13061.89</v>
          </cell>
          <cell r="F150">
            <v>10821.156000000001</v>
          </cell>
          <cell r="G150">
            <v>10791.59</v>
          </cell>
          <cell r="H150">
            <v>10791.59</v>
          </cell>
          <cell r="I150">
            <v>10791.59</v>
          </cell>
          <cell r="J150">
            <v>10821.156000000001</v>
          </cell>
          <cell r="K150">
            <v>10791.59</v>
          </cell>
          <cell r="L150">
            <v>10791.59</v>
          </cell>
          <cell r="M150">
            <v>10275.620000000001</v>
          </cell>
          <cell r="N150">
            <v>10129.415999999999</v>
          </cell>
          <cell r="O150">
            <v>10101.74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A151">
            <v>21687.040000000001</v>
          </cell>
          <cell r="B151">
            <v>15575.226000000001</v>
          </cell>
          <cell r="C151">
            <v>13222.39</v>
          </cell>
          <cell r="D151">
            <v>13061.89</v>
          </cell>
          <cell r="E151">
            <v>13061.89</v>
          </cell>
          <cell r="F151">
            <v>10821.156000000001</v>
          </cell>
          <cell r="G151">
            <v>10791.59</v>
          </cell>
          <cell r="H151">
            <v>10791.59</v>
          </cell>
          <cell r="I151">
            <v>10791.59</v>
          </cell>
          <cell r="J151">
            <v>10821.156000000001</v>
          </cell>
          <cell r="K151">
            <v>10791.59</v>
          </cell>
          <cell r="L151">
            <v>10791.59</v>
          </cell>
          <cell r="M151">
            <v>10275.620000000001</v>
          </cell>
          <cell r="N151">
            <v>10129.415999999999</v>
          </cell>
          <cell r="O151">
            <v>10101.74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A152">
            <v>21687.040000000001</v>
          </cell>
          <cell r="B152">
            <v>15575.226000000001</v>
          </cell>
          <cell r="C152">
            <v>13222.39</v>
          </cell>
          <cell r="D152">
            <v>13061.89</v>
          </cell>
          <cell r="E152">
            <v>13061.89</v>
          </cell>
          <cell r="F152">
            <v>10821.156000000001</v>
          </cell>
          <cell r="G152">
            <v>10791.59</v>
          </cell>
          <cell r="H152">
            <v>10791.59</v>
          </cell>
          <cell r="I152">
            <v>10791.59</v>
          </cell>
          <cell r="J152">
            <v>10821.156000000001</v>
          </cell>
          <cell r="K152">
            <v>10791.59</v>
          </cell>
          <cell r="L152">
            <v>10791.59</v>
          </cell>
          <cell r="M152">
            <v>10275.620000000001</v>
          </cell>
          <cell r="N152">
            <v>10129.415999999999</v>
          </cell>
          <cell r="O152">
            <v>10101.74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A153">
            <v>21687.040000000001</v>
          </cell>
          <cell r="B153">
            <v>15575.226000000001</v>
          </cell>
          <cell r="C153">
            <v>13222.39</v>
          </cell>
          <cell r="D153">
            <v>13061.89</v>
          </cell>
          <cell r="E153">
            <v>13061.89</v>
          </cell>
          <cell r="F153">
            <v>10821.156000000001</v>
          </cell>
          <cell r="G153">
            <v>10791.59</v>
          </cell>
          <cell r="H153">
            <v>10791.59</v>
          </cell>
          <cell r="I153">
            <v>10791.59</v>
          </cell>
          <cell r="J153">
            <v>10821.156000000001</v>
          </cell>
          <cell r="K153">
            <v>10791.59</v>
          </cell>
          <cell r="L153">
            <v>10791.59</v>
          </cell>
          <cell r="M153">
            <v>10275.620000000001</v>
          </cell>
          <cell r="N153">
            <v>10129.415999999999</v>
          </cell>
          <cell r="O153">
            <v>10101.74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A154">
            <v>21687.040000000001</v>
          </cell>
          <cell r="B154">
            <v>15575.226000000001</v>
          </cell>
          <cell r="C154">
            <v>13222.39</v>
          </cell>
          <cell r="D154">
            <v>13061.89</v>
          </cell>
          <cell r="E154">
            <v>13061.89</v>
          </cell>
          <cell r="F154">
            <v>10821.156000000001</v>
          </cell>
          <cell r="G154">
            <v>10791.59</v>
          </cell>
          <cell r="H154">
            <v>10791.59</v>
          </cell>
          <cell r="I154">
            <v>10791.59</v>
          </cell>
          <cell r="J154">
            <v>10821.156000000001</v>
          </cell>
          <cell r="K154">
            <v>10791.59</v>
          </cell>
          <cell r="L154">
            <v>10791.59</v>
          </cell>
          <cell r="M154">
            <v>10275.620000000001</v>
          </cell>
          <cell r="N154">
            <v>10129.415999999999</v>
          </cell>
          <cell r="O154">
            <v>10101.74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A155">
            <v>21687.040000000001</v>
          </cell>
          <cell r="B155">
            <v>15575.226000000001</v>
          </cell>
          <cell r="C155">
            <v>13222.39</v>
          </cell>
          <cell r="D155">
            <v>13061.89</v>
          </cell>
          <cell r="E155">
            <v>13061.89</v>
          </cell>
          <cell r="F155">
            <v>10821.156000000001</v>
          </cell>
          <cell r="G155">
            <v>10791.59</v>
          </cell>
          <cell r="H155">
            <v>10791.59</v>
          </cell>
          <cell r="I155">
            <v>10791.59</v>
          </cell>
          <cell r="J155">
            <v>10821.156000000001</v>
          </cell>
          <cell r="K155">
            <v>10791.59</v>
          </cell>
          <cell r="L155">
            <v>10791.59</v>
          </cell>
          <cell r="M155">
            <v>10275.620000000001</v>
          </cell>
          <cell r="N155">
            <v>10129.415999999999</v>
          </cell>
          <cell r="O155">
            <v>10101.74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A156">
            <v>21687.040000000001</v>
          </cell>
          <cell r="B156">
            <v>15575.226000000001</v>
          </cell>
          <cell r="C156">
            <v>13222.39</v>
          </cell>
          <cell r="D156">
            <v>13061.89</v>
          </cell>
          <cell r="E156">
            <v>13061.89</v>
          </cell>
          <cell r="F156">
            <v>10821.156000000001</v>
          </cell>
          <cell r="G156">
            <v>10791.59</v>
          </cell>
          <cell r="H156">
            <v>10791.59</v>
          </cell>
          <cell r="I156">
            <v>10791.59</v>
          </cell>
          <cell r="J156">
            <v>10821.156000000001</v>
          </cell>
          <cell r="K156">
            <v>10791.59</v>
          </cell>
          <cell r="L156">
            <v>10791.59</v>
          </cell>
          <cell r="M156">
            <v>10275.620000000001</v>
          </cell>
          <cell r="N156">
            <v>10129.415999999999</v>
          </cell>
          <cell r="O156">
            <v>10101.74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>
            <v>21687.040000000001</v>
          </cell>
          <cell r="B157">
            <v>15575.226000000001</v>
          </cell>
          <cell r="C157">
            <v>13222.39</v>
          </cell>
          <cell r="D157">
            <v>13061.89</v>
          </cell>
          <cell r="E157">
            <v>13061.89</v>
          </cell>
          <cell r="F157">
            <v>10821.156000000001</v>
          </cell>
          <cell r="G157">
            <v>10791.59</v>
          </cell>
          <cell r="H157">
            <v>10791.59</v>
          </cell>
          <cell r="I157">
            <v>10791.59</v>
          </cell>
          <cell r="J157">
            <v>10821.156000000001</v>
          </cell>
          <cell r="K157">
            <v>10791.59</v>
          </cell>
          <cell r="L157">
            <v>10791.59</v>
          </cell>
          <cell r="M157">
            <v>10275.620000000001</v>
          </cell>
          <cell r="N157">
            <v>10129.415999999999</v>
          </cell>
          <cell r="O157">
            <v>10101.74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A158">
            <v>21687.040000000001</v>
          </cell>
          <cell r="B158">
            <v>15575.226000000001</v>
          </cell>
          <cell r="C158">
            <v>13222.39</v>
          </cell>
          <cell r="D158">
            <v>13061.89</v>
          </cell>
          <cell r="E158">
            <v>13061.89</v>
          </cell>
          <cell r="F158">
            <v>10821.156000000001</v>
          </cell>
          <cell r="G158">
            <v>10791.59</v>
          </cell>
          <cell r="H158">
            <v>10791.59</v>
          </cell>
          <cell r="I158">
            <v>10791.59</v>
          </cell>
          <cell r="J158">
            <v>10821.156000000001</v>
          </cell>
          <cell r="K158">
            <v>10791.59</v>
          </cell>
          <cell r="L158">
            <v>10791.59</v>
          </cell>
          <cell r="M158">
            <v>10275.620000000001</v>
          </cell>
          <cell r="N158">
            <v>10129.415999999999</v>
          </cell>
          <cell r="O158">
            <v>10101.74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A159">
            <v>21687.040000000001</v>
          </cell>
          <cell r="B159">
            <v>15575.226000000001</v>
          </cell>
          <cell r="C159">
            <v>13222.39</v>
          </cell>
          <cell r="D159">
            <v>13061.89</v>
          </cell>
          <cell r="E159">
            <v>13061.89</v>
          </cell>
          <cell r="F159">
            <v>10821.156000000001</v>
          </cell>
          <cell r="G159">
            <v>10791.59</v>
          </cell>
          <cell r="H159">
            <v>10791.59</v>
          </cell>
          <cell r="I159">
            <v>10791.59</v>
          </cell>
          <cell r="J159">
            <v>10821.156000000001</v>
          </cell>
          <cell r="K159">
            <v>10791.59</v>
          </cell>
          <cell r="L159">
            <v>10791.59</v>
          </cell>
          <cell r="M159">
            <v>10275.620000000001</v>
          </cell>
          <cell r="N159">
            <v>10129.415999999999</v>
          </cell>
          <cell r="O159">
            <v>10101.74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  <row r="160">
          <cell r="A160">
            <v>21687.040000000001</v>
          </cell>
          <cell r="B160">
            <v>15575.226000000001</v>
          </cell>
          <cell r="C160">
            <v>13222.39</v>
          </cell>
          <cell r="D160">
            <v>13061.89</v>
          </cell>
          <cell r="E160">
            <v>13061.89</v>
          </cell>
          <cell r="F160">
            <v>10821.156000000001</v>
          </cell>
          <cell r="G160">
            <v>10791.59</v>
          </cell>
          <cell r="H160">
            <v>10791.59</v>
          </cell>
          <cell r="I160">
            <v>10791.59</v>
          </cell>
          <cell r="J160">
            <v>10821.156000000001</v>
          </cell>
          <cell r="K160">
            <v>10791.59</v>
          </cell>
          <cell r="L160">
            <v>10791.59</v>
          </cell>
          <cell r="M160">
            <v>10275.620000000001</v>
          </cell>
          <cell r="N160">
            <v>10129.415999999999</v>
          </cell>
          <cell r="O160">
            <v>10101.74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A161">
            <v>21687.040000000001</v>
          </cell>
          <cell r="B161">
            <v>15575.226000000001</v>
          </cell>
          <cell r="C161">
            <v>13222.39</v>
          </cell>
          <cell r="D161">
            <v>13061.89</v>
          </cell>
          <cell r="E161">
            <v>13061.89</v>
          </cell>
          <cell r="F161">
            <v>10821.156000000001</v>
          </cell>
          <cell r="G161">
            <v>10791.59</v>
          </cell>
          <cell r="H161">
            <v>10791.59</v>
          </cell>
          <cell r="I161">
            <v>10791.59</v>
          </cell>
          <cell r="J161">
            <v>10821.156000000001</v>
          </cell>
          <cell r="K161">
            <v>10791.59</v>
          </cell>
          <cell r="L161">
            <v>10791.59</v>
          </cell>
          <cell r="M161">
            <v>10275.620000000001</v>
          </cell>
          <cell r="N161">
            <v>10129.415999999999</v>
          </cell>
          <cell r="O161">
            <v>10101.74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A162">
            <v>21687.040000000001</v>
          </cell>
          <cell r="B162">
            <v>15575.226000000001</v>
          </cell>
          <cell r="C162">
            <v>13222.39</v>
          </cell>
          <cell r="D162">
            <v>13061.89</v>
          </cell>
          <cell r="E162">
            <v>13061.89</v>
          </cell>
          <cell r="F162">
            <v>10821.156000000001</v>
          </cell>
          <cell r="G162">
            <v>10791.59</v>
          </cell>
          <cell r="H162">
            <v>10791.59</v>
          </cell>
          <cell r="I162">
            <v>10791.59</v>
          </cell>
          <cell r="J162">
            <v>10821.156000000001</v>
          </cell>
          <cell r="K162">
            <v>10791.59</v>
          </cell>
          <cell r="L162">
            <v>10791.59</v>
          </cell>
          <cell r="M162">
            <v>10275.620000000001</v>
          </cell>
          <cell r="N162">
            <v>10129.415999999999</v>
          </cell>
          <cell r="O162">
            <v>10101.74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</row>
        <row r="163">
          <cell r="A163">
            <v>21687.040000000001</v>
          </cell>
          <cell r="B163">
            <v>15575.226000000001</v>
          </cell>
          <cell r="C163">
            <v>13222.39</v>
          </cell>
          <cell r="D163">
            <v>13061.89</v>
          </cell>
          <cell r="E163">
            <v>13061.89</v>
          </cell>
          <cell r="F163">
            <v>10821.156000000001</v>
          </cell>
          <cell r="G163">
            <v>10791.59</v>
          </cell>
          <cell r="H163">
            <v>10791.59</v>
          </cell>
          <cell r="I163">
            <v>10791.59</v>
          </cell>
          <cell r="J163">
            <v>10821.156000000001</v>
          </cell>
          <cell r="K163">
            <v>10791.59</v>
          </cell>
          <cell r="L163">
            <v>10791.59</v>
          </cell>
          <cell r="M163">
            <v>10275.620000000001</v>
          </cell>
          <cell r="N163">
            <v>10129.415999999999</v>
          </cell>
          <cell r="O163">
            <v>10101.74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>
            <v>21687.040000000001</v>
          </cell>
          <cell r="B164">
            <v>15575.226000000001</v>
          </cell>
          <cell r="C164">
            <v>13222.39</v>
          </cell>
          <cell r="D164">
            <v>13061.89</v>
          </cell>
          <cell r="E164">
            <v>13061.89</v>
          </cell>
          <cell r="F164">
            <v>10821.156000000001</v>
          </cell>
          <cell r="G164">
            <v>10791.59</v>
          </cell>
          <cell r="H164">
            <v>10791.59</v>
          </cell>
          <cell r="I164">
            <v>10791.59</v>
          </cell>
          <cell r="J164">
            <v>10821.156000000001</v>
          </cell>
          <cell r="K164">
            <v>10791.59</v>
          </cell>
          <cell r="L164">
            <v>10791.59</v>
          </cell>
          <cell r="M164">
            <v>10275.620000000001</v>
          </cell>
          <cell r="N164">
            <v>10129.415999999999</v>
          </cell>
          <cell r="O164">
            <v>10101.74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>
            <v>21687.040000000001</v>
          </cell>
          <cell r="B165">
            <v>15575.226000000001</v>
          </cell>
          <cell r="C165">
            <v>13222.39</v>
          </cell>
          <cell r="D165">
            <v>13061.89</v>
          </cell>
          <cell r="E165">
            <v>13061.89</v>
          </cell>
          <cell r="F165">
            <v>10821.156000000001</v>
          </cell>
          <cell r="G165">
            <v>10791.59</v>
          </cell>
          <cell r="H165">
            <v>10791.59</v>
          </cell>
          <cell r="I165">
            <v>10791.59</v>
          </cell>
          <cell r="J165">
            <v>10821.156000000001</v>
          </cell>
          <cell r="K165">
            <v>10791.59</v>
          </cell>
          <cell r="L165">
            <v>10791.59</v>
          </cell>
          <cell r="M165">
            <v>10275.620000000001</v>
          </cell>
          <cell r="N165">
            <v>10129.415999999999</v>
          </cell>
          <cell r="O165">
            <v>10101.74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A166">
            <v>21687.040000000001</v>
          </cell>
          <cell r="B166">
            <v>15575.226000000001</v>
          </cell>
          <cell r="C166">
            <v>13222.39</v>
          </cell>
          <cell r="D166">
            <v>13061.89</v>
          </cell>
          <cell r="E166">
            <v>13061.89</v>
          </cell>
          <cell r="F166">
            <v>10821.156000000001</v>
          </cell>
          <cell r="G166">
            <v>10791.59</v>
          </cell>
          <cell r="H166">
            <v>10791.59</v>
          </cell>
          <cell r="I166">
            <v>10791.59</v>
          </cell>
          <cell r="J166">
            <v>10821.156000000001</v>
          </cell>
          <cell r="K166">
            <v>10791.59</v>
          </cell>
          <cell r="L166">
            <v>10791.59</v>
          </cell>
          <cell r="M166">
            <v>10275.620000000001</v>
          </cell>
          <cell r="N166">
            <v>10129.415999999999</v>
          </cell>
          <cell r="O166">
            <v>10101.74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A167">
            <v>21687.040000000001</v>
          </cell>
          <cell r="B167">
            <v>15575.226000000001</v>
          </cell>
          <cell r="C167">
            <v>13222.39</v>
          </cell>
          <cell r="D167">
            <v>13061.89</v>
          </cell>
          <cell r="E167">
            <v>13061.89</v>
          </cell>
          <cell r="F167">
            <v>10821.156000000001</v>
          </cell>
          <cell r="G167">
            <v>10791.59</v>
          </cell>
          <cell r="H167">
            <v>10791.59</v>
          </cell>
          <cell r="I167">
            <v>10791.59</v>
          </cell>
          <cell r="J167">
            <v>10821.156000000001</v>
          </cell>
          <cell r="K167">
            <v>10791.59</v>
          </cell>
          <cell r="L167">
            <v>10791.59</v>
          </cell>
          <cell r="M167">
            <v>10275.620000000001</v>
          </cell>
          <cell r="N167">
            <v>10129.415999999999</v>
          </cell>
          <cell r="O167">
            <v>10101.74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A168">
            <v>21687.040000000001</v>
          </cell>
          <cell r="B168">
            <v>15575.226000000001</v>
          </cell>
          <cell r="C168">
            <v>13222.39</v>
          </cell>
          <cell r="D168">
            <v>13061.89</v>
          </cell>
          <cell r="E168">
            <v>13061.89</v>
          </cell>
          <cell r="F168">
            <v>10821.156000000001</v>
          </cell>
          <cell r="G168">
            <v>10791.59</v>
          </cell>
          <cell r="H168">
            <v>10791.59</v>
          </cell>
          <cell r="I168">
            <v>10791.59</v>
          </cell>
          <cell r="J168">
            <v>10821.156000000001</v>
          </cell>
          <cell r="K168">
            <v>10791.59</v>
          </cell>
          <cell r="L168">
            <v>10791.59</v>
          </cell>
          <cell r="M168">
            <v>10275.620000000001</v>
          </cell>
          <cell r="N168">
            <v>10129.415999999999</v>
          </cell>
          <cell r="O168">
            <v>10101.74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A169">
            <v>21687.040000000001</v>
          </cell>
          <cell r="B169">
            <v>15575.226000000001</v>
          </cell>
          <cell r="C169">
            <v>13222.39</v>
          </cell>
          <cell r="D169">
            <v>13061.89</v>
          </cell>
          <cell r="E169">
            <v>13061.89</v>
          </cell>
          <cell r="F169">
            <v>10821.156000000001</v>
          </cell>
          <cell r="G169">
            <v>10791.59</v>
          </cell>
          <cell r="H169">
            <v>10791.59</v>
          </cell>
          <cell r="I169">
            <v>10791.59</v>
          </cell>
          <cell r="J169">
            <v>10821.156000000001</v>
          </cell>
          <cell r="K169">
            <v>10791.59</v>
          </cell>
          <cell r="L169">
            <v>10791.59</v>
          </cell>
          <cell r="M169">
            <v>10275.620000000001</v>
          </cell>
          <cell r="N169">
            <v>10129.415999999999</v>
          </cell>
          <cell r="O169">
            <v>10101.74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A170">
            <v>21687.040000000001</v>
          </cell>
          <cell r="B170">
            <v>15575.226000000001</v>
          </cell>
          <cell r="C170">
            <v>13222.39</v>
          </cell>
          <cell r="D170">
            <v>13061.89</v>
          </cell>
          <cell r="E170">
            <v>13061.89</v>
          </cell>
          <cell r="F170">
            <v>10821.156000000001</v>
          </cell>
          <cell r="G170">
            <v>10791.59</v>
          </cell>
          <cell r="H170">
            <v>10791.59</v>
          </cell>
          <cell r="I170">
            <v>10791.59</v>
          </cell>
          <cell r="J170">
            <v>10821.156000000001</v>
          </cell>
          <cell r="K170">
            <v>10791.59</v>
          </cell>
          <cell r="L170">
            <v>10791.59</v>
          </cell>
          <cell r="M170">
            <v>10275.620000000001</v>
          </cell>
          <cell r="N170">
            <v>10129.415999999999</v>
          </cell>
          <cell r="O170">
            <v>10101.74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A171">
            <v>21687.040000000001</v>
          </cell>
          <cell r="B171">
            <v>15575.226000000001</v>
          </cell>
          <cell r="C171">
            <v>13222.39</v>
          </cell>
          <cell r="D171">
            <v>13061.89</v>
          </cell>
          <cell r="E171">
            <v>13061.89</v>
          </cell>
          <cell r="F171">
            <v>10821.156000000001</v>
          </cell>
          <cell r="G171">
            <v>10791.59</v>
          </cell>
          <cell r="H171">
            <v>10791.59</v>
          </cell>
          <cell r="I171">
            <v>10791.59</v>
          </cell>
          <cell r="J171">
            <v>10821.156000000001</v>
          </cell>
          <cell r="K171">
            <v>10791.59</v>
          </cell>
          <cell r="L171">
            <v>10791.59</v>
          </cell>
          <cell r="M171">
            <v>10275.620000000001</v>
          </cell>
          <cell r="N171">
            <v>10129.415999999999</v>
          </cell>
          <cell r="O171">
            <v>10101.74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A172">
            <v>21687.040000000001</v>
          </cell>
          <cell r="B172">
            <v>15575.226000000001</v>
          </cell>
          <cell r="C172">
            <v>13222.39</v>
          </cell>
          <cell r="D172">
            <v>13061.89</v>
          </cell>
          <cell r="E172">
            <v>13061.89</v>
          </cell>
          <cell r="F172">
            <v>10821.156000000001</v>
          </cell>
          <cell r="G172">
            <v>10791.59</v>
          </cell>
          <cell r="H172">
            <v>10791.59</v>
          </cell>
          <cell r="I172">
            <v>10791.59</v>
          </cell>
          <cell r="J172">
            <v>10821.156000000001</v>
          </cell>
          <cell r="K172">
            <v>10791.59</v>
          </cell>
          <cell r="L172">
            <v>10791.59</v>
          </cell>
          <cell r="M172">
            <v>10275.620000000001</v>
          </cell>
          <cell r="N172">
            <v>10129.415999999999</v>
          </cell>
          <cell r="O172">
            <v>10101.74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A173">
            <v>21687.040000000001</v>
          </cell>
          <cell r="B173">
            <v>15575.226000000001</v>
          </cell>
          <cell r="C173">
            <v>13222.39</v>
          </cell>
          <cell r="D173">
            <v>13061.89</v>
          </cell>
          <cell r="E173">
            <v>13061.89</v>
          </cell>
          <cell r="F173">
            <v>10821.156000000001</v>
          </cell>
          <cell r="G173">
            <v>10791.59</v>
          </cell>
          <cell r="H173">
            <v>10791.59</v>
          </cell>
          <cell r="I173">
            <v>10791.59</v>
          </cell>
          <cell r="J173">
            <v>10821.156000000001</v>
          </cell>
          <cell r="K173">
            <v>10791.59</v>
          </cell>
          <cell r="L173">
            <v>10791.59</v>
          </cell>
          <cell r="M173">
            <v>10275.620000000001</v>
          </cell>
          <cell r="N173">
            <v>10129.415999999999</v>
          </cell>
          <cell r="O173">
            <v>10101.74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4">
          <cell r="A174">
            <v>21687.040000000001</v>
          </cell>
          <cell r="B174">
            <v>15575.226000000001</v>
          </cell>
          <cell r="C174">
            <v>13222.39</v>
          </cell>
          <cell r="D174">
            <v>13061.89</v>
          </cell>
          <cell r="E174">
            <v>13061.89</v>
          </cell>
          <cell r="F174">
            <v>10821.156000000001</v>
          </cell>
          <cell r="G174">
            <v>10791.59</v>
          </cell>
          <cell r="H174">
            <v>10791.59</v>
          </cell>
          <cell r="I174">
            <v>10791.59</v>
          </cell>
          <cell r="J174">
            <v>10821.156000000001</v>
          </cell>
          <cell r="K174">
            <v>10791.59</v>
          </cell>
          <cell r="L174">
            <v>10791.59</v>
          </cell>
          <cell r="M174">
            <v>10275.620000000001</v>
          </cell>
          <cell r="N174">
            <v>10129.415999999999</v>
          </cell>
          <cell r="O174">
            <v>10101.74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</row>
        <row r="175">
          <cell r="A175">
            <v>21687.040000000001</v>
          </cell>
          <cell r="B175">
            <v>15575.226000000001</v>
          </cell>
          <cell r="C175">
            <v>13222.39</v>
          </cell>
          <cell r="D175">
            <v>13061.89</v>
          </cell>
          <cell r="E175">
            <v>13061.89</v>
          </cell>
          <cell r="F175">
            <v>10821.156000000001</v>
          </cell>
          <cell r="G175">
            <v>10791.59</v>
          </cell>
          <cell r="H175">
            <v>10791.59</v>
          </cell>
          <cell r="I175">
            <v>10791.59</v>
          </cell>
          <cell r="J175">
            <v>10821.156000000001</v>
          </cell>
          <cell r="K175">
            <v>10791.59</v>
          </cell>
          <cell r="L175">
            <v>10791.59</v>
          </cell>
          <cell r="M175">
            <v>10275.620000000001</v>
          </cell>
          <cell r="N175">
            <v>10129.415999999999</v>
          </cell>
          <cell r="O175">
            <v>10101.74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</row>
        <row r="176">
          <cell r="A176">
            <v>21687.040000000001</v>
          </cell>
          <cell r="B176">
            <v>15575.226000000001</v>
          </cell>
          <cell r="C176">
            <v>13222.39</v>
          </cell>
          <cell r="D176">
            <v>13061.89</v>
          </cell>
          <cell r="E176">
            <v>13061.89</v>
          </cell>
          <cell r="F176">
            <v>10821.156000000001</v>
          </cell>
          <cell r="G176">
            <v>10791.59</v>
          </cell>
          <cell r="H176">
            <v>10791.59</v>
          </cell>
          <cell r="I176">
            <v>10791.59</v>
          </cell>
          <cell r="J176">
            <v>10821.156000000001</v>
          </cell>
          <cell r="K176">
            <v>10791.59</v>
          </cell>
          <cell r="L176">
            <v>10791.59</v>
          </cell>
          <cell r="M176">
            <v>10275.620000000001</v>
          </cell>
          <cell r="N176">
            <v>10129.415999999999</v>
          </cell>
          <cell r="O176">
            <v>10101.74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>
            <v>21687.040000000001</v>
          </cell>
          <cell r="B177">
            <v>15575.226000000001</v>
          </cell>
          <cell r="C177">
            <v>13222.39</v>
          </cell>
          <cell r="D177">
            <v>13061.89</v>
          </cell>
          <cell r="E177">
            <v>13061.89</v>
          </cell>
          <cell r="F177">
            <v>10821.156000000001</v>
          </cell>
          <cell r="G177">
            <v>10791.59</v>
          </cell>
          <cell r="H177">
            <v>10791.59</v>
          </cell>
          <cell r="I177">
            <v>10791.59</v>
          </cell>
          <cell r="J177">
            <v>10821.156000000001</v>
          </cell>
          <cell r="K177">
            <v>10791.59</v>
          </cell>
          <cell r="L177">
            <v>10791.59</v>
          </cell>
          <cell r="M177">
            <v>10275.620000000001</v>
          </cell>
          <cell r="N177">
            <v>10129.415999999999</v>
          </cell>
          <cell r="O177">
            <v>10101.74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</row>
        <row r="178">
          <cell r="A178">
            <v>21687.040000000001</v>
          </cell>
          <cell r="B178">
            <v>15575.226000000001</v>
          </cell>
          <cell r="C178">
            <v>13222.39</v>
          </cell>
          <cell r="D178">
            <v>13061.89</v>
          </cell>
          <cell r="E178">
            <v>13061.89</v>
          </cell>
          <cell r="F178">
            <v>10821.156000000001</v>
          </cell>
          <cell r="G178">
            <v>10791.59</v>
          </cell>
          <cell r="H178">
            <v>10791.59</v>
          </cell>
          <cell r="I178">
            <v>10791.59</v>
          </cell>
          <cell r="J178">
            <v>10821.156000000001</v>
          </cell>
          <cell r="K178">
            <v>10791.59</v>
          </cell>
          <cell r="L178">
            <v>10791.59</v>
          </cell>
          <cell r="M178">
            <v>10275.620000000001</v>
          </cell>
          <cell r="N178">
            <v>10129.415999999999</v>
          </cell>
          <cell r="O178">
            <v>10101.74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</row>
        <row r="179">
          <cell r="A179">
            <v>21687.040000000001</v>
          </cell>
          <cell r="B179">
            <v>15575.226000000001</v>
          </cell>
          <cell r="C179">
            <v>13222.39</v>
          </cell>
          <cell r="D179">
            <v>13061.89</v>
          </cell>
          <cell r="E179">
            <v>13061.89</v>
          </cell>
          <cell r="F179">
            <v>10821.156000000001</v>
          </cell>
          <cell r="G179">
            <v>10791.59</v>
          </cell>
          <cell r="H179">
            <v>10791.59</v>
          </cell>
          <cell r="I179">
            <v>10791.59</v>
          </cell>
          <cell r="J179">
            <v>10821.156000000001</v>
          </cell>
          <cell r="K179">
            <v>10791.59</v>
          </cell>
          <cell r="L179">
            <v>10791.59</v>
          </cell>
          <cell r="M179">
            <v>10275.620000000001</v>
          </cell>
          <cell r="N179">
            <v>10129.415999999999</v>
          </cell>
          <cell r="O179">
            <v>10101.74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</row>
        <row r="180">
          <cell r="A180">
            <v>21687.040000000001</v>
          </cell>
          <cell r="B180">
            <v>15575.226000000001</v>
          </cell>
          <cell r="C180">
            <v>13222.39</v>
          </cell>
          <cell r="D180">
            <v>13061.89</v>
          </cell>
          <cell r="E180">
            <v>13061.89</v>
          </cell>
          <cell r="F180">
            <v>10821.156000000001</v>
          </cell>
          <cell r="G180">
            <v>10791.59</v>
          </cell>
          <cell r="H180">
            <v>10791.59</v>
          </cell>
          <cell r="I180">
            <v>10791.59</v>
          </cell>
          <cell r="J180">
            <v>10821.156000000001</v>
          </cell>
          <cell r="K180">
            <v>10791.59</v>
          </cell>
          <cell r="L180">
            <v>10791.59</v>
          </cell>
          <cell r="M180">
            <v>10275.620000000001</v>
          </cell>
          <cell r="N180">
            <v>10129.415999999999</v>
          </cell>
          <cell r="O180">
            <v>10101.74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</row>
        <row r="181">
          <cell r="A181">
            <v>21687.040000000001</v>
          </cell>
          <cell r="B181">
            <v>15575.226000000001</v>
          </cell>
          <cell r="C181">
            <v>13222.39</v>
          </cell>
          <cell r="D181">
            <v>13061.89</v>
          </cell>
          <cell r="E181">
            <v>13061.89</v>
          </cell>
          <cell r="F181">
            <v>10821.156000000001</v>
          </cell>
          <cell r="G181">
            <v>10791.59</v>
          </cell>
          <cell r="H181">
            <v>10791.59</v>
          </cell>
          <cell r="I181">
            <v>10791.59</v>
          </cell>
          <cell r="J181">
            <v>10821.156000000001</v>
          </cell>
          <cell r="K181">
            <v>10791.59</v>
          </cell>
          <cell r="L181">
            <v>10791.59</v>
          </cell>
          <cell r="M181">
            <v>10275.620000000001</v>
          </cell>
          <cell r="N181">
            <v>10129.415999999999</v>
          </cell>
          <cell r="O181">
            <v>10101.74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</row>
        <row r="182">
          <cell r="A182">
            <v>21687.040000000001</v>
          </cell>
          <cell r="B182">
            <v>15575.226000000001</v>
          </cell>
          <cell r="C182">
            <v>13222.39</v>
          </cell>
          <cell r="D182">
            <v>13061.89</v>
          </cell>
          <cell r="E182">
            <v>13061.89</v>
          </cell>
          <cell r="F182">
            <v>10821.156000000001</v>
          </cell>
          <cell r="G182">
            <v>10791.59</v>
          </cell>
          <cell r="H182">
            <v>10791.59</v>
          </cell>
          <cell r="I182">
            <v>10791.59</v>
          </cell>
          <cell r="J182">
            <v>10821.156000000001</v>
          </cell>
          <cell r="K182">
            <v>10791.59</v>
          </cell>
          <cell r="L182">
            <v>10791.59</v>
          </cell>
          <cell r="M182">
            <v>10275.620000000001</v>
          </cell>
          <cell r="N182">
            <v>10129.415999999999</v>
          </cell>
          <cell r="O182">
            <v>10101.74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</row>
        <row r="183">
          <cell r="A183">
            <v>21687.040000000001</v>
          </cell>
          <cell r="B183">
            <v>15575.226000000001</v>
          </cell>
          <cell r="C183">
            <v>13222.39</v>
          </cell>
          <cell r="D183">
            <v>13061.89</v>
          </cell>
          <cell r="E183">
            <v>13061.89</v>
          </cell>
          <cell r="F183">
            <v>10821.156000000001</v>
          </cell>
          <cell r="G183">
            <v>10791.59</v>
          </cell>
          <cell r="H183">
            <v>10791.59</v>
          </cell>
          <cell r="I183">
            <v>10791.59</v>
          </cell>
          <cell r="J183">
            <v>10821.156000000001</v>
          </cell>
          <cell r="K183">
            <v>10791.59</v>
          </cell>
          <cell r="L183">
            <v>10791.59</v>
          </cell>
          <cell r="M183">
            <v>10275.620000000001</v>
          </cell>
          <cell r="N183">
            <v>10129.415999999999</v>
          </cell>
          <cell r="O183">
            <v>10101.74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</row>
        <row r="184">
          <cell r="A184">
            <v>21687.040000000001</v>
          </cell>
          <cell r="B184">
            <v>15575.226000000001</v>
          </cell>
          <cell r="C184">
            <v>13222.39</v>
          </cell>
          <cell r="D184">
            <v>13061.89</v>
          </cell>
          <cell r="E184">
            <v>13061.89</v>
          </cell>
          <cell r="F184">
            <v>10821.156000000001</v>
          </cell>
          <cell r="G184">
            <v>10791.59</v>
          </cell>
          <cell r="H184">
            <v>10791.59</v>
          </cell>
          <cell r="I184">
            <v>10791.59</v>
          </cell>
          <cell r="J184">
            <v>10821.156000000001</v>
          </cell>
          <cell r="K184">
            <v>10791.59</v>
          </cell>
          <cell r="L184">
            <v>10791.59</v>
          </cell>
          <cell r="M184">
            <v>10275.620000000001</v>
          </cell>
          <cell r="N184">
            <v>10129.415999999999</v>
          </cell>
          <cell r="O184">
            <v>10101.74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</row>
        <row r="185">
          <cell r="A185">
            <v>21687.040000000001</v>
          </cell>
          <cell r="B185">
            <v>15575.226000000001</v>
          </cell>
          <cell r="C185">
            <v>13222.39</v>
          </cell>
          <cell r="D185">
            <v>13061.89</v>
          </cell>
          <cell r="E185">
            <v>13061.89</v>
          </cell>
          <cell r="F185">
            <v>10821.156000000001</v>
          </cell>
          <cell r="G185">
            <v>10791.59</v>
          </cell>
          <cell r="H185">
            <v>10791.59</v>
          </cell>
          <cell r="I185">
            <v>10791.59</v>
          </cell>
          <cell r="J185">
            <v>10821.156000000001</v>
          </cell>
          <cell r="K185">
            <v>10791.59</v>
          </cell>
          <cell r="L185">
            <v>10791.59</v>
          </cell>
          <cell r="M185">
            <v>10275.620000000001</v>
          </cell>
          <cell r="N185">
            <v>10129.415999999999</v>
          </cell>
          <cell r="O185">
            <v>10101.74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</row>
        <row r="186">
          <cell r="A186">
            <v>21687.040000000001</v>
          </cell>
          <cell r="B186">
            <v>15575.226000000001</v>
          </cell>
          <cell r="C186">
            <v>13222.39</v>
          </cell>
          <cell r="D186">
            <v>13061.89</v>
          </cell>
          <cell r="E186">
            <v>13061.89</v>
          </cell>
          <cell r="F186">
            <v>10821.156000000001</v>
          </cell>
          <cell r="G186">
            <v>10791.59</v>
          </cell>
          <cell r="H186">
            <v>10791.59</v>
          </cell>
          <cell r="I186">
            <v>10791.59</v>
          </cell>
          <cell r="J186">
            <v>10821.156000000001</v>
          </cell>
          <cell r="K186">
            <v>10791.59</v>
          </cell>
          <cell r="L186">
            <v>10791.59</v>
          </cell>
          <cell r="M186">
            <v>10275.620000000001</v>
          </cell>
          <cell r="N186">
            <v>10129.415999999999</v>
          </cell>
          <cell r="O186">
            <v>10101.74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</row>
        <row r="187">
          <cell r="A187">
            <v>21687.040000000001</v>
          </cell>
          <cell r="B187">
            <v>15575.226000000001</v>
          </cell>
          <cell r="C187">
            <v>13222.39</v>
          </cell>
          <cell r="D187">
            <v>13061.89</v>
          </cell>
          <cell r="E187">
            <v>13061.89</v>
          </cell>
          <cell r="F187">
            <v>10821.156000000001</v>
          </cell>
          <cell r="G187">
            <v>10791.59</v>
          </cell>
          <cell r="H187">
            <v>10791.59</v>
          </cell>
          <cell r="I187">
            <v>10791.59</v>
          </cell>
          <cell r="J187">
            <v>10821.156000000001</v>
          </cell>
          <cell r="K187">
            <v>10791.59</v>
          </cell>
          <cell r="L187">
            <v>10791.59</v>
          </cell>
          <cell r="M187">
            <v>10275.620000000001</v>
          </cell>
          <cell r="N187">
            <v>10129.415999999999</v>
          </cell>
          <cell r="O187">
            <v>10101.74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</row>
        <row r="188">
          <cell r="A188">
            <v>21687.040000000001</v>
          </cell>
          <cell r="B188">
            <v>15575.226000000001</v>
          </cell>
          <cell r="C188">
            <v>13222.39</v>
          </cell>
          <cell r="D188">
            <v>13061.89</v>
          </cell>
          <cell r="E188">
            <v>13061.89</v>
          </cell>
          <cell r="F188">
            <v>10821.156000000001</v>
          </cell>
          <cell r="G188">
            <v>10791.59</v>
          </cell>
          <cell r="H188">
            <v>10791.59</v>
          </cell>
          <cell r="I188">
            <v>10791.59</v>
          </cell>
          <cell r="J188">
            <v>10821.156000000001</v>
          </cell>
          <cell r="K188">
            <v>10791.59</v>
          </cell>
          <cell r="L188">
            <v>10791.59</v>
          </cell>
          <cell r="M188">
            <v>10275.620000000001</v>
          </cell>
          <cell r="N188">
            <v>10129.415999999999</v>
          </cell>
          <cell r="O188">
            <v>10101.74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</row>
        <row r="189">
          <cell r="A189">
            <v>21687.040000000001</v>
          </cell>
          <cell r="B189">
            <v>15575.226000000001</v>
          </cell>
          <cell r="C189">
            <v>13222.39</v>
          </cell>
          <cell r="D189">
            <v>13061.89</v>
          </cell>
          <cell r="E189">
            <v>13061.89</v>
          </cell>
          <cell r="F189">
            <v>10821.156000000001</v>
          </cell>
          <cell r="G189">
            <v>10791.59</v>
          </cell>
          <cell r="H189">
            <v>10791.59</v>
          </cell>
          <cell r="I189">
            <v>10791.59</v>
          </cell>
          <cell r="J189">
            <v>10821.156000000001</v>
          </cell>
          <cell r="K189">
            <v>10791.59</v>
          </cell>
          <cell r="L189">
            <v>10791.59</v>
          </cell>
          <cell r="M189">
            <v>10275.620000000001</v>
          </cell>
          <cell r="N189">
            <v>10129.415999999999</v>
          </cell>
          <cell r="O189">
            <v>10101.74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</row>
        <row r="190">
          <cell r="A190">
            <v>21687.040000000001</v>
          </cell>
          <cell r="B190">
            <v>15575.226000000001</v>
          </cell>
          <cell r="C190">
            <v>13222.39</v>
          </cell>
          <cell r="D190">
            <v>13061.89</v>
          </cell>
          <cell r="E190">
            <v>13061.89</v>
          </cell>
          <cell r="F190">
            <v>10821.156000000001</v>
          </cell>
          <cell r="G190">
            <v>10791.59</v>
          </cell>
          <cell r="H190">
            <v>10791.59</v>
          </cell>
          <cell r="I190">
            <v>10791.59</v>
          </cell>
          <cell r="J190">
            <v>10821.156000000001</v>
          </cell>
          <cell r="K190">
            <v>10791.59</v>
          </cell>
          <cell r="L190">
            <v>10791.59</v>
          </cell>
          <cell r="M190">
            <v>10275.620000000001</v>
          </cell>
          <cell r="N190">
            <v>10129.415999999999</v>
          </cell>
          <cell r="O190">
            <v>10101.74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</row>
        <row r="191">
          <cell r="A191">
            <v>21687.040000000001</v>
          </cell>
          <cell r="B191">
            <v>15575.226000000001</v>
          </cell>
          <cell r="C191">
            <v>13222.39</v>
          </cell>
          <cell r="D191">
            <v>13061.89</v>
          </cell>
          <cell r="E191">
            <v>13061.89</v>
          </cell>
          <cell r="F191">
            <v>10821.156000000001</v>
          </cell>
          <cell r="G191">
            <v>10791.59</v>
          </cell>
          <cell r="H191">
            <v>10791.59</v>
          </cell>
          <cell r="I191">
            <v>10791.59</v>
          </cell>
          <cell r="J191">
            <v>10821.156000000001</v>
          </cell>
          <cell r="K191">
            <v>10791.59</v>
          </cell>
          <cell r="L191">
            <v>10791.59</v>
          </cell>
          <cell r="M191">
            <v>10275.620000000001</v>
          </cell>
          <cell r="N191">
            <v>10129.415999999999</v>
          </cell>
          <cell r="O191">
            <v>10101.74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</row>
        <row r="192">
          <cell r="A192">
            <v>21687.040000000001</v>
          </cell>
          <cell r="B192">
            <v>15575.226000000001</v>
          </cell>
          <cell r="C192">
            <v>13222.39</v>
          </cell>
          <cell r="D192">
            <v>13061.89</v>
          </cell>
          <cell r="E192">
            <v>13061.89</v>
          </cell>
          <cell r="F192">
            <v>10821.156000000001</v>
          </cell>
          <cell r="G192">
            <v>10791.59</v>
          </cell>
          <cell r="H192">
            <v>10791.59</v>
          </cell>
          <cell r="I192">
            <v>10791.59</v>
          </cell>
          <cell r="J192">
            <v>10821.156000000001</v>
          </cell>
          <cell r="K192">
            <v>10791.59</v>
          </cell>
          <cell r="L192">
            <v>10791.59</v>
          </cell>
          <cell r="M192">
            <v>10275.620000000001</v>
          </cell>
          <cell r="N192">
            <v>10129.415999999999</v>
          </cell>
          <cell r="O192">
            <v>10101.74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</row>
        <row r="193">
          <cell r="A193">
            <v>21687.040000000001</v>
          </cell>
          <cell r="B193">
            <v>15575.226000000001</v>
          </cell>
          <cell r="C193">
            <v>13222.39</v>
          </cell>
          <cell r="D193">
            <v>13061.89</v>
          </cell>
          <cell r="E193">
            <v>13061.89</v>
          </cell>
          <cell r="F193">
            <v>10821.156000000001</v>
          </cell>
          <cell r="G193">
            <v>10791.59</v>
          </cell>
          <cell r="H193">
            <v>10791.59</v>
          </cell>
          <cell r="I193">
            <v>10791.59</v>
          </cell>
          <cell r="J193">
            <v>10821.156000000001</v>
          </cell>
          <cell r="K193">
            <v>10791.59</v>
          </cell>
          <cell r="L193">
            <v>10791.59</v>
          </cell>
          <cell r="M193">
            <v>10275.620000000001</v>
          </cell>
          <cell r="N193">
            <v>10129.415999999999</v>
          </cell>
          <cell r="O193">
            <v>10101.74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</row>
        <row r="194">
          <cell r="A194">
            <v>21687.040000000001</v>
          </cell>
          <cell r="B194">
            <v>15575.226000000001</v>
          </cell>
          <cell r="C194">
            <v>13222.39</v>
          </cell>
          <cell r="D194">
            <v>13061.89</v>
          </cell>
          <cell r="E194">
            <v>13061.89</v>
          </cell>
          <cell r="F194">
            <v>10821.156000000001</v>
          </cell>
          <cell r="G194">
            <v>10791.59</v>
          </cell>
          <cell r="H194">
            <v>10791.59</v>
          </cell>
          <cell r="I194">
            <v>10791.59</v>
          </cell>
          <cell r="J194">
            <v>10821.156000000001</v>
          </cell>
          <cell r="K194">
            <v>10791.59</v>
          </cell>
          <cell r="L194">
            <v>10791.59</v>
          </cell>
          <cell r="M194">
            <v>10275.620000000001</v>
          </cell>
          <cell r="N194">
            <v>10129.415999999999</v>
          </cell>
          <cell r="O194">
            <v>10101.74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A195">
            <v>21687.040000000001</v>
          </cell>
          <cell r="B195">
            <v>15575.226000000001</v>
          </cell>
          <cell r="C195">
            <v>13222.39</v>
          </cell>
          <cell r="D195">
            <v>13061.89</v>
          </cell>
          <cell r="E195">
            <v>13061.89</v>
          </cell>
          <cell r="F195">
            <v>10821.156000000001</v>
          </cell>
          <cell r="G195">
            <v>10791.59</v>
          </cell>
          <cell r="H195">
            <v>10791.59</v>
          </cell>
          <cell r="I195">
            <v>10791.59</v>
          </cell>
          <cell r="J195">
            <v>10821.156000000001</v>
          </cell>
          <cell r="K195">
            <v>10791.59</v>
          </cell>
          <cell r="L195">
            <v>10791.59</v>
          </cell>
          <cell r="M195">
            <v>10275.620000000001</v>
          </cell>
          <cell r="N195">
            <v>10129.415999999999</v>
          </cell>
          <cell r="O195">
            <v>10101.74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>
            <v>21687.040000000001</v>
          </cell>
          <cell r="B196">
            <v>15575.226000000001</v>
          </cell>
          <cell r="C196">
            <v>13222.39</v>
          </cell>
          <cell r="D196">
            <v>13061.89</v>
          </cell>
          <cell r="E196">
            <v>13061.89</v>
          </cell>
          <cell r="F196">
            <v>10821.156000000001</v>
          </cell>
          <cell r="G196">
            <v>10791.59</v>
          </cell>
          <cell r="H196">
            <v>10791.59</v>
          </cell>
          <cell r="I196">
            <v>10791.59</v>
          </cell>
          <cell r="J196">
            <v>10821.156000000001</v>
          </cell>
          <cell r="K196">
            <v>10791.59</v>
          </cell>
          <cell r="L196">
            <v>10791.59</v>
          </cell>
          <cell r="M196">
            <v>10275.620000000001</v>
          </cell>
          <cell r="N196">
            <v>10129.415999999999</v>
          </cell>
          <cell r="O196">
            <v>10101.74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>
            <v>21687.040000000001</v>
          </cell>
          <cell r="B197">
            <v>15575.226000000001</v>
          </cell>
          <cell r="C197">
            <v>13222.39</v>
          </cell>
          <cell r="D197">
            <v>13061.89</v>
          </cell>
          <cell r="E197">
            <v>13061.89</v>
          </cell>
          <cell r="F197">
            <v>10821.156000000001</v>
          </cell>
          <cell r="G197">
            <v>10791.59</v>
          </cell>
          <cell r="H197">
            <v>10791.59</v>
          </cell>
          <cell r="I197">
            <v>10791.59</v>
          </cell>
          <cell r="J197">
            <v>10821.156000000001</v>
          </cell>
          <cell r="K197">
            <v>10791.59</v>
          </cell>
          <cell r="L197">
            <v>10791.59</v>
          </cell>
          <cell r="M197">
            <v>10275.620000000001</v>
          </cell>
          <cell r="N197">
            <v>10129.415999999999</v>
          </cell>
          <cell r="O197">
            <v>10101.74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A198">
            <v>21687.040000000001</v>
          </cell>
          <cell r="B198">
            <v>15575.226000000001</v>
          </cell>
          <cell r="C198">
            <v>13222.39</v>
          </cell>
          <cell r="D198">
            <v>13061.89</v>
          </cell>
          <cell r="E198">
            <v>13061.89</v>
          </cell>
          <cell r="F198">
            <v>10821.156000000001</v>
          </cell>
          <cell r="G198">
            <v>10791.59</v>
          </cell>
          <cell r="H198">
            <v>10791.59</v>
          </cell>
          <cell r="I198">
            <v>10791.59</v>
          </cell>
          <cell r="J198">
            <v>10821.156000000001</v>
          </cell>
          <cell r="K198">
            <v>10791.59</v>
          </cell>
          <cell r="L198">
            <v>10791.59</v>
          </cell>
          <cell r="M198">
            <v>10275.620000000001</v>
          </cell>
          <cell r="N198">
            <v>10129.415999999999</v>
          </cell>
          <cell r="O198">
            <v>10101.74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A199">
            <v>21687.040000000001</v>
          </cell>
          <cell r="B199">
            <v>15575.226000000001</v>
          </cell>
          <cell r="C199">
            <v>13222.39</v>
          </cell>
          <cell r="D199">
            <v>13061.89</v>
          </cell>
          <cell r="E199">
            <v>13061.89</v>
          </cell>
          <cell r="F199">
            <v>10821.156000000001</v>
          </cell>
          <cell r="G199">
            <v>10791.59</v>
          </cell>
          <cell r="H199">
            <v>10791.59</v>
          </cell>
          <cell r="I199">
            <v>10791.59</v>
          </cell>
          <cell r="J199">
            <v>10821.156000000001</v>
          </cell>
          <cell r="K199">
            <v>10791.59</v>
          </cell>
          <cell r="L199">
            <v>10791.59</v>
          </cell>
          <cell r="M199">
            <v>10275.620000000001</v>
          </cell>
          <cell r="N199">
            <v>10129.415999999999</v>
          </cell>
          <cell r="O199">
            <v>10101.74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A200">
            <v>21687.040000000001</v>
          </cell>
          <cell r="B200">
            <v>15575.226000000001</v>
          </cell>
          <cell r="C200">
            <v>13222.39</v>
          </cell>
          <cell r="D200">
            <v>13061.89</v>
          </cell>
          <cell r="E200">
            <v>13061.89</v>
          </cell>
          <cell r="F200">
            <v>10821.156000000001</v>
          </cell>
          <cell r="G200">
            <v>10791.59</v>
          </cell>
          <cell r="H200">
            <v>10791.59</v>
          </cell>
          <cell r="I200">
            <v>10791.59</v>
          </cell>
          <cell r="J200">
            <v>10821.156000000001</v>
          </cell>
          <cell r="K200">
            <v>10791.59</v>
          </cell>
          <cell r="L200">
            <v>10791.59</v>
          </cell>
          <cell r="M200">
            <v>10275.620000000001</v>
          </cell>
          <cell r="N200">
            <v>10129.415999999999</v>
          </cell>
          <cell r="O200">
            <v>10101.74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A201">
            <v>21687.040000000001</v>
          </cell>
          <cell r="B201">
            <v>15575.226000000001</v>
          </cell>
          <cell r="C201">
            <v>13222.39</v>
          </cell>
          <cell r="D201">
            <v>13061.89</v>
          </cell>
          <cell r="E201">
            <v>13061.89</v>
          </cell>
          <cell r="F201">
            <v>10821.156000000001</v>
          </cell>
          <cell r="G201">
            <v>10791.59</v>
          </cell>
          <cell r="H201">
            <v>10791.59</v>
          </cell>
          <cell r="I201">
            <v>10791.59</v>
          </cell>
          <cell r="J201">
            <v>10821.156000000001</v>
          </cell>
          <cell r="K201">
            <v>10791.59</v>
          </cell>
          <cell r="L201">
            <v>10791.59</v>
          </cell>
          <cell r="M201">
            <v>10275.620000000001</v>
          </cell>
          <cell r="N201">
            <v>10129.415999999999</v>
          </cell>
          <cell r="O201">
            <v>10101.74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A202">
            <v>21687.040000000001</v>
          </cell>
          <cell r="B202">
            <v>15575.226000000001</v>
          </cell>
          <cell r="C202">
            <v>13222.39</v>
          </cell>
          <cell r="D202">
            <v>13061.89</v>
          </cell>
          <cell r="E202">
            <v>13061.89</v>
          </cell>
          <cell r="F202">
            <v>10821.156000000001</v>
          </cell>
          <cell r="G202">
            <v>10791.59</v>
          </cell>
          <cell r="H202">
            <v>10791.59</v>
          </cell>
          <cell r="I202">
            <v>10791.59</v>
          </cell>
          <cell r="J202">
            <v>10821.156000000001</v>
          </cell>
          <cell r="K202">
            <v>10791.59</v>
          </cell>
          <cell r="L202">
            <v>10791.59</v>
          </cell>
          <cell r="M202">
            <v>10275.620000000001</v>
          </cell>
          <cell r="N202">
            <v>10129.415999999999</v>
          </cell>
          <cell r="O202">
            <v>10101.74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A203">
            <v>21687.040000000001</v>
          </cell>
          <cell r="B203">
            <v>15575.226000000001</v>
          </cell>
          <cell r="C203">
            <v>13222.39</v>
          </cell>
          <cell r="D203">
            <v>13061.89</v>
          </cell>
          <cell r="E203">
            <v>13061.89</v>
          </cell>
          <cell r="F203">
            <v>10821.156000000001</v>
          </cell>
          <cell r="G203">
            <v>10791.59</v>
          </cell>
          <cell r="H203">
            <v>10791.59</v>
          </cell>
          <cell r="I203">
            <v>10791.59</v>
          </cell>
          <cell r="J203">
            <v>10821.156000000001</v>
          </cell>
          <cell r="K203">
            <v>10791.59</v>
          </cell>
          <cell r="L203">
            <v>10791.59</v>
          </cell>
          <cell r="M203">
            <v>10275.620000000001</v>
          </cell>
          <cell r="N203">
            <v>10129.415999999999</v>
          </cell>
          <cell r="O203">
            <v>10101.74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4">
          <cell r="A204">
            <v>21687.040000000001</v>
          </cell>
          <cell r="B204">
            <v>15575.226000000001</v>
          </cell>
          <cell r="C204">
            <v>13222.39</v>
          </cell>
          <cell r="D204">
            <v>13061.89</v>
          </cell>
          <cell r="E204">
            <v>13061.89</v>
          </cell>
          <cell r="F204">
            <v>10821.156000000001</v>
          </cell>
          <cell r="G204">
            <v>10791.59</v>
          </cell>
          <cell r="H204">
            <v>10791.59</v>
          </cell>
          <cell r="I204">
            <v>10791.59</v>
          </cell>
          <cell r="J204">
            <v>10821.156000000001</v>
          </cell>
          <cell r="K204">
            <v>10791.59</v>
          </cell>
          <cell r="L204">
            <v>10791.59</v>
          </cell>
          <cell r="M204">
            <v>10275.620000000001</v>
          </cell>
          <cell r="N204">
            <v>10129.415999999999</v>
          </cell>
          <cell r="O204">
            <v>10101.74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A205">
            <v>21687.040000000001</v>
          </cell>
          <cell r="B205">
            <v>15575.226000000001</v>
          </cell>
          <cell r="C205">
            <v>13222.39</v>
          </cell>
          <cell r="D205">
            <v>13061.89</v>
          </cell>
          <cell r="E205">
            <v>13061.89</v>
          </cell>
          <cell r="F205">
            <v>10821.156000000001</v>
          </cell>
          <cell r="G205">
            <v>10791.59</v>
          </cell>
          <cell r="H205">
            <v>10791.59</v>
          </cell>
          <cell r="I205">
            <v>10791.59</v>
          </cell>
          <cell r="J205">
            <v>10821.156000000001</v>
          </cell>
          <cell r="K205">
            <v>10791.59</v>
          </cell>
          <cell r="L205">
            <v>10791.59</v>
          </cell>
          <cell r="M205">
            <v>10275.620000000001</v>
          </cell>
          <cell r="N205">
            <v>10129.415999999999</v>
          </cell>
          <cell r="O205">
            <v>10101.74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A206">
            <v>21687.040000000001</v>
          </cell>
          <cell r="B206">
            <v>15575.226000000001</v>
          </cell>
          <cell r="C206">
            <v>13222.39</v>
          </cell>
          <cell r="D206">
            <v>13061.89</v>
          </cell>
          <cell r="E206">
            <v>13061.89</v>
          </cell>
          <cell r="F206">
            <v>10821.156000000001</v>
          </cell>
          <cell r="G206">
            <v>10791.59</v>
          </cell>
          <cell r="H206">
            <v>10791.59</v>
          </cell>
          <cell r="I206">
            <v>10791.59</v>
          </cell>
          <cell r="J206">
            <v>10821.156000000001</v>
          </cell>
          <cell r="K206">
            <v>10791.59</v>
          </cell>
          <cell r="L206">
            <v>10791.59</v>
          </cell>
          <cell r="M206">
            <v>10275.620000000001</v>
          </cell>
          <cell r="N206">
            <v>10129.415999999999</v>
          </cell>
          <cell r="O206">
            <v>10101.74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A207">
            <v>21687.040000000001</v>
          </cell>
          <cell r="B207">
            <v>15575.226000000001</v>
          </cell>
          <cell r="C207">
            <v>13222.39</v>
          </cell>
          <cell r="D207">
            <v>13061.89</v>
          </cell>
          <cell r="E207">
            <v>13061.89</v>
          </cell>
          <cell r="F207">
            <v>10821.156000000001</v>
          </cell>
          <cell r="G207">
            <v>10791.59</v>
          </cell>
          <cell r="H207">
            <v>10791.59</v>
          </cell>
          <cell r="I207">
            <v>10791.59</v>
          </cell>
          <cell r="J207">
            <v>10821.156000000001</v>
          </cell>
          <cell r="K207">
            <v>10791.59</v>
          </cell>
          <cell r="L207">
            <v>10791.59</v>
          </cell>
          <cell r="M207">
            <v>10275.620000000001</v>
          </cell>
          <cell r="N207">
            <v>10129.415999999999</v>
          </cell>
          <cell r="O207">
            <v>10101.74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A208">
            <v>21687.040000000001</v>
          </cell>
          <cell r="B208">
            <v>15575.226000000001</v>
          </cell>
          <cell r="C208">
            <v>13222.39</v>
          </cell>
          <cell r="D208">
            <v>13061.89</v>
          </cell>
          <cell r="E208">
            <v>13061.89</v>
          </cell>
          <cell r="F208">
            <v>10821.156000000001</v>
          </cell>
          <cell r="G208">
            <v>10791.59</v>
          </cell>
          <cell r="H208">
            <v>10791.59</v>
          </cell>
          <cell r="I208">
            <v>10791.59</v>
          </cell>
          <cell r="J208">
            <v>10821.156000000001</v>
          </cell>
          <cell r="K208">
            <v>10791.59</v>
          </cell>
          <cell r="L208">
            <v>10791.59</v>
          </cell>
          <cell r="M208">
            <v>10275.620000000001</v>
          </cell>
          <cell r="N208">
            <v>10129.415999999999</v>
          </cell>
          <cell r="O208">
            <v>10101.74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>
            <v>21687.040000000001</v>
          </cell>
          <cell r="B209">
            <v>15575.226000000001</v>
          </cell>
          <cell r="C209">
            <v>13222.39</v>
          </cell>
          <cell r="D209">
            <v>13061.89</v>
          </cell>
          <cell r="E209">
            <v>13061.89</v>
          </cell>
          <cell r="F209">
            <v>10821.156000000001</v>
          </cell>
          <cell r="G209">
            <v>10791.59</v>
          </cell>
          <cell r="H209">
            <v>10791.59</v>
          </cell>
          <cell r="I209">
            <v>10791.59</v>
          </cell>
          <cell r="J209">
            <v>10821.156000000001</v>
          </cell>
          <cell r="K209">
            <v>10791.59</v>
          </cell>
          <cell r="L209">
            <v>10791.59</v>
          </cell>
          <cell r="M209">
            <v>10275.620000000001</v>
          </cell>
          <cell r="N209">
            <v>10129.415999999999</v>
          </cell>
          <cell r="O209">
            <v>10101.74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>
            <v>21687.040000000001</v>
          </cell>
          <cell r="B210">
            <v>15575.226000000001</v>
          </cell>
          <cell r="C210">
            <v>13222.39</v>
          </cell>
          <cell r="D210">
            <v>13061.89</v>
          </cell>
          <cell r="E210">
            <v>13061.89</v>
          </cell>
          <cell r="F210">
            <v>10821.156000000001</v>
          </cell>
          <cell r="G210">
            <v>10791.59</v>
          </cell>
          <cell r="H210">
            <v>10791.59</v>
          </cell>
          <cell r="I210">
            <v>10791.59</v>
          </cell>
          <cell r="J210">
            <v>10821.156000000001</v>
          </cell>
          <cell r="K210">
            <v>10791.59</v>
          </cell>
          <cell r="L210">
            <v>10791.59</v>
          </cell>
          <cell r="M210">
            <v>10275.620000000001</v>
          </cell>
          <cell r="N210">
            <v>10129.415999999999</v>
          </cell>
          <cell r="O210">
            <v>10101.74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A211">
            <v>21687.040000000001</v>
          </cell>
          <cell r="B211">
            <v>15575.226000000001</v>
          </cell>
          <cell r="C211">
            <v>13222.39</v>
          </cell>
          <cell r="D211">
            <v>13061.89</v>
          </cell>
          <cell r="E211">
            <v>13061.89</v>
          </cell>
          <cell r="F211">
            <v>10821.156000000001</v>
          </cell>
          <cell r="G211">
            <v>10791.59</v>
          </cell>
          <cell r="H211">
            <v>10791.59</v>
          </cell>
          <cell r="I211">
            <v>10791.59</v>
          </cell>
          <cell r="J211">
            <v>10821.156000000001</v>
          </cell>
          <cell r="K211">
            <v>10791.59</v>
          </cell>
          <cell r="L211">
            <v>10791.59</v>
          </cell>
          <cell r="M211">
            <v>10275.620000000001</v>
          </cell>
          <cell r="N211">
            <v>10129.415999999999</v>
          </cell>
          <cell r="O211">
            <v>10101.74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A212">
            <v>21687.040000000001</v>
          </cell>
          <cell r="B212">
            <v>15575.226000000001</v>
          </cell>
          <cell r="C212">
            <v>13222.39</v>
          </cell>
          <cell r="D212">
            <v>13061.89</v>
          </cell>
          <cell r="E212">
            <v>13061.89</v>
          </cell>
          <cell r="F212">
            <v>10821.156000000001</v>
          </cell>
          <cell r="G212">
            <v>10791.59</v>
          </cell>
          <cell r="H212">
            <v>10791.59</v>
          </cell>
          <cell r="I212">
            <v>10791.59</v>
          </cell>
          <cell r="J212">
            <v>10821.156000000001</v>
          </cell>
          <cell r="K212">
            <v>10791.59</v>
          </cell>
          <cell r="L212">
            <v>10791.59</v>
          </cell>
          <cell r="M212">
            <v>10275.620000000001</v>
          </cell>
          <cell r="N212">
            <v>10129.415999999999</v>
          </cell>
          <cell r="O212">
            <v>10101.74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>
            <v>21687.040000000001</v>
          </cell>
          <cell r="B213">
            <v>15575.226000000001</v>
          </cell>
          <cell r="C213">
            <v>13222.39</v>
          </cell>
          <cell r="D213">
            <v>13061.89</v>
          </cell>
          <cell r="E213">
            <v>13061.89</v>
          </cell>
          <cell r="F213">
            <v>10821.156000000001</v>
          </cell>
          <cell r="G213">
            <v>10791.59</v>
          </cell>
          <cell r="H213">
            <v>10791.59</v>
          </cell>
          <cell r="I213">
            <v>10791.59</v>
          </cell>
          <cell r="J213">
            <v>10821.156000000001</v>
          </cell>
          <cell r="K213">
            <v>10791.59</v>
          </cell>
          <cell r="L213">
            <v>10791.59</v>
          </cell>
          <cell r="M213">
            <v>10275.620000000001</v>
          </cell>
          <cell r="N213">
            <v>10129.415999999999</v>
          </cell>
          <cell r="O213">
            <v>10101.74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>
            <v>21687.040000000001</v>
          </cell>
          <cell r="B214">
            <v>15575.226000000001</v>
          </cell>
          <cell r="C214">
            <v>13222.39</v>
          </cell>
          <cell r="D214">
            <v>13061.89</v>
          </cell>
          <cell r="E214">
            <v>13061.89</v>
          </cell>
          <cell r="F214">
            <v>10821.156000000001</v>
          </cell>
          <cell r="G214">
            <v>10791.59</v>
          </cell>
          <cell r="H214">
            <v>10791.59</v>
          </cell>
          <cell r="I214">
            <v>10791.59</v>
          </cell>
          <cell r="J214">
            <v>10821.156000000001</v>
          </cell>
          <cell r="K214">
            <v>10791.59</v>
          </cell>
          <cell r="L214">
            <v>10791.59</v>
          </cell>
          <cell r="M214">
            <v>10275.620000000001</v>
          </cell>
          <cell r="N214">
            <v>10129.415999999999</v>
          </cell>
          <cell r="O214">
            <v>10101.74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>
            <v>21687.040000000001</v>
          </cell>
          <cell r="B215">
            <v>15575.226000000001</v>
          </cell>
          <cell r="C215">
            <v>13222.39</v>
          </cell>
          <cell r="D215">
            <v>13061.89</v>
          </cell>
          <cell r="E215">
            <v>13061.89</v>
          </cell>
          <cell r="F215">
            <v>10821.156000000001</v>
          </cell>
          <cell r="G215">
            <v>10791.59</v>
          </cell>
          <cell r="H215">
            <v>10791.59</v>
          </cell>
          <cell r="I215">
            <v>10791.59</v>
          </cell>
          <cell r="J215">
            <v>10821.156000000001</v>
          </cell>
          <cell r="K215">
            <v>10791.59</v>
          </cell>
          <cell r="L215">
            <v>10791.59</v>
          </cell>
          <cell r="M215">
            <v>10275.620000000001</v>
          </cell>
          <cell r="N215">
            <v>10129.415999999999</v>
          </cell>
          <cell r="O215">
            <v>10101.74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A216">
            <v>21687.040000000001</v>
          </cell>
          <cell r="B216">
            <v>15575.226000000001</v>
          </cell>
          <cell r="C216">
            <v>13222.39</v>
          </cell>
          <cell r="D216">
            <v>13061.89</v>
          </cell>
          <cell r="E216">
            <v>13061.89</v>
          </cell>
          <cell r="F216">
            <v>10821.156000000001</v>
          </cell>
          <cell r="G216">
            <v>10791.59</v>
          </cell>
          <cell r="H216">
            <v>10791.59</v>
          </cell>
          <cell r="I216">
            <v>10791.59</v>
          </cell>
          <cell r="J216">
            <v>10821.156000000001</v>
          </cell>
          <cell r="K216">
            <v>10791.59</v>
          </cell>
          <cell r="L216">
            <v>10791.59</v>
          </cell>
          <cell r="M216">
            <v>10275.620000000001</v>
          </cell>
          <cell r="N216">
            <v>10129.415999999999</v>
          </cell>
          <cell r="O216">
            <v>10101.74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7">
          <cell r="A217">
            <v>21687.040000000001</v>
          </cell>
          <cell r="B217">
            <v>15575.226000000001</v>
          </cell>
          <cell r="C217">
            <v>13222.39</v>
          </cell>
          <cell r="D217">
            <v>13061.89</v>
          </cell>
          <cell r="E217">
            <v>13061.89</v>
          </cell>
          <cell r="F217">
            <v>10821.156000000001</v>
          </cell>
          <cell r="G217">
            <v>10791.59</v>
          </cell>
          <cell r="H217">
            <v>10791.59</v>
          </cell>
          <cell r="I217">
            <v>10791.59</v>
          </cell>
          <cell r="J217">
            <v>10821.156000000001</v>
          </cell>
          <cell r="K217">
            <v>10791.59</v>
          </cell>
          <cell r="L217">
            <v>10791.59</v>
          </cell>
          <cell r="M217">
            <v>10275.620000000001</v>
          </cell>
          <cell r="N217">
            <v>10129.415999999999</v>
          </cell>
          <cell r="O217">
            <v>10101.74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</row>
        <row r="218">
          <cell r="A218">
            <v>21687.040000000001</v>
          </cell>
          <cell r="B218">
            <v>15575.226000000001</v>
          </cell>
          <cell r="C218">
            <v>13222.39</v>
          </cell>
          <cell r="D218">
            <v>13061.89</v>
          </cell>
          <cell r="E218">
            <v>13061.89</v>
          </cell>
          <cell r="F218">
            <v>10821.156000000001</v>
          </cell>
          <cell r="G218">
            <v>10791.59</v>
          </cell>
          <cell r="H218">
            <v>10791.59</v>
          </cell>
          <cell r="I218">
            <v>10791.59</v>
          </cell>
          <cell r="J218">
            <v>10821.156000000001</v>
          </cell>
          <cell r="K218">
            <v>10791.59</v>
          </cell>
          <cell r="L218">
            <v>10791.59</v>
          </cell>
          <cell r="M218">
            <v>10275.620000000001</v>
          </cell>
          <cell r="N218">
            <v>10129.415999999999</v>
          </cell>
          <cell r="O218">
            <v>10101.74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</row>
        <row r="219">
          <cell r="A219">
            <v>21687.040000000001</v>
          </cell>
          <cell r="B219">
            <v>15575.226000000001</v>
          </cell>
          <cell r="C219">
            <v>13222.39</v>
          </cell>
          <cell r="D219">
            <v>13061.89</v>
          </cell>
          <cell r="E219">
            <v>13061.89</v>
          </cell>
          <cell r="F219">
            <v>10821.156000000001</v>
          </cell>
          <cell r="G219">
            <v>10791.59</v>
          </cell>
          <cell r="H219">
            <v>10791.59</v>
          </cell>
          <cell r="I219">
            <v>10791.59</v>
          </cell>
          <cell r="J219">
            <v>10821.156000000001</v>
          </cell>
          <cell r="K219">
            <v>10791.59</v>
          </cell>
          <cell r="L219">
            <v>10791.59</v>
          </cell>
          <cell r="M219">
            <v>10275.620000000001</v>
          </cell>
          <cell r="N219">
            <v>10129.415999999999</v>
          </cell>
          <cell r="O219">
            <v>10101.74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</row>
        <row r="220">
          <cell r="A220">
            <v>21687.040000000001</v>
          </cell>
          <cell r="B220">
            <v>15575.226000000001</v>
          </cell>
          <cell r="C220">
            <v>13222.39</v>
          </cell>
          <cell r="D220">
            <v>13061.89</v>
          </cell>
          <cell r="E220">
            <v>13061.89</v>
          </cell>
          <cell r="F220">
            <v>10821.156000000001</v>
          </cell>
          <cell r="G220">
            <v>10791.59</v>
          </cell>
          <cell r="H220">
            <v>10791.59</v>
          </cell>
          <cell r="I220">
            <v>10791.59</v>
          </cell>
          <cell r="J220">
            <v>10821.156000000001</v>
          </cell>
          <cell r="K220">
            <v>10791.59</v>
          </cell>
          <cell r="L220">
            <v>10791.59</v>
          </cell>
          <cell r="M220">
            <v>10275.620000000001</v>
          </cell>
          <cell r="N220">
            <v>10129.415999999999</v>
          </cell>
          <cell r="O220">
            <v>10101.74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</row>
        <row r="221">
          <cell r="A221">
            <v>21687.040000000001</v>
          </cell>
          <cell r="B221">
            <v>15575.226000000001</v>
          </cell>
          <cell r="C221">
            <v>13222.39</v>
          </cell>
          <cell r="D221">
            <v>13061.89</v>
          </cell>
          <cell r="E221">
            <v>13061.89</v>
          </cell>
          <cell r="F221">
            <v>10821.156000000001</v>
          </cell>
          <cell r="G221">
            <v>10791.59</v>
          </cell>
          <cell r="H221">
            <v>10791.59</v>
          </cell>
          <cell r="I221">
            <v>10791.59</v>
          </cell>
          <cell r="J221">
            <v>10821.156000000001</v>
          </cell>
          <cell r="K221">
            <v>10791.59</v>
          </cell>
          <cell r="L221">
            <v>10791.59</v>
          </cell>
          <cell r="M221">
            <v>10275.620000000001</v>
          </cell>
          <cell r="N221">
            <v>10129.415999999999</v>
          </cell>
          <cell r="O221">
            <v>10101.74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</row>
        <row r="222">
          <cell r="A222">
            <v>21687.040000000001</v>
          </cell>
          <cell r="B222">
            <v>15575.226000000001</v>
          </cell>
          <cell r="C222">
            <v>13222.39</v>
          </cell>
          <cell r="D222">
            <v>13061.89</v>
          </cell>
          <cell r="E222">
            <v>13061.89</v>
          </cell>
          <cell r="F222">
            <v>10821.156000000001</v>
          </cell>
          <cell r="G222">
            <v>10791.59</v>
          </cell>
          <cell r="H222">
            <v>10791.59</v>
          </cell>
          <cell r="I222">
            <v>10791.59</v>
          </cell>
          <cell r="J222">
            <v>10821.156000000001</v>
          </cell>
          <cell r="K222">
            <v>10791.59</v>
          </cell>
          <cell r="L222">
            <v>10791.59</v>
          </cell>
          <cell r="M222">
            <v>10275.620000000001</v>
          </cell>
          <cell r="N222">
            <v>10129.415999999999</v>
          </cell>
          <cell r="O222">
            <v>10101.74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</row>
        <row r="223">
          <cell r="A223">
            <v>21687.040000000001</v>
          </cell>
          <cell r="B223">
            <v>15575.226000000001</v>
          </cell>
          <cell r="C223">
            <v>13222.39</v>
          </cell>
          <cell r="D223">
            <v>13061.89</v>
          </cell>
          <cell r="E223">
            <v>13061.89</v>
          </cell>
          <cell r="F223">
            <v>10821.156000000001</v>
          </cell>
          <cell r="G223">
            <v>10791.59</v>
          </cell>
          <cell r="H223">
            <v>10791.59</v>
          </cell>
          <cell r="I223">
            <v>10791.59</v>
          </cell>
          <cell r="J223">
            <v>10821.156000000001</v>
          </cell>
          <cell r="K223">
            <v>10791.59</v>
          </cell>
          <cell r="L223">
            <v>10791.59</v>
          </cell>
          <cell r="M223">
            <v>10275.620000000001</v>
          </cell>
          <cell r="N223">
            <v>10129.415999999999</v>
          </cell>
          <cell r="O223">
            <v>10101.74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</row>
        <row r="224">
          <cell r="A224">
            <v>21687.040000000001</v>
          </cell>
          <cell r="B224">
            <v>15575.226000000001</v>
          </cell>
          <cell r="C224">
            <v>13222.39</v>
          </cell>
          <cell r="D224">
            <v>13061.89</v>
          </cell>
          <cell r="E224">
            <v>13061.89</v>
          </cell>
          <cell r="F224">
            <v>10821.156000000001</v>
          </cell>
          <cell r="G224">
            <v>10791.59</v>
          </cell>
          <cell r="H224">
            <v>10791.59</v>
          </cell>
          <cell r="I224">
            <v>10791.59</v>
          </cell>
          <cell r="J224">
            <v>10821.156000000001</v>
          </cell>
          <cell r="K224">
            <v>10791.59</v>
          </cell>
          <cell r="L224">
            <v>10791.59</v>
          </cell>
          <cell r="M224">
            <v>10275.620000000001</v>
          </cell>
          <cell r="N224">
            <v>10129.415999999999</v>
          </cell>
          <cell r="O224">
            <v>10101.74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</row>
        <row r="225">
          <cell r="A225">
            <v>21687.040000000001</v>
          </cell>
          <cell r="B225">
            <v>15575.226000000001</v>
          </cell>
          <cell r="C225">
            <v>13222.39</v>
          </cell>
          <cell r="D225">
            <v>13061.89</v>
          </cell>
          <cell r="E225">
            <v>13061.89</v>
          </cell>
          <cell r="F225">
            <v>10821.156000000001</v>
          </cell>
          <cell r="G225">
            <v>10791.59</v>
          </cell>
          <cell r="H225">
            <v>10791.59</v>
          </cell>
          <cell r="I225">
            <v>10791.59</v>
          </cell>
          <cell r="J225">
            <v>10821.156000000001</v>
          </cell>
          <cell r="K225">
            <v>10791.59</v>
          </cell>
          <cell r="L225">
            <v>10791.59</v>
          </cell>
          <cell r="M225">
            <v>10275.620000000001</v>
          </cell>
          <cell r="N225">
            <v>10129.415999999999</v>
          </cell>
          <cell r="O225">
            <v>10101.74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A226">
            <v>21687.040000000001</v>
          </cell>
          <cell r="B226">
            <v>15575.226000000001</v>
          </cell>
          <cell r="C226">
            <v>13222.39</v>
          </cell>
          <cell r="D226">
            <v>13061.89</v>
          </cell>
          <cell r="E226">
            <v>13061.89</v>
          </cell>
          <cell r="F226">
            <v>10821.156000000001</v>
          </cell>
          <cell r="G226">
            <v>10791.59</v>
          </cell>
          <cell r="H226">
            <v>10791.59</v>
          </cell>
          <cell r="I226">
            <v>10791.59</v>
          </cell>
          <cell r="J226">
            <v>10821.156000000001</v>
          </cell>
          <cell r="K226">
            <v>10791.59</v>
          </cell>
          <cell r="L226">
            <v>10791.59</v>
          </cell>
          <cell r="M226">
            <v>10275.620000000001</v>
          </cell>
          <cell r="N226">
            <v>10129.415999999999</v>
          </cell>
          <cell r="O226">
            <v>10101.74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</row>
        <row r="227">
          <cell r="A227">
            <v>21687.040000000001</v>
          </cell>
          <cell r="B227">
            <v>15575.226000000001</v>
          </cell>
          <cell r="C227">
            <v>13222.39</v>
          </cell>
          <cell r="D227">
            <v>13061.89</v>
          </cell>
          <cell r="E227">
            <v>13061.89</v>
          </cell>
          <cell r="F227">
            <v>10821.156000000001</v>
          </cell>
          <cell r="G227">
            <v>10791.59</v>
          </cell>
          <cell r="H227">
            <v>10791.59</v>
          </cell>
          <cell r="I227">
            <v>10791.59</v>
          </cell>
          <cell r="J227">
            <v>10821.156000000001</v>
          </cell>
          <cell r="K227">
            <v>10791.59</v>
          </cell>
          <cell r="L227">
            <v>10791.59</v>
          </cell>
          <cell r="M227">
            <v>10275.620000000001</v>
          </cell>
          <cell r="N227">
            <v>10129.415999999999</v>
          </cell>
          <cell r="O227">
            <v>10101.74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</row>
        <row r="228">
          <cell r="A228">
            <v>21687.040000000001</v>
          </cell>
          <cell r="B228">
            <v>15575.226000000001</v>
          </cell>
          <cell r="C228">
            <v>13222.39</v>
          </cell>
          <cell r="D228">
            <v>13061.89</v>
          </cell>
          <cell r="E228">
            <v>13061.89</v>
          </cell>
          <cell r="F228">
            <v>10821.156000000001</v>
          </cell>
          <cell r="G228">
            <v>10791.59</v>
          </cell>
          <cell r="H228">
            <v>10791.59</v>
          </cell>
          <cell r="I228">
            <v>10791.59</v>
          </cell>
          <cell r="J228">
            <v>10821.156000000001</v>
          </cell>
          <cell r="K228">
            <v>10791.59</v>
          </cell>
          <cell r="L228">
            <v>10791.59</v>
          </cell>
          <cell r="M228">
            <v>10275.620000000001</v>
          </cell>
          <cell r="N228">
            <v>10129.415999999999</v>
          </cell>
          <cell r="O228">
            <v>10101.74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A229">
            <v>21687.040000000001</v>
          </cell>
          <cell r="B229">
            <v>15575.226000000001</v>
          </cell>
          <cell r="C229">
            <v>13222.39</v>
          </cell>
          <cell r="D229">
            <v>13061.89</v>
          </cell>
          <cell r="E229">
            <v>13061.89</v>
          </cell>
          <cell r="F229">
            <v>10821.156000000001</v>
          </cell>
          <cell r="G229">
            <v>10791.59</v>
          </cell>
          <cell r="H229">
            <v>10791.59</v>
          </cell>
          <cell r="I229">
            <v>10791.59</v>
          </cell>
          <cell r="J229">
            <v>10821.156000000001</v>
          </cell>
          <cell r="K229">
            <v>10791.59</v>
          </cell>
          <cell r="L229">
            <v>10791.59</v>
          </cell>
          <cell r="M229">
            <v>10275.620000000001</v>
          </cell>
          <cell r="N229">
            <v>10129.415999999999</v>
          </cell>
          <cell r="O229">
            <v>10101.74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A230">
            <v>21687.040000000001</v>
          </cell>
          <cell r="B230">
            <v>15575.226000000001</v>
          </cell>
          <cell r="C230">
            <v>13222.39</v>
          </cell>
          <cell r="D230">
            <v>13061.89</v>
          </cell>
          <cell r="E230">
            <v>13061.89</v>
          </cell>
          <cell r="F230">
            <v>10821.156000000001</v>
          </cell>
          <cell r="G230">
            <v>10791.59</v>
          </cell>
          <cell r="H230">
            <v>10791.59</v>
          </cell>
          <cell r="I230">
            <v>10791.59</v>
          </cell>
          <cell r="J230">
            <v>10821.156000000001</v>
          </cell>
          <cell r="K230">
            <v>10791.59</v>
          </cell>
          <cell r="L230">
            <v>10791.59</v>
          </cell>
          <cell r="M230">
            <v>10275.620000000001</v>
          </cell>
          <cell r="N230">
            <v>10129.415999999999</v>
          </cell>
          <cell r="O230">
            <v>10101.74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1">
          <cell r="A231">
            <v>21687.040000000001</v>
          </cell>
          <cell r="B231">
            <v>15575.226000000001</v>
          </cell>
          <cell r="C231">
            <v>13222.39</v>
          </cell>
          <cell r="D231">
            <v>13061.89</v>
          </cell>
          <cell r="E231">
            <v>13061.89</v>
          </cell>
          <cell r="F231">
            <v>10821.156000000001</v>
          </cell>
          <cell r="G231">
            <v>10791.59</v>
          </cell>
          <cell r="H231">
            <v>10791.59</v>
          </cell>
          <cell r="I231">
            <v>10791.59</v>
          </cell>
          <cell r="J231">
            <v>10821.156000000001</v>
          </cell>
          <cell r="K231">
            <v>10791.59</v>
          </cell>
          <cell r="L231">
            <v>10791.59</v>
          </cell>
          <cell r="M231">
            <v>10275.620000000001</v>
          </cell>
          <cell r="N231">
            <v>10129.415999999999</v>
          </cell>
          <cell r="O231">
            <v>10101.74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A232">
            <v>21687.040000000001</v>
          </cell>
          <cell r="B232">
            <v>15575.226000000001</v>
          </cell>
          <cell r="C232">
            <v>13222.39</v>
          </cell>
          <cell r="D232">
            <v>13061.89</v>
          </cell>
          <cell r="E232">
            <v>13061.89</v>
          </cell>
          <cell r="F232">
            <v>10821.156000000001</v>
          </cell>
          <cell r="G232">
            <v>10791.59</v>
          </cell>
          <cell r="H232">
            <v>10791.59</v>
          </cell>
          <cell r="I232">
            <v>10791.59</v>
          </cell>
          <cell r="J232">
            <v>10821.156000000001</v>
          </cell>
          <cell r="K232">
            <v>10791.59</v>
          </cell>
          <cell r="L232">
            <v>10791.59</v>
          </cell>
          <cell r="M232">
            <v>10275.620000000001</v>
          </cell>
          <cell r="N232">
            <v>10129.415999999999</v>
          </cell>
          <cell r="O232">
            <v>10101.74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A233">
            <v>21687.040000000001</v>
          </cell>
          <cell r="B233">
            <v>15575.226000000001</v>
          </cell>
          <cell r="C233">
            <v>13222.39</v>
          </cell>
          <cell r="D233">
            <v>13061.89</v>
          </cell>
          <cell r="E233">
            <v>13061.89</v>
          </cell>
          <cell r="F233">
            <v>10821.156000000001</v>
          </cell>
          <cell r="G233">
            <v>10791.59</v>
          </cell>
          <cell r="H233">
            <v>10791.59</v>
          </cell>
          <cell r="I233">
            <v>10791.59</v>
          </cell>
          <cell r="J233">
            <v>10821.156000000001</v>
          </cell>
          <cell r="K233">
            <v>10791.59</v>
          </cell>
          <cell r="L233">
            <v>10791.59</v>
          </cell>
          <cell r="M233">
            <v>10275.620000000001</v>
          </cell>
          <cell r="N233">
            <v>10129.415999999999</v>
          </cell>
          <cell r="O233">
            <v>10101.74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A234">
            <v>21687.040000000001</v>
          </cell>
          <cell r="B234">
            <v>15575.226000000001</v>
          </cell>
          <cell r="C234">
            <v>13222.39</v>
          </cell>
          <cell r="D234">
            <v>13061.89</v>
          </cell>
          <cell r="E234">
            <v>13061.89</v>
          </cell>
          <cell r="F234">
            <v>10821.156000000001</v>
          </cell>
          <cell r="G234">
            <v>10791.59</v>
          </cell>
          <cell r="H234">
            <v>10791.59</v>
          </cell>
          <cell r="I234">
            <v>10791.59</v>
          </cell>
          <cell r="J234">
            <v>10821.156000000001</v>
          </cell>
          <cell r="K234">
            <v>10791.59</v>
          </cell>
          <cell r="L234">
            <v>10791.59</v>
          </cell>
          <cell r="M234">
            <v>10275.620000000001</v>
          </cell>
          <cell r="N234">
            <v>10129.415999999999</v>
          </cell>
          <cell r="O234">
            <v>10101.74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A235">
            <v>21687.040000000001</v>
          </cell>
          <cell r="B235">
            <v>15575.226000000001</v>
          </cell>
          <cell r="C235">
            <v>13222.39</v>
          </cell>
          <cell r="D235">
            <v>13061.89</v>
          </cell>
          <cell r="E235">
            <v>13061.89</v>
          </cell>
          <cell r="F235">
            <v>10821.156000000001</v>
          </cell>
          <cell r="G235">
            <v>10791.59</v>
          </cell>
          <cell r="H235">
            <v>10791.59</v>
          </cell>
          <cell r="I235">
            <v>10791.59</v>
          </cell>
          <cell r="J235">
            <v>10821.156000000001</v>
          </cell>
          <cell r="K235">
            <v>10791.59</v>
          </cell>
          <cell r="L235">
            <v>10791.59</v>
          </cell>
          <cell r="M235">
            <v>10275.620000000001</v>
          </cell>
          <cell r="N235">
            <v>10129.415999999999</v>
          </cell>
          <cell r="O235">
            <v>10101.74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A236">
            <v>21687.040000000001</v>
          </cell>
          <cell r="B236">
            <v>15575.226000000001</v>
          </cell>
          <cell r="C236">
            <v>13222.39</v>
          </cell>
          <cell r="D236">
            <v>13061.89</v>
          </cell>
          <cell r="E236">
            <v>13061.89</v>
          </cell>
          <cell r="F236">
            <v>10821.156000000001</v>
          </cell>
          <cell r="G236">
            <v>10791.59</v>
          </cell>
          <cell r="H236">
            <v>10791.59</v>
          </cell>
          <cell r="I236">
            <v>10791.59</v>
          </cell>
          <cell r="J236">
            <v>10821.156000000001</v>
          </cell>
          <cell r="K236">
            <v>10791.59</v>
          </cell>
          <cell r="L236">
            <v>10791.59</v>
          </cell>
          <cell r="M236">
            <v>10275.620000000001</v>
          </cell>
          <cell r="N236">
            <v>10129.415999999999</v>
          </cell>
          <cell r="O236">
            <v>10101.74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A237">
            <v>21687.040000000001</v>
          </cell>
          <cell r="B237">
            <v>15575.226000000001</v>
          </cell>
          <cell r="C237">
            <v>13222.39</v>
          </cell>
          <cell r="D237">
            <v>13061.89</v>
          </cell>
          <cell r="E237">
            <v>13061.89</v>
          </cell>
          <cell r="F237">
            <v>10821.156000000001</v>
          </cell>
          <cell r="G237">
            <v>10791.59</v>
          </cell>
          <cell r="H237">
            <v>10791.59</v>
          </cell>
          <cell r="I237">
            <v>10791.59</v>
          </cell>
          <cell r="J237">
            <v>10821.156000000001</v>
          </cell>
          <cell r="K237">
            <v>10791.59</v>
          </cell>
          <cell r="L237">
            <v>10791.59</v>
          </cell>
          <cell r="M237">
            <v>10275.620000000001</v>
          </cell>
          <cell r="N237">
            <v>10129.415999999999</v>
          </cell>
          <cell r="O237">
            <v>10101.74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A238">
            <v>21687.040000000001</v>
          </cell>
          <cell r="B238">
            <v>15575.226000000001</v>
          </cell>
          <cell r="C238">
            <v>13222.39</v>
          </cell>
          <cell r="D238">
            <v>13061.89</v>
          </cell>
          <cell r="E238">
            <v>13061.89</v>
          </cell>
          <cell r="F238">
            <v>10821.156000000001</v>
          </cell>
          <cell r="G238">
            <v>10791.59</v>
          </cell>
          <cell r="H238">
            <v>10791.59</v>
          </cell>
          <cell r="I238">
            <v>10791.59</v>
          </cell>
          <cell r="J238">
            <v>10821.156000000001</v>
          </cell>
          <cell r="K238">
            <v>10791.59</v>
          </cell>
          <cell r="L238">
            <v>10791.59</v>
          </cell>
          <cell r="M238">
            <v>10275.620000000001</v>
          </cell>
          <cell r="N238">
            <v>10129.415999999999</v>
          </cell>
          <cell r="O238">
            <v>10101.74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A239">
            <v>21687.040000000001</v>
          </cell>
          <cell r="B239">
            <v>15575.226000000001</v>
          </cell>
          <cell r="C239">
            <v>13222.39</v>
          </cell>
          <cell r="D239">
            <v>13061.89</v>
          </cell>
          <cell r="E239">
            <v>13061.89</v>
          </cell>
          <cell r="F239">
            <v>10821.156000000001</v>
          </cell>
          <cell r="G239">
            <v>10791.59</v>
          </cell>
          <cell r="H239">
            <v>10791.59</v>
          </cell>
          <cell r="I239">
            <v>10791.59</v>
          </cell>
          <cell r="J239">
            <v>10821.156000000001</v>
          </cell>
          <cell r="K239">
            <v>10791.59</v>
          </cell>
          <cell r="L239">
            <v>10791.59</v>
          </cell>
          <cell r="M239">
            <v>10275.620000000001</v>
          </cell>
          <cell r="N239">
            <v>10129.415999999999</v>
          </cell>
          <cell r="O239">
            <v>10101.74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A240">
            <v>21687.040000000001</v>
          </cell>
          <cell r="B240">
            <v>15575.226000000001</v>
          </cell>
          <cell r="C240">
            <v>13222.39</v>
          </cell>
          <cell r="D240">
            <v>13061.89</v>
          </cell>
          <cell r="E240">
            <v>13061.89</v>
          </cell>
          <cell r="F240">
            <v>10821.156000000001</v>
          </cell>
          <cell r="G240">
            <v>10791.59</v>
          </cell>
          <cell r="H240">
            <v>10791.59</v>
          </cell>
          <cell r="I240">
            <v>10791.59</v>
          </cell>
          <cell r="J240">
            <v>10821.156000000001</v>
          </cell>
          <cell r="K240">
            <v>10791.59</v>
          </cell>
          <cell r="L240">
            <v>10791.59</v>
          </cell>
          <cell r="M240">
            <v>10275.620000000001</v>
          </cell>
          <cell r="N240">
            <v>10129.415999999999</v>
          </cell>
          <cell r="O240">
            <v>10101.74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A241">
            <v>21687.040000000001</v>
          </cell>
          <cell r="B241">
            <v>15575.226000000001</v>
          </cell>
          <cell r="C241">
            <v>13222.39</v>
          </cell>
          <cell r="D241">
            <v>13061.89</v>
          </cell>
          <cell r="E241">
            <v>13061.89</v>
          </cell>
          <cell r="F241">
            <v>10821.156000000001</v>
          </cell>
          <cell r="G241">
            <v>10791.59</v>
          </cell>
          <cell r="H241">
            <v>10791.59</v>
          </cell>
          <cell r="I241">
            <v>10791.59</v>
          </cell>
          <cell r="J241">
            <v>10821.156000000001</v>
          </cell>
          <cell r="K241">
            <v>10791.59</v>
          </cell>
          <cell r="L241">
            <v>10791.59</v>
          </cell>
          <cell r="M241">
            <v>10275.620000000001</v>
          </cell>
          <cell r="N241">
            <v>10129.415999999999</v>
          </cell>
          <cell r="O241">
            <v>10101.74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A242">
            <v>21687.040000000001</v>
          </cell>
          <cell r="B242">
            <v>15575.226000000001</v>
          </cell>
          <cell r="C242">
            <v>13222.39</v>
          </cell>
          <cell r="D242">
            <v>13061.89</v>
          </cell>
          <cell r="E242">
            <v>13061.89</v>
          </cell>
          <cell r="F242">
            <v>10821.156000000001</v>
          </cell>
          <cell r="G242">
            <v>10791.59</v>
          </cell>
          <cell r="H242">
            <v>10791.59</v>
          </cell>
          <cell r="I242">
            <v>10791.59</v>
          </cell>
          <cell r="J242">
            <v>10821.156000000001</v>
          </cell>
          <cell r="K242">
            <v>10791.59</v>
          </cell>
          <cell r="L242">
            <v>10791.59</v>
          </cell>
          <cell r="M242">
            <v>10275.620000000001</v>
          </cell>
          <cell r="N242">
            <v>10129.415999999999</v>
          </cell>
          <cell r="O242">
            <v>10101.74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A243">
            <v>21687.040000000001</v>
          </cell>
          <cell r="B243">
            <v>15575.226000000001</v>
          </cell>
          <cell r="C243">
            <v>13222.39</v>
          </cell>
          <cell r="D243">
            <v>13061.89</v>
          </cell>
          <cell r="E243">
            <v>13061.89</v>
          </cell>
          <cell r="F243">
            <v>10821.156000000001</v>
          </cell>
          <cell r="G243">
            <v>10791.59</v>
          </cell>
          <cell r="H243">
            <v>10791.59</v>
          </cell>
          <cell r="I243">
            <v>10791.59</v>
          </cell>
          <cell r="J243">
            <v>10821.156000000001</v>
          </cell>
          <cell r="K243">
            <v>10791.59</v>
          </cell>
          <cell r="L243">
            <v>10791.59</v>
          </cell>
          <cell r="M243">
            <v>10275.620000000001</v>
          </cell>
          <cell r="N243">
            <v>10129.415999999999</v>
          </cell>
          <cell r="O243">
            <v>10101.74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4">
          <cell r="A244">
            <v>21687.040000000001</v>
          </cell>
          <cell r="B244">
            <v>15575.226000000001</v>
          </cell>
          <cell r="C244">
            <v>13222.39</v>
          </cell>
          <cell r="D244">
            <v>13061.89</v>
          </cell>
          <cell r="E244">
            <v>13061.89</v>
          </cell>
          <cell r="F244">
            <v>10821.156000000001</v>
          </cell>
          <cell r="G244">
            <v>10791.59</v>
          </cell>
          <cell r="H244">
            <v>10791.59</v>
          </cell>
          <cell r="I244">
            <v>10791.59</v>
          </cell>
          <cell r="J244">
            <v>10821.156000000001</v>
          </cell>
          <cell r="K244">
            <v>10791.59</v>
          </cell>
          <cell r="L244">
            <v>10791.59</v>
          </cell>
          <cell r="M244">
            <v>10275.620000000001</v>
          </cell>
          <cell r="N244">
            <v>10129.415999999999</v>
          </cell>
          <cell r="O244">
            <v>10101.74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</row>
        <row r="245">
          <cell r="A245">
            <v>21687.040000000001</v>
          </cell>
          <cell r="B245">
            <v>15575.226000000001</v>
          </cell>
          <cell r="C245">
            <v>13222.39</v>
          </cell>
          <cell r="D245">
            <v>13061.89</v>
          </cell>
          <cell r="E245">
            <v>13061.89</v>
          </cell>
          <cell r="F245">
            <v>10821.156000000001</v>
          </cell>
          <cell r="G245">
            <v>10791.59</v>
          </cell>
          <cell r="H245">
            <v>10791.59</v>
          </cell>
          <cell r="I245">
            <v>10791.59</v>
          </cell>
          <cell r="J245">
            <v>10821.156000000001</v>
          </cell>
          <cell r="K245">
            <v>10791.59</v>
          </cell>
          <cell r="L245">
            <v>10791.59</v>
          </cell>
          <cell r="M245">
            <v>10275.620000000001</v>
          </cell>
          <cell r="N245">
            <v>10129.415999999999</v>
          </cell>
          <cell r="O245">
            <v>10101.74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</row>
        <row r="246">
          <cell r="A246">
            <v>21687.040000000001</v>
          </cell>
          <cell r="B246">
            <v>15575.226000000001</v>
          </cell>
          <cell r="C246">
            <v>13222.39</v>
          </cell>
          <cell r="D246">
            <v>13061.89</v>
          </cell>
          <cell r="E246">
            <v>13061.89</v>
          </cell>
          <cell r="F246">
            <v>10821.156000000001</v>
          </cell>
          <cell r="G246">
            <v>10791.59</v>
          </cell>
          <cell r="H246">
            <v>10791.59</v>
          </cell>
          <cell r="I246">
            <v>10791.59</v>
          </cell>
          <cell r="J246">
            <v>10821.156000000001</v>
          </cell>
          <cell r="K246">
            <v>10791.59</v>
          </cell>
          <cell r="L246">
            <v>10791.59</v>
          </cell>
          <cell r="M246">
            <v>10275.620000000001</v>
          </cell>
          <cell r="N246">
            <v>10129.415999999999</v>
          </cell>
          <cell r="O246">
            <v>10101.74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</row>
        <row r="247">
          <cell r="A247">
            <v>21687.040000000001</v>
          </cell>
          <cell r="B247">
            <v>15575.226000000001</v>
          </cell>
          <cell r="C247">
            <v>13222.39</v>
          </cell>
          <cell r="D247">
            <v>13061.89</v>
          </cell>
          <cell r="E247">
            <v>13061.89</v>
          </cell>
          <cell r="F247">
            <v>10821.156000000001</v>
          </cell>
          <cell r="G247">
            <v>10791.59</v>
          </cell>
          <cell r="H247">
            <v>10791.59</v>
          </cell>
          <cell r="I247">
            <v>10791.59</v>
          </cell>
          <cell r="J247">
            <v>10821.156000000001</v>
          </cell>
          <cell r="K247">
            <v>10791.59</v>
          </cell>
          <cell r="L247">
            <v>10791.59</v>
          </cell>
          <cell r="M247">
            <v>10275.620000000001</v>
          </cell>
          <cell r="N247">
            <v>10129.415999999999</v>
          </cell>
          <cell r="O247">
            <v>10101.74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48">
          <cell r="A248">
            <v>21687.040000000001</v>
          </cell>
          <cell r="B248">
            <v>15575.226000000001</v>
          </cell>
          <cell r="C248">
            <v>13222.39</v>
          </cell>
          <cell r="D248">
            <v>13061.89</v>
          </cell>
          <cell r="E248">
            <v>13061.89</v>
          </cell>
          <cell r="F248">
            <v>10821.156000000001</v>
          </cell>
          <cell r="G248">
            <v>10791.59</v>
          </cell>
          <cell r="H248">
            <v>10791.59</v>
          </cell>
          <cell r="I248">
            <v>10791.59</v>
          </cell>
          <cell r="J248">
            <v>10821.156000000001</v>
          </cell>
          <cell r="K248">
            <v>10791.59</v>
          </cell>
          <cell r="L248">
            <v>10791.59</v>
          </cell>
          <cell r="M248">
            <v>10275.620000000001</v>
          </cell>
          <cell r="N248">
            <v>10129.415999999999</v>
          </cell>
          <cell r="O248">
            <v>10101.74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</row>
        <row r="249">
          <cell r="A249">
            <v>21687.040000000001</v>
          </cell>
          <cell r="B249">
            <v>15575.226000000001</v>
          </cell>
          <cell r="C249">
            <v>13222.39</v>
          </cell>
          <cell r="D249">
            <v>13061.89</v>
          </cell>
          <cell r="E249">
            <v>13061.89</v>
          </cell>
          <cell r="F249">
            <v>10821.156000000001</v>
          </cell>
          <cell r="G249">
            <v>10791.59</v>
          </cell>
          <cell r="H249">
            <v>10791.59</v>
          </cell>
          <cell r="I249">
            <v>10791.59</v>
          </cell>
          <cell r="J249">
            <v>10821.156000000001</v>
          </cell>
          <cell r="K249">
            <v>10791.59</v>
          </cell>
          <cell r="L249">
            <v>10791.59</v>
          </cell>
          <cell r="M249">
            <v>10275.620000000001</v>
          </cell>
          <cell r="N249">
            <v>10129.415999999999</v>
          </cell>
          <cell r="O249">
            <v>10101.74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</row>
        <row r="250">
          <cell r="A250">
            <v>21687.040000000001</v>
          </cell>
          <cell r="B250">
            <v>15575.226000000001</v>
          </cell>
          <cell r="C250">
            <v>13222.39</v>
          </cell>
          <cell r="D250">
            <v>13061.89</v>
          </cell>
          <cell r="E250">
            <v>13061.89</v>
          </cell>
          <cell r="F250">
            <v>10821.156000000001</v>
          </cell>
          <cell r="G250">
            <v>10791.59</v>
          </cell>
          <cell r="H250">
            <v>10791.59</v>
          </cell>
          <cell r="I250">
            <v>10791.59</v>
          </cell>
          <cell r="J250">
            <v>10821.156000000001</v>
          </cell>
          <cell r="K250">
            <v>10791.59</v>
          </cell>
          <cell r="L250">
            <v>10791.59</v>
          </cell>
          <cell r="M250">
            <v>10275.620000000001</v>
          </cell>
          <cell r="N250">
            <v>10129.415999999999</v>
          </cell>
          <cell r="O250">
            <v>10101.74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</row>
        <row r="251">
          <cell r="A251">
            <v>21687.040000000001</v>
          </cell>
          <cell r="B251">
            <v>15575.226000000001</v>
          </cell>
          <cell r="C251">
            <v>13222.39</v>
          </cell>
          <cell r="D251">
            <v>13061.89</v>
          </cell>
          <cell r="E251">
            <v>13061.89</v>
          </cell>
          <cell r="F251">
            <v>10821.156000000001</v>
          </cell>
          <cell r="G251">
            <v>10791.59</v>
          </cell>
          <cell r="H251">
            <v>10791.59</v>
          </cell>
          <cell r="I251">
            <v>10791.59</v>
          </cell>
          <cell r="J251">
            <v>10821.156000000001</v>
          </cell>
          <cell r="K251">
            <v>10791.59</v>
          </cell>
          <cell r="L251">
            <v>10791.59</v>
          </cell>
          <cell r="M251">
            <v>10275.620000000001</v>
          </cell>
          <cell r="N251">
            <v>10129.415999999999</v>
          </cell>
          <cell r="O251">
            <v>10101.74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</row>
        <row r="252">
          <cell r="A252">
            <v>21687.040000000001</v>
          </cell>
          <cell r="B252">
            <v>15575.226000000001</v>
          </cell>
          <cell r="C252">
            <v>13222.39</v>
          </cell>
          <cell r="D252">
            <v>13061.89</v>
          </cell>
          <cell r="E252">
            <v>13061.89</v>
          </cell>
          <cell r="F252">
            <v>10821.156000000001</v>
          </cell>
          <cell r="G252">
            <v>10791.59</v>
          </cell>
          <cell r="H252">
            <v>10791.59</v>
          </cell>
          <cell r="I252">
            <v>10791.59</v>
          </cell>
          <cell r="J252">
            <v>10821.156000000001</v>
          </cell>
          <cell r="K252">
            <v>10791.59</v>
          </cell>
          <cell r="L252">
            <v>10791.59</v>
          </cell>
          <cell r="M252">
            <v>10275.620000000001</v>
          </cell>
          <cell r="N252">
            <v>10129.415999999999</v>
          </cell>
          <cell r="O252">
            <v>10101.74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A253">
            <v>21687.040000000001</v>
          </cell>
          <cell r="B253">
            <v>15575.226000000001</v>
          </cell>
          <cell r="C253">
            <v>13222.39</v>
          </cell>
          <cell r="D253">
            <v>13061.89</v>
          </cell>
          <cell r="E253">
            <v>13061.89</v>
          </cell>
          <cell r="F253">
            <v>10821.156000000001</v>
          </cell>
          <cell r="G253">
            <v>10791.59</v>
          </cell>
          <cell r="H253">
            <v>10791.59</v>
          </cell>
          <cell r="I253">
            <v>10791.59</v>
          </cell>
          <cell r="J253">
            <v>10821.156000000001</v>
          </cell>
          <cell r="K253">
            <v>10791.59</v>
          </cell>
          <cell r="L253">
            <v>10791.59</v>
          </cell>
          <cell r="M253">
            <v>10275.620000000001</v>
          </cell>
          <cell r="N253">
            <v>10129.415999999999</v>
          </cell>
          <cell r="O253">
            <v>10101.74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A254">
            <v>21687.040000000001</v>
          </cell>
          <cell r="B254">
            <v>15575.226000000001</v>
          </cell>
          <cell r="C254">
            <v>13222.39</v>
          </cell>
          <cell r="D254">
            <v>13061.89</v>
          </cell>
          <cell r="E254">
            <v>13061.89</v>
          </cell>
          <cell r="F254">
            <v>10821.156000000001</v>
          </cell>
          <cell r="G254">
            <v>10791.59</v>
          </cell>
          <cell r="H254">
            <v>10791.59</v>
          </cell>
          <cell r="I254">
            <v>10791.59</v>
          </cell>
          <cell r="J254">
            <v>10821.156000000001</v>
          </cell>
          <cell r="K254">
            <v>10791.59</v>
          </cell>
          <cell r="L254">
            <v>10791.59</v>
          </cell>
          <cell r="M254">
            <v>10275.620000000001</v>
          </cell>
          <cell r="N254">
            <v>10129.415999999999</v>
          </cell>
          <cell r="O254">
            <v>10101.74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5">
          <cell r="A255">
            <v>21687.040000000001</v>
          </cell>
          <cell r="B255">
            <v>15575.226000000001</v>
          </cell>
          <cell r="C255">
            <v>13222.39</v>
          </cell>
          <cell r="D255">
            <v>13061.89</v>
          </cell>
          <cell r="E255">
            <v>13061.89</v>
          </cell>
          <cell r="F255">
            <v>10821.156000000001</v>
          </cell>
          <cell r="G255">
            <v>10791.59</v>
          </cell>
          <cell r="H255">
            <v>10791.59</v>
          </cell>
          <cell r="I255">
            <v>10791.59</v>
          </cell>
          <cell r="J255">
            <v>10821.156000000001</v>
          </cell>
          <cell r="K255">
            <v>10791.59</v>
          </cell>
          <cell r="L255">
            <v>10791.59</v>
          </cell>
          <cell r="M255">
            <v>10275.620000000001</v>
          </cell>
          <cell r="N255">
            <v>10129.415999999999</v>
          </cell>
          <cell r="O255">
            <v>10101.74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</row>
        <row r="256">
          <cell r="A256">
            <v>21687.040000000001</v>
          </cell>
          <cell r="B256">
            <v>15575.226000000001</v>
          </cell>
          <cell r="C256">
            <v>13222.39</v>
          </cell>
          <cell r="D256">
            <v>13061.89</v>
          </cell>
          <cell r="E256">
            <v>13061.89</v>
          </cell>
          <cell r="F256">
            <v>10821.156000000001</v>
          </cell>
          <cell r="G256">
            <v>10791.59</v>
          </cell>
          <cell r="H256">
            <v>10791.59</v>
          </cell>
          <cell r="I256">
            <v>10791.59</v>
          </cell>
          <cell r="J256">
            <v>10821.156000000001</v>
          </cell>
          <cell r="K256">
            <v>10791.59</v>
          </cell>
          <cell r="L256">
            <v>10791.59</v>
          </cell>
          <cell r="M256">
            <v>10275.620000000001</v>
          </cell>
          <cell r="N256">
            <v>10129.415999999999</v>
          </cell>
          <cell r="O256">
            <v>10101.74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A257">
            <v>21687.040000000001</v>
          </cell>
          <cell r="B257">
            <v>15575.226000000001</v>
          </cell>
          <cell r="C257">
            <v>13222.39</v>
          </cell>
          <cell r="D257">
            <v>13061.89</v>
          </cell>
          <cell r="E257">
            <v>13061.89</v>
          </cell>
          <cell r="F257">
            <v>10821.156000000001</v>
          </cell>
          <cell r="G257">
            <v>10791.59</v>
          </cell>
          <cell r="H257">
            <v>10791.59</v>
          </cell>
          <cell r="I257">
            <v>10791.59</v>
          </cell>
          <cell r="J257">
            <v>10821.156000000001</v>
          </cell>
          <cell r="K257">
            <v>10791.59</v>
          </cell>
          <cell r="L257">
            <v>10791.59</v>
          </cell>
          <cell r="M257">
            <v>10275.620000000001</v>
          </cell>
          <cell r="N257">
            <v>10129.415999999999</v>
          </cell>
          <cell r="O257">
            <v>10101.74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</row>
        <row r="258">
          <cell r="A258">
            <v>21687.040000000001</v>
          </cell>
          <cell r="B258">
            <v>15575.226000000001</v>
          </cell>
          <cell r="C258">
            <v>13222.39</v>
          </cell>
          <cell r="D258">
            <v>13061.89</v>
          </cell>
          <cell r="E258">
            <v>13061.89</v>
          </cell>
          <cell r="F258">
            <v>10821.156000000001</v>
          </cell>
          <cell r="G258">
            <v>10791.59</v>
          </cell>
          <cell r="H258">
            <v>10791.59</v>
          </cell>
          <cell r="I258">
            <v>10791.59</v>
          </cell>
          <cell r="J258">
            <v>10821.156000000001</v>
          </cell>
          <cell r="K258">
            <v>10791.59</v>
          </cell>
          <cell r="L258">
            <v>10791.59</v>
          </cell>
          <cell r="M258">
            <v>10275.620000000001</v>
          </cell>
          <cell r="N258">
            <v>10129.415999999999</v>
          </cell>
          <cell r="O258">
            <v>10101.74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</row>
        <row r="259">
          <cell r="A259">
            <v>21687.040000000001</v>
          </cell>
          <cell r="B259">
            <v>15575.226000000001</v>
          </cell>
          <cell r="C259">
            <v>13222.39</v>
          </cell>
          <cell r="D259">
            <v>13061.89</v>
          </cell>
          <cell r="E259">
            <v>13061.89</v>
          </cell>
          <cell r="F259">
            <v>10821.156000000001</v>
          </cell>
          <cell r="G259">
            <v>10791.59</v>
          </cell>
          <cell r="H259">
            <v>10791.59</v>
          </cell>
          <cell r="I259">
            <v>10791.59</v>
          </cell>
          <cell r="J259">
            <v>10821.156000000001</v>
          </cell>
          <cell r="K259">
            <v>10791.59</v>
          </cell>
          <cell r="L259">
            <v>10791.59</v>
          </cell>
          <cell r="M259">
            <v>10275.620000000001</v>
          </cell>
          <cell r="N259">
            <v>10129.415999999999</v>
          </cell>
          <cell r="O259">
            <v>10101.74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</row>
        <row r="260">
          <cell r="A260">
            <v>21687.040000000001</v>
          </cell>
          <cell r="B260">
            <v>15575.226000000001</v>
          </cell>
          <cell r="C260">
            <v>13222.39</v>
          </cell>
          <cell r="D260">
            <v>13061.89</v>
          </cell>
          <cell r="E260">
            <v>13061.89</v>
          </cell>
          <cell r="F260">
            <v>10821.156000000001</v>
          </cell>
          <cell r="G260">
            <v>10791.59</v>
          </cell>
          <cell r="H260">
            <v>10791.59</v>
          </cell>
          <cell r="I260">
            <v>10791.59</v>
          </cell>
          <cell r="J260">
            <v>10821.156000000001</v>
          </cell>
          <cell r="K260">
            <v>10791.59</v>
          </cell>
          <cell r="L260">
            <v>10791.59</v>
          </cell>
          <cell r="M260">
            <v>10275.620000000001</v>
          </cell>
          <cell r="N260">
            <v>10129.415999999999</v>
          </cell>
          <cell r="O260">
            <v>10101.74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</row>
        <row r="261">
          <cell r="A261">
            <v>21687.040000000001</v>
          </cell>
          <cell r="B261">
            <v>15575.226000000001</v>
          </cell>
          <cell r="C261">
            <v>13222.39</v>
          </cell>
          <cell r="D261">
            <v>13061.89</v>
          </cell>
          <cell r="E261">
            <v>13061.89</v>
          </cell>
          <cell r="F261">
            <v>10821.156000000001</v>
          </cell>
          <cell r="G261">
            <v>10791.59</v>
          </cell>
          <cell r="H261">
            <v>10791.59</v>
          </cell>
          <cell r="I261">
            <v>10791.59</v>
          </cell>
          <cell r="J261">
            <v>10821.156000000001</v>
          </cell>
          <cell r="K261">
            <v>10791.59</v>
          </cell>
          <cell r="L261">
            <v>10791.59</v>
          </cell>
          <cell r="M261">
            <v>10275.620000000001</v>
          </cell>
          <cell r="N261">
            <v>10129.415999999999</v>
          </cell>
          <cell r="O261">
            <v>10101.74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</row>
        <row r="262">
          <cell r="A262">
            <v>21687.040000000001</v>
          </cell>
          <cell r="B262">
            <v>15575.226000000001</v>
          </cell>
          <cell r="C262">
            <v>13222.39</v>
          </cell>
          <cell r="D262">
            <v>13061.89</v>
          </cell>
          <cell r="E262">
            <v>13061.89</v>
          </cell>
          <cell r="F262">
            <v>10821.156000000001</v>
          </cell>
          <cell r="G262">
            <v>10791.59</v>
          </cell>
          <cell r="H262">
            <v>10791.59</v>
          </cell>
          <cell r="I262">
            <v>10791.59</v>
          </cell>
          <cell r="J262">
            <v>10821.156000000001</v>
          </cell>
          <cell r="K262">
            <v>10791.59</v>
          </cell>
          <cell r="L262">
            <v>10791.59</v>
          </cell>
          <cell r="M262">
            <v>10275.620000000001</v>
          </cell>
          <cell r="N262">
            <v>10129.415999999999</v>
          </cell>
          <cell r="O262">
            <v>10101.74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</row>
        <row r="263">
          <cell r="A263">
            <v>21687.040000000001</v>
          </cell>
          <cell r="B263">
            <v>15575.226000000001</v>
          </cell>
          <cell r="C263">
            <v>13222.39</v>
          </cell>
          <cell r="D263">
            <v>13061.89</v>
          </cell>
          <cell r="E263">
            <v>13061.89</v>
          </cell>
          <cell r="F263">
            <v>10821.156000000001</v>
          </cell>
          <cell r="G263">
            <v>10791.59</v>
          </cell>
          <cell r="H263">
            <v>10791.59</v>
          </cell>
          <cell r="I263">
            <v>10791.59</v>
          </cell>
          <cell r="J263">
            <v>10821.156000000001</v>
          </cell>
          <cell r="K263">
            <v>10791.59</v>
          </cell>
          <cell r="L263">
            <v>10791.59</v>
          </cell>
          <cell r="M263">
            <v>10275.620000000001</v>
          </cell>
          <cell r="N263">
            <v>10129.415999999999</v>
          </cell>
          <cell r="O263">
            <v>10101.74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</row>
        <row r="264">
          <cell r="A264">
            <v>21687.040000000001</v>
          </cell>
          <cell r="B264">
            <v>15575.226000000001</v>
          </cell>
          <cell r="C264">
            <v>13222.39</v>
          </cell>
          <cell r="D264">
            <v>13061.89</v>
          </cell>
          <cell r="E264">
            <v>13061.89</v>
          </cell>
          <cell r="F264">
            <v>10821.156000000001</v>
          </cell>
          <cell r="G264">
            <v>10791.59</v>
          </cell>
          <cell r="H264">
            <v>10791.59</v>
          </cell>
          <cell r="I264">
            <v>10791.59</v>
          </cell>
          <cell r="J264">
            <v>10821.156000000001</v>
          </cell>
          <cell r="K264">
            <v>10791.59</v>
          </cell>
          <cell r="L264">
            <v>10791.59</v>
          </cell>
          <cell r="M264">
            <v>10275.620000000001</v>
          </cell>
          <cell r="N264">
            <v>10129.415999999999</v>
          </cell>
          <cell r="O264">
            <v>10101.74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</row>
        <row r="265">
          <cell r="A265">
            <v>21687.040000000001</v>
          </cell>
          <cell r="B265">
            <v>15575.226000000001</v>
          </cell>
          <cell r="C265">
            <v>13222.39</v>
          </cell>
          <cell r="D265">
            <v>13061.89</v>
          </cell>
          <cell r="E265">
            <v>13061.89</v>
          </cell>
          <cell r="F265">
            <v>10821.156000000001</v>
          </cell>
          <cell r="G265">
            <v>10791.59</v>
          </cell>
          <cell r="H265">
            <v>10791.59</v>
          </cell>
          <cell r="I265">
            <v>10791.59</v>
          </cell>
          <cell r="J265">
            <v>10821.156000000001</v>
          </cell>
          <cell r="K265">
            <v>10791.59</v>
          </cell>
          <cell r="L265">
            <v>10791.59</v>
          </cell>
          <cell r="M265">
            <v>10275.620000000001</v>
          </cell>
          <cell r="N265">
            <v>10129.415999999999</v>
          </cell>
          <cell r="O265">
            <v>10101.74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</row>
        <row r="266">
          <cell r="A266">
            <v>21687.040000000001</v>
          </cell>
          <cell r="B266">
            <v>15575.226000000001</v>
          </cell>
          <cell r="C266">
            <v>13222.39</v>
          </cell>
          <cell r="D266">
            <v>13061.89</v>
          </cell>
          <cell r="E266">
            <v>13061.89</v>
          </cell>
          <cell r="F266">
            <v>10821.156000000001</v>
          </cell>
          <cell r="G266">
            <v>10791.59</v>
          </cell>
          <cell r="H266">
            <v>10791.59</v>
          </cell>
          <cell r="I266">
            <v>10791.59</v>
          </cell>
          <cell r="J266">
            <v>10821.156000000001</v>
          </cell>
          <cell r="K266">
            <v>10791.59</v>
          </cell>
          <cell r="L266">
            <v>10791.59</v>
          </cell>
          <cell r="M266">
            <v>10275.620000000001</v>
          </cell>
          <cell r="N266">
            <v>10129.415999999999</v>
          </cell>
          <cell r="O266">
            <v>10101.74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</row>
        <row r="267">
          <cell r="A267">
            <v>21687.040000000001</v>
          </cell>
          <cell r="B267">
            <v>15575.226000000001</v>
          </cell>
          <cell r="C267">
            <v>13222.39</v>
          </cell>
          <cell r="D267">
            <v>13061.89</v>
          </cell>
          <cell r="E267">
            <v>13061.89</v>
          </cell>
          <cell r="F267">
            <v>10821.156000000001</v>
          </cell>
          <cell r="G267">
            <v>10791.59</v>
          </cell>
          <cell r="H267">
            <v>10791.59</v>
          </cell>
          <cell r="I267">
            <v>10791.59</v>
          </cell>
          <cell r="J267">
            <v>10821.156000000001</v>
          </cell>
          <cell r="K267">
            <v>10791.59</v>
          </cell>
          <cell r="L267">
            <v>10791.59</v>
          </cell>
          <cell r="M267">
            <v>10275.620000000001</v>
          </cell>
          <cell r="N267">
            <v>10129.415999999999</v>
          </cell>
          <cell r="O267">
            <v>10101.74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A268">
            <v>21687.040000000001</v>
          </cell>
          <cell r="B268">
            <v>15575.226000000001</v>
          </cell>
          <cell r="C268">
            <v>13222.39</v>
          </cell>
          <cell r="D268">
            <v>13061.89</v>
          </cell>
          <cell r="E268">
            <v>13061.89</v>
          </cell>
          <cell r="F268">
            <v>10821.156000000001</v>
          </cell>
          <cell r="G268">
            <v>10791.59</v>
          </cell>
          <cell r="H268">
            <v>10791.59</v>
          </cell>
          <cell r="I268">
            <v>10791.59</v>
          </cell>
          <cell r="J268">
            <v>10821.156000000001</v>
          </cell>
          <cell r="K268">
            <v>10791.59</v>
          </cell>
          <cell r="L268">
            <v>10791.59</v>
          </cell>
          <cell r="M268">
            <v>10275.620000000001</v>
          </cell>
          <cell r="N268">
            <v>10129.415999999999</v>
          </cell>
          <cell r="O268">
            <v>10101.74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69">
          <cell r="A269">
            <v>21687.040000000001</v>
          </cell>
          <cell r="B269">
            <v>15575.226000000001</v>
          </cell>
          <cell r="C269">
            <v>13222.39</v>
          </cell>
          <cell r="D269">
            <v>13061.89</v>
          </cell>
          <cell r="E269">
            <v>13061.89</v>
          </cell>
          <cell r="F269">
            <v>10821.156000000001</v>
          </cell>
          <cell r="G269">
            <v>10791.59</v>
          </cell>
          <cell r="H269">
            <v>10791.59</v>
          </cell>
          <cell r="I269">
            <v>10791.59</v>
          </cell>
          <cell r="J269">
            <v>10821.156000000001</v>
          </cell>
          <cell r="K269">
            <v>10791.59</v>
          </cell>
          <cell r="L269">
            <v>10791.59</v>
          </cell>
          <cell r="M269">
            <v>10275.620000000001</v>
          </cell>
          <cell r="N269">
            <v>10129.415999999999</v>
          </cell>
          <cell r="O269">
            <v>10101.74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A270">
            <v>21687.040000000001</v>
          </cell>
          <cell r="B270">
            <v>15575.226000000001</v>
          </cell>
          <cell r="C270">
            <v>13222.39</v>
          </cell>
          <cell r="D270">
            <v>13061.89</v>
          </cell>
          <cell r="E270">
            <v>13061.89</v>
          </cell>
          <cell r="F270">
            <v>10821.156000000001</v>
          </cell>
          <cell r="G270">
            <v>10791.59</v>
          </cell>
          <cell r="H270">
            <v>10791.59</v>
          </cell>
          <cell r="I270">
            <v>10791.59</v>
          </cell>
          <cell r="J270">
            <v>10821.156000000001</v>
          </cell>
          <cell r="K270">
            <v>10791.59</v>
          </cell>
          <cell r="L270">
            <v>10791.59</v>
          </cell>
          <cell r="M270">
            <v>10275.620000000001</v>
          </cell>
          <cell r="N270">
            <v>10129.415999999999</v>
          </cell>
          <cell r="O270">
            <v>10101.74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A271">
            <v>21687.040000000001</v>
          </cell>
          <cell r="B271">
            <v>15575.226000000001</v>
          </cell>
          <cell r="C271">
            <v>13222.39</v>
          </cell>
          <cell r="D271">
            <v>13061.89</v>
          </cell>
          <cell r="E271">
            <v>13061.89</v>
          </cell>
          <cell r="F271">
            <v>10821.156000000001</v>
          </cell>
          <cell r="G271">
            <v>10791.59</v>
          </cell>
          <cell r="H271">
            <v>10791.59</v>
          </cell>
          <cell r="I271">
            <v>10791.59</v>
          </cell>
          <cell r="J271">
            <v>10821.156000000001</v>
          </cell>
          <cell r="K271">
            <v>10791.59</v>
          </cell>
          <cell r="L271">
            <v>10791.59</v>
          </cell>
          <cell r="M271">
            <v>10275.620000000001</v>
          </cell>
          <cell r="N271">
            <v>10129.415999999999</v>
          </cell>
          <cell r="O271">
            <v>10101.74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A272">
            <v>21687.040000000001</v>
          </cell>
          <cell r="B272">
            <v>15575.226000000001</v>
          </cell>
          <cell r="C272">
            <v>13222.39</v>
          </cell>
          <cell r="D272">
            <v>13061.89</v>
          </cell>
          <cell r="E272">
            <v>13061.89</v>
          </cell>
          <cell r="F272">
            <v>10821.156000000001</v>
          </cell>
          <cell r="G272">
            <v>10791.59</v>
          </cell>
          <cell r="H272">
            <v>10791.59</v>
          </cell>
          <cell r="I272">
            <v>10791.59</v>
          </cell>
          <cell r="J272">
            <v>10821.156000000001</v>
          </cell>
          <cell r="K272">
            <v>10791.59</v>
          </cell>
          <cell r="L272">
            <v>10791.59</v>
          </cell>
          <cell r="M272">
            <v>10275.620000000001</v>
          </cell>
          <cell r="N272">
            <v>10129.415999999999</v>
          </cell>
          <cell r="O272">
            <v>10101.74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A273">
            <v>21687.040000000001</v>
          </cell>
          <cell r="B273">
            <v>15575.226000000001</v>
          </cell>
          <cell r="C273">
            <v>13222.39</v>
          </cell>
          <cell r="D273">
            <v>13061.89</v>
          </cell>
          <cell r="E273">
            <v>13061.89</v>
          </cell>
          <cell r="F273">
            <v>10821.156000000001</v>
          </cell>
          <cell r="G273">
            <v>10791.59</v>
          </cell>
          <cell r="H273">
            <v>10791.59</v>
          </cell>
          <cell r="I273">
            <v>10791.59</v>
          </cell>
          <cell r="J273">
            <v>10821.156000000001</v>
          </cell>
          <cell r="K273">
            <v>10791.59</v>
          </cell>
          <cell r="L273">
            <v>10791.59</v>
          </cell>
          <cell r="M273">
            <v>10275.620000000001</v>
          </cell>
          <cell r="N273">
            <v>10129.415999999999</v>
          </cell>
          <cell r="O273">
            <v>10101.74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A274">
            <v>21687.040000000001</v>
          </cell>
          <cell r="B274">
            <v>15575.226000000001</v>
          </cell>
          <cell r="C274">
            <v>13222.39</v>
          </cell>
          <cell r="D274">
            <v>13061.89</v>
          </cell>
          <cell r="E274">
            <v>13061.89</v>
          </cell>
          <cell r="F274">
            <v>10821.156000000001</v>
          </cell>
          <cell r="G274">
            <v>10791.59</v>
          </cell>
          <cell r="H274">
            <v>10791.59</v>
          </cell>
          <cell r="I274">
            <v>10791.59</v>
          </cell>
          <cell r="J274">
            <v>10821.156000000001</v>
          </cell>
          <cell r="K274">
            <v>10791.59</v>
          </cell>
          <cell r="L274">
            <v>10791.59</v>
          </cell>
          <cell r="M274">
            <v>10275.620000000001</v>
          </cell>
          <cell r="N274">
            <v>10129.415999999999</v>
          </cell>
          <cell r="O274">
            <v>10101.74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A275">
            <v>21687.040000000001</v>
          </cell>
          <cell r="B275">
            <v>15575.226000000001</v>
          </cell>
          <cell r="C275">
            <v>13222.39</v>
          </cell>
          <cell r="D275">
            <v>13061.89</v>
          </cell>
          <cell r="E275">
            <v>13061.89</v>
          </cell>
          <cell r="F275">
            <v>10821.156000000001</v>
          </cell>
          <cell r="G275">
            <v>10791.59</v>
          </cell>
          <cell r="H275">
            <v>10791.59</v>
          </cell>
          <cell r="I275">
            <v>10791.59</v>
          </cell>
          <cell r="J275">
            <v>10821.156000000001</v>
          </cell>
          <cell r="K275">
            <v>10791.59</v>
          </cell>
          <cell r="L275">
            <v>10791.59</v>
          </cell>
          <cell r="M275">
            <v>10275.620000000001</v>
          </cell>
          <cell r="N275">
            <v>10129.415999999999</v>
          </cell>
          <cell r="O275">
            <v>10101.74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A276">
            <v>21687.040000000001</v>
          </cell>
          <cell r="B276">
            <v>15575.226000000001</v>
          </cell>
          <cell r="C276">
            <v>13222.39</v>
          </cell>
          <cell r="D276">
            <v>13061.89</v>
          </cell>
          <cell r="E276">
            <v>13061.89</v>
          </cell>
          <cell r="F276">
            <v>10821.156000000001</v>
          </cell>
          <cell r="G276">
            <v>10791.59</v>
          </cell>
          <cell r="H276">
            <v>10791.59</v>
          </cell>
          <cell r="I276">
            <v>10791.59</v>
          </cell>
          <cell r="J276">
            <v>10821.156000000001</v>
          </cell>
          <cell r="K276">
            <v>10791.59</v>
          </cell>
          <cell r="L276">
            <v>10791.59</v>
          </cell>
          <cell r="M276">
            <v>10275.620000000001</v>
          </cell>
          <cell r="N276">
            <v>10129.415999999999</v>
          </cell>
          <cell r="O276">
            <v>10101.74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A277">
            <v>21687.040000000001</v>
          </cell>
          <cell r="B277">
            <v>15575.226000000001</v>
          </cell>
          <cell r="C277">
            <v>13222.39</v>
          </cell>
          <cell r="D277">
            <v>13061.89</v>
          </cell>
          <cell r="E277">
            <v>13061.89</v>
          </cell>
          <cell r="F277">
            <v>10821.156000000001</v>
          </cell>
          <cell r="G277">
            <v>10791.59</v>
          </cell>
          <cell r="H277">
            <v>10791.59</v>
          </cell>
          <cell r="I277">
            <v>10791.59</v>
          </cell>
          <cell r="J277">
            <v>10821.156000000001</v>
          </cell>
          <cell r="K277">
            <v>10791.59</v>
          </cell>
          <cell r="L277">
            <v>10791.59</v>
          </cell>
          <cell r="M277">
            <v>10275.620000000001</v>
          </cell>
          <cell r="N277">
            <v>10129.415999999999</v>
          </cell>
          <cell r="O277">
            <v>10101.74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A278">
            <v>21687.040000000001</v>
          </cell>
          <cell r="B278">
            <v>15575.226000000001</v>
          </cell>
          <cell r="C278">
            <v>13222.39</v>
          </cell>
          <cell r="D278">
            <v>13061.89</v>
          </cell>
          <cell r="E278">
            <v>13061.89</v>
          </cell>
          <cell r="F278">
            <v>10821.156000000001</v>
          </cell>
          <cell r="G278">
            <v>10791.59</v>
          </cell>
          <cell r="H278">
            <v>10791.59</v>
          </cell>
          <cell r="I278">
            <v>10791.59</v>
          </cell>
          <cell r="J278">
            <v>10821.156000000001</v>
          </cell>
          <cell r="K278">
            <v>10791.59</v>
          </cell>
          <cell r="L278">
            <v>10791.59</v>
          </cell>
          <cell r="M278">
            <v>10275.620000000001</v>
          </cell>
          <cell r="N278">
            <v>10129.415999999999</v>
          </cell>
          <cell r="O278">
            <v>10101.74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A279">
            <v>21687.040000000001</v>
          </cell>
          <cell r="B279">
            <v>15575.226000000001</v>
          </cell>
          <cell r="C279">
            <v>13222.39</v>
          </cell>
          <cell r="D279">
            <v>13061.89</v>
          </cell>
          <cell r="E279">
            <v>13061.89</v>
          </cell>
          <cell r="F279">
            <v>10821.156000000001</v>
          </cell>
          <cell r="G279">
            <v>10791.59</v>
          </cell>
          <cell r="H279">
            <v>10791.59</v>
          </cell>
          <cell r="I279">
            <v>10791.59</v>
          </cell>
          <cell r="J279">
            <v>10821.156000000001</v>
          </cell>
          <cell r="K279">
            <v>10791.59</v>
          </cell>
          <cell r="L279">
            <v>10791.59</v>
          </cell>
          <cell r="M279">
            <v>10275.620000000001</v>
          </cell>
          <cell r="N279">
            <v>10129.415999999999</v>
          </cell>
          <cell r="O279">
            <v>10101.74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0">
          <cell r="A280">
            <v>21687.040000000001</v>
          </cell>
          <cell r="B280">
            <v>15575.226000000001</v>
          </cell>
          <cell r="C280">
            <v>13222.39</v>
          </cell>
          <cell r="D280">
            <v>13061.89</v>
          </cell>
          <cell r="E280">
            <v>13061.89</v>
          </cell>
          <cell r="F280">
            <v>10821.156000000001</v>
          </cell>
          <cell r="G280">
            <v>10791.59</v>
          </cell>
          <cell r="H280">
            <v>10791.59</v>
          </cell>
          <cell r="I280">
            <v>10791.59</v>
          </cell>
          <cell r="J280">
            <v>10821.156000000001</v>
          </cell>
          <cell r="K280">
            <v>10791.59</v>
          </cell>
          <cell r="L280">
            <v>10791.59</v>
          </cell>
          <cell r="M280">
            <v>10275.620000000001</v>
          </cell>
          <cell r="N280">
            <v>10129.415999999999</v>
          </cell>
          <cell r="O280">
            <v>10101.74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</row>
        <row r="281">
          <cell r="A281">
            <v>21687.040000000001</v>
          </cell>
          <cell r="B281">
            <v>15575.226000000001</v>
          </cell>
          <cell r="C281">
            <v>13222.39</v>
          </cell>
          <cell r="D281">
            <v>13061.89</v>
          </cell>
          <cell r="E281">
            <v>13061.89</v>
          </cell>
          <cell r="F281">
            <v>10821.156000000001</v>
          </cell>
          <cell r="G281">
            <v>10791.59</v>
          </cell>
          <cell r="H281">
            <v>10791.59</v>
          </cell>
          <cell r="I281">
            <v>10791.59</v>
          </cell>
          <cell r="J281">
            <v>10821.156000000001</v>
          </cell>
          <cell r="K281">
            <v>10791.59</v>
          </cell>
          <cell r="L281">
            <v>10791.59</v>
          </cell>
          <cell r="M281">
            <v>10275.620000000001</v>
          </cell>
          <cell r="N281">
            <v>10129.415999999999</v>
          </cell>
          <cell r="O281">
            <v>10101.74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</row>
        <row r="282">
          <cell r="A282">
            <v>21687.040000000001</v>
          </cell>
          <cell r="B282">
            <v>15575.226000000001</v>
          </cell>
          <cell r="C282">
            <v>13222.39</v>
          </cell>
          <cell r="D282">
            <v>13061.89</v>
          </cell>
          <cell r="E282">
            <v>13061.89</v>
          </cell>
          <cell r="F282">
            <v>10821.156000000001</v>
          </cell>
          <cell r="G282">
            <v>10791.59</v>
          </cell>
          <cell r="H282">
            <v>10791.59</v>
          </cell>
          <cell r="I282">
            <v>10791.59</v>
          </cell>
          <cell r="J282">
            <v>10821.156000000001</v>
          </cell>
          <cell r="K282">
            <v>10791.59</v>
          </cell>
          <cell r="L282">
            <v>10791.59</v>
          </cell>
          <cell r="M282">
            <v>10275.620000000001</v>
          </cell>
          <cell r="N282">
            <v>10129.415999999999</v>
          </cell>
          <cell r="O282">
            <v>10101.74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</row>
        <row r="283">
          <cell r="A283">
            <v>21687.040000000001</v>
          </cell>
          <cell r="B283">
            <v>15575.226000000001</v>
          </cell>
          <cell r="C283">
            <v>13222.39</v>
          </cell>
          <cell r="D283">
            <v>13061.89</v>
          </cell>
          <cell r="E283">
            <v>13061.89</v>
          </cell>
          <cell r="F283">
            <v>10821.156000000001</v>
          </cell>
          <cell r="G283">
            <v>10791.59</v>
          </cell>
          <cell r="H283">
            <v>10791.59</v>
          </cell>
          <cell r="I283">
            <v>10791.59</v>
          </cell>
          <cell r="J283">
            <v>10821.156000000001</v>
          </cell>
          <cell r="K283">
            <v>10791.59</v>
          </cell>
          <cell r="L283">
            <v>10791.59</v>
          </cell>
          <cell r="M283">
            <v>10275.620000000001</v>
          </cell>
          <cell r="N283">
            <v>10129.415999999999</v>
          </cell>
          <cell r="O283">
            <v>10101.74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</row>
        <row r="284">
          <cell r="A284">
            <v>21687.040000000001</v>
          </cell>
          <cell r="B284">
            <v>15575.226000000001</v>
          </cell>
          <cell r="C284">
            <v>13222.39</v>
          </cell>
          <cell r="D284">
            <v>13061.89</v>
          </cell>
          <cell r="E284">
            <v>13061.89</v>
          </cell>
          <cell r="F284">
            <v>10821.156000000001</v>
          </cell>
          <cell r="G284">
            <v>10791.59</v>
          </cell>
          <cell r="H284">
            <v>10791.59</v>
          </cell>
          <cell r="I284">
            <v>10791.59</v>
          </cell>
          <cell r="J284">
            <v>10821.156000000001</v>
          </cell>
          <cell r="K284">
            <v>10791.59</v>
          </cell>
          <cell r="L284">
            <v>10791.59</v>
          </cell>
          <cell r="M284">
            <v>10275.620000000001</v>
          </cell>
          <cell r="N284">
            <v>10129.415999999999</v>
          </cell>
          <cell r="O284">
            <v>10101.74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</row>
        <row r="285">
          <cell r="A285">
            <v>21687.040000000001</v>
          </cell>
          <cell r="B285">
            <v>15575.226000000001</v>
          </cell>
          <cell r="C285">
            <v>13222.39</v>
          </cell>
          <cell r="D285">
            <v>13061.89</v>
          </cell>
          <cell r="E285">
            <v>13061.89</v>
          </cell>
          <cell r="F285">
            <v>10821.156000000001</v>
          </cell>
          <cell r="G285">
            <v>10791.59</v>
          </cell>
          <cell r="H285">
            <v>10791.59</v>
          </cell>
          <cell r="I285">
            <v>10791.59</v>
          </cell>
          <cell r="J285">
            <v>10821.156000000001</v>
          </cell>
          <cell r="K285">
            <v>10791.59</v>
          </cell>
          <cell r="L285">
            <v>10791.59</v>
          </cell>
          <cell r="M285">
            <v>10275.620000000001</v>
          </cell>
          <cell r="N285">
            <v>10129.415999999999</v>
          </cell>
          <cell r="O285">
            <v>10101.74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</row>
        <row r="286">
          <cell r="A286">
            <v>21687.040000000001</v>
          </cell>
          <cell r="B286">
            <v>15575.226000000001</v>
          </cell>
          <cell r="C286">
            <v>13222.39</v>
          </cell>
          <cell r="D286">
            <v>13061.89</v>
          </cell>
          <cell r="E286">
            <v>13061.89</v>
          </cell>
          <cell r="F286">
            <v>10821.156000000001</v>
          </cell>
          <cell r="G286">
            <v>10791.59</v>
          </cell>
          <cell r="H286">
            <v>10791.59</v>
          </cell>
          <cell r="I286">
            <v>10791.59</v>
          </cell>
          <cell r="J286">
            <v>10821.156000000001</v>
          </cell>
          <cell r="K286">
            <v>10791.59</v>
          </cell>
          <cell r="L286">
            <v>10791.59</v>
          </cell>
          <cell r="M286">
            <v>10275.620000000001</v>
          </cell>
          <cell r="N286">
            <v>10129.415999999999</v>
          </cell>
          <cell r="O286">
            <v>10101.74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A287">
            <v>21687.040000000001</v>
          </cell>
          <cell r="B287">
            <v>15575.226000000001</v>
          </cell>
          <cell r="C287">
            <v>13222.39</v>
          </cell>
          <cell r="D287">
            <v>13061.89</v>
          </cell>
          <cell r="E287">
            <v>13061.89</v>
          </cell>
          <cell r="F287">
            <v>10821.156000000001</v>
          </cell>
          <cell r="G287">
            <v>10791.59</v>
          </cell>
          <cell r="H287">
            <v>10791.59</v>
          </cell>
          <cell r="I287">
            <v>10791.59</v>
          </cell>
          <cell r="J287">
            <v>10821.156000000001</v>
          </cell>
          <cell r="K287">
            <v>10791.59</v>
          </cell>
          <cell r="L287">
            <v>10791.59</v>
          </cell>
          <cell r="M287">
            <v>10275.620000000001</v>
          </cell>
          <cell r="N287">
            <v>10129.415999999999</v>
          </cell>
          <cell r="O287">
            <v>10101.74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</row>
        <row r="288">
          <cell r="A288">
            <v>21687.040000000001</v>
          </cell>
          <cell r="B288">
            <v>15575.226000000001</v>
          </cell>
          <cell r="C288">
            <v>13222.39</v>
          </cell>
          <cell r="D288">
            <v>13061.89</v>
          </cell>
          <cell r="E288">
            <v>13061.89</v>
          </cell>
          <cell r="F288">
            <v>10821.156000000001</v>
          </cell>
          <cell r="G288">
            <v>10791.59</v>
          </cell>
          <cell r="H288">
            <v>10791.59</v>
          </cell>
          <cell r="I288">
            <v>10791.59</v>
          </cell>
          <cell r="J288">
            <v>10821.156000000001</v>
          </cell>
          <cell r="K288">
            <v>10791.59</v>
          </cell>
          <cell r="L288">
            <v>10791.59</v>
          </cell>
          <cell r="M288">
            <v>10275.620000000001</v>
          </cell>
          <cell r="N288">
            <v>10129.415999999999</v>
          </cell>
          <cell r="O288">
            <v>10101.74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</row>
        <row r="289">
          <cell r="A289">
            <v>21687.040000000001</v>
          </cell>
          <cell r="B289">
            <v>15575.226000000001</v>
          </cell>
          <cell r="C289">
            <v>13222.39</v>
          </cell>
          <cell r="D289">
            <v>13061.89</v>
          </cell>
          <cell r="E289">
            <v>13061.89</v>
          </cell>
          <cell r="F289">
            <v>10821.156000000001</v>
          </cell>
          <cell r="G289">
            <v>10791.59</v>
          </cell>
          <cell r="H289">
            <v>10791.59</v>
          </cell>
          <cell r="I289">
            <v>10791.59</v>
          </cell>
          <cell r="J289">
            <v>10821.156000000001</v>
          </cell>
          <cell r="K289">
            <v>10791.59</v>
          </cell>
          <cell r="L289">
            <v>10791.59</v>
          </cell>
          <cell r="M289">
            <v>10275.620000000001</v>
          </cell>
          <cell r="N289">
            <v>10129.415999999999</v>
          </cell>
          <cell r="O289">
            <v>10101.74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A290">
            <v>21687.040000000001</v>
          </cell>
          <cell r="B290">
            <v>15575.226000000001</v>
          </cell>
          <cell r="C290">
            <v>13222.39</v>
          </cell>
          <cell r="D290">
            <v>13061.89</v>
          </cell>
          <cell r="E290">
            <v>13061.89</v>
          </cell>
          <cell r="F290">
            <v>10821.156000000001</v>
          </cell>
          <cell r="G290">
            <v>10791.59</v>
          </cell>
          <cell r="H290">
            <v>10791.59</v>
          </cell>
          <cell r="I290">
            <v>10791.59</v>
          </cell>
          <cell r="J290">
            <v>10821.156000000001</v>
          </cell>
          <cell r="K290">
            <v>10791.59</v>
          </cell>
          <cell r="L290">
            <v>10791.59</v>
          </cell>
          <cell r="M290">
            <v>10275.620000000001</v>
          </cell>
          <cell r="N290">
            <v>10129.415999999999</v>
          </cell>
          <cell r="O290">
            <v>10101.74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A291">
            <v>21687.040000000001</v>
          </cell>
          <cell r="B291">
            <v>15575.226000000001</v>
          </cell>
          <cell r="C291">
            <v>13222.39</v>
          </cell>
          <cell r="D291">
            <v>13061.89</v>
          </cell>
          <cell r="E291">
            <v>13061.89</v>
          </cell>
          <cell r="F291">
            <v>10821.156000000001</v>
          </cell>
          <cell r="G291">
            <v>10791.59</v>
          </cell>
          <cell r="H291">
            <v>10791.59</v>
          </cell>
          <cell r="I291">
            <v>10791.59</v>
          </cell>
          <cell r="J291">
            <v>10821.156000000001</v>
          </cell>
          <cell r="K291">
            <v>10791.59</v>
          </cell>
          <cell r="L291">
            <v>10791.59</v>
          </cell>
          <cell r="M291">
            <v>10275.620000000001</v>
          </cell>
          <cell r="N291">
            <v>10129.415999999999</v>
          </cell>
          <cell r="O291">
            <v>10101.74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2">
          <cell r="A292">
            <v>21687.040000000001</v>
          </cell>
          <cell r="B292">
            <v>15575.226000000001</v>
          </cell>
          <cell r="C292">
            <v>13222.39</v>
          </cell>
          <cell r="D292">
            <v>13061.89</v>
          </cell>
          <cell r="E292">
            <v>13061.89</v>
          </cell>
          <cell r="F292">
            <v>10821.156000000001</v>
          </cell>
          <cell r="G292">
            <v>10791.59</v>
          </cell>
          <cell r="H292">
            <v>10791.59</v>
          </cell>
          <cell r="I292">
            <v>10791.59</v>
          </cell>
          <cell r="J292">
            <v>10821.156000000001</v>
          </cell>
          <cell r="K292">
            <v>10791.59</v>
          </cell>
          <cell r="L292">
            <v>10791.59</v>
          </cell>
          <cell r="M292">
            <v>10275.620000000001</v>
          </cell>
          <cell r="N292">
            <v>10129.415999999999</v>
          </cell>
          <cell r="O292">
            <v>10101.74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</row>
        <row r="293">
          <cell r="A293">
            <v>21687.040000000001</v>
          </cell>
          <cell r="B293">
            <v>15575.226000000001</v>
          </cell>
          <cell r="C293">
            <v>13222.39</v>
          </cell>
          <cell r="D293">
            <v>13061.89</v>
          </cell>
          <cell r="E293">
            <v>13061.89</v>
          </cell>
          <cell r="F293">
            <v>10821.156000000001</v>
          </cell>
          <cell r="G293">
            <v>10791.59</v>
          </cell>
          <cell r="H293">
            <v>10791.59</v>
          </cell>
          <cell r="I293">
            <v>10791.59</v>
          </cell>
          <cell r="J293">
            <v>10821.156000000001</v>
          </cell>
          <cell r="K293">
            <v>10791.59</v>
          </cell>
          <cell r="L293">
            <v>10791.59</v>
          </cell>
          <cell r="M293">
            <v>10275.620000000001</v>
          </cell>
          <cell r="N293">
            <v>10129.415999999999</v>
          </cell>
          <cell r="O293">
            <v>10101.74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</row>
        <row r="294">
          <cell r="A294">
            <v>21687.040000000001</v>
          </cell>
          <cell r="B294">
            <v>15575.226000000001</v>
          </cell>
          <cell r="C294">
            <v>13222.39</v>
          </cell>
          <cell r="D294">
            <v>13061.89</v>
          </cell>
          <cell r="E294">
            <v>13061.89</v>
          </cell>
          <cell r="F294">
            <v>10821.156000000001</v>
          </cell>
          <cell r="G294">
            <v>10791.59</v>
          </cell>
          <cell r="H294">
            <v>10791.59</v>
          </cell>
          <cell r="I294">
            <v>10791.59</v>
          </cell>
          <cell r="J294">
            <v>10821.156000000001</v>
          </cell>
          <cell r="K294">
            <v>10791.59</v>
          </cell>
          <cell r="L294">
            <v>10791.59</v>
          </cell>
          <cell r="M294">
            <v>10275.620000000001</v>
          </cell>
          <cell r="N294">
            <v>10129.415999999999</v>
          </cell>
          <cell r="O294">
            <v>10101.74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</row>
        <row r="295">
          <cell r="A295">
            <v>21687.040000000001</v>
          </cell>
          <cell r="B295">
            <v>15575.226000000001</v>
          </cell>
          <cell r="C295">
            <v>13222.39</v>
          </cell>
          <cell r="D295">
            <v>13061.89</v>
          </cell>
          <cell r="E295">
            <v>13061.89</v>
          </cell>
          <cell r="F295">
            <v>10821.156000000001</v>
          </cell>
          <cell r="G295">
            <v>10791.59</v>
          </cell>
          <cell r="H295">
            <v>10791.59</v>
          </cell>
          <cell r="I295">
            <v>10791.59</v>
          </cell>
          <cell r="J295">
            <v>10821.156000000001</v>
          </cell>
          <cell r="K295">
            <v>10791.59</v>
          </cell>
          <cell r="L295">
            <v>10791.59</v>
          </cell>
          <cell r="M295">
            <v>10275.620000000001</v>
          </cell>
          <cell r="N295">
            <v>10129.415999999999</v>
          </cell>
          <cell r="O295">
            <v>10101.74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</row>
        <row r="296">
          <cell r="A296">
            <v>21687.040000000001</v>
          </cell>
          <cell r="B296">
            <v>15575.226000000001</v>
          </cell>
          <cell r="C296">
            <v>13222.39</v>
          </cell>
          <cell r="D296">
            <v>13061.89</v>
          </cell>
          <cell r="E296">
            <v>13061.89</v>
          </cell>
          <cell r="F296">
            <v>10821.156000000001</v>
          </cell>
          <cell r="G296">
            <v>10791.59</v>
          </cell>
          <cell r="H296">
            <v>10791.59</v>
          </cell>
          <cell r="I296">
            <v>10791.59</v>
          </cell>
          <cell r="J296">
            <v>10821.156000000001</v>
          </cell>
          <cell r="K296">
            <v>10791.59</v>
          </cell>
          <cell r="L296">
            <v>10791.59</v>
          </cell>
          <cell r="M296">
            <v>10275.620000000001</v>
          </cell>
          <cell r="N296">
            <v>10129.415999999999</v>
          </cell>
          <cell r="O296">
            <v>10101.74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</row>
        <row r="297">
          <cell r="A297">
            <v>21687.040000000001</v>
          </cell>
          <cell r="B297">
            <v>15575.226000000001</v>
          </cell>
          <cell r="C297">
            <v>13222.39</v>
          </cell>
          <cell r="D297">
            <v>13061.89</v>
          </cell>
          <cell r="E297">
            <v>13061.89</v>
          </cell>
          <cell r="F297">
            <v>10821.156000000001</v>
          </cell>
          <cell r="G297">
            <v>10791.59</v>
          </cell>
          <cell r="H297">
            <v>10791.59</v>
          </cell>
          <cell r="I297">
            <v>10791.59</v>
          </cell>
          <cell r="J297">
            <v>10821.156000000001</v>
          </cell>
          <cell r="K297">
            <v>10791.59</v>
          </cell>
          <cell r="L297">
            <v>10791.59</v>
          </cell>
          <cell r="M297">
            <v>10275.620000000001</v>
          </cell>
          <cell r="N297">
            <v>10129.415999999999</v>
          </cell>
          <cell r="O297">
            <v>10101.74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</row>
        <row r="298">
          <cell r="A298">
            <v>21687.040000000001</v>
          </cell>
          <cell r="B298">
            <v>15575.226000000001</v>
          </cell>
          <cell r="C298">
            <v>13222.39</v>
          </cell>
          <cell r="D298">
            <v>13061.89</v>
          </cell>
          <cell r="E298">
            <v>13061.89</v>
          </cell>
          <cell r="F298">
            <v>10821.156000000001</v>
          </cell>
          <cell r="G298">
            <v>10791.59</v>
          </cell>
          <cell r="H298">
            <v>10791.59</v>
          </cell>
          <cell r="I298">
            <v>10791.59</v>
          </cell>
          <cell r="J298">
            <v>10821.156000000001</v>
          </cell>
          <cell r="K298">
            <v>10791.59</v>
          </cell>
          <cell r="L298">
            <v>10791.59</v>
          </cell>
          <cell r="M298">
            <v>10275.620000000001</v>
          </cell>
          <cell r="N298">
            <v>10129.415999999999</v>
          </cell>
          <cell r="O298">
            <v>10101.74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</row>
        <row r="299">
          <cell r="A299">
            <v>21687.040000000001</v>
          </cell>
          <cell r="B299">
            <v>15575.226000000001</v>
          </cell>
          <cell r="C299">
            <v>13222.39</v>
          </cell>
          <cell r="D299">
            <v>13061.89</v>
          </cell>
          <cell r="E299">
            <v>13061.89</v>
          </cell>
          <cell r="F299">
            <v>10821.156000000001</v>
          </cell>
          <cell r="G299">
            <v>10791.59</v>
          </cell>
          <cell r="H299">
            <v>10791.59</v>
          </cell>
          <cell r="I299">
            <v>10791.59</v>
          </cell>
          <cell r="J299">
            <v>10821.156000000001</v>
          </cell>
          <cell r="K299">
            <v>10791.59</v>
          </cell>
          <cell r="L299">
            <v>10791.59</v>
          </cell>
          <cell r="M299">
            <v>10275.620000000001</v>
          </cell>
          <cell r="N299">
            <v>10129.415999999999</v>
          </cell>
          <cell r="O299">
            <v>10101.74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</row>
        <row r="300">
          <cell r="A300">
            <v>21687.040000000001</v>
          </cell>
          <cell r="B300">
            <v>15575.226000000001</v>
          </cell>
          <cell r="C300">
            <v>13222.39</v>
          </cell>
          <cell r="D300">
            <v>13061.89</v>
          </cell>
          <cell r="E300">
            <v>13061.89</v>
          </cell>
          <cell r="F300">
            <v>10821.156000000001</v>
          </cell>
          <cell r="G300">
            <v>10791.59</v>
          </cell>
          <cell r="H300">
            <v>10791.59</v>
          </cell>
          <cell r="I300">
            <v>10791.59</v>
          </cell>
          <cell r="J300">
            <v>10821.156000000001</v>
          </cell>
          <cell r="K300">
            <v>10791.59</v>
          </cell>
          <cell r="L300">
            <v>10791.59</v>
          </cell>
          <cell r="M300">
            <v>10275.620000000001</v>
          </cell>
          <cell r="N300">
            <v>10129.415999999999</v>
          </cell>
          <cell r="O300">
            <v>10101.74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</row>
        <row r="301">
          <cell r="A301">
            <v>21687.040000000001</v>
          </cell>
          <cell r="B301">
            <v>15575.226000000001</v>
          </cell>
          <cell r="C301">
            <v>13222.39</v>
          </cell>
          <cell r="D301">
            <v>13061.89</v>
          </cell>
          <cell r="E301">
            <v>13061.89</v>
          </cell>
          <cell r="F301">
            <v>10821.156000000001</v>
          </cell>
          <cell r="G301">
            <v>10791.59</v>
          </cell>
          <cell r="H301">
            <v>10791.59</v>
          </cell>
          <cell r="I301">
            <v>10791.59</v>
          </cell>
          <cell r="J301">
            <v>10821.156000000001</v>
          </cell>
          <cell r="K301">
            <v>10791.59</v>
          </cell>
          <cell r="L301">
            <v>10791.59</v>
          </cell>
          <cell r="M301">
            <v>10275.620000000001</v>
          </cell>
          <cell r="N301">
            <v>10129.415999999999</v>
          </cell>
          <cell r="O301">
            <v>10101.74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</row>
        <row r="302">
          <cell r="A302">
            <v>21687.040000000001</v>
          </cell>
          <cell r="B302">
            <v>15575.226000000001</v>
          </cell>
          <cell r="C302">
            <v>13222.39</v>
          </cell>
          <cell r="D302">
            <v>13061.89</v>
          </cell>
          <cell r="E302">
            <v>13061.89</v>
          </cell>
          <cell r="F302">
            <v>10821.156000000001</v>
          </cell>
          <cell r="G302">
            <v>10791.59</v>
          </cell>
          <cell r="H302">
            <v>10791.59</v>
          </cell>
          <cell r="I302">
            <v>10791.59</v>
          </cell>
          <cell r="J302">
            <v>10821.156000000001</v>
          </cell>
          <cell r="K302">
            <v>10791.59</v>
          </cell>
          <cell r="L302">
            <v>10791.59</v>
          </cell>
          <cell r="M302">
            <v>10275.620000000001</v>
          </cell>
          <cell r="N302">
            <v>10129.415999999999</v>
          </cell>
          <cell r="O302">
            <v>10101.74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</row>
        <row r="303">
          <cell r="A303">
            <v>21687.040000000001</v>
          </cell>
          <cell r="B303">
            <v>15575.226000000001</v>
          </cell>
          <cell r="C303">
            <v>13222.39</v>
          </cell>
          <cell r="D303">
            <v>13061.89</v>
          </cell>
          <cell r="E303">
            <v>13061.89</v>
          </cell>
          <cell r="F303">
            <v>10821.156000000001</v>
          </cell>
          <cell r="G303">
            <v>10791.59</v>
          </cell>
          <cell r="H303">
            <v>10791.59</v>
          </cell>
          <cell r="I303">
            <v>10791.59</v>
          </cell>
          <cell r="J303">
            <v>10821.156000000001</v>
          </cell>
          <cell r="K303">
            <v>10791.59</v>
          </cell>
          <cell r="L303">
            <v>10791.59</v>
          </cell>
          <cell r="M303">
            <v>10275.620000000001</v>
          </cell>
          <cell r="N303">
            <v>10129.415999999999</v>
          </cell>
          <cell r="O303">
            <v>10101.74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</row>
        <row r="304">
          <cell r="A304">
            <v>21687.040000000001</v>
          </cell>
          <cell r="B304">
            <v>15575.226000000001</v>
          </cell>
          <cell r="C304">
            <v>13222.39</v>
          </cell>
          <cell r="D304">
            <v>13061.89</v>
          </cell>
          <cell r="E304">
            <v>13061.89</v>
          </cell>
          <cell r="F304">
            <v>10821.156000000001</v>
          </cell>
          <cell r="G304">
            <v>10791.59</v>
          </cell>
          <cell r="H304">
            <v>10791.59</v>
          </cell>
          <cell r="I304">
            <v>10791.59</v>
          </cell>
          <cell r="J304">
            <v>10821.156000000001</v>
          </cell>
          <cell r="K304">
            <v>10791.59</v>
          </cell>
          <cell r="L304">
            <v>10791.59</v>
          </cell>
          <cell r="M304">
            <v>10275.620000000001</v>
          </cell>
          <cell r="N304">
            <v>10129.415999999999</v>
          </cell>
          <cell r="O304">
            <v>10101.74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A305">
            <v>21687.040000000001</v>
          </cell>
          <cell r="B305">
            <v>15575.226000000001</v>
          </cell>
          <cell r="C305">
            <v>13222.39</v>
          </cell>
          <cell r="D305">
            <v>13061.89</v>
          </cell>
          <cell r="E305">
            <v>13061.89</v>
          </cell>
          <cell r="F305">
            <v>10821.156000000001</v>
          </cell>
          <cell r="G305">
            <v>10791.59</v>
          </cell>
          <cell r="H305">
            <v>10791.59</v>
          </cell>
          <cell r="I305">
            <v>10791.59</v>
          </cell>
          <cell r="J305">
            <v>10821.156000000001</v>
          </cell>
          <cell r="K305">
            <v>10791.59</v>
          </cell>
          <cell r="L305">
            <v>10791.59</v>
          </cell>
          <cell r="M305">
            <v>10275.620000000001</v>
          </cell>
          <cell r="N305">
            <v>10129.415999999999</v>
          </cell>
          <cell r="O305">
            <v>10101.74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6">
          <cell r="A306">
            <v>21687.040000000001</v>
          </cell>
          <cell r="B306">
            <v>15575.226000000001</v>
          </cell>
          <cell r="C306">
            <v>13222.39</v>
          </cell>
          <cell r="D306">
            <v>13061.89</v>
          </cell>
          <cell r="E306">
            <v>13061.89</v>
          </cell>
          <cell r="F306">
            <v>10821.156000000001</v>
          </cell>
          <cell r="G306">
            <v>10791.59</v>
          </cell>
          <cell r="H306">
            <v>10791.59</v>
          </cell>
          <cell r="I306">
            <v>10791.59</v>
          </cell>
          <cell r="J306">
            <v>10821.156000000001</v>
          </cell>
          <cell r="K306">
            <v>10791.59</v>
          </cell>
          <cell r="L306">
            <v>10791.59</v>
          </cell>
          <cell r="M306">
            <v>10275.620000000001</v>
          </cell>
          <cell r="N306">
            <v>10129.415999999999</v>
          </cell>
          <cell r="O306">
            <v>10101.74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</row>
        <row r="307">
          <cell r="A307">
            <v>21687.040000000001</v>
          </cell>
          <cell r="B307">
            <v>15575.226000000001</v>
          </cell>
          <cell r="C307">
            <v>13222.39</v>
          </cell>
          <cell r="D307">
            <v>13061.89</v>
          </cell>
          <cell r="E307">
            <v>13061.89</v>
          </cell>
          <cell r="F307">
            <v>10821.156000000001</v>
          </cell>
          <cell r="G307">
            <v>10791.59</v>
          </cell>
          <cell r="H307">
            <v>10791.59</v>
          </cell>
          <cell r="I307">
            <v>10791.59</v>
          </cell>
          <cell r="J307">
            <v>10821.156000000001</v>
          </cell>
          <cell r="K307">
            <v>10791.59</v>
          </cell>
          <cell r="L307">
            <v>10791.59</v>
          </cell>
          <cell r="M307">
            <v>10275.620000000001</v>
          </cell>
          <cell r="N307">
            <v>10129.415999999999</v>
          </cell>
          <cell r="O307">
            <v>10101.74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A308">
            <v>21687.040000000001</v>
          </cell>
          <cell r="B308">
            <v>15575.226000000001</v>
          </cell>
          <cell r="C308">
            <v>13222.39</v>
          </cell>
          <cell r="D308">
            <v>13061.89</v>
          </cell>
          <cell r="E308">
            <v>13061.89</v>
          </cell>
          <cell r="F308">
            <v>10821.156000000001</v>
          </cell>
          <cell r="G308">
            <v>10791.59</v>
          </cell>
          <cell r="H308">
            <v>10791.59</v>
          </cell>
          <cell r="I308">
            <v>10791.59</v>
          </cell>
          <cell r="J308">
            <v>10821.156000000001</v>
          </cell>
          <cell r="K308">
            <v>10791.59</v>
          </cell>
          <cell r="L308">
            <v>10791.59</v>
          </cell>
          <cell r="M308">
            <v>10275.620000000001</v>
          </cell>
          <cell r="N308">
            <v>10129.415999999999</v>
          </cell>
          <cell r="O308">
            <v>10101.74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A309">
            <v>21687.040000000001</v>
          </cell>
          <cell r="B309">
            <v>15575.226000000001</v>
          </cell>
          <cell r="C309">
            <v>13222.39</v>
          </cell>
          <cell r="D309">
            <v>13061.89</v>
          </cell>
          <cell r="E309">
            <v>13061.89</v>
          </cell>
          <cell r="F309">
            <v>10821.156000000001</v>
          </cell>
          <cell r="G309">
            <v>10791.59</v>
          </cell>
          <cell r="H309">
            <v>10791.59</v>
          </cell>
          <cell r="I309">
            <v>10791.59</v>
          </cell>
          <cell r="J309">
            <v>10821.156000000001</v>
          </cell>
          <cell r="K309">
            <v>10791.59</v>
          </cell>
          <cell r="L309">
            <v>10791.59</v>
          </cell>
          <cell r="M309">
            <v>10275.620000000001</v>
          </cell>
          <cell r="N309">
            <v>10129.415999999999</v>
          </cell>
          <cell r="O309">
            <v>10101.74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A310">
            <v>21687.040000000001</v>
          </cell>
          <cell r="B310">
            <v>15575.226000000001</v>
          </cell>
          <cell r="C310">
            <v>13222.39</v>
          </cell>
          <cell r="D310">
            <v>13061.89</v>
          </cell>
          <cell r="E310">
            <v>13061.89</v>
          </cell>
          <cell r="F310">
            <v>10821.156000000001</v>
          </cell>
          <cell r="G310">
            <v>10791.59</v>
          </cell>
          <cell r="H310">
            <v>10791.59</v>
          </cell>
          <cell r="I310">
            <v>10791.59</v>
          </cell>
          <cell r="J310">
            <v>10821.156000000001</v>
          </cell>
          <cell r="K310">
            <v>10791.59</v>
          </cell>
          <cell r="L310">
            <v>10791.59</v>
          </cell>
          <cell r="M310">
            <v>10275.620000000001</v>
          </cell>
          <cell r="N310">
            <v>10129.415999999999</v>
          </cell>
          <cell r="O310">
            <v>10101.74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A311">
            <v>21687.040000000001</v>
          </cell>
          <cell r="B311">
            <v>15575.226000000001</v>
          </cell>
          <cell r="C311">
            <v>13222.39</v>
          </cell>
          <cell r="D311">
            <v>13061.89</v>
          </cell>
          <cell r="E311">
            <v>13061.89</v>
          </cell>
          <cell r="F311">
            <v>10821.156000000001</v>
          </cell>
          <cell r="G311">
            <v>10791.59</v>
          </cell>
          <cell r="H311">
            <v>10791.59</v>
          </cell>
          <cell r="I311">
            <v>10791.59</v>
          </cell>
          <cell r="J311">
            <v>10821.156000000001</v>
          </cell>
          <cell r="K311">
            <v>10791.59</v>
          </cell>
          <cell r="L311">
            <v>10791.59</v>
          </cell>
          <cell r="M311">
            <v>10275.620000000001</v>
          </cell>
          <cell r="N311">
            <v>10129.415999999999</v>
          </cell>
          <cell r="O311">
            <v>10101.74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A312">
            <v>21687.040000000001</v>
          </cell>
          <cell r="B312">
            <v>15575.226000000001</v>
          </cell>
          <cell r="C312">
            <v>13222.39</v>
          </cell>
          <cell r="D312">
            <v>13061.89</v>
          </cell>
          <cell r="E312">
            <v>13061.89</v>
          </cell>
          <cell r="F312">
            <v>10821.156000000001</v>
          </cell>
          <cell r="G312">
            <v>10791.59</v>
          </cell>
          <cell r="H312">
            <v>10791.59</v>
          </cell>
          <cell r="I312">
            <v>10791.59</v>
          </cell>
          <cell r="J312">
            <v>10821.156000000001</v>
          </cell>
          <cell r="K312">
            <v>10791.59</v>
          </cell>
          <cell r="L312">
            <v>10791.59</v>
          </cell>
          <cell r="M312">
            <v>10275.620000000001</v>
          </cell>
          <cell r="N312">
            <v>10129.415999999999</v>
          </cell>
          <cell r="O312">
            <v>10101.74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A313">
            <v>21687.040000000001</v>
          </cell>
          <cell r="B313">
            <v>15575.226000000001</v>
          </cell>
          <cell r="C313">
            <v>13222.39</v>
          </cell>
          <cell r="D313">
            <v>13061.89</v>
          </cell>
          <cell r="E313">
            <v>13061.89</v>
          </cell>
          <cell r="F313">
            <v>10821.156000000001</v>
          </cell>
          <cell r="G313">
            <v>10791.59</v>
          </cell>
          <cell r="H313">
            <v>10791.59</v>
          </cell>
          <cell r="I313">
            <v>10791.59</v>
          </cell>
          <cell r="J313">
            <v>10821.156000000001</v>
          </cell>
          <cell r="K313">
            <v>10791.59</v>
          </cell>
          <cell r="L313">
            <v>10791.59</v>
          </cell>
          <cell r="M313">
            <v>10275.620000000001</v>
          </cell>
          <cell r="N313">
            <v>10129.415999999999</v>
          </cell>
          <cell r="O313">
            <v>10101.74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A314">
            <v>21687.040000000001</v>
          </cell>
          <cell r="B314">
            <v>15575.226000000001</v>
          </cell>
          <cell r="C314">
            <v>13222.39</v>
          </cell>
          <cell r="D314">
            <v>13061.89</v>
          </cell>
          <cell r="E314">
            <v>13061.89</v>
          </cell>
          <cell r="F314">
            <v>10821.156000000001</v>
          </cell>
          <cell r="G314">
            <v>10791.59</v>
          </cell>
          <cell r="H314">
            <v>10791.59</v>
          </cell>
          <cell r="I314">
            <v>10791.59</v>
          </cell>
          <cell r="J314">
            <v>10821.156000000001</v>
          </cell>
          <cell r="K314">
            <v>10791.59</v>
          </cell>
          <cell r="L314">
            <v>10791.59</v>
          </cell>
          <cell r="M314">
            <v>10275.620000000001</v>
          </cell>
          <cell r="N314">
            <v>10129.415999999999</v>
          </cell>
          <cell r="O314">
            <v>10101.74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A315">
            <v>21687.040000000001</v>
          </cell>
          <cell r="B315">
            <v>15575.226000000001</v>
          </cell>
          <cell r="C315">
            <v>13222.39</v>
          </cell>
          <cell r="D315">
            <v>13061.89</v>
          </cell>
          <cell r="E315">
            <v>13061.89</v>
          </cell>
          <cell r="F315">
            <v>10821.156000000001</v>
          </cell>
          <cell r="G315">
            <v>10791.59</v>
          </cell>
          <cell r="H315">
            <v>10791.59</v>
          </cell>
          <cell r="I315">
            <v>10791.59</v>
          </cell>
          <cell r="J315">
            <v>10821.156000000001</v>
          </cell>
          <cell r="K315">
            <v>10791.59</v>
          </cell>
          <cell r="L315">
            <v>10791.59</v>
          </cell>
          <cell r="M315">
            <v>10275.620000000001</v>
          </cell>
          <cell r="N315">
            <v>10129.415999999999</v>
          </cell>
          <cell r="O315">
            <v>10101.74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A316">
            <v>21687.040000000001</v>
          </cell>
          <cell r="B316">
            <v>15575.226000000001</v>
          </cell>
          <cell r="C316">
            <v>13222.39</v>
          </cell>
          <cell r="D316">
            <v>13061.89</v>
          </cell>
          <cell r="E316">
            <v>13061.89</v>
          </cell>
          <cell r="F316">
            <v>10821.156000000001</v>
          </cell>
          <cell r="G316">
            <v>10791.59</v>
          </cell>
          <cell r="H316">
            <v>10791.59</v>
          </cell>
          <cell r="I316">
            <v>10791.59</v>
          </cell>
          <cell r="J316">
            <v>10821.156000000001</v>
          </cell>
          <cell r="K316">
            <v>10791.59</v>
          </cell>
          <cell r="L316">
            <v>10791.59</v>
          </cell>
          <cell r="M316">
            <v>10275.620000000001</v>
          </cell>
          <cell r="N316">
            <v>10129.415999999999</v>
          </cell>
          <cell r="O316">
            <v>10101.74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A317">
            <v>21687.040000000001</v>
          </cell>
          <cell r="B317">
            <v>15575.226000000001</v>
          </cell>
          <cell r="C317">
            <v>13222.39</v>
          </cell>
          <cell r="D317">
            <v>13061.89</v>
          </cell>
          <cell r="E317">
            <v>13061.89</v>
          </cell>
          <cell r="F317">
            <v>10821.156000000001</v>
          </cell>
          <cell r="G317">
            <v>10791.59</v>
          </cell>
          <cell r="H317">
            <v>10791.59</v>
          </cell>
          <cell r="I317">
            <v>10791.59</v>
          </cell>
          <cell r="J317">
            <v>10821.156000000001</v>
          </cell>
          <cell r="K317">
            <v>10791.59</v>
          </cell>
          <cell r="L317">
            <v>10791.59</v>
          </cell>
          <cell r="M317">
            <v>10275.620000000001</v>
          </cell>
          <cell r="N317">
            <v>10129.415999999999</v>
          </cell>
          <cell r="O317">
            <v>10101.74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18">
          <cell r="A318">
            <v>21687.040000000001</v>
          </cell>
          <cell r="B318">
            <v>15575.226000000001</v>
          </cell>
          <cell r="C318">
            <v>13222.39</v>
          </cell>
          <cell r="D318">
            <v>13061.89</v>
          </cell>
          <cell r="E318">
            <v>13061.89</v>
          </cell>
          <cell r="F318">
            <v>10821.156000000001</v>
          </cell>
          <cell r="G318">
            <v>10791.59</v>
          </cell>
          <cell r="H318">
            <v>10791.59</v>
          </cell>
          <cell r="I318">
            <v>10791.59</v>
          </cell>
          <cell r="J318">
            <v>10821.156000000001</v>
          </cell>
          <cell r="K318">
            <v>10791.59</v>
          </cell>
          <cell r="L318">
            <v>10791.59</v>
          </cell>
          <cell r="M318">
            <v>10275.620000000001</v>
          </cell>
          <cell r="N318">
            <v>10129.415999999999</v>
          </cell>
          <cell r="O318">
            <v>10101.74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</row>
        <row r="319">
          <cell r="A319">
            <v>21687.040000000001</v>
          </cell>
          <cell r="B319">
            <v>15575.226000000001</v>
          </cell>
          <cell r="C319">
            <v>13222.39</v>
          </cell>
          <cell r="D319">
            <v>13061.89</v>
          </cell>
          <cell r="E319">
            <v>13061.89</v>
          </cell>
          <cell r="F319">
            <v>10821.156000000001</v>
          </cell>
          <cell r="G319">
            <v>10791.59</v>
          </cell>
          <cell r="H319">
            <v>10791.59</v>
          </cell>
          <cell r="I319">
            <v>10791.59</v>
          </cell>
          <cell r="J319">
            <v>10821.156000000001</v>
          </cell>
          <cell r="K319">
            <v>10791.59</v>
          </cell>
          <cell r="L319">
            <v>10791.59</v>
          </cell>
          <cell r="M319">
            <v>10275.620000000001</v>
          </cell>
          <cell r="N319">
            <v>10129.415999999999</v>
          </cell>
          <cell r="O319">
            <v>10101.74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</row>
        <row r="320">
          <cell r="A320">
            <v>21687.040000000001</v>
          </cell>
          <cell r="B320">
            <v>15575.226000000001</v>
          </cell>
          <cell r="C320">
            <v>13222.39</v>
          </cell>
          <cell r="D320">
            <v>13061.89</v>
          </cell>
          <cell r="E320">
            <v>13061.89</v>
          </cell>
          <cell r="F320">
            <v>10821.156000000001</v>
          </cell>
          <cell r="G320">
            <v>10791.59</v>
          </cell>
          <cell r="H320">
            <v>10791.59</v>
          </cell>
          <cell r="I320">
            <v>10791.59</v>
          </cell>
          <cell r="J320">
            <v>10821.156000000001</v>
          </cell>
          <cell r="K320">
            <v>10791.59</v>
          </cell>
          <cell r="L320">
            <v>10791.59</v>
          </cell>
          <cell r="M320">
            <v>10275.620000000001</v>
          </cell>
          <cell r="N320">
            <v>10129.415999999999</v>
          </cell>
          <cell r="O320">
            <v>10101.74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</row>
        <row r="321">
          <cell r="A321">
            <v>21687.040000000001</v>
          </cell>
          <cell r="B321">
            <v>15575.226000000001</v>
          </cell>
          <cell r="C321">
            <v>13222.39</v>
          </cell>
          <cell r="D321">
            <v>13061.89</v>
          </cell>
          <cell r="E321">
            <v>13061.89</v>
          </cell>
          <cell r="F321">
            <v>10821.156000000001</v>
          </cell>
          <cell r="G321">
            <v>10791.59</v>
          </cell>
          <cell r="H321">
            <v>10791.59</v>
          </cell>
          <cell r="I321">
            <v>10791.59</v>
          </cell>
          <cell r="J321">
            <v>10821.156000000001</v>
          </cell>
          <cell r="K321">
            <v>10791.59</v>
          </cell>
          <cell r="L321">
            <v>10791.59</v>
          </cell>
          <cell r="M321">
            <v>10275.620000000001</v>
          </cell>
          <cell r="N321">
            <v>10129.415999999999</v>
          </cell>
          <cell r="O321">
            <v>10101.74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</row>
        <row r="322">
          <cell r="A322">
            <v>21687.040000000001</v>
          </cell>
          <cell r="B322">
            <v>15575.226000000001</v>
          </cell>
          <cell r="C322">
            <v>13222.39</v>
          </cell>
          <cell r="D322">
            <v>13061.89</v>
          </cell>
          <cell r="E322">
            <v>13061.89</v>
          </cell>
          <cell r="F322">
            <v>10821.156000000001</v>
          </cell>
          <cell r="G322">
            <v>10791.59</v>
          </cell>
          <cell r="H322">
            <v>10791.59</v>
          </cell>
          <cell r="I322">
            <v>10791.59</v>
          </cell>
          <cell r="J322">
            <v>10821.156000000001</v>
          </cell>
          <cell r="K322">
            <v>10791.59</v>
          </cell>
          <cell r="L322">
            <v>10791.59</v>
          </cell>
          <cell r="M322">
            <v>10275.620000000001</v>
          </cell>
          <cell r="N322">
            <v>10129.415999999999</v>
          </cell>
          <cell r="O322">
            <v>10101.74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</row>
        <row r="323">
          <cell r="A323">
            <v>21687.040000000001</v>
          </cell>
          <cell r="B323">
            <v>15575.226000000001</v>
          </cell>
          <cell r="C323">
            <v>13222.39</v>
          </cell>
          <cell r="D323">
            <v>13061.89</v>
          </cell>
          <cell r="E323">
            <v>13061.89</v>
          </cell>
          <cell r="F323">
            <v>10821.156000000001</v>
          </cell>
          <cell r="G323">
            <v>10791.59</v>
          </cell>
          <cell r="H323">
            <v>10791.59</v>
          </cell>
          <cell r="I323">
            <v>10791.59</v>
          </cell>
          <cell r="J323">
            <v>10821.156000000001</v>
          </cell>
          <cell r="K323">
            <v>10791.59</v>
          </cell>
          <cell r="L323">
            <v>10791.59</v>
          </cell>
          <cell r="M323">
            <v>10275.620000000001</v>
          </cell>
          <cell r="N323">
            <v>10129.415999999999</v>
          </cell>
          <cell r="O323">
            <v>10101.74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</row>
        <row r="324">
          <cell r="A324">
            <v>21687.040000000001</v>
          </cell>
          <cell r="B324">
            <v>15575.226000000001</v>
          </cell>
          <cell r="C324">
            <v>13222.39</v>
          </cell>
          <cell r="D324">
            <v>13061.89</v>
          </cell>
          <cell r="E324">
            <v>13061.89</v>
          </cell>
          <cell r="F324">
            <v>10821.156000000001</v>
          </cell>
          <cell r="G324">
            <v>10791.59</v>
          </cell>
          <cell r="H324">
            <v>10791.59</v>
          </cell>
          <cell r="I324">
            <v>10791.59</v>
          </cell>
          <cell r="J324">
            <v>10821.156000000001</v>
          </cell>
          <cell r="K324">
            <v>10791.59</v>
          </cell>
          <cell r="L324">
            <v>10791.59</v>
          </cell>
          <cell r="M324">
            <v>10275.620000000001</v>
          </cell>
          <cell r="N324">
            <v>10129.415999999999</v>
          </cell>
          <cell r="O324">
            <v>10101.74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</row>
        <row r="325">
          <cell r="A325">
            <v>21687.040000000001</v>
          </cell>
          <cell r="B325">
            <v>15575.226000000001</v>
          </cell>
          <cell r="C325">
            <v>13222.39</v>
          </cell>
          <cell r="D325">
            <v>13061.89</v>
          </cell>
          <cell r="E325">
            <v>13061.89</v>
          </cell>
          <cell r="F325">
            <v>10821.156000000001</v>
          </cell>
          <cell r="G325">
            <v>10791.59</v>
          </cell>
          <cell r="H325">
            <v>10791.59</v>
          </cell>
          <cell r="I325">
            <v>10791.59</v>
          </cell>
          <cell r="J325">
            <v>10821.156000000001</v>
          </cell>
          <cell r="K325">
            <v>10791.59</v>
          </cell>
          <cell r="L325">
            <v>10791.59</v>
          </cell>
          <cell r="M325">
            <v>10275.620000000001</v>
          </cell>
          <cell r="N325">
            <v>10129.415999999999</v>
          </cell>
          <cell r="O325">
            <v>10101.74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</row>
        <row r="326">
          <cell r="A326">
            <v>21687.040000000001</v>
          </cell>
          <cell r="B326">
            <v>15575.226000000001</v>
          </cell>
          <cell r="C326">
            <v>13222.39</v>
          </cell>
          <cell r="D326">
            <v>13061.89</v>
          </cell>
          <cell r="E326">
            <v>13061.89</v>
          </cell>
          <cell r="F326">
            <v>10821.156000000001</v>
          </cell>
          <cell r="G326">
            <v>10791.59</v>
          </cell>
          <cell r="H326">
            <v>10791.59</v>
          </cell>
          <cell r="I326">
            <v>10791.59</v>
          </cell>
          <cell r="J326">
            <v>10821.156000000001</v>
          </cell>
          <cell r="K326">
            <v>10791.59</v>
          </cell>
          <cell r="L326">
            <v>10791.59</v>
          </cell>
          <cell r="M326">
            <v>10275.620000000001</v>
          </cell>
          <cell r="N326">
            <v>10129.415999999999</v>
          </cell>
          <cell r="O326">
            <v>10101.74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</row>
        <row r="327">
          <cell r="A327">
            <v>21687.040000000001</v>
          </cell>
          <cell r="B327">
            <v>15575.226000000001</v>
          </cell>
          <cell r="C327">
            <v>13222.39</v>
          </cell>
          <cell r="D327">
            <v>13061.89</v>
          </cell>
          <cell r="E327">
            <v>13061.89</v>
          </cell>
          <cell r="F327">
            <v>10821.156000000001</v>
          </cell>
          <cell r="G327">
            <v>10791.59</v>
          </cell>
          <cell r="H327">
            <v>10791.59</v>
          </cell>
          <cell r="I327">
            <v>10791.59</v>
          </cell>
          <cell r="J327">
            <v>10821.156000000001</v>
          </cell>
          <cell r="K327">
            <v>10791.59</v>
          </cell>
          <cell r="L327">
            <v>10791.59</v>
          </cell>
          <cell r="M327">
            <v>10275.620000000001</v>
          </cell>
          <cell r="N327">
            <v>10129.415999999999</v>
          </cell>
          <cell r="O327">
            <v>10101.74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</row>
        <row r="328">
          <cell r="A328">
            <v>21687.040000000001</v>
          </cell>
          <cell r="B328">
            <v>15575.226000000001</v>
          </cell>
          <cell r="C328">
            <v>13222.39</v>
          </cell>
          <cell r="D328">
            <v>13061.89</v>
          </cell>
          <cell r="E328">
            <v>13061.89</v>
          </cell>
          <cell r="F328">
            <v>10821.156000000001</v>
          </cell>
          <cell r="G328">
            <v>10791.59</v>
          </cell>
          <cell r="H328">
            <v>10791.59</v>
          </cell>
          <cell r="I328">
            <v>10791.59</v>
          </cell>
          <cell r="J328">
            <v>10821.156000000001</v>
          </cell>
          <cell r="K328">
            <v>10791.59</v>
          </cell>
          <cell r="L328">
            <v>10791.59</v>
          </cell>
          <cell r="M328">
            <v>10275.620000000001</v>
          </cell>
          <cell r="N328">
            <v>10129.415999999999</v>
          </cell>
          <cell r="O328">
            <v>10101.74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</row>
        <row r="329">
          <cell r="A329">
            <v>21687.040000000001</v>
          </cell>
          <cell r="B329">
            <v>15575.226000000001</v>
          </cell>
          <cell r="C329">
            <v>13222.39</v>
          </cell>
          <cell r="D329">
            <v>13061.89</v>
          </cell>
          <cell r="E329">
            <v>13061.89</v>
          </cell>
          <cell r="F329">
            <v>10821.156000000001</v>
          </cell>
          <cell r="G329">
            <v>10791.59</v>
          </cell>
          <cell r="H329">
            <v>10791.59</v>
          </cell>
          <cell r="I329">
            <v>10791.59</v>
          </cell>
          <cell r="J329">
            <v>10821.156000000001</v>
          </cell>
          <cell r="K329">
            <v>10791.59</v>
          </cell>
          <cell r="L329">
            <v>10791.59</v>
          </cell>
          <cell r="M329">
            <v>10275.620000000001</v>
          </cell>
          <cell r="N329">
            <v>10129.415999999999</v>
          </cell>
          <cell r="O329">
            <v>10101.74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</row>
        <row r="330">
          <cell r="A330">
            <v>21687.040000000001</v>
          </cell>
          <cell r="B330">
            <v>15575.226000000001</v>
          </cell>
          <cell r="C330">
            <v>13222.39</v>
          </cell>
          <cell r="D330">
            <v>13061.89</v>
          </cell>
          <cell r="E330">
            <v>13061.89</v>
          </cell>
          <cell r="F330">
            <v>10821.156000000001</v>
          </cell>
          <cell r="G330">
            <v>10791.59</v>
          </cell>
          <cell r="H330">
            <v>10791.59</v>
          </cell>
          <cell r="I330">
            <v>10791.59</v>
          </cell>
          <cell r="J330">
            <v>10821.156000000001</v>
          </cell>
          <cell r="K330">
            <v>10791.59</v>
          </cell>
          <cell r="L330">
            <v>10791.59</v>
          </cell>
          <cell r="M330">
            <v>10275.620000000001</v>
          </cell>
          <cell r="N330">
            <v>10129.415999999999</v>
          </cell>
          <cell r="O330">
            <v>10101.74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1">
          <cell r="A331">
            <v>21687.040000000001</v>
          </cell>
          <cell r="B331">
            <v>15575.226000000001</v>
          </cell>
          <cell r="C331">
            <v>13222.39</v>
          </cell>
          <cell r="D331">
            <v>13061.89</v>
          </cell>
          <cell r="E331">
            <v>13061.89</v>
          </cell>
          <cell r="F331">
            <v>10821.156000000001</v>
          </cell>
          <cell r="G331">
            <v>10791.59</v>
          </cell>
          <cell r="H331">
            <v>10791.59</v>
          </cell>
          <cell r="I331">
            <v>10791.59</v>
          </cell>
          <cell r="J331">
            <v>10821.156000000001</v>
          </cell>
          <cell r="K331">
            <v>10791.59</v>
          </cell>
          <cell r="L331">
            <v>10791.59</v>
          </cell>
          <cell r="M331">
            <v>10275.620000000001</v>
          </cell>
          <cell r="N331">
            <v>10129.415999999999</v>
          </cell>
          <cell r="O331">
            <v>10101.74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</row>
        <row r="332">
          <cell r="A332">
            <v>21687.040000000001</v>
          </cell>
          <cell r="B332">
            <v>15575.226000000001</v>
          </cell>
          <cell r="C332">
            <v>13222.39</v>
          </cell>
          <cell r="D332">
            <v>13061.89</v>
          </cell>
          <cell r="E332">
            <v>13061.89</v>
          </cell>
          <cell r="F332">
            <v>10821.156000000001</v>
          </cell>
          <cell r="G332">
            <v>10791.59</v>
          </cell>
          <cell r="H332">
            <v>10791.59</v>
          </cell>
          <cell r="I332">
            <v>10791.59</v>
          </cell>
          <cell r="J332">
            <v>10821.156000000001</v>
          </cell>
          <cell r="K332">
            <v>10791.59</v>
          </cell>
          <cell r="L332">
            <v>10791.59</v>
          </cell>
          <cell r="M332">
            <v>10275.620000000001</v>
          </cell>
          <cell r="N332">
            <v>10129.415999999999</v>
          </cell>
          <cell r="O332">
            <v>10101.74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</row>
        <row r="333">
          <cell r="A333">
            <v>21687.040000000001</v>
          </cell>
          <cell r="B333">
            <v>15575.226000000001</v>
          </cell>
          <cell r="C333">
            <v>13222.39</v>
          </cell>
          <cell r="D333">
            <v>13061.89</v>
          </cell>
          <cell r="E333">
            <v>13061.89</v>
          </cell>
          <cell r="F333">
            <v>10821.156000000001</v>
          </cell>
          <cell r="G333">
            <v>10791.59</v>
          </cell>
          <cell r="H333">
            <v>10791.59</v>
          </cell>
          <cell r="I333">
            <v>10791.59</v>
          </cell>
          <cell r="J333">
            <v>10821.156000000001</v>
          </cell>
          <cell r="K333">
            <v>10791.59</v>
          </cell>
          <cell r="L333">
            <v>10791.59</v>
          </cell>
          <cell r="M333">
            <v>10275.620000000001</v>
          </cell>
          <cell r="N333">
            <v>10129.415999999999</v>
          </cell>
          <cell r="O333">
            <v>10101.74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</row>
        <row r="334">
          <cell r="A334">
            <v>21687.040000000001</v>
          </cell>
          <cell r="B334">
            <v>15575.226000000001</v>
          </cell>
          <cell r="C334">
            <v>13222.39</v>
          </cell>
          <cell r="D334">
            <v>13061.89</v>
          </cell>
          <cell r="E334">
            <v>13061.89</v>
          </cell>
          <cell r="F334">
            <v>10821.156000000001</v>
          </cell>
          <cell r="G334">
            <v>10791.59</v>
          </cell>
          <cell r="H334">
            <v>10791.59</v>
          </cell>
          <cell r="I334">
            <v>10791.59</v>
          </cell>
          <cell r="J334">
            <v>10821.156000000001</v>
          </cell>
          <cell r="K334">
            <v>10791.59</v>
          </cell>
          <cell r="L334">
            <v>10791.59</v>
          </cell>
          <cell r="M334">
            <v>10275.620000000001</v>
          </cell>
          <cell r="N334">
            <v>10129.415999999999</v>
          </cell>
          <cell r="O334">
            <v>10101.74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</row>
        <row r="335">
          <cell r="A335">
            <v>21687.040000000001</v>
          </cell>
          <cell r="B335">
            <v>15575.226000000001</v>
          </cell>
          <cell r="C335">
            <v>13222.39</v>
          </cell>
          <cell r="D335">
            <v>13061.89</v>
          </cell>
          <cell r="E335">
            <v>13061.89</v>
          </cell>
          <cell r="F335">
            <v>10821.156000000001</v>
          </cell>
          <cell r="G335">
            <v>10791.59</v>
          </cell>
          <cell r="H335">
            <v>10791.59</v>
          </cell>
          <cell r="I335">
            <v>10791.59</v>
          </cell>
          <cell r="J335">
            <v>10821.156000000001</v>
          </cell>
          <cell r="K335">
            <v>10791.59</v>
          </cell>
          <cell r="L335">
            <v>10791.59</v>
          </cell>
          <cell r="M335">
            <v>10275.620000000001</v>
          </cell>
          <cell r="N335">
            <v>10129.415999999999</v>
          </cell>
          <cell r="O335">
            <v>10101.74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</row>
        <row r="336">
          <cell r="A336">
            <v>21687.040000000001</v>
          </cell>
          <cell r="B336">
            <v>15575.226000000001</v>
          </cell>
          <cell r="C336">
            <v>13222.39</v>
          </cell>
          <cell r="D336">
            <v>13061.89</v>
          </cell>
          <cell r="E336">
            <v>13061.89</v>
          </cell>
          <cell r="F336">
            <v>10821.156000000001</v>
          </cell>
          <cell r="G336">
            <v>10791.59</v>
          </cell>
          <cell r="H336">
            <v>10791.59</v>
          </cell>
          <cell r="I336">
            <v>10791.59</v>
          </cell>
          <cell r="J336">
            <v>10821.156000000001</v>
          </cell>
          <cell r="K336">
            <v>10791.59</v>
          </cell>
          <cell r="L336">
            <v>10791.59</v>
          </cell>
          <cell r="M336">
            <v>10275.620000000001</v>
          </cell>
          <cell r="N336">
            <v>10129.415999999999</v>
          </cell>
          <cell r="O336">
            <v>10101.74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</row>
        <row r="337">
          <cell r="A337">
            <v>21687.040000000001</v>
          </cell>
          <cell r="B337">
            <v>15575.226000000001</v>
          </cell>
          <cell r="C337">
            <v>13222.39</v>
          </cell>
          <cell r="D337">
            <v>13061.89</v>
          </cell>
          <cell r="E337">
            <v>13061.89</v>
          </cell>
          <cell r="F337">
            <v>10821.156000000001</v>
          </cell>
          <cell r="G337">
            <v>10791.59</v>
          </cell>
          <cell r="H337">
            <v>10791.59</v>
          </cell>
          <cell r="I337">
            <v>10791.59</v>
          </cell>
          <cell r="J337">
            <v>10821.156000000001</v>
          </cell>
          <cell r="K337">
            <v>10791.59</v>
          </cell>
          <cell r="L337">
            <v>10791.59</v>
          </cell>
          <cell r="M337">
            <v>10275.620000000001</v>
          </cell>
          <cell r="N337">
            <v>10129.415999999999</v>
          </cell>
          <cell r="O337">
            <v>10101.74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</row>
        <row r="338">
          <cell r="A338">
            <v>21687.040000000001</v>
          </cell>
          <cell r="B338">
            <v>15575.226000000001</v>
          </cell>
          <cell r="C338">
            <v>13222.39</v>
          </cell>
          <cell r="D338">
            <v>13061.89</v>
          </cell>
          <cell r="E338">
            <v>13061.89</v>
          </cell>
          <cell r="F338">
            <v>10821.156000000001</v>
          </cell>
          <cell r="G338">
            <v>10791.59</v>
          </cell>
          <cell r="H338">
            <v>10791.59</v>
          </cell>
          <cell r="I338">
            <v>10791.59</v>
          </cell>
          <cell r="J338">
            <v>10821.156000000001</v>
          </cell>
          <cell r="K338">
            <v>10791.59</v>
          </cell>
          <cell r="L338">
            <v>10791.59</v>
          </cell>
          <cell r="M338">
            <v>10275.620000000001</v>
          </cell>
          <cell r="N338">
            <v>10129.415999999999</v>
          </cell>
          <cell r="O338">
            <v>10101.74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</row>
        <row r="339">
          <cell r="A339">
            <v>21687.040000000001</v>
          </cell>
          <cell r="B339">
            <v>15575.226000000001</v>
          </cell>
          <cell r="C339">
            <v>13222.39</v>
          </cell>
          <cell r="D339">
            <v>13061.89</v>
          </cell>
          <cell r="E339">
            <v>13061.89</v>
          </cell>
          <cell r="F339">
            <v>10821.156000000001</v>
          </cell>
          <cell r="G339">
            <v>10791.59</v>
          </cell>
          <cell r="H339">
            <v>10791.59</v>
          </cell>
          <cell r="I339">
            <v>10791.59</v>
          </cell>
          <cell r="J339">
            <v>10821.156000000001</v>
          </cell>
          <cell r="K339">
            <v>10791.59</v>
          </cell>
          <cell r="L339">
            <v>10791.59</v>
          </cell>
          <cell r="M339">
            <v>10275.620000000001</v>
          </cell>
          <cell r="N339">
            <v>10129.415999999999</v>
          </cell>
          <cell r="O339">
            <v>10101.74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A340">
            <v>21687.040000000001</v>
          </cell>
          <cell r="B340">
            <v>15575.226000000001</v>
          </cell>
          <cell r="C340">
            <v>13222.39</v>
          </cell>
          <cell r="D340">
            <v>13061.89</v>
          </cell>
          <cell r="E340">
            <v>13061.89</v>
          </cell>
          <cell r="F340">
            <v>10821.156000000001</v>
          </cell>
          <cell r="G340">
            <v>10791.59</v>
          </cell>
          <cell r="H340">
            <v>10791.59</v>
          </cell>
          <cell r="I340">
            <v>10791.59</v>
          </cell>
          <cell r="J340">
            <v>10821.156000000001</v>
          </cell>
          <cell r="K340">
            <v>10791.59</v>
          </cell>
          <cell r="L340">
            <v>10791.59</v>
          </cell>
          <cell r="M340">
            <v>10275.620000000001</v>
          </cell>
          <cell r="N340">
            <v>10129.415999999999</v>
          </cell>
          <cell r="O340">
            <v>10101.74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</row>
        <row r="341">
          <cell r="A341">
            <v>21687.040000000001</v>
          </cell>
          <cell r="B341">
            <v>15575.226000000001</v>
          </cell>
          <cell r="C341">
            <v>13222.39</v>
          </cell>
          <cell r="D341">
            <v>13061.89</v>
          </cell>
          <cell r="E341">
            <v>13061.89</v>
          </cell>
          <cell r="F341">
            <v>10821.156000000001</v>
          </cell>
          <cell r="G341">
            <v>10791.59</v>
          </cell>
          <cell r="H341">
            <v>10791.59</v>
          </cell>
          <cell r="I341">
            <v>10791.59</v>
          </cell>
          <cell r="J341">
            <v>10821.156000000001</v>
          </cell>
          <cell r="K341">
            <v>10791.59</v>
          </cell>
          <cell r="L341">
            <v>10791.59</v>
          </cell>
          <cell r="M341">
            <v>10275.620000000001</v>
          </cell>
          <cell r="N341">
            <v>10129.415999999999</v>
          </cell>
          <cell r="O341">
            <v>10101.74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</row>
        <row r="342">
          <cell r="A342">
            <v>21687.040000000001</v>
          </cell>
          <cell r="B342">
            <v>15575.226000000001</v>
          </cell>
          <cell r="C342">
            <v>13222.39</v>
          </cell>
          <cell r="D342">
            <v>13061.89</v>
          </cell>
          <cell r="E342">
            <v>13061.89</v>
          </cell>
          <cell r="F342">
            <v>10821.156000000001</v>
          </cell>
          <cell r="G342">
            <v>10791.59</v>
          </cell>
          <cell r="H342">
            <v>10791.59</v>
          </cell>
          <cell r="I342">
            <v>10791.59</v>
          </cell>
          <cell r="J342">
            <v>10821.156000000001</v>
          </cell>
          <cell r="K342">
            <v>10791.59</v>
          </cell>
          <cell r="L342">
            <v>10791.59</v>
          </cell>
          <cell r="M342">
            <v>10275.620000000001</v>
          </cell>
          <cell r="N342">
            <v>10129.415999999999</v>
          </cell>
          <cell r="O342">
            <v>10101.74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</row>
        <row r="343">
          <cell r="A343">
            <v>21687.040000000001</v>
          </cell>
          <cell r="B343">
            <v>15575.226000000001</v>
          </cell>
          <cell r="C343">
            <v>13222.39</v>
          </cell>
          <cell r="D343">
            <v>13061.89</v>
          </cell>
          <cell r="E343">
            <v>13061.89</v>
          </cell>
          <cell r="F343">
            <v>10821.156000000001</v>
          </cell>
          <cell r="G343">
            <v>10791.59</v>
          </cell>
          <cell r="H343">
            <v>10791.59</v>
          </cell>
          <cell r="I343">
            <v>10791.59</v>
          </cell>
          <cell r="J343">
            <v>10821.156000000001</v>
          </cell>
          <cell r="K343">
            <v>10791.59</v>
          </cell>
          <cell r="L343">
            <v>10791.59</v>
          </cell>
          <cell r="M343">
            <v>10275.620000000001</v>
          </cell>
          <cell r="N343">
            <v>10129.415999999999</v>
          </cell>
          <cell r="O343">
            <v>10101.74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</row>
        <row r="344">
          <cell r="A344">
            <v>21687.040000000001</v>
          </cell>
          <cell r="B344">
            <v>15575.226000000001</v>
          </cell>
          <cell r="C344">
            <v>13222.39</v>
          </cell>
          <cell r="D344">
            <v>13061.89</v>
          </cell>
          <cell r="E344">
            <v>13061.89</v>
          </cell>
          <cell r="F344">
            <v>10821.156000000001</v>
          </cell>
          <cell r="G344">
            <v>10791.59</v>
          </cell>
          <cell r="H344">
            <v>10791.59</v>
          </cell>
          <cell r="I344">
            <v>10791.59</v>
          </cell>
          <cell r="J344">
            <v>10821.156000000001</v>
          </cell>
          <cell r="K344">
            <v>10791.59</v>
          </cell>
          <cell r="L344">
            <v>10791.59</v>
          </cell>
          <cell r="M344">
            <v>10275.620000000001</v>
          </cell>
          <cell r="N344">
            <v>10129.415999999999</v>
          </cell>
          <cell r="O344">
            <v>10101.74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</row>
        <row r="345">
          <cell r="A345">
            <v>21687.040000000001</v>
          </cell>
          <cell r="B345">
            <v>15575.226000000001</v>
          </cell>
          <cell r="C345">
            <v>13222.39</v>
          </cell>
          <cell r="D345">
            <v>13061.89</v>
          </cell>
          <cell r="E345">
            <v>13061.89</v>
          </cell>
          <cell r="F345">
            <v>10821.156000000001</v>
          </cell>
          <cell r="G345">
            <v>10791.59</v>
          </cell>
          <cell r="H345">
            <v>10791.59</v>
          </cell>
          <cell r="I345">
            <v>10791.59</v>
          </cell>
          <cell r="J345">
            <v>10821.156000000001</v>
          </cell>
          <cell r="K345">
            <v>10791.59</v>
          </cell>
          <cell r="L345">
            <v>10791.59</v>
          </cell>
          <cell r="M345">
            <v>10275.620000000001</v>
          </cell>
          <cell r="N345">
            <v>10129.415999999999</v>
          </cell>
          <cell r="O345">
            <v>10101.74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</row>
        <row r="346">
          <cell r="A346">
            <v>21687.040000000001</v>
          </cell>
          <cell r="B346">
            <v>15575.226000000001</v>
          </cell>
          <cell r="C346">
            <v>13222.39</v>
          </cell>
          <cell r="D346">
            <v>13061.89</v>
          </cell>
          <cell r="E346">
            <v>13061.89</v>
          </cell>
          <cell r="F346">
            <v>10821.156000000001</v>
          </cell>
          <cell r="G346">
            <v>10791.59</v>
          </cell>
          <cell r="H346">
            <v>10791.59</v>
          </cell>
          <cell r="I346">
            <v>10791.59</v>
          </cell>
          <cell r="J346">
            <v>10821.156000000001</v>
          </cell>
          <cell r="K346">
            <v>10791.59</v>
          </cell>
          <cell r="L346">
            <v>10791.59</v>
          </cell>
          <cell r="M346">
            <v>10275.620000000001</v>
          </cell>
          <cell r="N346">
            <v>10129.415999999999</v>
          </cell>
          <cell r="O346">
            <v>10101.74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A347">
            <v>21687.040000000001</v>
          </cell>
          <cell r="B347">
            <v>15575.226000000001</v>
          </cell>
          <cell r="C347">
            <v>13222.39</v>
          </cell>
          <cell r="D347">
            <v>13061.89</v>
          </cell>
          <cell r="E347">
            <v>13061.89</v>
          </cell>
          <cell r="F347">
            <v>10821.156000000001</v>
          </cell>
          <cell r="G347">
            <v>10791.59</v>
          </cell>
          <cell r="H347">
            <v>10791.59</v>
          </cell>
          <cell r="I347">
            <v>10791.59</v>
          </cell>
          <cell r="J347">
            <v>10821.156000000001</v>
          </cell>
          <cell r="K347">
            <v>10791.59</v>
          </cell>
          <cell r="L347">
            <v>10791.59</v>
          </cell>
          <cell r="M347">
            <v>10275.620000000001</v>
          </cell>
          <cell r="N347">
            <v>10129.415999999999</v>
          </cell>
          <cell r="O347">
            <v>10101.74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A348">
            <v>21687.040000000001</v>
          </cell>
          <cell r="B348">
            <v>15575.226000000001</v>
          </cell>
          <cell r="C348">
            <v>13222.39</v>
          </cell>
          <cell r="D348">
            <v>13061.89</v>
          </cell>
          <cell r="E348">
            <v>13061.89</v>
          </cell>
          <cell r="F348">
            <v>10821.156000000001</v>
          </cell>
          <cell r="G348">
            <v>10791.59</v>
          </cell>
          <cell r="H348">
            <v>10791.59</v>
          </cell>
          <cell r="I348">
            <v>10791.59</v>
          </cell>
          <cell r="J348">
            <v>10821.156000000001</v>
          </cell>
          <cell r="K348">
            <v>10791.59</v>
          </cell>
          <cell r="L348">
            <v>10791.59</v>
          </cell>
          <cell r="M348">
            <v>10275.620000000001</v>
          </cell>
          <cell r="N348">
            <v>10129.415999999999</v>
          </cell>
          <cell r="O348">
            <v>10101.74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A349">
            <v>21687.040000000001</v>
          </cell>
          <cell r="B349">
            <v>15575.226000000001</v>
          </cell>
          <cell r="C349">
            <v>13222.39</v>
          </cell>
          <cell r="D349">
            <v>13061.89</v>
          </cell>
          <cell r="E349">
            <v>13061.89</v>
          </cell>
          <cell r="F349">
            <v>10821.156000000001</v>
          </cell>
          <cell r="G349">
            <v>10791.59</v>
          </cell>
          <cell r="H349">
            <v>10791.59</v>
          </cell>
          <cell r="I349">
            <v>10791.59</v>
          </cell>
          <cell r="J349">
            <v>10821.156000000001</v>
          </cell>
          <cell r="K349">
            <v>10791.59</v>
          </cell>
          <cell r="L349">
            <v>10791.59</v>
          </cell>
          <cell r="M349">
            <v>10275.620000000001</v>
          </cell>
          <cell r="N349">
            <v>10129.415999999999</v>
          </cell>
          <cell r="O349">
            <v>10101.74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A350">
            <v>21687.040000000001</v>
          </cell>
          <cell r="B350">
            <v>15575.226000000001</v>
          </cell>
          <cell r="C350">
            <v>13222.39</v>
          </cell>
          <cell r="D350">
            <v>13061.89</v>
          </cell>
          <cell r="E350">
            <v>13061.89</v>
          </cell>
          <cell r="F350">
            <v>10821.156000000001</v>
          </cell>
          <cell r="G350">
            <v>10791.59</v>
          </cell>
          <cell r="H350">
            <v>10791.59</v>
          </cell>
          <cell r="I350">
            <v>10791.59</v>
          </cell>
          <cell r="J350">
            <v>10821.156000000001</v>
          </cell>
          <cell r="K350">
            <v>10791.59</v>
          </cell>
          <cell r="L350">
            <v>10791.59</v>
          </cell>
          <cell r="M350">
            <v>10275.620000000001</v>
          </cell>
          <cell r="N350">
            <v>10129.415999999999</v>
          </cell>
          <cell r="O350">
            <v>10101.74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A351">
            <v>21687.040000000001</v>
          </cell>
          <cell r="B351">
            <v>15575.226000000001</v>
          </cell>
          <cell r="C351">
            <v>13222.39</v>
          </cell>
          <cell r="D351">
            <v>13061.89</v>
          </cell>
          <cell r="E351">
            <v>13061.89</v>
          </cell>
          <cell r="F351">
            <v>10821.156000000001</v>
          </cell>
          <cell r="G351">
            <v>10791.59</v>
          </cell>
          <cell r="H351">
            <v>10791.59</v>
          </cell>
          <cell r="I351">
            <v>10791.59</v>
          </cell>
          <cell r="J351">
            <v>10821.156000000001</v>
          </cell>
          <cell r="K351">
            <v>10791.59</v>
          </cell>
          <cell r="L351">
            <v>10791.59</v>
          </cell>
          <cell r="M351">
            <v>10275.620000000001</v>
          </cell>
          <cell r="N351">
            <v>10129.415999999999</v>
          </cell>
          <cell r="O351">
            <v>10101.74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A352">
            <v>21687.040000000001</v>
          </cell>
          <cell r="B352">
            <v>15575.226000000001</v>
          </cell>
          <cell r="C352">
            <v>13222.39</v>
          </cell>
          <cell r="D352">
            <v>13061.89</v>
          </cell>
          <cell r="E352">
            <v>13061.89</v>
          </cell>
          <cell r="F352">
            <v>10821.156000000001</v>
          </cell>
          <cell r="G352">
            <v>10791.59</v>
          </cell>
          <cell r="H352">
            <v>10791.59</v>
          </cell>
          <cell r="I352">
            <v>10791.59</v>
          </cell>
          <cell r="J352">
            <v>10821.156000000001</v>
          </cell>
          <cell r="K352">
            <v>10791.59</v>
          </cell>
          <cell r="L352">
            <v>10791.59</v>
          </cell>
          <cell r="M352">
            <v>10275.620000000001</v>
          </cell>
          <cell r="N352">
            <v>10129.415999999999</v>
          </cell>
          <cell r="O352">
            <v>10101.74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A353">
            <v>21687.040000000001</v>
          </cell>
          <cell r="B353">
            <v>15575.226000000001</v>
          </cell>
          <cell r="C353">
            <v>13222.39</v>
          </cell>
          <cell r="D353">
            <v>13061.89</v>
          </cell>
          <cell r="E353">
            <v>13061.89</v>
          </cell>
          <cell r="F353">
            <v>10821.156000000001</v>
          </cell>
          <cell r="G353">
            <v>10791.59</v>
          </cell>
          <cell r="H353">
            <v>10791.59</v>
          </cell>
          <cell r="I353">
            <v>10791.59</v>
          </cell>
          <cell r="J353">
            <v>10821.156000000001</v>
          </cell>
          <cell r="K353">
            <v>10791.59</v>
          </cell>
          <cell r="L353">
            <v>10791.59</v>
          </cell>
          <cell r="M353">
            <v>10275.620000000001</v>
          </cell>
          <cell r="N353">
            <v>10129.415999999999</v>
          </cell>
          <cell r="O353">
            <v>10101.74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A354">
            <v>21687.040000000001</v>
          </cell>
          <cell r="B354">
            <v>15575.226000000001</v>
          </cell>
          <cell r="C354">
            <v>13222.39</v>
          </cell>
          <cell r="D354">
            <v>13061.89</v>
          </cell>
          <cell r="E354">
            <v>13061.89</v>
          </cell>
          <cell r="F354">
            <v>10821.156000000001</v>
          </cell>
          <cell r="G354">
            <v>10791.59</v>
          </cell>
          <cell r="H354">
            <v>10791.59</v>
          </cell>
          <cell r="I354">
            <v>10791.59</v>
          </cell>
          <cell r="J354">
            <v>10821.156000000001</v>
          </cell>
          <cell r="K354">
            <v>10791.59</v>
          </cell>
          <cell r="L354">
            <v>10791.59</v>
          </cell>
          <cell r="M354">
            <v>10275.620000000001</v>
          </cell>
          <cell r="N354">
            <v>10129.415999999999</v>
          </cell>
          <cell r="O354">
            <v>10101.74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A355">
            <v>21687.040000000001</v>
          </cell>
          <cell r="B355">
            <v>15575.226000000001</v>
          </cell>
          <cell r="C355">
            <v>13222.39</v>
          </cell>
          <cell r="D355">
            <v>13061.89</v>
          </cell>
          <cell r="E355">
            <v>13061.89</v>
          </cell>
          <cell r="F355">
            <v>10821.156000000001</v>
          </cell>
          <cell r="G355">
            <v>10791.59</v>
          </cell>
          <cell r="H355">
            <v>10791.59</v>
          </cell>
          <cell r="I355">
            <v>10791.59</v>
          </cell>
          <cell r="J355">
            <v>10821.156000000001</v>
          </cell>
          <cell r="K355">
            <v>10791.59</v>
          </cell>
          <cell r="L355">
            <v>10791.59</v>
          </cell>
          <cell r="M355">
            <v>10275.620000000001</v>
          </cell>
          <cell r="N355">
            <v>10129.415999999999</v>
          </cell>
          <cell r="O355">
            <v>10101.74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A356">
            <v>21687.040000000001</v>
          </cell>
          <cell r="B356">
            <v>15575.226000000001</v>
          </cell>
          <cell r="C356">
            <v>13222.39</v>
          </cell>
          <cell r="D356">
            <v>13061.89</v>
          </cell>
          <cell r="E356">
            <v>13061.89</v>
          </cell>
          <cell r="F356">
            <v>10821.156000000001</v>
          </cell>
          <cell r="G356">
            <v>10791.59</v>
          </cell>
          <cell r="H356">
            <v>10791.59</v>
          </cell>
          <cell r="I356">
            <v>10791.59</v>
          </cell>
          <cell r="J356">
            <v>10821.156000000001</v>
          </cell>
          <cell r="K356">
            <v>10791.59</v>
          </cell>
          <cell r="L356">
            <v>10791.59</v>
          </cell>
          <cell r="M356">
            <v>10275.620000000001</v>
          </cell>
          <cell r="N356">
            <v>10129.415999999999</v>
          </cell>
          <cell r="O356">
            <v>10101.74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</row>
        <row r="357">
          <cell r="A357">
            <v>21687.040000000001</v>
          </cell>
          <cell r="B357">
            <v>15575.226000000001</v>
          </cell>
          <cell r="C357">
            <v>13222.39</v>
          </cell>
          <cell r="D357">
            <v>13061.89</v>
          </cell>
          <cell r="E357">
            <v>13061.89</v>
          </cell>
          <cell r="F357">
            <v>10821.156000000001</v>
          </cell>
          <cell r="G357">
            <v>10791.59</v>
          </cell>
          <cell r="H357">
            <v>10791.59</v>
          </cell>
          <cell r="I357">
            <v>10791.59</v>
          </cell>
          <cell r="J357">
            <v>10821.156000000001</v>
          </cell>
          <cell r="K357">
            <v>10791.59</v>
          </cell>
          <cell r="L357">
            <v>10791.59</v>
          </cell>
          <cell r="M357">
            <v>10275.620000000001</v>
          </cell>
          <cell r="N357">
            <v>10129.415999999999</v>
          </cell>
          <cell r="O357">
            <v>10101.74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</row>
        <row r="358">
          <cell r="A358">
            <v>21687.040000000001</v>
          </cell>
          <cell r="B358">
            <v>15575.226000000001</v>
          </cell>
          <cell r="C358">
            <v>13222.39</v>
          </cell>
          <cell r="D358">
            <v>13061.89</v>
          </cell>
          <cell r="E358">
            <v>13061.89</v>
          </cell>
          <cell r="F358">
            <v>10821.156000000001</v>
          </cell>
          <cell r="G358">
            <v>10791.59</v>
          </cell>
          <cell r="H358">
            <v>10791.59</v>
          </cell>
          <cell r="I358">
            <v>10791.59</v>
          </cell>
          <cell r="J358">
            <v>10821.156000000001</v>
          </cell>
          <cell r="K358">
            <v>10791.59</v>
          </cell>
          <cell r="L358">
            <v>10791.59</v>
          </cell>
          <cell r="M358">
            <v>10275.620000000001</v>
          </cell>
          <cell r="N358">
            <v>10129.415999999999</v>
          </cell>
          <cell r="O358">
            <v>10101.74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</row>
        <row r="359">
          <cell r="A359">
            <v>21687.040000000001</v>
          </cell>
          <cell r="B359">
            <v>15575.226000000001</v>
          </cell>
          <cell r="C359">
            <v>13222.39</v>
          </cell>
          <cell r="D359">
            <v>13061.89</v>
          </cell>
          <cell r="E359">
            <v>13061.89</v>
          </cell>
          <cell r="F359">
            <v>10821.156000000001</v>
          </cell>
          <cell r="G359">
            <v>10791.59</v>
          </cell>
          <cell r="H359">
            <v>10791.59</v>
          </cell>
          <cell r="I359">
            <v>10791.59</v>
          </cell>
          <cell r="J359">
            <v>10821.156000000001</v>
          </cell>
          <cell r="K359">
            <v>10791.59</v>
          </cell>
          <cell r="L359">
            <v>10791.59</v>
          </cell>
          <cell r="M359">
            <v>10275.620000000001</v>
          </cell>
          <cell r="N359">
            <v>10129.415999999999</v>
          </cell>
          <cell r="O359">
            <v>10101.74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A360">
            <v>21687.040000000001</v>
          </cell>
          <cell r="B360">
            <v>15575.226000000001</v>
          </cell>
          <cell r="C360">
            <v>13222.39</v>
          </cell>
          <cell r="D360">
            <v>13061.89</v>
          </cell>
          <cell r="E360">
            <v>13061.89</v>
          </cell>
          <cell r="F360">
            <v>10821.156000000001</v>
          </cell>
          <cell r="G360">
            <v>10791.59</v>
          </cell>
          <cell r="H360">
            <v>10791.59</v>
          </cell>
          <cell r="I360">
            <v>10791.59</v>
          </cell>
          <cell r="J360">
            <v>10821.156000000001</v>
          </cell>
          <cell r="K360">
            <v>10791.59</v>
          </cell>
          <cell r="L360">
            <v>10791.59</v>
          </cell>
          <cell r="M360">
            <v>10275.620000000001</v>
          </cell>
          <cell r="N360">
            <v>10129.415999999999</v>
          </cell>
          <cell r="O360">
            <v>10101.74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</row>
        <row r="361">
          <cell r="A361">
            <v>21687.040000000001</v>
          </cell>
          <cell r="B361">
            <v>15575.226000000001</v>
          </cell>
          <cell r="C361">
            <v>13222.39</v>
          </cell>
          <cell r="D361">
            <v>13061.89</v>
          </cell>
          <cell r="E361">
            <v>13061.89</v>
          </cell>
          <cell r="F361">
            <v>10821.156000000001</v>
          </cell>
          <cell r="G361">
            <v>10791.59</v>
          </cell>
          <cell r="H361">
            <v>10791.59</v>
          </cell>
          <cell r="I361">
            <v>10791.59</v>
          </cell>
          <cell r="J361">
            <v>10821.156000000001</v>
          </cell>
          <cell r="K361">
            <v>10791.59</v>
          </cell>
          <cell r="L361">
            <v>10791.59</v>
          </cell>
          <cell r="M361">
            <v>10275.620000000001</v>
          </cell>
          <cell r="N361">
            <v>10129.415999999999</v>
          </cell>
          <cell r="O361">
            <v>10101.74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</row>
        <row r="362">
          <cell r="A362">
            <v>21687.040000000001</v>
          </cell>
          <cell r="B362">
            <v>15575.226000000001</v>
          </cell>
          <cell r="C362">
            <v>13222.39</v>
          </cell>
          <cell r="D362">
            <v>13061.89</v>
          </cell>
          <cell r="E362">
            <v>13061.89</v>
          </cell>
          <cell r="F362">
            <v>10821.156000000001</v>
          </cell>
          <cell r="G362">
            <v>10791.59</v>
          </cell>
          <cell r="H362">
            <v>10791.59</v>
          </cell>
          <cell r="I362">
            <v>10791.59</v>
          </cell>
          <cell r="J362">
            <v>10821.156000000001</v>
          </cell>
          <cell r="K362">
            <v>10791.59</v>
          </cell>
          <cell r="L362">
            <v>10791.59</v>
          </cell>
          <cell r="M362">
            <v>10275.620000000001</v>
          </cell>
          <cell r="N362">
            <v>10129.415999999999</v>
          </cell>
          <cell r="O362">
            <v>10101.74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</row>
        <row r="363">
          <cell r="A363">
            <v>21687.040000000001</v>
          </cell>
          <cell r="B363">
            <v>15575.226000000001</v>
          </cell>
          <cell r="C363">
            <v>13222.39</v>
          </cell>
          <cell r="D363">
            <v>13061.89</v>
          </cell>
          <cell r="E363">
            <v>13061.89</v>
          </cell>
          <cell r="F363">
            <v>10821.156000000001</v>
          </cell>
          <cell r="G363">
            <v>10791.59</v>
          </cell>
          <cell r="H363">
            <v>10791.59</v>
          </cell>
          <cell r="I363">
            <v>10791.59</v>
          </cell>
          <cell r="J363">
            <v>10821.156000000001</v>
          </cell>
          <cell r="K363">
            <v>10791.59</v>
          </cell>
          <cell r="L363">
            <v>10791.59</v>
          </cell>
          <cell r="M363">
            <v>10275.620000000001</v>
          </cell>
          <cell r="N363">
            <v>10129.415999999999</v>
          </cell>
          <cell r="O363">
            <v>10101.74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</row>
        <row r="364">
          <cell r="A364">
            <v>21687.040000000001</v>
          </cell>
          <cell r="B364">
            <v>15575.226000000001</v>
          </cell>
          <cell r="C364">
            <v>13222.39</v>
          </cell>
          <cell r="D364">
            <v>13061.89</v>
          </cell>
          <cell r="E364">
            <v>13061.89</v>
          </cell>
          <cell r="F364">
            <v>10821.156000000001</v>
          </cell>
          <cell r="G364">
            <v>10791.59</v>
          </cell>
          <cell r="H364">
            <v>10791.59</v>
          </cell>
          <cell r="I364">
            <v>10791.59</v>
          </cell>
          <cell r="J364">
            <v>10821.156000000001</v>
          </cell>
          <cell r="K364">
            <v>10791.59</v>
          </cell>
          <cell r="L364">
            <v>10791.59</v>
          </cell>
          <cell r="M364">
            <v>10275.620000000001</v>
          </cell>
          <cell r="N364">
            <v>10129.415999999999</v>
          </cell>
          <cell r="O364">
            <v>10101.74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A365">
            <v>21687.040000000001</v>
          </cell>
          <cell r="B365">
            <v>15575.226000000001</v>
          </cell>
          <cell r="C365">
            <v>13222.39</v>
          </cell>
          <cell r="D365">
            <v>13061.89</v>
          </cell>
          <cell r="E365">
            <v>13061.89</v>
          </cell>
          <cell r="F365">
            <v>10821.156000000001</v>
          </cell>
          <cell r="G365">
            <v>10791.59</v>
          </cell>
          <cell r="H365">
            <v>10791.59</v>
          </cell>
          <cell r="I365">
            <v>10791.59</v>
          </cell>
          <cell r="J365">
            <v>10821.156000000001</v>
          </cell>
          <cell r="K365">
            <v>10791.59</v>
          </cell>
          <cell r="L365">
            <v>10791.59</v>
          </cell>
          <cell r="M365">
            <v>10275.620000000001</v>
          </cell>
          <cell r="N365">
            <v>10129.415999999999</v>
          </cell>
          <cell r="O365">
            <v>10101.74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</row>
        <row r="366">
          <cell r="A366">
            <v>21687.040000000001</v>
          </cell>
          <cell r="B366">
            <v>15575.226000000001</v>
          </cell>
          <cell r="C366">
            <v>13222.39</v>
          </cell>
          <cell r="D366">
            <v>13061.89</v>
          </cell>
          <cell r="E366">
            <v>13061.89</v>
          </cell>
          <cell r="F366">
            <v>10821.156000000001</v>
          </cell>
          <cell r="G366">
            <v>10791.59</v>
          </cell>
          <cell r="H366">
            <v>10791.59</v>
          </cell>
          <cell r="I366">
            <v>10791.59</v>
          </cell>
          <cell r="J366">
            <v>10821.156000000001</v>
          </cell>
          <cell r="K366">
            <v>10791.59</v>
          </cell>
          <cell r="L366">
            <v>10791.59</v>
          </cell>
          <cell r="M366">
            <v>10275.620000000001</v>
          </cell>
          <cell r="N366">
            <v>10129.415999999999</v>
          </cell>
          <cell r="O366">
            <v>10101.74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</row>
        <row r="367">
          <cell r="A367">
            <v>21687.040000000001</v>
          </cell>
          <cell r="B367">
            <v>15575.226000000001</v>
          </cell>
          <cell r="C367">
            <v>13222.39</v>
          </cell>
          <cell r="D367">
            <v>13061.89</v>
          </cell>
          <cell r="E367">
            <v>13061.89</v>
          </cell>
          <cell r="F367">
            <v>10821.156000000001</v>
          </cell>
          <cell r="G367">
            <v>10791.59</v>
          </cell>
          <cell r="H367">
            <v>10791.59</v>
          </cell>
          <cell r="I367">
            <v>10791.59</v>
          </cell>
          <cell r="J367">
            <v>10821.156000000001</v>
          </cell>
          <cell r="K367">
            <v>10791.59</v>
          </cell>
          <cell r="L367">
            <v>10791.59</v>
          </cell>
          <cell r="M367">
            <v>10275.620000000001</v>
          </cell>
          <cell r="N367">
            <v>10129.415999999999</v>
          </cell>
          <cell r="O367">
            <v>10101.74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</row>
        <row r="368">
          <cell r="A368">
            <v>21687.040000000001</v>
          </cell>
          <cell r="B368">
            <v>15575.226000000001</v>
          </cell>
          <cell r="C368">
            <v>13222.39</v>
          </cell>
          <cell r="D368">
            <v>13061.89</v>
          </cell>
          <cell r="E368">
            <v>13061.89</v>
          </cell>
          <cell r="F368">
            <v>10821.156000000001</v>
          </cell>
          <cell r="G368">
            <v>10791.59</v>
          </cell>
          <cell r="H368">
            <v>10791.59</v>
          </cell>
          <cell r="I368">
            <v>10791.59</v>
          </cell>
          <cell r="J368">
            <v>10821.156000000001</v>
          </cell>
          <cell r="K368">
            <v>10791.59</v>
          </cell>
          <cell r="L368">
            <v>10791.59</v>
          </cell>
          <cell r="M368">
            <v>10275.620000000001</v>
          </cell>
          <cell r="N368">
            <v>10129.415999999999</v>
          </cell>
          <cell r="O368">
            <v>10101.74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</row>
        <row r="369">
          <cell r="A369">
            <v>21687.040000000001</v>
          </cell>
          <cell r="B369">
            <v>15575.226000000001</v>
          </cell>
          <cell r="C369">
            <v>13222.39</v>
          </cell>
          <cell r="D369">
            <v>13061.89</v>
          </cell>
          <cell r="E369">
            <v>13061.89</v>
          </cell>
          <cell r="F369">
            <v>10821.156000000001</v>
          </cell>
          <cell r="G369">
            <v>10791.59</v>
          </cell>
          <cell r="H369">
            <v>10791.59</v>
          </cell>
          <cell r="I369">
            <v>10791.59</v>
          </cell>
          <cell r="J369">
            <v>10821.156000000001</v>
          </cell>
          <cell r="K369">
            <v>10791.59</v>
          </cell>
          <cell r="L369">
            <v>10791.59</v>
          </cell>
          <cell r="M369">
            <v>10275.620000000001</v>
          </cell>
          <cell r="N369">
            <v>10129.415999999999</v>
          </cell>
          <cell r="O369">
            <v>10101.74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</row>
        <row r="370">
          <cell r="A370">
            <v>21687.040000000001</v>
          </cell>
          <cell r="B370">
            <v>15575.226000000001</v>
          </cell>
          <cell r="C370">
            <v>13222.39</v>
          </cell>
          <cell r="D370">
            <v>13061.89</v>
          </cell>
          <cell r="E370">
            <v>13061.89</v>
          </cell>
          <cell r="F370">
            <v>10821.156000000001</v>
          </cell>
          <cell r="G370">
            <v>10791.59</v>
          </cell>
          <cell r="H370">
            <v>10791.59</v>
          </cell>
          <cell r="I370">
            <v>10791.59</v>
          </cell>
          <cell r="J370">
            <v>10821.156000000001</v>
          </cell>
          <cell r="K370">
            <v>10791.59</v>
          </cell>
          <cell r="L370">
            <v>10791.59</v>
          </cell>
          <cell r="M370">
            <v>10275.620000000001</v>
          </cell>
          <cell r="N370">
            <v>10129.415999999999</v>
          </cell>
          <cell r="O370">
            <v>10101.74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</row>
        <row r="371">
          <cell r="A371">
            <v>21687.040000000001</v>
          </cell>
          <cell r="B371">
            <v>15575.226000000001</v>
          </cell>
          <cell r="C371">
            <v>13222.39</v>
          </cell>
          <cell r="D371">
            <v>13061.89</v>
          </cell>
          <cell r="E371">
            <v>13061.89</v>
          </cell>
          <cell r="F371">
            <v>10821.156000000001</v>
          </cell>
          <cell r="G371">
            <v>10791.59</v>
          </cell>
          <cell r="H371">
            <v>10791.59</v>
          </cell>
          <cell r="I371">
            <v>10791.59</v>
          </cell>
          <cell r="J371">
            <v>10821.156000000001</v>
          </cell>
          <cell r="K371">
            <v>10791.59</v>
          </cell>
          <cell r="L371">
            <v>10791.59</v>
          </cell>
          <cell r="M371">
            <v>10275.620000000001</v>
          </cell>
          <cell r="N371">
            <v>10129.415999999999</v>
          </cell>
          <cell r="O371">
            <v>10101.74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</row>
        <row r="372">
          <cell r="A372">
            <v>21687.040000000001</v>
          </cell>
          <cell r="B372">
            <v>15575.226000000001</v>
          </cell>
          <cell r="C372">
            <v>13222.39</v>
          </cell>
          <cell r="D372">
            <v>13061.89</v>
          </cell>
          <cell r="E372">
            <v>13061.89</v>
          </cell>
          <cell r="F372">
            <v>10821.156000000001</v>
          </cell>
          <cell r="G372">
            <v>10791.59</v>
          </cell>
          <cell r="H372">
            <v>10791.59</v>
          </cell>
          <cell r="I372">
            <v>10791.59</v>
          </cell>
          <cell r="J372">
            <v>10821.156000000001</v>
          </cell>
          <cell r="K372">
            <v>10791.59</v>
          </cell>
          <cell r="L372">
            <v>10791.59</v>
          </cell>
          <cell r="M372">
            <v>10275.620000000001</v>
          </cell>
          <cell r="N372">
            <v>10129.415999999999</v>
          </cell>
          <cell r="O372">
            <v>10101.74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</row>
        <row r="373">
          <cell r="A373">
            <v>21687.040000000001</v>
          </cell>
          <cell r="B373">
            <v>15575.226000000001</v>
          </cell>
          <cell r="C373">
            <v>13222.39</v>
          </cell>
          <cell r="D373">
            <v>13061.89</v>
          </cell>
          <cell r="E373">
            <v>13061.89</v>
          </cell>
          <cell r="F373">
            <v>10821.156000000001</v>
          </cell>
          <cell r="G373">
            <v>10791.59</v>
          </cell>
          <cell r="H373">
            <v>10791.59</v>
          </cell>
          <cell r="I373">
            <v>10791.59</v>
          </cell>
          <cell r="J373">
            <v>10821.156000000001</v>
          </cell>
          <cell r="K373">
            <v>10791.59</v>
          </cell>
          <cell r="L373">
            <v>10791.59</v>
          </cell>
          <cell r="M373">
            <v>10275.620000000001</v>
          </cell>
          <cell r="N373">
            <v>10129.415999999999</v>
          </cell>
          <cell r="O373">
            <v>10101.74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</row>
        <row r="374">
          <cell r="A374">
            <v>21687.040000000001</v>
          </cell>
          <cell r="B374">
            <v>15575.226000000001</v>
          </cell>
          <cell r="C374">
            <v>13222.39</v>
          </cell>
          <cell r="D374">
            <v>13061.89</v>
          </cell>
          <cell r="E374">
            <v>13061.89</v>
          </cell>
          <cell r="F374">
            <v>10821.156000000001</v>
          </cell>
          <cell r="G374">
            <v>10791.59</v>
          </cell>
          <cell r="H374">
            <v>10791.59</v>
          </cell>
          <cell r="I374">
            <v>10791.59</v>
          </cell>
          <cell r="J374">
            <v>10821.156000000001</v>
          </cell>
          <cell r="K374">
            <v>10791.59</v>
          </cell>
          <cell r="L374">
            <v>10791.59</v>
          </cell>
          <cell r="M374">
            <v>10275.620000000001</v>
          </cell>
          <cell r="N374">
            <v>10129.415999999999</v>
          </cell>
          <cell r="O374">
            <v>10101.74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</row>
        <row r="375">
          <cell r="A375">
            <v>21687.040000000001</v>
          </cell>
          <cell r="B375">
            <v>15575.226000000001</v>
          </cell>
          <cell r="C375">
            <v>13222.39</v>
          </cell>
          <cell r="D375">
            <v>13061.89</v>
          </cell>
          <cell r="E375">
            <v>13061.89</v>
          </cell>
          <cell r="F375">
            <v>10821.156000000001</v>
          </cell>
          <cell r="G375">
            <v>10791.59</v>
          </cell>
          <cell r="H375">
            <v>10791.59</v>
          </cell>
          <cell r="I375">
            <v>10791.59</v>
          </cell>
          <cell r="J375">
            <v>10821.156000000001</v>
          </cell>
          <cell r="K375">
            <v>10791.59</v>
          </cell>
          <cell r="L375">
            <v>10791.59</v>
          </cell>
          <cell r="M375">
            <v>10275.620000000001</v>
          </cell>
          <cell r="N375">
            <v>10129.415999999999</v>
          </cell>
          <cell r="O375">
            <v>10101.74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</row>
        <row r="376">
          <cell r="A376">
            <v>21687.040000000001</v>
          </cell>
          <cell r="B376">
            <v>15575.226000000001</v>
          </cell>
          <cell r="C376">
            <v>13222.39</v>
          </cell>
          <cell r="D376">
            <v>13061.89</v>
          </cell>
          <cell r="E376">
            <v>13061.89</v>
          </cell>
          <cell r="F376">
            <v>10821.156000000001</v>
          </cell>
          <cell r="G376">
            <v>10791.59</v>
          </cell>
          <cell r="H376">
            <v>10791.59</v>
          </cell>
          <cell r="I376">
            <v>10791.59</v>
          </cell>
          <cell r="J376">
            <v>10821.156000000001</v>
          </cell>
          <cell r="K376">
            <v>10791.59</v>
          </cell>
          <cell r="L376">
            <v>10791.59</v>
          </cell>
          <cell r="M376">
            <v>10275.620000000001</v>
          </cell>
          <cell r="N376">
            <v>10129.415999999999</v>
          </cell>
          <cell r="O376">
            <v>10101.74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</row>
        <row r="377">
          <cell r="A377">
            <v>21687.040000000001</v>
          </cell>
          <cell r="B377">
            <v>15575.226000000001</v>
          </cell>
          <cell r="C377">
            <v>13222.39</v>
          </cell>
          <cell r="D377">
            <v>13061.89</v>
          </cell>
          <cell r="E377">
            <v>13061.89</v>
          </cell>
          <cell r="F377">
            <v>10821.156000000001</v>
          </cell>
          <cell r="G377">
            <v>10791.59</v>
          </cell>
          <cell r="H377">
            <v>10791.59</v>
          </cell>
          <cell r="I377">
            <v>10791.59</v>
          </cell>
          <cell r="J377">
            <v>10821.156000000001</v>
          </cell>
          <cell r="K377">
            <v>10791.59</v>
          </cell>
          <cell r="L377">
            <v>10791.59</v>
          </cell>
          <cell r="M377">
            <v>10275.620000000001</v>
          </cell>
          <cell r="N377">
            <v>10129.415999999999</v>
          </cell>
          <cell r="O377">
            <v>10101.74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</row>
        <row r="378">
          <cell r="A378">
            <v>21687.040000000001</v>
          </cell>
          <cell r="B378">
            <v>15575.226000000001</v>
          </cell>
          <cell r="C378">
            <v>13222.39</v>
          </cell>
          <cell r="D378">
            <v>13061.89</v>
          </cell>
          <cell r="E378">
            <v>13061.89</v>
          </cell>
          <cell r="F378">
            <v>10821.156000000001</v>
          </cell>
          <cell r="G378">
            <v>10791.59</v>
          </cell>
          <cell r="H378">
            <v>10791.59</v>
          </cell>
          <cell r="I378">
            <v>10791.59</v>
          </cell>
          <cell r="J378">
            <v>10821.156000000001</v>
          </cell>
          <cell r="K378">
            <v>10791.59</v>
          </cell>
          <cell r="L378">
            <v>10791.59</v>
          </cell>
          <cell r="M378">
            <v>10275.620000000001</v>
          </cell>
          <cell r="N378">
            <v>10129.415999999999</v>
          </cell>
          <cell r="O378">
            <v>10101.74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</row>
        <row r="379">
          <cell r="A379">
            <v>21687.040000000001</v>
          </cell>
          <cell r="B379">
            <v>15575.226000000001</v>
          </cell>
          <cell r="C379">
            <v>13222.39</v>
          </cell>
          <cell r="D379">
            <v>13061.89</v>
          </cell>
          <cell r="E379">
            <v>13061.89</v>
          </cell>
          <cell r="F379">
            <v>10821.156000000001</v>
          </cell>
          <cell r="G379">
            <v>10791.59</v>
          </cell>
          <cell r="H379">
            <v>10791.59</v>
          </cell>
          <cell r="I379">
            <v>10791.59</v>
          </cell>
          <cell r="J379">
            <v>10821.156000000001</v>
          </cell>
          <cell r="K379">
            <v>10791.59</v>
          </cell>
          <cell r="L379">
            <v>10791.59</v>
          </cell>
          <cell r="M379">
            <v>10275.620000000001</v>
          </cell>
          <cell r="N379">
            <v>10129.415999999999</v>
          </cell>
          <cell r="O379">
            <v>10101.74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A380">
            <v>21687.040000000001</v>
          </cell>
          <cell r="B380">
            <v>15575.226000000001</v>
          </cell>
          <cell r="C380">
            <v>13222.39</v>
          </cell>
          <cell r="D380">
            <v>13061.89</v>
          </cell>
          <cell r="E380">
            <v>13061.89</v>
          </cell>
          <cell r="F380">
            <v>10821.156000000001</v>
          </cell>
          <cell r="G380">
            <v>10791.59</v>
          </cell>
          <cell r="H380">
            <v>10791.59</v>
          </cell>
          <cell r="I380">
            <v>10791.59</v>
          </cell>
          <cell r="J380">
            <v>10821.156000000001</v>
          </cell>
          <cell r="K380">
            <v>10791.59</v>
          </cell>
          <cell r="L380">
            <v>10791.59</v>
          </cell>
          <cell r="M380">
            <v>10275.620000000001</v>
          </cell>
          <cell r="N380">
            <v>10129.415999999999</v>
          </cell>
          <cell r="O380">
            <v>10101.74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</row>
        <row r="381">
          <cell r="A381">
            <v>21687.040000000001</v>
          </cell>
          <cell r="B381">
            <v>15575.226000000001</v>
          </cell>
          <cell r="C381">
            <v>13222.39</v>
          </cell>
          <cell r="D381">
            <v>13061.89</v>
          </cell>
          <cell r="E381">
            <v>13061.89</v>
          </cell>
          <cell r="F381">
            <v>10821.156000000001</v>
          </cell>
          <cell r="G381">
            <v>10791.59</v>
          </cell>
          <cell r="H381">
            <v>10791.59</v>
          </cell>
          <cell r="I381">
            <v>10791.59</v>
          </cell>
          <cell r="J381">
            <v>10821.156000000001</v>
          </cell>
          <cell r="K381">
            <v>10791.59</v>
          </cell>
          <cell r="L381">
            <v>10791.59</v>
          </cell>
          <cell r="M381">
            <v>10275.620000000001</v>
          </cell>
          <cell r="N381">
            <v>10129.415999999999</v>
          </cell>
          <cell r="O381">
            <v>10101.74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</row>
        <row r="382">
          <cell r="A382">
            <v>21687.040000000001</v>
          </cell>
          <cell r="B382">
            <v>15575.226000000001</v>
          </cell>
          <cell r="C382">
            <v>13222.39</v>
          </cell>
          <cell r="D382">
            <v>13061.89</v>
          </cell>
          <cell r="E382">
            <v>13061.89</v>
          </cell>
          <cell r="F382">
            <v>10821.156000000001</v>
          </cell>
          <cell r="G382">
            <v>10791.59</v>
          </cell>
          <cell r="H382">
            <v>10791.59</v>
          </cell>
          <cell r="I382">
            <v>10791.59</v>
          </cell>
          <cell r="J382">
            <v>10821.156000000001</v>
          </cell>
          <cell r="K382">
            <v>10791.59</v>
          </cell>
          <cell r="L382">
            <v>10791.59</v>
          </cell>
          <cell r="M382">
            <v>10275.620000000001</v>
          </cell>
          <cell r="N382">
            <v>10129.415999999999</v>
          </cell>
          <cell r="O382">
            <v>10101.74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>
            <v>21687.040000000001</v>
          </cell>
          <cell r="B383">
            <v>15575.226000000001</v>
          </cell>
          <cell r="C383">
            <v>13222.39</v>
          </cell>
          <cell r="D383">
            <v>13061.89</v>
          </cell>
          <cell r="E383">
            <v>13061.89</v>
          </cell>
          <cell r="F383">
            <v>10821.156000000001</v>
          </cell>
          <cell r="G383">
            <v>10791.59</v>
          </cell>
          <cell r="H383">
            <v>10791.59</v>
          </cell>
          <cell r="I383">
            <v>10791.59</v>
          </cell>
          <cell r="J383">
            <v>10821.156000000001</v>
          </cell>
          <cell r="K383">
            <v>10791.59</v>
          </cell>
          <cell r="L383">
            <v>10791.59</v>
          </cell>
          <cell r="M383">
            <v>10275.620000000001</v>
          </cell>
          <cell r="N383">
            <v>10129.415999999999</v>
          </cell>
          <cell r="O383">
            <v>10101.74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A384">
            <v>21687.040000000001</v>
          </cell>
          <cell r="B384">
            <v>15575.226000000001</v>
          </cell>
          <cell r="C384">
            <v>13222.39</v>
          </cell>
          <cell r="D384">
            <v>13061.89</v>
          </cell>
          <cell r="E384">
            <v>13061.89</v>
          </cell>
          <cell r="F384">
            <v>10821.156000000001</v>
          </cell>
          <cell r="G384">
            <v>10791.59</v>
          </cell>
          <cell r="H384">
            <v>10791.59</v>
          </cell>
          <cell r="I384">
            <v>10791.59</v>
          </cell>
          <cell r="J384">
            <v>10821.156000000001</v>
          </cell>
          <cell r="K384">
            <v>10791.59</v>
          </cell>
          <cell r="L384">
            <v>10791.59</v>
          </cell>
          <cell r="M384">
            <v>10275.620000000001</v>
          </cell>
          <cell r="N384">
            <v>10129.415999999999</v>
          </cell>
          <cell r="O384">
            <v>10101.74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>
            <v>21687.040000000001</v>
          </cell>
          <cell r="B385">
            <v>15575.226000000001</v>
          </cell>
          <cell r="C385">
            <v>13222.39</v>
          </cell>
          <cell r="D385">
            <v>13061.89</v>
          </cell>
          <cell r="E385">
            <v>13061.89</v>
          </cell>
          <cell r="F385">
            <v>10821.156000000001</v>
          </cell>
          <cell r="G385">
            <v>10791.59</v>
          </cell>
          <cell r="H385">
            <v>10791.59</v>
          </cell>
          <cell r="I385">
            <v>10791.59</v>
          </cell>
          <cell r="J385">
            <v>10821.156000000001</v>
          </cell>
          <cell r="K385">
            <v>10791.59</v>
          </cell>
          <cell r="L385">
            <v>10791.59</v>
          </cell>
          <cell r="M385">
            <v>10275.620000000001</v>
          </cell>
          <cell r="N385">
            <v>10129.415999999999</v>
          </cell>
          <cell r="O385">
            <v>10101.74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>
            <v>21687.040000000001</v>
          </cell>
          <cell r="B386">
            <v>15575.226000000001</v>
          </cell>
          <cell r="C386">
            <v>13222.39</v>
          </cell>
          <cell r="D386">
            <v>13061.89</v>
          </cell>
          <cell r="E386">
            <v>13061.89</v>
          </cell>
          <cell r="F386">
            <v>10821.156000000001</v>
          </cell>
          <cell r="G386">
            <v>10791.59</v>
          </cell>
          <cell r="H386">
            <v>10791.59</v>
          </cell>
          <cell r="I386">
            <v>10791.59</v>
          </cell>
          <cell r="J386">
            <v>10821.156000000001</v>
          </cell>
          <cell r="K386">
            <v>10791.59</v>
          </cell>
          <cell r="L386">
            <v>10791.59</v>
          </cell>
          <cell r="M386">
            <v>10275.620000000001</v>
          </cell>
          <cell r="N386">
            <v>10129.415999999999</v>
          </cell>
          <cell r="O386">
            <v>10101.74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>
            <v>21687.040000000001</v>
          </cell>
          <cell r="B387">
            <v>15575.226000000001</v>
          </cell>
          <cell r="C387">
            <v>13222.39</v>
          </cell>
          <cell r="D387">
            <v>13061.89</v>
          </cell>
          <cell r="E387">
            <v>13061.89</v>
          </cell>
          <cell r="F387">
            <v>10821.156000000001</v>
          </cell>
          <cell r="G387">
            <v>10791.59</v>
          </cell>
          <cell r="H387">
            <v>10791.59</v>
          </cell>
          <cell r="I387">
            <v>10791.59</v>
          </cell>
          <cell r="J387">
            <v>10821.156000000001</v>
          </cell>
          <cell r="K387">
            <v>10791.59</v>
          </cell>
          <cell r="L387">
            <v>10791.59</v>
          </cell>
          <cell r="M387">
            <v>10275.620000000001</v>
          </cell>
          <cell r="N387">
            <v>10129.415999999999</v>
          </cell>
          <cell r="O387">
            <v>10101.74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>
            <v>21687.040000000001</v>
          </cell>
          <cell r="B388">
            <v>15575.226000000001</v>
          </cell>
          <cell r="C388">
            <v>13222.39</v>
          </cell>
          <cell r="D388">
            <v>13061.89</v>
          </cell>
          <cell r="E388">
            <v>13061.89</v>
          </cell>
          <cell r="F388">
            <v>10821.156000000001</v>
          </cell>
          <cell r="G388">
            <v>10791.59</v>
          </cell>
          <cell r="H388">
            <v>10791.59</v>
          </cell>
          <cell r="I388">
            <v>10791.59</v>
          </cell>
          <cell r="J388">
            <v>10821.156000000001</v>
          </cell>
          <cell r="K388">
            <v>10791.59</v>
          </cell>
          <cell r="L388">
            <v>10791.59</v>
          </cell>
          <cell r="M388">
            <v>10275.620000000001</v>
          </cell>
          <cell r="N388">
            <v>10129.415999999999</v>
          </cell>
          <cell r="O388">
            <v>10101.74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</row>
        <row r="389">
          <cell r="A389">
            <v>21687.040000000001</v>
          </cell>
          <cell r="B389">
            <v>15575.226000000001</v>
          </cell>
          <cell r="C389">
            <v>13222.39</v>
          </cell>
          <cell r="D389">
            <v>13061.89</v>
          </cell>
          <cell r="E389">
            <v>13061.89</v>
          </cell>
          <cell r="F389">
            <v>10821.156000000001</v>
          </cell>
          <cell r="G389">
            <v>10791.59</v>
          </cell>
          <cell r="H389">
            <v>10791.59</v>
          </cell>
          <cell r="I389">
            <v>10791.59</v>
          </cell>
          <cell r="J389">
            <v>10821.156000000001</v>
          </cell>
          <cell r="K389">
            <v>10791.59</v>
          </cell>
          <cell r="L389">
            <v>10791.59</v>
          </cell>
          <cell r="M389">
            <v>10275.620000000001</v>
          </cell>
          <cell r="N389">
            <v>10129.415999999999</v>
          </cell>
          <cell r="O389">
            <v>10101.74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</row>
        <row r="390">
          <cell r="A390">
            <v>21687.040000000001</v>
          </cell>
          <cell r="B390">
            <v>15575.226000000001</v>
          </cell>
          <cell r="C390">
            <v>13222.39</v>
          </cell>
          <cell r="D390">
            <v>13061.89</v>
          </cell>
          <cell r="E390">
            <v>13061.89</v>
          </cell>
          <cell r="F390">
            <v>10821.156000000001</v>
          </cell>
          <cell r="G390">
            <v>10791.59</v>
          </cell>
          <cell r="H390">
            <v>10791.59</v>
          </cell>
          <cell r="I390">
            <v>10791.59</v>
          </cell>
          <cell r="J390">
            <v>10821.156000000001</v>
          </cell>
          <cell r="K390">
            <v>10791.59</v>
          </cell>
          <cell r="L390">
            <v>10791.59</v>
          </cell>
          <cell r="M390">
            <v>10275.620000000001</v>
          </cell>
          <cell r="N390">
            <v>10129.415999999999</v>
          </cell>
          <cell r="O390">
            <v>10101.74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A391">
            <v>21687.040000000001</v>
          </cell>
          <cell r="B391">
            <v>15575.226000000001</v>
          </cell>
          <cell r="C391">
            <v>13222.39</v>
          </cell>
          <cell r="D391">
            <v>13061.89</v>
          </cell>
          <cell r="E391">
            <v>13061.89</v>
          </cell>
          <cell r="F391">
            <v>10821.156000000001</v>
          </cell>
          <cell r="G391">
            <v>10791.59</v>
          </cell>
          <cell r="H391">
            <v>10791.59</v>
          </cell>
          <cell r="I391">
            <v>10791.59</v>
          </cell>
          <cell r="J391">
            <v>10821.156000000001</v>
          </cell>
          <cell r="K391">
            <v>10791.59</v>
          </cell>
          <cell r="L391">
            <v>10791.59</v>
          </cell>
          <cell r="M391">
            <v>10275.620000000001</v>
          </cell>
          <cell r="N391">
            <v>10129.415999999999</v>
          </cell>
          <cell r="O391">
            <v>10101.74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</row>
        <row r="392">
          <cell r="A392">
            <v>21687.040000000001</v>
          </cell>
          <cell r="B392">
            <v>15575.226000000001</v>
          </cell>
          <cell r="C392">
            <v>13222.39</v>
          </cell>
          <cell r="D392">
            <v>13061.89</v>
          </cell>
          <cell r="E392">
            <v>13061.89</v>
          </cell>
          <cell r="F392">
            <v>10821.156000000001</v>
          </cell>
          <cell r="G392">
            <v>10791.59</v>
          </cell>
          <cell r="H392">
            <v>10791.59</v>
          </cell>
          <cell r="I392">
            <v>10791.59</v>
          </cell>
          <cell r="J392">
            <v>10821.156000000001</v>
          </cell>
          <cell r="K392">
            <v>10791.59</v>
          </cell>
          <cell r="L392">
            <v>10791.59</v>
          </cell>
          <cell r="M392">
            <v>10275.620000000001</v>
          </cell>
          <cell r="N392">
            <v>10129.415999999999</v>
          </cell>
          <cell r="O392">
            <v>10101.74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</row>
        <row r="393">
          <cell r="A393">
            <v>21687.040000000001</v>
          </cell>
          <cell r="B393">
            <v>15575.226000000001</v>
          </cell>
          <cell r="C393">
            <v>13222.39</v>
          </cell>
          <cell r="D393">
            <v>13061.89</v>
          </cell>
          <cell r="E393">
            <v>13061.89</v>
          </cell>
          <cell r="F393">
            <v>10821.156000000001</v>
          </cell>
          <cell r="G393">
            <v>10791.59</v>
          </cell>
          <cell r="H393">
            <v>10791.59</v>
          </cell>
          <cell r="I393">
            <v>10791.59</v>
          </cell>
          <cell r="J393">
            <v>10821.156000000001</v>
          </cell>
          <cell r="K393">
            <v>10791.59</v>
          </cell>
          <cell r="L393">
            <v>10791.59</v>
          </cell>
          <cell r="M393">
            <v>10275.620000000001</v>
          </cell>
          <cell r="N393">
            <v>10129.415999999999</v>
          </cell>
          <cell r="O393">
            <v>10101.74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</row>
        <row r="394">
          <cell r="A394">
            <v>21687.040000000001</v>
          </cell>
          <cell r="B394">
            <v>15575.226000000001</v>
          </cell>
          <cell r="C394">
            <v>13222.39</v>
          </cell>
          <cell r="D394">
            <v>13061.89</v>
          </cell>
          <cell r="E394">
            <v>13061.89</v>
          </cell>
          <cell r="F394">
            <v>10821.156000000001</v>
          </cell>
          <cell r="G394">
            <v>10791.59</v>
          </cell>
          <cell r="H394">
            <v>10791.59</v>
          </cell>
          <cell r="I394">
            <v>10791.59</v>
          </cell>
          <cell r="J394">
            <v>10821.156000000001</v>
          </cell>
          <cell r="K394">
            <v>10791.59</v>
          </cell>
          <cell r="L394">
            <v>10791.59</v>
          </cell>
          <cell r="M394">
            <v>10275.620000000001</v>
          </cell>
          <cell r="N394">
            <v>10129.415999999999</v>
          </cell>
          <cell r="O394">
            <v>10101.74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</row>
        <row r="395">
          <cell r="A395">
            <v>21687.040000000001</v>
          </cell>
          <cell r="B395">
            <v>15575.226000000001</v>
          </cell>
          <cell r="C395">
            <v>13222.39</v>
          </cell>
          <cell r="D395">
            <v>13061.89</v>
          </cell>
          <cell r="E395">
            <v>13061.89</v>
          </cell>
          <cell r="F395">
            <v>10821.156000000001</v>
          </cell>
          <cell r="G395">
            <v>10791.59</v>
          </cell>
          <cell r="H395">
            <v>10791.59</v>
          </cell>
          <cell r="I395">
            <v>10791.59</v>
          </cell>
          <cell r="J395">
            <v>10821.156000000001</v>
          </cell>
          <cell r="K395">
            <v>10791.59</v>
          </cell>
          <cell r="L395">
            <v>10791.59</v>
          </cell>
          <cell r="M395">
            <v>10275.620000000001</v>
          </cell>
          <cell r="N395">
            <v>10129.415999999999</v>
          </cell>
          <cell r="O395">
            <v>10101.74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</row>
        <row r="396">
          <cell r="A396">
            <v>21687.040000000001</v>
          </cell>
          <cell r="B396">
            <v>15575.226000000001</v>
          </cell>
          <cell r="C396">
            <v>13222.39</v>
          </cell>
          <cell r="D396">
            <v>13061.89</v>
          </cell>
          <cell r="E396">
            <v>13061.89</v>
          </cell>
          <cell r="F396">
            <v>10821.156000000001</v>
          </cell>
          <cell r="G396">
            <v>10791.59</v>
          </cell>
          <cell r="H396">
            <v>10791.59</v>
          </cell>
          <cell r="I396">
            <v>10791.59</v>
          </cell>
          <cell r="J396">
            <v>10821.156000000001</v>
          </cell>
          <cell r="K396">
            <v>10791.59</v>
          </cell>
          <cell r="L396">
            <v>10791.59</v>
          </cell>
          <cell r="M396">
            <v>10275.620000000001</v>
          </cell>
          <cell r="N396">
            <v>10129.415999999999</v>
          </cell>
          <cell r="O396">
            <v>10101.74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</row>
        <row r="397">
          <cell r="A397">
            <v>21687.040000000001</v>
          </cell>
          <cell r="B397">
            <v>15575.226000000001</v>
          </cell>
          <cell r="C397">
            <v>13222.39</v>
          </cell>
          <cell r="D397">
            <v>13061.89</v>
          </cell>
          <cell r="E397">
            <v>13061.89</v>
          </cell>
          <cell r="F397">
            <v>10821.156000000001</v>
          </cell>
          <cell r="G397">
            <v>10791.59</v>
          </cell>
          <cell r="H397">
            <v>10791.59</v>
          </cell>
          <cell r="I397">
            <v>10791.59</v>
          </cell>
          <cell r="J397">
            <v>10821.156000000001</v>
          </cell>
          <cell r="K397">
            <v>10791.59</v>
          </cell>
          <cell r="L397">
            <v>10791.59</v>
          </cell>
          <cell r="M397">
            <v>10275.620000000001</v>
          </cell>
          <cell r="N397">
            <v>10129.415999999999</v>
          </cell>
          <cell r="O397">
            <v>10101.74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</row>
        <row r="398">
          <cell r="A398">
            <v>21687.040000000001</v>
          </cell>
          <cell r="B398">
            <v>15575.226000000001</v>
          </cell>
          <cell r="C398">
            <v>13222.39</v>
          </cell>
          <cell r="D398">
            <v>13061.89</v>
          </cell>
          <cell r="E398">
            <v>13061.89</v>
          </cell>
          <cell r="F398">
            <v>10821.156000000001</v>
          </cell>
          <cell r="G398">
            <v>10791.59</v>
          </cell>
          <cell r="H398">
            <v>10791.59</v>
          </cell>
          <cell r="I398">
            <v>10791.59</v>
          </cell>
          <cell r="J398">
            <v>10821.156000000001</v>
          </cell>
          <cell r="K398">
            <v>10791.59</v>
          </cell>
          <cell r="L398">
            <v>10791.59</v>
          </cell>
          <cell r="M398">
            <v>10275.620000000001</v>
          </cell>
          <cell r="N398">
            <v>10129.415999999999</v>
          </cell>
          <cell r="O398">
            <v>10101.74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</row>
        <row r="399">
          <cell r="A399">
            <v>21687.040000000001</v>
          </cell>
          <cell r="B399">
            <v>15575.226000000001</v>
          </cell>
          <cell r="C399">
            <v>13222.39</v>
          </cell>
          <cell r="D399">
            <v>13061.89</v>
          </cell>
          <cell r="E399">
            <v>13061.89</v>
          </cell>
          <cell r="F399">
            <v>10821.156000000001</v>
          </cell>
          <cell r="G399">
            <v>10791.59</v>
          </cell>
          <cell r="H399">
            <v>10791.59</v>
          </cell>
          <cell r="I399">
            <v>10791.59</v>
          </cell>
          <cell r="J399">
            <v>10821.156000000001</v>
          </cell>
          <cell r="K399">
            <v>10791.59</v>
          </cell>
          <cell r="L399">
            <v>10791.59</v>
          </cell>
          <cell r="M399">
            <v>10275.620000000001</v>
          </cell>
          <cell r="N399">
            <v>10129.415999999999</v>
          </cell>
          <cell r="O399">
            <v>10101.74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</row>
        <row r="400">
          <cell r="A400">
            <v>21687.040000000001</v>
          </cell>
          <cell r="B400">
            <v>15575.226000000001</v>
          </cell>
          <cell r="C400">
            <v>13222.39</v>
          </cell>
          <cell r="D400">
            <v>13061.89</v>
          </cell>
          <cell r="E400">
            <v>13061.89</v>
          </cell>
          <cell r="F400">
            <v>10821.156000000001</v>
          </cell>
          <cell r="G400">
            <v>10791.59</v>
          </cell>
          <cell r="H400">
            <v>10791.59</v>
          </cell>
          <cell r="I400">
            <v>10791.59</v>
          </cell>
          <cell r="J400">
            <v>10821.156000000001</v>
          </cell>
          <cell r="K400">
            <v>10791.59</v>
          </cell>
          <cell r="L400">
            <v>10791.59</v>
          </cell>
          <cell r="M400">
            <v>10275.620000000001</v>
          </cell>
          <cell r="N400">
            <v>10129.415999999999</v>
          </cell>
          <cell r="O400">
            <v>10101.74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</row>
        <row r="401">
          <cell r="A401">
            <v>21687.040000000001</v>
          </cell>
          <cell r="B401">
            <v>15575.226000000001</v>
          </cell>
          <cell r="C401">
            <v>13222.39</v>
          </cell>
          <cell r="D401">
            <v>13061.89</v>
          </cell>
          <cell r="E401">
            <v>13061.89</v>
          </cell>
          <cell r="F401">
            <v>10821.156000000001</v>
          </cell>
          <cell r="G401">
            <v>10791.59</v>
          </cell>
          <cell r="H401">
            <v>10791.59</v>
          </cell>
          <cell r="I401">
            <v>10791.59</v>
          </cell>
          <cell r="J401">
            <v>10821.156000000001</v>
          </cell>
          <cell r="K401">
            <v>10791.59</v>
          </cell>
          <cell r="L401">
            <v>10791.59</v>
          </cell>
          <cell r="M401">
            <v>10275.620000000001</v>
          </cell>
          <cell r="N401">
            <v>10129.415999999999</v>
          </cell>
          <cell r="O401">
            <v>10101.74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</row>
        <row r="402">
          <cell r="A402">
            <v>21687.040000000001</v>
          </cell>
          <cell r="B402">
            <v>15575.226000000001</v>
          </cell>
          <cell r="C402">
            <v>13222.39</v>
          </cell>
          <cell r="D402">
            <v>13061.89</v>
          </cell>
          <cell r="E402">
            <v>13061.89</v>
          </cell>
          <cell r="F402">
            <v>10821.156000000001</v>
          </cell>
          <cell r="G402">
            <v>10791.59</v>
          </cell>
          <cell r="H402">
            <v>10791.59</v>
          </cell>
          <cell r="I402">
            <v>10791.59</v>
          </cell>
          <cell r="J402">
            <v>10821.156000000001</v>
          </cell>
          <cell r="K402">
            <v>10791.59</v>
          </cell>
          <cell r="L402">
            <v>10791.59</v>
          </cell>
          <cell r="M402">
            <v>10275.620000000001</v>
          </cell>
          <cell r="N402">
            <v>10129.415999999999</v>
          </cell>
          <cell r="O402">
            <v>10101.74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</row>
        <row r="403">
          <cell r="A403">
            <v>21687.040000000001</v>
          </cell>
          <cell r="B403">
            <v>15575.226000000001</v>
          </cell>
          <cell r="C403">
            <v>13222.39</v>
          </cell>
          <cell r="D403">
            <v>13061.89</v>
          </cell>
          <cell r="E403">
            <v>13061.89</v>
          </cell>
          <cell r="F403">
            <v>10821.156000000001</v>
          </cell>
          <cell r="G403">
            <v>10791.59</v>
          </cell>
          <cell r="H403">
            <v>10791.59</v>
          </cell>
          <cell r="I403">
            <v>10791.59</v>
          </cell>
          <cell r="J403">
            <v>10821.156000000001</v>
          </cell>
          <cell r="K403">
            <v>10791.59</v>
          </cell>
          <cell r="L403">
            <v>10791.59</v>
          </cell>
          <cell r="M403">
            <v>10275.620000000001</v>
          </cell>
          <cell r="N403">
            <v>10129.415999999999</v>
          </cell>
          <cell r="O403">
            <v>10101.74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>
            <v>21687.040000000001</v>
          </cell>
          <cell r="B404">
            <v>15575.226000000001</v>
          </cell>
          <cell r="C404">
            <v>13222.39</v>
          </cell>
          <cell r="D404">
            <v>13061.89</v>
          </cell>
          <cell r="E404">
            <v>13061.89</v>
          </cell>
          <cell r="F404">
            <v>10821.156000000001</v>
          </cell>
          <cell r="G404">
            <v>10791.59</v>
          </cell>
          <cell r="H404">
            <v>10791.59</v>
          </cell>
          <cell r="I404">
            <v>10791.59</v>
          </cell>
          <cell r="J404">
            <v>10821.156000000001</v>
          </cell>
          <cell r="K404">
            <v>10791.59</v>
          </cell>
          <cell r="L404">
            <v>10791.59</v>
          </cell>
          <cell r="M404">
            <v>10275.620000000001</v>
          </cell>
          <cell r="N404">
            <v>10129.415999999999</v>
          </cell>
          <cell r="O404">
            <v>10101.74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>
            <v>21687.040000000001</v>
          </cell>
          <cell r="B405">
            <v>15575.226000000001</v>
          </cell>
          <cell r="C405">
            <v>13222.39</v>
          </cell>
          <cell r="D405">
            <v>13061.89</v>
          </cell>
          <cell r="E405">
            <v>13061.89</v>
          </cell>
          <cell r="F405">
            <v>10821.156000000001</v>
          </cell>
          <cell r="G405">
            <v>10791.59</v>
          </cell>
          <cell r="H405">
            <v>10791.59</v>
          </cell>
          <cell r="I405">
            <v>10791.59</v>
          </cell>
          <cell r="J405">
            <v>10821.156000000001</v>
          </cell>
          <cell r="K405">
            <v>10791.59</v>
          </cell>
          <cell r="L405">
            <v>10791.59</v>
          </cell>
          <cell r="M405">
            <v>10275.620000000001</v>
          </cell>
          <cell r="N405">
            <v>10129.415999999999</v>
          </cell>
          <cell r="O405">
            <v>10101.74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>
            <v>21687.040000000001</v>
          </cell>
          <cell r="B406">
            <v>15575.226000000001</v>
          </cell>
          <cell r="C406">
            <v>13222.39</v>
          </cell>
          <cell r="D406">
            <v>13061.89</v>
          </cell>
          <cell r="E406">
            <v>13061.89</v>
          </cell>
          <cell r="F406">
            <v>10821.156000000001</v>
          </cell>
          <cell r="G406">
            <v>10791.59</v>
          </cell>
          <cell r="H406">
            <v>10791.59</v>
          </cell>
          <cell r="I406">
            <v>10791.59</v>
          </cell>
          <cell r="J406">
            <v>10821.156000000001</v>
          </cell>
          <cell r="K406">
            <v>10791.59</v>
          </cell>
          <cell r="L406">
            <v>10791.59</v>
          </cell>
          <cell r="M406">
            <v>10275.620000000001</v>
          </cell>
          <cell r="N406">
            <v>10129.415999999999</v>
          </cell>
          <cell r="O406">
            <v>10101.74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>
            <v>21687.040000000001</v>
          </cell>
          <cell r="B407">
            <v>15575.226000000001</v>
          </cell>
          <cell r="C407">
            <v>13222.39</v>
          </cell>
          <cell r="D407">
            <v>13061.89</v>
          </cell>
          <cell r="E407">
            <v>13061.89</v>
          </cell>
          <cell r="F407">
            <v>10821.156000000001</v>
          </cell>
          <cell r="G407">
            <v>10791.59</v>
          </cell>
          <cell r="H407">
            <v>10791.59</v>
          </cell>
          <cell r="I407">
            <v>10791.59</v>
          </cell>
          <cell r="J407">
            <v>10821.156000000001</v>
          </cell>
          <cell r="K407">
            <v>10791.59</v>
          </cell>
          <cell r="L407">
            <v>10791.59</v>
          </cell>
          <cell r="M407">
            <v>10275.620000000001</v>
          </cell>
          <cell r="N407">
            <v>10129.415999999999</v>
          </cell>
          <cell r="O407">
            <v>10101.74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>
            <v>21687.040000000001</v>
          </cell>
          <cell r="B408">
            <v>15575.226000000001</v>
          </cell>
          <cell r="C408">
            <v>13222.39</v>
          </cell>
          <cell r="D408">
            <v>13061.89</v>
          </cell>
          <cell r="E408">
            <v>13061.89</v>
          </cell>
          <cell r="F408">
            <v>10821.156000000001</v>
          </cell>
          <cell r="G408">
            <v>10791.59</v>
          </cell>
          <cell r="H408">
            <v>10791.59</v>
          </cell>
          <cell r="I408">
            <v>10791.59</v>
          </cell>
          <cell r="J408">
            <v>10821.156000000001</v>
          </cell>
          <cell r="K408">
            <v>10791.59</v>
          </cell>
          <cell r="L408">
            <v>10791.59</v>
          </cell>
          <cell r="M408">
            <v>10275.620000000001</v>
          </cell>
          <cell r="N408">
            <v>10129.415999999999</v>
          </cell>
          <cell r="O408">
            <v>10101.74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>
            <v>21687.040000000001</v>
          </cell>
          <cell r="B409">
            <v>15575.226000000001</v>
          </cell>
          <cell r="C409">
            <v>13222.39</v>
          </cell>
          <cell r="D409">
            <v>13061.89</v>
          </cell>
          <cell r="E409">
            <v>13061.89</v>
          </cell>
          <cell r="F409">
            <v>10821.156000000001</v>
          </cell>
          <cell r="G409">
            <v>10791.59</v>
          </cell>
          <cell r="H409">
            <v>10791.59</v>
          </cell>
          <cell r="I409">
            <v>10791.59</v>
          </cell>
          <cell r="J409">
            <v>10821.156000000001</v>
          </cell>
          <cell r="K409">
            <v>10791.59</v>
          </cell>
          <cell r="L409">
            <v>10791.59</v>
          </cell>
          <cell r="M409">
            <v>10275.620000000001</v>
          </cell>
          <cell r="N409">
            <v>10129.415999999999</v>
          </cell>
          <cell r="O409">
            <v>10101.74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>
            <v>21687.040000000001</v>
          </cell>
          <cell r="B410">
            <v>15575.226000000001</v>
          </cell>
          <cell r="C410">
            <v>13222.39</v>
          </cell>
          <cell r="D410">
            <v>13061.89</v>
          </cell>
          <cell r="E410">
            <v>13061.89</v>
          </cell>
          <cell r="F410">
            <v>10821.156000000001</v>
          </cell>
          <cell r="G410">
            <v>10791.59</v>
          </cell>
          <cell r="H410">
            <v>10791.59</v>
          </cell>
          <cell r="I410">
            <v>10791.59</v>
          </cell>
          <cell r="J410">
            <v>10821.156000000001</v>
          </cell>
          <cell r="K410">
            <v>10791.59</v>
          </cell>
          <cell r="L410">
            <v>10791.59</v>
          </cell>
          <cell r="M410">
            <v>10275.620000000001</v>
          </cell>
          <cell r="N410">
            <v>10129.415999999999</v>
          </cell>
          <cell r="O410">
            <v>10101.74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</row>
        <row r="411">
          <cell r="A411">
            <v>21687.040000000001</v>
          </cell>
          <cell r="B411">
            <v>15575.226000000001</v>
          </cell>
          <cell r="C411">
            <v>13222.39</v>
          </cell>
          <cell r="D411">
            <v>13061.89</v>
          </cell>
          <cell r="E411">
            <v>13061.89</v>
          </cell>
          <cell r="F411">
            <v>10821.156000000001</v>
          </cell>
          <cell r="G411">
            <v>10791.59</v>
          </cell>
          <cell r="H411">
            <v>10791.59</v>
          </cell>
          <cell r="I411">
            <v>10791.59</v>
          </cell>
          <cell r="J411">
            <v>10821.156000000001</v>
          </cell>
          <cell r="K411">
            <v>10791.59</v>
          </cell>
          <cell r="L411">
            <v>10791.59</v>
          </cell>
          <cell r="M411">
            <v>10275.620000000001</v>
          </cell>
          <cell r="N411">
            <v>10129.415999999999</v>
          </cell>
          <cell r="O411">
            <v>10101.74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</row>
        <row r="412">
          <cell r="A412">
            <v>21687.040000000001</v>
          </cell>
          <cell r="B412">
            <v>15575.226000000001</v>
          </cell>
          <cell r="C412">
            <v>13222.39</v>
          </cell>
          <cell r="D412">
            <v>13061.89</v>
          </cell>
          <cell r="E412">
            <v>13061.89</v>
          </cell>
          <cell r="F412">
            <v>10821.156000000001</v>
          </cell>
          <cell r="G412">
            <v>10791.59</v>
          </cell>
          <cell r="H412">
            <v>10791.59</v>
          </cell>
          <cell r="I412">
            <v>10791.59</v>
          </cell>
          <cell r="J412">
            <v>10821.156000000001</v>
          </cell>
          <cell r="K412">
            <v>10791.59</v>
          </cell>
          <cell r="L412">
            <v>10791.59</v>
          </cell>
          <cell r="M412">
            <v>10275.620000000001</v>
          </cell>
          <cell r="N412">
            <v>10129.415999999999</v>
          </cell>
          <cell r="O412">
            <v>10101.74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</row>
        <row r="413">
          <cell r="A413">
            <v>21687.040000000001</v>
          </cell>
          <cell r="B413">
            <v>15575.226000000001</v>
          </cell>
          <cell r="C413">
            <v>13222.39</v>
          </cell>
          <cell r="D413">
            <v>13061.89</v>
          </cell>
          <cell r="E413">
            <v>13061.89</v>
          </cell>
          <cell r="F413">
            <v>10821.156000000001</v>
          </cell>
          <cell r="G413">
            <v>10791.59</v>
          </cell>
          <cell r="H413">
            <v>10791.59</v>
          </cell>
          <cell r="I413">
            <v>10791.59</v>
          </cell>
          <cell r="J413">
            <v>10821.156000000001</v>
          </cell>
          <cell r="K413">
            <v>10791.59</v>
          </cell>
          <cell r="L413">
            <v>10791.59</v>
          </cell>
          <cell r="M413">
            <v>10275.620000000001</v>
          </cell>
          <cell r="N413">
            <v>10129.415999999999</v>
          </cell>
          <cell r="O413">
            <v>10101.74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</row>
        <row r="414">
          <cell r="A414">
            <v>21687.040000000001</v>
          </cell>
          <cell r="B414">
            <v>15575.226000000001</v>
          </cell>
          <cell r="C414">
            <v>13222.39</v>
          </cell>
          <cell r="D414">
            <v>13061.89</v>
          </cell>
          <cell r="E414">
            <v>13061.89</v>
          </cell>
          <cell r="F414">
            <v>10821.156000000001</v>
          </cell>
          <cell r="G414">
            <v>10791.59</v>
          </cell>
          <cell r="H414">
            <v>10791.59</v>
          </cell>
          <cell r="I414">
            <v>10791.59</v>
          </cell>
          <cell r="J414">
            <v>10821.156000000001</v>
          </cell>
          <cell r="K414">
            <v>10791.59</v>
          </cell>
          <cell r="L414">
            <v>10791.59</v>
          </cell>
          <cell r="M414">
            <v>10275.620000000001</v>
          </cell>
          <cell r="N414">
            <v>10129.415999999999</v>
          </cell>
          <cell r="O414">
            <v>10101.74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</row>
        <row r="415">
          <cell r="A415">
            <v>21687.040000000001</v>
          </cell>
          <cell r="B415">
            <v>15575.226000000001</v>
          </cell>
          <cell r="C415">
            <v>13222.39</v>
          </cell>
          <cell r="D415">
            <v>13061.89</v>
          </cell>
          <cell r="E415">
            <v>13061.89</v>
          </cell>
          <cell r="F415">
            <v>10821.156000000001</v>
          </cell>
          <cell r="G415">
            <v>10791.59</v>
          </cell>
          <cell r="H415">
            <v>10791.59</v>
          </cell>
          <cell r="I415">
            <v>10791.59</v>
          </cell>
          <cell r="J415">
            <v>10821.156000000001</v>
          </cell>
          <cell r="K415">
            <v>10791.59</v>
          </cell>
          <cell r="L415">
            <v>10791.59</v>
          </cell>
          <cell r="M415">
            <v>10275.620000000001</v>
          </cell>
          <cell r="N415">
            <v>10129.415999999999</v>
          </cell>
          <cell r="O415">
            <v>10101.74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</row>
        <row r="416">
          <cell r="A416">
            <v>21687.040000000001</v>
          </cell>
          <cell r="B416">
            <v>15575.226000000001</v>
          </cell>
          <cell r="C416">
            <v>13222.39</v>
          </cell>
          <cell r="D416">
            <v>13061.89</v>
          </cell>
          <cell r="E416">
            <v>13061.89</v>
          </cell>
          <cell r="F416">
            <v>10821.156000000001</v>
          </cell>
          <cell r="G416">
            <v>10791.59</v>
          </cell>
          <cell r="H416">
            <v>10791.59</v>
          </cell>
          <cell r="I416">
            <v>10791.59</v>
          </cell>
          <cell r="J416">
            <v>10821.156000000001</v>
          </cell>
          <cell r="K416">
            <v>10791.59</v>
          </cell>
          <cell r="L416">
            <v>10791.59</v>
          </cell>
          <cell r="M416">
            <v>10275.620000000001</v>
          </cell>
          <cell r="N416">
            <v>10129.415999999999</v>
          </cell>
          <cell r="O416">
            <v>10101.74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</row>
        <row r="417">
          <cell r="A417">
            <v>21687.040000000001</v>
          </cell>
          <cell r="B417">
            <v>15575.226000000001</v>
          </cell>
          <cell r="C417">
            <v>13222.39</v>
          </cell>
          <cell r="D417">
            <v>13061.89</v>
          </cell>
          <cell r="E417">
            <v>13061.89</v>
          </cell>
          <cell r="F417">
            <v>10821.156000000001</v>
          </cell>
          <cell r="G417">
            <v>10791.59</v>
          </cell>
          <cell r="H417">
            <v>10791.59</v>
          </cell>
          <cell r="I417">
            <v>10791.59</v>
          </cell>
          <cell r="J417">
            <v>10821.156000000001</v>
          </cell>
          <cell r="K417">
            <v>10791.59</v>
          </cell>
          <cell r="L417">
            <v>10791.59</v>
          </cell>
          <cell r="M417">
            <v>10275.620000000001</v>
          </cell>
          <cell r="N417">
            <v>10129.415999999999</v>
          </cell>
          <cell r="O417">
            <v>10101.74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</row>
        <row r="418">
          <cell r="A418">
            <v>21687.040000000001</v>
          </cell>
          <cell r="B418">
            <v>15575.226000000001</v>
          </cell>
          <cell r="C418">
            <v>13222.39</v>
          </cell>
          <cell r="D418">
            <v>13061.89</v>
          </cell>
          <cell r="E418">
            <v>13061.89</v>
          </cell>
          <cell r="F418">
            <v>10821.156000000001</v>
          </cell>
          <cell r="G418">
            <v>10791.59</v>
          </cell>
          <cell r="H418">
            <v>10791.59</v>
          </cell>
          <cell r="I418">
            <v>10791.59</v>
          </cell>
          <cell r="J418">
            <v>10821.156000000001</v>
          </cell>
          <cell r="K418">
            <v>10791.59</v>
          </cell>
          <cell r="L418">
            <v>10791.59</v>
          </cell>
          <cell r="M418">
            <v>10275.620000000001</v>
          </cell>
          <cell r="N418">
            <v>10129.415999999999</v>
          </cell>
          <cell r="O418">
            <v>10101.74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A419">
            <v>21687.040000000001</v>
          </cell>
          <cell r="B419">
            <v>15575.226000000001</v>
          </cell>
          <cell r="C419">
            <v>13222.39</v>
          </cell>
          <cell r="D419">
            <v>13061.89</v>
          </cell>
          <cell r="E419">
            <v>13061.89</v>
          </cell>
          <cell r="F419">
            <v>10821.156000000001</v>
          </cell>
          <cell r="G419">
            <v>10791.59</v>
          </cell>
          <cell r="H419">
            <v>10791.59</v>
          </cell>
          <cell r="I419">
            <v>10791.59</v>
          </cell>
          <cell r="J419">
            <v>10821.156000000001</v>
          </cell>
          <cell r="K419">
            <v>10791.59</v>
          </cell>
          <cell r="L419">
            <v>10791.59</v>
          </cell>
          <cell r="M419">
            <v>10275.620000000001</v>
          </cell>
          <cell r="N419">
            <v>10129.415999999999</v>
          </cell>
          <cell r="O419">
            <v>10101.74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</row>
        <row r="420">
          <cell r="A420">
            <v>21687.040000000001</v>
          </cell>
          <cell r="B420">
            <v>15575.226000000001</v>
          </cell>
          <cell r="C420">
            <v>13222.39</v>
          </cell>
          <cell r="D420">
            <v>13061.89</v>
          </cell>
          <cell r="E420">
            <v>13061.89</v>
          </cell>
          <cell r="F420">
            <v>10821.156000000001</v>
          </cell>
          <cell r="G420">
            <v>10791.59</v>
          </cell>
          <cell r="H420">
            <v>10791.59</v>
          </cell>
          <cell r="I420">
            <v>10791.59</v>
          </cell>
          <cell r="J420">
            <v>10821.156000000001</v>
          </cell>
          <cell r="K420">
            <v>10791.59</v>
          </cell>
          <cell r="L420">
            <v>10791.59</v>
          </cell>
          <cell r="M420">
            <v>10275.620000000001</v>
          </cell>
          <cell r="N420">
            <v>10129.415999999999</v>
          </cell>
          <cell r="O420">
            <v>10101.74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</row>
        <row r="421">
          <cell r="A421">
            <v>21687.040000000001</v>
          </cell>
          <cell r="B421">
            <v>15575.226000000001</v>
          </cell>
          <cell r="C421">
            <v>13222.39</v>
          </cell>
          <cell r="D421">
            <v>13061.89</v>
          </cell>
          <cell r="E421">
            <v>13061.89</v>
          </cell>
          <cell r="F421">
            <v>10821.156000000001</v>
          </cell>
          <cell r="G421">
            <v>10791.59</v>
          </cell>
          <cell r="H421">
            <v>10791.59</v>
          </cell>
          <cell r="I421">
            <v>10791.59</v>
          </cell>
          <cell r="J421">
            <v>10821.156000000001</v>
          </cell>
          <cell r="K421">
            <v>10791.59</v>
          </cell>
          <cell r="L421">
            <v>10791.59</v>
          </cell>
          <cell r="M421">
            <v>10275.620000000001</v>
          </cell>
          <cell r="N421">
            <v>10129.415999999999</v>
          </cell>
          <cell r="O421">
            <v>10101.74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</row>
        <row r="422">
          <cell r="A422">
            <v>21687.040000000001</v>
          </cell>
          <cell r="B422">
            <v>15575.226000000001</v>
          </cell>
          <cell r="C422">
            <v>13222.39</v>
          </cell>
          <cell r="D422">
            <v>13061.89</v>
          </cell>
          <cell r="E422">
            <v>13061.89</v>
          </cell>
          <cell r="F422">
            <v>10821.156000000001</v>
          </cell>
          <cell r="G422">
            <v>10791.59</v>
          </cell>
          <cell r="H422">
            <v>10791.59</v>
          </cell>
          <cell r="I422">
            <v>10791.59</v>
          </cell>
          <cell r="J422">
            <v>10821.156000000001</v>
          </cell>
          <cell r="K422">
            <v>10791.59</v>
          </cell>
          <cell r="L422">
            <v>10791.59</v>
          </cell>
          <cell r="M422">
            <v>10275.620000000001</v>
          </cell>
          <cell r="N422">
            <v>10129.415999999999</v>
          </cell>
          <cell r="O422">
            <v>10101.74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</row>
        <row r="423">
          <cell r="A423">
            <v>21687.040000000001</v>
          </cell>
          <cell r="B423">
            <v>15575.226000000001</v>
          </cell>
          <cell r="C423">
            <v>13222.39</v>
          </cell>
          <cell r="D423">
            <v>13061.89</v>
          </cell>
          <cell r="E423">
            <v>13061.89</v>
          </cell>
          <cell r="F423">
            <v>10821.156000000001</v>
          </cell>
          <cell r="G423">
            <v>10791.59</v>
          </cell>
          <cell r="H423">
            <v>10791.59</v>
          </cell>
          <cell r="I423">
            <v>10791.59</v>
          </cell>
          <cell r="J423">
            <v>10821.156000000001</v>
          </cell>
          <cell r="K423">
            <v>10791.59</v>
          </cell>
          <cell r="L423">
            <v>10791.59</v>
          </cell>
          <cell r="M423">
            <v>10275.620000000001</v>
          </cell>
          <cell r="N423">
            <v>10129.415999999999</v>
          </cell>
          <cell r="O423">
            <v>10101.74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</row>
        <row r="424">
          <cell r="A424">
            <v>21687.040000000001</v>
          </cell>
          <cell r="B424">
            <v>15575.226000000001</v>
          </cell>
          <cell r="C424">
            <v>13222.39</v>
          </cell>
          <cell r="D424">
            <v>13061.89</v>
          </cell>
          <cell r="E424">
            <v>13061.89</v>
          </cell>
          <cell r="F424">
            <v>10821.156000000001</v>
          </cell>
          <cell r="G424">
            <v>10791.59</v>
          </cell>
          <cell r="H424">
            <v>10791.59</v>
          </cell>
          <cell r="I424">
            <v>10791.59</v>
          </cell>
          <cell r="J424">
            <v>10821.156000000001</v>
          </cell>
          <cell r="K424">
            <v>10791.59</v>
          </cell>
          <cell r="L424">
            <v>10791.59</v>
          </cell>
          <cell r="M424">
            <v>10275.620000000001</v>
          </cell>
          <cell r="N424">
            <v>10129.415999999999</v>
          </cell>
          <cell r="O424">
            <v>10101.74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</row>
        <row r="425">
          <cell r="A425">
            <v>21687.040000000001</v>
          </cell>
          <cell r="B425">
            <v>15575.226000000001</v>
          </cell>
          <cell r="C425">
            <v>13222.39</v>
          </cell>
          <cell r="D425">
            <v>13061.89</v>
          </cell>
          <cell r="E425">
            <v>13061.89</v>
          </cell>
          <cell r="F425">
            <v>10821.156000000001</v>
          </cell>
          <cell r="G425">
            <v>10791.59</v>
          </cell>
          <cell r="H425">
            <v>10791.59</v>
          </cell>
          <cell r="I425">
            <v>10791.59</v>
          </cell>
          <cell r="J425">
            <v>10821.156000000001</v>
          </cell>
          <cell r="K425">
            <v>10791.59</v>
          </cell>
          <cell r="L425">
            <v>10791.59</v>
          </cell>
          <cell r="M425">
            <v>10275.620000000001</v>
          </cell>
          <cell r="N425">
            <v>10129.415999999999</v>
          </cell>
          <cell r="O425">
            <v>10101.74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</row>
        <row r="426">
          <cell r="A426">
            <v>21687.040000000001</v>
          </cell>
          <cell r="B426">
            <v>15575.226000000001</v>
          </cell>
          <cell r="C426">
            <v>13222.39</v>
          </cell>
          <cell r="D426">
            <v>13061.89</v>
          </cell>
          <cell r="E426">
            <v>13061.89</v>
          </cell>
          <cell r="F426">
            <v>10821.156000000001</v>
          </cell>
          <cell r="G426">
            <v>10791.59</v>
          </cell>
          <cell r="H426">
            <v>10791.59</v>
          </cell>
          <cell r="I426">
            <v>10791.59</v>
          </cell>
          <cell r="J426">
            <v>10821.156000000001</v>
          </cell>
          <cell r="K426">
            <v>10791.59</v>
          </cell>
          <cell r="L426">
            <v>10791.59</v>
          </cell>
          <cell r="M426">
            <v>10275.620000000001</v>
          </cell>
          <cell r="N426">
            <v>10129.415999999999</v>
          </cell>
          <cell r="O426">
            <v>10101.74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</row>
        <row r="427">
          <cell r="A427">
            <v>21687.040000000001</v>
          </cell>
          <cell r="B427">
            <v>15575.226000000001</v>
          </cell>
          <cell r="C427">
            <v>13222.39</v>
          </cell>
          <cell r="D427">
            <v>13061.89</v>
          </cell>
          <cell r="E427">
            <v>13061.89</v>
          </cell>
          <cell r="F427">
            <v>10821.156000000001</v>
          </cell>
          <cell r="G427">
            <v>10791.59</v>
          </cell>
          <cell r="H427">
            <v>10791.59</v>
          </cell>
          <cell r="I427">
            <v>10791.59</v>
          </cell>
          <cell r="J427">
            <v>10821.156000000001</v>
          </cell>
          <cell r="K427">
            <v>10791.59</v>
          </cell>
          <cell r="L427">
            <v>10791.59</v>
          </cell>
          <cell r="M427">
            <v>10275.620000000001</v>
          </cell>
          <cell r="N427">
            <v>10129.415999999999</v>
          </cell>
          <cell r="O427">
            <v>10101.74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</row>
        <row r="428">
          <cell r="A428">
            <v>21687.040000000001</v>
          </cell>
          <cell r="B428">
            <v>15575.226000000001</v>
          </cell>
          <cell r="C428">
            <v>13222.39</v>
          </cell>
          <cell r="D428">
            <v>13061.89</v>
          </cell>
          <cell r="E428">
            <v>13061.89</v>
          </cell>
          <cell r="F428">
            <v>10821.156000000001</v>
          </cell>
          <cell r="G428">
            <v>10791.59</v>
          </cell>
          <cell r="H428">
            <v>10791.59</v>
          </cell>
          <cell r="I428">
            <v>10791.59</v>
          </cell>
          <cell r="J428">
            <v>10821.156000000001</v>
          </cell>
          <cell r="K428">
            <v>10791.59</v>
          </cell>
          <cell r="L428">
            <v>10791.59</v>
          </cell>
          <cell r="M428">
            <v>10275.620000000001</v>
          </cell>
          <cell r="N428">
            <v>10129.415999999999</v>
          </cell>
          <cell r="O428">
            <v>10101.74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</row>
        <row r="429">
          <cell r="A429">
            <v>21687.040000000001</v>
          </cell>
          <cell r="B429">
            <v>15575.226000000001</v>
          </cell>
          <cell r="C429">
            <v>13222.39</v>
          </cell>
          <cell r="D429">
            <v>13061.89</v>
          </cell>
          <cell r="E429">
            <v>13061.89</v>
          </cell>
          <cell r="F429">
            <v>10821.156000000001</v>
          </cell>
          <cell r="G429">
            <v>10791.59</v>
          </cell>
          <cell r="H429">
            <v>10791.59</v>
          </cell>
          <cell r="I429">
            <v>10791.59</v>
          </cell>
          <cell r="J429">
            <v>10821.156000000001</v>
          </cell>
          <cell r="K429">
            <v>10791.59</v>
          </cell>
          <cell r="L429">
            <v>10791.59</v>
          </cell>
          <cell r="M429">
            <v>10275.620000000001</v>
          </cell>
          <cell r="N429">
            <v>10129.415999999999</v>
          </cell>
          <cell r="O429">
            <v>10101.74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</row>
        <row r="430">
          <cell r="A430">
            <v>21687.040000000001</v>
          </cell>
          <cell r="B430">
            <v>15575.226000000001</v>
          </cell>
          <cell r="C430">
            <v>13222.39</v>
          </cell>
          <cell r="D430">
            <v>13061.89</v>
          </cell>
          <cell r="E430">
            <v>13061.89</v>
          </cell>
          <cell r="F430">
            <v>10821.156000000001</v>
          </cell>
          <cell r="G430">
            <v>10791.59</v>
          </cell>
          <cell r="H430">
            <v>10791.59</v>
          </cell>
          <cell r="I430">
            <v>10791.59</v>
          </cell>
          <cell r="J430">
            <v>10821.156000000001</v>
          </cell>
          <cell r="K430">
            <v>10791.59</v>
          </cell>
          <cell r="L430">
            <v>10791.59</v>
          </cell>
          <cell r="M430">
            <v>10275.620000000001</v>
          </cell>
          <cell r="N430">
            <v>10129.415999999999</v>
          </cell>
          <cell r="O430">
            <v>10101.74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</row>
        <row r="431">
          <cell r="A431">
            <v>21687.040000000001</v>
          </cell>
          <cell r="B431">
            <v>15575.226000000001</v>
          </cell>
          <cell r="C431">
            <v>13222.39</v>
          </cell>
          <cell r="D431">
            <v>13061.89</v>
          </cell>
          <cell r="E431">
            <v>13061.89</v>
          </cell>
          <cell r="F431">
            <v>10821.156000000001</v>
          </cell>
          <cell r="G431">
            <v>10791.59</v>
          </cell>
          <cell r="H431">
            <v>10791.59</v>
          </cell>
          <cell r="I431">
            <v>10791.59</v>
          </cell>
          <cell r="J431">
            <v>10821.156000000001</v>
          </cell>
          <cell r="K431">
            <v>10791.59</v>
          </cell>
          <cell r="L431">
            <v>10791.59</v>
          </cell>
          <cell r="M431">
            <v>10275.620000000001</v>
          </cell>
          <cell r="N431">
            <v>10129.415999999999</v>
          </cell>
          <cell r="O431">
            <v>10101.74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</row>
        <row r="432">
          <cell r="A432">
            <v>21687.040000000001</v>
          </cell>
          <cell r="B432">
            <v>15575.226000000001</v>
          </cell>
          <cell r="C432">
            <v>13222.39</v>
          </cell>
          <cell r="D432">
            <v>13061.89</v>
          </cell>
          <cell r="E432">
            <v>13061.89</v>
          </cell>
          <cell r="F432">
            <v>10821.156000000001</v>
          </cell>
          <cell r="G432">
            <v>10791.59</v>
          </cell>
          <cell r="H432">
            <v>10791.59</v>
          </cell>
          <cell r="I432">
            <v>10791.59</v>
          </cell>
          <cell r="J432">
            <v>10821.156000000001</v>
          </cell>
          <cell r="K432">
            <v>10791.59</v>
          </cell>
          <cell r="L432">
            <v>10791.59</v>
          </cell>
          <cell r="M432">
            <v>10275.620000000001</v>
          </cell>
          <cell r="N432">
            <v>10129.415999999999</v>
          </cell>
          <cell r="O432">
            <v>10101.74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</row>
        <row r="433">
          <cell r="A433">
            <v>21687.040000000001</v>
          </cell>
          <cell r="B433">
            <v>15575.226000000001</v>
          </cell>
          <cell r="C433">
            <v>13222.39</v>
          </cell>
          <cell r="D433">
            <v>13061.89</v>
          </cell>
          <cell r="E433">
            <v>13061.89</v>
          </cell>
          <cell r="F433">
            <v>10821.156000000001</v>
          </cell>
          <cell r="G433">
            <v>10791.59</v>
          </cell>
          <cell r="H433">
            <v>10791.59</v>
          </cell>
          <cell r="I433">
            <v>10791.59</v>
          </cell>
          <cell r="J433">
            <v>10821.156000000001</v>
          </cell>
          <cell r="K433">
            <v>10791.59</v>
          </cell>
          <cell r="L433">
            <v>10791.59</v>
          </cell>
          <cell r="M433">
            <v>10275.620000000001</v>
          </cell>
          <cell r="N433">
            <v>10129.415999999999</v>
          </cell>
          <cell r="O433">
            <v>10101.74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</row>
        <row r="434">
          <cell r="A434">
            <v>21687.040000000001</v>
          </cell>
          <cell r="B434">
            <v>15575.226000000001</v>
          </cell>
          <cell r="C434">
            <v>13222.39</v>
          </cell>
          <cell r="D434">
            <v>13061.89</v>
          </cell>
          <cell r="E434">
            <v>13061.89</v>
          </cell>
          <cell r="F434">
            <v>10821.156000000001</v>
          </cell>
          <cell r="G434">
            <v>10791.59</v>
          </cell>
          <cell r="H434">
            <v>10791.59</v>
          </cell>
          <cell r="I434">
            <v>10791.59</v>
          </cell>
          <cell r="J434">
            <v>10821.156000000001</v>
          </cell>
          <cell r="K434">
            <v>10791.59</v>
          </cell>
          <cell r="L434">
            <v>10791.59</v>
          </cell>
          <cell r="M434">
            <v>10275.620000000001</v>
          </cell>
          <cell r="N434">
            <v>10129.415999999999</v>
          </cell>
          <cell r="O434">
            <v>10101.74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A435">
            <v>21687.040000000001</v>
          </cell>
          <cell r="B435">
            <v>15575.226000000001</v>
          </cell>
          <cell r="C435">
            <v>13222.39</v>
          </cell>
          <cell r="D435">
            <v>13061.89</v>
          </cell>
          <cell r="E435">
            <v>13061.89</v>
          </cell>
          <cell r="F435">
            <v>10821.156000000001</v>
          </cell>
          <cell r="G435">
            <v>10791.59</v>
          </cell>
          <cell r="H435">
            <v>10791.59</v>
          </cell>
          <cell r="I435">
            <v>10791.59</v>
          </cell>
          <cell r="J435">
            <v>10821.156000000001</v>
          </cell>
          <cell r="K435">
            <v>10791.59</v>
          </cell>
          <cell r="L435">
            <v>10791.59</v>
          </cell>
          <cell r="M435">
            <v>10275.620000000001</v>
          </cell>
          <cell r="N435">
            <v>10129.415999999999</v>
          </cell>
          <cell r="O435">
            <v>10101.74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</row>
        <row r="436">
          <cell r="A436">
            <v>21687.040000000001</v>
          </cell>
          <cell r="B436">
            <v>15575.226000000001</v>
          </cell>
          <cell r="C436">
            <v>13222.39</v>
          </cell>
          <cell r="D436">
            <v>13061.89</v>
          </cell>
          <cell r="E436">
            <v>13061.89</v>
          </cell>
          <cell r="F436">
            <v>10821.156000000001</v>
          </cell>
          <cell r="G436">
            <v>10791.59</v>
          </cell>
          <cell r="H436">
            <v>10791.59</v>
          </cell>
          <cell r="I436">
            <v>10791.59</v>
          </cell>
          <cell r="J436">
            <v>10821.156000000001</v>
          </cell>
          <cell r="K436">
            <v>10791.59</v>
          </cell>
          <cell r="L436">
            <v>10791.59</v>
          </cell>
          <cell r="M436">
            <v>10275.620000000001</v>
          </cell>
          <cell r="N436">
            <v>10129.415999999999</v>
          </cell>
          <cell r="O436">
            <v>10101.74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</row>
        <row r="437">
          <cell r="A437">
            <v>21687.040000000001</v>
          </cell>
          <cell r="B437">
            <v>15575.226000000001</v>
          </cell>
          <cell r="C437">
            <v>13222.39</v>
          </cell>
          <cell r="D437">
            <v>13061.89</v>
          </cell>
          <cell r="E437">
            <v>13061.89</v>
          </cell>
          <cell r="F437">
            <v>10821.156000000001</v>
          </cell>
          <cell r="G437">
            <v>10791.59</v>
          </cell>
          <cell r="H437">
            <v>10791.59</v>
          </cell>
          <cell r="I437">
            <v>10791.59</v>
          </cell>
          <cell r="J437">
            <v>10821.156000000001</v>
          </cell>
          <cell r="K437">
            <v>10791.59</v>
          </cell>
          <cell r="L437">
            <v>10791.59</v>
          </cell>
          <cell r="M437">
            <v>10275.620000000001</v>
          </cell>
          <cell r="N437">
            <v>10129.415999999999</v>
          </cell>
          <cell r="O437">
            <v>10101.74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</row>
        <row r="438">
          <cell r="A438">
            <v>21687.040000000001</v>
          </cell>
          <cell r="B438">
            <v>15575.226000000001</v>
          </cell>
          <cell r="C438">
            <v>13222.39</v>
          </cell>
          <cell r="D438">
            <v>13061.89</v>
          </cell>
          <cell r="E438">
            <v>13061.89</v>
          </cell>
          <cell r="F438">
            <v>10821.156000000001</v>
          </cell>
          <cell r="G438">
            <v>10791.59</v>
          </cell>
          <cell r="H438">
            <v>10791.59</v>
          </cell>
          <cell r="I438">
            <v>10791.59</v>
          </cell>
          <cell r="J438">
            <v>10821.156000000001</v>
          </cell>
          <cell r="K438">
            <v>10791.59</v>
          </cell>
          <cell r="L438">
            <v>10791.59</v>
          </cell>
          <cell r="M438">
            <v>10275.620000000001</v>
          </cell>
          <cell r="N438">
            <v>10129.415999999999</v>
          </cell>
          <cell r="O438">
            <v>10101.74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</row>
        <row r="439">
          <cell r="A439">
            <v>21687.040000000001</v>
          </cell>
          <cell r="B439">
            <v>15575.226000000001</v>
          </cell>
          <cell r="C439">
            <v>13222.39</v>
          </cell>
          <cell r="D439">
            <v>13061.89</v>
          </cell>
          <cell r="E439">
            <v>13061.89</v>
          </cell>
          <cell r="F439">
            <v>10821.156000000001</v>
          </cell>
          <cell r="G439">
            <v>10791.59</v>
          </cell>
          <cell r="H439">
            <v>10791.59</v>
          </cell>
          <cell r="I439">
            <v>10791.59</v>
          </cell>
          <cell r="J439">
            <v>10821.156000000001</v>
          </cell>
          <cell r="K439">
            <v>10791.59</v>
          </cell>
          <cell r="L439">
            <v>10791.59</v>
          </cell>
          <cell r="M439">
            <v>10275.620000000001</v>
          </cell>
          <cell r="N439">
            <v>10129.415999999999</v>
          </cell>
          <cell r="O439">
            <v>10101.74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A440">
            <v>21687.040000000001</v>
          </cell>
          <cell r="B440">
            <v>15575.226000000001</v>
          </cell>
          <cell r="C440">
            <v>13222.39</v>
          </cell>
          <cell r="D440">
            <v>13061.89</v>
          </cell>
          <cell r="E440">
            <v>13061.89</v>
          </cell>
          <cell r="F440">
            <v>10821.156000000001</v>
          </cell>
          <cell r="G440">
            <v>10791.59</v>
          </cell>
          <cell r="H440">
            <v>10791.59</v>
          </cell>
          <cell r="I440">
            <v>10791.59</v>
          </cell>
          <cell r="J440">
            <v>10821.156000000001</v>
          </cell>
          <cell r="K440">
            <v>10791.59</v>
          </cell>
          <cell r="L440">
            <v>10791.59</v>
          </cell>
          <cell r="M440">
            <v>10275.620000000001</v>
          </cell>
          <cell r="N440">
            <v>10129.415999999999</v>
          </cell>
          <cell r="O440">
            <v>10101.74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</row>
        <row r="441">
          <cell r="A441">
            <v>21687.040000000001</v>
          </cell>
          <cell r="B441">
            <v>15575.226000000001</v>
          </cell>
          <cell r="C441">
            <v>13222.39</v>
          </cell>
          <cell r="D441">
            <v>13061.89</v>
          </cell>
          <cell r="E441">
            <v>13061.89</v>
          </cell>
          <cell r="F441">
            <v>10821.156000000001</v>
          </cell>
          <cell r="G441">
            <v>10791.59</v>
          </cell>
          <cell r="H441">
            <v>10791.59</v>
          </cell>
          <cell r="I441">
            <v>10791.59</v>
          </cell>
          <cell r="J441">
            <v>10821.156000000001</v>
          </cell>
          <cell r="K441">
            <v>10791.59</v>
          </cell>
          <cell r="L441">
            <v>10791.59</v>
          </cell>
          <cell r="M441">
            <v>10275.620000000001</v>
          </cell>
          <cell r="N441">
            <v>10129.415999999999</v>
          </cell>
          <cell r="O441">
            <v>10101.74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</row>
        <row r="442">
          <cell r="A442">
            <v>21687.040000000001</v>
          </cell>
          <cell r="B442">
            <v>15575.226000000001</v>
          </cell>
          <cell r="C442">
            <v>13222.39</v>
          </cell>
          <cell r="D442">
            <v>13061.89</v>
          </cell>
          <cell r="E442">
            <v>13061.89</v>
          </cell>
          <cell r="F442">
            <v>10821.156000000001</v>
          </cell>
          <cell r="G442">
            <v>10791.59</v>
          </cell>
          <cell r="H442">
            <v>10791.59</v>
          </cell>
          <cell r="I442">
            <v>10791.59</v>
          </cell>
          <cell r="J442">
            <v>10821.156000000001</v>
          </cell>
          <cell r="K442">
            <v>10791.59</v>
          </cell>
          <cell r="L442">
            <v>10791.59</v>
          </cell>
          <cell r="M442">
            <v>10275.620000000001</v>
          </cell>
          <cell r="N442">
            <v>10129.415999999999</v>
          </cell>
          <cell r="O442">
            <v>10101.74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A443">
            <v>21687.040000000001</v>
          </cell>
          <cell r="B443">
            <v>15575.226000000001</v>
          </cell>
          <cell r="C443">
            <v>13222.39</v>
          </cell>
          <cell r="D443">
            <v>13061.89</v>
          </cell>
          <cell r="E443">
            <v>13061.89</v>
          </cell>
          <cell r="F443">
            <v>10821.156000000001</v>
          </cell>
          <cell r="G443">
            <v>10791.59</v>
          </cell>
          <cell r="H443">
            <v>10791.59</v>
          </cell>
          <cell r="I443">
            <v>10791.59</v>
          </cell>
          <cell r="J443">
            <v>10821.156000000001</v>
          </cell>
          <cell r="K443">
            <v>10791.59</v>
          </cell>
          <cell r="L443">
            <v>10791.59</v>
          </cell>
          <cell r="M443">
            <v>10275.620000000001</v>
          </cell>
          <cell r="N443">
            <v>10129.415999999999</v>
          </cell>
          <cell r="O443">
            <v>10101.74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</row>
        <row r="444">
          <cell r="A444">
            <v>21687.040000000001</v>
          </cell>
          <cell r="B444">
            <v>15575.226000000001</v>
          </cell>
          <cell r="C444">
            <v>13222.39</v>
          </cell>
          <cell r="D444">
            <v>13061.89</v>
          </cell>
          <cell r="E444">
            <v>13061.89</v>
          </cell>
          <cell r="F444">
            <v>10821.156000000001</v>
          </cell>
          <cell r="G444">
            <v>10791.59</v>
          </cell>
          <cell r="H444">
            <v>10791.59</v>
          </cell>
          <cell r="I444">
            <v>10791.59</v>
          </cell>
          <cell r="J444">
            <v>10821.156000000001</v>
          </cell>
          <cell r="K444">
            <v>10791.59</v>
          </cell>
          <cell r="L444">
            <v>10791.59</v>
          </cell>
          <cell r="M444">
            <v>10275.620000000001</v>
          </cell>
          <cell r="N444">
            <v>10129.415999999999</v>
          </cell>
          <cell r="O444">
            <v>10101.74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</row>
        <row r="445">
          <cell r="A445">
            <v>21687.040000000001</v>
          </cell>
          <cell r="B445">
            <v>15575.226000000001</v>
          </cell>
          <cell r="C445">
            <v>13222.39</v>
          </cell>
          <cell r="D445">
            <v>13061.89</v>
          </cell>
          <cell r="E445">
            <v>13061.89</v>
          </cell>
          <cell r="F445">
            <v>10821.156000000001</v>
          </cell>
          <cell r="G445">
            <v>10791.59</v>
          </cell>
          <cell r="H445">
            <v>10791.59</v>
          </cell>
          <cell r="I445">
            <v>10791.59</v>
          </cell>
          <cell r="J445">
            <v>10821.156000000001</v>
          </cell>
          <cell r="K445">
            <v>10791.59</v>
          </cell>
          <cell r="L445">
            <v>10791.59</v>
          </cell>
          <cell r="M445">
            <v>10275.620000000001</v>
          </cell>
          <cell r="N445">
            <v>10129.415999999999</v>
          </cell>
          <cell r="O445">
            <v>10101.74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</row>
        <row r="446">
          <cell r="A446">
            <v>21687.040000000001</v>
          </cell>
          <cell r="B446">
            <v>15575.226000000001</v>
          </cell>
          <cell r="C446">
            <v>13222.39</v>
          </cell>
          <cell r="D446">
            <v>13061.89</v>
          </cell>
          <cell r="E446">
            <v>13061.89</v>
          </cell>
          <cell r="F446">
            <v>10821.156000000001</v>
          </cell>
          <cell r="G446">
            <v>10791.59</v>
          </cell>
          <cell r="H446">
            <v>10791.59</v>
          </cell>
          <cell r="I446">
            <v>10791.59</v>
          </cell>
          <cell r="J446">
            <v>10821.156000000001</v>
          </cell>
          <cell r="K446">
            <v>10791.59</v>
          </cell>
          <cell r="L446">
            <v>10791.59</v>
          </cell>
          <cell r="M446">
            <v>10275.620000000001</v>
          </cell>
          <cell r="N446">
            <v>10129.415999999999</v>
          </cell>
          <cell r="O446">
            <v>10101.74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A447">
            <v>21687.040000000001</v>
          </cell>
          <cell r="B447">
            <v>15575.226000000001</v>
          </cell>
          <cell r="C447">
            <v>13222.39</v>
          </cell>
          <cell r="D447">
            <v>13061.89</v>
          </cell>
          <cell r="E447">
            <v>13061.89</v>
          </cell>
          <cell r="F447">
            <v>10821.156000000001</v>
          </cell>
          <cell r="G447">
            <v>10791.59</v>
          </cell>
          <cell r="H447">
            <v>10791.59</v>
          </cell>
          <cell r="I447">
            <v>10791.59</v>
          </cell>
          <cell r="J447">
            <v>10821.156000000001</v>
          </cell>
          <cell r="K447">
            <v>10791.59</v>
          </cell>
          <cell r="L447">
            <v>10791.59</v>
          </cell>
          <cell r="M447">
            <v>10275.620000000001</v>
          </cell>
          <cell r="N447">
            <v>10129.415999999999</v>
          </cell>
          <cell r="O447">
            <v>10101.74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</row>
        <row r="448">
          <cell r="A448">
            <v>21687.040000000001</v>
          </cell>
          <cell r="B448">
            <v>15575.226000000001</v>
          </cell>
          <cell r="C448">
            <v>13222.39</v>
          </cell>
          <cell r="D448">
            <v>13061.89</v>
          </cell>
          <cell r="E448">
            <v>13061.89</v>
          </cell>
          <cell r="F448">
            <v>10821.156000000001</v>
          </cell>
          <cell r="G448">
            <v>10791.59</v>
          </cell>
          <cell r="H448">
            <v>10791.59</v>
          </cell>
          <cell r="I448">
            <v>10791.59</v>
          </cell>
          <cell r="J448">
            <v>10821.156000000001</v>
          </cell>
          <cell r="K448">
            <v>10791.59</v>
          </cell>
          <cell r="L448">
            <v>10791.59</v>
          </cell>
          <cell r="M448">
            <v>10275.620000000001</v>
          </cell>
          <cell r="N448">
            <v>10129.415999999999</v>
          </cell>
          <cell r="O448">
            <v>10101.74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</row>
        <row r="449">
          <cell r="A449">
            <v>21687.040000000001</v>
          </cell>
          <cell r="B449">
            <v>15575.226000000001</v>
          </cell>
          <cell r="C449">
            <v>13222.39</v>
          </cell>
          <cell r="D449">
            <v>13061.89</v>
          </cell>
          <cell r="E449">
            <v>13061.89</v>
          </cell>
          <cell r="F449">
            <v>10821.156000000001</v>
          </cell>
          <cell r="G449">
            <v>10791.59</v>
          </cell>
          <cell r="H449">
            <v>10791.59</v>
          </cell>
          <cell r="I449">
            <v>10791.59</v>
          </cell>
          <cell r="J449">
            <v>10821.156000000001</v>
          </cell>
          <cell r="K449">
            <v>10791.59</v>
          </cell>
          <cell r="L449">
            <v>10791.59</v>
          </cell>
          <cell r="M449">
            <v>10275.620000000001</v>
          </cell>
          <cell r="N449">
            <v>10129.415999999999</v>
          </cell>
          <cell r="O449">
            <v>10101.74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</row>
        <row r="450">
          <cell r="A450">
            <v>21687.040000000001</v>
          </cell>
          <cell r="B450">
            <v>15575.226000000001</v>
          </cell>
          <cell r="C450">
            <v>13222.39</v>
          </cell>
          <cell r="D450">
            <v>13061.89</v>
          </cell>
          <cell r="E450">
            <v>13061.89</v>
          </cell>
          <cell r="F450">
            <v>10821.156000000001</v>
          </cell>
          <cell r="G450">
            <v>10791.59</v>
          </cell>
          <cell r="H450">
            <v>10791.59</v>
          </cell>
          <cell r="I450">
            <v>10791.59</v>
          </cell>
          <cell r="J450">
            <v>10821.156000000001</v>
          </cell>
          <cell r="K450">
            <v>10791.59</v>
          </cell>
          <cell r="L450">
            <v>10791.59</v>
          </cell>
          <cell r="M450">
            <v>10275.620000000001</v>
          </cell>
          <cell r="N450">
            <v>10129.415999999999</v>
          </cell>
          <cell r="O450">
            <v>10101.74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</row>
        <row r="451">
          <cell r="A451">
            <v>21687.040000000001</v>
          </cell>
          <cell r="B451">
            <v>15575.226000000001</v>
          </cell>
          <cell r="C451">
            <v>13222.39</v>
          </cell>
          <cell r="D451">
            <v>13061.89</v>
          </cell>
          <cell r="E451">
            <v>13061.89</v>
          </cell>
          <cell r="F451">
            <v>10821.156000000001</v>
          </cell>
          <cell r="G451">
            <v>10791.59</v>
          </cell>
          <cell r="H451">
            <v>10791.59</v>
          </cell>
          <cell r="I451">
            <v>10791.59</v>
          </cell>
          <cell r="J451">
            <v>10821.156000000001</v>
          </cell>
          <cell r="K451">
            <v>10791.59</v>
          </cell>
          <cell r="L451">
            <v>10791.59</v>
          </cell>
          <cell r="M451">
            <v>10275.620000000001</v>
          </cell>
          <cell r="N451">
            <v>10129.415999999999</v>
          </cell>
          <cell r="O451">
            <v>10101.74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</row>
        <row r="452">
          <cell r="A452">
            <v>21687.040000000001</v>
          </cell>
          <cell r="B452">
            <v>15575.226000000001</v>
          </cell>
          <cell r="C452">
            <v>13222.39</v>
          </cell>
          <cell r="D452">
            <v>13061.89</v>
          </cell>
          <cell r="E452">
            <v>13061.89</v>
          </cell>
          <cell r="F452">
            <v>10821.156000000001</v>
          </cell>
          <cell r="G452">
            <v>10791.59</v>
          </cell>
          <cell r="H452">
            <v>10791.59</v>
          </cell>
          <cell r="I452">
            <v>10791.59</v>
          </cell>
          <cell r="J452">
            <v>10821.156000000001</v>
          </cell>
          <cell r="K452">
            <v>10791.59</v>
          </cell>
          <cell r="L452">
            <v>10791.59</v>
          </cell>
          <cell r="M452">
            <v>10275.620000000001</v>
          </cell>
          <cell r="N452">
            <v>10129.415999999999</v>
          </cell>
          <cell r="O452">
            <v>10101.74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</row>
        <row r="453">
          <cell r="A453">
            <v>21687.040000000001</v>
          </cell>
          <cell r="B453">
            <v>15575.226000000001</v>
          </cell>
          <cell r="C453">
            <v>13222.39</v>
          </cell>
          <cell r="D453">
            <v>13061.89</v>
          </cell>
          <cell r="E453">
            <v>13061.89</v>
          </cell>
          <cell r="F453">
            <v>10821.156000000001</v>
          </cell>
          <cell r="G453">
            <v>10791.59</v>
          </cell>
          <cell r="H453">
            <v>10791.59</v>
          </cell>
          <cell r="I453">
            <v>10791.59</v>
          </cell>
          <cell r="J453">
            <v>10821.156000000001</v>
          </cell>
          <cell r="K453">
            <v>10791.59</v>
          </cell>
          <cell r="L453">
            <v>10791.59</v>
          </cell>
          <cell r="M453">
            <v>10275.620000000001</v>
          </cell>
          <cell r="N453">
            <v>10129.415999999999</v>
          </cell>
          <cell r="O453">
            <v>10101.74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</row>
        <row r="454">
          <cell r="A454">
            <v>21687.040000000001</v>
          </cell>
          <cell r="B454">
            <v>15575.226000000001</v>
          </cell>
          <cell r="C454">
            <v>13222.39</v>
          </cell>
          <cell r="D454">
            <v>13061.89</v>
          </cell>
          <cell r="E454">
            <v>13061.89</v>
          </cell>
          <cell r="F454">
            <v>10821.156000000001</v>
          </cell>
          <cell r="G454">
            <v>10791.59</v>
          </cell>
          <cell r="H454">
            <v>10791.59</v>
          </cell>
          <cell r="I454">
            <v>10791.59</v>
          </cell>
          <cell r="J454">
            <v>10821.156000000001</v>
          </cell>
          <cell r="K454">
            <v>10791.59</v>
          </cell>
          <cell r="L454">
            <v>10791.59</v>
          </cell>
          <cell r="M454">
            <v>10275.620000000001</v>
          </cell>
          <cell r="N454">
            <v>10129.415999999999</v>
          </cell>
          <cell r="O454">
            <v>10101.74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</row>
        <row r="455">
          <cell r="A455">
            <v>21687.040000000001</v>
          </cell>
          <cell r="B455">
            <v>15575.226000000001</v>
          </cell>
          <cell r="C455">
            <v>13222.39</v>
          </cell>
          <cell r="D455">
            <v>13061.89</v>
          </cell>
          <cell r="E455">
            <v>13061.89</v>
          </cell>
          <cell r="F455">
            <v>10821.156000000001</v>
          </cell>
          <cell r="G455">
            <v>10791.59</v>
          </cell>
          <cell r="H455">
            <v>10791.59</v>
          </cell>
          <cell r="I455">
            <v>10791.59</v>
          </cell>
          <cell r="J455">
            <v>10821.156000000001</v>
          </cell>
          <cell r="K455">
            <v>10791.59</v>
          </cell>
          <cell r="L455">
            <v>10791.59</v>
          </cell>
          <cell r="M455">
            <v>10275.620000000001</v>
          </cell>
          <cell r="N455">
            <v>10129.415999999999</v>
          </cell>
          <cell r="O455">
            <v>10101.74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</row>
        <row r="456">
          <cell r="A456">
            <v>21687.040000000001</v>
          </cell>
          <cell r="B456">
            <v>15575.226000000001</v>
          </cell>
          <cell r="C456">
            <v>13222.39</v>
          </cell>
          <cell r="D456">
            <v>13061.89</v>
          </cell>
          <cell r="E456">
            <v>13061.89</v>
          </cell>
          <cell r="F456">
            <v>10821.156000000001</v>
          </cell>
          <cell r="G456">
            <v>10791.59</v>
          </cell>
          <cell r="H456">
            <v>10791.59</v>
          </cell>
          <cell r="I456">
            <v>10791.59</v>
          </cell>
          <cell r="J456">
            <v>10821.156000000001</v>
          </cell>
          <cell r="K456">
            <v>10791.59</v>
          </cell>
          <cell r="L456">
            <v>10791.59</v>
          </cell>
          <cell r="M456">
            <v>10275.620000000001</v>
          </cell>
          <cell r="N456">
            <v>10129.415999999999</v>
          </cell>
          <cell r="O456">
            <v>10101.74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</row>
        <row r="457">
          <cell r="A457">
            <v>21687.040000000001</v>
          </cell>
          <cell r="B457">
            <v>15575.226000000001</v>
          </cell>
          <cell r="C457">
            <v>13222.39</v>
          </cell>
          <cell r="D457">
            <v>13061.89</v>
          </cell>
          <cell r="E457">
            <v>13061.89</v>
          </cell>
          <cell r="F457">
            <v>10821.156000000001</v>
          </cell>
          <cell r="G457">
            <v>10791.59</v>
          </cell>
          <cell r="H457">
            <v>10791.59</v>
          </cell>
          <cell r="I457">
            <v>10791.59</v>
          </cell>
          <cell r="J457">
            <v>10821.156000000001</v>
          </cell>
          <cell r="K457">
            <v>10791.59</v>
          </cell>
          <cell r="L457">
            <v>10791.59</v>
          </cell>
          <cell r="M457">
            <v>10275.620000000001</v>
          </cell>
          <cell r="N457">
            <v>10129.415999999999</v>
          </cell>
          <cell r="O457">
            <v>10101.74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</row>
        <row r="458">
          <cell r="A458">
            <v>21687.040000000001</v>
          </cell>
          <cell r="B458">
            <v>15575.226000000001</v>
          </cell>
          <cell r="C458">
            <v>13222.39</v>
          </cell>
          <cell r="D458">
            <v>13061.89</v>
          </cell>
          <cell r="E458">
            <v>13061.89</v>
          </cell>
          <cell r="F458">
            <v>10821.156000000001</v>
          </cell>
          <cell r="G458">
            <v>10791.59</v>
          </cell>
          <cell r="H458">
            <v>10791.59</v>
          </cell>
          <cell r="I458">
            <v>10791.59</v>
          </cell>
          <cell r="J458">
            <v>10821.156000000001</v>
          </cell>
          <cell r="K458">
            <v>10791.59</v>
          </cell>
          <cell r="L458">
            <v>10791.59</v>
          </cell>
          <cell r="M458">
            <v>10275.620000000001</v>
          </cell>
          <cell r="N458">
            <v>10129.415999999999</v>
          </cell>
          <cell r="O458">
            <v>10101.74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A459">
            <v>21687.040000000001</v>
          </cell>
          <cell r="B459">
            <v>15575.226000000001</v>
          </cell>
          <cell r="C459">
            <v>13222.39</v>
          </cell>
          <cell r="D459">
            <v>13061.89</v>
          </cell>
          <cell r="E459">
            <v>13061.89</v>
          </cell>
          <cell r="F459">
            <v>10821.156000000001</v>
          </cell>
          <cell r="G459">
            <v>10791.59</v>
          </cell>
          <cell r="H459">
            <v>10791.59</v>
          </cell>
          <cell r="I459">
            <v>10791.59</v>
          </cell>
          <cell r="J459">
            <v>10821.156000000001</v>
          </cell>
          <cell r="K459">
            <v>10791.59</v>
          </cell>
          <cell r="L459">
            <v>10791.59</v>
          </cell>
          <cell r="M459">
            <v>10275.620000000001</v>
          </cell>
          <cell r="N459">
            <v>10129.415999999999</v>
          </cell>
          <cell r="O459">
            <v>10101.74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</row>
        <row r="460">
          <cell r="A460">
            <v>21687.040000000001</v>
          </cell>
          <cell r="B460">
            <v>15575.226000000001</v>
          </cell>
          <cell r="C460">
            <v>13222.39</v>
          </cell>
          <cell r="D460">
            <v>13061.89</v>
          </cell>
          <cell r="E460">
            <v>13061.89</v>
          </cell>
          <cell r="F460">
            <v>10821.156000000001</v>
          </cell>
          <cell r="G460">
            <v>10791.59</v>
          </cell>
          <cell r="H460">
            <v>10791.59</v>
          </cell>
          <cell r="I460">
            <v>10791.59</v>
          </cell>
          <cell r="J460">
            <v>10821.156000000001</v>
          </cell>
          <cell r="K460">
            <v>10791.59</v>
          </cell>
          <cell r="L460">
            <v>10791.59</v>
          </cell>
          <cell r="M460">
            <v>10275.620000000001</v>
          </cell>
          <cell r="N460">
            <v>10129.415999999999</v>
          </cell>
          <cell r="O460">
            <v>10101.74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</row>
        <row r="461">
          <cell r="A461">
            <v>21687.040000000001</v>
          </cell>
          <cell r="B461">
            <v>15575.226000000001</v>
          </cell>
          <cell r="C461">
            <v>13222.39</v>
          </cell>
          <cell r="D461">
            <v>13061.89</v>
          </cell>
          <cell r="E461">
            <v>13061.89</v>
          </cell>
          <cell r="F461">
            <v>10821.156000000001</v>
          </cell>
          <cell r="G461">
            <v>10791.59</v>
          </cell>
          <cell r="H461">
            <v>10791.59</v>
          </cell>
          <cell r="I461">
            <v>10791.59</v>
          </cell>
          <cell r="J461">
            <v>10821.156000000001</v>
          </cell>
          <cell r="K461">
            <v>10791.59</v>
          </cell>
          <cell r="L461">
            <v>10791.59</v>
          </cell>
          <cell r="M461">
            <v>10275.620000000001</v>
          </cell>
          <cell r="N461">
            <v>10129.415999999999</v>
          </cell>
          <cell r="O461">
            <v>10101.74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</row>
        <row r="462">
          <cell r="A462">
            <v>21687.040000000001</v>
          </cell>
          <cell r="B462">
            <v>15575.226000000001</v>
          </cell>
          <cell r="C462">
            <v>13222.39</v>
          </cell>
          <cell r="D462">
            <v>13061.89</v>
          </cell>
          <cell r="E462">
            <v>13061.89</v>
          </cell>
          <cell r="F462">
            <v>10821.156000000001</v>
          </cell>
          <cell r="G462">
            <v>10791.59</v>
          </cell>
          <cell r="H462">
            <v>10791.59</v>
          </cell>
          <cell r="I462">
            <v>10791.59</v>
          </cell>
          <cell r="J462">
            <v>10821.156000000001</v>
          </cell>
          <cell r="K462">
            <v>10791.59</v>
          </cell>
          <cell r="L462">
            <v>10791.59</v>
          </cell>
          <cell r="M462">
            <v>10275.620000000001</v>
          </cell>
          <cell r="N462">
            <v>10129.415999999999</v>
          </cell>
          <cell r="O462">
            <v>10101.74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</row>
        <row r="463">
          <cell r="A463">
            <v>21687.040000000001</v>
          </cell>
          <cell r="B463">
            <v>15575.226000000001</v>
          </cell>
          <cell r="C463">
            <v>13222.39</v>
          </cell>
          <cell r="D463">
            <v>13061.89</v>
          </cell>
          <cell r="E463">
            <v>13061.89</v>
          </cell>
          <cell r="F463">
            <v>10821.156000000001</v>
          </cell>
          <cell r="G463">
            <v>10791.59</v>
          </cell>
          <cell r="H463">
            <v>10791.59</v>
          </cell>
          <cell r="I463">
            <v>10791.59</v>
          </cell>
          <cell r="J463">
            <v>10821.156000000001</v>
          </cell>
          <cell r="K463">
            <v>10791.59</v>
          </cell>
          <cell r="L463">
            <v>10791.59</v>
          </cell>
          <cell r="M463">
            <v>10275.620000000001</v>
          </cell>
          <cell r="N463">
            <v>10129.415999999999</v>
          </cell>
          <cell r="O463">
            <v>10101.74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</row>
        <row r="464">
          <cell r="A464">
            <v>21687.040000000001</v>
          </cell>
          <cell r="B464">
            <v>15575.226000000001</v>
          </cell>
          <cell r="C464">
            <v>13222.39</v>
          </cell>
          <cell r="D464">
            <v>13061.89</v>
          </cell>
          <cell r="E464">
            <v>13061.89</v>
          </cell>
          <cell r="F464">
            <v>10821.156000000001</v>
          </cell>
          <cell r="G464">
            <v>10791.59</v>
          </cell>
          <cell r="H464">
            <v>10791.59</v>
          </cell>
          <cell r="I464">
            <v>10791.59</v>
          </cell>
          <cell r="J464">
            <v>10821.156000000001</v>
          </cell>
          <cell r="K464">
            <v>10791.59</v>
          </cell>
          <cell r="L464">
            <v>10791.59</v>
          </cell>
          <cell r="M464">
            <v>10275.620000000001</v>
          </cell>
          <cell r="N464">
            <v>10129.415999999999</v>
          </cell>
          <cell r="O464">
            <v>10101.74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</row>
        <row r="465">
          <cell r="A465">
            <v>21687.040000000001</v>
          </cell>
          <cell r="B465">
            <v>15575.226000000001</v>
          </cell>
          <cell r="C465">
            <v>13222.39</v>
          </cell>
          <cell r="D465">
            <v>13061.89</v>
          </cell>
          <cell r="E465">
            <v>13061.89</v>
          </cell>
          <cell r="F465">
            <v>10821.156000000001</v>
          </cell>
          <cell r="G465">
            <v>10791.59</v>
          </cell>
          <cell r="H465">
            <v>10791.59</v>
          </cell>
          <cell r="I465">
            <v>10791.59</v>
          </cell>
          <cell r="J465">
            <v>10821.156000000001</v>
          </cell>
          <cell r="K465">
            <v>10791.59</v>
          </cell>
          <cell r="L465">
            <v>10791.59</v>
          </cell>
          <cell r="M465">
            <v>10275.620000000001</v>
          </cell>
          <cell r="N465">
            <v>10129.415999999999</v>
          </cell>
          <cell r="O465">
            <v>10101.74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</row>
        <row r="466">
          <cell r="A466">
            <v>21687.040000000001</v>
          </cell>
          <cell r="B466">
            <v>15575.226000000001</v>
          </cell>
          <cell r="C466">
            <v>13222.39</v>
          </cell>
          <cell r="D466">
            <v>13061.89</v>
          </cell>
          <cell r="E466">
            <v>13061.89</v>
          </cell>
          <cell r="F466">
            <v>10821.156000000001</v>
          </cell>
          <cell r="G466">
            <v>10791.59</v>
          </cell>
          <cell r="H466">
            <v>10791.59</v>
          </cell>
          <cell r="I466">
            <v>10791.59</v>
          </cell>
          <cell r="J466">
            <v>10821.156000000001</v>
          </cell>
          <cell r="K466">
            <v>10791.59</v>
          </cell>
          <cell r="L466">
            <v>10791.59</v>
          </cell>
          <cell r="M466">
            <v>10275.620000000001</v>
          </cell>
          <cell r="N466">
            <v>10129.415999999999</v>
          </cell>
          <cell r="O466">
            <v>10101.74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</row>
        <row r="467">
          <cell r="A467">
            <v>21687.040000000001</v>
          </cell>
          <cell r="B467">
            <v>15575.226000000001</v>
          </cell>
          <cell r="C467">
            <v>13222.39</v>
          </cell>
          <cell r="D467">
            <v>13061.89</v>
          </cell>
          <cell r="E467">
            <v>13061.89</v>
          </cell>
          <cell r="F467">
            <v>10821.156000000001</v>
          </cell>
          <cell r="G467">
            <v>10791.59</v>
          </cell>
          <cell r="H467">
            <v>10791.59</v>
          </cell>
          <cell r="I467">
            <v>10791.59</v>
          </cell>
          <cell r="J467">
            <v>10821.156000000001</v>
          </cell>
          <cell r="K467">
            <v>10791.59</v>
          </cell>
          <cell r="L467">
            <v>10791.59</v>
          </cell>
          <cell r="M467">
            <v>10275.620000000001</v>
          </cell>
          <cell r="N467">
            <v>10129.415999999999</v>
          </cell>
          <cell r="O467">
            <v>10101.74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</row>
        <row r="468">
          <cell r="A468">
            <v>21687.040000000001</v>
          </cell>
          <cell r="B468">
            <v>15575.226000000001</v>
          </cell>
          <cell r="C468">
            <v>13222.39</v>
          </cell>
          <cell r="D468">
            <v>13061.89</v>
          </cell>
          <cell r="E468">
            <v>13061.89</v>
          </cell>
          <cell r="F468">
            <v>10821.156000000001</v>
          </cell>
          <cell r="G468">
            <v>10791.59</v>
          </cell>
          <cell r="H468">
            <v>10791.59</v>
          </cell>
          <cell r="I468">
            <v>10791.59</v>
          </cell>
          <cell r="J468">
            <v>10821.156000000001</v>
          </cell>
          <cell r="K468">
            <v>10791.59</v>
          </cell>
          <cell r="L468">
            <v>10791.59</v>
          </cell>
          <cell r="M468">
            <v>10275.620000000001</v>
          </cell>
          <cell r="N468">
            <v>10129.415999999999</v>
          </cell>
          <cell r="O468">
            <v>10101.74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>
            <v>21687.040000000001</v>
          </cell>
          <cell r="B469">
            <v>15575.226000000001</v>
          </cell>
          <cell r="C469">
            <v>13222.39</v>
          </cell>
          <cell r="D469">
            <v>13061.89</v>
          </cell>
          <cell r="E469">
            <v>13061.89</v>
          </cell>
          <cell r="F469">
            <v>10821.156000000001</v>
          </cell>
          <cell r="G469">
            <v>10791.59</v>
          </cell>
          <cell r="H469">
            <v>10791.59</v>
          </cell>
          <cell r="I469">
            <v>10791.59</v>
          </cell>
          <cell r="J469">
            <v>10821.156000000001</v>
          </cell>
          <cell r="K469">
            <v>10791.59</v>
          </cell>
          <cell r="L469">
            <v>10791.59</v>
          </cell>
          <cell r="M469">
            <v>10275.620000000001</v>
          </cell>
          <cell r="N469">
            <v>10129.415999999999</v>
          </cell>
          <cell r="O469">
            <v>10101.74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>
            <v>21687.040000000001</v>
          </cell>
          <cell r="B470">
            <v>15575.226000000001</v>
          </cell>
          <cell r="C470">
            <v>13222.39</v>
          </cell>
          <cell r="D470">
            <v>13061.89</v>
          </cell>
          <cell r="E470">
            <v>13061.89</v>
          </cell>
          <cell r="F470">
            <v>10821.156000000001</v>
          </cell>
          <cell r="G470">
            <v>10791.59</v>
          </cell>
          <cell r="H470">
            <v>10791.59</v>
          </cell>
          <cell r="I470">
            <v>10791.59</v>
          </cell>
          <cell r="J470">
            <v>10821.156000000001</v>
          </cell>
          <cell r="K470">
            <v>10791.59</v>
          </cell>
          <cell r="L470">
            <v>10791.59</v>
          </cell>
          <cell r="M470">
            <v>10275.620000000001</v>
          </cell>
          <cell r="N470">
            <v>10129.415999999999</v>
          </cell>
          <cell r="O470">
            <v>10101.74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</row>
        <row r="471">
          <cell r="A471">
            <v>21687.040000000001</v>
          </cell>
          <cell r="B471">
            <v>15575.226000000001</v>
          </cell>
          <cell r="C471">
            <v>13222.39</v>
          </cell>
          <cell r="D471">
            <v>13061.89</v>
          </cell>
          <cell r="E471">
            <v>13061.89</v>
          </cell>
          <cell r="F471">
            <v>10821.156000000001</v>
          </cell>
          <cell r="G471">
            <v>10791.59</v>
          </cell>
          <cell r="H471">
            <v>10791.59</v>
          </cell>
          <cell r="I471">
            <v>10791.59</v>
          </cell>
          <cell r="J471">
            <v>10821.156000000001</v>
          </cell>
          <cell r="K471">
            <v>10791.59</v>
          </cell>
          <cell r="L471">
            <v>10791.59</v>
          </cell>
          <cell r="M471">
            <v>10275.620000000001</v>
          </cell>
          <cell r="N471">
            <v>10129.415999999999</v>
          </cell>
          <cell r="O471">
            <v>10101.74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</row>
        <row r="472">
          <cell r="A472">
            <v>21687.040000000001</v>
          </cell>
          <cell r="B472">
            <v>15575.226000000001</v>
          </cell>
          <cell r="C472">
            <v>13222.39</v>
          </cell>
          <cell r="D472">
            <v>13061.89</v>
          </cell>
          <cell r="E472">
            <v>13061.89</v>
          </cell>
          <cell r="F472">
            <v>10821.156000000001</v>
          </cell>
          <cell r="G472">
            <v>10791.59</v>
          </cell>
          <cell r="H472">
            <v>10791.59</v>
          </cell>
          <cell r="I472">
            <v>10791.59</v>
          </cell>
          <cell r="J472">
            <v>10821.156000000001</v>
          </cell>
          <cell r="K472">
            <v>10791.59</v>
          </cell>
          <cell r="L472">
            <v>10791.59</v>
          </cell>
          <cell r="M472">
            <v>10275.620000000001</v>
          </cell>
          <cell r="N472">
            <v>10129.415999999999</v>
          </cell>
          <cell r="O472">
            <v>10101.74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</row>
        <row r="473">
          <cell r="A473">
            <v>21687.040000000001</v>
          </cell>
          <cell r="B473">
            <v>15575.226000000001</v>
          </cell>
          <cell r="C473">
            <v>13222.39</v>
          </cell>
          <cell r="D473">
            <v>13061.89</v>
          </cell>
          <cell r="E473">
            <v>13061.89</v>
          </cell>
          <cell r="F473">
            <v>10821.156000000001</v>
          </cell>
          <cell r="G473">
            <v>10791.59</v>
          </cell>
          <cell r="H473">
            <v>10791.59</v>
          </cell>
          <cell r="I473">
            <v>10791.59</v>
          </cell>
          <cell r="J473">
            <v>10821.156000000001</v>
          </cell>
          <cell r="K473">
            <v>10791.59</v>
          </cell>
          <cell r="L473">
            <v>10791.59</v>
          </cell>
          <cell r="M473">
            <v>10275.620000000001</v>
          </cell>
          <cell r="N473">
            <v>10129.415999999999</v>
          </cell>
          <cell r="O473">
            <v>10101.74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</row>
        <row r="474">
          <cell r="A474">
            <v>21687.040000000001</v>
          </cell>
          <cell r="B474">
            <v>15575.226000000001</v>
          </cell>
          <cell r="C474">
            <v>13222.39</v>
          </cell>
          <cell r="D474">
            <v>13061.89</v>
          </cell>
          <cell r="E474">
            <v>13061.89</v>
          </cell>
          <cell r="F474">
            <v>10821.156000000001</v>
          </cell>
          <cell r="G474">
            <v>10791.59</v>
          </cell>
          <cell r="H474">
            <v>10791.59</v>
          </cell>
          <cell r="I474">
            <v>10791.59</v>
          </cell>
          <cell r="J474">
            <v>10821.156000000001</v>
          </cell>
          <cell r="K474">
            <v>10791.59</v>
          </cell>
          <cell r="L474">
            <v>10791.59</v>
          </cell>
          <cell r="M474">
            <v>10275.620000000001</v>
          </cell>
          <cell r="N474">
            <v>10129.415999999999</v>
          </cell>
          <cell r="O474">
            <v>10101.74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</row>
        <row r="475">
          <cell r="A475">
            <v>21687.040000000001</v>
          </cell>
          <cell r="B475">
            <v>15575.226000000001</v>
          </cell>
          <cell r="C475">
            <v>13222.39</v>
          </cell>
          <cell r="D475">
            <v>13061.89</v>
          </cell>
          <cell r="E475">
            <v>13061.89</v>
          </cell>
          <cell r="F475">
            <v>10821.156000000001</v>
          </cell>
          <cell r="G475">
            <v>10791.59</v>
          </cell>
          <cell r="H475">
            <v>10791.59</v>
          </cell>
          <cell r="I475">
            <v>10791.59</v>
          </cell>
          <cell r="J475">
            <v>10821.156000000001</v>
          </cell>
          <cell r="K475">
            <v>10791.59</v>
          </cell>
          <cell r="L475">
            <v>10791.59</v>
          </cell>
          <cell r="M475">
            <v>10275.620000000001</v>
          </cell>
          <cell r="N475">
            <v>10129.415999999999</v>
          </cell>
          <cell r="O475">
            <v>10101.74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>
            <v>21687.040000000001</v>
          </cell>
          <cell r="B476">
            <v>15575.226000000001</v>
          </cell>
          <cell r="C476">
            <v>13222.39</v>
          </cell>
          <cell r="D476">
            <v>13061.89</v>
          </cell>
          <cell r="E476">
            <v>13061.89</v>
          </cell>
          <cell r="F476">
            <v>10821.156000000001</v>
          </cell>
          <cell r="G476">
            <v>10791.59</v>
          </cell>
          <cell r="H476">
            <v>10791.59</v>
          </cell>
          <cell r="I476">
            <v>10791.59</v>
          </cell>
          <cell r="J476">
            <v>10821.156000000001</v>
          </cell>
          <cell r="K476">
            <v>10791.59</v>
          </cell>
          <cell r="L476">
            <v>10791.59</v>
          </cell>
          <cell r="M476">
            <v>10275.620000000001</v>
          </cell>
          <cell r="N476">
            <v>10129.415999999999</v>
          </cell>
          <cell r="O476">
            <v>10101.74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>
            <v>21687.040000000001</v>
          </cell>
          <cell r="B477">
            <v>15575.226000000001</v>
          </cell>
          <cell r="C477">
            <v>13222.39</v>
          </cell>
          <cell r="D477">
            <v>13061.89</v>
          </cell>
          <cell r="E477">
            <v>13061.89</v>
          </cell>
          <cell r="F477">
            <v>10821.156000000001</v>
          </cell>
          <cell r="G477">
            <v>10791.59</v>
          </cell>
          <cell r="H477">
            <v>10791.59</v>
          </cell>
          <cell r="I477">
            <v>10791.59</v>
          </cell>
          <cell r="J477">
            <v>10821.156000000001</v>
          </cell>
          <cell r="K477">
            <v>10791.59</v>
          </cell>
          <cell r="L477">
            <v>10791.59</v>
          </cell>
          <cell r="M477">
            <v>10275.620000000001</v>
          </cell>
          <cell r="N477">
            <v>10129.415999999999</v>
          </cell>
          <cell r="O477">
            <v>10101.74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</row>
        <row r="478">
          <cell r="A478">
            <v>21687.040000000001</v>
          </cell>
          <cell r="B478">
            <v>15575.226000000001</v>
          </cell>
          <cell r="C478">
            <v>13222.39</v>
          </cell>
          <cell r="D478">
            <v>13061.89</v>
          </cell>
          <cell r="E478">
            <v>13061.89</v>
          </cell>
          <cell r="F478">
            <v>10821.156000000001</v>
          </cell>
          <cell r="G478">
            <v>10791.59</v>
          </cell>
          <cell r="H478">
            <v>10791.59</v>
          </cell>
          <cell r="I478">
            <v>10791.59</v>
          </cell>
          <cell r="J478">
            <v>10821.156000000001</v>
          </cell>
          <cell r="K478">
            <v>10791.59</v>
          </cell>
          <cell r="L478">
            <v>10791.59</v>
          </cell>
          <cell r="M478">
            <v>10275.620000000001</v>
          </cell>
          <cell r="N478">
            <v>10129.415999999999</v>
          </cell>
          <cell r="O478">
            <v>10101.74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>
            <v>21687.040000000001</v>
          </cell>
          <cell r="B479">
            <v>15575.226000000001</v>
          </cell>
          <cell r="C479">
            <v>13222.39</v>
          </cell>
          <cell r="D479">
            <v>13061.89</v>
          </cell>
          <cell r="E479">
            <v>13061.89</v>
          </cell>
          <cell r="F479">
            <v>10821.156000000001</v>
          </cell>
          <cell r="G479">
            <v>10791.59</v>
          </cell>
          <cell r="H479">
            <v>10791.59</v>
          </cell>
          <cell r="I479">
            <v>10791.59</v>
          </cell>
          <cell r="J479">
            <v>10821.156000000001</v>
          </cell>
          <cell r="K479">
            <v>10791.59</v>
          </cell>
          <cell r="L479">
            <v>10791.59</v>
          </cell>
          <cell r="M479">
            <v>10275.620000000001</v>
          </cell>
          <cell r="N479">
            <v>10129.415999999999</v>
          </cell>
          <cell r="O479">
            <v>10101.74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>
            <v>21687.040000000001</v>
          </cell>
          <cell r="B480">
            <v>15575.226000000001</v>
          </cell>
          <cell r="C480">
            <v>13222.39</v>
          </cell>
          <cell r="D480">
            <v>13061.89</v>
          </cell>
          <cell r="E480">
            <v>13061.89</v>
          </cell>
          <cell r="F480">
            <v>10821.156000000001</v>
          </cell>
          <cell r="G480">
            <v>10791.59</v>
          </cell>
          <cell r="H480">
            <v>10791.59</v>
          </cell>
          <cell r="I480">
            <v>10791.59</v>
          </cell>
          <cell r="J480">
            <v>10821.156000000001</v>
          </cell>
          <cell r="K480">
            <v>10791.59</v>
          </cell>
          <cell r="L480">
            <v>10791.59</v>
          </cell>
          <cell r="M480">
            <v>10275.620000000001</v>
          </cell>
          <cell r="N480">
            <v>10129.415999999999</v>
          </cell>
          <cell r="O480">
            <v>10101.74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>
            <v>21687.040000000001</v>
          </cell>
          <cell r="B481">
            <v>15575.226000000001</v>
          </cell>
          <cell r="C481">
            <v>13222.39</v>
          </cell>
          <cell r="D481">
            <v>13061.89</v>
          </cell>
          <cell r="E481">
            <v>13061.89</v>
          </cell>
          <cell r="F481">
            <v>10821.156000000001</v>
          </cell>
          <cell r="G481">
            <v>10791.59</v>
          </cell>
          <cell r="H481">
            <v>10791.59</v>
          </cell>
          <cell r="I481">
            <v>10791.59</v>
          </cell>
          <cell r="J481">
            <v>10821.156000000001</v>
          </cell>
          <cell r="K481">
            <v>10791.59</v>
          </cell>
          <cell r="L481">
            <v>10791.59</v>
          </cell>
          <cell r="M481">
            <v>10275.620000000001</v>
          </cell>
          <cell r="N481">
            <v>10129.415999999999</v>
          </cell>
          <cell r="O481">
            <v>10101.74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>
            <v>21687.040000000001</v>
          </cell>
          <cell r="B482">
            <v>15575.226000000001</v>
          </cell>
          <cell r="C482">
            <v>13222.39</v>
          </cell>
          <cell r="D482">
            <v>13061.89</v>
          </cell>
          <cell r="E482">
            <v>13061.89</v>
          </cell>
          <cell r="F482">
            <v>10821.156000000001</v>
          </cell>
          <cell r="G482">
            <v>10791.59</v>
          </cell>
          <cell r="H482">
            <v>10791.59</v>
          </cell>
          <cell r="I482">
            <v>10791.59</v>
          </cell>
          <cell r="J482">
            <v>10821.156000000001</v>
          </cell>
          <cell r="K482">
            <v>10791.59</v>
          </cell>
          <cell r="L482">
            <v>10791.59</v>
          </cell>
          <cell r="M482">
            <v>10275.620000000001</v>
          </cell>
          <cell r="N482">
            <v>10129.415999999999</v>
          </cell>
          <cell r="O482">
            <v>10101.74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</row>
        <row r="483">
          <cell r="A483">
            <v>21687.040000000001</v>
          </cell>
          <cell r="B483">
            <v>15575.226000000001</v>
          </cell>
          <cell r="C483">
            <v>13222.39</v>
          </cell>
          <cell r="D483">
            <v>13061.89</v>
          </cell>
          <cell r="E483">
            <v>13061.89</v>
          </cell>
          <cell r="F483">
            <v>10821.156000000001</v>
          </cell>
          <cell r="G483">
            <v>10791.59</v>
          </cell>
          <cell r="H483">
            <v>10791.59</v>
          </cell>
          <cell r="I483">
            <v>10791.59</v>
          </cell>
          <cell r="J483">
            <v>10821.156000000001</v>
          </cell>
          <cell r="K483">
            <v>10791.59</v>
          </cell>
          <cell r="L483">
            <v>10791.59</v>
          </cell>
          <cell r="M483">
            <v>10275.620000000001</v>
          </cell>
          <cell r="N483">
            <v>10129.415999999999</v>
          </cell>
          <cell r="O483">
            <v>10101.74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</row>
        <row r="484">
          <cell r="A484">
            <v>21687.040000000001</v>
          </cell>
          <cell r="B484">
            <v>15575.226000000001</v>
          </cell>
          <cell r="C484">
            <v>13222.39</v>
          </cell>
          <cell r="D484">
            <v>13061.89</v>
          </cell>
          <cell r="E484">
            <v>13061.89</v>
          </cell>
          <cell r="F484">
            <v>10821.156000000001</v>
          </cell>
          <cell r="G484">
            <v>10791.59</v>
          </cell>
          <cell r="H484">
            <v>10791.59</v>
          </cell>
          <cell r="I484">
            <v>10791.59</v>
          </cell>
          <cell r="J484">
            <v>10821.156000000001</v>
          </cell>
          <cell r="K484">
            <v>10791.59</v>
          </cell>
          <cell r="L484">
            <v>10791.59</v>
          </cell>
          <cell r="M484">
            <v>10275.620000000001</v>
          </cell>
          <cell r="N484">
            <v>10129.415999999999</v>
          </cell>
          <cell r="O484">
            <v>10101.74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</row>
        <row r="485">
          <cell r="A485">
            <v>21687.040000000001</v>
          </cell>
          <cell r="B485">
            <v>15575.226000000001</v>
          </cell>
          <cell r="C485">
            <v>13222.39</v>
          </cell>
          <cell r="D485">
            <v>13061.89</v>
          </cell>
          <cell r="E485">
            <v>13061.89</v>
          </cell>
          <cell r="F485">
            <v>10821.156000000001</v>
          </cell>
          <cell r="G485">
            <v>10791.59</v>
          </cell>
          <cell r="H485">
            <v>10791.59</v>
          </cell>
          <cell r="I485">
            <v>10791.59</v>
          </cell>
          <cell r="J485">
            <v>10821.156000000001</v>
          </cell>
          <cell r="K485">
            <v>10791.59</v>
          </cell>
          <cell r="L485">
            <v>10791.59</v>
          </cell>
          <cell r="M485">
            <v>10275.620000000001</v>
          </cell>
          <cell r="N485">
            <v>10129.415999999999</v>
          </cell>
          <cell r="O485">
            <v>10101.74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</row>
        <row r="486">
          <cell r="A486">
            <v>21687.040000000001</v>
          </cell>
          <cell r="B486">
            <v>15575.226000000001</v>
          </cell>
          <cell r="C486">
            <v>13222.39</v>
          </cell>
          <cell r="D486">
            <v>13061.89</v>
          </cell>
          <cell r="E486">
            <v>13061.89</v>
          </cell>
          <cell r="F486">
            <v>10821.156000000001</v>
          </cell>
          <cell r="G486">
            <v>10791.59</v>
          </cell>
          <cell r="H486">
            <v>10791.59</v>
          </cell>
          <cell r="I486">
            <v>10791.59</v>
          </cell>
          <cell r="J486">
            <v>10821.156000000001</v>
          </cell>
          <cell r="K486">
            <v>10791.59</v>
          </cell>
          <cell r="L486">
            <v>10791.59</v>
          </cell>
          <cell r="M486">
            <v>10275.620000000001</v>
          </cell>
          <cell r="N486">
            <v>10129.415999999999</v>
          </cell>
          <cell r="O486">
            <v>10101.74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A487">
            <v>21687.040000000001</v>
          </cell>
          <cell r="B487">
            <v>15575.226000000001</v>
          </cell>
          <cell r="C487">
            <v>13222.39</v>
          </cell>
          <cell r="D487">
            <v>13061.89</v>
          </cell>
          <cell r="E487">
            <v>13061.89</v>
          </cell>
          <cell r="F487">
            <v>10821.156000000001</v>
          </cell>
          <cell r="G487">
            <v>10791.59</v>
          </cell>
          <cell r="H487">
            <v>10791.59</v>
          </cell>
          <cell r="I487">
            <v>10791.59</v>
          </cell>
          <cell r="J487">
            <v>10821.156000000001</v>
          </cell>
          <cell r="K487">
            <v>10791.59</v>
          </cell>
          <cell r="L487">
            <v>10791.59</v>
          </cell>
          <cell r="M487">
            <v>10275.620000000001</v>
          </cell>
          <cell r="N487">
            <v>10129.415999999999</v>
          </cell>
          <cell r="O487">
            <v>10101.74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</row>
        <row r="488">
          <cell r="A488">
            <v>21687.040000000001</v>
          </cell>
          <cell r="B488">
            <v>15575.226000000001</v>
          </cell>
          <cell r="C488">
            <v>13222.39</v>
          </cell>
          <cell r="D488">
            <v>13061.89</v>
          </cell>
          <cell r="E488">
            <v>13061.89</v>
          </cell>
          <cell r="F488">
            <v>10821.156000000001</v>
          </cell>
          <cell r="G488">
            <v>10791.59</v>
          </cell>
          <cell r="H488">
            <v>10791.59</v>
          </cell>
          <cell r="I488">
            <v>10791.59</v>
          </cell>
          <cell r="J488">
            <v>10821.156000000001</v>
          </cell>
          <cell r="K488">
            <v>10791.59</v>
          </cell>
          <cell r="L488">
            <v>10791.59</v>
          </cell>
          <cell r="M488">
            <v>10275.620000000001</v>
          </cell>
          <cell r="N488">
            <v>10129.415999999999</v>
          </cell>
          <cell r="O488">
            <v>10101.74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</row>
        <row r="489">
          <cell r="A489">
            <v>21687.040000000001</v>
          </cell>
          <cell r="B489">
            <v>15575.226000000001</v>
          </cell>
          <cell r="C489">
            <v>13222.39</v>
          </cell>
          <cell r="D489">
            <v>13061.89</v>
          </cell>
          <cell r="E489">
            <v>13061.89</v>
          </cell>
          <cell r="F489">
            <v>10821.156000000001</v>
          </cell>
          <cell r="G489">
            <v>10791.59</v>
          </cell>
          <cell r="H489">
            <v>10791.59</v>
          </cell>
          <cell r="I489">
            <v>10791.59</v>
          </cell>
          <cell r="J489">
            <v>10821.156000000001</v>
          </cell>
          <cell r="K489">
            <v>10791.59</v>
          </cell>
          <cell r="L489">
            <v>10791.59</v>
          </cell>
          <cell r="M489">
            <v>10275.620000000001</v>
          </cell>
          <cell r="N489">
            <v>10129.415999999999</v>
          </cell>
          <cell r="O489">
            <v>10101.74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</row>
        <row r="490">
          <cell r="A490">
            <v>21687.040000000001</v>
          </cell>
          <cell r="B490">
            <v>15575.226000000001</v>
          </cell>
          <cell r="C490">
            <v>13222.39</v>
          </cell>
          <cell r="D490">
            <v>13061.89</v>
          </cell>
          <cell r="E490">
            <v>13061.89</v>
          </cell>
          <cell r="F490">
            <v>10821.156000000001</v>
          </cell>
          <cell r="G490">
            <v>10791.59</v>
          </cell>
          <cell r="H490">
            <v>10791.59</v>
          </cell>
          <cell r="I490">
            <v>10791.59</v>
          </cell>
          <cell r="J490">
            <v>10821.156000000001</v>
          </cell>
          <cell r="K490">
            <v>10791.59</v>
          </cell>
          <cell r="L490">
            <v>10791.59</v>
          </cell>
          <cell r="M490">
            <v>10275.620000000001</v>
          </cell>
          <cell r="N490">
            <v>10129.415999999999</v>
          </cell>
          <cell r="O490">
            <v>10101.74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</row>
        <row r="491">
          <cell r="A491">
            <v>21687.040000000001</v>
          </cell>
          <cell r="B491">
            <v>15575.226000000001</v>
          </cell>
          <cell r="C491">
            <v>13222.39</v>
          </cell>
          <cell r="D491">
            <v>13061.89</v>
          </cell>
          <cell r="E491">
            <v>13061.89</v>
          </cell>
          <cell r="F491">
            <v>10821.156000000001</v>
          </cell>
          <cell r="G491">
            <v>10791.59</v>
          </cell>
          <cell r="H491">
            <v>10791.59</v>
          </cell>
          <cell r="I491">
            <v>10791.59</v>
          </cell>
          <cell r="J491">
            <v>10821.156000000001</v>
          </cell>
          <cell r="K491">
            <v>10791.59</v>
          </cell>
          <cell r="L491">
            <v>10791.59</v>
          </cell>
          <cell r="M491">
            <v>10275.620000000001</v>
          </cell>
          <cell r="N491">
            <v>10129.415999999999</v>
          </cell>
          <cell r="O491">
            <v>10101.74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</row>
        <row r="492">
          <cell r="A492">
            <v>21687.040000000001</v>
          </cell>
          <cell r="B492">
            <v>15575.226000000001</v>
          </cell>
          <cell r="C492">
            <v>13222.39</v>
          </cell>
          <cell r="D492">
            <v>13061.89</v>
          </cell>
          <cell r="E492">
            <v>13061.89</v>
          </cell>
          <cell r="F492">
            <v>10821.156000000001</v>
          </cell>
          <cell r="G492">
            <v>10791.59</v>
          </cell>
          <cell r="H492">
            <v>10791.59</v>
          </cell>
          <cell r="I492">
            <v>10791.59</v>
          </cell>
          <cell r="J492">
            <v>10821.156000000001</v>
          </cell>
          <cell r="K492">
            <v>10791.59</v>
          </cell>
          <cell r="L492">
            <v>10791.59</v>
          </cell>
          <cell r="M492">
            <v>10275.620000000001</v>
          </cell>
          <cell r="N492">
            <v>10129.415999999999</v>
          </cell>
          <cell r="O492">
            <v>10101.74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</row>
        <row r="493">
          <cell r="A493">
            <v>21687.040000000001</v>
          </cell>
          <cell r="B493">
            <v>15575.226000000001</v>
          </cell>
          <cell r="C493">
            <v>13222.39</v>
          </cell>
          <cell r="D493">
            <v>13061.89</v>
          </cell>
          <cell r="E493">
            <v>13061.89</v>
          </cell>
          <cell r="F493">
            <v>10821.156000000001</v>
          </cell>
          <cell r="G493">
            <v>10791.59</v>
          </cell>
          <cell r="H493">
            <v>10791.59</v>
          </cell>
          <cell r="I493">
            <v>10791.59</v>
          </cell>
          <cell r="J493">
            <v>10821.156000000001</v>
          </cell>
          <cell r="K493">
            <v>10791.59</v>
          </cell>
          <cell r="L493">
            <v>10791.59</v>
          </cell>
          <cell r="M493">
            <v>10275.620000000001</v>
          </cell>
          <cell r="N493">
            <v>10129.415999999999</v>
          </cell>
          <cell r="O493">
            <v>10101.74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</row>
        <row r="494">
          <cell r="A494">
            <v>21687.040000000001</v>
          </cell>
          <cell r="B494">
            <v>15575.226000000001</v>
          </cell>
          <cell r="C494">
            <v>13222.39</v>
          </cell>
          <cell r="D494">
            <v>13061.89</v>
          </cell>
          <cell r="E494">
            <v>13061.89</v>
          </cell>
          <cell r="F494">
            <v>10821.156000000001</v>
          </cell>
          <cell r="G494">
            <v>10791.59</v>
          </cell>
          <cell r="H494">
            <v>10791.59</v>
          </cell>
          <cell r="I494">
            <v>10791.59</v>
          </cell>
          <cell r="J494">
            <v>10821.156000000001</v>
          </cell>
          <cell r="K494">
            <v>10791.59</v>
          </cell>
          <cell r="L494">
            <v>10791.59</v>
          </cell>
          <cell r="M494">
            <v>10275.620000000001</v>
          </cell>
          <cell r="N494">
            <v>10129.415999999999</v>
          </cell>
          <cell r="O494">
            <v>10101.74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A495">
            <v>21687.040000000001</v>
          </cell>
          <cell r="B495">
            <v>15575.226000000001</v>
          </cell>
          <cell r="C495">
            <v>13222.39</v>
          </cell>
          <cell r="D495">
            <v>13061.89</v>
          </cell>
          <cell r="E495">
            <v>13061.89</v>
          </cell>
          <cell r="F495">
            <v>10821.156000000001</v>
          </cell>
          <cell r="G495">
            <v>10791.59</v>
          </cell>
          <cell r="H495">
            <v>10791.59</v>
          </cell>
          <cell r="I495">
            <v>10791.59</v>
          </cell>
          <cell r="J495">
            <v>10821.156000000001</v>
          </cell>
          <cell r="K495">
            <v>10791.59</v>
          </cell>
          <cell r="L495">
            <v>10791.59</v>
          </cell>
          <cell r="M495">
            <v>10275.620000000001</v>
          </cell>
          <cell r="N495">
            <v>10129.415999999999</v>
          </cell>
          <cell r="O495">
            <v>10101.74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</row>
        <row r="496">
          <cell r="A496">
            <v>21687.040000000001</v>
          </cell>
          <cell r="B496">
            <v>15575.226000000001</v>
          </cell>
          <cell r="C496">
            <v>13222.39</v>
          </cell>
          <cell r="D496">
            <v>13061.89</v>
          </cell>
          <cell r="E496">
            <v>13061.89</v>
          </cell>
          <cell r="F496">
            <v>10821.156000000001</v>
          </cell>
          <cell r="G496">
            <v>10791.59</v>
          </cell>
          <cell r="H496">
            <v>10791.59</v>
          </cell>
          <cell r="I496">
            <v>10791.59</v>
          </cell>
          <cell r="J496">
            <v>10821.156000000001</v>
          </cell>
          <cell r="K496">
            <v>10791.59</v>
          </cell>
          <cell r="L496">
            <v>10791.59</v>
          </cell>
          <cell r="M496">
            <v>10275.620000000001</v>
          </cell>
          <cell r="N496">
            <v>10129.415999999999</v>
          </cell>
          <cell r="O496">
            <v>10101.74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</row>
        <row r="497">
          <cell r="A497">
            <v>21687.040000000001</v>
          </cell>
          <cell r="B497">
            <v>15575.226000000001</v>
          </cell>
          <cell r="C497">
            <v>13222.39</v>
          </cell>
          <cell r="D497">
            <v>13061.89</v>
          </cell>
          <cell r="E497">
            <v>13061.89</v>
          </cell>
          <cell r="F497">
            <v>10821.156000000001</v>
          </cell>
          <cell r="G497">
            <v>10791.59</v>
          </cell>
          <cell r="H497">
            <v>10791.59</v>
          </cell>
          <cell r="I497">
            <v>10791.59</v>
          </cell>
          <cell r="J497">
            <v>10821.156000000001</v>
          </cell>
          <cell r="K497">
            <v>10791.59</v>
          </cell>
          <cell r="L497">
            <v>10791.59</v>
          </cell>
          <cell r="M497">
            <v>10275.620000000001</v>
          </cell>
          <cell r="N497">
            <v>10129.415999999999</v>
          </cell>
          <cell r="O497">
            <v>10101.74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</row>
        <row r="498">
          <cell r="A498">
            <v>21687.040000000001</v>
          </cell>
          <cell r="B498">
            <v>15575.226000000001</v>
          </cell>
          <cell r="C498">
            <v>13222.39</v>
          </cell>
          <cell r="D498">
            <v>13061.89</v>
          </cell>
          <cell r="E498">
            <v>13061.89</v>
          </cell>
          <cell r="F498">
            <v>10821.156000000001</v>
          </cell>
          <cell r="G498">
            <v>10791.59</v>
          </cell>
          <cell r="H498">
            <v>10791.59</v>
          </cell>
          <cell r="I498">
            <v>10791.59</v>
          </cell>
          <cell r="J498">
            <v>10821.156000000001</v>
          </cell>
          <cell r="K498">
            <v>10791.59</v>
          </cell>
          <cell r="L498">
            <v>10791.59</v>
          </cell>
          <cell r="M498">
            <v>10275.620000000001</v>
          </cell>
          <cell r="N498">
            <v>10129.415999999999</v>
          </cell>
          <cell r="O498">
            <v>10101.74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A499">
            <v>21687.040000000001</v>
          </cell>
          <cell r="B499">
            <v>15575.226000000001</v>
          </cell>
          <cell r="C499">
            <v>13222.39</v>
          </cell>
          <cell r="D499">
            <v>13061.89</v>
          </cell>
          <cell r="E499">
            <v>13061.89</v>
          </cell>
          <cell r="F499">
            <v>10821.156000000001</v>
          </cell>
          <cell r="G499">
            <v>10791.59</v>
          </cell>
          <cell r="H499">
            <v>10791.59</v>
          </cell>
          <cell r="I499">
            <v>10791.59</v>
          </cell>
          <cell r="J499">
            <v>10821.156000000001</v>
          </cell>
          <cell r="K499">
            <v>10791.59</v>
          </cell>
          <cell r="L499">
            <v>10791.59</v>
          </cell>
          <cell r="M499">
            <v>10275.620000000001</v>
          </cell>
          <cell r="N499">
            <v>10129.415999999999</v>
          </cell>
          <cell r="O499">
            <v>10101.74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</row>
        <row r="500">
          <cell r="A500">
            <v>21687.040000000001</v>
          </cell>
          <cell r="B500">
            <v>15575.226000000001</v>
          </cell>
          <cell r="C500">
            <v>13222.39</v>
          </cell>
          <cell r="D500">
            <v>13061.89</v>
          </cell>
          <cell r="E500">
            <v>13061.89</v>
          </cell>
          <cell r="F500">
            <v>10821.156000000001</v>
          </cell>
          <cell r="G500">
            <v>10791.59</v>
          </cell>
          <cell r="H500">
            <v>10791.59</v>
          </cell>
          <cell r="I500">
            <v>10791.59</v>
          </cell>
          <cell r="J500">
            <v>10821.156000000001</v>
          </cell>
          <cell r="K500">
            <v>10791.59</v>
          </cell>
          <cell r="L500">
            <v>10791.59</v>
          </cell>
          <cell r="M500">
            <v>10275.620000000001</v>
          </cell>
          <cell r="N500">
            <v>10129.415999999999</v>
          </cell>
          <cell r="O500">
            <v>10101.74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</row>
        <row r="501">
          <cell r="A501">
            <v>21687.040000000001</v>
          </cell>
          <cell r="B501">
            <v>15575.226000000001</v>
          </cell>
          <cell r="C501">
            <v>13222.39</v>
          </cell>
          <cell r="D501">
            <v>13061.89</v>
          </cell>
          <cell r="E501">
            <v>13061.89</v>
          </cell>
          <cell r="F501">
            <v>10821.156000000001</v>
          </cell>
          <cell r="G501">
            <v>10791.59</v>
          </cell>
          <cell r="H501">
            <v>10791.59</v>
          </cell>
          <cell r="I501">
            <v>10791.59</v>
          </cell>
          <cell r="J501">
            <v>10821.156000000001</v>
          </cell>
          <cell r="K501">
            <v>10791.59</v>
          </cell>
          <cell r="L501">
            <v>10791.59</v>
          </cell>
          <cell r="M501">
            <v>10275.620000000001</v>
          </cell>
          <cell r="N501">
            <v>10129.415999999999</v>
          </cell>
          <cell r="O501">
            <v>10101.74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</row>
        <row r="502">
          <cell r="A502">
            <v>21687.040000000001</v>
          </cell>
          <cell r="B502">
            <v>15575.226000000001</v>
          </cell>
          <cell r="C502">
            <v>13222.39</v>
          </cell>
          <cell r="D502">
            <v>13061.89</v>
          </cell>
          <cell r="E502">
            <v>13061.89</v>
          </cell>
          <cell r="F502">
            <v>10821.156000000001</v>
          </cell>
          <cell r="G502">
            <v>10791.59</v>
          </cell>
          <cell r="H502">
            <v>10791.59</v>
          </cell>
          <cell r="I502">
            <v>10791.59</v>
          </cell>
          <cell r="J502">
            <v>10821.156000000001</v>
          </cell>
          <cell r="K502">
            <v>10791.59</v>
          </cell>
          <cell r="L502">
            <v>10791.59</v>
          </cell>
          <cell r="M502">
            <v>10275.620000000001</v>
          </cell>
          <cell r="N502">
            <v>10129.415999999999</v>
          </cell>
          <cell r="O502">
            <v>10101.74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</row>
        <row r="503">
          <cell r="A503">
            <v>21687.040000000001</v>
          </cell>
          <cell r="B503">
            <v>15575.226000000001</v>
          </cell>
          <cell r="C503">
            <v>13222.39</v>
          </cell>
          <cell r="D503">
            <v>13061.89</v>
          </cell>
          <cell r="E503">
            <v>13061.89</v>
          </cell>
          <cell r="F503">
            <v>10821.156000000001</v>
          </cell>
          <cell r="G503">
            <v>10791.59</v>
          </cell>
          <cell r="H503">
            <v>10791.59</v>
          </cell>
          <cell r="I503">
            <v>10791.59</v>
          </cell>
          <cell r="J503">
            <v>10821.156000000001</v>
          </cell>
          <cell r="K503">
            <v>10791.59</v>
          </cell>
          <cell r="L503">
            <v>10791.59</v>
          </cell>
          <cell r="M503">
            <v>10275.620000000001</v>
          </cell>
          <cell r="N503">
            <v>10129.415999999999</v>
          </cell>
          <cell r="O503">
            <v>10101.74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</row>
        <row r="504">
          <cell r="A504">
            <v>21687.040000000001</v>
          </cell>
          <cell r="B504">
            <v>15575.226000000001</v>
          </cell>
          <cell r="C504">
            <v>13222.39</v>
          </cell>
          <cell r="D504">
            <v>13061.89</v>
          </cell>
          <cell r="E504">
            <v>13061.89</v>
          </cell>
          <cell r="F504">
            <v>10821.156000000001</v>
          </cell>
          <cell r="G504">
            <v>10791.59</v>
          </cell>
          <cell r="H504">
            <v>10791.59</v>
          </cell>
          <cell r="I504">
            <v>10791.59</v>
          </cell>
          <cell r="J504">
            <v>10821.156000000001</v>
          </cell>
          <cell r="K504">
            <v>10791.59</v>
          </cell>
          <cell r="L504">
            <v>10791.59</v>
          </cell>
          <cell r="M504">
            <v>10275.620000000001</v>
          </cell>
          <cell r="N504">
            <v>10129.415999999999</v>
          </cell>
          <cell r="O504">
            <v>10101.74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</row>
        <row r="505">
          <cell r="A505">
            <v>21687.040000000001</v>
          </cell>
          <cell r="B505">
            <v>15575.226000000001</v>
          </cell>
          <cell r="C505">
            <v>13222.39</v>
          </cell>
          <cell r="D505">
            <v>13061.89</v>
          </cell>
          <cell r="E505">
            <v>13061.89</v>
          </cell>
          <cell r="F505">
            <v>10821.156000000001</v>
          </cell>
          <cell r="G505">
            <v>10791.59</v>
          </cell>
          <cell r="H505">
            <v>10791.59</v>
          </cell>
          <cell r="I505">
            <v>10791.59</v>
          </cell>
          <cell r="J505">
            <v>10821.156000000001</v>
          </cell>
          <cell r="K505">
            <v>10791.59</v>
          </cell>
          <cell r="L505">
            <v>10791.59</v>
          </cell>
          <cell r="M505">
            <v>10275.620000000001</v>
          </cell>
          <cell r="N505">
            <v>10129.415999999999</v>
          </cell>
          <cell r="O505">
            <v>10101.74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</row>
        <row r="506">
          <cell r="A506">
            <v>21687.040000000001</v>
          </cell>
          <cell r="B506">
            <v>15575.226000000001</v>
          </cell>
          <cell r="C506">
            <v>13222.39</v>
          </cell>
          <cell r="D506">
            <v>13061.89</v>
          </cell>
          <cell r="E506">
            <v>13061.89</v>
          </cell>
          <cell r="F506">
            <v>10821.156000000001</v>
          </cell>
          <cell r="G506">
            <v>10791.59</v>
          </cell>
          <cell r="H506">
            <v>10791.59</v>
          </cell>
          <cell r="I506">
            <v>10791.59</v>
          </cell>
          <cell r="J506">
            <v>10821.156000000001</v>
          </cell>
          <cell r="K506">
            <v>10791.59</v>
          </cell>
          <cell r="L506">
            <v>10791.59</v>
          </cell>
          <cell r="M506">
            <v>10275.620000000001</v>
          </cell>
          <cell r="N506">
            <v>10129.415999999999</v>
          </cell>
          <cell r="O506">
            <v>10101.74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</row>
        <row r="507">
          <cell r="A507">
            <v>21687.040000000001</v>
          </cell>
          <cell r="B507">
            <v>15575.226000000001</v>
          </cell>
          <cell r="C507">
            <v>13222.39</v>
          </cell>
          <cell r="D507">
            <v>13061.89</v>
          </cell>
          <cell r="E507">
            <v>13061.89</v>
          </cell>
          <cell r="F507">
            <v>10821.156000000001</v>
          </cell>
          <cell r="G507">
            <v>10791.59</v>
          </cell>
          <cell r="H507">
            <v>10791.59</v>
          </cell>
          <cell r="I507">
            <v>10791.59</v>
          </cell>
          <cell r="J507">
            <v>10821.156000000001</v>
          </cell>
          <cell r="K507">
            <v>10791.59</v>
          </cell>
          <cell r="L507">
            <v>10791.59</v>
          </cell>
          <cell r="M507">
            <v>10275.620000000001</v>
          </cell>
          <cell r="N507">
            <v>10129.415999999999</v>
          </cell>
          <cell r="O507">
            <v>10101.74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</row>
        <row r="508">
          <cell r="A508">
            <v>21687.040000000001</v>
          </cell>
          <cell r="B508">
            <v>15575.226000000001</v>
          </cell>
          <cell r="C508">
            <v>13222.39</v>
          </cell>
          <cell r="D508">
            <v>13061.89</v>
          </cell>
          <cell r="E508">
            <v>13061.89</v>
          </cell>
          <cell r="F508">
            <v>10821.156000000001</v>
          </cell>
          <cell r="G508">
            <v>10791.59</v>
          </cell>
          <cell r="H508">
            <v>10791.59</v>
          </cell>
          <cell r="I508">
            <v>10791.59</v>
          </cell>
          <cell r="J508">
            <v>10821.156000000001</v>
          </cell>
          <cell r="K508">
            <v>10791.59</v>
          </cell>
          <cell r="L508">
            <v>10791.59</v>
          </cell>
          <cell r="M508">
            <v>10275.620000000001</v>
          </cell>
          <cell r="N508">
            <v>10129.415999999999</v>
          </cell>
          <cell r="O508">
            <v>10101.74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</row>
        <row r="509">
          <cell r="A509">
            <v>21687.040000000001</v>
          </cell>
          <cell r="B509">
            <v>15575.226000000001</v>
          </cell>
          <cell r="C509">
            <v>13222.39</v>
          </cell>
          <cell r="D509">
            <v>13061.89</v>
          </cell>
          <cell r="E509">
            <v>13061.89</v>
          </cell>
          <cell r="F509">
            <v>10821.156000000001</v>
          </cell>
          <cell r="G509">
            <v>10791.59</v>
          </cell>
          <cell r="H509">
            <v>10791.59</v>
          </cell>
          <cell r="I509">
            <v>10791.59</v>
          </cell>
          <cell r="J509">
            <v>10821.156000000001</v>
          </cell>
          <cell r="K509">
            <v>10791.59</v>
          </cell>
          <cell r="L509">
            <v>10791.59</v>
          </cell>
          <cell r="M509">
            <v>10275.620000000001</v>
          </cell>
          <cell r="N509">
            <v>10129.415999999999</v>
          </cell>
          <cell r="O509">
            <v>10101.74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</row>
        <row r="510">
          <cell r="A510">
            <v>21687.040000000001</v>
          </cell>
          <cell r="B510">
            <v>15575.226000000001</v>
          </cell>
          <cell r="C510">
            <v>13222.39</v>
          </cell>
          <cell r="D510">
            <v>13061.89</v>
          </cell>
          <cell r="E510">
            <v>13061.89</v>
          </cell>
          <cell r="F510">
            <v>10821.156000000001</v>
          </cell>
          <cell r="G510">
            <v>10791.59</v>
          </cell>
          <cell r="H510">
            <v>10791.59</v>
          </cell>
          <cell r="I510">
            <v>10791.59</v>
          </cell>
          <cell r="J510">
            <v>10821.156000000001</v>
          </cell>
          <cell r="K510">
            <v>10791.59</v>
          </cell>
          <cell r="L510">
            <v>10791.59</v>
          </cell>
          <cell r="M510">
            <v>10275.620000000001</v>
          </cell>
          <cell r="N510">
            <v>10129.415999999999</v>
          </cell>
          <cell r="O510">
            <v>10101.74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</row>
        <row r="511">
          <cell r="A511">
            <v>21687.040000000001</v>
          </cell>
          <cell r="B511">
            <v>15575.226000000001</v>
          </cell>
          <cell r="C511">
            <v>13222.39</v>
          </cell>
          <cell r="D511">
            <v>13061.89</v>
          </cell>
          <cell r="E511">
            <v>13061.89</v>
          </cell>
          <cell r="F511">
            <v>10821.156000000001</v>
          </cell>
          <cell r="G511">
            <v>10791.59</v>
          </cell>
          <cell r="H511">
            <v>10791.59</v>
          </cell>
          <cell r="I511">
            <v>10791.59</v>
          </cell>
          <cell r="J511">
            <v>10821.156000000001</v>
          </cell>
          <cell r="K511">
            <v>10791.59</v>
          </cell>
          <cell r="L511">
            <v>10791.59</v>
          </cell>
          <cell r="M511">
            <v>10275.620000000001</v>
          </cell>
          <cell r="N511">
            <v>10129.415999999999</v>
          </cell>
          <cell r="O511">
            <v>10101.74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A512">
            <v>21687.040000000001</v>
          </cell>
          <cell r="B512">
            <v>15575.226000000001</v>
          </cell>
          <cell r="C512">
            <v>13222.39</v>
          </cell>
          <cell r="D512">
            <v>13061.89</v>
          </cell>
          <cell r="E512">
            <v>13061.89</v>
          </cell>
          <cell r="F512">
            <v>10821.156000000001</v>
          </cell>
          <cell r="G512">
            <v>10791.59</v>
          </cell>
          <cell r="H512">
            <v>10791.59</v>
          </cell>
          <cell r="I512">
            <v>10791.59</v>
          </cell>
          <cell r="J512">
            <v>10821.156000000001</v>
          </cell>
          <cell r="K512">
            <v>10791.59</v>
          </cell>
          <cell r="L512">
            <v>10791.59</v>
          </cell>
          <cell r="M512">
            <v>10275.620000000001</v>
          </cell>
          <cell r="N512">
            <v>10129.415999999999</v>
          </cell>
          <cell r="O512">
            <v>10101.74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</row>
        <row r="513">
          <cell r="A513">
            <v>21687.040000000001</v>
          </cell>
          <cell r="B513">
            <v>15575.226000000001</v>
          </cell>
          <cell r="C513">
            <v>13222.39</v>
          </cell>
          <cell r="D513">
            <v>13061.89</v>
          </cell>
          <cell r="E513">
            <v>13061.89</v>
          </cell>
          <cell r="F513">
            <v>10821.156000000001</v>
          </cell>
          <cell r="G513">
            <v>10791.59</v>
          </cell>
          <cell r="H513">
            <v>10791.59</v>
          </cell>
          <cell r="I513">
            <v>10791.59</v>
          </cell>
          <cell r="J513">
            <v>10821.156000000001</v>
          </cell>
          <cell r="K513">
            <v>10791.59</v>
          </cell>
          <cell r="L513">
            <v>10791.59</v>
          </cell>
          <cell r="M513">
            <v>10275.620000000001</v>
          </cell>
          <cell r="N513">
            <v>10129.415999999999</v>
          </cell>
          <cell r="O513">
            <v>10101.74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</row>
        <row r="514">
          <cell r="A514">
            <v>21687.040000000001</v>
          </cell>
          <cell r="B514">
            <v>15575.226000000001</v>
          </cell>
          <cell r="C514">
            <v>13222.39</v>
          </cell>
          <cell r="D514">
            <v>13061.89</v>
          </cell>
          <cell r="E514">
            <v>13061.89</v>
          </cell>
          <cell r="F514">
            <v>10821.156000000001</v>
          </cell>
          <cell r="G514">
            <v>10791.59</v>
          </cell>
          <cell r="H514">
            <v>10791.59</v>
          </cell>
          <cell r="I514">
            <v>10791.59</v>
          </cell>
          <cell r="J514">
            <v>10821.156000000001</v>
          </cell>
          <cell r="K514">
            <v>10791.59</v>
          </cell>
          <cell r="L514">
            <v>10791.59</v>
          </cell>
          <cell r="M514">
            <v>10275.620000000001</v>
          </cell>
          <cell r="N514">
            <v>10129.415999999999</v>
          </cell>
          <cell r="O514">
            <v>10101.74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</row>
        <row r="515">
          <cell r="A515">
            <v>21687.040000000001</v>
          </cell>
          <cell r="B515">
            <v>15575.226000000001</v>
          </cell>
          <cell r="C515">
            <v>13222.39</v>
          </cell>
          <cell r="D515">
            <v>13061.89</v>
          </cell>
          <cell r="E515">
            <v>13061.89</v>
          </cell>
          <cell r="F515">
            <v>10821.156000000001</v>
          </cell>
          <cell r="G515">
            <v>10791.59</v>
          </cell>
          <cell r="H515">
            <v>10791.59</v>
          </cell>
          <cell r="I515">
            <v>10791.59</v>
          </cell>
          <cell r="J515">
            <v>10821.156000000001</v>
          </cell>
          <cell r="K515">
            <v>10791.59</v>
          </cell>
          <cell r="L515">
            <v>10791.59</v>
          </cell>
          <cell r="M515">
            <v>10275.620000000001</v>
          </cell>
          <cell r="N515">
            <v>10129.415999999999</v>
          </cell>
          <cell r="O515">
            <v>10101.74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A516">
            <v>21687.040000000001</v>
          </cell>
          <cell r="B516">
            <v>15575.226000000001</v>
          </cell>
          <cell r="C516">
            <v>13222.39</v>
          </cell>
          <cell r="D516">
            <v>13061.89</v>
          </cell>
          <cell r="E516">
            <v>13061.89</v>
          </cell>
          <cell r="F516">
            <v>10821.156000000001</v>
          </cell>
          <cell r="G516">
            <v>10791.59</v>
          </cell>
          <cell r="H516">
            <v>10791.59</v>
          </cell>
          <cell r="I516">
            <v>10791.59</v>
          </cell>
          <cell r="J516">
            <v>10821.156000000001</v>
          </cell>
          <cell r="K516">
            <v>10791.59</v>
          </cell>
          <cell r="L516">
            <v>10791.59</v>
          </cell>
          <cell r="M516">
            <v>10275.620000000001</v>
          </cell>
          <cell r="N516">
            <v>10129.415999999999</v>
          </cell>
          <cell r="O516">
            <v>10101.74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</row>
        <row r="517">
          <cell r="A517">
            <v>21687.040000000001</v>
          </cell>
          <cell r="B517">
            <v>15575.226000000001</v>
          </cell>
          <cell r="C517">
            <v>13222.39</v>
          </cell>
          <cell r="D517">
            <v>13061.89</v>
          </cell>
          <cell r="E517">
            <v>13061.89</v>
          </cell>
          <cell r="F517">
            <v>10821.156000000001</v>
          </cell>
          <cell r="G517">
            <v>10791.59</v>
          </cell>
          <cell r="H517">
            <v>10791.59</v>
          </cell>
          <cell r="I517">
            <v>10791.59</v>
          </cell>
          <cell r="J517">
            <v>10821.156000000001</v>
          </cell>
          <cell r="K517">
            <v>10791.59</v>
          </cell>
          <cell r="L517">
            <v>10791.59</v>
          </cell>
          <cell r="M517">
            <v>10275.620000000001</v>
          </cell>
          <cell r="N517">
            <v>10129.415999999999</v>
          </cell>
          <cell r="O517">
            <v>10101.74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</row>
        <row r="518">
          <cell r="A518">
            <v>21687.040000000001</v>
          </cell>
          <cell r="B518">
            <v>15575.226000000001</v>
          </cell>
          <cell r="C518">
            <v>13222.39</v>
          </cell>
          <cell r="D518">
            <v>13061.89</v>
          </cell>
          <cell r="E518">
            <v>13061.89</v>
          </cell>
          <cell r="F518">
            <v>10821.156000000001</v>
          </cell>
          <cell r="G518">
            <v>10791.59</v>
          </cell>
          <cell r="H518">
            <v>10791.59</v>
          </cell>
          <cell r="I518">
            <v>10791.59</v>
          </cell>
          <cell r="J518">
            <v>10821.156000000001</v>
          </cell>
          <cell r="K518">
            <v>10791.59</v>
          </cell>
          <cell r="L518">
            <v>10791.59</v>
          </cell>
          <cell r="M518">
            <v>10275.620000000001</v>
          </cell>
          <cell r="N518">
            <v>10129.415999999999</v>
          </cell>
          <cell r="O518">
            <v>10101.74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A519">
            <v>21687.040000000001</v>
          </cell>
          <cell r="B519">
            <v>15575.226000000001</v>
          </cell>
          <cell r="C519">
            <v>13222.39</v>
          </cell>
          <cell r="D519">
            <v>13061.89</v>
          </cell>
          <cell r="E519">
            <v>13061.89</v>
          </cell>
          <cell r="F519">
            <v>10821.156000000001</v>
          </cell>
          <cell r="G519">
            <v>10791.59</v>
          </cell>
          <cell r="H519">
            <v>10791.59</v>
          </cell>
          <cell r="I519">
            <v>10791.59</v>
          </cell>
          <cell r="J519">
            <v>10821.156000000001</v>
          </cell>
          <cell r="K519">
            <v>10791.59</v>
          </cell>
          <cell r="L519">
            <v>10791.59</v>
          </cell>
          <cell r="M519">
            <v>10275.620000000001</v>
          </cell>
          <cell r="N519">
            <v>10129.415999999999</v>
          </cell>
          <cell r="O519">
            <v>10101.74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</row>
        <row r="520">
          <cell r="A520">
            <v>21687.040000000001</v>
          </cell>
          <cell r="B520">
            <v>15575.226000000001</v>
          </cell>
          <cell r="C520">
            <v>13222.39</v>
          </cell>
          <cell r="D520">
            <v>13061.89</v>
          </cell>
          <cell r="E520">
            <v>13061.89</v>
          </cell>
          <cell r="F520">
            <v>10821.156000000001</v>
          </cell>
          <cell r="G520">
            <v>10791.59</v>
          </cell>
          <cell r="H520">
            <v>10791.59</v>
          </cell>
          <cell r="I520">
            <v>10791.59</v>
          </cell>
          <cell r="J520">
            <v>10821.156000000001</v>
          </cell>
          <cell r="K520">
            <v>10791.59</v>
          </cell>
          <cell r="L520">
            <v>10791.59</v>
          </cell>
          <cell r="M520">
            <v>10275.620000000001</v>
          </cell>
          <cell r="N520">
            <v>10129.415999999999</v>
          </cell>
          <cell r="O520">
            <v>10101.74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</row>
        <row r="521">
          <cell r="A521">
            <v>21687.040000000001</v>
          </cell>
          <cell r="B521">
            <v>15575.226000000001</v>
          </cell>
          <cell r="C521">
            <v>13222.39</v>
          </cell>
          <cell r="D521">
            <v>13061.89</v>
          </cell>
          <cell r="E521">
            <v>13061.89</v>
          </cell>
          <cell r="F521">
            <v>10821.156000000001</v>
          </cell>
          <cell r="G521">
            <v>10791.59</v>
          </cell>
          <cell r="H521">
            <v>10791.59</v>
          </cell>
          <cell r="I521">
            <v>10791.59</v>
          </cell>
          <cell r="J521">
            <v>10821.156000000001</v>
          </cell>
          <cell r="K521">
            <v>10791.59</v>
          </cell>
          <cell r="L521">
            <v>10791.59</v>
          </cell>
          <cell r="M521">
            <v>10275.620000000001</v>
          </cell>
          <cell r="N521">
            <v>10129.415999999999</v>
          </cell>
          <cell r="O521">
            <v>10101.74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</row>
        <row r="522">
          <cell r="A522">
            <v>21687.040000000001</v>
          </cell>
          <cell r="B522">
            <v>15575.226000000001</v>
          </cell>
          <cell r="C522">
            <v>13222.39</v>
          </cell>
          <cell r="D522">
            <v>13061.89</v>
          </cell>
          <cell r="E522">
            <v>13061.89</v>
          </cell>
          <cell r="F522">
            <v>10821.156000000001</v>
          </cell>
          <cell r="G522">
            <v>10791.59</v>
          </cell>
          <cell r="H522">
            <v>10791.59</v>
          </cell>
          <cell r="I522">
            <v>10791.59</v>
          </cell>
          <cell r="J522">
            <v>10821.156000000001</v>
          </cell>
          <cell r="K522">
            <v>10791.59</v>
          </cell>
          <cell r="L522">
            <v>10791.59</v>
          </cell>
          <cell r="M522">
            <v>10275.620000000001</v>
          </cell>
          <cell r="N522">
            <v>10129.415999999999</v>
          </cell>
          <cell r="O522">
            <v>10101.74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</row>
        <row r="523">
          <cell r="A523">
            <v>21687.040000000001</v>
          </cell>
          <cell r="B523">
            <v>15575.226000000001</v>
          </cell>
          <cell r="C523">
            <v>13222.39</v>
          </cell>
          <cell r="D523">
            <v>13061.89</v>
          </cell>
          <cell r="E523">
            <v>13061.89</v>
          </cell>
          <cell r="F523">
            <v>10821.156000000001</v>
          </cell>
          <cell r="G523">
            <v>10791.59</v>
          </cell>
          <cell r="H523">
            <v>10791.59</v>
          </cell>
          <cell r="I523">
            <v>10791.59</v>
          </cell>
          <cell r="J523">
            <v>10821.156000000001</v>
          </cell>
          <cell r="K523">
            <v>10791.59</v>
          </cell>
          <cell r="L523">
            <v>10791.59</v>
          </cell>
          <cell r="M523">
            <v>10275.620000000001</v>
          </cell>
          <cell r="N523">
            <v>10129.415999999999</v>
          </cell>
          <cell r="O523">
            <v>10101.74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</row>
        <row r="524">
          <cell r="A524">
            <v>21687.040000000001</v>
          </cell>
          <cell r="B524">
            <v>15575.226000000001</v>
          </cell>
          <cell r="C524">
            <v>13222.39</v>
          </cell>
          <cell r="D524">
            <v>13061.89</v>
          </cell>
          <cell r="E524">
            <v>13061.89</v>
          </cell>
          <cell r="F524">
            <v>10821.156000000001</v>
          </cell>
          <cell r="G524">
            <v>10791.59</v>
          </cell>
          <cell r="H524">
            <v>10791.59</v>
          </cell>
          <cell r="I524">
            <v>10791.59</v>
          </cell>
          <cell r="J524">
            <v>10821.156000000001</v>
          </cell>
          <cell r="K524">
            <v>10791.59</v>
          </cell>
          <cell r="L524">
            <v>10791.59</v>
          </cell>
          <cell r="M524">
            <v>10275.620000000001</v>
          </cell>
          <cell r="N524">
            <v>10129.415999999999</v>
          </cell>
          <cell r="O524">
            <v>10101.74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</row>
        <row r="525">
          <cell r="A525">
            <v>21687.040000000001</v>
          </cell>
          <cell r="B525">
            <v>15575.226000000001</v>
          </cell>
          <cell r="C525">
            <v>13222.39</v>
          </cell>
          <cell r="D525">
            <v>13061.89</v>
          </cell>
          <cell r="E525">
            <v>13061.89</v>
          </cell>
          <cell r="F525">
            <v>10821.156000000001</v>
          </cell>
          <cell r="G525">
            <v>10791.59</v>
          </cell>
          <cell r="H525">
            <v>10791.59</v>
          </cell>
          <cell r="I525">
            <v>10791.59</v>
          </cell>
          <cell r="J525">
            <v>10821.156000000001</v>
          </cell>
          <cell r="K525">
            <v>10791.59</v>
          </cell>
          <cell r="L525">
            <v>10791.59</v>
          </cell>
          <cell r="M525">
            <v>10275.620000000001</v>
          </cell>
          <cell r="N525">
            <v>10129.415999999999</v>
          </cell>
          <cell r="O525">
            <v>10101.74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</row>
        <row r="526">
          <cell r="A526">
            <v>21687.040000000001</v>
          </cell>
          <cell r="B526">
            <v>15575.226000000001</v>
          </cell>
          <cell r="C526">
            <v>13222.39</v>
          </cell>
          <cell r="D526">
            <v>13061.89</v>
          </cell>
          <cell r="E526">
            <v>13061.89</v>
          </cell>
          <cell r="F526">
            <v>10821.156000000001</v>
          </cell>
          <cell r="G526">
            <v>10791.59</v>
          </cell>
          <cell r="H526">
            <v>10791.59</v>
          </cell>
          <cell r="I526">
            <v>10791.59</v>
          </cell>
          <cell r="J526">
            <v>10821.156000000001</v>
          </cell>
          <cell r="K526">
            <v>10791.59</v>
          </cell>
          <cell r="L526">
            <v>10791.59</v>
          </cell>
          <cell r="M526">
            <v>10275.620000000001</v>
          </cell>
          <cell r="N526">
            <v>10129.415999999999</v>
          </cell>
          <cell r="O526">
            <v>10101.74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</row>
        <row r="527">
          <cell r="A527">
            <v>21687.040000000001</v>
          </cell>
          <cell r="B527">
            <v>15575.226000000001</v>
          </cell>
          <cell r="C527">
            <v>13222.39</v>
          </cell>
          <cell r="D527">
            <v>13061.89</v>
          </cell>
          <cell r="E527">
            <v>13061.89</v>
          </cell>
          <cell r="F527">
            <v>10821.156000000001</v>
          </cell>
          <cell r="G527">
            <v>10791.59</v>
          </cell>
          <cell r="H527">
            <v>10791.59</v>
          </cell>
          <cell r="I527">
            <v>10791.59</v>
          </cell>
          <cell r="J527">
            <v>10821.156000000001</v>
          </cell>
          <cell r="K527">
            <v>10791.59</v>
          </cell>
          <cell r="L527">
            <v>10791.59</v>
          </cell>
          <cell r="M527">
            <v>10275.620000000001</v>
          </cell>
          <cell r="N527">
            <v>10129.415999999999</v>
          </cell>
          <cell r="O527">
            <v>10101.74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</row>
        <row r="528">
          <cell r="A528">
            <v>21687.040000000001</v>
          </cell>
          <cell r="B528">
            <v>15575.226000000001</v>
          </cell>
          <cell r="C528">
            <v>13222.39</v>
          </cell>
          <cell r="D528">
            <v>13061.89</v>
          </cell>
          <cell r="E528">
            <v>13061.89</v>
          </cell>
          <cell r="F528">
            <v>10821.156000000001</v>
          </cell>
          <cell r="G528">
            <v>10791.59</v>
          </cell>
          <cell r="H528">
            <v>10791.59</v>
          </cell>
          <cell r="I528">
            <v>10791.59</v>
          </cell>
          <cell r="J528">
            <v>10821.156000000001</v>
          </cell>
          <cell r="K528">
            <v>10791.59</v>
          </cell>
          <cell r="L528">
            <v>10791.59</v>
          </cell>
          <cell r="M528">
            <v>10275.620000000001</v>
          </cell>
          <cell r="N528">
            <v>10129.415999999999</v>
          </cell>
          <cell r="O528">
            <v>10101.74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</row>
        <row r="529">
          <cell r="A529">
            <v>21687.040000000001</v>
          </cell>
          <cell r="B529">
            <v>15575.226000000001</v>
          </cell>
          <cell r="C529">
            <v>13222.39</v>
          </cell>
          <cell r="D529">
            <v>13061.89</v>
          </cell>
          <cell r="E529">
            <v>13061.89</v>
          </cell>
          <cell r="F529">
            <v>10821.156000000001</v>
          </cell>
          <cell r="G529">
            <v>10791.59</v>
          </cell>
          <cell r="H529">
            <v>10791.59</v>
          </cell>
          <cell r="I529">
            <v>10791.59</v>
          </cell>
          <cell r="J529">
            <v>10821.156000000001</v>
          </cell>
          <cell r="K529">
            <v>10791.59</v>
          </cell>
          <cell r="L529">
            <v>10791.59</v>
          </cell>
          <cell r="M529">
            <v>10275.620000000001</v>
          </cell>
          <cell r="N529">
            <v>10129.415999999999</v>
          </cell>
          <cell r="O529">
            <v>10101.74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</row>
        <row r="530">
          <cell r="A530">
            <v>21687.040000000001</v>
          </cell>
          <cell r="B530">
            <v>15575.226000000001</v>
          </cell>
          <cell r="C530">
            <v>13222.39</v>
          </cell>
          <cell r="D530">
            <v>13061.89</v>
          </cell>
          <cell r="E530">
            <v>13061.89</v>
          </cell>
          <cell r="F530">
            <v>10821.156000000001</v>
          </cell>
          <cell r="G530">
            <v>10791.59</v>
          </cell>
          <cell r="H530">
            <v>10791.59</v>
          </cell>
          <cell r="I530">
            <v>10791.59</v>
          </cell>
          <cell r="J530">
            <v>10821.156000000001</v>
          </cell>
          <cell r="K530">
            <v>10791.59</v>
          </cell>
          <cell r="L530">
            <v>10791.59</v>
          </cell>
          <cell r="M530">
            <v>10275.620000000001</v>
          </cell>
          <cell r="N530">
            <v>10129.415999999999</v>
          </cell>
          <cell r="O530">
            <v>10101.74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</row>
        <row r="531">
          <cell r="A531">
            <v>21687.040000000001</v>
          </cell>
          <cell r="B531">
            <v>15575.226000000001</v>
          </cell>
          <cell r="C531">
            <v>13222.39</v>
          </cell>
          <cell r="D531">
            <v>13061.89</v>
          </cell>
          <cell r="E531">
            <v>13061.89</v>
          </cell>
          <cell r="F531">
            <v>10821.156000000001</v>
          </cell>
          <cell r="G531">
            <v>10791.59</v>
          </cell>
          <cell r="H531">
            <v>10791.59</v>
          </cell>
          <cell r="I531">
            <v>10791.59</v>
          </cell>
          <cell r="J531">
            <v>10821.156000000001</v>
          </cell>
          <cell r="K531">
            <v>10791.59</v>
          </cell>
          <cell r="L531">
            <v>10791.59</v>
          </cell>
          <cell r="M531">
            <v>10275.620000000001</v>
          </cell>
          <cell r="N531">
            <v>10129.415999999999</v>
          </cell>
          <cell r="O531">
            <v>10101.74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</row>
        <row r="532">
          <cell r="A532">
            <v>21687.040000000001</v>
          </cell>
          <cell r="B532">
            <v>15575.226000000001</v>
          </cell>
          <cell r="C532">
            <v>13222.39</v>
          </cell>
          <cell r="D532">
            <v>13061.89</v>
          </cell>
          <cell r="E532">
            <v>13061.89</v>
          </cell>
          <cell r="F532">
            <v>10821.156000000001</v>
          </cell>
          <cell r="G532">
            <v>10791.59</v>
          </cell>
          <cell r="H532">
            <v>10791.59</v>
          </cell>
          <cell r="I532">
            <v>10791.59</v>
          </cell>
          <cell r="J532">
            <v>10821.156000000001</v>
          </cell>
          <cell r="K532">
            <v>10791.59</v>
          </cell>
          <cell r="L532">
            <v>10791.59</v>
          </cell>
          <cell r="M532">
            <v>10275.620000000001</v>
          </cell>
          <cell r="N532">
            <v>10129.415999999999</v>
          </cell>
          <cell r="O532">
            <v>10101.74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</row>
        <row r="533">
          <cell r="A533">
            <v>21687.040000000001</v>
          </cell>
          <cell r="B533">
            <v>15575.226000000001</v>
          </cell>
          <cell r="C533">
            <v>13222.39</v>
          </cell>
          <cell r="D533">
            <v>13061.89</v>
          </cell>
          <cell r="E533">
            <v>13061.89</v>
          </cell>
          <cell r="F533">
            <v>10821.156000000001</v>
          </cell>
          <cell r="G533">
            <v>10791.59</v>
          </cell>
          <cell r="H533">
            <v>10791.59</v>
          </cell>
          <cell r="I533">
            <v>10791.59</v>
          </cell>
          <cell r="J533">
            <v>10821.156000000001</v>
          </cell>
          <cell r="K533">
            <v>10791.59</v>
          </cell>
          <cell r="L533">
            <v>10791.59</v>
          </cell>
          <cell r="M533">
            <v>10275.620000000001</v>
          </cell>
          <cell r="N533">
            <v>10129.415999999999</v>
          </cell>
          <cell r="O533">
            <v>10101.74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</row>
        <row r="534">
          <cell r="A534">
            <v>21687.040000000001</v>
          </cell>
          <cell r="B534">
            <v>15575.226000000001</v>
          </cell>
          <cell r="C534">
            <v>13222.39</v>
          </cell>
          <cell r="D534">
            <v>13061.89</v>
          </cell>
          <cell r="E534">
            <v>13061.89</v>
          </cell>
          <cell r="F534">
            <v>10821.156000000001</v>
          </cell>
          <cell r="G534">
            <v>10791.59</v>
          </cell>
          <cell r="H534">
            <v>10791.59</v>
          </cell>
          <cell r="I534">
            <v>10791.59</v>
          </cell>
          <cell r="J534">
            <v>10821.156000000001</v>
          </cell>
          <cell r="K534">
            <v>10791.59</v>
          </cell>
          <cell r="L534">
            <v>10791.59</v>
          </cell>
          <cell r="M534">
            <v>10275.620000000001</v>
          </cell>
          <cell r="N534">
            <v>10129.415999999999</v>
          </cell>
          <cell r="O534">
            <v>10101.74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</row>
        <row r="535">
          <cell r="A535">
            <v>21687.040000000001</v>
          </cell>
          <cell r="B535">
            <v>15575.226000000001</v>
          </cell>
          <cell r="C535">
            <v>13222.39</v>
          </cell>
          <cell r="D535">
            <v>13061.89</v>
          </cell>
          <cell r="E535">
            <v>13061.89</v>
          </cell>
          <cell r="F535">
            <v>10821.156000000001</v>
          </cell>
          <cell r="G535">
            <v>10791.59</v>
          </cell>
          <cell r="H535">
            <v>10791.59</v>
          </cell>
          <cell r="I535">
            <v>10791.59</v>
          </cell>
          <cell r="J535">
            <v>10821.156000000001</v>
          </cell>
          <cell r="K535">
            <v>10791.59</v>
          </cell>
          <cell r="L535">
            <v>10791.59</v>
          </cell>
          <cell r="M535">
            <v>10275.620000000001</v>
          </cell>
          <cell r="N535">
            <v>10129.415999999999</v>
          </cell>
          <cell r="O535">
            <v>10101.74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</row>
        <row r="536">
          <cell r="A536">
            <v>21687.040000000001</v>
          </cell>
          <cell r="B536">
            <v>15575.226000000001</v>
          </cell>
          <cell r="C536">
            <v>13222.39</v>
          </cell>
          <cell r="D536">
            <v>13061.89</v>
          </cell>
          <cell r="E536">
            <v>13061.89</v>
          </cell>
          <cell r="F536">
            <v>10821.156000000001</v>
          </cell>
          <cell r="G536">
            <v>10791.59</v>
          </cell>
          <cell r="H536">
            <v>10791.59</v>
          </cell>
          <cell r="I536">
            <v>10791.59</v>
          </cell>
          <cell r="J536">
            <v>10821.156000000001</v>
          </cell>
          <cell r="K536">
            <v>10791.59</v>
          </cell>
          <cell r="L536">
            <v>10791.59</v>
          </cell>
          <cell r="M536">
            <v>10275.620000000001</v>
          </cell>
          <cell r="N536">
            <v>10129.415999999999</v>
          </cell>
          <cell r="O536">
            <v>10101.74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</row>
        <row r="537">
          <cell r="A537">
            <v>21687.040000000001</v>
          </cell>
          <cell r="B537">
            <v>15575.226000000001</v>
          </cell>
          <cell r="C537">
            <v>13222.39</v>
          </cell>
          <cell r="D537">
            <v>13061.89</v>
          </cell>
          <cell r="E537">
            <v>13061.89</v>
          </cell>
          <cell r="F537">
            <v>10821.156000000001</v>
          </cell>
          <cell r="G537">
            <v>10791.59</v>
          </cell>
          <cell r="H537">
            <v>10791.59</v>
          </cell>
          <cell r="I537">
            <v>10791.59</v>
          </cell>
          <cell r="J537">
            <v>10821.156000000001</v>
          </cell>
          <cell r="K537">
            <v>10791.59</v>
          </cell>
          <cell r="L537">
            <v>10791.59</v>
          </cell>
          <cell r="M537">
            <v>10275.620000000001</v>
          </cell>
          <cell r="N537">
            <v>10129.415999999999</v>
          </cell>
          <cell r="O537">
            <v>10101.74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</row>
        <row r="538">
          <cell r="A538">
            <v>21687.040000000001</v>
          </cell>
          <cell r="B538">
            <v>15575.226000000001</v>
          </cell>
          <cell r="C538">
            <v>13222.39</v>
          </cell>
          <cell r="D538">
            <v>13061.89</v>
          </cell>
          <cell r="E538">
            <v>13061.89</v>
          </cell>
          <cell r="F538">
            <v>10821.156000000001</v>
          </cell>
          <cell r="G538">
            <v>10791.59</v>
          </cell>
          <cell r="H538">
            <v>10791.59</v>
          </cell>
          <cell r="I538">
            <v>10791.59</v>
          </cell>
          <cell r="J538">
            <v>10821.156000000001</v>
          </cell>
          <cell r="K538">
            <v>10791.59</v>
          </cell>
          <cell r="L538">
            <v>10791.59</v>
          </cell>
          <cell r="M538">
            <v>10275.620000000001</v>
          </cell>
          <cell r="N538">
            <v>10129.415999999999</v>
          </cell>
          <cell r="O538">
            <v>10101.74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</row>
        <row r="539">
          <cell r="A539">
            <v>21687.040000000001</v>
          </cell>
          <cell r="B539">
            <v>15575.226000000001</v>
          </cell>
          <cell r="C539">
            <v>13222.39</v>
          </cell>
          <cell r="D539">
            <v>13061.89</v>
          </cell>
          <cell r="E539">
            <v>13061.89</v>
          </cell>
          <cell r="F539">
            <v>10821.156000000001</v>
          </cell>
          <cell r="G539">
            <v>10791.59</v>
          </cell>
          <cell r="H539">
            <v>10791.59</v>
          </cell>
          <cell r="I539">
            <v>10791.59</v>
          </cell>
          <cell r="J539">
            <v>10821.156000000001</v>
          </cell>
          <cell r="K539">
            <v>10791.59</v>
          </cell>
          <cell r="L539">
            <v>10791.59</v>
          </cell>
          <cell r="M539">
            <v>10275.620000000001</v>
          </cell>
          <cell r="N539">
            <v>10129.415999999999</v>
          </cell>
          <cell r="O539">
            <v>10101.74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</row>
        <row r="540">
          <cell r="A540">
            <v>21687.040000000001</v>
          </cell>
          <cell r="B540">
            <v>15575.226000000001</v>
          </cell>
          <cell r="C540">
            <v>13222.39</v>
          </cell>
          <cell r="D540">
            <v>13061.89</v>
          </cell>
          <cell r="E540">
            <v>13061.89</v>
          </cell>
          <cell r="F540">
            <v>10821.156000000001</v>
          </cell>
          <cell r="G540">
            <v>10791.59</v>
          </cell>
          <cell r="H540">
            <v>10791.59</v>
          </cell>
          <cell r="I540">
            <v>10791.59</v>
          </cell>
          <cell r="J540">
            <v>10821.156000000001</v>
          </cell>
          <cell r="K540">
            <v>10791.59</v>
          </cell>
          <cell r="L540">
            <v>10791.59</v>
          </cell>
          <cell r="M540">
            <v>10275.620000000001</v>
          </cell>
          <cell r="N540">
            <v>10129.415999999999</v>
          </cell>
          <cell r="O540">
            <v>10101.74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</row>
        <row r="541">
          <cell r="A541">
            <v>21687.040000000001</v>
          </cell>
          <cell r="B541">
            <v>15575.226000000001</v>
          </cell>
          <cell r="C541">
            <v>13222.39</v>
          </cell>
          <cell r="D541">
            <v>13061.89</v>
          </cell>
          <cell r="E541">
            <v>13061.89</v>
          </cell>
          <cell r="F541">
            <v>10821.156000000001</v>
          </cell>
          <cell r="G541">
            <v>10791.59</v>
          </cell>
          <cell r="H541">
            <v>10791.59</v>
          </cell>
          <cell r="I541">
            <v>10791.59</v>
          </cell>
          <cell r="J541">
            <v>10821.156000000001</v>
          </cell>
          <cell r="K541">
            <v>10791.59</v>
          </cell>
          <cell r="L541">
            <v>10791.59</v>
          </cell>
          <cell r="M541">
            <v>10275.620000000001</v>
          </cell>
          <cell r="N541">
            <v>10129.415999999999</v>
          </cell>
          <cell r="O541">
            <v>10101.74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A542">
            <v>21687.040000000001</v>
          </cell>
          <cell r="B542">
            <v>15575.226000000001</v>
          </cell>
          <cell r="C542">
            <v>13222.39</v>
          </cell>
          <cell r="D542">
            <v>13061.89</v>
          </cell>
          <cell r="E542">
            <v>13061.89</v>
          </cell>
          <cell r="F542">
            <v>10821.156000000001</v>
          </cell>
          <cell r="G542">
            <v>10791.59</v>
          </cell>
          <cell r="H542">
            <v>10791.59</v>
          </cell>
          <cell r="I542">
            <v>10791.59</v>
          </cell>
          <cell r="J542">
            <v>10821.156000000001</v>
          </cell>
          <cell r="K542">
            <v>10791.59</v>
          </cell>
          <cell r="L542">
            <v>10791.59</v>
          </cell>
          <cell r="M542">
            <v>10275.620000000001</v>
          </cell>
          <cell r="N542">
            <v>10129.415999999999</v>
          </cell>
          <cell r="O542">
            <v>10101.74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</row>
        <row r="543">
          <cell r="A543">
            <v>21687.040000000001</v>
          </cell>
          <cell r="B543">
            <v>15575.226000000001</v>
          </cell>
          <cell r="C543">
            <v>13222.39</v>
          </cell>
          <cell r="D543">
            <v>13061.89</v>
          </cell>
          <cell r="E543">
            <v>13061.89</v>
          </cell>
          <cell r="F543">
            <v>10821.156000000001</v>
          </cell>
          <cell r="G543">
            <v>10791.59</v>
          </cell>
          <cell r="H543">
            <v>10791.59</v>
          </cell>
          <cell r="I543">
            <v>10791.59</v>
          </cell>
          <cell r="J543">
            <v>10821.156000000001</v>
          </cell>
          <cell r="K543">
            <v>10791.59</v>
          </cell>
          <cell r="L543">
            <v>10791.59</v>
          </cell>
          <cell r="M543">
            <v>10275.620000000001</v>
          </cell>
          <cell r="N543">
            <v>10129.415999999999</v>
          </cell>
          <cell r="O543">
            <v>10101.74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</row>
        <row r="544">
          <cell r="A544">
            <v>21687.040000000001</v>
          </cell>
          <cell r="B544">
            <v>15575.226000000001</v>
          </cell>
          <cell r="C544">
            <v>13222.39</v>
          </cell>
          <cell r="D544">
            <v>13061.89</v>
          </cell>
          <cell r="E544">
            <v>13061.89</v>
          </cell>
          <cell r="F544">
            <v>10821.156000000001</v>
          </cell>
          <cell r="G544">
            <v>10791.59</v>
          </cell>
          <cell r="H544">
            <v>10791.59</v>
          </cell>
          <cell r="I544">
            <v>10791.59</v>
          </cell>
          <cell r="J544">
            <v>10821.156000000001</v>
          </cell>
          <cell r="K544">
            <v>10791.59</v>
          </cell>
          <cell r="L544">
            <v>10791.59</v>
          </cell>
          <cell r="M544">
            <v>10275.620000000001</v>
          </cell>
          <cell r="N544">
            <v>10129.415999999999</v>
          </cell>
          <cell r="O544">
            <v>10101.74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</row>
        <row r="545">
          <cell r="A545">
            <v>21687.040000000001</v>
          </cell>
          <cell r="B545">
            <v>15575.226000000001</v>
          </cell>
          <cell r="C545">
            <v>13222.39</v>
          </cell>
          <cell r="D545">
            <v>13061.89</v>
          </cell>
          <cell r="E545">
            <v>13061.89</v>
          </cell>
          <cell r="F545">
            <v>10821.156000000001</v>
          </cell>
          <cell r="G545">
            <v>10791.59</v>
          </cell>
          <cell r="H545">
            <v>10791.59</v>
          </cell>
          <cell r="I545">
            <v>10791.59</v>
          </cell>
          <cell r="J545">
            <v>10821.156000000001</v>
          </cell>
          <cell r="K545">
            <v>10791.59</v>
          </cell>
          <cell r="L545">
            <v>10791.59</v>
          </cell>
          <cell r="M545">
            <v>10275.620000000001</v>
          </cell>
          <cell r="N545">
            <v>10129.415999999999</v>
          </cell>
          <cell r="O545">
            <v>10101.74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A546">
            <v>21687.040000000001</v>
          </cell>
          <cell r="B546">
            <v>15575.226000000001</v>
          </cell>
          <cell r="C546">
            <v>13222.39</v>
          </cell>
          <cell r="D546">
            <v>13061.89</v>
          </cell>
          <cell r="E546">
            <v>13061.89</v>
          </cell>
          <cell r="F546">
            <v>10821.156000000001</v>
          </cell>
          <cell r="G546">
            <v>10791.59</v>
          </cell>
          <cell r="H546">
            <v>10791.59</v>
          </cell>
          <cell r="I546">
            <v>10791.59</v>
          </cell>
          <cell r="J546">
            <v>10821.156000000001</v>
          </cell>
          <cell r="K546">
            <v>10791.59</v>
          </cell>
          <cell r="L546">
            <v>10791.59</v>
          </cell>
          <cell r="M546">
            <v>10275.620000000001</v>
          </cell>
          <cell r="N546">
            <v>10129.415999999999</v>
          </cell>
          <cell r="O546">
            <v>10101.74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</row>
        <row r="547">
          <cell r="A547">
            <v>21687.040000000001</v>
          </cell>
          <cell r="B547">
            <v>15575.226000000001</v>
          </cell>
          <cell r="C547">
            <v>13222.39</v>
          </cell>
          <cell r="D547">
            <v>13061.89</v>
          </cell>
          <cell r="E547">
            <v>13061.89</v>
          </cell>
          <cell r="F547">
            <v>10821.156000000001</v>
          </cell>
          <cell r="G547">
            <v>10791.59</v>
          </cell>
          <cell r="H547">
            <v>10791.59</v>
          </cell>
          <cell r="I547">
            <v>10791.59</v>
          </cell>
          <cell r="J547">
            <v>10821.156000000001</v>
          </cell>
          <cell r="K547">
            <v>10791.59</v>
          </cell>
          <cell r="L547">
            <v>10791.59</v>
          </cell>
          <cell r="M547">
            <v>10275.620000000001</v>
          </cell>
          <cell r="N547">
            <v>10129.415999999999</v>
          </cell>
          <cell r="O547">
            <v>10101.74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</row>
        <row r="548">
          <cell r="A548">
            <v>21687.040000000001</v>
          </cell>
          <cell r="B548">
            <v>15575.226000000001</v>
          </cell>
          <cell r="C548">
            <v>13222.39</v>
          </cell>
          <cell r="D548">
            <v>13061.89</v>
          </cell>
          <cell r="E548">
            <v>13061.89</v>
          </cell>
          <cell r="F548">
            <v>10821.156000000001</v>
          </cell>
          <cell r="G548">
            <v>10791.59</v>
          </cell>
          <cell r="H548">
            <v>10791.59</v>
          </cell>
          <cell r="I548">
            <v>10791.59</v>
          </cell>
          <cell r="J548">
            <v>10821.156000000001</v>
          </cell>
          <cell r="K548">
            <v>10791.59</v>
          </cell>
          <cell r="L548">
            <v>10791.59</v>
          </cell>
          <cell r="M548">
            <v>10275.620000000001</v>
          </cell>
          <cell r="N548">
            <v>10129.415999999999</v>
          </cell>
          <cell r="O548">
            <v>10101.74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</row>
        <row r="549">
          <cell r="A549">
            <v>21687.040000000001</v>
          </cell>
          <cell r="B549">
            <v>15575.226000000001</v>
          </cell>
          <cell r="C549">
            <v>13222.39</v>
          </cell>
          <cell r="D549">
            <v>13061.89</v>
          </cell>
          <cell r="E549">
            <v>13061.89</v>
          </cell>
          <cell r="F549">
            <v>10821.156000000001</v>
          </cell>
          <cell r="G549">
            <v>10791.59</v>
          </cell>
          <cell r="H549">
            <v>10791.59</v>
          </cell>
          <cell r="I549">
            <v>10791.59</v>
          </cell>
          <cell r="J549">
            <v>10821.156000000001</v>
          </cell>
          <cell r="K549">
            <v>10791.59</v>
          </cell>
          <cell r="L549">
            <v>10791.59</v>
          </cell>
          <cell r="M549">
            <v>10275.620000000001</v>
          </cell>
          <cell r="N549">
            <v>10129.415999999999</v>
          </cell>
          <cell r="O549">
            <v>10101.74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</row>
        <row r="550">
          <cell r="A550">
            <v>21687.040000000001</v>
          </cell>
          <cell r="B550">
            <v>15575.226000000001</v>
          </cell>
          <cell r="C550">
            <v>13222.39</v>
          </cell>
          <cell r="D550">
            <v>13061.89</v>
          </cell>
          <cell r="E550">
            <v>13061.89</v>
          </cell>
          <cell r="F550">
            <v>10821.156000000001</v>
          </cell>
          <cell r="G550">
            <v>10791.59</v>
          </cell>
          <cell r="H550">
            <v>10791.59</v>
          </cell>
          <cell r="I550">
            <v>10791.59</v>
          </cell>
          <cell r="J550">
            <v>10821.156000000001</v>
          </cell>
          <cell r="K550">
            <v>10791.59</v>
          </cell>
          <cell r="L550">
            <v>10791.59</v>
          </cell>
          <cell r="M550">
            <v>10275.620000000001</v>
          </cell>
          <cell r="N550">
            <v>10129.415999999999</v>
          </cell>
          <cell r="O550">
            <v>10101.74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</row>
        <row r="551">
          <cell r="A551">
            <v>21687.040000000001</v>
          </cell>
          <cell r="B551">
            <v>15575.226000000001</v>
          </cell>
          <cell r="C551">
            <v>13222.39</v>
          </cell>
          <cell r="D551">
            <v>13061.89</v>
          </cell>
          <cell r="E551">
            <v>13061.89</v>
          </cell>
          <cell r="F551">
            <v>10821.156000000001</v>
          </cell>
          <cell r="G551">
            <v>10791.59</v>
          </cell>
          <cell r="H551">
            <v>10791.59</v>
          </cell>
          <cell r="I551">
            <v>10791.59</v>
          </cell>
          <cell r="J551">
            <v>10821.156000000001</v>
          </cell>
          <cell r="K551">
            <v>10791.59</v>
          </cell>
          <cell r="L551">
            <v>10791.59</v>
          </cell>
          <cell r="M551">
            <v>10275.620000000001</v>
          </cell>
          <cell r="N551">
            <v>10129.415999999999</v>
          </cell>
          <cell r="O551">
            <v>10101.74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</row>
        <row r="552">
          <cell r="A552">
            <v>21687.040000000001</v>
          </cell>
          <cell r="B552">
            <v>15575.226000000001</v>
          </cell>
          <cell r="C552">
            <v>13222.39</v>
          </cell>
          <cell r="D552">
            <v>13061.89</v>
          </cell>
          <cell r="E552">
            <v>13061.89</v>
          </cell>
          <cell r="F552">
            <v>10821.156000000001</v>
          </cell>
          <cell r="G552">
            <v>10791.59</v>
          </cell>
          <cell r="H552">
            <v>10791.59</v>
          </cell>
          <cell r="I552">
            <v>10791.59</v>
          </cell>
          <cell r="J552">
            <v>10821.156000000001</v>
          </cell>
          <cell r="K552">
            <v>10791.59</v>
          </cell>
          <cell r="L552">
            <v>10791.59</v>
          </cell>
          <cell r="M552">
            <v>10275.620000000001</v>
          </cell>
          <cell r="N552">
            <v>10129.415999999999</v>
          </cell>
          <cell r="O552">
            <v>10101.74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</row>
        <row r="553">
          <cell r="A553">
            <v>21687.040000000001</v>
          </cell>
          <cell r="B553">
            <v>15575.226000000001</v>
          </cell>
          <cell r="C553">
            <v>13222.39</v>
          </cell>
          <cell r="D553">
            <v>13061.89</v>
          </cell>
          <cell r="E553">
            <v>13061.89</v>
          </cell>
          <cell r="F553">
            <v>10821.156000000001</v>
          </cell>
          <cell r="G553">
            <v>10791.59</v>
          </cell>
          <cell r="H553">
            <v>10791.59</v>
          </cell>
          <cell r="I553">
            <v>10791.59</v>
          </cell>
          <cell r="J553">
            <v>10821.156000000001</v>
          </cell>
          <cell r="K553">
            <v>10791.59</v>
          </cell>
          <cell r="L553">
            <v>10791.59</v>
          </cell>
          <cell r="M553">
            <v>10275.620000000001</v>
          </cell>
          <cell r="N553">
            <v>10129.415999999999</v>
          </cell>
          <cell r="O553">
            <v>10101.74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</row>
        <row r="554">
          <cell r="A554">
            <v>21687.040000000001</v>
          </cell>
          <cell r="B554">
            <v>15575.226000000001</v>
          </cell>
          <cell r="C554">
            <v>13222.39</v>
          </cell>
          <cell r="D554">
            <v>13061.89</v>
          </cell>
          <cell r="E554">
            <v>13061.89</v>
          </cell>
          <cell r="F554">
            <v>10821.156000000001</v>
          </cell>
          <cell r="G554">
            <v>10791.59</v>
          </cell>
          <cell r="H554">
            <v>10791.59</v>
          </cell>
          <cell r="I554">
            <v>10791.59</v>
          </cell>
          <cell r="J554">
            <v>10821.156000000001</v>
          </cell>
          <cell r="K554">
            <v>10791.59</v>
          </cell>
          <cell r="L554">
            <v>10791.59</v>
          </cell>
          <cell r="M554">
            <v>10275.620000000001</v>
          </cell>
          <cell r="N554">
            <v>10129.415999999999</v>
          </cell>
          <cell r="O554">
            <v>10101.74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</row>
        <row r="555">
          <cell r="A555">
            <v>21687.040000000001</v>
          </cell>
          <cell r="B555">
            <v>15575.226000000001</v>
          </cell>
          <cell r="C555">
            <v>13222.39</v>
          </cell>
          <cell r="D555">
            <v>13061.89</v>
          </cell>
          <cell r="E555">
            <v>13061.89</v>
          </cell>
          <cell r="F555">
            <v>10821.156000000001</v>
          </cell>
          <cell r="G555">
            <v>10791.59</v>
          </cell>
          <cell r="H555">
            <v>10791.59</v>
          </cell>
          <cell r="I555">
            <v>10791.59</v>
          </cell>
          <cell r="J555">
            <v>10821.156000000001</v>
          </cell>
          <cell r="K555">
            <v>10791.59</v>
          </cell>
          <cell r="L555">
            <v>10791.59</v>
          </cell>
          <cell r="M555">
            <v>10275.620000000001</v>
          </cell>
          <cell r="N555">
            <v>10129.415999999999</v>
          </cell>
          <cell r="O555">
            <v>10101.74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</row>
        <row r="556">
          <cell r="A556">
            <v>21687.040000000001</v>
          </cell>
          <cell r="B556">
            <v>15575.226000000001</v>
          </cell>
          <cell r="C556">
            <v>13222.39</v>
          </cell>
          <cell r="D556">
            <v>13061.89</v>
          </cell>
          <cell r="E556">
            <v>13061.89</v>
          </cell>
          <cell r="F556">
            <v>10821.156000000001</v>
          </cell>
          <cell r="G556">
            <v>10791.59</v>
          </cell>
          <cell r="H556">
            <v>10791.59</v>
          </cell>
          <cell r="I556">
            <v>10791.59</v>
          </cell>
          <cell r="J556">
            <v>10821.156000000001</v>
          </cell>
          <cell r="K556">
            <v>10791.59</v>
          </cell>
          <cell r="L556">
            <v>10791.59</v>
          </cell>
          <cell r="M556">
            <v>10275.620000000001</v>
          </cell>
          <cell r="N556">
            <v>10129.415999999999</v>
          </cell>
          <cell r="O556">
            <v>10101.74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</row>
        <row r="557">
          <cell r="A557">
            <v>21687.040000000001</v>
          </cell>
          <cell r="B557">
            <v>15575.226000000001</v>
          </cell>
          <cell r="C557">
            <v>13222.39</v>
          </cell>
          <cell r="D557">
            <v>13061.89</v>
          </cell>
          <cell r="E557">
            <v>13061.89</v>
          </cell>
          <cell r="F557">
            <v>10821.156000000001</v>
          </cell>
          <cell r="G557">
            <v>10791.59</v>
          </cell>
          <cell r="H557">
            <v>10791.59</v>
          </cell>
          <cell r="I557">
            <v>10791.59</v>
          </cell>
          <cell r="J557">
            <v>10821.156000000001</v>
          </cell>
          <cell r="K557">
            <v>10791.59</v>
          </cell>
          <cell r="L557">
            <v>10791.59</v>
          </cell>
          <cell r="M557">
            <v>10275.620000000001</v>
          </cell>
          <cell r="N557">
            <v>10129.415999999999</v>
          </cell>
          <cell r="O557">
            <v>10101.74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</row>
        <row r="558">
          <cell r="A558">
            <v>21687.040000000001</v>
          </cell>
          <cell r="B558">
            <v>15575.226000000001</v>
          </cell>
          <cell r="C558">
            <v>13222.39</v>
          </cell>
          <cell r="D558">
            <v>13061.89</v>
          </cell>
          <cell r="E558">
            <v>13061.89</v>
          </cell>
          <cell r="F558">
            <v>10821.156000000001</v>
          </cell>
          <cell r="G558">
            <v>10791.59</v>
          </cell>
          <cell r="H558">
            <v>10791.59</v>
          </cell>
          <cell r="I558">
            <v>10791.59</v>
          </cell>
          <cell r="J558">
            <v>10821.156000000001</v>
          </cell>
          <cell r="K558">
            <v>10791.59</v>
          </cell>
          <cell r="L558">
            <v>10791.59</v>
          </cell>
          <cell r="M558">
            <v>10275.620000000001</v>
          </cell>
          <cell r="N558">
            <v>10129.415999999999</v>
          </cell>
          <cell r="O558">
            <v>10101.74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</row>
        <row r="559">
          <cell r="A559">
            <v>21687.040000000001</v>
          </cell>
          <cell r="B559">
            <v>15575.226000000001</v>
          </cell>
          <cell r="C559">
            <v>13222.39</v>
          </cell>
          <cell r="D559">
            <v>13061.89</v>
          </cell>
          <cell r="E559">
            <v>13061.89</v>
          </cell>
          <cell r="F559">
            <v>10821.156000000001</v>
          </cell>
          <cell r="G559">
            <v>10791.59</v>
          </cell>
          <cell r="H559">
            <v>10791.59</v>
          </cell>
          <cell r="I559">
            <v>10791.59</v>
          </cell>
          <cell r="J559">
            <v>10821.156000000001</v>
          </cell>
          <cell r="K559">
            <v>10791.59</v>
          </cell>
          <cell r="L559">
            <v>10791.59</v>
          </cell>
          <cell r="M559">
            <v>10275.620000000001</v>
          </cell>
          <cell r="N559">
            <v>10129.415999999999</v>
          </cell>
          <cell r="O559">
            <v>10101.74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</row>
        <row r="560">
          <cell r="A560">
            <v>21687.040000000001</v>
          </cell>
          <cell r="B560">
            <v>15575.226000000001</v>
          </cell>
          <cell r="C560">
            <v>13222.39</v>
          </cell>
          <cell r="D560">
            <v>13061.89</v>
          </cell>
          <cell r="E560">
            <v>13061.89</v>
          </cell>
          <cell r="F560">
            <v>10821.156000000001</v>
          </cell>
          <cell r="G560">
            <v>10791.59</v>
          </cell>
          <cell r="H560">
            <v>10791.59</v>
          </cell>
          <cell r="I560">
            <v>10791.59</v>
          </cell>
          <cell r="J560">
            <v>10821.156000000001</v>
          </cell>
          <cell r="K560">
            <v>10791.59</v>
          </cell>
          <cell r="L560">
            <v>10791.59</v>
          </cell>
          <cell r="M560">
            <v>10275.620000000001</v>
          </cell>
          <cell r="N560">
            <v>10129.415999999999</v>
          </cell>
          <cell r="O560">
            <v>10101.74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A561">
            <v>21687.040000000001</v>
          </cell>
          <cell r="B561">
            <v>15575.226000000001</v>
          </cell>
          <cell r="C561">
            <v>13222.39</v>
          </cell>
          <cell r="D561">
            <v>13061.89</v>
          </cell>
          <cell r="E561">
            <v>13061.89</v>
          </cell>
          <cell r="F561">
            <v>10821.156000000001</v>
          </cell>
          <cell r="G561">
            <v>10791.59</v>
          </cell>
          <cell r="H561">
            <v>10791.59</v>
          </cell>
          <cell r="I561">
            <v>10791.59</v>
          </cell>
          <cell r="J561">
            <v>10821.156000000001</v>
          </cell>
          <cell r="K561">
            <v>10791.59</v>
          </cell>
          <cell r="L561">
            <v>10791.59</v>
          </cell>
          <cell r="M561">
            <v>10275.620000000001</v>
          </cell>
          <cell r="N561">
            <v>10129.415999999999</v>
          </cell>
          <cell r="O561">
            <v>10101.74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</row>
        <row r="562">
          <cell r="A562">
            <v>21687.040000000001</v>
          </cell>
          <cell r="B562">
            <v>15575.226000000001</v>
          </cell>
          <cell r="C562">
            <v>13222.39</v>
          </cell>
          <cell r="D562">
            <v>13061.89</v>
          </cell>
          <cell r="E562">
            <v>13061.89</v>
          </cell>
          <cell r="F562">
            <v>10821.156000000001</v>
          </cell>
          <cell r="G562">
            <v>10791.59</v>
          </cell>
          <cell r="H562">
            <v>10791.59</v>
          </cell>
          <cell r="I562">
            <v>10791.59</v>
          </cell>
          <cell r="J562">
            <v>10821.156000000001</v>
          </cell>
          <cell r="K562">
            <v>10791.59</v>
          </cell>
          <cell r="L562">
            <v>10791.59</v>
          </cell>
          <cell r="M562">
            <v>10275.620000000001</v>
          </cell>
          <cell r="N562">
            <v>10129.415999999999</v>
          </cell>
          <cell r="O562">
            <v>10101.74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</row>
        <row r="563">
          <cell r="A563">
            <v>21687.040000000001</v>
          </cell>
          <cell r="B563">
            <v>15575.226000000001</v>
          </cell>
          <cell r="C563">
            <v>13222.39</v>
          </cell>
          <cell r="D563">
            <v>13061.89</v>
          </cell>
          <cell r="E563">
            <v>13061.89</v>
          </cell>
          <cell r="F563">
            <v>10821.156000000001</v>
          </cell>
          <cell r="G563">
            <v>10791.59</v>
          </cell>
          <cell r="H563">
            <v>10791.59</v>
          </cell>
          <cell r="I563">
            <v>10791.59</v>
          </cell>
          <cell r="J563">
            <v>10821.156000000001</v>
          </cell>
          <cell r="K563">
            <v>10791.59</v>
          </cell>
          <cell r="L563">
            <v>10791.59</v>
          </cell>
          <cell r="M563">
            <v>10275.620000000001</v>
          </cell>
          <cell r="N563">
            <v>10129.415999999999</v>
          </cell>
          <cell r="O563">
            <v>10101.74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</row>
        <row r="564">
          <cell r="A564">
            <v>21687.040000000001</v>
          </cell>
          <cell r="B564">
            <v>15575.226000000001</v>
          </cell>
          <cell r="C564">
            <v>13222.39</v>
          </cell>
          <cell r="D564">
            <v>13061.89</v>
          </cell>
          <cell r="E564">
            <v>13061.89</v>
          </cell>
          <cell r="F564">
            <v>10821.156000000001</v>
          </cell>
          <cell r="G564">
            <v>10791.59</v>
          </cell>
          <cell r="H564">
            <v>10791.59</v>
          </cell>
          <cell r="I564">
            <v>10791.59</v>
          </cell>
          <cell r="J564">
            <v>10821.156000000001</v>
          </cell>
          <cell r="K564">
            <v>10791.59</v>
          </cell>
          <cell r="L564">
            <v>10791.59</v>
          </cell>
          <cell r="M564">
            <v>10275.620000000001</v>
          </cell>
          <cell r="N564">
            <v>10129.415999999999</v>
          </cell>
          <cell r="O564">
            <v>10101.74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</row>
        <row r="565">
          <cell r="A565">
            <v>21687.040000000001</v>
          </cell>
          <cell r="B565">
            <v>15575.226000000001</v>
          </cell>
          <cell r="C565">
            <v>13222.39</v>
          </cell>
          <cell r="D565">
            <v>13061.89</v>
          </cell>
          <cell r="E565">
            <v>13061.89</v>
          </cell>
          <cell r="F565">
            <v>10821.156000000001</v>
          </cell>
          <cell r="G565">
            <v>10791.59</v>
          </cell>
          <cell r="H565">
            <v>10791.59</v>
          </cell>
          <cell r="I565">
            <v>10791.59</v>
          </cell>
          <cell r="J565">
            <v>10821.156000000001</v>
          </cell>
          <cell r="K565">
            <v>10791.59</v>
          </cell>
          <cell r="L565">
            <v>10791.59</v>
          </cell>
          <cell r="M565">
            <v>10275.620000000001</v>
          </cell>
          <cell r="N565">
            <v>10129.415999999999</v>
          </cell>
          <cell r="O565">
            <v>10101.74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</row>
        <row r="566">
          <cell r="A566">
            <v>21687.040000000001</v>
          </cell>
          <cell r="B566">
            <v>15575.226000000001</v>
          </cell>
          <cell r="C566">
            <v>13222.39</v>
          </cell>
          <cell r="D566">
            <v>13061.89</v>
          </cell>
          <cell r="E566">
            <v>13061.89</v>
          </cell>
          <cell r="F566">
            <v>10821.156000000001</v>
          </cell>
          <cell r="G566">
            <v>10791.59</v>
          </cell>
          <cell r="H566">
            <v>10791.59</v>
          </cell>
          <cell r="I566">
            <v>10791.59</v>
          </cell>
          <cell r="J566">
            <v>10821.156000000001</v>
          </cell>
          <cell r="K566">
            <v>10791.59</v>
          </cell>
          <cell r="L566">
            <v>10791.59</v>
          </cell>
          <cell r="M566">
            <v>10275.620000000001</v>
          </cell>
          <cell r="N566">
            <v>10129.415999999999</v>
          </cell>
          <cell r="O566">
            <v>10101.74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</row>
        <row r="567">
          <cell r="A567">
            <v>21687.040000000001</v>
          </cell>
          <cell r="B567">
            <v>15575.226000000001</v>
          </cell>
          <cell r="C567">
            <v>13222.39</v>
          </cell>
          <cell r="D567">
            <v>13061.89</v>
          </cell>
          <cell r="E567">
            <v>13061.89</v>
          </cell>
          <cell r="F567">
            <v>10821.156000000001</v>
          </cell>
          <cell r="G567">
            <v>10791.59</v>
          </cell>
          <cell r="H567">
            <v>10791.59</v>
          </cell>
          <cell r="I567">
            <v>10791.59</v>
          </cell>
          <cell r="J567">
            <v>10821.156000000001</v>
          </cell>
          <cell r="K567">
            <v>10791.59</v>
          </cell>
          <cell r="L567">
            <v>10791.59</v>
          </cell>
          <cell r="M567">
            <v>10275.620000000001</v>
          </cell>
          <cell r="N567">
            <v>10129.415999999999</v>
          </cell>
          <cell r="O567">
            <v>10101.74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</row>
        <row r="568">
          <cell r="A568">
            <v>21687.040000000001</v>
          </cell>
          <cell r="B568">
            <v>15575.226000000001</v>
          </cell>
          <cell r="C568">
            <v>13222.39</v>
          </cell>
          <cell r="D568">
            <v>13061.89</v>
          </cell>
          <cell r="E568">
            <v>13061.89</v>
          </cell>
          <cell r="F568">
            <v>10821.156000000001</v>
          </cell>
          <cell r="G568">
            <v>10791.59</v>
          </cell>
          <cell r="H568">
            <v>10791.59</v>
          </cell>
          <cell r="I568">
            <v>10791.59</v>
          </cell>
          <cell r="J568">
            <v>10821.156000000001</v>
          </cell>
          <cell r="K568">
            <v>10791.59</v>
          </cell>
          <cell r="L568">
            <v>10791.59</v>
          </cell>
          <cell r="M568">
            <v>10275.620000000001</v>
          </cell>
          <cell r="N568">
            <v>10129.415999999999</v>
          </cell>
          <cell r="O568">
            <v>10101.74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</row>
        <row r="569">
          <cell r="A569">
            <v>21687.040000000001</v>
          </cell>
          <cell r="B569">
            <v>15575.226000000001</v>
          </cell>
          <cell r="C569">
            <v>13222.39</v>
          </cell>
          <cell r="D569">
            <v>13061.89</v>
          </cell>
          <cell r="E569">
            <v>13061.89</v>
          </cell>
          <cell r="F569">
            <v>10821.156000000001</v>
          </cell>
          <cell r="G569">
            <v>10791.59</v>
          </cell>
          <cell r="H569">
            <v>10791.59</v>
          </cell>
          <cell r="I569">
            <v>10791.59</v>
          </cell>
          <cell r="J569">
            <v>10821.156000000001</v>
          </cell>
          <cell r="K569">
            <v>10791.59</v>
          </cell>
          <cell r="L569">
            <v>10791.59</v>
          </cell>
          <cell r="M569">
            <v>10275.620000000001</v>
          </cell>
          <cell r="N569">
            <v>10129.415999999999</v>
          </cell>
          <cell r="O569">
            <v>10101.74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</row>
        <row r="570">
          <cell r="A570">
            <v>21687.040000000001</v>
          </cell>
          <cell r="B570">
            <v>15575.226000000001</v>
          </cell>
          <cell r="C570">
            <v>13222.39</v>
          </cell>
          <cell r="D570">
            <v>13061.89</v>
          </cell>
          <cell r="E570">
            <v>13061.89</v>
          </cell>
          <cell r="F570">
            <v>10821.156000000001</v>
          </cell>
          <cell r="G570">
            <v>10791.59</v>
          </cell>
          <cell r="H570">
            <v>10791.59</v>
          </cell>
          <cell r="I570">
            <v>10791.59</v>
          </cell>
          <cell r="J570">
            <v>10821.156000000001</v>
          </cell>
          <cell r="K570">
            <v>10791.59</v>
          </cell>
          <cell r="L570">
            <v>10791.59</v>
          </cell>
          <cell r="M570">
            <v>10275.620000000001</v>
          </cell>
          <cell r="N570">
            <v>10129.415999999999</v>
          </cell>
          <cell r="O570">
            <v>10101.74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</row>
        <row r="571">
          <cell r="A571">
            <v>21687.040000000001</v>
          </cell>
          <cell r="B571">
            <v>15575.226000000001</v>
          </cell>
          <cell r="C571">
            <v>13222.39</v>
          </cell>
          <cell r="D571">
            <v>13061.89</v>
          </cell>
          <cell r="E571">
            <v>13061.89</v>
          </cell>
          <cell r="F571">
            <v>10821.156000000001</v>
          </cell>
          <cell r="G571">
            <v>10791.59</v>
          </cell>
          <cell r="H571">
            <v>10791.59</v>
          </cell>
          <cell r="I571">
            <v>10791.59</v>
          </cell>
          <cell r="J571">
            <v>10821.156000000001</v>
          </cell>
          <cell r="K571">
            <v>10791.59</v>
          </cell>
          <cell r="L571">
            <v>10791.59</v>
          </cell>
          <cell r="M571">
            <v>10275.620000000001</v>
          </cell>
          <cell r="N571">
            <v>10129.415999999999</v>
          </cell>
          <cell r="O571">
            <v>10101.74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</row>
        <row r="572">
          <cell r="A572">
            <v>21687.040000000001</v>
          </cell>
          <cell r="B572">
            <v>15575.226000000001</v>
          </cell>
          <cell r="C572">
            <v>13222.39</v>
          </cell>
          <cell r="D572">
            <v>13061.89</v>
          </cell>
          <cell r="E572">
            <v>13061.89</v>
          </cell>
          <cell r="F572">
            <v>10821.156000000001</v>
          </cell>
          <cell r="G572">
            <v>10791.59</v>
          </cell>
          <cell r="H572">
            <v>10791.59</v>
          </cell>
          <cell r="I572">
            <v>10791.59</v>
          </cell>
          <cell r="J572">
            <v>10821.156000000001</v>
          </cell>
          <cell r="K572">
            <v>10791.59</v>
          </cell>
          <cell r="L572">
            <v>10791.59</v>
          </cell>
          <cell r="M572">
            <v>10275.620000000001</v>
          </cell>
          <cell r="N572">
            <v>10129.415999999999</v>
          </cell>
          <cell r="O572">
            <v>10101.74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A573">
            <v>21687.040000000001</v>
          </cell>
          <cell r="B573">
            <v>15575.226000000001</v>
          </cell>
          <cell r="C573">
            <v>13222.39</v>
          </cell>
          <cell r="D573">
            <v>13061.89</v>
          </cell>
          <cell r="E573">
            <v>13061.89</v>
          </cell>
          <cell r="F573">
            <v>10821.156000000001</v>
          </cell>
          <cell r="G573">
            <v>10791.59</v>
          </cell>
          <cell r="H573">
            <v>10791.59</v>
          </cell>
          <cell r="I573">
            <v>10791.59</v>
          </cell>
          <cell r="J573">
            <v>10821.156000000001</v>
          </cell>
          <cell r="K573">
            <v>10791.59</v>
          </cell>
          <cell r="L573">
            <v>10791.59</v>
          </cell>
          <cell r="M573">
            <v>10275.620000000001</v>
          </cell>
          <cell r="N573">
            <v>10129.415999999999</v>
          </cell>
          <cell r="O573">
            <v>10101.74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</row>
        <row r="574">
          <cell r="A574">
            <v>21687.040000000001</v>
          </cell>
          <cell r="B574">
            <v>15575.226000000001</v>
          </cell>
          <cell r="C574">
            <v>13222.39</v>
          </cell>
          <cell r="D574">
            <v>13061.89</v>
          </cell>
          <cell r="E574">
            <v>13061.89</v>
          </cell>
          <cell r="F574">
            <v>10821.156000000001</v>
          </cell>
          <cell r="G574">
            <v>10791.59</v>
          </cell>
          <cell r="H574">
            <v>10791.59</v>
          </cell>
          <cell r="I574">
            <v>10791.59</v>
          </cell>
          <cell r="J574">
            <v>10821.156000000001</v>
          </cell>
          <cell r="K574">
            <v>10791.59</v>
          </cell>
          <cell r="L574">
            <v>10791.59</v>
          </cell>
          <cell r="M574">
            <v>10275.620000000001</v>
          </cell>
          <cell r="N574">
            <v>10129.415999999999</v>
          </cell>
          <cell r="O574">
            <v>10101.74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</row>
        <row r="575">
          <cell r="A575">
            <v>21687.040000000001</v>
          </cell>
          <cell r="B575">
            <v>15575.226000000001</v>
          </cell>
          <cell r="C575">
            <v>13222.39</v>
          </cell>
          <cell r="D575">
            <v>13061.89</v>
          </cell>
          <cell r="E575">
            <v>13061.89</v>
          </cell>
          <cell r="F575">
            <v>10821.156000000001</v>
          </cell>
          <cell r="G575">
            <v>10791.59</v>
          </cell>
          <cell r="H575">
            <v>10791.59</v>
          </cell>
          <cell r="I575">
            <v>10791.59</v>
          </cell>
          <cell r="J575">
            <v>10821.156000000001</v>
          </cell>
          <cell r="K575">
            <v>10791.59</v>
          </cell>
          <cell r="L575">
            <v>10791.59</v>
          </cell>
          <cell r="M575">
            <v>10275.620000000001</v>
          </cell>
          <cell r="N575">
            <v>10129.415999999999</v>
          </cell>
          <cell r="O575">
            <v>10101.74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</row>
        <row r="576">
          <cell r="A576">
            <v>21687.040000000001</v>
          </cell>
          <cell r="B576">
            <v>15575.226000000001</v>
          </cell>
          <cell r="C576">
            <v>13222.39</v>
          </cell>
          <cell r="D576">
            <v>13061.89</v>
          </cell>
          <cell r="E576">
            <v>13061.89</v>
          </cell>
          <cell r="F576">
            <v>10821.156000000001</v>
          </cell>
          <cell r="G576">
            <v>10791.59</v>
          </cell>
          <cell r="H576">
            <v>10791.59</v>
          </cell>
          <cell r="I576">
            <v>10791.59</v>
          </cell>
          <cell r="J576">
            <v>10821.156000000001</v>
          </cell>
          <cell r="K576">
            <v>10791.59</v>
          </cell>
          <cell r="L576">
            <v>10791.59</v>
          </cell>
          <cell r="M576">
            <v>10275.620000000001</v>
          </cell>
          <cell r="N576">
            <v>10129.415999999999</v>
          </cell>
          <cell r="O576">
            <v>10101.74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</row>
        <row r="577">
          <cell r="A577">
            <v>21687.040000000001</v>
          </cell>
          <cell r="B577">
            <v>15575.226000000001</v>
          </cell>
          <cell r="C577">
            <v>13222.39</v>
          </cell>
          <cell r="D577">
            <v>13061.89</v>
          </cell>
          <cell r="E577">
            <v>13061.89</v>
          </cell>
          <cell r="F577">
            <v>10821.156000000001</v>
          </cell>
          <cell r="G577">
            <v>10791.59</v>
          </cell>
          <cell r="H577">
            <v>10791.59</v>
          </cell>
          <cell r="I577">
            <v>10791.59</v>
          </cell>
          <cell r="J577">
            <v>10821.156000000001</v>
          </cell>
          <cell r="K577">
            <v>10791.59</v>
          </cell>
          <cell r="L577">
            <v>10791.59</v>
          </cell>
          <cell r="M577">
            <v>10275.620000000001</v>
          </cell>
          <cell r="N577">
            <v>10129.415999999999</v>
          </cell>
          <cell r="O577">
            <v>10101.74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</row>
        <row r="578">
          <cell r="A578">
            <v>21687.040000000001</v>
          </cell>
          <cell r="B578">
            <v>15575.226000000001</v>
          </cell>
          <cell r="C578">
            <v>13222.39</v>
          </cell>
          <cell r="D578">
            <v>13061.89</v>
          </cell>
          <cell r="E578">
            <v>13061.89</v>
          </cell>
          <cell r="F578">
            <v>10821.156000000001</v>
          </cell>
          <cell r="G578">
            <v>10791.59</v>
          </cell>
          <cell r="H578">
            <v>10791.59</v>
          </cell>
          <cell r="I578">
            <v>10791.59</v>
          </cell>
          <cell r="J578">
            <v>10821.156000000001</v>
          </cell>
          <cell r="K578">
            <v>10791.59</v>
          </cell>
          <cell r="L578">
            <v>10791.59</v>
          </cell>
          <cell r="M578">
            <v>10275.620000000001</v>
          </cell>
          <cell r="N578">
            <v>10129.415999999999</v>
          </cell>
          <cell r="O578">
            <v>10101.74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</row>
        <row r="579">
          <cell r="A579">
            <v>21687.040000000001</v>
          </cell>
          <cell r="B579">
            <v>15575.226000000001</v>
          </cell>
          <cell r="C579">
            <v>13222.39</v>
          </cell>
          <cell r="D579">
            <v>13061.89</v>
          </cell>
          <cell r="E579">
            <v>13061.89</v>
          </cell>
          <cell r="F579">
            <v>10821.156000000001</v>
          </cell>
          <cell r="G579">
            <v>10791.59</v>
          </cell>
          <cell r="H579">
            <v>10791.59</v>
          </cell>
          <cell r="I579">
            <v>10791.59</v>
          </cell>
          <cell r="J579">
            <v>10821.156000000001</v>
          </cell>
          <cell r="K579">
            <v>10791.59</v>
          </cell>
          <cell r="L579">
            <v>10791.59</v>
          </cell>
          <cell r="M579">
            <v>10275.620000000001</v>
          </cell>
          <cell r="N579">
            <v>10129.415999999999</v>
          </cell>
          <cell r="O579">
            <v>10101.74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A580">
            <v>21687.040000000001</v>
          </cell>
          <cell r="B580">
            <v>15575.226000000001</v>
          </cell>
          <cell r="C580">
            <v>13222.39</v>
          </cell>
          <cell r="D580">
            <v>13061.89</v>
          </cell>
          <cell r="E580">
            <v>13061.89</v>
          </cell>
          <cell r="F580">
            <v>10821.156000000001</v>
          </cell>
          <cell r="G580">
            <v>10791.59</v>
          </cell>
          <cell r="H580">
            <v>10791.59</v>
          </cell>
          <cell r="I580">
            <v>10791.59</v>
          </cell>
          <cell r="J580">
            <v>10821.156000000001</v>
          </cell>
          <cell r="K580">
            <v>10791.59</v>
          </cell>
          <cell r="L580">
            <v>10791.59</v>
          </cell>
          <cell r="M580">
            <v>10275.620000000001</v>
          </cell>
          <cell r="N580">
            <v>10129.415999999999</v>
          </cell>
          <cell r="O580">
            <v>10101.74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</row>
        <row r="581">
          <cell r="A581">
            <v>21687.040000000001</v>
          </cell>
          <cell r="B581">
            <v>15575.226000000001</v>
          </cell>
          <cell r="C581">
            <v>13222.39</v>
          </cell>
          <cell r="D581">
            <v>13061.89</v>
          </cell>
          <cell r="E581">
            <v>13061.89</v>
          </cell>
          <cell r="F581">
            <v>10821.156000000001</v>
          </cell>
          <cell r="G581">
            <v>10791.59</v>
          </cell>
          <cell r="H581">
            <v>10791.59</v>
          </cell>
          <cell r="I581">
            <v>10791.59</v>
          </cell>
          <cell r="J581">
            <v>10821.156000000001</v>
          </cell>
          <cell r="K581">
            <v>10791.59</v>
          </cell>
          <cell r="L581">
            <v>10791.59</v>
          </cell>
          <cell r="M581">
            <v>10275.620000000001</v>
          </cell>
          <cell r="N581">
            <v>10129.415999999999</v>
          </cell>
          <cell r="O581">
            <v>10101.74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</row>
        <row r="582">
          <cell r="A582">
            <v>21687.040000000001</v>
          </cell>
          <cell r="B582">
            <v>15575.226000000001</v>
          </cell>
          <cell r="C582">
            <v>13222.39</v>
          </cell>
          <cell r="D582">
            <v>13061.89</v>
          </cell>
          <cell r="E582">
            <v>13061.89</v>
          </cell>
          <cell r="F582">
            <v>10821.156000000001</v>
          </cell>
          <cell r="G582">
            <v>10791.59</v>
          </cell>
          <cell r="H582">
            <v>10791.59</v>
          </cell>
          <cell r="I582">
            <v>10791.59</v>
          </cell>
          <cell r="J582">
            <v>10821.156000000001</v>
          </cell>
          <cell r="K582">
            <v>10791.59</v>
          </cell>
          <cell r="L582">
            <v>10791.59</v>
          </cell>
          <cell r="M582">
            <v>10275.620000000001</v>
          </cell>
          <cell r="N582">
            <v>10129.415999999999</v>
          </cell>
          <cell r="O582">
            <v>10101.74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</row>
        <row r="583">
          <cell r="A583">
            <v>21687.040000000001</v>
          </cell>
          <cell r="B583">
            <v>15575.226000000001</v>
          </cell>
          <cell r="C583">
            <v>13222.39</v>
          </cell>
          <cell r="D583">
            <v>13061.89</v>
          </cell>
          <cell r="E583">
            <v>13061.89</v>
          </cell>
          <cell r="F583">
            <v>10821.156000000001</v>
          </cell>
          <cell r="G583">
            <v>10791.59</v>
          </cell>
          <cell r="H583">
            <v>10791.59</v>
          </cell>
          <cell r="I583">
            <v>10791.59</v>
          </cell>
          <cell r="J583">
            <v>10821.156000000001</v>
          </cell>
          <cell r="K583">
            <v>10791.59</v>
          </cell>
          <cell r="L583">
            <v>10791.59</v>
          </cell>
          <cell r="M583">
            <v>10275.620000000001</v>
          </cell>
          <cell r="N583">
            <v>10129.415999999999</v>
          </cell>
          <cell r="O583">
            <v>10101.74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</row>
        <row r="584">
          <cell r="A584">
            <v>21687.040000000001</v>
          </cell>
          <cell r="B584">
            <v>15575.226000000001</v>
          </cell>
          <cell r="C584">
            <v>13222.39</v>
          </cell>
          <cell r="D584">
            <v>13061.89</v>
          </cell>
          <cell r="E584">
            <v>13061.89</v>
          </cell>
          <cell r="F584">
            <v>10821.156000000001</v>
          </cell>
          <cell r="G584">
            <v>10791.59</v>
          </cell>
          <cell r="H584">
            <v>10791.59</v>
          </cell>
          <cell r="I584">
            <v>10791.59</v>
          </cell>
          <cell r="J584">
            <v>10821.156000000001</v>
          </cell>
          <cell r="K584">
            <v>10791.59</v>
          </cell>
          <cell r="L584">
            <v>10791.59</v>
          </cell>
          <cell r="M584">
            <v>10275.620000000001</v>
          </cell>
          <cell r="N584">
            <v>10129.415999999999</v>
          </cell>
          <cell r="O584">
            <v>10101.74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</row>
        <row r="585">
          <cell r="A585">
            <v>21687.040000000001</v>
          </cell>
          <cell r="B585">
            <v>15575.226000000001</v>
          </cell>
          <cell r="C585">
            <v>13222.39</v>
          </cell>
          <cell r="D585">
            <v>13061.89</v>
          </cell>
          <cell r="E585">
            <v>13061.89</v>
          </cell>
          <cell r="F585">
            <v>10821.156000000001</v>
          </cell>
          <cell r="G585">
            <v>10791.59</v>
          </cell>
          <cell r="H585">
            <v>10791.59</v>
          </cell>
          <cell r="I585">
            <v>10791.59</v>
          </cell>
          <cell r="J585">
            <v>10821.156000000001</v>
          </cell>
          <cell r="K585">
            <v>10791.59</v>
          </cell>
          <cell r="L585">
            <v>10791.59</v>
          </cell>
          <cell r="M585">
            <v>10275.620000000001</v>
          </cell>
          <cell r="N585">
            <v>10129.415999999999</v>
          </cell>
          <cell r="O585">
            <v>10101.74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</row>
        <row r="586">
          <cell r="A586">
            <v>21687.040000000001</v>
          </cell>
          <cell r="B586">
            <v>15575.226000000001</v>
          </cell>
          <cell r="C586">
            <v>13222.39</v>
          </cell>
          <cell r="D586">
            <v>13061.89</v>
          </cell>
          <cell r="E586">
            <v>13061.89</v>
          </cell>
          <cell r="F586">
            <v>10821.156000000001</v>
          </cell>
          <cell r="G586">
            <v>10791.59</v>
          </cell>
          <cell r="H586">
            <v>10791.59</v>
          </cell>
          <cell r="I586">
            <v>10791.59</v>
          </cell>
          <cell r="J586">
            <v>10821.156000000001</v>
          </cell>
          <cell r="K586">
            <v>10791.59</v>
          </cell>
          <cell r="L586">
            <v>10791.59</v>
          </cell>
          <cell r="M586">
            <v>10275.620000000001</v>
          </cell>
          <cell r="N586">
            <v>10129.415999999999</v>
          </cell>
          <cell r="O586">
            <v>10101.74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</row>
        <row r="587">
          <cell r="A587">
            <v>21687.040000000001</v>
          </cell>
          <cell r="B587">
            <v>15575.226000000001</v>
          </cell>
          <cell r="C587">
            <v>13222.39</v>
          </cell>
          <cell r="D587">
            <v>13061.89</v>
          </cell>
          <cell r="E587">
            <v>13061.89</v>
          </cell>
          <cell r="F587">
            <v>10821.156000000001</v>
          </cell>
          <cell r="G587">
            <v>10791.59</v>
          </cell>
          <cell r="H587">
            <v>10791.59</v>
          </cell>
          <cell r="I587">
            <v>10791.59</v>
          </cell>
          <cell r="J587">
            <v>10821.156000000001</v>
          </cell>
          <cell r="K587">
            <v>10791.59</v>
          </cell>
          <cell r="L587">
            <v>10791.59</v>
          </cell>
          <cell r="M587">
            <v>10275.620000000001</v>
          </cell>
          <cell r="N587">
            <v>10129.415999999999</v>
          </cell>
          <cell r="O587">
            <v>10101.74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</row>
        <row r="588">
          <cell r="A588">
            <v>21687.040000000001</v>
          </cell>
          <cell r="B588">
            <v>15575.226000000001</v>
          </cell>
          <cell r="C588">
            <v>13222.39</v>
          </cell>
          <cell r="D588">
            <v>13061.89</v>
          </cell>
          <cell r="E588">
            <v>13061.89</v>
          </cell>
          <cell r="F588">
            <v>10821.156000000001</v>
          </cell>
          <cell r="G588">
            <v>10791.59</v>
          </cell>
          <cell r="H588">
            <v>10791.59</v>
          </cell>
          <cell r="I588">
            <v>10791.59</v>
          </cell>
          <cell r="J588">
            <v>10821.156000000001</v>
          </cell>
          <cell r="K588">
            <v>10791.59</v>
          </cell>
          <cell r="L588">
            <v>10791.59</v>
          </cell>
          <cell r="M588">
            <v>10275.620000000001</v>
          </cell>
          <cell r="N588">
            <v>10129.415999999999</v>
          </cell>
          <cell r="O588">
            <v>10101.74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</row>
        <row r="589">
          <cell r="A589">
            <v>21687.040000000001</v>
          </cell>
          <cell r="B589">
            <v>15575.226000000001</v>
          </cell>
          <cell r="C589">
            <v>13222.39</v>
          </cell>
          <cell r="D589">
            <v>13061.89</v>
          </cell>
          <cell r="E589">
            <v>13061.89</v>
          </cell>
          <cell r="F589">
            <v>10821.156000000001</v>
          </cell>
          <cell r="G589">
            <v>10791.59</v>
          </cell>
          <cell r="H589">
            <v>10791.59</v>
          </cell>
          <cell r="I589">
            <v>10791.59</v>
          </cell>
          <cell r="J589">
            <v>10821.156000000001</v>
          </cell>
          <cell r="K589">
            <v>10791.59</v>
          </cell>
          <cell r="L589">
            <v>10791.59</v>
          </cell>
          <cell r="M589">
            <v>10275.620000000001</v>
          </cell>
          <cell r="N589">
            <v>10129.415999999999</v>
          </cell>
          <cell r="O589">
            <v>10101.74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</row>
        <row r="590">
          <cell r="A590">
            <v>21687.040000000001</v>
          </cell>
          <cell r="B590">
            <v>15575.226000000001</v>
          </cell>
          <cell r="C590">
            <v>13222.39</v>
          </cell>
          <cell r="D590">
            <v>13061.89</v>
          </cell>
          <cell r="E590">
            <v>13061.89</v>
          </cell>
          <cell r="F590">
            <v>10821.156000000001</v>
          </cell>
          <cell r="G590">
            <v>10791.59</v>
          </cell>
          <cell r="H590">
            <v>10791.59</v>
          </cell>
          <cell r="I590">
            <v>10791.59</v>
          </cell>
          <cell r="J590">
            <v>10821.156000000001</v>
          </cell>
          <cell r="K590">
            <v>10791.59</v>
          </cell>
          <cell r="L590">
            <v>10791.59</v>
          </cell>
          <cell r="M590">
            <v>10275.620000000001</v>
          </cell>
          <cell r="N590">
            <v>10129.415999999999</v>
          </cell>
          <cell r="O590">
            <v>10101.74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</row>
        <row r="591">
          <cell r="A591">
            <v>21687.040000000001</v>
          </cell>
          <cell r="B591">
            <v>15575.226000000001</v>
          </cell>
          <cell r="C591">
            <v>13222.39</v>
          </cell>
          <cell r="D591">
            <v>13061.89</v>
          </cell>
          <cell r="E591">
            <v>13061.89</v>
          </cell>
          <cell r="F591">
            <v>10821.156000000001</v>
          </cell>
          <cell r="G591">
            <v>10791.59</v>
          </cell>
          <cell r="H591">
            <v>10791.59</v>
          </cell>
          <cell r="I591">
            <v>10791.59</v>
          </cell>
          <cell r="J591">
            <v>10821.156000000001</v>
          </cell>
          <cell r="K591">
            <v>10791.59</v>
          </cell>
          <cell r="L591">
            <v>10791.59</v>
          </cell>
          <cell r="M591">
            <v>10275.620000000001</v>
          </cell>
          <cell r="N591">
            <v>10129.415999999999</v>
          </cell>
          <cell r="O591">
            <v>10101.74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</row>
        <row r="592">
          <cell r="A592">
            <v>21687.040000000001</v>
          </cell>
          <cell r="B592">
            <v>15575.226000000001</v>
          </cell>
          <cell r="C592">
            <v>13222.39</v>
          </cell>
          <cell r="D592">
            <v>13061.89</v>
          </cell>
          <cell r="E592">
            <v>13061.89</v>
          </cell>
          <cell r="F592">
            <v>10821.156000000001</v>
          </cell>
          <cell r="G592">
            <v>10791.59</v>
          </cell>
          <cell r="H592">
            <v>10791.59</v>
          </cell>
          <cell r="I592">
            <v>10791.59</v>
          </cell>
          <cell r="J592">
            <v>10821.156000000001</v>
          </cell>
          <cell r="K592">
            <v>10791.59</v>
          </cell>
          <cell r="L592">
            <v>10791.59</v>
          </cell>
          <cell r="M592">
            <v>10275.620000000001</v>
          </cell>
          <cell r="N592">
            <v>10129.415999999999</v>
          </cell>
          <cell r="O592">
            <v>10101.74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</row>
        <row r="593">
          <cell r="A593">
            <v>21687.040000000001</v>
          </cell>
          <cell r="B593">
            <v>15575.226000000001</v>
          </cell>
          <cell r="C593">
            <v>13222.39</v>
          </cell>
          <cell r="D593">
            <v>13061.89</v>
          </cell>
          <cell r="E593">
            <v>13061.89</v>
          </cell>
          <cell r="F593">
            <v>10821.156000000001</v>
          </cell>
          <cell r="G593">
            <v>10791.59</v>
          </cell>
          <cell r="H593">
            <v>10791.59</v>
          </cell>
          <cell r="I593">
            <v>10791.59</v>
          </cell>
          <cell r="J593">
            <v>10821.156000000001</v>
          </cell>
          <cell r="K593">
            <v>10791.59</v>
          </cell>
          <cell r="L593">
            <v>10791.59</v>
          </cell>
          <cell r="M593">
            <v>10275.620000000001</v>
          </cell>
          <cell r="N593">
            <v>10129.415999999999</v>
          </cell>
          <cell r="O593">
            <v>10101.74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</row>
        <row r="594">
          <cell r="A594">
            <v>21687.040000000001</v>
          </cell>
          <cell r="B594">
            <v>15575.226000000001</v>
          </cell>
          <cell r="C594">
            <v>13222.39</v>
          </cell>
          <cell r="D594">
            <v>13061.89</v>
          </cell>
          <cell r="E594">
            <v>13061.89</v>
          </cell>
          <cell r="F594">
            <v>10821.156000000001</v>
          </cell>
          <cell r="G594">
            <v>10791.59</v>
          </cell>
          <cell r="H594">
            <v>10791.59</v>
          </cell>
          <cell r="I594">
            <v>10791.59</v>
          </cell>
          <cell r="J594">
            <v>10821.156000000001</v>
          </cell>
          <cell r="K594">
            <v>10791.59</v>
          </cell>
          <cell r="L594">
            <v>10791.59</v>
          </cell>
          <cell r="M594">
            <v>10275.620000000001</v>
          </cell>
          <cell r="N594">
            <v>10129.415999999999</v>
          </cell>
          <cell r="O594">
            <v>10101.74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</row>
        <row r="595">
          <cell r="A595">
            <v>21687.040000000001</v>
          </cell>
          <cell r="B595">
            <v>15575.226000000001</v>
          </cell>
          <cell r="C595">
            <v>13222.39</v>
          </cell>
          <cell r="D595">
            <v>13061.89</v>
          </cell>
          <cell r="E595">
            <v>13061.89</v>
          </cell>
          <cell r="F595">
            <v>10821.156000000001</v>
          </cell>
          <cell r="G595">
            <v>10791.59</v>
          </cell>
          <cell r="H595">
            <v>10791.59</v>
          </cell>
          <cell r="I595">
            <v>10791.59</v>
          </cell>
          <cell r="J595">
            <v>10821.156000000001</v>
          </cell>
          <cell r="K595">
            <v>10791.59</v>
          </cell>
          <cell r="L595">
            <v>10791.59</v>
          </cell>
          <cell r="M595">
            <v>10275.620000000001</v>
          </cell>
          <cell r="N595">
            <v>10129.415999999999</v>
          </cell>
          <cell r="O595">
            <v>10101.74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</row>
        <row r="596">
          <cell r="A596">
            <v>21687.040000000001</v>
          </cell>
          <cell r="B596">
            <v>15575.226000000001</v>
          </cell>
          <cell r="C596">
            <v>13222.39</v>
          </cell>
          <cell r="D596">
            <v>13061.89</v>
          </cell>
          <cell r="E596">
            <v>13061.89</v>
          </cell>
          <cell r="F596">
            <v>10821.156000000001</v>
          </cell>
          <cell r="G596">
            <v>10791.59</v>
          </cell>
          <cell r="H596">
            <v>10791.59</v>
          </cell>
          <cell r="I596">
            <v>10791.59</v>
          </cell>
          <cell r="J596">
            <v>10821.156000000001</v>
          </cell>
          <cell r="K596">
            <v>10791.59</v>
          </cell>
          <cell r="L596">
            <v>10791.59</v>
          </cell>
          <cell r="M596">
            <v>10275.620000000001</v>
          </cell>
          <cell r="N596">
            <v>10129.415999999999</v>
          </cell>
          <cell r="O596">
            <v>10101.74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</row>
        <row r="597">
          <cell r="A597">
            <v>21687.040000000001</v>
          </cell>
          <cell r="B597">
            <v>15575.226000000001</v>
          </cell>
          <cell r="C597">
            <v>13222.39</v>
          </cell>
          <cell r="D597">
            <v>13061.89</v>
          </cell>
          <cell r="E597">
            <v>13061.89</v>
          </cell>
          <cell r="F597">
            <v>10821.156000000001</v>
          </cell>
          <cell r="G597">
            <v>10791.59</v>
          </cell>
          <cell r="H597">
            <v>10791.59</v>
          </cell>
          <cell r="I597">
            <v>10791.59</v>
          </cell>
          <cell r="J597">
            <v>10821.156000000001</v>
          </cell>
          <cell r="K597">
            <v>10791.59</v>
          </cell>
          <cell r="L597">
            <v>10791.59</v>
          </cell>
          <cell r="M597">
            <v>10275.620000000001</v>
          </cell>
          <cell r="N597">
            <v>10129.415999999999</v>
          </cell>
          <cell r="O597">
            <v>10101.74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A598">
            <v>21687.040000000001</v>
          </cell>
          <cell r="B598">
            <v>15575.226000000001</v>
          </cell>
          <cell r="C598">
            <v>13222.39</v>
          </cell>
          <cell r="D598">
            <v>13061.89</v>
          </cell>
          <cell r="E598">
            <v>13061.89</v>
          </cell>
          <cell r="F598">
            <v>10821.156000000001</v>
          </cell>
          <cell r="G598">
            <v>10791.59</v>
          </cell>
          <cell r="H598">
            <v>10791.59</v>
          </cell>
          <cell r="I598">
            <v>10791.59</v>
          </cell>
          <cell r="J598">
            <v>10821.156000000001</v>
          </cell>
          <cell r="K598">
            <v>10791.59</v>
          </cell>
          <cell r="L598">
            <v>10791.59</v>
          </cell>
          <cell r="M598">
            <v>10275.620000000001</v>
          </cell>
          <cell r="N598">
            <v>10129.415999999999</v>
          </cell>
          <cell r="O598">
            <v>10101.74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</row>
        <row r="599">
          <cell r="A599">
            <v>21687.040000000001</v>
          </cell>
          <cell r="B599">
            <v>15575.226000000001</v>
          </cell>
          <cell r="C599">
            <v>13222.39</v>
          </cell>
          <cell r="D599">
            <v>13061.89</v>
          </cell>
          <cell r="E599">
            <v>13061.89</v>
          </cell>
          <cell r="F599">
            <v>10821.156000000001</v>
          </cell>
          <cell r="G599">
            <v>10791.59</v>
          </cell>
          <cell r="H599">
            <v>10791.59</v>
          </cell>
          <cell r="I599">
            <v>10791.59</v>
          </cell>
          <cell r="J599">
            <v>10821.156000000001</v>
          </cell>
          <cell r="K599">
            <v>10791.59</v>
          </cell>
          <cell r="L599">
            <v>10791.59</v>
          </cell>
          <cell r="M599">
            <v>10275.620000000001</v>
          </cell>
          <cell r="N599">
            <v>10129.415999999999</v>
          </cell>
          <cell r="O599">
            <v>10101.74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</row>
        <row r="600">
          <cell r="A600">
            <v>21687.040000000001</v>
          </cell>
          <cell r="B600">
            <v>15575.226000000001</v>
          </cell>
          <cell r="C600">
            <v>13222.39</v>
          </cell>
          <cell r="D600">
            <v>13061.89</v>
          </cell>
          <cell r="E600">
            <v>13061.89</v>
          </cell>
          <cell r="F600">
            <v>10821.156000000001</v>
          </cell>
          <cell r="G600">
            <v>10791.59</v>
          </cell>
          <cell r="H600">
            <v>10791.59</v>
          </cell>
          <cell r="I600">
            <v>10791.59</v>
          </cell>
          <cell r="J600">
            <v>10821.156000000001</v>
          </cell>
          <cell r="K600">
            <v>10791.59</v>
          </cell>
          <cell r="L600">
            <v>10791.59</v>
          </cell>
          <cell r="M600">
            <v>10275.620000000001</v>
          </cell>
          <cell r="N600">
            <v>10129.415999999999</v>
          </cell>
          <cell r="O600">
            <v>10101.74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</row>
        <row r="601">
          <cell r="A601">
            <v>21687.040000000001</v>
          </cell>
          <cell r="B601">
            <v>15575.226000000001</v>
          </cell>
          <cell r="C601">
            <v>13222.39</v>
          </cell>
          <cell r="D601">
            <v>13061.89</v>
          </cell>
          <cell r="E601">
            <v>13061.89</v>
          </cell>
          <cell r="F601">
            <v>10821.156000000001</v>
          </cell>
          <cell r="G601">
            <v>10791.59</v>
          </cell>
          <cell r="H601">
            <v>10791.59</v>
          </cell>
          <cell r="I601">
            <v>10791.59</v>
          </cell>
          <cell r="J601">
            <v>10821.156000000001</v>
          </cell>
          <cell r="K601">
            <v>10791.59</v>
          </cell>
          <cell r="L601">
            <v>10791.59</v>
          </cell>
          <cell r="M601">
            <v>10275.620000000001</v>
          </cell>
          <cell r="N601">
            <v>10129.415999999999</v>
          </cell>
          <cell r="O601">
            <v>10101.74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</row>
        <row r="602">
          <cell r="A602">
            <v>21687.040000000001</v>
          </cell>
          <cell r="B602">
            <v>15575.226000000001</v>
          </cell>
          <cell r="C602">
            <v>13222.39</v>
          </cell>
          <cell r="D602">
            <v>13061.89</v>
          </cell>
          <cell r="E602">
            <v>13061.89</v>
          </cell>
          <cell r="F602">
            <v>10821.156000000001</v>
          </cell>
          <cell r="G602">
            <v>10791.59</v>
          </cell>
          <cell r="H602">
            <v>10791.59</v>
          </cell>
          <cell r="I602">
            <v>10791.59</v>
          </cell>
          <cell r="J602">
            <v>10821.156000000001</v>
          </cell>
          <cell r="K602">
            <v>10791.59</v>
          </cell>
          <cell r="L602">
            <v>10791.59</v>
          </cell>
          <cell r="M602">
            <v>10275.620000000001</v>
          </cell>
          <cell r="N602">
            <v>10129.415999999999</v>
          </cell>
          <cell r="O602">
            <v>10101.74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A603">
            <v>21687.040000000001</v>
          </cell>
          <cell r="B603">
            <v>15575.226000000001</v>
          </cell>
          <cell r="C603">
            <v>13222.39</v>
          </cell>
          <cell r="D603">
            <v>13061.89</v>
          </cell>
          <cell r="E603">
            <v>13061.89</v>
          </cell>
          <cell r="F603">
            <v>10821.156000000001</v>
          </cell>
          <cell r="G603">
            <v>10791.59</v>
          </cell>
          <cell r="H603">
            <v>10791.59</v>
          </cell>
          <cell r="I603">
            <v>10791.59</v>
          </cell>
          <cell r="J603">
            <v>10821.156000000001</v>
          </cell>
          <cell r="K603">
            <v>10791.59</v>
          </cell>
          <cell r="L603">
            <v>10791.59</v>
          </cell>
          <cell r="M603">
            <v>10275.620000000001</v>
          </cell>
          <cell r="N603">
            <v>10129.415999999999</v>
          </cell>
          <cell r="O603">
            <v>10101.74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</row>
        <row r="604">
          <cell r="A604">
            <v>21687.040000000001</v>
          </cell>
          <cell r="B604">
            <v>15575.226000000001</v>
          </cell>
          <cell r="C604">
            <v>13222.39</v>
          </cell>
          <cell r="D604">
            <v>13061.89</v>
          </cell>
          <cell r="E604">
            <v>13061.89</v>
          </cell>
          <cell r="F604">
            <v>10821.156000000001</v>
          </cell>
          <cell r="G604">
            <v>10791.59</v>
          </cell>
          <cell r="H604">
            <v>10791.59</v>
          </cell>
          <cell r="I604">
            <v>10791.59</v>
          </cell>
          <cell r="J604">
            <v>10821.156000000001</v>
          </cell>
          <cell r="K604">
            <v>10791.59</v>
          </cell>
          <cell r="L604">
            <v>10791.59</v>
          </cell>
          <cell r="M604">
            <v>10275.620000000001</v>
          </cell>
          <cell r="N604">
            <v>10129.415999999999</v>
          </cell>
          <cell r="O604">
            <v>10101.74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</row>
        <row r="605">
          <cell r="A605">
            <v>21687.040000000001</v>
          </cell>
          <cell r="B605">
            <v>15575.226000000001</v>
          </cell>
          <cell r="C605">
            <v>13222.39</v>
          </cell>
          <cell r="D605">
            <v>13061.89</v>
          </cell>
          <cell r="E605">
            <v>13061.89</v>
          </cell>
          <cell r="F605">
            <v>10821.156000000001</v>
          </cell>
          <cell r="G605">
            <v>10791.59</v>
          </cell>
          <cell r="H605">
            <v>10791.59</v>
          </cell>
          <cell r="I605">
            <v>10791.59</v>
          </cell>
          <cell r="J605">
            <v>10821.156000000001</v>
          </cell>
          <cell r="K605">
            <v>10791.59</v>
          </cell>
          <cell r="L605">
            <v>10791.59</v>
          </cell>
          <cell r="M605">
            <v>10275.620000000001</v>
          </cell>
          <cell r="N605">
            <v>10129.415999999999</v>
          </cell>
          <cell r="O605">
            <v>10101.74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</row>
        <row r="606">
          <cell r="A606">
            <v>21687.040000000001</v>
          </cell>
          <cell r="B606">
            <v>15575.226000000001</v>
          </cell>
          <cell r="C606">
            <v>13222.39</v>
          </cell>
          <cell r="D606">
            <v>13061.89</v>
          </cell>
          <cell r="E606">
            <v>13061.89</v>
          </cell>
          <cell r="F606">
            <v>10821.156000000001</v>
          </cell>
          <cell r="G606">
            <v>10791.59</v>
          </cell>
          <cell r="H606">
            <v>10791.59</v>
          </cell>
          <cell r="I606">
            <v>10791.59</v>
          </cell>
          <cell r="J606">
            <v>10821.156000000001</v>
          </cell>
          <cell r="K606">
            <v>10791.59</v>
          </cell>
          <cell r="L606">
            <v>10791.59</v>
          </cell>
          <cell r="M606">
            <v>10275.620000000001</v>
          </cell>
          <cell r="N606">
            <v>10129.415999999999</v>
          </cell>
          <cell r="O606">
            <v>10101.74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</row>
        <row r="607">
          <cell r="A607">
            <v>21687.040000000001</v>
          </cell>
          <cell r="B607">
            <v>15575.226000000001</v>
          </cell>
          <cell r="C607">
            <v>13222.39</v>
          </cell>
          <cell r="D607">
            <v>13061.89</v>
          </cell>
          <cell r="E607">
            <v>13061.89</v>
          </cell>
          <cell r="F607">
            <v>10821.156000000001</v>
          </cell>
          <cell r="G607">
            <v>10791.59</v>
          </cell>
          <cell r="H607">
            <v>10791.59</v>
          </cell>
          <cell r="I607">
            <v>10791.59</v>
          </cell>
          <cell r="J607">
            <v>10821.156000000001</v>
          </cell>
          <cell r="K607">
            <v>10791.59</v>
          </cell>
          <cell r="L607">
            <v>10791.59</v>
          </cell>
          <cell r="M607">
            <v>10275.620000000001</v>
          </cell>
          <cell r="N607">
            <v>10129.415999999999</v>
          </cell>
          <cell r="O607">
            <v>10101.74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A608">
            <v>21687.040000000001</v>
          </cell>
          <cell r="B608">
            <v>15575.226000000001</v>
          </cell>
          <cell r="C608">
            <v>13222.39</v>
          </cell>
          <cell r="D608">
            <v>13061.89</v>
          </cell>
          <cell r="E608">
            <v>13061.89</v>
          </cell>
          <cell r="F608">
            <v>10821.156000000001</v>
          </cell>
          <cell r="G608">
            <v>10791.59</v>
          </cell>
          <cell r="H608">
            <v>10791.59</v>
          </cell>
          <cell r="I608">
            <v>10791.59</v>
          </cell>
          <cell r="J608">
            <v>10821.156000000001</v>
          </cell>
          <cell r="K608">
            <v>10791.59</v>
          </cell>
          <cell r="L608">
            <v>10791.59</v>
          </cell>
          <cell r="M608">
            <v>10275.620000000001</v>
          </cell>
          <cell r="N608">
            <v>10129.415999999999</v>
          </cell>
          <cell r="O608">
            <v>10101.74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</row>
        <row r="609">
          <cell r="A609">
            <v>21687.040000000001</v>
          </cell>
          <cell r="B609">
            <v>15575.226000000001</v>
          </cell>
          <cell r="C609">
            <v>13222.39</v>
          </cell>
          <cell r="D609">
            <v>13061.89</v>
          </cell>
          <cell r="E609">
            <v>13061.89</v>
          </cell>
          <cell r="F609">
            <v>10821.156000000001</v>
          </cell>
          <cell r="G609">
            <v>10791.59</v>
          </cell>
          <cell r="H609">
            <v>10791.59</v>
          </cell>
          <cell r="I609">
            <v>10791.59</v>
          </cell>
          <cell r="J609">
            <v>10821.156000000001</v>
          </cell>
          <cell r="K609">
            <v>10791.59</v>
          </cell>
          <cell r="L609">
            <v>10791.59</v>
          </cell>
          <cell r="M609">
            <v>10275.620000000001</v>
          </cell>
          <cell r="N609">
            <v>10129.415999999999</v>
          </cell>
          <cell r="O609">
            <v>10101.74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</row>
        <row r="610">
          <cell r="A610">
            <v>21687.040000000001</v>
          </cell>
          <cell r="B610">
            <v>15575.226000000001</v>
          </cell>
          <cell r="C610">
            <v>13222.39</v>
          </cell>
          <cell r="D610">
            <v>13061.89</v>
          </cell>
          <cell r="E610">
            <v>13061.89</v>
          </cell>
          <cell r="F610">
            <v>10821.156000000001</v>
          </cell>
          <cell r="G610">
            <v>10791.59</v>
          </cell>
          <cell r="H610">
            <v>10791.59</v>
          </cell>
          <cell r="I610">
            <v>10791.59</v>
          </cell>
          <cell r="J610">
            <v>10821.156000000001</v>
          </cell>
          <cell r="K610">
            <v>10791.59</v>
          </cell>
          <cell r="L610">
            <v>10791.59</v>
          </cell>
          <cell r="M610">
            <v>10275.620000000001</v>
          </cell>
          <cell r="N610">
            <v>10129.415999999999</v>
          </cell>
          <cell r="O610">
            <v>10101.74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</row>
        <row r="611">
          <cell r="A611">
            <v>21687.040000000001</v>
          </cell>
          <cell r="B611">
            <v>15575.226000000001</v>
          </cell>
          <cell r="C611">
            <v>13222.39</v>
          </cell>
          <cell r="D611">
            <v>13061.89</v>
          </cell>
          <cell r="E611">
            <v>13061.89</v>
          </cell>
          <cell r="F611">
            <v>10821.156000000001</v>
          </cell>
          <cell r="G611">
            <v>10791.59</v>
          </cell>
          <cell r="H611">
            <v>10791.59</v>
          </cell>
          <cell r="I611">
            <v>10791.59</v>
          </cell>
          <cell r="J611">
            <v>10821.156000000001</v>
          </cell>
          <cell r="K611">
            <v>10791.59</v>
          </cell>
          <cell r="L611">
            <v>10791.59</v>
          </cell>
          <cell r="M611">
            <v>10275.620000000001</v>
          </cell>
          <cell r="N611">
            <v>10129.415999999999</v>
          </cell>
          <cell r="O611">
            <v>10101.74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A612">
            <v>21687.040000000001</v>
          </cell>
          <cell r="B612">
            <v>15575.226000000001</v>
          </cell>
          <cell r="C612">
            <v>13222.39</v>
          </cell>
          <cell r="D612">
            <v>13061.89</v>
          </cell>
          <cell r="E612">
            <v>13061.89</v>
          </cell>
          <cell r="F612">
            <v>10821.156000000001</v>
          </cell>
          <cell r="G612">
            <v>10791.59</v>
          </cell>
          <cell r="H612">
            <v>10791.59</v>
          </cell>
          <cell r="I612">
            <v>10791.59</v>
          </cell>
          <cell r="J612">
            <v>10821.156000000001</v>
          </cell>
          <cell r="K612">
            <v>10791.59</v>
          </cell>
          <cell r="L612">
            <v>10791.59</v>
          </cell>
          <cell r="M612">
            <v>10275.620000000001</v>
          </cell>
          <cell r="N612">
            <v>10129.415999999999</v>
          </cell>
          <cell r="O612">
            <v>10101.74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</row>
        <row r="613">
          <cell r="A613">
            <v>21687.040000000001</v>
          </cell>
          <cell r="B613">
            <v>15575.226000000001</v>
          </cell>
          <cell r="C613">
            <v>13222.39</v>
          </cell>
          <cell r="D613">
            <v>13061.89</v>
          </cell>
          <cell r="E613">
            <v>13061.89</v>
          </cell>
          <cell r="F613">
            <v>10821.156000000001</v>
          </cell>
          <cell r="G613">
            <v>10791.59</v>
          </cell>
          <cell r="H613">
            <v>10791.59</v>
          </cell>
          <cell r="I613">
            <v>10791.59</v>
          </cell>
          <cell r="J613">
            <v>10821.156000000001</v>
          </cell>
          <cell r="K613">
            <v>10791.59</v>
          </cell>
          <cell r="L613">
            <v>10791.59</v>
          </cell>
          <cell r="M613">
            <v>10275.620000000001</v>
          </cell>
          <cell r="N613">
            <v>10129.415999999999</v>
          </cell>
          <cell r="O613">
            <v>10101.74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</row>
        <row r="614">
          <cell r="A614">
            <v>21687.040000000001</v>
          </cell>
          <cell r="B614">
            <v>15575.226000000001</v>
          </cell>
          <cell r="C614">
            <v>13222.39</v>
          </cell>
          <cell r="D614">
            <v>13061.89</v>
          </cell>
          <cell r="E614">
            <v>13061.89</v>
          </cell>
          <cell r="F614">
            <v>10821.156000000001</v>
          </cell>
          <cell r="G614">
            <v>10791.59</v>
          </cell>
          <cell r="H614">
            <v>10791.59</v>
          </cell>
          <cell r="I614">
            <v>10791.59</v>
          </cell>
          <cell r="J614">
            <v>10821.156000000001</v>
          </cell>
          <cell r="K614">
            <v>10791.59</v>
          </cell>
          <cell r="L614">
            <v>10791.59</v>
          </cell>
          <cell r="M614">
            <v>10275.620000000001</v>
          </cell>
          <cell r="N614">
            <v>10129.415999999999</v>
          </cell>
          <cell r="O614">
            <v>10101.74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A615">
            <v>21687.040000000001</v>
          </cell>
          <cell r="B615">
            <v>15575.226000000001</v>
          </cell>
          <cell r="C615">
            <v>13222.39</v>
          </cell>
          <cell r="D615">
            <v>13061.89</v>
          </cell>
          <cell r="E615">
            <v>13061.89</v>
          </cell>
          <cell r="F615">
            <v>10821.156000000001</v>
          </cell>
          <cell r="G615">
            <v>10791.59</v>
          </cell>
          <cell r="H615">
            <v>10791.59</v>
          </cell>
          <cell r="I615">
            <v>10791.59</v>
          </cell>
          <cell r="J615">
            <v>10821.156000000001</v>
          </cell>
          <cell r="K615">
            <v>10791.59</v>
          </cell>
          <cell r="L615">
            <v>10791.59</v>
          </cell>
          <cell r="M615">
            <v>10275.620000000001</v>
          </cell>
          <cell r="N615">
            <v>10129.415999999999</v>
          </cell>
          <cell r="O615">
            <v>10101.74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</row>
        <row r="616">
          <cell r="A616">
            <v>21687.040000000001</v>
          </cell>
          <cell r="B616">
            <v>15575.226000000001</v>
          </cell>
          <cell r="C616">
            <v>13222.39</v>
          </cell>
          <cell r="D616">
            <v>13061.89</v>
          </cell>
          <cell r="E616">
            <v>13061.89</v>
          </cell>
          <cell r="F616">
            <v>10821.156000000001</v>
          </cell>
          <cell r="G616">
            <v>10791.59</v>
          </cell>
          <cell r="H616">
            <v>10791.59</v>
          </cell>
          <cell r="I616">
            <v>10791.59</v>
          </cell>
          <cell r="J616">
            <v>10821.156000000001</v>
          </cell>
          <cell r="K616">
            <v>10791.59</v>
          </cell>
          <cell r="L616">
            <v>10791.59</v>
          </cell>
          <cell r="M616">
            <v>10275.620000000001</v>
          </cell>
          <cell r="N616">
            <v>10129.415999999999</v>
          </cell>
          <cell r="O616">
            <v>10101.74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</row>
        <row r="617">
          <cell r="A617">
            <v>21687.040000000001</v>
          </cell>
          <cell r="B617">
            <v>15575.226000000001</v>
          </cell>
          <cell r="C617">
            <v>13222.39</v>
          </cell>
          <cell r="D617">
            <v>13061.89</v>
          </cell>
          <cell r="E617">
            <v>13061.89</v>
          </cell>
          <cell r="F617">
            <v>10821.156000000001</v>
          </cell>
          <cell r="G617">
            <v>10791.59</v>
          </cell>
          <cell r="H617">
            <v>10791.59</v>
          </cell>
          <cell r="I617">
            <v>10791.59</v>
          </cell>
          <cell r="J617">
            <v>10821.156000000001</v>
          </cell>
          <cell r="K617">
            <v>10791.59</v>
          </cell>
          <cell r="L617">
            <v>10791.59</v>
          </cell>
          <cell r="M617">
            <v>10275.620000000001</v>
          </cell>
          <cell r="N617">
            <v>10129.415999999999</v>
          </cell>
          <cell r="O617">
            <v>10101.74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</row>
        <row r="618">
          <cell r="A618">
            <v>21687.040000000001</v>
          </cell>
          <cell r="B618">
            <v>15575.226000000001</v>
          </cell>
          <cell r="C618">
            <v>13222.39</v>
          </cell>
          <cell r="D618">
            <v>13061.89</v>
          </cell>
          <cell r="E618">
            <v>13061.89</v>
          </cell>
          <cell r="F618">
            <v>10821.156000000001</v>
          </cell>
          <cell r="G618">
            <v>10791.59</v>
          </cell>
          <cell r="H618">
            <v>10791.59</v>
          </cell>
          <cell r="I618">
            <v>10791.59</v>
          </cell>
          <cell r="J618">
            <v>10821.156000000001</v>
          </cell>
          <cell r="K618">
            <v>10791.59</v>
          </cell>
          <cell r="L618">
            <v>10791.59</v>
          </cell>
          <cell r="M618">
            <v>10275.620000000001</v>
          </cell>
          <cell r="N618">
            <v>10129.415999999999</v>
          </cell>
          <cell r="O618">
            <v>10101.74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</row>
        <row r="619">
          <cell r="A619">
            <v>21687.040000000001</v>
          </cell>
          <cell r="B619">
            <v>15575.226000000001</v>
          </cell>
          <cell r="C619">
            <v>13222.39</v>
          </cell>
          <cell r="D619">
            <v>13061.89</v>
          </cell>
          <cell r="E619">
            <v>13061.89</v>
          </cell>
          <cell r="F619">
            <v>10821.156000000001</v>
          </cell>
          <cell r="G619">
            <v>10791.59</v>
          </cell>
          <cell r="H619">
            <v>10791.59</v>
          </cell>
          <cell r="I619">
            <v>10791.59</v>
          </cell>
          <cell r="J619">
            <v>10821.156000000001</v>
          </cell>
          <cell r="K619">
            <v>10791.59</v>
          </cell>
          <cell r="L619">
            <v>10791.59</v>
          </cell>
          <cell r="M619">
            <v>10275.620000000001</v>
          </cell>
          <cell r="N619">
            <v>10129.415999999999</v>
          </cell>
          <cell r="O619">
            <v>10101.74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</row>
        <row r="620">
          <cell r="A620">
            <v>21687.040000000001</v>
          </cell>
          <cell r="B620">
            <v>15575.226000000001</v>
          </cell>
          <cell r="C620">
            <v>13222.39</v>
          </cell>
          <cell r="D620">
            <v>13061.89</v>
          </cell>
          <cell r="E620">
            <v>13061.89</v>
          </cell>
          <cell r="F620">
            <v>10821.156000000001</v>
          </cell>
          <cell r="G620">
            <v>10791.59</v>
          </cell>
          <cell r="H620">
            <v>10791.59</v>
          </cell>
          <cell r="I620">
            <v>10791.59</v>
          </cell>
          <cell r="J620">
            <v>10821.156000000001</v>
          </cell>
          <cell r="K620">
            <v>10791.59</v>
          </cell>
          <cell r="L620">
            <v>10791.59</v>
          </cell>
          <cell r="M620">
            <v>10275.620000000001</v>
          </cell>
          <cell r="N620">
            <v>10129.415999999999</v>
          </cell>
          <cell r="O620">
            <v>10101.74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A621">
            <v>21687.040000000001</v>
          </cell>
          <cell r="B621">
            <v>15575.226000000001</v>
          </cell>
          <cell r="C621">
            <v>13222.39</v>
          </cell>
          <cell r="D621">
            <v>13061.89</v>
          </cell>
          <cell r="E621">
            <v>13061.89</v>
          </cell>
          <cell r="F621">
            <v>10821.156000000001</v>
          </cell>
          <cell r="G621">
            <v>10791.59</v>
          </cell>
          <cell r="H621">
            <v>10791.59</v>
          </cell>
          <cell r="I621">
            <v>10791.59</v>
          </cell>
          <cell r="J621">
            <v>10821.156000000001</v>
          </cell>
          <cell r="K621">
            <v>10791.59</v>
          </cell>
          <cell r="L621">
            <v>10791.59</v>
          </cell>
          <cell r="M621">
            <v>10275.620000000001</v>
          </cell>
          <cell r="N621">
            <v>10129.415999999999</v>
          </cell>
          <cell r="O621">
            <v>10101.74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</row>
        <row r="622">
          <cell r="A622">
            <v>21687.040000000001</v>
          </cell>
          <cell r="B622">
            <v>15575.226000000001</v>
          </cell>
          <cell r="C622">
            <v>13222.39</v>
          </cell>
          <cell r="D622">
            <v>13061.89</v>
          </cell>
          <cell r="E622">
            <v>13061.89</v>
          </cell>
          <cell r="F622">
            <v>10821.156000000001</v>
          </cell>
          <cell r="G622">
            <v>10791.59</v>
          </cell>
          <cell r="H622">
            <v>10791.59</v>
          </cell>
          <cell r="I622">
            <v>10791.59</v>
          </cell>
          <cell r="J622">
            <v>10821.156000000001</v>
          </cell>
          <cell r="K622">
            <v>10791.59</v>
          </cell>
          <cell r="L622">
            <v>10791.59</v>
          </cell>
          <cell r="M622">
            <v>10275.620000000001</v>
          </cell>
          <cell r="N622">
            <v>10129.415999999999</v>
          </cell>
          <cell r="O622">
            <v>10101.74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</row>
        <row r="623">
          <cell r="A623">
            <v>21687.040000000001</v>
          </cell>
          <cell r="B623">
            <v>15575.226000000001</v>
          </cell>
          <cell r="C623">
            <v>13222.39</v>
          </cell>
          <cell r="D623">
            <v>13061.89</v>
          </cell>
          <cell r="E623">
            <v>13061.89</v>
          </cell>
          <cell r="F623">
            <v>10821.156000000001</v>
          </cell>
          <cell r="G623">
            <v>10791.59</v>
          </cell>
          <cell r="H623">
            <v>10791.59</v>
          </cell>
          <cell r="I623">
            <v>10791.59</v>
          </cell>
          <cell r="J623">
            <v>10821.156000000001</v>
          </cell>
          <cell r="K623">
            <v>10791.59</v>
          </cell>
          <cell r="L623">
            <v>10791.59</v>
          </cell>
          <cell r="M623">
            <v>10275.620000000001</v>
          </cell>
          <cell r="N623">
            <v>10129.415999999999</v>
          </cell>
          <cell r="O623">
            <v>10101.74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</row>
        <row r="624">
          <cell r="A624">
            <v>21687.040000000001</v>
          </cell>
          <cell r="B624">
            <v>15575.226000000001</v>
          </cell>
          <cell r="C624">
            <v>13222.39</v>
          </cell>
          <cell r="D624">
            <v>13061.89</v>
          </cell>
          <cell r="E624">
            <v>13061.89</v>
          </cell>
          <cell r="F624">
            <v>10821.156000000001</v>
          </cell>
          <cell r="G624">
            <v>10791.59</v>
          </cell>
          <cell r="H624">
            <v>10791.59</v>
          </cell>
          <cell r="I624">
            <v>10791.59</v>
          </cell>
          <cell r="J624">
            <v>10821.156000000001</v>
          </cell>
          <cell r="K624">
            <v>10791.59</v>
          </cell>
          <cell r="L624">
            <v>10791.59</v>
          </cell>
          <cell r="M624">
            <v>10275.620000000001</v>
          </cell>
          <cell r="N624">
            <v>10129.415999999999</v>
          </cell>
          <cell r="O624">
            <v>10101.74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</row>
        <row r="625">
          <cell r="A625">
            <v>21687.040000000001</v>
          </cell>
          <cell r="B625">
            <v>15575.226000000001</v>
          </cell>
          <cell r="C625">
            <v>13222.39</v>
          </cell>
          <cell r="D625">
            <v>13061.89</v>
          </cell>
          <cell r="E625">
            <v>13061.89</v>
          </cell>
          <cell r="F625">
            <v>10821.156000000001</v>
          </cell>
          <cell r="G625">
            <v>10791.59</v>
          </cell>
          <cell r="H625">
            <v>10791.59</v>
          </cell>
          <cell r="I625">
            <v>10791.59</v>
          </cell>
          <cell r="J625">
            <v>10821.156000000001</v>
          </cell>
          <cell r="K625">
            <v>10791.59</v>
          </cell>
          <cell r="L625">
            <v>10791.59</v>
          </cell>
          <cell r="M625">
            <v>10275.620000000001</v>
          </cell>
          <cell r="N625">
            <v>10129.415999999999</v>
          </cell>
          <cell r="O625">
            <v>10101.74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</row>
        <row r="626">
          <cell r="A626">
            <v>21687.040000000001</v>
          </cell>
          <cell r="B626">
            <v>15575.226000000001</v>
          </cell>
          <cell r="C626">
            <v>13222.39</v>
          </cell>
          <cell r="D626">
            <v>13061.89</v>
          </cell>
          <cell r="E626">
            <v>13061.89</v>
          </cell>
          <cell r="F626">
            <v>10821.156000000001</v>
          </cell>
          <cell r="G626">
            <v>10791.59</v>
          </cell>
          <cell r="H626">
            <v>10791.59</v>
          </cell>
          <cell r="I626">
            <v>10791.59</v>
          </cell>
          <cell r="J626">
            <v>10821.156000000001</v>
          </cell>
          <cell r="K626">
            <v>10791.59</v>
          </cell>
          <cell r="L626">
            <v>10791.59</v>
          </cell>
          <cell r="M626">
            <v>10275.620000000001</v>
          </cell>
          <cell r="N626">
            <v>10129.415999999999</v>
          </cell>
          <cell r="O626">
            <v>10101.74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</row>
        <row r="627">
          <cell r="A627">
            <v>21687.040000000001</v>
          </cell>
          <cell r="B627">
            <v>15575.226000000001</v>
          </cell>
          <cell r="C627">
            <v>13222.39</v>
          </cell>
          <cell r="D627">
            <v>13061.89</v>
          </cell>
          <cell r="E627">
            <v>13061.89</v>
          </cell>
          <cell r="F627">
            <v>10821.156000000001</v>
          </cell>
          <cell r="G627">
            <v>10791.59</v>
          </cell>
          <cell r="H627">
            <v>10791.59</v>
          </cell>
          <cell r="I627">
            <v>10791.59</v>
          </cell>
          <cell r="J627">
            <v>10821.156000000001</v>
          </cell>
          <cell r="K627">
            <v>10791.59</v>
          </cell>
          <cell r="L627">
            <v>10791.59</v>
          </cell>
          <cell r="M627">
            <v>10275.620000000001</v>
          </cell>
          <cell r="N627">
            <v>10129.415999999999</v>
          </cell>
          <cell r="O627">
            <v>10101.74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</row>
        <row r="628">
          <cell r="A628">
            <v>21687.040000000001</v>
          </cell>
          <cell r="B628">
            <v>15575.226000000001</v>
          </cell>
          <cell r="C628">
            <v>13222.39</v>
          </cell>
          <cell r="D628">
            <v>13061.89</v>
          </cell>
          <cell r="E628">
            <v>13061.89</v>
          </cell>
          <cell r="F628">
            <v>10821.156000000001</v>
          </cell>
          <cell r="G628">
            <v>10791.59</v>
          </cell>
          <cell r="H628">
            <v>10791.59</v>
          </cell>
          <cell r="I628">
            <v>10791.59</v>
          </cell>
          <cell r="J628">
            <v>10821.156000000001</v>
          </cell>
          <cell r="K628">
            <v>10791.59</v>
          </cell>
          <cell r="L628">
            <v>10791.59</v>
          </cell>
          <cell r="M628">
            <v>10275.620000000001</v>
          </cell>
          <cell r="N628">
            <v>10129.415999999999</v>
          </cell>
          <cell r="O628">
            <v>10101.74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</row>
        <row r="629">
          <cell r="A629">
            <v>21687.040000000001</v>
          </cell>
          <cell r="B629">
            <v>15575.226000000001</v>
          </cell>
          <cell r="C629">
            <v>13222.39</v>
          </cell>
          <cell r="D629">
            <v>13061.89</v>
          </cell>
          <cell r="E629">
            <v>13061.89</v>
          </cell>
          <cell r="F629">
            <v>10821.156000000001</v>
          </cell>
          <cell r="G629">
            <v>10791.59</v>
          </cell>
          <cell r="H629">
            <v>10791.59</v>
          </cell>
          <cell r="I629">
            <v>10791.59</v>
          </cell>
          <cell r="J629">
            <v>10821.156000000001</v>
          </cell>
          <cell r="K629">
            <v>10791.59</v>
          </cell>
          <cell r="L629">
            <v>10791.59</v>
          </cell>
          <cell r="M629">
            <v>10275.620000000001</v>
          </cell>
          <cell r="N629">
            <v>10129.415999999999</v>
          </cell>
          <cell r="O629">
            <v>10101.74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</row>
        <row r="630">
          <cell r="A630">
            <v>21687.040000000001</v>
          </cell>
          <cell r="B630">
            <v>15575.226000000001</v>
          </cell>
          <cell r="C630">
            <v>13222.39</v>
          </cell>
          <cell r="D630">
            <v>13061.89</v>
          </cell>
          <cell r="E630">
            <v>13061.89</v>
          </cell>
          <cell r="F630">
            <v>10821.156000000001</v>
          </cell>
          <cell r="G630">
            <v>10791.59</v>
          </cell>
          <cell r="H630">
            <v>10791.59</v>
          </cell>
          <cell r="I630">
            <v>10791.59</v>
          </cell>
          <cell r="J630">
            <v>10821.156000000001</v>
          </cell>
          <cell r="K630">
            <v>10791.59</v>
          </cell>
          <cell r="L630">
            <v>10791.59</v>
          </cell>
          <cell r="M630">
            <v>10275.620000000001</v>
          </cell>
          <cell r="N630">
            <v>10129.415999999999</v>
          </cell>
          <cell r="O630">
            <v>10101.74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</row>
        <row r="631">
          <cell r="A631">
            <v>21687.040000000001</v>
          </cell>
          <cell r="B631">
            <v>15575.226000000001</v>
          </cell>
          <cell r="C631">
            <v>13222.39</v>
          </cell>
          <cell r="D631">
            <v>13061.89</v>
          </cell>
          <cell r="E631">
            <v>13061.89</v>
          </cell>
          <cell r="F631">
            <v>10821.156000000001</v>
          </cell>
          <cell r="G631">
            <v>10791.59</v>
          </cell>
          <cell r="H631">
            <v>10791.59</v>
          </cell>
          <cell r="I631">
            <v>10791.59</v>
          </cell>
          <cell r="J631">
            <v>10821.156000000001</v>
          </cell>
          <cell r="K631">
            <v>10791.59</v>
          </cell>
          <cell r="L631">
            <v>10791.59</v>
          </cell>
          <cell r="M631">
            <v>10275.620000000001</v>
          </cell>
          <cell r="N631">
            <v>10129.415999999999</v>
          </cell>
          <cell r="O631">
            <v>10101.74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</row>
        <row r="632">
          <cell r="A632">
            <v>21687.040000000001</v>
          </cell>
          <cell r="B632">
            <v>15575.226000000001</v>
          </cell>
          <cell r="C632">
            <v>13222.39</v>
          </cell>
          <cell r="D632">
            <v>13061.89</v>
          </cell>
          <cell r="E632">
            <v>13061.89</v>
          </cell>
          <cell r="F632">
            <v>10821.156000000001</v>
          </cell>
          <cell r="G632">
            <v>10791.59</v>
          </cell>
          <cell r="H632">
            <v>10791.59</v>
          </cell>
          <cell r="I632">
            <v>10791.59</v>
          </cell>
          <cell r="J632">
            <v>10821.156000000001</v>
          </cell>
          <cell r="K632">
            <v>10791.59</v>
          </cell>
          <cell r="L632">
            <v>10791.59</v>
          </cell>
          <cell r="M632">
            <v>10275.620000000001</v>
          </cell>
          <cell r="N632">
            <v>10129.415999999999</v>
          </cell>
          <cell r="O632">
            <v>10101.74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</row>
        <row r="633">
          <cell r="A633">
            <v>21687.040000000001</v>
          </cell>
          <cell r="B633">
            <v>15575.226000000001</v>
          </cell>
          <cell r="C633">
            <v>13222.39</v>
          </cell>
          <cell r="D633">
            <v>13061.89</v>
          </cell>
          <cell r="E633">
            <v>13061.89</v>
          </cell>
          <cell r="F633">
            <v>10821.156000000001</v>
          </cell>
          <cell r="G633">
            <v>10791.59</v>
          </cell>
          <cell r="H633">
            <v>10791.59</v>
          </cell>
          <cell r="I633">
            <v>10791.59</v>
          </cell>
          <cell r="J633">
            <v>10821.156000000001</v>
          </cell>
          <cell r="K633">
            <v>10791.59</v>
          </cell>
          <cell r="L633">
            <v>10791.59</v>
          </cell>
          <cell r="M633">
            <v>10275.620000000001</v>
          </cell>
          <cell r="N633">
            <v>10129.415999999999</v>
          </cell>
          <cell r="O633">
            <v>10101.74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</row>
        <row r="634">
          <cell r="A634">
            <v>21687.040000000001</v>
          </cell>
          <cell r="B634">
            <v>15575.226000000001</v>
          </cell>
          <cell r="C634">
            <v>13222.39</v>
          </cell>
          <cell r="D634">
            <v>13061.89</v>
          </cell>
          <cell r="E634">
            <v>13061.89</v>
          </cell>
          <cell r="F634">
            <v>10821.156000000001</v>
          </cell>
          <cell r="G634">
            <v>10791.59</v>
          </cell>
          <cell r="H634">
            <v>10791.59</v>
          </cell>
          <cell r="I634">
            <v>10791.59</v>
          </cell>
          <cell r="J634">
            <v>10821.156000000001</v>
          </cell>
          <cell r="K634">
            <v>10791.59</v>
          </cell>
          <cell r="L634">
            <v>10791.59</v>
          </cell>
          <cell r="M634">
            <v>10275.620000000001</v>
          </cell>
          <cell r="N634">
            <v>10129.415999999999</v>
          </cell>
          <cell r="O634">
            <v>10101.74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</row>
        <row r="635">
          <cell r="A635">
            <v>21687.040000000001</v>
          </cell>
          <cell r="B635">
            <v>15575.226000000001</v>
          </cell>
          <cell r="C635">
            <v>13222.39</v>
          </cell>
          <cell r="D635">
            <v>13061.89</v>
          </cell>
          <cell r="E635">
            <v>13061.89</v>
          </cell>
          <cell r="F635">
            <v>10821.156000000001</v>
          </cell>
          <cell r="G635">
            <v>10791.59</v>
          </cell>
          <cell r="H635">
            <v>10791.59</v>
          </cell>
          <cell r="I635">
            <v>10791.59</v>
          </cell>
          <cell r="J635">
            <v>10821.156000000001</v>
          </cell>
          <cell r="K635">
            <v>10791.59</v>
          </cell>
          <cell r="L635">
            <v>10791.59</v>
          </cell>
          <cell r="M635">
            <v>10275.620000000001</v>
          </cell>
          <cell r="N635">
            <v>10129.415999999999</v>
          </cell>
          <cell r="O635">
            <v>10101.74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</row>
        <row r="636">
          <cell r="A636">
            <v>21687.040000000001</v>
          </cell>
          <cell r="B636">
            <v>15575.226000000001</v>
          </cell>
          <cell r="C636">
            <v>13222.39</v>
          </cell>
          <cell r="D636">
            <v>13061.89</v>
          </cell>
          <cell r="E636">
            <v>13061.89</v>
          </cell>
          <cell r="F636">
            <v>10821.156000000001</v>
          </cell>
          <cell r="G636">
            <v>10791.59</v>
          </cell>
          <cell r="H636">
            <v>10791.59</v>
          </cell>
          <cell r="I636">
            <v>10791.59</v>
          </cell>
          <cell r="J636">
            <v>10821.156000000001</v>
          </cell>
          <cell r="K636">
            <v>10791.59</v>
          </cell>
          <cell r="L636">
            <v>10791.59</v>
          </cell>
          <cell r="M636">
            <v>10275.620000000001</v>
          </cell>
          <cell r="N636">
            <v>10129.415999999999</v>
          </cell>
          <cell r="O636">
            <v>10101.74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</row>
        <row r="637">
          <cell r="A637">
            <v>21687.040000000001</v>
          </cell>
          <cell r="B637">
            <v>15575.226000000001</v>
          </cell>
          <cell r="C637">
            <v>13222.39</v>
          </cell>
          <cell r="D637">
            <v>13061.89</v>
          </cell>
          <cell r="E637">
            <v>13061.89</v>
          </cell>
          <cell r="F637">
            <v>10821.156000000001</v>
          </cell>
          <cell r="G637">
            <v>10791.59</v>
          </cell>
          <cell r="H637">
            <v>10791.59</v>
          </cell>
          <cell r="I637">
            <v>10791.59</v>
          </cell>
          <cell r="J637">
            <v>10821.156000000001</v>
          </cell>
          <cell r="K637">
            <v>10791.59</v>
          </cell>
          <cell r="L637">
            <v>10791.59</v>
          </cell>
          <cell r="M637">
            <v>10275.620000000001</v>
          </cell>
          <cell r="N637">
            <v>10129.415999999999</v>
          </cell>
          <cell r="O637">
            <v>10101.74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</row>
        <row r="638">
          <cell r="A638">
            <v>21687.040000000001</v>
          </cell>
          <cell r="B638">
            <v>15575.226000000001</v>
          </cell>
          <cell r="C638">
            <v>13222.39</v>
          </cell>
          <cell r="D638">
            <v>13061.89</v>
          </cell>
          <cell r="E638">
            <v>13061.89</v>
          </cell>
          <cell r="F638">
            <v>10821.156000000001</v>
          </cell>
          <cell r="G638">
            <v>10791.59</v>
          </cell>
          <cell r="H638">
            <v>10791.59</v>
          </cell>
          <cell r="I638">
            <v>10791.59</v>
          </cell>
          <cell r="J638">
            <v>10821.156000000001</v>
          </cell>
          <cell r="K638">
            <v>10791.59</v>
          </cell>
          <cell r="L638">
            <v>10791.59</v>
          </cell>
          <cell r="M638">
            <v>10275.620000000001</v>
          </cell>
          <cell r="N638">
            <v>10129.415999999999</v>
          </cell>
          <cell r="O638">
            <v>10101.74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</row>
        <row r="639">
          <cell r="A639">
            <v>21687.040000000001</v>
          </cell>
          <cell r="B639">
            <v>15575.226000000001</v>
          </cell>
          <cell r="C639">
            <v>13222.39</v>
          </cell>
          <cell r="D639">
            <v>13061.89</v>
          </cell>
          <cell r="E639">
            <v>13061.89</v>
          </cell>
          <cell r="F639">
            <v>10821.156000000001</v>
          </cell>
          <cell r="G639">
            <v>10791.59</v>
          </cell>
          <cell r="H639">
            <v>10791.59</v>
          </cell>
          <cell r="I639">
            <v>10791.59</v>
          </cell>
          <cell r="J639">
            <v>10821.156000000001</v>
          </cell>
          <cell r="K639">
            <v>10791.59</v>
          </cell>
          <cell r="L639">
            <v>10791.59</v>
          </cell>
          <cell r="M639">
            <v>10275.620000000001</v>
          </cell>
          <cell r="N639">
            <v>10129.415999999999</v>
          </cell>
          <cell r="O639">
            <v>10101.74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</row>
        <row r="640">
          <cell r="A640">
            <v>21687.040000000001</v>
          </cell>
          <cell r="B640">
            <v>15575.226000000001</v>
          </cell>
          <cell r="C640">
            <v>13222.39</v>
          </cell>
          <cell r="D640">
            <v>13061.89</v>
          </cell>
          <cell r="E640">
            <v>13061.89</v>
          </cell>
          <cell r="F640">
            <v>10821.156000000001</v>
          </cell>
          <cell r="G640">
            <v>10791.59</v>
          </cell>
          <cell r="H640">
            <v>10791.59</v>
          </cell>
          <cell r="I640">
            <v>10791.59</v>
          </cell>
          <cell r="J640">
            <v>10821.156000000001</v>
          </cell>
          <cell r="K640">
            <v>10791.59</v>
          </cell>
          <cell r="L640">
            <v>10791.59</v>
          </cell>
          <cell r="M640">
            <v>10275.620000000001</v>
          </cell>
          <cell r="N640">
            <v>10129.415999999999</v>
          </cell>
          <cell r="O640">
            <v>10101.74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</row>
        <row r="641">
          <cell r="A641">
            <v>21687.040000000001</v>
          </cell>
          <cell r="B641">
            <v>15575.226000000001</v>
          </cell>
          <cell r="C641">
            <v>13222.39</v>
          </cell>
          <cell r="D641">
            <v>13061.89</v>
          </cell>
          <cell r="E641">
            <v>13061.89</v>
          </cell>
          <cell r="F641">
            <v>10821.156000000001</v>
          </cell>
          <cell r="G641">
            <v>10791.59</v>
          </cell>
          <cell r="H641">
            <v>10791.59</v>
          </cell>
          <cell r="I641">
            <v>10791.59</v>
          </cell>
          <cell r="J641">
            <v>10821.156000000001</v>
          </cell>
          <cell r="K641">
            <v>10791.59</v>
          </cell>
          <cell r="L641">
            <v>10791.59</v>
          </cell>
          <cell r="M641">
            <v>10275.620000000001</v>
          </cell>
          <cell r="N641">
            <v>10129.415999999999</v>
          </cell>
          <cell r="O641">
            <v>10101.74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</row>
        <row r="642">
          <cell r="A642">
            <v>21687.040000000001</v>
          </cell>
          <cell r="B642">
            <v>15575.226000000001</v>
          </cell>
          <cell r="C642">
            <v>13222.39</v>
          </cell>
          <cell r="D642">
            <v>13061.89</v>
          </cell>
          <cell r="E642">
            <v>13061.89</v>
          </cell>
          <cell r="F642">
            <v>10821.156000000001</v>
          </cell>
          <cell r="G642">
            <v>10791.59</v>
          </cell>
          <cell r="H642">
            <v>10791.59</v>
          </cell>
          <cell r="I642">
            <v>10791.59</v>
          </cell>
          <cell r="J642">
            <v>10821.156000000001</v>
          </cell>
          <cell r="K642">
            <v>10791.59</v>
          </cell>
          <cell r="L642">
            <v>10791.59</v>
          </cell>
          <cell r="M642">
            <v>10275.620000000001</v>
          </cell>
          <cell r="N642">
            <v>10129.415999999999</v>
          </cell>
          <cell r="O642">
            <v>10101.74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</row>
        <row r="643">
          <cell r="A643">
            <v>21687.040000000001</v>
          </cell>
          <cell r="B643">
            <v>15575.226000000001</v>
          </cell>
          <cell r="C643">
            <v>13222.39</v>
          </cell>
          <cell r="D643">
            <v>13061.89</v>
          </cell>
          <cell r="E643">
            <v>13061.89</v>
          </cell>
          <cell r="F643">
            <v>10821.156000000001</v>
          </cell>
          <cell r="G643">
            <v>10791.59</v>
          </cell>
          <cell r="H643">
            <v>10791.59</v>
          </cell>
          <cell r="I643">
            <v>10791.59</v>
          </cell>
          <cell r="J643">
            <v>10821.156000000001</v>
          </cell>
          <cell r="K643">
            <v>10791.59</v>
          </cell>
          <cell r="L643">
            <v>10791.59</v>
          </cell>
          <cell r="M643">
            <v>10275.620000000001</v>
          </cell>
          <cell r="N643">
            <v>10129.415999999999</v>
          </cell>
          <cell r="O643">
            <v>10101.74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</row>
        <row r="644">
          <cell r="A644">
            <v>21687.040000000001</v>
          </cell>
          <cell r="B644">
            <v>15575.226000000001</v>
          </cell>
          <cell r="C644">
            <v>13222.39</v>
          </cell>
          <cell r="D644">
            <v>13061.89</v>
          </cell>
          <cell r="E644">
            <v>13061.89</v>
          </cell>
          <cell r="F644">
            <v>10821.156000000001</v>
          </cell>
          <cell r="G644">
            <v>10791.59</v>
          </cell>
          <cell r="H644">
            <v>10791.59</v>
          </cell>
          <cell r="I644">
            <v>10791.59</v>
          </cell>
          <cell r="J644">
            <v>10821.156000000001</v>
          </cell>
          <cell r="K644">
            <v>10791.59</v>
          </cell>
          <cell r="L644">
            <v>10791.59</v>
          </cell>
          <cell r="M644">
            <v>10275.620000000001</v>
          </cell>
          <cell r="N644">
            <v>10129.415999999999</v>
          </cell>
          <cell r="O644">
            <v>10101.74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</row>
        <row r="645">
          <cell r="A645">
            <v>21687.040000000001</v>
          </cell>
          <cell r="B645">
            <v>15575.226000000001</v>
          </cell>
          <cell r="C645">
            <v>13222.39</v>
          </cell>
          <cell r="D645">
            <v>13061.89</v>
          </cell>
          <cell r="E645">
            <v>13061.89</v>
          </cell>
          <cell r="F645">
            <v>10821.156000000001</v>
          </cell>
          <cell r="G645">
            <v>10791.59</v>
          </cell>
          <cell r="H645">
            <v>10791.59</v>
          </cell>
          <cell r="I645">
            <v>10791.59</v>
          </cell>
          <cell r="J645">
            <v>10821.156000000001</v>
          </cell>
          <cell r="K645">
            <v>10791.59</v>
          </cell>
          <cell r="L645">
            <v>10791.59</v>
          </cell>
          <cell r="M645">
            <v>10275.620000000001</v>
          </cell>
          <cell r="N645">
            <v>10129.415999999999</v>
          </cell>
          <cell r="O645">
            <v>10101.74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</row>
        <row r="646">
          <cell r="A646">
            <v>21687.040000000001</v>
          </cell>
          <cell r="B646">
            <v>15575.226000000001</v>
          </cell>
          <cell r="C646">
            <v>13222.39</v>
          </cell>
          <cell r="D646">
            <v>13061.89</v>
          </cell>
          <cell r="E646">
            <v>13061.89</v>
          </cell>
          <cell r="F646">
            <v>10821.156000000001</v>
          </cell>
          <cell r="G646">
            <v>10791.59</v>
          </cell>
          <cell r="H646">
            <v>10791.59</v>
          </cell>
          <cell r="I646">
            <v>10791.59</v>
          </cell>
          <cell r="J646">
            <v>10821.156000000001</v>
          </cell>
          <cell r="K646">
            <v>10791.59</v>
          </cell>
          <cell r="L646">
            <v>10791.59</v>
          </cell>
          <cell r="M646">
            <v>10275.620000000001</v>
          </cell>
          <cell r="N646">
            <v>10129.415999999999</v>
          </cell>
          <cell r="O646">
            <v>10101.74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</row>
        <row r="647">
          <cell r="A647">
            <v>21687.040000000001</v>
          </cell>
          <cell r="B647">
            <v>15575.226000000001</v>
          </cell>
          <cell r="C647">
            <v>13222.39</v>
          </cell>
          <cell r="D647">
            <v>13061.89</v>
          </cell>
          <cell r="E647">
            <v>13061.89</v>
          </cell>
          <cell r="F647">
            <v>10821.156000000001</v>
          </cell>
          <cell r="G647">
            <v>10791.59</v>
          </cell>
          <cell r="H647">
            <v>10791.59</v>
          </cell>
          <cell r="I647">
            <v>10791.59</v>
          </cell>
          <cell r="J647">
            <v>10821.156000000001</v>
          </cell>
          <cell r="K647">
            <v>10791.59</v>
          </cell>
          <cell r="L647">
            <v>10791.59</v>
          </cell>
          <cell r="M647">
            <v>10275.620000000001</v>
          </cell>
          <cell r="N647">
            <v>10129.415999999999</v>
          </cell>
          <cell r="O647">
            <v>10101.74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</row>
        <row r="648">
          <cell r="A648">
            <v>21687.040000000001</v>
          </cell>
          <cell r="B648">
            <v>15575.226000000001</v>
          </cell>
          <cell r="C648">
            <v>13222.39</v>
          </cell>
          <cell r="D648">
            <v>13061.89</v>
          </cell>
          <cell r="E648">
            <v>13061.89</v>
          </cell>
          <cell r="F648">
            <v>10821.156000000001</v>
          </cell>
          <cell r="G648">
            <v>10791.59</v>
          </cell>
          <cell r="H648">
            <v>10791.59</v>
          </cell>
          <cell r="I648">
            <v>10791.59</v>
          </cell>
          <cell r="J648">
            <v>10821.156000000001</v>
          </cell>
          <cell r="K648">
            <v>10791.59</v>
          </cell>
          <cell r="L648">
            <v>10791.59</v>
          </cell>
          <cell r="M648">
            <v>10275.620000000001</v>
          </cell>
          <cell r="N648">
            <v>10129.415999999999</v>
          </cell>
          <cell r="O648">
            <v>10101.74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</row>
        <row r="649">
          <cell r="A649">
            <v>21687.040000000001</v>
          </cell>
          <cell r="B649">
            <v>15575.226000000001</v>
          </cell>
          <cell r="C649">
            <v>13222.39</v>
          </cell>
          <cell r="D649">
            <v>13061.89</v>
          </cell>
          <cell r="E649">
            <v>13061.89</v>
          </cell>
          <cell r="F649">
            <v>10821.156000000001</v>
          </cell>
          <cell r="G649">
            <v>10791.59</v>
          </cell>
          <cell r="H649">
            <v>10791.59</v>
          </cell>
          <cell r="I649">
            <v>10791.59</v>
          </cell>
          <cell r="J649">
            <v>10821.156000000001</v>
          </cell>
          <cell r="K649">
            <v>10791.59</v>
          </cell>
          <cell r="L649">
            <v>10791.59</v>
          </cell>
          <cell r="M649">
            <v>10275.620000000001</v>
          </cell>
          <cell r="N649">
            <v>10129.415999999999</v>
          </cell>
          <cell r="O649">
            <v>10101.74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</row>
        <row r="650">
          <cell r="A650">
            <v>21687.040000000001</v>
          </cell>
          <cell r="B650">
            <v>15575.226000000001</v>
          </cell>
          <cell r="C650">
            <v>13222.39</v>
          </cell>
          <cell r="D650">
            <v>13061.89</v>
          </cell>
          <cell r="E650">
            <v>13061.89</v>
          </cell>
          <cell r="F650">
            <v>10821.156000000001</v>
          </cell>
          <cell r="G650">
            <v>10791.59</v>
          </cell>
          <cell r="H650">
            <v>10791.59</v>
          </cell>
          <cell r="I650">
            <v>10791.59</v>
          </cell>
          <cell r="J650">
            <v>10821.156000000001</v>
          </cell>
          <cell r="K650">
            <v>10791.59</v>
          </cell>
          <cell r="L650">
            <v>10791.59</v>
          </cell>
          <cell r="M650">
            <v>10275.620000000001</v>
          </cell>
          <cell r="N650">
            <v>10129.415999999999</v>
          </cell>
          <cell r="O650">
            <v>10101.74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</row>
        <row r="651">
          <cell r="A651">
            <v>21687.040000000001</v>
          </cell>
          <cell r="B651">
            <v>15575.226000000001</v>
          </cell>
          <cell r="C651">
            <v>13222.39</v>
          </cell>
          <cell r="D651">
            <v>13061.89</v>
          </cell>
          <cell r="E651">
            <v>13061.89</v>
          </cell>
          <cell r="F651">
            <v>10821.156000000001</v>
          </cell>
          <cell r="G651">
            <v>10791.59</v>
          </cell>
          <cell r="H651">
            <v>10791.59</v>
          </cell>
          <cell r="I651">
            <v>10791.59</v>
          </cell>
          <cell r="J651">
            <v>10821.156000000001</v>
          </cell>
          <cell r="K651">
            <v>10791.59</v>
          </cell>
          <cell r="L651">
            <v>10791.59</v>
          </cell>
          <cell r="M651">
            <v>10275.620000000001</v>
          </cell>
          <cell r="N651">
            <v>10129.415999999999</v>
          </cell>
          <cell r="O651">
            <v>10101.74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</row>
        <row r="652">
          <cell r="A652">
            <v>21687.040000000001</v>
          </cell>
          <cell r="B652">
            <v>15575.226000000001</v>
          </cell>
          <cell r="C652">
            <v>13222.39</v>
          </cell>
          <cell r="D652">
            <v>13061.89</v>
          </cell>
          <cell r="E652">
            <v>13061.89</v>
          </cell>
          <cell r="F652">
            <v>10821.156000000001</v>
          </cell>
          <cell r="G652">
            <v>10791.59</v>
          </cell>
          <cell r="H652">
            <v>10791.59</v>
          </cell>
          <cell r="I652">
            <v>10791.59</v>
          </cell>
          <cell r="J652">
            <v>10821.156000000001</v>
          </cell>
          <cell r="K652">
            <v>10791.59</v>
          </cell>
          <cell r="L652">
            <v>10791.59</v>
          </cell>
          <cell r="M652">
            <v>10275.620000000001</v>
          </cell>
          <cell r="N652">
            <v>10129.415999999999</v>
          </cell>
          <cell r="O652">
            <v>10101.74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</row>
        <row r="653">
          <cell r="A653">
            <v>21687.040000000001</v>
          </cell>
          <cell r="B653">
            <v>15575.226000000001</v>
          </cell>
          <cell r="C653">
            <v>13222.39</v>
          </cell>
          <cell r="D653">
            <v>13061.89</v>
          </cell>
          <cell r="E653">
            <v>13061.89</v>
          </cell>
          <cell r="F653">
            <v>10821.156000000001</v>
          </cell>
          <cell r="G653">
            <v>10791.59</v>
          </cell>
          <cell r="H653">
            <v>10791.59</v>
          </cell>
          <cell r="I653">
            <v>10791.59</v>
          </cell>
          <cell r="J653">
            <v>10821.156000000001</v>
          </cell>
          <cell r="K653">
            <v>10791.59</v>
          </cell>
          <cell r="L653">
            <v>10791.59</v>
          </cell>
          <cell r="M653">
            <v>10275.620000000001</v>
          </cell>
          <cell r="N653">
            <v>10129.415999999999</v>
          </cell>
          <cell r="O653">
            <v>10101.74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</row>
        <row r="654">
          <cell r="A654">
            <v>21687.040000000001</v>
          </cell>
          <cell r="B654">
            <v>15575.226000000001</v>
          </cell>
          <cell r="C654">
            <v>13222.39</v>
          </cell>
          <cell r="D654">
            <v>13061.89</v>
          </cell>
          <cell r="E654">
            <v>13061.89</v>
          </cell>
          <cell r="F654">
            <v>10821.156000000001</v>
          </cell>
          <cell r="G654">
            <v>10791.59</v>
          </cell>
          <cell r="H654">
            <v>10791.59</v>
          </cell>
          <cell r="I654">
            <v>10791.59</v>
          </cell>
          <cell r="J654">
            <v>10821.156000000001</v>
          </cell>
          <cell r="K654">
            <v>10791.59</v>
          </cell>
          <cell r="L654">
            <v>10791.59</v>
          </cell>
          <cell r="M654">
            <v>10275.620000000001</v>
          </cell>
          <cell r="N654">
            <v>10129.415999999999</v>
          </cell>
          <cell r="O654">
            <v>10101.74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</row>
        <row r="655">
          <cell r="A655">
            <v>21687.040000000001</v>
          </cell>
          <cell r="B655">
            <v>15575.226000000001</v>
          </cell>
          <cell r="C655">
            <v>13222.39</v>
          </cell>
          <cell r="D655">
            <v>13061.89</v>
          </cell>
          <cell r="E655">
            <v>13061.89</v>
          </cell>
          <cell r="F655">
            <v>10821.156000000001</v>
          </cell>
          <cell r="G655">
            <v>10791.59</v>
          </cell>
          <cell r="H655">
            <v>10791.59</v>
          </cell>
          <cell r="I655">
            <v>10791.59</v>
          </cell>
          <cell r="J655">
            <v>10821.156000000001</v>
          </cell>
          <cell r="K655">
            <v>10791.59</v>
          </cell>
          <cell r="L655">
            <v>10791.59</v>
          </cell>
          <cell r="M655">
            <v>10275.620000000001</v>
          </cell>
          <cell r="N655">
            <v>10129.415999999999</v>
          </cell>
          <cell r="O655">
            <v>10101.74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</row>
        <row r="656">
          <cell r="A656">
            <v>21687.040000000001</v>
          </cell>
          <cell r="B656">
            <v>15575.226000000001</v>
          </cell>
          <cell r="C656">
            <v>13222.39</v>
          </cell>
          <cell r="D656">
            <v>13061.89</v>
          </cell>
          <cell r="E656">
            <v>13061.89</v>
          </cell>
          <cell r="F656">
            <v>10821.156000000001</v>
          </cell>
          <cell r="G656">
            <v>10791.59</v>
          </cell>
          <cell r="H656">
            <v>10791.59</v>
          </cell>
          <cell r="I656">
            <v>10791.59</v>
          </cell>
          <cell r="J656">
            <v>10821.156000000001</v>
          </cell>
          <cell r="K656">
            <v>10791.59</v>
          </cell>
          <cell r="L656">
            <v>10791.59</v>
          </cell>
          <cell r="M656">
            <v>10275.620000000001</v>
          </cell>
          <cell r="N656">
            <v>10129.415999999999</v>
          </cell>
          <cell r="O656">
            <v>10101.74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</row>
        <row r="657">
          <cell r="A657">
            <v>21687.040000000001</v>
          </cell>
          <cell r="B657">
            <v>15575.226000000001</v>
          </cell>
          <cell r="C657">
            <v>13222.39</v>
          </cell>
          <cell r="D657">
            <v>13061.89</v>
          </cell>
          <cell r="E657">
            <v>13061.89</v>
          </cell>
          <cell r="F657">
            <v>10821.156000000001</v>
          </cell>
          <cell r="G657">
            <v>10791.59</v>
          </cell>
          <cell r="H657">
            <v>10791.59</v>
          </cell>
          <cell r="I657">
            <v>10791.59</v>
          </cell>
          <cell r="J657">
            <v>10821.156000000001</v>
          </cell>
          <cell r="K657">
            <v>10791.59</v>
          </cell>
          <cell r="L657">
            <v>10791.59</v>
          </cell>
          <cell r="M657">
            <v>10275.620000000001</v>
          </cell>
          <cell r="N657">
            <v>10129.415999999999</v>
          </cell>
          <cell r="O657">
            <v>10101.74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</row>
        <row r="658">
          <cell r="A658">
            <v>21687.040000000001</v>
          </cell>
          <cell r="B658">
            <v>15575.226000000001</v>
          </cell>
          <cell r="C658">
            <v>13222.39</v>
          </cell>
          <cell r="D658">
            <v>13061.89</v>
          </cell>
          <cell r="E658">
            <v>13061.89</v>
          </cell>
          <cell r="F658">
            <v>10821.156000000001</v>
          </cell>
          <cell r="G658">
            <v>10791.59</v>
          </cell>
          <cell r="H658">
            <v>10791.59</v>
          </cell>
          <cell r="I658">
            <v>10791.59</v>
          </cell>
          <cell r="J658">
            <v>10821.156000000001</v>
          </cell>
          <cell r="K658">
            <v>10791.59</v>
          </cell>
          <cell r="L658">
            <v>10791.59</v>
          </cell>
          <cell r="M658">
            <v>10275.620000000001</v>
          </cell>
          <cell r="N658">
            <v>10129.415999999999</v>
          </cell>
          <cell r="O658">
            <v>10101.74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</row>
        <row r="659">
          <cell r="A659">
            <v>21687.040000000001</v>
          </cell>
          <cell r="B659">
            <v>15575.226000000001</v>
          </cell>
          <cell r="C659">
            <v>13222.39</v>
          </cell>
          <cell r="D659">
            <v>13061.89</v>
          </cell>
          <cell r="E659">
            <v>13061.89</v>
          </cell>
          <cell r="F659">
            <v>10821.156000000001</v>
          </cell>
          <cell r="G659">
            <v>10791.59</v>
          </cell>
          <cell r="H659">
            <v>10791.59</v>
          </cell>
          <cell r="I659">
            <v>10791.59</v>
          </cell>
          <cell r="J659">
            <v>10821.156000000001</v>
          </cell>
          <cell r="K659">
            <v>10791.59</v>
          </cell>
          <cell r="L659">
            <v>10791.59</v>
          </cell>
          <cell r="M659">
            <v>10275.620000000001</v>
          </cell>
          <cell r="N659">
            <v>10129.415999999999</v>
          </cell>
          <cell r="O659">
            <v>10101.74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</row>
        <row r="660">
          <cell r="A660">
            <v>21687.040000000001</v>
          </cell>
          <cell r="B660">
            <v>15575.226000000001</v>
          </cell>
          <cell r="C660">
            <v>13222.39</v>
          </cell>
          <cell r="D660">
            <v>13061.89</v>
          </cell>
          <cell r="E660">
            <v>13061.89</v>
          </cell>
          <cell r="F660">
            <v>10821.156000000001</v>
          </cell>
          <cell r="G660">
            <v>10791.59</v>
          </cell>
          <cell r="H660">
            <v>10791.59</v>
          </cell>
          <cell r="I660">
            <v>10791.59</v>
          </cell>
          <cell r="J660">
            <v>10821.156000000001</v>
          </cell>
          <cell r="K660">
            <v>10791.59</v>
          </cell>
          <cell r="L660">
            <v>10791.59</v>
          </cell>
          <cell r="M660">
            <v>10275.620000000001</v>
          </cell>
          <cell r="N660">
            <v>10129.415999999999</v>
          </cell>
          <cell r="O660">
            <v>10101.74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</row>
        <row r="661">
          <cell r="A661">
            <v>21687.040000000001</v>
          </cell>
          <cell r="B661">
            <v>15575.226000000001</v>
          </cell>
          <cell r="C661">
            <v>13222.39</v>
          </cell>
          <cell r="D661">
            <v>13061.89</v>
          </cell>
          <cell r="E661">
            <v>13061.89</v>
          </cell>
          <cell r="F661">
            <v>10821.156000000001</v>
          </cell>
          <cell r="G661">
            <v>10791.59</v>
          </cell>
          <cell r="H661">
            <v>10791.59</v>
          </cell>
          <cell r="I661">
            <v>10791.59</v>
          </cell>
          <cell r="J661">
            <v>10821.156000000001</v>
          </cell>
          <cell r="K661">
            <v>10791.59</v>
          </cell>
          <cell r="L661">
            <v>10791.59</v>
          </cell>
          <cell r="M661">
            <v>10275.620000000001</v>
          </cell>
          <cell r="N661">
            <v>10129.415999999999</v>
          </cell>
          <cell r="O661">
            <v>10101.74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</row>
        <row r="662">
          <cell r="A662">
            <v>21687.040000000001</v>
          </cell>
          <cell r="B662">
            <v>15575.226000000001</v>
          </cell>
          <cell r="C662">
            <v>13222.39</v>
          </cell>
          <cell r="D662">
            <v>13061.89</v>
          </cell>
          <cell r="E662">
            <v>13061.89</v>
          </cell>
          <cell r="F662">
            <v>10821.156000000001</v>
          </cell>
          <cell r="G662">
            <v>10791.59</v>
          </cell>
          <cell r="H662">
            <v>10791.59</v>
          </cell>
          <cell r="I662">
            <v>10791.59</v>
          </cell>
          <cell r="J662">
            <v>10821.156000000001</v>
          </cell>
          <cell r="K662">
            <v>10791.59</v>
          </cell>
          <cell r="L662">
            <v>10791.59</v>
          </cell>
          <cell r="M662">
            <v>10275.620000000001</v>
          </cell>
          <cell r="N662">
            <v>10129.415999999999</v>
          </cell>
          <cell r="O662">
            <v>10101.74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</row>
        <row r="663">
          <cell r="A663">
            <v>21687.040000000001</v>
          </cell>
          <cell r="B663">
            <v>15575.226000000001</v>
          </cell>
          <cell r="C663">
            <v>13222.39</v>
          </cell>
          <cell r="D663">
            <v>13061.89</v>
          </cell>
          <cell r="E663">
            <v>13061.89</v>
          </cell>
          <cell r="F663">
            <v>10821.156000000001</v>
          </cell>
          <cell r="G663">
            <v>10791.59</v>
          </cell>
          <cell r="H663">
            <v>10791.59</v>
          </cell>
          <cell r="I663">
            <v>10791.59</v>
          </cell>
          <cell r="J663">
            <v>10821.156000000001</v>
          </cell>
          <cell r="K663">
            <v>10791.59</v>
          </cell>
          <cell r="L663">
            <v>10791.59</v>
          </cell>
          <cell r="M663">
            <v>10275.620000000001</v>
          </cell>
          <cell r="N663">
            <v>10129.415999999999</v>
          </cell>
          <cell r="O663">
            <v>10101.74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</row>
        <row r="664">
          <cell r="A664">
            <v>21687.040000000001</v>
          </cell>
          <cell r="B664">
            <v>15575.226000000001</v>
          </cell>
          <cell r="C664">
            <v>13222.39</v>
          </cell>
          <cell r="D664">
            <v>13061.89</v>
          </cell>
          <cell r="E664">
            <v>13061.89</v>
          </cell>
          <cell r="F664">
            <v>10821.156000000001</v>
          </cell>
          <cell r="G664">
            <v>10791.59</v>
          </cell>
          <cell r="H664">
            <v>10791.59</v>
          </cell>
          <cell r="I664">
            <v>10791.59</v>
          </cell>
          <cell r="J664">
            <v>10821.156000000001</v>
          </cell>
          <cell r="K664">
            <v>10791.59</v>
          </cell>
          <cell r="L664">
            <v>10791.59</v>
          </cell>
          <cell r="M664">
            <v>10275.620000000001</v>
          </cell>
          <cell r="N664">
            <v>10129.415999999999</v>
          </cell>
          <cell r="O664">
            <v>10101.74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</row>
        <row r="665">
          <cell r="A665">
            <v>21687.040000000001</v>
          </cell>
          <cell r="B665">
            <v>15575.226000000001</v>
          </cell>
          <cell r="C665">
            <v>13222.39</v>
          </cell>
          <cell r="D665">
            <v>13061.89</v>
          </cell>
          <cell r="E665">
            <v>13061.89</v>
          </cell>
          <cell r="F665">
            <v>10821.156000000001</v>
          </cell>
          <cell r="G665">
            <v>10791.59</v>
          </cell>
          <cell r="H665">
            <v>10791.59</v>
          </cell>
          <cell r="I665">
            <v>10791.59</v>
          </cell>
          <cell r="J665">
            <v>10821.156000000001</v>
          </cell>
          <cell r="K665">
            <v>10791.59</v>
          </cell>
          <cell r="L665">
            <v>10791.59</v>
          </cell>
          <cell r="M665">
            <v>10275.620000000001</v>
          </cell>
          <cell r="N665">
            <v>10129.415999999999</v>
          </cell>
          <cell r="O665">
            <v>10101.74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</row>
        <row r="666">
          <cell r="A666">
            <v>21687.040000000001</v>
          </cell>
          <cell r="B666">
            <v>15575.226000000001</v>
          </cell>
          <cell r="C666">
            <v>13222.39</v>
          </cell>
          <cell r="D666">
            <v>13061.89</v>
          </cell>
          <cell r="E666">
            <v>13061.89</v>
          </cell>
          <cell r="F666">
            <v>10821.156000000001</v>
          </cell>
          <cell r="G666">
            <v>10791.59</v>
          </cell>
          <cell r="H666">
            <v>10791.59</v>
          </cell>
          <cell r="I666">
            <v>10791.59</v>
          </cell>
          <cell r="J666">
            <v>10821.156000000001</v>
          </cell>
          <cell r="K666">
            <v>10791.59</v>
          </cell>
          <cell r="L666">
            <v>10791.59</v>
          </cell>
          <cell r="M666">
            <v>10275.620000000001</v>
          </cell>
          <cell r="N666">
            <v>10129.415999999999</v>
          </cell>
          <cell r="O666">
            <v>10101.74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</row>
        <row r="667">
          <cell r="A667">
            <v>21687.040000000001</v>
          </cell>
          <cell r="B667">
            <v>15575.226000000001</v>
          </cell>
          <cell r="C667">
            <v>13222.39</v>
          </cell>
          <cell r="D667">
            <v>13061.89</v>
          </cell>
          <cell r="E667">
            <v>13061.89</v>
          </cell>
          <cell r="F667">
            <v>10821.156000000001</v>
          </cell>
          <cell r="G667">
            <v>10791.59</v>
          </cell>
          <cell r="H667">
            <v>10791.59</v>
          </cell>
          <cell r="I667">
            <v>10791.59</v>
          </cell>
          <cell r="J667">
            <v>10821.156000000001</v>
          </cell>
          <cell r="K667">
            <v>10791.59</v>
          </cell>
          <cell r="L667">
            <v>10791.59</v>
          </cell>
          <cell r="M667">
            <v>10275.620000000001</v>
          </cell>
          <cell r="N667">
            <v>10129.415999999999</v>
          </cell>
          <cell r="O667">
            <v>10101.74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</row>
        <row r="668">
          <cell r="A668">
            <v>21687.040000000001</v>
          </cell>
          <cell r="B668">
            <v>15575.226000000001</v>
          </cell>
          <cell r="C668">
            <v>13222.39</v>
          </cell>
          <cell r="D668">
            <v>13061.89</v>
          </cell>
          <cell r="E668">
            <v>13061.89</v>
          </cell>
          <cell r="F668">
            <v>10821.156000000001</v>
          </cell>
          <cell r="G668">
            <v>10791.59</v>
          </cell>
          <cell r="H668">
            <v>10791.59</v>
          </cell>
          <cell r="I668">
            <v>10791.59</v>
          </cell>
          <cell r="J668">
            <v>10821.156000000001</v>
          </cell>
          <cell r="K668">
            <v>10791.59</v>
          </cell>
          <cell r="L668">
            <v>10791.59</v>
          </cell>
          <cell r="M668">
            <v>10275.620000000001</v>
          </cell>
          <cell r="N668">
            <v>10129.415999999999</v>
          </cell>
          <cell r="O668">
            <v>10101.74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</row>
        <row r="669">
          <cell r="A669">
            <v>21687.040000000001</v>
          </cell>
          <cell r="B669">
            <v>15575.226000000001</v>
          </cell>
          <cell r="C669">
            <v>13222.39</v>
          </cell>
          <cell r="D669">
            <v>13061.89</v>
          </cell>
          <cell r="E669">
            <v>13061.89</v>
          </cell>
          <cell r="F669">
            <v>10821.156000000001</v>
          </cell>
          <cell r="G669">
            <v>10791.59</v>
          </cell>
          <cell r="H669">
            <v>10791.59</v>
          </cell>
          <cell r="I669">
            <v>10791.59</v>
          </cell>
          <cell r="J669">
            <v>10821.156000000001</v>
          </cell>
          <cell r="K669">
            <v>10791.59</v>
          </cell>
          <cell r="L669">
            <v>10791.59</v>
          </cell>
          <cell r="M669">
            <v>10275.620000000001</v>
          </cell>
          <cell r="N669">
            <v>10129.415999999999</v>
          </cell>
          <cell r="O669">
            <v>10101.74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</row>
        <row r="670">
          <cell r="A670">
            <v>21687.040000000001</v>
          </cell>
          <cell r="B670">
            <v>15575.226000000001</v>
          </cell>
          <cell r="C670">
            <v>13222.39</v>
          </cell>
          <cell r="D670">
            <v>13061.89</v>
          </cell>
          <cell r="E670">
            <v>13061.89</v>
          </cell>
          <cell r="F670">
            <v>10821.156000000001</v>
          </cell>
          <cell r="G670">
            <v>10791.59</v>
          </cell>
          <cell r="H670">
            <v>10791.59</v>
          </cell>
          <cell r="I670">
            <v>10791.59</v>
          </cell>
          <cell r="J670">
            <v>10821.156000000001</v>
          </cell>
          <cell r="K670">
            <v>10791.59</v>
          </cell>
          <cell r="L670">
            <v>10791.59</v>
          </cell>
          <cell r="M670">
            <v>10275.620000000001</v>
          </cell>
          <cell r="N670">
            <v>10129.415999999999</v>
          </cell>
          <cell r="O670">
            <v>10101.74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</row>
        <row r="671">
          <cell r="A671">
            <v>21687.040000000001</v>
          </cell>
          <cell r="B671">
            <v>15575.226000000001</v>
          </cell>
          <cell r="C671">
            <v>13222.39</v>
          </cell>
          <cell r="D671">
            <v>13061.89</v>
          </cell>
          <cell r="E671">
            <v>13061.89</v>
          </cell>
          <cell r="F671">
            <v>10821.156000000001</v>
          </cell>
          <cell r="G671">
            <v>10791.59</v>
          </cell>
          <cell r="H671">
            <v>10791.59</v>
          </cell>
          <cell r="I671">
            <v>10791.59</v>
          </cell>
          <cell r="J671">
            <v>10821.156000000001</v>
          </cell>
          <cell r="K671">
            <v>10791.59</v>
          </cell>
          <cell r="L671">
            <v>10791.59</v>
          </cell>
          <cell r="M671">
            <v>10275.620000000001</v>
          </cell>
          <cell r="N671">
            <v>10129.415999999999</v>
          </cell>
          <cell r="O671">
            <v>10101.74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</row>
        <row r="672">
          <cell r="A672">
            <v>21687.040000000001</v>
          </cell>
          <cell r="B672">
            <v>15575.226000000001</v>
          </cell>
          <cell r="C672">
            <v>13222.39</v>
          </cell>
          <cell r="D672">
            <v>13061.89</v>
          </cell>
          <cell r="E672">
            <v>13061.89</v>
          </cell>
          <cell r="F672">
            <v>10821.156000000001</v>
          </cell>
          <cell r="G672">
            <v>10791.59</v>
          </cell>
          <cell r="H672">
            <v>10791.59</v>
          </cell>
          <cell r="I672">
            <v>10791.59</v>
          </cell>
          <cell r="J672">
            <v>10821.156000000001</v>
          </cell>
          <cell r="K672">
            <v>10791.59</v>
          </cell>
          <cell r="L672">
            <v>10791.59</v>
          </cell>
          <cell r="M672">
            <v>10275.620000000001</v>
          </cell>
          <cell r="N672">
            <v>10129.415999999999</v>
          </cell>
          <cell r="O672">
            <v>10101.74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</row>
        <row r="673">
          <cell r="A673">
            <v>21687.040000000001</v>
          </cell>
          <cell r="B673">
            <v>15575.226000000001</v>
          </cell>
          <cell r="C673">
            <v>13222.39</v>
          </cell>
          <cell r="D673">
            <v>13061.89</v>
          </cell>
          <cell r="E673">
            <v>13061.89</v>
          </cell>
          <cell r="F673">
            <v>10821.156000000001</v>
          </cell>
          <cell r="G673">
            <v>10791.59</v>
          </cell>
          <cell r="H673">
            <v>10791.59</v>
          </cell>
          <cell r="I673">
            <v>10791.59</v>
          </cell>
          <cell r="J673">
            <v>10821.156000000001</v>
          </cell>
          <cell r="K673">
            <v>10791.59</v>
          </cell>
          <cell r="L673">
            <v>10791.59</v>
          </cell>
          <cell r="M673">
            <v>10275.620000000001</v>
          </cell>
          <cell r="N673">
            <v>10129.415999999999</v>
          </cell>
          <cell r="O673">
            <v>10101.74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</row>
        <row r="674">
          <cell r="A674">
            <v>21687.040000000001</v>
          </cell>
          <cell r="B674">
            <v>15575.226000000001</v>
          </cell>
          <cell r="C674">
            <v>13222.39</v>
          </cell>
          <cell r="D674">
            <v>13061.89</v>
          </cell>
          <cell r="E674">
            <v>13061.89</v>
          </cell>
          <cell r="F674">
            <v>10821.156000000001</v>
          </cell>
          <cell r="G674">
            <v>10791.59</v>
          </cell>
          <cell r="H674">
            <v>10791.59</v>
          </cell>
          <cell r="I674">
            <v>10791.59</v>
          </cell>
          <cell r="J674">
            <v>10821.156000000001</v>
          </cell>
          <cell r="K674">
            <v>10791.59</v>
          </cell>
          <cell r="L674">
            <v>10791.59</v>
          </cell>
          <cell r="M674">
            <v>10275.620000000001</v>
          </cell>
          <cell r="N674">
            <v>10129.415999999999</v>
          </cell>
          <cell r="O674">
            <v>10101.74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</row>
        <row r="675">
          <cell r="A675">
            <v>21687.040000000001</v>
          </cell>
          <cell r="B675">
            <v>15575.226000000001</v>
          </cell>
          <cell r="C675">
            <v>13222.39</v>
          </cell>
          <cell r="D675">
            <v>13061.89</v>
          </cell>
          <cell r="E675">
            <v>13061.89</v>
          </cell>
          <cell r="F675">
            <v>10821.156000000001</v>
          </cell>
          <cell r="G675">
            <v>10791.59</v>
          </cell>
          <cell r="H675">
            <v>10791.59</v>
          </cell>
          <cell r="I675">
            <v>10791.59</v>
          </cell>
          <cell r="J675">
            <v>10821.156000000001</v>
          </cell>
          <cell r="K675">
            <v>10791.59</v>
          </cell>
          <cell r="L675">
            <v>10791.59</v>
          </cell>
          <cell r="M675">
            <v>10275.620000000001</v>
          </cell>
          <cell r="N675">
            <v>10129.415999999999</v>
          </cell>
          <cell r="O675">
            <v>10101.74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</row>
        <row r="676">
          <cell r="A676">
            <v>21687.040000000001</v>
          </cell>
          <cell r="B676">
            <v>15575.226000000001</v>
          </cell>
          <cell r="C676">
            <v>13222.39</v>
          </cell>
          <cell r="D676">
            <v>13061.89</v>
          </cell>
          <cell r="E676">
            <v>13061.89</v>
          </cell>
          <cell r="F676">
            <v>10821.156000000001</v>
          </cell>
          <cell r="G676">
            <v>10791.59</v>
          </cell>
          <cell r="H676">
            <v>10791.59</v>
          </cell>
          <cell r="I676">
            <v>10791.59</v>
          </cell>
          <cell r="J676">
            <v>10821.156000000001</v>
          </cell>
          <cell r="K676">
            <v>10791.59</v>
          </cell>
          <cell r="L676">
            <v>10791.59</v>
          </cell>
          <cell r="M676">
            <v>10275.620000000001</v>
          </cell>
          <cell r="N676">
            <v>10129.415999999999</v>
          </cell>
          <cell r="O676">
            <v>10101.74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</row>
        <row r="677">
          <cell r="A677">
            <v>21687.040000000001</v>
          </cell>
          <cell r="B677">
            <v>15575.226000000001</v>
          </cell>
          <cell r="C677">
            <v>13222.39</v>
          </cell>
          <cell r="D677">
            <v>13061.89</v>
          </cell>
          <cell r="E677">
            <v>13061.89</v>
          </cell>
          <cell r="F677">
            <v>10821.156000000001</v>
          </cell>
          <cell r="G677">
            <v>10791.59</v>
          </cell>
          <cell r="H677">
            <v>10791.59</v>
          </cell>
          <cell r="I677">
            <v>10791.59</v>
          </cell>
          <cell r="J677">
            <v>10821.156000000001</v>
          </cell>
          <cell r="K677">
            <v>10791.59</v>
          </cell>
          <cell r="L677">
            <v>10791.59</v>
          </cell>
          <cell r="M677">
            <v>10275.620000000001</v>
          </cell>
          <cell r="N677">
            <v>10129.415999999999</v>
          </cell>
          <cell r="O677">
            <v>10101.74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</row>
        <row r="678">
          <cell r="A678">
            <v>21687.040000000001</v>
          </cell>
          <cell r="B678">
            <v>15575.226000000001</v>
          </cell>
          <cell r="C678">
            <v>13222.39</v>
          </cell>
          <cell r="D678">
            <v>13061.89</v>
          </cell>
          <cell r="E678">
            <v>13061.89</v>
          </cell>
          <cell r="F678">
            <v>10821.156000000001</v>
          </cell>
          <cell r="G678">
            <v>10791.59</v>
          </cell>
          <cell r="H678">
            <v>10791.59</v>
          </cell>
          <cell r="I678">
            <v>10791.59</v>
          </cell>
          <cell r="J678">
            <v>10821.156000000001</v>
          </cell>
          <cell r="K678">
            <v>10791.59</v>
          </cell>
          <cell r="L678">
            <v>10791.59</v>
          </cell>
          <cell r="M678">
            <v>10275.620000000001</v>
          </cell>
          <cell r="N678">
            <v>10129.415999999999</v>
          </cell>
          <cell r="O678">
            <v>10101.74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</row>
        <row r="679">
          <cell r="A679">
            <v>21687.040000000001</v>
          </cell>
          <cell r="B679">
            <v>15575.226000000001</v>
          </cell>
          <cell r="C679">
            <v>13222.39</v>
          </cell>
          <cell r="D679">
            <v>13061.89</v>
          </cell>
          <cell r="E679">
            <v>13061.89</v>
          </cell>
          <cell r="F679">
            <v>10821.156000000001</v>
          </cell>
          <cell r="G679">
            <v>10791.59</v>
          </cell>
          <cell r="H679">
            <v>10791.59</v>
          </cell>
          <cell r="I679">
            <v>10791.59</v>
          </cell>
          <cell r="J679">
            <v>10821.156000000001</v>
          </cell>
          <cell r="K679">
            <v>10791.59</v>
          </cell>
          <cell r="L679">
            <v>10791.59</v>
          </cell>
          <cell r="M679">
            <v>10275.620000000001</v>
          </cell>
          <cell r="N679">
            <v>10129.415999999999</v>
          </cell>
          <cell r="O679">
            <v>10101.74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</row>
        <row r="680">
          <cell r="A680">
            <v>21687.040000000001</v>
          </cell>
          <cell r="B680">
            <v>15575.226000000001</v>
          </cell>
          <cell r="C680">
            <v>13222.39</v>
          </cell>
          <cell r="D680">
            <v>13061.89</v>
          </cell>
          <cell r="E680">
            <v>13061.89</v>
          </cell>
          <cell r="F680">
            <v>10821.156000000001</v>
          </cell>
          <cell r="G680">
            <v>10791.59</v>
          </cell>
          <cell r="H680">
            <v>10791.59</v>
          </cell>
          <cell r="I680">
            <v>10791.59</v>
          </cell>
          <cell r="J680">
            <v>10821.156000000001</v>
          </cell>
          <cell r="K680">
            <v>10791.59</v>
          </cell>
          <cell r="L680">
            <v>10791.59</v>
          </cell>
          <cell r="M680">
            <v>10275.620000000001</v>
          </cell>
          <cell r="N680">
            <v>10129.415999999999</v>
          </cell>
          <cell r="O680">
            <v>10101.74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</row>
        <row r="681">
          <cell r="A681">
            <v>21687.040000000001</v>
          </cell>
          <cell r="B681">
            <v>15575.226000000001</v>
          </cell>
          <cell r="C681">
            <v>13222.39</v>
          </cell>
          <cell r="D681">
            <v>13061.89</v>
          </cell>
          <cell r="E681">
            <v>13061.89</v>
          </cell>
          <cell r="F681">
            <v>10821.156000000001</v>
          </cell>
          <cell r="G681">
            <v>10791.59</v>
          </cell>
          <cell r="H681">
            <v>10791.59</v>
          </cell>
          <cell r="I681">
            <v>10791.59</v>
          </cell>
          <cell r="J681">
            <v>10821.156000000001</v>
          </cell>
          <cell r="K681">
            <v>10791.59</v>
          </cell>
          <cell r="L681">
            <v>10791.59</v>
          </cell>
          <cell r="M681">
            <v>10275.620000000001</v>
          </cell>
          <cell r="N681">
            <v>10129.415999999999</v>
          </cell>
          <cell r="O681">
            <v>10101.74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</row>
        <row r="682">
          <cell r="A682">
            <v>21687.040000000001</v>
          </cell>
          <cell r="B682">
            <v>15575.226000000001</v>
          </cell>
          <cell r="C682">
            <v>13222.39</v>
          </cell>
          <cell r="D682">
            <v>13061.89</v>
          </cell>
          <cell r="E682">
            <v>13061.89</v>
          </cell>
          <cell r="F682">
            <v>10821.156000000001</v>
          </cell>
          <cell r="G682">
            <v>10791.59</v>
          </cell>
          <cell r="H682">
            <v>10791.59</v>
          </cell>
          <cell r="I682">
            <v>10791.59</v>
          </cell>
          <cell r="J682">
            <v>10821.156000000001</v>
          </cell>
          <cell r="K682">
            <v>10791.59</v>
          </cell>
          <cell r="L682">
            <v>10791.59</v>
          </cell>
          <cell r="M682">
            <v>10275.620000000001</v>
          </cell>
          <cell r="N682">
            <v>10129.415999999999</v>
          </cell>
          <cell r="O682">
            <v>10101.74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</row>
        <row r="683">
          <cell r="A683">
            <v>21687.040000000001</v>
          </cell>
          <cell r="B683">
            <v>15575.226000000001</v>
          </cell>
          <cell r="C683">
            <v>13222.39</v>
          </cell>
          <cell r="D683">
            <v>13061.89</v>
          </cell>
          <cell r="E683">
            <v>13061.89</v>
          </cell>
          <cell r="F683">
            <v>10821.156000000001</v>
          </cell>
          <cell r="G683">
            <v>10791.59</v>
          </cell>
          <cell r="H683">
            <v>10791.59</v>
          </cell>
          <cell r="I683">
            <v>10791.59</v>
          </cell>
          <cell r="J683">
            <v>10821.156000000001</v>
          </cell>
          <cell r="K683">
            <v>10791.59</v>
          </cell>
          <cell r="L683">
            <v>10791.59</v>
          </cell>
          <cell r="M683">
            <v>10275.620000000001</v>
          </cell>
          <cell r="N683">
            <v>10129.415999999999</v>
          </cell>
          <cell r="O683">
            <v>10101.74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</row>
        <row r="684">
          <cell r="A684">
            <v>21687.040000000001</v>
          </cell>
          <cell r="B684">
            <v>15575.226000000001</v>
          </cell>
          <cell r="C684">
            <v>13222.39</v>
          </cell>
          <cell r="D684">
            <v>13061.89</v>
          </cell>
          <cell r="E684">
            <v>13061.89</v>
          </cell>
          <cell r="F684">
            <v>10821.156000000001</v>
          </cell>
          <cell r="G684">
            <v>10791.59</v>
          </cell>
          <cell r="H684">
            <v>10791.59</v>
          </cell>
          <cell r="I684">
            <v>10791.59</v>
          </cell>
          <cell r="J684">
            <v>10821.156000000001</v>
          </cell>
          <cell r="K684">
            <v>10791.59</v>
          </cell>
          <cell r="L684">
            <v>10791.59</v>
          </cell>
          <cell r="M684">
            <v>10275.620000000001</v>
          </cell>
          <cell r="N684">
            <v>10129.415999999999</v>
          </cell>
          <cell r="O684">
            <v>10101.74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</row>
        <row r="685">
          <cell r="A685">
            <v>21687.040000000001</v>
          </cell>
          <cell r="B685">
            <v>15575.226000000001</v>
          </cell>
          <cell r="C685">
            <v>13222.39</v>
          </cell>
          <cell r="D685">
            <v>13061.89</v>
          </cell>
          <cell r="E685">
            <v>13061.89</v>
          </cell>
          <cell r="F685">
            <v>10821.156000000001</v>
          </cell>
          <cell r="G685">
            <v>10791.59</v>
          </cell>
          <cell r="H685">
            <v>10791.59</v>
          </cell>
          <cell r="I685">
            <v>10791.59</v>
          </cell>
          <cell r="J685">
            <v>10821.156000000001</v>
          </cell>
          <cell r="K685">
            <v>10791.59</v>
          </cell>
          <cell r="L685">
            <v>10791.59</v>
          </cell>
          <cell r="M685">
            <v>10275.620000000001</v>
          </cell>
          <cell r="N685">
            <v>10129.415999999999</v>
          </cell>
          <cell r="O685">
            <v>10101.74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</row>
        <row r="686">
          <cell r="A686">
            <v>21687.040000000001</v>
          </cell>
          <cell r="B686">
            <v>15575.226000000001</v>
          </cell>
          <cell r="C686">
            <v>13222.39</v>
          </cell>
          <cell r="D686">
            <v>13061.89</v>
          </cell>
          <cell r="E686">
            <v>13061.89</v>
          </cell>
          <cell r="F686">
            <v>10821.156000000001</v>
          </cell>
          <cell r="G686">
            <v>10791.59</v>
          </cell>
          <cell r="H686">
            <v>10791.59</v>
          </cell>
          <cell r="I686">
            <v>10791.59</v>
          </cell>
          <cell r="J686">
            <v>10821.156000000001</v>
          </cell>
          <cell r="K686">
            <v>10791.59</v>
          </cell>
          <cell r="L686">
            <v>10791.59</v>
          </cell>
          <cell r="M686">
            <v>10275.620000000001</v>
          </cell>
          <cell r="N686">
            <v>10129.415999999999</v>
          </cell>
          <cell r="O686">
            <v>10101.74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</row>
        <row r="687">
          <cell r="A687">
            <v>21687.040000000001</v>
          </cell>
          <cell r="B687">
            <v>15575.226000000001</v>
          </cell>
          <cell r="C687">
            <v>13222.39</v>
          </cell>
          <cell r="D687">
            <v>13061.89</v>
          </cell>
          <cell r="E687">
            <v>13061.89</v>
          </cell>
          <cell r="F687">
            <v>10821.156000000001</v>
          </cell>
          <cell r="G687">
            <v>10791.59</v>
          </cell>
          <cell r="H687">
            <v>10791.59</v>
          </cell>
          <cell r="I687">
            <v>10791.59</v>
          </cell>
          <cell r="J687">
            <v>10821.156000000001</v>
          </cell>
          <cell r="K687">
            <v>10791.59</v>
          </cell>
          <cell r="L687">
            <v>10791.59</v>
          </cell>
          <cell r="M687">
            <v>10275.620000000001</v>
          </cell>
          <cell r="N687">
            <v>10129.415999999999</v>
          </cell>
          <cell r="O687">
            <v>10101.74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</row>
        <row r="688">
          <cell r="A688">
            <v>21687.040000000001</v>
          </cell>
          <cell r="B688">
            <v>15575.226000000001</v>
          </cell>
          <cell r="C688">
            <v>13222.39</v>
          </cell>
          <cell r="D688">
            <v>13061.89</v>
          </cell>
          <cell r="E688">
            <v>13061.89</v>
          </cell>
          <cell r="F688">
            <v>10821.156000000001</v>
          </cell>
          <cell r="G688">
            <v>10791.59</v>
          </cell>
          <cell r="H688">
            <v>10791.59</v>
          </cell>
          <cell r="I688">
            <v>10791.59</v>
          </cell>
          <cell r="J688">
            <v>10821.156000000001</v>
          </cell>
          <cell r="K688">
            <v>10791.59</v>
          </cell>
          <cell r="L688">
            <v>10791.59</v>
          </cell>
          <cell r="M688">
            <v>10275.620000000001</v>
          </cell>
          <cell r="N688">
            <v>10129.415999999999</v>
          </cell>
          <cell r="O688">
            <v>10101.74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</row>
        <row r="689">
          <cell r="A689">
            <v>21687.040000000001</v>
          </cell>
          <cell r="B689">
            <v>15575.226000000001</v>
          </cell>
          <cell r="C689">
            <v>13222.39</v>
          </cell>
          <cell r="D689">
            <v>13061.89</v>
          </cell>
          <cell r="E689">
            <v>13061.89</v>
          </cell>
          <cell r="F689">
            <v>10821.156000000001</v>
          </cell>
          <cell r="G689">
            <v>10791.59</v>
          </cell>
          <cell r="H689">
            <v>10791.59</v>
          </cell>
          <cell r="I689">
            <v>10791.59</v>
          </cell>
          <cell r="J689">
            <v>10821.156000000001</v>
          </cell>
          <cell r="K689">
            <v>10791.59</v>
          </cell>
          <cell r="L689">
            <v>10791.59</v>
          </cell>
          <cell r="M689">
            <v>10275.620000000001</v>
          </cell>
          <cell r="N689">
            <v>10129.415999999999</v>
          </cell>
          <cell r="O689">
            <v>10101.74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</row>
        <row r="690">
          <cell r="A690">
            <v>21687.040000000001</v>
          </cell>
          <cell r="B690">
            <v>15575.226000000001</v>
          </cell>
          <cell r="C690">
            <v>13222.39</v>
          </cell>
          <cell r="D690">
            <v>13061.89</v>
          </cell>
          <cell r="E690">
            <v>13061.89</v>
          </cell>
          <cell r="F690">
            <v>10821.156000000001</v>
          </cell>
          <cell r="G690">
            <v>10791.59</v>
          </cell>
          <cell r="H690">
            <v>10791.59</v>
          </cell>
          <cell r="I690">
            <v>10791.59</v>
          </cell>
          <cell r="J690">
            <v>10821.156000000001</v>
          </cell>
          <cell r="K690">
            <v>10791.59</v>
          </cell>
          <cell r="L690">
            <v>10791.59</v>
          </cell>
          <cell r="M690">
            <v>10275.620000000001</v>
          </cell>
          <cell r="N690">
            <v>10129.415999999999</v>
          </cell>
          <cell r="O690">
            <v>10101.74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</row>
        <row r="691">
          <cell r="A691">
            <v>21687.040000000001</v>
          </cell>
          <cell r="B691">
            <v>15575.226000000001</v>
          </cell>
          <cell r="C691">
            <v>13222.39</v>
          </cell>
          <cell r="D691">
            <v>13061.89</v>
          </cell>
          <cell r="E691">
            <v>13061.89</v>
          </cell>
          <cell r="F691">
            <v>10821.156000000001</v>
          </cell>
          <cell r="G691">
            <v>10791.59</v>
          </cell>
          <cell r="H691">
            <v>10791.59</v>
          </cell>
          <cell r="I691">
            <v>10791.59</v>
          </cell>
          <cell r="J691">
            <v>10821.156000000001</v>
          </cell>
          <cell r="K691">
            <v>10791.59</v>
          </cell>
          <cell r="L691">
            <v>10791.59</v>
          </cell>
          <cell r="M691">
            <v>10275.620000000001</v>
          </cell>
          <cell r="N691">
            <v>10129.415999999999</v>
          </cell>
          <cell r="O691">
            <v>10101.74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</row>
        <row r="692">
          <cell r="A692">
            <v>21687.040000000001</v>
          </cell>
          <cell r="B692">
            <v>15575.226000000001</v>
          </cell>
          <cell r="C692">
            <v>13222.39</v>
          </cell>
          <cell r="D692">
            <v>13061.89</v>
          </cell>
          <cell r="E692">
            <v>13061.89</v>
          </cell>
          <cell r="F692">
            <v>10821.156000000001</v>
          </cell>
          <cell r="G692">
            <v>10791.59</v>
          </cell>
          <cell r="H692">
            <v>10791.59</v>
          </cell>
          <cell r="I692">
            <v>10791.59</v>
          </cell>
          <cell r="J692">
            <v>10821.156000000001</v>
          </cell>
          <cell r="K692">
            <v>10791.59</v>
          </cell>
          <cell r="L692">
            <v>10791.59</v>
          </cell>
          <cell r="M692">
            <v>10275.620000000001</v>
          </cell>
          <cell r="N692">
            <v>10129.415999999999</v>
          </cell>
          <cell r="O692">
            <v>10101.74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</row>
        <row r="693">
          <cell r="A693">
            <v>21687.040000000001</v>
          </cell>
          <cell r="B693">
            <v>15575.226000000001</v>
          </cell>
          <cell r="C693">
            <v>13222.39</v>
          </cell>
          <cell r="D693">
            <v>13061.89</v>
          </cell>
          <cell r="E693">
            <v>13061.89</v>
          </cell>
          <cell r="F693">
            <v>10821.156000000001</v>
          </cell>
          <cell r="G693">
            <v>10791.59</v>
          </cell>
          <cell r="H693">
            <v>10791.59</v>
          </cell>
          <cell r="I693">
            <v>10791.59</v>
          </cell>
          <cell r="J693">
            <v>10821.156000000001</v>
          </cell>
          <cell r="K693">
            <v>10791.59</v>
          </cell>
          <cell r="L693">
            <v>10791.59</v>
          </cell>
          <cell r="M693">
            <v>10275.620000000001</v>
          </cell>
          <cell r="N693">
            <v>10129.415999999999</v>
          </cell>
          <cell r="O693">
            <v>10101.74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</row>
        <row r="694">
          <cell r="A694">
            <v>21687.040000000001</v>
          </cell>
          <cell r="B694">
            <v>15575.226000000001</v>
          </cell>
          <cell r="C694">
            <v>13222.39</v>
          </cell>
          <cell r="D694">
            <v>13061.89</v>
          </cell>
          <cell r="E694">
            <v>13061.89</v>
          </cell>
          <cell r="F694">
            <v>10821.156000000001</v>
          </cell>
          <cell r="G694">
            <v>10791.59</v>
          </cell>
          <cell r="H694">
            <v>10791.59</v>
          </cell>
          <cell r="I694">
            <v>10791.59</v>
          </cell>
          <cell r="J694">
            <v>10821.156000000001</v>
          </cell>
          <cell r="K694">
            <v>10791.59</v>
          </cell>
          <cell r="L694">
            <v>10791.59</v>
          </cell>
          <cell r="M694">
            <v>10275.620000000001</v>
          </cell>
          <cell r="N694">
            <v>10129.415999999999</v>
          </cell>
          <cell r="O694">
            <v>10101.74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</row>
        <row r="695">
          <cell r="A695">
            <v>21687.040000000001</v>
          </cell>
          <cell r="B695">
            <v>15575.226000000001</v>
          </cell>
          <cell r="C695">
            <v>13222.39</v>
          </cell>
          <cell r="D695">
            <v>13061.89</v>
          </cell>
          <cell r="E695">
            <v>13061.89</v>
          </cell>
          <cell r="F695">
            <v>10821.156000000001</v>
          </cell>
          <cell r="G695">
            <v>10791.59</v>
          </cell>
          <cell r="H695">
            <v>10791.59</v>
          </cell>
          <cell r="I695">
            <v>10791.59</v>
          </cell>
          <cell r="J695">
            <v>10821.156000000001</v>
          </cell>
          <cell r="K695">
            <v>10791.59</v>
          </cell>
          <cell r="L695">
            <v>10791.59</v>
          </cell>
          <cell r="M695">
            <v>10275.620000000001</v>
          </cell>
          <cell r="N695">
            <v>10129.415999999999</v>
          </cell>
          <cell r="O695">
            <v>10101.74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</row>
        <row r="696">
          <cell r="A696">
            <v>21687.040000000001</v>
          </cell>
          <cell r="B696">
            <v>15575.226000000001</v>
          </cell>
          <cell r="C696">
            <v>13222.39</v>
          </cell>
          <cell r="D696">
            <v>13061.89</v>
          </cell>
          <cell r="E696">
            <v>13061.89</v>
          </cell>
          <cell r="F696">
            <v>10821.156000000001</v>
          </cell>
          <cell r="G696">
            <v>10791.59</v>
          </cell>
          <cell r="H696">
            <v>10791.59</v>
          </cell>
          <cell r="I696">
            <v>10791.59</v>
          </cell>
          <cell r="J696">
            <v>10821.156000000001</v>
          </cell>
          <cell r="K696">
            <v>10791.59</v>
          </cell>
          <cell r="L696">
            <v>10791.59</v>
          </cell>
          <cell r="M696">
            <v>10275.620000000001</v>
          </cell>
          <cell r="N696">
            <v>10129.415999999999</v>
          </cell>
          <cell r="O696">
            <v>10101.74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</row>
        <row r="697">
          <cell r="A697">
            <v>21687.040000000001</v>
          </cell>
          <cell r="B697">
            <v>15575.226000000001</v>
          </cell>
          <cell r="C697">
            <v>13222.39</v>
          </cell>
          <cell r="D697">
            <v>13061.89</v>
          </cell>
          <cell r="E697">
            <v>13061.89</v>
          </cell>
          <cell r="F697">
            <v>10821.156000000001</v>
          </cell>
          <cell r="G697">
            <v>10791.59</v>
          </cell>
          <cell r="H697">
            <v>10791.59</v>
          </cell>
          <cell r="I697">
            <v>10791.59</v>
          </cell>
          <cell r="J697">
            <v>10821.156000000001</v>
          </cell>
          <cell r="K697">
            <v>10791.59</v>
          </cell>
          <cell r="L697">
            <v>10791.59</v>
          </cell>
          <cell r="M697">
            <v>10275.620000000001</v>
          </cell>
          <cell r="N697">
            <v>10129.415999999999</v>
          </cell>
          <cell r="O697">
            <v>10101.74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</row>
        <row r="698">
          <cell r="A698">
            <v>21687.040000000001</v>
          </cell>
          <cell r="B698">
            <v>15575.226000000001</v>
          </cell>
          <cell r="C698">
            <v>13222.39</v>
          </cell>
          <cell r="D698">
            <v>13061.89</v>
          </cell>
          <cell r="E698">
            <v>13061.89</v>
          </cell>
          <cell r="F698">
            <v>10821.156000000001</v>
          </cell>
          <cell r="G698">
            <v>10791.59</v>
          </cell>
          <cell r="H698">
            <v>10791.59</v>
          </cell>
          <cell r="I698">
            <v>10791.59</v>
          </cell>
          <cell r="J698">
            <v>10821.156000000001</v>
          </cell>
          <cell r="K698">
            <v>10791.59</v>
          </cell>
          <cell r="L698">
            <v>10791.59</v>
          </cell>
          <cell r="M698">
            <v>10275.620000000001</v>
          </cell>
          <cell r="N698">
            <v>10129.415999999999</v>
          </cell>
          <cell r="O698">
            <v>10101.74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</row>
        <row r="699">
          <cell r="A699">
            <v>21687.040000000001</v>
          </cell>
          <cell r="B699">
            <v>15575.226000000001</v>
          </cell>
          <cell r="C699">
            <v>13222.39</v>
          </cell>
          <cell r="D699">
            <v>13061.89</v>
          </cell>
          <cell r="E699">
            <v>13061.89</v>
          </cell>
          <cell r="F699">
            <v>10821.156000000001</v>
          </cell>
          <cell r="G699">
            <v>10791.59</v>
          </cell>
          <cell r="H699">
            <v>10791.59</v>
          </cell>
          <cell r="I699">
            <v>10791.59</v>
          </cell>
          <cell r="J699">
            <v>10821.156000000001</v>
          </cell>
          <cell r="K699">
            <v>10791.59</v>
          </cell>
          <cell r="L699">
            <v>10791.59</v>
          </cell>
          <cell r="M699">
            <v>10275.620000000001</v>
          </cell>
          <cell r="N699">
            <v>10129.415999999999</v>
          </cell>
          <cell r="O699">
            <v>10101.74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</row>
        <row r="700">
          <cell r="A700">
            <v>21687.040000000001</v>
          </cell>
          <cell r="B700">
            <v>15575.226000000001</v>
          </cell>
          <cell r="C700">
            <v>13222.39</v>
          </cell>
          <cell r="D700">
            <v>13061.89</v>
          </cell>
          <cell r="E700">
            <v>13061.89</v>
          </cell>
          <cell r="F700">
            <v>10821.156000000001</v>
          </cell>
          <cell r="G700">
            <v>10791.59</v>
          </cell>
          <cell r="H700">
            <v>10791.59</v>
          </cell>
          <cell r="I700">
            <v>10791.59</v>
          </cell>
          <cell r="J700">
            <v>10821.156000000001</v>
          </cell>
          <cell r="K700">
            <v>10791.59</v>
          </cell>
          <cell r="L700">
            <v>10791.59</v>
          </cell>
          <cell r="M700">
            <v>10275.620000000001</v>
          </cell>
          <cell r="N700">
            <v>10129.415999999999</v>
          </cell>
          <cell r="O700">
            <v>10101.74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</row>
        <row r="701">
          <cell r="A701">
            <v>21687.040000000001</v>
          </cell>
          <cell r="B701">
            <v>15575.226000000001</v>
          </cell>
          <cell r="C701">
            <v>13222.39</v>
          </cell>
          <cell r="D701">
            <v>13061.89</v>
          </cell>
          <cell r="E701">
            <v>13061.89</v>
          </cell>
          <cell r="F701">
            <v>10821.156000000001</v>
          </cell>
          <cell r="G701">
            <v>10791.59</v>
          </cell>
          <cell r="H701">
            <v>10791.59</v>
          </cell>
          <cell r="I701">
            <v>10791.59</v>
          </cell>
          <cell r="J701">
            <v>10821.156000000001</v>
          </cell>
          <cell r="K701">
            <v>10791.59</v>
          </cell>
          <cell r="L701">
            <v>10791.59</v>
          </cell>
          <cell r="M701">
            <v>10275.620000000001</v>
          </cell>
          <cell r="N701">
            <v>10129.415999999999</v>
          </cell>
          <cell r="O701">
            <v>10101.74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</row>
        <row r="702">
          <cell r="A702">
            <v>21687.040000000001</v>
          </cell>
          <cell r="B702">
            <v>15575.226000000001</v>
          </cell>
          <cell r="C702">
            <v>13222.39</v>
          </cell>
          <cell r="D702">
            <v>13061.89</v>
          </cell>
          <cell r="E702">
            <v>13061.89</v>
          </cell>
          <cell r="F702">
            <v>10821.156000000001</v>
          </cell>
          <cell r="G702">
            <v>10791.59</v>
          </cell>
          <cell r="H702">
            <v>10791.59</v>
          </cell>
          <cell r="I702">
            <v>10791.59</v>
          </cell>
          <cell r="J702">
            <v>10821.156000000001</v>
          </cell>
          <cell r="K702">
            <v>10791.59</v>
          </cell>
          <cell r="L702">
            <v>10791.59</v>
          </cell>
          <cell r="M702">
            <v>10275.620000000001</v>
          </cell>
          <cell r="N702">
            <v>10129.415999999999</v>
          </cell>
          <cell r="O702">
            <v>10101.74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</row>
        <row r="703">
          <cell r="A703">
            <v>21687.040000000001</v>
          </cell>
          <cell r="B703">
            <v>15575.226000000001</v>
          </cell>
          <cell r="C703">
            <v>13222.39</v>
          </cell>
          <cell r="D703">
            <v>13061.89</v>
          </cell>
          <cell r="E703">
            <v>13061.89</v>
          </cell>
          <cell r="F703">
            <v>10821.156000000001</v>
          </cell>
          <cell r="G703">
            <v>10791.59</v>
          </cell>
          <cell r="H703">
            <v>10791.59</v>
          </cell>
          <cell r="I703">
            <v>10791.59</v>
          </cell>
          <cell r="J703">
            <v>10821.156000000001</v>
          </cell>
          <cell r="K703">
            <v>10791.59</v>
          </cell>
          <cell r="L703">
            <v>10791.59</v>
          </cell>
          <cell r="M703">
            <v>10275.620000000001</v>
          </cell>
          <cell r="N703">
            <v>10129.415999999999</v>
          </cell>
          <cell r="O703">
            <v>10101.74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</row>
        <row r="704">
          <cell r="A704">
            <v>21687.040000000001</v>
          </cell>
          <cell r="B704">
            <v>15575.226000000001</v>
          </cell>
          <cell r="C704">
            <v>13222.39</v>
          </cell>
          <cell r="D704">
            <v>13061.89</v>
          </cell>
          <cell r="E704">
            <v>13061.89</v>
          </cell>
          <cell r="F704">
            <v>10821.156000000001</v>
          </cell>
          <cell r="G704">
            <v>10791.59</v>
          </cell>
          <cell r="H704">
            <v>10791.59</v>
          </cell>
          <cell r="I704">
            <v>10791.59</v>
          </cell>
          <cell r="J704">
            <v>10821.156000000001</v>
          </cell>
          <cell r="K704">
            <v>10791.59</v>
          </cell>
          <cell r="L704">
            <v>10791.59</v>
          </cell>
          <cell r="M704">
            <v>10275.620000000001</v>
          </cell>
          <cell r="N704">
            <v>10129.415999999999</v>
          </cell>
          <cell r="O704">
            <v>10101.74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</row>
        <row r="705">
          <cell r="A705">
            <v>21687.040000000001</v>
          </cell>
          <cell r="B705">
            <v>15575.226000000001</v>
          </cell>
          <cell r="C705">
            <v>13222.39</v>
          </cell>
          <cell r="D705">
            <v>13061.89</v>
          </cell>
          <cell r="E705">
            <v>13061.89</v>
          </cell>
          <cell r="F705">
            <v>10821.156000000001</v>
          </cell>
          <cell r="G705">
            <v>10791.59</v>
          </cell>
          <cell r="H705">
            <v>10791.59</v>
          </cell>
          <cell r="I705">
            <v>10791.59</v>
          </cell>
          <cell r="J705">
            <v>10821.156000000001</v>
          </cell>
          <cell r="K705">
            <v>10791.59</v>
          </cell>
          <cell r="L705">
            <v>10791.59</v>
          </cell>
          <cell r="M705">
            <v>10275.620000000001</v>
          </cell>
          <cell r="N705">
            <v>10129.415999999999</v>
          </cell>
          <cell r="O705">
            <v>10101.74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</row>
        <row r="706">
          <cell r="A706">
            <v>21687.040000000001</v>
          </cell>
          <cell r="B706">
            <v>15575.226000000001</v>
          </cell>
          <cell r="C706">
            <v>13222.39</v>
          </cell>
          <cell r="D706">
            <v>13061.89</v>
          </cell>
          <cell r="E706">
            <v>13061.89</v>
          </cell>
          <cell r="F706">
            <v>10821.156000000001</v>
          </cell>
          <cell r="G706">
            <v>10791.59</v>
          </cell>
          <cell r="H706">
            <v>10791.59</v>
          </cell>
          <cell r="I706">
            <v>10791.59</v>
          </cell>
          <cell r="J706">
            <v>10821.156000000001</v>
          </cell>
          <cell r="K706">
            <v>10791.59</v>
          </cell>
          <cell r="L706">
            <v>10791.59</v>
          </cell>
          <cell r="M706">
            <v>10275.620000000001</v>
          </cell>
          <cell r="N706">
            <v>10129.415999999999</v>
          </cell>
          <cell r="O706">
            <v>10101.74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</row>
        <row r="707">
          <cell r="A707">
            <v>21687.040000000001</v>
          </cell>
          <cell r="B707">
            <v>15575.226000000001</v>
          </cell>
          <cell r="C707">
            <v>13222.39</v>
          </cell>
          <cell r="D707">
            <v>13061.89</v>
          </cell>
          <cell r="E707">
            <v>13061.89</v>
          </cell>
          <cell r="F707">
            <v>10821.156000000001</v>
          </cell>
          <cell r="G707">
            <v>10791.59</v>
          </cell>
          <cell r="H707">
            <v>10791.59</v>
          </cell>
          <cell r="I707">
            <v>10791.59</v>
          </cell>
          <cell r="J707">
            <v>10821.156000000001</v>
          </cell>
          <cell r="K707">
            <v>10791.59</v>
          </cell>
          <cell r="L707">
            <v>10791.59</v>
          </cell>
          <cell r="M707">
            <v>10275.620000000001</v>
          </cell>
          <cell r="N707">
            <v>10129.415999999999</v>
          </cell>
          <cell r="O707">
            <v>10101.74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</row>
        <row r="708">
          <cell r="A708">
            <v>21687.040000000001</v>
          </cell>
          <cell r="B708">
            <v>15575.226000000001</v>
          </cell>
          <cell r="C708">
            <v>13222.39</v>
          </cell>
          <cell r="D708">
            <v>13061.89</v>
          </cell>
          <cell r="E708">
            <v>13061.89</v>
          </cell>
          <cell r="F708">
            <v>10821.156000000001</v>
          </cell>
          <cell r="G708">
            <v>10791.59</v>
          </cell>
          <cell r="H708">
            <v>10791.59</v>
          </cell>
          <cell r="I708">
            <v>10791.59</v>
          </cell>
          <cell r="J708">
            <v>10821.156000000001</v>
          </cell>
          <cell r="K708">
            <v>10791.59</v>
          </cell>
          <cell r="L708">
            <v>10791.59</v>
          </cell>
          <cell r="M708">
            <v>10275.620000000001</v>
          </cell>
          <cell r="N708">
            <v>10129.415999999999</v>
          </cell>
          <cell r="O708">
            <v>10101.74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</row>
        <row r="709">
          <cell r="A709">
            <v>21687.040000000001</v>
          </cell>
          <cell r="B709">
            <v>15575.226000000001</v>
          </cell>
          <cell r="C709">
            <v>13222.39</v>
          </cell>
          <cell r="D709">
            <v>13061.89</v>
          </cell>
          <cell r="E709">
            <v>13061.89</v>
          </cell>
          <cell r="F709">
            <v>10821.156000000001</v>
          </cell>
          <cell r="G709">
            <v>10791.59</v>
          </cell>
          <cell r="H709">
            <v>10791.59</v>
          </cell>
          <cell r="I709">
            <v>10791.59</v>
          </cell>
          <cell r="J709">
            <v>10821.156000000001</v>
          </cell>
          <cell r="K709">
            <v>10791.59</v>
          </cell>
          <cell r="L709">
            <v>10791.59</v>
          </cell>
          <cell r="M709">
            <v>10275.620000000001</v>
          </cell>
          <cell r="N709">
            <v>10129.415999999999</v>
          </cell>
          <cell r="O709">
            <v>10101.74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</row>
        <row r="710">
          <cell r="A710">
            <v>21687.040000000001</v>
          </cell>
          <cell r="B710">
            <v>15575.226000000001</v>
          </cell>
          <cell r="C710">
            <v>13222.39</v>
          </cell>
          <cell r="D710">
            <v>13061.89</v>
          </cell>
          <cell r="E710">
            <v>13061.89</v>
          </cell>
          <cell r="F710">
            <v>10821.156000000001</v>
          </cell>
          <cell r="G710">
            <v>10791.59</v>
          </cell>
          <cell r="H710">
            <v>10791.59</v>
          </cell>
          <cell r="I710">
            <v>10791.59</v>
          </cell>
          <cell r="J710">
            <v>10821.156000000001</v>
          </cell>
          <cell r="K710">
            <v>10791.59</v>
          </cell>
          <cell r="L710">
            <v>10791.59</v>
          </cell>
          <cell r="M710">
            <v>10275.620000000001</v>
          </cell>
          <cell r="N710">
            <v>10129.415999999999</v>
          </cell>
          <cell r="O710">
            <v>10101.74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</row>
        <row r="711">
          <cell r="A711">
            <v>21687.040000000001</v>
          </cell>
          <cell r="B711">
            <v>15575.226000000001</v>
          </cell>
          <cell r="C711">
            <v>13222.39</v>
          </cell>
          <cell r="D711">
            <v>13061.89</v>
          </cell>
          <cell r="E711">
            <v>13061.89</v>
          </cell>
          <cell r="F711">
            <v>10821.156000000001</v>
          </cell>
          <cell r="G711">
            <v>10791.59</v>
          </cell>
          <cell r="H711">
            <v>10791.59</v>
          </cell>
          <cell r="I711">
            <v>10791.59</v>
          </cell>
          <cell r="J711">
            <v>10821.156000000001</v>
          </cell>
          <cell r="K711">
            <v>10791.59</v>
          </cell>
          <cell r="L711">
            <v>10791.59</v>
          </cell>
          <cell r="M711">
            <v>10275.620000000001</v>
          </cell>
          <cell r="N711">
            <v>10129.415999999999</v>
          </cell>
          <cell r="O711">
            <v>10101.74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</row>
        <row r="712">
          <cell r="A712">
            <v>21687.040000000001</v>
          </cell>
          <cell r="B712">
            <v>15575.226000000001</v>
          </cell>
          <cell r="C712">
            <v>13222.39</v>
          </cell>
          <cell r="D712">
            <v>13061.89</v>
          </cell>
          <cell r="E712">
            <v>13061.89</v>
          </cell>
          <cell r="F712">
            <v>10821.156000000001</v>
          </cell>
          <cell r="G712">
            <v>10791.59</v>
          </cell>
          <cell r="H712">
            <v>10791.59</v>
          </cell>
          <cell r="I712">
            <v>10791.59</v>
          </cell>
          <cell r="J712">
            <v>10821.156000000001</v>
          </cell>
          <cell r="K712">
            <v>10791.59</v>
          </cell>
          <cell r="L712">
            <v>10791.59</v>
          </cell>
          <cell r="M712">
            <v>10275.620000000001</v>
          </cell>
          <cell r="N712">
            <v>10129.415999999999</v>
          </cell>
          <cell r="O712">
            <v>10101.74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</row>
        <row r="713">
          <cell r="A713">
            <v>21687.040000000001</v>
          </cell>
          <cell r="B713">
            <v>15575.226000000001</v>
          </cell>
          <cell r="C713">
            <v>13222.39</v>
          </cell>
          <cell r="D713">
            <v>13061.89</v>
          </cell>
          <cell r="E713">
            <v>13061.89</v>
          </cell>
          <cell r="F713">
            <v>10821.156000000001</v>
          </cell>
          <cell r="G713">
            <v>10791.59</v>
          </cell>
          <cell r="H713">
            <v>10791.59</v>
          </cell>
          <cell r="I713">
            <v>10791.59</v>
          </cell>
          <cell r="J713">
            <v>10821.156000000001</v>
          </cell>
          <cell r="K713">
            <v>10791.59</v>
          </cell>
          <cell r="L713">
            <v>10791.59</v>
          </cell>
          <cell r="M713">
            <v>10275.620000000001</v>
          </cell>
          <cell r="N713">
            <v>10129.415999999999</v>
          </cell>
          <cell r="O713">
            <v>10101.74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</row>
        <row r="714">
          <cell r="A714">
            <v>21687.040000000001</v>
          </cell>
          <cell r="B714">
            <v>15575.226000000001</v>
          </cell>
          <cell r="C714">
            <v>13222.39</v>
          </cell>
          <cell r="D714">
            <v>13061.89</v>
          </cell>
          <cell r="E714">
            <v>13061.89</v>
          </cell>
          <cell r="F714">
            <v>10821.156000000001</v>
          </cell>
          <cell r="G714">
            <v>10791.59</v>
          </cell>
          <cell r="H714">
            <v>10791.59</v>
          </cell>
          <cell r="I714">
            <v>10791.59</v>
          </cell>
          <cell r="J714">
            <v>10821.156000000001</v>
          </cell>
          <cell r="K714">
            <v>10791.59</v>
          </cell>
          <cell r="L714">
            <v>10791.59</v>
          </cell>
          <cell r="M714">
            <v>10275.620000000001</v>
          </cell>
          <cell r="N714">
            <v>10129.415999999999</v>
          </cell>
          <cell r="O714">
            <v>10101.74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</row>
        <row r="715">
          <cell r="A715">
            <v>21687.040000000001</v>
          </cell>
          <cell r="B715">
            <v>15575.226000000001</v>
          </cell>
          <cell r="C715">
            <v>13222.39</v>
          </cell>
          <cell r="D715">
            <v>13061.89</v>
          </cell>
          <cell r="E715">
            <v>13061.89</v>
          </cell>
          <cell r="F715">
            <v>10821.156000000001</v>
          </cell>
          <cell r="G715">
            <v>10791.59</v>
          </cell>
          <cell r="H715">
            <v>10791.59</v>
          </cell>
          <cell r="I715">
            <v>10791.59</v>
          </cell>
          <cell r="J715">
            <v>10821.156000000001</v>
          </cell>
          <cell r="K715">
            <v>10791.59</v>
          </cell>
          <cell r="L715">
            <v>10791.59</v>
          </cell>
          <cell r="M715">
            <v>10275.620000000001</v>
          </cell>
          <cell r="N715">
            <v>10129.415999999999</v>
          </cell>
          <cell r="O715">
            <v>10101.74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</row>
        <row r="716">
          <cell r="A716">
            <v>21687.040000000001</v>
          </cell>
          <cell r="B716">
            <v>15575.226000000001</v>
          </cell>
          <cell r="C716">
            <v>13222.39</v>
          </cell>
          <cell r="D716">
            <v>13061.89</v>
          </cell>
          <cell r="E716">
            <v>13061.89</v>
          </cell>
          <cell r="F716">
            <v>10821.156000000001</v>
          </cell>
          <cell r="G716">
            <v>10791.59</v>
          </cell>
          <cell r="H716">
            <v>10791.59</v>
          </cell>
          <cell r="I716">
            <v>10791.59</v>
          </cell>
          <cell r="J716">
            <v>10821.156000000001</v>
          </cell>
          <cell r="K716">
            <v>10791.59</v>
          </cell>
          <cell r="L716">
            <v>10791.59</v>
          </cell>
          <cell r="M716">
            <v>10275.620000000001</v>
          </cell>
          <cell r="N716">
            <v>10129.415999999999</v>
          </cell>
          <cell r="O716">
            <v>10101.74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</row>
        <row r="717">
          <cell r="A717">
            <v>21687.040000000001</v>
          </cell>
          <cell r="B717">
            <v>15575.226000000001</v>
          </cell>
          <cell r="C717">
            <v>13222.39</v>
          </cell>
          <cell r="D717">
            <v>13061.89</v>
          </cell>
          <cell r="E717">
            <v>13061.89</v>
          </cell>
          <cell r="F717">
            <v>10821.156000000001</v>
          </cell>
          <cell r="G717">
            <v>10791.59</v>
          </cell>
          <cell r="H717">
            <v>10791.59</v>
          </cell>
          <cell r="I717">
            <v>10791.59</v>
          </cell>
          <cell r="J717">
            <v>10821.156000000001</v>
          </cell>
          <cell r="K717">
            <v>10791.59</v>
          </cell>
          <cell r="L717">
            <v>10791.59</v>
          </cell>
          <cell r="M717">
            <v>10275.620000000001</v>
          </cell>
          <cell r="N717">
            <v>10129.415999999999</v>
          </cell>
          <cell r="O717">
            <v>10101.74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</row>
        <row r="718">
          <cell r="A718">
            <v>21687.040000000001</v>
          </cell>
          <cell r="B718">
            <v>15575.226000000001</v>
          </cell>
          <cell r="C718">
            <v>13222.39</v>
          </cell>
          <cell r="D718">
            <v>13061.89</v>
          </cell>
          <cell r="E718">
            <v>13061.89</v>
          </cell>
          <cell r="F718">
            <v>10821.156000000001</v>
          </cell>
          <cell r="G718">
            <v>10791.59</v>
          </cell>
          <cell r="H718">
            <v>10791.59</v>
          </cell>
          <cell r="I718">
            <v>10791.59</v>
          </cell>
          <cell r="J718">
            <v>10821.156000000001</v>
          </cell>
          <cell r="K718">
            <v>10791.59</v>
          </cell>
          <cell r="L718">
            <v>10791.59</v>
          </cell>
          <cell r="M718">
            <v>10275.620000000001</v>
          </cell>
          <cell r="N718">
            <v>10129.415999999999</v>
          </cell>
          <cell r="O718">
            <v>10101.74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</row>
        <row r="719">
          <cell r="A719">
            <v>21687.040000000001</v>
          </cell>
          <cell r="B719">
            <v>15575.226000000001</v>
          </cell>
          <cell r="C719">
            <v>13222.39</v>
          </cell>
          <cell r="D719">
            <v>13061.89</v>
          </cell>
          <cell r="E719">
            <v>13061.89</v>
          </cell>
          <cell r="F719">
            <v>10821.156000000001</v>
          </cell>
          <cell r="G719">
            <v>10791.59</v>
          </cell>
          <cell r="H719">
            <v>10791.59</v>
          </cell>
          <cell r="I719">
            <v>10791.59</v>
          </cell>
          <cell r="J719">
            <v>10821.156000000001</v>
          </cell>
          <cell r="K719">
            <v>10791.59</v>
          </cell>
          <cell r="L719">
            <v>10791.59</v>
          </cell>
          <cell r="M719">
            <v>10275.620000000001</v>
          </cell>
          <cell r="N719">
            <v>10129.415999999999</v>
          </cell>
          <cell r="O719">
            <v>10101.74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</row>
        <row r="720">
          <cell r="A720">
            <v>21687.040000000001</v>
          </cell>
          <cell r="B720">
            <v>15575.226000000001</v>
          </cell>
          <cell r="C720">
            <v>13222.39</v>
          </cell>
          <cell r="D720">
            <v>13061.89</v>
          </cell>
          <cell r="E720">
            <v>13061.89</v>
          </cell>
          <cell r="F720">
            <v>10821.156000000001</v>
          </cell>
          <cell r="G720">
            <v>10791.59</v>
          </cell>
          <cell r="H720">
            <v>10791.59</v>
          </cell>
          <cell r="I720">
            <v>10791.59</v>
          </cell>
          <cell r="J720">
            <v>10821.156000000001</v>
          </cell>
          <cell r="K720">
            <v>10791.59</v>
          </cell>
          <cell r="L720">
            <v>10791.59</v>
          </cell>
          <cell r="M720">
            <v>10275.620000000001</v>
          </cell>
          <cell r="N720">
            <v>10129.415999999999</v>
          </cell>
          <cell r="O720">
            <v>10101.74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</row>
        <row r="721">
          <cell r="A721">
            <v>21687.040000000001</v>
          </cell>
          <cell r="B721">
            <v>15575.226000000001</v>
          </cell>
          <cell r="C721">
            <v>13222.39</v>
          </cell>
          <cell r="D721">
            <v>13061.89</v>
          </cell>
          <cell r="E721">
            <v>13061.89</v>
          </cell>
          <cell r="F721">
            <v>10821.156000000001</v>
          </cell>
          <cell r="G721">
            <v>10791.59</v>
          </cell>
          <cell r="H721">
            <v>10791.59</v>
          </cell>
          <cell r="I721">
            <v>10791.59</v>
          </cell>
          <cell r="J721">
            <v>10821.156000000001</v>
          </cell>
          <cell r="K721">
            <v>10791.59</v>
          </cell>
          <cell r="L721">
            <v>10791.59</v>
          </cell>
          <cell r="M721">
            <v>10275.620000000001</v>
          </cell>
          <cell r="N721">
            <v>10129.415999999999</v>
          </cell>
          <cell r="O721">
            <v>10101.74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</row>
        <row r="722">
          <cell r="A722">
            <v>21687.040000000001</v>
          </cell>
          <cell r="B722">
            <v>15575.226000000001</v>
          </cell>
          <cell r="C722">
            <v>13222.39</v>
          </cell>
          <cell r="D722">
            <v>13061.89</v>
          </cell>
          <cell r="E722">
            <v>13061.89</v>
          </cell>
          <cell r="F722">
            <v>10821.156000000001</v>
          </cell>
          <cell r="G722">
            <v>10791.59</v>
          </cell>
          <cell r="H722">
            <v>10791.59</v>
          </cell>
          <cell r="I722">
            <v>10791.59</v>
          </cell>
          <cell r="J722">
            <v>10821.156000000001</v>
          </cell>
          <cell r="K722">
            <v>10791.59</v>
          </cell>
          <cell r="L722">
            <v>10791.59</v>
          </cell>
          <cell r="M722">
            <v>10275.620000000001</v>
          </cell>
          <cell r="N722">
            <v>10129.415999999999</v>
          </cell>
          <cell r="O722">
            <v>10101.74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</row>
        <row r="723">
          <cell r="A723">
            <v>21687.040000000001</v>
          </cell>
          <cell r="B723">
            <v>15575.226000000001</v>
          </cell>
          <cell r="C723">
            <v>13222.39</v>
          </cell>
          <cell r="D723">
            <v>13061.89</v>
          </cell>
          <cell r="E723">
            <v>13061.89</v>
          </cell>
          <cell r="F723">
            <v>10821.156000000001</v>
          </cell>
          <cell r="G723">
            <v>10791.59</v>
          </cell>
          <cell r="H723">
            <v>10791.59</v>
          </cell>
          <cell r="I723">
            <v>10791.59</v>
          </cell>
          <cell r="J723">
            <v>10821.156000000001</v>
          </cell>
          <cell r="K723">
            <v>10791.59</v>
          </cell>
          <cell r="L723">
            <v>10791.59</v>
          </cell>
          <cell r="M723">
            <v>10275.620000000001</v>
          </cell>
          <cell r="N723">
            <v>10129.415999999999</v>
          </cell>
          <cell r="O723">
            <v>10101.74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</row>
        <row r="724">
          <cell r="A724">
            <v>21687.040000000001</v>
          </cell>
          <cell r="B724">
            <v>15575.226000000001</v>
          </cell>
          <cell r="C724">
            <v>13222.39</v>
          </cell>
          <cell r="D724">
            <v>13061.89</v>
          </cell>
          <cell r="E724">
            <v>13061.89</v>
          </cell>
          <cell r="F724">
            <v>10821.156000000001</v>
          </cell>
          <cell r="G724">
            <v>10791.59</v>
          </cell>
          <cell r="H724">
            <v>10791.59</v>
          </cell>
          <cell r="I724">
            <v>10791.59</v>
          </cell>
          <cell r="J724">
            <v>10821.156000000001</v>
          </cell>
          <cell r="K724">
            <v>10791.59</v>
          </cell>
          <cell r="L724">
            <v>10791.59</v>
          </cell>
          <cell r="M724">
            <v>10275.620000000001</v>
          </cell>
          <cell r="N724">
            <v>10129.415999999999</v>
          </cell>
          <cell r="O724">
            <v>10101.74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</row>
        <row r="725">
          <cell r="A725">
            <v>21687.040000000001</v>
          </cell>
          <cell r="B725">
            <v>15575.226000000001</v>
          </cell>
          <cell r="C725">
            <v>13222.39</v>
          </cell>
          <cell r="D725">
            <v>13061.89</v>
          </cell>
          <cell r="E725">
            <v>13061.89</v>
          </cell>
          <cell r="F725">
            <v>10821.156000000001</v>
          </cell>
          <cell r="G725">
            <v>10791.59</v>
          </cell>
          <cell r="H725">
            <v>10791.59</v>
          </cell>
          <cell r="I725">
            <v>10791.59</v>
          </cell>
          <cell r="J725">
            <v>10821.156000000001</v>
          </cell>
          <cell r="K725">
            <v>10791.59</v>
          </cell>
          <cell r="L725">
            <v>10791.59</v>
          </cell>
          <cell r="M725">
            <v>10275.620000000001</v>
          </cell>
          <cell r="N725">
            <v>10129.415999999999</v>
          </cell>
          <cell r="O725">
            <v>10101.74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</row>
        <row r="726">
          <cell r="A726">
            <v>21687.040000000001</v>
          </cell>
          <cell r="B726">
            <v>15575.226000000001</v>
          </cell>
          <cell r="C726">
            <v>13222.39</v>
          </cell>
          <cell r="D726">
            <v>13061.89</v>
          </cell>
          <cell r="E726">
            <v>13061.89</v>
          </cell>
          <cell r="F726">
            <v>10821.156000000001</v>
          </cell>
          <cell r="G726">
            <v>10791.59</v>
          </cell>
          <cell r="H726">
            <v>10791.59</v>
          </cell>
          <cell r="I726">
            <v>10791.59</v>
          </cell>
          <cell r="J726">
            <v>10821.156000000001</v>
          </cell>
          <cell r="K726">
            <v>10791.59</v>
          </cell>
          <cell r="L726">
            <v>10791.59</v>
          </cell>
          <cell r="M726">
            <v>10275.620000000001</v>
          </cell>
          <cell r="N726">
            <v>10129.415999999999</v>
          </cell>
          <cell r="O726">
            <v>10101.74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</row>
        <row r="727">
          <cell r="A727">
            <v>21687.040000000001</v>
          </cell>
          <cell r="B727">
            <v>15575.226000000001</v>
          </cell>
          <cell r="C727">
            <v>13222.39</v>
          </cell>
          <cell r="D727">
            <v>13061.89</v>
          </cell>
          <cell r="E727">
            <v>13061.89</v>
          </cell>
          <cell r="F727">
            <v>10821.156000000001</v>
          </cell>
          <cell r="G727">
            <v>10791.59</v>
          </cell>
          <cell r="H727">
            <v>10791.59</v>
          </cell>
          <cell r="I727">
            <v>10791.59</v>
          </cell>
          <cell r="J727">
            <v>10821.156000000001</v>
          </cell>
          <cell r="K727">
            <v>10791.59</v>
          </cell>
          <cell r="L727">
            <v>10791.59</v>
          </cell>
          <cell r="M727">
            <v>10275.620000000001</v>
          </cell>
          <cell r="N727">
            <v>10129.415999999999</v>
          </cell>
          <cell r="O727">
            <v>10101.74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</row>
        <row r="728">
          <cell r="A728">
            <v>21687.040000000001</v>
          </cell>
          <cell r="B728">
            <v>15575.226000000001</v>
          </cell>
          <cell r="C728">
            <v>13222.39</v>
          </cell>
          <cell r="D728">
            <v>13061.89</v>
          </cell>
          <cell r="E728">
            <v>13061.89</v>
          </cell>
          <cell r="F728">
            <v>10821.156000000001</v>
          </cell>
          <cell r="G728">
            <v>10791.59</v>
          </cell>
          <cell r="H728">
            <v>10791.59</v>
          </cell>
          <cell r="I728">
            <v>10791.59</v>
          </cell>
          <cell r="J728">
            <v>10821.156000000001</v>
          </cell>
          <cell r="K728">
            <v>10791.59</v>
          </cell>
          <cell r="L728">
            <v>10791.59</v>
          </cell>
          <cell r="M728">
            <v>10275.620000000001</v>
          </cell>
          <cell r="N728">
            <v>10129.415999999999</v>
          </cell>
          <cell r="O728">
            <v>10101.74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</row>
        <row r="729">
          <cell r="A729">
            <v>21687.040000000001</v>
          </cell>
          <cell r="B729">
            <v>15575.226000000001</v>
          </cell>
          <cell r="C729">
            <v>13222.39</v>
          </cell>
          <cell r="D729">
            <v>13061.89</v>
          </cell>
          <cell r="E729">
            <v>13061.89</v>
          </cell>
          <cell r="F729">
            <v>10821.156000000001</v>
          </cell>
          <cell r="G729">
            <v>10791.59</v>
          </cell>
          <cell r="H729">
            <v>10791.59</v>
          </cell>
          <cell r="I729">
            <v>10791.59</v>
          </cell>
          <cell r="J729">
            <v>10821.156000000001</v>
          </cell>
          <cell r="K729">
            <v>10791.59</v>
          </cell>
          <cell r="L729">
            <v>10791.59</v>
          </cell>
          <cell r="M729">
            <v>10275.620000000001</v>
          </cell>
          <cell r="N729">
            <v>10129.415999999999</v>
          </cell>
          <cell r="O729">
            <v>10101.74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</row>
        <row r="730">
          <cell r="A730">
            <v>21687.040000000001</v>
          </cell>
          <cell r="B730">
            <v>15575.226000000001</v>
          </cell>
          <cell r="C730">
            <v>13222.39</v>
          </cell>
          <cell r="D730">
            <v>13061.89</v>
          </cell>
          <cell r="E730">
            <v>13061.89</v>
          </cell>
          <cell r="F730">
            <v>10821.156000000001</v>
          </cell>
          <cell r="G730">
            <v>10791.59</v>
          </cell>
          <cell r="H730">
            <v>10791.59</v>
          </cell>
          <cell r="I730">
            <v>10791.59</v>
          </cell>
          <cell r="J730">
            <v>10821.156000000001</v>
          </cell>
          <cell r="K730">
            <v>10791.59</v>
          </cell>
          <cell r="L730">
            <v>10791.59</v>
          </cell>
          <cell r="M730">
            <v>10275.620000000001</v>
          </cell>
          <cell r="N730">
            <v>10129.415999999999</v>
          </cell>
          <cell r="O730">
            <v>10101.74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</row>
        <row r="731">
          <cell r="A731">
            <v>21687.040000000001</v>
          </cell>
          <cell r="B731">
            <v>15575.226000000001</v>
          </cell>
          <cell r="C731">
            <v>13222.39</v>
          </cell>
          <cell r="D731">
            <v>13061.89</v>
          </cell>
          <cell r="E731">
            <v>13061.89</v>
          </cell>
          <cell r="F731">
            <v>10821.156000000001</v>
          </cell>
          <cell r="G731">
            <v>10791.59</v>
          </cell>
          <cell r="H731">
            <v>10791.59</v>
          </cell>
          <cell r="I731">
            <v>10791.59</v>
          </cell>
          <cell r="J731">
            <v>10821.156000000001</v>
          </cell>
          <cell r="K731">
            <v>10791.59</v>
          </cell>
          <cell r="L731">
            <v>10791.59</v>
          </cell>
          <cell r="M731">
            <v>10275.620000000001</v>
          </cell>
          <cell r="N731">
            <v>10129.415999999999</v>
          </cell>
          <cell r="O731">
            <v>10101.74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</row>
        <row r="732">
          <cell r="A732">
            <v>21687.040000000001</v>
          </cell>
          <cell r="B732">
            <v>15575.226000000001</v>
          </cell>
          <cell r="C732">
            <v>13222.39</v>
          </cell>
          <cell r="D732">
            <v>13061.89</v>
          </cell>
          <cell r="E732">
            <v>13061.89</v>
          </cell>
          <cell r="F732">
            <v>10821.156000000001</v>
          </cell>
          <cell r="G732">
            <v>10791.59</v>
          </cell>
          <cell r="H732">
            <v>10791.59</v>
          </cell>
          <cell r="I732">
            <v>10791.59</v>
          </cell>
          <cell r="J732">
            <v>10821.156000000001</v>
          </cell>
          <cell r="K732">
            <v>10791.59</v>
          </cell>
          <cell r="L732">
            <v>10791.59</v>
          </cell>
          <cell r="M732">
            <v>10275.620000000001</v>
          </cell>
          <cell r="N732">
            <v>10129.415999999999</v>
          </cell>
          <cell r="O732">
            <v>10101.74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</row>
        <row r="733">
          <cell r="A733">
            <v>21687.040000000001</v>
          </cell>
          <cell r="B733">
            <v>15575.226000000001</v>
          </cell>
          <cell r="C733">
            <v>13222.39</v>
          </cell>
          <cell r="D733">
            <v>13061.89</v>
          </cell>
          <cell r="E733">
            <v>13061.89</v>
          </cell>
          <cell r="F733">
            <v>10821.156000000001</v>
          </cell>
          <cell r="G733">
            <v>10791.59</v>
          </cell>
          <cell r="H733">
            <v>10791.59</v>
          </cell>
          <cell r="I733">
            <v>10791.59</v>
          </cell>
          <cell r="J733">
            <v>10821.156000000001</v>
          </cell>
          <cell r="K733">
            <v>10791.59</v>
          </cell>
          <cell r="L733">
            <v>10791.59</v>
          </cell>
          <cell r="M733">
            <v>10275.620000000001</v>
          </cell>
          <cell r="N733">
            <v>10129.415999999999</v>
          </cell>
          <cell r="O733">
            <v>10101.74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</row>
        <row r="734">
          <cell r="A734">
            <v>21687.040000000001</v>
          </cell>
          <cell r="B734">
            <v>15575.226000000001</v>
          </cell>
          <cell r="C734">
            <v>13222.39</v>
          </cell>
          <cell r="D734">
            <v>13061.89</v>
          </cell>
          <cell r="E734">
            <v>13061.89</v>
          </cell>
          <cell r="F734">
            <v>10821.156000000001</v>
          </cell>
          <cell r="G734">
            <v>10791.59</v>
          </cell>
          <cell r="H734">
            <v>10791.59</v>
          </cell>
          <cell r="I734">
            <v>10791.59</v>
          </cell>
          <cell r="J734">
            <v>10821.156000000001</v>
          </cell>
          <cell r="K734">
            <v>10791.59</v>
          </cell>
          <cell r="L734">
            <v>10791.59</v>
          </cell>
          <cell r="M734">
            <v>10275.620000000001</v>
          </cell>
          <cell r="N734">
            <v>10129.415999999999</v>
          </cell>
          <cell r="O734">
            <v>10101.74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</row>
        <row r="735">
          <cell r="A735">
            <v>21687.040000000001</v>
          </cell>
          <cell r="B735">
            <v>15575.226000000001</v>
          </cell>
          <cell r="C735">
            <v>13222.39</v>
          </cell>
          <cell r="D735">
            <v>13061.89</v>
          </cell>
          <cell r="E735">
            <v>13061.89</v>
          </cell>
          <cell r="F735">
            <v>10821.156000000001</v>
          </cell>
          <cell r="G735">
            <v>10791.59</v>
          </cell>
          <cell r="H735">
            <v>10791.59</v>
          </cell>
          <cell r="I735">
            <v>10791.59</v>
          </cell>
          <cell r="J735">
            <v>10821.156000000001</v>
          </cell>
          <cell r="K735">
            <v>10791.59</v>
          </cell>
          <cell r="L735">
            <v>10791.59</v>
          </cell>
          <cell r="M735">
            <v>10275.620000000001</v>
          </cell>
          <cell r="N735">
            <v>10129.415999999999</v>
          </cell>
          <cell r="O735">
            <v>10101.74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</row>
        <row r="736">
          <cell r="A736">
            <v>21687.040000000001</v>
          </cell>
          <cell r="B736">
            <v>15575.226000000001</v>
          </cell>
          <cell r="C736">
            <v>13222.39</v>
          </cell>
          <cell r="D736">
            <v>13061.89</v>
          </cell>
          <cell r="E736">
            <v>13061.89</v>
          </cell>
          <cell r="F736">
            <v>10821.156000000001</v>
          </cell>
          <cell r="G736">
            <v>10791.59</v>
          </cell>
          <cell r="H736">
            <v>10791.59</v>
          </cell>
          <cell r="I736">
            <v>10791.59</v>
          </cell>
          <cell r="J736">
            <v>10821.156000000001</v>
          </cell>
          <cell r="K736">
            <v>10791.59</v>
          </cell>
          <cell r="L736">
            <v>10791.59</v>
          </cell>
          <cell r="M736">
            <v>10275.620000000001</v>
          </cell>
          <cell r="N736">
            <v>10129.415999999999</v>
          </cell>
          <cell r="O736">
            <v>10101.74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</row>
        <row r="737">
          <cell r="A737">
            <v>21687.040000000001</v>
          </cell>
          <cell r="B737">
            <v>15575.226000000001</v>
          </cell>
          <cell r="C737">
            <v>13222.39</v>
          </cell>
          <cell r="D737">
            <v>13061.89</v>
          </cell>
          <cell r="E737">
            <v>13061.89</v>
          </cell>
          <cell r="F737">
            <v>10821.156000000001</v>
          </cell>
          <cell r="G737">
            <v>10791.59</v>
          </cell>
          <cell r="H737">
            <v>10791.59</v>
          </cell>
          <cell r="I737">
            <v>10791.59</v>
          </cell>
          <cell r="J737">
            <v>10821.156000000001</v>
          </cell>
          <cell r="K737">
            <v>10791.59</v>
          </cell>
          <cell r="L737">
            <v>10791.59</v>
          </cell>
          <cell r="M737">
            <v>10275.620000000001</v>
          </cell>
          <cell r="N737">
            <v>10129.415999999999</v>
          </cell>
          <cell r="O737">
            <v>10101.74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</row>
        <row r="738">
          <cell r="A738">
            <v>21687.040000000001</v>
          </cell>
          <cell r="B738">
            <v>15575.226000000001</v>
          </cell>
          <cell r="C738">
            <v>13222.39</v>
          </cell>
          <cell r="D738">
            <v>13061.89</v>
          </cell>
          <cell r="E738">
            <v>13061.89</v>
          </cell>
          <cell r="F738">
            <v>10821.156000000001</v>
          </cell>
          <cell r="G738">
            <v>10791.59</v>
          </cell>
          <cell r="H738">
            <v>10791.59</v>
          </cell>
          <cell r="I738">
            <v>10791.59</v>
          </cell>
          <cell r="J738">
            <v>10821.156000000001</v>
          </cell>
          <cell r="K738">
            <v>10791.59</v>
          </cell>
          <cell r="L738">
            <v>10791.59</v>
          </cell>
          <cell r="M738">
            <v>10275.620000000001</v>
          </cell>
          <cell r="N738">
            <v>10129.415999999999</v>
          </cell>
          <cell r="O738">
            <v>10101.74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</row>
        <row r="739">
          <cell r="A739">
            <v>21687.040000000001</v>
          </cell>
          <cell r="B739">
            <v>15575.226000000001</v>
          </cell>
          <cell r="C739">
            <v>13222.39</v>
          </cell>
          <cell r="D739">
            <v>13061.89</v>
          </cell>
          <cell r="E739">
            <v>13061.89</v>
          </cell>
          <cell r="F739">
            <v>10821.156000000001</v>
          </cell>
          <cell r="G739">
            <v>10791.59</v>
          </cell>
          <cell r="H739">
            <v>10791.59</v>
          </cell>
          <cell r="I739">
            <v>10791.59</v>
          </cell>
          <cell r="J739">
            <v>10821.156000000001</v>
          </cell>
          <cell r="K739">
            <v>10791.59</v>
          </cell>
          <cell r="L739">
            <v>10791.59</v>
          </cell>
          <cell r="M739">
            <v>10275.620000000001</v>
          </cell>
          <cell r="N739">
            <v>10129.415999999999</v>
          </cell>
          <cell r="O739">
            <v>10101.74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</row>
        <row r="740">
          <cell r="A740">
            <v>21687.040000000001</v>
          </cell>
          <cell r="B740">
            <v>15575.226000000001</v>
          </cell>
          <cell r="C740">
            <v>13222.39</v>
          </cell>
          <cell r="D740">
            <v>13061.89</v>
          </cell>
          <cell r="E740">
            <v>13061.89</v>
          </cell>
          <cell r="F740">
            <v>10821.156000000001</v>
          </cell>
          <cell r="G740">
            <v>10791.59</v>
          </cell>
          <cell r="H740">
            <v>10791.59</v>
          </cell>
          <cell r="I740">
            <v>10791.59</v>
          </cell>
          <cell r="J740">
            <v>10821.156000000001</v>
          </cell>
          <cell r="K740">
            <v>10791.59</v>
          </cell>
          <cell r="L740">
            <v>10791.59</v>
          </cell>
          <cell r="M740">
            <v>10275.620000000001</v>
          </cell>
          <cell r="N740">
            <v>10129.415999999999</v>
          </cell>
          <cell r="O740">
            <v>10101.74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</row>
        <row r="741">
          <cell r="A741">
            <v>21687.040000000001</v>
          </cell>
          <cell r="B741">
            <v>15575.226000000001</v>
          </cell>
          <cell r="C741">
            <v>13222.39</v>
          </cell>
          <cell r="D741">
            <v>13061.89</v>
          </cell>
          <cell r="E741">
            <v>13061.89</v>
          </cell>
          <cell r="F741">
            <v>10821.156000000001</v>
          </cell>
          <cell r="G741">
            <v>10791.59</v>
          </cell>
          <cell r="H741">
            <v>10791.59</v>
          </cell>
          <cell r="I741">
            <v>10791.59</v>
          </cell>
          <cell r="J741">
            <v>10821.156000000001</v>
          </cell>
          <cell r="K741">
            <v>10791.59</v>
          </cell>
          <cell r="L741">
            <v>10791.59</v>
          </cell>
          <cell r="M741">
            <v>10275.620000000001</v>
          </cell>
          <cell r="N741">
            <v>10129.415999999999</v>
          </cell>
          <cell r="O741">
            <v>10101.74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</row>
        <row r="742">
          <cell r="A742">
            <v>21687.040000000001</v>
          </cell>
          <cell r="B742">
            <v>15575.226000000001</v>
          </cell>
          <cell r="C742">
            <v>13222.39</v>
          </cell>
          <cell r="D742">
            <v>13061.89</v>
          </cell>
          <cell r="E742">
            <v>13061.89</v>
          </cell>
          <cell r="F742">
            <v>10821.156000000001</v>
          </cell>
          <cell r="G742">
            <v>10791.59</v>
          </cell>
          <cell r="H742">
            <v>10791.59</v>
          </cell>
          <cell r="I742">
            <v>10791.59</v>
          </cell>
          <cell r="J742">
            <v>10821.156000000001</v>
          </cell>
          <cell r="K742">
            <v>10791.59</v>
          </cell>
          <cell r="L742">
            <v>10791.59</v>
          </cell>
          <cell r="M742">
            <v>10275.620000000001</v>
          </cell>
          <cell r="N742">
            <v>10129.415999999999</v>
          </cell>
          <cell r="O742">
            <v>10101.74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</row>
        <row r="743">
          <cell r="A743">
            <v>21687.040000000001</v>
          </cell>
          <cell r="B743">
            <v>15575.226000000001</v>
          </cell>
          <cell r="C743">
            <v>13222.39</v>
          </cell>
          <cell r="D743">
            <v>13061.89</v>
          </cell>
          <cell r="E743">
            <v>13061.89</v>
          </cell>
          <cell r="F743">
            <v>10821.156000000001</v>
          </cell>
          <cell r="G743">
            <v>10791.59</v>
          </cell>
          <cell r="H743">
            <v>10791.59</v>
          </cell>
          <cell r="I743">
            <v>10791.59</v>
          </cell>
          <cell r="J743">
            <v>10821.156000000001</v>
          </cell>
          <cell r="K743">
            <v>10791.59</v>
          </cell>
          <cell r="L743">
            <v>10791.59</v>
          </cell>
          <cell r="M743">
            <v>10275.620000000001</v>
          </cell>
          <cell r="N743">
            <v>10129.415999999999</v>
          </cell>
          <cell r="O743">
            <v>10101.74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</row>
        <row r="744">
          <cell r="A744">
            <v>21687.040000000001</v>
          </cell>
          <cell r="B744">
            <v>15575.226000000001</v>
          </cell>
          <cell r="C744">
            <v>13222.39</v>
          </cell>
          <cell r="D744">
            <v>13061.89</v>
          </cell>
          <cell r="E744">
            <v>13061.89</v>
          </cell>
          <cell r="F744">
            <v>10821.156000000001</v>
          </cell>
          <cell r="G744">
            <v>10791.59</v>
          </cell>
          <cell r="H744">
            <v>10791.59</v>
          </cell>
          <cell r="I744">
            <v>10791.59</v>
          </cell>
          <cell r="J744">
            <v>10821.156000000001</v>
          </cell>
          <cell r="K744">
            <v>10791.59</v>
          </cell>
          <cell r="L744">
            <v>10791.59</v>
          </cell>
          <cell r="M744">
            <v>10275.620000000001</v>
          </cell>
          <cell r="N744">
            <v>10129.415999999999</v>
          </cell>
          <cell r="O744">
            <v>10101.74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</row>
        <row r="745">
          <cell r="A745">
            <v>21687.040000000001</v>
          </cell>
          <cell r="B745">
            <v>15575.226000000001</v>
          </cell>
          <cell r="C745">
            <v>13222.39</v>
          </cell>
          <cell r="D745">
            <v>13061.89</v>
          </cell>
          <cell r="E745">
            <v>13061.89</v>
          </cell>
          <cell r="F745">
            <v>10821.156000000001</v>
          </cell>
          <cell r="G745">
            <v>10791.59</v>
          </cell>
          <cell r="H745">
            <v>10791.59</v>
          </cell>
          <cell r="I745">
            <v>10791.59</v>
          </cell>
          <cell r="J745">
            <v>10821.156000000001</v>
          </cell>
          <cell r="K745">
            <v>10791.59</v>
          </cell>
          <cell r="L745">
            <v>10791.59</v>
          </cell>
          <cell r="M745">
            <v>10275.620000000001</v>
          </cell>
          <cell r="N745">
            <v>10129.415999999999</v>
          </cell>
          <cell r="O745">
            <v>10101.74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</row>
        <row r="746">
          <cell r="A746">
            <v>21687.040000000001</v>
          </cell>
          <cell r="B746">
            <v>15575.226000000001</v>
          </cell>
          <cell r="C746">
            <v>13222.39</v>
          </cell>
          <cell r="D746">
            <v>13061.89</v>
          </cell>
          <cell r="E746">
            <v>13061.89</v>
          </cell>
          <cell r="F746">
            <v>10821.156000000001</v>
          </cell>
          <cell r="G746">
            <v>10791.59</v>
          </cell>
          <cell r="H746">
            <v>10791.59</v>
          </cell>
          <cell r="I746">
            <v>10791.59</v>
          </cell>
          <cell r="J746">
            <v>10821.156000000001</v>
          </cell>
          <cell r="K746">
            <v>10791.59</v>
          </cell>
          <cell r="L746">
            <v>10791.59</v>
          </cell>
          <cell r="M746">
            <v>10275.620000000001</v>
          </cell>
          <cell r="N746">
            <v>10129.415999999999</v>
          </cell>
          <cell r="O746">
            <v>10101.74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</row>
        <row r="747">
          <cell r="A747">
            <v>21687.040000000001</v>
          </cell>
          <cell r="B747">
            <v>15575.226000000001</v>
          </cell>
          <cell r="C747">
            <v>13222.39</v>
          </cell>
          <cell r="D747">
            <v>13061.89</v>
          </cell>
          <cell r="E747">
            <v>13061.89</v>
          </cell>
          <cell r="F747">
            <v>10821.156000000001</v>
          </cell>
          <cell r="G747">
            <v>10791.59</v>
          </cell>
          <cell r="H747">
            <v>10791.59</v>
          </cell>
          <cell r="I747">
            <v>10791.59</v>
          </cell>
          <cell r="J747">
            <v>10821.156000000001</v>
          </cell>
          <cell r="K747">
            <v>10791.59</v>
          </cell>
          <cell r="L747">
            <v>10791.59</v>
          </cell>
          <cell r="M747">
            <v>10275.620000000001</v>
          </cell>
          <cell r="N747">
            <v>10129.415999999999</v>
          </cell>
          <cell r="O747">
            <v>10101.74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</row>
        <row r="748">
          <cell r="A748">
            <v>21687.040000000001</v>
          </cell>
          <cell r="B748">
            <v>15575.226000000001</v>
          </cell>
          <cell r="C748">
            <v>13222.39</v>
          </cell>
          <cell r="D748">
            <v>13061.89</v>
          </cell>
          <cell r="E748">
            <v>13061.89</v>
          </cell>
          <cell r="F748">
            <v>10821.156000000001</v>
          </cell>
          <cell r="G748">
            <v>10791.59</v>
          </cell>
          <cell r="H748">
            <v>10791.59</v>
          </cell>
          <cell r="I748">
            <v>10791.59</v>
          </cell>
          <cell r="J748">
            <v>10821.156000000001</v>
          </cell>
          <cell r="K748">
            <v>10791.59</v>
          </cell>
          <cell r="L748">
            <v>10791.59</v>
          </cell>
          <cell r="M748">
            <v>10275.620000000001</v>
          </cell>
          <cell r="N748">
            <v>10129.415999999999</v>
          </cell>
          <cell r="O748">
            <v>10101.74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</row>
        <row r="749">
          <cell r="A749">
            <v>21687.040000000001</v>
          </cell>
          <cell r="B749">
            <v>15575.226000000001</v>
          </cell>
          <cell r="C749">
            <v>13222.39</v>
          </cell>
          <cell r="D749">
            <v>13061.89</v>
          </cell>
          <cell r="E749">
            <v>13061.89</v>
          </cell>
          <cell r="F749">
            <v>10821.156000000001</v>
          </cell>
          <cell r="G749">
            <v>10791.59</v>
          </cell>
          <cell r="H749">
            <v>10791.59</v>
          </cell>
          <cell r="I749">
            <v>10791.59</v>
          </cell>
          <cell r="J749">
            <v>10821.156000000001</v>
          </cell>
          <cell r="K749">
            <v>10791.59</v>
          </cell>
          <cell r="L749">
            <v>10791.59</v>
          </cell>
          <cell r="M749">
            <v>10275.620000000001</v>
          </cell>
          <cell r="N749">
            <v>10129.415999999999</v>
          </cell>
          <cell r="O749">
            <v>10101.74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</row>
        <row r="750">
          <cell r="A750">
            <v>21687.040000000001</v>
          </cell>
          <cell r="B750">
            <v>15575.226000000001</v>
          </cell>
          <cell r="C750">
            <v>13222.39</v>
          </cell>
          <cell r="D750">
            <v>13061.89</v>
          </cell>
          <cell r="E750">
            <v>13061.89</v>
          </cell>
          <cell r="F750">
            <v>10821.156000000001</v>
          </cell>
          <cell r="G750">
            <v>10791.59</v>
          </cell>
          <cell r="H750">
            <v>10791.59</v>
          </cell>
          <cell r="I750">
            <v>10791.59</v>
          </cell>
          <cell r="J750">
            <v>10821.156000000001</v>
          </cell>
          <cell r="K750">
            <v>10791.59</v>
          </cell>
          <cell r="L750">
            <v>10791.59</v>
          </cell>
          <cell r="M750">
            <v>10275.620000000001</v>
          </cell>
          <cell r="N750">
            <v>10129.415999999999</v>
          </cell>
          <cell r="O750">
            <v>10101.74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</row>
        <row r="751">
          <cell r="A751">
            <v>21687.040000000001</v>
          </cell>
          <cell r="B751">
            <v>15575.226000000001</v>
          </cell>
          <cell r="C751">
            <v>13222.39</v>
          </cell>
          <cell r="D751">
            <v>13061.89</v>
          </cell>
          <cell r="E751">
            <v>13061.89</v>
          </cell>
          <cell r="F751">
            <v>10821.156000000001</v>
          </cell>
          <cell r="G751">
            <v>10791.59</v>
          </cell>
          <cell r="H751">
            <v>10791.59</v>
          </cell>
          <cell r="I751">
            <v>10791.59</v>
          </cell>
          <cell r="J751">
            <v>10821.156000000001</v>
          </cell>
          <cell r="K751">
            <v>10791.59</v>
          </cell>
          <cell r="L751">
            <v>10791.59</v>
          </cell>
          <cell r="M751">
            <v>10275.620000000001</v>
          </cell>
          <cell r="N751">
            <v>10129.415999999999</v>
          </cell>
          <cell r="O751">
            <v>10101.74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</row>
        <row r="752">
          <cell r="A752">
            <v>21687.040000000001</v>
          </cell>
          <cell r="B752">
            <v>15575.226000000001</v>
          </cell>
          <cell r="C752">
            <v>13222.39</v>
          </cell>
          <cell r="D752">
            <v>13061.89</v>
          </cell>
          <cell r="E752">
            <v>13061.89</v>
          </cell>
          <cell r="F752">
            <v>10821.156000000001</v>
          </cell>
          <cell r="G752">
            <v>10791.59</v>
          </cell>
          <cell r="H752">
            <v>10791.59</v>
          </cell>
          <cell r="I752">
            <v>10791.59</v>
          </cell>
          <cell r="J752">
            <v>10821.156000000001</v>
          </cell>
          <cell r="K752">
            <v>10791.59</v>
          </cell>
          <cell r="L752">
            <v>10791.59</v>
          </cell>
          <cell r="M752">
            <v>10275.620000000001</v>
          </cell>
          <cell r="N752">
            <v>10129.415999999999</v>
          </cell>
          <cell r="O752">
            <v>10101.74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</row>
        <row r="753">
          <cell r="A753">
            <v>21687.040000000001</v>
          </cell>
          <cell r="B753">
            <v>15575.226000000001</v>
          </cell>
          <cell r="C753">
            <v>13222.39</v>
          </cell>
          <cell r="D753">
            <v>13061.89</v>
          </cell>
          <cell r="E753">
            <v>13061.89</v>
          </cell>
          <cell r="F753">
            <v>10821.156000000001</v>
          </cell>
          <cell r="G753">
            <v>10791.59</v>
          </cell>
          <cell r="H753">
            <v>10791.59</v>
          </cell>
          <cell r="I753">
            <v>10791.59</v>
          </cell>
          <cell r="J753">
            <v>10821.156000000001</v>
          </cell>
          <cell r="K753">
            <v>10791.59</v>
          </cell>
          <cell r="L753">
            <v>10791.59</v>
          </cell>
          <cell r="M753">
            <v>10275.620000000001</v>
          </cell>
          <cell r="N753">
            <v>10129.415999999999</v>
          </cell>
          <cell r="O753">
            <v>10101.74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</row>
        <row r="754">
          <cell r="A754">
            <v>21687.040000000001</v>
          </cell>
          <cell r="B754">
            <v>15575.226000000001</v>
          </cell>
          <cell r="C754">
            <v>13222.39</v>
          </cell>
          <cell r="D754">
            <v>13061.89</v>
          </cell>
          <cell r="E754">
            <v>13061.89</v>
          </cell>
          <cell r="F754">
            <v>10821.156000000001</v>
          </cell>
          <cell r="G754">
            <v>10791.59</v>
          </cell>
          <cell r="H754">
            <v>10791.59</v>
          </cell>
          <cell r="I754">
            <v>10791.59</v>
          </cell>
          <cell r="J754">
            <v>10821.156000000001</v>
          </cell>
          <cell r="K754">
            <v>10791.59</v>
          </cell>
          <cell r="L754">
            <v>10791.59</v>
          </cell>
          <cell r="M754">
            <v>10275.620000000001</v>
          </cell>
          <cell r="N754">
            <v>10129.415999999999</v>
          </cell>
          <cell r="O754">
            <v>10101.74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</row>
        <row r="755">
          <cell r="A755">
            <v>21687.040000000001</v>
          </cell>
          <cell r="B755">
            <v>15575.226000000001</v>
          </cell>
          <cell r="C755">
            <v>13222.39</v>
          </cell>
          <cell r="D755">
            <v>13061.89</v>
          </cell>
          <cell r="E755">
            <v>13061.89</v>
          </cell>
          <cell r="F755">
            <v>10821.156000000001</v>
          </cell>
          <cell r="G755">
            <v>10791.59</v>
          </cell>
          <cell r="H755">
            <v>10791.59</v>
          </cell>
          <cell r="I755">
            <v>10791.59</v>
          </cell>
          <cell r="J755">
            <v>10821.156000000001</v>
          </cell>
          <cell r="K755">
            <v>10791.59</v>
          </cell>
          <cell r="L755">
            <v>10791.59</v>
          </cell>
          <cell r="M755">
            <v>10275.620000000001</v>
          </cell>
          <cell r="N755">
            <v>10129.415999999999</v>
          </cell>
          <cell r="O755">
            <v>10101.74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</row>
        <row r="756">
          <cell r="A756">
            <v>21687.040000000001</v>
          </cell>
          <cell r="B756">
            <v>15575.226000000001</v>
          </cell>
          <cell r="C756">
            <v>13222.39</v>
          </cell>
          <cell r="D756">
            <v>13061.89</v>
          </cell>
          <cell r="E756">
            <v>13061.89</v>
          </cell>
          <cell r="F756">
            <v>10821.156000000001</v>
          </cell>
          <cell r="G756">
            <v>10791.59</v>
          </cell>
          <cell r="H756">
            <v>10791.59</v>
          </cell>
          <cell r="I756">
            <v>10791.59</v>
          </cell>
          <cell r="J756">
            <v>10821.156000000001</v>
          </cell>
          <cell r="K756">
            <v>10791.59</v>
          </cell>
          <cell r="L756">
            <v>10791.59</v>
          </cell>
          <cell r="M756">
            <v>10275.620000000001</v>
          </cell>
          <cell r="N756">
            <v>10129.415999999999</v>
          </cell>
          <cell r="O756">
            <v>10101.74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</row>
        <row r="757">
          <cell r="A757">
            <v>21687.040000000001</v>
          </cell>
          <cell r="B757">
            <v>15575.226000000001</v>
          </cell>
          <cell r="C757">
            <v>13222.39</v>
          </cell>
          <cell r="D757">
            <v>13061.89</v>
          </cell>
          <cell r="E757">
            <v>13061.89</v>
          </cell>
          <cell r="F757">
            <v>10821.156000000001</v>
          </cell>
          <cell r="G757">
            <v>10791.59</v>
          </cell>
          <cell r="H757">
            <v>10791.59</v>
          </cell>
          <cell r="I757">
            <v>10791.59</v>
          </cell>
          <cell r="J757">
            <v>10821.156000000001</v>
          </cell>
          <cell r="K757">
            <v>10791.59</v>
          </cell>
          <cell r="L757">
            <v>10791.59</v>
          </cell>
          <cell r="M757">
            <v>10275.620000000001</v>
          </cell>
          <cell r="N757">
            <v>10129.415999999999</v>
          </cell>
          <cell r="O757">
            <v>10101.74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</row>
        <row r="758">
          <cell r="A758">
            <v>21687.040000000001</v>
          </cell>
          <cell r="B758">
            <v>15575.226000000001</v>
          </cell>
          <cell r="C758">
            <v>13222.39</v>
          </cell>
          <cell r="D758">
            <v>13061.89</v>
          </cell>
          <cell r="E758">
            <v>13061.89</v>
          </cell>
          <cell r="F758">
            <v>10821.156000000001</v>
          </cell>
          <cell r="G758">
            <v>10791.59</v>
          </cell>
          <cell r="H758">
            <v>10791.59</v>
          </cell>
          <cell r="I758">
            <v>10791.59</v>
          </cell>
          <cell r="J758">
            <v>10821.156000000001</v>
          </cell>
          <cell r="K758">
            <v>10791.59</v>
          </cell>
          <cell r="L758">
            <v>10791.59</v>
          </cell>
          <cell r="M758">
            <v>10275.620000000001</v>
          </cell>
          <cell r="N758">
            <v>10129.415999999999</v>
          </cell>
          <cell r="O758">
            <v>10101.74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</row>
        <row r="759">
          <cell r="A759">
            <v>21687.040000000001</v>
          </cell>
          <cell r="B759">
            <v>15575.226000000001</v>
          </cell>
          <cell r="C759">
            <v>13222.39</v>
          </cell>
          <cell r="D759">
            <v>13061.89</v>
          </cell>
          <cell r="E759">
            <v>13061.89</v>
          </cell>
          <cell r="F759">
            <v>10821.156000000001</v>
          </cell>
          <cell r="G759">
            <v>10791.59</v>
          </cell>
          <cell r="H759">
            <v>10791.59</v>
          </cell>
          <cell r="I759">
            <v>10791.59</v>
          </cell>
          <cell r="J759">
            <v>10821.156000000001</v>
          </cell>
          <cell r="K759">
            <v>10791.59</v>
          </cell>
          <cell r="L759">
            <v>10791.59</v>
          </cell>
          <cell r="M759">
            <v>10275.620000000001</v>
          </cell>
          <cell r="N759">
            <v>10129.415999999999</v>
          </cell>
          <cell r="O759">
            <v>10101.74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</row>
        <row r="760">
          <cell r="A760">
            <v>21687.040000000001</v>
          </cell>
          <cell r="B760">
            <v>15575.226000000001</v>
          </cell>
          <cell r="C760">
            <v>13222.39</v>
          </cell>
          <cell r="D760">
            <v>13061.89</v>
          </cell>
          <cell r="E760">
            <v>13061.89</v>
          </cell>
          <cell r="F760">
            <v>10821.156000000001</v>
          </cell>
          <cell r="G760">
            <v>10791.59</v>
          </cell>
          <cell r="H760">
            <v>10791.59</v>
          </cell>
          <cell r="I760">
            <v>10791.59</v>
          </cell>
          <cell r="J760">
            <v>10821.156000000001</v>
          </cell>
          <cell r="K760">
            <v>10791.59</v>
          </cell>
          <cell r="L760">
            <v>10791.59</v>
          </cell>
          <cell r="M760">
            <v>10275.620000000001</v>
          </cell>
          <cell r="N760">
            <v>10129.415999999999</v>
          </cell>
          <cell r="O760">
            <v>10101.74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</row>
        <row r="761">
          <cell r="A761">
            <v>21687.040000000001</v>
          </cell>
          <cell r="B761">
            <v>15575.226000000001</v>
          </cell>
          <cell r="C761">
            <v>13222.39</v>
          </cell>
          <cell r="D761">
            <v>13061.89</v>
          </cell>
          <cell r="E761">
            <v>13061.89</v>
          </cell>
          <cell r="F761">
            <v>10821.156000000001</v>
          </cell>
          <cell r="G761">
            <v>10791.59</v>
          </cell>
          <cell r="H761">
            <v>10791.59</v>
          </cell>
          <cell r="I761">
            <v>10791.59</v>
          </cell>
          <cell r="J761">
            <v>10821.156000000001</v>
          </cell>
          <cell r="K761">
            <v>10791.59</v>
          </cell>
          <cell r="L761">
            <v>10791.59</v>
          </cell>
          <cell r="M761">
            <v>10275.620000000001</v>
          </cell>
          <cell r="N761">
            <v>10129.415999999999</v>
          </cell>
          <cell r="O761">
            <v>10101.74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</row>
        <row r="762">
          <cell r="A762">
            <v>21687.040000000001</v>
          </cell>
          <cell r="B762">
            <v>15575.226000000001</v>
          </cell>
          <cell r="C762">
            <v>13222.39</v>
          </cell>
          <cell r="D762">
            <v>13061.89</v>
          </cell>
          <cell r="E762">
            <v>13061.89</v>
          </cell>
          <cell r="F762">
            <v>10821.156000000001</v>
          </cell>
          <cell r="G762">
            <v>10791.59</v>
          </cell>
          <cell r="H762">
            <v>10791.59</v>
          </cell>
          <cell r="I762">
            <v>10791.59</v>
          </cell>
          <cell r="J762">
            <v>10821.156000000001</v>
          </cell>
          <cell r="K762">
            <v>10791.59</v>
          </cell>
          <cell r="L762">
            <v>10791.59</v>
          </cell>
          <cell r="M762">
            <v>10275.620000000001</v>
          </cell>
          <cell r="N762">
            <v>10129.415999999999</v>
          </cell>
          <cell r="O762">
            <v>10101.74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</row>
        <row r="763">
          <cell r="A763">
            <v>21687.040000000001</v>
          </cell>
          <cell r="B763">
            <v>15575.226000000001</v>
          </cell>
          <cell r="C763">
            <v>13222.39</v>
          </cell>
          <cell r="D763">
            <v>13061.89</v>
          </cell>
          <cell r="E763">
            <v>13061.89</v>
          </cell>
          <cell r="F763">
            <v>10821.156000000001</v>
          </cell>
          <cell r="G763">
            <v>10791.59</v>
          </cell>
          <cell r="H763">
            <v>10791.59</v>
          </cell>
          <cell r="I763">
            <v>10791.59</v>
          </cell>
          <cell r="J763">
            <v>10821.156000000001</v>
          </cell>
          <cell r="K763">
            <v>10791.59</v>
          </cell>
          <cell r="L763">
            <v>10791.59</v>
          </cell>
          <cell r="M763">
            <v>10275.620000000001</v>
          </cell>
          <cell r="N763">
            <v>10129.415999999999</v>
          </cell>
          <cell r="O763">
            <v>10101.74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</row>
        <row r="764">
          <cell r="A764">
            <v>21687.040000000001</v>
          </cell>
          <cell r="B764">
            <v>15575.226000000001</v>
          </cell>
          <cell r="C764">
            <v>13222.39</v>
          </cell>
          <cell r="D764">
            <v>13061.89</v>
          </cell>
          <cell r="E764">
            <v>13061.89</v>
          </cell>
          <cell r="F764">
            <v>10821.156000000001</v>
          </cell>
          <cell r="G764">
            <v>10791.59</v>
          </cell>
          <cell r="H764">
            <v>10791.59</v>
          </cell>
          <cell r="I764">
            <v>10791.59</v>
          </cell>
          <cell r="J764">
            <v>10821.156000000001</v>
          </cell>
          <cell r="K764">
            <v>10791.59</v>
          </cell>
          <cell r="L764">
            <v>10791.59</v>
          </cell>
          <cell r="M764">
            <v>10275.620000000001</v>
          </cell>
          <cell r="N764">
            <v>10129.415999999999</v>
          </cell>
          <cell r="O764">
            <v>10101.74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</row>
        <row r="765">
          <cell r="A765">
            <v>21687.040000000001</v>
          </cell>
          <cell r="B765">
            <v>15575.226000000001</v>
          </cell>
          <cell r="C765">
            <v>13222.39</v>
          </cell>
          <cell r="D765">
            <v>13061.89</v>
          </cell>
          <cell r="E765">
            <v>13061.89</v>
          </cell>
          <cell r="F765">
            <v>10821.156000000001</v>
          </cell>
          <cell r="G765">
            <v>10791.59</v>
          </cell>
          <cell r="H765">
            <v>10791.59</v>
          </cell>
          <cell r="I765">
            <v>10791.59</v>
          </cell>
          <cell r="J765">
            <v>10821.156000000001</v>
          </cell>
          <cell r="K765">
            <v>10791.59</v>
          </cell>
          <cell r="L765">
            <v>10791.59</v>
          </cell>
          <cell r="M765">
            <v>10275.620000000001</v>
          </cell>
          <cell r="N765">
            <v>10129.415999999999</v>
          </cell>
          <cell r="O765">
            <v>10101.74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</row>
        <row r="766">
          <cell r="A766">
            <v>21687.040000000001</v>
          </cell>
          <cell r="B766">
            <v>15575.226000000001</v>
          </cell>
          <cell r="C766">
            <v>13222.39</v>
          </cell>
          <cell r="D766">
            <v>13061.89</v>
          </cell>
          <cell r="E766">
            <v>13061.89</v>
          </cell>
          <cell r="F766">
            <v>10821.156000000001</v>
          </cell>
          <cell r="G766">
            <v>10791.59</v>
          </cell>
          <cell r="H766">
            <v>10791.59</v>
          </cell>
          <cell r="I766">
            <v>10791.59</v>
          </cell>
          <cell r="J766">
            <v>10821.156000000001</v>
          </cell>
          <cell r="K766">
            <v>10791.59</v>
          </cell>
          <cell r="L766">
            <v>10791.59</v>
          </cell>
          <cell r="M766">
            <v>10275.620000000001</v>
          </cell>
          <cell r="N766">
            <v>10129.415999999999</v>
          </cell>
          <cell r="O766">
            <v>10101.74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</row>
        <row r="767">
          <cell r="A767">
            <v>21687.040000000001</v>
          </cell>
          <cell r="B767">
            <v>15575.226000000001</v>
          </cell>
          <cell r="C767">
            <v>13222.39</v>
          </cell>
          <cell r="D767">
            <v>13061.89</v>
          </cell>
          <cell r="E767">
            <v>13061.89</v>
          </cell>
          <cell r="F767">
            <v>10821.156000000001</v>
          </cell>
          <cell r="G767">
            <v>10791.59</v>
          </cell>
          <cell r="H767">
            <v>10791.59</v>
          </cell>
          <cell r="I767">
            <v>10791.59</v>
          </cell>
          <cell r="J767">
            <v>10821.156000000001</v>
          </cell>
          <cell r="K767">
            <v>10791.59</v>
          </cell>
          <cell r="L767">
            <v>10791.59</v>
          </cell>
          <cell r="M767">
            <v>10275.620000000001</v>
          </cell>
          <cell r="N767">
            <v>10129.415999999999</v>
          </cell>
          <cell r="O767">
            <v>10101.74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</row>
        <row r="768">
          <cell r="A768">
            <v>21687.040000000001</v>
          </cell>
          <cell r="B768">
            <v>15575.226000000001</v>
          </cell>
          <cell r="C768">
            <v>13222.39</v>
          </cell>
          <cell r="D768">
            <v>13061.89</v>
          </cell>
          <cell r="E768">
            <v>13061.89</v>
          </cell>
          <cell r="F768">
            <v>10821.156000000001</v>
          </cell>
          <cell r="G768">
            <v>10791.59</v>
          </cell>
          <cell r="H768">
            <v>10791.59</v>
          </cell>
          <cell r="I768">
            <v>10791.59</v>
          </cell>
          <cell r="J768">
            <v>10821.156000000001</v>
          </cell>
          <cell r="K768">
            <v>10791.59</v>
          </cell>
          <cell r="L768">
            <v>10791.59</v>
          </cell>
          <cell r="M768">
            <v>10275.620000000001</v>
          </cell>
          <cell r="N768">
            <v>10129.415999999999</v>
          </cell>
          <cell r="O768">
            <v>10101.74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</row>
        <row r="769">
          <cell r="A769">
            <v>21687.040000000001</v>
          </cell>
          <cell r="B769">
            <v>15575.226000000001</v>
          </cell>
          <cell r="C769">
            <v>13222.39</v>
          </cell>
          <cell r="D769">
            <v>13061.89</v>
          </cell>
          <cell r="E769">
            <v>13061.89</v>
          </cell>
          <cell r="F769">
            <v>10821.156000000001</v>
          </cell>
          <cell r="G769">
            <v>10791.59</v>
          </cell>
          <cell r="H769">
            <v>10791.59</v>
          </cell>
          <cell r="I769">
            <v>10791.59</v>
          </cell>
          <cell r="J769">
            <v>10821.156000000001</v>
          </cell>
          <cell r="K769">
            <v>10791.59</v>
          </cell>
          <cell r="L769">
            <v>10791.59</v>
          </cell>
          <cell r="M769">
            <v>10275.620000000001</v>
          </cell>
          <cell r="N769">
            <v>10129.415999999999</v>
          </cell>
          <cell r="O769">
            <v>10101.74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</row>
        <row r="770">
          <cell r="A770">
            <v>21687.040000000001</v>
          </cell>
          <cell r="B770">
            <v>15575.226000000001</v>
          </cell>
          <cell r="C770">
            <v>13222.39</v>
          </cell>
          <cell r="D770">
            <v>13061.89</v>
          </cell>
          <cell r="E770">
            <v>13061.89</v>
          </cell>
          <cell r="F770">
            <v>10821.156000000001</v>
          </cell>
          <cell r="G770">
            <v>10791.59</v>
          </cell>
          <cell r="H770">
            <v>10791.59</v>
          </cell>
          <cell r="I770">
            <v>10791.59</v>
          </cell>
          <cell r="J770">
            <v>10821.156000000001</v>
          </cell>
          <cell r="K770">
            <v>10791.59</v>
          </cell>
          <cell r="L770">
            <v>10791.59</v>
          </cell>
          <cell r="M770">
            <v>10275.620000000001</v>
          </cell>
          <cell r="N770">
            <v>10129.415999999999</v>
          </cell>
          <cell r="O770">
            <v>10101.74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</row>
        <row r="771">
          <cell r="A771">
            <v>21687.040000000001</v>
          </cell>
          <cell r="B771">
            <v>15575.226000000001</v>
          </cell>
          <cell r="C771">
            <v>13222.39</v>
          </cell>
          <cell r="D771">
            <v>13061.89</v>
          </cell>
          <cell r="E771">
            <v>13061.89</v>
          </cell>
          <cell r="F771">
            <v>10821.156000000001</v>
          </cell>
          <cell r="G771">
            <v>10791.59</v>
          </cell>
          <cell r="H771">
            <v>10791.59</v>
          </cell>
          <cell r="I771">
            <v>10791.59</v>
          </cell>
          <cell r="J771">
            <v>10821.156000000001</v>
          </cell>
          <cell r="K771">
            <v>10791.59</v>
          </cell>
          <cell r="L771">
            <v>10791.59</v>
          </cell>
          <cell r="M771">
            <v>10275.620000000001</v>
          </cell>
          <cell r="N771">
            <v>10129.415999999999</v>
          </cell>
          <cell r="O771">
            <v>10101.74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</row>
        <row r="772">
          <cell r="A772">
            <v>21687.040000000001</v>
          </cell>
          <cell r="B772">
            <v>15575.226000000001</v>
          </cell>
          <cell r="C772">
            <v>13222.39</v>
          </cell>
          <cell r="D772">
            <v>13061.89</v>
          </cell>
          <cell r="E772">
            <v>13061.89</v>
          </cell>
          <cell r="F772">
            <v>10821.156000000001</v>
          </cell>
          <cell r="G772">
            <v>10791.59</v>
          </cell>
          <cell r="H772">
            <v>10791.59</v>
          </cell>
          <cell r="I772">
            <v>10791.59</v>
          </cell>
          <cell r="J772">
            <v>10821.156000000001</v>
          </cell>
          <cell r="K772">
            <v>10791.59</v>
          </cell>
          <cell r="L772">
            <v>10791.59</v>
          </cell>
          <cell r="M772">
            <v>10275.620000000001</v>
          </cell>
          <cell r="N772">
            <v>10129.415999999999</v>
          </cell>
          <cell r="O772">
            <v>10101.74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</row>
        <row r="773">
          <cell r="A773">
            <v>21687.040000000001</v>
          </cell>
          <cell r="B773">
            <v>15575.226000000001</v>
          </cell>
          <cell r="C773">
            <v>13222.39</v>
          </cell>
          <cell r="D773">
            <v>13061.89</v>
          </cell>
          <cell r="E773">
            <v>13061.89</v>
          </cell>
          <cell r="F773">
            <v>10821.156000000001</v>
          </cell>
          <cell r="G773">
            <v>10791.59</v>
          </cell>
          <cell r="H773">
            <v>10791.59</v>
          </cell>
          <cell r="I773">
            <v>10791.59</v>
          </cell>
          <cell r="J773">
            <v>10821.156000000001</v>
          </cell>
          <cell r="K773">
            <v>10791.59</v>
          </cell>
          <cell r="L773">
            <v>10791.59</v>
          </cell>
          <cell r="M773">
            <v>10275.620000000001</v>
          </cell>
          <cell r="N773">
            <v>10129.415999999999</v>
          </cell>
          <cell r="O773">
            <v>10101.74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</row>
        <row r="774">
          <cell r="A774">
            <v>21687.040000000001</v>
          </cell>
          <cell r="B774">
            <v>15575.226000000001</v>
          </cell>
          <cell r="C774">
            <v>13222.39</v>
          </cell>
          <cell r="D774">
            <v>13061.89</v>
          </cell>
          <cell r="E774">
            <v>13061.89</v>
          </cell>
          <cell r="F774">
            <v>10821.156000000001</v>
          </cell>
          <cell r="G774">
            <v>10791.59</v>
          </cell>
          <cell r="H774">
            <v>10791.59</v>
          </cell>
          <cell r="I774">
            <v>10791.59</v>
          </cell>
          <cell r="J774">
            <v>10821.156000000001</v>
          </cell>
          <cell r="K774">
            <v>10791.59</v>
          </cell>
          <cell r="L774">
            <v>10791.59</v>
          </cell>
          <cell r="M774">
            <v>10275.620000000001</v>
          </cell>
          <cell r="N774">
            <v>10129.415999999999</v>
          </cell>
          <cell r="O774">
            <v>10101.74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</row>
        <row r="775">
          <cell r="A775">
            <v>21687.040000000001</v>
          </cell>
          <cell r="B775">
            <v>15575.226000000001</v>
          </cell>
          <cell r="C775">
            <v>13222.39</v>
          </cell>
          <cell r="D775">
            <v>13061.89</v>
          </cell>
          <cell r="E775">
            <v>13061.89</v>
          </cell>
          <cell r="F775">
            <v>10821.156000000001</v>
          </cell>
          <cell r="G775">
            <v>10791.59</v>
          </cell>
          <cell r="H775">
            <v>10791.59</v>
          </cell>
          <cell r="I775">
            <v>10791.59</v>
          </cell>
          <cell r="J775">
            <v>10821.156000000001</v>
          </cell>
          <cell r="K775">
            <v>10791.59</v>
          </cell>
          <cell r="L775">
            <v>10791.59</v>
          </cell>
          <cell r="M775">
            <v>10275.620000000001</v>
          </cell>
          <cell r="N775">
            <v>10129.415999999999</v>
          </cell>
          <cell r="O775">
            <v>10101.74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</row>
        <row r="776">
          <cell r="A776">
            <v>21687.040000000001</v>
          </cell>
          <cell r="B776">
            <v>15575.226000000001</v>
          </cell>
          <cell r="C776">
            <v>13222.39</v>
          </cell>
          <cell r="D776">
            <v>13061.89</v>
          </cell>
          <cell r="E776">
            <v>13061.89</v>
          </cell>
          <cell r="F776">
            <v>10821.156000000001</v>
          </cell>
          <cell r="G776">
            <v>10791.59</v>
          </cell>
          <cell r="H776">
            <v>10791.59</v>
          </cell>
          <cell r="I776">
            <v>10791.59</v>
          </cell>
          <cell r="J776">
            <v>10821.156000000001</v>
          </cell>
          <cell r="K776">
            <v>10791.59</v>
          </cell>
          <cell r="L776">
            <v>10791.59</v>
          </cell>
          <cell r="M776">
            <v>10275.620000000001</v>
          </cell>
          <cell r="N776">
            <v>10129.415999999999</v>
          </cell>
          <cell r="O776">
            <v>10101.74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</row>
        <row r="777">
          <cell r="A777">
            <v>21687.040000000001</v>
          </cell>
          <cell r="B777">
            <v>15575.226000000001</v>
          </cell>
          <cell r="C777">
            <v>13222.39</v>
          </cell>
          <cell r="D777">
            <v>13061.89</v>
          </cell>
          <cell r="E777">
            <v>13061.89</v>
          </cell>
          <cell r="F777">
            <v>10821.156000000001</v>
          </cell>
          <cell r="G777">
            <v>10791.59</v>
          </cell>
          <cell r="H777">
            <v>10791.59</v>
          </cell>
          <cell r="I777">
            <v>10791.59</v>
          </cell>
          <cell r="J777">
            <v>10821.156000000001</v>
          </cell>
          <cell r="K777">
            <v>10791.59</v>
          </cell>
          <cell r="L777">
            <v>10791.59</v>
          </cell>
          <cell r="M777">
            <v>10275.620000000001</v>
          </cell>
          <cell r="N777">
            <v>10129.415999999999</v>
          </cell>
          <cell r="O777">
            <v>10101.74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</row>
        <row r="778">
          <cell r="A778">
            <v>21687.040000000001</v>
          </cell>
          <cell r="B778">
            <v>15575.226000000001</v>
          </cell>
          <cell r="C778">
            <v>13222.39</v>
          </cell>
          <cell r="D778">
            <v>13061.89</v>
          </cell>
          <cell r="E778">
            <v>13061.89</v>
          </cell>
          <cell r="F778">
            <v>10821.156000000001</v>
          </cell>
          <cell r="G778">
            <v>10791.59</v>
          </cell>
          <cell r="H778">
            <v>10791.59</v>
          </cell>
          <cell r="I778">
            <v>10791.59</v>
          </cell>
          <cell r="J778">
            <v>10821.156000000001</v>
          </cell>
          <cell r="K778">
            <v>10791.59</v>
          </cell>
          <cell r="L778">
            <v>10791.59</v>
          </cell>
          <cell r="M778">
            <v>10275.620000000001</v>
          </cell>
          <cell r="N778">
            <v>10129.415999999999</v>
          </cell>
          <cell r="O778">
            <v>10101.74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</row>
        <row r="779">
          <cell r="A779">
            <v>21687.040000000001</v>
          </cell>
          <cell r="B779">
            <v>15575.226000000001</v>
          </cell>
          <cell r="C779">
            <v>13222.39</v>
          </cell>
          <cell r="D779">
            <v>13061.89</v>
          </cell>
          <cell r="E779">
            <v>13061.89</v>
          </cell>
          <cell r="F779">
            <v>10821.156000000001</v>
          </cell>
          <cell r="G779">
            <v>10791.59</v>
          </cell>
          <cell r="H779">
            <v>10791.59</v>
          </cell>
          <cell r="I779">
            <v>10791.59</v>
          </cell>
          <cell r="J779">
            <v>10821.156000000001</v>
          </cell>
          <cell r="K779">
            <v>10791.59</v>
          </cell>
          <cell r="L779">
            <v>10791.59</v>
          </cell>
          <cell r="M779">
            <v>10275.620000000001</v>
          </cell>
          <cell r="N779">
            <v>10129.415999999999</v>
          </cell>
          <cell r="O779">
            <v>10101.74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</row>
        <row r="780">
          <cell r="A780">
            <v>21687.040000000001</v>
          </cell>
          <cell r="B780">
            <v>15575.226000000001</v>
          </cell>
          <cell r="C780">
            <v>13222.39</v>
          </cell>
          <cell r="D780">
            <v>13061.89</v>
          </cell>
          <cell r="E780">
            <v>13061.89</v>
          </cell>
          <cell r="F780">
            <v>10821.156000000001</v>
          </cell>
          <cell r="G780">
            <v>10791.59</v>
          </cell>
          <cell r="H780">
            <v>10791.59</v>
          </cell>
          <cell r="I780">
            <v>10791.59</v>
          </cell>
          <cell r="J780">
            <v>10821.156000000001</v>
          </cell>
          <cell r="K780">
            <v>10791.59</v>
          </cell>
          <cell r="L780">
            <v>10791.59</v>
          </cell>
          <cell r="M780">
            <v>10275.620000000001</v>
          </cell>
          <cell r="N780">
            <v>10129.415999999999</v>
          </cell>
          <cell r="O780">
            <v>10101.74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</row>
        <row r="781">
          <cell r="A781">
            <v>21687.040000000001</v>
          </cell>
          <cell r="B781">
            <v>15575.226000000001</v>
          </cell>
          <cell r="C781">
            <v>13222.39</v>
          </cell>
          <cell r="D781">
            <v>13061.89</v>
          </cell>
          <cell r="E781">
            <v>13061.89</v>
          </cell>
          <cell r="F781">
            <v>10821.156000000001</v>
          </cell>
          <cell r="G781">
            <v>10791.59</v>
          </cell>
          <cell r="H781">
            <v>10791.59</v>
          </cell>
          <cell r="I781">
            <v>10791.59</v>
          </cell>
          <cell r="J781">
            <v>10821.156000000001</v>
          </cell>
          <cell r="K781">
            <v>10791.59</v>
          </cell>
          <cell r="L781">
            <v>10791.59</v>
          </cell>
          <cell r="M781">
            <v>10275.620000000001</v>
          </cell>
          <cell r="N781">
            <v>10129.415999999999</v>
          </cell>
          <cell r="O781">
            <v>10101.74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</row>
        <row r="782">
          <cell r="A782">
            <v>21687.040000000001</v>
          </cell>
          <cell r="B782">
            <v>15575.226000000001</v>
          </cell>
          <cell r="C782">
            <v>13222.39</v>
          </cell>
          <cell r="D782">
            <v>13061.89</v>
          </cell>
          <cell r="E782">
            <v>13061.89</v>
          </cell>
          <cell r="F782">
            <v>10821.156000000001</v>
          </cell>
          <cell r="G782">
            <v>10791.59</v>
          </cell>
          <cell r="H782">
            <v>10791.59</v>
          </cell>
          <cell r="I782">
            <v>10791.59</v>
          </cell>
          <cell r="J782">
            <v>10821.156000000001</v>
          </cell>
          <cell r="K782">
            <v>10791.59</v>
          </cell>
          <cell r="L782">
            <v>10791.59</v>
          </cell>
          <cell r="M782">
            <v>10275.620000000001</v>
          </cell>
          <cell r="N782">
            <v>10129.415999999999</v>
          </cell>
          <cell r="O782">
            <v>10101.74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</row>
        <row r="783">
          <cell r="A783">
            <v>21687.040000000001</v>
          </cell>
          <cell r="B783">
            <v>15575.226000000001</v>
          </cell>
          <cell r="C783">
            <v>13222.39</v>
          </cell>
          <cell r="D783">
            <v>13061.89</v>
          </cell>
          <cell r="E783">
            <v>13061.89</v>
          </cell>
          <cell r="F783">
            <v>10821.156000000001</v>
          </cell>
          <cell r="G783">
            <v>10791.59</v>
          </cell>
          <cell r="H783">
            <v>10791.59</v>
          </cell>
          <cell r="I783">
            <v>10791.59</v>
          </cell>
          <cell r="J783">
            <v>10821.156000000001</v>
          </cell>
          <cell r="K783">
            <v>10791.59</v>
          </cell>
          <cell r="L783">
            <v>10791.59</v>
          </cell>
          <cell r="M783">
            <v>10275.620000000001</v>
          </cell>
          <cell r="N783">
            <v>10129.415999999999</v>
          </cell>
          <cell r="O783">
            <v>10101.74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</row>
        <row r="784">
          <cell r="A784">
            <v>21687.040000000001</v>
          </cell>
          <cell r="B784">
            <v>15575.226000000001</v>
          </cell>
          <cell r="C784">
            <v>13222.39</v>
          </cell>
          <cell r="D784">
            <v>13061.89</v>
          </cell>
          <cell r="E784">
            <v>13061.89</v>
          </cell>
          <cell r="F784">
            <v>10821.156000000001</v>
          </cell>
          <cell r="G784">
            <v>10791.59</v>
          </cell>
          <cell r="H784">
            <v>10791.59</v>
          </cell>
          <cell r="I784">
            <v>10791.59</v>
          </cell>
          <cell r="J784">
            <v>10821.156000000001</v>
          </cell>
          <cell r="K784">
            <v>10791.59</v>
          </cell>
          <cell r="L784">
            <v>10791.59</v>
          </cell>
          <cell r="M784">
            <v>10275.620000000001</v>
          </cell>
          <cell r="N784">
            <v>10129.415999999999</v>
          </cell>
          <cell r="O784">
            <v>10101.74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</row>
        <row r="785">
          <cell r="A785">
            <v>21687.040000000001</v>
          </cell>
          <cell r="B785">
            <v>15575.226000000001</v>
          </cell>
          <cell r="C785">
            <v>13222.39</v>
          </cell>
          <cell r="D785">
            <v>13061.89</v>
          </cell>
          <cell r="E785">
            <v>13061.89</v>
          </cell>
          <cell r="F785">
            <v>10821.156000000001</v>
          </cell>
          <cell r="G785">
            <v>10791.59</v>
          </cell>
          <cell r="H785">
            <v>10791.59</v>
          </cell>
          <cell r="I785">
            <v>10791.59</v>
          </cell>
          <cell r="J785">
            <v>10821.156000000001</v>
          </cell>
          <cell r="K785">
            <v>10791.59</v>
          </cell>
          <cell r="L785">
            <v>10791.59</v>
          </cell>
          <cell r="M785">
            <v>10275.620000000001</v>
          </cell>
          <cell r="N785">
            <v>10129.415999999999</v>
          </cell>
          <cell r="O785">
            <v>10101.74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</row>
        <row r="786">
          <cell r="A786">
            <v>21687.040000000001</v>
          </cell>
          <cell r="B786">
            <v>15575.226000000001</v>
          </cell>
          <cell r="C786">
            <v>13222.39</v>
          </cell>
          <cell r="D786">
            <v>13061.89</v>
          </cell>
          <cell r="E786">
            <v>13061.89</v>
          </cell>
          <cell r="F786">
            <v>10821.156000000001</v>
          </cell>
          <cell r="G786">
            <v>10791.59</v>
          </cell>
          <cell r="H786">
            <v>10791.59</v>
          </cell>
          <cell r="I786">
            <v>10791.59</v>
          </cell>
          <cell r="J786">
            <v>10821.156000000001</v>
          </cell>
          <cell r="K786">
            <v>10791.59</v>
          </cell>
          <cell r="L786">
            <v>10791.59</v>
          </cell>
          <cell r="M786">
            <v>10275.620000000001</v>
          </cell>
          <cell r="N786">
            <v>10129.415999999999</v>
          </cell>
          <cell r="O786">
            <v>10101.74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</row>
        <row r="787">
          <cell r="A787">
            <v>21687.040000000001</v>
          </cell>
          <cell r="B787">
            <v>15575.226000000001</v>
          </cell>
          <cell r="C787">
            <v>13222.39</v>
          </cell>
          <cell r="D787">
            <v>13061.89</v>
          </cell>
          <cell r="E787">
            <v>13061.89</v>
          </cell>
          <cell r="F787">
            <v>10821.156000000001</v>
          </cell>
          <cell r="G787">
            <v>10791.59</v>
          </cell>
          <cell r="H787">
            <v>10791.59</v>
          </cell>
          <cell r="I787">
            <v>10791.59</v>
          </cell>
          <cell r="J787">
            <v>10821.156000000001</v>
          </cell>
          <cell r="K787">
            <v>10791.59</v>
          </cell>
          <cell r="L787">
            <v>10791.59</v>
          </cell>
          <cell r="M787">
            <v>10275.620000000001</v>
          </cell>
          <cell r="N787">
            <v>10129.415999999999</v>
          </cell>
          <cell r="O787">
            <v>10101.74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</row>
        <row r="788">
          <cell r="A788">
            <v>21687.040000000001</v>
          </cell>
          <cell r="B788">
            <v>15575.226000000001</v>
          </cell>
          <cell r="C788">
            <v>13222.39</v>
          </cell>
          <cell r="D788">
            <v>13061.89</v>
          </cell>
          <cell r="E788">
            <v>13061.89</v>
          </cell>
          <cell r="F788">
            <v>10821.156000000001</v>
          </cell>
          <cell r="G788">
            <v>10791.59</v>
          </cell>
          <cell r="H788">
            <v>10791.59</v>
          </cell>
          <cell r="I788">
            <v>10791.59</v>
          </cell>
          <cell r="J788">
            <v>10821.156000000001</v>
          </cell>
          <cell r="K788">
            <v>10791.59</v>
          </cell>
          <cell r="L788">
            <v>10791.59</v>
          </cell>
          <cell r="M788">
            <v>10275.620000000001</v>
          </cell>
          <cell r="N788">
            <v>10129.415999999999</v>
          </cell>
          <cell r="O788">
            <v>10101.74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</row>
        <row r="789">
          <cell r="A789">
            <v>21687.040000000001</v>
          </cell>
          <cell r="B789">
            <v>15575.226000000001</v>
          </cell>
          <cell r="C789">
            <v>13222.39</v>
          </cell>
          <cell r="D789">
            <v>13061.89</v>
          </cell>
          <cell r="E789">
            <v>13061.89</v>
          </cell>
          <cell r="F789">
            <v>10821.156000000001</v>
          </cell>
          <cell r="G789">
            <v>10791.59</v>
          </cell>
          <cell r="H789">
            <v>10791.59</v>
          </cell>
          <cell r="I789">
            <v>10791.59</v>
          </cell>
          <cell r="J789">
            <v>10821.156000000001</v>
          </cell>
          <cell r="K789">
            <v>10791.59</v>
          </cell>
          <cell r="L789">
            <v>10791.59</v>
          </cell>
          <cell r="M789">
            <v>10275.620000000001</v>
          </cell>
          <cell r="N789">
            <v>10129.415999999999</v>
          </cell>
          <cell r="O789">
            <v>10101.74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</row>
        <row r="790">
          <cell r="A790">
            <v>21687.040000000001</v>
          </cell>
          <cell r="B790">
            <v>15575.226000000001</v>
          </cell>
          <cell r="C790">
            <v>13222.39</v>
          </cell>
          <cell r="D790">
            <v>13061.89</v>
          </cell>
          <cell r="E790">
            <v>13061.89</v>
          </cell>
          <cell r="F790">
            <v>10821.156000000001</v>
          </cell>
          <cell r="G790">
            <v>10791.59</v>
          </cell>
          <cell r="H790">
            <v>10791.59</v>
          </cell>
          <cell r="I790">
            <v>10791.59</v>
          </cell>
          <cell r="J790">
            <v>10821.156000000001</v>
          </cell>
          <cell r="K790">
            <v>10791.59</v>
          </cell>
          <cell r="L790">
            <v>10791.59</v>
          </cell>
          <cell r="M790">
            <v>10275.620000000001</v>
          </cell>
          <cell r="N790">
            <v>10129.415999999999</v>
          </cell>
          <cell r="O790">
            <v>10101.74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</row>
        <row r="791">
          <cell r="A791">
            <v>21687.040000000001</v>
          </cell>
          <cell r="B791">
            <v>15575.226000000001</v>
          </cell>
          <cell r="C791">
            <v>13222.39</v>
          </cell>
          <cell r="D791">
            <v>13061.89</v>
          </cell>
          <cell r="E791">
            <v>13061.89</v>
          </cell>
          <cell r="F791">
            <v>10821.156000000001</v>
          </cell>
          <cell r="G791">
            <v>10791.59</v>
          </cell>
          <cell r="H791">
            <v>10791.59</v>
          </cell>
          <cell r="I791">
            <v>10791.59</v>
          </cell>
          <cell r="J791">
            <v>10821.156000000001</v>
          </cell>
          <cell r="K791">
            <v>10791.59</v>
          </cell>
          <cell r="L791">
            <v>10791.59</v>
          </cell>
          <cell r="M791">
            <v>10275.620000000001</v>
          </cell>
          <cell r="N791">
            <v>10129.415999999999</v>
          </cell>
          <cell r="O791">
            <v>10101.74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</row>
        <row r="792">
          <cell r="A792">
            <v>21687.040000000001</v>
          </cell>
          <cell r="B792">
            <v>15575.226000000001</v>
          </cell>
          <cell r="C792">
            <v>13222.39</v>
          </cell>
          <cell r="D792">
            <v>13061.89</v>
          </cell>
          <cell r="E792">
            <v>13061.89</v>
          </cell>
          <cell r="F792">
            <v>10821.156000000001</v>
          </cell>
          <cell r="G792">
            <v>10791.59</v>
          </cell>
          <cell r="H792">
            <v>10791.59</v>
          </cell>
          <cell r="I792">
            <v>10791.59</v>
          </cell>
          <cell r="J792">
            <v>10821.156000000001</v>
          </cell>
          <cell r="K792">
            <v>10791.59</v>
          </cell>
          <cell r="L792">
            <v>10791.59</v>
          </cell>
          <cell r="M792">
            <v>10275.620000000001</v>
          </cell>
          <cell r="N792">
            <v>10129.415999999999</v>
          </cell>
          <cell r="O792">
            <v>10101.74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</row>
        <row r="793">
          <cell r="A793">
            <v>21687.040000000001</v>
          </cell>
          <cell r="B793">
            <v>15575.226000000001</v>
          </cell>
          <cell r="C793">
            <v>13222.39</v>
          </cell>
          <cell r="D793">
            <v>13061.89</v>
          </cell>
          <cell r="E793">
            <v>13061.89</v>
          </cell>
          <cell r="F793">
            <v>10821.156000000001</v>
          </cell>
          <cell r="G793">
            <v>10791.59</v>
          </cell>
          <cell r="H793">
            <v>10791.59</v>
          </cell>
          <cell r="I793">
            <v>10791.59</v>
          </cell>
          <cell r="J793">
            <v>10821.156000000001</v>
          </cell>
          <cell r="K793">
            <v>10791.59</v>
          </cell>
          <cell r="L793">
            <v>10791.59</v>
          </cell>
          <cell r="M793">
            <v>10275.620000000001</v>
          </cell>
          <cell r="N793">
            <v>10129.415999999999</v>
          </cell>
          <cell r="O793">
            <v>10101.74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</row>
        <row r="794">
          <cell r="A794">
            <v>21687.040000000001</v>
          </cell>
          <cell r="B794">
            <v>15575.226000000001</v>
          </cell>
          <cell r="C794">
            <v>13222.39</v>
          </cell>
          <cell r="D794">
            <v>13061.89</v>
          </cell>
          <cell r="E794">
            <v>13061.89</v>
          </cell>
          <cell r="F794">
            <v>10821.156000000001</v>
          </cell>
          <cell r="G794">
            <v>10791.59</v>
          </cell>
          <cell r="H794">
            <v>10791.59</v>
          </cell>
          <cell r="I794">
            <v>10791.59</v>
          </cell>
          <cell r="J794">
            <v>10821.156000000001</v>
          </cell>
          <cell r="K794">
            <v>10791.59</v>
          </cell>
          <cell r="L794">
            <v>10791.59</v>
          </cell>
          <cell r="M794">
            <v>10275.620000000001</v>
          </cell>
          <cell r="N794">
            <v>10129.415999999999</v>
          </cell>
          <cell r="O794">
            <v>10101.74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</row>
        <row r="795">
          <cell r="A795">
            <v>21687.040000000001</v>
          </cell>
          <cell r="B795">
            <v>15575.226000000001</v>
          </cell>
          <cell r="C795">
            <v>13222.39</v>
          </cell>
          <cell r="D795">
            <v>13061.89</v>
          </cell>
          <cell r="E795">
            <v>13061.89</v>
          </cell>
          <cell r="F795">
            <v>10821.156000000001</v>
          </cell>
          <cell r="G795">
            <v>10791.59</v>
          </cell>
          <cell r="H795">
            <v>10791.59</v>
          </cell>
          <cell r="I795">
            <v>10791.59</v>
          </cell>
          <cell r="J795">
            <v>10821.156000000001</v>
          </cell>
          <cell r="K795">
            <v>10791.59</v>
          </cell>
          <cell r="L795">
            <v>10791.59</v>
          </cell>
          <cell r="M795">
            <v>10275.620000000001</v>
          </cell>
          <cell r="N795">
            <v>10129.415999999999</v>
          </cell>
          <cell r="O795">
            <v>10101.74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</row>
        <row r="796">
          <cell r="A796">
            <v>21687.040000000001</v>
          </cell>
          <cell r="B796">
            <v>15575.226000000001</v>
          </cell>
          <cell r="C796">
            <v>13222.39</v>
          </cell>
          <cell r="D796">
            <v>13061.89</v>
          </cell>
          <cell r="E796">
            <v>13061.89</v>
          </cell>
          <cell r="F796">
            <v>10821.156000000001</v>
          </cell>
          <cell r="G796">
            <v>10791.59</v>
          </cell>
          <cell r="H796">
            <v>10791.59</v>
          </cell>
          <cell r="I796">
            <v>10791.59</v>
          </cell>
          <cell r="J796">
            <v>10821.156000000001</v>
          </cell>
          <cell r="K796">
            <v>10791.59</v>
          </cell>
          <cell r="L796">
            <v>10791.59</v>
          </cell>
          <cell r="M796">
            <v>10275.620000000001</v>
          </cell>
          <cell r="N796">
            <v>10129.415999999999</v>
          </cell>
          <cell r="O796">
            <v>10101.74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</row>
        <row r="797">
          <cell r="A797">
            <v>21687.040000000001</v>
          </cell>
          <cell r="B797">
            <v>15575.226000000001</v>
          </cell>
          <cell r="C797">
            <v>13222.39</v>
          </cell>
          <cell r="D797">
            <v>13061.89</v>
          </cell>
          <cell r="E797">
            <v>13061.89</v>
          </cell>
          <cell r="F797">
            <v>10821.156000000001</v>
          </cell>
          <cell r="G797">
            <v>10791.59</v>
          </cell>
          <cell r="H797">
            <v>10791.59</v>
          </cell>
          <cell r="I797">
            <v>10791.59</v>
          </cell>
          <cell r="J797">
            <v>10821.156000000001</v>
          </cell>
          <cell r="K797">
            <v>10791.59</v>
          </cell>
          <cell r="L797">
            <v>10791.59</v>
          </cell>
          <cell r="M797">
            <v>10275.620000000001</v>
          </cell>
          <cell r="N797">
            <v>10129.415999999999</v>
          </cell>
          <cell r="O797">
            <v>10101.74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</row>
        <row r="798">
          <cell r="A798">
            <v>21687.040000000001</v>
          </cell>
          <cell r="B798">
            <v>15575.226000000001</v>
          </cell>
          <cell r="C798">
            <v>13222.39</v>
          </cell>
          <cell r="D798">
            <v>13061.89</v>
          </cell>
          <cell r="E798">
            <v>13061.89</v>
          </cell>
          <cell r="F798">
            <v>10821.156000000001</v>
          </cell>
          <cell r="G798">
            <v>10791.59</v>
          </cell>
          <cell r="H798">
            <v>10791.59</v>
          </cell>
          <cell r="I798">
            <v>10791.59</v>
          </cell>
          <cell r="J798">
            <v>10821.156000000001</v>
          </cell>
          <cell r="K798">
            <v>10791.59</v>
          </cell>
          <cell r="L798">
            <v>10791.59</v>
          </cell>
          <cell r="M798">
            <v>10275.620000000001</v>
          </cell>
          <cell r="N798">
            <v>10129.415999999999</v>
          </cell>
          <cell r="O798">
            <v>10101.74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</row>
        <row r="799">
          <cell r="A799">
            <v>21687.040000000001</v>
          </cell>
          <cell r="B799">
            <v>15575.226000000001</v>
          </cell>
          <cell r="C799">
            <v>13222.39</v>
          </cell>
          <cell r="D799">
            <v>13061.89</v>
          </cell>
          <cell r="E799">
            <v>13061.89</v>
          </cell>
          <cell r="F799">
            <v>10821.156000000001</v>
          </cell>
          <cell r="G799">
            <v>10791.59</v>
          </cell>
          <cell r="H799">
            <v>10791.59</v>
          </cell>
          <cell r="I799">
            <v>10791.59</v>
          </cell>
          <cell r="J799">
            <v>10821.156000000001</v>
          </cell>
          <cell r="K799">
            <v>10791.59</v>
          </cell>
          <cell r="L799">
            <v>10791.59</v>
          </cell>
          <cell r="M799">
            <v>10275.620000000001</v>
          </cell>
          <cell r="N799">
            <v>10129.415999999999</v>
          </cell>
          <cell r="O799">
            <v>10101.74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</row>
        <row r="800">
          <cell r="A800">
            <v>21687.040000000001</v>
          </cell>
          <cell r="B800">
            <v>15575.226000000001</v>
          </cell>
          <cell r="C800">
            <v>13222.39</v>
          </cell>
          <cell r="D800">
            <v>13061.89</v>
          </cell>
          <cell r="E800">
            <v>13061.89</v>
          </cell>
          <cell r="F800">
            <v>10821.156000000001</v>
          </cell>
          <cell r="G800">
            <v>10791.59</v>
          </cell>
          <cell r="H800">
            <v>10791.59</v>
          </cell>
          <cell r="I800">
            <v>10791.59</v>
          </cell>
          <cell r="J800">
            <v>10821.156000000001</v>
          </cell>
          <cell r="K800">
            <v>10791.59</v>
          </cell>
          <cell r="L800">
            <v>10791.59</v>
          </cell>
          <cell r="M800">
            <v>10275.620000000001</v>
          </cell>
          <cell r="N800">
            <v>10129.415999999999</v>
          </cell>
          <cell r="O800">
            <v>10101.74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A801">
            <v>21687.040000000001</v>
          </cell>
          <cell r="B801">
            <v>15575.226000000001</v>
          </cell>
          <cell r="C801">
            <v>13222.39</v>
          </cell>
          <cell r="D801">
            <v>13061.89</v>
          </cell>
          <cell r="E801">
            <v>13061.89</v>
          </cell>
          <cell r="F801">
            <v>10821.156000000001</v>
          </cell>
          <cell r="G801">
            <v>10791.59</v>
          </cell>
          <cell r="H801">
            <v>10791.59</v>
          </cell>
          <cell r="I801">
            <v>10791.59</v>
          </cell>
          <cell r="J801">
            <v>10821.156000000001</v>
          </cell>
          <cell r="K801">
            <v>10791.59</v>
          </cell>
          <cell r="L801">
            <v>10791.59</v>
          </cell>
          <cell r="M801">
            <v>10275.620000000001</v>
          </cell>
          <cell r="N801">
            <v>10129.415999999999</v>
          </cell>
          <cell r="O801">
            <v>10101.74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</row>
        <row r="802">
          <cell r="A802">
            <v>21687.040000000001</v>
          </cell>
          <cell r="B802">
            <v>15575.226000000001</v>
          </cell>
          <cell r="C802">
            <v>13222.39</v>
          </cell>
          <cell r="D802">
            <v>13061.89</v>
          </cell>
          <cell r="E802">
            <v>13061.89</v>
          </cell>
          <cell r="F802">
            <v>10821.156000000001</v>
          </cell>
          <cell r="G802">
            <v>10791.59</v>
          </cell>
          <cell r="H802">
            <v>10791.59</v>
          </cell>
          <cell r="I802">
            <v>10791.59</v>
          </cell>
          <cell r="J802">
            <v>10821.156000000001</v>
          </cell>
          <cell r="K802">
            <v>10791.59</v>
          </cell>
          <cell r="L802">
            <v>10791.59</v>
          </cell>
          <cell r="M802">
            <v>10275.620000000001</v>
          </cell>
          <cell r="N802">
            <v>10129.415999999999</v>
          </cell>
          <cell r="O802">
            <v>10101.74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</row>
        <row r="803">
          <cell r="A803">
            <v>21687.040000000001</v>
          </cell>
          <cell r="B803">
            <v>15575.226000000001</v>
          </cell>
          <cell r="C803">
            <v>13222.39</v>
          </cell>
          <cell r="D803">
            <v>13061.89</v>
          </cell>
          <cell r="E803">
            <v>13061.89</v>
          </cell>
          <cell r="F803">
            <v>10821.156000000001</v>
          </cell>
          <cell r="G803">
            <v>10791.59</v>
          </cell>
          <cell r="H803">
            <v>10791.59</v>
          </cell>
          <cell r="I803">
            <v>10791.59</v>
          </cell>
          <cell r="J803">
            <v>10821.156000000001</v>
          </cell>
          <cell r="K803">
            <v>10791.59</v>
          </cell>
          <cell r="L803">
            <v>10791.59</v>
          </cell>
          <cell r="M803">
            <v>10275.620000000001</v>
          </cell>
          <cell r="N803">
            <v>10129.415999999999</v>
          </cell>
          <cell r="O803">
            <v>10101.74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</row>
        <row r="804">
          <cell r="A804">
            <v>21687.040000000001</v>
          </cell>
          <cell r="B804">
            <v>15575.226000000001</v>
          </cell>
          <cell r="C804">
            <v>13222.39</v>
          </cell>
          <cell r="D804">
            <v>13061.89</v>
          </cell>
          <cell r="E804">
            <v>13061.89</v>
          </cell>
          <cell r="F804">
            <v>10821.156000000001</v>
          </cell>
          <cell r="G804">
            <v>10791.59</v>
          </cell>
          <cell r="H804">
            <v>10791.59</v>
          </cell>
          <cell r="I804">
            <v>10791.59</v>
          </cell>
          <cell r="J804">
            <v>10821.156000000001</v>
          </cell>
          <cell r="K804">
            <v>10791.59</v>
          </cell>
          <cell r="L804">
            <v>10791.59</v>
          </cell>
          <cell r="M804">
            <v>10275.620000000001</v>
          </cell>
          <cell r="N804">
            <v>10129.415999999999</v>
          </cell>
          <cell r="O804">
            <v>10101.74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</row>
        <row r="805">
          <cell r="A805">
            <v>21687.040000000001</v>
          </cell>
          <cell r="B805">
            <v>15575.226000000001</v>
          </cell>
          <cell r="C805">
            <v>13222.39</v>
          </cell>
          <cell r="D805">
            <v>13061.89</v>
          </cell>
          <cell r="E805">
            <v>13061.89</v>
          </cell>
          <cell r="F805">
            <v>10821.156000000001</v>
          </cell>
          <cell r="G805">
            <v>10791.59</v>
          </cell>
          <cell r="H805">
            <v>10791.59</v>
          </cell>
          <cell r="I805">
            <v>10791.59</v>
          </cell>
          <cell r="J805">
            <v>10821.156000000001</v>
          </cell>
          <cell r="K805">
            <v>10791.59</v>
          </cell>
          <cell r="L805">
            <v>10791.59</v>
          </cell>
          <cell r="M805">
            <v>10275.620000000001</v>
          </cell>
          <cell r="N805">
            <v>10129.415999999999</v>
          </cell>
          <cell r="O805">
            <v>10101.74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</row>
        <row r="806">
          <cell r="A806">
            <v>21687.040000000001</v>
          </cell>
          <cell r="B806">
            <v>15575.226000000001</v>
          </cell>
          <cell r="C806">
            <v>13222.39</v>
          </cell>
          <cell r="D806">
            <v>13061.89</v>
          </cell>
          <cell r="E806">
            <v>13061.89</v>
          </cell>
          <cell r="F806">
            <v>10821.156000000001</v>
          </cell>
          <cell r="G806">
            <v>10791.59</v>
          </cell>
          <cell r="H806">
            <v>10791.59</v>
          </cell>
          <cell r="I806">
            <v>10791.59</v>
          </cell>
          <cell r="J806">
            <v>10821.156000000001</v>
          </cell>
          <cell r="K806">
            <v>10791.59</v>
          </cell>
          <cell r="L806">
            <v>10791.59</v>
          </cell>
          <cell r="M806">
            <v>10275.620000000001</v>
          </cell>
          <cell r="N806">
            <v>10129.415999999999</v>
          </cell>
          <cell r="O806">
            <v>10101.74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</row>
        <row r="807">
          <cell r="A807">
            <v>21687.040000000001</v>
          </cell>
          <cell r="B807">
            <v>15575.226000000001</v>
          </cell>
          <cell r="C807">
            <v>13222.39</v>
          </cell>
          <cell r="D807">
            <v>13061.89</v>
          </cell>
          <cell r="E807">
            <v>13061.89</v>
          </cell>
          <cell r="F807">
            <v>10821.156000000001</v>
          </cell>
          <cell r="G807">
            <v>10791.59</v>
          </cell>
          <cell r="H807">
            <v>10791.59</v>
          </cell>
          <cell r="I807">
            <v>10791.59</v>
          </cell>
          <cell r="J807">
            <v>10821.156000000001</v>
          </cell>
          <cell r="K807">
            <v>10791.59</v>
          </cell>
          <cell r="L807">
            <v>10791.59</v>
          </cell>
          <cell r="M807">
            <v>10275.620000000001</v>
          </cell>
          <cell r="N807">
            <v>10129.415999999999</v>
          </cell>
          <cell r="O807">
            <v>10101.74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</row>
        <row r="808">
          <cell r="A808">
            <v>21687.040000000001</v>
          </cell>
          <cell r="B808">
            <v>15575.226000000001</v>
          </cell>
          <cell r="C808">
            <v>13222.39</v>
          </cell>
          <cell r="D808">
            <v>13061.89</v>
          </cell>
          <cell r="E808">
            <v>13061.89</v>
          </cell>
          <cell r="F808">
            <v>10821.156000000001</v>
          </cell>
          <cell r="G808">
            <v>10791.59</v>
          </cell>
          <cell r="H808">
            <v>10791.59</v>
          </cell>
          <cell r="I808">
            <v>10791.59</v>
          </cell>
          <cell r="J808">
            <v>10821.156000000001</v>
          </cell>
          <cell r="K808">
            <v>10791.59</v>
          </cell>
          <cell r="L808">
            <v>10791.59</v>
          </cell>
          <cell r="M808">
            <v>10275.620000000001</v>
          </cell>
          <cell r="N808">
            <v>10129.415999999999</v>
          </cell>
          <cell r="O808">
            <v>10101.74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</row>
        <row r="809">
          <cell r="A809">
            <v>21687.040000000001</v>
          </cell>
          <cell r="B809">
            <v>15575.226000000001</v>
          </cell>
          <cell r="C809">
            <v>13222.39</v>
          </cell>
          <cell r="D809">
            <v>13061.89</v>
          </cell>
          <cell r="E809">
            <v>13061.89</v>
          </cell>
          <cell r="F809">
            <v>10821.156000000001</v>
          </cell>
          <cell r="G809">
            <v>10791.59</v>
          </cell>
          <cell r="H809">
            <v>10791.59</v>
          </cell>
          <cell r="I809">
            <v>10791.59</v>
          </cell>
          <cell r="J809">
            <v>10821.156000000001</v>
          </cell>
          <cell r="K809">
            <v>10791.59</v>
          </cell>
          <cell r="L809">
            <v>10791.59</v>
          </cell>
          <cell r="M809">
            <v>10275.620000000001</v>
          </cell>
          <cell r="N809">
            <v>10129.415999999999</v>
          </cell>
          <cell r="O809">
            <v>10101.74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A810">
            <v>21687.040000000001</v>
          </cell>
          <cell r="B810">
            <v>15575.226000000001</v>
          </cell>
          <cell r="C810">
            <v>13222.39</v>
          </cell>
          <cell r="D810">
            <v>13061.89</v>
          </cell>
          <cell r="E810">
            <v>13061.89</v>
          </cell>
          <cell r="F810">
            <v>10821.156000000001</v>
          </cell>
          <cell r="G810">
            <v>10791.59</v>
          </cell>
          <cell r="H810">
            <v>10791.59</v>
          </cell>
          <cell r="I810">
            <v>10791.59</v>
          </cell>
          <cell r="J810">
            <v>10821.156000000001</v>
          </cell>
          <cell r="K810">
            <v>10791.59</v>
          </cell>
          <cell r="L810">
            <v>10791.59</v>
          </cell>
          <cell r="M810">
            <v>10275.620000000001</v>
          </cell>
          <cell r="N810">
            <v>10129.415999999999</v>
          </cell>
          <cell r="O810">
            <v>10101.74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</row>
        <row r="811">
          <cell r="A811">
            <v>21687.040000000001</v>
          </cell>
          <cell r="B811">
            <v>15575.226000000001</v>
          </cell>
          <cell r="C811">
            <v>13222.39</v>
          </cell>
          <cell r="D811">
            <v>13061.89</v>
          </cell>
          <cell r="E811">
            <v>13061.89</v>
          </cell>
          <cell r="F811">
            <v>10821.156000000001</v>
          </cell>
          <cell r="G811">
            <v>10791.59</v>
          </cell>
          <cell r="H811">
            <v>10791.59</v>
          </cell>
          <cell r="I811">
            <v>10791.59</v>
          </cell>
          <cell r="J811">
            <v>10821.156000000001</v>
          </cell>
          <cell r="K811">
            <v>10791.59</v>
          </cell>
          <cell r="L811">
            <v>10791.59</v>
          </cell>
          <cell r="M811">
            <v>10275.620000000001</v>
          </cell>
          <cell r="N811">
            <v>10129.415999999999</v>
          </cell>
          <cell r="O811">
            <v>10101.74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</row>
        <row r="812">
          <cell r="A812">
            <v>21687.040000000001</v>
          </cell>
          <cell r="B812">
            <v>15575.226000000001</v>
          </cell>
          <cell r="C812">
            <v>13222.39</v>
          </cell>
          <cell r="D812">
            <v>13061.89</v>
          </cell>
          <cell r="E812">
            <v>13061.89</v>
          </cell>
          <cell r="F812">
            <v>10821.156000000001</v>
          </cell>
          <cell r="G812">
            <v>10791.59</v>
          </cell>
          <cell r="H812">
            <v>10791.59</v>
          </cell>
          <cell r="I812">
            <v>10791.59</v>
          </cell>
          <cell r="J812">
            <v>10821.156000000001</v>
          </cell>
          <cell r="K812">
            <v>10791.59</v>
          </cell>
          <cell r="L812">
            <v>10791.59</v>
          </cell>
          <cell r="M812">
            <v>10275.620000000001</v>
          </cell>
          <cell r="N812">
            <v>10129.415999999999</v>
          </cell>
          <cell r="O812">
            <v>10101.74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</row>
        <row r="813">
          <cell r="A813">
            <v>21687.040000000001</v>
          </cell>
          <cell r="B813">
            <v>15575.226000000001</v>
          </cell>
          <cell r="C813">
            <v>13222.39</v>
          </cell>
          <cell r="D813">
            <v>13061.89</v>
          </cell>
          <cell r="E813">
            <v>13061.89</v>
          </cell>
          <cell r="F813">
            <v>10821.156000000001</v>
          </cell>
          <cell r="G813">
            <v>10791.59</v>
          </cell>
          <cell r="H813">
            <v>10791.59</v>
          </cell>
          <cell r="I813">
            <v>10791.59</v>
          </cell>
          <cell r="J813">
            <v>10821.156000000001</v>
          </cell>
          <cell r="K813">
            <v>10791.59</v>
          </cell>
          <cell r="L813">
            <v>10791.59</v>
          </cell>
          <cell r="M813">
            <v>10275.620000000001</v>
          </cell>
          <cell r="N813">
            <v>10129.415999999999</v>
          </cell>
          <cell r="O813">
            <v>10101.74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</row>
        <row r="814">
          <cell r="A814">
            <v>21687.040000000001</v>
          </cell>
          <cell r="B814">
            <v>15575.226000000001</v>
          </cell>
          <cell r="C814">
            <v>13222.39</v>
          </cell>
          <cell r="D814">
            <v>13061.89</v>
          </cell>
          <cell r="E814">
            <v>13061.89</v>
          </cell>
          <cell r="F814">
            <v>10821.156000000001</v>
          </cell>
          <cell r="G814">
            <v>10791.59</v>
          </cell>
          <cell r="H814">
            <v>10791.59</v>
          </cell>
          <cell r="I814">
            <v>10791.59</v>
          </cell>
          <cell r="J814">
            <v>10821.156000000001</v>
          </cell>
          <cell r="K814">
            <v>10791.59</v>
          </cell>
          <cell r="L814">
            <v>10791.59</v>
          </cell>
          <cell r="M814">
            <v>10275.620000000001</v>
          </cell>
          <cell r="N814">
            <v>10129.415999999999</v>
          </cell>
          <cell r="O814">
            <v>10101.74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</row>
        <row r="815">
          <cell r="A815">
            <v>21687.040000000001</v>
          </cell>
          <cell r="B815">
            <v>15575.226000000001</v>
          </cell>
          <cell r="C815">
            <v>13222.39</v>
          </cell>
          <cell r="D815">
            <v>13061.89</v>
          </cell>
          <cell r="E815">
            <v>13061.89</v>
          </cell>
          <cell r="F815">
            <v>10821.156000000001</v>
          </cell>
          <cell r="G815">
            <v>10791.59</v>
          </cell>
          <cell r="H815">
            <v>10791.59</v>
          </cell>
          <cell r="I815">
            <v>10791.59</v>
          </cell>
          <cell r="J815">
            <v>10821.156000000001</v>
          </cell>
          <cell r="K815">
            <v>10791.59</v>
          </cell>
          <cell r="L815">
            <v>10791.59</v>
          </cell>
          <cell r="M815">
            <v>10275.620000000001</v>
          </cell>
          <cell r="N815">
            <v>10129.415999999999</v>
          </cell>
          <cell r="O815">
            <v>10101.74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</row>
        <row r="816">
          <cell r="A816">
            <v>21687.040000000001</v>
          </cell>
          <cell r="B816">
            <v>15575.226000000001</v>
          </cell>
          <cell r="C816">
            <v>13222.39</v>
          </cell>
          <cell r="D816">
            <v>13061.89</v>
          </cell>
          <cell r="E816">
            <v>13061.89</v>
          </cell>
          <cell r="F816">
            <v>10821.156000000001</v>
          </cell>
          <cell r="G816">
            <v>10791.59</v>
          </cell>
          <cell r="H816">
            <v>10791.59</v>
          </cell>
          <cell r="I816">
            <v>10791.59</v>
          </cell>
          <cell r="J816">
            <v>10821.156000000001</v>
          </cell>
          <cell r="K816">
            <v>10791.59</v>
          </cell>
          <cell r="L816">
            <v>10791.59</v>
          </cell>
          <cell r="M816">
            <v>10275.620000000001</v>
          </cell>
          <cell r="N816">
            <v>10129.415999999999</v>
          </cell>
          <cell r="O816">
            <v>10101.74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</row>
        <row r="817">
          <cell r="A817">
            <v>21687.040000000001</v>
          </cell>
          <cell r="B817">
            <v>15575.226000000001</v>
          </cell>
          <cell r="C817">
            <v>13222.39</v>
          </cell>
          <cell r="D817">
            <v>13061.89</v>
          </cell>
          <cell r="E817">
            <v>13061.89</v>
          </cell>
          <cell r="F817">
            <v>10821.156000000001</v>
          </cell>
          <cell r="G817">
            <v>10791.59</v>
          </cell>
          <cell r="H817">
            <v>10791.59</v>
          </cell>
          <cell r="I817">
            <v>10791.59</v>
          </cell>
          <cell r="J817">
            <v>10821.156000000001</v>
          </cell>
          <cell r="K817">
            <v>10791.59</v>
          </cell>
          <cell r="L817">
            <v>10791.59</v>
          </cell>
          <cell r="M817">
            <v>10275.620000000001</v>
          </cell>
          <cell r="N817">
            <v>10129.415999999999</v>
          </cell>
          <cell r="O817">
            <v>10101.74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</row>
        <row r="818">
          <cell r="A818">
            <v>21687.040000000001</v>
          </cell>
          <cell r="B818">
            <v>15575.226000000001</v>
          </cell>
          <cell r="C818">
            <v>13222.39</v>
          </cell>
          <cell r="D818">
            <v>13061.89</v>
          </cell>
          <cell r="E818">
            <v>13061.89</v>
          </cell>
          <cell r="F818">
            <v>10821.156000000001</v>
          </cell>
          <cell r="G818">
            <v>10791.59</v>
          </cell>
          <cell r="H818">
            <v>10791.59</v>
          </cell>
          <cell r="I818">
            <v>10791.59</v>
          </cell>
          <cell r="J818">
            <v>10821.156000000001</v>
          </cell>
          <cell r="K818">
            <v>10791.59</v>
          </cell>
          <cell r="L818">
            <v>10791.59</v>
          </cell>
          <cell r="M818">
            <v>10275.620000000001</v>
          </cell>
          <cell r="N818">
            <v>10129.415999999999</v>
          </cell>
          <cell r="O818">
            <v>10101.74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</row>
        <row r="819">
          <cell r="A819">
            <v>21687.040000000001</v>
          </cell>
          <cell r="B819">
            <v>15575.226000000001</v>
          </cell>
          <cell r="C819">
            <v>13222.39</v>
          </cell>
          <cell r="D819">
            <v>13061.89</v>
          </cell>
          <cell r="E819">
            <v>13061.89</v>
          </cell>
          <cell r="F819">
            <v>10821.156000000001</v>
          </cell>
          <cell r="G819">
            <v>10791.59</v>
          </cell>
          <cell r="H819">
            <v>10791.59</v>
          </cell>
          <cell r="I819">
            <v>10791.59</v>
          </cell>
          <cell r="J819">
            <v>10821.156000000001</v>
          </cell>
          <cell r="K819">
            <v>10791.59</v>
          </cell>
          <cell r="L819">
            <v>10791.59</v>
          </cell>
          <cell r="M819">
            <v>10275.620000000001</v>
          </cell>
          <cell r="N819">
            <v>10129.415999999999</v>
          </cell>
          <cell r="O819">
            <v>10101.74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</row>
        <row r="820">
          <cell r="A820">
            <v>21687.040000000001</v>
          </cell>
          <cell r="B820">
            <v>15575.226000000001</v>
          </cell>
          <cell r="C820">
            <v>13222.39</v>
          </cell>
          <cell r="D820">
            <v>13061.89</v>
          </cell>
          <cell r="E820">
            <v>13061.89</v>
          </cell>
          <cell r="F820">
            <v>10821.156000000001</v>
          </cell>
          <cell r="G820">
            <v>10791.59</v>
          </cell>
          <cell r="H820">
            <v>10791.59</v>
          </cell>
          <cell r="I820">
            <v>10791.59</v>
          </cell>
          <cell r="J820">
            <v>10821.156000000001</v>
          </cell>
          <cell r="K820">
            <v>10791.59</v>
          </cell>
          <cell r="L820">
            <v>10791.59</v>
          </cell>
          <cell r="M820">
            <v>10275.620000000001</v>
          </cell>
          <cell r="N820">
            <v>10129.415999999999</v>
          </cell>
          <cell r="O820">
            <v>10101.74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</row>
        <row r="821">
          <cell r="A821">
            <v>21687.040000000001</v>
          </cell>
          <cell r="B821">
            <v>15575.226000000001</v>
          </cell>
          <cell r="C821">
            <v>13222.39</v>
          </cell>
          <cell r="D821">
            <v>13061.89</v>
          </cell>
          <cell r="E821">
            <v>13061.89</v>
          </cell>
          <cell r="F821">
            <v>10821.156000000001</v>
          </cell>
          <cell r="G821">
            <v>10791.59</v>
          </cell>
          <cell r="H821">
            <v>10791.59</v>
          </cell>
          <cell r="I821">
            <v>10791.59</v>
          </cell>
          <cell r="J821">
            <v>10821.156000000001</v>
          </cell>
          <cell r="K821">
            <v>10791.59</v>
          </cell>
          <cell r="L821">
            <v>10791.59</v>
          </cell>
          <cell r="M821">
            <v>10275.620000000001</v>
          </cell>
          <cell r="N821">
            <v>10129.415999999999</v>
          </cell>
          <cell r="O821">
            <v>10101.74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</row>
        <row r="822">
          <cell r="A822">
            <v>21687.040000000001</v>
          </cell>
          <cell r="B822">
            <v>15575.226000000001</v>
          </cell>
          <cell r="C822">
            <v>13222.39</v>
          </cell>
          <cell r="D822">
            <v>13061.89</v>
          </cell>
          <cell r="E822">
            <v>13061.89</v>
          </cell>
          <cell r="F822">
            <v>10821.156000000001</v>
          </cell>
          <cell r="G822">
            <v>10791.59</v>
          </cell>
          <cell r="H822">
            <v>10791.59</v>
          </cell>
          <cell r="I822">
            <v>10791.59</v>
          </cell>
          <cell r="J822">
            <v>10821.156000000001</v>
          </cell>
          <cell r="K822">
            <v>10791.59</v>
          </cell>
          <cell r="L822">
            <v>10791.59</v>
          </cell>
          <cell r="M822">
            <v>10275.620000000001</v>
          </cell>
          <cell r="N822">
            <v>10129.415999999999</v>
          </cell>
          <cell r="O822">
            <v>10101.74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</row>
        <row r="823">
          <cell r="A823">
            <v>21687.040000000001</v>
          </cell>
          <cell r="B823">
            <v>15575.226000000001</v>
          </cell>
          <cell r="C823">
            <v>13222.39</v>
          </cell>
          <cell r="D823">
            <v>13061.89</v>
          </cell>
          <cell r="E823">
            <v>13061.89</v>
          </cell>
          <cell r="F823">
            <v>10821.156000000001</v>
          </cell>
          <cell r="G823">
            <v>10791.59</v>
          </cell>
          <cell r="H823">
            <v>10791.59</v>
          </cell>
          <cell r="I823">
            <v>10791.59</v>
          </cell>
          <cell r="J823">
            <v>10821.156000000001</v>
          </cell>
          <cell r="K823">
            <v>10791.59</v>
          </cell>
          <cell r="L823">
            <v>10791.59</v>
          </cell>
          <cell r="M823">
            <v>10275.620000000001</v>
          </cell>
          <cell r="N823">
            <v>10129.415999999999</v>
          </cell>
          <cell r="O823">
            <v>10101.74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</row>
        <row r="824">
          <cell r="A824">
            <v>21687.040000000001</v>
          </cell>
          <cell r="B824">
            <v>15575.226000000001</v>
          </cell>
          <cell r="C824">
            <v>13222.39</v>
          </cell>
          <cell r="D824">
            <v>13061.89</v>
          </cell>
          <cell r="E824">
            <v>13061.89</v>
          </cell>
          <cell r="F824">
            <v>10821.156000000001</v>
          </cell>
          <cell r="G824">
            <v>10791.59</v>
          </cell>
          <cell r="H824">
            <v>10791.59</v>
          </cell>
          <cell r="I824">
            <v>10791.59</v>
          </cell>
          <cell r="J824">
            <v>10821.156000000001</v>
          </cell>
          <cell r="K824">
            <v>10791.59</v>
          </cell>
          <cell r="L824">
            <v>10791.59</v>
          </cell>
          <cell r="M824">
            <v>10275.620000000001</v>
          </cell>
          <cell r="N824">
            <v>10129.415999999999</v>
          </cell>
          <cell r="O824">
            <v>10101.74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</row>
        <row r="825">
          <cell r="A825">
            <v>21687.040000000001</v>
          </cell>
          <cell r="B825">
            <v>15575.226000000001</v>
          </cell>
          <cell r="C825">
            <v>13222.39</v>
          </cell>
          <cell r="D825">
            <v>13061.89</v>
          </cell>
          <cell r="E825">
            <v>13061.89</v>
          </cell>
          <cell r="F825">
            <v>10821.156000000001</v>
          </cell>
          <cell r="G825">
            <v>10791.59</v>
          </cell>
          <cell r="H825">
            <v>10791.59</v>
          </cell>
          <cell r="I825">
            <v>10791.59</v>
          </cell>
          <cell r="J825">
            <v>10821.156000000001</v>
          </cell>
          <cell r="K825">
            <v>10791.59</v>
          </cell>
          <cell r="L825">
            <v>10791.59</v>
          </cell>
          <cell r="M825">
            <v>10275.620000000001</v>
          </cell>
          <cell r="N825">
            <v>10129.415999999999</v>
          </cell>
          <cell r="O825">
            <v>10101.74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</row>
        <row r="826">
          <cell r="A826">
            <v>21687.040000000001</v>
          </cell>
          <cell r="B826">
            <v>15575.226000000001</v>
          </cell>
          <cell r="C826">
            <v>13222.39</v>
          </cell>
          <cell r="D826">
            <v>13061.89</v>
          </cell>
          <cell r="E826">
            <v>13061.89</v>
          </cell>
          <cell r="F826">
            <v>10821.156000000001</v>
          </cell>
          <cell r="G826">
            <v>10791.59</v>
          </cell>
          <cell r="H826">
            <v>10791.59</v>
          </cell>
          <cell r="I826">
            <v>10791.59</v>
          </cell>
          <cell r="J826">
            <v>10821.156000000001</v>
          </cell>
          <cell r="K826">
            <v>10791.59</v>
          </cell>
          <cell r="L826">
            <v>10791.59</v>
          </cell>
          <cell r="M826">
            <v>10275.620000000001</v>
          </cell>
          <cell r="N826">
            <v>10129.415999999999</v>
          </cell>
          <cell r="O826">
            <v>10101.74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</row>
        <row r="827">
          <cell r="A827">
            <v>21687.040000000001</v>
          </cell>
          <cell r="B827">
            <v>15575.226000000001</v>
          </cell>
          <cell r="C827">
            <v>13222.39</v>
          </cell>
          <cell r="D827">
            <v>13061.89</v>
          </cell>
          <cell r="E827">
            <v>13061.89</v>
          </cell>
          <cell r="F827">
            <v>10821.156000000001</v>
          </cell>
          <cell r="G827">
            <v>10791.59</v>
          </cell>
          <cell r="H827">
            <v>10791.59</v>
          </cell>
          <cell r="I827">
            <v>10791.59</v>
          </cell>
          <cell r="J827">
            <v>10821.156000000001</v>
          </cell>
          <cell r="K827">
            <v>10791.59</v>
          </cell>
          <cell r="L827">
            <v>10791.59</v>
          </cell>
          <cell r="M827">
            <v>10275.620000000001</v>
          </cell>
          <cell r="N827">
            <v>10129.415999999999</v>
          </cell>
          <cell r="O827">
            <v>10101.74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</row>
        <row r="828">
          <cell r="A828">
            <v>21687.040000000001</v>
          </cell>
          <cell r="B828">
            <v>15575.226000000001</v>
          </cell>
          <cell r="C828">
            <v>13222.39</v>
          </cell>
          <cell r="D828">
            <v>13061.89</v>
          </cell>
          <cell r="E828">
            <v>13061.89</v>
          </cell>
          <cell r="F828">
            <v>10821.156000000001</v>
          </cell>
          <cell r="G828">
            <v>10791.59</v>
          </cell>
          <cell r="H828">
            <v>10791.59</v>
          </cell>
          <cell r="I828">
            <v>10791.59</v>
          </cell>
          <cell r="J828">
            <v>10821.156000000001</v>
          </cell>
          <cell r="K828">
            <v>10791.59</v>
          </cell>
          <cell r="L828">
            <v>10791.59</v>
          </cell>
          <cell r="M828">
            <v>10275.620000000001</v>
          </cell>
          <cell r="N828">
            <v>10129.415999999999</v>
          </cell>
          <cell r="O828">
            <v>10101.74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</row>
        <row r="829">
          <cell r="A829">
            <v>21687.040000000001</v>
          </cell>
          <cell r="B829">
            <v>15575.226000000001</v>
          </cell>
          <cell r="C829">
            <v>13222.39</v>
          </cell>
          <cell r="D829">
            <v>13061.89</v>
          </cell>
          <cell r="E829">
            <v>13061.89</v>
          </cell>
          <cell r="F829">
            <v>10821.156000000001</v>
          </cell>
          <cell r="G829">
            <v>10791.59</v>
          </cell>
          <cell r="H829">
            <v>10791.59</v>
          </cell>
          <cell r="I829">
            <v>10791.59</v>
          </cell>
          <cell r="J829">
            <v>10821.156000000001</v>
          </cell>
          <cell r="K829">
            <v>10791.59</v>
          </cell>
          <cell r="L829">
            <v>10791.59</v>
          </cell>
          <cell r="M829">
            <v>10275.620000000001</v>
          </cell>
          <cell r="N829">
            <v>10129.415999999999</v>
          </cell>
          <cell r="O829">
            <v>10101.74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</row>
        <row r="830">
          <cell r="A830">
            <v>21687.040000000001</v>
          </cell>
          <cell r="B830">
            <v>15575.226000000001</v>
          </cell>
          <cell r="C830">
            <v>13222.39</v>
          </cell>
          <cell r="D830">
            <v>13061.89</v>
          </cell>
          <cell r="E830">
            <v>13061.89</v>
          </cell>
          <cell r="F830">
            <v>10821.156000000001</v>
          </cell>
          <cell r="G830">
            <v>10791.59</v>
          </cell>
          <cell r="H830">
            <v>10791.59</v>
          </cell>
          <cell r="I830">
            <v>10791.59</v>
          </cell>
          <cell r="J830">
            <v>10821.156000000001</v>
          </cell>
          <cell r="K830">
            <v>10791.59</v>
          </cell>
          <cell r="L830">
            <v>10791.59</v>
          </cell>
          <cell r="M830">
            <v>10275.620000000001</v>
          </cell>
          <cell r="N830">
            <v>10129.415999999999</v>
          </cell>
          <cell r="O830">
            <v>10101.74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</row>
        <row r="831">
          <cell r="A831">
            <v>21687.040000000001</v>
          </cell>
          <cell r="B831">
            <v>15575.226000000001</v>
          </cell>
          <cell r="C831">
            <v>13222.39</v>
          </cell>
          <cell r="D831">
            <v>13061.89</v>
          </cell>
          <cell r="E831">
            <v>13061.89</v>
          </cell>
          <cell r="F831">
            <v>10821.156000000001</v>
          </cell>
          <cell r="G831">
            <v>10791.59</v>
          </cell>
          <cell r="H831">
            <v>10791.59</v>
          </cell>
          <cell r="I831">
            <v>10791.59</v>
          </cell>
          <cell r="J831">
            <v>10821.156000000001</v>
          </cell>
          <cell r="K831">
            <v>10791.59</v>
          </cell>
          <cell r="L831">
            <v>10791.59</v>
          </cell>
          <cell r="M831">
            <v>10275.620000000001</v>
          </cell>
          <cell r="N831">
            <v>10129.415999999999</v>
          </cell>
          <cell r="O831">
            <v>10101.74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</row>
        <row r="832">
          <cell r="A832">
            <v>21687.040000000001</v>
          </cell>
          <cell r="B832">
            <v>15575.226000000001</v>
          </cell>
          <cell r="C832">
            <v>13222.39</v>
          </cell>
          <cell r="D832">
            <v>13061.89</v>
          </cell>
          <cell r="E832">
            <v>13061.89</v>
          </cell>
          <cell r="F832">
            <v>10821.156000000001</v>
          </cell>
          <cell r="G832">
            <v>10791.59</v>
          </cell>
          <cell r="H832">
            <v>10791.59</v>
          </cell>
          <cell r="I832">
            <v>10791.59</v>
          </cell>
          <cell r="J832">
            <v>10821.156000000001</v>
          </cell>
          <cell r="K832">
            <v>10791.59</v>
          </cell>
          <cell r="L832">
            <v>10791.59</v>
          </cell>
          <cell r="M832">
            <v>10275.620000000001</v>
          </cell>
          <cell r="N832">
            <v>10129.415999999999</v>
          </cell>
          <cell r="O832">
            <v>10101.74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</row>
        <row r="833">
          <cell r="A833">
            <v>21687.040000000001</v>
          </cell>
          <cell r="B833">
            <v>15575.226000000001</v>
          </cell>
          <cell r="C833">
            <v>13222.39</v>
          </cell>
          <cell r="D833">
            <v>13061.89</v>
          </cell>
          <cell r="E833">
            <v>13061.89</v>
          </cell>
          <cell r="F833">
            <v>10821.156000000001</v>
          </cell>
          <cell r="G833">
            <v>10791.59</v>
          </cell>
          <cell r="H833">
            <v>10791.59</v>
          </cell>
          <cell r="I833">
            <v>10791.59</v>
          </cell>
          <cell r="J833">
            <v>10821.156000000001</v>
          </cell>
          <cell r="K833">
            <v>10791.59</v>
          </cell>
          <cell r="L833">
            <v>10791.59</v>
          </cell>
          <cell r="M833">
            <v>10275.620000000001</v>
          </cell>
          <cell r="N833">
            <v>10129.415999999999</v>
          </cell>
          <cell r="O833">
            <v>10101.74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</row>
        <row r="834">
          <cell r="A834">
            <v>21687.040000000001</v>
          </cell>
          <cell r="B834">
            <v>15575.226000000001</v>
          </cell>
          <cell r="C834">
            <v>13222.39</v>
          </cell>
          <cell r="D834">
            <v>13061.89</v>
          </cell>
          <cell r="E834">
            <v>13061.89</v>
          </cell>
          <cell r="F834">
            <v>10821.156000000001</v>
          </cell>
          <cell r="G834">
            <v>10791.59</v>
          </cell>
          <cell r="H834">
            <v>10791.59</v>
          </cell>
          <cell r="I834">
            <v>10791.59</v>
          </cell>
          <cell r="J834">
            <v>10821.156000000001</v>
          </cell>
          <cell r="K834">
            <v>10791.59</v>
          </cell>
          <cell r="L834">
            <v>10791.59</v>
          </cell>
          <cell r="M834">
            <v>10275.620000000001</v>
          </cell>
          <cell r="N834">
            <v>10129.415999999999</v>
          </cell>
          <cell r="O834">
            <v>10101.74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</row>
        <row r="835">
          <cell r="A835">
            <v>21687.040000000001</v>
          </cell>
          <cell r="B835">
            <v>15575.226000000001</v>
          </cell>
          <cell r="C835">
            <v>13222.39</v>
          </cell>
          <cell r="D835">
            <v>13061.89</v>
          </cell>
          <cell r="E835">
            <v>13061.89</v>
          </cell>
          <cell r="F835">
            <v>10821.156000000001</v>
          </cell>
          <cell r="G835">
            <v>10791.59</v>
          </cell>
          <cell r="H835">
            <v>10791.59</v>
          </cell>
          <cell r="I835">
            <v>10791.59</v>
          </cell>
          <cell r="J835">
            <v>10821.156000000001</v>
          </cell>
          <cell r="K835">
            <v>10791.59</v>
          </cell>
          <cell r="L835">
            <v>10791.59</v>
          </cell>
          <cell r="M835">
            <v>10275.620000000001</v>
          </cell>
          <cell r="N835">
            <v>10129.415999999999</v>
          </cell>
          <cell r="O835">
            <v>10101.74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</row>
        <row r="836">
          <cell r="A836">
            <v>21687.040000000001</v>
          </cell>
          <cell r="B836">
            <v>15575.226000000001</v>
          </cell>
          <cell r="C836">
            <v>13222.39</v>
          </cell>
          <cell r="D836">
            <v>13061.89</v>
          </cell>
          <cell r="E836">
            <v>13061.89</v>
          </cell>
          <cell r="F836">
            <v>10821.156000000001</v>
          </cell>
          <cell r="G836">
            <v>10791.59</v>
          </cell>
          <cell r="H836">
            <v>10791.59</v>
          </cell>
          <cell r="I836">
            <v>10791.59</v>
          </cell>
          <cell r="J836">
            <v>10821.156000000001</v>
          </cell>
          <cell r="K836">
            <v>10791.59</v>
          </cell>
          <cell r="L836">
            <v>10791.59</v>
          </cell>
          <cell r="M836">
            <v>10275.620000000001</v>
          </cell>
          <cell r="N836">
            <v>10129.415999999999</v>
          </cell>
          <cell r="O836">
            <v>10101.74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A837">
            <v>21687.040000000001</v>
          </cell>
          <cell r="B837">
            <v>15575.226000000001</v>
          </cell>
          <cell r="C837">
            <v>13222.39</v>
          </cell>
          <cell r="D837">
            <v>13061.89</v>
          </cell>
          <cell r="E837">
            <v>13061.89</v>
          </cell>
          <cell r="F837">
            <v>10821.156000000001</v>
          </cell>
          <cell r="G837">
            <v>10791.59</v>
          </cell>
          <cell r="H837">
            <v>10791.59</v>
          </cell>
          <cell r="I837">
            <v>10791.59</v>
          </cell>
          <cell r="J837">
            <v>10821.156000000001</v>
          </cell>
          <cell r="K837">
            <v>10791.59</v>
          </cell>
          <cell r="L837">
            <v>10791.59</v>
          </cell>
          <cell r="M837">
            <v>10275.620000000001</v>
          </cell>
          <cell r="N837">
            <v>10129.415999999999</v>
          </cell>
          <cell r="O837">
            <v>10101.74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</row>
        <row r="838">
          <cell r="A838">
            <v>21687.040000000001</v>
          </cell>
          <cell r="B838">
            <v>15575.226000000001</v>
          </cell>
          <cell r="C838">
            <v>13222.39</v>
          </cell>
          <cell r="D838">
            <v>13061.89</v>
          </cell>
          <cell r="E838">
            <v>13061.89</v>
          </cell>
          <cell r="F838">
            <v>10821.156000000001</v>
          </cell>
          <cell r="G838">
            <v>10791.59</v>
          </cell>
          <cell r="H838">
            <v>10791.59</v>
          </cell>
          <cell r="I838">
            <v>10791.59</v>
          </cell>
          <cell r="J838">
            <v>10821.156000000001</v>
          </cell>
          <cell r="K838">
            <v>10791.59</v>
          </cell>
          <cell r="L838">
            <v>10791.59</v>
          </cell>
          <cell r="M838">
            <v>10275.620000000001</v>
          </cell>
          <cell r="N838">
            <v>10129.415999999999</v>
          </cell>
          <cell r="O838">
            <v>10101.74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</row>
        <row r="839">
          <cell r="A839">
            <v>21687.040000000001</v>
          </cell>
          <cell r="B839">
            <v>15575.226000000001</v>
          </cell>
          <cell r="C839">
            <v>13222.39</v>
          </cell>
          <cell r="D839">
            <v>13061.89</v>
          </cell>
          <cell r="E839">
            <v>13061.89</v>
          </cell>
          <cell r="F839">
            <v>10821.156000000001</v>
          </cell>
          <cell r="G839">
            <v>10791.59</v>
          </cell>
          <cell r="H839">
            <v>10791.59</v>
          </cell>
          <cell r="I839">
            <v>10791.59</v>
          </cell>
          <cell r="J839">
            <v>10821.156000000001</v>
          </cell>
          <cell r="K839">
            <v>10791.59</v>
          </cell>
          <cell r="L839">
            <v>10791.59</v>
          </cell>
          <cell r="M839">
            <v>10275.620000000001</v>
          </cell>
          <cell r="N839">
            <v>10129.415999999999</v>
          </cell>
          <cell r="O839">
            <v>10101.74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</row>
        <row r="840">
          <cell r="A840">
            <v>21687.040000000001</v>
          </cell>
          <cell r="B840">
            <v>15575.226000000001</v>
          </cell>
          <cell r="C840">
            <v>13222.39</v>
          </cell>
          <cell r="D840">
            <v>13061.89</v>
          </cell>
          <cell r="E840">
            <v>13061.89</v>
          </cell>
          <cell r="F840">
            <v>10821.156000000001</v>
          </cell>
          <cell r="G840">
            <v>10791.59</v>
          </cell>
          <cell r="H840">
            <v>10791.59</v>
          </cell>
          <cell r="I840">
            <v>10791.59</v>
          </cell>
          <cell r="J840">
            <v>10821.156000000001</v>
          </cell>
          <cell r="K840">
            <v>10791.59</v>
          </cell>
          <cell r="L840">
            <v>10791.59</v>
          </cell>
          <cell r="M840">
            <v>10275.620000000001</v>
          </cell>
          <cell r="N840">
            <v>10129.415999999999</v>
          </cell>
          <cell r="O840">
            <v>10101.74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</row>
        <row r="841">
          <cell r="A841">
            <v>21687.040000000001</v>
          </cell>
          <cell r="B841">
            <v>15575.226000000001</v>
          </cell>
          <cell r="C841">
            <v>13222.39</v>
          </cell>
          <cell r="D841">
            <v>13061.89</v>
          </cell>
          <cell r="E841">
            <v>13061.89</v>
          </cell>
          <cell r="F841">
            <v>10821.156000000001</v>
          </cell>
          <cell r="G841">
            <v>10791.59</v>
          </cell>
          <cell r="H841">
            <v>10791.59</v>
          </cell>
          <cell r="I841">
            <v>10791.59</v>
          </cell>
          <cell r="J841">
            <v>10821.156000000001</v>
          </cell>
          <cell r="K841">
            <v>10791.59</v>
          </cell>
          <cell r="L841">
            <v>10791.59</v>
          </cell>
          <cell r="M841">
            <v>10275.620000000001</v>
          </cell>
          <cell r="N841">
            <v>10129.415999999999</v>
          </cell>
          <cell r="O841">
            <v>10101.74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</row>
        <row r="842">
          <cell r="A842">
            <v>21687.040000000001</v>
          </cell>
          <cell r="B842">
            <v>15575.226000000001</v>
          </cell>
          <cell r="C842">
            <v>13222.39</v>
          </cell>
          <cell r="D842">
            <v>13061.89</v>
          </cell>
          <cell r="E842">
            <v>13061.89</v>
          </cell>
          <cell r="F842">
            <v>10821.156000000001</v>
          </cell>
          <cell r="G842">
            <v>10791.59</v>
          </cell>
          <cell r="H842">
            <v>10791.59</v>
          </cell>
          <cell r="I842">
            <v>10791.59</v>
          </cell>
          <cell r="J842">
            <v>10821.156000000001</v>
          </cell>
          <cell r="K842">
            <v>10791.59</v>
          </cell>
          <cell r="L842">
            <v>10791.59</v>
          </cell>
          <cell r="M842">
            <v>10275.620000000001</v>
          </cell>
          <cell r="N842">
            <v>10129.415999999999</v>
          </cell>
          <cell r="O842">
            <v>10101.74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</row>
        <row r="843">
          <cell r="A843">
            <v>21687.040000000001</v>
          </cell>
          <cell r="B843">
            <v>15575.226000000001</v>
          </cell>
          <cell r="C843">
            <v>13222.39</v>
          </cell>
          <cell r="D843">
            <v>13061.89</v>
          </cell>
          <cell r="E843">
            <v>13061.89</v>
          </cell>
          <cell r="F843">
            <v>10821.156000000001</v>
          </cell>
          <cell r="G843">
            <v>10791.59</v>
          </cell>
          <cell r="H843">
            <v>10791.59</v>
          </cell>
          <cell r="I843">
            <v>10791.59</v>
          </cell>
          <cell r="J843">
            <v>10821.156000000001</v>
          </cell>
          <cell r="K843">
            <v>10791.59</v>
          </cell>
          <cell r="L843">
            <v>10791.59</v>
          </cell>
          <cell r="M843">
            <v>10275.620000000001</v>
          </cell>
          <cell r="N843">
            <v>10129.415999999999</v>
          </cell>
          <cell r="O843">
            <v>10101.74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</row>
        <row r="844">
          <cell r="A844">
            <v>21687.040000000001</v>
          </cell>
          <cell r="B844">
            <v>15575.226000000001</v>
          </cell>
          <cell r="C844">
            <v>13222.39</v>
          </cell>
          <cell r="D844">
            <v>13061.89</v>
          </cell>
          <cell r="E844">
            <v>13061.89</v>
          </cell>
          <cell r="F844">
            <v>10821.156000000001</v>
          </cell>
          <cell r="G844">
            <v>10791.59</v>
          </cell>
          <cell r="H844">
            <v>10791.59</v>
          </cell>
          <cell r="I844">
            <v>10791.59</v>
          </cell>
          <cell r="J844">
            <v>10821.156000000001</v>
          </cell>
          <cell r="K844">
            <v>10791.59</v>
          </cell>
          <cell r="L844">
            <v>10791.59</v>
          </cell>
          <cell r="M844">
            <v>10275.620000000001</v>
          </cell>
          <cell r="N844">
            <v>10129.415999999999</v>
          </cell>
          <cell r="O844">
            <v>10101.74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</row>
        <row r="845">
          <cell r="A845">
            <v>21687.040000000001</v>
          </cell>
          <cell r="B845">
            <v>15575.226000000001</v>
          </cell>
          <cell r="C845">
            <v>13222.39</v>
          </cell>
          <cell r="D845">
            <v>13061.89</v>
          </cell>
          <cell r="E845">
            <v>13061.89</v>
          </cell>
          <cell r="F845">
            <v>10821.156000000001</v>
          </cell>
          <cell r="G845">
            <v>10791.59</v>
          </cell>
          <cell r="H845">
            <v>10791.59</v>
          </cell>
          <cell r="I845">
            <v>10791.59</v>
          </cell>
          <cell r="J845">
            <v>10821.156000000001</v>
          </cell>
          <cell r="K845">
            <v>10791.59</v>
          </cell>
          <cell r="L845">
            <v>10791.59</v>
          </cell>
          <cell r="M845">
            <v>10275.620000000001</v>
          </cell>
          <cell r="N845">
            <v>10129.415999999999</v>
          </cell>
          <cell r="O845">
            <v>10101.74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</row>
        <row r="846">
          <cell r="A846">
            <v>21687.040000000001</v>
          </cell>
          <cell r="B846">
            <v>15575.226000000001</v>
          </cell>
          <cell r="C846">
            <v>13222.39</v>
          </cell>
          <cell r="D846">
            <v>13061.89</v>
          </cell>
          <cell r="E846">
            <v>13061.89</v>
          </cell>
          <cell r="F846">
            <v>10821.156000000001</v>
          </cell>
          <cell r="G846">
            <v>10791.59</v>
          </cell>
          <cell r="H846">
            <v>10791.59</v>
          </cell>
          <cell r="I846">
            <v>10791.59</v>
          </cell>
          <cell r="J846">
            <v>10821.156000000001</v>
          </cell>
          <cell r="K846">
            <v>10791.59</v>
          </cell>
          <cell r="L846">
            <v>10791.59</v>
          </cell>
          <cell r="M846">
            <v>10275.620000000001</v>
          </cell>
          <cell r="N846">
            <v>10129.415999999999</v>
          </cell>
          <cell r="O846">
            <v>10101.74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</row>
        <row r="847">
          <cell r="A847">
            <v>21687.040000000001</v>
          </cell>
          <cell r="B847">
            <v>15575.226000000001</v>
          </cell>
          <cell r="C847">
            <v>13222.39</v>
          </cell>
          <cell r="D847">
            <v>13061.89</v>
          </cell>
          <cell r="E847">
            <v>13061.89</v>
          </cell>
          <cell r="F847">
            <v>10821.156000000001</v>
          </cell>
          <cell r="G847">
            <v>10791.59</v>
          </cell>
          <cell r="H847">
            <v>10791.59</v>
          </cell>
          <cell r="I847">
            <v>10791.59</v>
          </cell>
          <cell r="J847">
            <v>10821.156000000001</v>
          </cell>
          <cell r="K847">
            <v>10791.59</v>
          </cell>
          <cell r="L847">
            <v>10791.59</v>
          </cell>
          <cell r="M847">
            <v>10275.620000000001</v>
          </cell>
          <cell r="N847">
            <v>10129.415999999999</v>
          </cell>
          <cell r="O847">
            <v>10101.74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A848">
            <v>21687.040000000001</v>
          </cell>
          <cell r="B848">
            <v>15575.226000000001</v>
          </cell>
          <cell r="C848">
            <v>13222.39</v>
          </cell>
          <cell r="D848">
            <v>13061.89</v>
          </cell>
          <cell r="E848">
            <v>13061.89</v>
          </cell>
          <cell r="F848">
            <v>10821.156000000001</v>
          </cell>
          <cell r="G848">
            <v>10791.59</v>
          </cell>
          <cell r="H848">
            <v>10791.59</v>
          </cell>
          <cell r="I848">
            <v>10791.59</v>
          </cell>
          <cell r="J848">
            <v>10821.156000000001</v>
          </cell>
          <cell r="K848">
            <v>10791.59</v>
          </cell>
          <cell r="L848">
            <v>10791.59</v>
          </cell>
          <cell r="M848">
            <v>10275.620000000001</v>
          </cell>
          <cell r="N848">
            <v>10129.415999999999</v>
          </cell>
          <cell r="O848">
            <v>10101.74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</row>
        <row r="849">
          <cell r="A849">
            <v>21687.040000000001</v>
          </cell>
          <cell r="B849">
            <v>15575.226000000001</v>
          </cell>
          <cell r="C849">
            <v>13222.39</v>
          </cell>
          <cell r="D849">
            <v>13061.89</v>
          </cell>
          <cell r="E849">
            <v>13061.89</v>
          </cell>
          <cell r="F849">
            <v>10821.156000000001</v>
          </cell>
          <cell r="G849">
            <v>10791.59</v>
          </cell>
          <cell r="H849">
            <v>10791.59</v>
          </cell>
          <cell r="I849">
            <v>10791.59</v>
          </cell>
          <cell r="J849">
            <v>10821.156000000001</v>
          </cell>
          <cell r="K849">
            <v>10791.59</v>
          </cell>
          <cell r="L849">
            <v>10791.59</v>
          </cell>
          <cell r="M849">
            <v>10275.620000000001</v>
          </cell>
          <cell r="N849">
            <v>10129.415999999999</v>
          </cell>
          <cell r="O849">
            <v>10101.74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</row>
        <row r="850">
          <cell r="A850">
            <v>21687.040000000001</v>
          </cell>
          <cell r="B850">
            <v>15575.226000000001</v>
          </cell>
          <cell r="C850">
            <v>13222.39</v>
          </cell>
          <cell r="D850">
            <v>13061.89</v>
          </cell>
          <cell r="E850">
            <v>13061.89</v>
          </cell>
          <cell r="F850">
            <v>10821.156000000001</v>
          </cell>
          <cell r="G850">
            <v>10791.59</v>
          </cell>
          <cell r="H850">
            <v>10791.59</v>
          </cell>
          <cell r="I850">
            <v>10791.59</v>
          </cell>
          <cell r="J850">
            <v>10821.156000000001</v>
          </cell>
          <cell r="K850">
            <v>10791.59</v>
          </cell>
          <cell r="L850">
            <v>10791.59</v>
          </cell>
          <cell r="M850">
            <v>10275.620000000001</v>
          </cell>
          <cell r="N850">
            <v>10129.415999999999</v>
          </cell>
          <cell r="O850">
            <v>10101.74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</row>
        <row r="851">
          <cell r="A851">
            <v>21687.040000000001</v>
          </cell>
          <cell r="B851">
            <v>15575.226000000001</v>
          </cell>
          <cell r="C851">
            <v>13222.39</v>
          </cell>
          <cell r="D851">
            <v>13061.89</v>
          </cell>
          <cell r="E851">
            <v>13061.89</v>
          </cell>
          <cell r="F851">
            <v>10821.156000000001</v>
          </cell>
          <cell r="G851">
            <v>10791.59</v>
          </cell>
          <cell r="H851">
            <v>10791.59</v>
          </cell>
          <cell r="I851">
            <v>10791.59</v>
          </cell>
          <cell r="J851">
            <v>10821.156000000001</v>
          </cell>
          <cell r="K851">
            <v>10791.59</v>
          </cell>
          <cell r="L851">
            <v>10791.59</v>
          </cell>
          <cell r="M851">
            <v>10275.620000000001</v>
          </cell>
          <cell r="N851">
            <v>10129.415999999999</v>
          </cell>
          <cell r="O851">
            <v>10101.74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</row>
        <row r="852">
          <cell r="A852">
            <v>21687.040000000001</v>
          </cell>
          <cell r="B852">
            <v>15575.226000000001</v>
          </cell>
          <cell r="C852">
            <v>13222.39</v>
          </cell>
          <cell r="D852">
            <v>13061.89</v>
          </cell>
          <cell r="E852">
            <v>13061.89</v>
          </cell>
          <cell r="F852">
            <v>10821.156000000001</v>
          </cell>
          <cell r="G852">
            <v>10791.59</v>
          </cell>
          <cell r="H852">
            <v>10791.59</v>
          </cell>
          <cell r="I852">
            <v>10791.59</v>
          </cell>
          <cell r="J852">
            <v>10821.156000000001</v>
          </cell>
          <cell r="K852">
            <v>10791.59</v>
          </cell>
          <cell r="L852">
            <v>10791.59</v>
          </cell>
          <cell r="M852">
            <v>10275.620000000001</v>
          </cell>
          <cell r="N852">
            <v>10129.415999999999</v>
          </cell>
          <cell r="O852">
            <v>10101.74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A853">
            <v>21687.040000000001</v>
          </cell>
          <cell r="B853">
            <v>15575.226000000001</v>
          </cell>
          <cell r="C853">
            <v>13222.39</v>
          </cell>
          <cell r="D853">
            <v>13061.89</v>
          </cell>
          <cell r="E853">
            <v>13061.89</v>
          </cell>
          <cell r="F853">
            <v>10821.156000000001</v>
          </cell>
          <cell r="G853">
            <v>10791.59</v>
          </cell>
          <cell r="H853">
            <v>10791.59</v>
          </cell>
          <cell r="I853">
            <v>10791.59</v>
          </cell>
          <cell r="J853">
            <v>10821.156000000001</v>
          </cell>
          <cell r="K853">
            <v>10791.59</v>
          </cell>
          <cell r="L853">
            <v>10791.59</v>
          </cell>
          <cell r="M853">
            <v>10275.620000000001</v>
          </cell>
          <cell r="N853">
            <v>10129.415999999999</v>
          </cell>
          <cell r="O853">
            <v>10101.74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</row>
        <row r="854">
          <cell r="A854">
            <v>21687.040000000001</v>
          </cell>
          <cell r="B854">
            <v>15575.226000000001</v>
          </cell>
          <cell r="C854">
            <v>13222.39</v>
          </cell>
          <cell r="D854">
            <v>13061.89</v>
          </cell>
          <cell r="E854">
            <v>13061.89</v>
          </cell>
          <cell r="F854">
            <v>10821.156000000001</v>
          </cell>
          <cell r="G854">
            <v>10791.59</v>
          </cell>
          <cell r="H854">
            <v>10791.59</v>
          </cell>
          <cell r="I854">
            <v>10791.59</v>
          </cell>
          <cell r="J854">
            <v>10821.156000000001</v>
          </cell>
          <cell r="K854">
            <v>10791.59</v>
          </cell>
          <cell r="L854">
            <v>10791.59</v>
          </cell>
          <cell r="M854">
            <v>10275.620000000001</v>
          </cell>
          <cell r="N854">
            <v>10129.415999999999</v>
          </cell>
          <cell r="O854">
            <v>10101.74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</row>
        <row r="855">
          <cell r="A855">
            <v>21687.040000000001</v>
          </cell>
          <cell r="B855">
            <v>15575.226000000001</v>
          </cell>
          <cell r="C855">
            <v>13222.39</v>
          </cell>
          <cell r="D855">
            <v>13061.89</v>
          </cell>
          <cell r="E855">
            <v>13061.89</v>
          </cell>
          <cell r="F855">
            <v>10821.156000000001</v>
          </cell>
          <cell r="G855">
            <v>10791.59</v>
          </cell>
          <cell r="H855">
            <v>10791.59</v>
          </cell>
          <cell r="I855">
            <v>10791.59</v>
          </cell>
          <cell r="J855">
            <v>10821.156000000001</v>
          </cell>
          <cell r="K855">
            <v>10791.59</v>
          </cell>
          <cell r="L855">
            <v>10791.59</v>
          </cell>
          <cell r="M855">
            <v>10275.620000000001</v>
          </cell>
          <cell r="N855">
            <v>10129.415999999999</v>
          </cell>
          <cell r="O855">
            <v>10101.74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A856">
            <v>21687.040000000001</v>
          </cell>
          <cell r="B856">
            <v>15575.226000000001</v>
          </cell>
          <cell r="C856">
            <v>13222.39</v>
          </cell>
          <cell r="D856">
            <v>13061.89</v>
          </cell>
          <cell r="E856">
            <v>13061.89</v>
          </cell>
          <cell r="F856">
            <v>10821.156000000001</v>
          </cell>
          <cell r="G856">
            <v>10791.59</v>
          </cell>
          <cell r="H856">
            <v>10791.59</v>
          </cell>
          <cell r="I856">
            <v>10791.59</v>
          </cell>
          <cell r="J856">
            <v>10821.156000000001</v>
          </cell>
          <cell r="K856">
            <v>10791.59</v>
          </cell>
          <cell r="L856">
            <v>10791.59</v>
          </cell>
          <cell r="M856">
            <v>10275.620000000001</v>
          </cell>
          <cell r="N856">
            <v>10129.415999999999</v>
          </cell>
          <cell r="O856">
            <v>10101.74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</row>
        <row r="857">
          <cell r="A857">
            <v>21687.040000000001</v>
          </cell>
          <cell r="B857">
            <v>15575.226000000001</v>
          </cell>
          <cell r="C857">
            <v>13222.39</v>
          </cell>
          <cell r="D857">
            <v>13061.89</v>
          </cell>
          <cell r="E857">
            <v>13061.89</v>
          </cell>
          <cell r="F857">
            <v>10821.156000000001</v>
          </cell>
          <cell r="G857">
            <v>10791.59</v>
          </cell>
          <cell r="H857">
            <v>10791.59</v>
          </cell>
          <cell r="I857">
            <v>10791.59</v>
          </cell>
          <cell r="J857">
            <v>10821.156000000001</v>
          </cell>
          <cell r="K857">
            <v>10791.59</v>
          </cell>
          <cell r="L857">
            <v>10791.59</v>
          </cell>
          <cell r="M857">
            <v>10275.620000000001</v>
          </cell>
          <cell r="N857">
            <v>10129.415999999999</v>
          </cell>
          <cell r="O857">
            <v>10101.74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</row>
        <row r="858">
          <cell r="A858">
            <v>21687.040000000001</v>
          </cell>
          <cell r="B858">
            <v>15575.226000000001</v>
          </cell>
          <cell r="C858">
            <v>13222.39</v>
          </cell>
          <cell r="D858">
            <v>13061.89</v>
          </cell>
          <cell r="E858">
            <v>13061.89</v>
          </cell>
          <cell r="F858">
            <v>10821.156000000001</v>
          </cell>
          <cell r="G858">
            <v>10791.59</v>
          </cell>
          <cell r="H858">
            <v>10791.59</v>
          </cell>
          <cell r="I858">
            <v>10791.59</v>
          </cell>
          <cell r="J858">
            <v>10821.156000000001</v>
          </cell>
          <cell r="K858">
            <v>10791.59</v>
          </cell>
          <cell r="L858">
            <v>10791.59</v>
          </cell>
          <cell r="M858">
            <v>10275.620000000001</v>
          </cell>
          <cell r="N858">
            <v>10129.415999999999</v>
          </cell>
          <cell r="O858">
            <v>10101.74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A859">
            <v>21687.040000000001</v>
          </cell>
          <cell r="B859">
            <v>15575.226000000001</v>
          </cell>
          <cell r="C859">
            <v>13222.39</v>
          </cell>
          <cell r="D859">
            <v>13061.89</v>
          </cell>
          <cell r="E859">
            <v>13061.89</v>
          </cell>
          <cell r="F859">
            <v>10821.156000000001</v>
          </cell>
          <cell r="G859">
            <v>10791.59</v>
          </cell>
          <cell r="H859">
            <v>10791.59</v>
          </cell>
          <cell r="I859">
            <v>10791.59</v>
          </cell>
          <cell r="J859">
            <v>10821.156000000001</v>
          </cell>
          <cell r="K859">
            <v>10791.59</v>
          </cell>
          <cell r="L859">
            <v>10791.59</v>
          </cell>
          <cell r="M859">
            <v>10275.620000000001</v>
          </cell>
          <cell r="N859">
            <v>10129.415999999999</v>
          </cell>
          <cell r="O859">
            <v>10101.74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</row>
        <row r="860">
          <cell r="A860">
            <v>21687.040000000001</v>
          </cell>
          <cell r="B860">
            <v>15575.226000000001</v>
          </cell>
          <cell r="C860">
            <v>13222.39</v>
          </cell>
          <cell r="D860">
            <v>13061.89</v>
          </cell>
          <cell r="E860">
            <v>13061.89</v>
          </cell>
          <cell r="F860">
            <v>10821.156000000001</v>
          </cell>
          <cell r="G860">
            <v>10791.59</v>
          </cell>
          <cell r="H860">
            <v>10791.59</v>
          </cell>
          <cell r="I860">
            <v>10791.59</v>
          </cell>
          <cell r="J860">
            <v>10821.156000000001</v>
          </cell>
          <cell r="K860">
            <v>10791.59</v>
          </cell>
          <cell r="L860">
            <v>10791.59</v>
          </cell>
          <cell r="M860">
            <v>10275.620000000001</v>
          </cell>
          <cell r="N860">
            <v>10129.415999999999</v>
          </cell>
          <cell r="O860">
            <v>10101.74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</row>
        <row r="861">
          <cell r="A861">
            <v>21687.040000000001</v>
          </cell>
          <cell r="B861">
            <v>15575.226000000001</v>
          </cell>
          <cell r="C861">
            <v>13222.39</v>
          </cell>
          <cell r="D861">
            <v>13061.89</v>
          </cell>
          <cell r="E861">
            <v>13061.89</v>
          </cell>
          <cell r="F861">
            <v>10821.156000000001</v>
          </cell>
          <cell r="G861">
            <v>10791.59</v>
          </cell>
          <cell r="H861">
            <v>10791.59</v>
          </cell>
          <cell r="I861">
            <v>10791.59</v>
          </cell>
          <cell r="J861">
            <v>10821.156000000001</v>
          </cell>
          <cell r="K861">
            <v>10791.59</v>
          </cell>
          <cell r="L861">
            <v>10791.59</v>
          </cell>
          <cell r="M861">
            <v>10275.620000000001</v>
          </cell>
          <cell r="N861">
            <v>10129.415999999999</v>
          </cell>
          <cell r="O861">
            <v>10101.74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  <row r="862">
          <cell r="A862">
            <v>21687.040000000001</v>
          </cell>
          <cell r="B862">
            <v>15575.226000000001</v>
          </cell>
          <cell r="C862">
            <v>13222.39</v>
          </cell>
          <cell r="D862">
            <v>13061.89</v>
          </cell>
          <cell r="E862">
            <v>13061.89</v>
          </cell>
          <cell r="F862">
            <v>10821.156000000001</v>
          </cell>
          <cell r="G862">
            <v>10791.59</v>
          </cell>
          <cell r="H862">
            <v>10791.59</v>
          </cell>
          <cell r="I862">
            <v>10791.59</v>
          </cell>
          <cell r="J862">
            <v>10821.156000000001</v>
          </cell>
          <cell r="K862">
            <v>10791.59</v>
          </cell>
          <cell r="L862">
            <v>10791.59</v>
          </cell>
          <cell r="M862">
            <v>10275.620000000001</v>
          </cell>
          <cell r="N862">
            <v>10129.415999999999</v>
          </cell>
          <cell r="O862">
            <v>10101.74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</row>
        <row r="863">
          <cell r="A863">
            <v>21687.040000000001</v>
          </cell>
          <cell r="B863">
            <v>15575.226000000001</v>
          </cell>
          <cell r="C863">
            <v>13222.39</v>
          </cell>
          <cell r="D863">
            <v>13061.89</v>
          </cell>
          <cell r="E863">
            <v>13061.89</v>
          </cell>
          <cell r="F863">
            <v>10821.156000000001</v>
          </cell>
          <cell r="G863">
            <v>10791.59</v>
          </cell>
          <cell r="H863">
            <v>10791.59</v>
          </cell>
          <cell r="I863">
            <v>10791.59</v>
          </cell>
          <cell r="J863">
            <v>10821.156000000001</v>
          </cell>
          <cell r="K863">
            <v>10791.59</v>
          </cell>
          <cell r="L863">
            <v>10791.59</v>
          </cell>
          <cell r="M863">
            <v>10275.620000000001</v>
          </cell>
          <cell r="N863">
            <v>10129.415999999999</v>
          </cell>
          <cell r="O863">
            <v>10101.74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</row>
        <row r="864">
          <cell r="A864">
            <v>21687.040000000001</v>
          </cell>
          <cell r="B864">
            <v>15575.226000000001</v>
          </cell>
          <cell r="C864">
            <v>13222.39</v>
          </cell>
          <cell r="D864">
            <v>13061.89</v>
          </cell>
          <cell r="E864">
            <v>13061.89</v>
          </cell>
          <cell r="F864">
            <v>10821.156000000001</v>
          </cell>
          <cell r="G864">
            <v>10791.59</v>
          </cell>
          <cell r="H864">
            <v>10791.59</v>
          </cell>
          <cell r="I864">
            <v>10791.59</v>
          </cell>
          <cell r="J864">
            <v>10821.156000000001</v>
          </cell>
          <cell r="K864">
            <v>10791.59</v>
          </cell>
          <cell r="L864">
            <v>10791.59</v>
          </cell>
          <cell r="M864">
            <v>10275.620000000001</v>
          </cell>
          <cell r="N864">
            <v>10129.415999999999</v>
          </cell>
          <cell r="O864">
            <v>10101.74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</row>
        <row r="865">
          <cell r="A865">
            <v>21687.040000000001</v>
          </cell>
          <cell r="B865">
            <v>15575.226000000001</v>
          </cell>
          <cell r="C865">
            <v>13222.39</v>
          </cell>
          <cell r="D865">
            <v>13061.89</v>
          </cell>
          <cell r="E865">
            <v>13061.89</v>
          </cell>
          <cell r="F865">
            <v>10821.156000000001</v>
          </cell>
          <cell r="G865">
            <v>10791.59</v>
          </cell>
          <cell r="H865">
            <v>10791.59</v>
          </cell>
          <cell r="I865">
            <v>10791.59</v>
          </cell>
          <cell r="J865">
            <v>10821.156000000001</v>
          </cell>
          <cell r="K865">
            <v>10791.59</v>
          </cell>
          <cell r="L865">
            <v>10791.59</v>
          </cell>
          <cell r="M865">
            <v>10275.620000000001</v>
          </cell>
          <cell r="N865">
            <v>10129.415999999999</v>
          </cell>
          <cell r="O865">
            <v>10101.74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</row>
        <row r="866">
          <cell r="A866">
            <v>21687.040000000001</v>
          </cell>
          <cell r="B866">
            <v>15575.226000000001</v>
          </cell>
          <cell r="C866">
            <v>13222.39</v>
          </cell>
          <cell r="D866">
            <v>13061.89</v>
          </cell>
          <cell r="E866">
            <v>13061.89</v>
          </cell>
          <cell r="F866">
            <v>10821.156000000001</v>
          </cell>
          <cell r="G866">
            <v>10791.59</v>
          </cell>
          <cell r="H866">
            <v>10791.59</v>
          </cell>
          <cell r="I866">
            <v>10791.59</v>
          </cell>
          <cell r="J866">
            <v>10821.156000000001</v>
          </cell>
          <cell r="K866">
            <v>10791.59</v>
          </cell>
          <cell r="L866">
            <v>10791.59</v>
          </cell>
          <cell r="M866">
            <v>10275.620000000001</v>
          </cell>
          <cell r="N866">
            <v>10129.415999999999</v>
          </cell>
          <cell r="O866">
            <v>10101.74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</row>
        <row r="867">
          <cell r="A867">
            <v>21687.040000000001</v>
          </cell>
          <cell r="B867">
            <v>15575.226000000001</v>
          </cell>
          <cell r="C867">
            <v>13222.39</v>
          </cell>
          <cell r="D867">
            <v>13061.89</v>
          </cell>
          <cell r="E867">
            <v>13061.89</v>
          </cell>
          <cell r="F867">
            <v>10821.156000000001</v>
          </cell>
          <cell r="G867">
            <v>10791.59</v>
          </cell>
          <cell r="H867">
            <v>10791.59</v>
          </cell>
          <cell r="I867">
            <v>10791.59</v>
          </cell>
          <cell r="J867">
            <v>10821.156000000001</v>
          </cell>
          <cell r="K867">
            <v>10791.59</v>
          </cell>
          <cell r="L867">
            <v>10791.59</v>
          </cell>
          <cell r="M867">
            <v>10275.620000000001</v>
          </cell>
          <cell r="N867">
            <v>10129.415999999999</v>
          </cell>
          <cell r="O867">
            <v>10101.74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</row>
        <row r="868">
          <cell r="A868">
            <v>21687.040000000001</v>
          </cell>
          <cell r="B868">
            <v>15575.226000000001</v>
          </cell>
          <cell r="C868">
            <v>13222.39</v>
          </cell>
          <cell r="D868">
            <v>13061.89</v>
          </cell>
          <cell r="E868">
            <v>13061.89</v>
          </cell>
          <cell r="F868">
            <v>10821.156000000001</v>
          </cell>
          <cell r="G868">
            <v>10791.59</v>
          </cell>
          <cell r="H868">
            <v>10791.59</v>
          </cell>
          <cell r="I868">
            <v>10791.59</v>
          </cell>
          <cell r="J868">
            <v>10821.156000000001</v>
          </cell>
          <cell r="K868">
            <v>10791.59</v>
          </cell>
          <cell r="L868">
            <v>10791.59</v>
          </cell>
          <cell r="M868">
            <v>10275.620000000001</v>
          </cell>
          <cell r="N868">
            <v>10129.415999999999</v>
          </cell>
          <cell r="O868">
            <v>10101.74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</row>
        <row r="869">
          <cell r="A869">
            <v>21687.040000000001</v>
          </cell>
          <cell r="B869">
            <v>15575.226000000001</v>
          </cell>
          <cell r="C869">
            <v>13222.39</v>
          </cell>
          <cell r="D869">
            <v>13061.89</v>
          </cell>
          <cell r="E869">
            <v>13061.89</v>
          </cell>
          <cell r="F869">
            <v>10821.156000000001</v>
          </cell>
          <cell r="G869">
            <v>10791.59</v>
          </cell>
          <cell r="H869">
            <v>10791.59</v>
          </cell>
          <cell r="I869">
            <v>10791.59</v>
          </cell>
          <cell r="J869">
            <v>10821.156000000001</v>
          </cell>
          <cell r="K869">
            <v>10791.59</v>
          </cell>
          <cell r="L869">
            <v>10791.59</v>
          </cell>
          <cell r="M869">
            <v>10275.620000000001</v>
          </cell>
          <cell r="N869">
            <v>10129.415999999999</v>
          </cell>
          <cell r="O869">
            <v>10101.74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</row>
        <row r="870">
          <cell r="A870">
            <v>21687.040000000001</v>
          </cell>
          <cell r="B870">
            <v>15575.226000000001</v>
          </cell>
          <cell r="C870">
            <v>13222.39</v>
          </cell>
          <cell r="D870">
            <v>13061.89</v>
          </cell>
          <cell r="E870">
            <v>13061.89</v>
          </cell>
          <cell r="F870">
            <v>10821.156000000001</v>
          </cell>
          <cell r="G870">
            <v>10791.59</v>
          </cell>
          <cell r="H870">
            <v>10791.59</v>
          </cell>
          <cell r="I870">
            <v>10791.59</v>
          </cell>
          <cell r="J870">
            <v>10821.156000000001</v>
          </cell>
          <cell r="K870">
            <v>10791.59</v>
          </cell>
          <cell r="L870">
            <v>10791.59</v>
          </cell>
          <cell r="M870">
            <v>10275.620000000001</v>
          </cell>
          <cell r="N870">
            <v>10129.415999999999</v>
          </cell>
          <cell r="O870">
            <v>10101.74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</row>
        <row r="871">
          <cell r="A871">
            <v>21687.040000000001</v>
          </cell>
          <cell r="B871">
            <v>15575.226000000001</v>
          </cell>
          <cell r="C871">
            <v>13222.39</v>
          </cell>
          <cell r="D871">
            <v>13061.89</v>
          </cell>
          <cell r="E871">
            <v>13061.89</v>
          </cell>
          <cell r="F871">
            <v>10821.156000000001</v>
          </cell>
          <cell r="G871">
            <v>10791.59</v>
          </cell>
          <cell r="H871">
            <v>10791.59</v>
          </cell>
          <cell r="I871">
            <v>10791.59</v>
          </cell>
          <cell r="J871">
            <v>10821.156000000001</v>
          </cell>
          <cell r="K871">
            <v>10791.59</v>
          </cell>
          <cell r="L871">
            <v>10791.59</v>
          </cell>
          <cell r="M871">
            <v>10275.620000000001</v>
          </cell>
          <cell r="N871">
            <v>10129.415999999999</v>
          </cell>
          <cell r="O871">
            <v>10101.74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</row>
        <row r="872">
          <cell r="A872">
            <v>21687.040000000001</v>
          </cell>
          <cell r="B872">
            <v>15575.226000000001</v>
          </cell>
          <cell r="C872">
            <v>13222.39</v>
          </cell>
          <cell r="D872">
            <v>13061.89</v>
          </cell>
          <cell r="E872">
            <v>13061.89</v>
          </cell>
          <cell r="F872">
            <v>10821.156000000001</v>
          </cell>
          <cell r="G872">
            <v>10791.59</v>
          </cell>
          <cell r="H872">
            <v>10791.59</v>
          </cell>
          <cell r="I872">
            <v>10791.59</v>
          </cell>
          <cell r="J872">
            <v>10821.156000000001</v>
          </cell>
          <cell r="K872">
            <v>10791.59</v>
          </cell>
          <cell r="L872">
            <v>10791.59</v>
          </cell>
          <cell r="M872">
            <v>10275.620000000001</v>
          </cell>
          <cell r="N872">
            <v>10129.415999999999</v>
          </cell>
          <cell r="O872">
            <v>10101.74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</row>
        <row r="873">
          <cell r="A873">
            <v>21687.040000000001</v>
          </cell>
          <cell r="B873">
            <v>15575.226000000001</v>
          </cell>
          <cell r="C873">
            <v>13222.39</v>
          </cell>
          <cell r="D873">
            <v>13061.89</v>
          </cell>
          <cell r="E873">
            <v>13061.89</v>
          </cell>
          <cell r="F873">
            <v>10821.156000000001</v>
          </cell>
          <cell r="G873">
            <v>10791.59</v>
          </cell>
          <cell r="H873">
            <v>10791.59</v>
          </cell>
          <cell r="I873">
            <v>10791.59</v>
          </cell>
          <cell r="J873">
            <v>10821.156000000001</v>
          </cell>
          <cell r="K873">
            <v>10791.59</v>
          </cell>
          <cell r="L873">
            <v>10791.59</v>
          </cell>
          <cell r="M873">
            <v>10275.620000000001</v>
          </cell>
          <cell r="N873">
            <v>10129.415999999999</v>
          </cell>
          <cell r="O873">
            <v>10101.74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</row>
        <row r="874">
          <cell r="A874">
            <v>21687.040000000001</v>
          </cell>
          <cell r="B874">
            <v>15575.226000000001</v>
          </cell>
          <cell r="C874">
            <v>13222.39</v>
          </cell>
          <cell r="D874">
            <v>13061.89</v>
          </cell>
          <cell r="E874">
            <v>13061.89</v>
          </cell>
          <cell r="F874">
            <v>10821.156000000001</v>
          </cell>
          <cell r="G874">
            <v>10791.59</v>
          </cell>
          <cell r="H874">
            <v>10791.59</v>
          </cell>
          <cell r="I874">
            <v>10791.59</v>
          </cell>
          <cell r="J874">
            <v>10821.156000000001</v>
          </cell>
          <cell r="K874">
            <v>10791.59</v>
          </cell>
          <cell r="L874">
            <v>10791.59</v>
          </cell>
          <cell r="M874">
            <v>10275.620000000001</v>
          </cell>
          <cell r="N874">
            <v>10129.415999999999</v>
          </cell>
          <cell r="O874">
            <v>10101.74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</row>
        <row r="875">
          <cell r="A875">
            <v>21687.040000000001</v>
          </cell>
          <cell r="B875">
            <v>15575.226000000001</v>
          </cell>
          <cell r="C875">
            <v>13222.39</v>
          </cell>
          <cell r="D875">
            <v>13061.89</v>
          </cell>
          <cell r="E875">
            <v>13061.89</v>
          </cell>
          <cell r="F875">
            <v>10821.156000000001</v>
          </cell>
          <cell r="G875">
            <v>10791.59</v>
          </cell>
          <cell r="H875">
            <v>10791.59</v>
          </cell>
          <cell r="I875">
            <v>10791.59</v>
          </cell>
          <cell r="J875">
            <v>10821.156000000001</v>
          </cell>
          <cell r="K875">
            <v>10791.59</v>
          </cell>
          <cell r="L875">
            <v>10791.59</v>
          </cell>
          <cell r="M875">
            <v>10275.620000000001</v>
          </cell>
          <cell r="N875">
            <v>10129.415999999999</v>
          </cell>
          <cell r="O875">
            <v>10101.74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</row>
        <row r="876">
          <cell r="A876">
            <v>21687.040000000001</v>
          </cell>
          <cell r="B876">
            <v>15575.226000000001</v>
          </cell>
          <cell r="C876">
            <v>13222.39</v>
          </cell>
          <cell r="D876">
            <v>13061.89</v>
          </cell>
          <cell r="E876">
            <v>13061.89</v>
          </cell>
          <cell r="F876">
            <v>10821.156000000001</v>
          </cell>
          <cell r="G876">
            <v>10791.59</v>
          </cell>
          <cell r="H876">
            <v>10791.59</v>
          </cell>
          <cell r="I876">
            <v>10791.59</v>
          </cell>
          <cell r="J876">
            <v>10821.156000000001</v>
          </cell>
          <cell r="K876">
            <v>10791.59</v>
          </cell>
          <cell r="L876">
            <v>10791.59</v>
          </cell>
          <cell r="M876">
            <v>10275.620000000001</v>
          </cell>
          <cell r="N876">
            <v>10129.415999999999</v>
          </cell>
          <cell r="O876">
            <v>10101.74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</row>
        <row r="877">
          <cell r="A877">
            <v>21687.040000000001</v>
          </cell>
          <cell r="B877">
            <v>15575.226000000001</v>
          </cell>
          <cell r="C877">
            <v>13222.39</v>
          </cell>
          <cell r="D877">
            <v>13061.89</v>
          </cell>
          <cell r="E877">
            <v>13061.89</v>
          </cell>
          <cell r="F877">
            <v>10821.156000000001</v>
          </cell>
          <cell r="G877">
            <v>10791.59</v>
          </cell>
          <cell r="H877">
            <v>10791.59</v>
          </cell>
          <cell r="I877">
            <v>10791.59</v>
          </cell>
          <cell r="J877">
            <v>10821.156000000001</v>
          </cell>
          <cell r="K877">
            <v>10791.59</v>
          </cell>
          <cell r="L877">
            <v>10791.59</v>
          </cell>
          <cell r="M877">
            <v>10275.620000000001</v>
          </cell>
          <cell r="N877">
            <v>10129.415999999999</v>
          </cell>
          <cell r="O877">
            <v>10101.74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</row>
        <row r="878">
          <cell r="A878">
            <v>21687.040000000001</v>
          </cell>
          <cell r="B878">
            <v>15575.226000000001</v>
          </cell>
          <cell r="C878">
            <v>13222.39</v>
          </cell>
          <cell r="D878">
            <v>13061.89</v>
          </cell>
          <cell r="E878">
            <v>13061.89</v>
          </cell>
          <cell r="F878">
            <v>10821.156000000001</v>
          </cell>
          <cell r="G878">
            <v>10791.59</v>
          </cell>
          <cell r="H878">
            <v>10791.59</v>
          </cell>
          <cell r="I878">
            <v>10791.59</v>
          </cell>
          <cell r="J878">
            <v>10821.156000000001</v>
          </cell>
          <cell r="K878">
            <v>10791.59</v>
          </cell>
          <cell r="L878">
            <v>10791.59</v>
          </cell>
          <cell r="M878">
            <v>10275.620000000001</v>
          </cell>
          <cell r="N878">
            <v>10129.415999999999</v>
          </cell>
          <cell r="O878">
            <v>10101.74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</row>
        <row r="879">
          <cell r="A879">
            <v>21687.040000000001</v>
          </cell>
          <cell r="B879">
            <v>15575.226000000001</v>
          </cell>
          <cell r="C879">
            <v>13222.39</v>
          </cell>
          <cell r="D879">
            <v>13061.89</v>
          </cell>
          <cell r="E879">
            <v>13061.89</v>
          </cell>
          <cell r="F879">
            <v>10821.156000000001</v>
          </cell>
          <cell r="G879">
            <v>10791.59</v>
          </cell>
          <cell r="H879">
            <v>10791.59</v>
          </cell>
          <cell r="I879">
            <v>10791.59</v>
          </cell>
          <cell r="J879">
            <v>10821.156000000001</v>
          </cell>
          <cell r="K879">
            <v>10791.59</v>
          </cell>
          <cell r="L879">
            <v>10791.59</v>
          </cell>
          <cell r="M879">
            <v>10275.620000000001</v>
          </cell>
          <cell r="N879">
            <v>10129.415999999999</v>
          </cell>
          <cell r="O879">
            <v>10101.74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</row>
        <row r="880">
          <cell r="A880">
            <v>21687.040000000001</v>
          </cell>
          <cell r="B880">
            <v>15575.226000000001</v>
          </cell>
          <cell r="C880">
            <v>13222.39</v>
          </cell>
          <cell r="D880">
            <v>13061.89</v>
          </cell>
          <cell r="E880">
            <v>13061.89</v>
          </cell>
          <cell r="F880">
            <v>10821.156000000001</v>
          </cell>
          <cell r="G880">
            <v>10791.59</v>
          </cell>
          <cell r="H880">
            <v>10791.59</v>
          </cell>
          <cell r="I880">
            <v>10791.59</v>
          </cell>
          <cell r="J880">
            <v>10821.156000000001</v>
          </cell>
          <cell r="K880">
            <v>10791.59</v>
          </cell>
          <cell r="L880">
            <v>10791.59</v>
          </cell>
          <cell r="M880">
            <v>10275.620000000001</v>
          </cell>
          <cell r="N880">
            <v>10129.415999999999</v>
          </cell>
          <cell r="O880">
            <v>10101.74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</row>
        <row r="881">
          <cell r="A881">
            <v>21687.040000000001</v>
          </cell>
          <cell r="B881">
            <v>15575.226000000001</v>
          </cell>
          <cell r="C881">
            <v>13222.39</v>
          </cell>
          <cell r="D881">
            <v>13061.89</v>
          </cell>
          <cell r="E881">
            <v>13061.89</v>
          </cell>
          <cell r="F881">
            <v>10821.156000000001</v>
          </cell>
          <cell r="G881">
            <v>10791.59</v>
          </cell>
          <cell r="H881">
            <v>10791.59</v>
          </cell>
          <cell r="I881">
            <v>10791.59</v>
          </cell>
          <cell r="J881">
            <v>10821.156000000001</v>
          </cell>
          <cell r="K881">
            <v>10791.59</v>
          </cell>
          <cell r="L881">
            <v>10791.59</v>
          </cell>
          <cell r="M881">
            <v>10275.620000000001</v>
          </cell>
          <cell r="N881">
            <v>10129.415999999999</v>
          </cell>
          <cell r="O881">
            <v>10101.74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</row>
        <row r="882">
          <cell r="A882">
            <v>21687.040000000001</v>
          </cell>
          <cell r="B882">
            <v>15575.226000000001</v>
          </cell>
          <cell r="C882">
            <v>13222.39</v>
          </cell>
          <cell r="D882">
            <v>13061.89</v>
          </cell>
          <cell r="E882">
            <v>13061.89</v>
          </cell>
          <cell r="F882">
            <v>10821.156000000001</v>
          </cell>
          <cell r="G882">
            <v>10791.59</v>
          </cell>
          <cell r="H882">
            <v>10791.59</v>
          </cell>
          <cell r="I882">
            <v>10791.59</v>
          </cell>
          <cell r="J882">
            <v>10821.156000000001</v>
          </cell>
          <cell r="K882">
            <v>10791.59</v>
          </cell>
          <cell r="L882">
            <v>10791.59</v>
          </cell>
          <cell r="M882">
            <v>10275.620000000001</v>
          </cell>
          <cell r="N882">
            <v>10129.415999999999</v>
          </cell>
          <cell r="O882">
            <v>10101.74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</row>
        <row r="883">
          <cell r="A883">
            <v>21687.040000000001</v>
          </cell>
          <cell r="B883">
            <v>15575.226000000001</v>
          </cell>
          <cell r="C883">
            <v>13222.39</v>
          </cell>
          <cell r="D883">
            <v>13061.89</v>
          </cell>
          <cell r="E883">
            <v>13061.89</v>
          </cell>
          <cell r="F883">
            <v>10821.156000000001</v>
          </cell>
          <cell r="G883">
            <v>10791.59</v>
          </cell>
          <cell r="H883">
            <v>10791.59</v>
          </cell>
          <cell r="I883">
            <v>10791.59</v>
          </cell>
          <cell r="J883">
            <v>10821.156000000001</v>
          </cell>
          <cell r="K883">
            <v>10791.59</v>
          </cell>
          <cell r="L883">
            <v>10791.59</v>
          </cell>
          <cell r="M883">
            <v>10275.620000000001</v>
          </cell>
          <cell r="N883">
            <v>10129.415999999999</v>
          </cell>
          <cell r="O883">
            <v>10101.74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</row>
        <row r="884">
          <cell r="A884">
            <v>21687.040000000001</v>
          </cell>
          <cell r="B884">
            <v>15575.226000000001</v>
          </cell>
          <cell r="C884">
            <v>13222.39</v>
          </cell>
          <cell r="D884">
            <v>13061.89</v>
          </cell>
          <cell r="E884">
            <v>13061.89</v>
          </cell>
          <cell r="F884">
            <v>10821.156000000001</v>
          </cell>
          <cell r="G884">
            <v>10791.59</v>
          </cell>
          <cell r="H884">
            <v>10791.59</v>
          </cell>
          <cell r="I884">
            <v>10791.59</v>
          </cell>
          <cell r="J884">
            <v>10821.156000000001</v>
          </cell>
          <cell r="K884">
            <v>10791.59</v>
          </cell>
          <cell r="L884">
            <v>10791.59</v>
          </cell>
          <cell r="M884">
            <v>10275.620000000001</v>
          </cell>
          <cell r="N884">
            <v>10129.415999999999</v>
          </cell>
          <cell r="O884">
            <v>10101.74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</row>
        <row r="885">
          <cell r="A885">
            <v>21687.040000000001</v>
          </cell>
          <cell r="B885">
            <v>15575.226000000001</v>
          </cell>
          <cell r="C885">
            <v>13222.39</v>
          </cell>
          <cell r="D885">
            <v>13061.89</v>
          </cell>
          <cell r="E885">
            <v>13061.89</v>
          </cell>
          <cell r="F885">
            <v>10821.156000000001</v>
          </cell>
          <cell r="G885">
            <v>10791.59</v>
          </cell>
          <cell r="H885">
            <v>10791.59</v>
          </cell>
          <cell r="I885">
            <v>10791.59</v>
          </cell>
          <cell r="J885">
            <v>10821.156000000001</v>
          </cell>
          <cell r="K885">
            <v>10791.59</v>
          </cell>
          <cell r="L885">
            <v>10791.59</v>
          </cell>
          <cell r="M885">
            <v>10275.620000000001</v>
          </cell>
          <cell r="N885">
            <v>10129.415999999999</v>
          </cell>
          <cell r="O885">
            <v>10101.74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</row>
        <row r="886">
          <cell r="A886">
            <v>21687.040000000001</v>
          </cell>
          <cell r="B886">
            <v>15575.226000000001</v>
          </cell>
          <cell r="C886">
            <v>13222.39</v>
          </cell>
          <cell r="D886">
            <v>13061.89</v>
          </cell>
          <cell r="E886">
            <v>13061.89</v>
          </cell>
          <cell r="F886">
            <v>10821.156000000001</v>
          </cell>
          <cell r="G886">
            <v>10791.59</v>
          </cell>
          <cell r="H886">
            <v>10791.59</v>
          </cell>
          <cell r="I886">
            <v>10791.59</v>
          </cell>
          <cell r="J886">
            <v>10821.156000000001</v>
          </cell>
          <cell r="K886">
            <v>10791.59</v>
          </cell>
          <cell r="L886">
            <v>10791.59</v>
          </cell>
          <cell r="M886">
            <v>10275.620000000001</v>
          </cell>
          <cell r="N886">
            <v>10129.415999999999</v>
          </cell>
          <cell r="O886">
            <v>10101.74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</row>
        <row r="887">
          <cell r="A887">
            <v>21687.040000000001</v>
          </cell>
          <cell r="B887">
            <v>15575.226000000001</v>
          </cell>
          <cell r="C887">
            <v>13222.39</v>
          </cell>
          <cell r="D887">
            <v>13061.89</v>
          </cell>
          <cell r="E887">
            <v>13061.89</v>
          </cell>
          <cell r="F887">
            <v>10821.156000000001</v>
          </cell>
          <cell r="G887">
            <v>10791.59</v>
          </cell>
          <cell r="H887">
            <v>10791.59</v>
          </cell>
          <cell r="I887">
            <v>10791.59</v>
          </cell>
          <cell r="J887">
            <v>10821.156000000001</v>
          </cell>
          <cell r="K887">
            <v>10791.59</v>
          </cell>
          <cell r="L887">
            <v>10791.59</v>
          </cell>
          <cell r="M887">
            <v>10275.620000000001</v>
          </cell>
          <cell r="N887">
            <v>10129.415999999999</v>
          </cell>
          <cell r="O887">
            <v>10101.74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</row>
        <row r="888">
          <cell r="A888">
            <v>21687.040000000001</v>
          </cell>
          <cell r="B888">
            <v>15575.226000000001</v>
          </cell>
          <cell r="C888">
            <v>13222.39</v>
          </cell>
          <cell r="D888">
            <v>13061.89</v>
          </cell>
          <cell r="E888">
            <v>13061.89</v>
          </cell>
          <cell r="F888">
            <v>10821.156000000001</v>
          </cell>
          <cell r="G888">
            <v>10791.59</v>
          </cell>
          <cell r="H888">
            <v>10791.59</v>
          </cell>
          <cell r="I888">
            <v>10791.59</v>
          </cell>
          <cell r="J888">
            <v>10821.156000000001</v>
          </cell>
          <cell r="K888">
            <v>10791.59</v>
          </cell>
          <cell r="L888">
            <v>10791.59</v>
          </cell>
          <cell r="M888">
            <v>10275.620000000001</v>
          </cell>
          <cell r="N888">
            <v>10129.415999999999</v>
          </cell>
          <cell r="O888">
            <v>10101.74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</row>
        <row r="889">
          <cell r="A889">
            <v>21687.040000000001</v>
          </cell>
          <cell r="B889">
            <v>15575.226000000001</v>
          </cell>
          <cell r="C889">
            <v>13222.39</v>
          </cell>
          <cell r="D889">
            <v>13061.89</v>
          </cell>
          <cell r="E889">
            <v>13061.89</v>
          </cell>
          <cell r="F889">
            <v>10821.156000000001</v>
          </cell>
          <cell r="G889">
            <v>10791.59</v>
          </cell>
          <cell r="H889">
            <v>10791.59</v>
          </cell>
          <cell r="I889">
            <v>10791.59</v>
          </cell>
          <cell r="J889">
            <v>10821.156000000001</v>
          </cell>
          <cell r="K889">
            <v>10791.59</v>
          </cell>
          <cell r="L889">
            <v>10791.59</v>
          </cell>
          <cell r="M889">
            <v>10275.620000000001</v>
          </cell>
          <cell r="N889">
            <v>10129.415999999999</v>
          </cell>
          <cell r="O889">
            <v>10101.74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</row>
        <row r="890">
          <cell r="A890">
            <v>21687.040000000001</v>
          </cell>
          <cell r="B890">
            <v>15575.226000000001</v>
          </cell>
          <cell r="C890">
            <v>13222.39</v>
          </cell>
          <cell r="D890">
            <v>13061.89</v>
          </cell>
          <cell r="E890">
            <v>13061.89</v>
          </cell>
          <cell r="F890">
            <v>10821.156000000001</v>
          </cell>
          <cell r="G890">
            <v>10791.59</v>
          </cell>
          <cell r="H890">
            <v>10791.59</v>
          </cell>
          <cell r="I890">
            <v>10791.59</v>
          </cell>
          <cell r="J890">
            <v>10821.156000000001</v>
          </cell>
          <cell r="K890">
            <v>10791.59</v>
          </cell>
          <cell r="L890">
            <v>10791.59</v>
          </cell>
          <cell r="M890">
            <v>10275.620000000001</v>
          </cell>
          <cell r="N890">
            <v>10129.415999999999</v>
          </cell>
          <cell r="O890">
            <v>10101.74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</row>
        <row r="891">
          <cell r="A891">
            <v>21687.040000000001</v>
          </cell>
          <cell r="B891">
            <v>15575.226000000001</v>
          </cell>
          <cell r="C891">
            <v>13222.39</v>
          </cell>
          <cell r="D891">
            <v>13061.89</v>
          </cell>
          <cell r="E891">
            <v>13061.89</v>
          </cell>
          <cell r="F891">
            <v>10821.156000000001</v>
          </cell>
          <cell r="G891">
            <v>10791.59</v>
          </cell>
          <cell r="H891">
            <v>10791.59</v>
          </cell>
          <cell r="I891">
            <v>10791.59</v>
          </cell>
          <cell r="J891">
            <v>10821.156000000001</v>
          </cell>
          <cell r="K891">
            <v>10791.59</v>
          </cell>
          <cell r="L891">
            <v>10791.59</v>
          </cell>
          <cell r="M891">
            <v>10275.620000000001</v>
          </cell>
          <cell r="N891">
            <v>10129.415999999999</v>
          </cell>
          <cell r="O891">
            <v>10101.74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</row>
        <row r="892">
          <cell r="A892">
            <v>21687.040000000001</v>
          </cell>
          <cell r="B892">
            <v>15575.226000000001</v>
          </cell>
          <cell r="C892">
            <v>13222.39</v>
          </cell>
          <cell r="D892">
            <v>13061.89</v>
          </cell>
          <cell r="E892">
            <v>13061.89</v>
          </cell>
          <cell r="F892">
            <v>10821.156000000001</v>
          </cell>
          <cell r="G892">
            <v>10791.59</v>
          </cell>
          <cell r="H892">
            <v>10791.59</v>
          </cell>
          <cell r="I892">
            <v>10791.59</v>
          </cell>
          <cell r="J892">
            <v>10821.156000000001</v>
          </cell>
          <cell r="K892">
            <v>10791.59</v>
          </cell>
          <cell r="L892">
            <v>10791.59</v>
          </cell>
          <cell r="M892">
            <v>10275.620000000001</v>
          </cell>
          <cell r="N892">
            <v>10129.415999999999</v>
          </cell>
          <cell r="O892">
            <v>10101.74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</row>
        <row r="893">
          <cell r="A893">
            <v>21687.040000000001</v>
          </cell>
          <cell r="B893">
            <v>15575.226000000001</v>
          </cell>
          <cell r="C893">
            <v>13222.39</v>
          </cell>
          <cell r="D893">
            <v>13061.89</v>
          </cell>
          <cell r="E893">
            <v>13061.89</v>
          </cell>
          <cell r="F893">
            <v>10821.156000000001</v>
          </cell>
          <cell r="G893">
            <v>10791.59</v>
          </cell>
          <cell r="H893">
            <v>10791.59</v>
          </cell>
          <cell r="I893">
            <v>10791.59</v>
          </cell>
          <cell r="J893">
            <v>10821.156000000001</v>
          </cell>
          <cell r="K893">
            <v>10791.59</v>
          </cell>
          <cell r="L893">
            <v>10791.59</v>
          </cell>
          <cell r="M893">
            <v>10275.620000000001</v>
          </cell>
          <cell r="N893">
            <v>10129.415999999999</v>
          </cell>
          <cell r="O893">
            <v>10101.74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</row>
        <row r="894">
          <cell r="A894">
            <v>21687.040000000001</v>
          </cell>
          <cell r="B894">
            <v>15575.226000000001</v>
          </cell>
          <cell r="C894">
            <v>13222.39</v>
          </cell>
          <cell r="D894">
            <v>13061.89</v>
          </cell>
          <cell r="E894">
            <v>13061.89</v>
          </cell>
          <cell r="F894">
            <v>10821.156000000001</v>
          </cell>
          <cell r="G894">
            <v>10791.59</v>
          </cell>
          <cell r="H894">
            <v>10791.59</v>
          </cell>
          <cell r="I894">
            <v>10791.59</v>
          </cell>
          <cell r="J894">
            <v>10821.156000000001</v>
          </cell>
          <cell r="K894">
            <v>10791.59</v>
          </cell>
          <cell r="L894">
            <v>10791.59</v>
          </cell>
          <cell r="M894">
            <v>10275.620000000001</v>
          </cell>
          <cell r="N894">
            <v>10129.415999999999</v>
          </cell>
          <cell r="O894">
            <v>10101.74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</row>
        <row r="895">
          <cell r="A895">
            <v>21687.040000000001</v>
          </cell>
          <cell r="B895">
            <v>15575.226000000001</v>
          </cell>
          <cell r="C895">
            <v>13222.39</v>
          </cell>
          <cell r="D895">
            <v>13061.89</v>
          </cell>
          <cell r="E895">
            <v>13061.89</v>
          </cell>
          <cell r="F895">
            <v>10821.156000000001</v>
          </cell>
          <cell r="G895">
            <v>10791.59</v>
          </cell>
          <cell r="H895">
            <v>10791.59</v>
          </cell>
          <cell r="I895">
            <v>10791.59</v>
          </cell>
          <cell r="J895">
            <v>10821.156000000001</v>
          </cell>
          <cell r="K895">
            <v>10791.59</v>
          </cell>
          <cell r="L895">
            <v>10791.59</v>
          </cell>
          <cell r="M895">
            <v>10275.620000000001</v>
          </cell>
          <cell r="N895">
            <v>10129.415999999999</v>
          </cell>
          <cell r="O895">
            <v>10101.74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</row>
        <row r="896">
          <cell r="A896">
            <v>21687.040000000001</v>
          </cell>
          <cell r="B896">
            <v>15575.226000000001</v>
          </cell>
          <cell r="C896">
            <v>13222.39</v>
          </cell>
          <cell r="D896">
            <v>13061.89</v>
          </cell>
          <cell r="E896">
            <v>13061.89</v>
          </cell>
          <cell r="F896">
            <v>10821.156000000001</v>
          </cell>
          <cell r="G896">
            <v>10791.59</v>
          </cell>
          <cell r="H896">
            <v>10791.59</v>
          </cell>
          <cell r="I896">
            <v>10791.59</v>
          </cell>
          <cell r="J896">
            <v>10821.156000000001</v>
          </cell>
          <cell r="K896">
            <v>10791.59</v>
          </cell>
          <cell r="L896">
            <v>10791.59</v>
          </cell>
          <cell r="M896">
            <v>10275.620000000001</v>
          </cell>
          <cell r="N896">
            <v>10129.415999999999</v>
          </cell>
          <cell r="O896">
            <v>10101.74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</row>
        <row r="897">
          <cell r="A897">
            <v>21687.040000000001</v>
          </cell>
          <cell r="B897">
            <v>15575.226000000001</v>
          </cell>
          <cell r="C897">
            <v>13222.39</v>
          </cell>
          <cell r="D897">
            <v>13061.89</v>
          </cell>
          <cell r="E897">
            <v>13061.89</v>
          </cell>
          <cell r="F897">
            <v>10821.156000000001</v>
          </cell>
          <cell r="G897">
            <v>10791.59</v>
          </cell>
          <cell r="H897">
            <v>10791.59</v>
          </cell>
          <cell r="I897">
            <v>10791.59</v>
          </cell>
          <cell r="J897">
            <v>10821.156000000001</v>
          </cell>
          <cell r="K897">
            <v>10791.59</v>
          </cell>
          <cell r="L897">
            <v>10791.59</v>
          </cell>
          <cell r="M897">
            <v>10275.620000000001</v>
          </cell>
          <cell r="N897">
            <v>10129.415999999999</v>
          </cell>
          <cell r="O897">
            <v>10101.74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</row>
        <row r="898">
          <cell r="A898">
            <v>21687.040000000001</v>
          </cell>
          <cell r="B898">
            <v>15575.226000000001</v>
          </cell>
          <cell r="C898">
            <v>13222.39</v>
          </cell>
          <cell r="D898">
            <v>13061.89</v>
          </cell>
          <cell r="E898">
            <v>13061.89</v>
          </cell>
          <cell r="F898">
            <v>10821.156000000001</v>
          </cell>
          <cell r="G898">
            <v>10791.59</v>
          </cell>
          <cell r="H898">
            <v>10791.59</v>
          </cell>
          <cell r="I898">
            <v>10791.59</v>
          </cell>
          <cell r="J898">
            <v>10821.156000000001</v>
          </cell>
          <cell r="K898">
            <v>10791.59</v>
          </cell>
          <cell r="L898">
            <v>10791.59</v>
          </cell>
          <cell r="M898">
            <v>10275.620000000001</v>
          </cell>
          <cell r="N898">
            <v>10129.415999999999</v>
          </cell>
          <cell r="O898">
            <v>10101.74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</row>
        <row r="899">
          <cell r="A899">
            <v>21687.040000000001</v>
          </cell>
          <cell r="B899">
            <v>15575.226000000001</v>
          </cell>
          <cell r="C899">
            <v>13222.39</v>
          </cell>
          <cell r="D899">
            <v>13061.89</v>
          </cell>
          <cell r="E899">
            <v>13061.89</v>
          </cell>
          <cell r="F899">
            <v>10821.156000000001</v>
          </cell>
          <cell r="G899">
            <v>10791.59</v>
          </cell>
          <cell r="H899">
            <v>10791.59</v>
          </cell>
          <cell r="I899">
            <v>10791.59</v>
          </cell>
          <cell r="J899">
            <v>10821.156000000001</v>
          </cell>
          <cell r="K899">
            <v>10791.59</v>
          </cell>
          <cell r="L899">
            <v>10791.59</v>
          </cell>
          <cell r="M899">
            <v>10275.620000000001</v>
          </cell>
          <cell r="N899">
            <v>10129.415999999999</v>
          </cell>
          <cell r="O899">
            <v>10101.74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</row>
        <row r="900">
          <cell r="A900">
            <v>21687.040000000001</v>
          </cell>
          <cell r="B900">
            <v>15575.226000000001</v>
          </cell>
          <cell r="C900">
            <v>13222.39</v>
          </cell>
          <cell r="D900">
            <v>13061.89</v>
          </cell>
          <cell r="E900">
            <v>13061.89</v>
          </cell>
          <cell r="F900">
            <v>10821.156000000001</v>
          </cell>
          <cell r="G900">
            <v>10791.59</v>
          </cell>
          <cell r="H900">
            <v>10791.59</v>
          </cell>
          <cell r="I900">
            <v>10791.59</v>
          </cell>
          <cell r="J900">
            <v>10821.156000000001</v>
          </cell>
          <cell r="K900">
            <v>10791.59</v>
          </cell>
          <cell r="L900">
            <v>10791.59</v>
          </cell>
          <cell r="M900">
            <v>10275.620000000001</v>
          </cell>
          <cell r="N900">
            <v>10129.415999999999</v>
          </cell>
          <cell r="O900">
            <v>10101.74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</row>
        <row r="901">
          <cell r="A901">
            <v>21687.040000000001</v>
          </cell>
          <cell r="B901">
            <v>15575.226000000001</v>
          </cell>
          <cell r="C901">
            <v>13222.39</v>
          </cell>
          <cell r="D901">
            <v>13061.89</v>
          </cell>
          <cell r="E901">
            <v>13061.89</v>
          </cell>
          <cell r="F901">
            <v>10821.156000000001</v>
          </cell>
          <cell r="G901">
            <v>10791.59</v>
          </cell>
          <cell r="H901">
            <v>10791.59</v>
          </cell>
          <cell r="I901">
            <v>10791.59</v>
          </cell>
          <cell r="J901">
            <v>10821.156000000001</v>
          </cell>
          <cell r="K901">
            <v>10791.59</v>
          </cell>
          <cell r="L901">
            <v>10791.59</v>
          </cell>
          <cell r="M901">
            <v>10275.620000000001</v>
          </cell>
          <cell r="N901">
            <v>10129.415999999999</v>
          </cell>
          <cell r="O901">
            <v>10101.74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</row>
        <row r="902">
          <cell r="A902">
            <v>21687.040000000001</v>
          </cell>
          <cell r="B902">
            <v>15575.226000000001</v>
          </cell>
          <cell r="C902">
            <v>13222.39</v>
          </cell>
          <cell r="D902">
            <v>13061.89</v>
          </cell>
          <cell r="E902">
            <v>13061.89</v>
          </cell>
          <cell r="F902">
            <v>10821.156000000001</v>
          </cell>
          <cell r="G902">
            <v>10791.59</v>
          </cell>
          <cell r="H902">
            <v>10791.59</v>
          </cell>
          <cell r="I902">
            <v>10791.59</v>
          </cell>
          <cell r="J902">
            <v>10821.156000000001</v>
          </cell>
          <cell r="K902">
            <v>10791.59</v>
          </cell>
          <cell r="L902">
            <v>10791.59</v>
          </cell>
          <cell r="M902">
            <v>10275.620000000001</v>
          </cell>
          <cell r="N902">
            <v>10129.415999999999</v>
          </cell>
          <cell r="O902">
            <v>10101.74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</row>
        <row r="903">
          <cell r="A903">
            <v>21687.040000000001</v>
          </cell>
          <cell r="B903">
            <v>15575.226000000001</v>
          </cell>
          <cell r="C903">
            <v>13222.39</v>
          </cell>
          <cell r="D903">
            <v>13061.89</v>
          </cell>
          <cell r="E903">
            <v>13061.89</v>
          </cell>
          <cell r="F903">
            <v>10821.156000000001</v>
          </cell>
          <cell r="G903">
            <v>10791.59</v>
          </cell>
          <cell r="H903">
            <v>10791.59</v>
          </cell>
          <cell r="I903">
            <v>10791.59</v>
          </cell>
          <cell r="J903">
            <v>10821.156000000001</v>
          </cell>
          <cell r="K903">
            <v>10791.59</v>
          </cell>
          <cell r="L903">
            <v>10791.59</v>
          </cell>
          <cell r="M903">
            <v>10275.620000000001</v>
          </cell>
          <cell r="N903">
            <v>10129.415999999999</v>
          </cell>
          <cell r="O903">
            <v>10101.74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</row>
        <row r="904">
          <cell r="A904">
            <v>21687.040000000001</v>
          </cell>
          <cell r="B904">
            <v>15575.226000000001</v>
          </cell>
          <cell r="C904">
            <v>13222.39</v>
          </cell>
          <cell r="D904">
            <v>13061.89</v>
          </cell>
          <cell r="E904">
            <v>13061.89</v>
          </cell>
          <cell r="F904">
            <v>10821.156000000001</v>
          </cell>
          <cell r="G904">
            <v>10791.59</v>
          </cell>
          <cell r="H904">
            <v>10791.59</v>
          </cell>
          <cell r="I904">
            <v>10791.59</v>
          </cell>
          <cell r="J904">
            <v>10821.156000000001</v>
          </cell>
          <cell r="K904">
            <v>10791.59</v>
          </cell>
          <cell r="L904">
            <v>10791.59</v>
          </cell>
          <cell r="M904">
            <v>10275.620000000001</v>
          </cell>
          <cell r="N904">
            <v>10129.415999999999</v>
          </cell>
          <cell r="O904">
            <v>10101.74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</row>
        <row r="905">
          <cell r="A905">
            <v>21687.040000000001</v>
          </cell>
          <cell r="B905">
            <v>15575.226000000001</v>
          </cell>
          <cell r="C905">
            <v>13222.39</v>
          </cell>
          <cell r="D905">
            <v>13061.89</v>
          </cell>
          <cell r="E905">
            <v>13061.89</v>
          </cell>
          <cell r="F905">
            <v>10821.156000000001</v>
          </cell>
          <cell r="G905">
            <v>10791.59</v>
          </cell>
          <cell r="H905">
            <v>10791.59</v>
          </cell>
          <cell r="I905">
            <v>10791.59</v>
          </cell>
          <cell r="J905">
            <v>10821.156000000001</v>
          </cell>
          <cell r="K905">
            <v>10791.59</v>
          </cell>
          <cell r="L905">
            <v>10791.59</v>
          </cell>
          <cell r="M905">
            <v>10275.620000000001</v>
          </cell>
          <cell r="N905">
            <v>10129.415999999999</v>
          </cell>
          <cell r="O905">
            <v>10101.74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</row>
        <row r="906">
          <cell r="A906">
            <v>21687.040000000001</v>
          </cell>
          <cell r="B906">
            <v>15575.226000000001</v>
          </cell>
          <cell r="C906">
            <v>13222.39</v>
          </cell>
          <cell r="D906">
            <v>13061.89</v>
          </cell>
          <cell r="E906">
            <v>13061.89</v>
          </cell>
          <cell r="F906">
            <v>10821.156000000001</v>
          </cell>
          <cell r="G906">
            <v>10791.59</v>
          </cell>
          <cell r="H906">
            <v>10791.59</v>
          </cell>
          <cell r="I906">
            <v>10791.59</v>
          </cell>
          <cell r="J906">
            <v>10821.156000000001</v>
          </cell>
          <cell r="K906">
            <v>10791.59</v>
          </cell>
          <cell r="L906">
            <v>10791.59</v>
          </cell>
          <cell r="M906">
            <v>10275.620000000001</v>
          </cell>
          <cell r="N906">
            <v>10129.415999999999</v>
          </cell>
          <cell r="O906">
            <v>10101.74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</row>
        <row r="907">
          <cell r="A907">
            <v>21687.040000000001</v>
          </cell>
          <cell r="B907">
            <v>15575.226000000001</v>
          </cell>
          <cell r="C907">
            <v>13222.39</v>
          </cell>
          <cell r="D907">
            <v>13061.89</v>
          </cell>
          <cell r="E907">
            <v>13061.89</v>
          </cell>
          <cell r="F907">
            <v>10821.156000000001</v>
          </cell>
          <cell r="G907">
            <v>10791.59</v>
          </cell>
          <cell r="H907">
            <v>10791.59</v>
          </cell>
          <cell r="I907">
            <v>10791.59</v>
          </cell>
          <cell r="J907">
            <v>10821.156000000001</v>
          </cell>
          <cell r="K907">
            <v>10791.59</v>
          </cell>
          <cell r="L907">
            <v>10791.59</v>
          </cell>
          <cell r="M907">
            <v>10275.620000000001</v>
          </cell>
          <cell r="N907">
            <v>10129.415999999999</v>
          </cell>
          <cell r="O907">
            <v>10101.74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</row>
        <row r="908">
          <cell r="A908">
            <v>21687.040000000001</v>
          </cell>
          <cell r="B908">
            <v>15575.226000000001</v>
          </cell>
          <cell r="C908">
            <v>13222.39</v>
          </cell>
          <cell r="D908">
            <v>13061.89</v>
          </cell>
          <cell r="E908">
            <v>13061.89</v>
          </cell>
          <cell r="F908">
            <v>10821.156000000001</v>
          </cell>
          <cell r="G908">
            <v>10791.59</v>
          </cell>
          <cell r="H908">
            <v>10791.59</v>
          </cell>
          <cell r="I908">
            <v>10791.59</v>
          </cell>
          <cell r="J908">
            <v>10821.156000000001</v>
          </cell>
          <cell r="K908">
            <v>10791.59</v>
          </cell>
          <cell r="L908">
            <v>10791.59</v>
          </cell>
          <cell r="M908">
            <v>10275.620000000001</v>
          </cell>
          <cell r="N908">
            <v>10129.415999999999</v>
          </cell>
          <cell r="O908">
            <v>10101.74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</row>
        <row r="909">
          <cell r="A909">
            <v>21687.040000000001</v>
          </cell>
          <cell r="B909">
            <v>15575.226000000001</v>
          </cell>
          <cell r="C909">
            <v>13222.39</v>
          </cell>
          <cell r="D909">
            <v>13061.89</v>
          </cell>
          <cell r="E909">
            <v>13061.89</v>
          </cell>
          <cell r="F909">
            <v>10821.156000000001</v>
          </cell>
          <cell r="G909">
            <v>10791.59</v>
          </cell>
          <cell r="H909">
            <v>10791.59</v>
          </cell>
          <cell r="I909">
            <v>10791.59</v>
          </cell>
          <cell r="J909">
            <v>10821.156000000001</v>
          </cell>
          <cell r="K909">
            <v>10791.59</v>
          </cell>
          <cell r="L909">
            <v>10791.59</v>
          </cell>
          <cell r="M909">
            <v>10275.620000000001</v>
          </cell>
          <cell r="N909">
            <v>10129.415999999999</v>
          </cell>
          <cell r="O909">
            <v>10101.74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</row>
        <row r="910">
          <cell r="A910">
            <v>21687.040000000001</v>
          </cell>
          <cell r="B910">
            <v>15575.226000000001</v>
          </cell>
          <cell r="C910">
            <v>13222.39</v>
          </cell>
          <cell r="D910">
            <v>13061.89</v>
          </cell>
          <cell r="E910">
            <v>13061.89</v>
          </cell>
          <cell r="F910">
            <v>10821.156000000001</v>
          </cell>
          <cell r="G910">
            <v>10791.59</v>
          </cell>
          <cell r="H910">
            <v>10791.59</v>
          </cell>
          <cell r="I910">
            <v>10791.59</v>
          </cell>
          <cell r="J910">
            <v>10821.156000000001</v>
          </cell>
          <cell r="K910">
            <v>10791.59</v>
          </cell>
          <cell r="L910">
            <v>10791.59</v>
          </cell>
          <cell r="M910">
            <v>10275.620000000001</v>
          </cell>
          <cell r="N910">
            <v>10129.415999999999</v>
          </cell>
          <cell r="O910">
            <v>10101.74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</row>
        <row r="911">
          <cell r="A911">
            <v>21687.040000000001</v>
          </cell>
          <cell r="B911">
            <v>15575.226000000001</v>
          </cell>
          <cell r="C911">
            <v>13222.39</v>
          </cell>
          <cell r="D911">
            <v>13061.89</v>
          </cell>
          <cell r="E911">
            <v>13061.89</v>
          </cell>
          <cell r="F911">
            <v>10821.156000000001</v>
          </cell>
          <cell r="G911">
            <v>10791.59</v>
          </cell>
          <cell r="H911">
            <v>10791.59</v>
          </cell>
          <cell r="I911">
            <v>10791.59</v>
          </cell>
          <cell r="J911">
            <v>10821.156000000001</v>
          </cell>
          <cell r="K911">
            <v>10791.59</v>
          </cell>
          <cell r="L911">
            <v>10791.59</v>
          </cell>
          <cell r="M911">
            <v>10275.620000000001</v>
          </cell>
          <cell r="N911">
            <v>10129.415999999999</v>
          </cell>
          <cell r="O911">
            <v>10101.74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</row>
        <row r="912">
          <cell r="A912">
            <v>21687.040000000001</v>
          </cell>
          <cell r="B912">
            <v>15575.226000000001</v>
          </cell>
          <cell r="C912">
            <v>13222.39</v>
          </cell>
          <cell r="D912">
            <v>13061.89</v>
          </cell>
          <cell r="E912">
            <v>13061.89</v>
          </cell>
          <cell r="F912">
            <v>10821.156000000001</v>
          </cell>
          <cell r="G912">
            <v>10791.59</v>
          </cell>
          <cell r="H912">
            <v>10791.59</v>
          </cell>
          <cell r="I912">
            <v>10791.59</v>
          </cell>
          <cell r="J912">
            <v>10821.156000000001</v>
          </cell>
          <cell r="K912">
            <v>10791.59</v>
          </cell>
          <cell r="L912">
            <v>10791.59</v>
          </cell>
          <cell r="M912">
            <v>10275.620000000001</v>
          </cell>
          <cell r="N912">
            <v>10129.415999999999</v>
          </cell>
          <cell r="O912">
            <v>10101.74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</row>
        <row r="913">
          <cell r="A913">
            <v>21687.040000000001</v>
          </cell>
          <cell r="B913">
            <v>15575.226000000001</v>
          </cell>
          <cell r="C913">
            <v>13222.39</v>
          </cell>
          <cell r="D913">
            <v>13061.89</v>
          </cell>
          <cell r="E913">
            <v>13061.89</v>
          </cell>
          <cell r="F913">
            <v>10821.156000000001</v>
          </cell>
          <cell r="G913">
            <v>10791.59</v>
          </cell>
          <cell r="H913">
            <v>10791.59</v>
          </cell>
          <cell r="I913">
            <v>10791.59</v>
          </cell>
          <cell r="J913">
            <v>10821.156000000001</v>
          </cell>
          <cell r="K913">
            <v>10791.59</v>
          </cell>
          <cell r="L913">
            <v>10791.59</v>
          </cell>
          <cell r="M913">
            <v>10275.620000000001</v>
          </cell>
          <cell r="N913">
            <v>10129.415999999999</v>
          </cell>
          <cell r="O913">
            <v>10101.74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</row>
        <row r="914">
          <cell r="A914">
            <v>21687.040000000001</v>
          </cell>
          <cell r="B914">
            <v>15575.226000000001</v>
          </cell>
          <cell r="C914">
            <v>13222.39</v>
          </cell>
          <cell r="D914">
            <v>13061.89</v>
          </cell>
          <cell r="E914">
            <v>13061.89</v>
          </cell>
          <cell r="F914">
            <v>10821.156000000001</v>
          </cell>
          <cell r="G914">
            <v>10791.59</v>
          </cell>
          <cell r="H914">
            <v>10791.59</v>
          </cell>
          <cell r="I914">
            <v>10791.59</v>
          </cell>
          <cell r="J914">
            <v>10821.156000000001</v>
          </cell>
          <cell r="K914">
            <v>10791.59</v>
          </cell>
          <cell r="L914">
            <v>10791.59</v>
          </cell>
          <cell r="M914">
            <v>10275.620000000001</v>
          </cell>
          <cell r="N914">
            <v>10129.415999999999</v>
          </cell>
          <cell r="O914">
            <v>10101.74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</row>
        <row r="915">
          <cell r="A915">
            <v>21687.040000000001</v>
          </cell>
          <cell r="B915">
            <v>15575.226000000001</v>
          </cell>
          <cell r="C915">
            <v>13222.39</v>
          </cell>
          <cell r="D915">
            <v>13061.89</v>
          </cell>
          <cell r="E915">
            <v>13061.89</v>
          </cell>
          <cell r="F915">
            <v>10821.156000000001</v>
          </cell>
          <cell r="G915">
            <v>10791.59</v>
          </cell>
          <cell r="H915">
            <v>10791.59</v>
          </cell>
          <cell r="I915">
            <v>10791.59</v>
          </cell>
          <cell r="J915">
            <v>10821.156000000001</v>
          </cell>
          <cell r="K915">
            <v>10791.59</v>
          </cell>
          <cell r="L915">
            <v>10791.59</v>
          </cell>
          <cell r="M915">
            <v>10275.620000000001</v>
          </cell>
          <cell r="N915">
            <v>10129.415999999999</v>
          </cell>
          <cell r="O915">
            <v>10101.74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</row>
        <row r="916">
          <cell r="A916">
            <v>21687.040000000001</v>
          </cell>
          <cell r="B916">
            <v>15575.226000000001</v>
          </cell>
          <cell r="C916">
            <v>13222.39</v>
          </cell>
          <cell r="D916">
            <v>13061.89</v>
          </cell>
          <cell r="E916">
            <v>13061.89</v>
          </cell>
          <cell r="F916">
            <v>10821.156000000001</v>
          </cell>
          <cell r="G916">
            <v>10791.59</v>
          </cell>
          <cell r="H916">
            <v>10791.59</v>
          </cell>
          <cell r="I916">
            <v>10791.59</v>
          </cell>
          <cell r="J916">
            <v>10821.156000000001</v>
          </cell>
          <cell r="K916">
            <v>10791.59</v>
          </cell>
          <cell r="L916">
            <v>10791.59</v>
          </cell>
          <cell r="M916">
            <v>10275.620000000001</v>
          </cell>
          <cell r="N916">
            <v>10129.415999999999</v>
          </cell>
          <cell r="O916">
            <v>10101.74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</row>
        <row r="917">
          <cell r="A917">
            <v>21687.040000000001</v>
          </cell>
          <cell r="B917">
            <v>15575.226000000001</v>
          </cell>
          <cell r="C917">
            <v>13222.39</v>
          </cell>
          <cell r="D917">
            <v>13061.89</v>
          </cell>
          <cell r="E917">
            <v>13061.89</v>
          </cell>
          <cell r="F917">
            <v>10821.156000000001</v>
          </cell>
          <cell r="G917">
            <v>10791.59</v>
          </cell>
          <cell r="H917">
            <v>10791.59</v>
          </cell>
          <cell r="I917">
            <v>10791.59</v>
          </cell>
          <cell r="J917">
            <v>10821.156000000001</v>
          </cell>
          <cell r="K917">
            <v>10791.59</v>
          </cell>
          <cell r="L917">
            <v>10791.59</v>
          </cell>
          <cell r="M917">
            <v>10275.620000000001</v>
          </cell>
          <cell r="N917">
            <v>10129.415999999999</v>
          </cell>
          <cell r="O917">
            <v>10101.74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</row>
        <row r="918">
          <cell r="A918">
            <v>21687.040000000001</v>
          </cell>
          <cell r="B918">
            <v>15575.226000000001</v>
          </cell>
          <cell r="C918">
            <v>13222.39</v>
          </cell>
          <cell r="D918">
            <v>13061.89</v>
          </cell>
          <cell r="E918">
            <v>13061.89</v>
          </cell>
          <cell r="F918">
            <v>10821.156000000001</v>
          </cell>
          <cell r="G918">
            <v>10791.59</v>
          </cell>
          <cell r="H918">
            <v>10791.59</v>
          </cell>
          <cell r="I918">
            <v>10791.59</v>
          </cell>
          <cell r="J918">
            <v>10821.156000000001</v>
          </cell>
          <cell r="K918">
            <v>10791.59</v>
          </cell>
          <cell r="L918">
            <v>10791.59</v>
          </cell>
          <cell r="M918">
            <v>10275.620000000001</v>
          </cell>
          <cell r="N918">
            <v>10129.415999999999</v>
          </cell>
          <cell r="O918">
            <v>10101.74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</row>
        <row r="919">
          <cell r="A919">
            <v>21687.040000000001</v>
          </cell>
          <cell r="B919">
            <v>15575.226000000001</v>
          </cell>
          <cell r="C919">
            <v>13222.39</v>
          </cell>
          <cell r="D919">
            <v>13061.89</v>
          </cell>
          <cell r="E919">
            <v>13061.89</v>
          </cell>
          <cell r="F919">
            <v>10821.156000000001</v>
          </cell>
          <cell r="G919">
            <v>10791.59</v>
          </cell>
          <cell r="H919">
            <v>10791.59</v>
          </cell>
          <cell r="I919">
            <v>10791.59</v>
          </cell>
          <cell r="J919">
            <v>10821.156000000001</v>
          </cell>
          <cell r="K919">
            <v>10791.59</v>
          </cell>
          <cell r="L919">
            <v>10791.59</v>
          </cell>
          <cell r="M919">
            <v>10275.620000000001</v>
          </cell>
          <cell r="N919">
            <v>10129.415999999999</v>
          </cell>
          <cell r="O919">
            <v>10101.74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</row>
        <row r="920">
          <cell r="A920">
            <v>21687.040000000001</v>
          </cell>
          <cell r="B920">
            <v>15575.226000000001</v>
          </cell>
          <cell r="C920">
            <v>13222.39</v>
          </cell>
          <cell r="D920">
            <v>13061.89</v>
          </cell>
          <cell r="E920">
            <v>13061.89</v>
          </cell>
          <cell r="F920">
            <v>10821.156000000001</v>
          </cell>
          <cell r="G920">
            <v>10791.59</v>
          </cell>
          <cell r="H920">
            <v>10791.59</v>
          </cell>
          <cell r="I920">
            <v>10791.59</v>
          </cell>
          <cell r="J920">
            <v>10821.156000000001</v>
          </cell>
          <cell r="K920">
            <v>10791.59</v>
          </cell>
          <cell r="L920">
            <v>10791.59</v>
          </cell>
          <cell r="M920">
            <v>10275.620000000001</v>
          </cell>
          <cell r="N920">
            <v>10129.415999999999</v>
          </cell>
          <cell r="O920">
            <v>10101.74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</row>
        <row r="921">
          <cell r="A921">
            <v>21687.040000000001</v>
          </cell>
          <cell r="B921">
            <v>15575.226000000001</v>
          </cell>
          <cell r="C921">
            <v>13222.39</v>
          </cell>
          <cell r="D921">
            <v>13061.89</v>
          </cell>
          <cell r="E921">
            <v>13061.89</v>
          </cell>
          <cell r="F921">
            <v>10821.156000000001</v>
          </cell>
          <cell r="G921">
            <v>10791.59</v>
          </cell>
          <cell r="H921">
            <v>10791.59</v>
          </cell>
          <cell r="I921">
            <v>10791.59</v>
          </cell>
          <cell r="J921">
            <v>10821.156000000001</v>
          </cell>
          <cell r="K921">
            <v>10791.59</v>
          </cell>
          <cell r="L921">
            <v>10791.59</v>
          </cell>
          <cell r="M921">
            <v>10275.620000000001</v>
          </cell>
          <cell r="N921">
            <v>10129.415999999999</v>
          </cell>
          <cell r="O921">
            <v>10101.74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</row>
        <row r="922">
          <cell r="A922">
            <v>21687.040000000001</v>
          </cell>
          <cell r="B922">
            <v>15575.226000000001</v>
          </cell>
          <cell r="C922">
            <v>13222.39</v>
          </cell>
          <cell r="D922">
            <v>13061.89</v>
          </cell>
          <cell r="E922">
            <v>13061.89</v>
          </cell>
          <cell r="F922">
            <v>10821.156000000001</v>
          </cell>
          <cell r="G922">
            <v>10791.59</v>
          </cell>
          <cell r="H922">
            <v>10791.59</v>
          </cell>
          <cell r="I922">
            <v>10791.59</v>
          </cell>
          <cell r="J922">
            <v>10821.156000000001</v>
          </cell>
          <cell r="K922">
            <v>10791.59</v>
          </cell>
          <cell r="L922">
            <v>10791.59</v>
          </cell>
          <cell r="M922">
            <v>10275.620000000001</v>
          </cell>
          <cell r="N922">
            <v>10129.415999999999</v>
          </cell>
          <cell r="O922">
            <v>10101.74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</row>
        <row r="923">
          <cell r="A923">
            <v>21687.040000000001</v>
          </cell>
          <cell r="B923">
            <v>15575.226000000001</v>
          </cell>
          <cell r="C923">
            <v>13222.39</v>
          </cell>
          <cell r="D923">
            <v>13061.89</v>
          </cell>
          <cell r="E923">
            <v>13061.89</v>
          </cell>
          <cell r="F923">
            <v>10821.156000000001</v>
          </cell>
          <cell r="G923">
            <v>10791.59</v>
          </cell>
          <cell r="H923">
            <v>10791.59</v>
          </cell>
          <cell r="I923">
            <v>10791.59</v>
          </cell>
          <cell r="J923">
            <v>10821.156000000001</v>
          </cell>
          <cell r="K923">
            <v>10791.59</v>
          </cell>
          <cell r="L923">
            <v>10791.59</v>
          </cell>
          <cell r="M923">
            <v>10275.620000000001</v>
          </cell>
          <cell r="N923">
            <v>10129.415999999999</v>
          </cell>
          <cell r="O923">
            <v>10101.74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</row>
        <row r="924">
          <cell r="A924">
            <v>21687.040000000001</v>
          </cell>
          <cell r="B924">
            <v>15575.226000000001</v>
          </cell>
          <cell r="C924">
            <v>13222.39</v>
          </cell>
          <cell r="D924">
            <v>13061.89</v>
          </cell>
          <cell r="E924">
            <v>13061.89</v>
          </cell>
          <cell r="F924">
            <v>10821.156000000001</v>
          </cell>
          <cell r="G924">
            <v>10791.59</v>
          </cell>
          <cell r="H924">
            <v>10791.59</v>
          </cell>
          <cell r="I924">
            <v>10791.59</v>
          </cell>
          <cell r="J924">
            <v>10821.156000000001</v>
          </cell>
          <cell r="K924">
            <v>10791.59</v>
          </cell>
          <cell r="L924">
            <v>10791.59</v>
          </cell>
          <cell r="M924">
            <v>10275.620000000001</v>
          </cell>
          <cell r="N924">
            <v>10129.415999999999</v>
          </cell>
          <cell r="O924">
            <v>10101.74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</row>
        <row r="925">
          <cell r="A925">
            <v>21687.040000000001</v>
          </cell>
          <cell r="B925">
            <v>15575.226000000001</v>
          </cell>
          <cell r="C925">
            <v>13222.39</v>
          </cell>
          <cell r="D925">
            <v>13061.89</v>
          </cell>
          <cell r="E925">
            <v>13061.89</v>
          </cell>
          <cell r="F925">
            <v>10821.156000000001</v>
          </cell>
          <cell r="G925">
            <v>10791.59</v>
          </cell>
          <cell r="H925">
            <v>10791.59</v>
          </cell>
          <cell r="I925">
            <v>10791.59</v>
          </cell>
          <cell r="J925">
            <v>10821.156000000001</v>
          </cell>
          <cell r="K925">
            <v>10791.59</v>
          </cell>
          <cell r="L925">
            <v>10791.59</v>
          </cell>
          <cell r="M925">
            <v>10275.620000000001</v>
          </cell>
          <cell r="N925">
            <v>10129.415999999999</v>
          </cell>
          <cell r="O925">
            <v>10101.74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</row>
        <row r="926">
          <cell r="A926">
            <v>21687.040000000001</v>
          </cell>
          <cell r="B926">
            <v>15575.226000000001</v>
          </cell>
          <cell r="C926">
            <v>13222.39</v>
          </cell>
          <cell r="D926">
            <v>13061.89</v>
          </cell>
          <cell r="E926">
            <v>13061.89</v>
          </cell>
          <cell r="F926">
            <v>10821.156000000001</v>
          </cell>
          <cell r="G926">
            <v>10791.59</v>
          </cell>
          <cell r="H926">
            <v>10791.59</v>
          </cell>
          <cell r="I926">
            <v>10791.59</v>
          </cell>
          <cell r="J926">
            <v>10821.156000000001</v>
          </cell>
          <cell r="K926">
            <v>10791.59</v>
          </cell>
          <cell r="L926">
            <v>10791.59</v>
          </cell>
          <cell r="M926">
            <v>10275.620000000001</v>
          </cell>
          <cell r="N926">
            <v>10129.415999999999</v>
          </cell>
          <cell r="O926">
            <v>10101.74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</row>
        <row r="927">
          <cell r="A927">
            <v>21687.040000000001</v>
          </cell>
          <cell r="B927">
            <v>15575.226000000001</v>
          </cell>
          <cell r="C927">
            <v>13222.39</v>
          </cell>
          <cell r="D927">
            <v>13061.89</v>
          </cell>
          <cell r="E927">
            <v>13061.89</v>
          </cell>
          <cell r="F927">
            <v>10821.156000000001</v>
          </cell>
          <cell r="G927">
            <v>10791.59</v>
          </cell>
          <cell r="H927">
            <v>10791.59</v>
          </cell>
          <cell r="I927">
            <v>10791.59</v>
          </cell>
          <cell r="J927">
            <v>10821.156000000001</v>
          </cell>
          <cell r="K927">
            <v>10791.59</v>
          </cell>
          <cell r="L927">
            <v>10791.59</v>
          </cell>
          <cell r="M927">
            <v>10275.620000000001</v>
          </cell>
          <cell r="N927">
            <v>10129.415999999999</v>
          </cell>
          <cell r="O927">
            <v>10101.74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</row>
        <row r="928">
          <cell r="A928">
            <v>21687.040000000001</v>
          </cell>
          <cell r="B928">
            <v>15575.226000000001</v>
          </cell>
          <cell r="C928">
            <v>13222.39</v>
          </cell>
          <cell r="D928">
            <v>13061.89</v>
          </cell>
          <cell r="E928">
            <v>13061.89</v>
          </cell>
          <cell r="F928">
            <v>10821.156000000001</v>
          </cell>
          <cell r="G928">
            <v>10791.59</v>
          </cell>
          <cell r="H928">
            <v>10791.59</v>
          </cell>
          <cell r="I928">
            <v>10791.59</v>
          </cell>
          <cell r="J928">
            <v>10821.156000000001</v>
          </cell>
          <cell r="K928">
            <v>10791.59</v>
          </cell>
          <cell r="L928">
            <v>10791.59</v>
          </cell>
          <cell r="M928">
            <v>10275.620000000001</v>
          </cell>
          <cell r="N928">
            <v>10129.415999999999</v>
          </cell>
          <cell r="O928">
            <v>10101.74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</row>
        <row r="929">
          <cell r="A929">
            <v>21687.040000000001</v>
          </cell>
          <cell r="B929">
            <v>15575.226000000001</v>
          </cell>
          <cell r="C929">
            <v>13222.39</v>
          </cell>
          <cell r="D929">
            <v>13061.89</v>
          </cell>
          <cell r="E929">
            <v>13061.89</v>
          </cell>
          <cell r="F929">
            <v>10821.156000000001</v>
          </cell>
          <cell r="G929">
            <v>10791.59</v>
          </cell>
          <cell r="H929">
            <v>10791.59</v>
          </cell>
          <cell r="I929">
            <v>10791.59</v>
          </cell>
          <cell r="J929">
            <v>10821.156000000001</v>
          </cell>
          <cell r="K929">
            <v>10791.59</v>
          </cell>
          <cell r="L929">
            <v>10791.59</v>
          </cell>
          <cell r="M929">
            <v>10275.620000000001</v>
          </cell>
          <cell r="N929">
            <v>10129.415999999999</v>
          </cell>
          <cell r="O929">
            <v>10101.74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</row>
        <row r="930">
          <cell r="A930">
            <v>21687.040000000001</v>
          </cell>
          <cell r="B930">
            <v>15575.226000000001</v>
          </cell>
          <cell r="C930">
            <v>13222.39</v>
          </cell>
          <cell r="D930">
            <v>13061.89</v>
          </cell>
          <cell r="E930">
            <v>13061.89</v>
          </cell>
          <cell r="F930">
            <v>10821.156000000001</v>
          </cell>
          <cell r="G930">
            <v>10791.59</v>
          </cell>
          <cell r="H930">
            <v>10791.59</v>
          </cell>
          <cell r="I930">
            <v>10791.59</v>
          </cell>
          <cell r="J930">
            <v>10821.156000000001</v>
          </cell>
          <cell r="K930">
            <v>10791.59</v>
          </cell>
          <cell r="L930">
            <v>10791.59</v>
          </cell>
          <cell r="M930">
            <v>10275.620000000001</v>
          </cell>
          <cell r="N930">
            <v>10129.415999999999</v>
          </cell>
          <cell r="O930">
            <v>10101.74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</row>
        <row r="931">
          <cell r="A931">
            <v>21687.040000000001</v>
          </cell>
          <cell r="B931">
            <v>15575.226000000001</v>
          </cell>
          <cell r="C931">
            <v>13222.39</v>
          </cell>
          <cell r="D931">
            <v>13061.89</v>
          </cell>
          <cell r="E931">
            <v>13061.89</v>
          </cell>
          <cell r="F931">
            <v>10821.156000000001</v>
          </cell>
          <cell r="G931">
            <v>10791.59</v>
          </cell>
          <cell r="H931">
            <v>10791.59</v>
          </cell>
          <cell r="I931">
            <v>10791.59</v>
          </cell>
          <cell r="J931">
            <v>10821.156000000001</v>
          </cell>
          <cell r="K931">
            <v>10791.59</v>
          </cell>
          <cell r="L931">
            <v>10791.59</v>
          </cell>
          <cell r="M931">
            <v>10275.620000000001</v>
          </cell>
          <cell r="N931">
            <v>10129.415999999999</v>
          </cell>
          <cell r="O931">
            <v>10101.74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</row>
        <row r="932">
          <cell r="A932">
            <v>21687.040000000001</v>
          </cell>
          <cell r="B932">
            <v>15575.226000000001</v>
          </cell>
          <cell r="C932">
            <v>13222.39</v>
          </cell>
          <cell r="D932">
            <v>13061.89</v>
          </cell>
          <cell r="E932">
            <v>13061.89</v>
          </cell>
          <cell r="F932">
            <v>10821.156000000001</v>
          </cell>
          <cell r="G932">
            <v>10791.59</v>
          </cell>
          <cell r="H932">
            <v>10791.59</v>
          </cell>
          <cell r="I932">
            <v>10791.59</v>
          </cell>
          <cell r="J932">
            <v>10821.156000000001</v>
          </cell>
          <cell r="K932">
            <v>10791.59</v>
          </cell>
          <cell r="L932">
            <v>10791.59</v>
          </cell>
          <cell r="M932">
            <v>10275.620000000001</v>
          </cell>
          <cell r="N932">
            <v>10129.415999999999</v>
          </cell>
          <cell r="O932">
            <v>10101.74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</row>
        <row r="933">
          <cell r="A933">
            <v>21687.040000000001</v>
          </cell>
          <cell r="B933">
            <v>15575.226000000001</v>
          </cell>
          <cell r="C933">
            <v>13222.39</v>
          </cell>
          <cell r="D933">
            <v>13061.89</v>
          </cell>
          <cell r="E933">
            <v>13061.89</v>
          </cell>
          <cell r="F933">
            <v>10821.156000000001</v>
          </cell>
          <cell r="G933">
            <v>10791.59</v>
          </cell>
          <cell r="H933">
            <v>10791.59</v>
          </cell>
          <cell r="I933">
            <v>10791.59</v>
          </cell>
          <cell r="J933">
            <v>10821.156000000001</v>
          </cell>
          <cell r="K933">
            <v>10791.59</v>
          </cell>
          <cell r="L933">
            <v>10791.59</v>
          </cell>
          <cell r="M933">
            <v>10275.620000000001</v>
          </cell>
          <cell r="N933">
            <v>10129.415999999999</v>
          </cell>
          <cell r="O933">
            <v>10101.74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</row>
        <row r="934">
          <cell r="A934">
            <v>21687.040000000001</v>
          </cell>
          <cell r="B934">
            <v>15575.226000000001</v>
          </cell>
          <cell r="C934">
            <v>13222.39</v>
          </cell>
          <cell r="D934">
            <v>13061.89</v>
          </cell>
          <cell r="E934">
            <v>13061.89</v>
          </cell>
          <cell r="F934">
            <v>10821.156000000001</v>
          </cell>
          <cell r="G934">
            <v>10791.59</v>
          </cell>
          <cell r="H934">
            <v>10791.59</v>
          </cell>
          <cell r="I934">
            <v>10791.59</v>
          </cell>
          <cell r="J934">
            <v>10821.156000000001</v>
          </cell>
          <cell r="K934">
            <v>10791.59</v>
          </cell>
          <cell r="L934">
            <v>10791.59</v>
          </cell>
          <cell r="M934">
            <v>10275.620000000001</v>
          </cell>
          <cell r="N934">
            <v>10129.415999999999</v>
          </cell>
          <cell r="O934">
            <v>10101.74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</row>
        <row r="935">
          <cell r="A935">
            <v>21687.040000000001</v>
          </cell>
          <cell r="B935">
            <v>15575.226000000001</v>
          </cell>
          <cell r="C935">
            <v>13222.39</v>
          </cell>
          <cell r="D935">
            <v>13061.89</v>
          </cell>
          <cell r="E935">
            <v>13061.89</v>
          </cell>
          <cell r="F935">
            <v>10821.156000000001</v>
          </cell>
          <cell r="G935">
            <v>10791.59</v>
          </cell>
          <cell r="H935">
            <v>10791.59</v>
          </cell>
          <cell r="I935">
            <v>10791.59</v>
          </cell>
          <cell r="J935">
            <v>10821.156000000001</v>
          </cell>
          <cell r="K935">
            <v>10791.59</v>
          </cell>
          <cell r="L935">
            <v>10791.59</v>
          </cell>
          <cell r="M935">
            <v>10275.620000000001</v>
          </cell>
          <cell r="N935">
            <v>10129.415999999999</v>
          </cell>
          <cell r="O935">
            <v>10101.74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</row>
        <row r="936">
          <cell r="A936">
            <v>21687.040000000001</v>
          </cell>
          <cell r="B936">
            <v>15575.226000000001</v>
          </cell>
          <cell r="C936">
            <v>13222.39</v>
          </cell>
          <cell r="D936">
            <v>13061.89</v>
          </cell>
          <cell r="E936">
            <v>13061.89</v>
          </cell>
          <cell r="F936">
            <v>10821.156000000001</v>
          </cell>
          <cell r="G936">
            <v>10791.59</v>
          </cell>
          <cell r="H936">
            <v>10791.59</v>
          </cell>
          <cell r="I936">
            <v>10791.59</v>
          </cell>
          <cell r="J936">
            <v>10821.156000000001</v>
          </cell>
          <cell r="K936">
            <v>10791.59</v>
          </cell>
          <cell r="L936">
            <v>10791.59</v>
          </cell>
          <cell r="M936">
            <v>10275.620000000001</v>
          </cell>
          <cell r="N936">
            <v>10129.415999999999</v>
          </cell>
          <cell r="O936">
            <v>10101.74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</row>
        <row r="937">
          <cell r="A937">
            <v>21687.040000000001</v>
          </cell>
          <cell r="B937">
            <v>15575.226000000001</v>
          </cell>
          <cell r="C937">
            <v>13222.39</v>
          </cell>
          <cell r="D937">
            <v>13061.89</v>
          </cell>
          <cell r="E937">
            <v>13061.89</v>
          </cell>
          <cell r="F937">
            <v>10821.156000000001</v>
          </cell>
          <cell r="G937">
            <v>10791.59</v>
          </cell>
          <cell r="H937">
            <v>10791.59</v>
          </cell>
          <cell r="I937">
            <v>10791.59</v>
          </cell>
          <cell r="J937">
            <v>10821.156000000001</v>
          </cell>
          <cell r="K937">
            <v>10791.59</v>
          </cell>
          <cell r="L937">
            <v>10791.59</v>
          </cell>
          <cell r="M937">
            <v>10275.620000000001</v>
          </cell>
          <cell r="N937">
            <v>10129.415999999999</v>
          </cell>
          <cell r="O937">
            <v>10101.74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</row>
        <row r="938">
          <cell r="A938">
            <v>21687.040000000001</v>
          </cell>
          <cell r="B938">
            <v>15575.226000000001</v>
          </cell>
          <cell r="C938">
            <v>13222.39</v>
          </cell>
          <cell r="D938">
            <v>13061.89</v>
          </cell>
          <cell r="E938">
            <v>13061.89</v>
          </cell>
          <cell r="F938">
            <v>10821.156000000001</v>
          </cell>
          <cell r="G938">
            <v>10791.59</v>
          </cell>
          <cell r="H938">
            <v>10791.59</v>
          </cell>
          <cell r="I938">
            <v>10791.59</v>
          </cell>
          <cell r="J938">
            <v>10821.156000000001</v>
          </cell>
          <cell r="K938">
            <v>10791.59</v>
          </cell>
          <cell r="L938">
            <v>10791.59</v>
          </cell>
          <cell r="M938">
            <v>10275.620000000001</v>
          </cell>
          <cell r="N938">
            <v>10129.415999999999</v>
          </cell>
          <cell r="O938">
            <v>10101.74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</row>
        <row r="939">
          <cell r="A939">
            <v>21687.040000000001</v>
          </cell>
          <cell r="B939">
            <v>15575.226000000001</v>
          </cell>
          <cell r="C939">
            <v>13222.39</v>
          </cell>
          <cell r="D939">
            <v>13061.89</v>
          </cell>
          <cell r="E939">
            <v>13061.89</v>
          </cell>
          <cell r="F939">
            <v>10821.156000000001</v>
          </cell>
          <cell r="G939">
            <v>10791.59</v>
          </cell>
          <cell r="H939">
            <v>10791.59</v>
          </cell>
          <cell r="I939">
            <v>10791.59</v>
          </cell>
          <cell r="J939">
            <v>10821.156000000001</v>
          </cell>
          <cell r="K939">
            <v>10791.59</v>
          </cell>
          <cell r="L939">
            <v>10791.59</v>
          </cell>
          <cell r="M939">
            <v>10275.620000000001</v>
          </cell>
          <cell r="N939">
            <v>10129.415999999999</v>
          </cell>
          <cell r="O939">
            <v>10101.74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</row>
        <row r="940">
          <cell r="A940">
            <v>21687.040000000001</v>
          </cell>
          <cell r="B940">
            <v>15575.226000000001</v>
          </cell>
          <cell r="C940">
            <v>13222.39</v>
          </cell>
          <cell r="D940">
            <v>13061.89</v>
          </cell>
          <cell r="E940">
            <v>13061.89</v>
          </cell>
          <cell r="F940">
            <v>10821.156000000001</v>
          </cell>
          <cell r="G940">
            <v>10791.59</v>
          </cell>
          <cell r="H940">
            <v>10791.59</v>
          </cell>
          <cell r="I940">
            <v>10791.59</v>
          </cell>
          <cell r="J940">
            <v>10821.156000000001</v>
          </cell>
          <cell r="K940">
            <v>10791.59</v>
          </cell>
          <cell r="L940">
            <v>10791.59</v>
          </cell>
          <cell r="M940">
            <v>10275.620000000001</v>
          </cell>
          <cell r="N940">
            <v>10129.415999999999</v>
          </cell>
          <cell r="O940">
            <v>10101.74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</row>
        <row r="941">
          <cell r="A941">
            <v>21687.040000000001</v>
          </cell>
          <cell r="B941">
            <v>15575.226000000001</v>
          </cell>
          <cell r="C941">
            <v>13222.39</v>
          </cell>
          <cell r="D941">
            <v>13061.89</v>
          </cell>
          <cell r="E941">
            <v>13061.89</v>
          </cell>
          <cell r="F941">
            <v>10821.156000000001</v>
          </cell>
          <cell r="G941">
            <v>10791.59</v>
          </cell>
          <cell r="H941">
            <v>10791.59</v>
          </cell>
          <cell r="I941">
            <v>10791.59</v>
          </cell>
          <cell r="J941">
            <v>10821.156000000001</v>
          </cell>
          <cell r="K941">
            <v>10791.59</v>
          </cell>
          <cell r="L941">
            <v>10791.59</v>
          </cell>
          <cell r="M941">
            <v>10275.620000000001</v>
          </cell>
          <cell r="N941">
            <v>10129.415999999999</v>
          </cell>
          <cell r="O941">
            <v>10101.74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</row>
        <row r="942">
          <cell r="A942">
            <v>21687.040000000001</v>
          </cell>
          <cell r="B942">
            <v>15575.226000000001</v>
          </cell>
          <cell r="C942">
            <v>13222.39</v>
          </cell>
          <cell r="D942">
            <v>13061.89</v>
          </cell>
          <cell r="E942">
            <v>13061.89</v>
          </cell>
          <cell r="F942">
            <v>10821.156000000001</v>
          </cell>
          <cell r="G942">
            <v>10791.59</v>
          </cell>
          <cell r="H942">
            <v>10791.59</v>
          </cell>
          <cell r="I942">
            <v>10791.59</v>
          </cell>
          <cell r="J942">
            <v>10821.156000000001</v>
          </cell>
          <cell r="K942">
            <v>10791.59</v>
          </cell>
          <cell r="L942">
            <v>10791.59</v>
          </cell>
          <cell r="M942">
            <v>10275.620000000001</v>
          </cell>
          <cell r="N942">
            <v>10129.415999999999</v>
          </cell>
          <cell r="O942">
            <v>10101.74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</row>
        <row r="943">
          <cell r="A943">
            <v>21687.040000000001</v>
          </cell>
          <cell r="B943">
            <v>15575.226000000001</v>
          </cell>
          <cell r="C943">
            <v>13222.39</v>
          </cell>
          <cell r="D943">
            <v>13061.89</v>
          </cell>
          <cell r="E943">
            <v>13061.89</v>
          </cell>
          <cell r="F943">
            <v>10821.156000000001</v>
          </cell>
          <cell r="G943">
            <v>10791.59</v>
          </cell>
          <cell r="H943">
            <v>10791.59</v>
          </cell>
          <cell r="I943">
            <v>10791.59</v>
          </cell>
          <cell r="J943">
            <v>10821.156000000001</v>
          </cell>
          <cell r="K943">
            <v>10791.59</v>
          </cell>
          <cell r="L943">
            <v>10791.59</v>
          </cell>
          <cell r="M943">
            <v>10275.620000000001</v>
          </cell>
          <cell r="N943">
            <v>10129.415999999999</v>
          </cell>
          <cell r="O943">
            <v>10101.74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</row>
        <row r="944">
          <cell r="A944">
            <v>21687.040000000001</v>
          </cell>
          <cell r="B944">
            <v>15575.226000000001</v>
          </cell>
          <cell r="C944">
            <v>13222.39</v>
          </cell>
          <cell r="D944">
            <v>13061.89</v>
          </cell>
          <cell r="E944">
            <v>13061.89</v>
          </cell>
          <cell r="F944">
            <v>10821.156000000001</v>
          </cell>
          <cell r="G944">
            <v>10791.59</v>
          </cell>
          <cell r="H944">
            <v>10791.59</v>
          </cell>
          <cell r="I944">
            <v>10791.59</v>
          </cell>
          <cell r="J944">
            <v>10821.156000000001</v>
          </cell>
          <cell r="K944">
            <v>10791.59</v>
          </cell>
          <cell r="L944">
            <v>10791.59</v>
          </cell>
          <cell r="M944">
            <v>10275.620000000001</v>
          </cell>
          <cell r="N944">
            <v>10129.415999999999</v>
          </cell>
          <cell r="O944">
            <v>10101.74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</row>
        <row r="945">
          <cell r="A945">
            <v>21687.040000000001</v>
          </cell>
          <cell r="B945">
            <v>15575.226000000001</v>
          </cell>
          <cell r="C945">
            <v>13222.39</v>
          </cell>
          <cell r="D945">
            <v>13061.89</v>
          </cell>
          <cell r="E945">
            <v>13061.89</v>
          </cell>
          <cell r="F945">
            <v>10821.156000000001</v>
          </cell>
          <cell r="G945">
            <v>10791.59</v>
          </cell>
          <cell r="H945">
            <v>10791.59</v>
          </cell>
          <cell r="I945">
            <v>10791.59</v>
          </cell>
          <cell r="J945">
            <v>10821.156000000001</v>
          </cell>
          <cell r="K945">
            <v>10791.59</v>
          </cell>
          <cell r="L945">
            <v>10791.59</v>
          </cell>
          <cell r="M945">
            <v>10275.620000000001</v>
          </cell>
          <cell r="N945">
            <v>10129.415999999999</v>
          </cell>
          <cell r="O945">
            <v>10101.74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</row>
        <row r="946">
          <cell r="A946">
            <v>21687.040000000001</v>
          </cell>
          <cell r="B946">
            <v>15575.226000000001</v>
          </cell>
          <cell r="C946">
            <v>13222.39</v>
          </cell>
          <cell r="D946">
            <v>13061.89</v>
          </cell>
          <cell r="E946">
            <v>13061.89</v>
          </cell>
          <cell r="F946">
            <v>10821.156000000001</v>
          </cell>
          <cell r="G946">
            <v>10791.59</v>
          </cell>
          <cell r="H946">
            <v>10791.59</v>
          </cell>
          <cell r="I946">
            <v>10791.59</v>
          </cell>
          <cell r="J946">
            <v>10821.156000000001</v>
          </cell>
          <cell r="K946">
            <v>10791.59</v>
          </cell>
          <cell r="L946">
            <v>10791.59</v>
          </cell>
          <cell r="M946">
            <v>10275.620000000001</v>
          </cell>
          <cell r="N946">
            <v>10129.415999999999</v>
          </cell>
          <cell r="O946">
            <v>10101.74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</row>
        <row r="947">
          <cell r="A947">
            <v>21687.040000000001</v>
          </cell>
          <cell r="B947">
            <v>15575.226000000001</v>
          </cell>
          <cell r="C947">
            <v>13222.39</v>
          </cell>
          <cell r="D947">
            <v>13061.89</v>
          </cell>
          <cell r="E947">
            <v>13061.89</v>
          </cell>
          <cell r="F947">
            <v>10821.156000000001</v>
          </cell>
          <cell r="G947">
            <v>10791.59</v>
          </cell>
          <cell r="H947">
            <v>10791.59</v>
          </cell>
          <cell r="I947">
            <v>10791.59</v>
          </cell>
          <cell r="J947">
            <v>10821.156000000001</v>
          </cell>
          <cell r="K947">
            <v>10791.59</v>
          </cell>
          <cell r="L947">
            <v>10791.59</v>
          </cell>
          <cell r="M947">
            <v>10275.620000000001</v>
          </cell>
          <cell r="N947">
            <v>10129.415999999999</v>
          </cell>
          <cell r="O947">
            <v>10101.74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</row>
        <row r="948">
          <cell r="A948">
            <v>21687.040000000001</v>
          </cell>
          <cell r="B948">
            <v>15575.226000000001</v>
          </cell>
          <cell r="C948">
            <v>13222.39</v>
          </cell>
          <cell r="D948">
            <v>13061.89</v>
          </cell>
          <cell r="E948">
            <v>13061.89</v>
          </cell>
          <cell r="F948">
            <v>10821.156000000001</v>
          </cell>
          <cell r="G948">
            <v>10791.59</v>
          </cell>
          <cell r="H948">
            <v>10791.59</v>
          </cell>
          <cell r="I948">
            <v>10791.59</v>
          </cell>
          <cell r="J948">
            <v>10821.156000000001</v>
          </cell>
          <cell r="K948">
            <v>10791.59</v>
          </cell>
          <cell r="L948">
            <v>10791.59</v>
          </cell>
          <cell r="M948">
            <v>10275.620000000001</v>
          </cell>
          <cell r="N948">
            <v>10129.415999999999</v>
          </cell>
          <cell r="O948">
            <v>10101.74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</row>
        <row r="949">
          <cell r="A949">
            <v>21687.040000000001</v>
          </cell>
          <cell r="B949">
            <v>15575.226000000001</v>
          </cell>
          <cell r="C949">
            <v>13222.39</v>
          </cell>
          <cell r="D949">
            <v>13061.89</v>
          </cell>
          <cell r="E949">
            <v>13061.89</v>
          </cell>
          <cell r="F949">
            <v>10821.156000000001</v>
          </cell>
          <cell r="G949">
            <v>10791.59</v>
          </cell>
          <cell r="H949">
            <v>10791.59</v>
          </cell>
          <cell r="I949">
            <v>10791.59</v>
          </cell>
          <cell r="J949">
            <v>10821.156000000001</v>
          </cell>
          <cell r="K949">
            <v>10791.59</v>
          </cell>
          <cell r="L949">
            <v>10791.59</v>
          </cell>
          <cell r="M949">
            <v>10275.620000000001</v>
          </cell>
          <cell r="N949">
            <v>10129.415999999999</v>
          </cell>
          <cell r="O949">
            <v>10101.74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</row>
        <row r="950">
          <cell r="A950">
            <v>21687.040000000001</v>
          </cell>
          <cell r="B950">
            <v>15575.226000000001</v>
          </cell>
          <cell r="C950">
            <v>13222.39</v>
          </cell>
          <cell r="D950">
            <v>13061.89</v>
          </cell>
          <cell r="E950">
            <v>13061.89</v>
          </cell>
          <cell r="F950">
            <v>10821.156000000001</v>
          </cell>
          <cell r="G950">
            <v>10791.59</v>
          </cell>
          <cell r="H950">
            <v>10791.59</v>
          </cell>
          <cell r="I950">
            <v>10791.59</v>
          </cell>
          <cell r="J950">
            <v>10821.156000000001</v>
          </cell>
          <cell r="K950">
            <v>10791.59</v>
          </cell>
          <cell r="L950">
            <v>10791.59</v>
          </cell>
          <cell r="M950">
            <v>10275.620000000001</v>
          </cell>
          <cell r="N950">
            <v>10129.415999999999</v>
          </cell>
          <cell r="O950">
            <v>10101.74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</row>
        <row r="951">
          <cell r="A951">
            <v>21687.040000000001</v>
          </cell>
          <cell r="B951">
            <v>15575.226000000001</v>
          </cell>
          <cell r="C951">
            <v>13222.39</v>
          </cell>
          <cell r="D951">
            <v>13061.89</v>
          </cell>
          <cell r="E951">
            <v>13061.89</v>
          </cell>
          <cell r="F951">
            <v>10821.156000000001</v>
          </cell>
          <cell r="G951">
            <v>10791.59</v>
          </cell>
          <cell r="H951">
            <v>10791.59</v>
          </cell>
          <cell r="I951">
            <v>10791.59</v>
          </cell>
          <cell r="J951">
            <v>10821.156000000001</v>
          </cell>
          <cell r="K951">
            <v>10791.59</v>
          </cell>
          <cell r="L951">
            <v>10791.59</v>
          </cell>
          <cell r="M951">
            <v>10275.620000000001</v>
          </cell>
          <cell r="N951">
            <v>10129.415999999999</v>
          </cell>
          <cell r="O951">
            <v>10101.74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</row>
        <row r="952">
          <cell r="A952">
            <v>21687.040000000001</v>
          </cell>
          <cell r="B952">
            <v>15575.226000000001</v>
          </cell>
          <cell r="C952">
            <v>13222.39</v>
          </cell>
          <cell r="D952">
            <v>13061.89</v>
          </cell>
          <cell r="E952">
            <v>13061.89</v>
          </cell>
          <cell r="F952">
            <v>10821.156000000001</v>
          </cell>
          <cell r="G952">
            <v>10791.59</v>
          </cell>
          <cell r="H952">
            <v>10791.59</v>
          </cell>
          <cell r="I952">
            <v>10791.59</v>
          </cell>
          <cell r="J952">
            <v>10821.156000000001</v>
          </cell>
          <cell r="K952">
            <v>10791.59</v>
          </cell>
          <cell r="L952">
            <v>10791.59</v>
          </cell>
          <cell r="M952">
            <v>10275.620000000001</v>
          </cell>
          <cell r="N952">
            <v>10129.415999999999</v>
          </cell>
          <cell r="O952">
            <v>10101.74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</row>
        <row r="953">
          <cell r="A953">
            <v>21687.040000000001</v>
          </cell>
          <cell r="B953">
            <v>15575.226000000001</v>
          </cell>
          <cell r="C953">
            <v>13222.39</v>
          </cell>
          <cell r="D953">
            <v>13061.89</v>
          </cell>
          <cell r="E953">
            <v>13061.89</v>
          </cell>
          <cell r="F953">
            <v>10821.156000000001</v>
          </cell>
          <cell r="G953">
            <v>10791.59</v>
          </cell>
          <cell r="H953">
            <v>10791.59</v>
          </cell>
          <cell r="I953">
            <v>10791.59</v>
          </cell>
          <cell r="J953">
            <v>10821.156000000001</v>
          </cell>
          <cell r="K953">
            <v>10791.59</v>
          </cell>
          <cell r="L953">
            <v>10791.59</v>
          </cell>
          <cell r="M953">
            <v>10275.620000000001</v>
          </cell>
          <cell r="N953">
            <v>10129.415999999999</v>
          </cell>
          <cell r="O953">
            <v>10101.74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</row>
        <row r="954">
          <cell r="A954">
            <v>21687.040000000001</v>
          </cell>
          <cell r="B954">
            <v>15575.226000000001</v>
          </cell>
          <cell r="C954">
            <v>13222.39</v>
          </cell>
          <cell r="D954">
            <v>13061.89</v>
          </cell>
          <cell r="E954">
            <v>13061.89</v>
          </cell>
          <cell r="F954">
            <v>10821.156000000001</v>
          </cell>
          <cell r="G954">
            <v>10791.59</v>
          </cell>
          <cell r="H954">
            <v>10791.59</v>
          </cell>
          <cell r="I954">
            <v>10791.59</v>
          </cell>
          <cell r="J954">
            <v>10821.156000000001</v>
          </cell>
          <cell r="K954">
            <v>10791.59</v>
          </cell>
          <cell r="L954">
            <v>10791.59</v>
          </cell>
          <cell r="M954">
            <v>10275.620000000001</v>
          </cell>
          <cell r="N954">
            <v>10129.415999999999</v>
          </cell>
          <cell r="O954">
            <v>10101.74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</row>
        <row r="955">
          <cell r="A955">
            <v>21687.040000000001</v>
          </cell>
          <cell r="B955">
            <v>15575.226000000001</v>
          </cell>
          <cell r="C955">
            <v>13222.39</v>
          </cell>
          <cell r="D955">
            <v>13061.89</v>
          </cell>
          <cell r="E955">
            <v>13061.89</v>
          </cell>
          <cell r="F955">
            <v>10821.156000000001</v>
          </cell>
          <cell r="G955">
            <v>10791.59</v>
          </cell>
          <cell r="H955">
            <v>10791.59</v>
          </cell>
          <cell r="I955">
            <v>10791.59</v>
          </cell>
          <cell r="J955">
            <v>10821.156000000001</v>
          </cell>
          <cell r="K955">
            <v>10791.59</v>
          </cell>
          <cell r="L955">
            <v>10791.59</v>
          </cell>
          <cell r="M955">
            <v>10275.620000000001</v>
          </cell>
          <cell r="N955">
            <v>10129.415999999999</v>
          </cell>
          <cell r="O955">
            <v>10101.74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</row>
        <row r="956">
          <cell r="A956">
            <v>21687.040000000001</v>
          </cell>
          <cell r="B956">
            <v>15575.226000000001</v>
          </cell>
          <cell r="C956">
            <v>13222.39</v>
          </cell>
          <cell r="D956">
            <v>13061.89</v>
          </cell>
          <cell r="E956">
            <v>13061.89</v>
          </cell>
          <cell r="F956">
            <v>10821.156000000001</v>
          </cell>
          <cell r="G956">
            <v>10791.59</v>
          </cell>
          <cell r="H956">
            <v>10791.59</v>
          </cell>
          <cell r="I956">
            <v>10791.59</v>
          </cell>
          <cell r="J956">
            <v>10821.156000000001</v>
          </cell>
          <cell r="K956">
            <v>10791.59</v>
          </cell>
          <cell r="L956">
            <v>10791.59</v>
          </cell>
          <cell r="M956">
            <v>10275.620000000001</v>
          </cell>
          <cell r="N956">
            <v>10129.415999999999</v>
          </cell>
          <cell r="O956">
            <v>10101.74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</row>
        <row r="957">
          <cell r="A957">
            <v>21687.040000000001</v>
          </cell>
          <cell r="B957">
            <v>15575.226000000001</v>
          </cell>
          <cell r="C957">
            <v>13222.39</v>
          </cell>
          <cell r="D957">
            <v>13061.89</v>
          </cell>
          <cell r="E957">
            <v>13061.89</v>
          </cell>
          <cell r="F957">
            <v>10821.156000000001</v>
          </cell>
          <cell r="G957">
            <v>10791.59</v>
          </cell>
          <cell r="H957">
            <v>10791.59</v>
          </cell>
          <cell r="I957">
            <v>10791.59</v>
          </cell>
          <cell r="J957">
            <v>10821.156000000001</v>
          </cell>
          <cell r="K957">
            <v>10791.59</v>
          </cell>
          <cell r="L957">
            <v>10791.59</v>
          </cell>
          <cell r="M957">
            <v>10275.620000000001</v>
          </cell>
          <cell r="N957">
            <v>10129.415999999999</v>
          </cell>
          <cell r="O957">
            <v>10101.74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</row>
        <row r="958">
          <cell r="A958">
            <v>21687.040000000001</v>
          </cell>
          <cell r="B958">
            <v>15575.226000000001</v>
          </cell>
          <cell r="C958">
            <v>13222.39</v>
          </cell>
          <cell r="D958">
            <v>13061.89</v>
          </cell>
          <cell r="E958">
            <v>13061.89</v>
          </cell>
          <cell r="F958">
            <v>10821.156000000001</v>
          </cell>
          <cell r="G958">
            <v>10791.59</v>
          </cell>
          <cell r="H958">
            <v>10791.59</v>
          </cell>
          <cell r="I958">
            <v>10791.59</v>
          </cell>
          <cell r="J958">
            <v>10821.156000000001</v>
          </cell>
          <cell r="K958">
            <v>10791.59</v>
          </cell>
          <cell r="L958">
            <v>10791.59</v>
          </cell>
          <cell r="M958">
            <v>10275.620000000001</v>
          </cell>
          <cell r="N958">
            <v>10129.415999999999</v>
          </cell>
          <cell r="O958">
            <v>10101.74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</row>
        <row r="959">
          <cell r="A959">
            <v>21687.040000000001</v>
          </cell>
          <cell r="B959">
            <v>15575.226000000001</v>
          </cell>
          <cell r="C959">
            <v>13222.39</v>
          </cell>
          <cell r="D959">
            <v>13061.89</v>
          </cell>
          <cell r="E959">
            <v>13061.89</v>
          </cell>
          <cell r="F959">
            <v>10821.156000000001</v>
          </cell>
          <cell r="G959">
            <v>10791.59</v>
          </cell>
          <cell r="H959">
            <v>10791.59</v>
          </cell>
          <cell r="I959">
            <v>10791.59</v>
          </cell>
          <cell r="J959">
            <v>10821.156000000001</v>
          </cell>
          <cell r="K959">
            <v>10791.59</v>
          </cell>
          <cell r="L959">
            <v>10791.59</v>
          </cell>
          <cell r="M959">
            <v>10275.620000000001</v>
          </cell>
          <cell r="N959">
            <v>10129.415999999999</v>
          </cell>
          <cell r="O959">
            <v>10101.74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</row>
        <row r="960">
          <cell r="A960">
            <v>21687.040000000001</v>
          </cell>
          <cell r="B960">
            <v>15575.226000000001</v>
          </cell>
          <cell r="C960">
            <v>13222.39</v>
          </cell>
          <cell r="D960">
            <v>13061.89</v>
          </cell>
          <cell r="E960">
            <v>13061.89</v>
          </cell>
          <cell r="F960">
            <v>10821.156000000001</v>
          </cell>
          <cell r="G960">
            <v>10791.59</v>
          </cell>
          <cell r="H960">
            <v>10791.59</v>
          </cell>
          <cell r="I960">
            <v>10791.59</v>
          </cell>
          <cell r="J960">
            <v>10821.156000000001</v>
          </cell>
          <cell r="K960">
            <v>10791.59</v>
          </cell>
          <cell r="L960">
            <v>10791.59</v>
          </cell>
          <cell r="M960">
            <v>10275.620000000001</v>
          </cell>
          <cell r="N960">
            <v>10129.415999999999</v>
          </cell>
          <cell r="O960">
            <v>10101.74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</row>
        <row r="961">
          <cell r="A961">
            <v>21687.040000000001</v>
          </cell>
          <cell r="B961">
            <v>15575.226000000001</v>
          </cell>
          <cell r="C961">
            <v>13222.39</v>
          </cell>
          <cell r="D961">
            <v>13061.89</v>
          </cell>
          <cell r="E961">
            <v>13061.89</v>
          </cell>
          <cell r="F961">
            <v>10821.156000000001</v>
          </cell>
          <cell r="G961">
            <v>10791.59</v>
          </cell>
          <cell r="H961">
            <v>10791.59</v>
          </cell>
          <cell r="I961">
            <v>10791.59</v>
          </cell>
          <cell r="J961">
            <v>10821.156000000001</v>
          </cell>
          <cell r="K961">
            <v>10791.59</v>
          </cell>
          <cell r="L961">
            <v>10791.59</v>
          </cell>
          <cell r="M961">
            <v>10275.620000000001</v>
          </cell>
          <cell r="N961">
            <v>10129.415999999999</v>
          </cell>
          <cell r="O961">
            <v>10101.74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</row>
        <row r="962">
          <cell r="A962">
            <v>21687.040000000001</v>
          </cell>
          <cell r="B962">
            <v>15575.226000000001</v>
          </cell>
          <cell r="C962">
            <v>13222.39</v>
          </cell>
          <cell r="D962">
            <v>13061.89</v>
          </cell>
          <cell r="E962">
            <v>13061.89</v>
          </cell>
          <cell r="F962">
            <v>10821.156000000001</v>
          </cell>
          <cell r="G962">
            <v>10791.59</v>
          </cell>
          <cell r="H962">
            <v>10791.59</v>
          </cell>
          <cell r="I962">
            <v>10791.59</v>
          </cell>
          <cell r="J962">
            <v>10821.156000000001</v>
          </cell>
          <cell r="K962">
            <v>10791.59</v>
          </cell>
          <cell r="L962">
            <v>10791.59</v>
          </cell>
          <cell r="M962">
            <v>10275.620000000001</v>
          </cell>
          <cell r="N962">
            <v>10129.415999999999</v>
          </cell>
          <cell r="O962">
            <v>10101.74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</row>
        <row r="963">
          <cell r="A963">
            <v>21687.040000000001</v>
          </cell>
          <cell r="B963">
            <v>15575.226000000001</v>
          </cell>
          <cell r="C963">
            <v>13222.39</v>
          </cell>
          <cell r="D963">
            <v>13061.89</v>
          </cell>
          <cell r="E963">
            <v>13061.89</v>
          </cell>
          <cell r="F963">
            <v>10821.156000000001</v>
          </cell>
          <cell r="G963">
            <v>10791.59</v>
          </cell>
          <cell r="H963">
            <v>10791.59</v>
          </cell>
          <cell r="I963">
            <v>10791.59</v>
          </cell>
          <cell r="J963">
            <v>10821.156000000001</v>
          </cell>
          <cell r="K963">
            <v>10791.59</v>
          </cell>
          <cell r="L963">
            <v>10791.59</v>
          </cell>
          <cell r="M963">
            <v>10275.620000000001</v>
          </cell>
          <cell r="N963">
            <v>10129.415999999999</v>
          </cell>
          <cell r="O963">
            <v>10101.74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</row>
        <row r="964">
          <cell r="A964">
            <v>21687.040000000001</v>
          </cell>
          <cell r="B964">
            <v>15575.226000000001</v>
          </cell>
          <cell r="C964">
            <v>13222.39</v>
          </cell>
          <cell r="D964">
            <v>13061.89</v>
          </cell>
          <cell r="E964">
            <v>13061.89</v>
          </cell>
          <cell r="F964">
            <v>10821.156000000001</v>
          </cell>
          <cell r="G964">
            <v>10791.59</v>
          </cell>
          <cell r="H964">
            <v>10791.59</v>
          </cell>
          <cell r="I964">
            <v>10791.59</v>
          </cell>
          <cell r="J964">
            <v>10821.156000000001</v>
          </cell>
          <cell r="K964">
            <v>10791.59</v>
          </cell>
          <cell r="L964">
            <v>10791.59</v>
          </cell>
          <cell r="M964">
            <v>10275.620000000001</v>
          </cell>
          <cell r="N964">
            <v>10129.415999999999</v>
          </cell>
          <cell r="O964">
            <v>10101.74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</row>
        <row r="965">
          <cell r="A965">
            <v>21687.040000000001</v>
          </cell>
          <cell r="B965">
            <v>15575.226000000001</v>
          </cell>
          <cell r="C965">
            <v>13222.39</v>
          </cell>
          <cell r="D965">
            <v>13061.89</v>
          </cell>
          <cell r="E965">
            <v>13061.89</v>
          </cell>
          <cell r="F965">
            <v>10821.156000000001</v>
          </cell>
          <cell r="G965">
            <v>10791.59</v>
          </cell>
          <cell r="H965">
            <v>10791.59</v>
          </cell>
          <cell r="I965">
            <v>10791.59</v>
          </cell>
          <cell r="J965">
            <v>10821.156000000001</v>
          </cell>
          <cell r="K965">
            <v>10791.59</v>
          </cell>
          <cell r="L965">
            <v>10791.59</v>
          </cell>
          <cell r="M965">
            <v>10275.620000000001</v>
          </cell>
          <cell r="N965">
            <v>10129.415999999999</v>
          </cell>
          <cell r="O965">
            <v>10101.74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</row>
        <row r="966">
          <cell r="A966">
            <v>21687.040000000001</v>
          </cell>
          <cell r="B966">
            <v>15575.226000000001</v>
          </cell>
          <cell r="C966">
            <v>13222.39</v>
          </cell>
          <cell r="D966">
            <v>13061.89</v>
          </cell>
          <cell r="E966">
            <v>13061.89</v>
          </cell>
          <cell r="F966">
            <v>10821.156000000001</v>
          </cell>
          <cell r="G966">
            <v>10791.59</v>
          </cell>
          <cell r="H966">
            <v>10791.59</v>
          </cell>
          <cell r="I966">
            <v>10791.59</v>
          </cell>
          <cell r="J966">
            <v>10821.156000000001</v>
          </cell>
          <cell r="K966">
            <v>10791.59</v>
          </cell>
          <cell r="L966">
            <v>10791.59</v>
          </cell>
          <cell r="M966">
            <v>10275.620000000001</v>
          </cell>
          <cell r="N966">
            <v>10129.415999999999</v>
          </cell>
          <cell r="O966">
            <v>10101.74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</row>
        <row r="967">
          <cell r="A967">
            <v>21687.040000000001</v>
          </cell>
          <cell r="B967">
            <v>15575.226000000001</v>
          </cell>
          <cell r="C967">
            <v>13222.39</v>
          </cell>
          <cell r="D967">
            <v>13061.89</v>
          </cell>
          <cell r="E967">
            <v>13061.89</v>
          </cell>
          <cell r="F967">
            <v>10821.156000000001</v>
          </cell>
          <cell r="G967">
            <v>10791.59</v>
          </cell>
          <cell r="H967">
            <v>10791.59</v>
          </cell>
          <cell r="I967">
            <v>10791.59</v>
          </cell>
          <cell r="J967">
            <v>10821.156000000001</v>
          </cell>
          <cell r="K967">
            <v>10791.59</v>
          </cell>
          <cell r="L967">
            <v>10791.59</v>
          </cell>
          <cell r="M967">
            <v>10275.620000000001</v>
          </cell>
          <cell r="N967">
            <v>10129.415999999999</v>
          </cell>
          <cell r="O967">
            <v>10101.74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</row>
        <row r="968">
          <cell r="A968">
            <v>21687.040000000001</v>
          </cell>
          <cell r="B968">
            <v>15575.226000000001</v>
          </cell>
          <cell r="C968">
            <v>13222.39</v>
          </cell>
          <cell r="D968">
            <v>13061.89</v>
          </cell>
          <cell r="E968">
            <v>13061.89</v>
          </cell>
          <cell r="F968">
            <v>10821.156000000001</v>
          </cell>
          <cell r="G968">
            <v>10791.59</v>
          </cell>
          <cell r="H968">
            <v>10791.59</v>
          </cell>
          <cell r="I968">
            <v>10791.59</v>
          </cell>
          <cell r="J968">
            <v>10821.156000000001</v>
          </cell>
          <cell r="K968">
            <v>10791.59</v>
          </cell>
          <cell r="L968">
            <v>10791.59</v>
          </cell>
          <cell r="M968">
            <v>10275.620000000001</v>
          </cell>
          <cell r="N968">
            <v>10129.415999999999</v>
          </cell>
          <cell r="O968">
            <v>10101.74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</row>
        <row r="969">
          <cell r="A969">
            <v>21687.040000000001</v>
          </cell>
          <cell r="B969">
            <v>15575.226000000001</v>
          </cell>
          <cell r="C969">
            <v>13222.39</v>
          </cell>
          <cell r="D969">
            <v>13061.89</v>
          </cell>
          <cell r="E969">
            <v>13061.89</v>
          </cell>
          <cell r="F969">
            <v>10821.156000000001</v>
          </cell>
          <cell r="G969">
            <v>10791.59</v>
          </cell>
          <cell r="H969">
            <v>10791.59</v>
          </cell>
          <cell r="I969">
            <v>10791.59</v>
          </cell>
          <cell r="J969">
            <v>10821.156000000001</v>
          </cell>
          <cell r="K969">
            <v>10791.59</v>
          </cell>
          <cell r="L969">
            <v>10791.59</v>
          </cell>
          <cell r="M969">
            <v>10275.620000000001</v>
          </cell>
          <cell r="N969">
            <v>10129.415999999999</v>
          </cell>
          <cell r="O969">
            <v>10101.74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</row>
        <row r="970">
          <cell r="A970">
            <v>21687.040000000001</v>
          </cell>
          <cell r="B970">
            <v>15575.226000000001</v>
          </cell>
          <cell r="C970">
            <v>13222.39</v>
          </cell>
          <cell r="D970">
            <v>13061.89</v>
          </cell>
          <cell r="E970">
            <v>13061.89</v>
          </cell>
          <cell r="F970">
            <v>10821.156000000001</v>
          </cell>
          <cell r="G970">
            <v>10791.59</v>
          </cell>
          <cell r="H970">
            <v>10791.59</v>
          </cell>
          <cell r="I970">
            <v>10791.59</v>
          </cell>
          <cell r="J970">
            <v>10821.156000000001</v>
          </cell>
          <cell r="K970">
            <v>10791.59</v>
          </cell>
          <cell r="L970">
            <v>10791.59</v>
          </cell>
          <cell r="M970">
            <v>10275.620000000001</v>
          </cell>
          <cell r="N970">
            <v>10129.415999999999</v>
          </cell>
          <cell r="O970">
            <v>10101.74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</row>
        <row r="971">
          <cell r="A971">
            <v>21687.040000000001</v>
          </cell>
          <cell r="B971">
            <v>15575.226000000001</v>
          </cell>
          <cell r="C971">
            <v>13222.39</v>
          </cell>
          <cell r="D971">
            <v>13061.89</v>
          </cell>
          <cell r="E971">
            <v>13061.89</v>
          </cell>
          <cell r="F971">
            <v>10821.156000000001</v>
          </cell>
          <cell r="G971">
            <v>10791.59</v>
          </cell>
          <cell r="H971">
            <v>10791.59</v>
          </cell>
          <cell r="I971">
            <v>10791.59</v>
          </cell>
          <cell r="J971">
            <v>10821.156000000001</v>
          </cell>
          <cell r="K971">
            <v>10791.59</v>
          </cell>
          <cell r="L971">
            <v>10791.59</v>
          </cell>
          <cell r="M971">
            <v>10275.620000000001</v>
          </cell>
          <cell r="N971">
            <v>10129.415999999999</v>
          </cell>
          <cell r="O971">
            <v>10101.74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</row>
        <row r="972">
          <cell r="A972">
            <v>21687.040000000001</v>
          </cell>
          <cell r="B972">
            <v>15575.226000000001</v>
          </cell>
          <cell r="C972">
            <v>13222.39</v>
          </cell>
          <cell r="D972">
            <v>13061.89</v>
          </cell>
          <cell r="E972">
            <v>13061.89</v>
          </cell>
          <cell r="F972">
            <v>10821.156000000001</v>
          </cell>
          <cell r="G972">
            <v>10791.59</v>
          </cell>
          <cell r="H972">
            <v>10791.59</v>
          </cell>
          <cell r="I972">
            <v>10791.59</v>
          </cell>
          <cell r="J972">
            <v>10821.156000000001</v>
          </cell>
          <cell r="K972">
            <v>10791.59</v>
          </cell>
          <cell r="L972">
            <v>10791.59</v>
          </cell>
          <cell r="M972">
            <v>10275.620000000001</v>
          </cell>
          <cell r="N972">
            <v>10129.415999999999</v>
          </cell>
          <cell r="O972">
            <v>10101.74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</row>
        <row r="973">
          <cell r="A973">
            <v>21687.040000000001</v>
          </cell>
          <cell r="B973">
            <v>15575.226000000001</v>
          </cell>
          <cell r="C973">
            <v>13222.39</v>
          </cell>
          <cell r="D973">
            <v>13061.89</v>
          </cell>
          <cell r="E973">
            <v>13061.89</v>
          </cell>
          <cell r="F973">
            <v>10821.156000000001</v>
          </cell>
          <cell r="G973">
            <v>10791.59</v>
          </cell>
          <cell r="H973">
            <v>10791.59</v>
          </cell>
          <cell r="I973">
            <v>10791.59</v>
          </cell>
          <cell r="J973">
            <v>10821.156000000001</v>
          </cell>
          <cell r="K973">
            <v>10791.59</v>
          </cell>
          <cell r="L973">
            <v>10791.59</v>
          </cell>
          <cell r="M973">
            <v>10275.620000000001</v>
          </cell>
          <cell r="N973">
            <v>10129.415999999999</v>
          </cell>
          <cell r="O973">
            <v>10101.74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</row>
        <row r="974">
          <cell r="A974">
            <v>21687.040000000001</v>
          </cell>
          <cell r="B974">
            <v>15575.226000000001</v>
          </cell>
          <cell r="C974">
            <v>13222.39</v>
          </cell>
          <cell r="D974">
            <v>13061.89</v>
          </cell>
          <cell r="E974">
            <v>13061.89</v>
          </cell>
          <cell r="F974">
            <v>10821.156000000001</v>
          </cell>
          <cell r="G974">
            <v>10791.59</v>
          </cell>
          <cell r="H974">
            <v>10791.59</v>
          </cell>
          <cell r="I974">
            <v>10791.59</v>
          </cell>
          <cell r="J974">
            <v>10821.156000000001</v>
          </cell>
          <cell r="K974">
            <v>10791.59</v>
          </cell>
          <cell r="L974">
            <v>10791.59</v>
          </cell>
          <cell r="M974">
            <v>10275.620000000001</v>
          </cell>
          <cell r="N974">
            <v>10129.415999999999</v>
          </cell>
          <cell r="O974">
            <v>10101.74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</row>
        <row r="975">
          <cell r="A975">
            <v>21687.040000000001</v>
          </cell>
          <cell r="B975">
            <v>15575.226000000001</v>
          </cell>
          <cell r="C975">
            <v>13222.39</v>
          </cell>
          <cell r="D975">
            <v>13061.89</v>
          </cell>
          <cell r="E975">
            <v>13061.89</v>
          </cell>
          <cell r="F975">
            <v>10821.156000000001</v>
          </cell>
          <cell r="G975">
            <v>10791.59</v>
          </cell>
          <cell r="H975">
            <v>10791.59</v>
          </cell>
          <cell r="I975">
            <v>10791.59</v>
          </cell>
          <cell r="J975">
            <v>10821.156000000001</v>
          </cell>
          <cell r="K975">
            <v>10791.59</v>
          </cell>
          <cell r="L975">
            <v>10791.59</v>
          </cell>
          <cell r="M975">
            <v>10275.620000000001</v>
          </cell>
          <cell r="N975">
            <v>10129.415999999999</v>
          </cell>
          <cell r="O975">
            <v>10101.74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</row>
        <row r="976">
          <cell r="A976">
            <v>21687.040000000001</v>
          </cell>
          <cell r="B976">
            <v>15575.226000000001</v>
          </cell>
          <cell r="C976">
            <v>13222.39</v>
          </cell>
          <cell r="D976">
            <v>13061.89</v>
          </cell>
          <cell r="E976">
            <v>13061.89</v>
          </cell>
          <cell r="F976">
            <v>10821.156000000001</v>
          </cell>
          <cell r="G976">
            <v>10791.59</v>
          </cell>
          <cell r="H976">
            <v>10791.59</v>
          </cell>
          <cell r="I976">
            <v>10791.59</v>
          </cell>
          <cell r="J976">
            <v>10821.156000000001</v>
          </cell>
          <cell r="K976">
            <v>10791.59</v>
          </cell>
          <cell r="L976">
            <v>10791.59</v>
          </cell>
          <cell r="M976">
            <v>10275.620000000001</v>
          </cell>
          <cell r="N976">
            <v>10129.415999999999</v>
          </cell>
          <cell r="O976">
            <v>10101.74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</row>
        <row r="977">
          <cell r="A977">
            <v>21687.040000000001</v>
          </cell>
          <cell r="B977">
            <v>15575.226000000001</v>
          </cell>
          <cell r="C977">
            <v>13222.39</v>
          </cell>
          <cell r="D977">
            <v>13061.89</v>
          </cell>
          <cell r="E977">
            <v>13061.89</v>
          </cell>
          <cell r="F977">
            <v>10821.156000000001</v>
          </cell>
          <cell r="G977">
            <v>10791.59</v>
          </cell>
          <cell r="H977">
            <v>10791.59</v>
          </cell>
          <cell r="I977">
            <v>10791.59</v>
          </cell>
          <cell r="J977">
            <v>10821.156000000001</v>
          </cell>
          <cell r="K977">
            <v>10791.59</v>
          </cell>
          <cell r="L977">
            <v>10791.59</v>
          </cell>
          <cell r="M977">
            <v>10275.620000000001</v>
          </cell>
          <cell r="N977">
            <v>10129.415999999999</v>
          </cell>
          <cell r="O977">
            <v>10101.74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</row>
        <row r="978">
          <cell r="A978">
            <v>21687.040000000001</v>
          </cell>
          <cell r="B978">
            <v>15575.226000000001</v>
          </cell>
          <cell r="C978">
            <v>13222.39</v>
          </cell>
          <cell r="D978">
            <v>13061.89</v>
          </cell>
          <cell r="E978">
            <v>13061.89</v>
          </cell>
          <cell r="F978">
            <v>10821.156000000001</v>
          </cell>
          <cell r="G978">
            <v>10791.59</v>
          </cell>
          <cell r="H978">
            <v>10791.59</v>
          </cell>
          <cell r="I978">
            <v>10791.59</v>
          </cell>
          <cell r="J978">
            <v>10821.156000000001</v>
          </cell>
          <cell r="K978">
            <v>10791.59</v>
          </cell>
          <cell r="L978">
            <v>10791.59</v>
          </cell>
          <cell r="M978">
            <v>10275.620000000001</v>
          </cell>
          <cell r="N978">
            <v>10129.415999999999</v>
          </cell>
          <cell r="O978">
            <v>10101.74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</row>
        <row r="979">
          <cell r="A979">
            <v>21687.040000000001</v>
          </cell>
          <cell r="B979">
            <v>15575.226000000001</v>
          </cell>
          <cell r="C979">
            <v>13222.39</v>
          </cell>
          <cell r="D979">
            <v>13061.89</v>
          </cell>
          <cell r="E979">
            <v>13061.89</v>
          </cell>
          <cell r="F979">
            <v>10821.156000000001</v>
          </cell>
          <cell r="G979">
            <v>10791.59</v>
          </cell>
          <cell r="H979">
            <v>10791.59</v>
          </cell>
          <cell r="I979">
            <v>10791.59</v>
          </cell>
          <cell r="J979">
            <v>10821.156000000001</v>
          </cell>
          <cell r="K979">
            <v>10791.59</v>
          </cell>
          <cell r="L979">
            <v>10791.59</v>
          </cell>
          <cell r="M979">
            <v>10275.620000000001</v>
          </cell>
          <cell r="N979">
            <v>10129.415999999999</v>
          </cell>
          <cell r="O979">
            <v>10101.74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</row>
        <row r="980">
          <cell r="A980">
            <v>21687.040000000001</v>
          </cell>
          <cell r="B980">
            <v>15575.226000000001</v>
          </cell>
          <cell r="C980">
            <v>13222.39</v>
          </cell>
          <cell r="D980">
            <v>13061.89</v>
          </cell>
          <cell r="E980">
            <v>13061.89</v>
          </cell>
          <cell r="F980">
            <v>10821.156000000001</v>
          </cell>
          <cell r="G980">
            <v>10791.59</v>
          </cell>
          <cell r="H980">
            <v>10791.59</v>
          </cell>
          <cell r="I980">
            <v>10791.59</v>
          </cell>
          <cell r="J980">
            <v>10821.156000000001</v>
          </cell>
          <cell r="K980">
            <v>10791.59</v>
          </cell>
          <cell r="L980">
            <v>10791.59</v>
          </cell>
          <cell r="M980">
            <v>10275.620000000001</v>
          </cell>
          <cell r="N980">
            <v>10129.415999999999</v>
          </cell>
          <cell r="O980">
            <v>10101.74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</row>
        <row r="981">
          <cell r="A981">
            <v>21687.040000000001</v>
          </cell>
          <cell r="B981">
            <v>15575.226000000001</v>
          </cell>
          <cell r="C981">
            <v>13222.39</v>
          </cell>
          <cell r="D981">
            <v>13061.89</v>
          </cell>
          <cell r="E981">
            <v>13061.89</v>
          </cell>
          <cell r="F981">
            <v>10821.156000000001</v>
          </cell>
          <cell r="G981">
            <v>10791.59</v>
          </cell>
          <cell r="H981">
            <v>10791.59</v>
          </cell>
          <cell r="I981">
            <v>10791.59</v>
          </cell>
          <cell r="J981">
            <v>10821.156000000001</v>
          </cell>
          <cell r="K981">
            <v>10791.59</v>
          </cell>
          <cell r="L981">
            <v>10791.59</v>
          </cell>
          <cell r="M981">
            <v>10275.620000000001</v>
          </cell>
          <cell r="N981">
            <v>10129.415999999999</v>
          </cell>
          <cell r="O981">
            <v>10101.74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</row>
        <row r="982">
          <cell r="A982">
            <v>21687.040000000001</v>
          </cell>
          <cell r="B982">
            <v>15575.226000000001</v>
          </cell>
          <cell r="C982">
            <v>13222.39</v>
          </cell>
          <cell r="D982">
            <v>13061.89</v>
          </cell>
          <cell r="E982">
            <v>13061.89</v>
          </cell>
          <cell r="F982">
            <v>10821.156000000001</v>
          </cell>
          <cell r="G982">
            <v>10791.59</v>
          </cell>
          <cell r="H982">
            <v>10791.59</v>
          </cell>
          <cell r="I982">
            <v>10791.59</v>
          </cell>
          <cell r="J982">
            <v>10821.156000000001</v>
          </cell>
          <cell r="K982">
            <v>10791.59</v>
          </cell>
          <cell r="L982">
            <v>10791.59</v>
          </cell>
          <cell r="M982">
            <v>10275.620000000001</v>
          </cell>
          <cell r="N982">
            <v>10129.415999999999</v>
          </cell>
          <cell r="O982">
            <v>10101.74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</row>
        <row r="983">
          <cell r="A983">
            <v>21687.040000000001</v>
          </cell>
          <cell r="B983">
            <v>15575.226000000001</v>
          </cell>
          <cell r="C983">
            <v>13222.39</v>
          </cell>
          <cell r="D983">
            <v>13061.89</v>
          </cell>
          <cell r="E983">
            <v>13061.89</v>
          </cell>
          <cell r="F983">
            <v>10821.156000000001</v>
          </cell>
          <cell r="G983">
            <v>10791.59</v>
          </cell>
          <cell r="H983">
            <v>10791.59</v>
          </cell>
          <cell r="I983">
            <v>10791.59</v>
          </cell>
          <cell r="J983">
            <v>10821.156000000001</v>
          </cell>
          <cell r="K983">
            <v>10791.59</v>
          </cell>
          <cell r="L983">
            <v>10791.59</v>
          </cell>
          <cell r="M983">
            <v>10275.620000000001</v>
          </cell>
          <cell r="N983">
            <v>10129.415999999999</v>
          </cell>
          <cell r="O983">
            <v>10101.74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</row>
        <row r="984">
          <cell r="A984">
            <v>21687.040000000001</v>
          </cell>
          <cell r="B984">
            <v>15575.226000000001</v>
          </cell>
          <cell r="C984">
            <v>13222.39</v>
          </cell>
          <cell r="D984">
            <v>13061.89</v>
          </cell>
          <cell r="E984">
            <v>13061.89</v>
          </cell>
          <cell r="F984">
            <v>10821.156000000001</v>
          </cell>
          <cell r="G984">
            <v>10791.59</v>
          </cell>
          <cell r="H984">
            <v>10791.59</v>
          </cell>
          <cell r="I984">
            <v>10791.59</v>
          </cell>
          <cell r="J984">
            <v>10821.156000000001</v>
          </cell>
          <cell r="K984">
            <v>10791.59</v>
          </cell>
          <cell r="L984">
            <v>10791.59</v>
          </cell>
          <cell r="M984">
            <v>10275.620000000001</v>
          </cell>
          <cell r="N984">
            <v>10129.415999999999</v>
          </cell>
          <cell r="O984">
            <v>10101.74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</row>
        <row r="985">
          <cell r="A985">
            <v>21687.040000000001</v>
          </cell>
          <cell r="B985">
            <v>15575.226000000001</v>
          </cell>
          <cell r="C985">
            <v>13222.39</v>
          </cell>
          <cell r="D985">
            <v>13061.89</v>
          </cell>
          <cell r="E985">
            <v>13061.89</v>
          </cell>
          <cell r="F985">
            <v>10821.156000000001</v>
          </cell>
          <cell r="G985">
            <v>10791.59</v>
          </cell>
          <cell r="H985">
            <v>10791.59</v>
          </cell>
          <cell r="I985">
            <v>10791.59</v>
          </cell>
          <cell r="J985">
            <v>10821.156000000001</v>
          </cell>
          <cell r="K985">
            <v>10791.59</v>
          </cell>
          <cell r="L985">
            <v>10791.59</v>
          </cell>
          <cell r="M985">
            <v>10275.620000000001</v>
          </cell>
          <cell r="N985">
            <v>10129.415999999999</v>
          </cell>
          <cell r="O985">
            <v>10101.74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</row>
        <row r="986">
          <cell r="A986">
            <v>21687.040000000001</v>
          </cell>
          <cell r="B986">
            <v>15575.226000000001</v>
          </cell>
          <cell r="C986">
            <v>13222.39</v>
          </cell>
          <cell r="D986">
            <v>13061.89</v>
          </cell>
          <cell r="E986">
            <v>13061.89</v>
          </cell>
          <cell r="F986">
            <v>10821.156000000001</v>
          </cell>
          <cell r="G986">
            <v>10791.59</v>
          </cell>
          <cell r="H986">
            <v>10791.59</v>
          </cell>
          <cell r="I986">
            <v>10791.59</v>
          </cell>
          <cell r="J986">
            <v>10821.156000000001</v>
          </cell>
          <cell r="K986">
            <v>10791.59</v>
          </cell>
          <cell r="L986">
            <v>10791.59</v>
          </cell>
          <cell r="M986">
            <v>10275.620000000001</v>
          </cell>
          <cell r="N986">
            <v>10129.415999999999</v>
          </cell>
          <cell r="O986">
            <v>10101.74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</row>
        <row r="987">
          <cell r="A987">
            <v>21687.040000000001</v>
          </cell>
          <cell r="B987">
            <v>15575.226000000001</v>
          </cell>
          <cell r="C987">
            <v>13222.39</v>
          </cell>
          <cell r="D987">
            <v>13061.89</v>
          </cell>
          <cell r="E987">
            <v>13061.89</v>
          </cell>
          <cell r="F987">
            <v>10821.156000000001</v>
          </cell>
          <cell r="G987">
            <v>10791.59</v>
          </cell>
          <cell r="H987">
            <v>10791.59</v>
          </cell>
          <cell r="I987">
            <v>10791.59</v>
          </cell>
          <cell r="J987">
            <v>10821.156000000001</v>
          </cell>
          <cell r="K987">
            <v>10791.59</v>
          </cell>
          <cell r="L987">
            <v>10791.59</v>
          </cell>
          <cell r="M987">
            <v>10275.620000000001</v>
          </cell>
          <cell r="N987">
            <v>10129.415999999999</v>
          </cell>
          <cell r="O987">
            <v>10101.74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</row>
        <row r="988">
          <cell r="A988">
            <v>21687.040000000001</v>
          </cell>
          <cell r="B988">
            <v>15575.226000000001</v>
          </cell>
          <cell r="C988">
            <v>13222.39</v>
          </cell>
          <cell r="D988">
            <v>13061.89</v>
          </cell>
          <cell r="E988">
            <v>13061.89</v>
          </cell>
          <cell r="F988">
            <v>10821.156000000001</v>
          </cell>
          <cell r="G988">
            <v>10791.59</v>
          </cell>
          <cell r="H988">
            <v>10791.59</v>
          </cell>
          <cell r="I988">
            <v>10791.59</v>
          </cell>
          <cell r="J988">
            <v>10821.156000000001</v>
          </cell>
          <cell r="K988">
            <v>10791.59</v>
          </cell>
          <cell r="L988">
            <v>10791.59</v>
          </cell>
          <cell r="M988">
            <v>10275.620000000001</v>
          </cell>
          <cell r="N988">
            <v>10129.415999999999</v>
          </cell>
          <cell r="O988">
            <v>10101.74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</row>
        <row r="989">
          <cell r="A989">
            <v>21687.040000000001</v>
          </cell>
          <cell r="B989">
            <v>15575.226000000001</v>
          </cell>
          <cell r="C989">
            <v>13222.39</v>
          </cell>
          <cell r="D989">
            <v>13061.89</v>
          </cell>
          <cell r="E989">
            <v>13061.89</v>
          </cell>
          <cell r="F989">
            <v>10821.156000000001</v>
          </cell>
          <cell r="G989">
            <v>10791.59</v>
          </cell>
          <cell r="H989">
            <v>10791.59</v>
          </cell>
          <cell r="I989">
            <v>10791.59</v>
          </cell>
          <cell r="J989">
            <v>10821.156000000001</v>
          </cell>
          <cell r="K989">
            <v>10791.59</v>
          </cell>
          <cell r="L989">
            <v>10791.59</v>
          </cell>
          <cell r="M989">
            <v>10275.620000000001</v>
          </cell>
          <cell r="N989">
            <v>10129.415999999999</v>
          </cell>
          <cell r="O989">
            <v>10101.74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</row>
        <row r="990">
          <cell r="A990">
            <v>21687.040000000001</v>
          </cell>
          <cell r="B990">
            <v>15575.226000000001</v>
          </cell>
          <cell r="C990">
            <v>13222.39</v>
          </cell>
          <cell r="D990">
            <v>13061.89</v>
          </cell>
          <cell r="E990">
            <v>13061.89</v>
          </cell>
          <cell r="F990">
            <v>10821.156000000001</v>
          </cell>
          <cell r="G990">
            <v>10791.59</v>
          </cell>
          <cell r="H990">
            <v>10791.59</v>
          </cell>
          <cell r="I990">
            <v>10791.59</v>
          </cell>
          <cell r="J990">
            <v>10821.156000000001</v>
          </cell>
          <cell r="K990">
            <v>10791.59</v>
          </cell>
          <cell r="L990">
            <v>10791.59</v>
          </cell>
          <cell r="M990">
            <v>10275.620000000001</v>
          </cell>
          <cell r="N990">
            <v>10129.415999999999</v>
          </cell>
          <cell r="O990">
            <v>10101.74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</row>
        <row r="991">
          <cell r="A991">
            <v>21687.040000000001</v>
          </cell>
          <cell r="B991">
            <v>15575.226000000001</v>
          </cell>
          <cell r="C991">
            <v>13222.39</v>
          </cell>
          <cell r="D991">
            <v>13061.89</v>
          </cell>
          <cell r="E991">
            <v>13061.89</v>
          </cell>
          <cell r="F991">
            <v>10821.156000000001</v>
          </cell>
          <cell r="G991">
            <v>10791.59</v>
          </cell>
          <cell r="H991">
            <v>10791.59</v>
          </cell>
          <cell r="I991">
            <v>10791.59</v>
          </cell>
          <cell r="J991">
            <v>10821.156000000001</v>
          </cell>
          <cell r="K991">
            <v>10791.59</v>
          </cell>
          <cell r="L991">
            <v>10791.59</v>
          </cell>
          <cell r="M991">
            <v>10275.620000000001</v>
          </cell>
          <cell r="N991">
            <v>10129.415999999999</v>
          </cell>
          <cell r="O991">
            <v>10101.74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</row>
        <row r="992">
          <cell r="A992">
            <v>21687.040000000001</v>
          </cell>
          <cell r="B992">
            <v>15575.226000000001</v>
          </cell>
          <cell r="C992">
            <v>13222.39</v>
          </cell>
          <cell r="D992">
            <v>13061.89</v>
          </cell>
          <cell r="E992">
            <v>13061.89</v>
          </cell>
          <cell r="F992">
            <v>10821.156000000001</v>
          </cell>
          <cell r="G992">
            <v>10791.59</v>
          </cell>
          <cell r="H992">
            <v>10791.59</v>
          </cell>
          <cell r="I992">
            <v>10791.59</v>
          </cell>
          <cell r="J992">
            <v>10821.156000000001</v>
          </cell>
          <cell r="K992">
            <v>10791.59</v>
          </cell>
          <cell r="L992">
            <v>10791.59</v>
          </cell>
          <cell r="M992">
            <v>10275.620000000001</v>
          </cell>
          <cell r="N992">
            <v>10129.415999999999</v>
          </cell>
          <cell r="O992">
            <v>10101.74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</row>
        <row r="993">
          <cell r="A993">
            <v>21687.040000000001</v>
          </cell>
          <cell r="B993">
            <v>15575.226000000001</v>
          </cell>
          <cell r="C993">
            <v>13222.39</v>
          </cell>
          <cell r="D993">
            <v>13061.89</v>
          </cell>
          <cell r="E993">
            <v>13061.89</v>
          </cell>
          <cell r="F993">
            <v>10821.156000000001</v>
          </cell>
          <cell r="G993">
            <v>10791.59</v>
          </cell>
          <cell r="H993">
            <v>10791.59</v>
          </cell>
          <cell r="I993">
            <v>10791.59</v>
          </cell>
          <cell r="J993">
            <v>10821.156000000001</v>
          </cell>
          <cell r="K993">
            <v>10791.59</v>
          </cell>
          <cell r="L993">
            <v>10791.59</v>
          </cell>
          <cell r="M993">
            <v>10275.620000000001</v>
          </cell>
          <cell r="N993">
            <v>10129.415999999999</v>
          </cell>
          <cell r="O993">
            <v>10101.74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</row>
        <row r="994">
          <cell r="A994">
            <v>21687.040000000001</v>
          </cell>
          <cell r="B994">
            <v>15575.226000000001</v>
          </cell>
          <cell r="C994">
            <v>13222.39</v>
          </cell>
          <cell r="D994">
            <v>13061.89</v>
          </cell>
          <cell r="E994">
            <v>13061.89</v>
          </cell>
          <cell r="F994">
            <v>10821.156000000001</v>
          </cell>
          <cell r="G994">
            <v>10791.59</v>
          </cell>
          <cell r="H994">
            <v>10791.59</v>
          </cell>
          <cell r="I994">
            <v>10791.59</v>
          </cell>
          <cell r="J994">
            <v>10821.156000000001</v>
          </cell>
          <cell r="K994">
            <v>10791.59</v>
          </cell>
          <cell r="L994">
            <v>10791.59</v>
          </cell>
          <cell r="M994">
            <v>10275.620000000001</v>
          </cell>
          <cell r="N994">
            <v>10129.415999999999</v>
          </cell>
          <cell r="O994">
            <v>10101.74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</row>
        <row r="995">
          <cell r="A995">
            <v>21687.040000000001</v>
          </cell>
          <cell r="B995">
            <v>15575.226000000001</v>
          </cell>
          <cell r="C995">
            <v>13222.39</v>
          </cell>
          <cell r="D995">
            <v>13061.89</v>
          </cell>
          <cell r="E995">
            <v>13061.89</v>
          </cell>
          <cell r="F995">
            <v>10821.156000000001</v>
          </cell>
          <cell r="G995">
            <v>10791.59</v>
          </cell>
          <cell r="H995">
            <v>10791.59</v>
          </cell>
          <cell r="I995">
            <v>10791.59</v>
          </cell>
          <cell r="J995">
            <v>10821.156000000001</v>
          </cell>
          <cell r="K995">
            <v>10791.59</v>
          </cell>
          <cell r="L995">
            <v>10791.59</v>
          </cell>
          <cell r="M995">
            <v>10275.620000000001</v>
          </cell>
          <cell r="N995">
            <v>10129.415999999999</v>
          </cell>
          <cell r="O995">
            <v>10101.74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</row>
        <row r="996">
          <cell r="A996">
            <v>21687.040000000001</v>
          </cell>
          <cell r="B996">
            <v>15575.226000000001</v>
          </cell>
          <cell r="C996">
            <v>13222.39</v>
          </cell>
          <cell r="D996">
            <v>13061.89</v>
          </cell>
          <cell r="E996">
            <v>13061.89</v>
          </cell>
          <cell r="F996">
            <v>10821.156000000001</v>
          </cell>
          <cell r="G996">
            <v>10791.59</v>
          </cell>
          <cell r="H996">
            <v>10791.59</v>
          </cell>
          <cell r="I996">
            <v>10791.59</v>
          </cell>
          <cell r="J996">
            <v>10821.156000000001</v>
          </cell>
          <cell r="K996">
            <v>10791.59</v>
          </cell>
          <cell r="L996">
            <v>10791.59</v>
          </cell>
          <cell r="M996">
            <v>10275.620000000001</v>
          </cell>
          <cell r="N996">
            <v>10129.415999999999</v>
          </cell>
          <cell r="O996">
            <v>10101.74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</row>
        <row r="997">
          <cell r="A997">
            <v>21687.040000000001</v>
          </cell>
          <cell r="B997">
            <v>15575.226000000001</v>
          </cell>
          <cell r="C997">
            <v>13222.39</v>
          </cell>
          <cell r="D997">
            <v>13061.89</v>
          </cell>
          <cell r="E997">
            <v>13061.89</v>
          </cell>
          <cell r="F997">
            <v>10821.156000000001</v>
          </cell>
          <cell r="G997">
            <v>10791.59</v>
          </cell>
          <cell r="H997">
            <v>10791.59</v>
          </cell>
          <cell r="I997">
            <v>10791.59</v>
          </cell>
          <cell r="J997">
            <v>10821.156000000001</v>
          </cell>
          <cell r="K997">
            <v>10791.59</v>
          </cell>
          <cell r="L997">
            <v>10791.59</v>
          </cell>
          <cell r="M997">
            <v>10275.620000000001</v>
          </cell>
          <cell r="N997">
            <v>10129.415999999999</v>
          </cell>
          <cell r="O997">
            <v>10101.74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</row>
        <row r="998">
          <cell r="A998">
            <v>21687.040000000001</v>
          </cell>
          <cell r="B998">
            <v>15575.226000000001</v>
          </cell>
          <cell r="C998">
            <v>13222.39</v>
          </cell>
          <cell r="D998">
            <v>13061.89</v>
          </cell>
          <cell r="E998">
            <v>13061.89</v>
          </cell>
          <cell r="F998">
            <v>10821.156000000001</v>
          </cell>
          <cell r="G998">
            <v>10791.59</v>
          </cell>
          <cell r="H998">
            <v>10791.59</v>
          </cell>
          <cell r="I998">
            <v>10791.59</v>
          </cell>
          <cell r="J998">
            <v>10821.156000000001</v>
          </cell>
          <cell r="K998">
            <v>10791.59</v>
          </cell>
          <cell r="L998">
            <v>10791.59</v>
          </cell>
          <cell r="M998">
            <v>10275.620000000001</v>
          </cell>
          <cell r="N998">
            <v>10129.415999999999</v>
          </cell>
          <cell r="O998">
            <v>10101.74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</row>
        <row r="999">
          <cell r="A999">
            <v>21687.040000000001</v>
          </cell>
          <cell r="B999">
            <v>15575.226000000001</v>
          </cell>
          <cell r="C999">
            <v>13222.39</v>
          </cell>
          <cell r="D999">
            <v>13061.89</v>
          </cell>
          <cell r="E999">
            <v>13061.89</v>
          </cell>
          <cell r="F999">
            <v>10821.156000000001</v>
          </cell>
          <cell r="G999">
            <v>10791.59</v>
          </cell>
          <cell r="H999">
            <v>10791.59</v>
          </cell>
          <cell r="I999">
            <v>10791.59</v>
          </cell>
          <cell r="J999">
            <v>10821.156000000001</v>
          </cell>
          <cell r="K999">
            <v>10791.59</v>
          </cell>
          <cell r="L999">
            <v>10791.59</v>
          </cell>
          <cell r="M999">
            <v>10275.620000000001</v>
          </cell>
          <cell r="N999">
            <v>10129.415999999999</v>
          </cell>
          <cell r="O999">
            <v>10101.74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</row>
        <row r="1000">
          <cell r="A1000">
            <v>21687.040000000001</v>
          </cell>
          <cell r="B1000">
            <v>15575.226000000001</v>
          </cell>
          <cell r="C1000">
            <v>13222.39</v>
          </cell>
          <cell r="D1000">
            <v>13061.89</v>
          </cell>
          <cell r="E1000">
            <v>13061.89</v>
          </cell>
          <cell r="F1000">
            <v>10821.156000000001</v>
          </cell>
          <cell r="G1000">
            <v>10791.59</v>
          </cell>
          <cell r="H1000">
            <v>10791.59</v>
          </cell>
          <cell r="I1000">
            <v>10791.59</v>
          </cell>
          <cell r="J1000">
            <v>10821.156000000001</v>
          </cell>
          <cell r="K1000">
            <v>10791.59</v>
          </cell>
          <cell r="L1000">
            <v>10791.59</v>
          </cell>
          <cell r="M1000">
            <v>10275.620000000001</v>
          </cell>
          <cell r="N1000">
            <v>10129.415999999999</v>
          </cell>
          <cell r="O1000">
            <v>10101.74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</row>
        <row r="1001">
          <cell r="A1001">
            <v>21687.040000000001</v>
          </cell>
          <cell r="B1001">
            <v>15575.226000000001</v>
          </cell>
          <cell r="C1001">
            <v>13222.39</v>
          </cell>
          <cell r="D1001">
            <v>13061.89</v>
          </cell>
          <cell r="E1001">
            <v>13061.89</v>
          </cell>
          <cell r="F1001">
            <v>10821.156000000001</v>
          </cell>
          <cell r="G1001">
            <v>10791.59</v>
          </cell>
          <cell r="H1001">
            <v>10791.59</v>
          </cell>
          <cell r="I1001">
            <v>10791.59</v>
          </cell>
          <cell r="J1001">
            <v>10821.156000000001</v>
          </cell>
          <cell r="K1001">
            <v>10791.59</v>
          </cell>
          <cell r="L1001">
            <v>10791.59</v>
          </cell>
          <cell r="M1001">
            <v>10275.620000000001</v>
          </cell>
          <cell r="N1001">
            <v>10129.415999999999</v>
          </cell>
          <cell r="O1001">
            <v>10101.74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NAL"/>
      <sheetName val="EARNINGS"/>
      <sheetName val="revenues"/>
      <sheetName val="Contracts"/>
      <sheetName val="cos"/>
      <sheetName val="ROE"/>
      <sheetName val="DCF"/>
      <sheetName val="assumptions"/>
      <sheetName val="interest"/>
      <sheetName val="loan"/>
      <sheetName val="LOANSCHED"/>
      <sheetName val="loadfac"/>
      <sheetName val="forwcurv"/>
      <sheetName val="R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B8">
            <v>37437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969" activePane="bottomLeft" state="frozen"/>
      <selection activeCell="AN1052" sqref="AN1052"/>
      <selection pane="bottomLeft" activeCell="C1002" sqref="C1002"/>
    </sheetView>
  </sheetViews>
  <sheetFormatPr defaultColWidth="10.28515625" defaultRowHeight="10.199999999999999" x14ac:dyDescent="0.2"/>
  <cols>
    <col min="1" max="1" width="10.140625" customWidth="1"/>
    <col min="2" max="12" width="11.42578125" bestFit="1" customWidth="1"/>
    <col min="13" max="13" width="9.28515625" bestFit="1" customWidth="1"/>
    <col min="14" max="14" width="10.140625" bestFit="1" customWidth="1"/>
    <col min="15" max="15" width="9.28515625" bestFit="1" customWidth="1"/>
    <col min="16" max="36" width="10.140625" bestFit="1" customWidth="1"/>
    <col min="38" max="38" width="11.7109375" customWidth="1"/>
    <col min="43" max="43" width="14.140625" bestFit="1" customWidth="1"/>
  </cols>
  <sheetData>
    <row r="1" spans="1:43" x14ac:dyDescent="0.2">
      <c r="A1" s="6"/>
      <c r="B1" s="58"/>
      <c r="C1" s="203">
        <f>"5/31/03"-"5/31/02"</f>
        <v>365</v>
      </c>
      <c r="D1" s="203">
        <f>"5/31/04"-"5/31/03"</f>
        <v>366</v>
      </c>
      <c r="E1" s="203">
        <f>"5/31/05"-"5/31/04"</f>
        <v>365</v>
      </c>
      <c r="F1" s="203">
        <f>"5/31/06"-"5/31/05"</f>
        <v>365</v>
      </c>
      <c r="G1" s="203">
        <f>"5/31/07"-"5/31/06"</f>
        <v>365</v>
      </c>
      <c r="H1" s="203">
        <f>"5/31/08"-"5/31/07"</f>
        <v>366</v>
      </c>
      <c r="I1" s="203">
        <f>"5/31/09"-"5/31/08"</f>
        <v>365</v>
      </c>
      <c r="J1" s="203">
        <f>"5/31/10"-"5/31/09"</f>
        <v>365</v>
      </c>
      <c r="K1" s="203">
        <f>"5/31/11"-"5/31/10"</f>
        <v>365</v>
      </c>
      <c r="L1" s="203">
        <f>"5/31/12"-"5/31/11"</f>
        <v>366</v>
      </c>
      <c r="M1" s="203">
        <f>"5/31/13"-"5/31/12"</f>
        <v>365</v>
      </c>
      <c r="N1" s="203">
        <f>"5/31/14"-"5/31/13"</f>
        <v>365</v>
      </c>
      <c r="O1" s="203">
        <f>"5/31/15"-"5/31/14"</f>
        <v>365</v>
      </c>
      <c r="P1" s="203">
        <f>"5/31/16"-"5/31/15"</f>
        <v>366</v>
      </c>
      <c r="Q1" s="203">
        <f>"5/31/17"-"5/31/16"</f>
        <v>365</v>
      </c>
      <c r="R1" s="203">
        <f>"5/31/18"-"5/31/17"</f>
        <v>365</v>
      </c>
      <c r="S1" s="203">
        <f>"5/31/19"-"5/31/18"</f>
        <v>365</v>
      </c>
      <c r="T1" s="203">
        <f>"5/31/20"-"5/31/19"</f>
        <v>366</v>
      </c>
      <c r="U1" s="203">
        <f>"5/31/21"-"5/31/20"</f>
        <v>365</v>
      </c>
      <c r="V1" s="203">
        <f>"5/31/22"-"5/31/21"</f>
        <v>365</v>
      </c>
      <c r="W1" s="203">
        <f>"5/31/23"-"5/31/22"</f>
        <v>365</v>
      </c>
      <c r="X1" s="203">
        <f>"5/31/24"-"5/31/23"</f>
        <v>366</v>
      </c>
      <c r="Y1" s="203">
        <f>"5/31/25"-"5/31/24"</f>
        <v>365</v>
      </c>
      <c r="Z1" s="203">
        <f>"5/31/26"-"5/31/25"</f>
        <v>365</v>
      </c>
      <c r="AA1" s="203">
        <f>"5/31/27"-"5/31/26"</f>
        <v>365</v>
      </c>
      <c r="AB1" s="203">
        <f>"5/31/28"-"5/31/27"</f>
        <v>366</v>
      </c>
      <c r="AC1" s="203">
        <f>"5/31/29"-"5/31/28"</f>
        <v>365</v>
      </c>
      <c r="AD1" s="203">
        <f>"5/31/30"-"5/31/29"</f>
        <v>-36160</v>
      </c>
      <c r="AE1" s="202">
        <f>"5/31/31"-"5/31/30"</f>
        <v>365</v>
      </c>
      <c r="AF1" s="202">
        <f>"5/31/32"-"5/31/31"</f>
        <v>366</v>
      </c>
      <c r="AG1" s="202">
        <f>"5/31/33"-"5/31/32"</f>
        <v>365</v>
      </c>
      <c r="AH1" s="202">
        <f>"5/31/34"-"5/31/33"</f>
        <v>365</v>
      </c>
      <c r="AI1" s="202">
        <f>"5/31/35"-"5/31/34"</f>
        <v>365</v>
      </c>
      <c r="AJ1" s="202">
        <f>"5/31/36"-"5/31/35"</f>
        <v>366</v>
      </c>
      <c r="AK1" s="62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4">
        <f>+[3]assumptions!$B$8</f>
        <v>37437</v>
      </c>
      <c r="C2" s="124">
        <f>+B2+C1</f>
        <v>37802</v>
      </c>
      <c r="D2" s="124">
        <f>+C2+D1</f>
        <v>38168</v>
      </c>
      <c r="E2" s="124">
        <f t="shared" ref="E2:AJ2" si="0">+D2+E1</f>
        <v>38533</v>
      </c>
      <c r="F2" s="124">
        <f t="shared" si="0"/>
        <v>38898</v>
      </c>
      <c r="G2" s="124">
        <f t="shared" si="0"/>
        <v>39263</v>
      </c>
      <c r="H2" s="124">
        <f t="shared" si="0"/>
        <v>39629</v>
      </c>
      <c r="I2" s="124">
        <f t="shared" si="0"/>
        <v>39994</v>
      </c>
      <c r="J2" s="124">
        <f t="shared" si="0"/>
        <v>40359</v>
      </c>
      <c r="K2" s="124">
        <f t="shared" si="0"/>
        <v>40724</v>
      </c>
      <c r="L2" s="124">
        <f t="shared" si="0"/>
        <v>41090</v>
      </c>
      <c r="M2" s="124">
        <f t="shared" si="0"/>
        <v>41455</v>
      </c>
      <c r="N2" s="124">
        <f t="shared" si="0"/>
        <v>41820</v>
      </c>
      <c r="O2" s="124">
        <f t="shared" si="0"/>
        <v>42185</v>
      </c>
      <c r="P2" s="124">
        <f t="shared" si="0"/>
        <v>42551</v>
      </c>
      <c r="Q2" s="124">
        <f t="shared" si="0"/>
        <v>42916</v>
      </c>
      <c r="R2" s="124">
        <f t="shared" si="0"/>
        <v>43281</v>
      </c>
      <c r="S2" s="124">
        <f t="shared" si="0"/>
        <v>43646</v>
      </c>
      <c r="T2" s="124">
        <f t="shared" si="0"/>
        <v>44012</v>
      </c>
      <c r="U2" s="124">
        <f t="shared" si="0"/>
        <v>44377</v>
      </c>
      <c r="V2" s="124">
        <f t="shared" si="0"/>
        <v>44742</v>
      </c>
      <c r="W2" s="124">
        <f t="shared" si="0"/>
        <v>45107</v>
      </c>
      <c r="X2" s="124">
        <f t="shared" si="0"/>
        <v>45473</v>
      </c>
      <c r="Y2" s="124">
        <f t="shared" si="0"/>
        <v>45838</v>
      </c>
      <c r="Z2" s="124">
        <f t="shared" si="0"/>
        <v>46203</v>
      </c>
      <c r="AA2" s="124">
        <f t="shared" si="0"/>
        <v>46568</v>
      </c>
      <c r="AB2" s="124">
        <f t="shared" si="0"/>
        <v>46934</v>
      </c>
      <c r="AC2" s="124">
        <f t="shared" si="0"/>
        <v>47299</v>
      </c>
      <c r="AD2" s="124">
        <f t="shared" si="0"/>
        <v>11139</v>
      </c>
      <c r="AE2" s="124">
        <f t="shared" si="0"/>
        <v>11504</v>
      </c>
      <c r="AF2" s="124">
        <f t="shared" si="0"/>
        <v>11870</v>
      </c>
      <c r="AG2" s="124">
        <f t="shared" si="0"/>
        <v>12235</v>
      </c>
      <c r="AH2" s="124">
        <f t="shared" si="0"/>
        <v>12600</v>
      </c>
      <c r="AI2" s="124">
        <f t="shared" si="0"/>
        <v>12965</v>
      </c>
      <c r="AJ2" s="124">
        <f t="shared" si="0"/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>
        <f>+[1]data1cf!AA2</f>
        <v>-85276.970354456906</v>
      </c>
      <c r="C3" s="160">
        <f>+[1]data1cf!AB2</f>
        <v>-7688.173786120632</v>
      </c>
      <c r="D3" s="160">
        <f>+[1]data1cf!AC2</f>
        <v>-3783.0115053080299</v>
      </c>
      <c r="E3" s="160">
        <f>+[1]data1cf!AD2</f>
        <v>-3395.4118682924145</v>
      </c>
      <c r="F3" s="160">
        <f>+[1]data1cf!AE2</f>
        <v>-3667.4265496233656</v>
      </c>
      <c r="G3" s="160">
        <f>+[1]data1cf!AF2</f>
        <v>-3846.9029231353443</v>
      </c>
      <c r="H3" s="160">
        <f>+[1]data1cf!AG2</f>
        <v>-2544.0675869383449</v>
      </c>
      <c r="I3" s="160">
        <f>+[1]data1cf!AH2</f>
        <v>-2654.0581314780329</v>
      </c>
      <c r="J3" s="160">
        <f>+[1]data1cf!AI2</f>
        <v>-2666.4923340130226</v>
      </c>
      <c r="K3" s="160">
        <f>+[1]data1cf!AJ2</f>
        <v>-2675.9839940166812</v>
      </c>
      <c r="L3" s="160">
        <f>+[1]data1cf!AK2</f>
        <v>-2703.9862688934331</v>
      </c>
      <c r="M3" s="160">
        <f>+[1]data1cf!AL2</f>
        <v>-2702.7626283195041</v>
      </c>
      <c r="N3" s="160">
        <f>+[1]data1cf!AM2</f>
        <v>-2720.0730014253395</v>
      </c>
      <c r="O3" s="160">
        <f>+[1]data1cf!AN2</f>
        <v>-2530.5629454513673</v>
      </c>
      <c r="P3" s="160">
        <f>+[1]data1cf!AO2</f>
        <v>-2491.8814869511598</v>
      </c>
      <c r="Q3" s="160">
        <f>+[1]data1cf!AP2</f>
        <v>-2493.0979902789627</v>
      </c>
      <c r="R3" s="160">
        <f>+[1]data1cf!AQ2</f>
        <v>978.09273917747885</v>
      </c>
      <c r="S3" s="160">
        <f>+[1]data1cf!AR2</f>
        <v>0</v>
      </c>
      <c r="T3" s="160">
        <f>+[1]data1cf!AS2</f>
        <v>0</v>
      </c>
      <c r="U3" s="160">
        <f>+[1]data1cf!AT2</f>
        <v>0</v>
      </c>
      <c r="V3" s="160">
        <f>+[1]data1cf!AU2</f>
        <v>0</v>
      </c>
      <c r="W3" s="160">
        <f>+[1]data1cf!AV2</f>
        <v>0</v>
      </c>
      <c r="X3" s="160">
        <f>+[1]data1cf!AW2</f>
        <v>0</v>
      </c>
      <c r="Y3" s="160">
        <f>+[1]data1cf!AX2</f>
        <v>0</v>
      </c>
      <c r="Z3" s="160">
        <f>+[1]data1cf!AY2</f>
        <v>0</v>
      </c>
      <c r="AA3" s="160">
        <f>+[1]data1cf!AZ2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-91131.075307281411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0">
        <f>+[1]data1cf!AA3</f>
        <v>-97671.656946489427</v>
      </c>
      <c r="C4" s="160">
        <f>+[1]data1cf!AB3</f>
        <v>-7525.5478377936415</v>
      </c>
      <c r="D4" s="160">
        <f>+[1]data1cf!AC3</f>
        <v>-3372.6402860415647</v>
      </c>
      <c r="E4" s="160">
        <f>+[1]data1cf!AD3</f>
        <v>-2992.8396469519053</v>
      </c>
      <c r="F4" s="160">
        <f>+[1]data1cf!AE3</f>
        <v>-3142.8714886582306</v>
      </c>
      <c r="G4" s="160">
        <f>+[1]data1cf!AF3</f>
        <v>-3463.93168238209</v>
      </c>
      <c r="H4" s="160">
        <f>+[1]data1cf!AG3</f>
        <v>-2243.8405135813509</v>
      </c>
      <c r="I4" s="160">
        <f>+[1]data1cf!AH3</f>
        <v>-2369.7339368060807</v>
      </c>
      <c r="J4" s="160">
        <f>+[1]data1cf!AI3</f>
        <v>-2382.1681393410709</v>
      </c>
      <c r="K4" s="160">
        <f>+[1]data1cf!AJ3</f>
        <v>-2391.1778939300302</v>
      </c>
      <c r="L4" s="160">
        <f>+[1]data1cf!AK3</f>
        <v>-2419.6620742214809</v>
      </c>
      <c r="M4" s="160">
        <f>+[1]data1cf!AL3</f>
        <v>-2417.9565282328531</v>
      </c>
      <c r="N4" s="160">
        <f>+[1]data1cf!AM3</f>
        <v>-2435.7488067533877</v>
      </c>
      <c r="O4" s="160">
        <f>+[1]data1cf!AN3</f>
        <v>-2245.7568453647164</v>
      </c>
      <c r="P4" s="160">
        <f>+[1]data1cf!AO3</f>
        <v>-2207.557292279208</v>
      </c>
      <c r="Q4" s="160">
        <f>+[1]data1cf!AP3</f>
        <v>-2208.2918901923122</v>
      </c>
      <c r="R4" s="160">
        <f>+[1]data1cf!AQ3</f>
        <v>1120.2548365134551</v>
      </c>
      <c r="S4" s="160">
        <f>+[1]data1cf!AR3</f>
        <v>0</v>
      </c>
      <c r="T4" s="160">
        <f>+[1]data1cf!AS3</f>
        <v>0</v>
      </c>
      <c r="U4" s="160">
        <f>+[1]data1cf!AT3</f>
        <v>0</v>
      </c>
      <c r="V4" s="160">
        <f>+[1]data1cf!AU3</f>
        <v>0</v>
      </c>
      <c r="W4" s="160">
        <f>+[1]data1cf!AV3</f>
        <v>0</v>
      </c>
      <c r="X4" s="160">
        <f>+[1]data1cf!AW3</f>
        <v>0</v>
      </c>
      <c r="Y4" s="160">
        <f>+[1]data1cf!AX3</f>
        <v>0</v>
      </c>
      <c r="Z4" s="160">
        <f>+[1]data1cf!AY3</f>
        <v>0</v>
      </c>
      <c r="AA4" s="160">
        <f>+[1]data1cf!AZ3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1">SUMPRODUCT(B4:AJ4,PVCapPrice)</f>
        <v>-99990.404147701367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0">
        <f>+[1]data1cf!AA4</f>
        <v>-85232.355209836896</v>
      </c>
      <c r="C5" s="160">
        <f>+[1]data1cf!AB4</f>
        <v>-7674.9174884910135</v>
      </c>
      <c r="D5" s="160">
        <f>+[1]data1cf!AC4</f>
        <v>-3703.6167480106542</v>
      </c>
      <c r="E5" s="160">
        <f>+[1]data1cf!AD4</f>
        <v>-3390.5677449013256</v>
      </c>
      <c r="F5" s="160">
        <f>+[1]data1cf!AE4</f>
        <v>-3507.9279585987401</v>
      </c>
      <c r="G5" s="160">
        <f>+[1]data1cf!AF4</f>
        <v>-3977.6879080891931</v>
      </c>
      <c r="H5" s="160">
        <f>+[1]data1cf!AG4</f>
        <v>-2545.1482656789653</v>
      </c>
      <c r="I5" s="160">
        <f>+[1]data1cf!AH4</f>
        <v>-2655.0815672035005</v>
      </c>
      <c r="J5" s="160">
        <f>+[1]data1cf!AI4</f>
        <v>-2667.5157697384902</v>
      </c>
      <c r="K5" s="160">
        <f>+[1]data1cf!AJ4</f>
        <v>-2677.009164378971</v>
      </c>
      <c r="L5" s="160">
        <f>+[1]data1cf!AK4</f>
        <v>-2705.0097046189007</v>
      </c>
      <c r="M5" s="160">
        <f>+[1]data1cf!AL4</f>
        <v>-2703.7877986817939</v>
      </c>
      <c r="N5" s="160">
        <f>+[1]data1cf!AM4</f>
        <v>-2721.0964371508071</v>
      </c>
      <c r="O5" s="160">
        <f>+[1]data1cf!AN4</f>
        <v>-2531.5881158136576</v>
      </c>
      <c r="P5" s="160">
        <f>+[1]data1cf!AO4</f>
        <v>-2492.9049226766274</v>
      </c>
      <c r="Q5" s="160">
        <f>+[1]data1cf!AP4</f>
        <v>-2494.123160641253</v>
      </c>
      <c r="R5" s="160">
        <f>+[1]data1cf!AQ4</f>
        <v>977.58102131474516</v>
      </c>
      <c r="S5" s="160">
        <f>+[1]data1cf!AR4</f>
        <v>0</v>
      </c>
      <c r="T5" s="160">
        <f>+[1]data1cf!AS4</f>
        <v>0</v>
      </c>
      <c r="U5" s="160">
        <f>+[1]data1cf!AT4</f>
        <v>0</v>
      </c>
      <c r="V5" s="160">
        <f>+[1]data1cf!AU4</f>
        <v>0</v>
      </c>
      <c r="W5" s="160">
        <f>+[1]data1cf!AV4</f>
        <v>0</v>
      </c>
      <c r="X5" s="160">
        <f>+[1]data1cf!AW4</f>
        <v>0</v>
      </c>
      <c r="Y5" s="160">
        <f>+[1]data1cf!AX4</f>
        <v>0</v>
      </c>
      <c r="Z5" s="160">
        <f>+[1]data1cf!AY4</f>
        <v>0</v>
      </c>
      <c r="AA5" s="160">
        <f>+[1]data1cf!AZ4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1"/>
        <v>-91009.715303336037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0">
        <f>+[1]data1cf!AA5</f>
        <v>-87459.197570085147</v>
      </c>
      <c r="C6" s="160">
        <f>+[1]data1cf!AB5</f>
        <v>-7540.6322979568213</v>
      </c>
      <c r="D6" s="160">
        <f>+[1]data1cf!AC5</f>
        <v>-3649.6739227422386</v>
      </c>
      <c r="E6" s="160">
        <f>+[1]data1cf!AD5</f>
        <v>-3201.7832555851642</v>
      </c>
      <c r="F6" s="160">
        <f>+[1]data1cf!AE5</f>
        <v>-3549.8050867572965</v>
      </c>
      <c r="G6" s="160">
        <f>+[1]data1cf!AF5</f>
        <v>-3940.8940654750095</v>
      </c>
      <c r="H6" s="160">
        <f>+[1]data1cf!AG5</f>
        <v>-2491.2091555868656</v>
      </c>
      <c r="I6" s="160">
        <f>+[1]data1cf!AH5</f>
        <v>-2603.9995849332936</v>
      </c>
      <c r="J6" s="160">
        <f>+[1]data1cf!AI5</f>
        <v>-2616.4337874682838</v>
      </c>
      <c r="K6" s="160">
        <f>+[1]data1cf!AJ5</f>
        <v>-2625.8406024777983</v>
      </c>
      <c r="L6" s="160">
        <f>+[1]data1cf!AK5</f>
        <v>-2653.9277223486943</v>
      </c>
      <c r="M6" s="160">
        <f>+[1]data1cf!AL5</f>
        <v>-2652.6192367806207</v>
      </c>
      <c r="N6" s="160">
        <f>+[1]data1cf!AM5</f>
        <v>-2670.0144548806002</v>
      </c>
      <c r="O6" s="160">
        <f>+[1]data1cf!AN5</f>
        <v>-2480.4195539124844</v>
      </c>
      <c r="P6" s="160">
        <f>+[1]data1cf!AO5</f>
        <v>-2441.8229404064205</v>
      </c>
      <c r="Q6" s="160">
        <f>+[1]data1cf!AP5</f>
        <v>-2442.9545987400797</v>
      </c>
      <c r="R6" s="160">
        <f>+[1]data1cf!AQ5</f>
        <v>1003.1220124498485</v>
      </c>
      <c r="S6" s="160">
        <f>+[1]data1cf!AR5</f>
        <v>0</v>
      </c>
      <c r="T6" s="160">
        <f>+[1]data1cf!AS5</f>
        <v>0</v>
      </c>
      <c r="U6" s="160">
        <f>+[1]data1cf!AT5</f>
        <v>0</v>
      </c>
      <c r="V6" s="160">
        <f>+[1]data1cf!AU5</f>
        <v>0</v>
      </c>
      <c r="W6" s="160">
        <f>+[1]data1cf!AV5</f>
        <v>0</v>
      </c>
      <c r="X6" s="160">
        <f>+[1]data1cf!AW5</f>
        <v>0</v>
      </c>
      <c r="Y6" s="160">
        <f>+[1]data1cf!AX5</f>
        <v>0</v>
      </c>
      <c r="Z6" s="160">
        <f>+[1]data1cf!AY5</f>
        <v>0</v>
      </c>
      <c r="AA6" s="160">
        <f>+[1]data1cf!AZ5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1"/>
        <v>-92551.087599844861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0">
        <f>+[1]data1cf!AA6</f>
        <v>-89776.919131054034</v>
      </c>
      <c r="C7" s="160">
        <f>+[1]data1cf!AB6</f>
        <v>-7612.2898834373282</v>
      </c>
      <c r="D7" s="160">
        <f>+[1]data1cf!AC6</f>
        <v>-3571.0798016993549</v>
      </c>
      <c r="E7" s="160">
        <f>+[1]data1cf!AD6</f>
        <v>-3319.9974655751134</v>
      </c>
      <c r="F7" s="160">
        <f>+[1]data1cf!AE6</f>
        <v>-3434.7442948102871</v>
      </c>
      <c r="G7" s="160">
        <f>+[1]data1cf!AF6</f>
        <v>-3738.9416785139765</v>
      </c>
      <c r="H7" s="160">
        <f>+[1]data1cf!AG6</f>
        <v>-2435.0687476839025</v>
      </c>
      <c r="I7" s="160">
        <f>+[1]data1cf!AH6</f>
        <v>-2550.8329065019166</v>
      </c>
      <c r="J7" s="160">
        <f>+[1]data1cf!AI6</f>
        <v>-2563.2671090369067</v>
      </c>
      <c r="K7" s="160">
        <f>+[1]data1cf!AJ6</f>
        <v>-2572.5838110321301</v>
      </c>
      <c r="L7" s="160">
        <f>+[1]data1cf!AK6</f>
        <v>-2600.7610439173168</v>
      </c>
      <c r="M7" s="160">
        <f>+[1]data1cf!AL6</f>
        <v>-2599.3624453349526</v>
      </c>
      <c r="N7" s="160">
        <f>+[1]data1cf!AM6</f>
        <v>-2616.8477764492231</v>
      </c>
      <c r="O7" s="160">
        <f>+[1]data1cf!AN6</f>
        <v>-2427.1627624668163</v>
      </c>
      <c r="P7" s="160">
        <f>+[1]data1cf!AO6</f>
        <v>-2388.6562619750434</v>
      </c>
      <c r="Q7" s="160">
        <f>+[1]data1cf!AP6</f>
        <v>-2389.6978072944116</v>
      </c>
      <c r="R7" s="160">
        <f>+[1]data1cf!AQ6</f>
        <v>1029.7053516655371</v>
      </c>
      <c r="S7" s="160">
        <f>+[1]data1cf!AR6</f>
        <v>0</v>
      </c>
      <c r="T7" s="160">
        <f>+[1]data1cf!AS6</f>
        <v>0</v>
      </c>
      <c r="U7" s="160">
        <f>+[1]data1cf!AT6</f>
        <v>0</v>
      </c>
      <c r="V7" s="160">
        <f>+[1]data1cf!AU6</f>
        <v>0</v>
      </c>
      <c r="W7" s="160">
        <f>+[1]data1cf!AV6</f>
        <v>0</v>
      </c>
      <c r="X7" s="160">
        <f>+[1]data1cf!AW6</f>
        <v>0</v>
      </c>
      <c r="Y7" s="160">
        <f>+[1]data1cf!AX6</f>
        <v>0</v>
      </c>
      <c r="Z7" s="160">
        <f>+[1]data1cf!AY6</f>
        <v>0</v>
      </c>
      <c r="AA7" s="160">
        <f>+[1]data1cf!AZ6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1"/>
        <v>-94326.805360127517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0">
        <f>+[1]data1cf!AA7</f>
        <v>-93575.220395287135</v>
      </c>
      <c r="C8" s="160">
        <f>+[1]data1cf!AB7</f>
        <v>-7458.8020096185664</v>
      </c>
      <c r="D8" s="160">
        <f>+[1]data1cf!AC7</f>
        <v>-3496.2062111672294</v>
      </c>
      <c r="E8" s="160">
        <f>+[1]data1cf!AD7</f>
        <v>-3101.590495995556</v>
      </c>
      <c r="F8" s="160">
        <f>+[1]data1cf!AE7</f>
        <v>-3569.1403211093129</v>
      </c>
      <c r="G8" s="160">
        <f>+[1]data1cf!AF7</f>
        <v>-3661.6999924423262</v>
      </c>
      <c r="H8" s="160">
        <f>+[1]data1cf!AG7</f>
        <v>-2343.0653828693453</v>
      </c>
      <c r="I8" s="160">
        <f>+[1]data1cf!AH7</f>
        <v>-2463.7029141414205</v>
      </c>
      <c r="J8" s="160">
        <f>+[1]data1cf!AI7</f>
        <v>-2476.1371166764102</v>
      </c>
      <c r="K8" s="160">
        <f>+[1]data1cf!AJ7</f>
        <v>-2485.3061407184805</v>
      </c>
      <c r="L8" s="160">
        <f>+[1]data1cf!AK7</f>
        <v>-2513.6310515568207</v>
      </c>
      <c r="M8" s="160">
        <f>+[1]data1cf!AL7</f>
        <v>-2512.0847750213034</v>
      </c>
      <c r="N8" s="160">
        <f>+[1]data1cf!AM7</f>
        <v>-2529.7177840887271</v>
      </c>
      <c r="O8" s="160">
        <f>+[1]data1cf!AN7</f>
        <v>-2339.8850921531671</v>
      </c>
      <c r="P8" s="160">
        <f>+[1]data1cf!AO7</f>
        <v>-2301.5262696145473</v>
      </c>
      <c r="Q8" s="160">
        <f>+[1]data1cf!AP7</f>
        <v>-2302.4201369807624</v>
      </c>
      <c r="R8" s="160">
        <f>+[1]data1cf!AQ7</f>
        <v>1073.2703478457852</v>
      </c>
      <c r="S8" s="160">
        <f>+[1]data1cf!AR7</f>
        <v>0</v>
      </c>
      <c r="T8" s="160">
        <f>+[1]data1cf!AS7</f>
        <v>0</v>
      </c>
      <c r="U8" s="160">
        <f>+[1]data1cf!AT7</f>
        <v>0</v>
      </c>
      <c r="V8" s="160">
        <f>+[1]data1cf!AU7</f>
        <v>0</v>
      </c>
      <c r="W8" s="160">
        <f>+[1]data1cf!AV7</f>
        <v>0</v>
      </c>
      <c r="X8" s="160">
        <f>+[1]data1cf!AW7</f>
        <v>0</v>
      </c>
      <c r="Y8" s="160">
        <f>+[1]data1cf!AX7</f>
        <v>0</v>
      </c>
      <c r="Z8" s="160">
        <f>+[1]data1cf!AY7</f>
        <v>0</v>
      </c>
      <c r="AA8" s="160">
        <f>+[1]data1cf!AZ7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1"/>
        <v>-97105.038131346315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0">
        <f>+[1]data1cf!AA8</f>
        <v>-95893.317989163712</v>
      </c>
      <c r="C9" s="160">
        <f>+[1]data1cf!AB8</f>
        <v>-7545.9997563161987</v>
      </c>
      <c r="D9" s="160">
        <f>+[1]data1cf!AC8</f>
        <v>-3368.1119807046807</v>
      </c>
      <c r="E9" s="160">
        <f>+[1]data1cf!AD8</f>
        <v>-3059.3296924638112</v>
      </c>
      <c r="F9" s="160">
        <f>+[1]data1cf!AE8</f>
        <v>-3273.8836156148323</v>
      </c>
      <c r="G9" s="160">
        <f>+[1]data1cf!AF8</f>
        <v>-3553.6032175390869</v>
      </c>
      <c r="H9" s="160">
        <f>+[1]data1cf!AG8</f>
        <v>-2286.9158666070439</v>
      </c>
      <c r="I9" s="160">
        <f>+[1]data1cf!AH8</f>
        <v>-2410.527609815967</v>
      </c>
      <c r="J9" s="160">
        <f>+[1]data1cf!AI8</f>
        <v>-2422.9618123509572</v>
      </c>
      <c r="K9" s="160">
        <f>+[1]data1cf!AJ8</f>
        <v>-2432.0407087585772</v>
      </c>
      <c r="L9" s="160">
        <f>+[1]data1cf!AK8</f>
        <v>-2460.4557472313672</v>
      </c>
      <c r="M9" s="160">
        <f>+[1]data1cf!AL8</f>
        <v>-2458.8193430614001</v>
      </c>
      <c r="N9" s="160">
        <f>+[1]data1cf!AM8</f>
        <v>-2476.5424797632736</v>
      </c>
      <c r="O9" s="160">
        <f>+[1]data1cf!AN8</f>
        <v>-2286.6196601932638</v>
      </c>
      <c r="P9" s="160">
        <f>+[1]data1cf!AO8</f>
        <v>-2248.3509652890939</v>
      </c>
      <c r="Q9" s="160">
        <f>+[1]data1cf!AP8</f>
        <v>-2249.1547050208592</v>
      </c>
      <c r="R9" s="160">
        <f>+[1]data1cf!AQ8</f>
        <v>1099.8580000085119</v>
      </c>
      <c r="S9" s="160">
        <f>+[1]data1cf!AR8</f>
        <v>0</v>
      </c>
      <c r="T9" s="160">
        <f>+[1]data1cf!AS8</f>
        <v>0</v>
      </c>
      <c r="U9" s="160">
        <f>+[1]data1cf!AT8</f>
        <v>0</v>
      </c>
      <c r="V9" s="160">
        <f>+[1]data1cf!AU8</f>
        <v>0</v>
      </c>
      <c r="W9" s="160">
        <f>+[1]data1cf!AV8</f>
        <v>0</v>
      </c>
      <c r="X9" s="160">
        <f>+[1]data1cf!AW8</f>
        <v>0</v>
      </c>
      <c r="Y9" s="160">
        <f>+[1]data1cf!AX8</f>
        <v>0</v>
      </c>
      <c r="Z9" s="160">
        <f>+[1]data1cf!AY8</f>
        <v>0</v>
      </c>
      <c r="AA9" s="160">
        <f>+[1]data1cf!AZ8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1"/>
        <v>-98723.069504969622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0">
        <f>+[1]data1cf!AA9</f>
        <v>-90265.318038745478</v>
      </c>
      <c r="C10" s="160">
        <f>+[1]data1cf!AB9</f>
        <v>-7655.9972084207975</v>
      </c>
      <c r="D10" s="160">
        <f>+[1]data1cf!AC9</f>
        <v>-3646.4576494610646</v>
      </c>
      <c r="E10" s="160">
        <f>+[1]data1cf!AD9</f>
        <v>-3136.0219947093219</v>
      </c>
      <c r="F10" s="160">
        <f>+[1]data1cf!AE9</f>
        <v>-3425.8211753991627</v>
      </c>
      <c r="G10" s="160">
        <f>+[1]data1cf!AF9</f>
        <v>-3626.4373288816273</v>
      </c>
      <c r="H10" s="160">
        <f>+[1]data1cf!AG9</f>
        <v>-2423.2386321260628</v>
      </c>
      <c r="I10" s="160">
        <f>+[1]data1cf!AH9</f>
        <v>-2539.6294262786005</v>
      </c>
      <c r="J10" s="160">
        <f>+[1]data1cf!AI9</f>
        <v>-2552.0636288135906</v>
      </c>
      <c r="K10" s="160">
        <f>+[1]data1cf!AJ9</f>
        <v>-2561.3613418592836</v>
      </c>
      <c r="L10" s="160">
        <f>+[1]data1cf!AK9</f>
        <v>-2589.5575636940011</v>
      </c>
      <c r="M10" s="160">
        <f>+[1]data1cf!AL9</f>
        <v>-2588.139976162106</v>
      </c>
      <c r="N10" s="160">
        <f>+[1]data1cf!AM9</f>
        <v>-2605.6442962259075</v>
      </c>
      <c r="O10" s="160">
        <f>+[1]data1cf!AN9</f>
        <v>-2415.9402932939702</v>
      </c>
      <c r="P10" s="160">
        <f>+[1]data1cf!AO9</f>
        <v>-2377.4527817517278</v>
      </c>
      <c r="Q10" s="160">
        <f>+[1]data1cf!AP9</f>
        <v>-2378.4753381215651</v>
      </c>
      <c r="R10" s="160">
        <f>+[1]data1cf!AQ9</f>
        <v>1035.307091777195</v>
      </c>
      <c r="S10" s="160">
        <f>+[1]data1cf!AR9</f>
        <v>0</v>
      </c>
      <c r="T10" s="160">
        <f>+[1]data1cf!AS9</f>
        <v>0</v>
      </c>
      <c r="U10" s="160">
        <f>+[1]data1cf!AT9</f>
        <v>0</v>
      </c>
      <c r="V10" s="160">
        <f>+[1]data1cf!AU9</f>
        <v>0</v>
      </c>
      <c r="W10" s="160">
        <f>+[1]data1cf!AV9</f>
        <v>0</v>
      </c>
      <c r="X10" s="160">
        <f>+[1]data1cf!AW9</f>
        <v>0</v>
      </c>
      <c r="Y10" s="160">
        <f>+[1]data1cf!AX9</f>
        <v>0</v>
      </c>
      <c r="Z10" s="160">
        <f>+[1]data1cf!AY9</f>
        <v>0</v>
      </c>
      <c r="AA10" s="160">
        <f>+[1]data1cf!AZ9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1"/>
        <v>-94642.276857805147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0">
        <f>+[1]data1cf!AA10</f>
        <v>-96876.588414468133</v>
      </c>
      <c r="C11" s="160">
        <f>+[1]data1cf!AB10</f>
        <v>-7353.5067182470484</v>
      </c>
      <c r="D11" s="160">
        <f>+[1]data1cf!AC10</f>
        <v>-3375.4389774105839</v>
      </c>
      <c r="E11" s="160">
        <f>+[1]data1cf!AD10</f>
        <v>-3045.0786431737761</v>
      </c>
      <c r="F11" s="160">
        <f>+[1]data1cf!AE10</f>
        <v>-3367.555542344172</v>
      </c>
      <c r="G11" s="160">
        <f>+[1]data1cf!AF10</f>
        <v>-3507.616570357216</v>
      </c>
      <c r="H11" s="160">
        <f>+[1]data1cf!AG10</f>
        <v>-2263.0988543804183</v>
      </c>
      <c r="I11" s="160">
        <f>+[1]data1cf!AH10</f>
        <v>-2387.9721728758236</v>
      </c>
      <c r="J11" s="160">
        <f>+[1]data1cf!AI10</f>
        <v>-2400.4063754108138</v>
      </c>
      <c r="K11" s="160">
        <f>+[1]data1cf!AJ10</f>
        <v>-2409.447042264298</v>
      </c>
      <c r="L11" s="160">
        <f>+[1]data1cf!AK10</f>
        <v>-2437.9003102912238</v>
      </c>
      <c r="M11" s="160">
        <f>+[1]data1cf!AL10</f>
        <v>-2436.2256765671209</v>
      </c>
      <c r="N11" s="160">
        <f>+[1]data1cf!AM10</f>
        <v>-2453.9870428231302</v>
      </c>
      <c r="O11" s="160">
        <f>+[1]data1cf!AN10</f>
        <v>-2264.0259936989846</v>
      </c>
      <c r="P11" s="160">
        <f>+[1]data1cf!AO10</f>
        <v>-2225.7955283489505</v>
      </c>
      <c r="Q11" s="160">
        <f>+[1]data1cf!AP10</f>
        <v>-2226.56103852658</v>
      </c>
      <c r="R11" s="160">
        <f>+[1]data1cf!AQ10</f>
        <v>1111.1357184785836</v>
      </c>
      <c r="S11" s="160">
        <f>+[1]data1cf!AR10</f>
        <v>0</v>
      </c>
      <c r="T11" s="160">
        <f>+[1]data1cf!AS10</f>
        <v>0</v>
      </c>
      <c r="U11" s="160">
        <f>+[1]data1cf!AT10</f>
        <v>0</v>
      </c>
      <c r="V11" s="160">
        <f>+[1]data1cf!AU10</f>
        <v>0</v>
      </c>
      <c r="W11" s="160">
        <f>+[1]data1cf!AV10</f>
        <v>0</v>
      </c>
      <c r="X11" s="160">
        <f>+[1]data1cf!AW10</f>
        <v>0</v>
      </c>
      <c r="Y11" s="160">
        <f>+[1]data1cf!AX10</f>
        <v>0</v>
      </c>
      <c r="Z11" s="160">
        <f>+[1]data1cf!AY10</f>
        <v>0</v>
      </c>
      <c r="AA11" s="160">
        <f>+[1]data1cf!AZ10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1"/>
        <v>-99388.033802994731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0">
        <f>+[1]data1cf!AA11</f>
        <v>-87896.501498779515</v>
      </c>
      <c r="C12" s="160">
        <f>+[1]data1cf!AB11</f>
        <v>-7612.5672484489587</v>
      </c>
      <c r="D12" s="160">
        <f>+[1]data1cf!AC11</f>
        <v>-3641.6574792787142</v>
      </c>
      <c r="E12" s="160">
        <f>+[1]data1cf!AD11</f>
        <v>-3258.7971505307009</v>
      </c>
      <c r="F12" s="160">
        <f>+[1]data1cf!AE11</f>
        <v>-3446.042909401177</v>
      </c>
      <c r="G12" s="160">
        <f>+[1]data1cf!AF11</f>
        <v>-3811.4407056469463</v>
      </c>
      <c r="H12" s="160">
        <f>+[1]data1cf!AG11</f>
        <v>-2480.616674873088</v>
      </c>
      <c r="I12" s="160">
        <f>+[1]data1cf!AH11</f>
        <v>-2593.9681826521883</v>
      </c>
      <c r="J12" s="160">
        <f>+[1]data1cf!AI11</f>
        <v>-2606.402385187178</v>
      </c>
      <c r="K12" s="160">
        <f>+[1]data1cf!AJ11</f>
        <v>-2615.7921978199447</v>
      </c>
      <c r="L12" s="160">
        <f>+[1]data1cf!AK11</f>
        <v>-2643.8963200675885</v>
      </c>
      <c r="M12" s="160">
        <f>+[1]data1cf!AL11</f>
        <v>-2642.5708321227676</v>
      </c>
      <c r="N12" s="160">
        <f>+[1]data1cf!AM11</f>
        <v>-2659.9830525994948</v>
      </c>
      <c r="O12" s="160">
        <f>+[1]data1cf!AN11</f>
        <v>-2470.3711492546308</v>
      </c>
      <c r="P12" s="160">
        <f>+[1]data1cf!AO11</f>
        <v>-2431.7915381253151</v>
      </c>
      <c r="Q12" s="160">
        <f>+[1]data1cf!AP11</f>
        <v>-2432.9061940822266</v>
      </c>
      <c r="R12" s="160">
        <f>+[1]data1cf!AQ11</f>
        <v>1008.1377135904014</v>
      </c>
      <c r="S12" s="160">
        <f>+[1]data1cf!AR11</f>
        <v>0</v>
      </c>
      <c r="T12" s="160">
        <f>+[1]data1cf!AS11</f>
        <v>0</v>
      </c>
      <c r="U12" s="160">
        <f>+[1]data1cf!AT11</f>
        <v>0</v>
      </c>
      <c r="V12" s="160">
        <f>+[1]data1cf!AU11</f>
        <v>0</v>
      </c>
      <c r="W12" s="160">
        <f>+[1]data1cf!AV11</f>
        <v>0</v>
      </c>
      <c r="X12" s="160">
        <f>+[1]data1cf!AW11</f>
        <v>0</v>
      </c>
      <c r="Y12" s="160">
        <f>+[1]data1cf!AX11</f>
        <v>0</v>
      </c>
      <c r="Z12" s="160">
        <f>+[1]data1cf!AY11</f>
        <v>0</v>
      </c>
      <c r="AA12" s="160">
        <f>+[1]data1cf!AZ11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1"/>
        <v>-92874.633165994572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0">
        <f>+[1]data1cf!AA12</f>
        <v>-95663.571195063909</v>
      </c>
      <c r="C13" s="160">
        <f>+[1]data1cf!AB12</f>
        <v>-7414.8564130709237</v>
      </c>
      <c r="D13" s="160">
        <f>+[1]data1cf!AC12</f>
        <v>-3267.7801872430182</v>
      </c>
      <c r="E13" s="160">
        <f>+[1]data1cf!AD12</f>
        <v>-3032.4730473320969</v>
      </c>
      <c r="F13" s="160">
        <f>+[1]data1cf!AE12</f>
        <v>-3263.1073194000037</v>
      </c>
      <c r="G13" s="160">
        <f>+[1]data1cf!AF12</f>
        <v>-3628.7720591917532</v>
      </c>
      <c r="H13" s="160">
        <f>+[1]data1cf!AG12</f>
        <v>-2292.4808485929602</v>
      </c>
      <c r="I13" s="160">
        <f>+[1]data1cf!AH12</f>
        <v>-2415.7978174751806</v>
      </c>
      <c r="J13" s="160">
        <f>+[1]data1cf!AI12</f>
        <v>-2428.2320200101708</v>
      </c>
      <c r="K13" s="160">
        <f>+[1]data1cf!AJ12</f>
        <v>-2437.3198489731462</v>
      </c>
      <c r="L13" s="160">
        <f>+[1]data1cf!AK12</f>
        <v>-2465.7259548905813</v>
      </c>
      <c r="M13" s="160">
        <f>+[1]data1cf!AL12</f>
        <v>-2464.0984832759686</v>
      </c>
      <c r="N13" s="160">
        <f>+[1]data1cf!AM12</f>
        <v>-2481.8126874224877</v>
      </c>
      <c r="O13" s="160">
        <f>+[1]data1cf!AN12</f>
        <v>-2291.8988004078328</v>
      </c>
      <c r="P13" s="160">
        <f>+[1]data1cf!AO12</f>
        <v>-2253.621172948308</v>
      </c>
      <c r="Q13" s="160">
        <f>+[1]data1cf!AP12</f>
        <v>-2254.4338452354277</v>
      </c>
      <c r="R13" s="160">
        <f>+[1]data1cf!AQ12</f>
        <v>1097.2228961789049</v>
      </c>
      <c r="S13" s="160">
        <f>+[1]data1cf!AR12</f>
        <v>0</v>
      </c>
      <c r="T13" s="160">
        <f>+[1]data1cf!AS12</f>
        <v>0</v>
      </c>
      <c r="U13" s="160">
        <f>+[1]data1cf!AT12</f>
        <v>0</v>
      </c>
      <c r="V13" s="160">
        <f>+[1]data1cf!AU12</f>
        <v>0</v>
      </c>
      <c r="W13" s="160">
        <f>+[1]data1cf!AV12</f>
        <v>0</v>
      </c>
      <c r="X13" s="160">
        <f>+[1]data1cf!AW12</f>
        <v>0</v>
      </c>
      <c r="Y13" s="160">
        <f>+[1]data1cf!AX12</f>
        <v>0</v>
      </c>
      <c r="Z13" s="160">
        <f>+[1]data1cf!AY12</f>
        <v>0</v>
      </c>
      <c r="AA13" s="160">
        <f>+[1]data1cf!AZ12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1"/>
        <v>-98390.163539115543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0">
        <f>+[1]data1cf!AA13</f>
        <v>-101857.54526935404</v>
      </c>
      <c r="C14" s="160">
        <f>+[1]data1cf!AB13</f>
        <v>-7374.8481385295245</v>
      </c>
      <c r="D14" s="160">
        <f>+[1]data1cf!AC13</f>
        <v>-3069.9359217564097</v>
      </c>
      <c r="E14" s="160">
        <f>+[1]data1cf!AD13</f>
        <v>-2784.9687617240588</v>
      </c>
      <c r="F14" s="160">
        <f>+[1]data1cf!AE13</f>
        <v>-3206.3194212591425</v>
      </c>
      <c r="G14" s="160">
        <f>+[1]data1cf!AF13</f>
        <v>-3443.5734076792423</v>
      </c>
      <c r="H14" s="160">
        <f>+[1]data1cf!AG13</f>
        <v>-2142.4489220117266</v>
      </c>
      <c r="I14" s="160">
        <f>+[1]data1cf!AH13</f>
        <v>-2273.7130073902249</v>
      </c>
      <c r="J14" s="160">
        <f>+[1]data1cf!AI13</f>
        <v>-2286.1472099252146</v>
      </c>
      <c r="K14" s="160">
        <f>+[1]data1cf!AJ13</f>
        <v>-2294.9942171761813</v>
      </c>
      <c r="L14" s="160">
        <f>+[1]data1cf!AK13</f>
        <v>-2323.6411448056251</v>
      </c>
      <c r="M14" s="160">
        <f>+[1]data1cf!AL13</f>
        <v>-2321.7728514790042</v>
      </c>
      <c r="N14" s="160">
        <f>+[1]data1cf!AM13</f>
        <v>-2339.7278773375315</v>
      </c>
      <c r="O14" s="160">
        <f>+[1]data1cf!AN13</f>
        <v>-2149.5731686108675</v>
      </c>
      <c r="P14" s="160">
        <f>+[1]data1cf!AO13</f>
        <v>-2111.5363628633518</v>
      </c>
      <c r="Q14" s="160">
        <f>+[1]data1cf!AP13</f>
        <v>-2112.1082134384633</v>
      </c>
      <c r="R14" s="160">
        <f>+[1]data1cf!AQ13</f>
        <v>1168.265301221383</v>
      </c>
      <c r="S14" s="160">
        <f>+[1]data1cf!AR13</f>
        <v>0</v>
      </c>
      <c r="T14" s="160">
        <f>+[1]data1cf!AS13</f>
        <v>0</v>
      </c>
      <c r="U14" s="160">
        <f>+[1]data1cf!AT13</f>
        <v>0</v>
      </c>
      <c r="V14" s="160">
        <f>+[1]data1cf!AU13</f>
        <v>0</v>
      </c>
      <c r="W14" s="160">
        <f>+[1]data1cf!AV13</f>
        <v>0</v>
      </c>
      <c r="X14" s="160">
        <f>+[1]data1cf!AW13</f>
        <v>0</v>
      </c>
      <c r="Y14" s="160">
        <f>+[1]data1cf!AX13</f>
        <v>0</v>
      </c>
      <c r="Z14" s="160">
        <f>+[1]data1cf!AY13</f>
        <v>0</v>
      </c>
      <c r="AA14" s="160">
        <f>+[1]data1cf!AZ13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1"/>
        <v>-102928.92486657502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0">
        <f>+[1]data1cf!AA14</f>
        <v>-85770.166661809271</v>
      </c>
      <c r="C15" s="160">
        <f>+[1]data1cf!AB14</f>
        <v>-7754.9463616368266</v>
      </c>
      <c r="D15" s="160">
        <f>+[1]data1cf!AC14</f>
        <v>-3699.0890734745203</v>
      </c>
      <c r="E15" s="160">
        <f>+[1]data1cf!AD14</f>
        <v>-3395.1285362811204</v>
      </c>
      <c r="F15" s="160">
        <f>+[1]data1cf!AE14</f>
        <v>-3480.9444072940419</v>
      </c>
      <c r="G15" s="160">
        <f>+[1]data1cf!AF14</f>
        <v>-3732.9532990481675</v>
      </c>
      <c r="H15" s="160">
        <f>+[1]data1cf!AG14</f>
        <v>-2532.1212676145419</v>
      </c>
      <c r="I15" s="160">
        <f>+[1]data1cf!AH14</f>
        <v>-2642.7446027444157</v>
      </c>
      <c r="J15" s="160">
        <f>+[1]data1cf!AI14</f>
        <v>-2655.1788052794059</v>
      </c>
      <c r="K15" s="160">
        <f>+[1]data1cf!AJ14</f>
        <v>-2664.6512898106339</v>
      </c>
      <c r="L15" s="160">
        <f>+[1]data1cf!AK14</f>
        <v>-2692.6727401598164</v>
      </c>
      <c r="M15" s="160">
        <f>+[1]data1cf!AL14</f>
        <v>-2691.4299241134568</v>
      </c>
      <c r="N15" s="160">
        <f>+[1]data1cf!AM14</f>
        <v>-2708.7594726917223</v>
      </c>
      <c r="O15" s="160">
        <f>+[1]data1cf!AN14</f>
        <v>-2519.23024124532</v>
      </c>
      <c r="P15" s="160">
        <f>+[1]data1cf!AO14</f>
        <v>-2480.5679582175426</v>
      </c>
      <c r="Q15" s="160">
        <f>+[1]data1cf!AP14</f>
        <v>-2481.7652860729154</v>
      </c>
      <c r="R15" s="160">
        <f>+[1]data1cf!AQ14</f>
        <v>983.74950354428745</v>
      </c>
      <c r="S15" s="160">
        <f>+[1]data1cf!AR14</f>
        <v>0</v>
      </c>
      <c r="T15" s="160">
        <f>+[1]data1cf!AS14</f>
        <v>0</v>
      </c>
      <c r="U15" s="160">
        <f>+[1]data1cf!AT14</f>
        <v>0</v>
      </c>
      <c r="V15" s="160">
        <f>+[1]data1cf!AU14</f>
        <v>0</v>
      </c>
      <c r="W15" s="160">
        <f>+[1]data1cf!AV14</f>
        <v>0</v>
      </c>
      <c r="X15" s="160">
        <f>+[1]data1cf!AW14</f>
        <v>0</v>
      </c>
      <c r="Y15" s="160">
        <f>+[1]data1cf!AX14</f>
        <v>0</v>
      </c>
      <c r="Z15" s="160">
        <f>+[1]data1cf!AY14</f>
        <v>0</v>
      </c>
      <c r="AA15" s="160">
        <f>+[1]data1cf!AZ14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1"/>
        <v>-91380.981932721406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0">
        <f>+[1]data1cf!AA15</f>
        <v>-91019.916862752245</v>
      </c>
      <c r="C16" s="160">
        <f>+[1]data1cf!AB15</f>
        <v>-7574.1534279118678</v>
      </c>
      <c r="D16" s="160">
        <f>+[1]data1cf!AC15</f>
        <v>-3578.2652620504355</v>
      </c>
      <c r="E16" s="160">
        <f>+[1]data1cf!AD15</f>
        <v>-3208.4657479093612</v>
      </c>
      <c r="F16" s="160">
        <f>+[1]data1cf!AE15</f>
        <v>-3461.2089339676209</v>
      </c>
      <c r="G16" s="160">
        <f>+[1]data1cf!AF15</f>
        <v>-3654.5033687268433</v>
      </c>
      <c r="H16" s="160">
        <f>+[1]data1cf!AG15</f>
        <v>-2404.960558307253</v>
      </c>
      <c r="I16" s="160">
        <f>+[1]data1cf!AH15</f>
        <v>-2522.3195329349446</v>
      </c>
      <c r="J16" s="160">
        <f>+[1]data1cf!AI15</f>
        <v>-2534.7537354699348</v>
      </c>
      <c r="K16" s="160">
        <f>+[1]data1cf!AJ15</f>
        <v>-2544.0221097133499</v>
      </c>
      <c r="L16" s="160">
        <f>+[1]data1cf!AK15</f>
        <v>-2572.2476703503453</v>
      </c>
      <c r="M16" s="160">
        <f>+[1]data1cf!AL15</f>
        <v>-2570.8007440161728</v>
      </c>
      <c r="N16" s="160">
        <f>+[1]data1cf!AM15</f>
        <v>-2588.3344028822517</v>
      </c>
      <c r="O16" s="160">
        <f>+[1]data1cf!AN15</f>
        <v>-2398.6010611480365</v>
      </c>
      <c r="P16" s="160">
        <f>+[1]data1cf!AO15</f>
        <v>-2360.1428884080719</v>
      </c>
      <c r="Q16" s="160">
        <f>+[1]data1cf!AP15</f>
        <v>-2361.1361059756318</v>
      </c>
      <c r="R16" s="160">
        <f>+[1]data1cf!AQ15</f>
        <v>1043.9620384490229</v>
      </c>
      <c r="S16" s="160">
        <f>+[1]data1cf!AR15</f>
        <v>0</v>
      </c>
      <c r="T16" s="160">
        <f>+[1]data1cf!AS15</f>
        <v>0</v>
      </c>
      <c r="U16" s="160">
        <f>+[1]data1cf!AT15</f>
        <v>0</v>
      </c>
      <c r="V16" s="160">
        <f>+[1]data1cf!AU15</f>
        <v>0</v>
      </c>
      <c r="W16" s="160">
        <f>+[1]data1cf!AV15</f>
        <v>0</v>
      </c>
      <c r="X16" s="160">
        <f>+[1]data1cf!AW15</f>
        <v>0</v>
      </c>
      <c r="Y16" s="160">
        <f>+[1]data1cf!AX15</f>
        <v>0</v>
      </c>
      <c r="Z16" s="160">
        <f>+[1]data1cf!AY15</f>
        <v>0</v>
      </c>
      <c r="AA16" s="160">
        <f>+[1]data1cf!AZ15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1"/>
        <v>-95209.402790222375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0">
        <f>+[1]data1cf!AA16</f>
        <v>-88358.436433122697</v>
      </c>
      <c r="C17" s="160">
        <f>+[1]data1cf!AB16</f>
        <v>-7739.5381119564745</v>
      </c>
      <c r="D17" s="160">
        <f>+[1]data1cf!AC16</f>
        <v>-3640.4956829860107</v>
      </c>
      <c r="E17" s="160">
        <f>+[1]data1cf!AD16</f>
        <v>-3205.5856191018847</v>
      </c>
      <c r="F17" s="160">
        <f>+[1]data1cf!AE16</f>
        <v>-3476.4837525186258</v>
      </c>
      <c r="G17" s="160">
        <f>+[1]data1cf!AF16</f>
        <v>-3721.3551254091731</v>
      </c>
      <c r="H17" s="160">
        <f>+[1]data1cf!AG16</f>
        <v>-2469.4275760290429</v>
      </c>
      <c r="I17" s="160">
        <f>+[1]data1cf!AH16</f>
        <v>-2583.371764806303</v>
      </c>
      <c r="J17" s="160">
        <f>+[1]data1cf!AI16</f>
        <v>-2595.8059673412927</v>
      </c>
      <c r="K17" s="160">
        <f>+[1]data1cf!AJ16</f>
        <v>-2605.1778199438122</v>
      </c>
      <c r="L17" s="160">
        <f>+[1]data1cf!AK16</f>
        <v>-2633.2999022217032</v>
      </c>
      <c r="M17" s="160">
        <f>+[1]data1cf!AL16</f>
        <v>-2631.9564542466351</v>
      </c>
      <c r="N17" s="160">
        <f>+[1]data1cf!AM16</f>
        <v>-2649.3866347536095</v>
      </c>
      <c r="O17" s="160">
        <f>+[1]data1cf!AN16</f>
        <v>-2459.7567713784983</v>
      </c>
      <c r="P17" s="160">
        <f>+[1]data1cf!AO16</f>
        <v>-2421.1951202794298</v>
      </c>
      <c r="Q17" s="160">
        <f>+[1]data1cf!AP16</f>
        <v>-2422.2918162060942</v>
      </c>
      <c r="R17" s="160">
        <f>+[1]data1cf!AQ16</f>
        <v>1013.4359225133439</v>
      </c>
      <c r="S17" s="160">
        <f>+[1]data1cf!AR16</f>
        <v>0</v>
      </c>
      <c r="T17" s="160">
        <f>+[1]data1cf!AS16</f>
        <v>0</v>
      </c>
      <c r="U17" s="160">
        <f>+[1]data1cf!AT16</f>
        <v>0</v>
      </c>
      <c r="V17" s="160">
        <f>+[1]data1cf!AU16</f>
        <v>0</v>
      </c>
      <c r="W17" s="160">
        <f>+[1]data1cf!AV16</f>
        <v>0</v>
      </c>
      <c r="X17" s="160">
        <f>+[1]data1cf!AW16</f>
        <v>0</v>
      </c>
      <c r="Y17" s="160">
        <f>+[1]data1cf!AX16</f>
        <v>0</v>
      </c>
      <c r="Z17" s="160">
        <f>+[1]data1cf!AY16</f>
        <v>0</v>
      </c>
      <c r="AA17" s="160">
        <f>+[1]data1cf!AZ16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1"/>
        <v>-93282.956919904987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0">
        <f>+[1]data1cf!AA17</f>
        <v>-99752.364219507363</v>
      </c>
      <c r="C18" s="160">
        <f>+[1]data1cf!AB17</f>
        <v>-7403.0265293763323</v>
      </c>
      <c r="D18" s="160">
        <f>+[1]data1cf!AC17</f>
        <v>-3266.8600690409748</v>
      </c>
      <c r="E18" s="160">
        <f>+[1]data1cf!AD17</f>
        <v>-2894.474778750081</v>
      </c>
      <c r="F18" s="160">
        <f>+[1]data1cf!AE17</f>
        <v>-3151.9414675363296</v>
      </c>
      <c r="G18" s="160">
        <f>+[1]data1cf!AF17</f>
        <v>-3529.3506685825469</v>
      </c>
      <c r="H18" s="160">
        <f>+[1]data1cf!AG17</f>
        <v>-2193.441122644565</v>
      </c>
      <c r="I18" s="160">
        <f>+[1]data1cf!AH17</f>
        <v>-2322.0041765288679</v>
      </c>
      <c r="J18" s="160">
        <f>+[1]data1cf!AI17</f>
        <v>-2334.4383790638576</v>
      </c>
      <c r="K18" s="160">
        <f>+[1]data1cf!AJ17</f>
        <v>-2343.3672357540427</v>
      </c>
      <c r="L18" s="160">
        <f>+[1]data1cf!AK17</f>
        <v>-2371.9323139442681</v>
      </c>
      <c r="M18" s="160">
        <f>+[1]data1cf!AL17</f>
        <v>-2370.1458700568651</v>
      </c>
      <c r="N18" s="160">
        <f>+[1]data1cf!AM17</f>
        <v>-2388.0190464761745</v>
      </c>
      <c r="O18" s="160">
        <f>+[1]data1cf!AN17</f>
        <v>-2197.9461871887288</v>
      </c>
      <c r="P18" s="160">
        <f>+[1]data1cf!AO17</f>
        <v>-2159.8275320019948</v>
      </c>
      <c r="Q18" s="160">
        <f>+[1]data1cf!AP17</f>
        <v>-2160.4812320163242</v>
      </c>
      <c r="R18" s="160">
        <f>+[1]data1cf!AQ17</f>
        <v>1144.1197166520615</v>
      </c>
      <c r="S18" s="160">
        <f>+[1]data1cf!AR17</f>
        <v>0</v>
      </c>
      <c r="T18" s="160">
        <f>+[1]data1cf!AS17</f>
        <v>0</v>
      </c>
      <c r="U18" s="160">
        <f>+[1]data1cf!AT17</f>
        <v>0</v>
      </c>
      <c r="V18" s="160">
        <f>+[1]data1cf!AU17</f>
        <v>0</v>
      </c>
      <c r="W18" s="160">
        <f>+[1]data1cf!AV17</f>
        <v>0</v>
      </c>
      <c r="X18" s="160">
        <f>+[1]data1cf!AW17</f>
        <v>0</v>
      </c>
      <c r="Y18" s="160">
        <f>+[1]data1cf!AX17</f>
        <v>0</v>
      </c>
      <c r="Z18" s="160">
        <f>+[1]data1cf!AY17</f>
        <v>0</v>
      </c>
      <c r="AA18" s="160">
        <f>+[1]data1cf!AZ17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1"/>
        <v>-101468.35170917718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0">
        <f>+[1]data1cf!AA18</f>
        <v>-93188.385948710318</v>
      </c>
      <c r="C19" s="160">
        <f>+[1]data1cf!AB18</f>
        <v>-7574.449211066667</v>
      </c>
      <c r="D19" s="160">
        <f>+[1]data1cf!AC18</f>
        <v>-3401.2424158709709</v>
      </c>
      <c r="E19" s="160">
        <f>+[1]data1cf!AD18</f>
        <v>-3024.1412432767765</v>
      </c>
      <c r="F19" s="160">
        <f>+[1]data1cf!AE18</f>
        <v>-3345.74120718526</v>
      </c>
      <c r="G19" s="160">
        <f>+[1]data1cf!AF18</f>
        <v>-3616.2983053762919</v>
      </c>
      <c r="H19" s="160">
        <f>+[1]data1cf!AG18</f>
        <v>-2352.4353796745959</v>
      </c>
      <c r="I19" s="160">
        <f>+[1]data1cf!AH18</f>
        <v>-2472.5765868783351</v>
      </c>
      <c r="J19" s="160">
        <f>+[1]data1cf!AI18</f>
        <v>-2485.0107894133253</v>
      </c>
      <c r="K19" s="160">
        <f>+[1]data1cf!AJ18</f>
        <v>-2494.1948535786787</v>
      </c>
      <c r="L19" s="160">
        <f>+[1]data1cf!AK18</f>
        <v>-2522.5047242937353</v>
      </c>
      <c r="M19" s="160">
        <f>+[1]data1cf!AL18</f>
        <v>-2520.9734878815016</v>
      </c>
      <c r="N19" s="160">
        <f>+[1]data1cf!AM18</f>
        <v>-2538.5914568256421</v>
      </c>
      <c r="O19" s="160">
        <f>+[1]data1cf!AN18</f>
        <v>-2348.7738050133648</v>
      </c>
      <c r="P19" s="160">
        <f>+[1]data1cf!AO18</f>
        <v>-2310.3999423514624</v>
      </c>
      <c r="Q19" s="160">
        <f>+[1]data1cf!AP18</f>
        <v>-2311.3088498409606</v>
      </c>
      <c r="R19" s="160">
        <f>+[1]data1cf!AQ18</f>
        <v>1068.8335114773279</v>
      </c>
      <c r="S19" s="160">
        <f>+[1]data1cf!AR18</f>
        <v>0</v>
      </c>
      <c r="T19" s="160">
        <f>+[1]data1cf!AS18</f>
        <v>0</v>
      </c>
      <c r="U19" s="160">
        <f>+[1]data1cf!AT18</f>
        <v>0</v>
      </c>
      <c r="V19" s="160">
        <f>+[1]data1cf!AU18</f>
        <v>0</v>
      </c>
      <c r="W19" s="160">
        <f>+[1]data1cf!AV18</f>
        <v>0</v>
      </c>
      <c r="X19" s="160">
        <f>+[1]data1cf!AW18</f>
        <v>0</v>
      </c>
      <c r="Y19" s="160">
        <f>+[1]data1cf!AX18</f>
        <v>0</v>
      </c>
      <c r="Z19" s="160">
        <f>+[1]data1cf!AY18</f>
        <v>0</v>
      </c>
      <c r="AA19" s="160">
        <f>+[1]data1cf!AZ18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1"/>
        <v>-96649.957961161097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0">
        <f>+[1]data1cf!AA19</f>
        <v>-103797.8925967486</v>
      </c>
      <c r="C20" s="160">
        <f>+[1]data1cf!AB19</f>
        <v>-7458.0258557515763</v>
      </c>
      <c r="D20" s="160">
        <f>+[1]data1cf!AC19</f>
        <v>-3082.2210582944854</v>
      </c>
      <c r="E20" s="160">
        <f>+[1]data1cf!AD19</f>
        <v>-2765.4549842141296</v>
      </c>
      <c r="F20" s="160">
        <f>+[1]data1cf!AE19</f>
        <v>-3081.60684189126</v>
      </c>
      <c r="G20" s="160">
        <f>+[1]data1cf!AF19</f>
        <v>-3281.3033652100726</v>
      </c>
      <c r="H20" s="160">
        <f>+[1]data1cf!AG19</f>
        <v>-2095.4493633642173</v>
      </c>
      <c r="I20" s="160">
        <f>+[1]data1cf!AH19</f>
        <v>-2229.202991977656</v>
      </c>
      <c r="J20" s="160">
        <f>+[1]data1cf!AI19</f>
        <v>-2241.6371945126457</v>
      </c>
      <c r="K20" s="160">
        <f>+[1]data1cf!AJ19</f>
        <v>-2250.4087610595229</v>
      </c>
      <c r="L20" s="160">
        <f>+[1]data1cf!AK19</f>
        <v>-2279.1311293930562</v>
      </c>
      <c r="M20" s="160">
        <f>+[1]data1cf!AL19</f>
        <v>-2277.1873953623458</v>
      </c>
      <c r="N20" s="160">
        <f>+[1]data1cf!AM19</f>
        <v>-2295.2178619249626</v>
      </c>
      <c r="O20" s="160">
        <f>+[1]data1cf!AN19</f>
        <v>-2104.9877124942095</v>
      </c>
      <c r="P20" s="160">
        <f>+[1]data1cf!AO19</f>
        <v>-2067.0263474507829</v>
      </c>
      <c r="Q20" s="160">
        <f>+[1]data1cf!AP19</f>
        <v>-2067.5227573218044</v>
      </c>
      <c r="R20" s="160">
        <f>+[1]data1cf!AQ19</f>
        <v>1190.5203089276674</v>
      </c>
      <c r="S20" s="160">
        <f>+[1]data1cf!AR19</f>
        <v>0</v>
      </c>
      <c r="T20" s="160">
        <f>+[1]data1cf!AS19</f>
        <v>0</v>
      </c>
      <c r="U20" s="160">
        <f>+[1]data1cf!AT19</f>
        <v>0</v>
      </c>
      <c r="V20" s="160">
        <f>+[1]data1cf!AU19</f>
        <v>0</v>
      </c>
      <c r="W20" s="160">
        <f>+[1]data1cf!AV19</f>
        <v>0</v>
      </c>
      <c r="X20" s="160">
        <f>+[1]data1cf!AW19</f>
        <v>0</v>
      </c>
      <c r="Y20" s="160">
        <f>+[1]data1cf!AX19</f>
        <v>0</v>
      </c>
      <c r="Z20" s="160">
        <f>+[1]data1cf!AY19</f>
        <v>0</v>
      </c>
      <c r="AA20" s="160">
        <f>+[1]data1cf!AZ19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2">SUMPRODUCT(B20:AJ20,PVCapPrice)</f>
        <v>-104405.58380277437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0">
        <f>+[1]data1cf!AA20</f>
        <v>-100726.78293359782</v>
      </c>
      <c r="C21" s="160">
        <f>+[1]data1cf!AB20</f>
        <v>-7401.6440591743512</v>
      </c>
      <c r="D21" s="160">
        <f>+[1]data1cf!AC20</f>
        <v>-3177.3477516164535</v>
      </c>
      <c r="E21" s="160">
        <f>+[1]data1cf!AD20</f>
        <v>-2847.8760474751898</v>
      </c>
      <c r="F21" s="160">
        <f>+[1]data1cf!AE20</f>
        <v>-3051.1065831224587</v>
      </c>
      <c r="G21" s="160">
        <f>+[1]data1cf!AF20</f>
        <v>-3407.6821491357405</v>
      </c>
      <c r="H21" s="160">
        <f>+[1]data1cf!AG20</f>
        <v>-2169.8385186913747</v>
      </c>
      <c r="I21" s="160">
        <f>+[1]data1cf!AH20</f>
        <v>-2299.6517907626039</v>
      </c>
      <c r="J21" s="160">
        <f>+[1]data1cf!AI20</f>
        <v>-2312.0859932975936</v>
      </c>
      <c r="K21" s="160">
        <f>+[1]data1cf!AJ20</f>
        <v>-2320.9769645881752</v>
      </c>
      <c r="L21" s="160">
        <f>+[1]data1cf!AK20</f>
        <v>-2349.5799281780041</v>
      </c>
      <c r="M21" s="160">
        <f>+[1]data1cf!AL20</f>
        <v>-2347.7555988909976</v>
      </c>
      <c r="N21" s="160">
        <f>+[1]data1cf!AM20</f>
        <v>-2365.6666607099105</v>
      </c>
      <c r="O21" s="160">
        <f>+[1]data1cf!AN20</f>
        <v>-2175.5559160228613</v>
      </c>
      <c r="P21" s="160">
        <f>+[1]data1cf!AO20</f>
        <v>-2137.4751462357308</v>
      </c>
      <c r="Q21" s="160">
        <f>+[1]data1cf!AP20</f>
        <v>-2138.0909608504567</v>
      </c>
      <c r="R21" s="160">
        <f>+[1]data1cf!AQ20</f>
        <v>1155.2959095351935</v>
      </c>
      <c r="S21" s="160">
        <f>+[1]data1cf!AR20</f>
        <v>0</v>
      </c>
      <c r="T21" s="160">
        <f>+[1]data1cf!AS20</f>
        <v>0</v>
      </c>
      <c r="U21" s="160">
        <f>+[1]data1cf!AT20</f>
        <v>0</v>
      </c>
      <c r="V21" s="160">
        <f>+[1]data1cf!AU20</f>
        <v>0</v>
      </c>
      <c r="W21" s="160">
        <f>+[1]data1cf!AV20</f>
        <v>0</v>
      </c>
      <c r="X21" s="160">
        <f>+[1]data1cf!AW20</f>
        <v>0</v>
      </c>
      <c r="Y21" s="160">
        <f>+[1]data1cf!AX20</f>
        <v>0</v>
      </c>
      <c r="Z21" s="160">
        <f>+[1]data1cf!AY20</f>
        <v>0</v>
      </c>
      <c r="AA21" s="160">
        <f>+[1]data1cf!AZ20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2"/>
        <v>-102060.59211675877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0">
        <f>+[1]data1cf!AA21</f>
        <v>-100810.91844873081</v>
      </c>
      <c r="C22" s="160">
        <f>+[1]data1cf!AB21</f>
        <v>-7414.3049586078705</v>
      </c>
      <c r="D22" s="160">
        <f>+[1]data1cf!AC21</f>
        <v>-3188.4518446897691</v>
      </c>
      <c r="E22" s="160">
        <f>+[1]data1cf!AD21</f>
        <v>-2812.2895711947922</v>
      </c>
      <c r="F22" s="160">
        <f>+[1]data1cf!AE21</f>
        <v>-3162.0593141598988</v>
      </c>
      <c r="G22" s="160">
        <f>+[1]data1cf!AF21</f>
        <v>-3418.6799081898939</v>
      </c>
      <c r="H22" s="160">
        <f>+[1]data1cf!AG21</f>
        <v>-2167.8005680512993</v>
      </c>
      <c r="I22" s="160">
        <f>+[1]data1cf!AH21</f>
        <v>-2297.7217893538655</v>
      </c>
      <c r="J22" s="160">
        <f>+[1]data1cf!AI21</f>
        <v>-2310.1559918888552</v>
      </c>
      <c r="K22" s="160">
        <f>+[1]data1cf!AJ21</f>
        <v>-2319.0436919906078</v>
      </c>
      <c r="L22" s="160">
        <f>+[1]data1cf!AK21</f>
        <v>-2347.6499267692657</v>
      </c>
      <c r="M22" s="160">
        <f>+[1]data1cf!AL21</f>
        <v>-2345.8223262934307</v>
      </c>
      <c r="N22" s="160">
        <f>+[1]data1cf!AM21</f>
        <v>-2363.736659301172</v>
      </c>
      <c r="O22" s="160">
        <f>+[1]data1cf!AN21</f>
        <v>-2173.622643425294</v>
      </c>
      <c r="P22" s="160">
        <f>+[1]data1cf!AO21</f>
        <v>-2135.5451448269923</v>
      </c>
      <c r="Q22" s="160">
        <f>+[1]data1cf!AP21</f>
        <v>-2136.1576882528898</v>
      </c>
      <c r="R22" s="160">
        <f>+[1]data1cf!AQ21</f>
        <v>1156.2609102395627</v>
      </c>
      <c r="S22" s="160">
        <f>+[1]data1cf!AR21</f>
        <v>0</v>
      </c>
      <c r="T22" s="160">
        <f>+[1]data1cf!AS21</f>
        <v>0</v>
      </c>
      <c r="U22" s="160">
        <f>+[1]data1cf!AT21</f>
        <v>0</v>
      </c>
      <c r="V22" s="160">
        <f>+[1]data1cf!AU21</f>
        <v>0</v>
      </c>
      <c r="W22" s="160">
        <f>+[1]data1cf!AV21</f>
        <v>0</v>
      </c>
      <c r="X22" s="160">
        <f>+[1]data1cf!AW21</f>
        <v>0</v>
      </c>
      <c r="Y22" s="160">
        <f>+[1]data1cf!AX21</f>
        <v>0</v>
      </c>
      <c r="Z22" s="160">
        <f>+[1]data1cf!AY21</f>
        <v>0</v>
      </c>
      <c r="AA22" s="160">
        <f>+[1]data1cf!AZ21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2"/>
        <v>-102182.77564498545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0">
        <f>+[1]data1cf!AA22</f>
        <v>-94285.347365581125</v>
      </c>
      <c r="C23" s="160">
        <f>+[1]data1cf!AB22</f>
        <v>-7492.0041789708794</v>
      </c>
      <c r="D23" s="160">
        <f>+[1]data1cf!AC22</f>
        <v>-3458.2892079200128</v>
      </c>
      <c r="E23" s="160">
        <f>+[1]data1cf!AD22</f>
        <v>-3115.024065285279</v>
      </c>
      <c r="F23" s="160">
        <f>+[1]data1cf!AE22</f>
        <v>-3441.7261344590675</v>
      </c>
      <c r="G23" s="160">
        <f>+[1]data1cf!AF22</f>
        <v>-3688.6942726065381</v>
      </c>
      <c r="H23" s="160">
        <f>+[1]data1cf!AG22</f>
        <v>-2325.864516964411</v>
      </c>
      <c r="I23" s="160">
        <f>+[1]data1cf!AH22</f>
        <v>-2447.4131695444526</v>
      </c>
      <c r="J23" s="160">
        <f>+[1]data1cf!AI22</f>
        <v>-2459.8473720794423</v>
      </c>
      <c r="K23" s="160">
        <f>+[1]data1cf!AJ22</f>
        <v>-2468.9887863849076</v>
      </c>
      <c r="L23" s="160">
        <f>+[1]data1cf!AK22</f>
        <v>-2497.3413069598528</v>
      </c>
      <c r="M23" s="160">
        <f>+[1]data1cf!AL22</f>
        <v>-2495.7674206877305</v>
      </c>
      <c r="N23" s="160">
        <f>+[1]data1cf!AM22</f>
        <v>-2513.4280394917591</v>
      </c>
      <c r="O23" s="160">
        <f>+[1]data1cf!AN22</f>
        <v>-2323.5677378195942</v>
      </c>
      <c r="P23" s="160">
        <f>+[1]data1cf!AO22</f>
        <v>-2285.2365250175794</v>
      </c>
      <c r="Q23" s="160">
        <f>+[1]data1cf!AP22</f>
        <v>-2286.1027826471891</v>
      </c>
      <c r="R23" s="160">
        <f>+[1]data1cf!AQ22</f>
        <v>1081.4152201442691</v>
      </c>
      <c r="S23" s="160">
        <f>+[1]data1cf!AR22</f>
        <v>0</v>
      </c>
      <c r="T23" s="160">
        <f>+[1]data1cf!AS22</f>
        <v>0</v>
      </c>
      <c r="U23" s="160">
        <f>+[1]data1cf!AT22</f>
        <v>0</v>
      </c>
      <c r="V23" s="160">
        <f>+[1]data1cf!AU22</f>
        <v>0</v>
      </c>
      <c r="W23" s="160">
        <f>+[1]data1cf!AV22</f>
        <v>0</v>
      </c>
      <c r="X23" s="160">
        <f>+[1]data1cf!AW22</f>
        <v>0</v>
      </c>
      <c r="Y23" s="160">
        <f>+[1]data1cf!AX22</f>
        <v>0</v>
      </c>
      <c r="Z23" s="160">
        <f>+[1]data1cf!AY22</f>
        <v>0</v>
      </c>
      <c r="AA23" s="160">
        <f>+[1]data1cf!AZ22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2"/>
        <v>-97628.479085212311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0">
        <f>+[1]data1cf!AA23</f>
        <v>-103197.09375173648</v>
      </c>
      <c r="C24" s="160">
        <f>+[1]data1cf!AB23</f>
        <v>-7368.5549152733283</v>
      </c>
      <c r="D24" s="160">
        <f>+[1]data1cf!AC23</f>
        <v>-3023.856861462395</v>
      </c>
      <c r="E24" s="160">
        <f>+[1]data1cf!AD23</f>
        <v>-2813.2228992297651</v>
      </c>
      <c r="F24" s="160">
        <f>+[1]data1cf!AE23</f>
        <v>-3155.0770069633645</v>
      </c>
      <c r="G24" s="160">
        <f>+[1]data1cf!AF23</f>
        <v>-3438.9431322514401</v>
      </c>
      <c r="H24" s="160">
        <f>+[1]data1cf!AG23</f>
        <v>-2110.0020571798236</v>
      </c>
      <c r="I24" s="160">
        <f>+[1]data1cf!AH23</f>
        <v>-2242.9848368431576</v>
      </c>
      <c r="J24" s="160">
        <f>+[1]data1cf!AI23</f>
        <v>-2255.4190393781473</v>
      </c>
      <c r="K24" s="160">
        <f>+[1]data1cf!AJ23</f>
        <v>-2264.2139649841192</v>
      </c>
      <c r="L24" s="160">
        <f>+[1]data1cf!AK23</f>
        <v>-2292.9129742585578</v>
      </c>
      <c r="M24" s="160">
        <f>+[1]data1cf!AL23</f>
        <v>-2290.9925992869416</v>
      </c>
      <c r="N24" s="160">
        <f>+[1]data1cf!AM23</f>
        <v>-2308.9997067904642</v>
      </c>
      <c r="O24" s="160">
        <f>+[1]data1cf!AN23</f>
        <v>-2118.7929164188054</v>
      </c>
      <c r="P24" s="160">
        <f>+[1]data1cf!AO23</f>
        <v>-2080.8081923162845</v>
      </c>
      <c r="Q24" s="160">
        <f>+[1]data1cf!AP23</f>
        <v>-2081.3279612464007</v>
      </c>
      <c r="R24" s="160">
        <f>+[1]data1cf!AQ23</f>
        <v>1183.6293864949166</v>
      </c>
      <c r="S24" s="160">
        <f>+[1]data1cf!AR23</f>
        <v>0</v>
      </c>
      <c r="T24" s="160">
        <f>+[1]data1cf!AS23</f>
        <v>0</v>
      </c>
      <c r="U24" s="160">
        <f>+[1]data1cf!AT23</f>
        <v>0</v>
      </c>
      <c r="V24" s="160">
        <f>+[1]data1cf!AU23</f>
        <v>0</v>
      </c>
      <c r="W24" s="160">
        <f>+[1]data1cf!AV23</f>
        <v>0</v>
      </c>
      <c r="X24" s="160">
        <f>+[1]data1cf!AW23</f>
        <v>0</v>
      </c>
      <c r="Y24" s="160">
        <f>+[1]data1cf!AX23</f>
        <v>0</v>
      </c>
      <c r="Z24" s="160">
        <f>+[1]data1cf!AY23</f>
        <v>0</v>
      </c>
      <c r="AA24" s="160">
        <f>+[1]data1cf!AZ23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2"/>
        <v>-103951.86859998516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0">
        <f>+[1]data1cf!AA24</f>
        <v>-91356.78606777302</v>
      </c>
      <c r="C25" s="160">
        <f>+[1]data1cf!AB24</f>
        <v>-7550.7466856138235</v>
      </c>
      <c r="D25" s="160">
        <f>+[1]data1cf!AC24</f>
        <v>-3465.064629936865</v>
      </c>
      <c r="E25" s="160">
        <f>+[1]data1cf!AD24</f>
        <v>-3156.2130291874928</v>
      </c>
      <c r="F25" s="160">
        <f>+[1]data1cf!AE24</f>
        <v>-3577.8015866784681</v>
      </c>
      <c r="G25" s="160">
        <f>+[1]data1cf!AF24</f>
        <v>-3634.3094556532033</v>
      </c>
      <c r="H25" s="160">
        <f>+[1]data1cf!AG24</f>
        <v>-2396.8008315746306</v>
      </c>
      <c r="I25" s="160">
        <f>+[1]data1cf!AH24</f>
        <v>-2514.5920228671321</v>
      </c>
      <c r="J25" s="160">
        <f>+[1]data1cf!AI24</f>
        <v>-2527.0262254021222</v>
      </c>
      <c r="K25" s="160">
        <f>+[1]data1cf!AJ24</f>
        <v>-2536.2815021708461</v>
      </c>
      <c r="L25" s="160">
        <f>+[1]data1cf!AK24</f>
        <v>-2564.5201602825327</v>
      </c>
      <c r="M25" s="160">
        <f>+[1]data1cf!AL24</f>
        <v>-2563.060136473669</v>
      </c>
      <c r="N25" s="160">
        <f>+[1]data1cf!AM24</f>
        <v>-2580.6068928144391</v>
      </c>
      <c r="O25" s="160">
        <f>+[1]data1cf!AN24</f>
        <v>-2390.8604536055327</v>
      </c>
      <c r="P25" s="160">
        <f>+[1]data1cf!AO24</f>
        <v>-2352.4153783402594</v>
      </c>
      <c r="Q25" s="160">
        <f>+[1]data1cf!AP24</f>
        <v>-2353.3954984331276</v>
      </c>
      <c r="R25" s="160">
        <f>+[1]data1cf!AQ24</f>
        <v>1047.8257934829292</v>
      </c>
      <c r="S25" s="160">
        <f>+[1]data1cf!AR24</f>
        <v>0</v>
      </c>
      <c r="T25" s="160">
        <f>+[1]data1cf!AS24</f>
        <v>0</v>
      </c>
      <c r="U25" s="160">
        <f>+[1]data1cf!AT24</f>
        <v>0</v>
      </c>
      <c r="V25" s="160">
        <f>+[1]data1cf!AU24</f>
        <v>0</v>
      </c>
      <c r="W25" s="160">
        <f>+[1]data1cf!AV24</f>
        <v>0</v>
      </c>
      <c r="X25" s="160">
        <f>+[1]data1cf!AW24</f>
        <v>0</v>
      </c>
      <c r="Y25" s="160">
        <f>+[1]data1cf!AX24</f>
        <v>0</v>
      </c>
      <c r="Z25" s="160">
        <f>+[1]data1cf!AY24</f>
        <v>0</v>
      </c>
      <c r="AA25" s="160">
        <f>+[1]data1cf!AZ24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2"/>
        <v>-95406.996146426696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0">
        <f>+[1]data1cf!AA25</f>
        <v>-94951.165525788048</v>
      </c>
      <c r="C26" s="160">
        <f>+[1]data1cf!AB25</f>
        <v>-7502.7480658107834</v>
      </c>
      <c r="D26" s="160">
        <f>+[1]data1cf!AC25</f>
        <v>-3343.484284936505</v>
      </c>
      <c r="E26" s="160">
        <f>+[1]data1cf!AD25</f>
        <v>-2973.6465777058929</v>
      </c>
      <c r="F26" s="160">
        <f>+[1]data1cf!AE25</f>
        <v>-3285.2350042280341</v>
      </c>
      <c r="G26" s="160">
        <f>+[1]data1cf!AF25</f>
        <v>-3599.7572121657331</v>
      </c>
      <c r="H26" s="160">
        <f>+[1]data1cf!AG25</f>
        <v>-2309.7369096915204</v>
      </c>
      <c r="I26" s="160">
        <f>+[1]data1cf!AH25</f>
        <v>-2432.1398336038337</v>
      </c>
      <c r="J26" s="160">
        <f>+[1]data1cf!AI25</f>
        <v>-2444.5740361388239</v>
      </c>
      <c r="K26" s="160">
        <f>+[1]data1cf!AJ25</f>
        <v>-2453.6895634342204</v>
      </c>
      <c r="L26" s="160">
        <f>+[1]data1cf!AK25</f>
        <v>-2482.0679710192339</v>
      </c>
      <c r="M26" s="160">
        <f>+[1]data1cf!AL25</f>
        <v>-2480.4681977370428</v>
      </c>
      <c r="N26" s="160">
        <f>+[1]data1cf!AM25</f>
        <v>-2498.1547035511403</v>
      </c>
      <c r="O26" s="160">
        <f>+[1]data1cf!AN25</f>
        <v>-2308.268514868907</v>
      </c>
      <c r="P26" s="160">
        <f>+[1]data1cf!AO25</f>
        <v>-2269.9631890769606</v>
      </c>
      <c r="Q26" s="160">
        <f>+[1]data1cf!AP25</f>
        <v>-2270.8035596965019</v>
      </c>
      <c r="R26" s="160">
        <f>+[1]data1cf!AQ25</f>
        <v>1089.0518881145786</v>
      </c>
      <c r="S26" s="160">
        <f>+[1]data1cf!AR25</f>
        <v>0</v>
      </c>
      <c r="T26" s="160">
        <f>+[1]data1cf!AS25</f>
        <v>0</v>
      </c>
      <c r="U26" s="160">
        <f>+[1]data1cf!AT25</f>
        <v>0</v>
      </c>
      <c r="V26" s="160">
        <f>+[1]data1cf!AU25</f>
        <v>0</v>
      </c>
      <c r="W26" s="160">
        <f>+[1]data1cf!AV25</f>
        <v>0</v>
      </c>
      <c r="X26" s="160">
        <f>+[1]data1cf!AW25</f>
        <v>0</v>
      </c>
      <c r="Y26" s="160">
        <f>+[1]data1cf!AX25</f>
        <v>0</v>
      </c>
      <c r="Z26" s="160">
        <f>+[1]data1cf!AY25</f>
        <v>0</v>
      </c>
      <c r="AA26" s="160">
        <f>+[1]data1cf!AZ25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2"/>
        <v>-97901.113171376375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0">
        <f>+[1]data1cf!AA26</f>
        <v>-99701.481886190115</v>
      </c>
      <c r="C27" s="160">
        <f>+[1]data1cf!AB26</f>
        <v>-7403.1808799000619</v>
      </c>
      <c r="D27" s="160">
        <f>+[1]data1cf!AC26</f>
        <v>-3182.2979861894282</v>
      </c>
      <c r="E27" s="160">
        <f>+[1]data1cf!AD26</f>
        <v>-2980.095137529046</v>
      </c>
      <c r="F27" s="160">
        <f>+[1]data1cf!AE26</f>
        <v>-3157.5650255303153</v>
      </c>
      <c r="G27" s="160">
        <f>+[1]data1cf!AF26</f>
        <v>-3423.4531279056187</v>
      </c>
      <c r="H27" s="160">
        <f>+[1]data1cf!AG26</f>
        <v>-2194.6736067339352</v>
      </c>
      <c r="I27" s="160">
        <f>+[1]data1cf!AH26</f>
        <v>-2323.1713765492987</v>
      </c>
      <c r="J27" s="160">
        <f>+[1]data1cf!AI26</f>
        <v>-2335.6055790842884</v>
      </c>
      <c r="K27" s="160">
        <f>+[1]data1cf!AJ26</f>
        <v>-2344.5364140795932</v>
      </c>
      <c r="L27" s="160">
        <f>+[1]data1cf!AK26</f>
        <v>-2373.0995139646989</v>
      </c>
      <c r="M27" s="160">
        <f>+[1]data1cf!AL26</f>
        <v>-2371.3150483824156</v>
      </c>
      <c r="N27" s="160">
        <f>+[1]data1cf!AM26</f>
        <v>-2389.1862464966052</v>
      </c>
      <c r="O27" s="160">
        <f>+[1]data1cf!AN26</f>
        <v>-2199.1153655142793</v>
      </c>
      <c r="P27" s="160">
        <f>+[1]data1cf!AO26</f>
        <v>-2160.9947320224255</v>
      </c>
      <c r="Q27" s="160">
        <f>+[1]data1cf!AP26</f>
        <v>-2161.6504103418747</v>
      </c>
      <c r="R27" s="160">
        <f>+[1]data1cf!AQ26</f>
        <v>1143.5361166418461</v>
      </c>
      <c r="S27" s="160">
        <f>+[1]data1cf!AR26</f>
        <v>0</v>
      </c>
      <c r="T27" s="160">
        <f>+[1]data1cf!AS26</f>
        <v>0</v>
      </c>
      <c r="U27" s="160">
        <f>+[1]data1cf!AT26</f>
        <v>0</v>
      </c>
      <c r="V27" s="160">
        <f>+[1]data1cf!AU26</f>
        <v>0</v>
      </c>
      <c r="W27" s="160">
        <f>+[1]data1cf!AV26</f>
        <v>0</v>
      </c>
      <c r="X27" s="160">
        <f>+[1]data1cf!AW26</f>
        <v>0</v>
      </c>
      <c r="Y27" s="160">
        <f>+[1]data1cf!AX26</f>
        <v>0</v>
      </c>
      <c r="Z27" s="160">
        <f>+[1]data1cf!AY26</f>
        <v>0</v>
      </c>
      <c r="AA27" s="160">
        <f>+[1]data1cf!AZ26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2"/>
        <v>-101379.56458914178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0">
        <f>+[1]data1cf!AA27</f>
        <v>-91516.238962922347</v>
      </c>
      <c r="C28" s="160">
        <f>+[1]data1cf!AB27</f>
        <v>-7587.7301793350071</v>
      </c>
      <c r="D28" s="160">
        <f>+[1]data1cf!AC27</f>
        <v>-3616.7797549587854</v>
      </c>
      <c r="E28" s="160">
        <f>+[1]data1cf!AD27</f>
        <v>-3161.228902045731</v>
      </c>
      <c r="F28" s="160">
        <f>+[1]data1cf!AE27</f>
        <v>-3419.1404953920965</v>
      </c>
      <c r="G28" s="160">
        <f>+[1]data1cf!AF27</f>
        <v>-3690.4612714193026</v>
      </c>
      <c r="H28" s="160">
        <f>+[1]data1cf!AG27</f>
        <v>-2392.9385252796287</v>
      </c>
      <c r="I28" s="160">
        <f>+[1]data1cf!AH27</f>
        <v>-2510.9343010147231</v>
      </c>
      <c r="J28" s="160">
        <f>+[1]data1cf!AI27</f>
        <v>-2523.3685035497128</v>
      </c>
      <c r="K28" s="160">
        <f>+[1]data1cf!AJ27</f>
        <v>-2532.6175807898735</v>
      </c>
      <c r="L28" s="160">
        <f>+[1]data1cf!AK27</f>
        <v>-2560.8624384301229</v>
      </c>
      <c r="M28" s="160">
        <f>+[1]data1cf!AL27</f>
        <v>-2559.3962150926964</v>
      </c>
      <c r="N28" s="160">
        <f>+[1]data1cf!AM27</f>
        <v>-2576.9491709620297</v>
      </c>
      <c r="O28" s="160">
        <f>+[1]data1cf!AN27</f>
        <v>-2387.1965322245601</v>
      </c>
      <c r="P28" s="160">
        <f>+[1]data1cf!AO27</f>
        <v>-2348.75765648785</v>
      </c>
      <c r="Q28" s="160">
        <f>+[1]data1cf!AP27</f>
        <v>-2349.7315770521554</v>
      </c>
      <c r="R28" s="160">
        <f>+[1]data1cf!AQ27</f>
        <v>1049.6546544091341</v>
      </c>
      <c r="S28" s="160">
        <f>+[1]data1cf!AR27</f>
        <v>0</v>
      </c>
      <c r="T28" s="160">
        <f>+[1]data1cf!AS27</f>
        <v>0</v>
      </c>
      <c r="U28" s="160">
        <f>+[1]data1cf!AT27</f>
        <v>0</v>
      </c>
      <c r="V28" s="160">
        <f>+[1]data1cf!AU27</f>
        <v>0</v>
      </c>
      <c r="W28" s="160">
        <f>+[1]data1cf!AV27</f>
        <v>0</v>
      </c>
      <c r="X28" s="160">
        <f>+[1]data1cf!AW27</f>
        <v>0</v>
      </c>
      <c r="Y28" s="160">
        <f>+[1]data1cf!AX27</f>
        <v>0</v>
      </c>
      <c r="Z28" s="160">
        <f>+[1]data1cf!AY27</f>
        <v>0</v>
      </c>
      <c r="AA28" s="160">
        <f>+[1]data1cf!AZ27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2"/>
        <v>-95608.24469071858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0">
        <f>+[1]data1cf!AA28</f>
        <v>-98320.786447143546</v>
      </c>
      <c r="C29" s="160">
        <f>+[1]data1cf!AB28</f>
        <v>-7475.9950494417544</v>
      </c>
      <c r="D29" s="160">
        <f>+[1]data1cf!AC28</f>
        <v>-3232.6264189463554</v>
      </c>
      <c r="E29" s="160">
        <f>+[1]data1cf!AD28</f>
        <v>-2905.8380682054635</v>
      </c>
      <c r="F29" s="160">
        <f>+[1]data1cf!AE28</f>
        <v>-3190.063505967747</v>
      </c>
      <c r="G29" s="160">
        <f>+[1]data1cf!AF28</f>
        <v>-3443.5742528268865</v>
      </c>
      <c r="H29" s="160">
        <f>+[1]data1cf!AG28</f>
        <v>-2228.1171430254267</v>
      </c>
      <c r="I29" s="160">
        <f>+[1]data1cf!AH28</f>
        <v>-2354.843425364676</v>
      </c>
      <c r="J29" s="160">
        <f>+[1]data1cf!AI28</f>
        <v>-2367.2776278996657</v>
      </c>
      <c r="K29" s="160">
        <f>+[1]data1cf!AJ28</f>
        <v>-2376.2621443336402</v>
      </c>
      <c r="L29" s="160">
        <f>+[1]data1cf!AK28</f>
        <v>-2404.7715627800762</v>
      </c>
      <c r="M29" s="160">
        <f>+[1]data1cf!AL28</f>
        <v>-2403.0407786364626</v>
      </c>
      <c r="N29" s="160">
        <f>+[1]data1cf!AM28</f>
        <v>-2420.8582953119826</v>
      </c>
      <c r="O29" s="160">
        <f>+[1]data1cf!AN28</f>
        <v>-2230.8410957683263</v>
      </c>
      <c r="P29" s="160">
        <f>+[1]data1cf!AO28</f>
        <v>-2192.6667808378029</v>
      </c>
      <c r="Q29" s="160">
        <f>+[1]data1cf!AP28</f>
        <v>-2193.3761405959217</v>
      </c>
      <c r="R29" s="160">
        <f>+[1]data1cf!AQ28</f>
        <v>1127.7000922341574</v>
      </c>
      <c r="S29" s="160">
        <f>+[1]data1cf!AR28</f>
        <v>0</v>
      </c>
      <c r="T29" s="160">
        <f>+[1]data1cf!AS28</f>
        <v>0</v>
      </c>
      <c r="U29" s="160">
        <f>+[1]data1cf!AT28</f>
        <v>0</v>
      </c>
      <c r="V29" s="160">
        <f>+[1]data1cf!AU28</f>
        <v>0</v>
      </c>
      <c r="W29" s="160">
        <f>+[1]data1cf!AV28</f>
        <v>0</v>
      </c>
      <c r="X29" s="160">
        <f>+[1]data1cf!AW28</f>
        <v>0</v>
      </c>
      <c r="Y29" s="160">
        <f>+[1]data1cf!AX28</f>
        <v>0</v>
      </c>
      <c r="Z29" s="160">
        <f>+[1]data1cf!AY28</f>
        <v>0</v>
      </c>
      <c r="AA29" s="160">
        <f>+[1]data1cf!AZ28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2"/>
        <v>-100347.30629892542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0">
        <f>+[1]data1cf!AA29</f>
        <v>-102710.59558947133</v>
      </c>
      <c r="C30" s="160">
        <f>+[1]data1cf!AB29</f>
        <v>-7304.3351506367426</v>
      </c>
      <c r="D30" s="160">
        <f>+[1]data1cf!AC29</f>
        <v>-3090.51817062178</v>
      </c>
      <c r="E30" s="160">
        <f>+[1]data1cf!AD29</f>
        <v>-2908.5795298772091</v>
      </c>
      <c r="F30" s="160">
        <f>+[1]data1cf!AE29</f>
        <v>-3090.1837462125841</v>
      </c>
      <c r="G30" s="160">
        <f>+[1]data1cf!AF29</f>
        <v>-3382.6201725434148</v>
      </c>
      <c r="H30" s="160">
        <f>+[1]data1cf!AG29</f>
        <v>-2121.7861324257688</v>
      </c>
      <c r="I30" s="160">
        <f>+[1]data1cf!AH29</f>
        <v>-2254.1447154869907</v>
      </c>
      <c r="J30" s="160">
        <f>+[1]data1cf!AI29</f>
        <v>-2266.5789180219808</v>
      </c>
      <c r="K30" s="160">
        <f>+[1]data1cf!AJ29</f>
        <v>-2275.3927586765008</v>
      </c>
      <c r="L30" s="160">
        <f>+[1]data1cf!AK29</f>
        <v>-2304.0728529023909</v>
      </c>
      <c r="M30" s="160">
        <f>+[1]data1cf!AL29</f>
        <v>-2302.1713929793236</v>
      </c>
      <c r="N30" s="160">
        <f>+[1]data1cf!AM29</f>
        <v>-2320.1595854342972</v>
      </c>
      <c r="O30" s="160">
        <f>+[1]data1cf!AN29</f>
        <v>-2129.9717101111873</v>
      </c>
      <c r="P30" s="160">
        <f>+[1]data1cf!AO29</f>
        <v>-2091.9680709601175</v>
      </c>
      <c r="Q30" s="160">
        <f>+[1]data1cf!AP29</f>
        <v>-2092.5067549387823</v>
      </c>
      <c r="R30" s="160">
        <f>+[1]data1cf!AQ29</f>
        <v>1178.0494471730001</v>
      </c>
      <c r="S30" s="160">
        <f>+[1]data1cf!AR29</f>
        <v>0</v>
      </c>
      <c r="T30" s="160">
        <f>+[1]data1cf!AS29</f>
        <v>0</v>
      </c>
      <c r="U30" s="160">
        <f>+[1]data1cf!AT29</f>
        <v>0</v>
      </c>
      <c r="V30" s="160">
        <f>+[1]data1cf!AU29</f>
        <v>0</v>
      </c>
      <c r="W30" s="160">
        <f>+[1]data1cf!AV29</f>
        <v>0</v>
      </c>
      <c r="X30" s="160">
        <f>+[1]data1cf!AW29</f>
        <v>0</v>
      </c>
      <c r="Y30" s="160">
        <f>+[1]data1cf!AX29</f>
        <v>0</v>
      </c>
      <c r="Z30" s="160">
        <f>+[1]data1cf!AY29</f>
        <v>0</v>
      </c>
      <c r="AA30" s="160">
        <f>+[1]data1cf!AZ29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2"/>
        <v>-103557.40057034361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0">
        <f>+[1]data1cf!AA30</f>
        <v>-100921.4269971761</v>
      </c>
      <c r="C31" s="160">
        <f>+[1]data1cf!AB30</f>
        <v>-7490.0159937880026</v>
      </c>
      <c r="D31" s="160">
        <f>+[1]data1cf!AC30</f>
        <v>-3187.4755741562171</v>
      </c>
      <c r="E31" s="160">
        <f>+[1]data1cf!AD30</f>
        <v>-2899.564418611214</v>
      </c>
      <c r="F31" s="160">
        <f>+[1]data1cf!AE30</f>
        <v>-3076.744063195616</v>
      </c>
      <c r="G31" s="160">
        <f>+[1]data1cf!AF30</f>
        <v>-3529.0083050537287</v>
      </c>
      <c r="H31" s="160">
        <f>+[1]data1cf!AG30</f>
        <v>-2165.1238034688063</v>
      </c>
      <c r="I31" s="160">
        <f>+[1]data1cf!AH30</f>
        <v>-2295.1868116593696</v>
      </c>
      <c r="J31" s="160">
        <f>+[1]data1cf!AI30</f>
        <v>-2307.6210141943593</v>
      </c>
      <c r="K31" s="160">
        <f>+[1]data1cf!AJ30</f>
        <v>-2316.5044177237482</v>
      </c>
      <c r="L31" s="160">
        <f>+[1]data1cf!AK30</f>
        <v>-2345.1149490747694</v>
      </c>
      <c r="M31" s="160">
        <f>+[1]data1cf!AL30</f>
        <v>-2343.2830520265707</v>
      </c>
      <c r="N31" s="160">
        <f>+[1]data1cf!AM30</f>
        <v>-2361.2016816066762</v>
      </c>
      <c r="O31" s="160">
        <f>+[1]data1cf!AN30</f>
        <v>-2171.0833691584344</v>
      </c>
      <c r="P31" s="160">
        <f>+[1]data1cf!AO30</f>
        <v>-2133.0101671324965</v>
      </c>
      <c r="Q31" s="160">
        <f>+[1]data1cf!AP30</f>
        <v>-2133.6184139860297</v>
      </c>
      <c r="R31" s="160">
        <f>+[1]data1cf!AQ30</f>
        <v>1157.5283990868109</v>
      </c>
      <c r="S31" s="160">
        <f>+[1]data1cf!AR30</f>
        <v>0</v>
      </c>
      <c r="T31" s="160">
        <f>+[1]data1cf!AS30</f>
        <v>0</v>
      </c>
      <c r="U31" s="160">
        <f>+[1]data1cf!AT30</f>
        <v>0</v>
      </c>
      <c r="V31" s="160">
        <f>+[1]data1cf!AU30</f>
        <v>0</v>
      </c>
      <c r="W31" s="160">
        <f>+[1]data1cf!AV30</f>
        <v>0</v>
      </c>
      <c r="X31" s="160">
        <f>+[1]data1cf!AW30</f>
        <v>0</v>
      </c>
      <c r="Y31" s="160">
        <f>+[1]data1cf!AX30</f>
        <v>0</v>
      </c>
      <c r="Z31" s="160">
        <f>+[1]data1cf!AY30</f>
        <v>0</v>
      </c>
      <c r="AA31" s="160">
        <f>+[1]data1cf!AZ30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2"/>
        <v>-102379.98647048272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0">
        <f>+[1]data1cf!AA31</f>
        <v>-90671.395597798473</v>
      </c>
      <c r="C32" s="160">
        <f>+[1]data1cf!AB31</f>
        <v>-7568.0098535575171</v>
      </c>
      <c r="D32" s="160">
        <f>+[1]data1cf!AC31</f>
        <v>-3517.4620901400822</v>
      </c>
      <c r="E32" s="160">
        <f>+[1]data1cf!AD31</f>
        <v>-3126.2805742992377</v>
      </c>
      <c r="F32" s="160">
        <f>+[1]data1cf!AE31</f>
        <v>-3525.7406284074077</v>
      </c>
      <c r="G32" s="160">
        <f>+[1]data1cf!AF31</f>
        <v>-3752.6950323223264</v>
      </c>
      <c r="H32" s="160">
        <f>+[1]data1cf!AG31</f>
        <v>-2413.4025240320666</v>
      </c>
      <c r="I32" s="160">
        <f>+[1]data1cf!AH31</f>
        <v>-2530.3143319359724</v>
      </c>
      <c r="J32" s="160">
        <f>+[1]data1cf!AI31</f>
        <v>-2542.7485344709621</v>
      </c>
      <c r="K32" s="160">
        <f>+[1]data1cf!AJ31</f>
        <v>-2552.0304592211592</v>
      </c>
      <c r="L32" s="160">
        <f>+[1]data1cf!AK31</f>
        <v>-2580.2424693513726</v>
      </c>
      <c r="M32" s="160">
        <f>+[1]data1cf!AL31</f>
        <v>-2578.8090935239816</v>
      </c>
      <c r="N32" s="160">
        <f>+[1]data1cf!AM31</f>
        <v>-2596.329201883279</v>
      </c>
      <c r="O32" s="160">
        <f>+[1]data1cf!AN31</f>
        <v>-2406.6094106558457</v>
      </c>
      <c r="P32" s="160">
        <f>+[1]data1cf!AO31</f>
        <v>-2368.1376874090993</v>
      </c>
      <c r="Q32" s="160">
        <f>+[1]data1cf!AP31</f>
        <v>-2369.1444554834407</v>
      </c>
      <c r="R32" s="160">
        <f>+[1]data1cf!AQ31</f>
        <v>1039.9646389485092</v>
      </c>
      <c r="S32" s="160">
        <f>+[1]data1cf!AR31</f>
        <v>0</v>
      </c>
      <c r="T32" s="160">
        <f>+[1]data1cf!AS31</f>
        <v>0</v>
      </c>
      <c r="U32" s="160">
        <f>+[1]data1cf!AT31</f>
        <v>0</v>
      </c>
      <c r="V32" s="160">
        <f>+[1]data1cf!AU31</f>
        <v>0</v>
      </c>
      <c r="W32" s="160">
        <f>+[1]data1cf!AV31</f>
        <v>0</v>
      </c>
      <c r="X32" s="160">
        <f>+[1]data1cf!AW31</f>
        <v>0</v>
      </c>
      <c r="Y32" s="160">
        <f>+[1]data1cf!AX31</f>
        <v>0</v>
      </c>
      <c r="Z32" s="160">
        <f>+[1]data1cf!AY31</f>
        <v>0</v>
      </c>
      <c r="AA32" s="160">
        <f>+[1]data1cf!AZ31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2"/>
        <v>-94914.696610040744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0">
        <f>+[1]data1cf!AA32</f>
        <v>-101887.87074058682</v>
      </c>
      <c r="C33" s="160">
        <f>+[1]data1cf!AB32</f>
        <v>-7429.7289721930074</v>
      </c>
      <c r="D33" s="160">
        <f>+[1]data1cf!AC32</f>
        <v>-3146.1224060020604</v>
      </c>
      <c r="E33" s="160">
        <f>+[1]data1cf!AD32</f>
        <v>-2978.4767743088651</v>
      </c>
      <c r="F33" s="160">
        <f>+[1]data1cf!AE32</f>
        <v>-3176.5453005704453</v>
      </c>
      <c r="G33" s="160">
        <f>+[1]data1cf!AF32</f>
        <v>-3419.0474823355835</v>
      </c>
      <c r="H33" s="160">
        <f>+[1]data1cf!AG32</f>
        <v>-2141.7143711694134</v>
      </c>
      <c r="I33" s="160">
        <f>+[1]data1cf!AH32</f>
        <v>-2273.0173653405218</v>
      </c>
      <c r="J33" s="160">
        <f>+[1]data1cf!AI32</f>
        <v>-2285.451567875512</v>
      </c>
      <c r="K33" s="160">
        <f>+[1]data1cf!AJ32</f>
        <v>-2294.297396072157</v>
      </c>
      <c r="L33" s="160">
        <f>+[1]data1cf!AK32</f>
        <v>-2322.9455027559225</v>
      </c>
      <c r="M33" s="160">
        <f>+[1]data1cf!AL32</f>
        <v>-2321.0760303749794</v>
      </c>
      <c r="N33" s="160">
        <f>+[1]data1cf!AM32</f>
        <v>-2339.0322352878284</v>
      </c>
      <c r="O33" s="160">
        <f>+[1]data1cf!AN32</f>
        <v>-2148.8763475068436</v>
      </c>
      <c r="P33" s="160">
        <f>+[1]data1cf!AO32</f>
        <v>-2110.8407208136487</v>
      </c>
      <c r="Q33" s="160">
        <f>+[1]data1cf!AP32</f>
        <v>-2111.4113923344385</v>
      </c>
      <c r="R33" s="160">
        <f>+[1]data1cf!AQ32</f>
        <v>1168.6131222462345</v>
      </c>
      <c r="S33" s="160">
        <f>+[1]data1cf!AR32</f>
        <v>0</v>
      </c>
      <c r="T33" s="160">
        <f>+[1]data1cf!AS32</f>
        <v>0</v>
      </c>
      <c r="U33" s="160">
        <f>+[1]data1cf!AT32</f>
        <v>0</v>
      </c>
      <c r="V33" s="160">
        <f>+[1]data1cf!AU32</f>
        <v>0</v>
      </c>
      <c r="W33" s="160">
        <f>+[1]data1cf!AV32</f>
        <v>0</v>
      </c>
      <c r="X33" s="160">
        <f>+[1]data1cf!AW32</f>
        <v>0</v>
      </c>
      <c r="Y33" s="160">
        <f>+[1]data1cf!AX32</f>
        <v>0</v>
      </c>
      <c r="Z33" s="160">
        <f>+[1]data1cf!AY32</f>
        <v>0</v>
      </c>
      <c r="AA33" s="160">
        <f>+[1]data1cf!AZ32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2"/>
        <v>-103125.88802410595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0">
        <f>+[1]data1cf!AA33</f>
        <v>-99084.381383370797</v>
      </c>
      <c r="C34" s="160">
        <f>+[1]data1cf!AB33</f>
        <v>-7458.7621141496529</v>
      </c>
      <c r="D34" s="160">
        <f>+[1]data1cf!AC33</f>
        <v>-3265.6936750070067</v>
      </c>
      <c r="E34" s="160">
        <f>+[1]data1cf!AD33</f>
        <v>-2970.8504619853566</v>
      </c>
      <c r="F34" s="160">
        <f>+[1]data1cf!AE33</f>
        <v>-3194.4469941020761</v>
      </c>
      <c r="G34" s="160">
        <f>+[1]data1cf!AF33</f>
        <v>-3521.3152183269267</v>
      </c>
      <c r="H34" s="160">
        <f>+[1]data1cf!AG33</f>
        <v>-2209.6211632173454</v>
      </c>
      <c r="I34" s="160">
        <f>+[1]data1cf!AH33</f>
        <v>-2337.3271684035717</v>
      </c>
      <c r="J34" s="160">
        <f>+[1]data1cf!AI33</f>
        <v>-2349.7613709385614</v>
      </c>
      <c r="K34" s="160">
        <f>+[1]data1cf!AJ33</f>
        <v>-2358.7161988014154</v>
      </c>
      <c r="L34" s="160">
        <f>+[1]data1cf!AK33</f>
        <v>-2387.2553058189719</v>
      </c>
      <c r="M34" s="160">
        <f>+[1]data1cf!AL33</f>
        <v>-2385.4948331042378</v>
      </c>
      <c r="N34" s="160">
        <f>+[1]data1cf!AM33</f>
        <v>-2403.3420383508783</v>
      </c>
      <c r="O34" s="160">
        <f>+[1]data1cf!AN33</f>
        <v>-2213.2951502361016</v>
      </c>
      <c r="P34" s="160">
        <f>+[1]data1cf!AO33</f>
        <v>-2175.1505238766986</v>
      </c>
      <c r="Q34" s="160">
        <f>+[1]data1cf!AP33</f>
        <v>-2175.8301950636969</v>
      </c>
      <c r="R34" s="160">
        <f>+[1]data1cf!AQ33</f>
        <v>1136.4582207147096</v>
      </c>
      <c r="S34" s="160">
        <f>+[1]data1cf!AR33</f>
        <v>0</v>
      </c>
      <c r="T34" s="160">
        <f>+[1]data1cf!AS33</f>
        <v>0</v>
      </c>
      <c r="U34" s="160">
        <f>+[1]data1cf!AT33</f>
        <v>0</v>
      </c>
      <c r="V34" s="160">
        <f>+[1]data1cf!AU33</f>
        <v>0</v>
      </c>
      <c r="W34" s="160">
        <f>+[1]data1cf!AV33</f>
        <v>0</v>
      </c>
      <c r="X34" s="160">
        <f>+[1]data1cf!AW33</f>
        <v>0</v>
      </c>
      <c r="Y34" s="160">
        <f>+[1]data1cf!AX33</f>
        <v>0</v>
      </c>
      <c r="Z34" s="160">
        <f>+[1]data1cf!AY33</f>
        <v>0</v>
      </c>
      <c r="AA34" s="160">
        <f>+[1]data1cf!AZ33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2"/>
        <v>-101035.99417980062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0">
        <f>+[1]data1cf!AA34</f>
        <v>-89717.440541506483</v>
      </c>
      <c r="C35" s="160">
        <f>+[1]data1cf!AB34</f>
        <v>-7674.4113498036468</v>
      </c>
      <c r="D35" s="160">
        <f>+[1]data1cf!AC34</f>
        <v>-3554.3434849795008</v>
      </c>
      <c r="E35" s="160">
        <f>+[1]data1cf!AD34</f>
        <v>-3298.6976941495732</v>
      </c>
      <c r="F35" s="160">
        <f>+[1]data1cf!AE34</f>
        <v>-3582.5414424578748</v>
      </c>
      <c r="G35" s="160">
        <f>+[1]data1cf!AF34</f>
        <v>-3698.4145098290537</v>
      </c>
      <c r="H35" s="160">
        <f>+[1]data1cf!AG34</f>
        <v>-2436.509452354785</v>
      </c>
      <c r="I35" s="160">
        <f>+[1]data1cf!AH34</f>
        <v>-2552.1972977632654</v>
      </c>
      <c r="J35" s="160">
        <f>+[1]data1cf!AI34</f>
        <v>-2564.6315002982556</v>
      </c>
      <c r="K35" s="160">
        <f>+[1]data1cf!AJ34</f>
        <v>-2573.950514821041</v>
      </c>
      <c r="L35" s="160">
        <f>+[1]data1cf!AK34</f>
        <v>-2602.1254351786656</v>
      </c>
      <c r="M35" s="160">
        <f>+[1]data1cf!AL34</f>
        <v>-2600.7291491238634</v>
      </c>
      <c r="N35" s="160">
        <f>+[1]data1cf!AM34</f>
        <v>-2618.2121677105724</v>
      </c>
      <c r="O35" s="160">
        <f>+[1]data1cf!AN34</f>
        <v>-2428.5294662557271</v>
      </c>
      <c r="P35" s="160">
        <f>+[1]data1cf!AO34</f>
        <v>-2390.0206532363927</v>
      </c>
      <c r="Q35" s="160">
        <f>+[1]data1cf!AP34</f>
        <v>-2391.0645110833225</v>
      </c>
      <c r="R35" s="160">
        <f>+[1]data1cf!AQ34</f>
        <v>1029.0231560348627</v>
      </c>
      <c r="S35" s="160">
        <f>+[1]data1cf!AR34</f>
        <v>0</v>
      </c>
      <c r="T35" s="160">
        <f>+[1]data1cf!AS34</f>
        <v>0</v>
      </c>
      <c r="U35" s="160">
        <f>+[1]data1cf!AT34</f>
        <v>0</v>
      </c>
      <c r="V35" s="160">
        <f>+[1]data1cf!AU34</f>
        <v>0</v>
      </c>
      <c r="W35" s="160">
        <f>+[1]data1cf!AV34</f>
        <v>0</v>
      </c>
      <c r="X35" s="160">
        <f>+[1]data1cf!AW34</f>
        <v>0</v>
      </c>
      <c r="Y35" s="160">
        <f>+[1]data1cf!AX34</f>
        <v>0</v>
      </c>
      <c r="Z35" s="160">
        <f>+[1]data1cf!AY34</f>
        <v>0</v>
      </c>
      <c r="AA35" s="160">
        <f>+[1]data1cf!AZ34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2"/>
        <v>-94357.233820678041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0">
        <f>+[1]data1cf!AA35</f>
        <v>-95497.933558112913</v>
      </c>
      <c r="C36" s="160">
        <f>+[1]data1cf!AB35</f>
        <v>-7558.7763997599204</v>
      </c>
      <c r="D36" s="160">
        <f>+[1]data1cf!AC35</f>
        <v>-3354.9938104266907</v>
      </c>
      <c r="E36" s="160">
        <f>+[1]data1cf!AD35</f>
        <v>-2964.3399214984579</v>
      </c>
      <c r="F36" s="160">
        <f>+[1]data1cf!AE35</f>
        <v>-3345.1637631440026</v>
      </c>
      <c r="G36" s="160">
        <f>+[1]data1cf!AF35</f>
        <v>-3528.1652264818244</v>
      </c>
      <c r="H36" s="160">
        <f>+[1]data1cf!AG35</f>
        <v>-2296.4929631882201</v>
      </c>
      <c r="I36" s="160">
        <f>+[1]data1cf!AH35</f>
        <v>-2419.5974123567275</v>
      </c>
      <c r="J36" s="160">
        <f>+[1]data1cf!AI35</f>
        <v>-2432.0316148917173</v>
      </c>
      <c r="K36" s="160">
        <f>+[1]data1cf!AJ35</f>
        <v>-2441.1258838460171</v>
      </c>
      <c r="L36" s="160">
        <f>+[1]data1cf!AK35</f>
        <v>-2469.5255497721278</v>
      </c>
      <c r="M36" s="160">
        <f>+[1]data1cf!AL35</f>
        <v>-2467.90451814884</v>
      </c>
      <c r="N36" s="160">
        <f>+[1]data1cf!AM35</f>
        <v>-2485.6122823040341</v>
      </c>
      <c r="O36" s="160">
        <f>+[1]data1cf!AN35</f>
        <v>-2295.7048352807033</v>
      </c>
      <c r="P36" s="160">
        <f>+[1]data1cf!AO35</f>
        <v>-2257.4207678298544</v>
      </c>
      <c r="Q36" s="160">
        <f>+[1]data1cf!AP35</f>
        <v>-2258.2398801082986</v>
      </c>
      <c r="R36" s="160">
        <f>+[1]data1cf!AQ35</f>
        <v>1095.3230987381316</v>
      </c>
      <c r="S36" s="160">
        <f>+[1]data1cf!AR35</f>
        <v>0</v>
      </c>
      <c r="T36" s="160">
        <f>+[1]data1cf!AS35</f>
        <v>0</v>
      </c>
      <c r="U36" s="160">
        <f>+[1]data1cf!AT35</f>
        <v>0</v>
      </c>
      <c r="V36" s="160">
        <f>+[1]data1cf!AU35</f>
        <v>0</v>
      </c>
      <c r="W36" s="160">
        <f>+[1]data1cf!AV35</f>
        <v>0</v>
      </c>
      <c r="X36" s="160">
        <f>+[1]data1cf!AW35</f>
        <v>0</v>
      </c>
      <c r="Y36" s="160">
        <f>+[1]data1cf!AX35</f>
        <v>0</v>
      </c>
      <c r="Z36" s="160">
        <f>+[1]data1cf!AY35</f>
        <v>0</v>
      </c>
      <c r="AA36" s="160">
        <f>+[1]data1cf!AZ35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3">SUMPRODUCT(B36:AJ36,PVCapPrice)</f>
        <v>-98379.561007429424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0">
        <f>+[1]data1cf!AA36</f>
        <v>-88515.816852252843</v>
      </c>
      <c r="C37" s="160">
        <f>+[1]data1cf!AB36</f>
        <v>-7621.7912021111033</v>
      </c>
      <c r="D37" s="160">
        <f>+[1]data1cf!AC36</f>
        <v>-3595.4071454233585</v>
      </c>
      <c r="E37" s="160">
        <f>+[1]data1cf!AD36</f>
        <v>-3124.1426468331651</v>
      </c>
      <c r="F37" s="160">
        <f>+[1]data1cf!AE36</f>
        <v>-3588.770068865872</v>
      </c>
      <c r="G37" s="160">
        <f>+[1]data1cf!AF36</f>
        <v>-3840.481018972283</v>
      </c>
      <c r="H37" s="160">
        <f>+[1]data1cf!AG36</f>
        <v>-2465.6154697455718</v>
      </c>
      <c r="I37" s="160">
        <f>+[1]data1cf!AH36</f>
        <v>-2579.7615838957927</v>
      </c>
      <c r="J37" s="160">
        <f>+[1]data1cf!AI36</f>
        <v>-2592.1957864307824</v>
      </c>
      <c r="K37" s="160">
        <f>+[1]data1cf!AJ36</f>
        <v>-2601.5615200826064</v>
      </c>
      <c r="L37" s="160">
        <f>+[1]data1cf!AK36</f>
        <v>-2629.6897213111929</v>
      </c>
      <c r="M37" s="160">
        <f>+[1]data1cf!AL36</f>
        <v>-2628.3401543854288</v>
      </c>
      <c r="N37" s="160">
        <f>+[1]data1cf!AM36</f>
        <v>-2645.7764538430993</v>
      </c>
      <c r="O37" s="160">
        <f>+[1]data1cf!AN36</f>
        <v>-2456.140471517293</v>
      </c>
      <c r="P37" s="160">
        <f>+[1]data1cf!AO36</f>
        <v>-2417.5849393689195</v>
      </c>
      <c r="Q37" s="160">
        <f>+[1]data1cf!AP36</f>
        <v>-2418.6755163448879</v>
      </c>
      <c r="R37" s="160">
        <f>+[1]data1cf!AQ36</f>
        <v>1015.2410129685991</v>
      </c>
      <c r="S37" s="160">
        <f>+[1]data1cf!AR36</f>
        <v>0</v>
      </c>
      <c r="T37" s="160">
        <f>+[1]data1cf!AS36</f>
        <v>0</v>
      </c>
      <c r="U37" s="160">
        <f>+[1]data1cf!AT36</f>
        <v>0</v>
      </c>
      <c r="V37" s="160">
        <f>+[1]data1cf!AU36</f>
        <v>0</v>
      </c>
      <c r="W37" s="160">
        <f>+[1]data1cf!AV36</f>
        <v>0</v>
      </c>
      <c r="X37" s="160">
        <f>+[1]data1cf!AW36</f>
        <v>0</v>
      </c>
      <c r="Y37" s="160">
        <f>+[1]data1cf!AX36</f>
        <v>0</v>
      </c>
      <c r="Z37" s="160">
        <f>+[1]data1cf!AY36</f>
        <v>0</v>
      </c>
      <c r="AA37" s="160">
        <f>+[1]data1cf!AZ36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3"/>
        <v>-93351.882424030249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0">
        <f>+[1]data1cf!AA37</f>
        <v>-93574.135555193832</v>
      </c>
      <c r="C38" s="160">
        <f>+[1]data1cf!AB37</f>
        <v>-7539.9335777494889</v>
      </c>
      <c r="D38" s="160">
        <f>+[1]data1cf!AC37</f>
        <v>-3478.9087299608209</v>
      </c>
      <c r="E38" s="160">
        <f>+[1]data1cf!AD37</f>
        <v>-3105.714322880493</v>
      </c>
      <c r="F38" s="160">
        <f>+[1]data1cf!AE37</f>
        <v>-3325.7582467763614</v>
      </c>
      <c r="G38" s="160">
        <f>+[1]data1cf!AF37</f>
        <v>-3701.9180827266914</v>
      </c>
      <c r="H38" s="160">
        <f>+[1]data1cf!AG37</f>
        <v>-2343.0916601264466</v>
      </c>
      <c r="I38" s="160">
        <f>+[1]data1cf!AH37</f>
        <v>-2463.7277995052891</v>
      </c>
      <c r="J38" s="160">
        <f>+[1]data1cf!AI37</f>
        <v>-2476.1620020402788</v>
      </c>
      <c r="K38" s="160">
        <f>+[1]data1cf!AJ37</f>
        <v>-2485.3310682609322</v>
      </c>
      <c r="L38" s="160">
        <f>+[1]data1cf!AK37</f>
        <v>-2513.6559369206893</v>
      </c>
      <c r="M38" s="160">
        <f>+[1]data1cf!AL37</f>
        <v>-2512.1097025637546</v>
      </c>
      <c r="N38" s="160">
        <f>+[1]data1cf!AM37</f>
        <v>-2529.7426694525957</v>
      </c>
      <c r="O38" s="160">
        <f>+[1]data1cf!AN37</f>
        <v>-2339.9100196956183</v>
      </c>
      <c r="P38" s="160">
        <f>+[1]data1cf!AO37</f>
        <v>-2301.551154978416</v>
      </c>
      <c r="Q38" s="160">
        <f>+[1]data1cf!AP37</f>
        <v>-2302.4450645232137</v>
      </c>
      <c r="R38" s="160">
        <f>+[1]data1cf!AQ37</f>
        <v>1073.2579051638511</v>
      </c>
      <c r="S38" s="160">
        <f>+[1]data1cf!AR37</f>
        <v>0</v>
      </c>
      <c r="T38" s="160">
        <f>+[1]data1cf!AS37</f>
        <v>0</v>
      </c>
      <c r="U38" s="160">
        <f>+[1]data1cf!AT37</f>
        <v>0</v>
      </c>
      <c r="V38" s="160">
        <f>+[1]data1cf!AU37</f>
        <v>0</v>
      </c>
      <c r="W38" s="160">
        <f>+[1]data1cf!AV37</f>
        <v>0</v>
      </c>
      <c r="X38" s="160">
        <f>+[1]data1cf!AW37</f>
        <v>0</v>
      </c>
      <c r="Y38" s="160">
        <f>+[1]data1cf!AX37</f>
        <v>0</v>
      </c>
      <c r="Z38" s="160">
        <f>+[1]data1cf!AY37</f>
        <v>0</v>
      </c>
      <c r="AA38" s="160">
        <f>+[1]data1cf!AZ37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3"/>
        <v>-97053.968489760096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0">
        <f>+[1]data1cf!AA38</f>
        <v>-90456.920756342312</v>
      </c>
      <c r="C39" s="160">
        <f>+[1]data1cf!AB38</f>
        <v>-7540.9053460172681</v>
      </c>
      <c r="D39" s="160">
        <f>+[1]data1cf!AC38</f>
        <v>-3601.3771065824476</v>
      </c>
      <c r="E39" s="160">
        <f>+[1]data1cf!AD38</f>
        <v>-3105.1210657822876</v>
      </c>
      <c r="F39" s="160">
        <f>+[1]data1cf!AE38</f>
        <v>-3548.6695507420404</v>
      </c>
      <c r="G39" s="160">
        <f>+[1]data1cf!AF38</f>
        <v>-3737.0047603580028</v>
      </c>
      <c r="H39" s="160">
        <f>+[1]data1cf!AG38</f>
        <v>-2418.59758511578</v>
      </c>
      <c r="I39" s="160">
        <f>+[1]data1cf!AH38</f>
        <v>-2535.2342132191034</v>
      </c>
      <c r="J39" s="160">
        <f>+[1]data1cf!AI38</f>
        <v>-2547.6684157540931</v>
      </c>
      <c r="K39" s="160">
        <f>+[1]data1cf!AJ38</f>
        <v>-2556.958679286126</v>
      </c>
      <c r="L39" s="160">
        <f>+[1]data1cf!AK38</f>
        <v>-2585.1623506345036</v>
      </c>
      <c r="M39" s="160">
        <f>+[1]data1cf!AL38</f>
        <v>-2583.7373135889484</v>
      </c>
      <c r="N39" s="160">
        <f>+[1]data1cf!AM38</f>
        <v>-2601.2490831664099</v>
      </c>
      <c r="O39" s="160">
        <f>+[1]data1cf!AN38</f>
        <v>-2411.5376307208126</v>
      </c>
      <c r="P39" s="160">
        <f>+[1]data1cf!AO38</f>
        <v>-2373.0575686922302</v>
      </c>
      <c r="Q39" s="160">
        <f>+[1]data1cf!AP38</f>
        <v>-2374.0726755484075</v>
      </c>
      <c r="R39" s="160">
        <f>+[1]data1cf!AQ38</f>
        <v>1037.5046983069437</v>
      </c>
      <c r="S39" s="160">
        <f>+[1]data1cf!AR38</f>
        <v>0</v>
      </c>
      <c r="T39" s="160">
        <f>+[1]data1cf!AS38</f>
        <v>0</v>
      </c>
      <c r="U39" s="160">
        <f>+[1]data1cf!AT38</f>
        <v>0</v>
      </c>
      <c r="V39" s="160">
        <f>+[1]data1cf!AU38</f>
        <v>0</v>
      </c>
      <c r="W39" s="160">
        <f>+[1]data1cf!AV38</f>
        <v>0</v>
      </c>
      <c r="X39" s="160">
        <f>+[1]data1cf!AW38</f>
        <v>0</v>
      </c>
      <c r="Y39" s="160">
        <f>+[1]data1cf!AX38</f>
        <v>0</v>
      </c>
      <c r="Z39" s="160">
        <f>+[1]data1cf!AY38</f>
        <v>0</v>
      </c>
      <c r="AA39" s="160">
        <f>+[1]data1cf!AZ38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3"/>
        <v>-94770.236160067012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0">
        <f>+[1]data1cf!AA39</f>
        <v>-102410.44557807522</v>
      </c>
      <c r="C40" s="160">
        <f>+[1]data1cf!AB39</f>
        <v>-7286.248809545812</v>
      </c>
      <c r="D40" s="160">
        <f>+[1]data1cf!AC39</f>
        <v>-3132.3388402573573</v>
      </c>
      <c r="E40" s="160">
        <f>+[1]data1cf!AD39</f>
        <v>-2743.9676341486629</v>
      </c>
      <c r="F40" s="160">
        <f>+[1]data1cf!AE39</f>
        <v>-3128.9497139341429</v>
      </c>
      <c r="G40" s="160">
        <f>+[1]data1cf!AF39</f>
        <v>-3475.714835972929</v>
      </c>
      <c r="H40" s="160">
        <f>+[1]data1cf!AG39</f>
        <v>-2129.0564380378082</v>
      </c>
      <c r="I40" s="160">
        <f>+[1]data1cf!AH39</f>
        <v>-2261.0299166284085</v>
      </c>
      <c r="J40" s="160">
        <f>+[1]data1cf!AI39</f>
        <v>-2273.4641191633982</v>
      </c>
      <c r="K40" s="160">
        <f>+[1]data1cf!AJ39</f>
        <v>-2282.2896296503618</v>
      </c>
      <c r="L40" s="160">
        <f>+[1]data1cf!AK39</f>
        <v>-2310.9580540438083</v>
      </c>
      <c r="M40" s="160">
        <f>+[1]data1cf!AL39</f>
        <v>-2309.0682639531842</v>
      </c>
      <c r="N40" s="160">
        <f>+[1]data1cf!AM39</f>
        <v>-2327.0447865757151</v>
      </c>
      <c r="O40" s="160">
        <f>+[1]data1cf!AN39</f>
        <v>-2136.8685810850484</v>
      </c>
      <c r="P40" s="160">
        <f>+[1]data1cf!AO39</f>
        <v>-2098.8532721015354</v>
      </c>
      <c r="Q40" s="160">
        <f>+[1]data1cf!AP39</f>
        <v>-2099.4036259126433</v>
      </c>
      <c r="R40" s="160">
        <f>+[1]data1cf!AQ39</f>
        <v>1174.6068466022914</v>
      </c>
      <c r="S40" s="160">
        <f>+[1]data1cf!AR39</f>
        <v>0</v>
      </c>
      <c r="T40" s="160">
        <f>+[1]data1cf!AS39</f>
        <v>0</v>
      </c>
      <c r="U40" s="160">
        <f>+[1]data1cf!AT39</f>
        <v>0</v>
      </c>
      <c r="V40" s="160">
        <f>+[1]data1cf!AU39</f>
        <v>0</v>
      </c>
      <c r="W40" s="160">
        <f>+[1]data1cf!AV39</f>
        <v>0</v>
      </c>
      <c r="X40" s="160">
        <f>+[1]data1cf!AW39</f>
        <v>0</v>
      </c>
      <c r="Y40" s="160">
        <f>+[1]data1cf!AX39</f>
        <v>0</v>
      </c>
      <c r="Z40" s="160">
        <f>+[1]data1cf!AY39</f>
        <v>0</v>
      </c>
      <c r="AA40" s="160">
        <f>+[1]data1cf!AZ39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3"/>
        <v>-103297.59236358122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0">
        <f>+[1]data1cf!AA40</f>
        <v>-98721.487760255812</v>
      </c>
      <c r="C41" s="160">
        <f>+[1]data1cf!AB40</f>
        <v>-7476.6743226334293</v>
      </c>
      <c r="D41" s="160">
        <f>+[1]data1cf!AC40</f>
        <v>-3297.4756113253579</v>
      </c>
      <c r="E41" s="160">
        <f>+[1]data1cf!AD40</f>
        <v>-3038.343211868314</v>
      </c>
      <c r="F41" s="160">
        <f>+[1]data1cf!AE40</f>
        <v>-3265.6295294516426</v>
      </c>
      <c r="G41" s="160">
        <f>+[1]data1cf!AF40</f>
        <v>-3509.0355653790912</v>
      </c>
      <c r="H41" s="160">
        <f>+[1]data1cf!AG40</f>
        <v>-2218.4112596509062</v>
      </c>
      <c r="I41" s="160">
        <f>+[1]data1cf!AH40</f>
        <v>-2345.6516578029309</v>
      </c>
      <c r="J41" s="160">
        <f>+[1]data1cf!AI40</f>
        <v>-2358.0858603379211</v>
      </c>
      <c r="K41" s="160">
        <f>+[1]data1cf!AJ40</f>
        <v>-2367.0547975048416</v>
      </c>
      <c r="L41" s="160">
        <f>+[1]data1cf!AK40</f>
        <v>-2395.5797952183311</v>
      </c>
      <c r="M41" s="160">
        <f>+[1]data1cf!AL40</f>
        <v>-2393.8334318076641</v>
      </c>
      <c r="N41" s="160">
        <f>+[1]data1cf!AM40</f>
        <v>-2411.6665277502379</v>
      </c>
      <c r="O41" s="160">
        <f>+[1]data1cf!AN40</f>
        <v>-2221.6337489395278</v>
      </c>
      <c r="P41" s="160">
        <f>+[1]data1cf!AO40</f>
        <v>-2183.4750132760582</v>
      </c>
      <c r="Q41" s="160">
        <f>+[1]data1cf!AP40</f>
        <v>-2184.1687937671231</v>
      </c>
      <c r="R41" s="160">
        <f>+[1]data1cf!AQ40</f>
        <v>1132.29597601503</v>
      </c>
      <c r="S41" s="160">
        <f>+[1]data1cf!AR40</f>
        <v>0</v>
      </c>
      <c r="T41" s="160">
        <f>+[1]data1cf!AS40</f>
        <v>0</v>
      </c>
      <c r="U41" s="160">
        <f>+[1]data1cf!AT40</f>
        <v>0</v>
      </c>
      <c r="V41" s="160">
        <f>+[1]data1cf!AU40</f>
        <v>0</v>
      </c>
      <c r="W41" s="160">
        <f>+[1]data1cf!AV40</f>
        <v>0</v>
      </c>
      <c r="X41" s="160">
        <f>+[1]data1cf!AW40</f>
        <v>0</v>
      </c>
      <c r="Y41" s="160">
        <f>+[1]data1cf!AX40</f>
        <v>0</v>
      </c>
      <c r="Z41" s="160">
        <f>+[1]data1cf!AY40</f>
        <v>0</v>
      </c>
      <c r="AA41" s="160">
        <f>+[1]data1cf!AZ40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3"/>
        <v>-100847.35256133667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0">
        <f>+[1]data1cf!AA41</f>
        <v>-102410.74774533078</v>
      </c>
      <c r="C42" s="160">
        <f>+[1]data1cf!AB41</f>
        <v>-7371.6384133036154</v>
      </c>
      <c r="D42" s="160">
        <f>+[1]data1cf!AC41</f>
        <v>-3214.3396609872434</v>
      </c>
      <c r="E42" s="160">
        <f>+[1]data1cf!AD41</f>
        <v>-2774.4944915307547</v>
      </c>
      <c r="F42" s="160">
        <f>+[1]data1cf!AE41</f>
        <v>-3021.5411380100263</v>
      </c>
      <c r="G42" s="160">
        <f>+[1]data1cf!AF41</f>
        <v>-3427.6363258058136</v>
      </c>
      <c r="H42" s="160">
        <f>+[1]data1cf!AG41</f>
        <v>-2129.0491188700239</v>
      </c>
      <c r="I42" s="160">
        <f>+[1]data1cf!AH41</f>
        <v>-2261.0229851532995</v>
      </c>
      <c r="J42" s="160">
        <f>+[1]data1cf!AI41</f>
        <v>-2273.4571876882892</v>
      </c>
      <c r="K42" s="160">
        <f>+[1]data1cf!AJ41</f>
        <v>-2282.28268642699</v>
      </c>
      <c r="L42" s="160">
        <f>+[1]data1cf!AK41</f>
        <v>-2310.9511225686992</v>
      </c>
      <c r="M42" s="160">
        <f>+[1]data1cf!AL41</f>
        <v>-2309.0613207298125</v>
      </c>
      <c r="N42" s="160">
        <f>+[1]data1cf!AM41</f>
        <v>-2327.0378551006061</v>
      </c>
      <c r="O42" s="160">
        <f>+[1]data1cf!AN41</f>
        <v>-2136.8616378616762</v>
      </c>
      <c r="P42" s="160">
        <f>+[1]data1cf!AO41</f>
        <v>-2098.8463406264264</v>
      </c>
      <c r="Q42" s="160">
        <f>+[1]data1cf!AP41</f>
        <v>-2099.3966826892715</v>
      </c>
      <c r="R42" s="160">
        <f>+[1]data1cf!AQ41</f>
        <v>1174.6103123398459</v>
      </c>
      <c r="S42" s="160">
        <f>+[1]data1cf!AR41</f>
        <v>0</v>
      </c>
      <c r="T42" s="160">
        <f>+[1]data1cf!AS41</f>
        <v>0</v>
      </c>
      <c r="U42" s="160">
        <f>+[1]data1cf!AT41</f>
        <v>0</v>
      </c>
      <c r="V42" s="160">
        <f>+[1]data1cf!AU41</f>
        <v>0</v>
      </c>
      <c r="W42" s="160">
        <f>+[1]data1cf!AV41</f>
        <v>0</v>
      </c>
      <c r="X42" s="160">
        <f>+[1]data1cf!AW41</f>
        <v>0</v>
      </c>
      <c r="Y42" s="160">
        <f>+[1]data1cf!AX41</f>
        <v>0</v>
      </c>
      <c r="Z42" s="160">
        <f>+[1]data1cf!AY41</f>
        <v>0</v>
      </c>
      <c r="AA42" s="160">
        <f>+[1]data1cf!AZ41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3"/>
        <v>-103358.09164036681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0">
        <f>+[1]data1cf!AA42</f>
        <v>-101084.97241419973</v>
      </c>
      <c r="C43" s="160">
        <f>+[1]data1cf!AB42</f>
        <v>-7344.2139553074339</v>
      </c>
      <c r="D43" s="160">
        <f>+[1]data1cf!AC42</f>
        <v>-3180.2877003318749</v>
      </c>
      <c r="E43" s="160">
        <f>+[1]data1cf!AD42</f>
        <v>-2808.8793014730395</v>
      </c>
      <c r="F43" s="160">
        <f>+[1]data1cf!AE42</f>
        <v>-3102.7373420153831</v>
      </c>
      <c r="G43" s="160">
        <f>+[1]data1cf!AF42</f>
        <v>-3428.0649052492718</v>
      </c>
      <c r="H43" s="160">
        <f>+[1]data1cf!AG42</f>
        <v>-2161.1623671267598</v>
      </c>
      <c r="I43" s="160">
        <f>+[1]data1cf!AH42</f>
        <v>-2291.4352106291808</v>
      </c>
      <c r="J43" s="160">
        <f>+[1]data1cf!AI42</f>
        <v>-2303.8694131641705</v>
      </c>
      <c r="K43" s="160">
        <f>+[1]data1cf!AJ42</f>
        <v>-2312.7464580477458</v>
      </c>
      <c r="L43" s="160">
        <f>+[1]data1cf!AK42</f>
        <v>-2341.363348044581</v>
      </c>
      <c r="M43" s="160">
        <f>+[1]data1cf!AL42</f>
        <v>-2339.5250923505682</v>
      </c>
      <c r="N43" s="160">
        <f>+[1]data1cf!AM42</f>
        <v>-2357.4500805764874</v>
      </c>
      <c r="O43" s="160">
        <f>+[1]data1cf!AN42</f>
        <v>-2167.3254094824324</v>
      </c>
      <c r="P43" s="160">
        <f>+[1]data1cf!AO42</f>
        <v>-2129.2585661023077</v>
      </c>
      <c r="Q43" s="160">
        <f>+[1]data1cf!AP42</f>
        <v>-2129.8604543100273</v>
      </c>
      <c r="R43" s="160">
        <f>+[1]data1cf!AQ42</f>
        <v>1159.404199601905</v>
      </c>
      <c r="S43" s="160">
        <f>+[1]data1cf!AR42</f>
        <v>0</v>
      </c>
      <c r="T43" s="160">
        <f>+[1]data1cf!AS42</f>
        <v>0</v>
      </c>
      <c r="U43" s="160">
        <f>+[1]data1cf!AT42</f>
        <v>0</v>
      </c>
      <c r="V43" s="160">
        <f>+[1]data1cf!AU42</f>
        <v>0</v>
      </c>
      <c r="W43" s="160">
        <f>+[1]data1cf!AV42</f>
        <v>0</v>
      </c>
      <c r="X43" s="160">
        <f>+[1]data1cf!AW42</f>
        <v>0</v>
      </c>
      <c r="Y43" s="160">
        <f>+[1]data1cf!AX42</f>
        <v>0</v>
      </c>
      <c r="Z43" s="160">
        <f>+[1]data1cf!AY42</f>
        <v>0</v>
      </c>
      <c r="AA43" s="160">
        <f>+[1]data1cf!AZ42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3"/>
        <v>-102317.61902050365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0">
        <f>+[1]data1cf!AA43</f>
        <v>-92330.233383341809</v>
      </c>
      <c r="C44" s="160">
        <f>+[1]data1cf!AB43</f>
        <v>-7664.5430289521482</v>
      </c>
      <c r="D44" s="160">
        <f>+[1]data1cf!AC43</f>
        <v>-3564.4582680228964</v>
      </c>
      <c r="E44" s="160">
        <f>+[1]data1cf!AD43</f>
        <v>-3182.6327131557027</v>
      </c>
      <c r="F44" s="160">
        <f>+[1]data1cf!AE43</f>
        <v>-3585.6200007266725</v>
      </c>
      <c r="G44" s="160">
        <f>+[1]data1cf!AF43</f>
        <v>-3702.9057068273664</v>
      </c>
      <c r="H44" s="160">
        <f>+[1]data1cf!AG43</f>
        <v>-2373.2217570695675</v>
      </c>
      <c r="I44" s="160">
        <f>+[1]data1cf!AH43</f>
        <v>-2492.2619202058368</v>
      </c>
      <c r="J44" s="160">
        <f>+[1]data1cf!AI43</f>
        <v>-2504.6961227408265</v>
      </c>
      <c r="K44" s="160">
        <f>+[1]data1cf!AJ43</f>
        <v>-2513.9135518779217</v>
      </c>
      <c r="L44" s="160">
        <f>+[1]data1cf!AK43</f>
        <v>-2542.190057621237</v>
      </c>
      <c r="M44" s="160">
        <f>+[1]data1cf!AL43</f>
        <v>-2540.6921861807441</v>
      </c>
      <c r="N44" s="160">
        <f>+[1]data1cf!AM43</f>
        <v>-2558.2767901531433</v>
      </c>
      <c r="O44" s="160">
        <f>+[1]data1cf!AN43</f>
        <v>-2368.4925033126078</v>
      </c>
      <c r="P44" s="160">
        <f>+[1]data1cf!AO43</f>
        <v>-2330.0852756789636</v>
      </c>
      <c r="Q44" s="160">
        <f>+[1]data1cf!AP43</f>
        <v>-2331.0275481402032</v>
      </c>
      <c r="R44" s="160">
        <f>+[1]data1cf!AQ43</f>
        <v>1058.990844813577</v>
      </c>
      <c r="S44" s="160">
        <f>+[1]data1cf!AR43</f>
        <v>0</v>
      </c>
      <c r="T44" s="160">
        <f>+[1]data1cf!AS43</f>
        <v>0</v>
      </c>
      <c r="U44" s="160">
        <f>+[1]data1cf!AT43</f>
        <v>0</v>
      </c>
      <c r="V44" s="160">
        <f>+[1]data1cf!AU43</f>
        <v>0</v>
      </c>
      <c r="W44" s="160">
        <f>+[1]data1cf!AV43</f>
        <v>0</v>
      </c>
      <c r="X44" s="160">
        <f>+[1]data1cf!AW43</f>
        <v>0</v>
      </c>
      <c r="Y44" s="160">
        <f>+[1]data1cf!AX43</f>
        <v>0</v>
      </c>
      <c r="Z44" s="160">
        <f>+[1]data1cf!AY43</f>
        <v>0</v>
      </c>
      <c r="AA44" s="160">
        <f>+[1]data1cf!AZ43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3"/>
        <v>-96378.485120243466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0">
        <f>+[1]data1cf!AA44</f>
        <v>-90833.076144984487</v>
      </c>
      <c r="C45" s="160">
        <f>+[1]data1cf!AB44</f>
        <v>-7585.5593911354899</v>
      </c>
      <c r="D45" s="160">
        <f>+[1]data1cf!AC44</f>
        <v>-3570.4419021423955</v>
      </c>
      <c r="E45" s="160">
        <f>+[1]data1cf!AD44</f>
        <v>-3194.9760005824346</v>
      </c>
      <c r="F45" s="160">
        <f>+[1]data1cf!AE44</f>
        <v>-3384.8817580607647</v>
      </c>
      <c r="G45" s="160">
        <f>+[1]data1cf!AF44</f>
        <v>-3695.8161289515633</v>
      </c>
      <c r="H45" s="160">
        <f>+[1]data1cf!AG44</f>
        <v>-2409.4862590147959</v>
      </c>
      <c r="I45" s="160">
        <f>+[1]data1cf!AH44</f>
        <v>-2526.605509527963</v>
      </c>
      <c r="J45" s="160">
        <f>+[1]data1cf!AI44</f>
        <v>-2539.0397120629532</v>
      </c>
      <c r="K45" s="160">
        <f>+[1]data1cf!AJ44</f>
        <v>-2548.3153506734752</v>
      </c>
      <c r="L45" s="160">
        <f>+[1]data1cf!AK44</f>
        <v>-2576.5336469433632</v>
      </c>
      <c r="M45" s="160">
        <f>+[1]data1cf!AL44</f>
        <v>-2575.0939849762976</v>
      </c>
      <c r="N45" s="160">
        <f>+[1]data1cf!AM44</f>
        <v>-2592.6203794752701</v>
      </c>
      <c r="O45" s="160">
        <f>+[1]data1cf!AN44</f>
        <v>-2402.8943021081614</v>
      </c>
      <c r="P45" s="160">
        <f>+[1]data1cf!AO44</f>
        <v>-2364.4288650010899</v>
      </c>
      <c r="Q45" s="160">
        <f>+[1]data1cf!AP44</f>
        <v>-2365.4293469357567</v>
      </c>
      <c r="R45" s="160">
        <f>+[1]data1cf!AQ44</f>
        <v>1041.8190501525139</v>
      </c>
      <c r="S45" s="160">
        <f>+[1]data1cf!AR44</f>
        <v>0</v>
      </c>
      <c r="T45" s="160">
        <f>+[1]data1cf!AS44</f>
        <v>0</v>
      </c>
      <c r="U45" s="160">
        <f>+[1]data1cf!AT44</f>
        <v>0</v>
      </c>
      <c r="V45" s="160">
        <f>+[1]data1cf!AU44</f>
        <v>0</v>
      </c>
      <c r="W45" s="160">
        <f>+[1]data1cf!AV44</f>
        <v>0</v>
      </c>
      <c r="X45" s="160">
        <f>+[1]data1cf!AW44</f>
        <v>0</v>
      </c>
      <c r="Y45" s="160">
        <f>+[1]data1cf!AX44</f>
        <v>0</v>
      </c>
      <c r="Z45" s="160">
        <f>+[1]data1cf!AY44</f>
        <v>0</v>
      </c>
      <c r="AA45" s="160">
        <f>+[1]data1cf!AZ44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3"/>
        <v>-95036.603924250943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0">
        <f>+[1]data1cf!AA45</f>
        <v>-87176.800433395809</v>
      </c>
      <c r="C46" s="160">
        <f>+[1]data1cf!AB45</f>
        <v>-7614.0139113671639</v>
      </c>
      <c r="D46" s="160">
        <f>+[1]data1cf!AC45</f>
        <v>-3686.6177877632035</v>
      </c>
      <c r="E46" s="160">
        <f>+[1]data1cf!AD45</f>
        <v>-3285.4669673444441</v>
      </c>
      <c r="F46" s="160">
        <f>+[1]data1cf!AE45</f>
        <v>-3522.8185156692884</v>
      </c>
      <c r="G46" s="160">
        <f>+[1]data1cf!AF45</f>
        <v>-3753.3099572254278</v>
      </c>
      <c r="H46" s="160">
        <f>+[1]data1cf!AG45</f>
        <v>-2498.0494468070674</v>
      </c>
      <c r="I46" s="160">
        <f>+[1]data1cf!AH45</f>
        <v>-2610.4775493312382</v>
      </c>
      <c r="J46" s="160">
        <f>+[1]data1cf!AI45</f>
        <v>-2622.9117518662279</v>
      </c>
      <c r="K46" s="160">
        <f>+[1]data1cf!AJ45</f>
        <v>-2632.3295464764165</v>
      </c>
      <c r="L46" s="160">
        <f>+[1]data1cf!AK45</f>
        <v>-2660.4056867466384</v>
      </c>
      <c r="M46" s="160">
        <f>+[1]data1cf!AL45</f>
        <v>-2659.1081807792389</v>
      </c>
      <c r="N46" s="160">
        <f>+[1]data1cf!AM45</f>
        <v>-2676.4924192785447</v>
      </c>
      <c r="O46" s="160">
        <f>+[1]data1cf!AN45</f>
        <v>-2486.908497911103</v>
      </c>
      <c r="P46" s="160">
        <f>+[1]data1cf!AO45</f>
        <v>-2448.300904804365</v>
      </c>
      <c r="Q46" s="160">
        <f>+[1]data1cf!AP45</f>
        <v>-2449.4435427386979</v>
      </c>
      <c r="R46" s="160">
        <f>+[1]data1cf!AQ45</f>
        <v>999.88303025087646</v>
      </c>
      <c r="S46" s="160">
        <f>+[1]data1cf!AR45</f>
        <v>0</v>
      </c>
      <c r="T46" s="160">
        <f>+[1]data1cf!AS45</f>
        <v>0</v>
      </c>
      <c r="U46" s="160">
        <f>+[1]data1cf!AT45</f>
        <v>0</v>
      </c>
      <c r="V46" s="160">
        <f>+[1]data1cf!AU45</f>
        <v>0</v>
      </c>
      <c r="W46" s="160">
        <f>+[1]data1cf!AV45</f>
        <v>0</v>
      </c>
      <c r="X46" s="160">
        <f>+[1]data1cf!AW45</f>
        <v>0</v>
      </c>
      <c r="Y46" s="160">
        <f>+[1]data1cf!AX45</f>
        <v>0</v>
      </c>
      <c r="Z46" s="160">
        <f>+[1]data1cf!AY45</f>
        <v>0</v>
      </c>
      <c r="AA46" s="160">
        <f>+[1]data1cf!AZ45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3"/>
        <v>-92358.338226192544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0">
        <f>+[1]data1cf!AA46</f>
        <v>-89352.188688727183</v>
      </c>
      <c r="C47" s="160">
        <f>+[1]data1cf!AB46</f>
        <v>-7656.78016818788</v>
      </c>
      <c r="D47" s="160">
        <f>+[1]data1cf!AC46</f>
        <v>-3630.8444728910731</v>
      </c>
      <c r="E47" s="160">
        <f>+[1]data1cf!AD46</f>
        <v>-3262.362881597247</v>
      </c>
      <c r="F47" s="160">
        <f>+[1]data1cf!AE46</f>
        <v>-3505.6432234096646</v>
      </c>
      <c r="G47" s="160">
        <f>+[1]data1cf!AF46</f>
        <v>-3718.9233163247363</v>
      </c>
      <c r="H47" s="160">
        <f>+[1]data1cf!AG46</f>
        <v>-2445.3566703932497</v>
      </c>
      <c r="I47" s="160">
        <f>+[1]data1cf!AH46</f>
        <v>-2560.5758830645404</v>
      </c>
      <c r="J47" s="160">
        <f>+[1]data1cf!AI46</f>
        <v>-2573.0100855995306</v>
      </c>
      <c r="K47" s="160">
        <f>+[1]data1cf!AJ46</f>
        <v>-2582.3433011143516</v>
      </c>
      <c r="L47" s="160">
        <f>+[1]data1cf!AK46</f>
        <v>-2610.5040204799407</v>
      </c>
      <c r="M47" s="160">
        <f>+[1]data1cf!AL46</f>
        <v>-2609.1219354171744</v>
      </c>
      <c r="N47" s="160">
        <f>+[1]data1cf!AM46</f>
        <v>-2626.5907530118475</v>
      </c>
      <c r="O47" s="160">
        <f>+[1]data1cf!AN46</f>
        <v>-2436.9222525490381</v>
      </c>
      <c r="P47" s="160">
        <f>+[1]data1cf!AO46</f>
        <v>-2398.3992385376678</v>
      </c>
      <c r="Q47" s="160">
        <f>+[1]data1cf!AP46</f>
        <v>-2399.4572973766335</v>
      </c>
      <c r="R47" s="160">
        <f>+[1]data1cf!AQ46</f>
        <v>1024.8338633842252</v>
      </c>
      <c r="S47" s="160">
        <f>+[1]data1cf!AR46</f>
        <v>0</v>
      </c>
      <c r="T47" s="160">
        <f>+[1]data1cf!AS46</f>
        <v>0</v>
      </c>
      <c r="U47" s="160">
        <f>+[1]data1cf!AT46</f>
        <v>0</v>
      </c>
      <c r="V47" s="160">
        <f>+[1]data1cf!AU46</f>
        <v>0</v>
      </c>
      <c r="W47" s="160">
        <f>+[1]data1cf!AV46</f>
        <v>0</v>
      </c>
      <c r="X47" s="160">
        <f>+[1]data1cf!AW46</f>
        <v>0</v>
      </c>
      <c r="Y47" s="160">
        <f>+[1]data1cf!AX46</f>
        <v>0</v>
      </c>
      <c r="Z47" s="160">
        <f>+[1]data1cf!AY46</f>
        <v>0</v>
      </c>
      <c r="AA47" s="160">
        <f>+[1]data1cf!AZ46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3"/>
        <v>-94053.059455155249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0">
        <f>+[1]data1cf!AA47</f>
        <v>-102560.96750444778</v>
      </c>
      <c r="C48" s="160">
        <f>+[1]data1cf!AB47</f>
        <v>-7256.0885365538916</v>
      </c>
      <c r="D48" s="160">
        <f>+[1]data1cf!AC47</f>
        <v>-3073.0638972692786</v>
      </c>
      <c r="E48" s="160">
        <f>+[1]data1cf!AD47</f>
        <v>-2849.8206310579544</v>
      </c>
      <c r="F48" s="160">
        <f>+[1]data1cf!AE47</f>
        <v>-3056.8615841431847</v>
      </c>
      <c r="G48" s="160">
        <f>+[1]data1cf!AF47</f>
        <v>-3446.6170402598027</v>
      </c>
      <c r="H48" s="160">
        <f>+[1]data1cf!AG47</f>
        <v>-2125.4104598119497</v>
      </c>
      <c r="I48" s="160">
        <f>+[1]data1cf!AH47</f>
        <v>-2257.5770640549626</v>
      </c>
      <c r="J48" s="160">
        <f>+[1]data1cf!AI47</f>
        <v>-2270.0112665899524</v>
      </c>
      <c r="K48" s="160">
        <f>+[1]data1cf!AJ47</f>
        <v>-2278.830924784419</v>
      </c>
      <c r="L48" s="160">
        <f>+[1]data1cf!AK47</f>
        <v>-2307.5052014703629</v>
      </c>
      <c r="M48" s="160">
        <f>+[1]data1cf!AL47</f>
        <v>-2305.6095590872415</v>
      </c>
      <c r="N48" s="160">
        <f>+[1]data1cf!AM47</f>
        <v>-2323.5919340022692</v>
      </c>
      <c r="O48" s="160">
        <f>+[1]data1cf!AN47</f>
        <v>-2133.4098762191052</v>
      </c>
      <c r="P48" s="160">
        <f>+[1]data1cf!AO47</f>
        <v>-2095.4004195280895</v>
      </c>
      <c r="Q48" s="160">
        <f>+[1]data1cf!AP47</f>
        <v>-2095.9449210467001</v>
      </c>
      <c r="R48" s="160">
        <f>+[1]data1cf!AQ47</f>
        <v>1176.3332728890141</v>
      </c>
      <c r="S48" s="160">
        <f>+[1]data1cf!AR47</f>
        <v>0</v>
      </c>
      <c r="T48" s="160">
        <f>+[1]data1cf!AS47</f>
        <v>0</v>
      </c>
      <c r="U48" s="160">
        <f>+[1]data1cf!AT47</f>
        <v>0</v>
      </c>
      <c r="V48" s="160">
        <f>+[1]data1cf!AU47</f>
        <v>0</v>
      </c>
      <c r="W48" s="160">
        <f>+[1]data1cf!AV47</f>
        <v>0</v>
      </c>
      <c r="X48" s="160">
        <f>+[1]data1cf!AW47</f>
        <v>0</v>
      </c>
      <c r="Y48" s="160">
        <f>+[1]data1cf!AX47</f>
        <v>0</v>
      </c>
      <c r="Z48" s="160">
        <f>+[1]data1cf!AY47</f>
        <v>0</v>
      </c>
      <c r="AA48" s="160">
        <f>+[1]data1cf!AZ47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3"/>
        <v>-103369.23414298851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0">
        <f>+[1]data1cf!AA48</f>
        <v>-89670.961593096596</v>
      </c>
      <c r="C49" s="160">
        <f>+[1]data1cf!AB48</f>
        <v>-7585.9259632383328</v>
      </c>
      <c r="D49" s="160">
        <f>+[1]data1cf!AC48</f>
        <v>-3542.5990501513761</v>
      </c>
      <c r="E49" s="160">
        <f>+[1]data1cf!AD48</f>
        <v>-3276.9679765228448</v>
      </c>
      <c r="F49" s="160">
        <f>+[1]data1cf!AE48</f>
        <v>-3491.3077541321795</v>
      </c>
      <c r="G49" s="160">
        <f>+[1]data1cf!AF48</f>
        <v>-3805.1263010156326</v>
      </c>
      <c r="H49" s="160">
        <f>+[1]data1cf!AG48</f>
        <v>-2437.6352765981169</v>
      </c>
      <c r="I49" s="160">
        <f>+[1]data1cf!AH48</f>
        <v>-2553.2634876566299</v>
      </c>
      <c r="J49" s="160">
        <f>+[1]data1cf!AI48</f>
        <v>-2565.6976901916196</v>
      </c>
      <c r="K49" s="160">
        <f>+[1]data1cf!AJ48</f>
        <v>-2575.0185118159193</v>
      </c>
      <c r="L49" s="160">
        <f>+[1]data1cf!AK48</f>
        <v>-2603.1916250720296</v>
      </c>
      <c r="M49" s="160">
        <f>+[1]data1cf!AL48</f>
        <v>-2601.7971461187417</v>
      </c>
      <c r="N49" s="160">
        <f>+[1]data1cf!AM48</f>
        <v>-2619.2783576039365</v>
      </c>
      <c r="O49" s="160">
        <f>+[1]data1cf!AN48</f>
        <v>-2429.5974632506054</v>
      </c>
      <c r="P49" s="160">
        <f>+[1]data1cf!AO48</f>
        <v>-2391.0868431297567</v>
      </c>
      <c r="Q49" s="160">
        <f>+[1]data1cf!AP48</f>
        <v>-2392.1325080782008</v>
      </c>
      <c r="R49" s="160">
        <f>+[1]data1cf!AQ48</f>
        <v>1028.4900610881807</v>
      </c>
      <c r="S49" s="160">
        <f>+[1]data1cf!AR48</f>
        <v>0</v>
      </c>
      <c r="T49" s="160">
        <f>+[1]data1cf!AS48</f>
        <v>0</v>
      </c>
      <c r="U49" s="160">
        <f>+[1]data1cf!AT48</f>
        <v>0</v>
      </c>
      <c r="V49" s="160">
        <f>+[1]data1cf!AU48</f>
        <v>0</v>
      </c>
      <c r="W49" s="160">
        <f>+[1]data1cf!AV48</f>
        <v>0</v>
      </c>
      <c r="X49" s="160">
        <f>+[1]data1cf!AW48</f>
        <v>0</v>
      </c>
      <c r="Y49" s="160">
        <f>+[1]data1cf!AX48</f>
        <v>0</v>
      </c>
      <c r="Z49" s="160">
        <f>+[1]data1cf!AY48</f>
        <v>0</v>
      </c>
      <c r="AA49" s="160">
        <f>+[1]data1cf!AZ48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3"/>
        <v>-94235.894734307047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0">
        <f>+[1]data1cf!AA49</f>
        <v>-92828.355747334819</v>
      </c>
      <c r="C50" s="160">
        <f>+[1]data1cf!AB49</f>
        <v>-7643.0981522289394</v>
      </c>
      <c r="D50" s="160">
        <f>+[1]data1cf!AC49</f>
        <v>-3441.5122332689207</v>
      </c>
      <c r="E50" s="160">
        <f>+[1]data1cf!AD49</f>
        <v>-3072.4659289040592</v>
      </c>
      <c r="F50" s="160">
        <f>+[1]data1cf!AE49</f>
        <v>-3434.0535885937315</v>
      </c>
      <c r="G50" s="160">
        <f>+[1]data1cf!AF49</f>
        <v>-3680.3456791094063</v>
      </c>
      <c r="H50" s="160">
        <f>+[1]data1cf!AG49</f>
        <v>-2361.1561176195614</v>
      </c>
      <c r="I50" s="160">
        <f>+[1]data1cf!AH49</f>
        <v>-2480.8353916737278</v>
      </c>
      <c r="J50" s="160">
        <f>+[1]data1cf!AI49</f>
        <v>-2493.269594208718</v>
      </c>
      <c r="K50" s="160">
        <f>+[1]data1cf!AJ49</f>
        <v>-2502.4676563483013</v>
      </c>
      <c r="L50" s="160">
        <f>+[1]data1cf!AK49</f>
        <v>-2530.7635290891285</v>
      </c>
      <c r="M50" s="160">
        <f>+[1]data1cf!AL49</f>
        <v>-2529.2462906511237</v>
      </c>
      <c r="N50" s="160">
        <f>+[1]data1cf!AM49</f>
        <v>-2546.8502616210349</v>
      </c>
      <c r="O50" s="160">
        <f>+[1]data1cf!AN49</f>
        <v>-2357.0466077829874</v>
      </c>
      <c r="P50" s="160">
        <f>+[1]data1cf!AO49</f>
        <v>-2318.6587471468547</v>
      </c>
      <c r="Q50" s="160">
        <f>+[1]data1cf!AP49</f>
        <v>-2319.5816526105828</v>
      </c>
      <c r="R50" s="160">
        <f>+[1]data1cf!AQ49</f>
        <v>1064.7041090796313</v>
      </c>
      <c r="S50" s="160">
        <f>+[1]data1cf!AR49</f>
        <v>0</v>
      </c>
      <c r="T50" s="160">
        <f>+[1]data1cf!AS49</f>
        <v>0</v>
      </c>
      <c r="U50" s="160">
        <f>+[1]data1cf!AT49</f>
        <v>0</v>
      </c>
      <c r="V50" s="160">
        <f>+[1]data1cf!AU49</f>
        <v>0</v>
      </c>
      <c r="W50" s="160">
        <f>+[1]data1cf!AV49</f>
        <v>0</v>
      </c>
      <c r="X50" s="160">
        <f>+[1]data1cf!AW49</f>
        <v>0</v>
      </c>
      <c r="Y50" s="160">
        <f>+[1]data1cf!AX49</f>
        <v>0</v>
      </c>
      <c r="Z50" s="160">
        <f>+[1]data1cf!AY49</f>
        <v>0</v>
      </c>
      <c r="AA50" s="160">
        <f>+[1]data1cf!AZ49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3"/>
        <v>-96536.248366479456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0">
        <f>+[1]data1cf!AA50</f>
        <v>-89732.407340198944</v>
      </c>
      <c r="C51" s="160">
        <f>+[1]data1cf!AB50</f>
        <v>-7600.9700695987476</v>
      </c>
      <c r="D51" s="160">
        <f>+[1]data1cf!AC50</f>
        <v>-3723.7576431922503</v>
      </c>
      <c r="E51" s="160">
        <f>+[1]data1cf!AD50</f>
        <v>-3285.5388949464068</v>
      </c>
      <c r="F51" s="160">
        <f>+[1]data1cf!AE50</f>
        <v>-3590.6498244261907</v>
      </c>
      <c r="G51" s="160">
        <f>+[1]data1cf!AF50</f>
        <v>-3659.5673046786033</v>
      </c>
      <c r="H51" s="160">
        <f>+[1]data1cf!AG50</f>
        <v>-2436.1469229648242</v>
      </c>
      <c r="I51" s="160">
        <f>+[1]data1cf!AH50</f>
        <v>-2551.8539713746995</v>
      </c>
      <c r="J51" s="160">
        <f>+[1]data1cf!AI50</f>
        <v>-2564.2881739096892</v>
      </c>
      <c r="K51" s="160">
        <f>+[1]data1cf!AJ50</f>
        <v>-2573.6066065233417</v>
      </c>
      <c r="L51" s="160">
        <f>+[1]data1cf!AK50</f>
        <v>-2601.7821087900998</v>
      </c>
      <c r="M51" s="160">
        <f>+[1]data1cf!AL50</f>
        <v>-2600.3852408261641</v>
      </c>
      <c r="N51" s="160">
        <f>+[1]data1cf!AM50</f>
        <v>-2617.8688413220061</v>
      </c>
      <c r="O51" s="160">
        <f>+[1]data1cf!AN50</f>
        <v>-2428.1855579580279</v>
      </c>
      <c r="P51" s="160">
        <f>+[1]data1cf!AO50</f>
        <v>-2389.6773268478264</v>
      </c>
      <c r="Q51" s="160">
        <f>+[1]data1cf!AP50</f>
        <v>-2390.7206027856232</v>
      </c>
      <c r="R51" s="160">
        <f>+[1]data1cf!AQ50</f>
        <v>1029.1948192291457</v>
      </c>
      <c r="S51" s="160">
        <f>+[1]data1cf!AR50</f>
        <v>0</v>
      </c>
      <c r="T51" s="160">
        <f>+[1]data1cf!AS50</f>
        <v>0</v>
      </c>
      <c r="U51" s="160">
        <f>+[1]data1cf!AT50</f>
        <v>0</v>
      </c>
      <c r="V51" s="160">
        <f>+[1]data1cf!AU50</f>
        <v>0</v>
      </c>
      <c r="W51" s="160">
        <f>+[1]data1cf!AV50</f>
        <v>0</v>
      </c>
      <c r="X51" s="160">
        <f>+[1]data1cf!AW50</f>
        <v>0</v>
      </c>
      <c r="Y51" s="160">
        <f>+[1]data1cf!AX50</f>
        <v>0</v>
      </c>
      <c r="Z51" s="160">
        <f>+[1]data1cf!AY50</f>
        <v>0</v>
      </c>
      <c r="AA51" s="160">
        <f>+[1]data1cf!AZ50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3"/>
        <v>-94403.963955387371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0">
        <f>+[1]data1cf!AA51</f>
        <v>-93023.478739449507</v>
      </c>
      <c r="C52" s="160">
        <f>+[1]data1cf!AB51</f>
        <v>-7526.9185162040058</v>
      </c>
      <c r="D52" s="160">
        <f>+[1]data1cf!AC51</f>
        <v>-3494.7324044718562</v>
      </c>
      <c r="E52" s="160">
        <f>+[1]data1cf!AD51</f>
        <v>-3085.9348027865358</v>
      </c>
      <c r="F52" s="160">
        <f>+[1]data1cf!AE51</f>
        <v>-3301.1453481829767</v>
      </c>
      <c r="G52" s="160">
        <f>+[1]data1cf!AF51</f>
        <v>-3647.2002146293189</v>
      </c>
      <c r="H52" s="160">
        <f>+[1]data1cf!AG51</f>
        <v>-2356.4298016750417</v>
      </c>
      <c r="I52" s="160">
        <f>+[1]data1cf!AH51</f>
        <v>-2476.3594263330106</v>
      </c>
      <c r="J52" s="160">
        <f>+[1]data1cf!AI51</f>
        <v>-2488.7936288680007</v>
      </c>
      <c r="K52" s="160">
        <f>+[1]data1cf!AJ51</f>
        <v>-2497.9841046256502</v>
      </c>
      <c r="L52" s="160">
        <f>+[1]data1cf!AK51</f>
        <v>-2526.2875637484112</v>
      </c>
      <c r="M52" s="160">
        <f>+[1]data1cf!AL51</f>
        <v>-2524.7627389284726</v>
      </c>
      <c r="N52" s="160">
        <f>+[1]data1cf!AM51</f>
        <v>-2542.3742962803176</v>
      </c>
      <c r="O52" s="160">
        <f>+[1]data1cf!AN51</f>
        <v>-2352.5630560603367</v>
      </c>
      <c r="P52" s="160">
        <f>+[1]data1cf!AO51</f>
        <v>-2314.1827818061379</v>
      </c>
      <c r="Q52" s="160">
        <f>+[1]data1cf!AP51</f>
        <v>-2315.0981008879317</v>
      </c>
      <c r="R52" s="160">
        <f>+[1]data1cf!AQ51</f>
        <v>1066.9420917499899</v>
      </c>
      <c r="S52" s="160">
        <f>+[1]data1cf!AR51</f>
        <v>0</v>
      </c>
      <c r="T52" s="160">
        <f>+[1]data1cf!AS51</f>
        <v>0</v>
      </c>
      <c r="U52" s="160">
        <f>+[1]data1cf!AT51</f>
        <v>0</v>
      </c>
      <c r="V52" s="160">
        <f>+[1]data1cf!AU51</f>
        <v>0</v>
      </c>
      <c r="W52" s="160">
        <f>+[1]data1cf!AV51</f>
        <v>0</v>
      </c>
      <c r="X52" s="160">
        <f>+[1]data1cf!AW51</f>
        <v>0</v>
      </c>
      <c r="Y52" s="160">
        <f>+[1]data1cf!AX51</f>
        <v>0</v>
      </c>
      <c r="Z52" s="160">
        <f>+[1]data1cf!AY51</f>
        <v>0</v>
      </c>
      <c r="AA52" s="160">
        <f>+[1]data1cf!AZ51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4">SUMPRODUCT(B52:AJ52,PVCapPrice)</f>
        <v>-96569.333478174682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0">
        <f>+[1]data1cf!AA52</f>
        <v>-94477.775248148362</v>
      </c>
      <c r="C53" s="160">
        <f>+[1]data1cf!AB52</f>
        <v>-7613.7811363904048</v>
      </c>
      <c r="D53" s="160">
        <f>+[1]data1cf!AC52</f>
        <v>-3433.0419964183893</v>
      </c>
      <c r="E53" s="160">
        <f>+[1]data1cf!AD52</f>
        <v>-3131.5043244438211</v>
      </c>
      <c r="F53" s="160">
        <f>+[1]data1cf!AE52</f>
        <v>-3353.7030690846482</v>
      </c>
      <c r="G53" s="160">
        <f>+[1]data1cf!AF52</f>
        <v>-3705.8684485800736</v>
      </c>
      <c r="H53" s="160">
        <f>+[1]data1cf!AG52</f>
        <v>-2321.2034826101758</v>
      </c>
      <c r="I53" s="160">
        <f>+[1]data1cf!AH52</f>
        <v>-2442.9990278606665</v>
      </c>
      <c r="J53" s="160">
        <f>+[1]data1cf!AI52</f>
        <v>-2455.4332303956562</v>
      </c>
      <c r="K53" s="160">
        <f>+[1]data1cf!AJ52</f>
        <v>-2464.5671631050473</v>
      </c>
      <c r="L53" s="160">
        <f>+[1]data1cf!AK52</f>
        <v>-2492.9271652760667</v>
      </c>
      <c r="M53" s="160">
        <f>+[1]data1cf!AL52</f>
        <v>-2491.3457974078701</v>
      </c>
      <c r="N53" s="160">
        <f>+[1]data1cf!AM52</f>
        <v>-2509.0138978079731</v>
      </c>
      <c r="O53" s="160">
        <f>+[1]data1cf!AN52</f>
        <v>-2319.1461145397338</v>
      </c>
      <c r="P53" s="160">
        <f>+[1]data1cf!AO52</f>
        <v>-2280.8223833337934</v>
      </c>
      <c r="Q53" s="160">
        <f>+[1]data1cf!AP52</f>
        <v>-2281.6811593673292</v>
      </c>
      <c r="R53" s="160">
        <f>+[1]data1cf!AQ52</f>
        <v>1083.6222909861624</v>
      </c>
      <c r="S53" s="160">
        <f>+[1]data1cf!AR52</f>
        <v>0</v>
      </c>
      <c r="T53" s="160">
        <f>+[1]data1cf!AS52</f>
        <v>0</v>
      </c>
      <c r="U53" s="160">
        <f>+[1]data1cf!AT52</f>
        <v>0</v>
      </c>
      <c r="V53" s="160">
        <f>+[1]data1cf!AU52</f>
        <v>0</v>
      </c>
      <c r="W53" s="160">
        <f>+[1]data1cf!AV52</f>
        <v>0</v>
      </c>
      <c r="X53" s="160">
        <f>+[1]data1cf!AW52</f>
        <v>0</v>
      </c>
      <c r="Y53" s="160">
        <f>+[1]data1cf!AX52</f>
        <v>0</v>
      </c>
      <c r="Z53" s="160">
        <f>+[1]data1cf!AY52</f>
        <v>0</v>
      </c>
      <c r="AA53" s="160">
        <f>+[1]data1cf!AZ52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4"/>
        <v>-97829.243867117752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0">
        <f>+[1]data1cf!AA53</f>
        <v>-97984.750301132313</v>
      </c>
      <c r="C54" s="160">
        <f>+[1]data1cf!AB53</f>
        <v>-7486.5614646588592</v>
      </c>
      <c r="D54" s="160">
        <f>+[1]data1cf!AC53</f>
        <v>-3201.1854376200708</v>
      </c>
      <c r="E54" s="160">
        <f>+[1]data1cf!AD53</f>
        <v>-2997.4602896950591</v>
      </c>
      <c r="F54" s="160">
        <f>+[1]data1cf!AE53</f>
        <v>-3373.838993408237</v>
      </c>
      <c r="G54" s="160">
        <f>+[1]data1cf!AF53</f>
        <v>-3660.4747794517598</v>
      </c>
      <c r="H54" s="160">
        <f>+[1]data1cf!AG53</f>
        <v>-2236.2566912027855</v>
      </c>
      <c r="I54" s="160">
        <f>+[1]data1cf!AH53</f>
        <v>-2362.5518257252565</v>
      </c>
      <c r="J54" s="160">
        <f>+[1]data1cf!AI53</f>
        <v>-2374.9860282602467</v>
      </c>
      <c r="K54" s="160">
        <f>+[1]data1cf!AJ53</f>
        <v>-2383.9836097795778</v>
      </c>
      <c r="L54" s="160">
        <f>+[1]data1cf!AK53</f>
        <v>-2412.4799631406568</v>
      </c>
      <c r="M54" s="160">
        <f>+[1]data1cf!AL53</f>
        <v>-2410.7622440824007</v>
      </c>
      <c r="N54" s="160">
        <f>+[1]data1cf!AM53</f>
        <v>-2428.5666956725631</v>
      </c>
      <c r="O54" s="160">
        <f>+[1]data1cf!AN53</f>
        <v>-2238.562561214264</v>
      </c>
      <c r="P54" s="160">
        <f>+[1]data1cf!AO53</f>
        <v>-2200.3751811983834</v>
      </c>
      <c r="Q54" s="160">
        <f>+[1]data1cf!AP53</f>
        <v>-2201.0976060418598</v>
      </c>
      <c r="R54" s="160">
        <f>+[1]data1cf!AQ53</f>
        <v>1123.8458920538671</v>
      </c>
      <c r="S54" s="160">
        <f>+[1]data1cf!AR53</f>
        <v>0</v>
      </c>
      <c r="T54" s="160">
        <f>+[1]data1cf!AS53</f>
        <v>0</v>
      </c>
      <c r="U54" s="160">
        <f>+[1]data1cf!AT53</f>
        <v>0</v>
      </c>
      <c r="V54" s="160">
        <f>+[1]data1cf!AU53</f>
        <v>0</v>
      </c>
      <c r="W54" s="160">
        <f>+[1]data1cf!AV53</f>
        <v>0</v>
      </c>
      <c r="X54" s="160">
        <f>+[1]data1cf!AW53</f>
        <v>0</v>
      </c>
      <c r="Y54" s="160">
        <f>+[1]data1cf!AX53</f>
        <v>0</v>
      </c>
      <c r="Z54" s="160">
        <f>+[1]data1cf!AY53</f>
        <v>0</v>
      </c>
      <c r="AA54" s="160">
        <f>+[1]data1cf!AZ53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4"/>
        <v>-100298.86179041718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0">
        <f>+[1]data1cf!AA54</f>
        <v>-94444.04213342072</v>
      </c>
      <c r="C55" s="160">
        <f>+[1]data1cf!AB54</f>
        <v>-7478.851212031901</v>
      </c>
      <c r="D55" s="160">
        <f>+[1]data1cf!AC54</f>
        <v>-3421.7679966850601</v>
      </c>
      <c r="E55" s="160">
        <f>+[1]data1cf!AD54</f>
        <v>-3043.6065888491767</v>
      </c>
      <c r="F55" s="160">
        <f>+[1]data1cf!AE54</f>
        <v>-3387.6688084189896</v>
      </c>
      <c r="G55" s="160">
        <f>+[1]data1cf!AF54</f>
        <v>-3629.9906287708327</v>
      </c>
      <c r="H55" s="160">
        <f>+[1]data1cf!AG54</f>
        <v>-2322.0205742110561</v>
      </c>
      <c r="I55" s="160">
        <f>+[1]data1cf!AH54</f>
        <v>-2443.7728385260261</v>
      </c>
      <c r="J55" s="160">
        <f>+[1]data1cf!AI54</f>
        <v>-2456.2070410610163</v>
      </c>
      <c r="K55" s="160">
        <f>+[1]data1cf!AJ54</f>
        <v>-2465.3422853139082</v>
      </c>
      <c r="L55" s="160">
        <f>+[1]data1cf!AK54</f>
        <v>-2493.7009759414268</v>
      </c>
      <c r="M55" s="160">
        <f>+[1]data1cf!AL54</f>
        <v>-2492.120919616731</v>
      </c>
      <c r="N55" s="160">
        <f>+[1]data1cf!AM54</f>
        <v>-2509.7877084733332</v>
      </c>
      <c r="O55" s="160">
        <f>+[1]data1cf!AN54</f>
        <v>-2319.9212367485948</v>
      </c>
      <c r="P55" s="160">
        <f>+[1]data1cf!AO54</f>
        <v>-2281.5961939991535</v>
      </c>
      <c r="Q55" s="160">
        <f>+[1]data1cf!AP54</f>
        <v>-2282.4562815761901</v>
      </c>
      <c r="R55" s="160">
        <f>+[1]data1cf!AQ54</f>
        <v>1083.2353856534821</v>
      </c>
      <c r="S55" s="160">
        <f>+[1]data1cf!AR54</f>
        <v>0</v>
      </c>
      <c r="T55" s="160">
        <f>+[1]data1cf!AS54</f>
        <v>0</v>
      </c>
      <c r="U55" s="160">
        <f>+[1]data1cf!AT54</f>
        <v>0</v>
      </c>
      <c r="V55" s="160">
        <f>+[1]data1cf!AU54</f>
        <v>0</v>
      </c>
      <c r="W55" s="160">
        <f>+[1]data1cf!AV54</f>
        <v>0</v>
      </c>
      <c r="X55" s="160">
        <f>+[1]data1cf!AW54</f>
        <v>0</v>
      </c>
      <c r="Y55" s="160">
        <f>+[1]data1cf!AX54</f>
        <v>0</v>
      </c>
      <c r="Z55" s="160">
        <f>+[1]data1cf!AY54</f>
        <v>0</v>
      </c>
      <c r="AA55" s="160">
        <f>+[1]data1cf!AZ54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4"/>
        <v>-97630.951521677169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0">
        <f>+[1]data1cf!AA55</f>
        <v>-89624.117492513789</v>
      </c>
      <c r="C56" s="160">
        <f>+[1]data1cf!AB55</f>
        <v>-7573.9508810439038</v>
      </c>
      <c r="D56" s="160">
        <f>+[1]data1cf!AC55</f>
        <v>-3596.502034391609</v>
      </c>
      <c r="E56" s="160">
        <f>+[1]data1cf!AD55</f>
        <v>-3123.2788359502533</v>
      </c>
      <c r="F56" s="160">
        <f>+[1]data1cf!AE55</f>
        <v>-3469.810261812388</v>
      </c>
      <c r="G56" s="160">
        <f>+[1]data1cf!AF55</f>
        <v>-3735.8063431769797</v>
      </c>
      <c r="H56" s="160">
        <f>+[1]data1cf!AG55</f>
        <v>-2438.7699456450177</v>
      </c>
      <c r="I56" s="160">
        <f>+[1]data1cf!AH55</f>
        <v>-2554.338053848719</v>
      </c>
      <c r="J56" s="160">
        <f>+[1]data1cf!AI55</f>
        <v>-2566.7722563837087</v>
      </c>
      <c r="K56" s="160">
        <f>+[1]data1cf!AJ55</f>
        <v>-2576.094899306639</v>
      </c>
      <c r="L56" s="160">
        <f>+[1]data1cf!AK55</f>
        <v>-2604.2661912641192</v>
      </c>
      <c r="M56" s="160">
        <f>+[1]data1cf!AL55</f>
        <v>-2602.8735336094614</v>
      </c>
      <c r="N56" s="160">
        <f>+[1]data1cf!AM55</f>
        <v>-2620.3529237960256</v>
      </c>
      <c r="O56" s="160">
        <f>+[1]data1cf!AN55</f>
        <v>-2430.6738507413252</v>
      </c>
      <c r="P56" s="160">
        <f>+[1]data1cf!AO55</f>
        <v>-2392.1614093218459</v>
      </c>
      <c r="Q56" s="160">
        <f>+[1]data1cf!AP55</f>
        <v>-2393.2088955689205</v>
      </c>
      <c r="R56" s="160">
        <f>+[1]data1cf!AQ55</f>
        <v>1027.9527779921361</v>
      </c>
      <c r="S56" s="160">
        <f>+[1]data1cf!AR55</f>
        <v>0</v>
      </c>
      <c r="T56" s="160">
        <f>+[1]data1cf!AS55</f>
        <v>0</v>
      </c>
      <c r="U56" s="160">
        <f>+[1]data1cf!AT55</f>
        <v>0</v>
      </c>
      <c r="V56" s="160">
        <f>+[1]data1cf!AU55</f>
        <v>0</v>
      </c>
      <c r="W56" s="160">
        <f>+[1]data1cf!AV55</f>
        <v>0</v>
      </c>
      <c r="X56" s="160">
        <f>+[1]data1cf!AW55</f>
        <v>0</v>
      </c>
      <c r="Y56" s="160">
        <f>+[1]data1cf!AX55</f>
        <v>0</v>
      </c>
      <c r="Z56" s="160">
        <f>+[1]data1cf!AY55</f>
        <v>0</v>
      </c>
      <c r="AA56" s="160">
        <f>+[1]data1cf!AZ55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4"/>
        <v>-94098.719011864188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0">
        <f>+[1]data1cf!AA56</f>
        <v>-99232.692000834591</v>
      </c>
      <c r="C57" s="160">
        <f>+[1]data1cf!AB56</f>
        <v>-7339.0546406148778</v>
      </c>
      <c r="D57" s="160">
        <f>+[1]data1cf!AC56</f>
        <v>-3218.5074557535436</v>
      </c>
      <c r="E57" s="160">
        <f>+[1]data1cf!AD56</f>
        <v>-2926.8621747566522</v>
      </c>
      <c r="F57" s="160">
        <f>+[1]data1cf!AE56</f>
        <v>-3176.4729696224708</v>
      </c>
      <c r="G57" s="160">
        <f>+[1]data1cf!AF56</f>
        <v>-3480.4275137403574</v>
      </c>
      <c r="H57" s="160">
        <f>+[1]data1cf!AG56</f>
        <v>-2206.0287478465889</v>
      </c>
      <c r="I57" s="160">
        <f>+[1]data1cf!AH56</f>
        <v>-2333.9250414874464</v>
      </c>
      <c r="J57" s="160">
        <f>+[1]data1cf!AI56</f>
        <v>-2346.3592440224365</v>
      </c>
      <c r="K57" s="160">
        <f>+[1]data1cf!AJ56</f>
        <v>-2355.3083055684829</v>
      </c>
      <c r="L57" s="160">
        <f>+[1]data1cf!AK56</f>
        <v>-2383.8531789028466</v>
      </c>
      <c r="M57" s="160">
        <f>+[1]data1cf!AL56</f>
        <v>-2382.0869398713057</v>
      </c>
      <c r="N57" s="160">
        <f>+[1]data1cf!AM56</f>
        <v>-2399.939911434753</v>
      </c>
      <c r="O57" s="160">
        <f>+[1]data1cf!AN56</f>
        <v>-2209.887257003169</v>
      </c>
      <c r="P57" s="160">
        <f>+[1]data1cf!AO56</f>
        <v>-2171.7483969605732</v>
      </c>
      <c r="Q57" s="160">
        <f>+[1]data1cf!AP56</f>
        <v>-2172.4223018307648</v>
      </c>
      <c r="R57" s="160">
        <f>+[1]data1cf!AQ56</f>
        <v>1138.1592841727722</v>
      </c>
      <c r="S57" s="160">
        <f>+[1]data1cf!AR56</f>
        <v>0</v>
      </c>
      <c r="T57" s="160">
        <f>+[1]data1cf!AS56</f>
        <v>0</v>
      </c>
      <c r="U57" s="160">
        <f>+[1]data1cf!AT56</f>
        <v>0</v>
      </c>
      <c r="V57" s="160">
        <f>+[1]data1cf!AU56</f>
        <v>0</v>
      </c>
      <c r="W57" s="160">
        <f>+[1]data1cf!AV56</f>
        <v>0</v>
      </c>
      <c r="X57" s="160">
        <f>+[1]data1cf!AW56</f>
        <v>0</v>
      </c>
      <c r="Y57" s="160">
        <f>+[1]data1cf!AX56</f>
        <v>0</v>
      </c>
      <c r="Z57" s="160">
        <f>+[1]data1cf!AY56</f>
        <v>0</v>
      </c>
      <c r="AA57" s="160">
        <f>+[1]data1cf!AZ56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4"/>
        <v>-100985.11939146639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0">
        <f>+[1]data1cf!AA57</f>
        <v>-85685.647069954153</v>
      </c>
      <c r="C58" s="160">
        <f>+[1]data1cf!AB57</f>
        <v>-7636.2800791928776</v>
      </c>
      <c r="D58" s="160">
        <f>+[1]data1cf!AC57</f>
        <v>-3791.9069040064992</v>
      </c>
      <c r="E58" s="160">
        <f>+[1]data1cf!AD57</f>
        <v>-3379.5965132832976</v>
      </c>
      <c r="F58" s="160">
        <f>+[1]data1cf!AE57</f>
        <v>-3614.5870617292303</v>
      </c>
      <c r="G58" s="160">
        <f>+[1]data1cf!AF57</f>
        <v>-3845.943467337378</v>
      </c>
      <c r="H58" s="160">
        <f>+[1]data1cf!AG57</f>
        <v>-2534.1685214531585</v>
      </c>
      <c r="I58" s="160">
        <f>+[1]data1cf!AH57</f>
        <v>-2644.6834145658986</v>
      </c>
      <c r="J58" s="160">
        <f>+[1]data1cf!AI57</f>
        <v>-2657.1176171008883</v>
      </c>
      <c r="K58" s="160">
        <f>+[1]data1cf!AJ57</f>
        <v>-2666.5933877538478</v>
      </c>
      <c r="L58" s="160">
        <f>+[1]data1cf!AK57</f>
        <v>-2694.6115519812988</v>
      </c>
      <c r="M58" s="160">
        <f>+[1]data1cf!AL57</f>
        <v>-2693.3720220566706</v>
      </c>
      <c r="N58" s="160">
        <f>+[1]data1cf!AM57</f>
        <v>-2710.6982845132052</v>
      </c>
      <c r="O58" s="160">
        <f>+[1]data1cf!AN57</f>
        <v>-2521.1723391885344</v>
      </c>
      <c r="P58" s="160">
        <f>+[1]data1cf!AO57</f>
        <v>-2482.5067700390255</v>
      </c>
      <c r="Q58" s="160">
        <f>+[1]data1cf!AP57</f>
        <v>-2483.7073840161293</v>
      </c>
      <c r="R58" s="160">
        <f>+[1]data1cf!AQ57</f>
        <v>982.78009763354612</v>
      </c>
      <c r="S58" s="160">
        <f>+[1]data1cf!AR57</f>
        <v>0</v>
      </c>
      <c r="T58" s="160">
        <f>+[1]data1cf!AS57</f>
        <v>0</v>
      </c>
      <c r="U58" s="160">
        <f>+[1]data1cf!AT57</f>
        <v>0</v>
      </c>
      <c r="V58" s="160">
        <f>+[1]data1cf!AU57</f>
        <v>0</v>
      </c>
      <c r="W58" s="160">
        <f>+[1]data1cf!AV57</f>
        <v>0</v>
      </c>
      <c r="X58" s="160">
        <f>+[1]data1cf!AW57</f>
        <v>0</v>
      </c>
      <c r="Y58" s="160">
        <f>+[1]data1cf!AX57</f>
        <v>0</v>
      </c>
      <c r="Z58" s="160">
        <f>+[1]data1cf!AY57</f>
        <v>0</v>
      </c>
      <c r="AA58" s="160">
        <f>+[1]data1cf!AZ57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4"/>
        <v>-91389.496908880974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0">
        <f>+[1]data1cf!AA58</f>
        <v>-86604.035312563195</v>
      </c>
      <c r="C59" s="160">
        <f>+[1]data1cf!AB58</f>
        <v>-7650.029540970846</v>
      </c>
      <c r="D59" s="160">
        <f>+[1]data1cf!AC58</f>
        <v>-3680.5884994912053</v>
      </c>
      <c r="E59" s="160">
        <f>+[1]data1cf!AD58</f>
        <v>-3449.697944401416</v>
      </c>
      <c r="F59" s="160">
        <f>+[1]data1cf!AE58</f>
        <v>-3485.5847617575664</v>
      </c>
      <c r="G59" s="160">
        <f>+[1]data1cf!AF58</f>
        <v>-3654.8530861567106</v>
      </c>
      <c r="H59" s="160">
        <f>+[1]data1cf!AG58</f>
        <v>-2511.9231010275039</v>
      </c>
      <c r="I59" s="160">
        <f>+[1]data1cf!AH58</f>
        <v>-2623.6163229910417</v>
      </c>
      <c r="J59" s="160">
        <f>+[1]data1cf!AI58</f>
        <v>-2636.0505255260314</v>
      </c>
      <c r="K59" s="160">
        <f>+[1]data1cf!AJ58</f>
        <v>-2645.4905892441179</v>
      </c>
      <c r="L59" s="160">
        <f>+[1]data1cf!AK58</f>
        <v>-2673.5444604064414</v>
      </c>
      <c r="M59" s="160">
        <f>+[1]data1cf!AL58</f>
        <v>-2672.2692235469403</v>
      </c>
      <c r="N59" s="160">
        <f>+[1]data1cf!AM58</f>
        <v>-2689.6311929383482</v>
      </c>
      <c r="O59" s="160">
        <f>+[1]data1cf!AN58</f>
        <v>-2500.0695406788045</v>
      </c>
      <c r="P59" s="160">
        <f>+[1]data1cf!AO58</f>
        <v>-2461.4396784641685</v>
      </c>
      <c r="Q59" s="160">
        <f>+[1]data1cf!AP58</f>
        <v>-2462.6045855063994</v>
      </c>
      <c r="R59" s="160">
        <f>+[1]data1cf!AQ58</f>
        <v>993.3136434209747</v>
      </c>
      <c r="S59" s="160">
        <f>+[1]data1cf!AR58</f>
        <v>0</v>
      </c>
      <c r="T59" s="160">
        <f>+[1]data1cf!AS58</f>
        <v>0</v>
      </c>
      <c r="U59" s="160">
        <f>+[1]data1cf!AT58</f>
        <v>0</v>
      </c>
      <c r="V59" s="160">
        <f>+[1]data1cf!AU58</f>
        <v>0</v>
      </c>
      <c r="W59" s="160">
        <f>+[1]data1cf!AV58</f>
        <v>0</v>
      </c>
      <c r="X59" s="160">
        <f>+[1]data1cf!AW58</f>
        <v>0</v>
      </c>
      <c r="Y59" s="160">
        <f>+[1]data1cf!AX58</f>
        <v>0</v>
      </c>
      <c r="Z59" s="160">
        <f>+[1]data1cf!AY58</f>
        <v>0</v>
      </c>
      <c r="AA59" s="160">
        <f>+[1]data1cf!AZ58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4"/>
        <v>-91956.521856749983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0">
        <f>+[1]data1cf!AA59</f>
        <v>-96762.81427999158</v>
      </c>
      <c r="C60" s="160">
        <f>+[1]data1cf!AB59</f>
        <v>-7570.4477671927043</v>
      </c>
      <c r="D60" s="160">
        <f>+[1]data1cf!AC59</f>
        <v>-3408.284111097485</v>
      </c>
      <c r="E60" s="160">
        <f>+[1]data1cf!AD59</f>
        <v>-3015.5509533166937</v>
      </c>
      <c r="F60" s="160">
        <f>+[1]data1cf!AE59</f>
        <v>-3252.8266063353881</v>
      </c>
      <c r="G60" s="160">
        <f>+[1]data1cf!AF59</f>
        <v>-3494.7117960987393</v>
      </c>
      <c r="H60" s="160">
        <f>+[1]data1cf!AG59</f>
        <v>-2265.8547187715017</v>
      </c>
      <c r="I60" s="160">
        <f>+[1]data1cf!AH59</f>
        <v>-2390.5820605014078</v>
      </c>
      <c r="J60" s="160">
        <f>+[1]data1cf!AI59</f>
        <v>-2403.016263036398</v>
      </c>
      <c r="K60" s="160">
        <f>+[1]data1cf!AJ59</f>
        <v>-2412.0613534282311</v>
      </c>
      <c r="L60" s="160">
        <f>+[1]data1cf!AK59</f>
        <v>-2440.5101979168085</v>
      </c>
      <c r="M60" s="160">
        <f>+[1]data1cf!AL59</f>
        <v>-2438.839987731054</v>
      </c>
      <c r="N60" s="160">
        <f>+[1]data1cf!AM59</f>
        <v>-2456.5969304487148</v>
      </c>
      <c r="O60" s="160">
        <f>+[1]data1cf!AN59</f>
        <v>-2266.6403048629177</v>
      </c>
      <c r="P60" s="160">
        <f>+[1]data1cf!AO59</f>
        <v>-2228.4054159745351</v>
      </c>
      <c r="Q60" s="160">
        <f>+[1]data1cf!AP59</f>
        <v>-2229.175349690513</v>
      </c>
      <c r="R60" s="160">
        <f>+[1]data1cf!AQ59</f>
        <v>1109.8307746657913</v>
      </c>
      <c r="S60" s="160">
        <f>+[1]data1cf!AR59</f>
        <v>0</v>
      </c>
      <c r="T60" s="160">
        <f>+[1]data1cf!AS59</f>
        <v>0</v>
      </c>
      <c r="U60" s="160">
        <f>+[1]data1cf!AT59</f>
        <v>0</v>
      </c>
      <c r="V60" s="160">
        <f>+[1]data1cf!AU59</f>
        <v>0</v>
      </c>
      <c r="W60" s="160">
        <f>+[1]data1cf!AV59</f>
        <v>0</v>
      </c>
      <c r="X60" s="160">
        <f>+[1]data1cf!AW59</f>
        <v>0</v>
      </c>
      <c r="Y60" s="160">
        <f>+[1]data1cf!AX59</f>
        <v>0</v>
      </c>
      <c r="Z60" s="160">
        <f>+[1]data1cf!AY59</f>
        <v>0</v>
      </c>
      <c r="AA60" s="160">
        <f>+[1]data1cf!AZ59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4"/>
        <v>-99400.730498079181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0">
        <f>+[1]data1cf!AA60</f>
        <v>-92827.803164593788</v>
      </c>
      <c r="C61" s="160">
        <f>+[1]data1cf!AB60</f>
        <v>-7551.8735298262527</v>
      </c>
      <c r="D61" s="160">
        <f>+[1]data1cf!AC60</f>
        <v>-3591.5707456793011</v>
      </c>
      <c r="E61" s="160">
        <f>+[1]data1cf!AD60</f>
        <v>-3074.8781195088372</v>
      </c>
      <c r="F61" s="160">
        <f>+[1]data1cf!AE60</f>
        <v>-3515.7763864978033</v>
      </c>
      <c r="G61" s="160">
        <f>+[1]data1cf!AF60</f>
        <v>-3693.2517228565785</v>
      </c>
      <c r="H61" s="160">
        <f>+[1]data1cf!AG60</f>
        <v>-2361.1695024113346</v>
      </c>
      <c r="I61" s="160">
        <f>+[1]data1cf!AH60</f>
        <v>-2480.8480674797411</v>
      </c>
      <c r="J61" s="160">
        <f>+[1]data1cf!AI60</f>
        <v>-2493.2822700147312</v>
      </c>
      <c r="K61" s="160">
        <f>+[1]data1cf!AJ60</f>
        <v>-2502.4803536387312</v>
      </c>
      <c r="L61" s="160">
        <f>+[1]data1cf!AK60</f>
        <v>-2530.7762048951417</v>
      </c>
      <c r="M61" s="160">
        <f>+[1]data1cf!AL60</f>
        <v>-2529.2589879415536</v>
      </c>
      <c r="N61" s="160">
        <f>+[1]data1cf!AM60</f>
        <v>-2546.8629374270481</v>
      </c>
      <c r="O61" s="160">
        <f>+[1]data1cf!AN60</f>
        <v>-2357.0593050734174</v>
      </c>
      <c r="P61" s="160">
        <f>+[1]data1cf!AO60</f>
        <v>-2318.6714229528684</v>
      </c>
      <c r="Q61" s="160">
        <f>+[1]data1cf!AP60</f>
        <v>-2319.5943499010127</v>
      </c>
      <c r="R61" s="160">
        <f>+[1]data1cf!AQ60</f>
        <v>1064.6977711766247</v>
      </c>
      <c r="S61" s="160">
        <f>+[1]data1cf!AR60</f>
        <v>0</v>
      </c>
      <c r="T61" s="160">
        <f>+[1]data1cf!AS60</f>
        <v>0</v>
      </c>
      <c r="U61" s="160">
        <f>+[1]data1cf!AT60</f>
        <v>0</v>
      </c>
      <c r="V61" s="160">
        <f>+[1]data1cf!AU60</f>
        <v>0</v>
      </c>
      <c r="W61" s="160">
        <f>+[1]data1cf!AV60</f>
        <v>0</v>
      </c>
      <c r="X61" s="160">
        <f>+[1]data1cf!AW60</f>
        <v>0</v>
      </c>
      <c r="Y61" s="160">
        <f>+[1]data1cf!AX60</f>
        <v>0</v>
      </c>
      <c r="Z61" s="160">
        <f>+[1]data1cf!AY60</f>
        <v>0</v>
      </c>
      <c r="AA61" s="160">
        <f>+[1]data1cf!AZ60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4"/>
        <v>-96611.334810584449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0">
        <f>+[1]data1cf!AA61</f>
        <v>-85844.453182511235</v>
      </c>
      <c r="C62" s="160">
        <f>+[1]data1cf!AB61</f>
        <v>-7645.3615912275427</v>
      </c>
      <c r="D62" s="160">
        <f>+[1]data1cf!AC61</f>
        <v>-3734.2670474289512</v>
      </c>
      <c r="E62" s="160">
        <f>+[1]data1cf!AD61</f>
        <v>-3323.1816567424221</v>
      </c>
      <c r="F62" s="160">
        <f>+[1]data1cf!AE61</f>
        <v>-3589.4647133534017</v>
      </c>
      <c r="G62" s="160">
        <f>+[1]data1cf!AF61</f>
        <v>-3899.0470142991376</v>
      </c>
      <c r="H62" s="160">
        <f>+[1]data1cf!AG61</f>
        <v>-2530.3218816813342</v>
      </c>
      <c r="I62" s="160">
        <f>+[1]data1cf!AH61</f>
        <v>-2641.0405293887297</v>
      </c>
      <c r="J62" s="160">
        <f>+[1]data1cf!AI61</f>
        <v>-2653.4747319237194</v>
      </c>
      <c r="K62" s="160">
        <f>+[1]data1cf!AJ61</f>
        <v>-2662.9443281950225</v>
      </c>
      <c r="L62" s="160">
        <f>+[1]data1cf!AK61</f>
        <v>-2690.9686668041295</v>
      </c>
      <c r="M62" s="160">
        <f>+[1]data1cf!AL61</f>
        <v>-2689.7229624978449</v>
      </c>
      <c r="N62" s="160">
        <f>+[1]data1cf!AM61</f>
        <v>-2707.0553993360363</v>
      </c>
      <c r="O62" s="160">
        <f>+[1]data1cf!AN61</f>
        <v>-2517.5232796297087</v>
      </c>
      <c r="P62" s="160">
        <f>+[1]data1cf!AO61</f>
        <v>-2478.8638848618566</v>
      </c>
      <c r="Q62" s="160">
        <f>+[1]data1cf!AP61</f>
        <v>-2480.058324457304</v>
      </c>
      <c r="R62" s="160">
        <f>+[1]data1cf!AQ61</f>
        <v>984.60154022213067</v>
      </c>
      <c r="S62" s="160">
        <f>+[1]data1cf!AR61</f>
        <v>0</v>
      </c>
      <c r="T62" s="160">
        <f>+[1]data1cf!AS61</f>
        <v>0</v>
      </c>
      <c r="U62" s="160">
        <f>+[1]data1cf!AT61</f>
        <v>0</v>
      </c>
      <c r="V62" s="160">
        <f>+[1]data1cf!AU61</f>
        <v>0</v>
      </c>
      <c r="W62" s="160">
        <f>+[1]data1cf!AV61</f>
        <v>0</v>
      </c>
      <c r="X62" s="160">
        <f>+[1]data1cf!AW61</f>
        <v>0</v>
      </c>
      <c r="Y62" s="160">
        <f>+[1]data1cf!AX61</f>
        <v>0</v>
      </c>
      <c r="Z62" s="160">
        <f>+[1]data1cf!AY61</f>
        <v>0</v>
      </c>
      <c r="AA62" s="160">
        <f>+[1]data1cf!AZ61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4"/>
        <v>-91464.473600038487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0">
        <f>+[1]data1cf!AA62</f>
        <v>-103365.88226446226</v>
      </c>
      <c r="C63" s="160">
        <f>+[1]data1cf!AB62</f>
        <v>-7470.6812067947521</v>
      </c>
      <c r="D63" s="160">
        <f>+[1]data1cf!AC62</f>
        <v>-3154.9217858498273</v>
      </c>
      <c r="E63" s="160">
        <f>+[1]data1cf!AD62</f>
        <v>-2750.0413057262367</v>
      </c>
      <c r="F63" s="160">
        <f>+[1]data1cf!AE62</f>
        <v>-2984.6489173030004</v>
      </c>
      <c r="G63" s="160">
        <f>+[1]data1cf!AF62</f>
        <v>-3498.3032345389906</v>
      </c>
      <c r="H63" s="160">
        <f>+[1]data1cf!AG62</f>
        <v>-2105.9136213153365</v>
      </c>
      <c r="I63" s="160">
        <f>+[1]data1cf!AH62</f>
        <v>-2239.1129633920386</v>
      </c>
      <c r="J63" s="160">
        <f>+[1]data1cf!AI62</f>
        <v>-2251.5471659270288</v>
      </c>
      <c r="K63" s="160">
        <f>+[1]data1cf!AJ62</f>
        <v>-2260.3355290356253</v>
      </c>
      <c r="L63" s="160">
        <f>+[1]data1cf!AK62</f>
        <v>-2289.0411008074389</v>
      </c>
      <c r="M63" s="160">
        <f>+[1]data1cf!AL62</f>
        <v>-2287.1141633384477</v>
      </c>
      <c r="N63" s="160">
        <f>+[1]data1cf!AM62</f>
        <v>-2305.1278333393452</v>
      </c>
      <c r="O63" s="160">
        <f>+[1]data1cf!AN62</f>
        <v>-2114.9144804703119</v>
      </c>
      <c r="P63" s="160">
        <f>+[1]data1cf!AO62</f>
        <v>-2076.9363188651655</v>
      </c>
      <c r="Q63" s="160">
        <f>+[1]data1cf!AP62</f>
        <v>-2077.4495252979068</v>
      </c>
      <c r="R63" s="160">
        <f>+[1]data1cf!AQ62</f>
        <v>1185.5653232204761</v>
      </c>
      <c r="S63" s="160">
        <f>+[1]data1cf!AR62</f>
        <v>0</v>
      </c>
      <c r="T63" s="160">
        <f>+[1]data1cf!AS62</f>
        <v>0</v>
      </c>
      <c r="U63" s="160">
        <f>+[1]data1cf!AT62</f>
        <v>0</v>
      </c>
      <c r="V63" s="160">
        <f>+[1]data1cf!AU62</f>
        <v>0</v>
      </c>
      <c r="W63" s="160">
        <f>+[1]data1cf!AV62</f>
        <v>0</v>
      </c>
      <c r="X63" s="160">
        <f>+[1]data1cf!AW62</f>
        <v>0</v>
      </c>
      <c r="Y63" s="160">
        <f>+[1]data1cf!AX62</f>
        <v>0</v>
      </c>
      <c r="Z63" s="160">
        <f>+[1]data1cf!AY62</f>
        <v>0</v>
      </c>
      <c r="AA63" s="160">
        <f>+[1]data1cf!AZ62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4"/>
        <v>-104152.85955603696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0">
        <f>+[1]data1cf!AA63</f>
        <v>-92584.061181770667</v>
      </c>
      <c r="C64" s="160">
        <f>+[1]data1cf!AB63</f>
        <v>-7502.5052313222996</v>
      </c>
      <c r="D64" s="160">
        <f>+[1]data1cf!AC63</f>
        <v>-3471.8764439208035</v>
      </c>
      <c r="E64" s="160">
        <f>+[1]data1cf!AD63</f>
        <v>-3152.8540433675798</v>
      </c>
      <c r="F64" s="160">
        <f>+[1]data1cf!AE63</f>
        <v>-3537.9103612601616</v>
      </c>
      <c r="G64" s="160">
        <f>+[1]data1cf!AF63</f>
        <v>-3688.1181580378889</v>
      </c>
      <c r="H64" s="160">
        <f>+[1]data1cf!AG63</f>
        <v>-2367.0734792173521</v>
      </c>
      <c r="I64" s="160">
        <f>+[1]data1cf!AH63</f>
        <v>-2486.4393135721175</v>
      </c>
      <c r="J64" s="160">
        <f>+[1]data1cf!AI63</f>
        <v>-2498.8735161071072</v>
      </c>
      <c r="K64" s="160">
        <f>+[1]data1cf!AJ63</f>
        <v>-2508.0810764193993</v>
      </c>
      <c r="L64" s="160">
        <f>+[1]data1cf!AK63</f>
        <v>-2536.3674509875177</v>
      </c>
      <c r="M64" s="160">
        <f>+[1]data1cf!AL63</f>
        <v>-2534.8597107222222</v>
      </c>
      <c r="N64" s="160">
        <f>+[1]data1cf!AM63</f>
        <v>-2552.4541835194241</v>
      </c>
      <c r="O64" s="160">
        <f>+[1]data1cf!AN63</f>
        <v>-2362.6600278540855</v>
      </c>
      <c r="P64" s="160">
        <f>+[1]data1cf!AO63</f>
        <v>-2324.2626690452444</v>
      </c>
      <c r="Q64" s="160">
        <f>+[1]data1cf!AP63</f>
        <v>-2325.1950726816813</v>
      </c>
      <c r="R64" s="160">
        <f>+[1]data1cf!AQ63</f>
        <v>1061.9021481304369</v>
      </c>
      <c r="S64" s="160">
        <f>+[1]data1cf!AR63</f>
        <v>0</v>
      </c>
      <c r="T64" s="160">
        <f>+[1]data1cf!AS63</f>
        <v>0</v>
      </c>
      <c r="U64" s="160">
        <f>+[1]data1cf!AT63</f>
        <v>0</v>
      </c>
      <c r="V64" s="160">
        <f>+[1]data1cf!AU63</f>
        <v>0</v>
      </c>
      <c r="W64" s="160">
        <f>+[1]data1cf!AV63</f>
        <v>0</v>
      </c>
      <c r="X64" s="160">
        <f>+[1]data1cf!AW63</f>
        <v>0</v>
      </c>
      <c r="Y64" s="160">
        <f>+[1]data1cf!AX63</f>
        <v>0</v>
      </c>
      <c r="Z64" s="160">
        <f>+[1]data1cf!AY63</f>
        <v>0</v>
      </c>
      <c r="AA64" s="160">
        <f>+[1]data1cf!AZ63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4"/>
        <v>-96355.896457409603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0">
        <f>+[1]data1cf!AA64</f>
        <v>-89549.460577503516</v>
      </c>
      <c r="C65" s="160">
        <f>+[1]data1cf!AB64</f>
        <v>-7635.1698698653317</v>
      </c>
      <c r="D65" s="160">
        <f>+[1]data1cf!AC64</f>
        <v>-3513.4193375166465</v>
      </c>
      <c r="E65" s="160">
        <f>+[1]data1cf!AD64</f>
        <v>-3290.3356964528889</v>
      </c>
      <c r="F65" s="160">
        <f>+[1]data1cf!AE64</f>
        <v>-3653.1235691006345</v>
      </c>
      <c r="G65" s="160">
        <f>+[1]data1cf!AF64</f>
        <v>-3720.5983434916952</v>
      </c>
      <c r="H65" s="160">
        <f>+[1]data1cf!AG64</f>
        <v>-2440.5783033580565</v>
      </c>
      <c r="I65" s="160">
        <f>+[1]data1cf!AH64</f>
        <v>-2556.0506237535224</v>
      </c>
      <c r="J65" s="160">
        <f>+[1]data1cf!AI64</f>
        <v>-2568.4848262885125</v>
      </c>
      <c r="K65" s="160">
        <f>+[1]data1cf!AJ64</f>
        <v>-2577.8103718722982</v>
      </c>
      <c r="L65" s="160">
        <f>+[1]data1cf!AK64</f>
        <v>-2605.9787611689226</v>
      </c>
      <c r="M65" s="160">
        <f>+[1]data1cf!AL64</f>
        <v>-2604.5890061751206</v>
      </c>
      <c r="N65" s="160">
        <f>+[1]data1cf!AM64</f>
        <v>-2622.0654937008294</v>
      </c>
      <c r="O65" s="160">
        <f>+[1]data1cf!AN64</f>
        <v>-2432.3893233069848</v>
      </c>
      <c r="P65" s="160">
        <f>+[1]data1cf!AO64</f>
        <v>-2393.8739792266497</v>
      </c>
      <c r="Q65" s="160">
        <f>+[1]data1cf!AP64</f>
        <v>-2394.9243681345797</v>
      </c>
      <c r="R65" s="160">
        <f>+[1]data1cf!AQ64</f>
        <v>1027.0964930397342</v>
      </c>
      <c r="S65" s="160">
        <f>+[1]data1cf!AR64</f>
        <v>0</v>
      </c>
      <c r="T65" s="160">
        <f>+[1]data1cf!AS64</f>
        <v>0</v>
      </c>
      <c r="U65" s="160">
        <f>+[1]data1cf!AT64</f>
        <v>0</v>
      </c>
      <c r="V65" s="160">
        <f>+[1]data1cf!AU64</f>
        <v>0</v>
      </c>
      <c r="W65" s="160">
        <f>+[1]data1cf!AV64</f>
        <v>0</v>
      </c>
      <c r="X65" s="160">
        <f>+[1]data1cf!AW64</f>
        <v>0</v>
      </c>
      <c r="Y65" s="160">
        <f>+[1]data1cf!AX64</f>
        <v>0</v>
      </c>
      <c r="Z65" s="160">
        <f>+[1]data1cf!AY64</f>
        <v>0</v>
      </c>
      <c r="AA65" s="160">
        <f>+[1]data1cf!AZ64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4"/>
        <v>-94207.020273733244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0">
        <f>+[1]data1cf!AA65</f>
        <v>-101658.6142138944</v>
      </c>
      <c r="C66" s="160">
        <f>+[1]data1cf!AB65</f>
        <v>-7348.0997763970818</v>
      </c>
      <c r="D66" s="160">
        <f>+[1]data1cf!AC65</f>
        <v>-3077.6493135630644</v>
      </c>
      <c r="E66" s="160">
        <f>+[1]data1cf!AD65</f>
        <v>-2767.5838388278216</v>
      </c>
      <c r="F66" s="160">
        <f>+[1]data1cf!AE65</f>
        <v>-3070.7031165613662</v>
      </c>
      <c r="G66" s="160">
        <f>+[1]data1cf!AF65</f>
        <v>-3522.4593994170691</v>
      </c>
      <c r="H66" s="160">
        <f>+[1]data1cf!AG65</f>
        <v>-2147.2674777805232</v>
      </c>
      <c r="I66" s="160">
        <f>+[1]data1cf!AH65</f>
        <v>-2278.2763266576248</v>
      </c>
      <c r="J66" s="160">
        <f>+[1]data1cf!AI65</f>
        <v>-2290.7105291926146</v>
      </c>
      <c r="K66" s="160">
        <f>+[1]data1cf!AJ65</f>
        <v>-2299.5652708830175</v>
      </c>
      <c r="L66" s="160">
        <f>+[1]data1cf!AK65</f>
        <v>-2328.2044640730251</v>
      </c>
      <c r="M66" s="160">
        <f>+[1]data1cf!AL65</f>
        <v>-2326.3439051858404</v>
      </c>
      <c r="N66" s="160">
        <f>+[1]data1cf!AM65</f>
        <v>-2344.2911966049314</v>
      </c>
      <c r="O66" s="160">
        <f>+[1]data1cf!AN65</f>
        <v>-2154.1442223177041</v>
      </c>
      <c r="P66" s="160">
        <f>+[1]data1cf!AO65</f>
        <v>-2116.0996821307517</v>
      </c>
      <c r="Q66" s="160">
        <f>+[1]data1cf!AP65</f>
        <v>-2116.6792671452995</v>
      </c>
      <c r="R66" s="160">
        <f>+[1]data1cf!AQ65</f>
        <v>1165.9836415876832</v>
      </c>
      <c r="S66" s="160">
        <f>+[1]data1cf!AR65</f>
        <v>0</v>
      </c>
      <c r="T66" s="160">
        <f>+[1]data1cf!AS65</f>
        <v>0</v>
      </c>
      <c r="U66" s="160">
        <f>+[1]data1cf!AT65</f>
        <v>0</v>
      </c>
      <c r="V66" s="160">
        <f>+[1]data1cf!AU65</f>
        <v>0</v>
      </c>
      <c r="W66" s="160">
        <f>+[1]data1cf!AV65</f>
        <v>0</v>
      </c>
      <c r="X66" s="160">
        <f>+[1]data1cf!AW65</f>
        <v>0</v>
      </c>
      <c r="Y66" s="160">
        <f>+[1]data1cf!AX65</f>
        <v>0</v>
      </c>
      <c r="Z66" s="160">
        <f>+[1]data1cf!AY65</f>
        <v>0</v>
      </c>
      <c r="AA66" s="160">
        <f>+[1]data1cf!AZ65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4"/>
        <v>-102713.18509593866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0">
        <f>+[1]data1cf!AA66</f>
        <v>-99742.088400722525</v>
      </c>
      <c r="C67" s="160">
        <f>+[1]data1cf!AB66</f>
        <v>-7431.6997057190638</v>
      </c>
      <c r="D67" s="160">
        <f>+[1]data1cf!AC66</f>
        <v>-3333.2013106714876</v>
      </c>
      <c r="E67" s="160">
        <f>+[1]data1cf!AD66</f>
        <v>-2954.1954595016823</v>
      </c>
      <c r="F67" s="160">
        <f>+[1]data1cf!AE66</f>
        <v>-3108.9868142082883</v>
      </c>
      <c r="G67" s="160">
        <f>+[1]data1cf!AF66</f>
        <v>-3586.0679506889956</v>
      </c>
      <c r="H67" s="160">
        <f>+[1]data1cf!AG66</f>
        <v>-2193.6900259933677</v>
      </c>
      <c r="I67" s="160">
        <f>+[1]data1cf!AH66</f>
        <v>-2322.2398955911372</v>
      </c>
      <c r="J67" s="160">
        <f>+[1]data1cf!AI66</f>
        <v>-2334.6740981261269</v>
      </c>
      <c r="K67" s="160">
        <f>+[1]data1cf!AJ66</f>
        <v>-2343.6033543401463</v>
      </c>
      <c r="L67" s="160">
        <f>+[1]data1cf!AK66</f>
        <v>-2372.1680330065374</v>
      </c>
      <c r="M67" s="160">
        <f>+[1]data1cf!AL66</f>
        <v>-2370.3819886429687</v>
      </c>
      <c r="N67" s="160">
        <f>+[1]data1cf!AM66</f>
        <v>-2388.2547655384437</v>
      </c>
      <c r="O67" s="160">
        <f>+[1]data1cf!AN66</f>
        <v>-2198.1823057748325</v>
      </c>
      <c r="P67" s="160">
        <f>+[1]data1cf!AO66</f>
        <v>-2160.063251064264</v>
      </c>
      <c r="Q67" s="160">
        <f>+[1]data1cf!AP66</f>
        <v>-2160.7173506024274</v>
      </c>
      <c r="R67" s="160">
        <f>+[1]data1cf!AQ66</f>
        <v>1144.0018571209268</v>
      </c>
      <c r="S67" s="160">
        <f>+[1]data1cf!AR66</f>
        <v>0</v>
      </c>
      <c r="T67" s="160">
        <f>+[1]data1cf!AS66</f>
        <v>0</v>
      </c>
      <c r="U67" s="160">
        <f>+[1]data1cf!AT66</f>
        <v>0</v>
      </c>
      <c r="V67" s="160">
        <f>+[1]data1cf!AU66</f>
        <v>0</v>
      </c>
      <c r="W67" s="160">
        <f>+[1]data1cf!AV66</f>
        <v>0</v>
      </c>
      <c r="X67" s="160">
        <f>+[1]data1cf!AW66</f>
        <v>0</v>
      </c>
      <c r="Y67" s="160">
        <f>+[1]data1cf!AX66</f>
        <v>0</v>
      </c>
      <c r="Z67" s="160">
        <f>+[1]data1cf!AY66</f>
        <v>0</v>
      </c>
      <c r="AA67" s="160">
        <f>+[1]data1cf!AZ66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4"/>
        <v>-101560.33333376431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0">
        <f>+[1]data1cf!AA67</f>
        <v>-92567.284956531264</v>
      </c>
      <c r="C68" s="160">
        <f>+[1]data1cf!AB67</f>
        <v>-7558.8273324040247</v>
      </c>
      <c r="D68" s="160">
        <f>+[1]data1cf!AC67</f>
        <v>-3506.8547062241919</v>
      </c>
      <c r="E68" s="160">
        <f>+[1]data1cf!AD67</f>
        <v>-3176.2029924475164</v>
      </c>
      <c r="F68" s="160">
        <f>+[1]data1cf!AE67</f>
        <v>-3343.4384822606903</v>
      </c>
      <c r="G68" s="160">
        <f>+[1]data1cf!AF67</f>
        <v>-3665.7738509298256</v>
      </c>
      <c r="H68" s="160">
        <f>+[1]data1cf!AG67</f>
        <v>-2367.4798369713949</v>
      </c>
      <c r="I68" s="160">
        <f>+[1]data1cf!AH67</f>
        <v>-2486.8241467581292</v>
      </c>
      <c r="J68" s="160">
        <f>+[1]data1cf!AI67</f>
        <v>-2499.258349293119</v>
      </c>
      <c r="K68" s="160">
        <f>+[1]data1cf!AJ67</f>
        <v>-2508.4665618650483</v>
      </c>
      <c r="L68" s="160">
        <f>+[1]data1cf!AK67</f>
        <v>-2536.7522841735295</v>
      </c>
      <c r="M68" s="160">
        <f>+[1]data1cf!AL67</f>
        <v>-2535.2451961678707</v>
      </c>
      <c r="N68" s="160">
        <f>+[1]data1cf!AM67</f>
        <v>-2552.8390167054358</v>
      </c>
      <c r="O68" s="160">
        <f>+[1]data1cf!AN67</f>
        <v>-2363.0455132997349</v>
      </c>
      <c r="P68" s="160">
        <f>+[1]data1cf!AO67</f>
        <v>-2324.6475022312561</v>
      </c>
      <c r="Q68" s="160">
        <f>+[1]data1cf!AP67</f>
        <v>-2325.5805581273298</v>
      </c>
      <c r="R68" s="160">
        <f>+[1]data1cf!AQ67</f>
        <v>1061.7097315374308</v>
      </c>
      <c r="S68" s="160">
        <f>+[1]data1cf!AR67</f>
        <v>0</v>
      </c>
      <c r="T68" s="160">
        <f>+[1]data1cf!AS67</f>
        <v>0</v>
      </c>
      <c r="U68" s="160">
        <f>+[1]data1cf!AT67</f>
        <v>0</v>
      </c>
      <c r="V68" s="160">
        <f>+[1]data1cf!AU67</f>
        <v>0</v>
      </c>
      <c r="W68" s="160">
        <f>+[1]data1cf!AV67</f>
        <v>0</v>
      </c>
      <c r="X68" s="160">
        <f>+[1]data1cf!AW67</f>
        <v>0</v>
      </c>
      <c r="Y68" s="160">
        <f>+[1]data1cf!AX67</f>
        <v>0</v>
      </c>
      <c r="Z68" s="160">
        <f>+[1]data1cf!AY67</f>
        <v>0</v>
      </c>
      <c r="AA68" s="160">
        <f>+[1]data1cf!AZ67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5">SUMPRODUCT(B68:AJ68,PVCapPrice)</f>
        <v>-96315.70343703813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0">
        <f>+[1]data1cf!AA68</f>
        <v>-99143.654481211517</v>
      </c>
      <c r="C69" s="160">
        <f>+[1]data1cf!AB68</f>
        <v>-7456.5682830867836</v>
      </c>
      <c r="D69" s="160">
        <f>+[1]data1cf!AC68</f>
        <v>-3274.1227903290528</v>
      </c>
      <c r="E69" s="160">
        <f>+[1]data1cf!AD68</f>
        <v>-2837.5510361122879</v>
      </c>
      <c r="F69" s="160">
        <f>+[1]data1cf!AE68</f>
        <v>-3278.254675334887</v>
      </c>
      <c r="G69" s="160">
        <f>+[1]data1cf!AF68</f>
        <v>-3425.871142479672</v>
      </c>
      <c r="H69" s="160">
        <f>+[1]data1cf!AG68</f>
        <v>-2208.1854360159041</v>
      </c>
      <c r="I69" s="160">
        <f>+[1]data1cf!AH68</f>
        <v>-2335.9674909575838</v>
      </c>
      <c r="J69" s="160">
        <f>+[1]data1cf!AI68</f>
        <v>-2348.4016934925739</v>
      </c>
      <c r="K69" s="160">
        <f>+[1]data1cf!AJ68</f>
        <v>-2357.3542168173835</v>
      </c>
      <c r="L69" s="160">
        <f>+[1]data1cf!AK68</f>
        <v>-2385.895628372984</v>
      </c>
      <c r="M69" s="160">
        <f>+[1]data1cf!AL68</f>
        <v>-2384.1328511202064</v>
      </c>
      <c r="N69" s="160">
        <f>+[1]data1cf!AM68</f>
        <v>-2401.9823609048908</v>
      </c>
      <c r="O69" s="160">
        <f>+[1]data1cf!AN68</f>
        <v>-2211.9331682520697</v>
      </c>
      <c r="P69" s="160">
        <f>+[1]data1cf!AO68</f>
        <v>-2173.7908464307111</v>
      </c>
      <c r="Q69" s="160">
        <f>+[1]data1cf!AP68</f>
        <v>-2174.4682130796655</v>
      </c>
      <c r="R69" s="160">
        <f>+[1]data1cf!AQ68</f>
        <v>1137.1380594377035</v>
      </c>
      <c r="S69" s="160">
        <f>+[1]data1cf!AR68</f>
        <v>0</v>
      </c>
      <c r="T69" s="160">
        <f>+[1]data1cf!AS68</f>
        <v>0</v>
      </c>
      <c r="U69" s="160">
        <f>+[1]data1cf!AT68</f>
        <v>0</v>
      </c>
      <c r="V69" s="160">
        <f>+[1]data1cf!AU68</f>
        <v>0</v>
      </c>
      <c r="W69" s="160">
        <f>+[1]data1cf!AV68</f>
        <v>0</v>
      </c>
      <c r="X69" s="160">
        <f>+[1]data1cf!AW68</f>
        <v>0</v>
      </c>
      <c r="Y69" s="160">
        <f>+[1]data1cf!AX68</f>
        <v>0</v>
      </c>
      <c r="Z69" s="160">
        <f>+[1]data1cf!AY68</f>
        <v>0</v>
      </c>
      <c r="AA69" s="160">
        <f>+[1]data1cf!AZ68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5"/>
        <v>-101012.99115293818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0">
        <f>+[1]data1cf!AA69</f>
        <v>-95829.3013402863</v>
      </c>
      <c r="C70" s="160">
        <f>+[1]data1cf!AB69</f>
        <v>-7432.460229907304</v>
      </c>
      <c r="D70" s="160">
        <f>+[1]data1cf!AC69</f>
        <v>-3369.701115907686</v>
      </c>
      <c r="E70" s="160">
        <f>+[1]data1cf!AD69</f>
        <v>-2962.9803943118341</v>
      </c>
      <c r="F70" s="160">
        <f>+[1]data1cf!AE69</f>
        <v>-3310.6596053223784</v>
      </c>
      <c r="G70" s="160">
        <f>+[1]data1cf!AF69</f>
        <v>-3618.2267641608623</v>
      </c>
      <c r="H70" s="160">
        <f>+[1]data1cf!AG69</f>
        <v>-2288.4664932401483</v>
      </c>
      <c r="I70" s="160">
        <f>+[1]data1cf!AH69</f>
        <v>-2411.9961005278956</v>
      </c>
      <c r="J70" s="160">
        <f>+[1]data1cf!AI69</f>
        <v>-2424.4303030628853</v>
      </c>
      <c r="K70" s="160">
        <f>+[1]data1cf!AJ69</f>
        <v>-2433.5116884378144</v>
      </c>
      <c r="L70" s="160">
        <f>+[1]data1cf!AK69</f>
        <v>-2461.9242379432958</v>
      </c>
      <c r="M70" s="160">
        <f>+[1]data1cf!AL69</f>
        <v>-2460.2903227406368</v>
      </c>
      <c r="N70" s="160">
        <f>+[1]data1cf!AM69</f>
        <v>-2478.0109704752022</v>
      </c>
      <c r="O70" s="160">
        <f>+[1]data1cf!AN69</f>
        <v>-2288.090639872501</v>
      </c>
      <c r="P70" s="160">
        <f>+[1]data1cf!AO69</f>
        <v>-2249.8194560010224</v>
      </c>
      <c r="Q70" s="160">
        <f>+[1]data1cf!AP69</f>
        <v>-2250.6256847000959</v>
      </c>
      <c r="R70" s="160">
        <f>+[1]data1cf!AQ69</f>
        <v>1099.1237546525476</v>
      </c>
      <c r="S70" s="160">
        <f>+[1]data1cf!AR69</f>
        <v>0</v>
      </c>
      <c r="T70" s="160">
        <f>+[1]data1cf!AS69</f>
        <v>0</v>
      </c>
      <c r="U70" s="160">
        <f>+[1]data1cf!AT69</f>
        <v>0</v>
      </c>
      <c r="V70" s="160">
        <f>+[1]data1cf!AU69</f>
        <v>0</v>
      </c>
      <c r="W70" s="160">
        <f>+[1]data1cf!AV69</f>
        <v>0</v>
      </c>
      <c r="X70" s="160">
        <f>+[1]data1cf!AW69</f>
        <v>0</v>
      </c>
      <c r="Y70" s="160">
        <f>+[1]data1cf!AX69</f>
        <v>0</v>
      </c>
      <c r="Z70" s="160">
        <f>+[1]data1cf!AY69</f>
        <v>0</v>
      </c>
      <c r="AA70" s="160">
        <f>+[1]data1cf!AZ69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5"/>
        <v>-98580.531116312777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0">
        <f>+[1]data1cf!AA70</f>
        <v>-87329.463758854879</v>
      </c>
      <c r="C71" s="160">
        <f>+[1]data1cf!AB70</f>
        <v>-7677.5646915691068</v>
      </c>
      <c r="D71" s="160">
        <f>+[1]data1cf!AC70</f>
        <v>-3698.0970463484982</v>
      </c>
      <c r="E71" s="160">
        <f>+[1]data1cf!AD70</f>
        <v>-3320.9106886656482</v>
      </c>
      <c r="F71" s="160">
        <f>+[1]data1cf!AE70</f>
        <v>-3550.3639040875005</v>
      </c>
      <c r="G71" s="160">
        <f>+[1]data1cf!AF70</f>
        <v>-3854.7251405174111</v>
      </c>
      <c r="H71" s="160">
        <f>+[1]data1cf!AG70</f>
        <v>-2494.3515990985998</v>
      </c>
      <c r="I71" s="160">
        <f>+[1]data1cf!AH70</f>
        <v>-2606.9755747758672</v>
      </c>
      <c r="J71" s="160">
        <f>+[1]data1cf!AI70</f>
        <v>-2619.409777310857</v>
      </c>
      <c r="K71" s="160">
        <f>+[1]data1cf!AJ70</f>
        <v>-2628.8216363709521</v>
      </c>
      <c r="L71" s="160">
        <f>+[1]data1cf!AK70</f>
        <v>-2656.9037121912675</v>
      </c>
      <c r="M71" s="160">
        <f>+[1]data1cf!AL70</f>
        <v>-2655.6002706737745</v>
      </c>
      <c r="N71" s="160">
        <f>+[1]data1cf!AM70</f>
        <v>-2672.9904447231738</v>
      </c>
      <c r="O71" s="160">
        <f>+[1]data1cf!AN70</f>
        <v>-2483.4005878056387</v>
      </c>
      <c r="P71" s="160">
        <f>+[1]data1cf!AO70</f>
        <v>-2444.7989302489941</v>
      </c>
      <c r="Q71" s="160">
        <f>+[1]data1cf!AP70</f>
        <v>-2445.9356326332336</v>
      </c>
      <c r="R71" s="160">
        <f>+[1]data1cf!AQ70</f>
        <v>1001.6340175285619</v>
      </c>
      <c r="S71" s="160">
        <f>+[1]data1cf!AR70</f>
        <v>0</v>
      </c>
      <c r="T71" s="160">
        <f>+[1]data1cf!AS70</f>
        <v>0</v>
      </c>
      <c r="U71" s="160">
        <f>+[1]data1cf!AT70</f>
        <v>0</v>
      </c>
      <c r="V71" s="160">
        <f>+[1]data1cf!AU70</f>
        <v>0</v>
      </c>
      <c r="W71" s="160">
        <f>+[1]data1cf!AV70</f>
        <v>0</v>
      </c>
      <c r="X71" s="160">
        <f>+[1]data1cf!AW70</f>
        <v>0</v>
      </c>
      <c r="Y71" s="160">
        <f>+[1]data1cf!AX70</f>
        <v>0</v>
      </c>
      <c r="Z71" s="160">
        <f>+[1]data1cf!AY70</f>
        <v>0</v>
      </c>
      <c r="AA71" s="160">
        <f>+[1]data1cf!AZ70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5"/>
        <v>-92610.266421732085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0">
        <f>+[1]data1cf!AA71</f>
        <v>-90065.306169504911</v>
      </c>
      <c r="C72" s="160">
        <f>+[1]data1cf!AB71</f>
        <v>-7734.1296915675639</v>
      </c>
      <c r="D72" s="160">
        <f>+[1]data1cf!AC71</f>
        <v>-3583.3084732441862</v>
      </c>
      <c r="E72" s="160">
        <f>+[1]data1cf!AD71</f>
        <v>-3094.2755002999675</v>
      </c>
      <c r="F72" s="160">
        <f>+[1]data1cf!AE71</f>
        <v>-3366.131183474236</v>
      </c>
      <c r="G72" s="160">
        <f>+[1]data1cf!AF71</f>
        <v>-3766.923581920586</v>
      </c>
      <c r="H72" s="160">
        <f>+[1]data1cf!AG71</f>
        <v>-2428.0833676256561</v>
      </c>
      <c r="I72" s="160">
        <f>+[1]data1cf!AH71</f>
        <v>-2544.2175385494838</v>
      </c>
      <c r="J72" s="160">
        <f>+[1]data1cf!AI71</f>
        <v>-2556.651741084474</v>
      </c>
      <c r="K72" s="160">
        <f>+[1]data1cf!AJ71</f>
        <v>-2565.9572305916427</v>
      </c>
      <c r="L72" s="160">
        <f>+[1]data1cf!AK71</f>
        <v>-2594.1456759648845</v>
      </c>
      <c r="M72" s="160">
        <f>+[1]data1cf!AL71</f>
        <v>-2592.7358648944655</v>
      </c>
      <c r="N72" s="160">
        <f>+[1]data1cf!AM71</f>
        <v>-2610.2324084967904</v>
      </c>
      <c r="O72" s="160">
        <f>+[1]data1cf!AN71</f>
        <v>-2420.5361820263292</v>
      </c>
      <c r="P72" s="160">
        <f>+[1]data1cf!AO71</f>
        <v>-2382.0408940226107</v>
      </c>
      <c r="Q72" s="160">
        <f>+[1]data1cf!AP71</f>
        <v>-2383.0712268539246</v>
      </c>
      <c r="R72" s="160">
        <f>+[1]data1cf!AQ71</f>
        <v>1033.0130356417535</v>
      </c>
      <c r="S72" s="160">
        <f>+[1]data1cf!AR71</f>
        <v>0</v>
      </c>
      <c r="T72" s="160">
        <f>+[1]data1cf!AS71</f>
        <v>0</v>
      </c>
      <c r="U72" s="160">
        <f>+[1]data1cf!AT71</f>
        <v>0</v>
      </c>
      <c r="V72" s="160">
        <f>+[1]data1cf!AU71</f>
        <v>0</v>
      </c>
      <c r="W72" s="160">
        <f>+[1]data1cf!AV71</f>
        <v>0</v>
      </c>
      <c r="X72" s="160">
        <f>+[1]data1cf!AW71</f>
        <v>0</v>
      </c>
      <c r="Y72" s="160">
        <f>+[1]data1cf!AX71</f>
        <v>0</v>
      </c>
      <c r="Z72" s="160">
        <f>+[1]data1cf!AY71</f>
        <v>0</v>
      </c>
      <c r="AA72" s="160">
        <f>+[1]data1cf!AZ71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5"/>
        <v>-94506.760906826312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0">
        <f>+[1]data1cf!AA72</f>
        <v>-99941.190349795477</v>
      </c>
      <c r="C73" s="160">
        <f>+[1]data1cf!AB72</f>
        <v>-7446.1783105790728</v>
      </c>
      <c r="D73" s="160">
        <f>+[1]data1cf!AC72</f>
        <v>-3214.232904592548</v>
      </c>
      <c r="E73" s="160">
        <f>+[1]data1cf!AD72</f>
        <v>-2800.6201135103702</v>
      </c>
      <c r="F73" s="160">
        <f>+[1]data1cf!AE72</f>
        <v>-3236.2516087509475</v>
      </c>
      <c r="G73" s="160">
        <f>+[1]data1cf!AF72</f>
        <v>-3412.5574960315134</v>
      </c>
      <c r="H73" s="160">
        <f>+[1]data1cf!AG72</f>
        <v>-2188.867330798455</v>
      </c>
      <c r="I73" s="160">
        <f>+[1]data1cf!AH72</f>
        <v>-2317.672656160963</v>
      </c>
      <c r="J73" s="160">
        <f>+[1]data1cf!AI72</f>
        <v>-2330.1068586959527</v>
      </c>
      <c r="K73" s="160">
        <f>+[1]data1cf!AJ72</f>
        <v>-2339.0283738261919</v>
      </c>
      <c r="L73" s="160">
        <f>+[1]data1cf!AK72</f>
        <v>-2367.6007935763632</v>
      </c>
      <c r="M73" s="160">
        <f>+[1]data1cf!AL72</f>
        <v>-2365.8070081290143</v>
      </c>
      <c r="N73" s="160">
        <f>+[1]data1cf!AM72</f>
        <v>-2383.6875261082696</v>
      </c>
      <c r="O73" s="160">
        <f>+[1]data1cf!AN72</f>
        <v>-2193.6073252608785</v>
      </c>
      <c r="P73" s="160">
        <f>+[1]data1cf!AO72</f>
        <v>-2155.4960116340899</v>
      </c>
      <c r="Q73" s="160">
        <f>+[1]data1cf!AP72</f>
        <v>-2156.1423700884734</v>
      </c>
      <c r="R73" s="160">
        <f>+[1]data1cf!AQ72</f>
        <v>1146.2854768360141</v>
      </c>
      <c r="S73" s="160">
        <f>+[1]data1cf!AR72</f>
        <v>0</v>
      </c>
      <c r="T73" s="160">
        <f>+[1]data1cf!AS72</f>
        <v>0</v>
      </c>
      <c r="U73" s="160">
        <f>+[1]data1cf!AT72</f>
        <v>0</v>
      </c>
      <c r="V73" s="160">
        <f>+[1]data1cf!AU72</f>
        <v>0</v>
      </c>
      <c r="W73" s="160">
        <f>+[1]data1cf!AV72</f>
        <v>0</v>
      </c>
      <c r="X73" s="160">
        <f>+[1]data1cf!AW72</f>
        <v>0</v>
      </c>
      <c r="Y73" s="160">
        <f>+[1]data1cf!AX72</f>
        <v>0</v>
      </c>
      <c r="Z73" s="160">
        <f>+[1]data1cf!AY72</f>
        <v>0</v>
      </c>
      <c r="AA73" s="160">
        <f>+[1]data1cf!AZ72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5"/>
        <v>-101556.20646846268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0">
        <f>+[1]data1cf!AA73</f>
        <v>-98158.449161713215</v>
      </c>
      <c r="C74" s="160">
        <f>+[1]data1cf!AB73</f>
        <v>-7380.7648849026127</v>
      </c>
      <c r="D74" s="160">
        <f>+[1]data1cf!AC73</f>
        <v>-3294.9287552434798</v>
      </c>
      <c r="E74" s="160">
        <f>+[1]data1cf!AD73</f>
        <v>-2950.1554491765892</v>
      </c>
      <c r="F74" s="160">
        <f>+[1]data1cf!AE73</f>
        <v>-3327.8311028538319</v>
      </c>
      <c r="G74" s="160">
        <f>+[1]data1cf!AF73</f>
        <v>-3568.1038574705908</v>
      </c>
      <c r="H74" s="160">
        <f>+[1]data1cf!AG73</f>
        <v>-2232.0493157140686</v>
      </c>
      <c r="I74" s="160">
        <f>+[1]data1cf!AH73</f>
        <v>-2358.567312822619</v>
      </c>
      <c r="J74" s="160">
        <f>+[1]data1cf!AI73</f>
        <v>-2371.0015153576092</v>
      </c>
      <c r="K74" s="160">
        <f>+[1]data1cf!AJ73</f>
        <v>-2379.992343465241</v>
      </c>
      <c r="L74" s="160">
        <f>+[1]data1cf!AK73</f>
        <v>-2408.4954502380197</v>
      </c>
      <c r="M74" s="160">
        <f>+[1]data1cf!AL73</f>
        <v>-2406.7709777680639</v>
      </c>
      <c r="N74" s="160">
        <f>+[1]data1cf!AM73</f>
        <v>-2424.582182769926</v>
      </c>
      <c r="O74" s="160">
        <f>+[1]data1cf!AN73</f>
        <v>-2234.5712948999271</v>
      </c>
      <c r="P74" s="160">
        <f>+[1]data1cf!AO73</f>
        <v>-2196.3906682957463</v>
      </c>
      <c r="Q74" s="160">
        <f>+[1]data1cf!AP73</f>
        <v>-2197.1063397275225</v>
      </c>
      <c r="R74" s="160">
        <f>+[1]data1cf!AQ73</f>
        <v>1125.8381485051857</v>
      </c>
      <c r="S74" s="160">
        <f>+[1]data1cf!AR73</f>
        <v>0</v>
      </c>
      <c r="T74" s="160">
        <f>+[1]data1cf!AS73</f>
        <v>0</v>
      </c>
      <c r="U74" s="160">
        <f>+[1]data1cf!AT73</f>
        <v>0</v>
      </c>
      <c r="V74" s="160">
        <f>+[1]data1cf!AU73</f>
        <v>0</v>
      </c>
      <c r="W74" s="160">
        <f>+[1]data1cf!AV73</f>
        <v>0</v>
      </c>
      <c r="X74" s="160">
        <f>+[1]data1cf!AW73</f>
        <v>0</v>
      </c>
      <c r="Y74" s="160">
        <f>+[1]data1cf!AX73</f>
        <v>0</v>
      </c>
      <c r="Z74" s="160">
        <f>+[1]data1cf!AY73</f>
        <v>0</v>
      </c>
      <c r="AA74" s="160">
        <f>+[1]data1cf!AZ73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5"/>
        <v>-100331.79239228531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0">
        <f>+[1]data1cf!AA74</f>
        <v>-101182.23275618731</v>
      </c>
      <c r="C75" s="160">
        <f>+[1]data1cf!AB74</f>
        <v>-7236.5130544416425</v>
      </c>
      <c r="D75" s="160">
        <f>+[1]data1cf!AC74</f>
        <v>-3146.3370386219467</v>
      </c>
      <c r="E75" s="160">
        <f>+[1]data1cf!AD74</f>
        <v>-2842.9876293230427</v>
      </c>
      <c r="F75" s="160">
        <f>+[1]data1cf!AE74</f>
        <v>-3001.787135511654</v>
      </c>
      <c r="G75" s="160">
        <f>+[1]data1cf!AF74</f>
        <v>-3494.485712898012</v>
      </c>
      <c r="H75" s="160">
        <f>+[1]data1cf!AG74</f>
        <v>-2158.8065037806546</v>
      </c>
      <c r="I75" s="160">
        <f>+[1]data1cf!AH74</f>
        <v>-2289.2041361922593</v>
      </c>
      <c r="J75" s="160">
        <f>+[1]data1cf!AI74</f>
        <v>-2301.638338727249</v>
      </c>
      <c r="K75" s="160">
        <f>+[1]data1cf!AJ74</f>
        <v>-2310.5116021287276</v>
      </c>
      <c r="L75" s="160">
        <f>+[1]data1cf!AK74</f>
        <v>-2339.1322736076595</v>
      </c>
      <c r="M75" s="160">
        <f>+[1]data1cf!AL74</f>
        <v>-2337.2902364315505</v>
      </c>
      <c r="N75" s="160">
        <f>+[1]data1cf!AM74</f>
        <v>-2355.2190061395659</v>
      </c>
      <c r="O75" s="160">
        <f>+[1]data1cf!AN74</f>
        <v>-2165.0905535634138</v>
      </c>
      <c r="P75" s="160">
        <f>+[1]data1cf!AO74</f>
        <v>-2127.0274916653862</v>
      </c>
      <c r="Q75" s="160">
        <f>+[1]data1cf!AP74</f>
        <v>-2127.6255983910096</v>
      </c>
      <c r="R75" s="160">
        <f>+[1]data1cf!AQ74</f>
        <v>1160.5197368203658</v>
      </c>
      <c r="S75" s="160">
        <f>+[1]data1cf!AR74</f>
        <v>0</v>
      </c>
      <c r="T75" s="160">
        <f>+[1]data1cf!AS74</f>
        <v>0</v>
      </c>
      <c r="U75" s="160">
        <f>+[1]data1cf!AT74</f>
        <v>0</v>
      </c>
      <c r="V75" s="160">
        <f>+[1]data1cf!AU74</f>
        <v>0</v>
      </c>
      <c r="W75" s="160">
        <f>+[1]data1cf!AV74</f>
        <v>0</v>
      </c>
      <c r="X75" s="160">
        <f>+[1]data1cf!AW74</f>
        <v>0</v>
      </c>
      <c r="Y75" s="160">
        <f>+[1]data1cf!AX74</f>
        <v>0</v>
      </c>
      <c r="Z75" s="160">
        <f>+[1]data1cf!AY74</f>
        <v>0</v>
      </c>
      <c r="AA75" s="160">
        <f>+[1]data1cf!AZ74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5"/>
        <v>-102291.99077429589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0">
        <f>+[1]data1cf!AA75</f>
        <v>-95570.920196637002</v>
      </c>
      <c r="C76" s="160">
        <f>+[1]data1cf!AB75</f>
        <v>-7436.4420116934971</v>
      </c>
      <c r="D76" s="160">
        <f>+[1]data1cf!AC75</f>
        <v>-3329.84999285904</v>
      </c>
      <c r="E76" s="160">
        <f>+[1]data1cf!AD75</f>
        <v>-3119.5238886409634</v>
      </c>
      <c r="F76" s="160">
        <f>+[1]data1cf!AE75</f>
        <v>-3264.3379202872275</v>
      </c>
      <c r="G76" s="160">
        <f>+[1]data1cf!AF75</f>
        <v>-3736.3904057385298</v>
      </c>
      <c r="H76" s="160">
        <f>+[1]data1cf!AG75</f>
        <v>-2294.7250633130961</v>
      </c>
      <c r="I76" s="160">
        <f>+[1]data1cf!AH75</f>
        <v>-2417.9231572582958</v>
      </c>
      <c r="J76" s="160">
        <f>+[1]data1cf!AI75</f>
        <v>-2430.3573597932855</v>
      </c>
      <c r="K76" s="160">
        <f>+[1]data1cf!AJ75</f>
        <v>-2439.4487910270796</v>
      </c>
      <c r="L76" s="160">
        <f>+[1]data1cf!AK75</f>
        <v>-2467.851294673696</v>
      </c>
      <c r="M76" s="160">
        <f>+[1]data1cf!AL75</f>
        <v>-2466.227425329902</v>
      </c>
      <c r="N76" s="160">
        <f>+[1]data1cf!AM75</f>
        <v>-2483.9380272056023</v>
      </c>
      <c r="O76" s="160">
        <f>+[1]data1cf!AN75</f>
        <v>-2294.0277424617657</v>
      </c>
      <c r="P76" s="160">
        <f>+[1]data1cf!AO75</f>
        <v>-2255.7465127314226</v>
      </c>
      <c r="Q76" s="160">
        <f>+[1]data1cf!AP75</f>
        <v>-2256.562787289361</v>
      </c>
      <c r="R76" s="160">
        <f>+[1]data1cf!AQ75</f>
        <v>1096.1602262873478</v>
      </c>
      <c r="S76" s="160">
        <f>+[1]data1cf!AR75</f>
        <v>0</v>
      </c>
      <c r="T76" s="160">
        <f>+[1]data1cf!AS75</f>
        <v>0</v>
      </c>
      <c r="U76" s="160">
        <f>+[1]data1cf!AT75</f>
        <v>0</v>
      </c>
      <c r="V76" s="160">
        <f>+[1]data1cf!AU75</f>
        <v>0</v>
      </c>
      <c r="W76" s="160">
        <f>+[1]data1cf!AV75</f>
        <v>0</v>
      </c>
      <c r="X76" s="160">
        <f>+[1]data1cf!AW75</f>
        <v>0</v>
      </c>
      <c r="Y76" s="160">
        <f>+[1]data1cf!AX75</f>
        <v>0</v>
      </c>
      <c r="Z76" s="160">
        <f>+[1]data1cf!AY75</f>
        <v>0</v>
      </c>
      <c r="AA76" s="160">
        <f>+[1]data1cf!AZ75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5"/>
        <v>-98466.683455740495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0">
        <f>+[1]data1cf!AA76</f>
        <v>-94477.630195178848</v>
      </c>
      <c r="C77" s="160">
        <f>+[1]data1cf!AB76</f>
        <v>-7665.2789773701497</v>
      </c>
      <c r="D77" s="160">
        <f>+[1]data1cf!AC76</f>
        <v>-3389.2850535600051</v>
      </c>
      <c r="E77" s="160">
        <f>+[1]data1cf!AD76</f>
        <v>-2947.7181121707281</v>
      </c>
      <c r="F77" s="160">
        <f>+[1]data1cf!AE76</f>
        <v>-3291.8012305906964</v>
      </c>
      <c r="G77" s="160">
        <f>+[1]data1cf!AF76</f>
        <v>-3694.0032460280427</v>
      </c>
      <c r="H77" s="160">
        <f>+[1]data1cf!AG76</f>
        <v>-2321.2069961180159</v>
      </c>
      <c r="I77" s="160">
        <f>+[1]data1cf!AH76</f>
        <v>-2443.0023552597449</v>
      </c>
      <c r="J77" s="160">
        <f>+[1]data1cf!AI76</f>
        <v>-2455.4365577947347</v>
      </c>
      <c r="K77" s="160">
        <f>+[1]data1cf!AJ76</f>
        <v>-2464.570496143785</v>
      </c>
      <c r="L77" s="160">
        <f>+[1]data1cf!AK76</f>
        <v>-2492.9304926751447</v>
      </c>
      <c r="M77" s="160">
        <f>+[1]data1cf!AL76</f>
        <v>-2491.3491304466079</v>
      </c>
      <c r="N77" s="160">
        <f>+[1]data1cf!AM76</f>
        <v>-2509.0172252070515</v>
      </c>
      <c r="O77" s="160">
        <f>+[1]data1cf!AN76</f>
        <v>-2319.1494475784712</v>
      </c>
      <c r="P77" s="160">
        <f>+[1]data1cf!AO76</f>
        <v>-2280.8257107328718</v>
      </c>
      <c r="Q77" s="160">
        <f>+[1]data1cf!AP76</f>
        <v>-2281.6844924060665</v>
      </c>
      <c r="R77" s="160">
        <f>+[1]data1cf!AQ76</f>
        <v>1083.6206272866232</v>
      </c>
      <c r="S77" s="160">
        <f>+[1]data1cf!AR76</f>
        <v>0</v>
      </c>
      <c r="T77" s="160">
        <f>+[1]data1cf!AS76</f>
        <v>0</v>
      </c>
      <c r="U77" s="160">
        <f>+[1]data1cf!AT76</f>
        <v>0</v>
      </c>
      <c r="V77" s="160">
        <f>+[1]data1cf!AU76</f>
        <v>0</v>
      </c>
      <c r="W77" s="160">
        <f>+[1]data1cf!AV76</f>
        <v>0</v>
      </c>
      <c r="X77" s="160">
        <f>+[1]data1cf!AW76</f>
        <v>0</v>
      </c>
      <c r="Y77" s="160">
        <f>+[1]data1cf!AX76</f>
        <v>0</v>
      </c>
      <c r="Z77" s="160">
        <f>+[1]data1cf!AY76</f>
        <v>0</v>
      </c>
      <c r="AA77" s="160">
        <f>+[1]data1cf!AZ76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5"/>
        <v>-97701.198862262623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0">
        <f>+[1]data1cf!AA77</f>
        <v>-103322.98802037862</v>
      </c>
      <c r="C78" s="160">
        <f>+[1]data1cf!AB77</f>
        <v>-7355.9619547654593</v>
      </c>
      <c r="D78" s="160">
        <f>+[1]data1cf!AC77</f>
        <v>-3074.9845705195362</v>
      </c>
      <c r="E78" s="160">
        <f>+[1]data1cf!AD77</f>
        <v>-2740.1245192129263</v>
      </c>
      <c r="F78" s="160">
        <f>+[1]data1cf!AE77</f>
        <v>-2996.2098236034572</v>
      </c>
      <c r="G78" s="160">
        <f>+[1]data1cf!AF77</f>
        <v>-3472.9122732009882</v>
      </c>
      <c r="H78" s="160">
        <f>+[1]data1cf!AG77</f>
        <v>-2106.9526159901493</v>
      </c>
      <c r="I78" s="160">
        <f>+[1]data1cf!AH77</f>
        <v>-2240.0969230359224</v>
      </c>
      <c r="J78" s="160">
        <f>+[1]data1cf!AI77</f>
        <v>-2252.5311255709121</v>
      </c>
      <c r="K78" s="160">
        <f>+[1]data1cf!AJ77</f>
        <v>-2261.3211564077192</v>
      </c>
      <c r="L78" s="160">
        <f>+[1]data1cf!AK77</f>
        <v>-2290.0250604513226</v>
      </c>
      <c r="M78" s="160">
        <f>+[1]data1cf!AL77</f>
        <v>-2288.0997907105416</v>
      </c>
      <c r="N78" s="160">
        <f>+[1]data1cf!AM77</f>
        <v>-2306.111792983229</v>
      </c>
      <c r="O78" s="160">
        <f>+[1]data1cf!AN77</f>
        <v>-2115.9001078424053</v>
      </c>
      <c r="P78" s="160">
        <f>+[1]data1cf!AO77</f>
        <v>-2077.9202785090492</v>
      </c>
      <c r="Q78" s="160">
        <f>+[1]data1cf!AP77</f>
        <v>-2078.4351526700002</v>
      </c>
      <c r="R78" s="160">
        <f>+[1]data1cf!AQ77</f>
        <v>1185.0733433985345</v>
      </c>
      <c r="S78" s="160">
        <f>+[1]data1cf!AR77</f>
        <v>0</v>
      </c>
      <c r="T78" s="160">
        <f>+[1]data1cf!AS77</f>
        <v>0</v>
      </c>
      <c r="U78" s="160">
        <f>+[1]data1cf!AT77</f>
        <v>0</v>
      </c>
      <c r="V78" s="160">
        <f>+[1]data1cf!AU77</f>
        <v>0</v>
      </c>
      <c r="W78" s="160">
        <f>+[1]data1cf!AV77</f>
        <v>0</v>
      </c>
      <c r="X78" s="160">
        <f>+[1]data1cf!AW77</f>
        <v>0</v>
      </c>
      <c r="Y78" s="160">
        <f>+[1]data1cf!AX77</f>
        <v>0</v>
      </c>
      <c r="Z78" s="160">
        <f>+[1]data1cf!AY77</f>
        <v>0</v>
      </c>
      <c r="AA78" s="160">
        <f>+[1]data1cf!AZ77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5"/>
        <v>-103972.09104632834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0">
        <f>+[1]data1cf!AA78</f>
        <v>-94274.587349693567</v>
      </c>
      <c r="C79" s="160">
        <f>+[1]data1cf!AB78</f>
        <v>-7521.5050474416284</v>
      </c>
      <c r="D79" s="160">
        <f>+[1]data1cf!AC78</f>
        <v>-3373.6697086782533</v>
      </c>
      <c r="E79" s="160">
        <f>+[1]data1cf!AD78</f>
        <v>-2911.032286705502</v>
      </c>
      <c r="F79" s="160">
        <f>+[1]data1cf!AE78</f>
        <v>-3422.8083440686642</v>
      </c>
      <c r="G79" s="160">
        <f>+[1]data1cf!AF78</f>
        <v>-3710.1613605316975</v>
      </c>
      <c r="H79" s="160">
        <f>+[1]data1cf!AG78</f>
        <v>-2326.125148651643</v>
      </c>
      <c r="I79" s="160">
        <f>+[1]data1cf!AH78</f>
        <v>-2447.6599957009003</v>
      </c>
      <c r="J79" s="160">
        <f>+[1]data1cf!AI78</f>
        <v>-2460.09419823589</v>
      </c>
      <c r="K79" s="160">
        <f>+[1]data1cf!AJ78</f>
        <v>-2469.2360308907737</v>
      </c>
      <c r="L79" s="160">
        <f>+[1]data1cf!AK78</f>
        <v>-2497.5881331163005</v>
      </c>
      <c r="M79" s="160">
        <f>+[1]data1cf!AL78</f>
        <v>-2496.0146651935961</v>
      </c>
      <c r="N79" s="160">
        <f>+[1]data1cf!AM78</f>
        <v>-2513.6748656482068</v>
      </c>
      <c r="O79" s="160">
        <f>+[1]data1cf!AN78</f>
        <v>-2323.8149823254598</v>
      </c>
      <c r="P79" s="160">
        <f>+[1]data1cf!AO78</f>
        <v>-2285.4833511740271</v>
      </c>
      <c r="Q79" s="160">
        <f>+[1]data1cf!AP78</f>
        <v>-2286.3500271530552</v>
      </c>
      <c r="R79" s="160">
        <f>+[1]data1cf!AQ78</f>
        <v>1081.2918070660453</v>
      </c>
      <c r="S79" s="160">
        <f>+[1]data1cf!AR78</f>
        <v>0</v>
      </c>
      <c r="T79" s="160">
        <f>+[1]data1cf!AS78</f>
        <v>0</v>
      </c>
      <c r="U79" s="160">
        <f>+[1]data1cf!AT78</f>
        <v>0</v>
      </c>
      <c r="V79" s="160">
        <f>+[1]data1cf!AU78</f>
        <v>0</v>
      </c>
      <c r="W79" s="160">
        <f>+[1]data1cf!AV78</f>
        <v>0</v>
      </c>
      <c r="X79" s="160">
        <f>+[1]data1cf!AW78</f>
        <v>0</v>
      </c>
      <c r="Y79" s="160">
        <f>+[1]data1cf!AX78</f>
        <v>0</v>
      </c>
      <c r="Z79" s="160">
        <f>+[1]data1cf!AY78</f>
        <v>0</v>
      </c>
      <c r="AA79" s="160">
        <f>+[1]data1cf!AZ78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5"/>
        <v>-97473.142546637435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0">
        <f>+[1]data1cf!AA79</f>
        <v>-88380.026506874725</v>
      </c>
      <c r="C80" s="160">
        <f>+[1]data1cf!AB79</f>
        <v>-7642.3136527023362</v>
      </c>
      <c r="D80" s="160">
        <f>+[1]data1cf!AC79</f>
        <v>-3646.5030448598764</v>
      </c>
      <c r="E80" s="160">
        <f>+[1]data1cf!AD79</f>
        <v>-3202.9612735699247</v>
      </c>
      <c r="F80" s="160">
        <f>+[1]data1cf!AE79</f>
        <v>-3407.8804118568351</v>
      </c>
      <c r="G80" s="160">
        <f>+[1]data1cf!AF79</f>
        <v>-3754.1212451596521</v>
      </c>
      <c r="H80" s="160">
        <f>+[1]data1cf!AG79</f>
        <v>-2468.9046160810035</v>
      </c>
      <c r="I80" s="160">
        <f>+[1]data1cf!AH79</f>
        <v>-2582.8765057864903</v>
      </c>
      <c r="J80" s="160">
        <f>+[1]data1cf!AI79</f>
        <v>-2595.3107083214804</v>
      </c>
      <c r="K80" s="160">
        <f>+[1]data1cf!AJ79</f>
        <v>-2604.6817215019323</v>
      </c>
      <c r="L80" s="160">
        <f>+[1]data1cf!AK79</f>
        <v>-2632.8046432018909</v>
      </c>
      <c r="M80" s="160">
        <f>+[1]data1cf!AL79</f>
        <v>-2631.4603558047547</v>
      </c>
      <c r="N80" s="160">
        <f>+[1]data1cf!AM79</f>
        <v>-2648.8913757337968</v>
      </c>
      <c r="O80" s="160">
        <f>+[1]data1cf!AN79</f>
        <v>-2459.2606729366189</v>
      </c>
      <c r="P80" s="160">
        <f>+[1]data1cf!AO79</f>
        <v>-2420.6998612596171</v>
      </c>
      <c r="Q80" s="160">
        <f>+[1]data1cf!AP79</f>
        <v>-2421.7957177642138</v>
      </c>
      <c r="R80" s="160">
        <f>+[1]data1cf!AQ79</f>
        <v>1013.6835520232502</v>
      </c>
      <c r="S80" s="160">
        <f>+[1]data1cf!AR79</f>
        <v>0</v>
      </c>
      <c r="T80" s="160">
        <f>+[1]data1cf!AS79</f>
        <v>0</v>
      </c>
      <c r="U80" s="160">
        <f>+[1]data1cf!AT79</f>
        <v>0</v>
      </c>
      <c r="V80" s="160">
        <f>+[1]data1cf!AU79</f>
        <v>0</v>
      </c>
      <c r="W80" s="160">
        <f>+[1]data1cf!AV79</f>
        <v>0</v>
      </c>
      <c r="X80" s="160">
        <f>+[1]data1cf!AW79</f>
        <v>0</v>
      </c>
      <c r="Y80" s="160">
        <f>+[1]data1cf!AX79</f>
        <v>0</v>
      </c>
      <c r="Z80" s="160">
        <f>+[1]data1cf!AY79</f>
        <v>0</v>
      </c>
      <c r="AA80" s="160">
        <f>+[1]data1cf!AZ79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5"/>
        <v>-93211.349342236208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0">
        <f>+[1]data1cf!AA80</f>
        <v>-102101.22185323446</v>
      </c>
      <c r="C81" s="160">
        <f>+[1]data1cf!AB80</f>
        <v>-7323.9733602995611</v>
      </c>
      <c r="D81" s="160">
        <f>+[1]data1cf!AC80</f>
        <v>-3254.9572499184824</v>
      </c>
      <c r="E81" s="160">
        <f>+[1]data1cf!AD80</f>
        <v>-2861.7805686884694</v>
      </c>
      <c r="F81" s="160">
        <f>+[1]data1cf!AE80</f>
        <v>-3153.9873857206339</v>
      </c>
      <c r="G81" s="160">
        <f>+[1]data1cf!AF80</f>
        <v>-3415.270244150136</v>
      </c>
      <c r="H81" s="160">
        <f>+[1]data1cf!AG80</f>
        <v>-2136.5465293145953</v>
      </c>
      <c r="I81" s="160">
        <f>+[1]data1cf!AH80</f>
        <v>-2268.1232614972751</v>
      </c>
      <c r="J81" s="160">
        <f>+[1]data1cf!AI80</f>
        <v>-2280.5574640322648</v>
      </c>
      <c r="K81" s="160">
        <f>+[1]data1cf!AJ80</f>
        <v>-2289.3949971376505</v>
      </c>
      <c r="L81" s="160">
        <f>+[1]data1cf!AK80</f>
        <v>-2318.0513989126753</v>
      </c>
      <c r="M81" s="160">
        <f>+[1]data1cf!AL80</f>
        <v>-2316.1736314404734</v>
      </c>
      <c r="N81" s="160">
        <f>+[1]data1cf!AM80</f>
        <v>-2334.1381314445816</v>
      </c>
      <c r="O81" s="160">
        <f>+[1]data1cf!AN80</f>
        <v>-2143.9739485723367</v>
      </c>
      <c r="P81" s="160">
        <f>+[1]data1cf!AO80</f>
        <v>-2105.9466169704019</v>
      </c>
      <c r="Q81" s="160">
        <f>+[1]data1cf!AP80</f>
        <v>-2106.5089933999325</v>
      </c>
      <c r="R81" s="160">
        <f>+[1]data1cf!AQ80</f>
        <v>1171.0601741678579</v>
      </c>
      <c r="S81" s="160">
        <f>+[1]data1cf!AR80</f>
        <v>0</v>
      </c>
      <c r="T81" s="160">
        <f>+[1]data1cf!AS80</f>
        <v>0</v>
      </c>
      <c r="U81" s="160">
        <f>+[1]data1cf!AT80</f>
        <v>0</v>
      </c>
      <c r="V81" s="160">
        <f>+[1]data1cf!AU80</f>
        <v>0</v>
      </c>
      <c r="W81" s="160">
        <f>+[1]data1cf!AV80</f>
        <v>0</v>
      </c>
      <c r="X81" s="160">
        <f>+[1]data1cf!AW80</f>
        <v>0</v>
      </c>
      <c r="Y81" s="160">
        <f>+[1]data1cf!AX80</f>
        <v>0</v>
      </c>
      <c r="Z81" s="160">
        <f>+[1]data1cf!AY80</f>
        <v>0</v>
      </c>
      <c r="AA81" s="160">
        <f>+[1]data1cf!AZ80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5"/>
        <v>-103210.09571735434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0">
        <f>+[1]data1cf!AA81</f>
        <v>-86080.305998278927</v>
      </c>
      <c r="C82" s="160">
        <f>+[1]data1cf!AB81</f>
        <v>-7708.7703831372091</v>
      </c>
      <c r="D82" s="160">
        <f>+[1]data1cf!AC81</f>
        <v>-3667.3654727391995</v>
      </c>
      <c r="E82" s="160">
        <f>+[1]data1cf!AD81</f>
        <v>-3305.4292746026867</v>
      </c>
      <c r="F82" s="160">
        <f>+[1]data1cf!AE81</f>
        <v>-3432.9197916198073</v>
      </c>
      <c r="G82" s="160">
        <f>+[1]data1cf!AF81</f>
        <v>-3933.1747271185459</v>
      </c>
      <c r="H82" s="160">
        <f>+[1]data1cf!AG81</f>
        <v>-2524.6089981731334</v>
      </c>
      <c r="I82" s="160">
        <f>+[1]data1cf!AH81</f>
        <v>-2635.6302544772711</v>
      </c>
      <c r="J82" s="160">
        <f>+[1]data1cf!AI81</f>
        <v>-2648.0644570122613</v>
      </c>
      <c r="K82" s="160">
        <f>+[1]data1cf!AJ81</f>
        <v>-2657.5248833260871</v>
      </c>
      <c r="L82" s="160">
        <f>+[1]data1cf!AK81</f>
        <v>-2685.5583918926714</v>
      </c>
      <c r="M82" s="160">
        <f>+[1]data1cf!AL81</f>
        <v>-2684.3035176289095</v>
      </c>
      <c r="N82" s="160">
        <f>+[1]data1cf!AM81</f>
        <v>-2701.6451244245782</v>
      </c>
      <c r="O82" s="160">
        <f>+[1]data1cf!AN81</f>
        <v>-2512.1038347607737</v>
      </c>
      <c r="P82" s="160">
        <f>+[1]data1cf!AO81</f>
        <v>-2473.4536099503985</v>
      </c>
      <c r="Q82" s="160">
        <f>+[1]data1cf!AP81</f>
        <v>-2474.6388795883686</v>
      </c>
      <c r="R82" s="160">
        <f>+[1]data1cf!AQ81</f>
        <v>987.30667767785985</v>
      </c>
      <c r="S82" s="160">
        <f>+[1]data1cf!AR81</f>
        <v>0</v>
      </c>
      <c r="T82" s="160">
        <f>+[1]data1cf!AS81</f>
        <v>0</v>
      </c>
      <c r="U82" s="160">
        <f>+[1]data1cf!AT81</f>
        <v>0</v>
      </c>
      <c r="V82" s="160">
        <f>+[1]data1cf!AU81</f>
        <v>0</v>
      </c>
      <c r="W82" s="160">
        <f>+[1]data1cf!AV81</f>
        <v>0</v>
      </c>
      <c r="X82" s="160">
        <f>+[1]data1cf!AW81</f>
        <v>0</v>
      </c>
      <c r="Y82" s="160">
        <f>+[1]data1cf!AX81</f>
        <v>0</v>
      </c>
      <c r="Z82" s="160">
        <f>+[1]data1cf!AY81</f>
        <v>0</v>
      </c>
      <c r="AA82" s="160">
        <f>+[1]data1cf!AZ81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5"/>
        <v>-91584.805533603896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0">
        <f>+[1]data1cf!AA82</f>
        <v>-90408.643226879023</v>
      </c>
      <c r="C83" s="160">
        <f>+[1]data1cf!AB82</f>
        <v>-7654.4843690183643</v>
      </c>
      <c r="D83" s="160">
        <f>+[1]data1cf!AC82</f>
        <v>-3581.7576756631483</v>
      </c>
      <c r="E83" s="160">
        <f>+[1]data1cf!AD82</f>
        <v>-3096.4228915770909</v>
      </c>
      <c r="F83" s="160">
        <f>+[1]data1cf!AE82</f>
        <v>-3402.0616772980798</v>
      </c>
      <c r="G83" s="160">
        <f>+[1]data1cf!AF82</f>
        <v>-3748.4698573212454</v>
      </c>
      <c r="H83" s="160">
        <f>+[1]data1cf!AG82</f>
        <v>-2419.7669750210466</v>
      </c>
      <c r="I83" s="160">
        <f>+[1]data1cf!AH82</f>
        <v>-2536.3416611229677</v>
      </c>
      <c r="J83" s="160">
        <f>+[1]data1cf!AI82</f>
        <v>-2548.7758636579574</v>
      </c>
      <c r="K83" s="160">
        <f>+[1]data1cf!AJ82</f>
        <v>-2558.0680042203358</v>
      </c>
      <c r="L83" s="160">
        <f>+[1]data1cf!AK82</f>
        <v>-2586.2697985383679</v>
      </c>
      <c r="M83" s="160">
        <f>+[1]data1cf!AL82</f>
        <v>-2584.8466385231586</v>
      </c>
      <c r="N83" s="160">
        <f>+[1]data1cf!AM82</f>
        <v>-2602.3565310702743</v>
      </c>
      <c r="O83" s="160">
        <f>+[1]data1cf!AN82</f>
        <v>-2412.6469556550219</v>
      </c>
      <c r="P83" s="160">
        <f>+[1]data1cf!AO82</f>
        <v>-2374.1650165960946</v>
      </c>
      <c r="Q83" s="160">
        <f>+[1]data1cf!AP82</f>
        <v>-2375.1820004826177</v>
      </c>
      <c r="R83" s="160">
        <f>+[1]data1cf!AQ82</f>
        <v>1036.9509743550116</v>
      </c>
      <c r="S83" s="160">
        <f>+[1]data1cf!AR82</f>
        <v>0</v>
      </c>
      <c r="T83" s="160">
        <f>+[1]data1cf!AS82</f>
        <v>0</v>
      </c>
      <c r="U83" s="160">
        <f>+[1]data1cf!AT82</f>
        <v>0</v>
      </c>
      <c r="V83" s="160">
        <f>+[1]data1cf!AU82</f>
        <v>0</v>
      </c>
      <c r="W83" s="160">
        <f>+[1]data1cf!AV82</f>
        <v>0</v>
      </c>
      <c r="X83" s="160">
        <f>+[1]data1cf!AW82</f>
        <v>0</v>
      </c>
      <c r="Y83" s="160">
        <f>+[1]data1cf!AX82</f>
        <v>0</v>
      </c>
      <c r="Z83" s="160">
        <f>+[1]data1cf!AY82</f>
        <v>0</v>
      </c>
      <c r="AA83" s="160">
        <f>+[1]data1cf!AZ82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5"/>
        <v>-94731.683403147821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0">
        <f>+[1]data1cf!AA83</f>
        <v>-100277.38650868526</v>
      </c>
      <c r="C84" s="160">
        <f>+[1]data1cf!AB83</f>
        <v>-7484.1574855368654</v>
      </c>
      <c r="D84" s="160">
        <f>+[1]data1cf!AC83</f>
        <v>-3213.8968504090381</v>
      </c>
      <c r="E84" s="160">
        <f>+[1]data1cf!AD83</f>
        <v>-2941.799041985917</v>
      </c>
      <c r="F84" s="160">
        <f>+[1]data1cf!AE83</f>
        <v>-3120.6603439703667</v>
      </c>
      <c r="G84" s="160">
        <f>+[1]data1cf!AF83</f>
        <v>-3549.3716669066062</v>
      </c>
      <c r="H84" s="160">
        <f>+[1]data1cf!AG83</f>
        <v>-2180.7239067507485</v>
      </c>
      <c r="I84" s="160">
        <f>+[1]data1cf!AH83</f>
        <v>-2309.9605852329582</v>
      </c>
      <c r="J84" s="160">
        <f>+[1]data1cf!AI83</f>
        <v>-2322.3947877679484</v>
      </c>
      <c r="K84" s="160">
        <f>+[1]data1cf!AJ83</f>
        <v>-2331.3032315915298</v>
      </c>
      <c r="L84" s="160">
        <f>+[1]data1cf!AK83</f>
        <v>-2359.8887226483585</v>
      </c>
      <c r="M84" s="160">
        <f>+[1]data1cf!AL83</f>
        <v>-2358.0818658943522</v>
      </c>
      <c r="N84" s="160">
        <f>+[1]data1cf!AM83</f>
        <v>-2375.9754551802648</v>
      </c>
      <c r="O84" s="160">
        <f>+[1]data1cf!AN83</f>
        <v>-2185.8821830262159</v>
      </c>
      <c r="P84" s="160">
        <f>+[1]data1cf!AO83</f>
        <v>-2147.7839407060851</v>
      </c>
      <c r="Q84" s="160">
        <f>+[1]data1cf!AP83</f>
        <v>-2148.4172278538113</v>
      </c>
      <c r="R84" s="160">
        <f>+[1]data1cf!AQ83</f>
        <v>1150.1415123000163</v>
      </c>
      <c r="S84" s="160">
        <f>+[1]data1cf!AR83</f>
        <v>0</v>
      </c>
      <c r="T84" s="160">
        <f>+[1]data1cf!AS83</f>
        <v>0</v>
      </c>
      <c r="U84" s="160">
        <f>+[1]data1cf!AT83</f>
        <v>0</v>
      </c>
      <c r="V84" s="160">
        <f>+[1]data1cf!AU83</f>
        <v>0</v>
      </c>
      <c r="W84" s="160">
        <f>+[1]data1cf!AV83</f>
        <v>0</v>
      </c>
      <c r="X84" s="160">
        <f>+[1]data1cf!AW83</f>
        <v>0</v>
      </c>
      <c r="Y84" s="160">
        <f>+[1]data1cf!AX83</f>
        <v>0</v>
      </c>
      <c r="Z84" s="160">
        <f>+[1]data1cf!AY83</f>
        <v>0</v>
      </c>
      <c r="AA84" s="160">
        <f>+[1]data1cf!AZ83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6">SUMPRODUCT(B84:AJ84,PVCapPrice)</f>
        <v>-101932.57071038503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0">
        <f>+[1]data1cf!AA84</f>
        <v>-93419.890364725085</v>
      </c>
      <c r="C85" s="160">
        <f>+[1]data1cf!AB84</f>
        <v>-7531.4748797813691</v>
      </c>
      <c r="D85" s="160">
        <f>+[1]data1cf!AC84</f>
        <v>-3518.6042279475396</v>
      </c>
      <c r="E85" s="160">
        <f>+[1]data1cf!AD84</f>
        <v>-3088.9824030844288</v>
      </c>
      <c r="F85" s="160">
        <f>+[1]data1cf!AE84</f>
        <v>-3237.0597141744092</v>
      </c>
      <c r="G85" s="160">
        <f>+[1]data1cf!AF84</f>
        <v>-3680.4148563325975</v>
      </c>
      <c r="H85" s="160">
        <f>+[1]data1cf!AG84</f>
        <v>-2346.8278241488265</v>
      </c>
      <c r="I85" s="160">
        <f>+[1]data1cf!AH84</f>
        <v>-2467.2660607784892</v>
      </c>
      <c r="J85" s="160">
        <f>+[1]data1cf!AI84</f>
        <v>-2479.7002633134789</v>
      </c>
      <c r="K85" s="160">
        <f>+[1]data1cf!AJ84</f>
        <v>-2488.8753265871383</v>
      </c>
      <c r="L85" s="160">
        <f>+[1]data1cf!AK84</f>
        <v>-2517.1941981938894</v>
      </c>
      <c r="M85" s="160">
        <f>+[1]data1cf!AL84</f>
        <v>-2515.6539608899607</v>
      </c>
      <c r="N85" s="160">
        <f>+[1]data1cf!AM84</f>
        <v>-2533.2809307257958</v>
      </c>
      <c r="O85" s="160">
        <f>+[1]data1cf!AN84</f>
        <v>-2343.4542780218244</v>
      </c>
      <c r="P85" s="160">
        <f>+[1]data1cf!AO84</f>
        <v>-2305.0894162516161</v>
      </c>
      <c r="Q85" s="160">
        <f>+[1]data1cf!AP84</f>
        <v>-2305.9893228494198</v>
      </c>
      <c r="R85" s="160">
        <f>+[1]data1cf!AQ84</f>
        <v>1071.4887745272508</v>
      </c>
      <c r="S85" s="160">
        <f>+[1]data1cf!AR84</f>
        <v>0</v>
      </c>
      <c r="T85" s="160">
        <f>+[1]data1cf!AS84</f>
        <v>0</v>
      </c>
      <c r="U85" s="160">
        <f>+[1]data1cf!AT84</f>
        <v>0</v>
      </c>
      <c r="V85" s="160">
        <f>+[1]data1cf!AU84</f>
        <v>0</v>
      </c>
      <c r="W85" s="160">
        <f>+[1]data1cf!AV84</f>
        <v>0</v>
      </c>
      <c r="X85" s="160">
        <f>+[1]data1cf!AW84</f>
        <v>0</v>
      </c>
      <c r="Y85" s="160">
        <f>+[1]data1cf!AX84</f>
        <v>0</v>
      </c>
      <c r="Z85" s="160">
        <f>+[1]data1cf!AY84</f>
        <v>0</v>
      </c>
      <c r="AA85" s="160">
        <f>+[1]data1cf!AZ84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6"/>
        <v>-96888.715175027173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0">
        <f>+[1]data1cf!AA85</f>
        <v>-94263.967796603203</v>
      </c>
      <c r="C86" s="160">
        <f>+[1]data1cf!AB85</f>
        <v>-7488.9275346221793</v>
      </c>
      <c r="D86" s="160">
        <f>+[1]data1cf!AC85</f>
        <v>-3361.7981336884886</v>
      </c>
      <c r="E86" s="160">
        <f>+[1]data1cf!AD85</f>
        <v>-3128.7335758787995</v>
      </c>
      <c r="F86" s="160">
        <f>+[1]data1cf!AE85</f>
        <v>-3486.2454458605271</v>
      </c>
      <c r="G86" s="160">
        <f>+[1]data1cf!AF85</f>
        <v>-3633.1357487169198</v>
      </c>
      <c r="H86" s="160">
        <f>+[1]data1cf!AG85</f>
        <v>-2326.3823780152907</v>
      </c>
      <c r="I86" s="160">
        <f>+[1]data1cf!AH85</f>
        <v>-2447.903599753151</v>
      </c>
      <c r="J86" s="160">
        <f>+[1]data1cf!AI85</f>
        <v>-2460.3378022881407</v>
      </c>
      <c r="K86" s="160">
        <f>+[1]data1cf!AJ85</f>
        <v>-2469.4800478312482</v>
      </c>
      <c r="L86" s="160">
        <f>+[1]data1cf!AK85</f>
        <v>-2497.8317371685512</v>
      </c>
      <c r="M86" s="160">
        <f>+[1]data1cf!AL85</f>
        <v>-2496.258682134071</v>
      </c>
      <c r="N86" s="160">
        <f>+[1]data1cf!AM85</f>
        <v>-2513.9184697004575</v>
      </c>
      <c r="O86" s="160">
        <f>+[1]data1cf!AN85</f>
        <v>-2324.0589992659343</v>
      </c>
      <c r="P86" s="160">
        <f>+[1]data1cf!AO85</f>
        <v>-2285.7269552262778</v>
      </c>
      <c r="Q86" s="160">
        <f>+[1]data1cf!AP85</f>
        <v>-2286.5940440935296</v>
      </c>
      <c r="R86" s="160">
        <f>+[1]data1cf!AQ85</f>
        <v>1081.1700050399199</v>
      </c>
      <c r="S86" s="160">
        <f>+[1]data1cf!AR85</f>
        <v>0</v>
      </c>
      <c r="T86" s="160">
        <f>+[1]data1cf!AS85</f>
        <v>0</v>
      </c>
      <c r="U86" s="160">
        <f>+[1]data1cf!AT85</f>
        <v>0</v>
      </c>
      <c r="V86" s="160">
        <f>+[1]data1cf!AU85</f>
        <v>0</v>
      </c>
      <c r="W86" s="160">
        <f>+[1]data1cf!AV85</f>
        <v>0</v>
      </c>
      <c r="X86" s="160">
        <f>+[1]data1cf!AW85</f>
        <v>0</v>
      </c>
      <c r="Y86" s="160">
        <f>+[1]data1cf!AX85</f>
        <v>0</v>
      </c>
      <c r="Z86" s="160">
        <f>+[1]data1cf!AY85</f>
        <v>0</v>
      </c>
      <c r="AA86" s="160">
        <f>+[1]data1cf!AZ85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6"/>
        <v>-97553.082053402366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0">
        <f>+[1]data1cf!AA86</f>
        <v>-101623.9584040474</v>
      </c>
      <c r="C87" s="160">
        <f>+[1]data1cf!AB86</f>
        <v>-7357.6301798985633</v>
      </c>
      <c r="D87" s="160">
        <f>+[1]data1cf!AC86</f>
        <v>-3146.2995582296367</v>
      </c>
      <c r="E87" s="160">
        <f>+[1]data1cf!AD86</f>
        <v>-2902.3764411286461</v>
      </c>
      <c r="F87" s="160">
        <f>+[1]data1cf!AE86</f>
        <v>-3108.7655125548808</v>
      </c>
      <c r="G87" s="160">
        <f>+[1]data1cf!AF86</f>
        <v>-3455.4275797679466</v>
      </c>
      <c r="H87" s="160">
        <f>+[1]data1cf!AG86</f>
        <v>-2148.1069191240317</v>
      </c>
      <c r="I87" s="160">
        <f>+[1]data1cf!AH86</f>
        <v>-2279.071303210867</v>
      </c>
      <c r="J87" s="160">
        <f>+[1]data1cf!AI86</f>
        <v>-2291.5055057458567</v>
      </c>
      <c r="K87" s="160">
        <f>+[1]data1cf!AJ86</f>
        <v>-2300.3615948541469</v>
      </c>
      <c r="L87" s="160">
        <f>+[1]data1cf!AK86</f>
        <v>-2328.9994406262672</v>
      </c>
      <c r="M87" s="160">
        <f>+[1]data1cf!AL86</f>
        <v>-2327.1402291569693</v>
      </c>
      <c r="N87" s="160">
        <f>+[1]data1cf!AM86</f>
        <v>-2345.0861731581736</v>
      </c>
      <c r="O87" s="160">
        <f>+[1]data1cf!AN86</f>
        <v>-2154.9405462888335</v>
      </c>
      <c r="P87" s="160">
        <f>+[1]data1cf!AO86</f>
        <v>-2116.8946586839938</v>
      </c>
      <c r="Q87" s="160">
        <f>+[1]data1cf!AP86</f>
        <v>-2117.4755911164284</v>
      </c>
      <c r="R87" s="160">
        <f>+[1]data1cf!AQ86</f>
        <v>1165.5861533110619</v>
      </c>
      <c r="S87" s="160">
        <f>+[1]data1cf!AR86</f>
        <v>0</v>
      </c>
      <c r="T87" s="160">
        <f>+[1]data1cf!AS86</f>
        <v>0</v>
      </c>
      <c r="U87" s="160">
        <f>+[1]data1cf!AT86</f>
        <v>0</v>
      </c>
      <c r="V87" s="160">
        <f>+[1]data1cf!AU86</f>
        <v>0</v>
      </c>
      <c r="W87" s="160">
        <f>+[1]data1cf!AV86</f>
        <v>0</v>
      </c>
      <c r="X87" s="160">
        <f>+[1]data1cf!AW86</f>
        <v>0</v>
      </c>
      <c r="Y87" s="160">
        <f>+[1]data1cf!AX86</f>
        <v>0</v>
      </c>
      <c r="Z87" s="160">
        <f>+[1]data1cf!AY86</f>
        <v>0</v>
      </c>
      <c r="AA87" s="160">
        <f>+[1]data1cf!AZ86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6"/>
        <v>-102802.24099158468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0">
        <f>+[1]data1cf!AA87</f>
        <v>-90437.87883614091</v>
      </c>
      <c r="C88" s="160">
        <f>+[1]data1cf!AB87</f>
        <v>-7572.9184884244951</v>
      </c>
      <c r="D88" s="160">
        <f>+[1]data1cf!AC87</f>
        <v>-3626.3603430849353</v>
      </c>
      <c r="E88" s="160">
        <f>+[1]data1cf!AD87</f>
        <v>-3233.3886749427465</v>
      </c>
      <c r="F88" s="160">
        <f>+[1]data1cf!AE87</f>
        <v>-3448.6315946043178</v>
      </c>
      <c r="G88" s="160">
        <f>+[1]data1cf!AF87</f>
        <v>-3679.7742216966626</v>
      </c>
      <c r="H88" s="160">
        <f>+[1]data1cf!AG87</f>
        <v>-2419.058823076959</v>
      </c>
      <c r="I88" s="160">
        <f>+[1]data1cf!AH87</f>
        <v>-2535.6710196349877</v>
      </c>
      <c r="J88" s="160">
        <f>+[1]data1cf!AI87</f>
        <v>-2548.1052221699774</v>
      </c>
      <c r="K88" s="160">
        <f>+[1]data1cf!AJ87</f>
        <v>-2557.3962260518674</v>
      </c>
      <c r="L88" s="160">
        <f>+[1]data1cf!AK87</f>
        <v>-2585.5991570503879</v>
      </c>
      <c r="M88" s="160">
        <f>+[1]data1cf!AL87</f>
        <v>-2584.1748603546903</v>
      </c>
      <c r="N88" s="160">
        <f>+[1]data1cf!AM87</f>
        <v>-2601.6858895822943</v>
      </c>
      <c r="O88" s="160">
        <f>+[1]data1cf!AN87</f>
        <v>-2411.9751774865535</v>
      </c>
      <c r="P88" s="160">
        <f>+[1]data1cf!AO87</f>
        <v>-2373.4943751081146</v>
      </c>
      <c r="Q88" s="160">
        <f>+[1]data1cf!AP87</f>
        <v>-2374.5102223141489</v>
      </c>
      <c r="R88" s="160">
        <f>+[1]data1cf!AQ87</f>
        <v>1037.2862950990018</v>
      </c>
      <c r="S88" s="160">
        <f>+[1]data1cf!AR87</f>
        <v>0</v>
      </c>
      <c r="T88" s="160">
        <f>+[1]data1cf!AS87</f>
        <v>0</v>
      </c>
      <c r="U88" s="160">
        <f>+[1]data1cf!AT87</f>
        <v>0</v>
      </c>
      <c r="V88" s="160">
        <f>+[1]data1cf!AU87</f>
        <v>0</v>
      </c>
      <c r="W88" s="160">
        <f>+[1]data1cf!AV87</f>
        <v>0</v>
      </c>
      <c r="X88" s="160">
        <f>+[1]data1cf!AW87</f>
        <v>0</v>
      </c>
      <c r="Y88" s="160">
        <f>+[1]data1cf!AX87</f>
        <v>0</v>
      </c>
      <c r="Z88" s="160">
        <f>+[1]data1cf!AY87</f>
        <v>0</v>
      </c>
      <c r="AA88" s="160">
        <f>+[1]data1cf!AZ87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6"/>
        <v>-94793.707448453613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0">
        <f>+[1]data1cf!AA88</f>
        <v>-91924.262940056738</v>
      </c>
      <c r="C89" s="160">
        <f>+[1]data1cf!AB88</f>
        <v>-7583.6488683928128</v>
      </c>
      <c r="D89" s="160">
        <f>+[1]data1cf!AC88</f>
        <v>-3587.6421446544559</v>
      </c>
      <c r="E89" s="160">
        <f>+[1]data1cf!AD88</f>
        <v>-3232.4120838032572</v>
      </c>
      <c r="F89" s="160">
        <f>+[1]data1cf!AE88</f>
        <v>-3370.9421434705573</v>
      </c>
      <c r="G89" s="160">
        <f>+[1]data1cf!AF88</f>
        <v>-3802.8349176414822</v>
      </c>
      <c r="H89" s="160">
        <f>+[1]data1cf!AG88</f>
        <v>-2383.0552705797249</v>
      </c>
      <c r="I89" s="160">
        <f>+[1]data1cf!AH88</f>
        <v>-2501.5745573984414</v>
      </c>
      <c r="J89" s="160">
        <f>+[1]data1cf!AI88</f>
        <v>-2514.0087599334311</v>
      </c>
      <c r="K89" s="160">
        <f>+[1]data1cf!AJ88</f>
        <v>-2523.2419732013614</v>
      </c>
      <c r="L89" s="160">
        <f>+[1]data1cf!AK88</f>
        <v>-2551.5026948138416</v>
      </c>
      <c r="M89" s="160">
        <f>+[1]data1cf!AL88</f>
        <v>-2550.0206075041842</v>
      </c>
      <c r="N89" s="160">
        <f>+[1]data1cf!AM88</f>
        <v>-2567.5894273457479</v>
      </c>
      <c r="O89" s="160">
        <f>+[1]data1cf!AN88</f>
        <v>-2377.8209246360475</v>
      </c>
      <c r="P89" s="160">
        <f>+[1]data1cf!AO88</f>
        <v>-2339.3979128715682</v>
      </c>
      <c r="Q89" s="160">
        <f>+[1]data1cf!AP88</f>
        <v>-2340.3559694636433</v>
      </c>
      <c r="R89" s="160">
        <f>+[1]data1cf!AQ88</f>
        <v>1054.3345262172747</v>
      </c>
      <c r="S89" s="160">
        <f>+[1]data1cf!AR88</f>
        <v>0</v>
      </c>
      <c r="T89" s="160">
        <f>+[1]data1cf!AS88</f>
        <v>0</v>
      </c>
      <c r="U89" s="160">
        <f>+[1]data1cf!AT88</f>
        <v>0</v>
      </c>
      <c r="V89" s="160">
        <f>+[1]data1cf!AU88</f>
        <v>0</v>
      </c>
      <c r="W89" s="160">
        <f>+[1]data1cf!AV88</f>
        <v>0</v>
      </c>
      <c r="X89" s="160">
        <f>+[1]data1cf!AW88</f>
        <v>0</v>
      </c>
      <c r="Y89" s="160">
        <f>+[1]data1cf!AX88</f>
        <v>0</v>
      </c>
      <c r="Z89" s="160">
        <f>+[1]data1cf!AY88</f>
        <v>0</v>
      </c>
      <c r="AA89" s="160">
        <f>+[1]data1cf!AZ88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6"/>
        <v>-95975.666612901841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0">
        <f>+[1]data1cf!AA89</f>
        <v>-96662.074102816201</v>
      </c>
      <c r="C90" s="160">
        <f>+[1]data1cf!AB89</f>
        <v>-7469.3898902125493</v>
      </c>
      <c r="D90" s="160">
        <f>+[1]data1cf!AC89</f>
        <v>-3311.6421456990065</v>
      </c>
      <c r="E90" s="160">
        <f>+[1]data1cf!AD89</f>
        <v>-2882.5413331047503</v>
      </c>
      <c r="F90" s="160">
        <f>+[1]data1cf!AE89</f>
        <v>-3342.1063306930141</v>
      </c>
      <c r="G90" s="160">
        <f>+[1]data1cf!AF89</f>
        <v>-3645.4922467538454</v>
      </c>
      <c r="H90" s="160">
        <f>+[1]data1cf!AG89</f>
        <v>-2268.2948715206862</v>
      </c>
      <c r="I90" s="160">
        <f>+[1]data1cf!AH89</f>
        <v>-2392.8929595736699</v>
      </c>
      <c r="J90" s="160">
        <f>+[1]data1cf!AI89</f>
        <v>-2405.3271621086596</v>
      </c>
      <c r="K90" s="160">
        <f>+[1]data1cf!AJ89</f>
        <v>-2414.3761692785815</v>
      </c>
      <c r="L90" s="160">
        <f>+[1]data1cf!AK89</f>
        <v>-2442.8210969890702</v>
      </c>
      <c r="M90" s="160">
        <f>+[1]data1cf!AL89</f>
        <v>-2441.1548035814039</v>
      </c>
      <c r="N90" s="160">
        <f>+[1]data1cf!AM89</f>
        <v>-2458.9078295209765</v>
      </c>
      <c r="O90" s="160">
        <f>+[1]data1cf!AN89</f>
        <v>-2268.9551207132677</v>
      </c>
      <c r="P90" s="160">
        <f>+[1]data1cf!AO89</f>
        <v>-2230.7163150467968</v>
      </c>
      <c r="Q90" s="160">
        <f>+[1]data1cf!AP89</f>
        <v>-2231.490165540863</v>
      </c>
      <c r="R90" s="160">
        <f>+[1]data1cf!AQ89</f>
        <v>1108.6753251296605</v>
      </c>
      <c r="S90" s="160">
        <f>+[1]data1cf!AR89</f>
        <v>0</v>
      </c>
      <c r="T90" s="160">
        <f>+[1]data1cf!AS89</f>
        <v>0</v>
      </c>
      <c r="U90" s="160">
        <f>+[1]data1cf!AT89</f>
        <v>0</v>
      </c>
      <c r="V90" s="160">
        <f>+[1]data1cf!AU89</f>
        <v>0</v>
      </c>
      <c r="W90" s="160">
        <f>+[1]data1cf!AV89</f>
        <v>0</v>
      </c>
      <c r="X90" s="160">
        <f>+[1]data1cf!AW89</f>
        <v>0</v>
      </c>
      <c r="Y90" s="160">
        <f>+[1]data1cf!AX89</f>
        <v>0</v>
      </c>
      <c r="Z90" s="160">
        <f>+[1]data1cf!AY89</f>
        <v>0</v>
      </c>
      <c r="AA90" s="160">
        <f>+[1]data1cf!AZ89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6"/>
        <v>-99216.373858772844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0">
        <f>+[1]data1cf!AA90</f>
        <v>-91061.512546204744</v>
      </c>
      <c r="C91" s="160">
        <f>+[1]data1cf!AB90</f>
        <v>-7595.5727004073124</v>
      </c>
      <c r="D91" s="160">
        <f>+[1]data1cf!AC90</f>
        <v>-3521.779434497188</v>
      </c>
      <c r="E91" s="160">
        <f>+[1]data1cf!AD90</f>
        <v>-3101.8813429949869</v>
      </c>
      <c r="F91" s="160">
        <f>+[1]data1cf!AE90</f>
        <v>-3424.8086083019248</v>
      </c>
      <c r="G91" s="160">
        <f>+[1]data1cf!AF90</f>
        <v>-3663.6215430972406</v>
      </c>
      <c r="H91" s="160">
        <f>+[1]data1cf!AG90</f>
        <v>-2403.9530176797025</v>
      </c>
      <c r="I91" s="160">
        <f>+[1]data1cf!AH90</f>
        <v>-2521.3653612330909</v>
      </c>
      <c r="J91" s="160">
        <f>+[1]data1cf!AI90</f>
        <v>-2533.799563768081</v>
      </c>
      <c r="K91" s="160">
        <f>+[1]data1cf!AJ90</f>
        <v>-2543.0663207713242</v>
      </c>
      <c r="L91" s="160">
        <f>+[1]data1cf!AK90</f>
        <v>-2571.2934986484915</v>
      </c>
      <c r="M91" s="160">
        <f>+[1]data1cf!AL90</f>
        <v>-2569.8449550741466</v>
      </c>
      <c r="N91" s="160">
        <f>+[1]data1cf!AM90</f>
        <v>-2587.3802311803979</v>
      </c>
      <c r="O91" s="160">
        <f>+[1]data1cf!AN90</f>
        <v>-2397.6452722060103</v>
      </c>
      <c r="P91" s="160">
        <f>+[1]data1cf!AO90</f>
        <v>-2359.1887167062182</v>
      </c>
      <c r="Q91" s="160">
        <f>+[1]data1cf!AP90</f>
        <v>-2360.1803170336057</v>
      </c>
      <c r="R91" s="160">
        <f>+[1]data1cf!AQ90</f>
        <v>1044.4391242999498</v>
      </c>
      <c r="S91" s="160">
        <f>+[1]data1cf!AR90</f>
        <v>0</v>
      </c>
      <c r="T91" s="160">
        <f>+[1]data1cf!AS90</f>
        <v>0</v>
      </c>
      <c r="U91" s="160">
        <f>+[1]data1cf!AT90</f>
        <v>0</v>
      </c>
      <c r="V91" s="160">
        <f>+[1]data1cf!AU90</f>
        <v>0</v>
      </c>
      <c r="W91" s="160">
        <f>+[1]data1cf!AV90</f>
        <v>0</v>
      </c>
      <c r="X91" s="160">
        <f>+[1]data1cf!AW90</f>
        <v>0</v>
      </c>
      <c r="Y91" s="160">
        <f>+[1]data1cf!AX90</f>
        <v>0</v>
      </c>
      <c r="Z91" s="160">
        <f>+[1]data1cf!AY90</f>
        <v>0</v>
      </c>
      <c r="AA91" s="160">
        <f>+[1]data1cf!AZ90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6"/>
        <v>-95148.682180836215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0">
        <f>+[1]data1cf!AA91</f>
        <v>-90707.706468723583</v>
      </c>
      <c r="C92" s="160">
        <f>+[1]data1cf!AB91</f>
        <v>-7618.2039735378949</v>
      </c>
      <c r="D92" s="160">
        <f>+[1]data1cf!AC91</f>
        <v>-3589.0612823269344</v>
      </c>
      <c r="E92" s="160">
        <f>+[1]data1cf!AD91</f>
        <v>-3210.9093920268988</v>
      </c>
      <c r="F92" s="160">
        <f>+[1]data1cf!AE91</f>
        <v>-3378.6954351646355</v>
      </c>
      <c r="G92" s="160">
        <f>+[1]data1cf!AF91</f>
        <v>-3795.5419896374806</v>
      </c>
      <c r="H92" s="160">
        <f>+[1]data1cf!AG91</f>
        <v>-2412.5229934019098</v>
      </c>
      <c r="I92" s="160">
        <f>+[1]data1cf!AH91</f>
        <v>-2529.4813896056471</v>
      </c>
      <c r="J92" s="160">
        <f>+[1]data1cf!AI91</f>
        <v>-2541.9155921406373</v>
      </c>
      <c r="K92" s="160">
        <f>+[1]data1cf!AJ91</f>
        <v>-2551.1961051241724</v>
      </c>
      <c r="L92" s="160">
        <f>+[1]data1cf!AK91</f>
        <v>-2579.4095270210473</v>
      </c>
      <c r="M92" s="160">
        <f>+[1]data1cf!AL91</f>
        <v>-2577.9747394269948</v>
      </c>
      <c r="N92" s="160">
        <f>+[1]data1cf!AM91</f>
        <v>-2595.4962595529537</v>
      </c>
      <c r="O92" s="160">
        <f>+[1]data1cf!AN91</f>
        <v>-2405.7750565588585</v>
      </c>
      <c r="P92" s="160">
        <f>+[1]data1cf!AO91</f>
        <v>-2367.304745078774</v>
      </c>
      <c r="Q92" s="160">
        <f>+[1]data1cf!AP91</f>
        <v>-2368.3101013864539</v>
      </c>
      <c r="R92" s="160">
        <f>+[1]data1cf!AQ91</f>
        <v>1040.3811101136719</v>
      </c>
      <c r="S92" s="160">
        <f>+[1]data1cf!AR91</f>
        <v>0</v>
      </c>
      <c r="T92" s="160">
        <f>+[1]data1cf!AS91</f>
        <v>0</v>
      </c>
      <c r="U92" s="160">
        <f>+[1]data1cf!AT91</f>
        <v>0</v>
      </c>
      <c r="V92" s="160">
        <f>+[1]data1cf!AU91</f>
        <v>0</v>
      </c>
      <c r="W92" s="160">
        <f>+[1]data1cf!AV91</f>
        <v>0</v>
      </c>
      <c r="X92" s="160">
        <f>+[1]data1cf!AW91</f>
        <v>0</v>
      </c>
      <c r="Y92" s="160">
        <f>+[1]data1cf!AX91</f>
        <v>0</v>
      </c>
      <c r="Z92" s="160">
        <f>+[1]data1cf!AY91</f>
        <v>0</v>
      </c>
      <c r="AA92" s="160">
        <f>+[1]data1cf!AZ91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6"/>
        <v>-95020.603955488041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0">
        <f>+[1]data1cf!AA92</f>
        <v>-100741.34928600927</v>
      </c>
      <c r="C93" s="160">
        <f>+[1]data1cf!AB92</f>
        <v>-7325.806785528609</v>
      </c>
      <c r="D93" s="160">
        <f>+[1]data1cf!AC92</f>
        <v>-3195.2678946305386</v>
      </c>
      <c r="E93" s="160">
        <f>+[1]data1cf!AD92</f>
        <v>-2896.4813105195508</v>
      </c>
      <c r="F93" s="160">
        <f>+[1]data1cf!AE92</f>
        <v>-3145.5403995578563</v>
      </c>
      <c r="G93" s="160">
        <f>+[1]data1cf!AF92</f>
        <v>-3391.4420231552858</v>
      </c>
      <c r="H93" s="160">
        <f>+[1]data1cf!AG92</f>
        <v>-2169.4856890073397</v>
      </c>
      <c r="I93" s="160">
        <f>+[1]data1cf!AH92</f>
        <v>-2299.3176502913675</v>
      </c>
      <c r="J93" s="160">
        <f>+[1]data1cf!AI92</f>
        <v>-2311.7518528263572</v>
      </c>
      <c r="K93" s="160">
        <f>+[1]data1cf!AJ92</f>
        <v>-2320.6422577771564</v>
      </c>
      <c r="L93" s="160">
        <f>+[1]data1cf!AK92</f>
        <v>-2349.2457877067677</v>
      </c>
      <c r="M93" s="160">
        <f>+[1]data1cf!AL92</f>
        <v>-2347.4208920799792</v>
      </c>
      <c r="N93" s="160">
        <f>+[1]data1cf!AM92</f>
        <v>-2365.3325202386741</v>
      </c>
      <c r="O93" s="160">
        <f>+[1]data1cf!AN92</f>
        <v>-2175.2212092118425</v>
      </c>
      <c r="P93" s="160">
        <f>+[1]data1cf!AO92</f>
        <v>-2137.1410057644944</v>
      </c>
      <c r="Q93" s="160">
        <f>+[1]data1cf!AP92</f>
        <v>-2137.7562540394383</v>
      </c>
      <c r="R93" s="160">
        <f>+[1]data1cf!AQ92</f>
        <v>1155.4629797708117</v>
      </c>
      <c r="S93" s="160">
        <f>+[1]data1cf!AR92</f>
        <v>0</v>
      </c>
      <c r="T93" s="160">
        <f>+[1]data1cf!AS92</f>
        <v>0</v>
      </c>
      <c r="U93" s="160">
        <f>+[1]data1cf!AT92</f>
        <v>0</v>
      </c>
      <c r="V93" s="160">
        <f>+[1]data1cf!AU92</f>
        <v>0</v>
      </c>
      <c r="W93" s="160">
        <f>+[1]data1cf!AV92</f>
        <v>0</v>
      </c>
      <c r="X93" s="160">
        <f>+[1]data1cf!AW92</f>
        <v>0</v>
      </c>
      <c r="Y93" s="160">
        <f>+[1]data1cf!AX92</f>
        <v>0</v>
      </c>
      <c r="Z93" s="160">
        <f>+[1]data1cf!AY92</f>
        <v>0</v>
      </c>
      <c r="AA93" s="160">
        <f>+[1]data1cf!AZ92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6"/>
        <v>-102093.96921410973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0">
        <f>+[1]data1cf!AA93</f>
        <v>-103539.95526373383</v>
      </c>
      <c r="C94" s="160">
        <f>+[1]data1cf!AB93</f>
        <v>-7329.7079766927118</v>
      </c>
      <c r="D94" s="160">
        <f>+[1]data1cf!AC93</f>
        <v>-3092.6728684248892</v>
      </c>
      <c r="E94" s="160">
        <f>+[1]data1cf!AD93</f>
        <v>-2674.6121782447044</v>
      </c>
      <c r="F94" s="160">
        <f>+[1]data1cf!AE93</f>
        <v>-2949.8942378821848</v>
      </c>
      <c r="G94" s="160">
        <f>+[1]data1cf!AF93</f>
        <v>-3340.2228680457329</v>
      </c>
      <c r="H94" s="160">
        <f>+[1]data1cf!AG93</f>
        <v>-2101.6971833494604</v>
      </c>
      <c r="I94" s="160">
        <f>+[1]data1cf!AH93</f>
        <v>-2235.119868047148</v>
      </c>
      <c r="J94" s="160">
        <f>+[1]data1cf!AI93</f>
        <v>-2247.5540705821377</v>
      </c>
      <c r="K94" s="160">
        <f>+[1]data1cf!AJ93</f>
        <v>-2256.3356657325235</v>
      </c>
      <c r="L94" s="160">
        <f>+[1]data1cf!AK93</f>
        <v>-2285.0480054625482</v>
      </c>
      <c r="M94" s="160">
        <f>+[1]data1cf!AL93</f>
        <v>-2283.1143000353459</v>
      </c>
      <c r="N94" s="160">
        <f>+[1]data1cf!AM93</f>
        <v>-2301.1347379944546</v>
      </c>
      <c r="O94" s="160">
        <f>+[1]data1cf!AN93</f>
        <v>-2110.9146171672096</v>
      </c>
      <c r="P94" s="160">
        <f>+[1]data1cf!AO93</f>
        <v>-2072.9432235202748</v>
      </c>
      <c r="Q94" s="160">
        <f>+[1]data1cf!AP93</f>
        <v>-2073.449661994805</v>
      </c>
      <c r="R94" s="160">
        <f>+[1]data1cf!AQ93</f>
        <v>1187.5618708929214</v>
      </c>
      <c r="S94" s="160">
        <f>+[1]data1cf!AR93</f>
        <v>0</v>
      </c>
      <c r="T94" s="160">
        <f>+[1]data1cf!AS93</f>
        <v>0</v>
      </c>
      <c r="U94" s="160">
        <f>+[1]data1cf!AT93</f>
        <v>0</v>
      </c>
      <c r="V94" s="160">
        <f>+[1]data1cf!AU93</f>
        <v>0</v>
      </c>
      <c r="W94" s="160">
        <f>+[1]data1cf!AV93</f>
        <v>0</v>
      </c>
      <c r="X94" s="160">
        <f>+[1]data1cf!AW93</f>
        <v>0</v>
      </c>
      <c r="Y94" s="160">
        <f>+[1]data1cf!AX93</f>
        <v>0</v>
      </c>
      <c r="Z94" s="160">
        <f>+[1]data1cf!AY93</f>
        <v>0</v>
      </c>
      <c r="AA94" s="160">
        <f>+[1]data1cf!AZ93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6"/>
        <v>-104022.04224786651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0">
        <f>+[1]data1cf!AA94</f>
        <v>-96907.403985712401</v>
      </c>
      <c r="C95" s="160">
        <f>+[1]data1cf!AB94</f>
        <v>-7517.2231532470414</v>
      </c>
      <c r="D95" s="160">
        <f>+[1]data1cf!AC94</f>
        <v>-3281.7285641481494</v>
      </c>
      <c r="E95" s="160">
        <f>+[1]data1cf!AD94</f>
        <v>-2972.2405231467183</v>
      </c>
      <c r="F95" s="160">
        <f>+[1]data1cf!AE94</f>
        <v>-3351.8515963122286</v>
      </c>
      <c r="G95" s="160">
        <f>+[1]data1cf!AF94</f>
        <v>-3627.9166357771201</v>
      </c>
      <c r="H95" s="160">
        <f>+[1]data1cf!AG94</f>
        <v>-2262.3524322180024</v>
      </c>
      <c r="I95" s="160">
        <f>+[1]data1cf!AH94</f>
        <v>-2387.2652883239371</v>
      </c>
      <c r="J95" s="160">
        <f>+[1]data1cf!AI94</f>
        <v>-2399.6994908589268</v>
      </c>
      <c r="K95" s="160">
        <f>+[1]data1cf!AJ94</f>
        <v>-2408.7389596030021</v>
      </c>
      <c r="L95" s="160">
        <f>+[1]data1cf!AK94</f>
        <v>-2437.1934257393373</v>
      </c>
      <c r="M95" s="160">
        <f>+[1]data1cf!AL94</f>
        <v>-2435.5175939058245</v>
      </c>
      <c r="N95" s="160">
        <f>+[1]data1cf!AM94</f>
        <v>-2453.2801582712436</v>
      </c>
      <c r="O95" s="160">
        <f>+[1]data1cf!AN94</f>
        <v>-2263.3179110376882</v>
      </c>
      <c r="P95" s="160">
        <f>+[1]data1cf!AO94</f>
        <v>-2225.0886437970639</v>
      </c>
      <c r="Q95" s="160">
        <f>+[1]data1cf!AP94</f>
        <v>-2225.8529558652835</v>
      </c>
      <c r="R95" s="160">
        <f>+[1]data1cf!AQ94</f>
        <v>1111.4891607545269</v>
      </c>
      <c r="S95" s="160">
        <f>+[1]data1cf!AR94</f>
        <v>0</v>
      </c>
      <c r="T95" s="160">
        <f>+[1]data1cf!AS94</f>
        <v>0</v>
      </c>
      <c r="U95" s="160">
        <f>+[1]data1cf!AT94</f>
        <v>0</v>
      </c>
      <c r="V95" s="160">
        <f>+[1]data1cf!AU94</f>
        <v>0</v>
      </c>
      <c r="W95" s="160">
        <f>+[1]data1cf!AV94</f>
        <v>0</v>
      </c>
      <c r="X95" s="160">
        <f>+[1]data1cf!AW94</f>
        <v>0</v>
      </c>
      <c r="Y95" s="160">
        <f>+[1]data1cf!AX94</f>
        <v>0</v>
      </c>
      <c r="Z95" s="160">
        <f>+[1]data1cf!AY94</f>
        <v>0</v>
      </c>
      <c r="AA95" s="160">
        <f>+[1]data1cf!AZ94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6"/>
        <v>-99475.561228227947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0">
        <f>+[1]data1cf!AA95</f>
        <v>-97026.573334730492</v>
      </c>
      <c r="C96" s="160">
        <f>+[1]data1cf!AB95</f>
        <v>-7404.746744404506</v>
      </c>
      <c r="D96" s="160">
        <f>+[1]data1cf!AC95</f>
        <v>-3282.1084444000007</v>
      </c>
      <c r="E96" s="160">
        <f>+[1]data1cf!AD95</f>
        <v>-3051.840635023902</v>
      </c>
      <c r="F96" s="160">
        <f>+[1]data1cf!AE95</f>
        <v>-3233.6146316051627</v>
      </c>
      <c r="G96" s="160">
        <f>+[1]data1cf!AF95</f>
        <v>-3434.6313959456634</v>
      </c>
      <c r="H96" s="160">
        <f>+[1]data1cf!AG95</f>
        <v>-2259.4658836454423</v>
      </c>
      <c r="I96" s="160">
        <f>+[1]data1cf!AH95</f>
        <v>-2384.5316387929415</v>
      </c>
      <c r="J96" s="160">
        <f>+[1]data1cf!AI95</f>
        <v>-2396.9658413279312</v>
      </c>
      <c r="K96" s="160">
        <f>+[1]data1cf!AJ95</f>
        <v>-2406.0006767677164</v>
      </c>
      <c r="L96" s="160">
        <f>+[1]data1cf!AK95</f>
        <v>-2434.4597762083417</v>
      </c>
      <c r="M96" s="160">
        <f>+[1]data1cf!AL95</f>
        <v>-2432.7793110705388</v>
      </c>
      <c r="N96" s="160">
        <f>+[1]data1cf!AM95</f>
        <v>-2450.5465087402481</v>
      </c>
      <c r="O96" s="160">
        <f>+[1]data1cf!AN95</f>
        <v>-2260.579628202403</v>
      </c>
      <c r="P96" s="160">
        <f>+[1]data1cf!AO95</f>
        <v>-2222.3549942660684</v>
      </c>
      <c r="Q96" s="160">
        <f>+[1]data1cf!AP95</f>
        <v>-2223.1146730299979</v>
      </c>
      <c r="R96" s="160">
        <f>+[1]data1cf!AQ95</f>
        <v>1112.8559855200247</v>
      </c>
      <c r="S96" s="160">
        <f>+[1]data1cf!AR95</f>
        <v>0</v>
      </c>
      <c r="T96" s="160">
        <f>+[1]data1cf!AS95</f>
        <v>0</v>
      </c>
      <c r="U96" s="160">
        <f>+[1]data1cf!AT95</f>
        <v>0</v>
      </c>
      <c r="V96" s="160">
        <f>+[1]data1cf!AU95</f>
        <v>0</v>
      </c>
      <c r="W96" s="160">
        <f>+[1]data1cf!AV95</f>
        <v>0</v>
      </c>
      <c r="X96" s="160">
        <f>+[1]data1cf!AW95</f>
        <v>0</v>
      </c>
      <c r="Y96" s="160">
        <f>+[1]data1cf!AX95</f>
        <v>0</v>
      </c>
      <c r="Z96" s="160">
        <f>+[1]data1cf!AY95</f>
        <v>0</v>
      </c>
      <c r="AA96" s="160">
        <f>+[1]data1cf!AZ95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6"/>
        <v>-99393.479474579857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0">
        <f>+[1]data1cf!AA96</f>
        <v>-94803.674910452057</v>
      </c>
      <c r="C97" s="160">
        <f>+[1]data1cf!AB96</f>
        <v>-7511.5125174487112</v>
      </c>
      <c r="D97" s="160">
        <f>+[1]data1cf!AC96</f>
        <v>-3342.7056155711821</v>
      </c>
      <c r="E97" s="160">
        <f>+[1]data1cf!AD96</f>
        <v>-3045.1884055301571</v>
      </c>
      <c r="F97" s="160">
        <f>+[1]data1cf!AE96</f>
        <v>-3480.7808772552517</v>
      </c>
      <c r="G97" s="160">
        <f>+[1]data1cf!AF96</f>
        <v>-3600.1474562908243</v>
      </c>
      <c r="H97" s="160">
        <f>+[1]data1cf!AG96</f>
        <v>-2313.3094627739365</v>
      </c>
      <c r="I97" s="160">
        <f>+[1]data1cf!AH96</f>
        <v>-2435.5231503271493</v>
      </c>
      <c r="J97" s="160">
        <f>+[1]data1cf!AI96</f>
        <v>-2447.9573528621395</v>
      </c>
      <c r="K97" s="160">
        <f>+[1]data1cf!AJ96</f>
        <v>-2457.07861459266</v>
      </c>
      <c r="L97" s="160">
        <f>+[1]data1cf!AK96</f>
        <v>-2485.4512877425495</v>
      </c>
      <c r="M97" s="160">
        <f>+[1]data1cf!AL96</f>
        <v>-2483.8572488954828</v>
      </c>
      <c r="N97" s="160">
        <f>+[1]data1cf!AM96</f>
        <v>-2501.5380202744559</v>
      </c>
      <c r="O97" s="160">
        <f>+[1]data1cf!AN96</f>
        <v>-2311.6575660273465</v>
      </c>
      <c r="P97" s="160">
        <f>+[1]data1cf!AO96</f>
        <v>-2273.3465058002762</v>
      </c>
      <c r="Q97" s="160">
        <f>+[1]data1cf!AP96</f>
        <v>-2274.1926108549414</v>
      </c>
      <c r="R97" s="160">
        <f>+[1]data1cf!AQ96</f>
        <v>1087.3602297529208</v>
      </c>
      <c r="S97" s="160">
        <f>+[1]data1cf!AR96</f>
        <v>0</v>
      </c>
      <c r="T97" s="160">
        <f>+[1]data1cf!AS96</f>
        <v>0</v>
      </c>
      <c r="U97" s="160">
        <f>+[1]data1cf!AT96</f>
        <v>0</v>
      </c>
      <c r="V97" s="160">
        <f>+[1]data1cf!AU96</f>
        <v>0</v>
      </c>
      <c r="W97" s="160">
        <f>+[1]data1cf!AV96</f>
        <v>0</v>
      </c>
      <c r="X97" s="160">
        <f>+[1]data1cf!AW96</f>
        <v>0</v>
      </c>
      <c r="Y97" s="160">
        <f>+[1]data1cf!AX96</f>
        <v>0</v>
      </c>
      <c r="Z97" s="160">
        <f>+[1]data1cf!AY96</f>
        <v>0</v>
      </c>
      <c r="AA97" s="160">
        <f>+[1]data1cf!AZ96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6"/>
        <v>-97924.594878997654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0">
        <f>+[1]data1cf!AA97</f>
        <v>-88088.172787031246</v>
      </c>
      <c r="C98" s="160">
        <f>+[1]data1cf!AB97</f>
        <v>-7651.5410884783405</v>
      </c>
      <c r="D98" s="160">
        <f>+[1]data1cf!AC97</f>
        <v>-3710.6811553780012</v>
      </c>
      <c r="E98" s="160">
        <f>+[1]data1cf!AD97</f>
        <v>-3260.5200401898169</v>
      </c>
      <c r="F98" s="160">
        <f>+[1]data1cf!AE97</f>
        <v>-3567.7638634820746</v>
      </c>
      <c r="G98" s="160">
        <f>+[1]data1cf!AF97</f>
        <v>-3813.0804577258841</v>
      </c>
      <c r="H98" s="160">
        <f>+[1]data1cf!AG97</f>
        <v>-2475.9739669279452</v>
      </c>
      <c r="I98" s="160">
        <f>+[1]data1cf!AH97</f>
        <v>-2589.5713966367239</v>
      </c>
      <c r="J98" s="160">
        <f>+[1]data1cf!AI97</f>
        <v>-2602.0055991717136</v>
      </c>
      <c r="K98" s="160">
        <f>+[1]data1cf!AJ97</f>
        <v>-2611.3879596247934</v>
      </c>
      <c r="L98" s="160">
        <f>+[1]data1cf!AK97</f>
        <v>-2639.4995340521241</v>
      </c>
      <c r="M98" s="160">
        <f>+[1]data1cf!AL97</f>
        <v>-2638.1665939276163</v>
      </c>
      <c r="N98" s="160">
        <f>+[1]data1cf!AM97</f>
        <v>-2655.5862665840305</v>
      </c>
      <c r="O98" s="160">
        <f>+[1]data1cf!AN97</f>
        <v>-2465.9669110594796</v>
      </c>
      <c r="P98" s="160">
        <f>+[1]data1cf!AO97</f>
        <v>-2427.3947521098507</v>
      </c>
      <c r="Q98" s="160">
        <f>+[1]data1cf!AP97</f>
        <v>-2428.5019558870749</v>
      </c>
      <c r="R98" s="160">
        <f>+[1]data1cf!AQ97</f>
        <v>1010.3361065981335</v>
      </c>
      <c r="S98" s="160">
        <f>+[1]data1cf!AR97</f>
        <v>0</v>
      </c>
      <c r="T98" s="160">
        <f>+[1]data1cf!AS97</f>
        <v>0</v>
      </c>
      <c r="U98" s="160">
        <f>+[1]data1cf!AT97</f>
        <v>0</v>
      </c>
      <c r="V98" s="160">
        <f>+[1]data1cf!AU97</f>
        <v>0</v>
      </c>
      <c r="W98" s="160">
        <f>+[1]data1cf!AV97</f>
        <v>0</v>
      </c>
      <c r="X98" s="160">
        <f>+[1]data1cf!AW97</f>
        <v>0</v>
      </c>
      <c r="Y98" s="160">
        <f>+[1]data1cf!AX97</f>
        <v>0</v>
      </c>
      <c r="Z98" s="160">
        <f>+[1]data1cf!AY97</f>
        <v>0</v>
      </c>
      <c r="AA98" s="160">
        <f>+[1]data1cf!AZ97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6"/>
        <v>-93161.304365880846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0">
        <f>+[1]data1cf!AA98</f>
        <v>-95341.718478892799</v>
      </c>
      <c r="C99" s="160">
        <f>+[1]data1cf!AB98</f>
        <v>-7615.4467891078502</v>
      </c>
      <c r="D99" s="160">
        <f>+[1]data1cf!AC98</f>
        <v>-3364.0766791193946</v>
      </c>
      <c r="E99" s="160">
        <f>+[1]data1cf!AD98</f>
        <v>-3093.147480882184</v>
      </c>
      <c r="F99" s="160">
        <f>+[1]data1cf!AE98</f>
        <v>-3320.8528852052032</v>
      </c>
      <c r="G99" s="160">
        <f>+[1]data1cf!AF98</f>
        <v>-3626.1024130892297</v>
      </c>
      <c r="H99" s="160">
        <f>+[1]data1cf!AG98</f>
        <v>-2300.2768423287089</v>
      </c>
      <c r="I99" s="160">
        <f>+[1]data1cf!AH98</f>
        <v>-2423.180861301973</v>
      </c>
      <c r="J99" s="160">
        <f>+[1]data1cf!AI98</f>
        <v>-2435.6150638369631</v>
      </c>
      <c r="K99" s="160">
        <f>+[1]data1cf!AJ98</f>
        <v>-2444.7154064335432</v>
      </c>
      <c r="L99" s="160">
        <f>+[1]data1cf!AK98</f>
        <v>-2473.1089987173737</v>
      </c>
      <c r="M99" s="160">
        <f>+[1]data1cf!AL98</f>
        <v>-2471.4940407363656</v>
      </c>
      <c r="N99" s="160">
        <f>+[1]data1cf!AM98</f>
        <v>-2489.19573124928</v>
      </c>
      <c r="O99" s="160">
        <f>+[1]data1cf!AN98</f>
        <v>-2299.2943578682298</v>
      </c>
      <c r="P99" s="160">
        <f>+[1]data1cf!AO98</f>
        <v>-2261.0042167751003</v>
      </c>
      <c r="Q99" s="160">
        <f>+[1]data1cf!AP98</f>
        <v>-2261.8294026958247</v>
      </c>
      <c r="R99" s="160">
        <f>+[1]data1cf!AQ98</f>
        <v>1093.5313742655087</v>
      </c>
      <c r="S99" s="160">
        <f>+[1]data1cf!AR98</f>
        <v>0</v>
      </c>
      <c r="T99" s="160">
        <f>+[1]data1cf!AS98</f>
        <v>0</v>
      </c>
      <c r="U99" s="160">
        <f>+[1]data1cf!AT98</f>
        <v>0</v>
      </c>
      <c r="V99" s="160">
        <f>+[1]data1cf!AU98</f>
        <v>0</v>
      </c>
      <c r="W99" s="160">
        <f>+[1]data1cf!AV98</f>
        <v>0</v>
      </c>
      <c r="X99" s="160">
        <f>+[1]data1cf!AW98</f>
        <v>0</v>
      </c>
      <c r="Y99" s="160">
        <f>+[1]data1cf!AX98</f>
        <v>0</v>
      </c>
      <c r="Z99" s="160">
        <f>+[1]data1cf!AY98</f>
        <v>0</v>
      </c>
      <c r="AA99" s="160">
        <f>+[1]data1cf!AZ98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6"/>
        <v>-98404.114989891284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0">
        <f>+[1]data1cf!AA99</f>
        <v>-101924.50738159218</v>
      </c>
      <c r="C100" s="160">
        <f>+[1]data1cf!AB99</f>
        <v>-7390.4010036947075</v>
      </c>
      <c r="D100" s="160">
        <f>+[1]data1cf!AC99</f>
        <v>-3135.7420119052549</v>
      </c>
      <c r="E100" s="160">
        <f>+[1]data1cf!AD99</f>
        <v>-2914.8313576715459</v>
      </c>
      <c r="F100" s="160">
        <f>+[1]data1cf!AE99</f>
        <v>-3109.6281455495891</v>
      </c>
      <c r="G100" s="160">
        <f>+[1]data1cf!AF99</f>
        <v>-3432.4645888601108</v>
      </c>
      <c r="H100" s="160">
        <f>+[1]data1cf!AG99</f>
        <v>-2140.8269496581875</v>
      </c>
      <c r="I100" s="160">
        <f>+[1]data1cf!AH99</f>
        <v>-2272.1769501051717</v>
      </c>
      <c r="J100" s="160">
        <f>+[1]data1cf!AI99</f>
        <v>-2284.6111526401619</v>
      </c>
      <c r="K100" s="160">
        <f>+[1]data1cf!AJ99</f>
        <v>-2293.4555564042048</v>
      </c>
      <c r="L100" s="160">
        <f>+[1]data1cf!AK99</f>
        <v>-2322.1050875205719</v>
      </c>
      <c r="M100" s="160">
        <f>+[1]data1cf!AL99</f>
        <v>-2320.2341907070277</v>
      </c>
      <c r="N100" s="160">
        <f>+[1]data1cf!AM99</f>
        <v>-2338.1918200524788</v>
      </c>
      <c r="O100" s="160">
        <f>+[1]data1cf!AN99</f>
        <v>-2148.0345078388909</v>
      </c>
      <c r="P100" s="160">
        <f>+[1]data1cf!AO99</f>
        <v>-2110.000305578299</v>
      </c>
      <c r="Q100" s="160">
        <f>+[1]data1cf!AP99</f>
        <v>-2110.5695526664863</v>
      </c>
      <c r="R100" s="160">
        <f>+[1]data1cf!AQ99</f>
        <v>1169.0333298639096</v>
      </c>
      <c r="S100" s="160">
        <f>+[1]data1cf!AR99</f>
        <v>0</v>
      </c>
      <c r="T100" s="160">
        <f>+[1]data1cf!AS99</f>
        <v>0</v>
      </c>
      <c r="U100" s="160">
        <f>+[1]data1cf!AT99</f>
        <v>0</v>
      </c>
      <c r="V100" s="160">
        <f>+[1]data1cf!AU99</f>
        <v>0</v>
      </c>
      <c r="W100" s="160">
        <f>+[1]data1cf!AV99</f>
        <v>0</v>
      </c>
      <c r="X100" s="160">
        <f>+[1]data1cf!AW99</f>
        <v>0</v>
      </c>
      <c r="Y100" s="160">
        <f>+[1]data1cf!AX99</f>
        <v>0</v>
      </c>
      <c r="Z100" s="160">
        <f>+[1]data1cf!AY99</f>
        <v>0</v>
      </c>
      <c r="AA100" s="160">
        <f>+[1]data1cf!AZ99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7">SUMPRODUCT(B100:AJ100,PVCapPrice)</f>
        <v>-103057.0055454122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0">
        <f>+[1]data1cf!AA100</f>
        <v>-97995.535963836839</v>
      </c>
      <c r="C101" s="160">
        <f>+[1]data1cf!AB100</f>
        <v>-7479.3646262015209</v>
      </c>
      <c r="D101" s="160">
        <f>+[1]data1cf!AC100</f>
        <v>-3316.0117172219507</v>
      </c>
      <c r="E101" s="160">
        <f>+[1]data1cf!AD100</f>
        <v>-2929.4658362241989</v>
      </c>
      <c r="F101" s="160">
        <f>+[1]data1cf!AE100</f>
        <v>-3389.9571453026806</v>
      </c>
      <c r="G101" s="160">
        <f>+[1]data1cf!AF100</f>
        <v>-3565.3012728703989</v>
      </c>
      <c r="H101" s="160">
        <f>+[1]data1cf!AG100</f>
        <v>-2235.9954382921978</v>
      </c>
      <c r="I101" s="160">
        <f>+[1]data1cf!AH100</f>
        <v>-2362.3044112513453</v>
      </c>
      <c r="J101" s="160">
        <f>+[1]data1cf!AI100</f>
        <v>-2374.738613786335</v>
      </c>
      <c r="K101" s="160">
        <f>+[1]data1cf!AJ100</f>
        <v>-2383.7357759591</v>
      </c>
      <c r="L101" s="160">
        <f>+[1]data1cf!AK100</f>
        <v>-2412.2325486667455</v>
      </c>
      <c r="M101" s="160">
        <f>+[1]data1cf!AL100</f>
        <v>-2410.5144102619224</v>
      </c>
      <c r="N101" s="160">
        <f>+[1]data1cf!AM100</f>
        <v>-2428.3192811986519</v>
      </c>
      <c r="O101" s="160">
        <f>+[1]data1cf!AN100</f>
        <v>-2238.3147273937866</v>
      </c>
      <c r="P101" s="160">
        <f>+[1]data1cf!AO100</f>
        <v>-2200.1277667244722</v>
      </c>
      <c r="Q101" s="160">
        <f>+[1]data1cf!AP100</f>
        <v>-2200.8497722213815</v>
      </c>
      <c r="R101" s="160">
        <f>+[1]data1cf!AQ100</f>
        <v>1123.9695992908228</v>
      </c>
      <c r="S101" s="160">
        <f>+[1]data1cf!AR100</f>
        <v>0</v>
      </c>
      <c r="T101" s="160">
        <f>+[1]data1cf!AS100</f>
        <v>0</v>
      </c>
      <c r="U101" s="160">
        <f>+[1]data1cf!AT100</f>
        <v>0</v>
      </c>
      <c r="V101" s="160">
        <f>+[1]data1cf!AU100</f>
        <v>0</v>
      </c>
      <c r="W101" s="160">
        <f>+[1]data1cf!AV100</f>
        <v>0</v>
      </c>
      <c r="X101" s="160">
        <f>+[1]data1cf!AW100</f>
        <v>0</v>
      </c>
      <c r="Y101" s="160">
        <f>+[1]data1cf!AX100</f>
        <v>0</v>
      </c>
      <c r="Z101" s="160">
        <f>+[1]data1cf!AY100</f>
        <v>0</v>
      </c>
      <c r="AA101" s="160">
        <f>+[1]data1cf!AZ100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7"/>
        <v>-100305.55942900648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0">
        <f>+[1]data1cf!AA101</f>
        <v>-89859.607217721452</v>
      </c>
      <c r="C102" s="160">
        <f>+[1]data1cf!AB101</f>
        <v>-7613.8801542460451</v>
      </c>
      <c r="D102" s="160">
        <f>+[1]data1cf!AC101</f>
        <v>-3526.5739906019489</v>
      </c>
      <c r="E102" s="160">
        <f>+[1]data1cf!AD101</f>
        <v>-3386.6820708122277</v>
      </c>
      <c r="F102" s="160">
        <f>+[1]data1cf!AE101</f>
        <v>-3589.8309409899966</v>
      </c>
      <c r="G102" s="160">
        <f>+[1]data1cf!AF101</f>
        <v>-3745.9028666552358</v>
      </c>
      <c r="H102" s="160">
        <f>+[1]data1cf!AG101</f>
        <v>-2433.0658570035039</v>
      </c>
      <c r="I102" s="160">
        <f>+[1]data1cf!AH101</f>
        <v>-2548.9361079442351</v>
      </c>
      <c r="J102" s="160">
        <f>+[1]data1cf!AI101</f>
        <v>-2561.3703104792248</v>
      </c>
      <c r="K102" s="160">
        <f>+[1]data1cf!AJ101</f>
        <v>-2570.683797561639</v>
      </c>
      <c r="L102" s="160">
        <f>+[1]data1cf!AK101</f>
        <v>-2598.8642453596353</v>
      </c>
      <c r="M102" s="160">
        <f>+[1]data1cf!AL101</f>
        <v>-2597.4624318644619</v>
      </c>
      <c r="N102" s="160">
        <f>+[1]data1cf!AM101</f>
        <v>-2614.9509778915417</v>
      </c>
      <c r="O102" s="160">
        <f>+[1]data1cf!AN101</f>
        <v>-2425.2627489963256</v>
      </c>
      <c r="P102" s="160">
        <f>+[1]data1cf!AO101</f>
        <v>-2386.759463417362</v>
      </c>
      <c r="Q102" s="160">
        <f>+[1]data1cf!AP101</f>
        <v>-2387.797793823921</v>
      </c>
      <c r="R102" s="160">
        <f>+[1]data1cf!AQ101</f>
        <v>1030.6537509443779</v>
      </c>
      <c r="S102" s="160">
        <f>+[1]data1cf!AR101</f>
        <v>0</v>
      </c>
      <c r="T102" s="160">
        <f>+[1]data1cf!AS101</f>
        <v>0</v>
      </c>
      <c r="U102" s="160">
        <f>+[1]data1cf!AT101</f>
        <v>0</v>
      </c>
      <c r="V102" s="160">
        <f>+[1]data1cf!AU101</f>
        <v>0</v>
      </c>
      <c r="W102" s="160">
        <f>+[1]data1cf!AV101</f>
        <v>0</v>
      </c>
      <c r="X102" s="160">
        <f>+[1]data1cf!AW101</f>
        <v>0</v>
      </c>
      <c r="Y102" s="160">
        <f>+[1]data1cf!AX101</f>
        <v>0</v>
      </c>
      <c r="Z102" s="160">
        <f>+[1]data1cf!AY101</f>
        <v>0</v>
      </c>
      <c r="AA102" s="160">
        <f>+[1]data1cf!AZ101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7"/>
        <v>-94480.882804891924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0">
        <f>+[1]data1cf!AA102</f>
        <v>-90256.161393838091</v>
      </c>
      <c r="C103" s="160">
        <f>+[1]data1cf!AB102</f>
        <v>-7594.8405468503142</v>
      </c>
      <c r="D103" s="160">
        <f>+[1]data1cf!AC102</f>
        <v>-3640.9140716596148</v>
      </c>
      <c r="E103" s="160">
        <f>+[1]data1cf!AD102</f>
        <v>-3179.3526735092742</v>
      </c>
      <c r="F103" s="160">
        <f>+[1]data1cf!AE102</f>
        <v>-3451.2346736063746</v>
      </c>
      <c r="G103" s="160">
        <f>+[1]data1cf!AF102</f>
        <v>-3782.4032526382566</v>
      </c>
      <c r="H103" s="160">
        <f>+[1]data1cf!AG102</f>
        <v>-2423.4604265766038</v>
      </c>
      <c r="I103" s="160">
        <f>+[1]data1cf!AH102</f>
        <v>-2539.8394723874603</v>
      </c>
      <c r="J103" s="160">
        <f>+[1]data1cf!AI102</f>
        <v>-2552.27367492245</v>
      </c>
      <c r="K103" s="160">
        <f>+[1]data1cf!AJ102</f>
        <v>-2561.5717439784971</v>
      </c>
      <c r="L103" s="160">
        <f>+[1]data1cf!AK102</f>
        <v>-2589.7676098028605</v>
      </c>
      <c r="M103" s="160">
        <f>+[1]data1cf!AL102</f>
        <v>-2588.3503782813195</v>
      </c>
      <c r="N103" s="160">
        <f>+[1]data1cf!AM102</f>
        <v>-2605.8543423347669</v>
      </c>
      <c r="O103" s="160">
        <f>+[1]data1cf!AN102</f>
        <v>-2416.1506954131837</v>
      </c>
      <c r="P103" s="160">
        <f>+[1]data1cf!AO102</f>
        <v>-2377.6628278605872</v>
      </c>
      <c r="Q103" s="160">
        <f>+[1]data1cf!AP102</f>
        <v>-2378.6857402407786</v>
      </c>
      <c r="R103" s="160">
        <f>+[1]data1cf!AQ102</f>
        <v>1035.2020687227653</v>
      </c>
      <c r="S103" s="160">
        <f>+[1]data1cf!AR102</f>
        <v>0</v>
      </c>
      <c r="T103" s="160">
        <f>+[1]data1cf!AS102</f>
        <v>0</v>
      </c>
      <c r="U103" s="160">
        <f>+[1]data1cf!AT102</f>
        <v>0</v>
      </c>
      <c r="V103" s="160">
        <f>+[1]data1cf!AU102</f>
        <v>0</v>
      </c>
      <c r="W103" s="160">
        <f>+[1]data1cf!AV102</f>
        <v>0</v>
      </c>
      <c r="X103" s="160">
        <f>+[1]data1cf!AW102</f>
        <v>0</v>
      </c>
      <c r="Y103" s="160">
        <f>+[1]data1cf!AX102</f>
        <v>0</v>
      </c>
      <c r="Z103" s="160">
        <f>+[1]data1cf!AY102</f>
        <v>0</v>
      </c>
      <c r="AA103" s="160">
        <f>+[1]data1cf!AZ102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7"/>
        <v>-94688.626900234303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0">
        <f>+[1]data1cf!AA103</f>
        <v>-102292.94504303158</v>
      </c>
      <c r="C104" s="160">
        <f>+[1]data1cf!AB103</f>
        <v>-7374.469772684819</v>
      </c>
      <c r="D104" s="160">
        <f>+[1]data1cf!AC103</f>
        <v>-3079.9422919683529</v>
      </c>
      <c r="E104" s="160">
        <f>+[1]data1cf!AD103</f>
        <v>-2830.5860074088368</v>
      </c>
      <c r="F104" s="160">
        <f>+[1]data1cf!AE103</f>
        <v>-3205.817326822571</v>
      </c>
      <c r="G104" s="160">
        <f>+[1]data1cf!AF103</f>
        <v>-3390.6733557808275</v>
      </c>
      <c r="H104" s="160">
        <f>+[1]data1cf!AG103</f>
        <v>-2131.9025641977637</v>
      </c>
      <c r="I104" s="160">
        <f>+[1]data1cf!AH103</f>
        <v>-2263.725284901881</v>
      </c>
      <c r="J104" s="160">
        <f>+[1]data1cf!AI103</f>
        <v>-2276.1594874368711</v>
      </c>
      <c r="K104" s="160">
        <f>+[1]data1cf!AJ103</f>
        <v>-2284.9895663446373</v>
      </c>
      <c r="L104" s="160">
        <f>+[1]data1cf!AK103</f>
        <v>-2313.6534223172812</v>
      </c>
      <c r="M104" s="160">
        <f>+[1]data1cf!AL103</f>
        <v>-2311.7682006474597</v>
      </c>
      <c r="N104" s="160">
        <f>+[1]data1cf!AM103</f>
        <v>-2329.740154849188</v>
      </c>
      <c r="O104" s="160">
        <f>+[1]data1cf!AN103</f>
        <v>-2139.5685177793239</v>
      </c>
      <c r="P104" s="160">
        <f>+[1]data1cf!AO103</f>
        <v>-2101.5486403750083</v>
      </c>
      <c r="Q104" s="160">
        <f>+[1]data1cf!AP103</f>
        <v>-2102.1035626069188</v>
      </c>
      <c r="R104" s="160">
        <f>+[1]data1cf!AQ103</f>
        <v>1173.2591624655549</v>
      </c>
      <c r="S104" s="160">
        <f>+[1]data1cf!AR103</f>
        <v>0</v>
      </c>
      <c r="T104" s="160">
        <f>+[1]data1cf!AS103</f>
        <v>0</v>
      </c>
      <c r="U104" s="160">
        <f>+[1]data1cf!AT103</f>
        <v>0</v>
      </c>
      <c r="V104" s="160">
        <f>+[1]data1cf!AU103</f>
        <v>0</v>
      </c>
      <c r="W104" s="160">
        <f>+[1]data1cf!AV103</f>
        <v>0</v>
      </c>
      <c r="X104" s="160">
        <f>+[1]data1cf!AW103</f>
        <v>0</v>
      </c>
      <c r="Y104" s="160">
        <f>+[1]data1cf!AX103</f>
        <v>0</v>
      </c>
      <c r="Z104" s="160">
        <f>+[1]data1cf!AY103</f>
        <v>0</v>
      </c>
      <c r="AA104" s="160">
        <f>+[1]data1cf!AZ103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7"/>
        <v>-103285.23488369086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0">
        <f>+[1]data1cf!AA104</f>
        <v>-90244.854257602638</v>
      </c>
      <c r="C105" s="160">
        <f>+[1]data1cf!AB104</f>
        <v>-7601.9077802234015</v>
      </c>
      <c r="D105" s="160">
        <f>+[1]data1cf!AC104</f>
        <v>-3643.0652915349228</v>
      </c>
      <c r="E105" s="160">
        <f>+[1]data1cf!AD104</f>
        <v>-3176.9210667912866</v>
      </c>
      <c r="F105" s="160">
        <f>+[1]data1cf!AE104</f>
        <v>-3582.1345612376108</v>
      </c>
      <c r="G105" s="160">
        <f>+[1]data1cf!AF104</f>
        <v>-3693.6161507114912</v>
      </c>
      <c r="H105" s="160">
        <f>+[1]data1cf!AG104</f>
        <v>-2423.7343107442121</v>
      </c>
      <c r="I105" s="160">
        <f>+[1]data1cf!AH104</f>
        <v>-2540.0988490469927</v>
      </c>
      <c r="J105" s="160">
        <f>+[1]data1cf!AI104</f>
        <v>-2552.5330515819824</v>
      </c>
      <c r="K105" s="160">
        <f>+[1]data1cf!AJ104</f>
        <v>-2561.8315602594862</v>
      </c>
      <c r="L105" s="160">
        <f>+[1]data1cf!AK104</f>
        <v>-2590.0269864623929</v>
      </c>
      <c r="M105" s="160">
        <f>+[1]data1cf!AL104</f>
        <v>-2588.6101945623091</v>
      </c>
      <c r="N105" s="160">
        <f>+[1]data1cf!AM104</f>
        <v>-2606.1137189942992</v>
      </c>
      <c r="O105" s="160">
        <f>+[1]data1cf!AN104</f>
        <v>-2416.4105116941728</v>
      </c>
      <c r="P105" s="160">
        <f>+[1]data1cf!AO104</f>
        <v>-2377.9222045201195</v>
      </c>
      <c r="Q105" s="160">
        <f>+[1]data1cf!AP104</f>
        <v>-2378.9455565217677</v>
      </c>
      <c r="R105" s="160">
        <f>+[1]data1cf!AQ104</f>
        <v>1035.0723803929991</v>
      </c>
      <c r="S105" s="160">
        <f>+[1]data1cf!AR104</f>
        <v>0</v>
      </c>
      <c r="T105" s="160">
        <f>+[1]data1cf!AS104</f>
        <v>0</v>
      </c>
      <c r="U105" s="160">
        <f>+[1]data1cf!AT104</f>
        <v>0</v>
      </c>
      <c r="V105" s="160">
        <f>+[1]data1cf!AU104</f>
        <v>0</v>
      </c>
      <c r="W105" s="160">
        <f>+[1]data1cf!AV104</f>
        <v>0</v>
      </c>
      <c r="X105" s="160">
        <f>+[1]data1cf!AW104</f>
        <v>0</v>
      </c>
      <c r="Y105" s="160">
        <f>+[1]data1cf!AX104</f>
        <v>0</v>
      </c>
      <c r="Z105" s="160">
        <f>+[1]data1cf!AY104</f>
        <v>0</v>
      </c>
      <c r="AA105" s="160">
        <f>+[1]data1cf!AZ104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7"/>
        <v>-94710.987331486263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0">
        <f>+[1]data1cf!AA105</f>
        <v>-89207.852587824629</v>
      </c>
      <c r="C106" s="160">
        <f>+[1]data1cf!AB105</f>
        <v>-7673.3359805393839</v>
      </c>
      <c r="D106" s="160">
        <f>+[1]data1cf!AC105</f>
        <v>-3680.6525436202596</v>
      </c>
      <c r="E106" s="160">
        <f>+[1]data1cf!AD105</f>
        <v>-3311.9730572356757</v>
      </c>
      <c r="F106" s="160">
        <f>+[1]data1cf!AE105</f>
        <v>-3408.8742399512794</v>
      </c>
      <c r="G106" s="160">
        <f>+[1]data1cf!AF105</f>
        <v>-3659.2501580673124</v>
      </c>
      <c r="H106" s="160">
        <f>+[1]data1cf!AG105</f>
        <v>-2448.8528140699755</v>
      </c>
      <c r="I106" s="160">
        <f>+[1]data1cf!AH105</f>
        <v>-2563.8868377503641</v>
      </c>
      <c r="J106" s="160">
        <f>+[1]data1cf!AI105</f>
        <v>-2576.3210402853542</v>
      </c>
      <c r="K106" s="160">
        <f>+[1]data1cf!AJ105</f>
        <v>-2585.659867587779</v>
      </c>
      <c r="L106" s="160">
        <f>+[1]data1cf!AK105</f>
        <v>-2613.8149751657647</v>
      </c>
      <c r="M106" s="160">
        <f>+[1]data1cf!AL105</f>
        <v>-2612.4385018906014</v>
      </c>
      <c r="N106" s="160">
        <f>+[1]data1cf!AM105</f>
        <v>-2629.9017076976706</v>
      </c>
      <c r="O106" s="160">
        <f>+[1]data1cf!AN105</f>
        <v>-2440.2388190224656</v>
      </c>
      <c r="P106" s="160">
        <f>+[1]data1cf!AO105</f>
        <v>-2401.7101932234909</v>
      </c>
      <c r="Q106" s="160">
        <f>+[1]data1cf!AP105</f>
        <v>-2402.7738638500605</v>
      </c>
      <c r="R106" s="160">
        <f>+[1]data1cf!AQ105</f>
        <v>1023.1783860413133</v>
      </c>
      <c r="S106" s="160">
        <f>+[1]data1cf!AR105</f>
        <v>0</v>
      </c>
      <c r="T106" s="160">
        <f>+[1]data1cf!AS105</f>
        <v>0</v>
      </c>
      <c r="U106" s="160">
        <f>+[1]data1cf!AT105</f>
        <v>0</v>
      </c>
      <c r="V106" s="160">
        <f>+[1]data1cf!AU105</f>
        <v>0</v>
      </c>
      <c r="W106" s="160">
        <f>+[1]data1cf!AV105</f>
        <v>0</v>
      </c>
      <c r="X106" s="160">
        <f>+[1]data1cf!AW105</f>
        <v>0</v>
      </c>
      <c r="Y106" s="160">
        <f>+[1]data1cf!AX105</f>
        <v>0</v>
      </c>
      <c r="Z106" s="160">
        <f>+[1]data1cf!AY105</f>
        <v>0</v>
      </c>
      <c r="AA106" s="160">
        <f>+[1]data1cf!AZ105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7"/>
        <v>-93937.731989920081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0">
        <f>+[1]data1cf!AA106</f>
        <v>-99751.534305779045</v>
      </c>
      <c r="C107" s="160">
        <f>+[1]data1cf!AB106</f>
        <v>-7293.9971953401282</v>
      </c>
      <c r="D107" s="160">
        <f>+[1]data1cf!AC106</f>
        <v>-3180.1626947853683</v>
      </c>
      <c r="E107" s="160">
        <f>+[1]data1cf!AD106</f>
        <v>-2949.267288927299</v>
      </c>
      <c r="F107" s="160">
        <f>+[1]data1cf!AE106</f>
        <v>-3210.8802626916668</v>
      </c>
      <c r="G107" s="160">
        <f>+[1]data1cf!AF106</f>
        <v>-3548.5053464149596</v>
      </c>
      <c r="H107" s="160">
        <f>+[1]data1cf!AG106</f>
        <v>-2193.4612250140713</v>
      </c>
      <c r="I107" s="160">
        <f>+[1]data1cf!AH106</f>
        <v>-2322.0232140858643</v>
      </c>
      <c r="J107" s="160">
        <f>+[1]data1cf!AI106</f>
        <v>-2334.4574166208545</v>
      </c>
      <c r="K107" s="160">
        <f>+[1]data1cf!AJ106</f>
        <v>-2343.3863055780848</v>
      </c>
      <c r="L107" s="160">
        <f>+[1]data1cf!AK106</f>
        <v>-2371.951351501265</v>
      </c>
      <c r="M107" s="160">
        <f>+[1]data1cf!AL106</f>
        <v>-2370.1649398809077</v>
      </c>
      <c r="N107" s="160">
        <f>+[1]data1cf!AM106</f>
        <v>-2388.0380840331713</v>
      </c>
      <c r="O107" s="160">
        <f>+[1]data1cf!AN106</f>
        <v>-2197.965257012771</v>
      </c>
      <c r="P107" s="160">
        <f>+[1]data1cf!AO106</f>
        <v>-2159.8465695589916</v>
      </c>
      <c r="Q107" s="160">
        <f>+[1]data1cf!AP106</f>
        <v>-2160.5003018403663</v>
      </c>
      <c r="R107" s="160">
        <f>+[1]data1cf!AQ106</f>
        <v>1144.110197873563</v>
      </c>
      <c r="S107" s="160">
        <f>+[1]data1cf!AR106</f>
        <v>0</v>
      </c>
      <c r="T107" s="160">
        <f>+[1]data1cf!AS106</f>
        <v>0</v>
      </c>
      <c r="U107" s="160">
        <f>+[1]data1cf!AT106</f>
        <v>0</v>
      </c>
      <c r="V107" s="160">
        <f>+[1]data1cf!AU106</f>
        <v>0</v>
      </c>
      <c r="W107" s="160">
        <f>+[1]data1cf!AV106</f>
        <v>0</v>
      </c>
      <c r="X107" s="160">
        <f>+[1]data1cf!AW106</f>
        <v>0</v>
      </c>
      <c r="Y107" s="160">
        <f>+[1]data1cf!AX106</f>
        <v>0</v>
      </c>
      <c r="Z107" s="160">
        <f>+[1]data1cf!AY106</f>
        <v>0</v>
      </c>
      <c r="AA107" s="160">
        <f>+[1]data1cf!AZ106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7"/>
        <v>-101398.95125005503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0">
        <f>+[1]data1cf!AA107</f>
        <v>-96038.850909219531</v>
      </c>
      <c r="C108" s="160">
        <f>+[1]data1cf!AB107</f>
        <v>-7527.3555007664927</v>
      </c>
      <c r="D108" s="160">
        <f>+[1]data1cf!AC107</f>
        <v>-3418.4914187313625</v>
      </c>
      <c r="E108" s="160">
        <f>+[1]data1cf!AD107</f>
        <v>-3085.872268849891</v>
      </c>
      <c r="F108" s="160">
        <f>+[1]data1cf!AE107</f>
        <v>-3451.5261426749039</v>
      </c>
      <c r="G108" s="160">
        <f>+[1]data1cf!AF107</f>
        <v>-3714.8905289218228</v>
      </c>
      <c r="H108" s="160">
        <f>+[1]data1cf!AG107</f>
        <v>-2283.390733289551</v>
      </c>
      <c r="I108" s="160">
        <f>+[1]data1cf!AH107</f>
        <v>-2407.1892010562224</v>
      </c>
      <c r="J108" s="160">
        <f>+[1]data1cf!AI107</f>
        <v>-2419.6234035912121</v>
      </c>
      <c r="K108" s="160">
        <f>+[1]data1cf!AJ107</f>
        <v>-2428.6966416789014</v>
      </c>
      <c r="L108" s="160">
        <f>+[1]data1cf!AK107</f>
        <v>-2457.1173384716226</v>
      </c>
      <c r="M108" s="160">
        <f>+[1]data1cf!AL107</f>
        <v>-2455.4752759817238</v>
      </c>
      <c r="N108" s="160">
        <f>+[1]data1cf!AM107</f>
        <v>-2473.204071003529</v>
      </c>
      <c r="O108" s="160">
        <f>+[1]data1cf!AN107</f>
        <v>-2283.2755931135875</v>
      </c>
      <c r="P108" s="160">
        <f>+[1]data1cf!AO107</f>
        <v>-2245.0125565293492</v>
      </c>
      <c r="Q108" s="160">
        <f>+[1]data1cf!AP107</f>
        <v>-2245.8106379411829</v>
      </c>
      <c r="R108" s="160">
        <f>+[1]data1cf!AQ107</f>
        <v>1101.5272043883842</v>
      </c>
      <c r="S108" s="160">
        <f>+[1]data1cf!AR107</f>
        <v>0</v>
      </c>
      <c r="T108" s="160">
        <f>+[1]data1cf!AS107</f>
        <v>0</v>
      </c>
      <c r="U108" s="160">
        <f>+[1]data1cf!AT107</f>
        <v>0</v>
      </c>
      <c r="V108" s="160">
        <f>+[1]data1cf!AU107</f>
        <v>0</v>
      </c>
      <c r="W108" s="160">
        <f>+[1]data1cf!AV107</f>
        <v>0</v>
      </c>
      <c r="X108" s="160">
        <f>+[1]data1cf!AW107</f>
        <v>0</v>
      </c>
      <c r="Y108" s="160">
        <f>+[1]data1cf!AX107</f>
        <v>0</v>
      </c>
      <c r="Z108" s="160">
        <f>+[1]data1cf!AY107</f>
        <v>0</v>
      </c>
      <c r="AA108" s="160">
        <f>+[1]data1cf!AZ107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7"/>
        <v>-99026.818520721208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0">
        <f>+[1]data1cf!AA108</f>
        <v>-89945.2107333975</v>
      </c>
      <c r="C109" s="160">
        <f>+[1]data1cf!AB108</f>
        <v>-7657.5317316421852</v>
      </c>
      <c r="D109" s="160">
        <f>+[1]data1cf!AC108</f>
        <v>-3594.9249908409347</v>
      </c>
      <c r="E109" s="160">
        <f>+[1]data1cf!AD108</f>
        <v>-3236.3681123521237</v>
      </c>
      <c r="F109" s="160">
        <f>+[1]data1cf!AE108</f>
        <v>-3458.1437648400197</v>
      </c>
      <c r="G109" s="160">
        <f>+[1]data1cf!AF108</f>
        <v>-3829.6897803962456</v>
      </c>
      <c r="H109" s="160">
        <f>+[1]data1cf!AG108</f>
        <v>-2430.9923481019546</v>
      </c>
      <c r="I109" s="160">
        <f>+[1]data1cf!AH108</f>
        <v>-2546.9724317774389</v>
      </c>
      <c r="J109" s="160">
        <f>+[1]data1cf!AI108</f>
        <v>-2559.4066343124291</v>
      </c>
      <c r="K109" s="160">
        <f>+[1]data1cf!AJ108</f>
        <v>-2568.7167931301537</v>
      </c>
      <c r="L109" s="160">
        <f>+[1]data1cf!AK108</f>
        <v>-2596.9005691928396</v>
      </c>
      <c r="M109" s="160">
        <f>+[1]data1cf!AL108</f>
        <v>-2595.4954274329766</v>
      </c>
      <c r="N109" s="160">
        <f>+[1]data1cf!AM108</f>
        <v>-2612.987301724746</v>
      </c>
      <c r="O109" s="160">
        <f>+[1]data1cf!AN108</f>
        <v>-2423.2957445648399</v>
      </c>
      <c r="P109" s="160">
        <f>+[1]data1cf!AO108</f>
        <v>-2384.7957872505663</v>
      </c>
      <c r="Q109" s="160">
        <f>+[1]data1cf!AP108</f>
        <v>-2385.8307893924357</v>
      </c>
      <c r="R109" s="160">
        <f>+[1]data1cf!AQ108</f>
        <v>1031.6355890277757</v>
      </c>
      <c r="S109" s="160">
        <f>+[1]data1cf!AR108</f>
        <v>0</v>
      </c>
      <c r="T109" s="160">
        <f>+[1]data1cf!AS108</f>
        <v>0</v>
      </c>
      <c r="U109" s="160">
        <f>+[1]data1cf!AT108</f>
        <v>0</v>
      </c>
      <c r="V109" s="160">
        <f>+[1]data1cf!AU108</f>
        <v>0</v>
      </c>
      <c r="W109" s="160">
        <f>+[1]data1cf!AV108</f>
        <v>0</v>
      </c>
      <c r="X109" s="160">
        <f>+[1]data1cf!AW108</f>
        <v>0</v>
      </c>
      <c r="Y109" s="160">
        <f>+[1]data1cf!AX108</f>
        <v>0</v>
      </c>
      <c r="Z109" s="160">
        <f>+[1]data1cf!AY108</f>
        <v>0</v>
      </c>
      <c r="AA109" s="160">
        <f>+[1]data1cf!AZ108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7"/>
        <v>-94512.545378334369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0">
        <f>+[1]data1cf!AA109</f>
        <v>-85272.129193978442</v>
      </c>
      <c r="C110" s="160">
        <f>+[1]data1cf!AB109</f>
        <v>-7619.7001646769759</v>
      </c>
      <c r="D110" s="160">
        <f>+[1]data1cf!AC109</f>
        <v>-3798.9403911554245</v>
      </c>
      <c r="E110" s="160">
        <f>+[1]data1cf!AD109</f>
        <v>-3343.8114160704959</v>
      </c>
      <c r="F110" s="160">
        <f>+[1]data1cf!AE109</f>
        <v>-3656.3634039901954</v>
      </c>
      <c r="G110" s="160">
        <f>+[1]data1cf!AF109</f>
        <v>-3900.4730868624974</v>
      </c>
      <c r="H110" s="160">
        <f>+[1]data1cf!AG109</f>
        <v>-2544.1848506893325</v>
      </c>
      <c r="I110" s="160">
        <f>+[1]data1cf!AH109</f>
        <v>-2654.1691838264805</v>
      </c>
      <c r="J110" s="160">
        <f>+[1]data1cf!AI109</f>
        <v>-2666.6033863614703</v>
      </c>
      <c r="K110" s="160">
        <f>+[1]data1cf!AJ109</f>
        <v>-2676.095234589448</v>
      </c>
      <c r="L110" s="160">
        <f>+[1]data1cf!AK109</f>
        <v>-2704.0973212418808</v>
      </c>
      <c r="M110" s="160">
        <f>+[1]data1cf!AL109</f>
        <v>-2702.8738688922704</v>
      </c>
      <c r="N110" s="160">
        <f>+[1]data1cf!AM109</f>
        <v>-2720.1840537737871</v>
      </c>
      <c r="O110" s="160">
        <f>+[1]data1cf!AN109</f>
        <v>-2530.6741860241345</v>
      </c>
      <c r="P110" s="160">
        <f>+[1]data1cf!AO109</f>
        <v>-2491.9925392996074</v>
      </c>
      <c r="Q110" s="160">
        <f>+[1]data1cf!AP109</f>
        <v>-2493.2092308517294</v>
      </c>
      <c r="R110" s="160">
        <f>+[1]data1cf!AQ109</f>
        <v>978.03721300325515</v>
      </c>
      <c r="S110" s="160">
        <f>+[1]data1cf!AR109</f>
        <v>0</v>
      </c>
      <c r="T110" s="160">
        <f>+[1]data1cf!AS109</f>
        <v>0</v>
      </c>
      <c r="U110" s="160">
        <f>+[1]data1cf!AT109</f>
        <v>0</v>
      </c>
      <c r="V110" s="160">
        <f>+[1]data1cf!AU109</f>
        <v>0</v>
      </c>
      <c r="W110" s="160">
        <f>+[1]data1cf!AV109</f>
        <v>0</v>
      </c>
      <c r="X110" s="160">
        <f>+[1]data1cf!AW109</f>
        <v>0</v>
      </c>
      <c r="Y110" s="160">
        <f>+[1]data1cf!AX109</f>
        <v>0</v>
      </c>
      <c r="Z110" s="160">
        <f>+[1]data1cf!AY109</f>
        <v>0</v>
      </c>
      <c r="AA110" s="160">
        <f>+[1]data1cf!AZ109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7"/>
        <v>-91075.296829393861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0">
        <f>+[1]data1cf!AA110</f>
        <v>-99970.797199155582</v>
      </c>
      <c r="C111" s="160">
        <f>+[1]data1cf!AB110</f>
        <v>-7514.2513449352491</v>
      </c>
      <c r="D111" s="160">
        <f>+[1]data1cf!AC110</f>
        <v>-3313.4142450976988</v>
      </c>
      <c r="E111" s="160">
        <f>+[1]data1cf!AD110</f>
        <v>-2868.6874054577574</v>
      </c>
      <c r="F111" s="160">
        <f>+[1]data1cf!AE110</f>
        <v>-3187.8581162122173</v>
      </c>
      <c r="G111" s="160">
        <f>+[1]data1cf!AF110</f>
        <v>-3490.123545994808</v>
      </c>
      <c r="H111" s="160">
        <f>+[1]data1cf!AG110</f>
        <v>-2188.1501865876103</v>
      </c>
      <c r="I111" s="160">
        <f>+[1]data1cf!AH110</f>
        <v>-2316.9934987221213</v>
      </c>
      <c r="J111" s="160">
        <f>+[1]data1cf!AI110</f>
        <v>-2329.427701257111</v>
      </c>
      <c r="K111" s="160">
        <f>+[1]data1cf!AJ110</f>
        <v>-2338.3480652730473</v>
      </c>
      <c r="L111" s="160">
        <f>+[1]data1cf!AK110</f>
        <v>-2366.9216361375215</v>
      </c>
      <c r="M111" s="160">
        <f>+[1]data1cf!AL110</f>
        <v>-2365.1266995758697</v>
      </c>
      <c r="N111" s="160">
        <f>+[1]data1cf!AM110</f>
        <v>-2383.0083686694279</v>
      </c>
      <c r="O111" s="160">
        <f>+[1]data1cf!AN110</f>
        <v>-2192.9270167077339</v>
      </c>
      <c r="P111" s="160">
        <f>+[1]data1cf!AO110</f>
        <v>-2154.8168541952482</v>
      </c>
      <c r="Q111" s="160">
        <f>+[1]data1cf!AP110</f>
        <v>-2155.4620615353288</v>
      </c>
      <c r="R111" s="160">
        <f>+[1]data1cf!AQ110</f>
        <v>1146.6250555554348</v>
      </c>
      <c r="S111" s="160">
        <f>+[1]data1cf!AR110</f>
        <v>0</v>
      </c>
      <c r="T111" s="160">
        <f>+[1]data1cf!AS110</f>
        <v>0</v>
      </c>
      <c r="U111" s="160">
        <f>+[1]data1cf!AT110</f>
        <v>0</v>
      </c>
      <c r="V111" s="160">
        <f>+[1]data1cf!AU110</f>
        <v>0</v>
      </c>
      <c r="W111" s="160">
        <f>+[1]data1cf!AV110</f>
        <v>0</v>
      </c>
      <c r="X111" s="160">
        <f>+[1]data1cf!AW110</f>
        <v>0</v>
      </c>
      <c r="Y111" s="160">
        <f>+[1]data1cf!AX110</f>
        <v>0</v>
      </c>
      <c r="Z111" s="160">
        <f>+[1]data1cf!AY110</f>
        <v>0</v>
      </c>
      <c r="AA111" s="160">
        <f>+[1]data1cf!AZ110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7"/>
        <v>-101740.94827043411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0">
        <f>+[1]data1cf!AA111</f>
        <v>-94438.908082944763</v>
      </c>
      <c r="C112" s="160">
        <f>+[1]data1cf!AB111</f>
        <v>-7491.9028738705802</v>
      </c>
      <c r="D112" s="160">
        <f>+[1]data1cf!AC111</f>
        <v>-3357.639099391386</v>
      </c>
      <c r="E112" s="160">
        <f>+[1]data1cf!AD111</f>
        <v>-3137.0713756831592</v>
      </c>
      <c r="F112" s="160">
        <f>+[1]data1cf!AE111</f>
        <v>-3385.7543064505981</v>
      </c>
      <c r="G112" s="160">
        <f>+[1]data1cf!AF111</f>
        <v>-3624.0395628924771</v>
      </c>
      <c r="H112" s="160">
        <f>+[1]data1cf!AG111</f>
        <v>-2322.1449324138571</v>
      </c>
      <c r="I112" s="160">
        <f>+[1]data1cf!AH111</f>
        <v>-2443.8906095367047</v>
      </c>
      <c r="J112" s="160">
        <f>+[1]data1cf!AI111</f>
        <v>-2456.3248120716944</v>
      </c>
      <c r="K112" s="160">
        <f>+[1]data1cf!AJ111</f>
        <v>-2465.4602559364689</v>
      </c>
      <c r="L112" s="160">
        <f>+[1]data1cf!AK111</f>
        <v>-2493.8187469521049</v>
      </c>
      <c r="M112" s="160">
        <f>+[1]data1cf!AL111</f>
        <v>-2492.2388902392913</v>
      </c>
      <c r="N112" s="160">
        <f>+[1]data1cf!AM111</f>
        <v>-2509.9054794840113</v>
      </c>
      <c r="O112" s="160">
        <f>+[1]data1cf!AN111</f>
        <v>-2320.0392073711555</v>
      </c>
      <c r="P112" s="160">
        <f>+[1]data1cf!AO111</f>
        <v>-2281.7139650098316</v>
      </c>
      <c r="Q112" s="160">
        <f>+[1]data1cf!AP111</f>
        <v>-2282.5742521987504</v>
      </c>
      <c r="R112" s="160">
        <f>+[1]data1cf!AQ111</f>
        <v>1083.1765001481431</v>
      </c>
      <c r="S112" s="160">
        <f>+[1]data1cf!AR111</f>
        <v>0</v>
      </c>
      <c r="T112" s="160">
        <f>+[1]data1cf!AS111</f>
        <v>0</v>
      </c>
      <c r="U112" s="160">
        <f>+[1]data1cf!AT111</f>
        <v>0</v>
      </c>
      <c r="V112" s="160">
        <f>+[1]data1cf!AU111</f>
        <v>0</v>
      </c>
      <c r="W112" s="160">
        <f>+[1]data1cf!AV111</f>
        <v>0</v>
      </c>
      <c r="X112" s="160">
        <f>+[1]data1cf!AW111</f>
        <v>0</v>
      </c>
      <c r="Y112" s="160">
        <f>+[1]data1cf!AX111</f>
        <v>0</v>
      </c>
      <c r="Z112" s="160">
        <f>+[1]data1cf!AY111</f>
        <v>0</v>
      </c>
      <c r="AA112" s="160">
        <f>+[1]data1cf!AZ111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7"/>
        <v>-97644.133958768129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0">
        <f>+[1]data1cf!AA112</f>
        <v>-96246.202111591672</v>
      </c>
      <c r="C113" s="160">
        <f>+[1]data1cf!AB112</f>
        <v>-7516.6466926947824</v>
      </c>
      <c r="D113" s="160">
        <f>+[1]data1cf!AC112</f>
        <v>-3300.6665668122769</v>
      </c>
      <c r="E113" s="160">
        <f>+[1]data1cf!AD112</f>
        <v>-3099.2114110138937</v>
      </c>
      <c r="F113" s="160">
        <f>+[1]data1cf!AE112</f>
        <v>-3305.0268917257899</v>
      </c>
      <c r="G113" s="160">
        <f>+[1]data1cf!AF112</f>
        <v>-3685.7637030249634</v>
      </c>
      <c r="H113" s="160">
        <f>+[1]data1cf!AG112</f>
        <v>-2278.3682227014046</v>
      </c>
      <c r="I113" s="160">
        <f>+[1]data1cf!AH112</f>
        <v>-2402.432730354767</v>
      </c>
      <c r="J113" s="160">
        <f>+[1]data1cf!AI112</f>
        <v>-2414.8669328897572</v>
      </c>
      <c r="K113" s="160">
        <f>+[1]data1cf!AJ112</f>
        <v>-2423.932109162698</v>
      </c>
      <c r="L113" s="160">
        <f>+[1]data1cf!AK112</f>
        <v>-2452.3608677701677</v>
      </c>
      <c r="M113" s="160">
        <f>+[1]data1cf!AL112</f>
        <v>-2450.7107434655209</v>
      </c>
      <c r="N113" s="160">
        <f>+[1]data1cf!AM112</f>
        <v>-2468.4476003020736</v>
      </c>
      <c r="O113" s="160">
        <f>+[1]data1cf!AN112</f>
        <v>-2278.5110605973841</v>
      </c>
      <c r="P113" s="160">
        <f>+[1]data1cf!AO112</f>
        <v>-2240.2560858278939</v>
      </c>
      <c r="Q113" s="160">
        <f>+[1]data1cf!AP112</f>
        <v>-2241.0461054249795</v>
      </c>
      <c r="R113" s="160">
        <f>+[1]data1cf!AQ112</f>
        <v>1103.9054397391119</v>
      </c>
      <c r="S113" s="160">
        <f>+[1]data1cf!AR112</f>
        <v>0</v>
      </c>
      <c r="T113" s="160">
        <f>+[1]data1cf!AS112</f>
        <v>0</v>
      </c>
      <c r="U113" s="160">
        <f>+[1]data1cf!AT112</f>
        <v>0</v>
      </c>
      <c r="V113" s="160">
        <f>+[1]data1cf!AU112</f>
        <v>0</v>
      </c>
      <c r="W113" s="160">
        <f>+[1]data1cf!AV112</f>
        <v>0</v>
      </c>
      <c r="X113" s="160">
        <f>+[1]data1cf!AW112</f>
        <v>0</v>
      </c>
      <c r="Y113" s="160">
        <f>+[1]data1cf!AX112</f>
        <v>0</v>
      </c>
      <c r="Z113" s="160">
        <f>+[1]data1cf!AY112</f>
        <v>0</v>
      </c>
      <c r="AA113" s="160">
        <f>+[1]data1cf!AZ112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7"/>
        <v>-99032.661933623473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0">
        <f>+[1]data1cf!AA113</f>
        <v>-97981.172275022225</v>
      </c>
      <c r="C114" s="160">
        <f>+[1]data1cf!AB113</f>
        <v>-7559.8175147383872</v>
      </c>
      <c r="D114" s="160">
        <f>+[1]data1cf!AC113</f>
        <v>-3281.5817274718247</v>
      </c>
      <c r="E114" s="160">
        <f>+[1]data1cf!AD113</f>
        <v>-2952.1206417800827</v>
      </c>
      <c r="F114" s="160">
        <f>+[1]data1cf!AE113</f>
        <v>-3319.6166793176499</v>
      </c>
      <c r="G114" s="160">
        <f>+[1]data1cf!AF113</f>
        <v>-3556.4075780617795</v>
      </c>
      <c r="H114" s="160">
        <f>+[1]data1cf!AG113</f>
        <v>-2236.3433590099507</v>
      </c>
      <c r="I114" s="160">
        <f>+[1]data1cf!AH113</f>
        <v>-2362.6339027818012</v>
      </c>
      <c r="J114" s="160">
        <f>+[1]data1cf!AI113</f>
        <v>-2375.0681053167914</v>
      </c>
      <c r="K114" s="160">
        <f>+[1]data1cf!AJ113</f>
        <v>-2384.0658259497773</v>
      </c>
      <c r="L114" s="160">
        <f>+[1]data1cf!AK113</f>
        <v>-2412.5620401972019</v>
      </c>
      <c r="M114" s="160">
        <f>+[1]data1cf!AL113</f>
        <v>-2410.8444602526001</v>
      </c>
      <c r="N114" s="160">
        <f>+[1]data1cf!AM113</f>
        <v>-2428.6487727291078</v>
      </c>
      <c r="O114" s="160">
        <f>+[1]data1cf!AN113</f>
        <v>-2238.6447773844639</v>
      </c>
      <c r="P114" s="160">
        <f>+[1]data1cf!AO113</f>
        <v>-2200.4572582549281</v>
      </c>
      <c r="Q114" s="160">
        <f>+[1]data1cf!AP113</f>
        <v>-2201.1798222120588</v>
      </c>
      <c r="R114" s="160">
        <f>+[1]data1cf!AQ113</f>
        <v>1123.8048535255948</v>
      </c>
      <c r="S114" s="160">
        <f>+[1]data1cf!AR113</f>
        <v>0</v>
      </c>
      <c r="T114" s="160">
        <f>+[1]data1cf!AS113</f>
        <v>0</v>
      </c>
      <c r="U114" s="160">
        <f>+[1]data1cf!AT113</f>
        <v>0</v>
      </c>
      <c r="V114" s="160">
        <f>+[1]data1cf!AU113</f>
        <v>0</v>
      </c>
      <c r="W114" s="160">
        <f>+[1]data1cf!AV113</f>
        <v>0</v>
      </c>
      <c r="X114" s="160">
        <f>+[1]data1cf!AW113</f>
        <v>0</v>
      </c>
      <c r="Y114" s="160">
        <f>+[1]data1cf!AX113</f>
        <v>0</v>
      </c>
      <c r="Z114" s="160">
        <f>+[1]data1cf!AY113</f>
        <v>0</v>
      </c>
      <c r="AA114" s="160">
        <f>+[1]data1cf!AZ113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7"/>
        <v>-100306.09745564035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0">
        <f>+[1]data1cf!AA114</f>
        <v>-85547.982982754693</v>
      </c>
      <c r="C115" s="160">
        <f>+[1]data1cf!AB114</f>
        <v>-7746.4927247929681</v>
      </c>
      <c r="D115" s="160">
        <f>+[1]data1cf!AC114</f>
        <v>-3650.3878863220307</v>
      </c>
      <c r="E115" s="160">
        <f>+[1]data1cf!AD114</f>
        <v>-3313.2498489816339</v>
      </c>
      <c r="F115" s="160">
        <f>+[1]data1cf!AE114</f>
        <v>-3611.304873196369</v>
      </c>
      <c r="G115" s="160">
        <f>+[1]data1cf!AF114</f>
        <v>-3778.8476196282827</v>
      </c>
      <c r="H115" s="160">
        <f>+[1]data1cf!AG114</f>
        <v>-2537.5030540126845</v>
      </c>
      <c r="I115" s="160">
        <f>+[1]data1cf!AH114</f>
        <v>-2647.8413185949848</v>
      </c>
      <c r="J115" s="160">
        <f>+[1]data1cf!AI114</f>
        <v>-2660.2755211299745</v>
      </c>
      <c r="K115" s="160">
        <f>+[1]data1cf!AJ114</f>
        <v>-2669.7566441626441</v>
      </c>
      <c r="L115" s="160">
        <f>+[1]data1cf!AK114</f>
        <v>-2697.7694560103851</v>
      </c>
      <c r="M115" s="160">
        <f>+[1]data1cf!AL114</f>
        <v>-2696.5352784654669</v>
      </c>
      <c r="N115" s="160">
        <f>+[1]data1cf!AM114</f>
        <v>-2713.8561885422914</v>
      </c>
      <c r="O115" s="160">
        <f>+[1]data1cf!AN114</f>
        <v>-2524.3355955973302</v>
      </c>
      <c r="P115" s="160">
        <f>+[1]data1cf!AO114</f>
        <v>-2485.6646740681117</v>
      </c>
      <c r="Q115" s="160">
        <f>+[1]data1cf!AP114</f>
        <v>-2486.870640424926</v>
      </c>
      <c r="R115" s="160">
        <f>+[1]data1cf!AQ114</f>
        <v>981.20114561900311</v>
      </c>
      <c r="S115" s="160">
        <f>+[1]data1cf!AR114</f>
        <v>0</v>
      </c>
      <c r="T115" s="160">
        <f>+[1]data1cf!AS114</f>
        <v>0</v>
      </c>
      <c r="U115" s="160">
        <f>+[1]data1cf!AT114</f>
        <v>0</v>
      </c>
      <c r="V115" s="160">
        <f>+[1]data1cf!AU114</f>
        <v>0</v>
      </c>
      <c r="W115" s="160">
        <f>+[1]data1cf!AV114</f>
        <v>0</v>
      </c>
      <c r="X115" s="160">
        <f>+[1]data1cf!AW114</f>
        <v>0</v>
      </c>
      <c r="Y115" s="160">
        <f>+[1]data1cf!AX114</f>
        <v>0</v>
      </c>
      <c r="Z115" s="160">
        <f>+[1]data1cf!AY114</f>
        <v>0</v>
      </c>
      <c r="AA115" s="160">
        <f>+[1]data1cf!AZ114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7"/>
        <v>-91203.182474192872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0">
        <f>+[1]data1cf!AA115</f>
        <v>-90279.695207336787</v>
      </c>
      <c r="C116" s="160">
        <f>+[1]data1cf!AB115</f>
        <v>-7618.1462403665491</v>
      </c>
      <c r="D116" s="160">
        <f>+[1]data1cf!AC115</f>
        <v>-3579.1302158753942</v>
      </c>
      <c r="E116" s="160">
        <f>+[1]data1cf!AD115</f>
        <v>-3274.1440621007268</v>
      </c>
      <c r="F116" s="160">
        <f>+[1]data1cf!AE115</f>
        <v>-3517.3018445722355</v>
      </c>
      <c r="G116" s="160">
        <f>+[1]data1cf!AF115</f>
        <v>-3739.997707518286</v>
      </c>
      <c r="H116" s="160">
        <f>+[1]data1cf!AG115</f>
        <v>-2422.8903848979235</v>
      </c>
      <c r="I116" s="160">
        <f>+[1]data1cf!AH115</f>
        <v>-2539.2996255328508</v>
      </c>
      <c r="J116" s="160">
        <f>+[1]data1cf!AI115</f>
        <v>-2551.7338280678409</v>
      </c>
      <c r="K116" s="160">
        <f>+[1]data1cf!AJ115</f>
        <v>-2561.030982129219</v>
      </c>
      <c r="L116" s="160">
        <f>+[1]data1cf!AK115</f>
        <v>-2589.227762948251</v>
      </c>
      <c r="M116" s="160">
        <f>+[1]data1cf!AL115</f>
        <v>-2587.8096164320414</v>
      </c>
      <c r="N116" s="160">
        <f>+[1]data1cf!AM115</f>
        <v>-2605.3144954801573</v>
      </c>
      <c r="O116" s="160">
        <f>+[1]data1cf!AN115</f>
        <v>-2415.6099335639055</v>
      </c>
      <c r="P116" s="160">
        <f>+[1]data1cf!AO115</f>
        <v>-2377.1229810059776</v>
      </c>
      <c r="Q116" s="160">
        <f>+[1]data1cf!AP115</f>
        <v>-2378.1449783915004</v>
      </c>
      <c r="R116" s="160">
        <f>+[1]data1cf!AQ115</f>
        <v>1035.47199215007</v>
      </c>
      <c r="S116" s="160">
        <f>+[1]data1cf!AR115</f>
        <v>0</v>
      </c>
      <c r="T116" s="160">
        <f>+[1]data1cf!AS115</f>
        <v>0</v>
      </c>
      <c r="U116" s="160">
        <f>+[1]data1cf!AT115</f>
        <v>0</v>
      </c>
      <c r="V116" s="160">
        <f>+[1]data1cf!AU115</f>
        <v>0</v>
      </c>
      <c r="W116" s="160">
        <f>+[1]data1cf!AV115</f>
        <v>0</v>
      </c>
      <c r="X116" s="160">
        <f>+[1]data1cf!AW115</f>
        <v>0</v>
      </c>
      <c r="Y116" s="160">
        <f>+[1]data1cf!AX115</f>
        <v>0</v>
      </c>
      <c r="Z116" s="160">
        <f>+[1]data1cf!AY115</f>
        <v>0</v>
      </c>
      <c r="AA116" s="160">
        <f>+[1]data1cf!AZ115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8">SUMPRODUCT(B116:AJ116,PVCapPrice)</f>
        <v>-94752.128223636581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0">
        <f>+[1]data1cf!AA116</f>
        <v>-89697.438790722488</v>
      </c>
      <c r="C117" s="160">
        <f>+[1]data1cf!AB116</f>
        <v>-7661.1384564001328</v>
      </c>
      <c r="D117" s="160">
        <f>+[1]data1cf!AC116</f>
        <v>-3562.5761893437543</v>
      </c>
      <c r="E117" s="160">
        <f>+[1]data1cf!AD116</f>
        <v>-3133.1684553130326</v>
      </c>
      <c r="F117" s="160">
        <f>+[1]data1cf!AE116</f>
        <v>-3528.0298060613472</v>
      </c>
      <c r="G117" s="160">
        <f>+[1]data1cf!AF116</f>
        <v>-3775.4873074088573</v>
      </c>
      <c r="H117" s="160">
        <f>+[1]data1cf!AG116</f>
        <v>-2436.9939395626952</v>
      </c>
      <c r="I117" s="160">
        <f>+[1]data1cf!AH116</f>
        <v>-2552.6561219248497</v>
      </c>
      <c r="J117" s="160">
        <f>+[1]data1cf!AI116</f>
        <v>-2565.0903244598394</v>
      </c>
      <c r="K117" s="160">
        <f>+[1]data1cf!AJ116</f>
        <v>-2574.4101166506957</v>
      </c>
      <c r="L117" s="160">
        <f>+[1]data1cf!AK116</f>
        <v>-2602.5842593402499</v>
      </c>
      <c r="M117" s="160">
        <f>+[1]data1cf!AL116</f>
        <v>-2601.1887509535181</v>
      </c>
      <c r="N117" s="160">
        <f>+[1]data1cf!AM116</f>
        <v>-2618.6709918721563</v>
      </c>
      <c r="O117" s="160">
        <f>+[1]data1cf!AN116</f>
        <v>-2428.9890680853819</v>
      </c>
      <c r="P117" s="160">
        <f>+[1]data1cf!AO116</f>
        <v>-2390.4794773979766</v>
      </c>
      <c r="Q117" s="160">
        <f>+[1]data1cf!AP116</f>
        <v>-2391.5241129129772</v>
      </c>
      <c r="R117" s="160">
        <f>+[1]data1cf!AQ116</f>
        <v>1028.7937439540706</v>
      </c>
      <c r="S117" s="160">
        <f>+[1]data1cf!AR116</f>
        <v>0</v>
      </c>
      <c r="T117" s="160">
        <f>+[1]data1cf!AS116</f>
        <v>0</v>
      </c>
      <c r="U117" s="160">
        <f>+[1]data1cf!AT116</f>
        <v>0</v>
      </c>
      <c r="V117" s="160">
        <f>+[1]data1cf!AU116</f>
        <v>0</v>
      </c>
      <c r="W117" s="160">
        <f>+[1]data1cf!AV116</f>
        <v>0</v>
      </c>
      <c r="X117" s="160">
        <f>+[1]data1cf!AW116</f>
        <v>0</v>
      </c>
      <c r="Y117" s="160">
        <f>+[1]data1cf!AX116</f>
        <v>0</v>
      </c>
      <c r="Z117" s="160">
        <f>+[1]data1cf!AY116</f>
        <v>0</v>
      </c>
      <c r="AA117" s="160">
        <f>+[1]data1cf!AZ116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8"/>
        <v>-94250.246805810311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0">
        <f>+[1]data1cf!AA117</f>
        <v>-90863.426285089648</v>
      </c>
      <c r="C118" s="160">
        <f>+[1]data1cf!AB117</f>
        <v>-7701.647238209528</v>
      </c>
      <c r="D118" s="160">
        <f>+[1]data1cf!AC117</f>
        <v>-3612.8821077591901</v>
      </c>
      <c r="E118" s="160">
        <f>+[1]data1cf!AD117</f>
        <v>-3233.8879349311865</v>
      </c>
      <c r="F118" s="160">
        <f>+[1]data1cf!AE117</f>
        <v>-3478.284380649492</v>
      </c>
      <c r="G118" s="160">
        <f>+[1]data1cf!AF117</f>
        <v>-3721.3765640994634</v>
      </c>
      <c r="H118" s="160">
        <f>+[1]data1cf!AG117</f>
        <v>-2408.7511106371353</v>
      </c>
      <c r="I118" s="160">
        <f>+[1]data1cf!AH117</f>
        <v>-2525.9093015940625</v>
      </c>
      <c r="J118" s="160">
        <f>+[1]data1cf!AI117</f>
        <v>-2538.3435041290527</v>
      </c>
      <c r="K118" s="160">
        <f>+[1]data1cf!AJ117</f>
        <v>-2547.6179627261276</v>
      </c>
      <c r="L118" s="160">
        <f>+[1]data1cf!AK117</f>
        <v>-2575.8374390094632</v>
      </c>
      <c r="M118" s="160">
        <f>+[1]data1cf!AL117</f>
        <v>-2574.3965970289501</v>
      </c>
      <c r="N118" s="160">
        <f>+[1]data1cf!AM117</f>
        <v>-2591.9241715413691</v>
      </c>
      <c r="O118" s="160">
        <f>+[1]data1cf!AN117</f>
        <v>-2402.1969141608138</v>
      </c>
      <c r="P118" s="160">
        <f>+[1]data1cf!AO117</f>
        <v>-2363.7326570671894</v>
      </c>
      <c r="Q118" s="160">
        <f>+[1]data1cf!AP117</f>
        <v>-2364.7319589884091</v>
      </c>
      <c r="R118" s="160">
        <f>+[1]data1cf!AQ117</f>
        <v>1042.1671541194642</v>
      </c>
      <c r="S118" s="160">
        <f>+[1]data1cf!AR117</f>
        <v>0</v>
      </c>
      <c r="T118" s="160">
        <f>+[1]data1cf!AS117</f>
        <v>0</v>
      </c>
      <c r="U118" s="160">
        <f>+[1]data1cf!AT117</f>
        <v>0</v>
      </c>
      <c r="V118" s="160">
        <f>+[1]data1cf!AU117</f>
        <v>0</v>
      </c>
      <c r="W118" s="160">
        <f>+[1]data1cf!AV117</f>
        <v>0</v>
      </c>
      <c r="X118" s="160">
        <f>+[1]data1cf!AW117</f>
        <v>0</v>
      </c>
      <c r="Y118" s="160">
        <f>+[1]data1cf!AX117</f>
        <v>0</v>
      </c>
      <c r="Z118" s="160">
        <f>+[1]data1cf!AY117</f>
        <v>0</v>
      </c>
      <c r="AA118" s="160">
        <f>+[1]data1cf!AZ117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8"/>
        <v>-95251.565812489294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0">
        <f>+[1]data1cf!AA118</f>
        <v>-95971.639200854886</v>
      </c>
      <c r="C119" s="160">
        <f>+[1]data1cf!AB118</f>
        <v>-7487.9620264984796</v>
      </c>
      <c r="D119" s="160">
        <f>+[1]data1cf!AC118</f>
        <v>-3362.3085075931103</v>
      </c>
      <c r="E119" s="160">
        <f>+[1]data1cf!AD118</f>
        <v>-3009.8950498952304</v>
      </c>
      <c r="F119" s="160">
        <f>+[1]data1cf!AE118</f>
        <v>-3215.2284881348878</v>
      </c>
      <c r="G119" s="160">
        <f>+[1]data1cf!AF118</f>
        <v>-3584.1848226746924</v>
      </c>
      <c r="H119" s="160">
        <f>+[1]data1cf!AG118</f>
        <v>-2285.0187514203694</v>
      </c>
      <c r="I119" s="160">
        <f>+[1]data1cf!AH118</f>
        <v>-2408.7309838767405</v>
      </c>
      <c r="J119" s="160">
        <f>+[1]data1cf!AI118</f>
        <v>-2421.1651864117307</v>
      </c>
      <c r="K119" s="160">
        <f>+[1]data1cf!AJ118</f>
        <v>-2430.2410376906405</v>
      </c>
      <c r="L119" s="160">
        <f>+[1]data1cf!AK118</f>
        <v>-2458.6591212921412</v>
      </c>
      <c r="M119" s="160">
        <f>+[1]data1cf!AL118</f>
        <v>-2457.0196719934629</v>
      </c>
      <c r="N119" s="160">
        <f>+[1]data1cf!AM118</f>
        <v>-2474.7458538240476</v>
      </c>
      <c r="O119" s="160">
        <f>+[1]data1cf!AN118</f>
        <v>-2284.8199891253271</v>
      </c>
      <c r="P119" s="160">
        <f>+[1]data1cf!AO118</f>
        <v>-2246.5543393498679</v>
      </c>
      <c r="Q119" s="160">
        <f>+[1]data1cf!AP118</f>
        <v>-2247.355033952922</v>
      </c>
      <c r="R119" s="160">
        <f>+[1]data1cf!AQ118</f>
        <v>1100.7563129781249</v>
      </c>
      <c r="S119" s="160">
        <f>+[1]data1cf!AR118</f>
        <v>0</v>
      </c>
      <c r="T119" s="160">
        <f>+[1]data1cf!AS118</f>
        <v>0</v>
      </c>
      <c r="U119" s="160">
        <f>+[1]data1cf!AT118</f>
        <v>0</v>
      </c>
      <c r="V119" s="160">
        <f>+[1]data1cf!AU118</f>
        <v>0</v>
      </c>
      <c r="W119" s="160">
        <f>+[1]data1cf!AV118</f>
        <v>0</v>
      </c>
      <c r="X119" s="160">
        <f>+[1]data1cf!AW118</f>
        <v>0</v>
      </c>
      <c r="Y119" s="160">
        <f>+[1]data1cf!AX118</f>
        <v>0</v>
      </c>
      <c r="Z119" s="160">
        <f>+[1]data1cf!AY118</f>
        <v>0</v>
      </c>
      <c r="AA119" s="160">
        <f>+[1]data1cf!AZ118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8"/>
        <v>-98695.760262717769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0">
        <f>+[1]data1cf!AA119</f>
        <v>-88905.506852960913</v>
      </c>
      <c r="C120" s="160">
        <f>+[1]data1cf!AB119</f>
        <v>-7640.3123555644815</v>
      </c>
      <c r="D120" s="160">
        <f>+[1]data1cf!AC119</f>
        <v>-3509.1485752399017</v>
      </c>
      <c r="E120" s="160">
        <f>+[1]data1cf!AD119</f>
        <v>-3229.1017405565062</v>
      </c>
      <c r="F120" s="160">
        <f>+[1]data1cf!AE119</f>
        <v>-3666.1551603509438</v>
      </c>
      <c r="G120" s="160">
        <f>+[1]data1cf!AF119</f>
        <v>-3736.4595225635958</v>
      </c>
      <c r="H120" s="160">
        <f>+[1]data1cf!AG119</f>
        <v>-2456.176305022821</v>
      </c>
      <c r="I120" s="160">
        <f>+[1]data1cf!AH119</f>
        <v>-2570.82240703155</v>
      </c>
      <c r="J120" s="160">
        <f>+[1]data1cf!AI119</f>
        <v>-2583.2566095665397</v>
      </c>
      <c r="K120" s="160">
        <f>+[1]data1cf!AJ119</f>
        <v>-2592.6071920711361</v>
      </c>
      <c r="L120" s="160">
        <f>+[1]data1cf!AK119</f>
        <v>-2620.7505444469502</v>
      </c>
      <c r="M120" s="160">
        <f>+[1]data1cf!AL119</f>
        <v>-2619.3858263739585</v>
      </c>
      <c r="N120" s="160">
        <f>+[1]data1cf!AM119</f>
        <v>-2636.8372769788566</v>
      </c>
      <c r="O120" s="160">
        <f>+[1]data1cf!AN119</f>
        <v>-2447.1861435058227</v>
      </c>
      <c r="P120" s="160">
        <f>+[1]data1cf!AO119</f>
        <v>-2408.6457625046769</v>
      </c>
      <c r="Q120" s="160">
        <f>+[1]data1cf!AP119</f>
        <v>-2409.7211883334176</v>
      </c>
      <c r="R120" s="160">
        <f>+[1]data1cf!AQ119</f>
        <v>1019.7106014007204</v>
      </c>
      <c r="S120" s="160">
        <f>+[1]data1cf!AR119</f>
        <v>0</v>
      </c>
      <c r="T120" s="160">
        <f>+[1]data1cf!AS119</f>
        <v>0</v>
      </c>
      <c r="U120" s="160">
        <f>+[1]data1cf!AT119</f>
        <v>0</v>
      </c>
      <c r="V120" s="160">
        <f>+[1]data1cf!AU119</f>
        <v>0</v>
      </c>
      <c r="W120" s="160">
        <f>+[1]data1cf!AV119</f>
        <v>0</v>
      </c>
      <c r="X120" s="160">
        <f>+[1]data1cf!AW119</f>
        <v>0</v>
      </c>
      <c r="Y120" s="160">
        <f>+[1]data1cf!AX119</f>
        <v>0</v>
      </c>
      <c r="Z120" s="160">
        <f>+[1]data1cf!AY119</f>
        <v>0</v>
      </c>
      <c r="AA120" s="160">
        <f>+[1]data1cf!AZ119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8"/>
        <v>-93673.33674274497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0">
        <f>+[1]data1cf!AA120</f>
        <v>-91892.005816824734</v>
      </c>
      <c r="C121" s="160">
        <f>+[1]data1cf!AB120</f>
        <v>-7578.0648756691189</v>
      </c>
      <c r="D121" s="160">
        <f>+[1]data1cf!AC120</f>
        <v>-3549.7496669006732</v>
      </c>
      <c r="E121" s="160">
        <f>+[1]data1cf!AD120</f>
        <v>-3244.2777662855578</v>
      </c>
      <c r="F121" s="160">
        <f>+[1]data1cf!AE120</f>
        <v>-3463.4407116324178</v>
      </c>
      <c r="G121" s="160">
        <f>+[1]data1cf!AF120</f>
        <v>-3564.931493231481</v>
      </c>
      <c r="H121" s="160">
        <f>+[1]data1cf!AG120</f>
        <v>-2383.8366103603603</v>
      </c>
      <c r="I121" s="160">
        <f>+[1]data1cf!AH120</f>
        <v>-2502.314509999685</v>
      </c>
      <c r="J121" s="160">
        <f>+[1]data1cf!AI120</f>
        <v>-2514.7487125346752</v>
      </c>
      <c r="K121" s="160">
        <f>+[1]data1cf!AJ120</f>
        <v>-2523.9831799595559</v>
      </c>
      <c r="L121" s="160">
        <f>+[1]data1cf!AK120</f>
        <v>-2552.2426474150852</v>
      </c>
      <c r="M121" s="160">
        <f>+[1]data1cf!AL120</f>
        <v>-2550.7618142623787</v>
      </c>
      <c r="N121" s="160">
        <f>+[1]data1cf!AM120</f>
        <v>-2568.3293799469916</v>
      </c>
      <c r="O121" s="160">
        <f>+[1]data1cf!AN120</f>
        <v>-2378.5621313942424</v>
      </c>
      <c r="P121" s="160">
        <f>+[1]data1cf!AO120</f>
        <v>-2340.1378654728119</v>
      </c>
      <c r="Q121" s="160">
        <f>+[1]data1cf!AP120</f>
        <v>-2341.0971762218378</v>
      </c>
      <c r="R121" s="160">
        <f>+[1]data1cf!AQ120</f>
        <v>1053.9645499166529</v>
      </c>
      <c r="S121" s="160">
        <f>+[1]data1cf!AR120</f>
        <v>0</v>
      </c>
      <c r="T121" s="160">
        <f>+[1]data1cf!AS120</f>
        <v>0</v>
      </c>
      <c r="U121" s="160">
        <f>+[1]data1cf!AT120</f>
        <v>0</v>
      </c>
      <c r="V121" s="160">
        <f>+[1]data1cf!AU120</f>
        <v>0</v>
      </c>
      <c r="W121" s="160">
        <f>+[1]data1cf!AV120</f>
        <v>0</v>
      </c>
      <c r="X121" s="160">
        <f>+[1]data1cf!AW120</f>
        <v>0</v>
      </c>
      <c r="Y121" s="160">
        <f>+[1]data1cf!AX120</f>
        <v>0</v>
      </c>
      <c r="Z121" s="160">
        <f>+[1]data1cf!AY120</f>
        <v>0</v>
      </c>
      <c r="AA121" s="160">
        <f>+[1]data1cf!AZ120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8"/>
        <v>-95872.765959520795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0">
        <f>+[1]data1cf!AA121</f>
        <v>-94478.348455828775</v>
      </c>
      <c r="C122" s="160">
        <f>+[1]data1cf!AB121</f>
        <v>-7477.5080040765788</v>
      </c>
      <c r="D122" s="160">
        <f>+[1]data1cf!AC121</f>
        <v>-3441.2010237109635</v>
      </c>
      <c r="E122" s="160">
        <f>+[1]data1cf!AD121</f>
        <v>-3016.4240277148401</v>
      </c>
      <c r="F122" s="160">
        <f>+[1]data1cf!AE121</f>
        <v>-3281.9104655729311</v>
      </c>
      <c r="G122" s="160">
        <f>+[1]data1cf!AF121</f>
        <v>-3668.3413573059343</v>
      </c>
      <c r="H122" s="160">
        <f>+[1]data1cf!AG121</f>
        <v>-2321.1895982361707</v>
      </c>
      <c r="I122" s="160">
        <f>+[1]data1cf!AH121</f>
        <v>-2442.9858789350437</v>
      </c>
      <c r="J122" s="160">
        <f>+[1]data1cf!AI121</f>
        <v>-2455.4200814700334</v>
      </c>
      <c r="K122" s="160">
        <f>+[1]data1cf!AJ121</f>
        <v>-2464.5539918931104</v>
      </c>
      <c r="L122" s="160">
        <f>+[1]data1cf!AK121</f>
        <v>-2492.9140163504439</v>
      </c>
      <c r="M122" s="160">
        <f>+[1]data1cf!AL121</f>
        <v>-2491.3326261959328</v>
      </c>
      <c r="N122" s="160">
        <f>+[1]data1cf!AM121</f>
        <v>-2509.0007488823503</v>
      </c>
      <c r="O122" s="160">
        <f>+[1]data1cf!AN121</f>
        <v>-2319.1329433277965</v>
      </c>
      <c r="P122" s="160">
        <f>+[1]data1cf!AO121</f>
        <v>-2280.8092344081706</v>
      </c>
      <c r="Q122" s="160">
        <f>+[1]data1cf!AP121</f>
        <v>-2281.6679881553919</v>
      </c>
      <c r="R122" s="160">
        <f>+[1]data1cf!AQ121</f>
        <v>1083.6288654489736</v>
      </c>
      <c r="S122" s="160">
        <f>+[1]data1cf!AR121</f>
        <v>0</v>
      </c>
      <c r="T122" s="160">
        <f>+[1]data1cf!AS121</f>
        <v>0</v>
      </c>
      <c r="U122" s="160">
        <f>+[1]data1cf!AT121</f>
        <v>0</v>
      </c>
      <c r="V122" s="160">
        <f>+[1]data1cf!AU121</f>
        <v>0</v>
      </c>
      <c r="W122" s="160">
        <f>+[1]data1cf!AV121</f>
        <v>0</v>
      </c>
      <c r="X122" s="160">
        <f>+[1]data1cf!AW121</f>
        <v>0</v>
      </c>
      <c r="Y122" s="160">
        <f>+[1]data1cf!AX121</f>
        <v>0</v>
      </c>
      <c r="Z122" s="160">
        <f>+[1]data1cf!AY121</f>
        <v>0</v>
      </c>
      <c r="AA122" s="160">
        <f>+[1]data1cf!AZ121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8"/>
        <v>-97619.400343193061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0">
        <f>+[1]data1cf!AA122</f>
        <v>-85950.866380972264</v>
      </c>
      <c r="C123" s="160">
        <f>+[1]data1cf!AB122</f>
        <v>-7697.566064001534</v>
      </c>
      <c r="D123" s="160">
        <f>+[1]data1cf!AC122</f>
        <v>-3773.7198752222102</v>
      </c>
      <c r="E123" s="160">
        <f>+[1]data1cf!AD122</f>
        <v>-3365.1017404695008</v>
      </c>
      <c r="F123" s="160">
        <f>+[1]data1cf!AE122</f>
        <v>-3531.4649615747253</v>
      </c>
      <c r="G123" s="160">
        <f>+[1]data1cf!AF122</f>
        <v>-3852.4431070166038</v>
      </c>
      <c r="H123" s="160">
        <f>+[1]data1cf!AG122</f>
        <v>-2527.7443156490431</v>
      </c>
      <c r="I123" s="160">
        <f>+[1]data1cf!AH122</f>
        <v>-2638.5994957465919</v>
      </c>
      <c r="J123" s="160">
        <f>+[1]data1cf!AI122</f>
        <v>-2651.0336982815816</v>
      </c>
      <c r="K123" s="160">
        <f>+[1]data1cf!AJ122</f>
        <v>-2660.4991572077292</v>
      </c>
      <c r="L123" s="160">
        <f>+[1]data1cf!AK122</f>
        <v>-2688.5276331619921</v>
      </c>
      <c r="M123" s="160">
        <f>+[1]data1cf!AL122</f>
        <v>-2687.2777915105517</v>
      </c>
      <c r="N123" s="160">
        <f>+[1]data1cf!AM122</f>
        <v>-2704.6143656938984</v>
      </c>
      <c r="O123" s="160">
        <f>+[1]data1cf!AN122</f>
        <v>-2515.0781086424154</v>
      </c>
      <c r="P123" s="160">
        <f>+[1]data1cf!AO122</f>
        <v>-2476.4228512197187</v>
      </c>
      <c r="Q123" s="160">
        <f>+[1]data1cf!AP122</f>
        <v>-2477.6131534700107</v>
      </c>
      <c r="R123" s="160">
        <f>+[1]data1cf!AQ122</f>
        <v>985.82205704319938</v>
      </c>
      <c r="S123" s="160">
        <f>+[1]data1cf!AR122</f>
        <v>0</v>
      </c>
      <c r="T123" s="160">
        <f>+[1]data1cf!AS122</f>
        <v>0</v>
      </c>
      <c r="U123" s="160">
        <f>+[1]data1cf!AT122</f>
        <v>0</v>
      </c>
      <c r="V123" s="160">
        <f>+[1]data1cf!AU122</f>
        <v>0</v>
      </c>
      <c r="W123" s="160">
        <f>+[1]data1cf!AV122</f>
        <v>0</v>
      </c>
      <c r="X123" s="160">
        <f>+[1]data1cf!AW122</f>
        <v>0</v>
      </c>
      <c r="Y123" s="160">
        <f>+[1]data1cf!AX122</f>
        <v>0</v>
      </c>
      <c r="Z123" s="160">
        <f>+[1]data1cf!AY122</f>
        <v>0</v>
      </c>
      <c r="AA123" s="160">
        <f>+[1]data1cf!AZ122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8"/>
        <v>-91588.786809282406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0">
        <f>+[1]data1cf!AA123</f>
        <v>-95131.56824053805</v>
      </c>
      <c r="C124" s="160">
        <f>+[1]data1cf!AB123</f>
        <v>-7517.9160337201065</v>
      </c>
      <c r="D124" s="160">
        <f>+[1]data1cf!AC123</f>
        <v>-3363.5209264230698</v>
      </c>
      <c r="E124" s="160">
        <f>+[1]data1cf!AD123</f>
        <v>-3112.1911767409119</v>
      </c>
      <c r="F124" s="160">
        <f>+[1]data1cf!AE123</f>
        <v>-3467.2855881885762</v>
      </c>
      <c r="G124" s="160">
        <f>+[1]data1cf!AF123</f>
        <v>-3522.1787046848021</v>
      </c>
      <c r="H124" s="160">
        <f>+[1]data1cf!AG123</f>
        <v>-2305.3671518381943</v>
      </c>
      <c r="I124" s="160">
        <f>+[1]data1cf!AH123</f>
        <v>-2428.0015396496406</v>
      </c>
      <c r="J124" s="160">
        <f>+[1]data1cf!AI123</f>
        <v>-2440.4357421846307</v>
      </c>
      <c r="K124" s="160">
        <f>+[1]data1cf!AJ123</f>
        <v>-2449.5442554224778</v>
      </c>
      <c r="L124" s="160">
        <f>+[1]data1cf!AK123</f>
        <v>-2477.9296770650408</v>
      </c>
      <c r="M124" s="160">
        <f>+[1]data1cf!AL123</f>
        <v>-2476.3228897253002</v>
      </c>
      <c r="N124" s="160">
        <f>+[1]data1cf!AM123</f>
        <v>-2494.0164095969476</v>
      </c>
      <c r="O124" s="160">
        <f>+[1]data1cf!AN123</f>
        <v>-2304.1232068571644</v>
      </c>
      <c r="P124" s="160">
        <f>+[1]data1cf!AO123</f>
        <v>-2265.8248951227679</v>
      </c>
      <c r="Q124" s="160">
        <f>+[1]data1cf!AP123</f>
        <v>-2266.6582516847593</v>
      </c>
      <c r="R124" s="160">
        <f>+[1]data1cf!AQ123</f>
        <v>1091.1210350916751</v>
      </c>
      <c r="S124" s="160">
        <f>+[1]data1cf!AR123</f>
        <v>0</v>
      </c>
      <c r="T124" s="160">
        <f>+[1]data1cf!AS123</f>
        <v>0</v>
      </c>
      <c r="U124" s="160">
        <f>+[1]data1cf!AT123</f>
        <v>0</v>
      </c>
      <c r="V124" s="160">
        <f>+[1]data1cf!AU123</f>
        <v>0</v>
      </c>
      <c r="W124" s="160">
        <f>+[1]data1cf!AV123</f>
        <v>0</v>
      </c>
      <c r="X124" s="160">
        <f>+[1]data1cf!AW123</f>
        <v>0</v>
      </c>
      <c r="Y124" s="160">
        <f>+[1]data1cf!AX123</f>
        <v>0</v>
      </c>
      <c r="Z124" s="160">
        <f>+[1]data1cf!AY123</f>
        <v>0</v>
      </c>
      <c r="AA124" s="160">
        <f>+[1]data1cf!AZ123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8"/>
        <v>-98202.194941273658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0">
        <f>+[1]data1cf!AA124</f>
        <v>-90114.843318022249</v>
      </c>
      <c r="C125" s="160">
        <f>+[1]data1cf!AB124</f>
        <v>-7583.4746232201469</v>
      </c>
      <c r="D125" s="160">
        <f>+[1]data1cf!AC124</f>
        <v>-3558.8735304364682</v>
      </c>
      <c r="E125" s="160">
        <f>+[1]data1cf!AD124</f>
        <v>-3163.0972149119807</v>
      </c>
      <c r="F125" s="160">
        <f>+[1]data1cf!AE124</f>
        <v>-3438.8820377073534</v>
      </c>
      <c r="G125" s="160">
        <f>+[1]data1cf!AF124</f>
        <v>-3709.188762113512</v>
      </c>
      <c r="H125" s="160">
        <f>+[1]data1cf!AG124</f>
        <v>-2426.8834669253533</v>
      </c>
      <c r="I125" s="160">
        <f>+[1]data1cf!AH124</f>
        <v>-2543.0811959922153</v>
      </c>
      <c r="J125" s="160">
        <f>+[1]data1cf!AI124</f>
        <v>-2555.515398527205</v>
      </c>
      <c r="K125" s="160">
        <f>+[1]data1cf!AJ124</f>
        <v>-2564.8189620300395</v>
      </c>
      <c r="L125" s="160">
        <f>+[1]data1cf!AK124</f>
        <v>-2593.0093334076155</v>
      </c>
      <c r="M125" s="160">
        <f>+[1]data1cf!AL124</f>
        <v>-2591.5975963328619</v>
      </c>
      <c r="N125" s="160">
        <f>+[1]data1cf!AM124</f>
        <v>-2609.0960659395218</v>
      </c>
      <c r="O125" s="160">
        <f>+[1]data1cf!AN124</f>
        <v>-2419.3979134647261</v>
      </c>
      <c r="P125" s="160">
        <f>+[1]data1cf!AO124</f>
        <v>-2380.9045514653421</v>
      </c>
      <c r="Q125" s="160">
        <f>+[1]data1cf!AP124</f>
        <v>-2381.932958292321</v>
      </c>
      <c r="R125" s="160">
        <f>+[1]data1cf!AQ124</f>
        <v>1033.5812069203878</v>
      </c>
      <c r="S125" s="160">
        <f>+[1]data1cf!AR124</f>
        <v>0</v>
      </c>
      <c r="T125" s="160">
        <f>+[1]data1cf!AS124</f>
        <v>0</v>
      </c>
      <c r="U125" s="160">
        <f>+[1]data1cf!AT124</f>
        <v>0</v>
      </c>
      <c r="V125" s="160">
        <f>+[1]data1cf!AU124</f>
        <v>0</v>
      </c>
      <c r="W125" s="160">
        <f>+[1]data1cf!AV124</f>
        <v>0</v>
      </c>
      <c r="X125" s="160">
        <f>+[1]data1cf!AW124</f>
        <v>0</v>
      </c>
      <c r="Y125" s="160">
        <f>+[1]data1cf!AX124</f>
        <v>0</v>
      </c>
      <c r="Z125" s="160">
        <f>+[1]data1cf!AY124</f>
        <v>0</v>
      </c>
      <c r="AA125" s="160">
        <f>+[1]data1cf!AZ124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8"/>
        <v>-94468.932378943166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0">
        <f>+[1]data1cf!AA125</f>
        <v>-102486.21037214353</v>
      </c>
      <c r="C126" s="160">
        <f>+[1]data1cf!AB125</f>
        <v>-7360.5925731399193</v>
      </c>
      <c r="D126" s="160">
        <f>+[1]data1cf!AC125</f>
        <v>-3184.3828199766372</v>
      </c>
      <c r="E126" s="160">
        <f>+[1]data1cf!AD125</f>
        <v>-2828.5433274558354</v>
      </c>
      <c r="F126" s="160">
        <f>+[1]data1cf!AE125</f>
        <v>-3059.2650380310752</v>
      </c>
      <c r="G126" s="160">
        <f>+[1]data1cf!AF125</f>
        <v>-3389.0022807840842</v>
      </c>
      <c r="H126" s="160">
        <f>+[1]data1cf!AG125</f>
        <v>-2127.2212450123352</v>
      </c>
      <c r="I126" s="160">
        <f>+[1]data1cf!AH125</f>
        <v>-2259.2919328643165</v>
      </c>
      <c r="J126" s="160">
        <f>+[1]data1cf!AI125</f>
        <v>-2271.7261353993063</v>
      </c>
      <c r="K126" s="160">
        <f>+[1]data1cf!AJ125</f>
        <v>-2280.5487001510764</v>
      </c>
      <c r="L126" s="160">
        <f>+[1]data1cf!AK125</f>
        <v>-2309.2200702797163</v>
      </c>
      <c r="M126" s="160">
        <f>+[1]data1cf!AL125</f>
        <v>-2307.3273344538993</v>
      </c>
      <c r="N126" s="160">
        <f>+[1]data1cf!AM125</f>
        <v>-2325.3068028116231</v>
      </c>
      <c r="O126" s="160">
        <f>+[1]data1cf!AN125</f>
        <v>-2135.1276515857626</v>
      </c>
      <c r="P126" s="160">
        <f>+[1]data1cf!AO125</f>
        <v>-2097.1152883374434</v>
      </c>
      <c r="Q126" s="160">
        <f>+[1]data1cf!AP125</f>
        <v>-2097.6626964133584</v>
      </c>
      <c r="R126" s="160">
        <f>+[1]data1cf!AQ125</f>
        <v>1175.4758384843374</v>
      </c>
      <c r="S126" s="160">
        <f>+[1]data1cf!AR125</f>
        <v>0</v>
      </c>
      <c r="T126" s="160">
        <f>+[1]data1cf!AS125</f>
        <v>0</v>
      </c>
      <c r="U126" s="160">
        <f>+[1]data1cf!AT125</f>
        <v>0</v>
      </c>
      <c r="V126" s="160">
        <f>+[1]data1cf!AU125</f>
        <v>0</v>
      </c>
      <c r="W126" s="160">
        <f>+[1]data1cf!AV125</f>
        <v>0</v>
      </c>
      <c r="X126" s="160">
        <f>+[1]data1cf!AW125</f>
        <v>0</v>
      </c>
      <c r="Y126" s="160">
        <f>+[1]data1cf!AX125</f>
        <v>0</v>
      </c>
      <c r="Z126" s="160">
        <f>+[1]data1cf!AY125</f>
        <v>0</v>
      </c>
      <c r="AA126" s="160">
        <f>+[1]data1cf!AZ125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8"/>
        <v>-103423.14379926067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0">
        <f>+[1]data1cf!AA126</f>
        <v>-101033.52459103499</v>
      </c>
      <c r="C127" s="160">
        <f>+[1]data1cf!AB126</f>
        <v>-7408.124085331865</v>
      </c>
      <c r="D127" s="160">
        <f>+[1]data1cf!AC126</f>
        <v>-3170.8270638379427</v>
      </c>
      <c r="E127" s="160">
        <f>+[1]data1cf!AD126</f>
        <v>-2964.3383176590469</v>
      </c>
      <c r="F127" s="160">
        <f>+[1]data1cf!AE126</f>
        <v>-3201.0470300631814</v>
      </c>
      <c r="G127" s="160">
        <f>+[1]data1cf!AF126</f>
        <v>-3470.2442439669894</v>
      </c>
      <c r="H127" s="160">
        <f>+[1]data1cf!AG126</f>
        <v>-2162.4085486469335</v>
      </c>
      <c r="I127" s="160">
        <f>+[1]data1cf!AH126</f>
        <v>-2292.6153825343208</v>
      </c>
      <c r="J127" s="160">
        <f>+[1]data1cf!AI126</f>
        <v>-2305.049585069311</v>
      </c>
      <c r="K127" s="160">
        <f>+[1]data1cf!AJ126</f>
        <v>-2313.9286302442506</v>
      </c>
      <c r="L127" s="160">
        <f>+[1]data1cf!AK126</f>
        <v>-2342.5435199497215</v>
      </c>
      <c r="M127" s="160">
        <f>+[1]data1cf!AL126</f>
        <v>-2340.7072645470735</v>
      </c>
      <c r="N127" s="160">
        <f>+[1]data1cf!AM126</f>
        <v>-2358.6302524816278</v>
      </c>
      <c r="O127" s="160">
        <f>+[1]data1cf!AN126</f>
        <v>-2168.5075816789372</v>
      </c>
      <c r="P127" s="160">
        <f>+[1]data1cf!AO126</f>
        <v>-2130.4387380074481</v>
      </c>
      <c r="Q127" s="160">
        <f>+[1]data1cf!AP126</f>
        <v>-2131.0426265065325</v>
      </c>
      <c r="R127" s="160">
        <f>+[1]data1cf!AQ126</f>
        <v>1158.8141136493348</v>
      </c>
      <c r="S127" s="160">
        <f>+[1]data1cf!AR126</f>
        <v>0</v>
      </c>
      <c r="T127" s="160">
        <f>+[1]data1cf!AS126</f>
        <v>0</v>
      </c>
      <c r="U127" s="160">
        <f>+[1]data1cf!AT126</f>
        <v>0</v>
      </c>
      <c r="V127" s="160">
        <f>+[1]data1cf!AU126</f>
        <v>0</v>
      </c>
      <c r="W127" s="160">
        <f>+[1]data1cf!AV126</f>
        <v>0</v>
      </c>
      <c r="X127" s="160">
        <f>+[1]data1cf!AW126</f>
        <v>0</v>
      </c>
      <c r="Y127" s="160">
        <f>+[1]data1cf!AX126</f>
        <v>0</v>
      </c>
      <c r="Z127" s="160">
        <f>+[1]data1cf!AY126</f>
        <v>0</v>
      </c>
      <c r="AA127" s="160">
        <f>+[1]data1cf!AZ126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8"/>
        <v>-102470.10103698671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0">
        <f>+[1]data1cf!AA127</f>
        <v>-95789.815030437807</v>
      </c>
      <c r="C128" s="160">
        <f>+[1]data1cf!AB127</f>
        <v>-7526.4856703593696</v>
      </c>
      <c r="D128" s="160">
        <f>+[1]data1cf!AC127</f>
        <v>-3426.6388919114902</v>
      </c>
      <c r="E128" s="160">
        <f>+[1]data1cf!AD127</f>
        <v>-3008.1150177340014</v>
      </c>
      <c r="F128" s="160">
        <f>+[1]data1cf!AE127</f>
        <v>-3328.5113120170336</v>
      </c>
      <c r="G128" s="160">
        <f>+[1]data1cf!AF127</f>
        <v>-3556.931990372459</v>
      </c>
      <c r="H128" s="160">
        <f>+[1]data1cf!AG127</f>
        <v>-2289.4229401140133</v>
      </c>
      <c r="I128" s="160">
        <f>+[1]data1cf!AH127</f>
        <v>-2412.9018848867722</v>
      </c>
      <c r="J128" s="160">
        <f>+[1]data1cf!AI127</f>
        <v>-2425.3360874217624</v>
      </c>
      <c r="K128" s="160">
        <f>+[1]data1cf!AJ127</f>
        <v>-2434.419008024418</v>
      </c>
      <c r="L128" s="160">
        <f>+[1]data1cf!AK127</f>
        <v>-2462.8300223021724</v>
      </c>
      <c r="M128" s="160">
        <f>+[1]data1cf!AL127</f>
        <v>-2461.1976423272404</v>
      </c>
      <c r="N128" s="160">
        <f>+[1]data1cf!AM127</f>
        <v>-2478.9167548340793</v>
      </c>
      <c r="O128" s="160">
        <f>+[1]data1cf!AN127</f>
        <v>-2288.9979594591041</v>
      </c>
      <c r="P128" s="160">
        <f>+[1]data1cf!AO127</f>
        <v>-2250.7252403598995</v>
      </c>
      <c r="Q128" s="160">
        <f>+[1]data1cf!AP127</f>
        <v>-2251.5330042866995</v>
      </c>
      <c r="R128" s="160">
        <f>+[1]data1cf!AQ127</f>
        <v>1098.6708624731093</v>
      </c>
      <c r="S128" s="160">
        <f>+[1]data1cf!AR127</f>
        <v>0</v>
      </c>
      <c r="T128" s="160">
        <f>+[1]data1cf!AS127</f>
        <v>0</v>
      </c>
      <c r="U128" s="160">
        <f>+[1]data1cf!AT127</f>
        <v>0</v>
      </c>
      <c r="V128" s="160">
        <f>+[1]data1cf!AU127</f>
        <v>0</v>
      </c>
      <c r="W128" s="160">
        <f>+[1]data1cf!AV127</f>
        <v>0</v>
      </c>
      <c r="X128" s="160">
        <f>+[1]data1cf!AW127</f>
        <v>0</v>
      </c>
      <c r="Y128" s="160">
        <f>+[1]data1cf!AX127</f>
        <v>0</v>
      </c>
      <c r="Z128" s="160">
        <f>+[1]data1cf!AY127</f>
        <v>0</v>
      </c>
      <c r="AA128" s="160">
        <f>+[1]data1cf!AZ127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8"/>
        <v>-98663.01046737915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0">
        <f>+[1]data1cf!AA128</f>
        <v>-99803.046197529446</v>
      </c>
      <c r="C129" s="160">
        <f>+[1]data1cf!AB128</f>
        <v>-7354.4010332811122</v>
      </c>
      <c r="D129" s="160">
        <f>+[1]data1cf!AC128</f>
        <v>-3210.5769550087198</v>
      </c>
      <c r="E129" s="160">
        <f>+[1]data1cf!AD128</f>
        <v>-2836.1665883440237</v>
      </c>
      <c r="F129" s="160">
        <f>+[1]data1cf!AE128</f>
        <v>-3114.2602311099895</v>
      </c>
      <c r="G129" s="160">
        <f>+[1]data1cf!AF128</f>
        <v>-3403.2462164496105</v>
      </c>
      <c r="H129" s="160">
        <f>+[1]data1cf!AG128</f>
        <v>-2192.2134916092396</v>
      </c>
      <c r="I129" s="160">
        <f>+[1]data1cf!AH128</f>
        <v>-2320.8415724986235</v>
      </c>
      <c r="J129" s="160">
        <f>+[1]data1cf!AI128</f>
        <v>-2333.2757750336136</v>
      </c>
      <c r="K129" s="160">
        <f>+[1]data1cf!AJ128</f>
        <v>-2342.2026612084928</v>
      </c>
      <c r="L129" s="160">
        <f>+[1]data1cf!AK128</f>
        <v>-2370.7697099140241</v>
      </c>
      <c r="M129" s="160">
        <f>+[1]data1cf!AL128</f>
        <v>-2368.9812955113152</v>
      </c>
      <c r="N129" s="160">
        <f>+[1]data1cf!AM128</f>
        <v>-2386.8564424459305</v>
      </c>
      <c r="O129" s="160">
        <f>+[1]data1cf!AN128</f>
        <v>-2196.781612643179</v>
      </c>
      <c r="P129" s="160">
        <f>+[1]data1cf!AO128</f>
        <v>-2158.6649279717508</v>
      </c>
      <c r="Q129" s="160">
        <f>+[1]data1cf!AP128</f>
        <v>-2159.3166574707743</v>
      </c>
      <c r="R129" s="160">
        <f>+[1]data1cf!AQ128</f>
        <v>1144.7010186671835</v>
      </c>
      <c r="S129" s="160">
        <f>+[1]data1cf!AR128</f>
        <v>0</v>
      </c>
      <c r="T129" s="160">
        <f>+[1]data1cf!AS128</f>
        <v>0</v>
      </c>
      <c r="U129" s="160">
        <f>+[1]data1cf!AT128</f>
        <v>0</v>
      </c>
      <c r="V129" s="160">
        <f>+[1]data1cf!AU128</f>
        <v>0</v>
      </c>
      <c r="W129" s="160">
        <f>+[1]data1cf!AV128</f>
        <v>0</v>
      </c>
      <c r="X129" s="160">
        <f>+[1]data1cf!AW128</f>
        <v>0</v>
      </c>
      <c r="Y129" s="160">
        <f>+[1]data1cf!AX128</f>
        <v>0</v>
      </c>
      <c r="Z129" s="160">
        <f>+[1]data1cf!AY128</f>
        <v>0</v>
      </c>
      <c r="AA129" s="160">
        <f>+[1]data1cf!AZ128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8"/>
        <v>-101332.71038456043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0">
        <f>+[1]data1cf!AA129</f>
        <v>-89553.315564567834</v>
      </c>
      <c r="C130" s="160">
        <f>+[1]data1cf!AB129</f>
        <v>-7637.4866794182717</v>
      </c>
      <c r="D130" s="160">
        <f>+[1]data1cf!AC129</f>
        <v>-3596.3731341303369</v>
      </c>
      <c r="E130" s="160">
        <f>+[1]data1cf!AD129</f>
        <v>-3362.678478288999</v>
      </c>
      <c r="F130" s="160">
        <f>+[1]data1cf!AE129</f>
        <v>-3549.8851250046418</v>
      </c>
      <c r="G130" s="160">
        <f>+[1]data1cf!AF129</f>
        <v>-3791.2826938476746</v>
      </c>
      <c r="H130" s="160">
        <f>+[1]data1cf!AG129</f>
        <v>-2440.4849269361871</v>
      </c>
      <c r="I130" s="160">
        <f>+[1]data1cf!AH129</f>
        <v>-2555.9621934342567</v>
      </c>
      <c r="J130" s="160">
        <f>+[1]data1cf!AI129</f>
        <v>-2568.3963959692464</v>
      </c>
      <c r="K130" s="160">
        <f>+[1]data1cf!AJ129</f>
        <v>-2577.7217916711356</v>
      </c>
      <c r="L130" s="160">
        <f>+[1]data1cf!AK129</f>
        <v>-2605.8903308496569</v>
      </c>
      <c r="M130" s="160">
        <f>+[1]data1cf!AL129</f>
        <v>-2604.500425973958</v>
      </c>
      <c r="N130" s="160">
        <f>+[1]data1cf!AM129</f>
        <v>-2621.9770633815633</v>
      </c>
      <c r="O130" s="160">
        <f>+[1]data1cf!AN129</f>
        <v>-2432.3007431058218</v>
      </c>
      <c r="P130" s="160">
        <f>+[1]data1cf!AO129</f>
        <v>-2393.7855489073836</v>
      </c>
      <c r="Q130" s="160">
        <f>+[1]data1cf!AP129</f>
        <v>-2394.8357879334171</v>
      </c>
      <c r="R130" s="160">
        <f>+[1]data1cf!AQ129</f>
        <v>1027.1407081993671</v>
      </c>
      <c r="S130" s="160">
        <f>+[1]data1cf!AR129</f>
        <v>0</v>
      </c>
      <c r="T130" s="160">
        <f>+[1]data1cf!AS129</f>
        <v>0</v>
      </c>
      <c r="U130" s="160">
        <f>+[1]data1cf!AT129</f>
        <v>0</v>
      </c>
      <c r="V130" s="160">
        <f>+[1]data1cf!AU129</f>
        <v>0</v>
      </c>
      <c r="W130" s="160">
        <f>+[1]data1cf!AV129</f>
        <v>0</v>
      </c>
      <c r="X130" s="160">
        <f>+[1]data1cf!AW129</f>
        <v>0</v>
      </c>
      <c r="Y130" s="160">
        <f>+[1]data1cf!AX129</f>
        <v>0</v>
      </c>
      <c r="Z130" s="160">
        <f>+[1]data1cf!AY129</f>
        <v>0</v>
      </c>
      <c r="AA130" s="160">
        <f>+[1]data1cf!AZ129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8"/>
        <v>-94285.163649452748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0">
        <f>+[1]data1cf!AA130</f>
        <v>-101844.59601438818</v>
      </c>
      <c r="C131" s="160">
        <f>+[1]data1cf!AB130</f>
        <v>-7373.3844379773855</v>
      </c>
      <c r="D131" s="160">
        <f>+[1]data1cf!AC130</f>
        <v>-3157.2123712166763</v>
      </c>
      <c r="E131" s="160">
        <f>+[1]data1cf!AD130</f>
        <v>-2887.388616035933</v>
      </c>
      <c r="F131" s="160">
        <f>+[1]data1cf!AE130</f>
        <v>-3206.4243646560835</v>
      </c>
      <c r="G131" s="160">
        <f>+[1]data1cf!AF130</f>
        <v>-3431.0402082007331</v>
      </c>
      <c r="H131" s="160">
        <f>+[1]data1cf!AG130</f>
        <v>-2142.7625819733312</v>
      </c>
      <c r="I131" s="160">
        <f>+[1]data1cf!AH130</f>
        <v>-2274.0100529397378</v>
      </c>
      <c r="J131" s="160">
        <f>+[1]data1cf!AI130</f>
        <v>-2286.4442554747275</v>
      </c>
      <c r="K131" s="160">
        <f>+[1]data1cf!AJ130</f>
        <v>-2295.2917661927277</v>
      </c>
      <c r="L131" s="160">
        <f>+[1]data1cf!AK130</f>
        <v>-2323.938190355138</v>
      </c>
      <c r="M131" s="160">
        <f>+[1]data1cf!AL130</f>
        <v>-2322.0704004955501</v>
      </c>
      <c r="N131" s="160">
        <f>+[1]data1cf!AM130</f>
        <v>-2340.0249228870443</v>
      </c>
      <c r="O131" s="160">
        <f>+[1]data1cf!AN130</f>
        <v>-2149.8707176274138</v>
      </c>
      <c r="P131" s="160">
        <f>+[1]data1cf!AO130</f>
        <v>-2111.8334084128646</v>
      </c>
      <c r="Q131" s="160">
        <f>+[1]data1cf!AP130</f>
        <v>-2112.4057624550092</v>
      </c>
      <c r="R131" s="160">
        <f>+[1]data1cf!AQ130</f>
        <v>1168.1167784466265</v>
      </c>
      <c r="S131" s="160">
        <f>+[1]data1cf!AR130</f>
        <v>0</v>
      </c>
      <c r="T131" s="160">
        <f>+[1]data1cf!AS130</f>
        <v>0</v>
      </c>
      <c r="U131" s="160">
        <f>+[1]data1cf!AT130</f>
        <v>0</v>
      </c>
      <c r="V131" s="160">
        <f>+[1]data1cf!AU130</f>
        <v>0</v>
      </c>
      <c r="W131" s="160">
        <f>+[1]data1cf!AV130</f>
        <v>0</v>
      </c>
      <c r="X131" s="160">
        <f>+[1]data1cf!AW130</f>
        <v>0</v>
      </c>
      <c r="Y131" s="160">
        <f>+[1]data1cf!AX130</f>
        <v>0</v>
      </c>
      <c r="Z131" s="160">
        <f>+[1]data1cf!AY130</f>
        <v>0</v>
      </c>
      <c r="AA131" s="160">
        <f>+[1]data1cf!AZ130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8"/>
        <v>-103025.57911790072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0">
        <f>+[1]data1cf!AA131</f>
        <v>-92263.551994060894</v>
      </c>
      <c r="C132" s="160">
        <f>+[1]data1cf!AB131</f>
        <v>-7480.4239253985525</v>
      </c>
      <c r="D132" s="160">
        <f>+[1]data1cf!AC131</f>
        <v>-3497.2317553395314</v>
      </c>
      <c r="E132" s="160">
        <f>+[1]data1cf!AD131</f>
        <v>-3241.4149322836156</v>
      </c>
      <c r="F132" s="160">
        <f>+[1]data1cf!AE131</f>
        <v>-3322.1130378044145</v>
      </c>
      <c r="G132" s="160">
        <f>+[1]data1cf!AF131</f>
        <v>-3675.581791087895</v>
      </c>
      <c r="H132" s="160">
        <f>+[1]data1cf!AG131</f>
        <v>-2374.8369296842634</v>
      </c>
      <c r="I132" s="160">
        <f>+[1]data1cf!AH131</f>
        <v>-2493.7915379308297</v>
      </c>
      <c r="J132" s="160">
        <f>+[1]data1cf!AI131</f>
        <v>-2506.2257404658194</v>
      </c>
      <c r="K132" s="160">
        <f>+[1]data1cf!AJ131</f>
        <v>-2515.4457621753295</v>
      </c>
      <c r="L132" s="160">
        <f>+[1]data1cf!AK131</f>
        <v>-2543.7196753462299</v>
      </c>
      <c r="M132" s="160">
        <f>+[1]data1cf!AL131</f>
        <v>-2542.2243964781519</v>
      </c>
      <c r="N132" s="160">
        <f>+[1]data1cf!AM131</f>
        <v>-2559.8064078781363</v>
      </c>
      <c r="O132" s="160">
        <f>+[1]data1cf!AN131</f>
        <v>-2370.0247136100161</v>
      </c>
      <c r="P132" s="160">
        <f>+[1]data1cf!AO131</f>
        <v>-2331.6148934039566</v>
      </c>
      <c r="Q132" s="160">
        <f>+[1]data1cf!AP131</f>
        <v>-2332.559758437611</v>
      </c>
      <c r="R132" s="160">
        <f>+[1]data1cf!AQ131</f>
        <v>1058.2260359510806</v>
      </c>
      <c r="S132" s="160">
        <f>+[1]data1cf!AR131</f>
        <v>0</v>
      </c>
      <c r="T132" s="160">
        <f>+[1]data1cf!AS131</f>
        <v>0</v>
      </c>
      <c r="U132" s="160">
        <f>+[1]data1cf!AT131</f>
        <v>0</v>
      </c>
      <c r="V132" s="160">
        <f>+[1]data1cf!AU131</f>
        <v>0</v>
      </c>
      <c r="W132" s="160">
        <f>+[1]data1cf!AV131</f>
        <v>0</v>
      </c>
      <c r="X132" s="160">
        <f>+[1]data1cf!AW131</f>
        <v>0</v>
      </c>
      <c r="Y132" s="160">
        <f>+[1]data1cf!AX131</f>
        <v>0</v>
      </c>
      <c r="Z132" s="160">
        <f>+[1]data1cf!AY131</f>
        <v>0</v>
      </c>
      <c r="AA132" s="160">
        <f>+[1]data1cf!AZ131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9">SUMPRODUCT(B132:AJ132,PVCapPrice)</f>
        <v>-96039.728843832432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0">
        <f>+[1]data1cf!AA132</f>
        <v>-95061.450072061954</v>
      </c>
      <c r="C133" s="160">
        <f>+[1]data1cf!AB132</f>
        <v>-7501.4137014441631</v>
      </c>
      <c r="D133" s="160">
        <f>+[1]data1cf!AC132</f>
        <v>-3411.4641832392076</v>
      </c>
      <c r="E133" s="160">
        <f>+[1]data1cf!AD132</f>
        <v>-3191.7931142105126</v>
      </c>
      <c r="F133" s="160">
        <f>+[1]data1cf!AE132</f>
        <v>-3286.6804562622865</v>
      </c>
      <c r="G133" s="160">
        <f>+[1]data1cf!AF132</f>
        <v>-3515.6381753655123</v>
      </c>
      <c r="H133" s="160">
        <f>+[1]data1cf!AG132</f>
        <v>-2307.0655709433831</v>
      </c>
      <c r="I133" s="160">
        <f>+[1]data1cf!AH132</f>
        <v>-2429.6099943399477</v>
      </c>
      <c r="J133" s="160">
        <f>+[1]data1cf!AI132</f>
        <v>-2442.0441968749374</v>
      </c>
      <c r="K133" s="160">
        <f>+[1]data1cf!AJ132</f>
        <v>-2451.155436307175</v>
      </c>
      <c r="L133" s="160">
        <f>+[1]data1cf!AK132</f>
        <v>-2479.5381317553479</v>
      </c>
      <c r="M133" s="160">
        <f>+[1]data1cf!AL132</f>
        <v>-2477.9340706099974</v>
      </c>
      <c r="N133" s="160">
        <f>+[1]data1cf!AM132</f>
        <v>-2495.6248642872542</v>
      </c>
      <c r="O133" s="160">
        <f>+[1]data1cf!AN132</f>
        <v>-2305.7343877418612</v>
      </c>
      <c r="P133" s="160">
        <f>+[1]data1cf!AO132</f>
        <v>-2267.4333498130745</v>
      </c>
      <c r="Q133" s="160">
        <f>+[1]data1cf!AP132</f>
        <v>-2268.2694325694565</v>
      </c>
      <c r="R133" s="160">
        <f>+[1]data1cf!AQ132</f>
        <v>1090.3168077465216</v>
      </c>
      <c r="S133" s="160">
        <f>+[1]data1cf!AR132</f>
        <v>0</v>
      </c>
      <c r="T133" s="160">
        <f>+[1]data1cf!AS132</f>
        <v>0</v>
      </c>
      <c r="U133" s="160">
        <f>+[1]data1cf!AT132</f>
        <v>0</v>
      </c>
      <c r="V133" s="160">
        <f>+[1]data1cf!AU132</f>
        <v>0</v>
      </c>
      <c r="W133" s="160">
        <f>+[1]data1cf!AV132</f>
        <v>0</v>
      </c>
      <c r="X133" s="160">
        <f>+[1]data1cf!AW132</f>
        <v>0</v>
      </c>
      <c r="Y133" s="160">
        <f>+[1]data1cf!AX132</f>
        <v>0</v>
      </c>
      <c r="Z133" s="160">
        <f>+[1]data1cf!AY132</f>
        <v>0</v>
      </c>
      <c r="AA133" s="160">
        <f>+[1]data1cf!AZ132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9"/>
        <v>-98118.924008452159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0">
        <f>+[1]data1cf!AA133</f>
        <v>-95308.758803796387</v>
      </c>
      <c r="C134" s="160">
        <f>+[1]data1cf!AB133</f>
        <v>-7511.4434202762586</v>
      </c>
      <c r="D134" s="160">
        <f>+[1]data1cf!AC133</f>
        <v>-3444.2105622740537</v>
      </c>
      <c r="E134" s="160">
        <f>+[1]data1cf!AD133</f>
        <v>-3099.4598374826555</v>
      </c>
      <c r="F134" s="160">
        <f>+[1]data1cf!AE133</f>
        <v>-3365.6583311009354</v>
      </c>
      <c r="G134" s="160">
        <f>+[1]data1cf!AF133</f>
        <v>-3581.7555497016015</v>
      </c>
      <c r="H134" s="160">
        <f>+[1]data1cf!AG133</f>
        <v>-2301.0751994892157</v>
      </c>
      <c r="I134" s="160">
        <f>+[1]data1cf!AH133</f>
        <v>-2423.9369298809452</v>
      </c>
      <c r="J134" s="160">
        <f>+[1]data1cf!AI133</f>
        <v>-2436.3711324159349</v>
      </c>
      <c r="K134" s="160">
        <f>+[1]data1cf!AJ133</f>
        <v>-2445.4727564846826</v>
      </c>
      <c r="L134" s="160">
        <f>+[1]data1cf!AK133</f>
        <v>-2473.8650672963454</v>
      </c>
      <c r="M134" s="160">
        <f>+[1]data1cf!AL133</f>
        <v>-2472.2513907875054</v>
      </c>
      <c r="N134" s="160">
        <f>+[1]data1cf!AM133</f>
        <v>-2489.9517998282518</v>
      </c>
      <c r="O134" s="160">
        <f>+[1]data1cf!AN133</f>
        <v>-2300.0517079193687</v>
      </c>
      <c r="P134" s="160">
        <f>+[1]data1cf!AO133</f>
        <v>-2261.760285354072</v>
      </c>
      <c r="Q134" s="160">
        <f>+[1]data1cf!AP133</f>
        <v>-2262.5867527469641</v>
      </c>
      <c r="R134" s="160">
        <f>+[1]data1cf!AQ133</f>
        <v>1093.1533399760228</v>
      </c>
      <c r="S134" s="160">
        <f>+[1]data1cf!AR133</f>
        <v>0</v>
      </c>
      <c r="T134" s="160">
        <f>+[1]data1cf!AS133</f>
        <v>0</v>
      </c>
      <c r="U134" s="160">
        <f>+[1]data1cf!AT133</f>
        <v>0</v>
      </c>
      <c r="V134" s="160">
        <f>+[1]data1cf!AU133</f>
        <v>0</v>
      </c>
      <c r="W134" s="160">
        <f>+[1]data1cf!AV133</f>
        <v>0</v>
      </c>
      <c r="X134" s="160">
        <f>+[1]data1cf!AW133</f>
        <v>0</v>
      </c>
      <c r="Y134" s="160">
        <f>+[1]data1cf!AX133</f>
        <v>0</v>
      </c>
      <c r="Z134" s="160">
        <f>+[1]data1cf!AY133</f>
        <v>0</v>
      </c>
      <c r="AA134" s="160">
        <f>+[1]data1cf!AZ133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9"/>
        <v>-98359.160667794218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0">
        <f>+[1]data1cf!AA134</f>
        <v>-99257.274488097653</v>
      </c>
      <c r="C135" s="160">
        <f>+[1]data1cf!AB134</f>
        <v>-7369.4482261990133</v>
      </c>
      <c r="D135" s="160">
        <f>+[1]data1cf!AC134</f>
        <v>-3173.2315157772209</v>
      </c>
      <c r="E135" s="160">
        <f>+[1]data1cf!AD134</f>
        <v>-2868.2378200694302</v>
      </c>
      <c r="F135" s="160">
        <f>+[1]data1cf!AE134</f>
        <v>-3291.5187959977866</v>
      </c>
      <c r="G135" s="160">
        <f>+[1]data1cf!AF134</f>
        <v>-3480.2069095906872</v>
      </c>
      <c r="H135" s="160">
        <f>+[1]data1cf!AG134</f>
        <v>-2205.4333049403062</v>
      </c>
      <c r="I135" s="160">
        <f>+[1]data1cf!AH134</f>
        <v>-2333.3611388956215</v>
      </c>
      <c r="J135" s="160">
        <f>+[1]data1cf!AI134</f>
        <v>-2345.7953414306112</v>
      </c>
      <c r="K135" s="160">
        <f>+[1]data1cf!AJ134</f>
        <v>-2354.7434472095533</v>
      </c>
      <c r="L135" s="160">
        <f>+[1]data1cf!AK134</f>
        <v>-2383.2892763110217</v>
      </c>
      <c r="M135" s="160">
        <f>+[1]data1cf!AL134</f>
        <v>-2381.5220815123757</v>
      </c>
      <c r="N135" s="160">
        <f>+[1]data1cf!AM134</f>
        <v>-2399.3760088429281</v>
      </c>
      <c r="O135" s="160">
        <f>+[1]data1cf!AN134</f>
        <v>-2209.3223986442395</v>
      </c>
      <c r="P135" s="160">
        <f>+[1]data1cf!AO134</f>
        <v>-2171.1844943687483</v>
      </c>
      <c r="Q135" s="160">
        <f>+[1]data1cf!AP134</f>
        <v>-2171.8574434718348</v>
      </c>
      <c r="R135" s="160">
        <f>+[1]data1cf!AQ134</f>
        <v>1138.4412354686847</v>
      </c>
      <c r="S135" s="160">
        <f>+[1]data1cf!AR134</f>
        <v>0</v>
      </c>
      <c r="T135" s="160">
        <f>+[1]data1cf!AS134</f>
        <v>0</v>
      </c>
      <c r="U135" s="160">
        <f>+[1]data1cf!AT134</f>
        <v>0</v>
      </c>
      <c r="V135" s="160">
        <f>+[1]data1cf!AU134</f>
        <v>0</v>
      </c>
      <c r="W135" s="160">
        <f>+[1]data1cf!AV134</f>
        <v>0</v>
      </c>
      <c r="X135" s="160">
        <f>+[1]data1cf!AW134</f>
        <v>0</v>
      </c>
      <c r="Y135" s="160">
        <f>+[1]data1cf!AX134</f>
        <v>0</v>
      </c>
      <c r="Z135" s="160">
        <f>+[1]data1cf!AY134</f>
        <v>0</v>
      </c>
      <c r="AA135" s="160">
        <f>+[1]data1cf!AZ134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9"/>
        <v>-101021.07584154906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0">
        <f>+[1]data1cf!AA135</f>
        <v>-99934.368102659631</v>
      </c>
      <c r="C136" s="160">
        <f>+[1]data1cf!AB135</f>
        <v>-7438.4030615748852</v>
      </c>
      <c r="D136" s="160">
        <f>+[1]data1cf!AC135</f>
        <v>-3215.5561570670402</v>
      </c>
      <c r="E136" s="160">
        <f>+[1]data1cf!AD135</f>
        <v>-2900.7565982880778</v>
      </c>
      <c r="F136" s="160">
        <f>+[1]data1cf!AE135</f>
        <v>-3085.2973062157776</v>
      </c>
      <c r="G136" s="160">
        <f>+[1]data1cf!AF135</f>
        <v>-3578.910696292211</v>
      </c>
      <c r="H136" s="160">
        <f>+[1]data1cf!AG135</f>
        <v>-2189.0325809059186</v>
      </c>
      <c r="I136" s="160">
        <f>+[1]data1cf!AH135</f>
        <v>-2317.8291530524612</v>
      </c>
      <c r="J136" s="160">
        <f>+[1]data1cf!AI135</f>
        <v>-2330.2633555874513</v>
      </c>
      <c r="K136" s="160">
        <f>+[1]data1cf!AJ135</f>
        <v>-2339.1851359666589</v>
      </c>
      <c r="L136" s="160">
        <f>+[1]data1cf!AK135</f>
        <v>-2367.7572904678618</v>
      </c>
      <c r="M136" s="160">
        <f>+[1]data1cf!AL135</f>
        <v>-2365.9637702694818</v>
      </c>
      <c r="N136" s="160">
        <f>+[1]data1cf!AM135</f>
        <v>-2383.8440229997677</v>
      </c>
      <c r="O136" s="160">
        <f>+[1]data1cf!AN135</f>
        <v>-2193.764087401345</v>
      </c>
      <c r="P136" s="160">
        <f>+[1]data1cf!AO135</f>
        <v>-2155.652508525588</v>
      </c>
      <c r="Q136" s="160">
        <f>+[1]data1cf!AP135</f>
        <v>-2156.2991322289408</v>
      </c>
      <c r="R136" s="160">
        <f>+[1]data1cf!AQ135</f>
        <v>1146.2072283902648</v>
      </c>
      <c r="S136" s="160">
        <f>+[1]data1cf!AR135</f>
        <v>0</v>
      </c>
      <c r="T136" s="160">
        <f>+[1]data1cf!AS135</f>
        <v>0</v>
      </c>
      <c r="U136" s="160">
        <f>+[1]data1cf!AT135</f>
        <v>0</v>
      </c>
      <c r="V136" s="160">
        <f>+[1]data1cf!AU135</f>
        <v>0</v>
      </c>
      <c r="W136" s="160">
        <f>+[1]data1cf!AV135</f>
        <v>0</v>
      </c>
      <c r="X136" s="160">
        <f>+[1]data1cf!AW135</f>
        <v>0</v>
      </c>
      <c r="Y136" s="160">
        <f>+[1]data1cf!AX135</f>
        <v>0</v>
      </c>
      <c r="Z136" s="160">
        <f>+[1]data1cf!AY135</f>
        <v>0</v>
      </c>
      <c r="AA136" s="160">
        <f>+[1]data1cf!AZ135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9"/>
        <v>-101598.68417754522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0">
        <f>+[1]data1cf!AA136</f>
        <v>-103342.12901253354</v>
      </c>
      <c r="C137" s="160">
        <f>+[1]data1cf!AB136</f>
        <v>-7322.156572596994</v>
      </c>
      <c r="D137" s="160">
        <f>+[1]data1cf!AC136</f>
        <v>-3122.2478360948344</v>
      </c>
      <c r="E137" s="160">
        <f>+[1]data1cf!AD136</f>
        <v>-2645.7261078887632</v>
      </c>
      <c r="F137" s="160">
        <f>+[1]data1cf!AE136</f>
        <v>-3102.4853818551073</v>
      </c>
      <c r="G137" s="160">
        <f>+[1]data1cf!AF136</f>
        <v>-3567.9993008428883</v>
      </c>
      <c r="H137" s="160">
        <f>+[1]data1cf!AG136</f>
        <v>-2106.4889782843343</v>
      </c>
      <c r="I137" s="160">
        <f>+[1]data1cf!AH136</f>
        <v>-2239.6578439886816</v>
      </c>
      <c r="J137" s="160">
        <f>+[1]data1cf!AI136</f>
        <v>-2252.0920465236718</v>
      </c>
      <c r="K137" s="160">
        <f>+[1]data1cf!AJ136</f>
        <v>-2260.8813331587039</v>
      </c>
      <c r="L137" s="160">
        <f>+[1]data1cf!AK136</f>
        <v>-2289.5859814040823</v>
      </c>
      <c r="M137" s="160">
        <f>+[1]data1cf!AL136</f>
        <v>-2287.6599674615263</v>
      </c>
      <c r="N137" s="160">
        <f>+[1]data1cf!AM136</f>
        <v>-2305.6727139359882</v>
      </c>
      <c r="O137" s="160">
        <f>+[1]data1cf!AN136</f>
        <v>-2115.46028459339</v>
      </c>
      <c r="P137" s="160">
        <f>+[1]data1cf!AO136</f>
        <v>-2077.4811994618085</v>
      </c>
      <c r="Q137" s="160">
        <f>+[1]data1cf!AP136</f>
        <v>-2077.9953294209854</v>
      </c>
      <c r="R137" s="160">
        <f>+[1]data1cf!AQ136</f>
        <v>1185.2928829221546</v>
      </c>
      <c r="S137" s="160">
        <f>+[1]data1cf!AR136</f>
        <v>0</v>
      </c>
      <c r="T137" s="160">
        <f>+[1]data1cf!AS136</f>
        <v>0</v>
      </c>
      <c r="U137" s="160">
        <f>+[1]data1cf!AT136</f>
        <v>0</v>
      </c>
      <c r="V137" s="160">
        <f>+[1]data1cf!AU136</f>
        <v>0</v>
      </c>
      <c r="W137" s="160">
        <f>+[1]data1cf!AV136</f>
        <v>0</v>
      </c>
      <c r="X137" s="160">
        <f>+[1]data1cf!AW136</f>
        <v>0</v>
      </c>
      <c r="Y137" s="160">
        <f>+[1]data1cf!AX136</f>
        <v>0</v>
      </c>
      <c r="Z137" s="160">
        <f>+[1]data1cf!AY136</f>
        <v>0</v>
      </c>
      <c r="AA137" s="160">
        <f>+[1]data1cf!AZ136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9"/>
        <v>-104031.68128165022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0">
        <f>+[1]data1cf!AA137</f>
        <v>-95584.683700597234</v>
      </c>
      <c r="C138" s="160">
        <f>+[1]data1cf!AB137</f>
        <v>-7445.2541650570765</v>
      </c>
      <c r="D138" s="160">
        <f>+[1]data1cf!AC137</f>
        <v>-3470.3022729378072</v>
      </c>
      <c r="E138" s="160">
        <f>+[1]data1cf!AD137</f>
        <v>-3083.2825256673514</v>
      </c>
      <c r="F138" s="160">
        <f>+[1]data1cf!AE137</f>
        <v>-3280.520374755612</v>
      </c>
      <c r="G138" s="160">
        <f>+[1]data1cf!AF137</f>
        <v>-3571.1263429673654</v>
      </c>
      <c r="H138" s="160">
        <f>+[1]data1cf!AG137</f>
        <v>-2294.3916804169303</v>
      </c>
      <c r="I138" s="160">
        <f>+[1]data1cf!AH137</f>
        <v>-2417.6074334882505</v>
      </c>
      <c r="J138" s="160">
        <f>+[1]data1cf!AI137</f>
        <v>-2430.0416360232407</v>
      </c>
      <c r="K138" s="160">
        <f>+[1]data1cf!AJ137</f>
        <v>-2439.132532132001</v>
      </c>
      <c r="L138" s="160">
        <f>+[1]data1cf!AK137</f>
        <v>-2467.5355709036512</v>
      </c>
      <c r="M138" s="160">
        <f>+[1]data1cf!AL137</f>
        <v>-2465.9111664348234</v>
      </c>
      <c r="N138" s="160">
        <f>+[1]data1cf!AM137</f>
        <v>-2483.6223034355576</v>
      </c>
      <c r="O138" s="160">
        <f>+[1]data1cf!AN137</f>
        <v>-2293.7114835666871</v>
      </c>
      <c r="P138" s="160">
        <f>+[1]data1cf!AO137</f>
        <v>-2255.4307889613779</v>
      </c>
      <c r="Q138" s="160">
        <f>+[1]data1cf!AP137</f>
        <v>-2256.2465283942824</v>
      </c>
      <c r="R138" s="160">
        <f>+[1]data1cf!AQ137</f>
        <v>1096.3180881723699</v>
      </c>
      <c r="S138" s="160">
        <f>+[1]data1cf!AR137</f>
        <v>0</v>
      </c>
      <c r="T138" s="160">
        <f>+[1]data1cf!AS137</f>
        <v>0</v>
      </c>
      <c r="U138" s="160">
        <f>+[1]data1cf!AT137</f>
        <v>0</v>
      </c>
      <c r="V138" s="160">
        <f>+[1]data1cf!AU137</f>
        <v>0</v>
      </c>
      <c r="W138" s="160">
        <f>+[1]data1cf!AV137</f>
        <v>0</v>
      </c>
      <c r="X138" s="160">
        <f>+[1]data1cf!AW137</f>
        <v>0</v>
      </c>
      <c r="Y138" s="160">
        <f>+[1]data1cf!AX137</f>
        <v>0</v>
      </c>
      <c r="Z138" s="160">
        <f>+[1]data1cf!AY137</f>
        <v>0</v>
      </c>
      <c r="AA138" s="160">
        <f>+[1]data1cf!AZ137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9"/>
        <v>-98492.251889163555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0">
        <f>+[1]data1cf!AA138</f>
        <v>-93346.953469220054</v>
      </c>
      <c r="C139" s="160">
        <f>+[1]data1cf!AB138</f>
        <v>-7560.7861547368666</v>
      </c>
      <c r="D139" s="160">
        <f>+[1]data1cf!AC138</f>
        <v>-3469.2941073318052</v>
      </c>
      <c r="E139" s="160">
        <f>+[1]data1cf!AD138</f>
        <v>-3127.3734935416087</v>
      </c>
      <c r="F139" s="160">
        <f>+[1]data1cf!AE138</f>
        <v>-3316.3642887179849</v>
      </c>
      <c r="G139" s="160">
        <f>+[1]data1cf!AF138</f>
        <v>-3659.4874192914367</v>
      </c>
      <c r="H139" s="160">
        <f>+[1]data1cf!AG138</f>
        <v>-2348.594519136604</v>
      </c>
      <c r="I139" s="160">
        <f>+[1]data1cf!AH138</f>
        <v>-2468.9391748118587</v>
      </c>
      <c r="J139" s="160">
        <f>+[1]data1cf!AI138</f>
        <v>-2481.3733773468484</v>
      </c>
      <c r="K139" s="160">
        <f>+[1]data1cf!AJ138</f>
        <v>-2490.5512764070045</v>
      </c>
      <c r="L139" s="160">
        <f>+[1]data1cf!AK138</f>
        <v>-2518.8673122272589</v>
      </c>
      <c r="M139" s="160">
        <f>+[1]data1cf!AL138</f>
        <v>-2517.3299107098269</v>
      </c>
      <c r="N139" s="160">
        <f>+[1]data1cf!AM138</f>
        <v>-2534.9540447591653</v>
      </c>
      <c r="O139" s="160">
        <f>+[1]data1cf!AN138</f>
        <v>-2345.1302278416906</v>
      </c>
      <c r="P139" s="160">
        <f>+[1]data1cf!AO138</f>
        <v>-2306.7625302849856</v>
      </c>
      <c r="Q139" s="160">
        <f>+[1]data1cf!AP138</f>
        <v>-2307.665272669286</v>
      </c>
      <c r="R139" s="160">
        <f>+[1]data1cf!AQ138</f>
        <v>1070.6522175105661</v>
      </c>
      <c r="S139" s="160">
        <f>+[1]data1cf!AR138</f>
        <v>0</v>
      </c>
      <c r="T139" s="160">
        <f>+[1]data1cf!AS138</f>
        <v>0</v>
      </c>
      <c r="U139" s="160">
        <f>+[1]data1cf!AT138</f>
        <v>0</v>
      </c>
      <c r="V139" s="160">
        <f>+[1]data1cf!AU138</f>
        <v>0</v>
      </c>
      <c r="W139" s="160">
        <f>+[1]data1cf!AV138</f>
        <v>0</v>
      </c>
      <c r="X139" s="160">
        <f>+[1]data1cf!AW138</f>
        <v>0</v>
      </c>
      <c r="Y139" s="160">
        <f>+[1]data1cf!AX138</f>
        <v>0</v>
      </c>
      <c r="Z139" s="160">
        <f>+[1]data1cf!AY138</f>
        <v>0</v>
      </c>
      <c r="AA139" s="160">
        <f>+[1]data1cf!AZ138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9"/>
        <v>-96871.673262172859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0">
        <f>+[1]data1cf!AA139</f>
        <v>-88991.45760063616</v>
      </c>
      <c r="C140" s="160">
        <f>+[1]data1cf!AB139</f>
        <v>-7676.854199782505</v>
      </c>
      <c r="D140" s="160">
        <f>+[1]data1cf!AC139</f>
        <v>-3613.959659777368</v>
      </c>
      <c r="E140" s="160">
        <f>+[1]data1cf!AD139</f>
        <v>-3153.5082078566684</v>
      </c>
      <c r="F140" s="160">
        <f>+[1]data1cf!AE139</f>
        <v>-3450.8650786725084</v>
      </c>
      <c r="G140" s="160">
        <f>+[1]data1cf!AF139</f>
        <v>-3829.3866807877985</v>
      </c>
      <c r="H140" s="160">
        <f>+[1]data1cf!AG139</f>
        <v>-2454.0943853844519</v>
      </c>
      <c r="I140" s="160">
        <f>+[1]data1cf!AH139</f>
        <v>-2568.8507656404781</v>
      </c>
      <c r="J140" s="160">
        <f>+[1]data1cf!AI139</f>
        <v>-2581.2849681754678</v>
      </c>
      <c r="K140" s="160">
        <f>+[1]data1cf!AJ139</f>
        <v>-2590.6322089149944</v>
      </c>
      <c r="L140" s="160">
        <f>+[1]data1cf!AK139</f>
        <v>-2618.7789030558783</v>
      </c>
      <c r="M140" s="160">
        <f>+[1]data1cf!AL139</f>
        <v>-2617.4108432178173</v>
      </c>
      <c r="N140" s="160">
        <f>+[1]data1cf!AM139</f>
        <v>-2634.8656355877847</v>
      </c>
      <c r="O140" s="160">
        <f>+[1]data1cf!AN139</f>
        <v>-2445.211160349681</v>
      </c>
      <c r="P140" s="160">
        <f>+[1]data1cf!AO139</f>
        <v>-2406.674121113605</v>
      </c>
      <c r="Q140" s="160">
        <f>+[1]data1cf!AP139</f>
        <v>-2407.7462051772764</v>
      </c>
      <c r="R140" s="160">
        <f>+[1]data1cf!AQ139</f>
        <v>1020.6964220962564</v>
      </c>
      <c r="S140" s="160">
        <f>+[1]data1cf!AR139</f>
        <v>0</v>
      </c>
      <c r="T140" s="160">
        <f>+[1]data1cf!AS139</f>
        <v>0</v>
      </c>
      <c r="U140" s="160">
        <f>+[1]data1cf!AT139</f>
        <v>0</v>
      </c>
      <c r="V140" s="160">
        <f>+[1]data1cf!AU139</f>
        <v>0</v>
      </c>
      <c r="W140" s="160">
        <f>+[1]data1cf!AV139</f>
        <v>0</v>
      </c>
      <c r="X140" s="160">
        <f>+[1]data1cf!AW139</f>
        <v>0</v>
      </c>
      <c r="Y140" s="160">
        <f>+[1]data1cf!AX139</f>
        <v>0</v>
      </c>
      <c r="Z140" s="160">
        <f>+[1]data1cf!AY139</f>
        <v>0</v>
      </c>
      <c r="AA140" s="160">
        <f>+[1]data1cf!AZ139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9"/>
        <v>-93728.46654776785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0">
        <f>+[1]data1cf!AA140</f>
        <v>-93145.92059059345</v>
      </c>
      <c r="C141" s="160">
        <f>+[1]data1cf!AB140</f>
        <v>-7550.9085896715287</v>
      </c>
      <c r="D141" s="160">
        <f>+[1]data1cf!AC140</f>
        <v>-3411.5951597395069</v>
      </c>
      <c r="E141" s="160">
        <f>+[1]data1cf!AD140</f>
        <v>-3139.9037944896431</v>
      </c>
      <c r="F141" s="160">
        <f>+[1]data1cf!AE140</f>
        <v>-3474.8056325894004</v>
      </c>
      <c r="G141" s="160">
        <f>+[1]data1cf!AF140</f>
        <v>-3745.8809627763476</v>
      </c>
      <c r="H141" s="160">
        <f>+[1]data1cf!AG140</f>
        <v>-2353.4639857705884</v>
      </c>
      <c r="I141" s="160">
        <f>+[1]data1cf!AH140</f>
        <v>-2473.5507082212498</v>
      </c>
      <c r="J141" s="160">
        <f>+[1]data1cf!AI140</f>
        <v>-2485.9849107562395</v>
      </c>
      <c r="K141" s="160">
        <f>+[1]data1cf!AJ140</f>
        <v>-2495.1706259747166</v>
      </c>
      <c r="L141" s="160">
        <f>+[1]data1cf!AK140</f>
        <v>-2523.47884563665</v>
      </c>
      <c r="M141" s="160">
        <f>+[1]data1cf!AL140</f>
        <v>-2521.949260277539</v>
      </c>
      <c r="N141" s="160">
        <f>+[1]data1cf!AM140</f>
        <v>-2539.5655781685564</v>
      </c>
      <c r="O141" s="160">
        <f>+[1]data1cf!AN140</f>
        <v>-2349.7495774094032</v>
      </c>
      <c r="P141" s="160">
        <f>+[1]data1cf!AO140</f>
        <v>-2311.3740636943767</v>
      </c>
      <c r="Q141" s="160">
        <f>+[1]data1cf!AP140</f>
        <v>-2312.2846222369981</v>
      </c>
      <c r="R141" s="160">
        <f>+[1]data1cf!AQ140</f>
        <v>1068.3464508058705</v>
      </c>
      <c r="S141" s="160">
        <f>+[1]data1cf!AR140</f>
        <v>0</v>
      </c>
      <c r="T141" s="160">
        <f>+[1]data1cf!AS140</f>
        <v>0</v>
      </c>
      <c r="U141" s="160">
        <f>+[1]data1cf!AT140</f>
        <v>0</v>
      </c>
      <c r="V141" s="160">
        <f>+[1]data1cf!AU140</f>
        <v>0</v>
      </c>
      <c r="W141" s="160">
        <f>+[1]data1cf!AV140</f>
        <v>0</v>
      </c>
      <c r="X141" s="160">
        <f>+[1]data1cf!AW140</f>
        <v>0</v>
      </c>
      <c r="Y141" s="160">
        <f>+[1]data1cf!AX140</f>
        <v>0</v>
      </c>
      <c r="Z141" s="160">
        <f>+[1]data1cf!AY140</f>
        <v>0</v>
      </c>
      <c r="AA141" s="160">
        <f>+[1]data1cf!AZ140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9"/>
        <v>-96787.409211308361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0">
        <f>+[1]data1cf!AA141</f>
        <v>-89051.271801381954</v>
      </c>
      <c r="C142" s="160">
        <f>+[1]data1cf!AB141</f>
        <v>-7632.8176102682146</v>
      </c>
      <c r="D142" s="160">
        <f>+[1]data1cf!AC141</f>
        <v>-3524.0588991489612</v>
      </c>
      <c r="E142" s="160">
        <f>+[1]data1cf!AD141</f>
        <v>-3205.9895449829783</v>
      </c>
      <c r="F142" s="160">
        <f>+[1]data1cf!AE141</f>
        <v>-3426.5035565623848</v>
      </c>
      <c r="G142" s="160">
        <f>+[1]data1cf!AF141</f>
        <v>-3681.4202796375107</v>
      </c>
      <c r="H142" s="160">
        <f>+[1]data1cf!AG141</f>
        <v>-2452.6455514585787</v>
      </c>
      <c r="I142" s="160">
        <f>+[1]data1cf!AH141</f>
        <v>-2567.4786757267302</v>
      </c>
      <c r="J142" s="160">
        <f>+[1]data1cf!AI141</f>
        <v>-2579.9128782617199</v>
      </c>
      <c r="K142" s="160">
        <f>+[1]data1cf!AJ141</f>
        <v>-2589.2577934251217</v>
      </c>
      <c r="L142" s="160">
        <f>+[1]data1cf!AK141</f>
        <v>-2617.4068131421304</v>
      </c>
      <c r="M142" s="160">
        <f>+[1]data1cf!AL141</f>
        <v>-2616.0364277279441</v>
      </c>
      <c r="N142" s="160">
        <f>+[1]data1cf!AM141</f>
        <v>-2633.4935456740368</v>
      </c>
      <c r="O142" s="160">
        <f>+[1]data1cf!AN141</f>
        <v>-2443.8367448598083</v>
      </c>
      <c r="P142" s="160">
        <f>+[1]data1cf!AO141</f>
        <v>-2405.3020311998571</v>
      </c>
      <c r="Q142" s="160">
        <f>+[1]data1cf!AP141</f>
        <v>-2406.3717896874032</v>
      </c>
      <c r="R142" s="160">
        <f>+[1]data1cf!AQ141</f>
        <v>1021.3824670531303</v>
      </c>
      <c r="S142" s="160">
        <f>+[1]data1cf!AR141</f>
        <v>0</v>
      </c>
      <c r="T142" s="160">
        <f>+[1]data1cf!AS141</f>
        <v>0</v>
      </c>
      <c r="U142" s="160">
        <f>+[1]data1cf!AT141</f>
        <v>0</v>
      </c>
      <c r="V142" s="160">
        <f>+[1]data1cf!AU141</f>
        <v>0</v>
      </c>
      <c r="W142" s="160">
        <f>+[1]data1cf!AV141</f>
        <v>0</v>
      </c>
      <c r="X142" s="160">
        <f>+[1]data1cf!AW141</f>
        <v>0</v>
      </c>
      <c r="Y142" s="160">
        <f>+[1]data1cf!AX141</f>
        <v>0</v>
      </c>
      <c r="Z142" s="160">
        <f>+[1]data1cf!AY141</f>
        <v>0</v>
      </c>
      <c r="AA142" s="160">
        <f>+[1]data1cf!AZ141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9"/>
        <v>-93641.107179861254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0">
        <f>+[1]data1cf!AA142</f>
        <v>-95988.785838023192</v>
      </c>
      <c r="C143" s="160">
        <f>+[1]data1cf!AB142</f>
        <v>-7505.5965712083944</v>
      </c>
      <c r="D143" s="160">
        <f>+[1]data1cf!AC142</f>
        <v>-3369.683288233241</v>
      </c>
      <c r="E143" s="160">
        <f>+[1]data1cf!AD142</f>
        <v>-3083.469773198749</v>
      </c>
      <c r="F143" s="160">
        <f>+[1]data1cf!AE142</f>
        <v>-3369.2632619834067</v>
      </c>
      <c r="G143" s="160">
        <f>+[1]data1cf!AF142</f>
        <v>-3587.0025635643988</v>
      </c>
      <c r="H143" s="160">
        <f>+[1]data1cf!AG142</f>
        <v>-2284.6034214596857</v>
      </c>
      <c r="I143" s="160">
        <f>+[1]data1cf!AH142</f>
        <v>-2408.3376537374097</v>
      </c>
      <c r="J143" s="160">
        <f>+[1]data1cf!AI142</f>
        <v>-2420.7718562723994</v>
      </c>
      <c r="K143" s="160">
        <f>+[1]data1cf!AJ142</f>
        <v>-2429.8470408900562</v>
      </c>
      <c r="L143" s="160">
        <f>+[1]data1cf!AK142</f>
        <v>-2458.2657911528099</v>
      </c>
      <c r="M143" s="160">
        <f>+[1]data1cf!AL142</f>
        <v>-2456.6256751928786</v>
      </c>
      <c r="N143" s="160">
        <f>+[1]data1cf!AM142</f>
        <v>-2474.3525236847163</v>
      </c>
      <c r="O143" s="160">
        <f>+[1]data1cf!AN142</f>
        <v>-2284.4259923247428</v>
      </c>
      <c r="P143" s="160">
        <f>+[1]data1cf!AO142</f>
        <v>-2246.1610092105366</v>
      </c>
      <c r="Q143" s="160">
        <f>+[1]data1cf!AP142</f>
        <v>-2246.9610371523377</v>
      </c>
      <c r="R143" s="160">
        <f>+[1]data1cf!AQ142</f>
        <v>1100.9529780477906</v>
      </c>
      <c r="S143" s="160">
        <f>+[1]data1cf!AR142</f>
        <v>0</v>
      </c>
      <c r="T143" s="160">
        <f>+[1]data1cf!AS142</f>
        <v>0</v>
      </c>
      <c r="U143" s="160">
        <f>+[1]data1cf!AT142</f>
        <v>0</v>
      </c>
      <c r="V143" s="160">
        <f>+[1]data1cf!AU142</f>
        <v>0</v>
      </c>
      <c r="W143" s="160">
        <f>+[1]data1cf!AV142</f>
        <v>0</v>
      </c>
      <c r="X143" s="160">
        <f>+[1]data1cf!AW142</f>
        <v>0</v>
      </c>
      <c r="Y143" s="160">
        <f>+[1]data1cf!AX142</f>
        <v>0</v>
      </c>
      <c r="Z143" s="160">
        <f>+[1]data1cf!AY142</f>
        <v>0</v>
      </c>
      <c r="AA143" s="160">
        <f>+[1]data1cf!AZ142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9"/>
        <v>-98844.306405247858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0">
        <f>+[1]data1cf!AA143</f>
        <v>-93651.669803425524</v>
      </c>
      <c r="C144" s="160">
        <f>+[1]data1cf!AB143</f>
        <v>-7479.4837842744482</v>
      </c>
      <c r="D144" s="160">
        <f>+[1]data1cf!AC143</f>
        <v>-3452.5607242595011</v>
      </c>
      <c r="E144" s="160">
        <f>+[1]data1cf!AD143</f>
        <v>-3081.227106211521</v>
      </c>
      <c r="F144" s="160">
        <f>+[1]data1cf!AE143</f>
        <v>-3353.1021067965617</v>
      </c>
      <c r="G144" s="160">
        <f>+[1]data1cf!AF143</f>
        <v>-3819.2697979657623</v>
      </c>
      <c r="H144" s="160">
        <f>+[1]data1cf!AG143</f>
        <v>-2341.213606957559</v>
      </c>
      <c r="I144" s="160">
        <f>+[1]data1cf!AH143</f>
        <v>-2461.949225878252</v>
      </c>
      <c r="J144" s="160">
        <f>+[1]data1cf!AI143</f>
        <v>-2474.3834284132417</v>
      </c>
      <c r="K144" s="160">
        <f>+[1]data1cf!AJ143</f>
        <v>-2483.5494801023247</v>
      </c>
      <c r="L144" s="160">
        <f>+[1]data1cf!AK143</f>
        <v>-2511.8773632936523</v>
      </c>
      <c r="M144" s="160">
        <f>+[1]data1cf!AL143</f>
        <v>-2510.3281144051471</v>
      </c>
      <c r="N144" s="160">
        <f>+[1]data1cf!AM143</f>
        <v>-2527.9640958255586</v>
      </c>
      <c r="O144" s="160">
        <f>+[1]data1cf!AN143</f>
        <v>-2338.1284315370108</v>
      </c>
      <c r="P144" s="160">
        <f>+[1]data1cf!AO143</f>
        <v>-2299.7725813513789</v>
      </c>
      <c r="Q144" s="160">
        <f>+[1]data1cf!AP143</f>
        <v>-2300.6634763646061</v>
      </c>
      <c r="R144" s="160">
        <f>+[1]data1cf!AQ143</f>
        <v>1074.1471919773694</v>
      </c>
      <c r="S144" s="160">
        <f>+[1]data1cf!AR143</f>
        <v>0</v>
      </c>
      <c r="T144" s="160">
        <f>+[1]data1cf!AS143</f>
        <v>0</v>
      </c>
      <c r="U144" s="160">
        <f>+[1]data1cf!AT143</f>
        <v>0</v>
      </c>
      <c r="V144" s="160">
        <f>+[1]data1cf!AU143</f>
        <v>0</v>
      </c>
      <c r="W144" s="160">
        <f>+[1]data1cf!AV143</f>
        <v>0</v>
      </c>
      <c r="X144" s="160">
        <f>+[1]data1cf!AW143</f>
        <v>0</v>
      </c>
      <c r="Y144" s="160">
        <f>+[1]data1cf!AX143</f>
        <v>0</v>
      </c>
      <c r="Z144" s="160">
        <f>+[1]data1cf!AY143</f>
        <v>0</v>
      </c>
      <c r="AA144" s="160">
        <f>+[1]data1cf!AZ143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9"/>
        <v>-97103.35646278286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0">
        <f>+[1]data1cf!AA144</f>
        <v>-100600.64124497616</v>
      </c>
      <c r="C145" s="160">
        <f>+[1]data1cf!AB144</f>
        <v>-7412.9600903528908</v>
      </c>
      <c r="D145" s="160">
        <f>+[1]data1cf!AC144</f>
        <v>-3225.101335346169</v>
      </c>
      <c r="E145" s="160">
        <f>+[1]data1cf!AD144</f>
        <v>-2839.9060342250991</v>
      </c>
      <c r="F145" s="160">
        <f>+[1]data1cf!AE144</f>
        <v>-3132.6986612933097</v>
      </c>
      <c r="G145" s="160">
        <f>+[1]data1cf!AF144</f>
        <v>-3592.7591368493077</v>
      </c>
      <c r="H145" s="160">
        <f>+[1]data1cf!AG144</f>
        <v>-2172.8939529471736</v>
      </c>
      <c r="I145" s="160">
        <f>+[1]data1cf!AH144</f>
        <v>-2302.5453801862341</v>
      </c>
      <c r="J145" s="160">
        <f>+[1]data1cf!AI144</f>
        <v>-2314.9795827212238</v>
      </c>
      <c r="K145" s="160">
        <f>+[1]data1cf!AJ144</f>
        <v>-2323.8754584006588</v>
      </c>
      <c r="L145" s="160">
        <f>+[1]data1cf!AK144</f>
        <v>-2352.4735176016343</v>
      </c>
      <c r="M145" s="160">
        <f>+[1]data1cf!AL144</f>
        <v>-2350.6540927034812</v>
      </c>
      <c r="N145" s="160">
        <f>+[1]data1cf!AM144</f>
        <v>-2368.5602501335406</v>
      </c>
      <c r="O145" s="160">
        <f>+[1]data1cf!AN144</f>
        <v>-2178.4544098353454</v>
      </c>
      <c r="P145" s="160">
        <f>+[1]data1cf!AO144</f>
        <v>-2140.3687356593609</v>
      </c>
      <c r="Q145" s="160">
        <f>+[1]data1cf!AP144</f>
        <v>-2140.9894546629403</v>
      </c>
      <c r="R145" s="160">
        <f>+[1]data1cf!AQ144</f>
        <v>1153.8491148233784</v>
      </c>
      <c r="S145" s="160">
        <f>+[1]data1cf!AR144</f>
        <v>0</v>
      </c>
      <c r="T145" s="160">
        <f>+[1]data1cf!AS144</f>
        <v>0</v>
      </c>
      <c r="U145" s="160">
        <f>+[1]data1cf!AT144</f>
        <v>0</v>
      </c>
      <c r="V145" s="160">
        <f>+[1]data1cf!AU144</f>
        <v>0</v>
      </c>
      <c r="W145" s="160">
        <f>+[1]data1cf!AV144</f>
        <v>0</v>
      </c>
      <c r="X145" s="160">
        <f>+[1]data1cf!AW144</f>
        <v>0</v>
      </c>
      <c r="Y145" s="160">
        <f>+[1]data1cf!AX144</f>
        <v>0</v>
      </c>
      <c r="Z145" s="160">
        <f>+[1]data1cf!AY144</f>
        <v>0</v>
      </c>
      <c r="AA145" s="160">
        <f>+[1]data1cf!AZ144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9"/>
        <v>-102112.19424282898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0">
        <f>+[1]data1cf!AA145</f>
        <v>-98116.693835415266</v>
      </c>
      <c r="C146" s="160">
        <f>+[1]data1cf!AB145</f>
        <v>-7462.8454029674704</v>
      </c>
      <c r="D146" s="160">
        <f>+[1]data1cf!AC145</f>
        <v>-3217.4385418605198</v>
      </c>
      <c r="E146" s="160">
        <f>+[1]data1cf!AD145</f>
        <v>-2967.9672106970033</v>
      </c>
      <c r="F146" s="160">
        <f>+[1]data1cf!AE145</f>
        <v>-3230.9122368934914</v>
      </c>
      <c r="G146" s="160">
        <f>+[1]data1cf!AF145</f>
        <v>-3410.12357820943</v>
      </c>
      <c r="H146" s="160">
        <f>+[1]data1cf!AG145</f>
        <v>-2233.0607232489356</v>
      </c>
      <c r="I146" s="160">
        <f>+[1]data1cf!AH145</f>
        <v>-2359.5251466036334</v>
      </c>
      <c r="J146" s="160">
        <f>+[1]data1cf!AI145</f>
        <v>-2371.9593491386231</v>
      </c>
      <c r="K146" s="160">
        <f>+[1]data1cf!AJ145</f>
        <v>-2380.9518006933413</v>
      </c>
      <c r="L146" s="160">
        <f>+[1]data1cf!AK145</f>
        <v>-2409.4532840190332</v>
      </c>
      <c r="M146" s="160">
        <f>+[1]data1cf!AL145</f>
        <v>-2407.7304349961641</v>
      </c>
      <c r="N146" s="160">
        <f>+[1]data1cf!AM145</f>
        <v>-2425.54001655094</v>
      </c>
      <c r="O146" s="160">
        <f>+[1]data1cf!AN145</f>
        <v>-2235.5307521280274</v>
      </c>
      <c r="P146" s="160">
        <f>+[1]data1cf!AO145</f>
        <v>-2197.3485020767603</v>
      </c>
      <c r="Q146" s="160">
        <f>+[1]data1cf!AP145</f>
        <v>-2198.0657969556232</v>
      </c>
      <c r="R146" s="160">
        <f>+[1]data1cf!AQ145</f>
        <v>1125.3592316146789</v>
      </c>
      <c r="S146" s="160">
        <f>+[1]data1cf!AR145</f>
        <v>0</v>
      </c>
      <c r="T146" s="160">
        <f>+[1]data1cf!AS145</f>
        <v>0</v>
      </c>
      <c r="U146" s="160">
        <f>+[1]data1cf!AT145</f>
        <v>0</v>
      </c>
      <c r="V146" s="160">
        <f>+[1]data1cf!AU145</f>
        <v>0</v>
      </c>
      <c r="W146" s="160">
        <f>+[1]data1cf!AV145</f>
        <v>0</v>
      </c>
      <c r="X146" s="160">
        <f>+[1]data1cf!AW145</f>
        <v>0</v>
      </c>
      <c r="Y146" s="160">
        <f>+[1]data1cf!AX145</f>
        <v>0</v>
      </c>
      <c r="Z146" s="160">
        <f>+[1]data1cf!AY145</f>
        <v>0</v>
      </c>
      <c r="AA146" s="160">
        <f>+[1]data1cf!AZ145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9"/>
        <v>-100205.58033340427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0">
        <f>+[1]data1cf!AA146</f>
        <v>-102198.56117085485</v>
      </c>
      <c r="C147" s="160">
        <f>+[1]data1cf!AB146</f>
        <v>-7375.1221924495367</v>
      </c>
      <c r="D147" s="160">
        <f>+[1]data1cf!AC146</f>
        <v>-3122.1599087814329</v>
      </c>
      <c r="E147" s="160">
        <f>+[1]data1cf!AD146</f>
        <v>-2729.1202175910435</v>
      </c>
      <c r="F147" s="160">
        <f>+[1]data1cf!AE146</f>
        <v>-3170.2343429999405</v>
      </c>
      <c r="G147" s="160">
        <f>+[1]data1cf!AF146</f>
        <v>-3432.6658528351868</v>
      </c>
      <c r="H147" s="160">
        <f>+[1]data1cf!AG146</f>
        <v>-2134.1887530017575</v>
      </c>
      <c r="I147" s="160">
        <f>+[1]data1cf!AH146</f>
        <v>-2265.8903754225175</v>
      </c>
      <c r="J147" s="160">
        <f>+[1]data1cf!AI146</f>
        <v>-2278.3245779575072</v>
      </c>
      <c r="K147" s="160">
        <f>+[1]data1cf!AJ146</f>
        <v>-2287.158326510224</v>
      </c>
      <c r="L147" s="160">
        <f>+[1]data1cf!AK146</f>
        <v>-2315.8185128379178</v>
      </c>
      <c r="M147" s="160">
        <f>+[1]data1cf!AL146</f>
        <v>-2313.9369608130464</v>
      </c>
      <c r="N147" s="160">
        <f>+[1]data1cf!AM146</f>
        <v>-2331.9052453698241</v>
      </c>
      <c r="O147" s="160">
        <f>+[1]data1cf!AN146</f>
        <v>-2141.7372779449101</v>
      </c>
      <c r="P147" s="160">
        <f>+[1]data1cf!AO146</f>
        <v>-2103.7137308956444</v>
      </c>
      <c r="Q147" s="160">
        <f>+[1]data1cf!AP146</f>
        <v>-2104.2723227725055</v>
      </c>
      <c r="R147" s="160">
        <f>+[1]data1cf!AQ146</f>
        <v>1172.1766172052369</v>
      </c>
      <c r="S147" s="160">
        <f>+[1]data1cf!AR146</f>
        <v>0</v>
      </c>
      <c r="T147" s="160">
        <f>+[1]data1cf!AS146</f>
        <v>0</v>
      </c>
      <c r="U147" s="160">
        <f>+[1]data1cf!AT146</f>
        <v>0</v>
      </c>
      <c r="V147" s="160">
        <f>+[1]data1cf!AU146</f>
        <v>0</v>
      </c>
      <c r="W147" s="160">
        <f>+[1]data1cf!AV146</f>
        <v>0</v>
      </c>
      <c r="X147" s="160">
        <f>+[1]data1cf!AW146</f>
        <v>0</v>
      </c>
      <c r="Y147" s="160">
        <f>+[1]data1cf!AX146</f>
        <v>0</v>
      </c>
      <c r="Z147" s="160">
        <f>+[1]data1cf!AY146</f>
        <v>0</v>
      </c>
      <c r="AA147" s="160">
        <f>+[1]data1cf!AZ146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9"/>
        <v>-103181.24360786623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0">
        <f>+[1]data1cf!AA147</f>
        <v>-91714.579516059981</v>
      </c>
      <c r="C148" s="160">
        <f>+[1]data1cf!AB147</f>
        <v>-7575.6582469000568</v>
      </c>
      <c r="D148" s="160">
        <f>+[1]data1cf!AC147</f>
        <v>-3624.2859232241185</v>
      </c>
      <c r="E148" s="160">
        <f>+[1]data1cf!AD147</f>
        <v>-3272.2119869507778</v>
      </c>
      <c r="F148" s="160">
        <f>+[1]data1cf!AE147</f>
        <v>-3369.6302673637301</v>
      </c>
      <c r="G148" s="160">
        <f>+[1]data1cf!AF147</f>
        <v>-3667.4335844372208</v>
      </c>
      <c r="H148" s="160">
        <f>+[1]data1cf!AG147</f>
        <v>-2388.1342727997962</v>
      </c>
      <c r="I148" s="160">
        <f>+[1]data1cf!AH147</f>
        <v>-2506.3845273981879</v>
      </c>
      <c r="J148" s="160">
        <f>+[1]data1cf!AI147</f>
        <v>-2518.8187299331776</v>
      </c>
      <c r="K148" s="160">
        <f>+[1]data1cf!AJ147</f>
        <v>-2528.0600956926328</v>
      </c>
      <c r="L148" s="160">
        <f>+[1]data1cf!AK147</f>
        <v>-2556.3126648135881</v>
      </c>
      <c r="M148" s="160">
        <f>+[1]data1cf!AL147</f>
        <v>-2554.8387299954552</v>
      </c>
      <c r="N148" s="160">
        <f>+[1]data1cf!AM147</f>
        <v>-2572.3993973454944</v>
      </c>
      <c r="O148" s="160">
        <f>+[1]data1cf!AN147</f>
        <v>-2382.6390471273189</v>
      </c>
      <c r="P148" s="160">
        <f>+[1]data1cf!AO147</f>
        <v>-2344.2078828713147</v>
      </c>
      <c r="Q148" s="160">
        <f>+[1]data1cf!AP147</f>
        <v>-2345.1740919549143</v>
      </c>
      <c r="R148" s="160">
        <f>+[1]data1cf!AQ147</f>
        <v>1051.9295412174015</v>
      </c>
      <c r="S148" s="160">
        <f>+[1]data1cf!AR147</f>
        <v>0</v>
      </c>
      <c r="T148" s="160">
        <f>+[1]data1cf!AS147</f>
        <v>0</v>
      </c>
      <c r="U148" s="160">
        <f>+[1]data1cf!AT147</f>
        <v>0</v>
      </c>
      <c r="V148" s="160">
        <f>+[1]data1cf!AU147</f>
        <v>0</v>
      </c>
      <c r="W148" s="160">
        <f>+[1]data1cf!AV147</f>
        <v>0</v>
      </c>
      <c r="X148" s="160">
        <f>+[1]data1cf!AW147</f>
        <v>0</v>
      </c>
      <c r="Y148" s="160">
        <f>+[1]data1cf!AX147</f>
        <v>0</v>
      </c>
      <c r="Z148" s="160">
        <f>+[1]data1cf!AY147</f>
        <v>0</v>
      </c>
      <c r="AA148" s="160">
        <f>+[1]data1cf!AZ147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10">SUMPRODUCT(B148:AJ148,PVCapPrice)</f>
        <v>-95790.623522421258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0">
        <f>+[1]data1cf!AA148</f>
        <v>-103204.7639384981</v>
      </c>
      <c r="C149" s="160">
        <f>+[1]data1cf!AB148</f>
        <v>-7312.482482806101</v>
      </c>
      <c r="D149" s="160">
        <f>+[1]data1cf!AC148</f>
        <v>-3046.6750074658257</v>
      </c>
      <c r="E149" s="160">
        <f>+[1]data1cf!AD148</f>
        <v>-2728.5304949350993</v>
      </c>
      <c r="F149" s="160">
        <f>+[1]data1cf!AE148</f>
        <v>-2969.2488276389513</v>
      </c>
      <c r="G149" s="160">
        <f>+[1]data1cf!AF148</f>
        <v>-3404.0302142763685</v>
      </c>
      <c r="H149" s="160">
        <f>+[1]data1cf!AG148</f>
        <v>-2109.8162680752384</v>
      </c>
      <c r="I149" s="160">
        <f>+[1]data1cf!AH148</f>
        <v>-2242.8088888949956</v>
      </c>
      <c r="J149" s="160">
        <f>+[1]data1cf!AI148</f>
        <v>-2255.2430914299857</v>
      </c>
      <c r="K149" s="160">
        <f>+[1]data1cf!AJ148</f>
        <v>-2264.037718819096</v>
      </c>
      <c r="L149" s="160">
        <f>+[1]data1cf!AK148</f>
        <v>-2292.7370263103958</v>
      </c>
      <c r="M149" s="160">
        <f>+[1]data1cf!AL148</f>
        <v>-2290.8163531219184</v>
      </c>
      <c r="N149" s="160">
        <f>+[1]data1cf!AM148</f>
        <v>-2308.8237588423021</v>
      </c>
      <c r="O149" s="160">
        <f>+[1]data1cf!AN148</f>
        <v>-2118.6166702537821</v>
      </c>
      <c r="P149" s="160">
        <f>+[1]data1cf!AO148</f>
        <v>-2080.6322443681224</v>
      </c>
      <c r="Q149" s="160">
        <f>+[1]data1cf!AP148</f>
        <v>-2081.1517150813775</v>
      </c>
      <c r="R149" s="160">
        <f>+[1]data1cf!AQ148</f>
        <v>1183.7173604689976</v>
      </c>
      <c r="S149" s="160">
        <f>+[1]data1cf!AR148</f>
        <v>0</v>
      </c>
      <c r="T149" s="160">
        <f>+[1]data1cf!AS148</f>
        <v>0</v>
      </c>
      <c r="U149" s="160">
        <f>+[1]data1cf!AT148</f>
        <v>0</v>
      </c>
      <c r="V149" s="160">
        <f>+[1]data1cf!AU148</f>
        <v>0</v>
      </c>
      <c r="W149" s="160">
        <f>+[1]data1cf!AV148</f>
        <v>0</v>
      </c>
      <c r="X149" s="160">
        <f>+[1]data1cf!AW148</f>
        <v>0</v>
      </c>
      <c r="Y149" s="160">
        <f>+[1]data1cf!AX148</f>
        <v>0</v>
      </c>
      <c r="Z149" s="160">
        <f>+[1]data1cf!AY148</f>
        <v>0</v>
      </c>
      <c r="AA149" s="160">
        <f>+[1]data1cf!AZ148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10"/>
        <v>-103778.95835546918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0">
        <f>+[1]data1cf!AA149</f>
        <v>-98063.827463986265</v>
      </c>
      <c r="C150" s="160">
        <f>+[1]data1cf!AB149</f>
        <v>-7397.2274656300378</v>
      </c>
      <c r="D150" s="160">
        <f>+[1]data1cf!AC149</f>
        <v>-3311.4109997639789</v>
      </c>
      <c r="E150" s="160">
        <f>+[1]data1cf!AD149</f>
        <v>-3008.6048254201714</v>
      </c>
      <c r="F150" s="160">
        <f>+[1]data1cf!AE149</f>
        <v>-3129.1116746098314</v>
      </c>
      <c r="G150" s="160">
        <f>+[1]data1cf!AF149</f>
        <v>-3541.4788998968402</v>
      </c>
      <c r="H150" s="160">
        <f>+[1]data1cf!AG149</f>
        <v>-2234.3412651856179</v>
      </c>
      <c r="I150" s="160">
        <f>+[1]data1cf!AH149</f>
        <v>-2360.7378588711176</v>
      </c>
      <c r="J150" s="160">
        <f>+[1]data1cf!AI149</f>
        <v>-2373.1720614061073</v>
      </c>
      <c r="K150" s="160">
        <f>+[1]data1cf!AJ149</f>
        <v>-2382.1665684053469</v>
      </c>
      <c r="L150" s="160">
        <f>+[1]data1cf!AK149</f>
        <v>-2410.6659962865178</v>
      </c>
      <c r="M150" s="160">
        <f>+[1]data1cf!AL149</f>
        <v>-2408.9452027081693</v>
      </c>
      <c r="N150" s="160">
        <f>+[1]data1cf!AM149</f>
        <v>-2426.7527288184242</v>
      </c>
      <c r="O150" s="160">
        <f>+[1]data1cf!AN149</f>
        <v>-2236.745519840033</v>
      </c>
      <c r="P150" s="160">
        <f>+[1]data1cf!AO149</f>
        <v>-2198.5612143442445</v>
      </c>
      <c r="Q150" s="160">
        <f>+[1]data1cf!AP149</f>
        <v>-2199.2805646676284</v>
      </c>
      <c r="R150" s="160">
        <f>+[1]data1cf!AQ149</f>
        <v>1124.7528754809366</v>
      </c>
      <c r="S150" s="160">
        <f>+[1]data1cf!AR149</f>
        <v>0</v>
      </c>
      <c r="T150" s="160">
        <f>+[1]data1cf!AS149</f>
        <v>0</v>
      </c>
      <c r="U150" s="160">
        <f>+[1]data1cf!AT149</f>
        <v>0</v>
      </c>
      <c r="V150" s="160">
        <f>+[1]data1cf!AU149</f>
        <v>0</v>
      </c>
      <c r="W150" s="160">
        <f>+[1]data1cf!AV149</f>
        <v>0</v>
      </c>
      <c r="X150" s="160">
        <f>+[1]data1cf!AW149</f>
        <v>0</v>
      </c>
      <c r="Y150" s="160">
        <f>+[1]data1cf!AX149</f>
        <v>0</v>
      </c>
      <c r="Z150" s="160">
        <f>+[1]data1cf!AY149</f>
        <v>0</v>
      </c>
      <c r="AA150" s="160">
        <f>+[1]data1cf!AZ149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10"/>
        <v>-100204.00747096617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0">
        <f>+[1]data1cf!AA150</f>
        <v>-89404.499173548305</v>
      </c>
      <c r="C151" s="160">
        <f>+[1]data1cf!AB150</f>
        <v>-7652.7481575378606</v>
      </c>
      <c r="D151" s="160">
        <f>+[1]data1cf!AC150</f>
        <v>-3643.53121460889</v>
      </c>
      <c r="E151" s="160">
        <f>+[1]data1cf!AD150</f>
        <v>-3022.8005031925904</v>
      </c>
      <c r="F151" s="160">
        <f>+[1]data1cf!AE150</f>
        <v>-3526.2501296682894</v>
      </c>
      <c r="G151" s="160">
        <f>+[1]data1cf!AF150</f>
        <v>-3796.6903283935862</v>
      </c>
      <c r="H151" s="160">
        <f>+[1]data1cf!AG150</f>
        <v>-2444.0895932753961</v>
      </c>
      <c r="I151" s="160">
        <f>+[1]data1cf!AH150</f>
        <v>-2559.375922391132</v>
      </c>
      <c r="J151" s="160">
        <f>+[1]data1cf!AI150</f>
        <v>-2571.8101249261217</v>
      </c>
      <c r="K151" s="160">
        <f>+[1]data1cf!AJ150</f>
        <v>-2581.1413066092932</v>
      </c>
      <c r="L151" s="160">
        <f>+[1]data1cf!AK150</f>
        <v>-2609.3040598065322</v>
      </c>
      <c r="M151" s="160">
        <f>+[1]data1cf!AL150</f>
        <v>-2607.9199409121161</v>
      </c>
      <c r="N151" s="160">
        <f>+[1]data1cf!AM150</f>
        <v>-2625.3907923384386</v>
      </c>
      <c r="O151" s="160">
        <f>+[1]data1cf!AN150</f>
        <v>-2435.7202580439798</v>
      </c>
      <c r="P151" s="160">
        <f>+[1]data1cf!AO150</f>
        <v>-2397.1992778642589</v>
      </c>
      <c r="Q151" s="160">
        <f>+[1]data1cf!AP150</f>
        <v>-2398.2553028715747</v>
      </c>
      <c r="R151" s="160">
        <f>+[1]data1cf!AQ150</f>
        <v>1025.4338437209294</v>
      </c>
      <c r="S151" s="160">
        <f>+[1]data1cf!AR150</f>
        <v>0</v>
      </c>
      <c r="T151" s="160">
        <f>+[1]data1cf!AS150</f>
        <v>0</v>
      </c>
      <c r="U151" s="160">
        <f>+[1]data1cf!AT150</f>
        <v>0</v>
      </c>
      <c r="V151" s="160">
        <f>+[1]data1cf!AU150</f>
        <v>0</v>
      </c>
      <c r="W151" s="160">
        <f>+[1]data1cf!AV150</f>
        <v>0</v>
      </c>
      <c r="X151" s="160">
        <f>+[1]data1cf!AW150</f>
        <v>0</v>
      </c>
      <c r="Y151" s="160">
        <f>+[1]data1cf!AX150</f>
        <v>0</v>
      </c>
      <c r="Z151" s="160">
        <f>+[1]data1cf!AY150</f>
        <v>0</v>
      </c>
      <c r="AA151" s="160">
        <f>+[1]data1cf!AZ150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10"/>
        <v>-94008.793557413461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0">
        <f>+[1]data1cf!AA151</f>
        <v>-94393.027513275403</v>
      </c>
      <c r="C152" s="160">
        <f>+[1]data1cf!AB151</f>
        <v>-7549.1961288371895</v>
      </c>
      <c r="D152" s="160">
        <f>+[1]data1cf!AC151</f>
        <v>-3414.9381070503532</v>
      </c>
      <c r="E152" s="160">
        <f>+[1]data1cf!AD151</f>
        <v>-3095.7158102220733</v>
      </c>
      <c r="F152" s="160">
        <f>+[1]data1cf!AE151</f>
        <v>-3370.4003198732553</v>
      </c>
      <c r="G152" s="160">
        <f>+[1]data1cf!AF151</f>
        <v>-3725.9117958085603</v>
      </c>
      <c r="H152" s="160">
        <f>+[1]data1cf!AG151</f>
        <v>-2323.2562625837249</v>
      </c>
      <c r="I152" s="160">
        <f>+[1]data1cf!AH151</f>
        <v>-2444.9430731004641</v>
      </c>
      <c r="J152" s="160">
        <f>+[1]data1cf!AI151</f>
        <v>-2457.3772756354538</v>
      </c>
      <c r="K152" s="160">
        <f>+[1]data1cf!AJ151</f>
        <v>-2466.5145033367771</v>
      </c>
      <c r="L152" s="160">
        <f>+[1]data1cf!AK151</f>
        <v>-2494.8712105158643</v>
      </c>
      <c r="M152" s="160">
        <f>+[1]data1cf!AL151</f>
        <v>-2493.2931376395995</v>
      </c>
      <c r="N152" s="160">
        <f>+[1]data1cf!AM151</f>
        <v>-2510.9579430477706</v>
      </c>
      <c r="O152" s="160">
        <f>+[1]data1cf!AN151</f>
        <v>-2321.0934547714633</v>
      </c>
      <c r="P152" s="160">
        <f>+[1]data1cf!AO151</f>
        <v>-2282.7664285735909</v>
      </c>
      <c r="Q152" s="160">
        <f>+[1]data1cf!AP151</f>
        <v>-2283.6284995990586</v>
      </c>
      <c r="R152" s="160">
        <f>+[1]data1cf!AQ151</f>
        <v>1082.6502683662634</v>
      </c>
      <c r="S152" s="160">
        <f>+[1]data1cf!AR151</f>
        <v>0</v>
      </c>
      <c r="T152" s="160">
        <f>+[1]data1cf!AS151</f>
        <v>0</v>
      </c>
      <c r="U152" s="160">
        <f>+[1]data1cf!AT151</f>
        <v>0</v>
      </c>
      <c r="V152" s="160">
        <f>+[1]data1cf!AU151</f>
        <v>0</v>
      </c>
      <c r="W152" s="160">
        <f>+[1]data1cf!AV151</f>
        <v>0</v>
      </c>
      <c r="X152" s="160">
        <f>+[1]data1cf!AW151</f>
        <v>0</v>
      </c>
      <c r="Y152" s="160">
        <f>+[1]data1cf!AX151</f>
        <v>0</v>
      </c>
      <c r="Z152" s="160">
        <f>+[1]data1cf!AY151</f>
        <v>0</v>
      </c>
      <c r="AA152" s="160">
        <f>+[1]data1cf!AZ151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10"/>
        <v>-97698.954137260371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0">
        <f>+[1]data1cf!AA152</f>
        <v>-90011.975071761743</v>
      </c>
      <c r="C153" s="160">
        <f>+[1]data1cf!AB152</f>
        <v>-7674.4637234835927</v>
      </c>
      <c r="D153" s="160">
        <f>+[1]data1cf!AC152</f>
        <v>-3643.2037475381599</v>
      </c>
      <c r="E153" s="160">
        <f>+[1]data1cf!AD152</f>
        <v>-3311.2485370570112</v>
      </c>
      <c r="F153" s="160">
        <f>+[1]data1cf!AE152</f>
        <v>-3389.5986663735703</v>
      </c>
      <c r="G153" s="160">
        <f>+[1]data1cf!AF152</f>
        <v>-3760.510424343066</v>
      </c>
      <c r="H153" s="160">
        <f>+[1]data1cf!AG152</f>
        <v>-2429.3751662746549</v>
      </c>
      <c r="I153" s="160">
        <f>+[1]data1cf!AH152</f>
        <v>-2545.4409112668345</v>
      </c>
      <c r="J153" s="160">
        <f>+[1]data1cf!AI152</f>
        <v>-2557.8751138018242</v>
      </c>
      <c r="K153" s="160">
        <f>+[1]data1cf!AJ152</f>
        <v>-2567.1826768220735</v>
      </c>
      <c r="L153" s="160">
        <f>+[1]data1cf!AK152</f>
        <v>-2595.3690486822347</v>
      </c>
      <c r="M153" s="160">
        <f>+[1]data1cf!AL152</f>
        <v>-2593.9613111248959</v>
      </c>
      <c r="N153" s="160">
        <f>+[1]data1cf!AM152</f>
        <v>-2611.4557812141411</v>
      </c>
      <c r="O153" s="160">
        <f>+[1]data1cf!AN152</f>
        <v>-2421.7616282567596</v>
      </c>
      <c r="P153" s="160">
        <f>+[1]data1cf!AO152</f>
        <v>-2383.2642667399614</v>
      </c>
      <c r="Q153" s="160">
        <f>+[1]data1cf!AP152</f>
        <v>-2384.2966730843546</v>
      </c>
      <c r="R153" s="160">
        <f>+[1]data1cf!AQ152</f>
        <v>1032.4013492830784</v>
      </c>
      <c r="S153" s="160">
        <f>+[1]data1cf!AR152</f>
        <v>0</v>
      </c>
      <c r="T153" s="160">
        <f>+[1]data1cf!AS152</f>
        <v>0</v>
      </c>
      <c r="U153" s="160">
        <f>+[1]data1cf!AT152</f>
        <v>0</v>
      </c>
      <c r="V153" s="160">
        <f>+[1]data1cf!AU152</f>
        <v>0</v>
      </c>
      <c r="W153" s="160">
        <f>+[1]data1cf!AV152</f>
        <v>0</v>
      </c>
      <c r="X153" s="160">
        <f>+[1]data1cf!AW152</f>
        <v>0</v>
      </c>
      <c r="Y153" s="160">
        <f>+[1]data1cf!AX152</f>
        <v>0</v>
      </c>
      <c r="Z153" s="160">
        <f>+[1]data1cf!AY152</f>
        <v>0</v>
      </c>
      <c r="AA153" s="160">
        <f>+[1]data1cf!AZ152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10"/>
        <v>-94588.681696297761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0">
        <f>+[1]data1cf!AA153</f>
        <v>-102620.88607214433</v>
      </c>
      <c r="C154" s="160">
        <f>+[1]data1cf!AB153</f>
        <v>-7334.2133049273161</v>
      </c>
      <c r="D154" s="160">
        <f>+[1]data1cf!AC153</f>
        <v>-3092.4040894130212</v>
      </c>
      <c r="E154" s="160">
        <f>+[1]data1cf!AD153</f>
        <v>-2775.5867371930512</v>
      </c>
      <c r="F154" s="160">
        <f>+[1]data1cf!AE153</f>
        <v>-3122.8924429753924</v>
      </c>
      <c r="G154" s="160">
        <f>+[1]data1cf!AF153</f>
        <v>-3425.034970781533</v>
      </c>
      <c r="H154" s="160">
        <f>+[1]data1cf!AG153</f>
        <v>-2123.9590978847477</v>
      </c>
      <c r="I154" s="160">
        <f>+[1]data1cf!AH153</f>
        <v>-2256.2025800468577</v>
      </c>
      <c r="J154" s="160">
        <f>+[1]data1cf!AI153</f>
        <v>-2268.6367825818475</v>
      </c>
      <c r="K154" s="160">
        <f>+[1]data1cf!AJ153</f>
        <v>-2277.4541111424019</v>
      </c>
      <c r="L154" s="160">
        <f>+[1]data1cf!AK153</f>
        <v>-2306.130717462258</v>
      </c>
      <c r="M154" s="160">
        <f>+[1]data1cf!AL153</f>
        <v>-2304.2327454452243</v>
      </c>
      <c r="N154" s="160">
        <f>+[1]data1cf!AM153</f>
        <v>-2322.2174499941643</v>
      </c>
      <c r="O154" s="160">
        <f>+[1]data1cf!AN153</f>
        <v>-2132.0330625770885</v>
      </c>
      <c r="P154" s="160">
        <f>+[1]data1cf!AO153</f>
        <v>-2094.0259355199846</v>
      </c>
      <c r="Q154" s="160">
        <f>+[1]data1cf!AP153</f>
        <v>-2094.5681074046834</v>
      </c>
      <c r="R154" s="160">
        <f>+[1]data1cf!AQ153</f>
        <v>1177.0205148930665</v>
      </c>
      <c r="S154" s="160">
        <f>+[1]data1cf!AR153</f>
        <v>0</v>
      </c>
      <c r="T154" s="160">
        <f>+[1]data1cf!AS153</f>
        <v>0</v>
      </c>
      <c r="U154" s="160">
        <f>+[1]data1cf!AT153</f>
        <v>0</v>
      </c>
      <c r="V154" s="160">
        <f>+[1]data1cf!AU153</f>
        <v>0</v>
      </c>
      <c r="W154" s="160">
        <f>+[1]data1cf!AV153</f>
        <v>0</v>
      </c>
      <c r="X154" s="160">
        <f>+[1]data1cf!AW153</f>
        <v>0</v>
      </c>
      <c r="Y154" s="160">
        <f>+[1]data1cf!AX153</f>
        <v>0</v>
      </c>
      <c r="Z154" s="160">
        <f>+[1]data1cf!AY153</f>
        <v>0</v>
      </c>
      <c r="AA154" s="160">
        <f>+[1]data1cf!AZ153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10"/>
        <v>-103468.51802407175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0">
        <f>+[1]data1cf!AA154</f>
        <v>-97404.353054084058</v>
      </c>
      <c r="C155" s="160">
        <f>+[1]data1cf!AB154</f>
        <v>-7435.9699325707406</v>
      </c>
      <c r="D155" s="160">
        <f>+[1]data1cf!AC154</f>
        <v>-3342.8582397841501</v>
      </c>
      <c r="E155" s="160">
        <f>+[1]data1cf!AD154</f>
        <v>-3011.6613155968889</v>
      </c>
      <c r="F155" s="160">
        <f>+[1]data1cf!AE154</f>
        <v>-3199.586479157424</v>
      </c>
      <c r="G155" s="160">
        <f>+[1]data1cf!AF154</f>
        <v>-3500.9176544158663</v>
      </c>
      <c r="H155" s="160">
        <f>+[1]data1cf!AG154</f>
        <v>-2250.3152126161281</v>
      </c>
      <c r="I155" s="160">
        <f>+[1]data1cf!AH154</f>
        <v>-2375.8656742547464</v>
      </c>
      <c r="J155" s="160">
        <f>+[1]data1cf!AI154</f>
        <v>-2388.2998767897361</v>
      </c>
      <c r="K155" s="160">
        <f>+[1]data1cf!AJ154</f>
        <v>-2397.3200241540326</v>
      </c>
      <c r="L155" s="160">
        <f>+[1]data1cf!AK154</f>
        <v>-2425.7938116701462</v>
      </c>
      <c r="M155" s="160">
        <f>+[1]data1cf!AL154</f>
        <v>-2424.098658456855</v>
      </c>
      <c r="N155" s="160">
        <f>+[1]data1cf!AM154</f>
        <v>-2441.880544202053</v>
      </c>
      <c r="O155" s="160">
        <f>+[1]data1cf!AN154</f>
        <v>-2251.8989755887187</v>
      </c>
      <c r="P155" s="160">
        <f>+[1]data1cf!AO154</f>
        <v>-2213.6890297278733</v>
      </c>
      <c r="Q155" s="160">
        <f>+[1]data1cf!AP154</f>
        <v>-2214.4340204163141</v>
      </c>
      <c r="R155" s="160">
        <f>+[1]data1cf!AQ154</f>
        <v>1117.1889677891224</v>
      </c>
      <c r="S155" s="160">
        <f>+[1]data1cf!AR154</f>
        <v>0</v>
      </c>
      <c r="T155" s="160">
        <f>+[1]data1cf!AS154</f>
        <v>0</v>
      </c>
      <c r="U155" s="160">
        <f>+[1]data1cf!AT154</f>
        <v>0</v>
      </c>
      <c r="V155" s="160">
        <f>+[1]data1cf!AU154</f>
        <v>0</v>
      </c>
      <c r="W155" s="160">
        <f>+[1]data1cf!AV154</f>
        <v>0</v>
      </c>
      <c r="X155" s="160">
        <f>+[1]data1cf!AW154</f>
        <v>0</v>
      </c>
      <c r="Y155" s="160">
        <f>+[1]data1cf!AX154</f>
        <v>0</v>
      </c>
      <c r="Z155" s="160">
        <f>+[1]data1cf!AY154</f>
        <v>0</v>
      </c>
      <c r="AA155" s="160">
        <f>+[1]data1cf!AZ154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10"/>
        <v>-99745.716613144061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0">
        <f>+[1]data1cf!AA155</f>
        <v>-87972.041374403998</v>
      </c>
      <c r="C156" s="160">
        <f>+[1]data1cf!AB155</f>
        <v>-7563.3838218571236</v>
      </c>
      <c r="D156" s="160">
        <f>+[1]data1cf!AC155</f>
        <v>-3667.463603708632</v>
      </c>
      <c r="E156" s="160">
        <f>+[1]data1cf!AD155</f>
        <v>-3254.8508571205721</v>
      </c>
      <c r="F156" s="160">
        <f>+[1]data1cf!AE155</f>
        <v>-3472.1135419908805</v>
      </c>
      <c r="G156" s="160">
        <f>+[1]data1cf!AF155</f>
        <v>-3894.2732059269838</v>
      </c>
      <c r="H156" s="160">
        <f>+[1]data1cf!AG155</f>
        <v>-2478.7869298761416</v>
      </c>
      <c r="I156" s="160">
        <f>+[1]data1cf!AH155</f>
        <v>-2592.2353583372628</v>
      </c>
      <c r="J156" s="160">
        <f>+[1]data1cf!AI155</f>
        <v>-2604.669560872253</v>
      </c>
      <c r="K156" s="160">
        <f>+[1]data1cf!AJ155</f>
        <v>-2614.0564365146552</v>
      </c>
      <c r="L156" s="160">
        <f>+[1]data1cf!AK155</f>
        <v>-2642.163495752663</v>
      </c>
      <c r="M156" s="160">
        <f>+[1]data1cf!AL155</f>
        <v>-2640.8350708174776</v>
      </c>
      <c r="N156" s="160">
        <f>+[1]data1cf!AM155</f>
        <v>-2658.2502282845694</v>
      </c>
      <c r="O156" s="160">
        <f>+[1]data1cf!AN155</f>
        <v>-2468.6353879493417</v>
      </c>
      <c r="P156" s="160">
        <f>+[1]data1cf!AO155</f>
        <v>-2430.0587138103897</v>
      </c>
      <c r="Q156" s="160">
        <f>+[1]data1cf!AP155</f>
        <v>-2431.1704327769367</v>
      </c>
      <c r="R156" s="160">
        <f>+[1]data1cf!AQ155</f>
        <v>1009.004125747864</v>
      </c>
      <c r="S156" s="160">
        <f>+[1]data1cf!AR155</f>
        <v>0</v>
      </c>
      <c r="T156" s="160">
        <f>+[1]data1cf!AS155</f>
        <v>0</v>
      </c>
      <c r="U156" s="160">
        <f>+[1]data1cf!AT155</f>
        <v>0</v>
      </c>
      <c r="V156" s="160">
        <f>+[1]data1cf!AU155</f>
        <v>0</v>
      </c>
      <c r="W156" s="160">
        <f>+[1]data1cf!AV155</f>
        <v>0</v>
      </c>
      <c r="X156" s="160">
        <f>+[1]data1cf!AW155</f>
        <v>0</v>
      </c>
      <c r="Y156" s="160">
        <f>+[1]data1cf!AX155</f>
        <v>0</v>
      </c>
      <c r="Z156" s="160">
        <f>+[1]data1cf!AY155</f>
        <v>0</v>
      </c>
      <c r="AA156" s="160">
        <f>+[1]data1cf!AZ155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10"/>
        <v>-92960.536010944023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0">
        <f>+[1]data1cf!AA156</f>
        <v>-89337.864998727047</v>
      </c>
      <c r="C157" s="160">
        <f>+[1]data1cf!AB156</f>
        <v>-7580.9153570971193</v>
      </c>
      <c r="D157" s="160">
        <f>+[1]data1cf!AC156</f>
        <v>-3501.3818168883622</v>
      </c>
      <c r="E157" s="160">
        <f>+[1]data1cf!AD156</f>
        <v>-3281.6971048324804</v>
      </c>
      <c r="F157" s="160">
        <f>+[1]data1cf!AE156</f>
        <v>-3467.4236990613099</v>
      </c>
      <c r="G157" s="160">
        <f>+[1]data1cf!AF156</f>
        <v>-3690.7783879806661</v>
      </c>
      <c r="H157" s="160">
        <f>+[1]data1cf!AG156</f>
        <v>-2445.7036222501183</v>
      </c>
      <c r="I157" s="160">
        <f>+[1]data1cf!AH156</f>
        <v>-2560.9044570541914</v>
      </c>
      <c r="J157" s="160">
        <f>+[1]data1cf!AI156</f>
        <v>-2573.3386595891816</v>
      </c>
      <c r="K157" s="160">
        <f>+[1]data1cf!AJ156</f>
        <v>-2582.6724320090702</v>
      </c>
      <c r="L157" s="160">
        <f>+[1]data1cf!AK156</f>
        <v>-2610.8325944695916</v>
      </c>
      <c r="M157" s="160">
        <f>+[1]data1cf!AL156</f>
        <v>-2609.4510663118926</v>
      </c>
      <c r="N157" s="160">
        <f>+[1]data1cf!AM156</f>
        <v>-2626.919327001498</v>
      </c>
      <c r="O157" s="160">
        <f>+[1]data1cf!AN156</f>
        <v>-2437.2513834437568</v>
      </c>
      <c r="P157" s="160">
        <f>+[1]data1cf!AO156</f>
        <v>-2398.7278125273183</v>
      </c>
      <c r="Q157" s="160">
        <f>+[1]data1cf!AP156</f>
        <v>-2399.7864282713517</v>
      </c>
      <c r="R157" s="160">
        <f>+[1]data1cf!AQ156</f>
        <v>1024.6695763893997</v>
      </c>
      <c r="S157" s="160">
        <f>+[1]data1cf!AR156</f>
        <v>0</v>
      </c>
      <c r="T157" s="160">
        <f>+[1]data1cf!AS156</f>
        <v>0</v>
      </c>
      <c r="U157" s="160">
        <f>+[1]data1cf!AT156</f>
        <v>0</v>
      </c>
      <c r="V157" s="160">
        <f>+[1]data1cf!AU156</f>
        <v>0</v>
      </c>
      <c r="W157" s="160">
        <f>+[1]data1cf!AV156</f>
        <v>0</v>
      </c>
      <c r="X157" s="160">
        <f>+[1]data1cf!AW156</f>
        <v>0</v>
      </c>
      <c r="Y157" s="160">
        <f>+[1]data1cf!AX156</f>
        <v>0</v>
      </c>
      <c r="Z157" s="160">
        <f>+[1]data1cf!AY156</f>
        <v>0</v>
      </c>
      <c r="AA157" s="160">
        <f>+[1]data1cf!AZ156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10"/>
        <v>-93882.955595078267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0">
        <f>+[1]data1cf!AA157</f>
        <v>-91769.722683443557</v>
      </c>
      <c r="C158" s="160">
        <f>+[1]data1cf!AB157</f>
        <v>-7567.5487175832122</v>
      </c>
      <c r="D158" s="160">
        <f>+[1]data1cf!AC157</f>
        <v>-3562.6998683661091</v>
      </c>
      <c r="E158" s="160">
        <f>+[1]data1cf!AD157</f>
        <v>-3214.3245602392544</v>
      </c>
      <c r="F158" s="160">
        <f>+[1]data1cf!AE157</f>
        <v>-3378.849065906013</v>
      </c>
      <c r="G158" s="160">
        <f>+[1]data1cf!AF157</f>
        <v>-3736.5107382819806</v>
      </c>
      <c r="H158" s="160">
        <f>+[1]data1cf!AG157</f>
        <v>-2386.798581765071</v>
      </c>
      <c r="I158" s="160">
        <f>+[1]data1cf!AH157</f>
        <v>-2505.1195872529424</v>
      </c>
      <c r="J158" s="160">
        <f>+[1]data1cf!AI157</f>
        <v>-2517.5537897879321</v>
      </c>
      <c r="K158" s="160">
        <f>+[1]data1cf!AJ157</f>
        <v>-2526.7930115810395</v>
      </c>
      <c r="L158" s="160">
        <f>+[1]data1cf!AK157</f>
        <v>-2555.0477246683427</v>
      </c>
      <c r="M158" s="160">
        <f>+[1]data1cf!AL157</f>
        <v>-2553.5716458838619</v>
      </c>
      <c r="N158" s="160">
        <f>+[1]data1cf!AM157</f>
        <v>-2571.134457200249</v>
      </c>
      <c r="O158" s="160">
        <f>+[1]data1cf!AN157</f>
        <v>-2381.3719630157257</v>
      </c>
      <c r="P158" s="160">
        <f>+[1]data1cf!AO157</f>
        <v>-2342.9429427260693</v>
      </c>
      <c r="Q158" s="160">
        <f>+[1]data1cf!AP157</f>
        <v>-2343.907007843321</v>
      </c>
      <c r="R158" s="160">
        <f>+[1]data1cf!AQ157</f>
        <v>1052.5620112900242</v>
      </c>
      <c r="S158" s="160">
        <f>+[1]data1cf!AR157</f>
        <v>0</v>
      </c>
      <c r="T158" s="160">
        <f>+[1]data1cf!AS157</f>
        <v>0</v>
      </c>
      <c r="U158" s="160">
        <f>+[1]data1cf!AT157</f>
        <v>0</v>
      </c>
      <c r="V158" s="160">
        <f>+[1]data1cf!AU157</f>
        <v>0</v>
      </c>
      <c r="W158" s="160">
        <f>+[1]data1cf!AV157</f>
        <v>0</v>
      </c>
      <c r="X158" s="160">
        <f>+[1]data1cf!AW157</f>
        <v>0</v>
      </c>
      <c r="Y158" s="160">
        <f>+[1]data1cf!AX157</f>
        <v>0</v>
      </c>
      <c r="Z158" s="160">
        <f>+[1]data1cf!AY157</f>
        <v>0</v>
      </c>
      <c r="AA158" s="160">
        <f>+[1]data1cf!AZ157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10"/>
        <v>-95790.311030515455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0">
        <f>+[1]data1cf!AA158</f>
        <v>-98573.968899060957</v>
      </c>
      <c r="C159" s="160">
        <f>+[1]data1cf!AB158</f>
        <v>-7420.0454187373516</v>
      </c>
      <c r="D159" s="160">
        <f>+[1]data1cf!AC158</f>
        <v>-3322.7466139698072</v>
      </c>
      <c r="E159" s="160">
        <f>+[1]data1cf!AD158</f>
        <v>-2874.3775944313606</v>
      </c>
      <c r="F159" s="160">
        <f>+[1]data1cf!AE158</f>
        <v>-3104.0409847991641</v>
      </c>
      <c r="G159" s="160">
        <f>+[1]data1cf!AF158</f>
        <v>-3543.3169606457941</v>
      </c>
      <c r="H159" s="160">
        <f>+[1]data1cf!AG158</f>
        <v>-2221.9844969112946</v>
      </c>
      <c r="I159" s="160">
        <f>+[1]data1cf!AH158</f>
        <v>-2349.0356224636521</v>
      </c>
      <c r="J159" s="160">
        <f>+[1]data1cf!AI158</f>
        <v>-2361.4698249986418</v>
      </c>
      <c r="K159" s="160">
        <f>+[1]data1cf!AJ158</f>
        <v>-2370.4444976988857</v>
      </c>
      <c r="L159" s="160">
        <f>+[1]data1cf!AK158</f>
        <v>-2398.9637598790523</v>
      </c>
      <c r="M159" s="160">
        <f>+[1]data1cf!AL158</f>
        <v>-2397.2231320017081</v>
      </c>
      <c r="N159" s="160">
        <f>+[1]data1cf!AM158</f>
        <v>-2415.0504924109587</v>
      </c>
      <c r="O159" s="160">
        <f>+[1]data1cf!AN158</f>
        <v>-2225.0234491335723</v>
      </c>
      <c r="P159" s="160">
        <f>+[1]data1cf!AO158</f>
        <v>-2186.858977936779</v>
      </c>
      <c r="Q159" s="160">
        <f>+[1]data1cf!AP158</f>
        <v>-2187.5584939611672</v>
      </c>
      <c r="R159" s="160">
        <f>+[1]data1cf!AQ158</f>
        <v>1130.6039936846694</v>
      </c>
      <c r="S159" s="160">
        <f>+[1]data1cf!AR158</f>
        <v>0</v>
      </c>
      <c r="T159" s="160">
        <f>+[1]data1cf!AS158</f>
        <v>0</v>
      </c>
      <c r="U159" s="160">
        <f>+[1]data1cf!AT158</f>
        <v>0</v>
      </c>
      <c r="V159" s="160">
        <f>+[1]data1cf!AU158</f>
        <v>0</v>
      </c>
      <c r="W159" s="160">
        <f>+[1]data1cf!AV158</f>
        <v>0</v>
      </c>
      <c r="X159" s="160">
        <f>+[1]data1cf!AW158</f>
        <v>0</v>
      </c>
      <c r="Y159" s="160">
        <f>+[1]data1cf!AX158</f>
        <v>0</v>
      </c>
      <c r="Z159" s="160">
        <f>+[1]data1cf!AY158</f>
        <v>0</v>
      </c>
      <c r="AA159" s="160">
        <f>+[1]data1cf!AZ158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10"/>
        <v>-100548.47174911955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0">
        <f>+[1]data1cf!AA159</f>
        <v>-87840.590222003215</v>
      </c>
      <c r="C160" s="160">
        <f>+[1]data1cf!AB159</f>
        <v>-7543.1748080271745</v>
      </c>
      <c r="D160" s="160">
        <f>+[1]data1cf!AC159</f>
        <v>-3657.4478090129519</v>
      </c>
      <c r="E160" s="160">
        <f>+[1]data1cf!AD159</f>
        <v>-3395.6493879125292</v>
      </c>
      <c r="F160" s="160">
        <f>+[1]data1cf!AE159</f>
        <v>-3591.8808246240869</v>
      </c>
      <c r="G160" s="160">
        <f>+[1]data1cf!AF159</f>
        <v>-3832.7621794801503</v>
      </c>
      <c r="H160" s="160">
        <f>+[1]data1cf!AG159</f>
        <v>-2481.9709712378699</v>
      </c>
      <c r="I160" s="160">
        <f>+[1]data1cf!AH159</f>
        <v>-2595.2507426124148</v>
      </c>
      <c r="J160" s="160">
        <f>+[1]data1cf!AI159</f>
        <v>-2607.6849451474045</v>
      </c>
      <c r="K160" s="160">
        <f>+[1]data1cf!AJ159</f>
        <v>-2617.0769316106125</v>
      </c>
      <c r="L160" s="160">
        <f>+[1]data1cf!AK159</f>
        <v>-2645.178880027815</v>
      </c>
      <c r="M160" s="160">
        <f>+[1]data1cf!AL159</f>
        <v>-2643.8555659134354</v>
      </c>
      <c r="N160" s="160">
        <f>+[1]data1cf!AM159</f>
        <v>-2661.2656125597214</v>
      </c>
      <c r="O160" s="160">
        <f>+[1]data1cf!AN159</f>
        <v>-2471.6558830452991</v>
      </c>
      <c r="P160" s="160">
        <f>+[1]data1cf!AO159</f>
        <v>-2433.0740980855417</v>
      </c>
      <c r="Q160" s="160">
        <f>+[1]data1cf!AP159</f>
        <v>-2434.1909278728945</v>
      </c>
      <c r="R160" s="160">
        <f>+[1]data1cf!AQ159</f>
        <v>1007.496433610288</v>
      </c>
      <c r="S160" s="160">
        <f>+[1]data1cf!AR159</f>
        <v>0</v>
      </c>
      <c r="T160" s="160">
        <f>+[1]data1cf!AS159</f>
        <v>0</v>
      </c>
      <c r="U160" s="160">
        <f>+[1]data1cf!AT159</f>
        <v>0</v>
      </c>
      <c r="V160" s="160">
        <f>+[1]data1cf!AU159</f>
        <v>0</v>
      </c>
      <c r="W160" s="160">
        <f>+[1]data1cf!AV159</f>
        <v>0</v>
      </c>
      <c r="X160" s="160">
        <f>+[1]data1cf!AW159</f>
        <v>0</v>
      </c>
      <c r="Y160" s="160">
        <f>+[1]data1cf!AX159</f>
        <v>0</v>
      </c>
      <c r="Z160" s="160">
        <f>+[1]data1cf!AY159</f>
        <v>0</v>
      </c>
      <c r="AA160" s="160">
        <f>+[1]data1cf!AZ159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10"/>
        <v>-92945.333703055498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0">
        <f>+[1]data1cf!AA160</f>
        <v>-103727.3544671514</v>
      </c>
      <c r="C161" s="160">
        <f>+[1]data1cf!AB160</f>
        <v>-7301.5033354171592</v>
      </c>
      <c r="D161" s="160">
        <f>+[1]data1cf!AC160</f>
        <v>-3022.948391069961</v>
      </c>
      <c r="E161" s="160">
        <f>+[1]data1cf!AD160</f>
        <v>-2714.184130187914</v>
      </c>
      <c r="F161" s="160">
        <f>+[1]data1cf!AE160</f>
        <v>-3065.771495058596</v>
      </c>
      <c r="G161" s="160">
        <f>+[1]data1cf!AF160</f>
        <v>-3346.8370301658997</v>
      </c>
      <c r="H161" s="160">
        <f>+[1]data1cf!AG160</f>
        <v>-2097.1579548684717</v>
      </c>
      <c r="I161" s="160">
        <f>+[1]data1cf!AH160</f>
        <v>-2230.8210802401118</v>
      </c>
      <c r="J161" s="160">
        <f>+[1]data1cf!AI160</f>
        <v>-2243.2552827751019</v>
      </c>
      <c r="K161" s="160">
        <f>+[1]data1cf!AJ160</f>
        <v>-2252.0295918444581</v>
      </c>
      <c r="L161" s="160">
        <f>+[1]data1cf!AK160</f>
        <v>-2280.7492176555124</v>
      </c>
      <c r="M161" s="160">
        <f>+[1]data1cf!AL160</f>
        <v>-2278.8082261472809</v>
      </c>
      <c r="N161" s="160">
        <f>+[1]data1cf!AM160</f>
        <v>-2296.8359501874183</v>
      </c>
      <c r="O161" s="160">
        <f>+[1]data1cf!AN160</f>
        <v>-2106.6085432791447</v>
      </c>
      <c r="P161" s="160">
        <f>+[1]data1cf!AO160</f>
        <v>-2068.6444357132386</v>
      </c>
      <c r="Q161" s="160">
        <f>+[1]data1cf!AP160</f>
        <v>-2069.14358810674</v>
      </c>
      <c r="R161" s="160">
        <f>+[1]data1cf!AQ160</f>
        <v>1189.7112647964395</v>
      </c>
      <c r="S161" s="160">
        <f>+[1]data1cf!AR160</f>
        <v>0</v>
      </c>
      <c r="T161" s="160">
        <f>+[1]data1cf!AS160</f>
        <v>0</v>
      </c>
      <c r="U161" s="160">
        <f>+[1]data1cf!AT160</f>
        <v>0</v>
      </c>
      <c r="V161" s="160">
        <f>+[1]data1cf!AU160</f>
        <v>0</v>
      </c>
      <c r="W161" s="160">
        <f>+[1]data1cf!AV160</f>
        <v>0</v>
      </c>
      <c r="X161" s="160">
        <f>+[1]data1cf!AW160</f>
        <v>0</v>
      </c>
      <c r="Y161" s="160">
        <f>+[1]data1cf!AX160</f>
        <v>0</v>
      </c>
      <c r="Z161" s="160">
        <f>+[1]data1cf!AY160</f>
        <v>0</v>
      </c>
      <c r="AA161" s="160">
        <f>+[1]data1cf!AZ160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10"/>
        <v>-104187.10783685159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0">
        <f>+[1]data1cf!AA161</f>
        <v>-87360.113467173709</v>
      </c>
      <c r="C162" s="160">
        <f>+[1]data1cf!AB161</f>
        <v>-7625.8627422836516</v>
      </c>
      <c r="D162" s="160">
        <f>+[1]data1cf!AC161</f>
        <v>-3719.9270576160011</v>
      </c>
      <c r="E162" s="160">
        <f>+[1]data1cf!AD161</f>
        <v>-3365.6153745037745</v>
      </c>
      <c r="F162" s="160">
        <f>+[1]data1cf!AE161</f>
        <v>-3479.9164394846734</v>
      </c>
      <c r="G162" s="160">
        <f>+[1]data1cf!AF161</f>
        <v>-3837.214740274947</v>
      </c>
      <c r="H162" s="160">
        <f>+[1]data1cf!AG161</f>
        <v>-2493.6091945077715</v>
      </c>
      <c r="I162" s="160">
        <f>+[1]data1cf!AH161</f>
        <v>-2606.2724949867998</v>
      </c>
      <c r="J162" s="160">
        <f>+[1]data1cf!AI161</f>
        <v>-2618.7066975217895</v>
      </c>
      <c r="K162" s="160">
        <f>+[1]data1cf!AJ161</f>
        <v>-2628.1173649212255</v>
      </c>
      <c r="L162" s="160">
        <f>+[1]data1cf!AK161</f>
        <v>-2656.2006324022</v>
      </c>
      <c r="M162" s="160">
        <f>+[1]data1cf!AL161</f>
        <v>-2654.895999224048</v>
      </c>
      <c r="N162" s="160">
        <f>+[1]data1cf!AM161</f>
        <v>-2672.2873649341063</v>
      </c>
      <c r="O162" s="160">
        <f>+[1]data1cf!AN161</f>
        <v>-2482.6963163559117</v>
      </c>
      <c r="P162" s="160">
        <f>+[1]data1cf!AO161</f>
        <v>-2444.0958504599266</v>
      </c>
      <c r="Q162" s="160">
        <f>+[1]data1cf!AP161</f>
        <v>-2445.231361183507</v>
      </c>
      <c r="R162" s="160">
        <f>+[1]data1cf!AQ161</f>
        <v>1001.9855574230954</v>
      </c>
      <c r="S162" s="160">
        <f>+[1]data1cf!AR161</f>
        <v>0</v>
      </c>
      <c r="T162" s="160">
        <f>+[1]data1cf!AS161</f>
        <v>0</v>
      </c>
      <c r="U162" s="160">
        <f>+[1]data1cf!AT161</f>
        <v>0</v>
      </c>
      <c r="V162" s="160">
        <f>+[1]data1cf!AU161</f>
        <v>0</v>
      </c>
      <c r="W162" s="160">
        <f>+[1]data1cf!AV161</f>
        <v>0</v>
      </c>
      <c r="X162" s="160">
        <f>+[1]data1cf!AW161</f>
        <v>0</v>
      </c>
      <c r="Y162" s="160">
        <f>+[1]data1cf!AX161</f>
        <v>0</v>
      </c>
      <c r="Z162" s="160">
        <f>+[1]data1cf!AY161</f>
        <v>0</v>
      </c>
      <c r="AA162" s="160">
        <f>+[1]data1cf!AZ161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10"/>
        <v>-92593.988663719894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0">
        <f>+[1]data1cf!AA162</f>
        <v>-91193.21504798402</v>
      </c>
      <c r="C163" s="160">
        <f>+[1]data1cf!AB162</f>
        <v>-7666.8741125121242</v>
      </c>
      <c r="D163" s="160">
        <f>+[1]data1cf!AC162</f>
        <v>-3584.2728205717367</v>
      </c>
      <c r="E163" s="160">
        <f>+[1]data1cf!AD162</f>
        <v>-3177.4082322815193</v>
      </c>
      <c r="F163" s="160">
        <f>+[1]data1cf!AE162</f>
        <v>-3418.6145113338862</v>
      </c>
      <c r="G163" s="160">
        <f>+[1]data1cf!AF162</f>
        <v>-3725.4202753520776</v>
      </c>
      <c r="H163" s="160">
        <f>+[1]data1cf!AG162</f>
        <v>-2400.7628880730044</v>
      </c>
      <c r="I163" s="160">
        <f>+[1]data1cf!AH162</f>
        <v>-2518.3442112042758</v>
      </c>
      <c r="J163" s="160">
        <f>+[1]data1cf!AI162</f>
        <v>-2530.7784137392655</v>
      </c>
      <c r="K163" s="160">
        <f>+[1]data1cf!AJ162</f>
        <v>-2540.0400501492395</v>
      </c>
      <c r="L163" s="160">
        <f>+[1]data1cf!AK162</f>
        <v>-2568.272348619676</v>
      </c>
      <c r="M163" s="160">
        <f>+[1]data1cf!AL162</f>
        <v>-2566.8186844520619</v>
      </c>
      <c r="N163" s="160">
        <f>+[1]data1cf!AM162</f>
        <v>-2584.3590811515824</v>
      </c>
      <c r="O163" s="160">
        <f>+[1]data1cf!AN162</f>
        <v>-2394.6190015839256</v>
      </c>
      <c r="P163" s="160">
        <f>+[1]data1cf!AO162</f>
        <v>-2356.1675666774026</v>
      </c>
      <c r="Q163" s="160">
        <f>+[1]data1cf!AP162</f>
        <v>-2357.154046411521</v>
      </c>
      <c r="R163" s="160">
        <f>+[1]data1cf!AQ162</f>
        <v>1045.9496993143575</v>
      </c>
      <c r="S163" s="160">
        <f>+[1]data1cf!AR162</f>
        <v>0</v>
      </c>
      <c r="T163" s="160">
        <f>+[1]data1cf!AS162</f>
        <v>0</v>
      </c>
      <c r="U163" s="160">
        <f>+[1]data1cf!AT162</f>
        <v>0</v>
      </c>
      <c r="V163" s="160">
        <f>+[1]data1cf!AU162</f>
        <v>0</v>
      </c>
      <c r="W163" s="160">
        <f>+[1]data1cf!AV162</f>
        <v>0</v>
      </c>
      <c r="X163" s="160">
        <f>+[1]data1cf!AW162</f>
        <v>0</v>
      </c>
      <c r="Y163" s="160">
        <f>+[1]data1cf!AX162</f>
        <v>0</v>
      </c>
      <c r="Z163" s="160">
        <f>+[1]data1cf!AY162</f>
        <v>0</v>
      </c>
      <c r="AA163" s="160">
        <f>+[1]data1cf!AZ162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10"/>
        <v>-95411.685906708663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0">
        <f>+[1]data1cf!AA163</f>
        <v>-98114.60980026731</v>
      </c>
      <c r="C164" s="160">
        <f>+[1]data1cf!AB163</f>
        <v>-7384.0857332322612</v>
      </c>
      <c r="D164" s="160">
        <f>+[1]data1cf!AC163</f>
        <v>-3314.7270214365035</v>
      </c>
      <c r="E164" s="160">
        <f>+[1]data1cf!AD163</f>
        <v>-2917.2769854467615</v>
      </c>
      <c r="F164" s="160">
        <f>+[1]data1cf!AE163</f>
        <v>-3315.5823070579813</v>
      </c>
      <c r="G164" s="160">
        <f>+[1]data1cf!AF163</f>
        <v>-3522.1692532427314</v>
      </c>
      <c r="H164" s="160">
        <f>+[1]data1cf!AG163</f>
        <v>-2233.111203248458</v>
      </c>
      <c r="I164" s="160">
        <f>+[1]data1cf!AH163</f>
        <v>-2359.5729527026992</v>
      </c>
      <c r="J164" s="160">
        <f>+[1]data1cf!AI163</f>
        <v>-2372.0071552376894</v>
      </c>
      <c r="K164" s="160">
        <f>+[1]data1cf!AJ163</f>
        <v>-2380.9996878196944</v>
      </c>
      <c r="L164" s="160">
        <f>+[1]data1cf!AK163</f>
        <v>-2409.5010901180995</v>
      </c>
      <c r="M164" s="160">
        <f>+[1]data1cf!AL163</f>
        <v>-2407.7783221225168</v>
      </c>
      <c r="N164" s="160">
        <f>+[1]data1cf!AM163</f>
        <v>-2425.5878226500063</v>
      </c>
      <c r="O164" s="160">
        <f>+[1]data1cf!AN163</f>
        <v>-2235.5786392543805</v>
      </c>
      <c r="P164" s="160">
        <f>+[1]data1cf!AO163</f>
        <v>-2197.3963081758266</v>
      </c>
      <c r="Q164" s="160">
        <f>+[1]data1cf!AP163</f>
        <v>-2198.1136840819754</v>
      </c>
      <c r="R164" s="160">
        <f>+[1]data1cf!AQ163</f>
        <v>1125.3353285651458</v>
      </c>
      <c r="S164" s="160">
        <f>+[1]data1cf!AR163</f>
        <v>0</v>
      </c>
      <c r="T164" s="160">
        <f>+[1]data1cf!AS163</f>
        <v>0</v>
      </c>
      <c r="U164" s="160">
        <f>+[1]data1cf!AT163</f>
        <v>0</v>
      </c>
      <c r="V164" s="160">
        <f>+[1]data1cf!AU163</f>
        <v>0</v>
      </c>
      <c r="W164" s="160">
        <f>+[1]data1cf!AV163</f>
        <v>0</v>
      </c>
      <c r="X164" s="160">
        <f>+[1]data1cf!AW163</f>
        <v>0</v>
      </c>
      <c r="Y164" s="160">
        <f>+[1]data1cf!AX163</f>
        <v>0</v>
      </c>
      <c r="Z164" s="160">
        <f>+[1]data1cf!AY163</f>
        <v>0</v>
      </c>
      <c r="AA164" s="160">
        <f>+[1]data1cf!AZ163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1">SUMPRODUCT(B164:AJ164,PVCapPrice)</f>
        <v>-100268.29688249307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0">
        <f>+[1]data1cf!AA164</f>
        <v>-92386.784121341436</v>
      </c>
      <c r="C165" s="160">
        <f>+[1]data1cf!AB164</f>
        <v>-7555.4836762254054</v>
      </c>
      <c r="D165" s="160">
        <f>+[1]data1cf!AC164</f>
        <v>-3562.3060745749885</v>
      </c>
      <c r="E165" s="160">
        <f>+[1]data1cf!AD164</f>
        <v>-3093.9562197827563</v>
      </c>
      <c r="F165" s="160">
        <f>+[1]data1cf!AE164</f>
        <v>-3360.1106891592717</v>
      </c>
      <c r="G165" s="160">
        <f>+[1]data1cf!AF164</f>
        <v>-3640.1442563927749</v>
      </c>
      <c r="H165" s="160">
        <f>+[1]data1cf!AG164</f>
        <v>-2371.8519715215634</v>
      </c>
      <c r="I165" s="160">
        <f>+[1]data1cf!AH164</f>
        <v>-2490.9646915167154</v>
      </c>
      <c r="J165" s="160">
        <f>+[1]data1cf!AI164</f>
        <v>-2503.3988940517056</v>
      </c>
      <c r="K165" s="160">
        <f>+[1]data1cf!AJ164</f>
        <v>-2512.6141244961073</v>
      </c>
      <c r="L165" s="160">
        <f>+[1]data1cf!AK164</f>
        <v>-2540.8928289321157</v>
      </c>
      <c r="M165" s="160">
        <f>+[1]data1cf!AL164</f>
        <v>-2539.3927587989301</v>
      </c>
      <c r="N165" s="160">
        <f>+[1]data1cf!AM164</f>
        <v>-2556.979561464022</v>
      </c>
      <c r="O165" s="160">
        <f>+[1]data1cf!AN164</f>
        <v>-2367.1930759307934</v>
      </c>
      <c r="P165" s="160">
        <f>+[1]data1cf!AO164</f>
        <v>-2328.7880469898423</v>
      </c>
      <c r="Q165" s="160">
        <f>+[1]data1cf!AP164</f>
        <v>-2329.7281207583887</v>
      </c>
      <c r="R165" s="160">
        <f>+[1]data1cf!AQ164</f>
        <v>1059.6394591581377</v>
      </c>
      <c r="S165" s="160">
        <f>+[1]data1cf!AR164</f>
        <v>0</v>
      </c>
      <c r="T165" s="160">
        <f>+[1]data1cf!AS164</f>
        <v>0</v>
      </c>
      <c r="U165" s="160">
        <f>+[1]data1cf!AT164</f>
        <v>0</v>
      </c>
      <c r="V165" s="160">
        <f>+[1]data1cf!AU164</f>
        <v>0</v>
      </c>
      <c r="W165" s="160">
        <f>+[1]data1cf!AV164</f>
        <v>0</v>
      </c>
      <c r="X165" s="160">
        <f>+[1]data1cf!AW164</f>
        <v>0</v>
      </c>
      <c r="Y165" s="160">
        <f>+[1]data1cf!AX164</f>
        <v>0</v>
      </c>
      <c r="Z165" s="160">
        <f>+[1]data1cf!AY164</f>
        <v>0</v>
      </c>
      <c r="AA165" s="160">
        <f>+[1]data1cf!AZ164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1"/>
        <v>-96156.204378161841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0">
        <f>+[1]data1cf!AA165</f>
        <v>-102387.54030982383</v>
      </c>
      <c r="C166" s="160">
        <f>+[1]data1cf!AB165</f>
        <v>-7343.5751384750738</v>
      </c>
      <c r="D166" s="160">
        <f>+[1]data1cf!AC165</f>
        <v>-3126.9317411424772</v>
      </c>
      <c r="E166" s="160">
        <f>+[1]data1cf!AD165</f>
        <v>-2830.2397569814234</v>
      </c>
      <c r="F166" s="160">
        <f>+[1]data1cf!AE165</f>
        <v>-3070.0957902831174</v>
      </c>
      <c r="G166" s="160">
        <f>+[1]data1cf!AF165</f>
        <v>-3428.6429967812555</v>
      </c>
      <c r="H166" s="160">
        <f>+[1]data1cf!AG165</f>
        <v>-2129.6112549426575</v>
      </c>
      <c r="I166" s="160">
        <f>+[1]data1cf!AH165</f>
        <v>-2261.5553451578803</v>
      </c>
      <c r="J166" s="160">
        <f>+[1]data1cf!AI165</f>
        <v>-2273.9895476928705</v>
      </c>
      <c r="K166" s="160">
        <f>+[1]data1cf!AJ165</f>
        <v>-2282.8159487366634</v>
      </c>
      <c r="L166" s="160">
        <f>+[1]data1cf!AK165</f>
        <v>-2311.4834825732805</v>
      </c>
      <c r="M166" s="160">
        <f>+[1]data1cf!AL165</f>
        <v>-2309.5945830394862</v>
      </c>
      <c r="N166" s="160">
        <f>+[1]data1cf!AM165</f>
        <v>-2327.5702151051873</v>
      </c>
      <c r="O166" s="160">
        <f>+[1]data1cf!AN165</f>
        <v>-2137.3949001713499</v>
      </c>
      <c r="P166" s="160">
        <f>+[1]data1cf!AO165</f>
        <v>-2099.3787006310076</v>
      </c>
      <c r="Q166" s="160">
        <f>+[1]data1cf!AP165</f>
        <v>-2099.9299449989448</v>
      </c>
      <c r="R166" s="160">
        <f>+[1]data1cf!AQ165</f>
        <v>1174.3441323375553</v>
      </c>
      <c r="S166" s="160">
        <f>+[1]data1cf!AR165</f>
        <v>0</v>
      </c>
      <c r="T166" s="160">
        <f>+[1]data1cf!AS165</f>
        <v>0</v>
      </c>
      <c r="U166" s="160">
        <f>+[1]data1cf!AT165</f>
        <v>0</v>
      </c>
      <c r="V166" s="160">
        <f>+[1]data1cf!AU165</f>
        <v>0</v>
      </c>
      <c r="W166" s="160">
        <f>+[1]data1cf!AV165</f>
        <v>0</v>
      </c>
      <c r="X166" s="160">
        <f>+[1]data1cf!AW165</f>
        <v>0</v>
      </c>
      <c r="Y166" s="160">
        <f>+[1]data1cf!AX165</f>
        <v>0</v>
      </c>
      <c r="Z166" s="160">
        <f>+[1]data1cf!AY165</f>
        <v>0</v>
      </c>
      <c r="AA166" s="160">
        <f>+[1]data1cf!AZ165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1"/>
        <v>-103317.94683353521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0">
        <f>+[1]data1cf!AA166</f>
        <v>-90521.791855665768</v>
      </c>
      <c r="C167" s="160">
        <f>+[1]data1cf!AB166</f>
        <v>-7625.4748399548416</v>
      </c>
      <c r="D167" s="160">
        <f>+[1]data1cf!AC166</f>
        <v>-3550.4534039838795</v>
      </c>
      <c r="E167" s="160">
        <f>+[1]data1cf!AD166</f>
        <v>-3162.0000342040994</v>
      </c>
      <c r="F167" s="160">
        <f>+[1]data1cf!AE166</f>
        <v>-3353.9474245147444</v>
      </c>
      <c r="G167" s="160">
        <f>+[1]data1cf!AF166</f>
        <v>-3725.9102248156569</v>
      </c>
      <c r="H167" s="160">
        <f>+[1]data1cf!AG166</f>
        <v>-2417.0262617789035</v>
      </c>
      <c r="I167" s="160">
        <f>+[1]data1cf!AH166</f>
        <v>-2533.7461220975028</v>
      </c>
      <c r="J167" s="160">
        <f>+[1]data1cf!AI166</f>
        <v>-2546.1803246324926</v>
      </c>
      <c r="K167" s="160">
        <f>+[1]data1cf!AJ166</f>
        <v>-2555.4680659761839</v>
      </c>
      <c r="L167" s="160">
        <f>+[1]data1cf!AK166</f>
        <v>-2583.6742595129031</v>
      </c>
      <c r="M167" s="160">
        <f>+[1]data1cf!AL166</f>
        <v>-2582.2467002790063</v>
      </c>
      <c r="N167" s="160">
        <f>+[1]data1cf!AM166</f>
        <v>-2599.7609920448094</v>
      </c>
      <c r="O167" s="160">
        <f>+[1]data1cf!AN166</f>
        <v>-2410.04701741087</v>
      </c>
      <c r="P167" s="160">
        <f>+[1]data1cf!AO166</f>
        <v>-2371.5694775706297</v>
      </c>
      <c r="Q167" s="160">
        <f>+[1]data1cf!AP166</f>
        <v>-2372.5820622384654</v>
      </c>
      <c r="R167" s="160">
        <f>+[1]data1cf!AQ166</f>
        <v>1038.248743867744</v>
      </c>
      <c r="S167" s="160">
        <f>+[1]data1cf!AR166</f>
        <v>0</v>
      </c>
      <c r="T167" s="160">
        <f>+[1]data1cf!AS166</f>
        <v>0</v>
      </c>
      <c r="U167" s="160">
        <f>+[1]data1cf!AT166</f>
        <v>0</v>
      </c>
      <c r="V167" s="160">
        <f>+[1]data1cf!AU166</f>
        <v>0</v>
      </c>
      <c r="W167" s="160">
        <f>+[1]data1cf!AV166</f>
        <v>0</v>
      </c>
      <c r="X167" s="160">
        <f>+[1]data1cf!AW166</f>
        <v>0</v>
      </c>
      <c r="Y167" s="160">
        <f>+[1]data1cf!AX166</f>
        <v>0</v>
      </c>
      <c r="Z167" s="160">
        <f>+[1]data1cf!AY166</f>
        <v>0</v>
      </c>
      <c r="AA167" s="160">
        <f>+[1]data1cf!AZ166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1"/>
        <v>-94784.207777538366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0">
        <f>+[1]data1cf!AA167</f>
        <v>-102247.84859109104</v>
      </c>
      <c r="C168" s="160">
        <f>+[1]data1cf!AB167</f>
        <v>-7417.3012730703786</v>
      </c>
      <c r="D168" s="160">
        <f>+[1]data1cf!AC167</f>
        <v>-3122.6430531037227</v>
      </c>
      <c r="E168" s="160">
        <f>+[1]data1cf!AD167</f>
        <v>-2794.1423957526581</v>
      </c>
      <c r="F168" s="160">
        <f>+[1]data1cf!AE167</f>
        <v>-3087.0247436956574</v>
      </c>
      <c r="G168" s="160">
        <f>+[1]data1cf!AF167</f>
        <v>-3389.3274222334858</v>
      </c>
      <c r="H168" s="160">
        <f>+[1]data1cf!AG167</f>
        <v>-2132.9949012798161</v>
      </c>
      <c r="I168" s="160">
        <f>+[1]data1cf!AH167</f>
        <v>-2264.7597614322358</v>
      </c>
      <c r="J168" s="160">
        <f>+[1]data1cf!AI167</f>
        <v>-2277.1939639672255</v>
      </c>
      <c r="K168" s="160">
        <f>+[1]data1cf!AJ167</f>
        <v>-2286.025796225043</v>
      </c>
      <c r="L168" s="160">
        <f>+[1]data1cf!AK167</f>
        <v>-2314.687898847636</v>
      </c>
      <c r="M168" s="160">
        <f>+[1]data1cf!AL167</f>
        <v>-2312.8044305278654</v>
      </c>
      <c r="N168" s="160">
        <f>+[1]data1cf!AM167</f>
        <v>-2330.7746313795424</v>
      </c>
      <c r="O168" s="160">
        <f>+[1]data1cf!AN167</f>
        <v>-2140.6047476597296</v>
      </c>
      <c r="P168" s="160">
        <f>+[1]data1cf!AO167</f>
        <v>-2102.5831169053627</v>
      </c>
      <c r="Q168" s="160">
        <f>+[1]data1cf!AP167</f>
        <v>-2103.1397924873245</v>
      </c>
      <c r="R168" s="160">
        <f>+[1]data1cf!AQ167</f>
        <v>1172.7419242003778</v>
      </c>
      <c r="S168" s="160">
        <f>+[1]data1cf!AR167</f>
        <v>0</v>
      </c>
      <c r="T168" s="160">
        <f>+[1]data1cf!AS167</f>
        <v>0</v>
      </c>
      <c r="U168" s="160">
        <f>+[1]data1cf!AT167</f>
        <v>0</v>
      </c>
      <c r="V168" s="160">
        <f>+[1]data1cf!AU167</f>
        <v>0</v>
      </c>
      <c r="W168" s="160">
        <f>+[1]data1cf!AV167</f>
        <v>0</v>
      </c>
      <c r="X168" s="160">
        <f>+[1]data1cf!AW167</f>
        <v>0</v>
      </c>
      <c r="Y168" s="160">
        <f>+[1]data1cf!AX167</f>
        <v>0</v>
      </c>
      <c r="Z168" s="160">
        <f>+[1]data1cf!AY167</f>
        <v>0</v>
      </c>
      <c r="AA168" s="160">
        <f>+[1]data1cf!AZ167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1"/>
        <v>-103229.64096562822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0">
        <f>+[1]data1cf!AA168</f>
        <v>-87412.076693564697</v>
      </c>
      <c r="C169" s="160">
        <f>+[1]data1cf!AB168</f>
        <v>-7718.3580609223263</v>
      </c>
      <c r="D169" s="160">
        <f>+[1]data1cf!AC168</f>
        <v>-3628.0007504909968</v>
      </c>
      <c r="E169" s="160">
        <f>+[1]data1cf!AD168</f>
        <v>-3310.8144706862131</v>
      </c>
      <c r="F169" s="160">
        <f>+[1]data1cf!AE168</f>
        <v>-3583.152469373269</v>
      </c>
      <c r="G169" s="160">
        <f>+[1]data1cf!AF168</f>
        <v>-3782.001901226814</v>
      </c>
      <c r="H169" s="160">
        <f>+[1]data1cf!AG168</f>
        <v>-2492.3505287669541</v>
      </c>
      <c r="I169" s="160">
        <f>+[1]data1cf!AH168</f>
        <v>-2605.0805001439721</v>
      </c>
      <c r="J169" s="160">
        <f>+[1]data1cf!AI168</f>
        <v>-2617.5147026789618</v>
      </c>
      <c r="K169" s="160">
        <f>+[1]data1cf!AJ168</f>
        <v>-2626.923349748155</v>
      </c>
      <c r="L169" s="160">
        <f>+[1]data1cf!AK168</f>
        <v>-2655.0086375593719</v>
      </c>
      <c r="M169" s="160">
        <f>+[1]data1cf!AL168</f>
        <v>-2653.7019840509774</v>
      </c>
      <c r="N169" s="160">
        <f>+[1]data1cf!AM168</f>
        <v>-2671.0953700912787</v>
      </c>
      <c r="O169" s="160">
        <f>+[1]data1cf!AN168</f>
        <v>-2481.5023011828416</v>
      </c>
      <c r="P169" s="160">
        <f>+[1]data1cf!AO168</f>
        <v>-2442.903855617099</v>
      </c>
      <c r="Q169" s="160">
        <f>+[1]data1cf!AP168</f>
        <v>-2444.0373460104365</v>
      </c>
      <c r="R169" s="160">
        <f>+[1]data1cf!AQ168</f>
        <v>1002.5815548445095</v>
      </c>
      <c r="S169" s="160">
        <f>+[1]data1cf!AR168</f>
        <v>0</v>
      </c>
      <c r="T169" s="160">
        <f>+[1]data1cf!AS168</f>
        <v>0</v>
      </c>
      <c r="U169" s="160">
        <f>+[1]data1cf!AT168</f>
        <v>0</v>
      </c>
      <c r="V169" s="160">
        <f>+[1]data1cf!AU168</f>
        <v>0</v>
      </c>
      <c r="W169" s="160">
        <f>+[1]data1cf!AV168</f>
        <v>0</v>
      </c>
      <c r="X169" s="160">
        <f>+[1]data1cf!AW168</f>
        <v>0</v>
      </c>
      <c r="Y169" s="160">
        <f>+[1]data1cf!AX168</f>
        <v>0</v>
      </c>
      <c r="Z169" s="160">
        <f>+[1]data1cf!AY168</f>
        <v>0</v>
      </c>
      <c r="AA169" s="160">
        <f>+[1]data1cf!AZ168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1"/>
        <v>-92640.855267113016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0">
        <f>+[1]data1cf!AA169</f>
        <v>-92716.312953613844</v>
      </c>
      <c r="C170" s="160">
        <f>+[1]data1cf!AB169</f>
        <v>-7591.9591524755724</v>
      </c>
      <c r="D170" s="160">
        <f>+[1]data1cf!AC169</f>
        <v>-3438.4033841404694</v>
      </c>
      <c r="E170" s="160">
        <f>+[1]data1cf!AD169</f>
        <v>-3195.2718100600555</v>
      </c>
      <c r="F170" s="160">
        <f>+[1]data1cf!AE169</f>
        <v>-3520.6953937842841</v>
      </c>
      <c r="G170" s="160">
        <f>+[1]data1cf!AF169</f>
        <v>-3734.5672946985487</v>
      </c>
      <c r="H170" s="160">
        <f>+[1]data1cf!AG169</f>
        <v>-2363.8700450593415</v>
      </c>
      <c r="I170" s="160">
        <f>+[1]data1cf!AH169</f>
        <v>-2483.4055637274523</v>
      </c>
      <c r="J170" s="160">
        <f>+[1]data1cf!AI169</f>
        <v>-2495.839766262442</v>
      </c>
      <c r="K170" s="160">
        <f>+[1]data1cf!AJ169</f>
        <v>-2505.042184625845</v>
      </c>
      <c r="L170" s="160">
        <f>+[1]data1cf!AK169</f>
        <v>-2533.3337011428525</v>
      </c>
      <c r="M170" s="160">
        <f>+[1]data1cf!AL169</f>
        <v>-2531.8208189286679</v>
      </c>
      <c r="N170" s="160">
        <f>+[1]data1cf!AM169</f>
        <v>-2549.4204336747589</v>
      </c>
      <c r="O170" s="160">
        <f>+[1]data1cf!AN169</f>
        <v>-2359.6211360605312</v>
      </c>
      <c r="P170" s="160">
        <f>+[1]data1cf!AO169</f>
        <v>-2321.2289192005792</v>
      </c>
      <c r="Q170" s="160">
        <f>+[1]data1cf!AP169</f>
        <v>-2322.156180888127</v>
      </c>
      <c r="R170" s="160">
        <f>+[1]data1cf!AQ169</f>
        <v>1063.4190230527693</v>
      </c>
      <c r="S170" s="160">
        <f>+[1]data1cf!AR169</f>
        <v>0</v>
      </c>
      <c r="T170" s="160">
        <f>+[1]data1cf!AS169</f>
        <v>0</v>
      </c>
      <c r="U170" s="160">
        <f>+[1]data1cf!AT169</f>
        <v>0</v>
      </c>
      <c r="V170" s="160">
        <f>+[1]data1cf!AU169</f>
        <v>0</v>
      </c>
      <c r="W170" s="160">
        <f>+[1]data1cf!AV169</f>
        <v>0</v>
      </c>
      <c r="X170" s="160">
        <f>+[1]data1cf!AW169</f>
        <v>0</v>
      </c>
      <c r="Y170" s="160">
        <f>+[1]data1cf!AX169</f>
        <v>0</v>
      </c>
      <c r="Z170" s="160">
        <f>+[1]data1cf!AY169</f>
        <v>0</v>
      </c>
      <c r="AA170" s="160">
        <f>+[1]data1cf!AZ169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1"/>
        <v>-96540.78486073672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0">
        <f>+[1]data1cf!AA170</f>
        <v>-93222.555411738605</v>
      </c>
      <c r="C171" s="160">
        <f>+[1]data1cf!AB170</f>
        <v>-7472.4677189635086</v>
      </c>
      <c r="D171" s="160">
        <f>+[1]data1cf!AC170</f>
        <v>-3478.5633726490164</v>
      </c>
      <c r="E171" s="160">
        <f>+[1]data1cf!AD170</f>
        <v>-3161.8466866748331</v>
      </c>
      <c r="F171" s="160">
        <f>+[1]data1cf!AE170</f>
        <v>-3392.0642550075036</v>
      </c>
      <c r="G171" s="160">
        <f>+[1]data1cf!AF170</f>
        <v>-3612.1412442155024</v>
      </c>
      <c r="H171" s="160">
        <f>+[1]data1cf!AG170</f>
        <v>-2351.6077187404535</v>
      </c>
      <c r="I171" s="160">
        <f>+[1]data1cf!AH170</f>
        <v>-2471.7927667320369</v>
      </c>
      <c r="J171" s="160">
        <f>+[1]data1cf!AI170</f>
        <v>-2484.226969267027</v>
      </c>
      <c r="K171" s="160">
        <f>+[1]data1cf!AJ170</f>
        <v>-2493.4097049236575</v>
      </c>
      <c r="L171" s="160">
        <f>+[1]data1cf!AK170</f>
        <v>-2521.7209041474371</v>
      </c>
      <c r="M171" s="160">
        <f>+[1]data1cf!AL170</f>
        <v>-2520.1883392264804</v>
      </c>
      <c r="N171" s="160">
        <f>+[1]data1cf!AM170</f>
        <v>-2537.8076366793434</v>
      </c>
      <c r="O171" s="160">
        <f>+[1]data1cf!AN170</f>
        <v>-2347.9886563583441</v>
      </c>
      <c r="P171" s="160">
        <f>+[1]data1cf!AO170</f>
        <v>-2309.6161222051637</v>
      </c>
      <c r="Q171" s="160">
        <f>+[1]data1cf!AP170</f>
        <v>-2310.523701185939</v>
      </c>
      <c r="R171" s="160">
        <f>+[1]data1cf!AQ170</f>
        <v>1069.225421550477</v>
      </c>
      <c r="S171" s="160">
        <f>+[1]data1cf!AR170</f>
        <v>0</v>
      </c>
      <c r="T171" s="160">
        <f>+[1]data1cf!AS170</f>
        <v>0</v>
      </c>
      <c r="U171" s="160">
        <f>+[1]data1cf!AT170</f>
        <v>0</v>
      </c>
      <c r="V171" s="160">
        <f>+[1]data1cf!AU170</f>
        <v>0</v>
      </c>
      <c r="W171" s="160">
        <f>+[1]data1cf!AV170</f>
        <v>0</v>
      </c>
      <c r="X171" s="160">
        <f>+[1]data1cf!AW170</f>
        <v>0</v>
      </c>
      <c r="Y171" s="160">
        <f>+[1]data1cf!AX170</f>
        <v>0</v>
      </c>
      <c r="Z171" s="160">
        <f>+[1]data1cf!AY170</f>
        <v>0</v>
      </c>
      <c r="AA171" s="160">
        <f>+[1]data1cf!AZ170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1"/>
        <v>-96749.363093779277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0">
        <f>+[1]data1cf!AA171</f>
        <v>-89746.105154476172</v>
      </c>
      <c r="C172" s="160">
        <f>+[1]data1cf!AB171</f>
        <v>-7538.6475667382101</v>
      </c>
      <c r="D172" s="160">
        <f>+[1]data1cf!AC171</f>
        <v>-3533.0465657228087</v>
      </c>
      <c r="E172" s="160">
        <f>+[1]data1cf!AD171</f>
        <v>-3134.8183134789133</v>
      </c>
      <c r="F172" s="160">
        <f>+[1]data1cf!AE171</f>
        <v>-3394.9538539570126</v>
      </c>
      <c r="G172" s="160">
        <f>+[1]data1cf!AF171</f>
        <v>-3827.9765830154874</v>
      </c>
      <c r="H172" s="160">
        <f>+[1]data1cf!AG171</f>
        <v>-2435.8151312199261</v>
      </c>
      <c r="I172" s="160">
        <f>+[1]data1cf!AH171</f>
        <v>-2551.5397544734315</v>
      </c>
      <c r="J172" s="160">
        <f>+[1]data1cf!AI171</f>
        <v>-2563.9739570084212</v>
      </c>
      <c r="K172" s="160">
        <f>+[1]data1cf!AJ171</f>
        <v>-2573.2918570510542</v>
      </c>
      <c r="L172" s="160">
        <f>+[1]data1cf!AK171</f>
        <v>-2601.4678918888317</v>
      </c>
      <c r="M172" s="160">
        <f>+[1]data1cf!AL171</f>
        <v>-2600.0704913538766</v>
      </c>
      <c r="N172" s="160">
        <f>+[1]data1cf!AM171</f>
        <v>-2617.554624420738</v>
      </c>
      <c r="O172" s="160">
        <f>+[1]data1cf!AN171</f>
        <v>-2427.8708084857408</v>
      </c>
      <c r="P172" s="160">
        <f>+[1]data1cf!AO171</f>
        <v>-2389.3631099465583</v>
      </c>
      <c r="Q172" s="160">
        <f>+[1]data1cf!AP171</f>
        <v>-2390.4058533133357</v>
      </c>
      <c r="R172" s="160">
        <f>+[1]data1cf!AQ171</f>
        <v>1029.3519276797797</v>
      </c>
      <c r="S172" s="160">
        <f>+[1]data1cf!AR171</f>
        <v>0</v>
      </c>
      <c r="T172" s="160">
        <f>+[1]data1cf!AS171</f>
        <v>0</v>
      </c>
      <c r="U172" s="160">
        <f>+[1]data1cf!AT171</f>
        <v>0</v>
      </c>
      <c r="V172" s="160">
        <f>+[1]data1cf!AU171</f>
        <v>0</v>
      </c>
      <c r="W172" s="160">
        <f>+[1]data1cf!AV171</f>
        <v>0</v>
      </c>
      <c r="X172" s="160">
        <f>+[1]data1cf!AW171</f>
        <v>0</v>
      </c>
      <c r="Y172" s="160">
        <f>+[1]data1cf!AX171</f>
        <v>0</v>
      </c>
      <c r="Z172" s="160">
        <f>+[1]data1cf!AY171</f>
        <v>0</v>
      </c>
      <c r="AA172" s="160">
        <f>+[1]data1cf!AZ171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1"/>
        <v>-94138.174688911953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0">
        <f>+[1]data1cf!AA172</f>
        <v>-94471.645843913604</v>
      </c>
      <c r="C173" s="160">
        <f>+[1]data1cf!AB172</f>
        <v>-7544.7775081716673</v>
      </c>
      <c r="D173" s="160">
        <f>+[1]data1cf!AC172</f>
        <v>-3360.863491977756</v>
      </c>
      <c r="E173" s="160">
        <f>+[1]data1cf!AD172</f>
        <v>-3114.9621922106962</v>
      </c>
      <c r="F173" s="160">
        <f>+[1]data1cf!AE172</f>
        <v>-3287.4642429389564</v>
      </c>
      <c r="G173" s="160">
        <f>+[1]data1cf!AF172</f>
        <v>-3586.8732293931625</v>
      </c>
      <c r="H173" s="160">
        <f>+[1]data1cf!AG172</f>
        <v>-2321.3519505106069</v>
      </c>
      <c r="I173" s="160">
        <f>+[1]data1cf!AH172</f>
        <v>-2443.1396314902886</v>
      </c>
      <c r="J173" s="160">
        <f>+[1]data1cf!AI172</f>
        <v>-2455.5738340252783</v>
      </c>
      <c r="K173" s="160">
        <f>+[1]data1cf!AJ172</f>
        <v>-2464.7080050459058</v>
      </c>
      <c r="L173" s="160">
        <f>+[1]data1cf!AK172</f>
        <v>-2493.0677689056884</v>
      </c>
      <c r="M173" s="160">
        <f>+[1]data1cf!AL172</f>
        <v>-2491.4866393487282</v>
      </c>
      <c r="N173" s="160">
        <f>+[1]data1cf!AM172</f>
        <v>-2509.1545014375952</v>
      </c>
      <c r="O173" s="160">
        <f>+[1]data1cf!AN172</f>
        <v>-2319.2869564805924</v>
      </c>
      <c r="P173" s="160">
        <f>+[1]data1cf!AO172</f>
        <v>-2280.9629869634155</v>
      </c>
      <c r="Q173" s="160">
        <f>+[1]data1cf!AP172</f>
        <v>-2281.8220013081873</v>
      </c>
      <c r="R173" s="160">
        <f>+[1]data1cf!AQ172</f>
        <v>1083.5519891713514</v>
      </c>
      <c r="S173" s="160">
        <f>+[1]data1cf!AR172</f>
        <v>0</v>
      </c>
      <c r="T173" s="160">
        <f>+[1]data1cf!AS172</f>
        <v>0</v>
      </c>
      <c r="U173" s="160">
        <f>+[1]data1cf!AT172</f>
        <v>0</v>
      </c>
      <c r="V173" s="160">
        <f>+[1]data1cf!AU172</f>
        <v>0</v>
      </c>
      <c r="W173" s="160">
        <f>+[1]data1cf!AV172</f>
        <v>0</v>
      </c>
      <c r="X173" s="160">
        <f>+[1]data1cf!AW172</f>
        <v>0</v>
      </c>
      <c r="Y173" s="160">
        <f>+[1]data1cf!AX172</f>
        <v>0</v>
      </c>
      <c r="Z173" s="160">
        <f>+[1]data1cf!AY172</f>
        <v>0</v>
      </c>
      <c r="AA173" s="160">
        <f>+[1]data1cf!AZ172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1"/>
        <v>-97635.544285557407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0">
        <f>+[1]data1cf!AA173</f>
        <v>-87590.313569423888</v>
      </c>
      <c r="C174" s="160">
        <f>+[1]data1cf!AB173</f>
        <v>-7590.5257710387723</v>
      </c>
      <c r="D174" s="160">
        <f>+[1]data1cf!AC173</f>
        <v>-3658.890360387627</v>
      </c>
      <c r="E174" s="160">
        <f>+[1]data1cf!AD173</f>
        <v>-3324.2216180737882</v>
      </c>
      <c r="F174" s="160">
        <f>+[1]data1cf!AE173</f>
        <v>-3439.2289156532979</v>
      </c>
      <c r="G174" s="160">
        <f>+[1]data1cf!AF173</f>
        <v>-3895.063329608181</v>
      </c>
      <c r="H174" s="160">
        <f>+[1]data1cf!AG173</f>
        <v>-2488.0332323830426</v>
      </c>
      <c r="I174" s="160">
        <f>+[1]data1cf!AH173</f>
        <v>-2600.9918888012626</v>
      </c>
      <c r="J174" s="160">
        <f>+[1]data1cf!AI173</f>
        <v>-2613.4260913362527</v>
      </c>
      <c r="K174" s="160">
        <f>+[1]data1cf!AJ173</f>
        <v>-2622.8278085557126</v>
      </c>
      <c r="L174" s="160">
        <f>+[1]data1cf!AK173</f>
        <v>-2650.9200262166632</v>
      </c>
      <c r="M174" s="160">
        <f>+[1]data1cf!AL173</f>
        <v>-2649.606442858535</v>
      </c>
      <c r="N174" s="160">
        <f>+[1]data1cf!AM173</f>
        <v>-2667.0067587485692</v>
      </c>
      <c r="O174" s="160">
        <f>+[1]data1cf!AN173</f>
        <v>-2477.4067599903992</v>
      </c>
      <c r="P174" s="160">
        <f>+[1]data1cf!AO173</f>
        <v>-2438.8152442743894</v>
      </c>
      <c r="Q174" s="160">
        <f>+[1]data1cf!AP173</f>
        <v>-2439.9418048179941</v>
      </c>
      <c r="R174" s="160">
        <f>+[1]data1cf!AQ173</f>
        <v>1004.625860515864</v>
      </c>
      <c r="S174" s="160">
        <f>+[1]data1cf!AR173</f>
        <v>0</v>
      </c>
      <c r="T174" s="160">
        <f>+[1]data1cf!AS173</f>
        <v>0</v>
      </c>
      <c r="U174" s="160">
        <f>+[1]data1cf!AT173</f>
        <v>0</v>
      </c>
      <c r="V174" s="160">
        <f>+[1]data1cf!AU173</f>
        <v>0</v>
      </c>
      <c r="W174" s="160">
        <f>+[1]data1cf!AV173</f>
        <v>0</v>
      </c>
      <c r="X174" s="160">
        <f>+[1]data1cf!AW173</f>
        <v>0</v>
      </c>
      <c r="Y174" s="160">
        <f>+[1]data1cf!AX173</f>
        <v>0</v>
      </c>
      <c r="Z174" s="160">
        <f>+[1]data1cf!AY173</f>
        <v>0</v>
      </c>
      <c r="AA174" s="160">
        <f>+[1]data1cf!AZ173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1"/>
        <v>-92693.795193803846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0">
        <f>+[1]data1cf!AA174</f>
        <v>-89640.348377088245</v>
      </c>
      <c r="C175" s="160">
        <f>+[1]data1cf!AB174</f>
        <v>-7582.9473798803092</v>
      </c>
      <c r="D175" s="160">
        <f>+[1]data1cf!AC174</f>
        <v>-3639.0060595675445</v>
      </c>
      <c r="E175" s="160">
        <f>+[1]data1cf!AD174</f>
        <v>-3328.6427868609671</v>
      </c>
      <c r="F175" s="160">
        <f>+[1]data1cf!AE174</f>
        <v>-3450.2194291210794</v>
      </c>
      <c r="G175" s="160">
        <f>+[1]data1cf!AF174</f>
        <v>-3708.8927729249594</v>
      </c>
      <c r="H175" s="160">
        <f>+[1]data1cf!AG174</f>
        <v>-2438.3767972634428</v>
      </c>
      <c r="I175" s="160">
        <f>+[1]data1cf!AH174</f>
        <v>-2553.9657303412882</v>
      </c>
      <c r="J175" s="160">
        <f>+[1]data1cf!AI174</f>
        <v>-2566.3999328762784</v>
      </c>
      <c r="K175" s="160">
        <f>+[1]data1cf!AJ174</f>
        <v>-2575.7219447424163</v>
      </c>
      <c r="L175" s="160">
        <f>+[1]data1cf!AK174</f>
        <v>-2603.8938677566885</v>
      </c>
      <c r="M175" s="160">
        <f>+[1]data1cf!AL174</f>
        <v>-2602.5005790452387</v>
      </c>
      <c r="N175" s="160">
        <f>+[1]data1cf!AM174</f>
        <v>-2619.9806002885953</v>
      </c>
      <c r="O175" s="160">
        <f>+[1]data1cf!AN174</f>
        <v>-2430.3008961771029</v>
      </c>
      <c r="P175" s="160">
        <f>+[1]data1cf!AO174</f>
        <v>-2391.7890858144156</v>
      </c>
      <c r="Q175" s="160">
        <f>+[1]data1cf!AP174</f>
        <v>-2392.8359410046978</v>
      </c>
      <c r="R175" s="160">
        <f>+[1]data1cf!AQ174</f>
        <v>1028.1389397458513</v>
      </c>
      <c r="S175" s="160">
        <f>+[1]data1cf!AR174</f>
        <v>0</v>
      </c>
      <c r="T175" s="160">
        <f>+[1]data1cf!AS174</f>
        <v>0</v>
      </c>
      <c r="U175" s="160">
        <f>+[1]data1cf!AT174</f>
        <v>0</v>
      </c>
      <c r="V175" s="160">
        <f>+[1]data1cf!AU174</f>
        <v>0</v>
      </c>
      <c r="W175" s="160">
        <f>+[1]data1cf!AV174</f>
        <v>0</v>
      </c>
      <c r="X175" s="160">
        <f>+[1]data1cf!AW174</f>
        <v>0</v>
      </c>
      <c r="Y175" s="160">
        <f>+[1]data1cf!AX174</f>
        <v>0</v>
      </c>
      <c r="Z175" s="160">
        <f>+[1]data1cf!AY174</f>
        <v>0</v>
      </c>
      <c r="AA175" s="160">
        <f>+[1]data1cf!AZ174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1"/>
        <v>-94239.54498896921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0">
        <f>+[1]data1cf!AA175</f>
        <v>-99485.423285507321</v>
      </c>
      <c r="C176" s="160">
        <f>+[1]data1cf!AB175</f>
        <v>-7384.5783755349175</v>
      </c>
      <c r="D176" s="160">
        <f>+[1]data1cf!AC175</f>
        <v>-3243.854649551683</v>
      </c>
      <c r="E176" s="160">
        <f>+[1]data1cf!AD175</f>
        <v>-2990.7315825560245</v>
      </c>
      <c r="F176" s="160">
        <f>+[1]data1cf!AE175</f>
        <v>-3105.6380451690247</v>
      </c>
      <c r="G176" s="160">
        <f>+[1]data1cf!AF175</f>
        <v>-3548.8825839509636</v>
      </c>
      <c r="H176" s="160">
        <f>+[1]data1cf!AG175</f>
        <v>-2199.9070300137378</v>
      </c>
      <c r="I176" s="160">
        <f>+[1]data1cf!AH175</f>
        <v>-2328.1275880020812</v>
      </c>
      <c r="J176" s="160">
        <f>+[1]data1cf!AI175</f>
        <v>-2340.5617905370714</v>
      </c>
      <c r="K176" s="160">
        <f>+[1]data1cf!AJ175</f>
        <v>-2349.5010258907705</v>
      </c>
      <c r="L176" s="160">
        <f>+[1]data1cf!AK175</f>
        <v>-2378.0557254174819</v>
      </c>
      <c r="M176" s="160">
        <f>+[1]data1cf!AL175</f>
        <v>-2376.2796601935929</v>
      </c>
      <c r="N176" s="160">
        <f>+[1]data1cf!AM175</f>
        <v>-2394.1424579493882</v>
      </c>
      <c r="O176" s="160">
        <f>+[1]data1cf!AN175</f>
        <v>-2204.0799773254566</v>
      </c>
      <c r="P176" s="160">
        <f>+[1]data1cf!AO175</f>
        <v>-2165.9509434752085</v>
      </c>
      <c r="Q176" s="160">
        <f>+[1]data1cf!AP175</f>
        <v>-2166.615022153052</v>
      </c>
      <c r="R176" s="160">
        <f>+[1]data1cf!AQ175</f>
        <v>1141.0580109154546</v>
      </c>
      <c r="S176" s="160">
        <f>+[1]data1cf!AR175</f>
        <v>0</v>
      </c>
      <c r="T176" s="160">
        <f>+[1]data1cf!AS175</f>
        <v>0</v>
      </c>
      <c r="U176" s="160">
        <f>+[1]data1cf!AT175</f>
        <v>0</v>
      </c>
      <c r="V176" s="160">
        <f>+[1]data1cf!AU175</f>
        <v>0</v>
      </c>
      <c r="W176" s="160">
        <f>+[1]data1cf!AV175</f>
        <v>0</v>
      </c>
      <c r="X176" s="160">
        <f>+[1]data1cf!AW175</f>
        <v>0</v>
      </c>
      <c r="Y176" s="160">
        <f>+[1]data1cf!AX175</f>
        <v>0</v>
      </c>
      <c r="Z176" s="160">
        <f>+[1]data1cf!AY175</f>
        <v>0</v>
      </c>
      <c r="AA176" s="160">
        <f>+[1]data1cf!AZ175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1"/>
        <v>-101266.67208207495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0">
        <f>+[1]data1cf!AA176</f>
        <v>-90448.299540499356</v>
      </c>
      <c r="C177" s="160">
        <f>+[1]data1cf!AB176</f>
        <v>-7618.7618888282022</v>
      </c>
      <c r="D177" s="160">
        <f>+[1]data1cf!AC176</f>
        <v>-3594.0663530431493</v>
      </c>
      <c r="E177" s="160">
        <f>+[1]data1cf!AD176</f>
        <v>-3149.0317015201408</v>
      </c>
      <c r="F177" s="160">
        <f>+[1]data1cf!AE176</f>
        <v>-3545.4832868933099</v>
      </c>
      <c r="G177" s="160">
        <f>+[1]data1cf!AF176</f>
        <v>-3955.9373303201537</v>
      </c>
      <c r="H177" s="160">
        <f>+[1]data1cf!AG176</f>
        <v>-2418.80641027502</v>
      </c>
      <c r="I177" s="160">
        <f>+[1]data1cf!AH176</f>
        <v>-2535.431977013568</v>
      </c>
      <c r="J177" s="160">
        <f>+[1]data1cf!AI176</f>
        <v>-2547.8661795485577</v>
      </c>
      <c r="K177" s="160">
        <f>+[1]data1cf!AJ176</f>
        <v>-2557.1567782734628</v>
      </c>
      <c r="L177" s="160">
        <f>+[1]data1cf!AK176</f>
        <v>-2585.3601144289682</v>
      </c>
      <c r="M177" s="160">
        <f>+[1]data1cf!AL176</f>
        <v>-2583.9354125762852</v>
      </c>
      <c r="N177" s="160">
        <f>+[1]data1cf!AM176</f>
        <v>-2601.4468469608746</v>
      </c>
      <c r="O177" s="160">
        <f>+[1]data1cf!AN176</f>
        <v>-2411.7357297081489</v>
      </c>
      <c r="P177" s="160">
        <f>+[1]data1cf!AO176</f>
        <v>-2373.2553324866949</v>
      </c>
      <c r="Q177" s="160">
        <f>+[1]data1cf!AP176</f>
        <v>-2374.2707745357443</v>
      </c>
      <c r="R177" s="160">
        <f>+[1]data1cf!AQ176</f>
        <v>1037.4058164097114</v>
      </c>
      <c r="S177" s="160">
        <f>+[1]data1cf!AR176</f>
        <v>0</v>
      </c>
      <c r="T177" s="160">
        <f>+[1]data1cf!AS176</f>
        <v>0</v>
      </c>
      <c r="U177" s="160">
        <f>+[1]data1cf!AT176</f>
        <v>0</v>
      </c>
      <c r="V177" s="160">
        <f>+[1]data1cf!AU176</f>
        <v>0</v>
      </c>
      <c r="W177" s="160">
        <f>+[1]data1cf!AV176</f>
        <v>0</v>
      </c>
      <c r="X177" s="160">
        <f>+[1]data1cf!AW176</f>
        <v>0</v>
      </c>
      <c r="Y177" s="160">
        <f>+[1]data1cf!AX176</f>
        <v>0</v>
      </c>
      <c r="Z177" s="160">
        <f>+[1]data1cf!AY176</f>
        <v>0</v>
      </c>
      <c r="AA177" s="160">
        <f>+[1]data1cf!AZ176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1"/>
        <v>-94931.387996243822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0">
        <f>+[1]data1cf!AA177</f>
        <v>-103262.47031625477</v>
      </c>
      <c r="C178" s="160">
        <f>+[1]data1cf!AB177</f>
        <v>-7391.4528057907137</v>
      </c>
      <c r="D178" s="160">
        <f>+[1]data1cf!AC177</f>
        <v>-3102.9768454303266</v>
      </c>
      <c r="E178" s="160">
        <f>+[1]data1cf!AD177</f>
        <v>-2745.5660908961408</v>
      </c>
      <c r="F178" s="160">
        <f>+[1]data1cf!AE177</f>
        <v>-3121.9117396610118</v>
      </c>
      <c r="G178" s="160">
        <f>+[1]data1cf!AF177</f>
        <v>-3453.2939053375339</v>
      </c>
      <c r="H178" s="160">
        <f>+[1]data1cf!AG177</f>
        <v>-2108.4184903436858</v>
      </c>
      <c r="I178" s="160">
        <f>+[1]data1cf!AH177</f>
        <v>-2241.4851507543599</v>
      </c>
      <c r="J178" s="160">
        <f>+[1]data1cf!AI177</f>
        <v>-2253.9193532893496</v>
      </c>
      <c r="K178" s="160">
        <f>+[1]data1cf!AJ177</f>
        <v>-2262.7117370544929</v>
      </c>
      <c r="L178" s="160">
        <f>+[1]data1cf!AK177</f>
        <v>-2291.4132881697601</v>
      </c>
      <c r="M178" s="160">
        <f>+[1]data1cf!AL177</f>
        <v>-2289.4903713573158</v>
      </c>
      <c r="N178" s="160">
        <f>+[1]data1cf!AM177</f>
        <v>-2307.5000207016665</v>
      </c>
      <c r="O178" s="160">
        <f>+[1]data1cf!AN177</f>
        <v>-2117.290688489179</v>
      </c>
      <c r="P178" s="160">
        <f>+[1]data1cf!AO177</f>
        <v>-2079.3085062274868</v>
      </c>
      <c r="Q178" s="160">
        <f>+[1]data1cf!AP177</f>
        <v>-2079.8257333167749</v>
      </c>
      <c r="R178" s="160">
        <f>+[1]data1cf!AQ177</f>
        <v>1184.3792295393155</v>
      </c>
      <c r="S178" s="160">
        <f>+[1]data1cf!AR177</f>
        <v>0</v>
      </c>
      <c r="T178" s="160">
        <f>+[1]data1cf!AS177</f>
        <v>0</v>
      </c>
      <c r="U178" s="160">
        <f>+[1]data1cf!AT177</f>
        <v>0</v>
      </c>
      <c r="V178" s="160">
        <f>+[1]data1cf!AU177</f>
        <v>0</v>
      </c>
      <c r="W178" s="160">
        <f>+[1]data1cf!AV177</f>
        <v>0</v>
      </c>
      <c r="X178" s="160">
        <f>+[1]data1cf!AW177</f>
        <v>0</v>
      </c>
      <c r="Y178" s="160">
        <f>+[1]data1cf!AX177</f>
        <v>0</v>
      </c>
      <c r="Z178" s="160">
        <f>+[1]data1cf!AY177</f>
        <v>0</v>
      </c>
      <c r="AA178" s="160">
        <f>+[1]data1cf!AZ177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1"/>
        <v>-104023.79842002547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0">
        <f>+[1]data1cf!AA178</f>
        <v>-102940.36106143163</v>
      </c>
      <c r="C179" s="160">
        <f>+[1]data1cf!AB178</f>
        <v>-7323.8355264681013</v>
      </c>
      <c r="D179" s="160">
        <f>+[1]data1cf!AC178</f>
        <v>-3080.281610224798</v>
      </c>
      <c r="E179" s="160">
        <f>+[1]data1cf!AD178</f>
        <v>-2731.4012035403957</v>
      </c>
      <c r="F179" s="160">
        <f>+[1]data1cf!AE178</f>
        <v>-3099.5368515176106</v>
      </c>
      <c r="G179" s="160">
        <f>+[1]data1cf!AF178</f>
        <v>-3554.383070274846</v>
      </c>
      <c r="H179" s="160">
        <f>+[1]data1cf!AG178</f>
        <v>-2116.2206980202336</v>
      </c>
      <c r="I179" s="160">
        <f>+[1]data1cf!AH178</f>
        <v>-2248.8740793725988</v>
      </c>
      <c r="J179" s="160">
        <f>+[1]data1cf!AI178</f>
        <v>-2261.3082819075889</v>
      </c>
      <c r="K179" s="160">
        <f>+[1]data1cf!AJ178</f>
        <v>-2270.1131892805593</v>
      </c>
      <c r="L179" s="160">
        <f>+[1]data1cf!AK178</f>
        <v>-2298.802216787999</v>
      </c>
      <c r="M179" s="160">
        <f>+[1]data1cf!AL178</f>
        <v>-2296.8918235833817</v>
      </c>
      <c r="N179" s="160">
        <f>+[1]data1cf!AM178</f>
        <v>-2314.8889493199054</v>
      </c>
      <c r="O179" s="160">
        <f>+[1]data1cf!AN178</f>
        <v>-2124.6921407152458</v>
      </c>
      <c r="P179" s="160">
        <f>+[1]data1cf!AO178</f>
        <v>-2086.6974348457256</v>
      </c>
      <c r="Q179" s="160">
        <f>+[1]data1cf!AP178</f>
        <v>-2087.2271855428407</v>
      </c>
      <c r="R179" s="160">
        <f>+[1]data1cf!AQ178</f>
        <v>1180.684765230196</v>
      </c>
      <c r="S179" s="160">
        <f>+[1]data1cf!AR178</f>
        <v>0</v>
      </c>
      <c r="T179" s="160">
        <f>+[1]data1cf!AS178</f>
        <v>0</v>
      </c>
      <c r="U179" s="160">
        <f>+[1]data1cf!AT178</f>
        <v>0</v>
      </c>
      <c r="V179" s="160">
        <f>+[1]data1cf!AU178</f>
        <v>0</v>
      </c>
      <c r="W179" s="160">
        <f>+[1]data1cf!AV178</f>
        <v>0</v>
      </c>
      <c r="X179" s="160">
        <f>+[1]data1cf!AW178</f>
        <v>0</v>
      </c>
      <c r="Y179" s="160">
        <f>+[1]data1cf!AX178</f>
        <v>0</v>
      </c>
      <c r="Z179" s="160">
        <f>+[1]data1cf!AY178</f>
        <v>0</v>
      </c>
      <c r="AA179" s="160">
        <f>+[1]data1cf!AZ178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1"/>
        <v>-103726.32346418829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0">
        <f>+[1]data1cf!AA179</f>
        <v>-87852.215859811855</v>
      </c>
      <c r="C180" s="160">
        <f>+[1]data1cf!AB179</f>
        <v>-7621.0705904410934</v>
      </c>
      <c r="D180" s="160">
        <f>+[1]data1cf!AC179</f>
        <v>-3665.3125684566871</v>
      </c>
      <c r="E180" s="160">
        <f>+[1]data1cf!AD179</f>
        <v>-3232.5112600109924</v>
      </c>
      <c r="F180" s="160">
        <f>+[1]data1cf!AE179</f>
        <v>-3591.0723138500216</v>
      </c>
      <c r="G180" s="160">
        <f>+[1]data1cf!AF179</f>
        <v>-3878.7328768062407</v>
      </c>
      <c r="H180" s="160">
        <f>+[1]data1cf!AG179</f>
        <v>-2481.6893722487157</v>
      </c>
      <c r="I180" s="160">
        <f>+[1]data1cf!AH179</f>
        <v>-2594.9840597815946</v>
      </c>
      <c r="J180" s="160">
        <f>+[1]data1cf!AI179</f>
        <v>-2607.4182623165848</v>
      </c>
      <c r="K180" s="160">
        <f>+[1]data1cf!AJ179</f>
        <v>-2616.8097967749945</v>
      </c>
      <c r="L180" s="160">
        <f>+[1]data1cf!AK179</f>
        <v>-2644.9121971969953</v>
      </c>
      <c r="M180" s="160">
        <f>+[1]data1cf!AL179</f>
        <v>-2643.5884310778174</v>
      </c>
      <c r="N180" s="160">
        <f>+[1]data1cf!AM179</f>
        <v>-2660.9989297289017</v>
      </c>
      <c r="O180" s="160">
        <f>+[1]data1cf!AN179</f>
        <v>-2471.3887482096811</v>
      </c>
      <c r="P180" s="160">
        <f>+[1]data1cf!AO179</f>
        <v>-2432.8074152547219</v>
      </c>
      <c r="Q180" s="160">
        <f>+[1]data1cf!AP179</f>
        <v>-2433.9237930372765</v>
      </c>
      <c r="R180" s="160">
        <f>+[1]data1cf!AQ179</f>
        <v>1007.629775025698</v>
      </c>
      <c r="S180" s="160">
        <f>+[1]data1cf!AR179</f>
        <v>0</v>
      </c>
      <c r="T180" s="160">
        <f>+[1]data1cf!AS179</f>
        <v>0</v>
      </c>
      <c r="U180" s="160">
        <f>+[1]data1cf!AT179</f>
        <v>0</v>
      </c>
      <c r="V180" s="160">
        <f>+[1]data1cf!AU179</f>
        <v>0</v>
      </c>
      <c r="W180" s="160">
        <f>+[1]data1cf!AV179</f>
        <v>0</v>
      </c>
      <c r="X180" s="160">
        <f>+[1]data1cf!AW179</f>
        <v>0</v>
      </c>
      <c r="Y180" s="160">
        <f>+[1]data1cf!AX179</f>
        <v>0</v>
      </c>
      <c r="Z180" s="160">
        <f>+[1]data1cf!AY179</f>
        <v>0</v>
      </c>
      <c r="AA180" s="160">
        <f>+[1]data1cf!AZ179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2">SUMPRODUCT(B180:AJ180,PVCapPrice)</f>
        <v>-92944.880447846634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0">
        <f>+[1]data1cf!AA180</f>
        <v>-101348.7784807611</v>
      </c>
      <c r="C181" s="160">
        <f>+[1]data1cf!AB180</f>
        <v>-7350.8162598152421</v>
      </c>
      <c r="D181" s="160">
        <f>+[1]data1cf!AC180</f>
        <v>-3125.9642056709931</v>
      </c>
      <c r="E181" s="160">
        <f>+[1]data1cf!AD180</f>
        <v>-2780.5456054302849</v>
      </c>
      <c r="F181" s="160">
        <f>+[1]data1cf!AE180</f>
        <v>-3131.7274276395128</v>
      </c>
      <c r="G181" s="160">
        <f>+[1]data1cf!AF180</f>
        <v>-3438.3413024469646</v>
      </c>
      <c r="H181" s="160">
        <f>+[1]data1cf!AG180</f>
        <v>-2154.7723932690542</v>
      </c>
      <c r="I181" s="160">
        <f>+[1]data1cf!AH180</f>
        <v>-2285.3837105071161</v>
      </c>
      <c r="J181" s="160">
        <f>+[1]data1cf!AI180</f>
        <v>-2297.8179130421058</v>
      </c>
      <c r="K181" s="160">
        <f>+[1]data1cf!AJ180</f>
        <v>-2306.6847011458131</v>
      </c>
      <c r="L181" s="160">
        <f>+[1]data1cf!AK180</f>
        <v>-2335.3118479225163</v>
      </c>
      <c r="M181" s="160">
        <f>+[1]data1cf!AL180</f>
        <v>-2333.4633354486359</v>
      </c>
      <c r="N181" s="160">
        <f>+[1]data1cf!AM180</f>
        <v>-2351.3985804544227</v>
      </c>
      <c r="O181" s="160">
        <f>+[1]data1cf!AN180</f>
        <v>-2161.2636525804996</v>
      </c>
      <c r="P181" s="160">
        <f>+[1]data1cf!AO180</f>
        <v>-2123.207065980243</v>
      </c>
      <c r="Q181" s="160">
        <f>+[1]data1cf!AP180</f>
        <v>-2123.798697408095</v>
      </c>
      <c r="R181" s="160">
        <f>+[1]data1cf!AQ180</f>
        <v>1162.4299496629376</v>
      </c>
      <c r="S181" s="160">
        <f>+[1]data1cf!AR180</f>
        <v>0</v>
      </c>
      <c r="T181" s="160">
        <f>+[1]data1cf!AS180</f>
        <v>0</v>
      </c>
      <c r="U181" s="160">
        <f>+[1]data1cf!AT180</f>
        <v>0</v>
      </c>
      <c r="V181" s="160">
        <f>+[1]data1cf!AU180</f>
        <v>0</v>
      </c>
      <c r="W181" s="160">
        <f>+[1]data1cf!AV180</f>
        <v>0</v>
      </c>
      <c r="X181" s="160">
        <f>+[1]data1cf!AW180</f>
        <v>0</v>
      </c>
      <c r="Y181" s="160">
        <f>+[1]data1cf!AX180</f>
        <v>0</v>
      </c>
      <c r="Z181" s="160">
        <f>+[1]data1cf!AY180</f>
        <v>0</v>
      </c>
      <c r="AA181" s="160">
        <f>+[1]data1cf!AZ180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2"/>
        <v>-102500.55343415054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0">
        <f>+[1]data1cf!AA181</f>
        <v>-93694.710043182</v>
      </c>
      <c r="C182" s="160">
        <f>+[1]data1cf!AB181</f>
        <v>-7453.9823650642647</v>
      </c>
      <c r="D182" s="160">
        <f>+[1]data1cf!AC181</f>
        <v>-3420.2493157894914</v>
      </c>
      <c r="E182" s="160">
        <f>+[1]data1cf!AD181</f>
        <v>-3062.8428717335983</v>
      </c>
      <c r="F182" s="160">
        <f>+[1]data1cf!AE181</f>
        <v>-3337.9096968636832</v>
      </c>
      <c r="G182" s="160">
        <f>+[1]data1cf!AF181</f>
        <v>-3739.0915125936822</v>
      </c>
      <c r="H182" s="160">
        <f>+[1]data1cf!AG181</f>
        <v>-2340.17107594052</v>
      </c>
      <c r="I182" s="160">
        <f>+[1]data1cf!AH181</f>
        <v>-2460.9619172104303</v>
      </c>
      <c r="J182" s="160">
        <f>+[1]data1cf!AI181</f>
        <v>-2473.3961197454205</v>
      </c>
      <c r="K182" s="160">
        <f>+[1]data1cf!AJ181</f>
        <v>-2482.5604980299809</v>
      </c>
      <c r="L182" s="160">
        <f>+[1]data1cf!AK181</f>
        <v>-2510.890054625831</v>
      </c>
      <c r="M182" s="160">
        <f>+[1]data1cf!AL181</f>
        <v>-2509.3391323328033</v>
      </c>
      <c r="N182" s="160">
        <f>+[1]data1cf!AM181</f>
        <v>-2526.9767871577369</v>
      </c>
      <c r="O182" s="160">
        <f>+[1]data1cf!AN181</f>
        <v>-2337.1394494646675</v>
      </c>
      <c r="P182" s="160">
        <f>+[1]data1cf!AO181</f>
        <v>-2298.7852726835572</v>
      </c>
      <c r="Q182" s="160">
        <f>+[1]data1cf!AP181</f>
        <v>-2299.6744942922624</v>
      </c>
      <c r="R182" s="160">
        <f>+[1]data1cf!AQ181</f>
        <v>1074.6408463112803</v>
      </c>
      <c r="S182" s="160">
        <f>+[1]data1cf!AR181</f>
        <v>0</v>
      </c>
      <c r="T182" s="160">
        <f>+[1]data1cf!AS181</f>
        <v>0</v>
      </c>
      <c r="U182" s="160">
        <f>+[1]data1cf!AT181</f>
        <v>0</v>
      </c>
      <c r="V182" s="160">
        <f>+[1]data1cf!AU181</f>
        <v>0</v>
      </c>
      <c r="W182" s="160">
        <f>+[1]data1cf!AV181</f>
        <v>0</v>
      </c>
      <c r="X182" s="160">
        <f>+[1]data1cf!AW181</f>
        <v>0</v>
      </c>
      <c r="Y182" s="160">
        <f>+[1]data1cf!AX181</f>
        <v>0</v>
      </c>
      <c r="Z182" s="160">
        <f>+[1]data1cf!AY181</f>
        <v>0</v>
      </c>
      <c r="AA182" s="160">
        <f>+[1]data1cf!AZ181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2"/>
        <v>-97046.66994412044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0">
        <f>+[1]data1cf!AA182</f>
        <v>-93420.157105717881</v>
      </c>
      <c r="C183" s="160">
        <f>+[1]data1cf!AB182</f>
        <v>-7443.7231584448309</v>
      </c>
      <c r="D183" s="160">
        <f>+[1]data1cf!AC182</f>
        <v>-3504.8492190804232</v>
      </c>
      <c r="E183" s="160">
        <f>+[1]data1cf!AD182</f>
        <v>-3097.1481236646396</v>
      </c>
      <c r="F183" s="160">
        <f>+[1]data1cf!AE182</f>
        <v>-3372.4869359782433</v>
      </c>
      <c r="G183" s="160">
        <f>+[1]data1cf!AF182</f>
        <v>-3694.0827901651523</v>
      </c>
      <c r="H183" s="160">
        <f>+[1]data1cf!AG182</f>
        <v>-2346.8213630844807</v>
      </c>
      <c r="I183" s="160">
        <f>+[1]data1cf!AH182</f>
        <v>-2467.2599419535077</v>
      </c>
      <c r="J183" s="160">
        <f>+[1]data1cf!AI182</f>
        <v>-2479.6941444884978</v>
      </c>
      <c r="K183" s="160">
        <f>+[1]data1cf!AJ182</f>
        <v>-2488.8691973912664</v>
      </c>
      <c r="L183" s="160">
        <f>+[1]data1cf!AK182</f>
        <v>-2517.1880793689079</v>
      </c>
      <c r="M183" s="160">
        <f>+[1]data1cf!AL182</f>
        <v>-2515.6478316940893</v>
      </c>
      <c r="N183" s="160">
        <f>+[1]data1cf!AM182</f>
        <v>-2533.2748119008143</v>
      </c>
      <c r="O183" s="160">
        <f>+[1]data1cf!AN182</f>
        <v>-2343.4481488259526</v>
      </c>
      <c r="P183" s="160">
        <f>+[1]data1cf!AO182</f>
        <v>-2305.0832974266345</v>
      </c>
      <c r="Q183" s="160">
        <f>+[1]data1cf!AP182</f>
        <v>-2305.9831936535484</v>
      </c>
      <c r="R183" s="160">
        <f>+[1]data1cf!AQ182</f>
        <v>1071.4918339397416</v>
      </c>
      <c r="S183" s="160">
        <f>+[1]data1cf!AR182</f>
        <v>0</v>
      </c>
      <c r="T183" s="160">
        <f>+[1]data1cf!AS182</f>
        <v>0</v>
      </c>
      <c r="U183" s="160">
        <f>+[1]data1cf!AT182</f>
        <v>0</v>
      </c>
      <c r="V183" s="160">
        <f>+[1]data1cf!AU182</f>
        <v>0</v>
      </c>
      <c r="W183" s="160">
        <f>+[1]data1cf!AV182</f>
        <v>0</v>
      </c>
      <c r="X183" s="160">
        <f>+[1]data1cf!AW182</f>
        <v>0</v>
      </c>
      <c r="Y183" s="160">
        <f>+[1]data1cf!AX182</f>
        <v>0</v>
      </c>
      <c r="Z183" s="160">
        <f>+[1]data1cf!AY182</f>
        <v>0</v>
      </c>
      <c r="AA183" s="160">
        <f>+[1]data1cf!AZ182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2"/>
        <v>-96891.473611200578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0">
        <f>+[1]data1cf!AA183</f>
        <v>-99565.493299991591</v>
      </c>
      <c r="C184" s="160">
        <f>+[1]data1cf!AB183</f>
        <v>-7411.8811080666428</v>
      </c>
      <c r="D184" s="160">
        <f>+[1]data1cf!AC183</f>
        <v>-3187.9542895894301</v>
      </c>
      <c r="E184" s="160">
        <f>+[1]data1cf!AD183</f>
        <v>-2902.1557354997612</v>
      </c>
      <c r="F184" s="160">
        <f>+[1]data1cf!AE183</f>
        <v>-3093.7888579810824</v>
      </c>
      <c r="G184" s="160">
        <f>+[1]data1cf!AF183</f>
        <v>-3451.2050768382874</v>
      </c>
      <c r="H184" s="160">
        <f>+[1]data1cf!AG183</f>
        <v>-2197.9675549060967</v>
      </c>
      <c r="I184" s="160">
        <f>+[1]data1cf!AH183</f>
        <v>-2326.2908459258242</v>
      </c>
      <c r="J184" s="160">
        <f>+[1]data1cf!AI183</f>
        <v>-2338.7250484608139</v>
      </c>
      <c r="K184" s="160">
        <f>+[1]data1cf!AJ183</f>
        <v>-2347.6611706923495</v>
      </c>
      <c r="L184" s="160">
        <f>+[1]data1cf!AK183</f>
        <v>-2376.2189833412244</v>
      </c>
      <c r="M184" s="160">
        <f>+[1]data1cf!AL183</f>
        <v>-2374.4398049951719</v>
      </c>
      <c r="N184" s="160">
        <f>+[1]data1cf!AM183</f>
        <v>-2392.3057158731308</v>
      </c>
      <c r="O184" s="160">
        <f>+[1]data1cf!AN183</f>
        <v>-2202.2401221270356</v>
      </c>
      <c r="P184" s="160">
        <f>+[1]data1cf!AO183</f>
        <v>-2164.1142013989511</v>
      </c>
      <c r="Q184" s="160">
        <f>+[1]data1cf!AP183</f>
        <v>-2164.775166954631</v>
      </c>
      <c r="R184" s="160">
        <f>+[1]data1cf!AQ183</f>
        <v>1141.9763819535833</v>
      </c>
      <c r="S184" s="160">
        <f>+[1]data1cf!AR183</f>
        <v>0</v>
      </c>
      <c r="T184" s="160">
        <f>+[1]data1cf!AS183</f>
        <v>0</v>
      </c>
      <c r="U184" s="160">
        <f>+[1]data1cf!AT183</f>
        <v>0</v>
      </c>
      <c r="V184" s="160">
        <f>+[1]data1cf!AU183</f>
        <v>0</v>
      </c>
      <c r="W184" s="160">
        <f>+[1]data1cf!AV183</f>
        <v>0</v>
      </c>
      <c r="X184" s="160">
        <f>+[1]data1cf!AW183</f>
        <v>0</v>
      </c>
      <c r="Y184" s="160">
        <f>+[1]data1cf!AX183</f>
        <v>0</v>
      </c>
      <c r="Z184" s="160">
        <f>+[1]data1cf!AY183</f>
        <v>0</v>
      </c>
      <c r="AA184" s="160">
        <f>+[1]data1cf!AZ183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2"/>
        <v>-101218.31927922987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0">
        <f>+[1]data1cf!AA184</f>
        <v>-94363.142460707168</v>
      </c>
      <c r="C185" s="160">
        <f>+[1]data1cf!AB184</f>
        <v>-7501.0798306167444</v>
      </c>
      <c r="D185" s="160">
        <f>+[1]data1cf!AC184</f>
        <v>-3433.5043258761302</v>
      </c>
      <c r="E185" s="160">
        <f>+[1]data1cf!AD184</f>
        <v>-3123.4563524060845</v>
      </c>
      <c r="F185" s="160">
        <f>+[1]data1cf!AE184</f>
        <v>-3310.5900997235749</v>
      </c>
      <c r="G185" s="160">
        <f>+[1]data1cf!AF184</f>
        <v>-3616.6679052389472</v>
      </c>
      <c r="H185" s="160">
        <f>+[1]data1cf!AG184</f>
        <v>-2323.9801454994454</v>
      </c>
      <c r="I185" s="160">
        <f>+[1]data1cf!AH184</f>
        <v>-2445.6286122983374</v>
      </c>
      <c r="J185" s="160">
        <f>+[1]data1cf!AI184</f>
        <v>-2458.0628148333271</v>
      </c>
      <c r="K185" s="160">
        <f>+[1]data1cf!AJ184</f>
        <v>-2467.2012044654939</v>
      </c>
      <c r="L185" s="160">
        <f>+[1]data1cf!AK184</f>
        <v>-2495.5567497137376</v>
      </c>
      <c r="M185" s="160">
        <f>+[1]data1cf!AL184</f>
        <v>-2493.9798387683168</v>
      </c>
      <c r="N185" s="160">
        <f>+[1]data1cf!AM184</f>
        <v>-2511.643482245644</v>
      </c>
      <c r="O185" s="160">
        <f>+[1]data1cf!AN184</f>
        <v>-2321.78015590018</v>
      </c>
      <c r="P185" s="160">
        <f>+[1]data1cf!AO184</f>
        <v>-2283.4519677714643</v>
      </c>
      <c r="Q185" s="160">
        <f>+[1]data1cf!AP184</f>
        <v>-2284.3152007277758</v>
      </c>
      <c r="R185" s="160">
        <f>+[1]data1cf!AQ184</f>
        <v>1082.3074987673267</v>
      </c>
      <c r="S185" s="160">
        <f>+[1]data1cf!AR184</f>
        <v>0</v>
      </c>
      <c r="T185" s="160">
        <f>+[1]data1cf!AS184</f>
        <v>0</v>
      </c>
      <c r="U185" s="160">
        <f>+[1]data1cf!AT184</f>
        <v>0</v>
      </c>
      <c r="V185" s="160">
        <f>+[1]data1cf!AU184</f>
        <v>0</v>
      </c>
      <c r="W185" s="160">
        <f>+[1]data1cf!AV184</f>
        <v>0</v>
      </c>
      <c r="X185" s="160">
        <f>+[1]data1cf!AW184</f>
        <v>0</v>
      </c>
      <c r="Y185" s="160">
        <f>+[1]data1cf!AX184</f>
        <v>0</v>
      </c>
      <c r="Z185" s="160">
        <f>+[1]data1cf!AY184</f>
        <v>0</v>
      </c>
      <c r="AA185" s="160">
        <f>+[1]data1cf!AZ184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2"/>
        <v>-97591.963290652609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0">
        <f>+[1]data1cf!AA185</f>
        <v>-94615.415247956029</v>
      </c>
      <c r="C186" s="160">
        <f>+[1]data1cf!AB185</f>
        <v>-7528.4422472509168</v>
      </c>
      <c r="D186" s="160">
        <f>+[1]data1cf!AC185</f>
        <v>-3381.4520260944855</v>
      </c>
      <c r="E186" s="160">
        <f>+[1]data1cf!AD185</f>
        <v>-3023.0682886748646</v>
      </c>
      <c r="F186" s="160">
        <f>+[1]data1cf!AE185</f>
        <v>-3349.5703581022731</v>
      </c>
      <c r="G186" s="160">
        <f>+[1]data1cf!AF185</f>
        <v>-3554.6466531470942</v>
      </c>
      <c r="H186" s="160">
        <f>+[1]data1cf!AG185</f>
        <v>-2317.8695335012344</v>
      </c>
      <c r="I186" s="160">
        <f>+[1]data1cf!AH185</f>
        <v>-2439.8416763770783</v>
      </c>
      <c r="J186" s="160">
        <f>+[1]data1cf!AI185</f>
        <v>-2452.275878912068</v>
      </c>
      <c r="K186" s="160">
        <f>+[1]data1cf!AJ185</f>
        <v>-2461.4044601782671</v>
      </c>
      <c r="L186" s="160">
        <f>+[1]data1cf!AK185</f>
        <v>-2489.7698137924781</v>
      </c>
      <c r="M186" s="160">
        <f>+[1]data1cf!AL185</f>
        <v>-2488.1830944810895</v>
      </c>
      <c r="N186" s="160">
        <f>+[1]data1cf!AM185</f>
        <v>-2505.8565463243849</v>
      </c>
      <c r="O186" s="160">
        <f>+[1]data1cf!AN185</f>
        <v>-2315.9834116129532</v>
      </c>
      <c r="P186" s="160">
        <f>+[1]data1cf!AO185</f>
        <v>-2277.6650318502052</v>
      </c>
      <c r="Q186" s="160">
        <f>+[1]data1cf!AP185</f>
        <v>-2278.5184564405481</v>
      </c>
      <c r="R186" s="160">
        <f>+[1]data1cf!AQ185</f>
        <v>1085.2009667279565</v>
      </c>
      <c r="S186" s="160">
        <f>+[1]data1cf!AR185</f>
        <v>0</v>
      </c>
      <c r="T186" s="160">
        <f>+[1]data1cf!AS185</f>
        <v>0</v>
      </c>
      <c r="U186" s="160">
        <f>+[1]data1cf!AT185</f>
        <v>0</v>
      </c>
      <c r="V186" s="160">
        <f>+[1]data1cf!AU185</f>
        <v>0</v>
      </c>
      <c r="W186" s="160">
        <f>+[1]data1cf!AV185</f>
        <v>0</v>
      </c>
      <c r="X186" s="160">
        <f>+[1]data1cf!AW185</f>
        <v>0</v>
      </c>
      <c r="Y186" s="160">
        <f>+[1]data1cf!AX185</f>
        <v>0</v>
      </c>
      <c r="Z186" s="160">
        <f>+[1]data1cf!AY185</f>
        <v>0</v>
      </c>
      <c r="AA186" s="160">
        <f>+[1]data1cf!AZ185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2"/>
        <v>-97716.558259100842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0">
        <f>+[1]data1cf!AA186</f>
        <v>-85558.842334905101</v>
      </c>
      <c r="C187" s="160">
        <f>+[1]data1cf!AB186</f>
        <v>-7656.169301565471</v>
      </c>
      <c r="D187" s="160">
        <f>+[1]data1cf!AC186</f>
        <v>-3740.5698928785537</v>
      </c>
      <c r="E187" s="160">
        <f>+[1]data1cf!AD186</f>
        <v>-3317.2894624217934</v>
      </c>
      <c r="F187" s="160">
        <f>+[1]data1cf!AE186</f>
        <v>-3533.9436705954895</v>
      </c>
      <c r="G187" s="160">
        <f>+[1]data1cf!AF186</f>
        <v>-3820.2318687494044</v>
      </c>
      <c r="H187" s="160">
        <f>+[1]data1cf!AG186</f>
        <v>-2537.2400161786531</v>
      </c>
      <c r="I187" s="160">
        <f>+[1]data1cf!AH186</f>
        <v>-2647.5922137441357</v>
      </c>
      <c r="J187" s="160">
        <f>+[1]data1cf!AI186</f>
        <v>-2660.0264162791259</v>
      </c>
      <c r="K187" s="160">
        <f>+[1]data1cf!AJ186</f>
        <v>-2669.5071171001841</v>
      </c>
      <c r="L187" s="160">
        <f>+[1]data1cf!AK186</f>
        <v>-2697.5203511595364</v>
      </c>
      <c r="M187" s="160">
        <f>+[1]data1cf!AL186</f>
        <v>-2696.2857514030065</v>
      </c>
      <c r="N187" s="160">
        <f>+[1]data1cf!AM186</f>
        <v>-2713.6070836914423</v>
      </c>
      <c r="O187" s="160">
        <f>+[1]data1cf!AN186</f>
        <v>-2524.0860685348707</v>
      </c>
      <c r="P187" s="160">
        <f>+[1]data1cf!AO186</f>
        <v>-2485.4155692172626</v>
      </c>
      <c r="Q187" s="160">
        <f>+[1]data1cf!AP186</f>
        <v>-2486.6211133624656</v>
      </c>
      <c r="R187" s="160">
        <f>+[1]data1cf!AQ186</f>
        <v>981.32569804442744</v>
      </c>
      <c r="S187" s="160">
        <f>+[1]data1cf!AR186</f>
        <v>0</v>
      </c>
      <c r="T187" s="160">
        <f>+[1]data1cf!AS186</f>
        <v>0</v>
      </c>
      <c r="U187" s="160">
        <f>+[1]data1cf!AT186</f>
        <v>0</v>
      </c>
      <c r="V187" s="160">
        <f>+[1]data1cf!AU186</f>
        <v>0</v>
      </c>
      <c r="W187" s="160">
        <f>+[1]data1cf!AV186</f>
        <v>0</v>
      </c>
      <c r="X187" s="160">
        <f>+[1]data1cf!AW186</f>
        <v>0</v>
      </c>
      <c r="Y187" s="160">
        <f>+[1]data1cf!AX186</f>
        <v>0</v>
      </c>
      <c r="Z187" s="160">
        <f>+[1]data1cf!AY186</f>
        <v>0</v>
      </c>
      <c r="AA187" s="160">
        <f>+[1]data1cf!AZ186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2"/>
        <v>-91185.250599796898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0">
        <f>+[1]data1cf!AA187</f>
        <v>-87289.463948807432</v>
      </c>
      <c r="C188" s="160">
        <f>+[1]data1cf!AB187</f>
        <v>-7635.8745617080049</v>
      </c>
      <c r="D188" s="160">
        <f>+[1]data1cf!AC187</f>
        <v>-3665.5140368870789</v>
      </c>
      <c r="E188" s="160">
        <f>+[1]data1cf!AD187</f>
        <v>-3347.6131284510348</v>
      </c>
      <c r="F188" s="160">
        <f>+[1]data1cf!AE187</f>
        <v>-3516.6990235501476</v>
      </c>
      <c r="G188" s="160">
        <f>+[1]data1cf!AF187</f>
        <v>-3829.9960024341617</v>
      </c>
      <c r="H188" s="160">
        <f>+[1]data1cf!AG187</f>
        <v>-2495.3204840975236</v>
      </c>
      <c r="I188" s="160">
        <f>+[1]data1cf!AH187</f>
        <v>-2607.8931384185075</v>
      </c>
      <c r="J188" s="160">
        <f>+[1]data1cf!AI187</f>
        <v>-2620.3273409534977</v>
      </c>
      <c r="K188" s="160">
        <f>+[1]data1cf!AJ187</f>
        <v>-2629.7407552062073</v>
      </c>
      <c r="L188" s="160">
        <f>+[1]data1cf!AK187</f>
        <v>-2657.8212758339077</v>
      </c>
      <c r="M188" s="160">
        <f>+[1]data1cf!AL187</f>
        <v>-2656.5193895090297</v>
      </c>
      <c r="N188" s="160">
        <f>+[1]data1cf!AM187</f>
        <v>-2673.9080083658141</v>
      </c>
      <c r="O188" s="160">
        <f>+[1]data1cf!AN187</f>
        <v>-2484.3197066408934</v>
      </c>
      <c r="P188" s="160">
        <f>+[1]data1cf!AO187</f>
        <v>-2445.7164938916344</v>
      </c>
      <c r="Q188" s="160">
        <f>+[1]data1cf!AP187</f>
        <v>-2446.8547514684888</v>
      </c>
      <c r="R188" s="160">
        <f>+[1]data1cf!AQ187</f>
        <v>1001.1752357072417</v>
      </c>
      <c r="S188" s="160">
        <f>+[1]data1cf!AR187</f>
        <v>0</v>
      </c>
      <c r="T188" s="160">
        <f>+[1]data1cf!AS187</f>
        <v>0</v>
      </c>
      <c r="U188" s="160">
        <f>+[1]data1cf!AT187</f>
        <v>0</v>
      </c>
      <c r="V188" s="160">
        <f>+[1]data1cf!AU187</f>
        <v>0</v>
      </c>
      <c r="W188" s="160">
        <f>+[1]data1cf!AV187</f>
        <v>0</v>
      </c>
      <c r="X188" s="160">
        <f>+[1]data1cf!AW187</f>
        <v>0</v>
      </c>
      <c r="Y188" s="160">
        <f>+[1]data1cf!AX187</f>
        <v>0</v>
      </c>
      <c r="Z188" s="160">
        <f>+[1]data1cf!AY187</f>
        <v>0</v>
      </c>
      <c r="AA188" s="160">
        <f>+[1]data1cf!AZ187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2"/>
        <v>-92514.858297652463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0">
        <f>+[1]data1cf!AA188</f>
        <v>-100883.25751173461</v>
      </c>
      <c r="C189" s="160">
        <f>+[1]data1cf!AB188</f>
        <v>-7427.7316875364786</v>
      </c>
      <c r="D189" s="160">
        <f>+[1]data1cf!AC188</f>
        <v>-3190.7591289251991</v>
      </c>
      <c r="E189" s="160">
        <f>+[1]data1cf!AD188</f>
        <v>-2820.6649370896439</v>
      </c>
      <c r="F189" s="160">
        <f>+[1]data1cf!AE188</f>
        <v>-3079.9322406886495</v>
      </c>
      <c r="G189" s="160">
        <f>+[1]data1cf!AF188</f>
        <v>-3503.5542855658068</v>
      </c>
      <c r="H189" s="160">
        <f>+[1]data1cf!AG188</f>
        <v>-2166.0483539058459</v>
      </c>
      <c r="I189" s="160">
        <f>+[1]data1cf!AH188</f>
        <v>-2296.0623891198084</v>
      </c>
      <c r="J189" s="160">
        <f>+[1]data1cf!AI188</f>
        <v>-2308.4965916547985</v>
      </c>
      <c r="K189" s="160">
        <f>+[1]data1cf!AJ188</f>
        <v>-2317.3814792137814</v>
      </c>
      <c r="L189" s="160">
        <f>+[1]data1cf!AK188</f>
        <v>-2345.9905265352086</v>
      </c>
      <c r="M189" s="160">
        <f>+[1]data1cf!AL188</f>
        <v>-2344.1601135166038</v>
      </c>
      <c r="N189" s="160">
        <f>+[1]data1cf!AM188</f>
        <v>-2362.0772590671149</v>
      </c>
      <c r="O189" s="160">
        <f>+[1]data1cf!AN188</f>
        <v>-2171.960430648468</v>
      </c>
      <c r="P189" s="160">
        <f>+[1]data1cf!AO188</f>
        <v>-2133.8857445929352</v>
      </c>
      <c r="Q189" s="160">
        <f>+[1]data1cf!AP188</f>
        <v>-2134.4954754760629</v>
      </c>
      <c r="R189" s="160">
        <f>+[1]data1cf!AQ188</f>
        <v>1157.0906103565912</v>
      </c>
      <c r="S189" s="160">
        <f>+[1]data1cf!AR188</f>
        <v>0</v>
      </c>
      <c r="T189" s="160">
        <f>+[1]data1cf!AS188</f>
        <v>0</v>
      </c>
      <c r="U189" s="160">
        <f>+[1]data1cf!AT188</f>
        <v>0</v>
      </c>
      <c r="V189" s="160">
        <f>+[1]data1cf!AU188</f>
        <v>0</v>
      </c>
      <c r="W189" s="160">
        <f>+[1]data1cf!AV188</f>
        <v>0</v>
      </c>
      <c r="X189" s="160">
        <f>+[1]data1cf!AW188</f>
        <v>0</v>
      </c>
      <c r="Y189" s="160">
        <f>+[1]data1cf!AX188</f>
        <v>0</v>
      </c>
      <c r="Z189" s="160">
        <f>+[1]data1cf!AY188</f>
        <v>0</v>
      </c>
      <c r="AA189" s="160">
        <f>+[1]data1cf!AZ188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2"/>
        <v>-102252.42263660007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0">
        <f>+[1]data1cf!AA189</f>
        <v>-86781.101306826386</v>
      </c>
      <c r="C190" s="160">
        <f>+[1]data1cf!AB189</f>
        <v>-7714.7794389789478</v>
      </c>
      <c r="D190" s="160">
        <f>+[1]data1cf!AC189</f>
        <v>-3668.9221140897107</v>
      </c>
      <c r="E190" s="160">
        <f>+[1]data1cf!AD189</f>
        <v>-3341.9055262700285</v>
      </c>
      <c r="F190" s="160">
        <f>+[1]data1cf!AE189</f>
        <v>-3443.7671374090614</v>
      </c>
      <c r="G190" s="160">
        <f>+[1]data1cf!AF189</f>
        <v>-3811.6323629600583</v>
      </c>
      <c r="H190" s="160">
        <f>+[1]data1cf!AG189</f>
        <v>-2507.6341660186222</v>
      </c>
      <c r="I190" s="160">
        <f>+[1]data1cf!AH189</f>
        <v>-2619.5545707354395</v>
      </c>
      <c r="J190" s="160">
        <f>+[1]data1cf!AI189</f>
        <v>-2631.9887732704292</v>
      </c>
      <c r="K190" s="160">
        <f>+[1]data1cf!AJ189</f>
        <v>-2641.4219526626589</v>
      </c>
      <c r="L190" s="160">
        <f>+[1]data1cf!AK189</f>
        <v>-2669.4827081508397</v>
      </c>
      <c r="M190" s="160">
        <f>+[1]data1cf!AL189</f>
        <v>-2668.2005869654813</v>
      </c>
      <c r="N190" s="160">
        <f>+[1]data1cf!AM189</f>
        <v>-2685.5694406827461</v>
      </c>
      <c r="O190" s="160">
        <f>+[1]data1cf!AN189</f>
        <v>-2496.0009040973455</v>
      </c>
      <c r="P190" s="160">
        <f>+[1]data1cf!AO189</f>
        <v>-2457.3779262085664</v>
      </c>
      <c r="Q190" s="160">
        <f>+[1]data1cf!AP189</f>
        <v>-2458.5359489249404</v>
      </c>
      <c r="R190" s="160">
        <f>+[1]data1cf!AQ189</f>
        <v>995.34451954877568</v>
      </c>
      <c r="S190" s="160">
        <f>+[1]data1cf!AR189</f>
        <v>0</v>
      </c>
      <c r="T190" s="160">
        <f>+[1]data1cf!AS189</f>
        <v>0</v>
      </c>
      <c r="U190" s="160">
        <f>+[1]data1cf!AT189</f>
        <v>0</v>
      </c>
      <c r="V190" s="160">
        <f>+[1]data1cf!AU189</f>
        <v>0</v>
      </c>
      <c r="W190" s="160">
        <f>+[1]data1cf!AV189</f>
        <v>0</v>
      </c>
      <c r="X190" s="160">
        <f>+[1]data1cf!AW189</f>
        <v>0</v>
      </c>
      <c r="Y190" s="160">
        <f>+[1]data1cf!AX189</f>
        <v>0</v>
      </c>
      <c r="Z190" s="160">
        <f>+[1]data1cf!AY189</f>
        <v>0</v>
      </c>
      <c r="AA190" s="160">
        <f>+[1]data1cf!AZ189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2"/>
        <v>-92123.503205931105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0">
        <f>+[1]data1cf!AA190</f>
        <v>-98031.843883307563</v>
      </c>
      <c r="C191" s="160">
        <f>+[1]data1cf!AB190</f>
        <v>-7509.2257149511806</v>
      </c>
      <c r="D191" s="160">
        <f>+[1]data1cf!AC190</f>
        <v>-3238.6717496672641</v>
      </c>
      <c r="E191" s="160">
        <f>+[1]data1cf!AD190</f>
        <v>-2979.0090694377704</v>
      </c>
      <c r="F191" s="160">
        <f>+[1]data1cf!AE190</f>
        <v>-3148.9314086479881</v>
      </c>
      <c r="G191" s="160">
        <f>+[1]data1cf!AF190</f>
        <v>-3622.1133706915766</v>
      </c>
      <c r="H191" s="160">
        <f>+[1]data1cf!AG190</f>
        <v>-2235.1159791528771</v>
      </c>
      <c r="I191" s="160">
        <f>+[1]data1cf!AH190</f>
        <v>-2361.4715366250221</v>
      </c>
      <c r="J191" s="160">
        <f>+[1]data1cf!AI190</f>
        <v>-2373.9057391600122</v>
      </c>
      <c r="K191" s="160">
        <f>+[1]data1cf!AJ190</f>
        <v>-2382.9014896808685</v>
      </c>
      <c r="L191" s="160">
        <f>+[1]data1cf!AK190</f>
        <v>-2411.3996740404223</v>
      </c>
      <c r="M191" s="160">
        <f>+[1]data1cf!AL190</f>
        <v>-2409.6801239836909</v>
      </c>
      <c r="N191" s="160">
        <f>+[1]data1cf!AM190</f>
        <v>-2427.4864065723286</v>
      </c>
      <c r="O191" s="160">
        <f>+[1]data1cf!AN190</f>
        <v>-2237.4804411155546</v>
      </c>
      <c r="P191" s="160">
        <f>+[1]data1cf!AO190</f>
        <v>-2199.2948920981489</v>
      </c>
      <c r="Q191" s="160">
        <f>+[1]data1cf!AP190</f>
        <v>-2200.01548594315</v>
      </c>
      <c r="R191" s="160">
        <f>+[1]data1cf!AQ190</f>
        <v>1124.3860366039844</v>
      </c>
      <c r="S191" s="160">
        <f>+[1]data1cf!AR190</f>
        <v>0</v>
      </c>
      <c r="T191" s="160">
        <f>+[1]data1cf!AS190</f>
        <v>0</v>
      </c>
      <c r="U191" s="160">
        <f>+[1]data1cf!AT190</f>
        <v>0</v>
      </c>
      <c r="V191" s="160">
        <f>+[1]data1cf!AU190</f>
        <v>0</v>
      </c>
      <c r="W191" s="160">
        <f>+[1]data1cf!AV190</f>
        <v>0</v>
      </c>
      <c r="X191" s="160">
        <f>+[1]data1cf!AW190</f>
        <v>0</v>
      </c>
      <c r="Y191" s="160">
        <f>+[1]data1cf!AX190</f>
        <v>0</v>
      </c>
      <c r="Z191" s="160">
        <f>+[1]data1cf!AY190</f>
        <v>0</v>
      </c>
      <c r="AA191" s="160">
        <f>+[1]data1cf!AZ190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2"/>
        <v>-100241.48212479893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0">
        <f>+[1]data1cf!AA191</f>
        <v>-87503.43069959592</v>
      </c>
      <c r="C192" s="160">
        <f>+[1]data1cf!AB191</f>
        <v>-7641.5812044150571</v>
      </c>
      <c r="D192" s="160">
        <f>+[1]data1cf!AC191</f>
        <v>-3684.8161867241984</v>
      </c>
      <c r="E192" s="160">
        <f>+[1]data1cf!AD191</f>
        <v>-3219.2180374302147</v>
      </c>
      <c r="F192" s="160">
        <f>+[1]data1cf!AE191</f>
        <v>-3525.1188953104315</v>
      </c>
      <c r="G192" s="160">
        <f>+[1]data1cf!AF191</f>
        <v>-3823.7817988781571</v>
      </c>
      <c r="H192" s="160">
        <f>+[1]data1cf!AG191</f>
        <v>-2490.1377301079046</v>
      </c>
      <c r="I192" s="160">
        <f>+[1]data1cf!AH191</f>
        <v>-2602.9849123288204</v>
      </c>
      <c r="J192" s="160">
        <f>+[1]data1cf!AI191</f>
        <v>-2615.4191148638101</v>
      </c>
      <c r="K192" s="160">
        <f>+[1]data1cf!AJ191</f>
        <v>-2624.8242100892494</v>
      </c>
      <c r="L192" s="160">
        <f>+[1]data1cf!AK191</f>
        <v>-2652.9130497442206</v>
      </c>
      <c r="M192" s="160">
        <f>+[1]data1cf!AL191</f>
        <v>-2651.6028443920718</v>
      </c>
      <c r="N192" s="160">
        <f>+[1]data1cf!AM191</f>
        <v>-2668.999782276127</v>
      </c>
      <c r="O192" s="160">
        <f>+[1]data1cf!AN191</f>
        <v>-2479.4031615239355</v>
      </c>
      <c r="P192" s="160">
        <f>+[1]data1cf!AO191</f>
        <v>-2440.8082678019473</v>
      </c>
      <c r="Q192" s="160">
        <f>+[1]data1cf!AP191</f>
        <v>-2441.9382063515304</v>
      </c>
      <c r="R192" s="160">
        <f>+[1]data1cf!AQ191</f>
        <v>1003.6293487520853</v>
      </c>
      <c r="S192" s="160">
        <f>+[1]data1cf!AR191</f>
        <v>0</v>
      </c>
      <c r="T192" s="160">
        <f>+[1]data1cf!AS191</f>
        <v>0</v>
      </c>
      <c r="U192" s="160">
        <f>+[1]data1cf!AT191</f>
        <v>0</v>
      </c>
      <c r="V192" s="160">
        <f>+[1]data1cf!AU191</f>
        <v>0</v>
      </c>
      <c r="W192" s="160">
        <f>+[1]data1cf!AV191</f>
        <v>0</v>
      </c>
      <c r="X192" s="160">
        <f>+[1]data1cf!AW191</f>
        <v>0</v>
      </c>
      <c r="Y192" s="160">
        <f>+[1]data1cf!AX191</f>
        <v>0</v>
      </c>
      <c r="Z192" s="160">
        <f>+[1]data1cf!AY191</f>
        <v>0</v>
      </c>
      <c r="AA192" s="160">
        <f>+[1]data1cf!AZ191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2"/>
        <v>-92631.766292919478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0">
        <f>+[1]data1cf!AA192</f>
        <v>-94449.845415162781</v>
      </c>
      <c r="C193" s="160">
        <f>+[1]data1cf!AB192</f>
        <v>-7499.9731506519856</v>
      </c>
      <c r="D193" s="160">
        <f>+[1]data1cf!AC192</f>
        <v>-3404.4149446406645</v>
      </c>
      <c r="E193" s="160">
        <f>+[1]data1cf!AD192</f>
        <v>-3166.6145334711327</v>
      </c>
      <c r="F193" s="160">
        <f>+[1]data1cf!AE192</f>
        <v>-3291.4583927313588</v>
      </c>
      <c r="G193" s="160">
        <f>+[1]data1cf!AF192</f>
        <v>-3671.3475327077304</v>
      </c>
      <c r="H193" s="160">
        <f>+[1]data1cf!AG192</f>
        <v>-2321.8800057279122</v>
      </c>
      <c r="I193" s="160">
        <f>+[1]data1cf!AH192</f>
        <v>-2443.6397158854893</v>
      </c>
      <c r="J193" s="160">
        <f>+[1]data1cf!AI192</f>
        <v>-2456.073918420479</v>
      </c>
      <c r="K193" s="160">
        <f>+[1]data1cf!AJ192</f>
        <v>-2465.2089370417771</v>
      </c>
      <c r="L193" s="160">
        <f>+[1]data1cf!AK192</f>
        <v>-2493.5678533008895</v>
      </c>
      <c r="M193" s="160">
        <f>+[1]data1cf!AL192</f>
        <v>-2491.9875713445995</v>
      </c>
      <c r="N193" s="160">
        <f>+[1]data1cf!AM192</f>
        <v>-2509.6545858327959</v>
      </c>
      <c r="O193" s="160">
        <f>+[1]data1cf!AN192</f>
        <v>-2319.7878884764632</v>
      </c>
      <c r="P193" s="160">
        <f>+[1]data1cf!AO192</f>
        <v>-2281.4630713586162</v>
      </c>
      <c r="Q193" s="160">
        <f>+[1]data1cf!AP192</f>
        <v>-2282.3229333040581</v>
      </c>
      <c r="R193" s="160">
        <f>+[1]data1cf!AQ192</f>
        <v>1083.3019469737508</v>
      </c>
      <c r="S193" s="160">
        <f>+[1]data1cf!AR192</f>
        <v>0</v>
      </c>
      <c r="T193" s="160">
        <f>+[1]data1cf!AS192</f>
        <v>0</v>
      </c>
      <c r="U193" s="160">
        <f>+[1]data1cf!AT192</f>
        <v>0</v>
      </c>
      <c r="V193" s="160">
        <f>+[1]data1cf!AU192</f>
        <v>0</v>
      </c>
      <c r="W193" s="160">
        <f>+[1]data1cf!AV192</f>
        <v>0</v>
      </c>
      <c r="X193" s="160">
        <f>+[1]data1cf!AW192</f>
        <v>0</v>
      </c>
      <c r="Y193" s="160">
        <f>+[1]data1cf!AX192</f>
        <v>0</v>
      </c>
      <c r="Z193" s="160">
        <f>+[1]data1cf!AY192</f>
        <v>0</v>
      </c>
      <c r="AA193" s="160">
        <f>+[1]data1cf!AZ192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2"/>
        <v>-97679.502346040608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0">
        <f>+[1]data1cf!AA193</f>
        <v>-94519.618087271054</v>
      </c>
      <c r="C194" s="160">
        <f>+[1]data1cf!AB193</f>
        <v>-7525.6938710828945</v>
      </c>
      <c r="D194" s="160">
        <f>+[1]data1cf!AC193</f>
        <v>-3364.717840830695</v>
      </c>
      <c r="E194" s="160">
        <f>+[1]data1cf!AD193</f>
        <v>-3028.1174568199403</v>
      </c>
      <c r="F194" s="160">
        <f>+[1]data1cf!AE193</f>
        <v>-3407.9462259981406</v>
      </c>
      <c r="G194" s="160">
        <f>+[1]data1cf!AF193</f>
        <v>-3707.8576986572734</v>
      </c>
      <c r="H194" s="160">
        <f>+[1]data1cf!AG193</f>
        <v>-2320.1899553186645</v>
      </c>
      <c r="I194" s="160">
        <f>+[1]data1cf!AH193</f>
        <v>-2442.0391866054633</v>
      </c>
      <c r="J194" s="160">
        <f>+[1]data1cf!AI193</f>
        <v>-2454.473389140453</v>
      </c>
      <c r="K194" s="160">
        <f>+[1]data1cf!AJ193</f>
        <v>-2463.6056950002589</v>
      </c>
      <c r="L194" s="160">
        <f>+[1]data1cf!AK193</f>
        <v>-2491.9673240208631</v>
      </c>
      <c r="M194" s="160">
        <f>+[1]data1cf!AL193</f>
        <v>-2490.3843293030814</v>
      </c>
      <c r="N194" s="160">
        <f>+[1]data1cf!AM193</f>
        <v>-2508.0540565527699</v>
      </c>
      <c r="O194" s="160">
        <f>+[1]data1cf!AN193</f>
        <v>-2318.1846464349455</v>
      </c>
      <c r="P194" s="160">
        <f>+[1]data1cf!AO193</f>
        <v>-2279.8625420785902</v>
      </c>
      <c r="Q194" s="160">
        <f>+[1]data1cf!AP193</f>
        <v>-2280.7196912625404</v>
      </c>
      <c r="R194" s="160">
        <f>+[1]data1cf!AQ193</f>
        <v>1084.102211613764</v>
      </c>
      <c r="S194" s="160">
        <f>+[1]data1cf!AR193</f>
        <v>0</v>
      </c>
      <c r="T194" s="160">
        <f>+[1]data1cf!AS193</f>
        <v>0</v>
      </c>
      <c r="U194" s="160">
        <f>+[1]data1cf!AT193</f>
        <v>0</v>
      </c>
      <c r="V194" s="160">
        <f>+[1]data1cf!AU193</f>
        <v>0</v>
      </c>
      <c r="W194" s="160">
        <f>+[1]data1cf!AV193</f>
        <v>0</v>
      </c>
      <c r="X194" s="160">
        <f>+[1]data1cf!AW193</f>
        <v>0</v>
      </c>
      <c r="Y194" s="160">
        <f>+[1]data1cf!AX193</f>
        <v>0</v>
      </c>
      <c r="Z194" s="160">
        <f>+[1]data1cf!AY193</f>
        <v>0</v>
      </c>
      <c r="AA194" s="160">
        <f>+[1]data1cf!AZ193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2"/>
        <v>-97723.15680754694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0">
        <f>+[1]data1cf!AA194</f>
        <v>-101041.93749587143</v>
      </c>
      <c r="C195" s="160">
        <f>+[1]data1cf!AB194</f>
        <v>-7339.3562027319986</v>
      </c>
      <c r="D195" s="160">
        <f>+[1]data1cf!AC194</f>
        <v>-3195.9876245560708</v>
      </c>
      <c r="E195" s="160">
        <f>+[1]data1cf!AD194</f>
        <v>-2872.0613462279989</v>
      </c>
      <c r="F195" s="160">
        <f>+[1]data1cf!AE194</f>
        <v>-3211.3768716221002</v>
      </c>
      <c r="G195" s="160">
        <f>+[1]data1cf!AF194</f>
        <v>-3483.9580861322465</v>
      </c>
      <c r="H195" s="160">
        <f>+[1]data1cf!AG194</f>
        <v>-2162.2047692468882</v>
      </c>
      <c r="I195" s="160">
        <f>+[1]data1cf!AH194</f>
        <v>-2292.4223972276973</v>
      </c>
      <c r="J195" s="160">
        <f>+[1]data1cf!AI194</f>
        <v>-2304.856599762687</v>
      </c>
      <c r="K195" s="160">
        <f>+[1]data1cf!AJ194</f>
        <v>-2313.7353178438871</v>
      </c>
      <c r="L195" s="160">
        <f>+[1]data1cf!AK194</f>
        <v>-2342.3505346430975</v>
      </c>
      <c r="M195" s="160">
        <f>+[1]data1cf!AL194</f>
        <v>-2340.5139521467095</v>
      </c>
      <c r="N195" s="160">
        <f>+[1]data1cf!AM194</f>
        <v>-2358.4372671750039</v>
      </c>
      <c r="O195" s="160">
        <f>+[1]data1cf!AN194</f>
        <v>-2168.3142692785732</v>
      </c>
      <c r="P195" s="160">
        <f>+[1]data1cf!AO194</f>
        <v>-2130.2457527008241</v>
      </c>
      <c r="Q195" s="160">
        <f>+[1]data1cf!AP194</f>
        <v>-2130.8493141061681</v>
      </c>
      <c r="R195" s="160">
        <f>+[1]data1cf!AQ194</f>
        <v>1158.9106063026468</v>
      </c>
      <c r="S195" s="160">
        <f>+[1]data1cf!AR194</f>
        <v>0</v>
      </c>
      <c r="T195" s="160">
        <f>+[1]data1cf!AS194</f>
        <v>0</v>
      </c>
      <c r="U195" s="160">
        <f>+[1]data1cf!AT194</f>
        <v>0</v>
      </c>
      <c r="V195" s="160">
        <f>+[1]data1cf!AU194</f>
        <v>0</v>
      </c>
      <c r="W195" s="160">
        <f>+[1]data1cf!AV194</f>
        <v>0</v>
      </c>
      <c r="X195" s="160">
        <f>+[1]data1cf!AW194</f>
        <v>0</v>
      </c>
      <c r="Y195" s="160">
        <f>+[1]data1cf!AX194</f>
        <v>0</v>
      </c>
      <c r="Z195" s="160">
        <f>+[1]data1cf!AY194</f>
        <v>0</v>
      </c>
      <c r="AA195" s="160">
        <f>+[1]data1cf!AZ194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2"/>
        <v>-102401.44641897421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0">
        <f>+[1]data1cf!AA195</f>
        <v>-89688.265934841838</v>
      </c>
      <c r="C196" s="160">
        <f>+[1]data1cf!AB195</f>
        <v>-7603.5380783041619</v>
      </c>
      <c r="D196" s="160">
        <f>+[1]data1cf!AC195</f>
        <v>-3614.8308242473954</v>
      </c>
      <c r="E196" s="160">
        <f>+[1]data1cf!AD195</f>
        <v>-3197.5730633493527</v>
      </c>
      <c r="F196" s="160">
        <f>+[1]data1cf!AE195</f>
        <v>-3477.4849050110834</v>
      </c>
      <c r="G196" s="160">
        <f>+[1]data1cf!AF195</f>
        <v>-3777.9854004558092</v>
      </c>
      <c r="H196" s="160">
        <f>+[1]data1cf!AG195</f>
        <v>-2437.2161266793214</v>
      </c>
      <c r="I196" s="160">
        <f>+[1]data1cf!AH195</f>
        <v>-2552.8665399004672</v>
      </c>
      <c r="J196" s="160">
        <f>+[1]data1cf!AI195</f>
        <v>-2565.3007424354573</v>
      </c>
      <c r="K196" s="160">
        <f>+[1]data1cf!AJ195</f>
        <v>-2574.6208912669499</v>
      </c>
      <c r="L196" s="160">
        <f>+[1]data1cf!AK195</f>
        <v>-2602.7946773158674</v>
      </c>
      <c r="M196" s="160">
        <f>+[1]data1cf!AL195</f>
        <v>-2601.3995255697723</v>
      </c>
      <c r="N196" s="160">
        <f>+[1]data1cf!AM195</f>
        <v>-2618.8814098477742</v>
      </c>
      <c r="O196" s="160">
        <f>+[1]data1cf!AN195</f>
        <v>-2429.199842701636</v>
      </c>
      <c r="P196" s="160">
        <f>+[1]data1cf!AO195</f>
        <v>-2390.6898953735945</v>
      </c>
      <c r="Q196" s="160">
        <f>+[1]data1cf!AP195</f>
        <v>-2391.7348875292309</v>
      </c>
      <c r="R196" s="160">
        <f>+[1]data1cf!AQ195</f>
        <v>1028.6885349662618</v>
      </c>
      <c r="S196" s="160">
        <f>+[1]data1cf!AR195</f>
        <v>0</v>
      </c>
      <c r="T196" s="160">
        <f>+[1]data1cf!AS195</f>
        <v>0</v>
      </c>
      <c r="U196" s="160">
        <f>+[1]data1cf!AT195</f>
        <v>0</v>
      </c>
      <c r="V196" s="160">
        <f>+[1]data1cf!AU195</f>
        <v>0</v>
      </c>
      <c r="W196" s="160">
        <f>+[1]data1cf!AV195</f>
        <v>0</v>
      </c>
      <c r="X196" s="160">
        <f>+[1]data1cf!AW195</f>
        <v>0</v>
      </c>
      <c r="Y196" s="160">
        <f>+[1]data1cf!AX195</f>
        <v>0</v>
      </c>
      <c r="Z196" s="160">
        <f>+[1]data1cf!AY195</f>
        <v>0</v>
      </c>
      <c r="AA196" s="160">
        <f>+[1]data1cf!AZ195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3">SUMPRODUCT(B196:AJ196,PVCapPrice)</f>
        <v>-94246.509051612244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0">
        <f>+[1]data1cf!AA196</f>
        <v>-95301.634327732783</v>
      </c>
      <c r="C197" s="160">
        <f>+[1]data1cf!AB196</f>
        <v>-7474.1723070255566</v>
      </c>
      <c r="D197" s="160">
        <f>+[1]data1cf!AC196</f>
        <v>-3379.8412849718206</v>
      </c>
      <c r="E197" s="160">
        <f>+[1]data1cf!AD196</f>
        <v>-2991.4378638378794</v>
      </c>
      <c r="F197" s="160">
        <f>+[1]data1cf!AE196</f>
        <v>-3228.2798192386563</v>
      </c>
      <c r="G197" s="160">
        <f>+[1]data1cf!AF196</f>
        <v>-3629.8094351805917</v>
      </c>
      <c r="H197" s="160">
        <f>+[1]data1cf!AG196</f>
        <v>-2301.2477702583028</v>
      </c>
      <c r="I197" s="160">
        <f>+[1]data1cf!AH196</f>
        <v>-2424.1003596622631</v>
      </c>
      <c r="J197" s="160">
        <f>+[1]data1cf!AI196</f>
        <v>-2436.5345621972529</v>
      </c>
      <c r="K197" s="160">
        <f>+[1]data1cf!AJ196</f>
        <v>-2445.63646326563</v>
      </c>
      <c r="L197" s="160">
        <f>+[1]data1cf!AK196</f>
        <v>-2474.0284970776634</v>
      </c>
      <c r="M197" s="160">
        <f>+[1]data1cf!AL196</f>
        <v>-2472.4150975684524</v>
      </c>
      <c r="N197" s="160">
        <f>+[1]data1cf!AM196</f>
        <v>-2490.1152296095697</v>
      </c>
      <c r="O197" s="160">
        <f>+[1]data1cf!AN196</f>
        <v>-2300.2154147003166</v>
      </c>
      <c r="P197" s="160">
        <f>+[1]data1cf!AO196</f>
        <v>-2261.92371513539</v>
      </c>
      <c r="Q197" s="160">
        <f>+[1]data1cf!AP196</f>
        <v>-2262.7504595279115</v>
      </c>
      <c r="R197" s="160">
        <f>+[1]data1cf!AQ196</f>
        <v>1093.0716250853638</v>
      </c>
      <c r="S197" s="160">
        <f>+[1]data1cf!AR196</f>
        <v>0</v>
      </c>
      <c r="T197" s="160">
        <f>+[1]data1cf!AS196</f>
        <v>0</v>
      </c>
      <c r="U197" s="160">
        <f>+[1]data1cf!AT196</f>
        <v>0</v>
      </c>
      <c r="V197" s="160">
        <f>+[1]data1cf!AU196</f>
        <v>0</v>
      </c>
      <c r="W197" s="160">
        <f>+[1]data1cf!AV196</f>
        <v>0</v>
      </c>
      <c r="X197" s="160">
        <f>+[1]data1cf!AW196</f>
        <v>0</v>
      </c>
      <c r="Y197" s="160">
        <f>+[1]data1cf!AX196</f>
        <v>0</v>
      </c>
      <c r="Z197" s="160">
        <f>+[1]data1cf!AY196</f>
        <v>0</v>
      </c>
      <c r="AA197" s="160">
        <f>+[1]data1cf!AZ196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3"/>
        <v>-98177.809574006023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0">
        <f>+[1]data1cf!AA197</f>
        <v>-100260.54205639314</v>
      </c>
      <c r="C198" s="160">
        <f>+[1]data1cf!AB197</f>
        <v>-7467.5324403067343</v>
      </c>
      <c r="D198" s="160">
        <f>+[1]data1cf!AC197</f>
        <v>-3259.7496673358937</v>
      </c>
      <c r="E198" s="160">
        <f>+[1]data1cf!AD197</f>
        <v>-2985.0689457405779</v>
      </c>
      <c r="F198" s="160">
        <f>+[1]data1cf!AE197</f>
        <v>-3197.8370008715774</v>
      </c>
      <c r="G198" s="160">
        <f>+[1]data1cf!AF197</f>
        <v>-3448.063555127505</v>
      </c>
      <c r="H198" s="160">
        <f>+[1]data1cf!AG197</f>
        <v>-2181.131917116837</v>
      </c>
      <c r="I198" s="160">
        <f>+[1]data1cf!AH197</f>
        <v>-2310.3469834929774</v>
      </c>
      <c r="J198" s="160">
        <f>+[1]data1cf!AI197</f>
        <v>-2322.7811860279676</v>
      </c>
      <c r="K198" s="160">
        <f>+[1]data1cf!AJ197</f>
        <v>-2331.6902847638539</v>
      </c>
      <c r="L198" s="160">
        <f>+[1]data1cf!AK197</f>
        <v>-2360.2751209083781</v>
      </c>
      <c r="M198" s="160">
        <f>+[1]data1cf!AL197</f>
        <v>-2358.4689190666768</v>
      </c>
      <c r="N198" s="160">
        <f>+[1]data1cf!AM197</f>
        <v>-2376.3618534402844</v>
      </c>
      <c r="O198" s="160">
        <f>+[1]data1cf!AN197</f>
        <v>-2186.2692361985405</v>
      </c>
      <c r="P198" s="160">
        <f>+[1]data1cf!AO197</f>
        <v>-2148.1703389661047</v>
      </c>
      <c r="Q198" s="160">
        <f>+[1]data1cf!AP197</f>
        <v>-2148.8042810261359</v>
      </c>
      <c r="R198" s="160">
        <f>+[1]data1cf!AQ197</f>
        <v>1149.9483131700065</v>
      </c>
      <c r="S198" s="160">
        <f>+[1]data1cf!AR197</f>
        <v>0</v>
      </c>
      <c r="T198" s="160">
        <f>+[1]data1cf!AS197</f>
        <v>0</v>
      </c>
      <c r="U198" s="160">
        <f>+[1]data1cf!AT197</f>
        <v>0</v>
      </c>
      <c r="V198" s="160">
        <f>+[1]data1cf!AU197</f>
        <v>0</v>
      </c>
      <c r="W198" s="160">
        <f>+[1]data1cf!AV197</f>
        <v>0</v>
      </c>
      <c r="X198" s="160">
        <f>+[1]data1cf!AW197</f>
        <v>0</v>
      </c>
      <c r="Y198" s="160">
        <f>+[1]data1cf!AX197</f>
        <v>0</v>
      </c>
      <c r="Z198" s="160">
        <f>+[1]data1cf!AY197</f>
        <v>0</v>
      </c>
      <c r="AA198" s="160">
        <f>+[1]data1cf!AZ197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3"/>
        <v>-101955.27891769605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0">
        <f>+[1]data1cf!AA198</f>
        <v>-86590.650581517548</v>
      </c>
      <c r="C199" s="160">
        <f>+[1]data1cf!AB198</f>
        <v>-7662.4707874405585</v>
      </c>
      <c r="D199" s="160">
        <f>+[1]data1cf!AC198</f>
        <v>-3623.4428727616469</v>
      </c>
      <c r="E199" s="160">
        <f>+[1]data1cf!AD198</f>
        <v>-3293.2219250482722</v>
      </c>
      <c r="F199" s="160">
        <f>+[1]data1cf!AE198</f>
        <v>-3587.9070777961952</v>
      </c>
      <c r="G199" s="160">
        <f>+[1]data1cf!AF198</f>
        <v>-3729.5337408820778</v>
      </c>
      <c r="H199" s="160">
        <f>+[1]data1cf!AG198</f>
        <v>-2512.247309195227</v>
      </c>
      <c r="I199" s="160">
        <f>+[1]data1cf!AH198</f>
        <v>-2623.9233580134432</v>
      </c>
      <c r="J199" s="160">
        <f>+[1]data1cf!AI198</f>
        <v>-2636.3575605484334</v>
      </c>
      <c r="K199" s="160">
        <f>+[1]data1cf!AJ198</f>
        <v>-2645.7981446648637</v>
      </c>
      <c r="L199" s="160">
        <f>+[1]data1cf!AK198</f>
        <v>-2673.8514954288439</v>
      </c>
      <c r="M199" s="160">
        <f>+[1]data1cf!AL198</f>
        <v>-2672.5767789676866</v>
      </c>
      <c r="N199" s="160">
        <f>+[1]data1cf!AM198</f>
        <v>-2689.9382279607503</v>
      </c>
      <c r="O199" s="160">
        <f>+[1]data1cf!AN198</f>
        <v>-2500.3770960995498</v>
      </c>
      <c r="P199" s="160">
        <f>+[1]data1cf!AO198</f>
        <v>-2461.7467134865706</v>
      </c>
      <c r="Q199" s="160">
        <f>+[1]data1cf!AP198</f>
        <v>-2462.9121409271452</v>
      </c>
      <c r="R199" s="160">
        <f>+[1]data1cf!AQ198</f>
        <v>993.16012590977368</v>
      </c>
      <c r="S199" s="160">
        <f>+[1]data1cf!AR198</f>
        <v>0</v>
      </c>
      <c r="T199" s="160">
        <f>+[1]data1cf!AS198</f>
        <v>0</v>
      </c>
      <c r="U199" s="160">
        <f>+[1]data1cf!AT198</f>
        <v>0</v>
      </c>
      <c r="V199" s="160">
        <f>+[1]data1cf!AU198</f>
        <v>0</v>
      </c>
      <c r="W199" s="160">
        <f>+[1]data1cf!AV198</f>
        <v>0</v>
      </c>
      <c r="X199" s="160">
        <f>+[1]data1cf!AW198</f>
        <v>0</v>
      </c>
      <c r="Y199" s="160">
        <f>+[1]data1cf!AX198</f>
        <v>0</v>
      </c>
      <c r="Z199" s="160">
        <f>+[1]data1cf!AY198</f>
        <v>0</v>
      </c>
      <c r="AA199" s="160">
        <f>+[1]data1cf!AZ198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3"/>
        <v>-91912.026938946132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0">
        <f>+[1]data1cf!AA199</f>
        <v>-103148.27459074944</v>
      </c>
      <c r="C200" s="160">
        <f>+[1]data1cf!AB199</f>
        <v>-7329.6257738126105</v>
      </c>
      <c r="D200" s="160">
        <f>+[1]data1cf!AC199</f>
        <v>-3048.1384739195692</v>
      </c>
      <c r="E200" s="160">
        <f>+[1]data1cf!AD199</f>
        <v>-2835.7087063209146</v>
      </c>
      <c r="F200" s="160">
        <f>+[1]data1cf!AE199</f>
        <v>-3025.9433836630415</v>
      </c>
      <c r="G200" s="160">
        <f>+[1]data1cf!AF199</f>
        <v>-3199.9673178478142</v>
      </c>
      <c r="H200" s="160">
        <f>+[1]data1cf!AG199</f>
        <v>-2111.1845666138502</v>
      </c>
      <c r="I200" s="160">
        <f>+[1]data1cf!AH199</f>
        <v>-2244.1047093408715</v>
      </c>
      <c r="J200" s="160">
        <f>+[1]data1cf!AI199</f>
        <v>-2256.5389118758612</v>
      </c>
      <c r="K200" s="160">
        <f>+[1]data1cf!AJ199</f>
        <v>-2265.3357355708126</v>
      </c>
      <c r="L200" s="160">
        <f>+[1]data1cf!AK199</f>
        <v>-2294.0328467562717</v>
      </c>
      <c r="M200" s="160">
        <f>+[1]data1cf!AL199</f>
        <v>-2292.114369873635</v>
      </c>
      <c r="N200" s="160">
        <f>+[1]data1cf!AM199</f>
        <v>-2310.1195792881781</v>
      </c>
      <c r="O200" s="160">
        <f>+[1]data1cf!AN199</f>
        <v>-2119.9146870054992</v>
      </c>
      <c r="P200" s="160">
        <f>+[1]data1cf!AO199</f>
        <v>-2081.9280648139984</v>
      </c>
      <c r="Q200" s="160">
        <f>+[1]data1cf!AP199</f>
        <v>-2082.4497318330941</v>
      </c>
      <c r="R200" s="160">
        <f>+[1]data1cf!AQ199</f>
        <v>1183.0694502460597</v>
      </c>
      <c r="S200" s="160">
        <f>+[1]data1cf!AR199</f>
        <v>0</v>
      </c>
      <c r="T200" s="160">
        <f>+[1]data1cf!AS199</f>
        <v>0</v>
      </c>
      <c r="U200" s="160">
        <f>+[1]data1cf!AT199</f>
        <v>0</v>
      </c>
      <c r="V200" s="160">
        <f>+[1]data1cf!AU199</f>
        <v>0</v>
      </c>
      <c r="W200" s="160">
        <f>+[1]data1cf!AV199</f>
        <v>0</v>
      </c>
      <c r="X200" s="160">
        <f>+[1]data1cf!AW199</f>
        <v>0</v>
      </c>
      <c r="Y200" s="160">
        <f>+[1]data1cf!AX199</f>
        <v>0</v>
      </c>
      <c r="Z200" s="160">
        <f>+[1]data1cf!AY199</f>
        <v>0</v>
      </c>
      <c r="AA200" s="160">
        <f>+[1]data1cf!AZ199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3"/>
        <v>-103748.92953739077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0">
        <f>+[1]data1cf!AA200</f>
        <v>-90806.366628253076</v>
      </c>
      <c r="C201" s="160">
        <f>+[1]data1cf!AB200</f>
        <v>-7567.9425901906015</v>
      </c>
      <c r="D201" s="160">
        <f>+[1]data1cf!AC200</f>
        <v>-3524.7300064250489</v>
      </c>
      <c r="E201" s="160">
        <f>+[1]data1cf!AD200</f>
        <v>-3208.7260092412889</v>
      </c>
      <c r="F201" s="160">
        <f>+[1]data1cf!AE200</f>
        <v>-3437.8267866289766</v>
      </c>
      <c r="G201" s="160">
        <f>+[1]data1cf!AF200</f>
        <v>-3725.4589557490526</v>
      </c>
      <c r="H201" s="160">
        <f>+[1]data1cf!AG200</f>
        <v>-2410.1332233393482</v>
      </c>
      <c r="I201" s="160">
        <f>+[1]data1cf!AH200</f>
        <v>-2527.218204474168</v>
      </c>
      <c r="J201" s="160">
        <f>+[1]data1cf!AI200</f>
        <v>-2539.6524070091582</v>
      </c>
      <c r="K201" s="160">
        <f>+[1]data1cf!AJ200</f>
        <v>-2548.9290840856906</v>
      </c>
      <c r="L201" s="160">
        <f>+[1]data1cf!AK200</f>
        <v>-2577.1463418895682</v>
      </c>
      <c r="M201" s="160">
        <f>+[1]data1cf!AL200</f>
        <v>-2575.7077183885131</v>
      </c>
      <c r="N201" s="160">
        <f>+[1]data1cf!AM200</f>
        <v>-2593.2330744214751</v>
      </c>
      <c r="O201" s="160">
        <f>+[1]data1cf!AN200</f>
        <v>-2403.5080355203772</v>
      </c>
      <c r="P201" s="160">
        <f>+[1]data1cf!AO200</f>
        <v>-2365.0415599472954</v>
      </c>
      <c r="Q201" s="160">
        <f>+[1]data1cf!AP200</f>
        <v>-2366.0430803479721</v>
      </c>
      <c r="R201" s="160">
        <f>+[1]data1cf!AQ200</f>
        <v>1041.5127026794114</v>
      </c>
      <c r="S201" s="160">
        <f>+[1]data1cf!AR200</f>
        <v>0</v>
      </c>
      <c r="T201" s="160">
        <f>+[1]data1cf!AS200</f>
        <v>0</v>
      </c>
      <c r="U201" s="160">
        <f>+[1]data1cf!AT200</f>
        <v>0</v>
      </c>
      <c r="V201" s="160">
        <f>+[1]data1cf!AU200</f>
        <v>0</v>
      </c>
      <c r="W201" s="160">
        <f>+[1]data1cf!AV200</f>
        <v>0</v>
      </c>
      <c r="X201" s="160">
        <f>+[1]data1cf!AW200</f>
        <v>0</v>
      </c>
      <c r="Y201" s="160">
        <f>+[1]data1cf!AX200</f>
        <v>0</v>
      </c>
      <c r="Z201" s="160">
        <f>+[1]data1cf!AY200</f>
        <v>0</v>
      </c>
      <c r="AA201" s="160">
        <f>+[1]data1cf!AZ200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3"/>
        <v>-95018.862710265472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0">
        <f>+[1]data1cf!AA201</f>
        <v>-102671.30309766685</v>
      </c>
      <c r="C202" s="160">
        <f>+[1]data1cf!AB201</f>
        <v>-7347.7211964176286</v>
      </c>
      <c r="D202" s="160">
        <f>+[1]data1cf!AC201</f>
        <v>-3088.1161007626333</v>
      </c>
      <c r="E202" s="160">
        <f>+[1]data1cf!AD201</f>
        <v>-2783.0749648973388</v>
      </c>
      <c r="F202" s="160">
        <f>+[1]data1cf!AE201</f>
        <v>-2996.0126606601316</v>
      </c>
      <c r="G202" s="160">
        <f>+[1]data1cf!AF201</f>
        <v>-3309.5156969387072</v>
      </c>
      <c r="H202" s="160">
        <f>+[1]data1cf!AG201</f>
        <v>-2122.737884592455</v>
      </c>
      <c r="I202" s="160">
        <f>+[1]data1cf!AH201</f>
        <v>-2255.0460538149919</v>
      </c>
      <c r="J202" s="160">
        <f>+[1]data1cf!AI201</f>
        <v>-2267.4802563499816</v>
      </c>
      <c r="K202" s="160">
        <f>+[1]data1cf!AJ201</f>
        <v>-2276.2956246965837</v>
      </c>
      <c r="L202" s="160">
        <f>+[1]data1cf!AK201</f>
        <v>-2304.9741912303921</v>
      </c>
      <c r="M202" s="160">
        <f>+[1]data1cf!AL201</f>
        <v>-2303.0742589994061</v>
      </c>
      <c r="N202" s="160">
        <f>+[1]data1cf!AM201</f>
        <v>-2321.0609237622984</v>
      </c>
      <c r="O202" s="160">
        <f>+[1]data1cf!AN201</f>
        <v>-2130.8745761312703</v>
      </c>
      <c r="P202" s="160">
        <f>+[1]data1cf!AO201</f>
        <v>-2092.8694092881187</v>
      </c>
      <c r="Q202" s="160">
        <f>+[1]data1cf!AP201</f>
        <v>-2093.4096209588652</v>
      </c>
      <c r="R202" s="160">
        <f>+[1]data1cf!AQ201</f>
        <v>1177.5987780089995</v>
      </c>
      <c r="S202" s="160">
        <f>+[1]data1cf!AR201</f>
        <v>0</v>
      </c>
      <c r="T202" s="160">
        <f>+[1]data1cf!AS201</f>
        <v>0</v>
      </c>
      <c r="U202" s="160">
        <f>+[1]data1cf!AT201</f>
        <v>0</v>
      </c>
      <c r="V202" s="160">
        <f>+[1]data1cf!AU201</f>
        <v>0</v>
      </c>
      <c r="W202" s="160">
        <f>+[1]data1cf!AV201</f>
        <v>0</v>
      </c>
      <c r="X202" s="160">
        <f>+[1]data1cf!AW201</f>
        <v>0</v>
      </c>
      <c r="Y202" s="160">
        <f>+[1]data1cf!AX201</f>
        <v>0</v>
      </c>
      <c r="Z202" s="160">
        <f>+[1]data1cf!AY201</f>
        <v>0</v>
      </c>
      <c r="AA202" s="160">
        <f>+[1]data1cf!AZ201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3"/>
        <v>-103409.80173108884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0">
        <f>+[1]data1cf!AA202</f>
        <v>-99781.961615403168</v>
      </c>
      <c r="C203" s="160">
        <f>+[1]data1cf!AB202</f>
        <v>-7435.0190992623438</v>
      </c>
      <c r="D203" s="160">
        <f>+[1]data1cf!AC202</f>
        <v>-3175.8529849069241</v>
      </c>
      <c r="E203" s="160">
        <f>+[1]data1cf!AD202</f>
        <v>-2912.964508987543</v>
      </c>
      <c r="F203" s="160">
        <f>+[1]data1cf!AE202</f>
        <v>-3233.6265835519789</v>
      </c>
      <c r="G203" s="160">
        <f>+[1]data1cf!AF202</f>
        <v>-3523.7736213869057</v>
      </c>
      <c r="H203" s="160">
        <f>+[1]data1cf!AG202</f>
        <v>-2192.7242074178016</v>
      </c>
      <c r="I203" s="160">
        <f>+[1]data1cf!AH202</f>
        <v>-2321.3252359449343</v>
      </c>
      <c r="J203" s="160">
        <f>+[1]data1cf!AI202</f>
        <v>-2333.7594384799245</v>
      </c>
      <c r="K203" s="160">
        <f>+[1]data1cf!AJ202</f>
        <v>-2342.687144423357</v>
      </c>
      <c r="L203" s="160">
        <f>+[1]data1cf!AK202</f>
        <v>-2371.253373360335</v>
      </c>
      <c r="M203" s="160">
        <f>+[1]data1cf!AL202</f>
        <v>-2369.4657787261795</v>
      </c>
      <c r="N203" s="160">
        <f>+[1]data1cf!AM202</f>
        <v>-2387.3401058922414</v>
      </c>
      <c r="O203" s="160">
        <f>+[1]data1cf!AN202</f>
        <v>-2197.2660958580436</v>
      </c>
      <c r="P203" s="160">
        <f>+[1]data1cf!AO202</f>
        <v>-2159.1485914180616</v>
      </c>
      <c r="Q203" s="160">
        <f>+[1]data1cf!AP202</f>
        <v>-2159.8011406856385</v>
      </c>
      <c r="R203" s="160">
        <f>+[1]data1cf!AQ202</f>
        <v>1144.459186944028</v>
      </c>
      <c r="S203" s="160">
        <f>+[1]data1cf!AR202</f>
        <v>0</v>
      </c>
      <c r="T203" s="160">
        <f>+[1]data1cf!AS202</f>
        <v>0</v>
      </c>
      <c r="U203" s="160">
        <f>+[1]data1cf!AT202</f>
        <v>0</v>
      </c>
      <c r="V203" s="160">
        <f>+[1]data1cf!AU202</f>
        <v>0</v>
      </c>
      <c r="W203" s="160">
        <f>+[1]data1cf!AV202</f>
        <v>0</v>
      </c>
      <c r="X203" s="160">
        <f>+[1]data1cf!AW202</f>
        <v>0</v>
      </c>
      <c r="Y203" s="160">
        <f>+[1]data1cf!AX202</f>
        <v>0</v>
      </c>
      <c r="Z203" s="160">
        <f>+[1]data1cf!AY202</f>
        <v>0</v>
      </c>
      <c r="AA203" s="160">
        <f>+[1]data1cf!AZ202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3"/>
        <v>-101504.7842905061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0">
        <f>+[1]data1cf!AA203</f>
        <v>-94349.344094344109</v>
      </c>
      <c r="C204" s="160">
        <f>+[1]data1cf!AB203</f>
        <v>-7562.6394014461139</v>
      </c>
      <c r="D204" s="160">
        <f>+[1]data1cf!AC203</f>
        <v>-3461.2309243448744</v>
      </c>
      <c r="E204" s="160">
        <f>+[1]data1cf!AD203</f>
        <v>-3070.6532892460732</v>
      </c>
      <c r="F204" s="160">
        <f>+[1]data1cf!AE203</f>
        <v>-3410.8839713035645</v>
      </c>
      <c r="G204" s="160">
        <f>+[1]data1cf!AF203</f>
        <v>-3594.0989284757816</v>
      </c>
      <c r="H204" s="160">
        <f>+[1]data1cf!AG203</f>
        <v>-2324.3143728410992</v>
      </c>
      <c r="I204" s="160">
        <f>+[1]data1cf!AH203</f>
        <v>-2445.9451357840126</v>
      </c>
      <c r="J204" s="160">
        <f>+[1]data1cf!AI203</f>
        <v>-2458.3793383190023</v>
      </c>
      <c r="K204" s="160">
        <f>+[1]data1cf!AJ203</f>
        <v>-2467.5182644316537</v>
      </c>
      <c r="L204" s="160">
        <f>+[1]data1cf!AK203</f>
        <v>-2495.8732731994128</v>
      </c>
      <c r="M204" s="160">
        <f>+[1]data1cf!AL203</f>
        <v>-2494.2968987344766</v>
      </c>
      <c r="N204" s="160">
        <f>+[1]data1cf!AM203</f>
        <v>-2511.9600057313191</v>
      </c>
      <c r="O204" s="160">
        <f>+[1]data1cf!AN203</f>
        <v>-2322.0972158663399</v>
      </c>
      <c r="P204" s="160">
        <f>+[1]data1cf!AO203</f>
        <v>-2283.7684912571394</v>
      </c>
      <c r="Q204" s="160">
        <f>+[1]data1cf!AP203</f>
        <v>-2284.6322606939357</v>
      </c>
      <c r="R204" s="160">
        <f>+[1]data1cf!AQ203</f>
        <v>1082.1492370244891</v>
      </c>
      <c r="S204" s="160">
        <f>+[1]data1cf!AR203</f>
        <v>0</v>
      </c>
      <c r="T204" s="160">
        <f>+[1]data1cf!AS203</f>
        <v>0</v>
      </c>
      <c r="U204" s="160">
        <f>+[1]data1cf!AT203</f>
        <v>0</v>
      </c>
      <c r="V204" s="160">
        <f>+[1]data1cf!AU203</f>
        <v>0</v>
      </c>
      <c r="W204" s="160">
        <f>+[1]data1cf!AV203</f>
        <v>0</v>
      </c>
      <c r="X204" s="160">
        <f>+[1]data1cf!AW203</f>
        <v>0</v>
      </c>
      <c r="Y204" s="160">
        <f>+[1]data1cf!AX203</f>
        <v>0</v>
      </c>
      <c r="Z204" s="160">
        <f>+[1]data1cf!AY203</f>
        <v>0</v>
      </c>
      <c r="AA204" s="160">
        <f>+[1]data1cf!AZ203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3"/>
        <v>-97653.834561212512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0">
        <f>+[1]data1cf!AA204</f>
        <v>-89708.27565014748</v>
      </c>
      <c r="C205" s="160">
        <f>+[1]data1cf!AB204</f>
        <v>-7576.1346369437388</v>
      </c>
      <c r="D205" s="160">
        <f>+[1]data1cf!AC204</f>
        <v>-3500.83367397449</v>
      </c>
      <c r="E205" s="160">
        <f>+[1]data1cf!AD204</f>
        <v>-3169.4681370658259</v>
      </c>
      <c r="F205" s="160">
        <f>+[1]data1cf!AE204</f>
        <v>-3419.4068878706348</v>
      </c>
      <c r="G205" s="160">
        <f>+[1]data1cf!AF204</f>
        <v>-3745.1576589914253</v>
      </c>
      <c r="H205" s="160">
        <f>+[1]data1cf!AG204</f>
        <v>-2436.7314465528566</v>
      </c>
      <c r="I205" s="160">
        <f>+[1]data1cf!AH204</f>
        <v>-2552.4075330391279</v>
      </c>
      <c r="J205" s="160">
        <f>+[1]data1cf!AI204</f>
        <v>-2564.8417355741176</v>
      </c>
      <c r="K205" s="160">
        <f>+[1]data1cf!AJ204</f>
        <v>-2574.1611064278795</v>
      </c>
      <c r="L205" s="160">
        <f>+[1]data1cf!AK204</f>
        <v>-2602.3356704545281</v>
      </c>
      <c r="M205" s="160">
        <f>+[1]data1cf!AL204</f>
        <v>-2600.9397407307019</v>
      </c>
      <c r="N205" s="160">
        <f>+[1]data1cf!AM204</f>
        <v>-2618.4224029864345</v>
      </c>
      <c r="O205" s="160">
        <f>+[1]data1cf!AN204</f>
        <v>-2428.7400578625657</v>
      </c>
      <c r="P205" s="160">
        <f>+[1]data1cf!AO204</f>
        <v>-2390.2308885122548</v>
      </c>
      <c r="Q205" s="160">
        <f>+[1]data1cf!AP204</f>
        <v>-2391.275102690161</v>
      </c>
      <c r="R205" s="160">
        <f>+[1]data1cf!AQ204</f>
        <v>1028.9180383969315</v>
      </c>
      <c r="S205" s="160">
        <f>+[1]data1cf!AR204</f>
        <v>0</v>
      </c>
      <c r="T205" s="160">
        <f>+[1]data1cf!AS204</f>
        <v>0</v>
      </c>
      <c r="U205" s="160">
        <f>+[1]data1cf!AT204</f>
        <v>0</v>
      </c>
      <c r="V205" s="160">
        <f>+[1]data1cf!AU204</f>
        <v>0</v>
      </c>
      <c r="W205" s="160">
        <f>+[1]data1cf!AV204</f>
        <v>0</v>
      </c>
      <c r="X205" s="160">
        <f>+[1]data1cf!AW204</f>
        <v>0</v>
      </c>
      <c r="Y205" s="160">
        <f>+[1]data1cf!AX204</f>
        <v>0</v>
      </c>
      <c r="Z205" s="160">
        <f>+[1]data1cf!AY204</f>
        <v>0</v>
      </c>
      <c r="AA205" s="160">
        <f>+[1]data1cf!AZ204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3"/>
        <v>-94111.313273686435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0">
        <f>+[1]data1cf!AA205</f>
        <v>-92734.389360581699</v>
      </c>
      <c r="C206" s="160">
        <f>+[1]data1cf!AB205</f>
        <v>-7528.8189763631844</v>
      </c>
      <c r="D206" s="160">
        <f>+[1]data1cf!AC205</f>
        <v>-3461.2399749428805</v>
      </c>
      <c r="E206" s="160">
        <f>+[1]data1cf!AD205</f>
        <v>-3117.5839812526337</v>
      </c>
      <c r="F206" s="160">
        <f>+[1]data1cf!AE205</f>
        <v>-3430.7702470262684</v>
      </c>
      <c r="G206" s="160">
        <f>+[1]data1cf!AF205</f>
        <v>-3664.7179318156018</v>
      </c>
      <c r="H206" s="160">
        <f>+[1]data1cf!AG205</f>
        <v>-2363.4321939914284</v>
      </c>
      <c r="I206" s="160">
        <f>+[1]data1cf!AH205</f>
        <v>-2482.9909054127352</v>
      </c>
      <c r="J206" s="160">
        <f>+[1]data1cf!AI205</f>
        <v>-2495.4251079477253</v>
      </c>
      <c r="K206" s="160">
        <f>+[1]data1cf!AJ205</f>
        <v>-2504.626823500425</v>
      </c>
      <c r="L206" s="160">
        <f>+[1]data1cf!AK205</f>
        <v>-2532.9190428281354</v>
      </c>
      <c r="M206" s="160">
        <f>+[1]data1cf!AL205</f>
        <v>-2531.4054578032474</v>
      </c>
      <c r="N206" s="160">
        <f>+[1]data1cf!AM205</f>
        <v>-2549.0057753600422</v>
      </c>
      <c r="O206" s="160">
        <f>+[1]data1cf!AN205</f>
        <v>-2359.2057749351115</v>
      </c>
      <c r="P206" s="160">
        <f>+[1]data1cf!AO205</f>
        <v>-2320.8142608858625</v>
      </c>
      <c r="Q206" s="160">
        <f>+[1]data1cf!AP205</f>
        <v>-2321.7408197627065</v>
      </c>
      <c r="R206" s="160">
        <f>+[1]data1cf!AQ205</f>
        <v>1063.6263522101278</v>
      </c>
      <c r="S206" s="160">
        <f>+[1]data1cf!AR205</f>
        <v>0</v>
      </c>
      <c r="T206" s="160">
        <f>+[1]data1cf!AS205</f>
        <v>0</v>
      </c>
      <c r="U206" s="160">
        <f>+[1]data1cf!AT205</f>
        <v>0</v>
      </c>
      <c r="V206" s="160">
        <f>+[1]data1cf!AU205</f>
        <v>0</v>
      </c>
      <c r="W206" s="160">
        <f>+[1]data1cf!AV205</f>
        <v>0</v>
      </c>
      <c r="X206" s="160">
        <f>+[1]data1cf!AW205</f>
        <v>0</v>
      </c>
      <c r="Y206" s="160">
        <f>+[1]data1cf!AX205</f>
        <v>0</v>
      </c>
      <c r="Z206" s="160">
        <f>+[1]data1cf!AY205</f>
        <v>0</v>
      </c>
      <c r="AA206" s="160">
        <f>+[1]data1cf!AZ205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3"/>
        <v>-96406.736198704457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0">
        <f>+[1]data1cf!AA206</f>
        <v>-91236.221315179122</v>
      </c>
      <c r="C207" s="160">
        <f>+[1]data1cf!AB206</f>
        <v>-7628.5506645988162</v>
      </c>
      <c r="D207" s="160">
        <f>+[1]data1cf!AC206</f>
        <v>-3563.9834205799752</v>
      </c>
      <c r="E207" s="160">
        <f>+[1]data1cf!AD206</f>
        <v>-3211.5893024407383</v>
      </c>
      <c r="F207" s="160">
        <f>+[1]data1cf!AE206</f>
        <v>-3377.4432979287649</v>
      </c>
      <c r="G207" s="160">
        <f>+[1]data1cf!AF206</f>
        <v>-3774.8051302970143</v>
      </c>
      <c r="H207" s="160">
        <f>+[1]data1cf!AG206</f>
        <v>-2399.7211799475008</v>
      </c>
      <c r="I207" s="160">
        <f>+[1]data1cf!AH206</f>
        <v>-2517.3576818398342</v>
      </c>
      <c r="J207" s="160">
        <f>+[1]data1cf!AI206</f>
        <v>-2529.7918843748239</v>
      </c>
      <c r="K207" s="160">
        <f>+[1]data1cf!AJ206</f>
        <v>-2539.0518487011295</v>
      </c>
      <c r="L207" s="160">
        <f>+[1]data1cf!AK206</f>
        <v>-2567.2858192552344</v>
      </c>
      <c r="M207" s="160">
        <f>+[1]data1cf!AL206</f>
        <v>-2565.8304830039519</v>
      </c>
      <c r="N207" s="160">
        <f>+[1]data1cf!AM206</f>
        <v>-2583.3725517871408</v>
      </c>
      <c r="O207" s="160">
        <f>+[1]data1cf!AN206</f>
        <v>-2393.6308001358157</v>
      </c>
      <c r="P207" s="160">
        <f>+[1]data1cf!AO206</f>
        <v>-2355.1810373129611</v>
      </c>
      <c r="Q207" s="160">
        <f>+[1]data1cf!AP206</f>
        <v>-2356.1658449634106</v>
      </c>
      <c r="R207" s="160">
        <f>+[1]data1cf!AQ206</f>
        <v>1046.4429639965783</v>
      </c>
      <c r="S207" s="160">
        <f>+[1]data1cf!AR206</f>
        <v>0</v>
      </c>
      <c r="T207" s="160">
        <f>+[1]data1cf!AS206</f>
        <v>0</v>
      </c>
      <c r="U207" s="160">
        <f>+[1]data1cf!AT206</f>
        <v>0</v>
      </c>
      <c r="V207" s="160">
        <f>+[1]data1cf!AU206</f>
        <v>0</v>
      </c>
      <c r="W207" s="160">
        <f>+[1]data1cf!AV206</f>
        <v>0</v>
      </c>
      <c r="X207" s="160">
        <f>+[1]data1cf!AW206</f>
        <v>0</v>
      </c>
      <c r="Y207" s="160">
        <f>+[1]data1cf!AX206</f>
        <v>0</v>
      </c>
      <c r="Z207" s="160">
        <f>+[1]data1cf!AY206</f>
        <v>0</v>
      </c>
      <c r="AA207" s="160">
        <f>+[1]data1cf!AZ206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3"/>
        <v>-95424.624412720616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0">
        <f>+[1]data1cf!AA207</f>
        <v>-91610.676683723315</v>
      </c>
      <c r="C208" s="160">
        <f>+[1]data1cf!AB207</f>
        <v>-7639.3132556931305</v>
      </c>
      <c r="D208" s="160">
        <f>+[1]data1cf!AC207</f>
        <v>-3616.0749992271976</v>
      </c>
      <c r="E208" s="160">
        <f>+[1]data1cf!AD207</f>
        <v>-3257.2631263716366</v>
      </c>
      <c r="F208" s="160">
        <f>+[1]data1cf!AE207</f>
        <v>-3418.9936510124062</v>
      </c>
      <c r="G208" s="160">
        <f>+[1]data1cf!AF207</f>
        <v>-3683.8525572999297</v>
      </c>
      <c r="H208" s="160">
        <f>+[1]data1cf!AG207</f>
        <v>-2390.6510321413348</v>
      </c>
      <c r="I208" s="160">
        <f>+[1]data1cf!AH207</f>
        <v>-2508.7679752497252</v>
      </c>
      <c r="J208" s="160">
        <f>+[1]data1cf!AI207</f>
        <v>-2521.2021777847149</v>
      </c>
      <c r="K208" s="160">
        <f>+[1]data1cf!AJ207</f>
        <v>-2530.4475832862913</v>
      </c>
      <c r="L208" s="160">
        <f>+[1]data1cf!AK207</f>
        <v>-2558.6961126651254</v>
      </c>
      <c r="M208" s="160">
        <f>+[1]data1cf!AL207</f>
        <v>-2557.2262175891137</v>
      </c>
      <c r="N208" s="160">
        <f>+[1]data1cf!AM207</f>
        <v>-2574.7828451970317</v>
      </c>
      <c r="O208" s="160">
        <f>+[1]data1cf!AN207</f>
        <v>-2385.0265347209775</v>
      </c>
      <c r="P208" s="160">
        <f>+[1]data1cf!AO207</f>
        <v>-2346.591330722852</v>
      </c>
      <c r="Q208" s="160">
        <f>+[1]data1cf!AP207</f>
        <v>-2347.5615795485728</v>
      </c>
      <c r="R208" s="160">
        <f>+[1]data1cf!AQ207</f>
        <v>1050.7378172916328</v>
      </c>
      <c r="S208" s="160">
        <f>+[1]data1cf!AR207</f>
        <v>0</v>
      </c>
      <c r="T208" s="160">
        <f>+[1]data1cf!AS207</f>
        <v>0</v>
      </c>
      <c r="U208" s="160">
        <f>+[1]data1cf!AT207</f>
        <v>0</v>
      </c>
      <c r="V208" s="160">
        <f>+[1]data1cf!AU207</f>
        <v>0</v>
      </c>
      <c r="W208" s="160">
        <f>+[1]data1cf!AV207</f>
        <v>0</v>
      </c>
      <c r="X208" s="160">
        <f>+[1]data1cf!AW207</f>
        <v>0</v>
      </c>
      <c r="Y208" s="160">
        <f>+[1]data1cf!AX207</f>
        <v>0</v>
      </c>
      <c r="Z208" s="160">
        <f>+[1]data1cf!AY207</f>
        <v>0</v>
      </c>
      <c r="AA208" s="160">
        <f>+[1]data1cf!AZ207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3"/>
        <v>-95771.982656271561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0">
        <f>+[1]data1cf!AA208</f>
        <v>-86033.835014390686</v>
      </c>
      <c r="C209" s="160">
        <f>+[1]data1cf!AB208</f>
        <v>-7666.169535954341</v>
      </c>
      <c r="D209" s="160">
        <f>+[1]data1cf!AC208</f>
        <v>-3772.3421235473802</v>
      </c>
      <c r="E209" s="160">
        <f>+[1]data1cf!AD208</f>
        <v>-3358.2440549019207</v>
      </c>
      <c r="F209" s="160">
        <f>+[1]data1cf!AE208</f>
        <v>-3645.8446842814806</v>
      </c>
      <c r="G209" s="160">
        <f>+[1]data1cf!AF208</f>
        <v>-3845.8863382511809</v>
      </c>
      <c r="H209" s="160">
        <f>+[1]data1cf!AG208</f>
        <v>-2525.7346294979102</v>
      </c>
      <c r="I209" s="160">
        <f>+[1]data1cf!AH208</f>
        <v>-2636.6962616708802</v>
      </c>
      <c r="J209" s="160">
        <f>+[1]data1cf!AI208</f>
        <v>-2649.1304642058703</v>
      </c>
      <c r="K209" s="160">
        <f>+[1]data1cf!AJ208</f>
        <v>-2658.5926973115497</v>
      </c>
      <c r="L209" s="160">
        <f>+[1]data1cf!AK208</f>
        <v>-2686.6243990862804</v>
      </c>
      <c r="M209" s="160">
        <f>+[1]data1cf!AL208</f>
        <v>-2685.3713316143721</v>
      </c>
      <c r="N209" s="160">
        <f>+[1]data1cf!AM208</f>
        <v>-2702.7111316181868</v>
      </c>
      <c r="O209" s="160">
        <f>+[1]data1cf!AN208</f>
        <v>-2513.1716487462363</v>
      </c>
      <c r="P209" s="160">
        <f>+[1]data1cf!AO208</f>
        <v>-2474.519617144007</v>
      </c>
      <c r="Q209" s="160">
        <f>+[1]data1cf!AP208</f>
        <v>-2475.7066935738312</v>
      </c>
      <c r="R209" s="160">
        <f>+[1]data1cf!AQ208</f>
        <v>986.77367408105533</v>
      </c>
      <c r="S209" s="160">
        <f>+[1]data1cf!AR208</f>
        <v>0</v>
      </c>
      <c r="T209" s="160">
        <f>+[1]data1cf!AS208</f>
        <v>0</v>
      </c>
      <c r="U209" s="160">
        <f>+[1]data1cf!AT208</f>
        <v>0</v>
      </c>
      <c r="V209" s="160">
        <f>+[1]data1cf!AU208</f>
        <v>0</v>
      </c>
      <c r="W209" s="160">
        <f>+[1]data1cf!AV208</f>
        <v>0</v>
      </c>
      <c r="X209" s="160">
        <f>+[1]data1cf!AW208</f>
        <v>0</v>
      </c>
      <c r="Y209" s="160">
        <f>+[1]data1cf!AX208</f>
        <v>0</v>
      </c>
      <c r="Z209" s="160">
        <f>+[1]data1cf!AY208</f>
        <v>0</v>
      </c>
      <c r="AA209" s="160">
        <f>+[1]data1cf!AZ208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3"/>
        <v>-91679.858589761134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0">
        <f>+[1]data1cf!AA209</f>
        <v>-102691.67075831056</v>
      </c>
      <c r="C210" s="160">
        <f>+[1]data1cf!AB209</f>
        <v>-7324.6464782265202</v>
      </c>
      <c r="D210" s="160">
        <f>+[1]data1cf!AC209</f>
        <v>-3072.075750873053</v>
      </c>
      <c r="E210" s="160">
        <f>+[1]data1cf!AD209</f>
        <v>-2807.6092684453597</v>
      </c>
      <c r="F210" s="160">
        <f>+[1]data1cf!AE209</f>
        <v>-3024.0424508955439</v>
      </c>
      <c r="G210" s="160">
        <f>+[1]data1cf!AF209</f>
        <v>-3296.9786095351401</v>
      </c>
      <c r="H210" s="160">
        <f>+[1]data1cf!AG209</f>
        <v>-2122.2445342281044</v>
      </c>
      <c r="I210" s="160">
        <f>+[1]data1cf!AH209</f>
        <v>-2254.5788359739536</v>
      </c>
      <c r="J210" s="160">
        <f>+[1]data1cf!AI209</f>
        <v>-2267.0130385089433</v>
      </c>
      <c r="K210" s="160">
        <f>+[1]data1cf!AJ209</f>
        <v>-2275.8276149608996</v>
      </c>
      <c r="L210" s="160">
        <f>+[1]data1cf!AK209</f>
        <v>-2304.5069733893538</v>
      </c>
      <c r="M210" s="160">
        <f>+[1]data1cf!AL209</f>
        <v>-2302.606249263722</v>
      </c>
      <c r="N210" s="160">
        <f>+[1]data1cf!AM209</f>
        <v>-2320.5937059212602</v>
      </c>
      <c r="O210" s="160">
        <f>+[1]data1cf!AN209</f>
        <v>-2130.4065663955857</v>
      </c>
      <c r="P210" s="160">
        <f>+[1]data1cf!AO209</f>
        <v>-2092.4021914470804</v>
      </c>
      <c r="Q210" s="160">
        <f>+[1]data1cf!AP209</f>
        <v>-2092.9416112231811</v>
      </c>
      <c r="R210" s="160">
        <f>+[1]data1cf!AQ209</f>
        <v>1177.8323869295186</v>
      </c>
      <c r="S210" s="160">
        <f>+[1]data1cf!AR209</f>
        <v>0</v>
      </c>
      <c r="T210" s="160">
        <f>+[1]data1cf!AS209</f>
        <v>0</v>
      </c>
      <c r="U210" s="160">
        <f>+[1]data1cf!AT209</f>
        <v>0</v>
      </c>
      <c r="V210" s="160">
        <f>+[1]data1cf!AU209</f>
        <v>0</v>
      </c>
      <c r="W210" s="160">
        <f>+[1]data1cf!AV209</f>
        <v>0</v>
      </c>
      <c r="X210" s="160">
        <f>+[1]data1cf!AW209</f>
        <v>0</v>
      </c>
      <c r="Y210" s="160">
        <f>+[1]data1cf!AX209</f>
        <v>0</v>
      </c>
      <c r="Z210" s="160">
        <f>+[1]data1cf!AY209</f>
        <v>0</v>
      </c>
      <c r="AA210" s="160">
        <f>+[1]data1cf!AZ209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3"/>
        <v>-103420.77242089174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0">
        <f>+[1]data1cf!AA210</f>
        <v>-99982.049693838722</v>
      </c>
      <c r="C211" s="160">
        <f>+[1]data1cf!AB210</f>
        <v>-7363.0059322397547</v>
      </c>
      <c r="D211" s="160">
        <f>+[1]data1cf!AC210</f>
        <v>-3237.779266943749</v>
      </c>
      <c r="E211" s="160">
        <f>+[1]data1cf!AD210</f>
        <v>-2962.2314933471034</v>
      </c>
      <c r="F211" s="160">
        <f>+[1]data1cf!AE210</f>
        <v>-3101.3067256159738</v>
      </c>
      <c r="G211" s="160">
        <f>+[1]data1cf!AF210</f>
        <v>-3471.371935995815</v>
      </c>
      <c r="H211" s="160">
        <f>+[1]data1cf!AG210</f>
        <v>-2187.8776259607971</v>
      </c>
      <c r="I211" s="160">
        <f>+[1]data1cf!AH210</f>
        <v>-2316.7353754960859</v>
      </c>
      <c r="J211" s="160">
        <f>+[1]data1cf!AI210</f>
        <v>-2329.1695780310756</v>
      </c>
      <c r="K211" s="160">
        <f>+[1]data1cf!AJ210</f>
        <v>-2338.0895045500188</v>
      </c>
      <c r="L211" s="160">
        <f>+[1]data1cf!AK210</f>
        <v>-2366.6635129114861</v>
      </c>
      <c r="M211" s="160">
        <f>+[1]data1cf!AL210</f>
        <v>-2364.8681388528412</v>
      </c>
      <c r="N211" s="160">
        <f>+[1]data1cf!AM210</f>
        <v>-2382.7502454433925</v>
      </c>
      <c r="O211" s="160">
        <f>+[1]data1cf!AN210</f>
        <v>-2192.6684559847049</v>
      </c>
      <c r="P211" s="160">
        <f>+[1]data1cf!AO210</f>
        <v>-2154.5587309692128</v>
      </c>
      <c r="Q211" s="160">
        <f>+[1]data1cf!AP210</f>
        <v>-2155.2035008123003</v>
      </c>
      <c r="R211" s="160">
        <f>+[1]data1cf!AQ210</f>
        <v>1146.7541171684525</v>
      </c>
      <c r="S211" s="160">
        <f>+[1]data1cf!AR210</f>
        <v>0</v>
      </c>
      <c r="T211" s="160">
        <f>+[1]data1cf!AS210</f>
        <v>0</v>
      </c>
      <c r="U211" s="160">
        <f>+[1]data1cf!AT210</f>
        <v>0</v>
      </c>
      <c r="V211" s="160">
        <f>+[1]data1cf!AU210</f>
        <v>0</v>
      </c>
      <c r="W211" s="160">
        <f>+[1]data1cf!AV210</f>
        <v>0</v>
      </c>
      <c r="X211" s="160">
        <f>+[1]data1cf!AW210</f>
        <v>0</v>
      </c>
      <c r="Y211" s="160">
        <f>+[1]data1cf!AX210</f>
        <v>0</v>
      </c>
      <c r="Z211" s="160">
        <f>+[1]data1cf!AY210</f>
        <v>0</v>
      </c>
      <c r="AA211" s="160">
        <f>+[1]data1cf!AZ210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3"/>
        <v>-101592.17646133235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0">
        <f>+[1]data1cf!AA211</f>
        <v>-100305.53129565228</v>
      </c>
      <c r="C212" s="160">
        <f>+[1]data1cf!AB211</f>
        <v>-7456.7996283891152</v>
      </c>
      <c r="D212" s="160">
        <f>+[1]data1cf!AC211</f>
        <v>-3216.2710541159581</v>
      </c>
      <c r="E212" s="160">
        <f>+[1]data1cf!AD211</f>
        <v>-3047.8646564320352</v>
      </c>
      <c r="F212" s="160">
        <f>+[1]data1cf!AE211</f>
        <v>-3315.727431126209</v>
      </c>
      <c r="G212" s="160">
        <f>+[1]data1cf!AF211</f>
        <v>-3488.5032868099379</v>
      </c>
      <c r="H212" s="160">
        <f>+[1]data1cf!AG211</f>
        <v>-2180.0421769660843</v>
      </c>
      <c r="I212" s="160">
        <f>+[1]data1cf!AH211</f>
        <v>-2309.3149663357644</v>
      </c>
      <c r="J212" s="160">
        <f>+[1]data1cf!AI211</f>
        <v>-2321.7491688707541</v>
      </c>
      <c r="K212" s="160">
        <f>+[1]data1cf!AJ211</f>
        <v>-2330.6565184250185</v>
      </c>
      <c r="L212" s="160">
        <f>+[1]data1cf!AK211</f>
        <v>-2359.2431037511642</v>
      </c>
      <c r="M212" s="160">
        <f>+[1]data1cf!AL211</f>
        <v>-2357.4351527278409</v>
      </c>
      <c r="N212" s="160">
        <f>+[1]data1cf!AM211</f>
        <v>-2375.329836283071</v>
      </c>
      <c r="O212" s="160">
        <f>+[1]data1cf!AN211</f>
        <v>-2185.2354698597046</v>
      </c>
      <c r="P212" s="160">
        <f>+[1]data1cf!AO211</f>
        <v>-2147.1383218088913</v>
      </c>
      <c r="Q212" s="160">
        <f>+[1]data1cf!AP211</f>
        <v>-2147.7705146873</v>
      </c>
      <c r="R212" s="160">
        <f>+[1]data1cf!AQ211</f>
        <v>1150.4643217486134</v>
      </c>
      <c r="S212" s="160">
        <f>+[1]data1cf!AR211</f>
        <v>0</v>
      </c>
      <c r="T212" s="160">
        <f>+[1]data1cf!AS211</f>
        <v>0</v>
      </c>
      <c r="U212" s="160">
        <f>+[1]data1cf!AT211</f>
        <v>0</v>
      </c>
      <c r="V212" s="160">
        <f>+[1]data1cf!AU211</f>
        <v>0</v>
      </c>
      <c r="W212" s="160">
        <f>+[1]data1cf!AV211</f>
        <v>0</v>
      </c>
      <c r="X212" s="160">
        <f>+[1]data1cf!AW211</f>
        <v>0</v>
      </c>
      <c r="Y212" s="160">
        <f>+[1]data1cf!AX211</f>
        <v>0</v>
      </c>
      <c r="Z212" s="160">
        <f>+[1]data1cf!AY211</f>
        <v>0</v>
      </c>
      <c r="AA212" s="160">
        <f>+[1]data1cf!AZ211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4">SUMPRODUCT(B212:AJ212,PVCapPrice)</f>
        <v>-102064.738580593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0">
        <f>+[1]data1cf!AA212</f>
        <v>-96394.745779416859</v>
      </c>
      <c r="C213" s="160">
        <f>+[1]data1cf!AB212</f>
        <v>-7425.8498270989812</v>
      </c>
      <c r="D213" s="160">
        <f>+[1]data1cf!AC212</f>
        <v>-3351.9360773263993</v>
      </c>
      <c r="E213" s="160">
        <f>+[1]data1cf!AD212</f>
        <v>-3051.8080394573299</v>
      </c>
      <c r="F213" s="160">
        <f>+[1]data1cf!AE212</f>
        <v>-3166.2912263631561</v>
      </c>
      <c r="G213" s="160">
        <f>+[1]data1cf!AF212</f>
        <v>-3601.3413165185416</v>
      </c>
      <c r="H213" s="160">
        <f>+[1]data1cf!AG212</f>
        <v>-2274.7701623288626</v>
      </c>
      <c r="I213" s="160">
        <f>+[1]data1cf!AH212</f>
        <v>-2399.0252574497918</v>
      </c>
      <c r="J213" s="160">
        <f>+[1]data1cf!AI212</f>
        <v>-2411.4594599847819</v>
      </c>
      <c r="K213" s="160">
        <f>+[1]data1cf!AJ212</f>
        <v>-2420.5188608799172</v>
      </c>
      <c r="L213" s="160">
        <f>+[1]data1cf!AK212</f>
        <v>-2448.9533948651924</v>
      </c>
      <c r="M213" s="160">
        <f>+[1]data1cf!AL212</f>
        <v>-2447.29749518274</v>
      </c>
      <c r="N213" s="160">
        <f>+[1]data1cf!AM212</f>
        <v>-2465.0401273970988</v>
      </c>
      <c r="O213" s="160">
        <f>+[1]data1cf!AN212</f>
        <v>-2275.0978123146033</v>
      </c>
      <c r="P213" s="160">
        <f>+[1]data1cf!AO212</f>
        <v>-2236.8486129229191</v>
      </c>
      <c r="Q213" s="160">
        <f>+[1]data1cf!AP212</f>
        <v>-2237.6328571421991</v>
      </c>
      <c r="R213" s="160">
        <f>+[1]data1cf!AQ212</f>
        <v>1105.6091761915993</v>
      </c>
      <c r="S213" s="160">
        <f>+[1]data1cf!AR212</f>
        <v>0</v>
      </c>
      <c r="T213" s="160">
        <f>+[1]data1cf!AS212</f>
        <v>0</v>
      </c>
      <c r="U213" s="160">
        <f>+[1]data1cf!AT212</f>
        <v>0</v>
      </c>
      <c r="V213" s="160">
        <f>+[1]data1cf!AU212</f>
        <v>0</v>
      </c>
      <c r="W213" s="160">
        <f>+[1]data1cf!AV212</f>
        <v>0</v>
      </c>
      <c r="X213" s="160">
        <f>+[1]data1cf!AW212</f>
        <v>0</v>
      </c>
      <c r="Y213" s="160">
        <f>+[1]data1cf!AX212</f>
        <v>0</v>
      </c>
      <c r="Z213" s="160">
        <f>+[1]data1cf!AY212</f>
        <v>0</v>
      </c>
      <c r="AA213" s="160">
        <f>+[1]data1cf!AZ212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4"/>
        <v>-98987.591350326926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0">
        <f>+[1]data1cf!AA213</f>
        <v>-86842.655676259965</v>
      </c>
      <c r="C214" s="160">
        <f>+[1]data1cf!AB213</f>
        <v>-7687.2345223319662</v>
      </c>
      <c r="D214" s="160">
        <f>+[1]data1cf!AC213</f>
        <v>-3719.0637427664396</v>
      </c>
      <c r="E214" s="160">
        <f>+[1]data1cf!AD213</f>
        <v>-3422.1450221173827</v>
      </c>
      <c r="F214" s="160">
        <f>+[1]data1cf!AE213</f>
        <v>-3504.0040712639179</v>
      </c>
      <c r="G214" s="160">
        <f>+[1]data1cf!AF213</f>
        <v>-3938.5990383446447</v>
      </c>
      <c r="H214" s="160">
        <f>+[1]data1cf!AG213</f>
        <v>-2506.1431813091535</v>
      </c>
      <c r="I214" s="160">
        <f>+[1]data1cf!AH213</f>
        <v>-2618.1425627441286</v>
      </c>
      <c r="J214" s="160">
        <f>+[1]data1cf!AI213</f>
        <v>-2630.5767652791183</v>
      </c>
      <c r="K214" s="160">
        <f>+[1]data1cf!AJ213</f>
        <v>-2640.0075514374648</v>
      </c>
      <c r="L214" s="160">
        <f>+[1]data1cf!AK213</f>
        <v>-2668.0707001595288</v>
      </c>
      <c r="M214" s="160">
        <f>+[1]data1cf!AL213</f>
        <v>-2666.7861857402872</v>
      </c>
      <c r="N214" s="160">
        <f>+[1]data1cf!AM213</f>
        <v>-2684.1574326914351</v>
      </c>
      <c r="O214" s="160">
        <f>+[1]data1cf!AN213</f>
        <v>-2494.586502872151</v>
      </c>
      <c r="P214" s="160">
        <f>+[1]data1cf!AO213</f>
        <v>-2455.9659182172554</v>
      </c>
      <c r="Q214" s="160">
        <f>+[1]data1cf!AP213</f>
        <v>-2457.1215476997463</v>
      </c>
      <c r="R214" s="160">
        <f>+[1]data1cf!AQ213</f>
        <v>996.05052354443114</v>
      </c>
      <c r="S214" s="160">
        <f>+[1]data1cf!AR213</f>
        <v>0</v>
      </c>
      <c r="T214" s="160">
        <f>+[1]data1cf!AS213</f>
        <v>0</v>
      </c>
      <c r="U214" s="160">
        <f>+[1]data1cf!AT213</f>
        <v>0</v>
      </c>
      <c r="V214" s="160">
        <f>+[1]data1cf!AU213</f>
        <v>0</v>
      </c>
      <c r="W214" s="160">
        <f>+[1]data1cf!AV213</f>
        <v>0</v>
      </c>
      <c r="X214" s="160">
        <f>+[1]data1cf!AW213</f>
        <v>0</v>
      </c>
      <c r="Y214" s="160">
        <f>+[1]data1cf!AX213</f>
        <v>0</v>
      </c>
      <c r="Z214" s="160">
        <f>+[1]data1cf!AY213</f>
        <v>0</v>
      </c>
      <c r="AA214" s="160">
        <f>+[1]data1cf!AZ213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4"/>
        <v>-92312.103006628546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0">
        <f>+[1]data1cf!AA214</f>
        <v>-92549.420314212053</v>
      </c>
      <c r="C215" s="160">
        <f>+[1]data1cf!AB214</f>
        <v>-7609.0870631403704</v>
      </c>
      <c r="D215" s="160">
        <f>+[1]data1cf!AC214</f>
        <v>-3589.489769637974</v>
      </c>
      <c r="E215" s="160">
        <f>+[1]data1cf!AD214</f>
        <v>-3231.0257516984457</v>
      </c>
      <c r="F215" s="160">
        <f>+[1]data1cf!AE214</f>
        <v>-3295.7755010560841</v>
      </c>
      <c r="G215" s="160">
        <f>+[1]data1cf!AF214</f>
        <v>-3644.2105949982124</v>
      </c>
      <c r="H215" s="160">
        <f>+[1]data1cf!AG214</f>
        <v>-2367.9125586251653</v>
      </c>
      <c r="I215" s="160">
        <f>+[1]data1cf!AH214</f>
        <v>-2487.2339473612183</v>
      </c>
      <c r="J215" s="160">
        <f>+[1]data1cf!AI214</f>
        <v>-2499.668149896208</v>
      </c>
      <c r="K215" s="160">
        <f>+[1]data1cf!AJ214</f>
        <v>-2508.8770570454303</v>
      </c>
      <c r="L215" s="160">
        <f>+[1]data1cf!AK214</f>
        <v>-2537.162084776618</v>
      </c>
      <c r="M215" s="160">
        <f>+[1]data1cf!AL214</f>
        <v>-2535.6556913482527</v>
      </c>
      <c r="N215" s="160">
        <f>+[1]data1cf!AM214</f>
        <v>-2553.2488173085248</v>
      </c>
      <c r="O215" s="160">
        <f>+[1]data1cf!AN214</f>
        <v>-2363.4560084801169</v>
      </c>
      <c r="P215" s="160">
        <f>+[1]data1cf!AO214</f>
        <v>-2325.0573028343451</v>
      </c>
      <c r="Q215" s="160">
        <f>+[1]data1cf!AP214</f>
        <v>-2325.9910533077118</v>
      </c>
      <c r="R215" s="160">
        <f>+[1]data1cf!AQ214</f>
        <v>1061.5048312358865</v>
      </c>
      <c r="S215" s="160">
        <f>+[1]data1cf!AR214</f>
        <v>0</v>
      </c>
      <c r="T215" s="160">
        <f>+[1]data1cf!AS214</f>
        <v>0</v>
      </c>
      <c r="U215" s="160">
        <f>+[1]data1cf!AT214</f>
        <v>0</v>
      </c>
      <c r="V215" s="160">
        <f>+[1]data1cf!AU214</f>
        <v>0</v>
      </c>
      <c r="W215" s="160">
        <f>+[1]data1cf!AV214</f>
        <v>0</v>
      </c>
      <c r="X215" s="160">
        <f>+[1]data1cf!AW214</f>
        <v>0</v>
      </c>
      <c r="Y215" s="160">
        <f>+[1]data1cf!AX214</f>
        <v>0</v>
      </c>
      <c r="Z215" s="160">
        <f>+[1]data1cf!AY214</f>
        <v>0</v>
      </c>
      <c r="AA215" s="160">
        <f>+[1]data1cf!AZ214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4"/>
        <v>-96389.990064658821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0">
        <f>+[1]data1cf!AA215</f>
        <v>-103695.76615229051</v>
      </c>
      <c r="C216" s="160">
        <f>+[1]data1cf!AB215</f>
        <v>-7321.0882790375408</v>
      </c>
      <c r="D216" s="160">
        <f>+[1]data1cf!AC215</f>
        <v>-3072.8928943157175</v>
      </c>
      <c r="E216" s="160">
        <f>+[1]data1cf!AD215</f>
        <v>-2742.9080628796278</v>
      </c>
      <c r="F216" s="160">
        <f>+[1]data1cf!AE215</f>
        <v>-3032.0370258854273</v>
      </c>
      <c r="G216" s="160">
        <f>+[1]data1cf!AF215</f>
        <v>-3359.7503091979679</v>
      </c>
      <c r="H216" s="160">
        <f>+[1]data1cf!AG215</f>
        <v>-2097.9230946122275</v>
      </c>
      <c r="I216" s="160">
        <f>+[1]data1cf!AH215</f>
        <v>-2231.5456909123686</v>
      </c>
      <c r="J216" s="160">
        <f>+[1]data1cf!AI215</f>
        <v>-2243.9798934473583</v>
      </c>
      <c r="K216" s="160">
        <f>+[1]data1cf!AJ215</f>
        <v>-2252.7554306703969</v>
      </c>
      <c r="L216" s="160">
        <f>+[1]data1cf!AK215</f>
        <v>-2281.4738283277688</v>
      </c>
      <c r="M216" s="160">
        <f>+[1]data1cf!AL215</f>
        <v>-2279.5340649732193</v>
      </c>
      <c r="N216" s="160">
        <f>+[1]data1cf!AM215</f>
        <v>-2297.5605608596752</v>
      </c>
      <c r="O216" s="160">
        <f>+[1]data1cf!AN215</f>
        <v>-2107.334382105083</v>
      </c>
      <c r="P216" s="160">
        <f>+[1]data1cf!AO215</f>
        <v>-2069.3690463854955</v>
      </c>
      <c r="Q216" s="160">
        <f>+[1]data1cf!AP215</f>
        <v>-2069.8694269326784</v>
      </c>
      <c r="R216" s="160">
        <f>+[1]data1cf!AQ215</f>
        <v>1189.3489594603111</v>
      </c>
      <c r="S216" s="160">
        <f>+[1]data1cf!AR215</f>
        <v>0</v>
      </c>
      <c r="T216" s="160">
        <f>+[1]data1cf!AS215</f>
        <v>0</v>
      </c>
      <c r="U216" s="160">
        <f>+[1]data1cf!AT215</f>
        <v>0</v>
      </c>
      <c r="V216" s="160">
        <f>+[1]data1cf!AU215</f>
        <v>0</v>
      </c>
      <c r="W216" s="160">
        <f>+[1]data1cf!AV215</f>
        <v>0</v>
      </c>
      <c r="X216" s="160">
        <f>+[1]data1cf!AW215</f>
        <v>0</v>
      </c>
      <c r="Y216" s="160">
        <f>+[1]data1cf!AX215</f>
        <v>0</v>
      </c>
      <c r="Z216" s="160">
        <f>+[1]data1cf!AY215</f>
        <v>0</v>
      </c>
      <c r="AA216" s="160">
        <f>+[1]data1cf!AZ215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4"/>
        <v>-104213.54610175829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0">
        <f>+[1]data1cf!AA216</f>
        <v>-98805.120814510214</v>
      </c>
      <c r="C217" s="160">
        <f>+[1]data1cf!AB216</f>
        <v>-7399.2668838996069</v>
      </c>
      <c r="D217" s="160">
        <f>+[1]data1cf!AC216</f>
        <v>-3282.9800546404176</v>
      </c>
      <c r="E217" s="160">
        <f>+[1]data1cf!AD216</f>
        <v>-2922.6661814346808</v>
      </c>
      <c r="F217" s="160">
        <f>+[1]data1cf!AE216</f>
        <v>-3153.3522823002918</v>
      </c>
      <c r="G217" s="160">
        <f>+[1]data1cf!AF216</f>
        <v>-3492.189383276866</v>
      </c>
      <c r="H217" s="160">
        <f>+[1]data1cf!AG216</f>
        <v>-2216.3854797388231</v>
      </c>
      <c r="I217" s="160">
        <f>+[1]data1cf!AH216</f>
        <v>-2343.7331824447783</v>
      </c>
      <c r="J217" s="160">
        <f>+[1]data1cf!AI216</f>
        <v>-2356.167384979768</v>
      </c>
      <c r="K217" s="160">
        <f>+[1]data1cf!AJ216</f>
        <v>-2365.1330704935394</v>
      </c>
      <c r="L217" s="160">
        <f>+[1]data1cf!AK216</f>
        <v>-2393.6613198601785</v>
      </c>
      <c r="M217" s="160">
        <f>+[1]data1cf!AL216</f>
        <v>-2391.9117047963618</v>
      </c>
      <c r="N217" s="160">
        <f>+[1]data1cf!AM216</f>
        <v>-2409.7480523920849</v>
      </c>
      <c r="O217" s="160">
        <f>+[1]data1cf!AN216</f>
        <v>-2219.712021928226</v>
      </c>
      <c r="P217" s="160">
        <f>+[1]data1cf!AO216</f>
        <v>-2181.5565379179052</v>
      </c>
      <c r="Q217" s="160">
        <f>+[1]data1cf!AP216</f>
        <v>-2182.2470667558209</v>
      </c>
      <c r="R217" s="160">
        <f>+[1]data1cf!AQ216</f>
        <v>1133.2552136941063</v>
      </c>
      <c r="S217" s="160">
        <f>+[1]data1cf!AR216</f>
        <v>0</v>
      </c>
      <c r="T217" s="160">
        <f>+[1]data1cf!AS216</f>
        <v>0</v>
      </c>
      <c r="U217" s="160">
        <f>+[1]data1cf!AT216</f>
        <v>0</v>
      </c>
      <c r="V217" s="160">
        <f>+[1]data1cf!AU216</f>
        <v>0</v>
      </c>
      <c r="W217" s="160">
        <f>+[1]data1cf!AV216</f>
        <v>0</v>
      </c>
      <c r="X217" s="160">
        <f>+[1]data1cf!AW216</f>
        <v>0</v>
      </c>
      <c r="Y217" s="160">
        <f>+[1]data1cf!AX216</f>
        <v>0</v>
      </c>
      <c r="Z217" s="160">
        <f>+[1]data1cf!AY216</f>
        <v>0</v>
      </c>
      <c r="AA217" s="160">
        <f>+[1]data1cf!AZ216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4"/>
        <v>-100721.34067853974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0">
        <f>+[1]data1cf!AA217</f>
        <v>-97444.522876713658</v>
      </c>
      <c r="C218" s="160">
        <f>+[1]data1cf!AB217</f>
        <v>-7478.7053836264167</v>
      </c>
      <c r="D218" s="160">
        <f>+[1]data1cf!AC217</f>
        <v>-3222.3675757590454</v>
      </c>
      <c r="E218" s="160">
        <f>+[1]data1cf!AD217</f>
        <v>-3118.4580291775364</v>
      </c>
      <c r="F218" s="160">
        <f>+[1]data1cf!AE217</f>
        <v>-3404.5893811885435</v>
      </c>
      <c r="G218" s="160">
        <f>+[1]data1cf!AF217</f>
        <v>-3477.3966511542922</v>
      </c>
      <c r="H218" s="160">
        <f>+[1]data1cf!AG217</f>
        <v>-2249.3422095316364</v>
      </c>
      <c r="I218" s="160">
        <f>+[1]data1cf!AH217</f>
        <v>-2374.9442106594811</v>
      </c>
      <c r="J218" s="160">
        <f>+[1]data1cf!AI217</f>
        <v>-2387.3784131944712</v>
      </c>
      <c r="K218" s="160">
        <f>+[1]data1cf!AJ217</f>
        <v>-2396.3969987560636</v>
      </c>
      <c r="L218" s="160">
        <f>+[1]data1cf!AK217</f>
        <v>-2424.8723480748813</v>
      </c>
      <c r="M218" s="160">
        <f>+[1]data1cf!AL217</f>
        <v>-2423.1756330588864</v>
      </c>
      <c r="N218" s="160">
        <f>+[1]data1cf!AM217</f>
        <v>-2440.9590806067877</v>
      </c>
      <c r="O218" s="160">
        <f>+[1]data1cf!AN217</f>
        <v>-2250.9759501907502</v>
      </c>
      <c r="P218" s="160">
        <f>+[1]data1cf!AO217</f>
        <v>-2212.767566132608</v>
      </c>
      <c r="Q218" s="160">
        <f>+[1]data1cf!AP217</f>
        <v>-2213.5109950183451</v>
      </c>
      <c r="R218" s="160">
        <f>+[1]data1cf!AQ217</f>
        <v>1117.6496995867549</v>
      </c>
      <c r="S218" s="160">
        <f>+[1]data1cf!AR217</f>
        <v>0</v>
      </c>
      <c r="T218" s="160">
        <f>+[1]data1cf!AS217</f>
        <v>0</v>
      </c>
      <c r="U218" s="160">
        <f>+[1]data1cf!AT217</f>
        <v>0</v>
      </c>
      <c r="V218" s="160">
        <f>+[1]data1cf!AU217</f>
        <v>0</v>
      </c>
      <c r="W218" s="160">
        <f>+[1]data1cf!AV217</f>
        <v>0</v>
      </c>
      <c r="X218" s="160">
        <f>+[1]data1cf!AW217</f>
        <v>0</v>
      </c>
      <c r="Y218" s="160">
        <f>+[1]data1cf!AX217</f>
        <v>0</v>
      </c>
      <c r="Z218" s="160">
        <f>+[1]data1cf!AY217</f>
        <v>0</v>
      </c>
      <c r="AA218" s="160">
        <f>+[1]data1cf!AZ217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4"/>
        <v>-99881.27489390604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0">
        <f>+[1]data1cf!AA218</f>
        <v>-102618.04215643463</v>
      </c>
      <c r="C219" s="160">
        <f>+[1]data1cf!AB218</f>
        <v>-7325.2332278640279</v>
      </c>
      <c r="D219" s="160">
        <f>+[1]data1cf!AC218</f>
        <v>-3110.9509539919763</v>
      </c>
      <c r="E219" s="160">
        <f>+[1]data1cf!AD218</f>
        <v>-2924.8636548451404</v>
      </c>
      <c r="F219" s="160">
        <f>+[1]data1cf!AE218</f>
        <v>-3119.151921599926</v>
      </c>
      <c r="G219" s="160">
        <f>+[1]data1cf!AF218</f>
        <v>-3417.0993189749524</v>
      </c>
      <c r="H219" s="160">
        <f>+[1]data1cf!AG218</f>
        <v>-2124.0279838936076</v>
      </c>
      <c r="I219" s="160">
        <f>+[1]data1cf!AH218</f>
        <v>-2256.2678171981061</v>
      </c>
      <c r="J219" s="160">
        <f>+[1]data1cf!AI218</f>
        <v>-2268.7020197330958</v>
      </c>
      <c r="K219" s="160">
        <f>+[1]data1cf!AJ218</f>
        <v>-2277.5194588650929</v>
      </c>
      <c r="L219" s="160">
        <f>+[1]data1cf!AK218</f>
        <v>-2306.1959546135058</v>
      </c>
      <c r="M219" s="160">
        <f>+[1]data1cf!AL218</f>
        <v>-2304.2980931679153</v>
      </c>
      <c r="N219" s="160">
        <f>+[1]data1cf!AM218</f>
        <v>-2322.2826871454126</v>
      </c>
      <c r="O219" s="160">
        <f>+[1]data1cf!AN218</f>
        <v>-2132.0984102997791</v>
      </c>
      <c r="P219" s="160">
        <f>+[1]data1cf!AO218</f>
        <v>-2094.0911726712329</v>
      </c>
      <c r="Q219" s="160">
        <f>+[1]data1cf!AP218</f>
        <v>-2094.6334551273744</v>
      </c>
      <c r="R219" s="160">
        <f>+[1]data1cf!AQ218</f>
        <v>1176.9878963174426</v>
      </c>
      <c r="S219" s="160">
        <f>+[1]data1cf!AR218</f>
        <v>0</v>
      </c>
      <c r="T219" s="160">
        <f>+[1]data1cf!AS218</f>
        <v>0</v>
      </c>
      <c r="U219" s="160">
        <f>+[1]data1cf!AT218</f>
        <v>0</v>
      </c>
      <c r="V219" s="160">
        <f>+[1]data1cf!AU218</f>
        <v>0</v>
      </c>
      <c r="W219" s="160">
        <f>+[1]data1cf!AV218</f>
        <v>0</v>
      </c>
      <c r="X219" s="160">
        <f>+[1]data1cf!AW218</f>
        <v>0</v>
      </c>
      <c r="Y219" s="160">
        <f>+[1]data1cf!AX218</f>
        <v>0</v>
      </c>
      <c r="Z219" s="160">
        <f>+[1]data1cf!AY218</f>
        <v>0</v>
      </c>
      <c r="AA219" s="160">
        <f>+[1]data1cf!AZ218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4"/>
        <v>-103549.83371668955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0">
        <f>+[1]data1cf!AA219</f>
        <v>-97989.250625897781</v>
      </c>
      <c r="C220" s="160">
        <f>+[1]data1cf!AB219</f>
        <v>-7391.2945034416889</v>
      </c>
      <c r="D220" s="160">
        <f>+[1]data1cf!AC219</f>
        <v>-3294.8419578255589</v>
      </c>
      <c r="E220" s="160">
        <f>+[1]data1cf!AD219</f>
        <v>-2847.1043748901311</v>
      </c>
      <c r="F220" s="160">
        <f>+[1]data1cf!AE219</f>
        <v>-3237.6019916971272</v>
      </c>
      <c r="G220" s="160">
        <f>+[1]data1cf!AF219</f>
        <v>-3539.9938357349338</v>
      </c>
      <c r="H220" s="160">
        <f>+[1]data1cf!AG219</f>
        <v>-2236.1476832562385</v>
      </c>
      <c r="I220" s="160">
        <f>+[1]data1cf!AH219</f>
        <v>-2362.4485918753967</v>
      </c>
      <c r="J220" s="160">
        <f>+[1]data1cf!AI219</f>
        <v>-2374.8827944103869</v>
      </c>
      <c r="K220" s="160">
        <f>+[1]data1cf!AJ219</f>
        <v>-2383.8802009570909</v>
      </c>
      <c r="L220" s="160">
        <f>+[1]data1cf!AK219</f>
        <v>-2412.3767292907969</v>
      </c>
      <c r="M220" s="160">
        <f>+[1]data1cf!AL219</f>
        <v>-2410.6588352599133</v>
      </c>
      <c r="N220" s="160">
        <f>+[1]data1cf!AM219</f>
        <v>-2428.4634618227037</v>
      </c>
      <c r="O220" s="160">
        <f>+[1]data1cf!AN219</f>
        <v>-2238.459152391777</v>
      </c>
      <c r="P220" s="160">
        <f>+[1]data1cf!AO219</f>
        <v>-2200.271947348524</v>
      </c>
      <c r="Q220" s="160">
        <f>+[1]data1cf!AP219</f>
        <v>-2200.9941972193724</v>
      </c>
      <c r="R220" s="160">
        <f>+[1]data1cf!AQ219</f>
        <v>1123.8975089787971</v>
      </c>
      <c r="S220" s="160">
        <f>+[1]data1cf!AR219</f>
        <v>0</v>
      </c>
      <c r="T220" s="160">
        <f>+[1]data1cf!AS219</f>
        <v>0</v>
      </c>
      <c r="U220" s="160">
        <f>+[1]data1cf!AT219</f>
        <v>0</v>
      </c>
      <c r="V220" s="160">
        <f>+[1]data1cf!AU219</f>
        <v>0</v>
      </c>
      <c r="W220" s="160">
        <f>+[1]data1cf!AV219</f>
        <v>0</v>
      </c>
      <c r="X220" s="160">
        <f>+[1]data1cf!AW219</f>
        <v>0</v>
      </c>
      <c r="Y220" s="160">
        <f>+[1]data1cf!AX219</f>
        <v>0</v>
      </c>
      <c r="Z220" s="160">
        <f>+[1]data1cf!AY219</f>
        <v>0</v>
      </c>
      <c r="AA220" s="160">
        <f>+[1]data1cf!AZ219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4"/>
        <v>-100091.29039960141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0">
        <f>+[1]data1cf!AA220</f>
        <v>-85530.640034224198</v>
      </c>
      <c r="C221" s="160">
        <f>+[1]data1cf!AB220</f>
        <v>-7632.3346528617021</v>
      </c>
      <c r="D221" s="160">
        <f>+[1]data1cf!AC220</f>
        <v>-3753.1515233007385</v>
      </c>
      <c r="E221" s="160">
        <f>+[1]data1cf!AD220</f>
        <v>-3274.2770866255723</v>
      </c>
      <c r="F221" s="160">
        <f>+[1]data1cf!AE220</f>
        <v>-3569.0390557618034</v>
      </c>
      <c r="G221" s="160">
        <f>+[1]data1cf!AF220</f>
        <v>-3762.8813682635855</v>
      </c>
      <c r="H221" s="160">
        <f>+[1]data1cf!AG220</f>
        <v>-2537.923139074298</v>
      </c>
      <c r="I221" s="160">
        <f>+[1]data1cf!AH220</f>
        <v>-2648.2391519599155</v>
      </c>
      <c r="J221" s="160">
        <f>+[1]data1cf!AI220</f>
        <v>-2660.6733544949057</v>
      </c>
      <c r="K221" s="160">
        <f>+[1]data1cf!AJ220</f>
        <v>-2670.1551518214137</v>
      </c>
      <c r="L221" s="160">
        <f>+[1]data1cf!AK220</f>
        <v>-2698.1672893753157</v>
      </c>
      <c r="M221" s="160">
        <f>+[1]data1cf!AL220</f>
        <v>-2696.9337861242366</v>
      </c>
      <c r="N221" s="160">
        <f>+[1]data1cf!AM220</f>
        <v>-2714.2540219072221</v>
      </c>
      <c r="O221" s="160">
        <f>+[1]data1cf!AN220</f>
        <v>-2524.7341032561003</v>
      </c>
      <c r="P221" s="160">
        <f>+[1]data1cf!AO220</f>
        <v>-2486.0625074330424</v>
      </c>
      <c r="Q221" s="160">
        <f>+[1]data1cf!AP220</f>
        <v>-2487.2691480836957</v>
      </c>
      <c r="R221" s="160">
        <f>+[1]data1cf!AQ220</f>
        <v>981.00222893653768</v>
      </c>
      <c r="S221" s="160">
        <f>+[1]data1cf!AR220</f>
        <v>0</v>
      </c>
      <c r="T221" s="160">
        <f>+[1]data1cf!AS220</f>
        <v>0</v>
      </c>
      <c r="U221" s="160">
        <f>+[1]data1cf!AT220</f>
        <v>0</v>
      </c>
      <c r="V221" s="160">
        <f>+[1]data1cf!AU220</f>
        <v>0</v>
      </c>
      <c r="W221" s="160">
        <f>+[1]data1cf!AV220</f>
        <v>0</v>
      </c>
      <c r="X221" s="160">
        <f>+[1]data1cf!AW220</f>
        <v>0</v>
      </c>
      <c r="Y221" s="160">
        <f>+[1]data1cf!AX220</f>
        <v>0</v>
      </c>
      <c r="Z221" s="160">
        <f>+[1]data1cf!AY220</f>
        <v>0</v>
      </c>
      <c r="AA221" s="160">
        <f>+[1]data1cf!AZ220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4"/>
        <v>-91122.077495297461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0">
        <f>+[1]data1cf!AA221</f>
        <v>-102468.58786361692</v>
      </c>
      <c r="C222" s="160">
        <f>+[1]data1cf!AB221</f>
        <v>-7420.0439539134595</v>
      </c>
      <c r="D222" s="160">
        <f>+[1]data1cf!AC221</f>
        <v>-3081.5403815725813</v>
      </c>
      <c r="E222" s="160">
        <f>+[1]data1cf!AD221</f>
        <v>-2724.9391700729457</v>
      </c>
      <c r="F222" s="160">
        <f>+[1]data1cf!AE221</f>
        <v>-3048.6048829325428</v>
      </c>
      <c r="G222" s="160">
        <f>+[1]data1cf!AF221</f>
        <v>-3398.8229557172745</v>
      </c>
      <c r="H222" s="160">
        <f>+[1]data1cf!AG221</f>
        <v>-2127.6481016432685</v>
      </c>
      <c r="I222" s="160">
        <f>+[1]data1cf!AH221</f>
        <v>-2259.6961791119102</v>
      </c>
      <c r="J222" s="160">
        <f>+[1]data1cf!AI221</f>
        <v>-2272.1303816468999</v>
      </c>
      <c r="K222" s="160">
        <f>+[1]data1cf!AJ221</f>
        <v>-2280.9536315618016</v>
      </c>
      <c r="L222" s="160">
        <f>+[1]data1cf!AK221</f>
        <v>-2309.6243165273104</v>
      </c>
      <c r="M222" s="160">
        <f>+[1]data1cf!AL221</f>
        <v>-2307.7322658646244</v>
      </c>
      <c r="N222" s="160">
        <f>+[1]data1cf!AM221</f>
        <v>-2325.7110490592167</v>
      </c>
      <c r="O222" s="160">
        <f>+[1]data1cf!AN221</f>
        <v>-2135.5325829964877</v>
      </c>
      <c r="P222" s="160">
        <f>+[1]data1cf!AO221</f>
        <v>-2097.519534585037</v>
      </c>
      <c r="Q222" s="160">
        <f>+[1]data1cf!AP221</f>
        <v>-2098.067627824083</v>
      </c>
      <c r="R222" s="160">
        <f>+[1]data1cf!AQ221</f>
        <v>1175.2737153605406</v>
      </c>
      <c r="S222" s="160">
        <f>+[1]data1cf!AR221</f>
        <v>0</v>
      </c>
      <c r="T222" s="160">
        <f>+[1]data1cf!AS221</f>
        <v>0</v>
      </c>
      <c r="U222" s="160">
        <f>+[1]data1cf!AT221</f>
        <v>0</v>
      </c>
      <c r="V222" s="160">
        <f>+[1]data1cf!AU221</f>
        <v>0</v>
      </c>
      <c r="W222" s="160">
        <f>+[1]data1cf!AV221</f>
        <v>0</v>
      </c>
      <c r="X222" s="160">
        <f>+[1]data1cf!AW221</f>
        <v>0</v>
      </c>
      <c r="Y222" s="160">
        <f>+[1]data1cf!AX221</f>
        <v>0</v>
      </c>
      <c r="Z222" s="160">
        <f>+[1]data1cf!AY221</f>
        <v>0</v>
      </c>
      <c r="AA222" s="160">
        <f>+[1]data1cf!AZ221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4"/>
        <v>-103327.95518902791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0">
        <f>+[1]data1cf!AA222</f>
        <v>-91969.032256318736</v>
      </c>
      <c r="C223" s="160">
        <f>+[1]data1cf!AB222</f>
        <v>-7533.7635938391131</v>
      </c>
      <c r="D223" s="160">
        <f>+[1]data1cf!AC222</f>
        <v>-3488.7871051306797</v>
      </c>
      <c r="E223" s="160">
        <f>+[1]data1cf!AD222</f>
        <v>-3168.4734731715271</v>
      </c>
      <c r="F223" s="160">
        <f>+[1]data1cf!AE222</f>
        <v>-3458.0577923438041</v>
      </c>
      <c r="G223" s="160">
        <f>+[1]data1cf!AF222</f>
        <v>-3664.490730987226</v>
      </c>
      <c r="H223" s="160">
        <f>+[1]data1cf!AG222</f>
        <v>-2381.9708574565911</v>
      </c>
      <c r="I223" s="160">
        <f>+[1]data1cf!AH222</f>
        <v>-2500.5475850988441</v>
      </c>
      <c r="J223" s="160">
        <f>+[1]data1cf!AI222</f>
        <v>-2512.9817876338343</v>
      </c>
      <c r="K223" s="160">
        <f>+[1]data1cf!AJ222</f>
        <v>-2522.2132602707479</v>
      </c>
      <c r="L223" s="160">
        <f>+[1]data1cf!AK222</f>
        <v>-2550.4757225142448</v>
      </c>
      <c r="M223" s="160">
        <f>+[1]data1cf!AL222</f>
        <v>-2548.9918945735708</v>
      </c>
      <c r="N223" s="160">
        <f>+[1]data1cf!AM222</f>
        <v>-2566.5624550461507</v>
      </c>
      <c r="O223" s="160">
        <f>+[1]data1cf!AN222</f>
        <v>-2376.7922117054341</v>
      </c>
      <c r="P223" s="160">
        <f>+[1]data1cf!AO222</f>
        <v>-2338.370940571971</v>
      </c>
      <c r="Q223" s="160">
        <f>+[1]data1cf!AP222</f>
        <v>-2339.3272565330294</v>
      </c>
      <c r="R223" s="160">
        <f>+[1]data1cf!AQ222</f>
        <v>1054.8480123670734</v>
      </c>
      <c r="S223" s="160">
        <f>+[1]data1cf!AR222</f>
        <v>0</v>
      </c>
      <c r="T223" s="160">
        <f>+[1]data1cf!AS222</f>
        <v>0</v>
      </c>
      <c r="U223" s="160">
        <f>+[1]data1cf!AT222</f>
        <v>0</v>
      </c>
      <c r="V223" s="160">
        <f>+[1]data1cf!AU222</f>
        <v>0</v>
      </c>
      <c r="W223" s="160">
        <f>+[1]data1cf!AV222</f>
        <v>0</v>
      </c>
      <c r="X223" s="160">
        <f>+[1]data1cf!AW222</f>
        <v>0</v>
      </c>
      <c r="Y223" s="160">
        <f>+[1]data1cf!AX222</f>
        <v>0</v>
      </c>
      <c r="Z223" s="160">
        <f>+[1]data1cf!AY222</f>
        <v>0</v>
      </c>
      <c r="AA223" s="160">
        <f>+[1]data1cf!AZ222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4"/>
        <v>-95859.351748411078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0">
        <f>+[1]data1cf!AA223</f>
        <v>-86981.955203973674</v>
      </c>
      <c r="C224" s="160">
        <f>+[1]data1cf!AB223</f>
        <v>-7616.9274753554992</v>
      </c>
      <c r="D224" s="160">
        <f>+[1]data1cf!AC223</f>
        <v>-3638.043476934969</v>
      </c>
      <c r="E224" s="160">
        <f>+[1]data1cf!AD223</f>
        <v>-3342.0149235547851</v>
      </c>
      <c r="F224" s="160">
        <f>+[1]data1cf!AE223</f>
        <v>-3639.6207530168858</v>
      </c>
      <c r="G224" s="160">
        <f>+[1]data1cf!AF223</f>
        <v>-3715.0343244114028</v>
      </c>
      <c r="H224" s="160">
        <f>+[1]data1cf!AG223</f>
        <v>-2502.7690347169855</v>
      </c>
      <c r="I224" s="160">
        <f>+[1]data1cf!AH223</f>
        <v>-2614.9471430179983</v>
      </c>
      <c r="J224" s="160">
        <f>+[1]data1cf!AI223</f>
        <v>-2627.381345552988</v>
      </c>
      <c r="K224" s="160">
        <f>+[1]data1cf!AJ223</f>
        <v>-2636.8067157456971</v>
      </c>
      <c r="L224" s="160">
        <f>+[1]data1cf!AK223</f>
        <v>-2664.8752804333985</v>
      </c>
      <c r="M224" s="160">
        <f>+[1]data1cf!AL223</f>
        <v>-2663.5853500485196</v>
      </c>
      <c r="N224" s="160">
        <f>+[1]data1cf!AM223</f>
        <v>-2680.9620129653049</v>
      </c>
      <c r="O224" s="160">
        <f>+[1]data1cf!AN223</f>
        <v>-2491.3856671803833</v>
      </c>
      <c r="P224" s="160">
        <f>+[1]data1cf!AO223</f>
        <v>-2452.7704984911252</v>
      </c>
      <c r="Q224" s="160">
        <f>+[1]data1cf!AP223</f>
        <v>-2453.9207120079786</v>
      </c>
      <c r="R224" s="160">
        <f>+[1]data1cf!AQ223</f>
        <v>997.64823340749638</v>
      </c>
      <c r="S224" s="160">
        <f>+[1]data1cf!AR223</f>
        <v>0</v>
      </c>
      <c r="T224" s="160">
        <f>+[1]data1cf!AS223</f>
        <v>0</v>
      </c>
      <c r="U224" s="160">
        <f>+[1]data1cf!AT223</f>
        <v>0</v>
      </c>
      <c r="V224" s="160">
        <f>+[1]data1cf!AU223</f>
        <v>0</v>
      </c>
      <c r="W224" s="160">
        <f>+[1]data1cf!AV223</f>
        <v>0</v>
      </c>
      <c r="X224" s="160">
        <f>+[1]data1cf!AW223</f>
        <v>0</v>
      </c>
      <c r="Y224" s="160">
        <f>+[1]data1cf!AX223</f>
        <v>0</v>
      </c>
      <c r="Z224" s="160">
        <f>+[1]data1cf!AY223</f>
        <v>0</v>
      </c>
      <c r="AA224" s="160">
        <f>+[1]data1cf!AZ223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4"/>
        <v>-92246.133735205687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0">
        <f>+[1]data1cf!AA224</f>
        <v>-87191.182932225609</v>
      </c>
      <c r="C225" s="160">
        <f>+[1]data1cf!AB224</f>
        <v>-7704.7976164469774</v>
      </c>
      <c r="D225" s="160">
        <f>+[1]data1cf!AC224</f>
        <v>-3646.7308501637235</v>
      </c>
      <c r="E225" s="160">
        <f>+[1]data1cf!AD224</f>
        <v>-3327.9921149498555</v>
      </c>
      <c r="F225" s="160">
        <f>+[1]data1cf!AE224</f>
        <v>-3593.3589167329774</v>
      </c>
      <c r="G225" s="160">
        <f>+[1]data1cf!AF224</f>
        <v>-3925.3534811396685</v>
      </c>
      <c r="H225" s="160">
        <f>+[1]data1cf!AG224</f>
        <v>-2497.7010704686122</v>
      </c>
      <c r="I225" s="160">
        <f>+[1]data1cf!AH224</f>
        <v>-2610.1476263140812</v>
      </c>
      <c r="J225" s="160">
        <f>+[1]data1cf!AI224</f>
        <v>-2622.5818288490714</v>
      </c>
      <c r="K225" s="160">
        <f>+[1]data1cf!AJ224</f>
        <v>-2631.9990642677058</v>
      </c>
      <c r="L225" s="160">
        <f>+[1]data1cf!AK224</f>
        <v>-2660.0757637294819</v>
      </c>
      <c r="M225" s="160">
        <f>+[1]data1cf!AL224</f>
        <v>-2658.7776985705286</v>
      </c>
      <c r="N225" s="160">
        <f>+[1]data1cf!AM224</f>
        <v>-2676.1624962613882</v>
      </c>
      <c r="O225" s="160">
        <f>+[1]data1cf!AN224</f>
        <v>-2486.5780157023919</v>
      </c>
      <c r="P225" s="160">
        <f>+[1]data1cf!AO224</f>
        <v>-2447.9709817872085</v>
      </c>
      <c r="Q225" s="160">
        <f>+[1]data1cf!AP224</f>
        <v>-2449.1130605299873</v>
      </c>
      <c r="R225" s="160">
        <f>+[1]data1cf!AQ224</f>
        <v>1000.0479917594547</v>
      </c>
      <c r="S225" s="160">
        <f>+[1]data1cf!AR224</f>
        <v>0</v>
      </c>
      <c r="T225" s="160">
        <f>+[1]data1cf!AS224</f>
        <v>0</v>
      </c>
      <c r="U225" s="160">
        <f>+[1]data1cf!AT224</f>
        <v>0</v>
      </c>
      <c r="V225" s="160">
        <f>+[1]data1cf!AU224</f>
        <v>0</v>
      </c>
      <c r="W225" s="160">
        <f>+[1]data1cf!AV224</f>
        <v>0</v>
      </c>
      <c r="X225" s="160">
        <f>+[1]data1cf!AW224</f>
        <v>0</v>
      </c>
      <c r="Y225" s="160">
        <f>+[1]data1cf!AX224</f>
        <v>0</v>
      </c>
      <c r="Z225" s="160">
        <f>+[1]data1cf!AY224</f>
        <v>0</v>
      </c>
      <c r="AA225" s="160">
        <f>+[1]data1cf!AZ224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4"/>
        <v>-92541.720458167969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0">
        <f>+[1]data1cf!AA225</f>
        <v>-85573.816983585159</v>
      </c>
      <c r="C226" s="160">
        <f>+[1]data1cf!AB225</f>
        <v>-7741.7302284109119</v>
      </c>
      <c r="D226" s="160">
        <f>+[1]data1cf!AC225</f>
        <v>-3763.0938926535391</v>
      </c>
      <c r="E226" s="160">
        <f>+[1]data1cf!AD225</f>
        <v>-3346.603392185355</v>
      </c>
      <c r="F226" s="160">
        <f>+[1]data1cf!AE225</f>
        <v>-3562.2040178700518</v>
      </c>
      <c r="G226" s="160">
        <f>+[1]data1cf!AF225</f>
        <v>-3784.1249113125841</v>
      </c>
      <c r="H226" s="160">
        <f>+[1]data1cf!AG225</f>
        <v>-2536.8772966444089</v>
      </c>
      <c r="I226" s="160">
        <f>+[1]data1cf!AH225</f>
        <v>-2647.2487072831345</v>
      </c>
      <c r="J226" s="160">
        <f>+[1]data1cf!AI225</f>
        <v>-2659.6829098181242</v>
      </c>
      <c r="K226" s="160">
        <f>+[1]data1cf!AJ225</f>
        <v>-2669.1630284248417</v>
      </c>
      <c r="L226" s="160">
        <f>+[1]data1cf!AK225</f>
        <v>-2697.1768446985348</v>
      </c>
      <c r="M226" s="160">
        <f>+[1]data1cf!AL225</f>
        <v>-2695.9416627276646</v>
      </c>
      <c r="N226" s="160">
        <f>+[1]data1cf!AM225</f>
        <v>-2713.2635772304411</v>
      </c>
      <c r="O226" s="160">
        <f>+[1]data1cf!AN225</f>
        <v>-2523.7419798595283</v>
      </c>
      <c r="P226" s="160">
        <f>+[1]data1cf!AO225</f>
        <v>-2485.0720627562614</v>
      </c>
      <c r="Q226" s="160">
        <f>+[1]data1cf!AP225</f>
        <v>-2486.2770246871232</v>
      </c>
      <c r="R226" s="160">
        <f>+[1]data1cf!AQ225</f>
        <v>981.49745127492815</v>
      </c>
      <c r="S226" s="160">
        <f>+[1]data1cf!AR225</f>
        <v>0</v>
      </c>
      <c r="T226" s="160">
        <f>+[1]data1cf!AS225</f>
        <v>0</v>
      </c>
      <c r="U226" s="160">
        <f>+[1]data1cf!AT225</f>
        <v>0</v>
      </c>
      <c r="V226" s="160">
        <f>+[1]data1cf!AU225</f>
        <v>0</v>
      </c>
      <c r="W226" s="160">
        <f>+[1]data1cf!AV225</f>
        <v>0</v>
      </c>
      <c r="X226" s="160">
        <f>+[1]data1cf!AW225</f>
        <v>0</v>
      </c>
      <c r="Y226" s="160">
        <f>+[1]data1cf!AX225</f>
        <v>0</v>
      </c>
      <c r="Z226" s="160">
        <f>+[1]data1cf!AY225</f>
        <v>0</v>
      </c>
      <c r="AA226" s="160">
        <f>+[1]data1cf!AZ225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4"/>
        <v>-91289.651241443455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0">
        <f>+[1]data1cf!AA226</f>
        <v>-102628.54971284444</v>
      </c>
      <c r="C227" s="160">
        <f>+[1]data1cf!AB226</f>
        <v>-7353.8627662344361</v>
      </c>
      <c r="D227" s="160">
        <f>+[1]data1cf!AC226</f>
        <v>-3109.6920163410264</v>
      </c>
      <c r="E227" s="160">
        <f>+[1]data1cf!AD226</f>
        <v>-2905.8241935178871</v>
      </c>
      <c r="F227" s="160">
        <f>+[1]data1cf!AE226</f>
        <v>-3095.5672020304437</v>
      </c>
      <c r="G227" s="160">
        <f>+[1]data1cf!AF226</f>
        <v>-3458.75479279517</v>
      </c>
      <c r="H227" s="160">
        <f>+[1]data1cf!AG226</f>
        <v>-2123.7734673404357</v>
      </c>
      <c r="I227" s="160">
        <f>+[1]data1cf!AH226</f>
        <v>-2256.0267822601099</v>
      </c>
      <c r="J227" s="160">
        <f>+[1]data1cf!AI226</f>
        <v>-2268.4609847950996</v>
      </c>
      <c r="K227" s="160">
        <f>+[1]data1cf!AJ226</f>
        <v>-2277.2780153933036</v>
      </c>
      <c r="L227" s="160">
        <f>+[1]data1cf!AK226</f>
        <v>-2305.9549196755102</v>
      </c>
      <c r="M227" s="160">
        <f>+[1]data1cf!AL226</f>
        <v>-2304.0566496961264</v>
      </c>
      <c r="N227" s="160">
        <f>+[1]data1cf!AM226</f>
        <v>-2322.0416522074165</v>
      </c>
      <c r="O227" s="160">
        <f>+[1]data1cf!AN226</f>
        <v>-2131.8569668279897</v>
      </c>
      <c r="P227" s="160">
        <f>+[1]data1cf!AO226</f>
        <v>-2093.8501377332368</v>
      </c>
      <c r="Q227" s="160">
        <f>+[1]data1cf!AP226</f>
        <v>-2094.3920116555855</v>
      </c>
      <c r="R227" s="160">
        <f>+[1]data1cf!AQ226</f>
        <v>1177.1084137864405</v>
      </c>
      <c r="S227" s="160">
        <f>+[1]data1cf!AR226</f>
        <v>0</v>
      </c>
      <c r="T227" s="160">
        <f>+[1]data1cf!AS226</f>
        <v>0</v>
      </c>
      <c r="U227" s="160">
        <f>+[1]data1cf!AT226</f>
        <v>0</v>
      </c>
      <c r="V227" s="160">
        <f>+[1]data1cf!AU226</f>
        <v>0</v>
      </c>
      <c r="W227" s="160">
        <f>+[1]data1cf!AV226</f>
        <v>0</v>
      </c>
      <c r="X227" s="160">
        <f>+[1]data1cf!AW226</f>
        <v>0</v>
      </c>
      <c r="Y227" s="160">
        <f>+[1]data1cf!AX226</f>
        <v>0</v>
      </c>
      <c r="Z227" s="160">
        <f>+[1]data1cf!AY226</f>
        <v>0</v>
      </c>
      <c r="AA227" s="160">
        <f>+[1]data1cf!AZ226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4"/>
        <v>-103573.98163411155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0">
        <f>+[1]data1cf!AA227</f>
        <v>-85551.384450221158</v>
      </c>
      <c r="C228" s="160">
        <f>+[1]data1cf!AB227</f>
        <v>-7734.6345812051741</v>
      </c>
      <c r="D228" s="160">
        <f>+[1]data1cf!AC227</f>
        <v>-3719.0686284225603</v>
      </c>
      <c r="E228" s="160">
        <f>+[1]data1cf!AD227</f>
        <v>-3380.0386210012516</v>
      </c>
      <c r="F228" s="160">
        <f>+[1]data1cf!AE227</f>
        <v>-3580.5542100691791</v>
      </c>
      <c r="G228" s="160">
        <f>+[1]data1cf!AF227</f>
        <v>-3987.8143104762971</v>
      </c>
      <c r="H228" s="160">
        <f>+[1]data1cf!AG227</f>
        <v>-2537.4206628513598</v>
      </c>
      <c r="I228" s="160">
        <f>+[1]data1cf!AH227</f>
        <v>-2647.7632916524781</v>
      </c>
      <c r="J228" s="160">
        <f>+[1]data1cf!AI227</f>
        <v>-2660.1974941874678</v>
      </c>
      <c r="K228" s="160">
        <f>+[1]data1cf!AJ227</f>
        <v>-2669.6784849710825</v>
      </c>
      <c r="L228" s="160">
        <f>+[1]data1cf!AK227</f>
        <v>-2697.6914290678783</v>
      </c>
      <c r="M228" s="160">
        <f>+[1]data1cf!AL227</f>
        <v>-2696.4571192739049</v>
      </c>
      <c r="N228" s="160">
        <f>+[1]data1cf!AM227</f>
        <v>-2713.7781615997847</v>
      </c>
      <c r="O228" s="160">
        <f>+[1]data1cf!AN227</f>
        <v>-2524.2574364057687</v>
      </c>
      <c r="P228" s="160">
        <f>+[1]data1cf!AO227</f>
        <v>-2485.5866471256049</v>
      </c>
      <c r="Q228" s="160">
        <f>+[1]data1cf!AP227</f>
        <v>-2486.792481233364</v>
      </c>
      <c r="R228" s="160">
        <f>+[1]data1cf!AQ227</f>
        <v>981.2401590902565</v>
      </c>
      <c r="S228" s="160">
        <f>+[1]data1cf!AR227</f>
        <v>0</v>
      </c>
      <c r="T228" s="160">
        <f>+[1]data1cf!AS227</f>
        <v>0</v>
      </c>
      <c r="U228" s="160">
        <f>+[1]data1cf!AT227</f>
        <v>0</v>
      </c>
      <c r="V228" s="160">
        <f>+[1]data1cf!AU227</f>
        <v>0</v>
      </c>
      <c r="W228" s="160">
        <f>+[1]data1cf!AV227</f>
        <v>0</v>
      </c>
      <c r="X228" s="160">
        <f>+[1]data1cf!AW227</f>
        <v>0</v>
      </c>
      <c r="Y228" s="160">
        <f>+[1]data1cf!AX227</f>
        <v>0</v>
      </c>
      <c r="Z228" s="160">
        <f>+[1]data1cf!AY227</f>
        <v>0</v>
      </c>
      <c r="AA228" s="160">
        <f>+[1]data1cf!AZ227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5">SUMPRODUCT(B228:AJ228,PVCapPrice)</f>
        <v>-91351.739099531405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0">
        <f>+[1]data1cf!AA228</f>
        <v>-100010.92267948711</v>
      </c>
      <c r="C229" s="160">
        <f>+[1]data1cf!AB228</f>
        <v>-7423.3349682145654</v>
      </c>
      <c r="D229" s="160">
        <f>+[1]data1cf!AC228</f>
        <v>-3184.8548375937303</v>
      </c>
      <c r="E229" s="160">
        <f>+[1]data1cf!AD228</f>
        <v>-2865.8511799502794</v>
      </c>
      <c r="F229" s="160">
        <f>+[1]data1cf!AE228</f>
        <v>-3115.9289507964704</v>
      </c>
      <c r="G229" s="160">
        <f>+[1]data1cf!AF228</f>
        <v>-3426.5904555098759</v>
      </c>
      <c r="H229" s="160">
        <f>+[1]data1cf!AG228</f>
        <v>-2187.1782575729048</v>
      </c>
      <c r="I229" s="160">
        <f>+[1]data1cf!AH228</f>
        <v>-2316.0730523037005</v>
      </c>
      <c r="J229" s="160">
        <f>+[1]data1cf!AI228</f>
        <v>-2328.5072548386902</v>
      </c>
      <c r="K229" s="160">
        <f>+[1]data1cf!AJ228</f>
        <v>-2337.4260587759513</v>
      </c>
      <c r="L229" s="160">
        <f>+[1]data1cf!AK228</f>
        <v>-2366.0011897191007</v>
      </c>
      <c r="M229" s="160">
        <f>+[1]data1cf!AL228</f>
        <v>-2364.2046930787737</v>
      </c>
      <c r="N229" s="160">
        <f>+[1]data1cf!AM228</f>
        <v>-2382.0879222510071</v>
      </c>
      <c r="O229" s="160">
        <f>+[1]data1cf!AN228</f>
        <v>-2192.0050102106379</v>
      </c>
      <c r="P229" s="160">
        <f>+[1]data1cf!AO228</f>
        <v>-2153.8964077768273</v>
      </c>
      <c r="Q229" s="160">
        <f>+[1]data1cf!AP228</f>
        <v>-2154.5400550382328</v>
      </c>
      <c r="R229" s="160">
        <f>+[1]data1cf!AQ228</f>
        <v>1147.0852787646452</v>
      </c>
      <c r="S229" s="160">
        <f>+[1]data1cf!AR228</f>
        <v>0</v>
      </c>
      <c r="T229" s="160">
        <f>+[1]data1cf!AS228</f>
        <v>0</v>
      </c>
      <c r="U229" s="160">
        <f>+[1]data1cf!AT228</f>
        <v>0</v>
      </c>
      <c r="V229" s="160">
        <f>+[1]data1cf!AU228</f>
        <v>0</v>
      </c>
      <c r="W229" s="160">
        <f>+[1]data1cf!AV228</f>
        <v>0</v>
      </c>
      <c r="X229" s="160">
        <f>+[1]data1cf!AW228</f>
        <v>0</v>
      </c>
      <c r="Y229" s="160">
        <f>+[1]data1cf!AX228</f>
        <v>0</v>
      </c>
      <c r="Z229" s="160">
        <f>+[1]data1cf!AY228</f>
        <v>0</v>
      </c>
      <c r="AA229" s="160">
        <f>+[1]data1cf!AZ228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5"/>
        <v>-101560.05759274101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0">
        <f>+[1]data1cf!AA229</f>
        <v>-93000.709793148897</v>
      </c>
      <c r="C230" s="160">
        <f>+[1]data1cf!AB229</f>
        <v>-7623.064151503263</v>
      </c>
      <c r="D230" s="160">
        <f>+[1]data1cf!AC229</f>
        <v>-3521.3579961096557</v>
      </c>
      <c r="E230" s="160">
        <f>+[1]data1cf!AD229</f>
        <v>-3175.2914722008072</v>
      </c>
      <c r="F230" s="160">
        <f>+[1]data1cf!AE229</f>
        <v>-3428.6329081989215</v>
      </c>
      <c r="G230" s="160">
        <f>+[1]data1cf!AF229</f>
        <v>-3705.4674667140634</v>
      </c>
      <c r="H230" s="160">
        <f>+[1]data1cf!AG229</f>
        <v>-2356.9813165568821</v>
      </c>
      <c r="I230" s="160">
        <f>+[1]data1cf!AH229</f>
        <v>-2476.8817277459898</v>
      </c>
      <c r="J230" s="160">
        <f>+[1]data1cf!AI229</f>
        <v>-2489.31593028098</v>
      </c>
      <c r="K230" s="160">
        <f>+[1]data1cf!AJ229</f>
        <v>-2498.5072912952614</v>
      </c>
      <c r="L230" s="160">
        <f>+[1]data1cf!AK229</f>
        <v>-2526.80986516139</v>
      </c>
      <c r="M230" s="160">
        <f>+[1]data1cf!AL229</f>
        <v>-2525.2859255980838</v>
      </c>
      <c r="N230" s="160">
        <f>+[1]data1cf!AM229</f>
        <v>-2542.8965976932968</v>
      </c>
      <c r="O230" s="160">
        <f>+[1]data1cf!AN229</f>
        <v>-2353.086242729948</v>
      </c>
      <c r="P230" s="160">
        <f>+[1]data1cf!AO229</f>
        <v>-2314.7050832191171</v>
      </c>
      <c r="Q230" s="160">
        <f>+[1]data1cf!AP229</f>
        <v>-2315.6212875575429</v>
      </c>
      <c r="R230" s="160">
        <f>+[1]data1cf!AQ229</f>
        <v>1066.6809410435005</v>
      </c>
      <c r="S230" s="160">
        <f>+[1]data1cf!AR229</f>
        <v>0</v>
      </c>
      <c r="T230" s="160">
        <f>+[1]data1cf!AS229</f>
        <v>0</v>
      </c>
      <c r="U230" s="160">
        <f>+[1]data1cf!AT229</f>
        <v>0</v>
      </c>
      <c r="V230" s="160">
        <f>+[1]data1cf!AU229</f>
        <v>0</v>
      </c>
      <c r="W230" s="160">
        <f>+[1]data1cf!AV229</f>
        <v>0</v>
      </c>
      <c r="X230" s="160">
        <f>+[1]data1cf!AW229</f>
        <v>0</v>
      </c>
      <c r="Y230" s="160">
        <f>+[1]data1cf!AX229</f>
        <v>0</v>
      </c>
      <c r="Z230" s="160">
        <f>+[1]data1cf!AY229</f>
        <v>0</v>
      </c>
      <c r="AA230" s="160">
        <f>+[1]data1cf!AZ229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5"/>
        <v>-96775.620640588328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0">
        <f>+[1]data1cf!AA230</f>
        <v>-100866.99843416318</v>
      </c>
      <c r="C231" s="160">
        <f>+[1]data1cf!AB230</f>
        <v>-7369.1572712140269</v>
      </c>
      <c r="D231" s="160">
        <f>+[1]data1cf!AC230</f>
        <v>-3123.9593088927686</v>
      </c>
      <c r="E231" s="160">
        <f>+[1]data1cf!AD230</f>
        <v>-2798.9566890536962</v>
      </c>
      <c r="F231" s="160">
        <f>+[1]data1cf!AE230</f>
        <v>-3072.2797202699344</v>
      </c>
      <c r="G231" s="160">
        <f>+[1]data1cf!AF230</f>
        <v>-3496.7506805331213</v>
      </c>
      <c r="H231" s="160">
        <f>+[1]data1cf!AG230</f>
        <v>-2166.4421851849602</v>
      </c>
      <c r="I231" s="160">
        <f>+[1]data1cf!AH230</f>
        <v>-2296.435359352035</v>
      </c>
      <c r="J231" s="160">
        <f>+[1]data1cf!AI230</f>
        <v>-2308.8695618870252</v>
      </c>
      <c r="K231" s="160">
        <f>+[1]data1cf!AJ230</f>
        <v>-2317.7550815989439</v>
      </c>
      <c r="L231" s="160">
        <f>+[1]data1cf!AK230</f>
        <v>-2346.3634967674352</v>
      </c>
      <c r="M231" s="160">
        <f>+[1]data1cf!AL230</f>
        <v>-2344.5337159017663</v>
      </c>
      <c r="N231" s="160">
        <f>+[1]data1cf!AM230</f>
        <v>-2362.4502292993416</v>
      </c>
      <c r="O231" s="160">
        <f>+[1]data1cf!AN230</f>
        <v>-2172.3340330336305</v>
      </c>
      <c r="P231" s="160">
        <f>+[1]data1cf!AO230</f>
        <v>-2134.2587148251619</v>
      </c>
      <c r="Q231" s="160">
        <f>+[1]data1cf!AP230</f>
        <v>-2134.8690778612254</v>
      </c>
      <c r="R231" s="160">
        <f>+[1]data1cf!AQ230</f>
        <v>1156.9041252404779</v>
      </c>
      <c r="S231" s="160">
        <f>+[1]data1cf!AR230</f>
        <v>0</v>
      </c>
      <c r="T231" s="160">
        <f>+[1]data1cf!AS230</f>
        <v>0</v>
      </c>
      <c r="U231" s="160">
        <f>+[1]data1cf!AT230</f>
        <v>0</v>
      </c>
      <c r="V231" s="160">
        <f>+[1]data1cf!AU230</f>
        <v>0</v>
      </c>
      <c r="W231" s="160">
        <f>+[1]data1cf!AV230</f>
        <v>0</v>
      </c>
      <c r="X231" s="160">
        <f>+[1]data1cf!AW230</f>
        <v>0</v>
      </c>
      <c r="Y231" s="160">
        <f>+[1]data1cf!AX230</f>
        <v>0</v>
      </c>
      <c r="Z231" s="160">
        <f>+[1]data1cf!AY230</f>
        <v>0</v>
      </c>
      <c r="AA231" s="160">
        <f>+[1]data1cf!AZ230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5"/>
        <v>-102134.64978988048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0">
        <f>+[1]data1cf!AA231</f>
        <v>-96615.900766493709</v>
      </c>
      <c r="C232" s="160">
        <f>+[1]data1cf!AB231</f>
        <v>-7429.8251706567662</v>
      </c>
      <c r="D232" s="160">
        <f>+[1]data1cf!AC231</f>
        <v>-3292.8812869857702</v>
      </c>
      <c r="E232" s="160">
        <f>+[1]data1cf!AD231</f>
        <v>-2982.5211857788868</v>
      </c>
      <c r="F232" s="160">
        <f>+[1]data1cf!AE231</f>
        <v>-3189.786099064188</v>
      </c>
      <c r="G232" s="160">
        <f>+[1]data1cf!AF231</f>
        <v>-3366.5326410104881</v>
      </c>
      <c r="H232" s="160">
        <f>+[1]data1cf!AG231</f>
        <v>-2269.4132931546901</v>
      </c>
      <c r="I232" s="160">
        <f>+[1]data1cf!AH231</f>
        <v>-2393.9521389702386</v>
      </c>
      <c r="J232" s="160">
        <f>+[1]data1cf!AI231</f>
        <v>-2406.3863415052283</v>
      </c>
      <c r="K232" s="160">
        <f>+[1]data1cf!AJ231</f>
        <v>-2415.4371438944668</v>
      </c>
      <c r="L232" s="160">
        <f>+[1]data1cf!AK231</f>
        <v>-2443.8802763856388</v>
      </c>
      <c r="M232" s="160">
        <f>+[1]data1cf!AL231</f>
        <v>-2442.2157781972892</v>
      </c>
      <c r="N232" s="160">
        <f>+[1]data1cf!AM231</f>
        <v>-2459.9670089175452</v>
      </c>
      <c r="O232" s="160">
        <f>+[1]data1cf!AN231</f>
        <v>-2270.0160953291529</v>
      </c>
      <c r="P232" s="160">
        <f>+[1]data1cf!AO231</f>
        <v>-2231.7754944433655</v>
      </c>
      <c r="Q232" s="160">
        <f>+[1]data1cf!AP231</f>
        <v>-2232.5511401567483</v>
      </c>
      <c r="R232" s="160">
        <f>+[1]data1cf!AQ231</f>
        <v>1108.1457354313761</v>
      </c>
      <c r="S232" s="160">
        <f>+[1]data1cf!AR231</f>
        <v>0</v>
      </c>
      <c r="T232" s="160">
        <f>+[1]data1cf!AS231</f>
        <v>0</v>
      </c>
      <c r="U232" s="160">
        <f>+[1]data1cf!AT231</f>
        <v>0</v>
      </c>
      <c r="V232" s="160">
        <f>+[1]data1cf!AU231</f>
        <v>0</v>
      </c>
      <c r="W232" s="160">
        <f>+[1]data1cf!AV231</f>
        <v>0</v>
      </c>
      <c r="X232" s="160">
        <f>+[1]data1cf!AW231</f>
        <v>0</v>
      </c>
      <c r="Y232" s="160">
        <f>+[1]data1cf!AX231</f>
        <v>0</v>
      </c>
      <c r="Z232" s="160">
        <f>+[1]data1cf!AY231</f>
        <v>0</v>
      </c>
      <c r="AA232" s="160">
        <f>+[1]data1cf!AZ231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5"/>
        <v>-99002.655763679097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0">
        <f>+[1]data1cf!AA232</f>
        <v>-96031.963738897786</v>
      </c>
      <c r="C233" s="160">
        <f>+[1]data1cf!AB232</f>
        <v>-7506.0878234643515</v>
      </c>
      <c r="D233" s="160">
        <f>+[1]data1cf!AC232</f>
        <v>-3357.9571689716204</v>
      </c>
      <c r="E233" s="160">
        <f>+[1]data1cf!AD232</f>
        <v>-3002.4907371896188</v>
      </c>
      <c r="F233" s="160">
        <f>+[1]data1cf!AE232</f>
        <v>-3298.1061050019034</v>
      </c>
      <c r="G233" s="160">
        <f>+[1]data1cf!AF232</f>
        <v>-3663.6326518582587</v>
      </c>
      <c r="H233" s="160">
        <f>+[1]data1cf!AG232</f>
        <v>-2283.5575559820054</v>
      </c>
      <c r="I233" s="160">
        <f>+[1]data1cf!AH232</f>
        <v>-2407.3471872336668</v>
      </c>
      <c r="J233" s="160">
        <f>+[1]data1cf!AI232</f>
        <v>-2419.7813897686569</v>
      </c>
      <c r="K233" s="160">
        <f>+[1]data1cf!AJ232</f>
        <v>-2428.8548956295276</v>
      </c>
      <c r="L233" s="160">
        <f>+[1]data1cf!AK232</f>
        <v>-2457.2753246490674</v>
      </c>
      <c r="M233" s="160">
        <f>+[1]data1cf!AL232</f>
        <v>-2455.63352993235</v>
      </c>
      <c r="N233" s="160">
        <f>+[1]data1cf!AM232</f>
        <v>-2473.3620571809734</v>
      </c>
      <c r="O233" s="160">
        <f>+[1]data1cf!AN232</f>
        <v>-2283.4338470642142</v>
      </c>
      <c r="P233" s="160">
        <f>+[1]data1cf!AO232</f>
        <v>-2245.1705427067936</v>
      </c>
      <c r="Q233" s="160">
        <f>+[1]data1cf!AP232</f>
        <v>-2245.9688918918091</v>
      </c>
      <c r="R233" s="160">
        <f>+[1]data1cf!AQ232</f>
        <v>1101.4482112996618</v>
      </c>
      <c r="S233" s="160">
        <f>+[1]data1cf!AR232</f>
        <v>0</v>
      </c>
      <c r="T233" s="160">
        <f>+[1]data1cf!AS232</f>
        <v>0</v>
      </c>
      <c r="U233" s="160">
        <f>+[1]data1cf!AT232</f>
        <v>0</v>
      </c>
      <c r="V233" s="160">
        <f>+[1]data1cf!AU232</f>
        <v>0</v>
      </c>
      <c r="W233" s="160">
        <f>+[1]data1cf!AV232</f>
        <v>0</v>
      </c>
      <c r="X233" s="160">
        <f>+[1]data1cf!AW232</f>
        <v>0</v>
      </c>
      <c r="Y233" s="160">
        <f>+[1]data1cf!AX232</f>
        <v>0</v>
      </c>
      <c r="Z233" s="160">
        <f>+[1]data1cf!AY232</f>
        <v>0</v>
      </c>
      <c r="AA233" s="160">
        <f>+[1]data1cf!AZ232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5"/>
        <v>-98824.04263041071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0">
        <f>+[1]data1cf!AA233</f>
        <v>-93837.892213527986</v>
      </c>
      <c r="C234" s="160">
        <f>+[1]data1cf!AB233</f>
        <v>-7538.8631743641681</v>
      </c>
      <c r="D234" s="160">
        <f>+[1]data1cf!AC233</f>
        <v>-3449.646452619083</v>
      </c>
      <c r="E234" s="160">
        <f>+[1]data1cf!AD233</f>
        <v>-3088.538585341676</v>
      </c>
      <c r="F234" s="160">
        <f>+[1]data1cf!AE233</f>
        <v>-3296.8912077636587</v>
      </c>
      <c r="G234" s="160">
        <f>+[1]data1cf!AF233</f>
        <v>-3697.8326168003614</v>
      </c>
      <c r="H234" s="160">
        <f>+[1]data1cf!AG233</f>
        <v>-2336.7028830466788</v>
      </c>
      <c r="I234" s="160">
        <f>+[1]data1cf!AH233</f>
        <v>-2457.6774327684298</v>
      </c>
      <c r="J234" s="160">
        <f>+[1]data1cf!AI233</f>
        <v>-2470.1116353034199</v>
      </c>
      <c r="K234" s="160">
        <f>+[1]data1cf!AJ233</f>
        <v>-2479.2704466651971</v>
      </c>
      <c r="L234" s="160">
        <f>+[1]data1cf!AK233</f>
        <v>-2507.6055701838304</v>
      </c>
      <c r="M234" s="160">
        <f>+[1]data1cf!AL233</f>
        <v>-2506.0490809680196</v>
      </c>
      <c r="N234" s="160">
        <f>+[1]data1cf!AM233</f>
        <v>-2523.6923027157363</v>
      </c>
      <c r="O234" s="160">
        <f>+[1]data1cf!AN233</f>
        <v>-2333.8493980998837</v>
      </c>
      <c r="P234" s="160">
        <f>+[1]data1cf!AO233</f>
        <v>-2295.5007882415566</v>
      </c>
      <c r="Q234" s="160">
        <f>+[1]data1cf!AP233</f>
        <v>-2296.3844429274786</v>
      </c>
      <c r="R234" s="160">
        <f>+[1]data1cf!AQ233</f>
        <v>1076.2830885322805</v>
      </c>
      <c r="S234" s="160">
        <f>+[1]data1cf!AR233</f>
        <v>0</v>
      </c>
      <c r="T234" s="160">
        <f>+[1]data1cf!AS233</f>
        <v>0</v>
      </c>
      <c r="U234" s="160">
        <f>+[1]data1cf!AT233</f>
        <v>0</v>
      </c>
      <c r="V234" s="160">
        <f>+[1]data1cf!AU233</f>
        <v>0</v>
      </c>
      <c r="W234" s="160">
        <f>+[1]data1cf!AV233</f>
        <v>0</v>
      </c>
      <c r="X234" s="160">
        <f>+[1]data1cf!AW233</f>
        <v>0</v>
      </c>
      <c r="Y234" s="160">
        <f>+[1]data1cf!AX233</f>
        <v>0</v>
      </c>
      <c r="Z234" s="160">
        <f>+[1]data1cf!AY233</f>
        <v>0</v>
      </c>
      <c r="AA234" s="160">
        <f>+[1]data1cf!AZ233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5"/>
        <v>-97219.37851161811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0">
        <f>+[1]data1cf!AA234</f>
        <v>-100862.59294359134</v>
      </c>
      <c r="C235" s="160">
        <f>+[1]data1cf!AB234</f>
        <v>-7387.2689524478219</v>
      </c>
      <c r="D235" s="160">
        <f>+[1]data1cf!AC234</f>
        <v>-3161.8266563955049</v>
      </c>
      <c r="E235" s="160">
        <f>+[1]data1cf!AD234</f>
        <v>-2850.1008091092049</v>
      </c>
      <c r="F235" s="160">
        <f>+[1]data1cf!AE234</f>
        <v>-3095.3832934082434</v>
      </c>
      <c r="G235" s="160">
        <f>+[1]data1cf!AF234</f>
        <v>-3530.6038695152974</v>
      </c>
      <c r="H235" s="160">
        <f>+[1]data1cf!AG234</f>
        <v>-2166.5488960349089</v>
      </c>
      <c r="I235" s="160">
        <f>+[1]data1cf!AH234</f>
        <v>-2296.5364177813608</v>
      </c>
      <c r="J235" s="160">
        <f>+[1]data1cf!AI234</f>
        <v>-2308.9706203163505</v>
      </c>
      <c r="K235" s="160">
        <f>+[1]data1cf!AJ234</f>
        <v>-2317.8563113137429</v>
      </c>
      <c r="L235" s="160">
        <f>+[1]data1cf!AK234</f>
        <v>-2346.464555196761</v>
      </c>
      <c r="M235" s="160">
        <f>+[1]data1cf!AL234</f>
        <v>-2344.6349456165653</v>
      </c>
      <c r="N235" s="160">
        <f>+[1]data1cf!AM234</f>
        <v>-2362.5512877286674</v>
      </c>
      <c r="O235" s="160">
        <f>+[1]data1cf!AN234</f>
        <v>-2172.4352627484295</v>
      </c>
      <c r="P235" s="160">
        <f>+[1]data1cf!AO234</f>
        <v>-2134.3597732544877</v>
      </c>
      <c r="Q235" s="160">
        <f>+[1]data1cf!AP234</f>
        <v>-2134.9703075760244</v>
      </c>
      <c r="R235" s="160">
        <f>+[1]data1cf!AQ234</f>
        <v>1156.8535960258152</v>
      </c>
      <c r="S235" s="160">
        <f>+[1]data1cf!AR234</f>
        <v>0</v>
      </c>
      <c r="T235" s="160">
        <f>+[1]data1cf!AS234</f>
        <v>0</v>
      </c>
      <c r="U235" s="160">
        <f>+[1]data1cf!AT234</f>
        <v>0</v>
      </c>
      <c r="V235" s="160">
        <f>+[1]data1cf!AU234</f>
        <v>0</v>
      </c>
      <c r="W235" s="160">
        <f>+[1]data1cf!AV234</f>
        <v>0</v>
      </c>
      <c r="X235" s="160">
        <f>+[1]data1cf!AW234</f>
        <v>0</v>
      </c>
      <c r="Y235" s="160">
        <f>+[1]data1cf!AX234</f>
        <v>0</v>
      </c>
      <c r="Z235" s="160">
        <f>+[1]data1cf!AY234</f>
        <v>0</v>
      </c>
      <c r="AA235" s="160">
        <f>+[1]data1cf!AZ234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5"/>
        <v>-102222.89130585772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0">
        <f>+[1]data1cf!AA235</f>
        <v>-88392.969964655567</v>
      </c>
      <c r="C236" s="160">
        <f>+[1]data1cf!AB235</f>
        <v>-7563.986551075217</v>
      </c>
      <c r="D236" s="160">
        <f>+[1]data1cf!AC235</f>
        <v>-3619.3463220944836</v>
      </c>
      <c r="E236" s="160">
        <f>+[1]data1cf!AD235</f>
        <v>-3265.7033112018262</v>
      </c>
      <c r="F236" s="160">
        <f>+[1]data1cf!AE235</f>
        <v>-3496.7186340422495</v>
      </c>
      <c r="G236" s="160">
        <f>+[1]data1cf!AF235</f>
        <v>-3766.026058951204</v>
      </c>
      <c r="H236" s="160">
        <f>+[1]data1cf!AG235</f>
        <v>-2468.5910965402063</v>
      </c>
      <c r="I236" s="160">
        <f>+[1]data1cf!AH235</f>
        <v>-2582.5795932197643</v>
      </c>
      <c r="J236" s="160">
        <f>+[1]data1cf!AI235</f>
        <v>-2595.013795754754</v>
      </c>
      <c r="K236" s="160">
        <f>+[1]data1cf!AJ235</f>
        <v>-2604.3843056935675</v>
      </c>
      <c r="L236" s="160">
        <f>+[1]data1cf!AK235</f>
        <v>-2632.5077306351645</v>
      </c>
      <c r="M236" s="160">
        <f>+[1]data1cf!AL235</f>
        <v>-2631.1629399963904</v>
      </c>
      <c r="N236" s="160">
        <f>+[1]data1cf!AM235</f>
        <v>-2648.5944631670709</v>
      </c>
      <c r="O236" s="160">
        <f>+[1]data1cf!AN235</f>
        <v>-2458.9632571282536</v>
      </c>
      <c r="P236" s="160">
        <f>+[1]data1cf!AO235</f>
        <v>-2420.4029486928912</v>
      </c>
      <c r="Q236" s="160">
        <f>+[1]data1cf!AP235</f>
        <v>-2421.498301955849</v>
      </c>
      <c r="R236" s="160">
        <f>+[1]data1cf!AQ235</f>
        <v>1013.8320083066134</v>
      </c>
      <c r="S236" s="160">
        <f>+[1]data1cf!AR235</f>
        <v>0</v>
      </c>
      <c r="T236" s="160">
        <f>+[1]data1cf!AS235</f>
        <v>0</v>
      </c>
      <c r="U236" s="160">
        <f>+[1]data1cf!AT235</f>
        <v>0</v>
      </c>
      <c r="V236" s="160">
        <f>+[1]data1cf!AU235</f>
        <v>0</v>
      </c>
      <c r="W236" s="160">
        <f>+[1]data1cf!AV235</f>
        <v>0</v>
      </c>
      <c r="X236" s="160">
        <f>+[1]data1cf!AW235</f>
        <v>0</v>
      </c>
      <c r="Y236" s="160">
        <f>+[1]data1cf!AX235</f>
        <v>0</v>
      </c>
      <c r="Z236" s="160">
        <f>+[1]data1cf!AY235</f>
        <v>0</v>
      </c>
      <c r="AA236" s="160">
        <f>+[1]data1cf!AZ235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5"/>
        <v>-93229.709293744163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0">
        <f>+[1]data1cf!AA236</f>
        <v>-99709.858052027354</v>
      </c>
      <c r="C237" s="160">
        <f>+[1]data1cf!AB236</f>
        <v>-7387.9411736278034</v>
      </c>
      <c r="D237" s="160">
        <f>+[1]data1cf!AC236</f>
        <v>-3236.0878005798377</v>
      </c>
      <c r="E237" s="160">
        <f>+[1]data1cf!AD236</f>
        <v>-2881.6112527847617</v>
      </c>
      <c r="F237" s="160">
        <f>+[1]data1cf!AE236</f>
        <v>-3188.2880100619477</v>
      </c>
      <c r="G237" s="160">
        <f>+[1]data1cf!AF236</f>
        <v>-3472.2137974929774</v>
      </c>
      <c r="H237" s="160">
        <f>+[1]data1cf!AG236</f>
        <v>-2194.4707172347462</v>
      </c>
      <c r="I237" s="160">
        <f>+[1]data1cf!AH236</f>
        <v>-2322.9792340059253</v>
      </c>
      <c r="J237" s="160">
        <f>+[1]data1cf!AI236</f>
        <v>-2335.4134365409154</v>
      </c>
      <c r="K237" s="160">
        <f>+[1]data1cf!AJ236</f>
        <v>-2344.3439458708917</v>
      </c>
      <c r="L237" s="160">
        <f>+[1]data1cf!AK236</f>
        <v>-2372.9073714213255</v>
      </c>
      <c r="M237" s="160">
        <f>+[1]data1cf!AL236</f>
        <v>-2371.1225801737141</v>
      </c>
      <c r="N237" s="160">
        <f>+[1]data1cf!AM236</f>
        <v>-2388.9941039532318</v>
      </c>
      <c r="O237" s="160">
        <f>+[1]data1cf!AN236</f>
        <v>-2198.9228973055779</v>
      </c>
      <c r="P237" s="160">
        <f>+[1]data1cf!AO236</f>
        <v>-2160.8025894790521</v>
      </c>
      <c r="Q237" s="160">
        <f>+[1]data1cf!AP236</f>
        <v>-2161.4579421331732</v>
      </c>
      <c r="R237" s="160">
        <f>+[1]data1cf!AQ236</f>
        <v>1143.6321879135328</v>
      </c>
      <c r="S237" s="160">
        <f>+[1]data1cf!AR236</f>
        <v>0</v>
      </c>
      <c r="T237" s="160">
        <f>+[1]data1cf!AS236</f>
        <v>0</v>
      </c>
      <c r="U237" s="160">
        <f>+[1]data1cf!AT236</f>
        <v>0</v>
      </c>
      <c r="V237" s="160">
        <f>+[1]data1cf!AU236</f>
        <v>0</v>
      </c>
      <c r="W237" s="160">
        <f>+[1]data1cf!AV236</f>
        <v>0</v>
      </c>
      <c r="X237" s="160">
        <f>+[1]data1cf!AW236</f>
        <v>0</v>
      </c>
      <c r="Y237" s="160">
        <f>+[1]data1cf!AX236</f>
        <v>0</v>
      </c>
      <c r="Z237" s="160">
        <f>+[1]data1cf!AY236</f>
        <v>0</v>
      </c>
      <c r="AA237" s="160">
        <f>+[1]data1cf!AZ236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5"/>
        <v>-101389.94780836358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0">
        <f>+[1]data1cf!AA237</f>
        <v>-89040.999594824854</v>
      </c>
      <c r="C238" s="160">
        <f>+[1]data1cf!AB237</f>
        <v>-7676.8816682287288</v>
      </c>
      <c r="D238" s="160">
        <f>+[1]data1cf!AC237</f>
        <v>-3618.2051586125717</v>
      </c>
      <c r="E238" s="160">
        <f>+[1]data1cf!AD237</f>
        <v>-3333.8434058621442</v>
      </c>
      <c r="F238" s="160">
        <f>+[1]data1cf!AE237</f>
        <v>-3480.847775246842</v>
      </c>
      <c r="G238" s="160">
        <f>+[1]data1cf!AF237</f>
        <v>-3722.8068931711305</v>
      </c>
      <c r="H238" s="160">
        <f>+[1]data1cf!AG237</f>
        <v>-2452.8943673111344</v>
      </c>
      <c r="I238" s="160">
        <f>+[1]data1cf!AH237</f>
        <v>-2567.7143119273846</v>
      </c>
      <c r="J238" s="160">
        <f>+[1]data1cf!AI237</f>
        <v>-2580.1485144623748</v>
      </c>
      <c r="K238" s="160">
        <f>+[1]data1cf!AJ237</f>
        <v>-2589.4938290091673</v>
      </c>
      <c r="L238" s="160">
        <f>+[1]data1cf!AK237</f>
        <v>-2617.6424493427849</v>
      </c>
      <c r="M238" s="160">
        <f>+[1]data1cf!AL237</f>
        <v>-2616.2724633119897</v>
      </c>
      <c r="N238" s="160">
        <f>+[1]data1cf!AM237</f>
        <v>-2633.7291818746912</v>
      </c>
      <c r="O238" s="160">
        <f>+[1]data1cf!AN237</f>
        <v>-2444.0727804438534</v>
      </c>
      <c r="P238" s="160">
        <f>+[1]data1cf!AO237</f>
        <v>-2405.5376674005115</v>
      </c>
      <c r="Q238" s="160">
        <f>+[1]data1cf!AP237</f>
        <v>-2406.6078252714487</v>
      </c>
      <c r="R238" s="160">
        <f>+[1]data1cf!AQ237</f>
        <v>1021.2646489528031</v>
      </c>
      <c r="S238" s="160">
        <f>+[1]data1cf!AR237</f>
        <v>0</v>
      </c>
      <c r="T238" s="160">
        <f>+[1]data1cf!AS237</f>
        <v>0</v>
      </c>
      <c r="U238" s="160">
        <f>+[1]data1cf!AT237</f>
        <v>0</v>
      </c>
      <c r="V238" s="160">
        <f>+[1]data1cf!AU237</f>
        <v>0</v>
      </c>
      <c r="W238" s="160">
        <f>+[1]data1cf!AV237</f>
        <v>0</v>
      </c>
      <c r="X238" s="160">
        <f>+[1]data1cf!AW237</f>
        <v>0</v>
      </c>
      <c r="Y238" s="160">
        <f>+[1]data1cf!AX237</f>
        <v>0</v>
      </c>
      <c r="Z238" s="160">
        <f>+[1]data1cf!AY237</f>
        <v>0</v>
      </c>
      <c r="AA238" s="160">
        <f>+[1]data1cf!AZ237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5"/>
        <v>-93841.178081654391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0">
        <f>+[1]data1cf!AA238</f>
        <v>-87679.328376063757</v>
      </c>
      <c r="C239" s="160">
        <f>+[1]data1cf!AB238</f>
        <v>-7579.8339573813255</v>
      </c>
      <c r="D239" s="160">
        <f>+[1]data1cf!AC238</f>
        <v>-3708.4675422563728</v>
      </c>
      <c r="E239" s="160">
        <f>+[1]data1cf!AD238</f>
        <v>-3337.7858974444653</v>
      </c>
      <c r="F239" s="160">
        <f>+[1]data1cf!AE238</f>
        <v>-3722.4152412142498</v>
      </c>
      <c r="G239" s="160">
        <f>+[1]data1cf!AF238</f>
        <v>-3930.0960597788307</v>
      </c>
      <c r="H239" s="160">
        <f>+[1]data1cf!AG238</f>
        <v>-2485.8770943730583</v>
      </c>
      <c r="I239" s="160">
        <f>+[1]data1cf!AH238</f>
        <v>-2598.9499603487893</v>
      </c>
      <c r="J239" s="160">
        <f>+[1]data1cf!AI238</f>
        <v>-2611.384162883779</v>
      </c>
      <c r="K239" s="160">
        <f>+[1]data1cf!AJ238</f>
        <v>-2620.7824192075573</v>
      </c>
      <c r="L239" s="160">
        <f>+[1]data1cf!AK238</f>
        <v>-2648.8780977641895</v>
      </c>
      <c r="M239" s="160">
        <f>+[1]data1cf!AL238</f>
        <v>-2647.5610535103797</v>
      </c>
      <c r="N239" s="160">
        <f>+[1]data1cf!AM238</f>
        <v>-2664.9648302960959</v>
      </c>
      <c r="O239" s="160">
        <f>+[1]data1cf!AN238</f>
        <v>-2475.3613706422439</v>
      </c>
      <c r="P239" s="160">
        <f>+[1]data1cf!AO238</f>
        <v>-2436.7733158219162</v>
      </c>
      <c r="Q239" s="160">
        <f>+[1]data1cf!AP238</f>
        <v>-2437.8964154698388</v>
      </c>
      <c r="R239" s="160">
        <f>+[1]data1cf!AQ238</f>
        <v>1005.6468247421008</v>
      </c>
      <c r="S239" s="160">
        <f>+[1]data1cf!AR238</f>
        <v>0</v>
      </c>
      <c r="T239" s="160">
        <f>+[1]data1cf!AS238</f>
        <v>0</v>
      </c>
      <c r="U239" s="160">
        <f>+[1]data1cf!AT238</f>
        <v>0</v>
      </c>
      <c r="V239" s="160">
        <f>+[1]data1cf!AU238</f>
        <v>0</v>
      </c>
      <c r="W239" s="160">
        <f>+[1]data1cf!AV238</f>
        <v>0</v>
      </c>
      <c r="X239" s="160">
        <f>+[1]data1cf!AW238</f>
        <v>0</v>
      </c>
      <c r="Y239" s="160">
        <f>+[1]data1cf!AX238</f>
        <v>0</v>
      </c>
      <c r="Z239" s="160">
        <f>+[1]data1cf!AY238</f>
        <v>0</v>
      </c>
      <c r="AA239" s="160">
        <f>+[1]data1cf!AZ238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5"/>
        <v>-92948.602795392333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0">
        <f>+[1]data1cf!AA239</f>
        <v>-98043.754622798297</v>
      </c>
      <c r="C240" s="160">
        <f>+[1]data1cf!AB239</f>
        <v>-7423.5312842075182</v>
      </c>
      <c r="D240" s="160">
        <f>+[1]data1cf!AC239</f>
        <v>-3271.0570002106683</v>
      </c>
      <c r="E240" s="160">
        <f>+[1]data1cf!AD239</f>
        <v>-2946.8000926402819</v>
      </c>
      <c r="F240" s="160">
        <f>+[1]data1cf!AE239</f>
        <v>-3187.3707671860011</v>
      </c>
      <c r="G240" s="160">
        <f>+[1]data1cf!AF239</f>
        <v>-3434.3383972405763</v>
      </c>
      <c r="H240" s="160">
        <f>+[1]data1cf!AG239</f>
        <v>-2234.8274743623551</v>
      </c>
      <c r="I240" s="160">
        <f>+[1]data1cf!AH239</f>
        <v>-2361.1983137896964</v>
      </c>
      <c r="J240" s="160">
        <f>+[1]data1cf!AI239</f>
        <v>-2373.6325163246865</v>
      </c>
      <c r="K240" s="160">
        <f>+[1]data1cf!AJ239</f>
        <v>-2382.6278037559914</v>
      </c>
      <c r="L240" s="160">
        <f>+[1]data1cf!AK239</f>
        <v>-2411.1264512050966</v>
      </c>
      <c r="M240" s="160">
        <f>+[1]data1cf!AL239</f>
        <v>-2409.4064380588138</v>
      </c>
      <c r="N240" s="160">
        <f>+[1]data1cf!AM239</f>
        <v>-2427.213183737003</v>
      </c>
      <c r="O240" s="160">
        <f>+[1]data1cf!AN239</f>
        <v>-2237.2067551906775</v>
      </c>
      <c r="P240" s="160">
        <f>+[1]data1cf!AO239</f>
        <v>-2199.0216692628233</v>
      </c>
      <c r="Q240" s="160">
        <f>+[1]data1cf!AP239</f>
        <v>-2199.7418000182729</v>
      </c>
      <c r="R240" s="160">
        <f>+[1]data1cf!AQ239</f>
        <v>1124.5226480216472</v>
      </c>
      <c r="S240" s="160">
        <f>+[1]data1cf!AR239</f>
        <v>0</v>
      </c>
      <c r="T240" s="160">
        <f>+[1]data1cf!AS239</f>
        <v>0</v>
      </c>
      <c r="U240" s="160">
        <f>+[1]data1cf!AT239</f>
        <v>0</v>
      </c>
      <c r="V240" s="160">
        <f>+[1]data1cf!AU239</f>
        <v>0</v>
      </c>
      <c r="W240" s="160">
        <f>+[1]data1cf!AV239</f>
        <v>0</v>
      </c>
      <c r="X240" s="160">
        <f>+[1]data1cf!AW239</f>
        <v>0</v>
      </c>
      <c r="Y240" s="160">
        <f>+[1]data1cf!AX239</f>
        <v>0</v>
      </c>
      <c r="Z240" s="160">
        <f>+[1]data1cf!AY239</f>
        <v>0</v>
      </c>
      <c r="AA240" s="160">
        <f>+[1]data1cf!AZ239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5"/>
        <v>-100130.06757434507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0">
        <f>+[1]data1cf!AA240</f>
        <v>-91154.147589157408</v>
      </c>
      <c r="C241" s="160">
        <f>+[1]data1cf!AB240</f>
        <v>-7528.9709264520989</v>
      </c>
      <c r="D241" s="160">
        <f>+[1]data1cf!AC240</f>
        <v>-3476.7888879147549</v>
      </c>
      <c r="E241" s="160">
        <f>+[1]data1cf!AD240</f>
        <v>-3200.3249184977703</v>
      </c>
      <c r="F241" s="160">
        <f>+[1]data1cf!AE240</f>
        <v>-3403.4263681107414</v>
      </c>
      <c r="G241" s="160">
        <f>+[1]data1cf!AF240</f>
        <v>-3771.1031164875812</v>
      </c>
      <c r="H241" s="160">
        <f>+[1]data1cf!AG240</f>
        <v>-2401.7091894368928</v>
      </c>
      <c r="I241" s="160">
        <f>+[1]data1cf!AH240</f>
        <v>-2519.2403874557913</v>
      </c>
      <c r="J241" s="160">
        <f>+[1]data1cf!AI240</f>
        <v>-2531.6745899907814</v>
      </c>
      <c r="K241" s="160">
        <f>+[1]data1cf!AJ240</f>
        <v>-2540.9377453435541</v>
      </c>
      <c r="L241" s="160">
        <f>+[1]data1cf!AK240</f>
        <v>-2569.1685248711915</v>
      </c>
      <c r="M241" s="160">
        <f>+[1]data1cf!AL240</f>
        <v>-2567.7163796463765</v>
      </c>
      <c r="N241" s="160">
        <f>+[1]data1cf!AM240</f>
        <v>-2585.2552574030979</v>
      </c>
      <c r="O241" s="160">
        <f>+[1]data1cf!AN240</f>
        <v>-2395.5166967782407</v>
      </c>
      <c r="P241" s="160">
        <f>+[1]data1cf!AO240</f>
        <v>-2357.0637429289181</v>
      </c>
      <c r="Q241" s="160">
        <f>+[1]data1cf!AP240</f>
        <v>-2358.0517416058356</v>
      </c>
      <c r="R241" s="160">
        <f>+[1]data1cf!AQ240</f>
        <v>1045.5016111885998</v>
      </c>
      <c r="S241" s="160">
        <f>+[1]data1cf!AR240</f>
        <v>0</v>
      </c>
      <c r="T241" s="160">
        <f>+[1]data1cf!AS240</f>
        <v>0</v>
      </c>
      <c r="U241" s="160">
        <f>+[1]data1cf!AT240</f>
        <v>0</v>
      </c>
      <c r="V241" s="160">
        <f>+[1]data1cf!AU240</f>
        <v>0</v>
      </c>
      <c r="W241" s="160">
        <f>+[1]data1cf!AV240</f>
        <v>0</v>
      </c>
      <c r="X241" s="160">
        <f>+[1]data1cf!AW240</f>
        <v>0</v>
      </c>
      <c r="Y241" s="160">
        <f>+[1]data1cf!AX240</f>
        <v>0</v>
      </c>
      <c r="Z241" s="160">
        <f>+[1]data1cf!AY240</f>
        <v>0</v>
      </c>
      <c r="AA241" s="160">
        <f>+[1]data1cf!AZ240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5"/>
        <v>-95234.513888860572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0">
        <f>+[1]data1cf!AA241</f>
        <v>-86371.37672811345</v>
      </c>
      <c r="C242" s="160">
        <f>+[1]data1cf!AB241</f>
        <v>-7679.3684750345637</v>
      </c>
      <c r="D242" s="160">
        <f>+[1]data1cf!AC241</f>
        <v>-3694.7871968823597</v>
      </c>
      <c r="E242" s="160">
        <f>+[1]data1cf!AD241</f>
        <v>-3311.8653191349413</v>
      </c>
      <c r="F242" s="160">
        <f>+[1]data1cf!AE241</f>
        <v>-3574.4601030255199</v>
      </c>
      <c r="G242" s="160">
        <f>+[1]data1cf!AF241</f>
        <v>-3865.5897668343446</v>
      </c>
      <c r="H242" s="160">
        <f>+[1]data1cf!AG241</f>
        <v>-2517.558613098106</v>
      </c>
      <c r="I242" s="160">
        <f>+[1]data1cf!AH241</f>
        <v>-2628.953324791451</v>
      </c>
      <c r="J242" s="160">
        <f>+[1]data1cf!AI241</f>
        <v>-2641.3875273264412</v>
      </c>
      <c r="K242" s="160">
        <f>+[1]data1cf!AJ241</f>
        <v>-2650.8366368102911</v>
      </c>
      <c r="L242" s="160">
        <f>+[1]data1cf!AK241</f>
        <v>-2678.8814622068512</v>
      </c>
      <c r="M242" s="160">
        <f>+[1]data1cf!AL241</f>
        <v>-2677.6152711131135</v>
      </c>
      <c r="N242" s="160">
        <f>+[1]data1cf!AM241</f>
        <v>-2694.968194738758</v>
      </c>
      <c r="O242" s="160">
        <f>+[1]data1cf!AN241</f>
        <v>-2505.4155882449777</v>
      </c>
      <c r="P242" s="160">
        <f>+[1]data1cf!AO241</f>
        <v>-2466.7766802645783</v>
      </c>
      <c r="Q242" s="160">
        <f>+[1]data1cf!AP241</f>
        <v>-2467.9506330725726</v>
      </c>
      <c r="R242" s="160">
        <f>+[1]data1cf!AQ241</f>
        <v>990.64514252076992</v>
      </c>
      <c r="S242" s="160">
        <f>+[1]data1cf!AR241</f>
        <v>0</v>
      </c>
      <c r="T242" s="160">
        <f>+[1]data1cf!AS241</f>
        <v>0</v>
      </c>
      <c r="U242" s="160">
        <f>+[1]data1cf!AT241</f>
        <v>0</v>
      </c>
      <c r="V242" s="160">
        <f>+[1]data1cf!AU241</f>
        <v>0</v>
      </c>
      <c r="W242" s="160">
        <f>+[1]data1cf!AV241</f>
        <v>0</v>
      </c>
      <c r="X242" s="160">
        <f>+[1]data1cf!AW241</f>
        <v>0</v>
      </c>
      <c r="Y242" s="160">
        <f>+[1]data1cf!AX241</f>
        <v>0</v>
      </c>
      <c r="Z242" s="160">
        <f>+[1]data1cf!AY241</f>
        <v>0</v>
      </c>
      <c r="AA242" s="160">
        <f>+[1]data1cf!AZ241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5"/>
        <v>-91856.681772719428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0">
        <f>+[1]data1cf!AA242</f>
        <v>-88116.158142600281</v>
      </c>
      <c r="C243" s="160">
        <f>+[1]data1cf!AB242</f>
        <v>-7674.9117932751433</v>
      </c>
      <c r="D243" s="160">
        <f>+[1]data1cf!AC242</f>
        <v>-3602.4317978839244</v>
      </c>
      <c r="E243" s="160">
        <f>+[1]data1cf!AD242</f>
        <v>-3227.652561208432</v>
      </c>
      <c r="F243" s="160">
        <f>+[1]data1cf!AE242</f>
        <v>-3446.2833079950728</v>
      </c>
      <c r="G243" s="160">
        <f>+[1]data1cf!AF242</f>
        <v>-3802.1197040993784</v>
      </c>
      <c r="H243" s="160">
        <f>+[1]data1cf!AG242</f>
        <v>-2475.2960989288663</v>
      </c>
      <c r="I243" s="160">
        <f>+[1]data1cf!AH242</f>
        <v>-2588.929434968255</v>
      </c>
      <c r="J243" s="160">
        <f>+[1]data1cf!AI242</f>
        <v>-2601.3636375032447</v>
      </c>
      <c r="K243" s="160">
        <f>+[1]data1cf!AJ242</f>
        <v>-2610.7449098856996</v>
      </c>
      <c r="L243" s="160">
        <f>+[1]data1cf!AK242</f>
        <v>-2638.8575723836552</v>
      </c>
      <c r="M243" s="160">
        <f>+[1]data1cf!AL242</f>
        <v>-2637.5235441885225</v>
      </c>
      <c r="N243" s="160">
        <f>+[1]data1cf!AM242</f>
        <v>-2654.9443049155616</v>
      </c>
      <c r="O243" s="160">
        <f>+[1]data1cf!AN242</f>
        <v>-2465.3238613203857</v>
      </c>
      <c r="P243" s="160">
        <f>+[1]data1cf!AO242</f>
        <v>-2426.7527904413819</v>
      </c>
      <c r="Q243" s="160">
        <f>+[1]data1cf!AP242</f>
        <v>-2427.8589061479815</v>
      </c>
      <c r="R243" s="160">
        <f>+[1]data1cf!AQ242</f>
        <v>1010.657087432368</v>
      </c>
      <c r="S243" s="160">
        <f>+[1]data1cf!AR242</f>
        <v>0</v>
      </c>
      <c r="T243" s="160">
        <f>+[1]data1cf!AS242</f>
        <v>0</v>
      </c>
      <c r="U243" s="160">
        <f>+[1]data1cf!AT242</f>
        <v>0</v>
      </c>
      <c r="V243" s="160">
        <f>+[1]data1cf!AU242</f>
        <v>0</v>
      </c>
      <c r="W243" s="160">
        <f>+[1]data1cf!AV242</f>
        <v>0</v>
      </c>
      <c r="X243" s="160">
        <f>+[1]data1cf!AW242</f>
        <v>0</v>
      </c>
      <c r="Y243" s="160">
        <f>+[1]data1cf!AX242</f>
        <v>0</v>
      </c>
      <c r="Z243" s="160">
        <f>+[1]data1cf!AY242</f>
        <v>0</v>
      </c>
      <c r="AA243" s="160">
        <f>+[1]data1cf!AZ242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5"/>
        <v>-93049.37123046146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0">
        <f>+[1]data1cf!AA243</f>
        <v>-96495.07066493624</v>
      </c>
      <c r="C244" s="160">
        <f>+[1]data1cf!AB243</f>
        <v>-7454.2566897046008</v>
      </c>
      <c r="D244" s="160">
        <f>+[1]data1cf!AC243</f>
        <v>-3320.9946115104231</v>
      </c>
      <c r="E244" s="160">
        <f>+[1]data1cf!AD243</f>
        <v>-2976.6167637262452</v>
      </c>
      <c r="F244" s="160">
        <f>+[1]data1cf!AE243</f>
        <v>-3251.2158624394369</v>
      </c>
      <c r="G244" s="160">
        <f>+[1]data1cf!AF243</f>
        <v>-3554.6083962042039</v>
      </c>
      <c r="H244" s="160">
        <f>+[1]data1cf!AG243</f>
        <v>-2272.3400688738398</v>
      </c>
      <c r="I244" s="160">
        <f>+[1]data1cf!AH243</f>
        <v>-2396.7238848358857</v>
      </c>
      <c r="J244" s="160">
        <f>+[1]data1cf!AI243</f>
        <v>-2409.1580873708754</v>
      </c>
      <c r="K244" s="160">
        <f>+[1]data1cf!AJ243</f>
        <v>-2418.2135876344619</v>
      </c>
      <c r="L244" s="160">
        <f>+[1]data1cf!AK243</f>
        <v>-2446.6520222512859</v>
      </c>
      <c r="M244" s="160">
        <f>+[1]data1cf!AL243</f>
        <v>-2444.9922219372847</v>
      </c>
      <c r="N244" s="160">
        <f>+[1]data1cf!AM243</f>
        <v>-2462.7387547831922</v>
      </c>
      <c r="O244" s="160">
        <f>+[1]data1cf!AN243</f>
        <v>-2272.7925390691485</v>
      </c>
      <c r="P244" s="160">
        <f>+[1]data1cf!AO243</f>
        <v>-2234.5472403090125</v>
      </c>
      <c r="Q244" s="160">
        <f>+[1]data1cf!AP243</f>
        <v>-2235.3275838967438</v>
      </c>
      <c r="R244" s="160">
        <f>+[1]data1cf!AQ243</f>
        <v>1106.7598624985526</v>
      </c>
      <c r="S244" s="160">
        <f>+[1]data1cf!AR243</f>
        <v>0</v>
      </c>
      <c r="T244" s="160">
        <f>+[1]data1cf!AS243</f>
        <v>0</v>
      </c>
      <c r="U244" s="160">
        <f>+[1]data1cf!AT243</f>
        <v>0</v>
      </c>
      <c r="V244" s="160">
        <f>+[1]data1cf!AU243</f>
        <v>0</v>
      </c>
      <c r="W244" s="160">
        <f>+[1]data1cf!AV243</f>
        <v>0</v>
      </c>
      <c r="X244" s="160">
        <f>+[1]data1cf!AW243</f>
        <v>0</v>
      </c>
      <c r="Y244" s="160">
        <f>+[1]data1cf!AX243</f>
        <v>0</v>
      </c>
      <c r="Z244" s="160">
        <f>+[1]data1cf!AY243</f>
        <v>0</v>
      </c>
      <c r="AA244" s="160">
        <f>+[1]data1cf!AZ243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6">SUMPRODUCT(B244:AJ244,PVCapPrice)</f>
        <v>-99048.185780001179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0">
        <f>+[1]data1cf!AA244</f>
        <v>-104001.43409705786</v>
      </c>
      <c r="C245" s="160">
        <f>+[1]data1cf!AB244</f>
        <v>-7266.8561254167362</v>
      </c>
      <c r="D245" s="160">
        <f>+[1]data1cf!AC244</f>
        <v>-3046.7842470012233</v>
      </c>
      <c r="E245" s="160">
        <f>+[1]data1cf!AD244</f>
        <v>-2881.7048490228635</v>
      </c>
      <c r="F245" s="160">
        <f>+[1]data1cf!AE244</f>
        <v>-3053.6926418937232</v>
      </c>
      <c r="G245" s="160">
        <f>+[1]data1cf!AF244</f>
        <v>-3429.37931313936</v>
      </c>
      <c r="H245" s="160">
        <f>+[1]data1cf!AG244</f>
        <v>-2090.5191322937662</v>
      </c>
      <c r="I245" s="160">
        <f>+[1]data1cf!AH244</f>
        <v>-2224.5339127937614</v>
      </c>
      <c r="J245" s="160">
        <f>+[1]data1cf!AI244</f>
        <v>-2236.9681153287511</v>
      </c>
      <c r="K245" s="160">
        <f>+[1]data1cf!AJ244</f>
        <v>-2245.7317681820969</v>
      </c>
      <c r="L245" s="160">
        <f>+[1]data1cf!AK244</f>
        <v>-2274.4620502091616</v>
      </c>
      <c r="M245" s="160">
        <f>+[1]data1cf!AL244</f>
        <v>-2272.5104024849197</v>
      </c>
      <c r="N245" s="160">
        <f>+[1]data1cf!AM244</f>
        <v>-2290.548782741068</v>
      </c>
      <c r="O245" s="160">
        <f>+[1]data1cf!AN244</f>
        <v>-2100.310719616783</v>
      </c>
      <c r="P245" s="160">
        <f>+[1]data1cf!AO244</f>
        <v>-2062.3572682668882</v>
      </c>
      <c r="Q245" s="160">
        <f>+[1]data1cf!AP244</f>
        <v>-2062.8457644443783</v>
      </c>
      <c r="R245" s="160">
        <f>+[1]data1cf!AQ244</f>
        <v>1192.8548485196147</v>
      </c>
      <c r="S245" s="160">
        <f>+[1]data1cf!AR244</f>
        <v>0</v>
      </c>
      <c r="T245" s="160">
        <f>+[1]data1cf!AS244</f>
        <v>0</v>
      </c>
      <c r="U245" s="160">
        <f>+[1]data1cf!AT244</f>
        <v>0</v>
      </c>
      <c r="V245" s="160">
        <f>+[1]data1cf!AU244</f>
        <v>0</v>
      </c>
      <c r="W245" s="160">
        <f>+[1]data1cf!AV244</f>
        <v>0</v>
      </c>
      <c r="X245" s="160">
        <f>+[1]data1cf!AW244</f>
        <v>0</v>
      </c>
      <c r="Y245" s="160">
        <f>+[1]data1cf!AX244</f>
        <v>0</v>
      </c>
      <c r="Z245" s="160">
        <f>+[1]data1cf!AY244</f>
        <v>0</v>
      </c>
      <c r="AA245" s="160">
        <f>+[1]data1cf!AZ244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6"/>
        <v>-104518.00968512821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0">
        <f>+[1]data1cf!AA245</f>
        <v>-91374.399299041557</v>
      </c>
      <c r="C246" s="160">
        <f>+[1]data1cf!AB245</f>
        <v>-7529.5541930406853</v>
      </c>
      <c r="D246" s="160">
        <f>+[1]data1cf!AC245</f>
        <v>-3532.2123863741062</v>
      </c>
      <c r="E246" s="160">
        <f>+[1]data1cf!AD245</f>
        <v>-3232.1375129623493</v>
      </c>
      <c r="F246" s="160">
        <f>+[1]data1cf!AE245</f>
        <v>-3393.6742857651079</v>
      </c>
      <c r="G246" s="160">
        <f>+[1]data1cf!AF245</f>
        <v>-3732.5033893298364</v>
      </c>
      <c r="H246" s="160">
        <f>+[1]data1cf!AG245</f>
        <v>-2396.3741996596686</v>
      </c>
      <c r="I246" s="160">
        <f>+[1]data1cf!AH245</f>
        <v>-2514.187989432417</v>
      </c>
      <c r="J246" s="160">
        <f>+[1]data1cf!AI245</f>
        <v>-2526.6221919674072</v>
      </c>
      <c r="K246" s="160">
        <f>+[1]data1cf!AJ245</f>
        <v>-2535.8767839336997</v>
      </c>
      <c r="L246" s="160">
        <f>+[1]data1cf!AK245</f>
        <v>-2564.1161268478172</v>
      </c>
      <c r="M246" s="160">
        <f>+[1]data1cf!AL245</f>
        <v>-2562.6554182365221</v>
      </c>
      <c r="N246" s="160">
        <f>+[1]data1cf!AM245</f>
        <v>-2580.2028593797236</v>
      </c>
      <c r="O246" s="160">
        <f>+[1]data1cf!AN245</f>
        <v>-2390.4557353683858</v>
      </c>
      <c r="P246" s="160">
        <f>+[1]data1cf!AO245</f>
        <v>-2352.0113449055439</v>
      </c>
      <c r="Q246" s="160">
        <f>+[1]data1cf!AP245</f>
        <v>-2352.9907801959812</v>
      </c>
      <c r="R246" s="160">
        <f>+[1]data1cf!AQ245</f>
        <v>1048.0278102002869</v>
      </c>
      <c r="S246" s="160">
        <f>+[1]data1cf!AR245</f>
        <v>0</v>
      </c>
      <c r="T246" s="160">
        <f>+[1]data1cf!AS245</f>
        <v>0</v>
      </c>
      <c r="U246" s="160">
        <f>+[1]data1cf!AT245</f>
        <v>0</v>
      </c>
      <c r="V246" s="160">
        <f>+[1]data1cf!AU245</f>
        <v>0</v>
      </c>
      <c r="W246" s="160">
        <f>+[1]data1cf!AV245</f>
        <v>0</v>
      </c>
      <c r="X246" s="160">
        <f>+[1]data1cf!AW245</f>
        <v>0</v>
      </c>
      <c r="Y246" s="160">
        <f>+[1]data1cf!AX245</f>
        <v>0</v>
      </c>
      <c r="Z246" s="160">
        <f>+[1]data1cf!AY245</f>
        <v>0</v>
      </c>
      <c r="AA246" s="160">
        <f>+[1]data1cf!AZ245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6"/>
        <v>-95442.939863820633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0">
        <f>+[1]data1cf!AA246</f>
        <v>-91306.90399555811</v>
      </c>
      <c r="C247" s="160">
        <f>+[1]data1cf!AB246</f>
        <v>-7536.6011920562732</v>
      </c>
      <c r="D247" s="160">
        <f>+[1]data1cf!AC246</f>
        <v>-3547.0316078388023</v>
      </c>
      <c r="E247" s="160">
        <f>+[1]data1cf!AD246</f>
        <v>-3214.8263093044006</v>
      </c>
      <c r="F247" s="160">
        <f>+[1]data1cf!AE246</f>
        <v>-3493.0165613889849</v>
      </c>
      <c r="G247" s="160">
        <f>+[1]data1cf!AF246</f>
        <v>-3667.1990224186643</v>
      </c>
      <c r="H247" s="160">
        <f>+[1]data1cf!AG246</f>
        <v>-2398.0090870995173</v>
      </c>
      <c r="I247" s="160">
        <f>+[1]data1cf!AH246</f>
        <v>-2515.7362776980845</v>
      </c>
      <c r="J247" s="160">
        <f>+[1]data1cf!AI246</f>
        <v>-2528.1704802330742</v>
      </c>
      <c r="K247" s="160">
        <f>+[1]data1cf!AJ246</f>
        <v>-2537.4276964167661</v>
      </c>
      <c r="L247" s="160">
        <f>+[1]data1cf!AK246</f>
        <v>-2565.6644151134847</v>
      </c>
      <c r="M247" s="160">
        <f>+[1]data1cf!AL246</f>
        <v>-2564.2063307195885</v>
      </c>
      <c r="N247" s="160">
        <f>+[1]data1cf!AM246</f>
        <v>-2581.751147645391</v>
      </c>
      <c r="O247" s="160">
        <f>+[1]data1cf!AN246</f>
        <v>-2392.0066478514527</v>
      </c>
      <c r="P247" s="160">
        <f>+[1]data1cf!AO246</f>
        <v>-2353.5596331712113</v>
      </c>
      <c r="Q247" s="160">
        <f>+[1]data1cf!AP246</f>
        <v>-2354.5416926790476</v>
      </c>
      <c r="R247" s="160">
        <f>+[1]data1cf!AQ246</f>
        <v>1047.2536660674532</v>
      </c>
      <c r="S247" s="160">
        <f>+[1]data1cf!AR246</f>
        <v>0</v>
      </c>
      <c r="T247" s="160">
        <f>+[1]data1cf!AS246</f>
        <v>0</v>
      </c>
      <c r="U247" s="160">
        <f>+[1]data1cf!AT246</f>
        <v>0</v>
      </c>
      <c r="V247" s="160">
        <f>+[1]data1cf!AU246</f>
        <v>0</v>
      </c>
      <c r="W247" s="160">
        <f>+[1]data1cf!AV246</f>
        <v>0</v>
      </c>
      <c r="X247" s="160">
        <f>+[1]data1cf!AW246</f>
        <v>0</v>
      </c>
      <c r="Y247" s="160">
        <f>+[1]data1cf!AX246</f>
        <v>0</v>
      </c>
      <c r="Z247" s="160">
        <f>+[1]data1cf!AY246</f>
        <v>0</v>
      </c>
      <c r="AA247" s="160">
        <f>+[1]data1cf!AZ246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6"/>
        <v>-95414.865085734069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0">
        <f>+[1]data1cf!AA247</f>
        <v>-91709.212767635108</v>
      </c>
      <c r="C248" s="160">
        <f>+[1]data1cf!AB247</f>
        <v>-7532.3962546107377</v>
      </c>
      <c r="D248" s="160">
        <f>+[1]data1cf!AC247</f>
        <v>-3596.3104517596717</v>
      </c>
      <c r="E248" s="160">
        <f>+[1]data1cf!AD247</f>
        <v>-3264.5140117319338</v>
      </c>
      <c r="F248" s="160">
        <f>+[1]data1cf!AE247</f>
        <v>-3363.3209597624473</v>
      </c>
      <c r="G248" s="160">
        <f>+[1]data1cf!AF247</f>
        <v>-3687.0810463599</v>
      </c>
      <c r="H248" s="160">
        <f>+[1]data1cf!AG247</f>
        <v>-2388.2642674681629</v>
      </c>
      <c r="I248" s="160">
        <f>+[1]data1cf!AH247</f>
        <v>-2506.5076363136559</v>
      </c>
      <c r="J248" s="160">
        <f>+[1]data1cf!AI247</f>
        <v>-2518.9418388486456</v>
      </c>
      <c r="K248" s="160">
        <f>+[1]data1cf!AJ247</f>
        <v>-2528.1834132672793</v>
      </c>
      <c r="L248" s="160">
        <f>+[1]data1cf!AK247</f>
        <v>-2556.4357737290561</v>
      </c>
      <c r="M248" s="160">
        <f>+[1]data1cf!AL247</f>
        <v>-2554.9620475701017</v>
      </c>
      <c r="N248" s="160">
        <f>+[1]data1cf!AM247</f>
        <v>-2572.5225062609625</v>
      </c>
      <c r="O248" s="160">
        <f>+[1]data1cf!AN247</f>
        <v>-2382.7623647019655</v>
      </c>
      <c r="P248" s="160">
        <f>+[1]data1cf!AO247</f>
        <v>-2344.3309917867828</v>
      </c>
      <c r="Q248" s="160">
        <f>+[1]data1cf!AP247</f>
        <v>-2345.2974095295608</v>
      </c>
      <c r="R248" s="160">
        <f>+[1]data1cf!AQ247</f>
        <v>1051.8679867596675</v>
      </c>
      <c r="S248" s="160">
        <f>+[1]data1cf!AR247</f>
        <v>0</v>
      </c>
      <c r="T248" s="160">
        <f>+[1]data1cf!AS247</f>
        <v>0</v>
      </c>
      <c r="U248" s="160">
        <f>+[1]data1cf!AT247</f>
        <v>0</v>
      </c>
      <c r="V248" s="160">
        <f>+[1]data1cf!AU247</f>
        <v>0</v>
      </c>
      <c r="W248" s="160">
        <f>+[1]data1cf!AV247</f>
        <v>0</v>
      </c>
      <c r="X248" s="160">
        <f>+[1]data1cf!AW247</f>
        <v>0</v>
      </c>
      <c r="Y248" s="160">
        <f>+[1]data1cf!AX247</f>
        <v>0</v>
      </c>
      <c r="Z248" s="160">
        <f>+[1]data1cf!AY247</f>
        <v>0</v>
      </c>
      <c r="AA248" s="160">
        <f>+[1]data1cf!AZ247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6"/>
        <v>-95737.390636905489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0">
        <f>+[1]data1cf!AA248</f>
        <v>-92188.161435596718</v>
      </c>
      <c r="C249" s="160">
        <f>+[1]data1cf!AB248</f>
        <v>-7620.8438957334865</v>
      </c>
      <c r="D249" s="160">
        <f>+[1]data1cf!AC248</f>
        <v>-3483.1678929864079</v>
      </c>
      <c r="E249" s="160">
        <f>+[1]data1cf!AD248</f>
        <v>-3153.7257202087326</v>
      </c>
      <c r="F249" s="160">
        <f>+[1]data1cf!AE248</f>
        <v>-3425.8200625127893</v>
      </c>
      <c r="G249" s="160">
        <f>+[1]data1cf!AF248</f>
        <v>-3681.2895323231755</v>
      </c>
      <c r="H249" s="160">
        <f>+[1]data1cf!AG248</f>
        <v>-2376.6630578851168</v>
      </c>
      <c r="I249" s="160">
        <f>+[1]data1cf!AH248</f>
        <v>-2495.5209370295506</v>
      </c>
      <c r="J249" s="160">
        <f>+[1]data1cf!AI248</f>
        <v>-2507.9551395645408</v>
      </c>
      <c r="K249" s="160">
        <f>+[1]data1cf!AJ248</f>
        <v>-2517.1780924589643</v>
      </c>
      <c r="L249" s="160">
        <f>+[1]data1cf!AK248</f>
        <v>-2545.4490744449513</v>
      </c>
      <c r="M249" s="160">
        <f>+[1]data1cf!AL248</f>
        <v>-2543.9567267617867</v>
      </c>
      <c r="N249" s="160">
        <f>+[1]data1cf!AM248</f>
        <v>-2561.5358069768572</v>
      </c>
      <c r="O249" s="160">
        <f>+[1]data1cf!AN248</f>
        <v>-2371.7570438936505</v>
      </c>
      <c r="P249" s="160">
        <f>+[1]data1cf!AO248</f>
        <v>-2333.3442925026775</v>
      </c>
      <c r="Q249" s="160">
        <f>+[1]data1cf!AP248</f>
        <v>-2334.2920887212458</v>
      </c>
      <c r="R249" s="160">
        <f>+[1]data1cf!AQ248</f>
        <v>1057.3613364017199</v>
      </c>
      <c r="S249" s="160">
        <f>+[1]data1cf!AR248</f>
        <v>0</v>
      </c>
      <c r="T249" s="160">
        <f>+[1]data1cf!AS248</f>
        <v>0</v>
      </c>
      <c r="U249" s="160">
        <f>+[1]data1cf!AT248</f>
        <v>0</v>
      </c>
      <c r="V249" s="160">
        <f>+[1]data1cf!AU248</f>
        <v>0</v>
      </c>
      <c r="W249" s="160">
        <f>+[1]data1cf!AV248</f>
        <v>0</v>
      </c>
      <c r="X249" s="160">
        <f>+[1]data1cf!AW248</f>
        <v>0</v>
      </c>
      <c r="Y249" s="160">
        <f>+[1]data1cf!AX248</f>
        <v>0</v>
      </c>
      <c r="Z249" s="160">
        <f>+[1]data1cf!AY248</f>
        <v>0</v>
      </c>
      <c r="AA249" s="160">
        <f>+[1]data1cf!AZ248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6"/>
        <v>-96077.893006500235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0">
        <f>+[1]data1cf!AA249</f>
        <v>-93539.593336693753</v>
      </c>
      <c r="C250" s="160">
        <f>+[1]data1cf!AB249</f>
        <v>-7461.5458405526215</v>
      </c>
      <c r="D250" s="160">
        <f>+[1]data1cf!AC249</f>
        <v>-3516.8544783765119</v>
      </c>
      <c r="E250" s="160">
        <f>+[1]data1cf!AD249</f>
        <v>-3200.6800642171725</v>
      </c>
      <c r="F250" s="160">
        <f>+[1]data1cf!AE249</f>
        <v>-3363.8270108063425</v>
      </c>
      <c r="G250" s="160">
        <f>+[1]data1cf!AF249</f>
        <v>-3707.3662595527203</v>
      </c>
      <c r="H250" s="160">
        <f>+[1]data1cf!AG249</f>
        <v>-2343.928350033088</v>
      </c>
      <c r="I250" s="160">
        <f>+[1]data1cf!AH249</f>
        <v>-2464.5201703639059</v>
      </c>
      <c r="J250" s="160">
        <f>+[1]data1cf!AI249</f>
        <v>-2476.9543728988956</v>
      </c>
      <c r="K250" s="160">
        <f>+[1]data1cf!AJ249</f>
        <v>-2486.124782121004</v>
      </c>
      <c r="L250" s="160">
        <f>+[1]data1cf!AK249</f>
        <v>-2514.4483077793061</v>
      </c>
      <c r="M250" s="160">
        <f>+[1]data1cf!AL249</f>
        <v>-2512.9034164238269</v>
      </c>
      <c r="N250" s="160">
        <f>+[1]data1cf!AM249</f>
        <v>-2530.5350403112125</v>
      </c>
      <c r="O250" s="160">
        <f>+[1]data1cf!AN249</f>
        <v>-2340.7037335556906</v>
      </c>
      <c r="P250" s="160">
        <f>+[1]data1cf!AO249</f>
        <v>-2302.3435258370328</v>
      </c>
      <c r="Q250" s="160">
        <f>+[1]data1cf!AP249</f>
        <v>-2303.2387783832855</v>
      </c>
      <c r="R250" s="160">
        <f>+[1]data1cf!AQ249</f>
        <v>1072.8617197345425</v>
      </c>
      <c r="S250" s="160">
        <f>+[1]data1cf!AR249</f>
        <v>0</v>
      </c>
      <c r="T250" s="160">
        <f>+[1]data1cf!AS249</f>
        <v>0</v>
      </c>
      <c r="U250" s="160">
        <f>+[1]data1cf!AT249</f>
        <v>0</v>
      </c>
      <c r="V250" s="160">
        <f>+[1]data1cf!AU249</f>
        <v>0</v>
      </c>
      <c r="W250" s="160">
        <f>+[1]data1cf!AV249</f>
        <v>0</v>
      </c>
      <c r="X250" s="160">
        <f>+[1]data1cf!AW249</f>
        <v>0</v>
      </c>
      <c r="Y250" s="160">
        <f>+[1]data1cf!AX249</f>
        <v>0</v>
      </c>
      <c r="Z250" s="160">
        <f>+[1]data1cf!AY249</f>
        <v>0</v>
      </c>
      <c r="AA250" s="160">
        <f>+[1]data1cf!AZ249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6"/>
        <v>-97066.848765388611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0">
        <f>+[1]data1cf!AA250</f>
        <v>-89576.906283868899</v>
      </c>
      <c r="C251" s="160">
        <f>+[1]data1cf!AB250</f>
        <v>-7636.128817312976</v>
      </c>
      <c r="D251" s="160">
        <f>+[1]data1cf!AC250</f>
        <v>-3585.184942635743</v>
      </c>
      <c r="E251" s="160">
        <f>+[1]data1cf!AD250</f>
        <v>-3219.6014423967285</v>
      </c>
      <c r="F251" s="160">
        <f>+[1]data1cf!AE250</f>
        <v>-3465.9428550034581</v>
      </c>
      <c r="G251" s="160">
        <f>+[1]data1cf!AF250</f>
        <v>-3783.1811931506563</v>
      </c>
      <c r="H251" s="160">
        <f>+[1]data1cf!AG250</f>
        <v>-2439.9135068715045</v>
      </c>
      <c r="I251" s="160">
        <f>+[1]data1cf!AH250</f>
        <v>-2555.4210412060656</v>
      </c>
      <c r="J251" s="160">
        <f>+[1]data1cf!AI250</f>
        <v>-2567.8552437410553</v>
      </c>
      <c r="K251" s="160">
        <f>+[1]data1cf!AJ250</f>
        <v>-2577.1797222357782</v>
      </c>
      <c r="L251" s="160">
        <f>+[1]data1cf!AK250</f>
        <v>-2605.3491786214659</v>
      </c>
      <c r="M251" s="160">
        <f>+[1]data1cf!AL250</f>
        <v>-2603.9583565386006</v>
      </c>
      <c r="N251" s="160">
        <f>+[1]data1cf!AM250</f>
        <v>-2621.4359111533722</v>
      </c>
      <c r="O251" s="160">
        <f>+[1]data1cf!AN250</f>
        <v>-2431.7586736704643</v>
      </c>
      <c r="P251" s="160">
        <f>+[1]data1cf!AO250</f>
        <v>-2393.2443966791925</v>
      </c>
      <c r="Q251" s="160">
        <f>+[1]data1cf!AP250</f>
        <v>-2394.2937184980597</v>
      </c>
      <c r="R251" s="160">
        <f>+[1]data1cf!AQ250</f>
        <v>1027.4112843134626</v>
      </c>
      <c r="S251" s="160">
        <f>+[1]data1cf!AR250</f>
        <v>0</v>
      </c>
      <c r="T251" s="160">
        <f>+[1]data1cf!AS250</f>
        <v>0</v>
      </c>
      <c r="U251" s="160">
        <f>+[1]data1cf!AT250</f>
        <v>0</v>
      </c>
      <c r="V251" s="160">
        <f>+[1]data1cf!AU250</f>
        <v>0</v>
      </c>
      <c r="W251" s="160">
        <f>+[1]data1cf!AV250</f>
        <v>0</v>
      </c>
      <c r="X251" s="160">
        <f>+[1]data1cf!AW250</f>
        <v>0</v>
      </c>
      <c r="Y251" s="160">
        <f>+[1]data1cf!AX250</f>
        <v>0</v>
      </c>
      <c r="Z251" s="160">
        <f>+[1]data1cf!AY250</f>
        <v>0</v>
      </c>
      <c r="AA251" s="160">
        <f>+[1]data1cf!AZ250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6"/>
        <v>-94171.613772160301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0">
        <f>+[1]data1cf!AA251</f>
        <v>-102848.25394115795</v>
      </c>
      <c r="C252" s="160">
        <f>+[1]data1cf!AB251</f>
        <v>-7375.0245399206269</v>
      </c>
      <c r="D252" s="160">
        <f>+[1]data1cf!AC251</f>
        <v>-3023.6110542248675</v>
      </c>
      <c r="E252" s="160">
        <f>+[1]data1cf!AD251</f>
        <v>-2855.3617006198056</v>
      </c>
      <c r="F252" s="160">
        <f>+[1]data1cf!AE251</f>
        <v>-3082.5371043013392</v>
      </c>
      <c r="G252" s="160">
        <f>+[1]data1cf!AF251</f>
        <v>-3418.6554326110481</v>
      </c>
      <c r="H252" s="160">
        <f>+[1]data1cf!AG251</f>
        <v>-2118.451738793211</v>
      </c>
      <c r="I252" s="160">
        <f>+[1]data1cf!AH251</f>
        <v>-2250.9869430259805</v>
      </c>
      <c r="J252" s="160">
        <f>+[1]data1cf!AI251</f>
        <v>-2263.4211455609702</v>
      </c>
      <c r="K252" s="160">
        <f>+[1]data1cf!AJ251</f>
        <v>-2272.2296340587777</v>
      </c>
      <c r="L252" s="160">
        <f>+[1]data1cf!AK251</f>
        <v>-2300.9150804413807</v>
      </c>
      <c r="M252" s="160">
        <f>+[1]data1cf!AL251</f>
        <v>-2299.0082683616001</v>
      </c>
      <c r="N252" s="160">
        <f>+[1]data1cf!AM251</f>
        <v>-2317.0018129732871</v>
      </c>
      <c r="O252" s="160">
        <f>+[1]data1cf!AN251</f>
        <v>-2126.8085854934643</v>
      </c>
      <c r="P252" s="160">
        <f>+[1]data1cf!AO251</f>
        <v>-2088.8102984991074</v>
      </c>
      <c r="Q252" s="160">
        <f>+[1]data1cf!AP251</f>
        <v>-2089.3436303210592</v>
      </c>
      <c r="R252" s="160">
        <f>+[1]data1cf!AQ251</f>
        <v>1179.6283334035052</v>
      </c>
      <c r="S252" s="160">
        <f>+[1]data1cf!AR251</f>
        <v>0</v>
      </c>
      <c r="T252" s="160">
        <f>+[1]data1cf!AS251</f>
        <v>0</v>
      </c>
      <c r="U252" s="160">
        <f>+[1]data1cf!AT251</f>
        <v>0</v>
      </c>
      <c r="V252" s="160">
        <f>+[1]data1cf!AU251</f>
        <v>0</v>
      </c>
      <c r="W252" s="160">
        <f>+[1]data1cf!AV251</f>
        <v>0</v>
      </c>
      <c r="X252" s="160">
        <f>+[1]data1cf!AW251</f>
        <v>0</v>
      </c>
      <c r="Y252" s="160">
        <f>+[1]data1cf!AX251</f>
        <v>0</v>
      </c>
      <c r="Z252" s="160">
        <f>+[1]data1cf!AY251</f>
        <v>0</v>
      </c>
      <c r="AA252" s="160">
        <f>+[1]data1cf!AZ251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6"/>
        <v>-103658.08284288683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0">
        <f>+[1]data1cf!AA252</f>
        <v>-93916.736898690811</v>
      </c>
      <c r="C253" s="160">
        <f>+[1]data1cf!AB252</f>
        <v>-7537.5080581644515</v>
      </c>
      <c r="D253" s="160">
        <f>+[1]data1cf!AC252</f>
        <v>-3466.3377788509861</v>
      </c>
      <c r="E253" s="160">
        <f>+[1]data1cf!AD252</f>
        <v>-3086.6423144039786</v>
      </c>
      <c r="F253" s="160">
        <f>+[1]data1cf!AE252</f>
        <v>-3335.6951574113682</v>
      </c>
      <c r="G253" s="160">
        <f>+[1]data1cf!AF252</f>
        <v>-3622.1546433601179</v>
      </c>
      <c r="H253" s="160">
        <f>+[1]data1cf!AG252</f>
        <v>-2334.7930881599405</v>
      </c>
      <c r="I253" s="160">
        <f>+[1]data1cf!AH252</f>
        <v>-2455.8687987665426</v>
      </c>
      <c r="J253" s="160">
        <f>+[1]data1cf!AI252</f>
        <v>-2468.3030013015327</v>
      </c>
      <c r="K253" s="160">
        <f>+[1]data1cf!AJ252</f>
        <v>-2477.4587471819509</v>
      </c>
      <c r="L253" s="160">
        <f>+[1]data1cf!AK252</f>
        <v>-2505.7969361819432</v>
      </c>
      <c r="M253" s="160">
        <f>+[1]data1cf!AL252</f>
        <v>-2504.2373814847733</v>
      </c>
      <c r="N253" s="160">
        <f>+[1]data1cf!AM252</f>
        <v>-2521.8836687138496</v>
      </c>
      <c r="O253" s="160">
        <f>+[1]data1cf!AN252</f>
        <v>-2332.0376986166375</v>
      </c>
      <c r="P253" s="160">
        <f>+[1]data1cf!AO252</f>
        <v>-2293.6921542396699</v>
      </c>
      <c r="Q253" s="160">
        <f>+[1]data1cf!AP252</f>
        <v>-2294.5727434442324</v>
      </c>
      <c r="R253" s="160">
        <f>+[1]data1cf!AQ252</f>
        <v>1077.1874055332239</v>
      </c>
      <c r="S253" s="160">
        <f>+[1]data1cf!AR252</f>
        <v>0</v>
      </c>
      <c r="T253" s="160">
        <f>+[1]data1cf!AS252</f>
        <v>0</v>
      </c>
      <c r="U253" s="160">
        <f>+[1]data1cf!AT252</f>
        <v>0</v>
      </c>
      <c r="V253" s="160">
        <f>+[1]data1cf!AU252</f>
        <v>0</v>
      </c>
      <c r="W253" s="160">
        <f>+[1]data1cf!AV252</f>
        <v>0</v>
      </c>
      <c r="X253" s="160">
        <f>+[1]data1cf!AW252</f>
        <v>0</v>
      </c>
      <c r="Y253" s="160">
        <f>+[1]data1cf!AX252</f>
        <v>0</v>
      </c>
      <c r="Z253" s="160">
        <f>+[1]data1cf!AY252</f>
        <v>0</v>
      </c>
      <c r="AA253" s="160">
        <f>+[1]data1cf!AZ252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6"/>
        <v>-97277.850531213873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0">
        <f>+[1]data1cf!AA253</f>
        <v>-96475.223244379857</v>
      </c>
      <c r="C254" s="160">
        <f>+[1]data1cf!AB253</f>
        <v>-7407.6487921578091</v>
      </c>
      <c r="D254" s="160">
        <f>+[1]data1cf!AC253</f>
        <v>-3295.0353708058783</v>
      </c>
      <c r="E254" s="160">
        <f>+[1]data1cf!AD253</f>
        <v>-2998.9932057617325</v>
      </c>
      <c r="F254" s="160">
        <f>+[1]data1cf!AE253</f>
        <v>-3283.5619832572738</v>
      </c>
      <c r="G254" s="160">
        <f>+[1]data1cf!AF253</f>
        <v>-3600.173645513406</v>
      </c>
      <c r="H254" s="160">
        <f>+[1]data1cf!AG253</f>
        <v>-2272.8208178579375</v>
      </c>
      <c r="I254" s="160">
        <f>+[1]data1cf!AH253</f>
        <v>-2397.179168785513</v>
      </c>
      <c r="J254" s="160">
        <f>+[1]data1cf!AI253</f>
        <v>-2409.6133713205027</v>
      </c>
      <c r="K254" s="160">
        <f>+[1]data1cf!AJ253</f>
        <v>-2418.6696432518006</v>
      </c>
      <c r="L254" s="160">
        <f>+[1]data1cf!AK253</f>
        <v>-2447.1073062009127</v>
      </c>
      <c r="M254" s="160">
        <f>+[1]data1cf!AL253</f>
        <v>-2445.448277554623</v>
      </c>
      <c r="N254" s="160">
        <f>+[1]data1cf!AM253</f>
        <v>-2463.1940387328195</v>
      </c>
      <c r="O254" s="160">
        <f>+[1]data1cf!AN253</f>
        <v>-2273.2485946864867</v>
      </c>
      <c r="P254" s="160">
        <f>+[1]data1cf!AO253</f>
        <v>-2235.0025242586398</v>
      </c>
      <c r="Q254" s="160">
        <f>+[1]data1cf!AP253</f>
        <v>-2235.7836395140821</v>
      </c>
      <c r="R254" s="160">
        <f>+[1]data1cf!AQ253</f>
        <v>1106.5322205237392</v>
      </c>
      <c r="S254" s="160">
        <f>+[1]data1cf!AR253</f>
        <v>0</v>
      </c>
      <c r="T254" s="160">
        <f>+[1]data1cf!AS253</f>
        <v>0</v>
      </c>
      <c r="U254" s="160">
        <f>+[1]data1cf!AT253</f>
        <v>0</v>
      </c>
      <c r="V254" s="160">
        <f>+[1]data1cf!AU253</f>
        <v>0</v>
      </c>
      <c r="W254" s="160">
        <f>+[1]data1cf!AV253</f>
        <v>0</v>
      </c>
      <c r="X254" s="160">
        <f>+[1]data1cf!AW253</f>
        <v>0</v>
      </c>
      <c r="Y254" s="160">
        <f>+[1]data1cf!AX253</f>
        <v>0</v>
      </c>
      <c r="Z254" s="160">
        <f>+[1]data1cf!AY253</f>
        <v>0</v>
      </c>
      <c r="AA254" s="160">
        <f>+[1]data1cf!AZ253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6"/>
        <v>-99028.745925313575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0">
        <f>+[1]data1cf!AA254</f>
        <v>-90832.294793693494</v>
      </c>
      <c r="C255" s="160">
        <f>+[1]data1cf!AB254</f>
        <v>-7597.3849421620926</v>
      </c>
      <c r="D255" s="160">
        <f>+[1]data1cf!AC254</f>
        <v>-3598.6313674174726</v>
      </c>
      <c r="E255" s="160">
        <f>+[1]data1cf!AD254</f>
        <v>-3214.6330812013643</v>
      </c>
      <c r="F255" s="160">
        <f>+[1]data1cf!AE254</f>
        <v>-3567.4644251706973</v>
      </c>
      <c r="G255" s="160">
        <f>+[1]data1cf!AF254</f>
        <v>-3650.601763497767</v>
      </c>
      <c r="H255" s="160">
        <f>+[1]data1cf!AG254</f>
        <v>-2409.5051850932909</v>
      </c>
      <c r="I255" s="160">
        <f>+[1]data1cf!AH254</f>
        <v>-2526.6234331014971</v>
      </c>
      <c r="J255" s="160">
        <f>+[1]data1cf!AI254</f>
        <v>-2539.0576356364872</v>
      </c>
      <c r="K255" s="160">
        <f>+[1]data1cf!AJ254</f>
        <v>-2548.3333046259477</v>
      </c>
      <c r="L255" s="160">
        <f>+[1]data1cf!AK254</f>
        <v>-2576.5515705168973</v>
      </c>
      <c r="M255" s="160">
        <f>+[1]data1cf!AL254</f>
        <v>-2575.1119389287705</v>
      </c>
      <c r="N255" s="160">
        <f>+[1]data1cf!AM254</f>
        <v>-2592.6383030488041</v>
      </c>
      <c r="O255" s="160">
        <f>+[1]data1cf!AN254</f>
        <v>-2402.9122560606338</v>
      </c>
      <c r="P255" s="160">
        <f>+[1]data1cf!AO254</f>
        <v>-2364.4467885746244</v>
      </c>
      <c r="Q255" s="160">
        <f>+[1]data1cf!AP254</f>
        <v>-2365.4473008882296</v>
      </c>
      <c r="R255" s="160">
        <f>+[1]data1cf!AQ254</f>
        <v>1041.8100883657469</v>
      </c>
      <c r="S255" s="160">
        <f>+[1]data1cf!AR254</f>
        <v>0</v>
      </c>
      <c r="T255" s="160">
        <f>+[1]data1cf!AS254</f>
        <v>0</v>
      </c>
      <c r="U255" s="160">
        <f>+[1]data1cf!AT254</f>
        <v>0</v>
      </c>
      <c r="V255" s="160">
        <f>+[1]data1cf!AU254</f>
        <v>0</v>
      </c>
      <c r="W255" s="160">
        <f>+[1]data1cf!AV254</f>
        <v>0</v>
      </c>
      <c r="X255" s="160">
        <f>+[1]data1cf!AW254</f>
        <v>0</v>
      </c>
      <c r="Y255" s="160">
        <f>+[1]data1cf!AX254</f>
        <v>0</v>
      </c>
      <c r="Z255" s="160">
        <f>+[1]data1cf!AY254</f>
        <v>0</v>
      </c>
      <c r="AA255" s="160">
        <f>+[1]data1cf!AZ254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6"/>
        <v>-95143.401598170851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0">
        <f>+[1]data1cf!AA255</f>
        <v>-94081.897774442041</v>
      </c>
      <c r="C256" s="160">
        <f>+[1]data1cf!AB255</f>
        <v>-7544.1327677168028</v>
      </c>
      <c r="D256" s="160">
        <f>+[1]data1cf!AC255</f>
        <v>-3344.158999186996</v>
      </c>
      <c r="E256" s="160">
        <f>+[1]data1cf!AD255</f>
        <v>-3151.9488753325486</v>
      </c>
      <c r="F256" s="160">
        <f>+[1]data1cf!AE255</f>
        <v>-3551.3836155592553</v>
      </c>
      <c r="G256" s="160">
        <f>+[1]data1cf!AF255</f>
        <v>-3729.5932188383249</v>
      </c>
      <c r="H256" s="160">
        <f>+[1]data1cf!AG255</f>
        <v>-2330.7925217888837</v>
      </c>
      <c r="I256" s="160">
        <f>+[1]data1cf!AH255</f>
        <v>-2452.0801404055101</v>
      </c>
      <c r="J256" s="160">
        <f>+[1]data1cf!AI255</f>
        <v>-2464.5143429404998</v>
      </c>
      <c r="K256" s="160">
        <f>+[1]data1cf!AJ255</f>
        <v>-2473.6636673660691</v>
      </c>
      <c r="L256" s="160">
        <f>+[1]data1cf!AK255</f>
        <v>-2502.0082778209103</v>
      </c>
      <c r="M256" s="160">
        <f>+[1]data1cf!AL255</f>
        <v>-2500.4423016688916</v>
      </c>
      <c r="N256" s="160">
        <f>+[1]data1cf!AM255</f>
        <v>-2518.0950103528166</v>
      </c>
      <c r="O256" s="160">
        <f>+[1]data1cf!AN255</f>
        <v>-2328.2426188007557</v>
      </c>
      <c r="P256" s="160">
        <f>+[1]data1cf!AO255</f>
        <v>-2289.9034958786369</v>
      </c>
      <c r="Q256" s="160">
        <f>+[1]data1cf!AP255</f>
        <v>-2290.7776636283506</v>
      </c>
      <c r="R256" s="160">
        <f>+[1]data1cf!AQ255</f>
        <v>1079.0817347137404</v>
      </c>
      <c r="S256" s="160">
        <f>+[1]data1cf!AR255</f>
        <v>0</v>
      </c>
      <c r="T256" s="160">
        <f>+[1]data1cf!AS255</f>
        <v>0</v>
      </c>
      <c r="U256" s="160">
        <f>+[1]data1cf!AT255</f>
        <v>0</v>
      </c>
      <c r="V256" s="160">
        <f>+[1]data1cf!AU255</f>
        <v>0</v>
      </c>
      <c r="W256" s="160">
        <f>+[1]data1cf!AV255</f>
        <v>0</v>
      </c>
      <c r="X256" s="160">
        <f>+[1]data1cf!AW255</f>
        <v>0</v>
      </c>
      <c r="Y256" s="160">
        <f>+[1]data1cf!AX255</f>
        <v>0</v>
      </c>
      <c r="Z256" s="160">
        <f>+[1]data1cf!AY255</f>
        <v>0</v>
      </c>
      <c r="AA256" s="160">
        <f>+[1]data1cf!AZ255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6"/>
        <v>-97522.562766585776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0">
        <f>+[1]data1cf!AA256</f>
        <v>-98642.36452828272</v>
      </c>
      <c r="C257" s="160">
        <f>+[1]data1cf!AB256</f>
        <v>-7419.9019570311557</v>
      </c>
      <c r="D257" s="160">
        <f>+[1]data1cf!AC256</f>
        <v>-3247.1613722249613</v>
      </c>
      <c r="E257" s="160">
        <f>+[1]data1cf!AD256</f>
        <v>-2908.7838122537078</v>
      </c>
      <c r="F257" s="160">
        <f>+[1]data1cf!AE256</f>
        <v>-3244.6456340356135</v>
      </c>
      <c r="G257" s="160">
        <f>+[1]data1cf!AF256</f>
        <v>-3494.8861223359181</v>
      </c>
      <c r="H257" s="160">
        <f>+[1]data1cf!AG256</f>
        <v>-2220.3278015653341</v>
      </c>
      <c r="I257" s="160">
        <f>+[1]data1cf!AH256</f>
        <v>-2347.4666814458078</v>
      </c>
      <c r="J257" s="160">
        <f>+[1]data1cf!AI256</f>
        <v>-2359.900883980798</v>
      </c>
      <c r="K257" s="160">
        <f>+[1]data1cf!AJ256</f>
        <v>-2368.8728974589776</v>
      </c>
      <c r="L257" s="160">
        <f>+[1]data1cf!AK256</f>
        <v>-2397.3948188612085</v>
      </c>
      <c r="M257" s="160">
        <f>+[1]data1cf!AL256</f>
        <v>-2395.6515317618</v>
      </c>
      <c r="N257" s="160">
        <f>+[1]data1cf!AM256</f>
        <v>-2413.4815513931144</v>
      </c>
      <c r="O257" s="160">
        <f>+[1]data1cf!AN256</f>
        <v>-2223.4518488936637</v>
      </c>
      <c r="P257" s="160">
        <f>+[1]data1cf!AO256</f>
        <v>-2185.2900369189347</v>
      </c>
      <c r="Q257" s="160">
        <f>+[1]data1cf!AP256</f>
        <v>-2185.9868937212591</v>
      </c>
      <c r="R257" s="160">
        <f>+[1]data1cf!AQ256</f>
        <v>1131.3884641935915</v>
      </c>
      <c r="S257" s="160">
        <f>+[1]data1cf!AR256</f>
        <v>0</v>
      </c>
      <c r="T257" s="160">
        <f>+[1]data1cf!AS256</f>
        <v>0</v>
      </c>
      <c r="U257" s="160">
        <f>+[1]data1cf!AT256</f>
        <v>0</v>
      </c>
      <c r="V257" s="160">
        <f>+[1]data1cf!AU256</f>
        <v>0</v>
      </c>
      <c r="W257" s="160">
        <f>+[1]data1cf!AV256</f>
        <v>0</v>
      </c>
      <c r="X257" s="160">
        <f>+[1]data1cf!AW256</f>
        <v>0</v>
      </c>
      <c r="Y257" s="160">
        <f>+[1]data1cf!AX256</f>
        <v>0</v>
      </c>
      <c r="Z257" s="160">
        <f>+[1]data1cf!AY256</f>
        <v>0</v>
      </c>
      <c r="AA257" s="160">
        <f>+[1]data1cf!AZ256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6"/>
        <v>-100621.48983226712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0">
        <f>+[1]data1cf!AA257</f>
        <v>-91732.204632438821</v>
      </c>
      <c r="C258" s="160">
        <f>+[1]data1cf!AB257</f>
        <v>-7559.7738070754558</v>
      </c>
      <c r="D258" s="160">
        <f>+[1]data1cf!AC257</f>
        <v>-3558.9241062132114</v>
      </c>
      <c r="E258" s="160">
        <f>+[1]data1cf!AD257</f>
        <v>-3215.9255630386206</v>
      </c>
      <c r="F258" s="160">
        <f>+[1]data1cf!AE257</f>
        <v>-3369.5678189614073</v>
      </c>
      <c r="G258" s="160">
        <f>+[1]data1cf!AF257</f>
        <v>-3718.8372052898676</v>
      </c>
      <c r="H258" s="160">
        <f>+[1]data1cf!AG257</f>
        <v>-2387.7073530008402</v>
      </c>
      <c r="I258" s="160">
        <f>+[1]data1cf!AH257</f>
        <v>-2505.9802213285502</v>
      </c>
      <c r="J258" s="160">
        <f>+[1]data1cf!AI257</f>
        <v>-2518.4144238635404</v>
      </c>
      <c r="K258" s="160">
        <f>+[1]data1cf!AJ257</f>
        <v>-2527.6551043584705</v>
      </c>
      <c r="L258" s="160">
        <f>+[1]data1cf!AK257</f>
        <v>-2555.9083587439509</v>
      </c>
      <c r="M258" s="160">
        <f>+[1]data1cf!AL257</f>
        <v>-2554.4337386612929</v>
      </c>
      <c r="N258" s="160">
        <f>+[1]data1cf!AM257</f>
        <v>-2571.9950912758568</v>
      </c>
      <c r="O258" s="160">
        <f>+[1]data1cf!AN257</f>
        <v>-2382.2340557931566</v>
      </c>
      <c r="P258" s="160">
        <f>+[1]data1cf!AO257</f>
        <v>-2343.8035768016771</v>
      </c>
      <c r="Q258" s="160">
        <f>+[1]data1cf!AP257</f>
        <v>-2344.7691006207519</v>
      </c>
      <c r="R258" s="160">
        <f>+[1]data1cf!AQ257</f>
        <v>1052.1316942522203</v>
      </c>
      <c r="S258" s="160">
        <f>+[1]data1cf!AR257</f>
        <v>0</v>
      </c>
      <c r="T258" s="160">
        <f>+[1]data1cf!AS257</f>
        <v>0</v>
      </c>
      <c r="U258" s="160">
        <f>+[1]data1cf!AT257</f>
        <v>0</v>
      </c>
      <c r="V258" s="160">
        <f>+[1]data1cf!AU257</f>
        <v>0</v>
      </c>
      <c r="W258" s="160">
        <f>+[1]data1cf!AV257</f>
        <v>0</v>
      </c>
      <c r="X258" s="160">
        <f>+[1]data1cf!AW257</f>
        <v>0</v>
      </c>
      <c r="Y258" s="160">
        <f>+[1]data1cf!AX257</f>
        <v>0</v>
      </c>
      <c r="Z258" s="160">
        <f>+[1]data1cf!AY257</f>
        <v>0</v>
      </c>
      <c r="AA258" s="160">
        <f>+[1]data1cf!AZ257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6"/>
        <v>-95741.171584001248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0">
        <f>+[1]data1cf!AA258</f>
        <v>-100466.10239554482</v>
      </c>
      <c r="C259" s="160">
        <f>+[1]data1cf!AB258</f>
        <v>-7430.6915824581547</v>
      </c>
      <c r="D259" s="160">
        <f>+[1]data1cf!AC258</f>
        <v>-3176.4606728296903</v>
      </c>
      <c r="E259" s="160">
        <f>+[1]data1cf!AD258</f>
        <v>-2908.6199211141352</v>
      </c>
      <c r="F259" s="160">
        <f>+[1]data1cf!AE258</f>
        <v>-3173.3414825035652</v>
      </c>
      <c r="G259" s="160">
        <f>+[1]data1cf!AF258</f>
        <v>-3484.1778511741354</v>
      </c>
      <c r="H259" s="160">
        <f>+[1]data1cf!AG258</f>
        <v>-2176.1527852474233</v>
      </c>
      <c r="I259" s="160">
        <f>+[1]data1cf!AH258</f>
        <v>-2305.6315937611098</v>
      </c>
      <c r="J259" s="160">
        <f>+[1]data1cf!AI258</f>
        <v>-2318.0657962960995</v>
      </c>
      <c r="K259" s="160">
        <f>+[1]data1cf!AJ258</f>
        <v>-2326.9669028459998</v>
      </c>
      <c r="L259" s="160">
        <f>+[1]data1cf!AK258</f>
        <v>-2355.55973117651</v>
      </c>
      <c r="M259" s="160">
        <f>+[1]data1cf!AL258</f>
        <v>-2353.7455371488222</v>
      </c>
      <c r="N259" s="160">
        <f>+[1]data1cf!AM258</f>
        <v>-2371.6464637084164</v>
      </c>
      <c r="O259" s="160">
        <f>+[1]data1cf!AN258</f>
        <v>-2181.5458542806864</v>
      </c>
      <c r="P259" s="160">
        <f>+[1]data1cf!AO258</f>
        <v>-2143.4549492342367</v>
      </c>
      <c r="Q259" s="160">
        <f>+[1]data1cf!AP258</f>
        <v>-2144.0808991082813</v>
      </c>
      <c r="R259" s="160">
        <f>+[1]data1cf!AQ258</f>
        <v>1152.3060080359407</v>
      </c>
      <c r="S259" s="160">
        <f>+[1]data1cf!AR258</f>
        <v>0</v>
      </c>
      <c r="T259" s="160">
        <f>+[1]data1cf!AS258</f>
        <v>0</v>
      </c>
      <c r="U259" s="160">
        <f>+[1]data1cf!AT258</f>
        <v>0</v>
      </c>
      <c r="V259" s="160">
        <f>+[1]data1cf!AU258</f>
        <v>0</v>
      </c>
      <c r="W259" s="160">
        <f>+[1]data1cf!AV258</f>
        <v>0</v>
      </c>
      <c r="X259" s="160">
        <f>+[1]data1cf!AW258</f>
        <v>0</v>
      </c>
      <c r="Y259" s="160">
        <f>+[1]data1cf!AX258</f>
        <v>0</v>
      </c>
      <c r="Z259" s="160">
        <f>+[1]data1cf!AY258</f>
        <v>0</v>
      </c>
      <c r="AA259" s="160">
        <f>+[1]data1cf!AZ258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6"/>
        <v>-101999.14401543452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0">
        <f>+[1]data1cf!AA259</f>
        <v>-100159.61280112136</v>
      </c>
      <c r="C260" s="160">
        <f>+[1]data1cf!AB259</f>
        <v>-7459.1955911648565</v>
      </c>
      <c r="D260" s="160">
        <f>+[1]data1cf!AC259</f>
        <v>-3218.4982016188187</v>
      </c>
      <c r="E260" s="160">
        <f>+[1]data1cf!AD259</f>
        <v>-2664.8044213865105</v>
      </c>
      <c r="F260" s="160">
        <f>+[1]data1cf!AE259</f>
        <v>-3053.8294356901779</v>
      </c>
      <c r="G260" s="160">
        <f>+[1]data1cf!AF259</f>
        <v>-3458.0717977539398</v>
      </c>
      <c r="H260" s="160">
        <f>+[1]data1cf!AG259</f>
        <v>-2183.5766497610512</v>
      </c>
      <c r="I260" s="160">
        <f>+[1]data1cf!AH259</f>
        <v>-2312.6622198655077</v>
      </c>
      <c r="J260" s="160">
        <f>+[1]data1cf!AI259</f>
        <v>-2325.0964224004979</v>
      </c>
      <c r="K260" s="160">
        <f>+[1]data1cf!AJ259</f>
        <v>-2334.0094452658295</v>
      </c>
      <c r="L260" s="160">
        <f>+[1]data1cf!AK259</f>
        <v>-2362.5903572809084</v>
      </c>
      <c r="M260" s="160">
        <f>+[1]data1cf!AL259</f>
        <v>-2360.7880795686519</v>
      </c>
      <c r="N260" s="160">
        <f>+[1]data1cf!AM259</f>
        <v>-2378.6770898128143</v>
      </c>
      <c r="O260" s="160">
        <f>+[1]data1cf!AN259</f>
        <v>-2188.5883967005157</v>
      </c>
      <c r="P260" s="160">
        <f>+[1]data1cf!AO259</f>
        <v>-2150.4855753386346</v>
      </c>
      <c r="Q260" s="160">
        <f>+[1]data1cf!AP259</f>
        <v>-2151.123441528111</v>
      </c>
      <c r="R260" s="160">
        <f>+[1]data1cf!AQ259</f>
        <v>1148.7906949837416</v>
      </c>
      <c r="S260" s="160">
        <f>+[1]data1cf!AR259</f>
        <v>0</v>
      </c>
      <c r="T260" s="160">
        <f>+[1]data1cf!AS259</f>
        <v>0</v>
      </c>
      <c r="U260" s="160">
        <f>+[1]data1cf!AT259</f>
        <v>0</v>
      </c>
      <c r="V260" s="160">
        <f>+[1]data1cf!AU259</f>
        <v>0</v>
      </c>
      <c r="W260" s="160">
        <f>+[1]data1cf!AV259</f>
        <v>0</v>
      </c>
      <c r="X260" s="160">
        <f>+[1]data1cf!AW259</f>
        <v>0</v>
      </c>
      <c r="Y260" s="160">
        <f>+[1]data1cf!AX259</f>
        <v>0</v>
      </c>
      <c r="Z260" s="160">
        <f>+[1]data1cf!AY259</f>
        <v>0</v>
      </c>
      <c r="AA260" s="160">
        <f>+[1]data1cf!AZ259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7">SUMPRODUCT(B260:AJ260,PVCapPrice)</f>
        <v>-101597.38090165269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0">
        <f>+[1]data1cf!AA260</f>
        <v>-103702.48620862258</v>
      </c>
      <c r="C261" s="160">
        <f>+[1]data1cf!AB260</f>
        <v>-7397.1114575797819</v>
      </c>
      <c r="D261" s="160">
        <f>+[1]data1cf!AC260</f>
        <v>-3031.2019702385151</v>
      </c>
      <c r="E261" s="160">
        <f>+[1]data1cf!AD260</f>
        <v>-2681.9003298524854</v>
      </c>
      <c r="F261" s="160">
        <f>+[1]data1cf!AE260</f>
        <v>-3072.9857110352391</v>
      </c>
      <c r="G261" s="160">
        <f>+[1]data1cf!AF260</f>
        <v>-3375.5944532506819</v>
      </c>
      <c r="H261" s="160">
        <f>+[1]data1cf!AG260</f>
        <v>-2097.7603197949388</v>
      </c>
      <c r="I261" s="160">
        <f>+[1]data1cf!AH260</f>
        <v>-2231.391538196156</v>
      </c>
      <c r="J261" s="160">
        <f>+[1]data1cf!AI260</f>
        <v>-2243.8257407311457</v>
      </c>
      <c r="K261" s="160">
        <f>+[1]data1cf!AJ260</f>
        <v>-2252.601016678394</v>
      </c>
      <c r="L261" s="160">
        <f>+[1]data1cf!AK260</f>
        <v>-2281.3196756115562</v>
      </c>
      <c r="M261" s="160">
        <f>+[1]data1cf!AL260</f>
        <v>-2279.3796509812164</v>
      </c>
      <c r="N261" s="160">
        <f>+[1]data1cf!AM260</f>
        <v>-2297.4064081434626</v>
      </c>
      <c r="O261" s="160">
        <f>+[1]data1cf!AN260</f>
        <v>-2107.1799681130806</v>
      </c>
      <c r="P261" s="160">
        <f>+[1]data1cf!AO260</f>
        <v>-2069.2148936692829</v>
      </c>
      <c r="Q261" s="160">
        <f>+[1]data1cf!AP260</f>
        <v>-2069.7150129406755</v>
      </c>
      <c r="R261" s="160">
        <f>+[1]data1cf!AQ260</f>
        <v>1189.4260358184174</v>
      </c>
      <c r="S261" s="160">
        <f>+[1]data1cf!AR260</f>
        <v>0</v>
      </c>
      <c r="T261" s="160">
        <f>+[1]data1cf!AS260</f>
        <v>0</v>
      </c>
      <c r="U261" s="160">
        <f>+[1]data1cf!AT260</f>
        <v>0</v>
      </c>
      <c r="V261" s="160">
        <f>+[1]data1cf!AU260</f>
        <v>0</v>
      </c>
      <c r="W261" s="160">
        <f>+[1]data1cf!AV260</f>
        <v>0</v>
      </c>
      <c r="X261" s="160">
        <f>+[1]data1cf!AW260</f>
        <v>0</v>
      </c>
      <c r="Y261" s="160">
        <f>+[1]data1cf!AX260</f>
        <v>0</v>
      </c>
      <c r="Z261" s="160">
        <f>+[1]data1cf!AY260</f>
        <v>0</v>
      </c>
      <c r="AA261" s="160">
        <f>+[1]data1cf!AZ260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7"/>
        <v>-104240.66845122501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0">
        <f>+[1]data1cf!AA261</f>
        <v>-85753.459897066219</v>
      </c>
      <c r="C262" s="160">
        <f>+[1]data1cf!AB261</f>
        <v>-7728.9553753498594</v>
      </c>
      <c r="D262" s="160">
        <f>+[1]data1cf!AC261</f>
        <v>-3727.601745390602</v>
      </c>
      <c r="E262" s="160">
        <f>+[1]data1cf!AD261</f>
        <v>-3335.2032606337316</v>
      </c>
      <c r="F262" s="160">
        <f>+[1]data1cf!AE261</f>
        <v>-3614.3494300092807</v>
      </c>
      <c r="G262" s="160">
        <f>+[1]data1cf!AF261</f>
        <v>-3907.5882498295223</v>
      </c>
      <c r="H262" s="160">
        <f>+[1]data1cf!AG261</f>
        <v>-2532.5259428797717</v>
      </c>
      <c r="I262" s="160">
        <f>+[1]data1cf!AH261</f>
        <v>-2643.1278425622095</v>
      </c>
      <c r="J262" s="160">
        <f>+[1]data1cf!AI261</f>
        <v>-2655.5620450971996</v>
      </c>
      <c r="K262" s="160">
        <f>+[1]data1cf!AJ261</f>
        <v>-2665.0351791874409</v>
      </c>
      <c r="L262" s="160">
        <f>+[1]data1cf!AK261</f>
        <v>-2693.0559799776101</v>
      </c>
      <c r="M262" s="160">
        <f>+[1]data1cf!AL261</f>
        <v>-2691.8138134902638</v>
      </c>
      <c r="N262" s="160">
        <f>+[1]data1cf!AM261</f>
        <v>-2709.1427125095165</v>
      </c>
      <c r="O262" s="160">
        <f>+[1]data1cf!AN261</f>
        <v>-2519.6141306221275</v>
      </c>
      <c r="P262" s="160">
        <f>+[1]data1cf!AO261</f>
        <v>-2480.9511980353368</v>
      </c>
      <c r="Q262" s="160">
        <f>+[1]data1cf!AP261</f>
        <v>-2482.1491754497229</v>
      </c>
      <c r="R262" s="160">
        <f>+[1]data1cf!AQ261</f>
        <v>983.55788363539057</v>
      </c>
      <c r="S262" s="160">
        <f>+[1]data1cf!AR261</f>
        <v>0</v>
      </c>
      <c r="T262" s="160">
        <f>+[1]data1cf!AS261</f>
        <v>0</v>
      </c>
      <c r="U262" s="160">
        <f>+[1]data1cf!AT261</f>
        <v>0</v>
      </c>
      <c r="V262" s="160">
        <f>+[1]data1cf!AU261</f>
        <v>0</v>
      </c>
      <c r="W262" s="160">
        <f>+[1]data1cf!AV261</f>
        <v>0</v>
      </c>
      <c r="X262" s="160">
        <f>+[1]data1cf!AW261</f>
        <v>0</v>
      </c>
      <c r="Y262" s="160">
        <f>+[1]data1cf!AX261</f>
        <v>0</v>
      </c>
      <c r="Z262" s="160">
        <f>+[1]data1cf!AY261</f>
        <v>0</v>
      </c>
      <c r="AA262" s="160">
        <f>+[1]data1cf!AZ261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7"/>
        <v>-91471.695984811231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0">
        <f>+[1]data1cf!AA262</f>
        <v>-92764.623283867084</v>
      </c>
      <c r="C263" s="160">
        <f>+[1]data1cf!AB262</f>
        <v>-7477.3667896228271</v>
      </c>
      <c r="D263" s="160">
        <f>+[1]data1cf!AC262</f>
        <v>-3512.4257269538089</v>
      </c>
      <c r="E263" s="160">
        <f>+[1]data1cf!AD262</f>
        <v>-3087.6321836512825</v>
      </c>
      <c r="F263" s="160">
        <f>+[1]data1cf!AE262</f>
        <v>-3442.6899577024351</v>
      </c>
      <c r="G263" s="160">
        <f>+[1]data1cf!AF262</f>
        <v>-3739.9779885996627</v>
      </c>
      <c r="H263" s="160">
        <f>+[1]data1cf!AG262</f>
        <v>-2362.6998606454681</v>
      </c>
      <c r="I263" s="160">
        <f>+[1]data1cf!AH262</f>
        <v>-2482.2973633997071</v>
      </c>
      <c r="J263" s="160">
        <f>+[1]data1cf!AI262</f>
        <v>-2494.7315659346973</v>
      </c>
      <c r="K263" s="160">
        <f>+[1]data1cf!AJ262</f>
        <v>-2503.9321059924596</v>
      </c>
      <c r="L263" s="160">
        <f>+[1]data1cf!AK262</f>
        <v>-2532.2255008151078</v>
      </c>
      <c r="M263" s="160">
        <f>+[1]data1cf!AL262</f>
        <v>-2530.7107402952824</v>
      </c>
      <c r="N263" s="160">
        <f>+[1]data1cf!AM262</f>
        <v>-2548.3122333470137</v>
      </c>
      <c r="O263" s="160">
        <f>+[1]data1cf!AN262</f>
        <v>-2358.5110574271457</v>
      </c>
      <c r="P263" s="160">
        <f>+[1]data1cf!AO262</f>
        <v>-2320.120718872834</v>
      </c>
      <c r="Q263" s="160">
        <f>+[1]data1cf!AP262</f>
        <v>-2321.0461022547411</v>
      </c>
      <c r="R263" s="160">
        <f>+[1]data1cf!AQ262</f>
        <v>1063.9731232166419</v>
      </c>
      <c r="S263" s="160">
        <f>+[1]data1cf!AR262</f>
        <v>0</v>
      </c>
      <c r="T263" s="160">
        <f>+[1]data1cf!AS262</f>
        <v>0</v>
      </c>
      <c r="U263" s="160">
        <f>+[1]data1cf!AT262</f>
        <v>0</v>
      </c>
      <c r="V263" s="160">
        <f>+[1]data1cf!AU262</f>
        <v>0</v>
      </c>
      <c r="W263" s="160">
        <f>+[1]data1cf!AV262</f>
        <v>0</v>
      </c>
      <c r="X263" s="160">
        <f>+[1]data1cf!AW262</f>
        <v>0</v>
      </c>
      <c r="Y263" s="160">
        <f>+[1]data1cf!AX262</f>
        <v>0</v>
      </c>
      <c r="Z263" s="160">
        <f>+[1]data1cf!AY262</f>
        <v>0</v>
      </c>
      <c r="AA263" s="160">
        <f>+[1]data1cf!AZ262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7"/>
        <v>-96446.525208400417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0">
        <f>+[1]data1cf!AA263</f>
        <v>-90804.926503535797</v>
      </c>
      <c r="C264" s="160">
        <f>+[1]data1cf!AB263</f>
        <v>-7670.6097529170493</v>
      </c>
      <c r="D264" s="160">
        <f>+[1]data1cf!AC263</f>
        <v>-3653.7145966840135</v>
      </c>
      <c r="E264" s="160">
        <f>+[1]data1cf!AD263</f>
        <v>-3170.7716410642188</v>
      </c>
      <c r="F264" s="160">
        <f>+[1]data1cf!AE263</f>
        <v>-3430.6795531054008</v>
      </c>
      <c r="G264" s="160">
        <f>+[1]data1cf!AF263</f>
        <v>-3784.456794773605</v>
      </c>
      <c r="H264" s="160">
        <f>+[1]data1cf!AG263</f>
        <v>-2410.16810638588</v>
      </c>
      <c r="I264" s="160">
        <f>+[1]data1cf!AH263</f>
        <v>-2527.2512397830828</v>
      </c>
      <c r="J264" s="160">
        <f>+[1]data1cf!AI263</f>
        <v>-2539.685442318073</v>
      </c>
      <c r="K264" s="160">
        <f>+[1]data1cf!AJ263</f>
        <v>-2548.9621753866545</v>
      </c>
      <c r="L264" s="160">
        <f>+[1]data1cf!AK263</f>
        <v>-2577.1793771984831</v>
      </c>
      <c r="M264" s="160">
        <f>+[1]data1cf!AL263</f>
        <v>-2575.7408096894769</v>
      </c>
      <c r="N264" s="160">
        <f>+[1]data1cf!AM263</f>
        <v>-2593.2661097303894</v>
      </c>
      <c r="O264" s="160">
        <f>+[1]data1cf!AN263</f>
        <v>-2403.5411268213406</v>
      </c>
      <c r="P264" s="160">
        <f>+[1]data1cf!AO263</f>
        <v>-2365.0745952562097</v>
      </c>
      <c r="Q264" s="160">
        <f>+[1]data1cf!AP263</f>
        <v>-2366.076171648936</v>
      </c>
      <c r="R264" s="160">
        <f>+[1]data1cf!AQ263</f>
        <v>1041.496185024954</v>
      </c>
      <c r="S264" s="160">
        <f>+[1]data1cf!AR263</f>
        <v>0</v>
      </c>
      <c r="T264" s="160">
        <f>+[1]data1cf!AS263</f>
        <v>0</v>
      </c>
      <c r="U264" s="160">
        <f>+[1]data1cf!AT263</f>
        <v>0</v>
      </c>
      <c r="V264" s="160">
        <f>+[1]data1cf!AU263</f>
        <v>0</v>
      </c>
      <c r="W264" s="160">
        <f>+[1]data1cf!AV263</f>
        <v>0</v>
      </c>
      <c r="X264" s="160">
        <f>+[1]data1cf!AW263</f>
        <v>0</v>
      </c>
      <c r="Y264" s="160">
        <f>+[1]data1cf!AX263</f>
        <v>0</v>
      </c>
      <c r="Z264" s="160">
        <f>+[1]data1cf!AY263</f>
        <v>0</v>
      </c>
      <c r="AA264" s="160">
        <f>+[1]data1cf!AZ263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7"/>
        <v>-95176.420335220537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0">
        <f>+[1]data1cf!AA264</f>
        <v>-87432.92880681013</v>
      </c>
      <c r="C265" s="160">
        <f>+[1]data1cf!AB264</f>
        <v>-7603.6822441185941</v>
      </c>
      <c r="D265" s="160">
        <f>+[1]data1cf!AC264</f>
        <v>-3670.1568741773444</v>
      </c>
      <c r="E265" s="160">
        <f>+[1]data1cf!AD264</f>
        <v>-3390.8765230249141</v>
      </c>
      <c r="F265" s="160">
        <f>+[1]data1cf!AE264</f>
        <v>-3401.9019357146899</v>
      </c>
      <c r="G265" s="160">
        <f>+[1]data1cf!AF264</f>
        <v>-3774.0459953629806</v>
      </c>
      <c r="H265" s="160">
        <f>+[1]data1cf!AG264</f>
        <v>-2491.8454438754165</v>
      </c>
      <c r="I265" s="160">
        <f>+[1]data1cf!AH264</f>
        <v>-2604.6021693478124</v>
      </c>
      <c r="J265" s="160">
        <f>+[1]data1cf!AI264</f>
        <v>-2617.0363718828021</v>
      </c>
      <c r="K265" s="160">
        <f>+[1]data1cf!AJ264</f>
        <v>-2626.4442082218325</v>
      </c>
      <c r="L265" s="160">
        <f>+[1]data1cf!AK264</f>
        <v>-2654.5303067632126</v>
      </c>
      <c r="M265" s="160">
        <f>+[1]data1cf!AL264</f>
        <v>-2653.2228425246549</v>
      </c>
      <c r="N265" s="160">
        <f>+[1]data1cf!AM264</f>
        <v>-2670.617039295119</v>
      </c>
      <c r="O265" s="160">
        <f>+[1]data1cf!AN264</f>
        <v>-2481.0231596565191</v>
      </c>
      <c r="P265" s="160">
        <f>+[1]data1cf!AO264</f>
        <v>-2442.4255248209392</v>
      </c>
      <c r="Q265" s="160">
        <f>+[1]data1cf!AP264</f>
        <v>-2443.558204484114</v>
      </c>
      <c r="R265" s="160">
        <f>+[1]data1cf!AQ264</f>
        <v>1002.8207202425892</v>
      </c>
      <c r="S265" s="160">
        <f>+[1]data1cf!AR264</f>
        <v>0</v>
      </c>
      <c r="T265" s="160">
        <f>+[1]data1cf!AS264</f>
        <v>0</v>
      </c>
      <c r="U265" s="160">
        <f>+[1]data1cf!AT264</f>
        <v>0</v>
      </c>
      <c r="V265" s="160">
        <f>+[1]data1cf!AU264</f>
        <v>0</v>
      </c>
      <c r="W265" s="160">
        <f>+[1]data1cf!AV264</f>
        <v>0</v>
      </c>
      <c r="X265" s="160">
        <f>+[1]data1cf!AW264</f>
        <v>0</v>
      </c>
      <c r="Y265" s="160">
        <f>+[1]data1cf!AX264</f>
        <v>0</v>
      </c>
      <c r="Z265" s="160">
        <f>+[1]data1cf!AY264</f>
        <v>0</v>
      </c>
      <c r="AA265" s="160">
        <f>+[1]data1cf!AZ264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7"/>
        <v>-92553.350709758713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0">
        <f>+[1]data1cf!AA265</f>
        <v>-86821.749317926238</v>
      </c>
      <c r="C266" s="160">
        <f>+[1]data1cf!AB265</f>
        <v>-7686.5014707368337</v>
      </c>
      <c r="D266" s="160">
        <f>+[1]data1cf!AC265</f>
        <v>-3790.5652204578773</v>
      </c>
      <c r="E266" s="160">
        <f>+[1]data1cf!AD265</f>
        <v>-3335.3887680546154</v>
      </c>
      <c r="F266" s="160">
        <f>+[1]data1cf!AE265</f>
        <v>-3562.6033083422817</v>
      </c>
      <c r="G266" s="160">
        <f>+[1]data1cf!AF265</f>
        <v>-3772.5663289165695</v>
      </c>
      <c r="H266" s="160">
        <f>+[1]data1cf!AG265</f>
        <v>-2506.6495801382389</v>
      </c>
      <c r="I266" s="160">
        <f>+[1]data1cf!AH265</f>
        <v>-2618.622137879217</v>
      </c>
      <c r="J266" s="160">
        <f>+[1]data1cf!AI265</f>
        <v>-2631.0563404142072</v>
      </c>
      <c r="K266" s="160">
        <f>+[1]data1cf!AJ265</f>
        <v>-2640.4879394117656</v>
      </c>
      <c r="L266" s="160">
        <f>+[1]data1cf!AK265</f>
        <v>-2668.5502752946177</v>
      </c>
      <c r="M266" s="160">
        <f>+[1]data1cf!AL265</f>
        <v>-2667.266573714588</v>
      </c>
      <c r="N266" s="160">
        <f>+[1]data1cf!AM265</f>
        <v>-2684.637007826524</v>
      </c>
      <c r="O266" s="160">
        <f>+[1]data1cf!AN265</f>
        <v>-2495.0668908464522</v>
      </c>
      <c r="P266" s="160">
        <f>+[1]data1cf!AO265</f>
        <v>-2456.4454933523443</v>
      </c>
      <c r="Q266" s="160">
        <f>+[1]data1cf!AP265</f>
        <v>-2457.6019356740471</v>
      </c>
      <c r="R266" s="160">
        <f>+[1]data1cf!AQ265</f>
        <v>995.8107359768868</v>
      </c>
      <c r="S266" s="160">
        <f>+[1]data1cf!AR265</f>
        <v>0</v>
      </c>
      <c r="T266" s="160">
        <f>+[1]data1cf!AS265</f>
        <v>0</v>
      </c>
      <c r="U266" s="160">
        <f>+[1]data1cf!AT265</f>
        <v>0</v>
      </c>
      <c r="V266" s="160">
        <f>+[1]data1cf!AU265</f>
        <v>0</v>
      </c>
      <c r="W266" s="160">
        <f>+[1]data1cf!AV265</f>
        <v>0</v>
      </c>
      <c r="X266" s="160">
        <f>+[1]data1cf!AW265</f>
        <v>0</v>
      </c>
      <c r="Y266" s="160">
        <f>+[1]data1cf!AX265</f>
        <v>0</v>
      </c>
      <c r="Z266" s="160">
        <f>+[1]data1cf!AY265</f>
        <v>0</v>
      </c>
      <c r="AA266" s="160">
        <f>+[1]data1cf!AZ265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7"/>
        <v>-92250.752574619051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0">
        <f>+[1]data1cf!AA266</f>
        <v>-96311.649933909837</v>
      </c>
      <c r="C267" s="160">
        <f>+[1]data1cf!AB266</f>
        <v>-7495.6761431876394</v>
      </c>
      <c r="D267" s="160">
        <f>+[1]data1cf!AC266</f>
        <v>-3342.5582128255801</v>
      </c>
      <c r="E267" s="160">
        <f>+[1]data1cf!AD266</f>
        <v>-3101.1371652901653</v>
      </c>
      <c r="F267" s="160">
        <f>+[1]data1cf!AE266</f>
        <v>-3218.3270838843964</v>
      </c>
      <c r="G267" s="160">
        <f>+[1]data1cf!AF266</f>
        <v>-3474.8336442674745</v>
      </c>
      <c r="H267" s="160">
        <f>+[1]data1cf!AG266</f>
        <v>-2276.7829298417369</v>
      </c>
      <c r="I267" s="160">
        <f>+[1]data1cf!AH266</f>
        <v>-2400.9314096690468</v>
      </c>
      <c r="J267" s="160">
        <f>+[1]data1cf!AI266</f>
        <v>-2413.3656122040366</v>
      </c>
      <c r="K267" s="160">
        <f>+[1]data1cf!AJ266</f>
        <v>-2422.4282438656455</v>
      </c>
      <c r="L267" s="160">
        <f>+[1]data1cf!AK266</f>
        <v>-2450.8595470844471</v>
      </c>
      <c r="M267" s="160">
        <f>+[1]data1cf!AL266</f>
        <v>-2449.2068781684679</v>
      </c>
      <c r="N267" s="160">
        <f>+[1]data1cf!AM266</f>
        <v>-2466.9462796163534</v>
      </c>
      <c r="O267" s="160">
        <f>+[1]data1cf!AN266</f>
        <v>-2277.0071953003317</v>
      </c>
      <c r="P267" s="160">
        <f>+[1]data1cf!AO266</f>
        <v>-2238.7547651421737</v>
      </c>
      <c r="Q267" s="160">
        <f>+[1]data1cf!AP266</f>
        <v>-2239.542240127927</v>
      </c>
      <c r="R267" s="160">
        <f>+[1]data1cf!AQ266</f>
        <v>1104.656100081972</v>
      </c>
      <c r="S267" s="160">
        <f>+[1]data1cf!AR266</f>
        <v>0</v>
      </c>
      <c r="T267" s="160">
        <f>+[1]data1cf!AS266</f>
        <v>0</v>
      </c>
      <c r="U267" s="160">
        <f>+[1]data1cf!AT266</f>
        <v>0</v>
      </c>
      <c r="V267" s="160">
        <f>+[1]data1cf!AU266</f>
        <v>0</v>
      </c>
      <c r="W267" s="160">
        <f>+[1]data1cf!AV266</f>
        <v>0</v>
      </c>
      <c r="X267" s="160">
        <f>+[1]data1cf!AW266</f>
        <v>0</v>
      </c>
      <c r="Y267" s="160">
        <f>+[1]data1cf!AX266</f>
        <v>0</v>
      </c>
      <c r="Z267" s="160">
        <f>+[1]data1cf!AY266</f>
        <v>0</v>
      </c>
      <c r="AA267" s="160">
        <f>+[1]data1cf!AZ266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7"/>
        <v>-98966.330008899473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0">
        <f>+[1]data1cf!AA267</f>
        <v>-87162.727687499835</v>
      </c>
      <c r="C268" s="160">
        <f>+[1]data1cf!AB267</f>
        <v>-7696.8608278928705</v>
      </c>
      <c r="D268" s="160">
        <f>+[1]data1cf!AC267</f>
        <v>-3617.0552753564402</v>
      </c>
      <c r="E268" s="160">
        <f>+[1]data1cf!AD267</f>
        <v>-3464.9588745134183</v>
      </c>
      <c r="F268" s="160">
        <f>+[1]data1cf!AE267</f>
        <v>-3447.8726860522706</v>
      </c>
      <c r="G268" s="160">
        <f>+[1]data1cf!AF267</f>
        <v>-3713.2783401113211</v>
      </c>
      <c r="H268" s="160">
        <f>+[1]data1cf!AG267</f>
        <v>-2498.3903202356191</v>
      </c>
      <c r="I268" s="160">
        <f>+[1]data1cf!AH267</f>
        <v>-2610.8003668638949</v>
      </c>
      <c r="J268" s="160">
        <f>+[1]data1cf!AI267</f>
        <v>-2623.2345693988846</v>
      </c>
      <c r="K268" s="160">
        <f>+[1]data1cf!AJ267</f>
        <v>-2632.6529111574341</v>
      </c>
      <c r="L268" s="160">
        <f>+[1]data1cf!AK267</f>
        <v>-2660.7285042792951</v>
      </c>
      <c r="M268" s="160">
        <f>+[1]data1cf!AL267</f>
        <v>-2659.4315454602565</v>
      </c>
      <c r="N268" s="160">
        <f>+[1]data1cf!AM267</f>
        <v>-2676.8152368112014</v>
      </c>
      <c r="O268" s="160">
        <f>+[1]data1cf!AN267</f>
        <v>-2487.2318625921203</v>
      </c>
      <c r="P268" s="160">
        <f>+[1]data1cf!AO267</f>
        <v>-2448.6237223370217</v>
      </c>
      <c r="Q268" s="160">
        <f>+[1]data1cf!AP267</f>
        <v>-2449.7669074197156</v>
      </c>
      <c r="R268" s="160">
        <f>+[1]data1cf!AQ267</f>
        <v>999.72162148454811</v>
      </c>
      <c r="S268" s="160">
        <f>+[1]data1cf!AR267</f>
        <v>0</v>
      </c>
      <c r="T268" s="160">
        <f>+[1]data1cf!AS267</f>
        <v>0</v>
      </c>
      <c r="U268" s="160">
        <f>+[1]data1cf!AT267</f>
        <v>0</v>
      </c>
      <c r="V268" s="160">
        <f>+[1]data1cf!AU267</f>
        <v>0</v>
      </c>
      <c r="W268" s="160">
        <f>+[1]data1cf!AV267</f>
        <v>0</v>
      </c>
      <c r="X268" s="160">
        <f>+[1]data1cf!AW267</f>
        <v>0</v>
      </c>
      <c r="Y268" s="160">
        <f>+[1]data1cf!AX267</f>
        <v>0</v>
      </c>
      <c r="Z268" s="160">
        <f>+[1]data1cf!AY267</f>
        <v>0</v>
      </c>
      <c r="AA268" s="160">
        <f>+[1]data1cf!AZ267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7"/>
        <v>-92410.646447956024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0">
        <f>+[1]data1cf!AA268</f>
        <v>-88243.882665365891</v>
      </c>
      <c r="C269" s="160">
        <f>+[1]data1cf!AB268</f>
        <v>-7607.0169941314725</v>
      </c>
      <c r="D269" s="160">
        <f>+[1]data1cf!AC268</f>
        <v>-3631.7783597228567</v>
      </c>
      <c r="E269" s="160">
        <f>+[1]data1cf!AD268</f>
        <v>-3286.8014401621526</v>
      </c>
      <c r="F269" s="160">
        <f>+[1]data1cf!AE268</f>
        <v>-3438.6187269165503</v>
      </c>
      <c r="G269" s="160">
        <f>+[1]data1cf!AF268</f>
        <v>-3809.1595094247814</v>
      </c>
      <c r="H269" s="160">
        <f>+[1]data1cf!AG268</f>
        <v>-2472.2023248845526</v>
      </c>
      <c r="I269" s="160">
        <f>+[1]data1cf!AH268</f>
        <v>-2585.9995365956297</v>
      </c>
      <c r="J269" s="160">
        <f>+[1]data1cf!AI268</f>
        <v>-2598.4337391306199</v>
      </c>
      <c r="K269" s="160">
        <f>+[1]data1cf!AJ268</f>
        <v>-2607.8100455836297</v>
      </c>
      <c r="L269" s="160">
        <f>+[1]data1cf!AK268</f>
        <v>-2635.9276740110299</v>
      </c>
      <c r="M269" s="160">
        <f>+[1]data1cf!AL268</f>
        <v>-2634.5886798864522</v>
      </c>
      <c r="N269" s="160">
        <f>+[1]data1cf!AM268</f>
        <v>-2652.0144065429367</v>
      </c>
      <c r="O269" s="160">
        <f>+[1]data1cf!AN268</f>
        <v>-2462.3889970183163</v>
      </c>
      <c r="P269" s="160">
        <f>+[1]data1cf!AO268</f>
        <v>-2423.822892068757</v>
      </c>
      <c r="Q269" s="160">
        <f>+[1]data1cf!AP268</f>
        <v>-2424.9240418459112</v>
      </c>
      <c r="R269" s="160">
        <f>+[1]data1cf!AQ268</f>
        <v>1012.1220366186806</v>
      </c>
      <c r="S269" s="160">
        <f>+[1]data1cf!AR268</f>
        <v>0</v>
      </c>
      <c r="T269" s="160">
        <f>+[1]data1cf!AS268</f>
        <v>0</v>
      </c>
      <c r="U269" s="160">
        <f>+[1]data1cf!AT268</f>
        <v>0</v>
      </c>
      <c r="V269" s="160">
        <f>+[1]data1cf!AU268</f>
        <v>0</v>
      </c>
      <c r="W269" s="160">
        <f>+[1]data1cf!AV268</f>
        <v>0</v>
      </c>
      <c r="X269" s="160">
        <f>+[1]data1cf!AW268</f>
        <v>0</v>
      </c>
      <c r="Y269" s="160">
        <f>+[1]data1cf!AX268</f>
        <v>0</v>
      </c>
      <c r="Z269" s="160">
        <f>+[1]data1cf!AY268</f>
        <v>0</v>
      </c>
      <c r="AA269" s="160">
        <f>+[1]data1cf!AZ268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7"/>
        <v>-93152.302800825666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0">
        <f>+[1]data1cf!AA269</f>
        <v>-89389.969859686666</v>
      </c>
      <c r="C270" s="160">
        <f>+[1]data1cf!AB269</f>
        <v>-7572.6023461244931</v>
      </c>
      <c r="D270" s="160">
        <f>+[1]data1cf!AC269</f>
        <v>-3510.9605667452961</v>
      </c>
      <c r="E270" s="160">
        <f>+[1]data1cf!AD269</f>
        <v>-3211.8534101425225</v>
      </c>
      <c r="F270" s="160">
        <f>+[1]data1cf!AE269</f>
        <v>-3535.5774420004973</v>
      </c>
      <c r="G270" s="160">
        <f>+[1]data1cf!AF269</f>
        <v>-3731.9277578728884</v>
      </c>
      <c r="H270" s="160">
        <f>+[1]data1cf!AG269</f>
        <v>-2444.441525802788</v>
      </c>
      <c r="I270" s="160">
        <f>+[1]data1cf!AH269</f>
        <v>-2559.7092132276666</v>
      </c>
      <c r="J270" s="160">
        <f>+[1]data1cf!AI269</f>
        <v>-2572.1434157626563</v>
      </c>
      <c r="K270" s="160">
        <f>+[1]data1cf!AJ269</f>
        <v>-2581.4751623455513</v>
      </c>
      <c r="L270" s="160">
        <f>+[1]data1cf!AK269</f>
        <v>-2609.6373506430668</v>
      </c>
      <c r="M270" s="160">
        <f>+[1]data1cf!AL269</f>
        <v>-2608.2537966483742</v>
      </c>
      <c r="N270" s="160">
        <f>+[1]data1cf!AM269</f>
        <v>-2625.7240831749732</v>
      </c>
      <c r="O270" s="160">
        <f>+[1]data1cf!AN269</f>
        <v>-2436.0541137802375</v>
      </c>
      <c r="P270" s="160">
        <f>+[1]data1cf!AO269</f>
        <v>-2397.5325687007935</v>
      </c>
      <c r="Q270" s="160">
        <f>+[1]data1cf!AP269</f>
        <v>-2398.5891586078333</v>
      </c>
      <c r="R270" s="160">
        <f>+[1]data1cf!AQ269</f>
        <v>1025.2671983026621</v>
      </c>
      <c r="S270" s="160">
        <f>+[1]data1cf!AR269</f>
        <v>0</v>
      </c>
      <c r="T270" s="160">
        <f>+[1]data1cf!AS269</f>
        <v>0</v>
      </c>
      <c r="U270" s="160">
        <f>+[1]data1cf!AT269</f>
        <v>0</v>
      </c>
      <c r="V270" s="160">
        <f>+[1]data1cf!AU269</f>
        <v>0</v>
      </c>
      <c r="W270" s="160">
        <f>+[1]data1cf!AV269</f>
        <v>0</v>
      </c>
      <c r="X270" s="160">
        <f>+[1]data1cf!AW269</f>
        <v>0</v>
      </c>
      <c r="Y270" s="160">
        <f>+[1]data1cf!AX269</f>
        <v>0</v>
      </c>
      <c r="Z270" s="160">
        <f>+[1]data1cf!AY269</f>
        <v>0</v>
      </c>
      <c r="AA270" s="160">
        <f>+[1]data1cf!AZ269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7"/>
        <v>-93935.919464069884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0">
        <f>+[1]data1cf!AA270</f>
        <v>-92684.451272405888</v>
      </c>
      <c r="C271" s="160">
        <f>+[1]data1cf!AB270</f>
        <v>-7532.9862174458831</v>
      </c>
      <c r="D271" s="160">
        <f>+[1]data1cf!AC270</f>
        <v>-3497.533881909937</v>
      </c>
      <c r="E271" s="160">
        <f>+[1]data1cf!AD270</f>
        <v>-3185.1696494108028</v>
      </c>
      <c r="F271" s="160">
        <f>+[1]data1cf!AE270</f>
        <v>-3468.8926011717485</v>
      </c>
      <c r="G271" s="160">
        <f>+[1]data1cf!AF270</f>
        <v>-3681.0124186812509</v>
      </c>
      <c r="H271" s="160">
        <f>+[1]data1cf!AG270</f>
        <v>-2364.6418063483643</v>
      </c>
      <c r="I271" s="160">
        <f>+[1]data1cf!AH270</f>
        <v>-2484.1364452050184</v>
      </c>
      <c r="J271" s="160">
        <f>+[1]data1cf!AI270</f>
        <v>-2496.5706477400081</v>
      </c>
      <c r="K271" s="160">
        <f>+[1]data1cf!AJ270</f>
        <v>-2505.7743048855759</v>
      </c>
      <c r="L271" s="160">
        <f>+[1]data1cf!AK270</f>
        <v>-2534.0645826204182</v>
      </c>
      <c r="M271" s="160">
        <f>+[1]data1cf!AL270</f>
        <v>-2532.5529391883983</v>
      </c>
      <c r="N271" s="160">
        <f>+[1]data1cf!AM270</f>
        <v>-2550.151315152325</v>
      </c>
      <c r="O271" s="160">
        <f>+[1]data1cf!AN270</f>
        <v>-2360.3532563202625</v>
      </c>
      <c r="P271" s="160">
        <f>+[1]data1cf!AO270</f>
        <v>-2321.9598006781453</v>
      </c>
      <c r="Q271" s="160">
        <f>+[1]data1cf!AP270</f>
        <v>-2322.8883011478574</v>
      </c>
      <c r="R271" s="160">
        <f>+[1]data1cf!AQ270</f>
        <v>1063.0535823139865</v>
      </c>
      <c r="S271" s="160">
        <f>+[1]data1cf!AR270</f>
        <v>0</v>
      </c>
      <c r="T271" s="160">
        <f>+[1]data1cf!AS270</f>
        <v>0</v>
      </c>
      <c r="U271" s="160">
        <f>+[1]data1cf!AT270</f>
        <v>0</v>
      </c>
      <c r="V271" s="160">
        <f>+[1]data1cf!AU270</f>
        <v>0</v>
      </c>
      <c r="W271" s="160">
        <f>+[1]data1cf!AV270</f>
        <v>0</v>
      </c>
      <c r="X271" s="160">
        <f>+[1]data1cf!AW270</f>
        <v>0</v>
      </c>
      <c r="Y271" s="160">
        <f>+[1]data1cf!AX270</f>
        <v>0</v>
      </c>
      <c r="Z271" s="160">
        <f>+[1]data1cf!AY270</f>
        <v>0</v>
      </c>
      <c r="AA271" s="160">
        <f>+[1]data1cf!AZ270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7"/>
        <v>-96456.457901903137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0">
        <f>+[1]data1cf!AA271</f>
        <v>-91210.715216524302</v>
      </c>
      <c r="C272" s="160">
        <f>+[1]data1cf!AB271</f>
        <v>-7649.9677099170185</v>
      </c>
      <c r="D272" s="160">
        <f>+[1]data1cf!AC271</f>
        <v>-3549.5575778473731</v>
      </c>
      <c r="E272" s="160">
        <f>+[1]data1cf!AD271</f>
        <v>-3106.2358126655654</v>
      </c>
      <c r="F272" s="160">
        <f>+[1]data1cf!AE271</f>
        <v>-3418.7823627509929</v>
      </c>
      <c r="G272" s="160">
        <f>+[1]data1cf!AF271</f>
        <v>-3823.1728933320373</v>
      </c>
      <c r="H272" s="160">
        <f>+[1]data1cf!AG271</f>
        <v>-2400.3389947905812</v>
      </c>
      <c r="I272" s="160">
        <f>+[1]data1cf!AH271</f>
        <v>-2517.9427713380969</v>
      </c>
      <c r="J272" s="160">
        <f>+[1]data1cf!AI271</f>
        <v>-2530.3769738730871</v>
      </c>
      <c r="K272" s="160">
        <f>+[1]data1cf!AJ271</f>
        <v>-2539.6379298765073</v>
      </c>
      <c r="L272" s="160">
        <f>+[1]data1cf!AK271</f>
        <v>-2567.8709087534971</v>
      </c>
      <c r="M272" s="160">
        <f>+[1]data1cf!AL271</f>
        <v>-2566.4165641793302</v>
      </c>
      <c r="N272" s="160">
        <f>+[1]data1cf!AM271</f>
        <v>-2583.9576412854035</v>
      </c>
      <c r="O272" s="160">
        <f>+[1]data1cf!AN271</f>
        <v>-2394.2168813111939</v>
      </c>
      <c r="P272" s="160">
        <f>+[1]data1cf!AO271</f>
        <v>-2355.7661268112238</v>
      </c>
      <c r="Q272" s="160">
        <f>+[1]data1cf!AP271</f>
        <v>-2356.7519261387888</v>
      </c>
      <c r="R272" s="160">
        <f>+[1]data1cf!AQ271</f>
        <v>1046.150419247447</v>
      </c>
      <c r="S272" s="160">
        <f>+[1]data1cf!AR271</f>
        <v>0</v>
      </c>
      <c r="T272" s="160">
        <f>+[1]data1cf!AS271</f>
        <v>0</v>
      </c>
      <c r="U272" s="160">
        <f>+[1]data1cf!AT271</f>
        <v>0</v>
      </c>
      <c r="V272" s="160">
        <f>+[1]data1cf!AU271</f>
        <v>0</v>
      </c>
      <c r="W272" s="160">
        <f>+[1]data1cf!AV271</f>
        <v>0</v>
      </c>
      <c r="X272" s="160">
        <f>+[1]data1cf!AW271</f>
        <v>0</v>
      </c>
      <c r="Y272" s="160">
        <f>+[1]data1cf!AX271</f>
        <v>0</v>
      </c>
      <c r="Z272" s="160">
        <f>+[1]data1cf!AY271</f>
        <v>0</v>
      </c>
      <c r="AA272" s="160">
        <f>+[1]data1cf!AZ271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7"/>
        <v>-95392.382296185024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0">
        <f>+[1]data1cf!AA272</f>
        <v>-101984.99369457597</v>
      </c>
      <c r="C273" s="160">
        <f>+[1]data1cf!AB272</f>
        <v>-7341.5589641173174</v>
      </c>
      <c r="D273" s="160">
        <f>+[1]data1cf!AC272</f>
        <v>-3076.502070284268</v>
      </c>
      <c r="E273" s="160">
        <f>+[1]data1cf!AD272</f>
        <v>-2812.310271198844</v>
      </c>
      <c r="F273" s="160">
        <f>+[1]data1cf!AE272</f>
        <v>-3085.0488126853966</v>
      </c>
      <c r="G273" s="160">
        <f>+[1]data1cf!AF272</f>
        <v>-3369.9579730834412</v>
      </c>
      <c r="H273" s="160">
        <f>+[1]data1cf!AG272</f>
        <v>-2139.3618356683792</v>
      </c>
      <c r="I273" s="160">
        <f>+[1]data1cf!AH272</f>
        <v>-2270.7894424743736</v>
      </c>
      <c r="J273" s="160">
        <f>+[1]data1cf!AI272</f>
        <v>-2283.2236450093637</v>
      </c>
      <c r="K273" s="160">
        <f>+[1]data1cf!AJ272</f>
        <v>-2292.0656970655582</v>
      </c>
      <c r="L273" s="160">
        <f>+[1]data1cf!AK272</f>
        <v>-2320.7175798897742</v>
      </c>
      <c r="M273" s="160">
        <f>+[1]data1cf!AL272</f>
        <v>-2318.8443313683806</v>
      </c>
      <c r="N273" s="160">
        <f>+[1]data1cf!AM272</f>
        <v>-2336.8043124216806</v>
      </c>
      <c r="O273" s="160">
        <f>+[1]data1cf!AN272</f>
        <v>-2146.6446485002443</v>
      </c>
      <c r="P273" s="160">
        <f>+[1]data1cf!AO272</f>
        <v>-2108.6127979475009</v>
      </c>
      <c r="Q273" s="160">
        <f>+[1]data1cf!AP272</f>
        <v>-2109.1796933278392</v>
      </c>
      <c r="R273" s="160">
        <f>+[1]data1cf!AQ272</f>
        <v>1169.7270836793084</v>
      </c>
      <c r="S273" s="160">
        <f>+[1]data1cf!AR272</f>
        <v>0</v>
      </c>
      <c r="T273" s="160">
        <f>+[1]data1cf!AS272</f>
        <v>0</v>
      </c>
      <c r="U273" s="160">
        <f>+[1]data1cf!AT272</f>
        <v>0</v>
      </c>
      <c r="V273" s="160">
        <f>+[1]data1cf!AU272</f>
        <v>0</v>
      </c>
      <c r="W273" s="160">
        <f>+[1]data1cf!AV272</f>
        <v>0</v>
      </c>
      <c r="X273" s="160">
        <f>+[1]data1cf!AW272</f>
        <v>0</v>
      </c>
      <c r="Y273" s="160">
        <f>+[1]data1cf!AX272</f>
        <v>0</v>
      </c>
      <c r="Z273" s="160">
        <f>+[1]data1cf!AY272</f>
        <v>0</v>
      </c>
      <c r="AA273" s="160">
        <f>+[1]data1cf!AZ272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7"/>
        <v>-102935.57788195276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0">
        <f>+[1]data1cf!AA273</f>
        <v>-102805.60994516387</v>
      </c>
      <c r="C274" s="160">
        <f>+[1]data1cf!AB273</f>
        <v>-7328.710918933325</v>
      </c>
      <c r="D274" s="160">
        <f>+[1]data1cf!AC273</f>
        <v>-3027.9462552665805</v>
      </c>
      <c r="E274" s="160">
        <f>+[1]data1cf!AD273</f>
        <v>-2905.5218292554114</v>
      </c>
      <c r="F274" s="160">
        <f>+[1]data1cf!AE273</f>
        <v>-3093.9081288636794</v>
      </c>
      <c r="G274" s="160">
        <f>+[1]data1cf!AF273</f>
        <v>-3543.1521791502382</v>
      </c>
      <c r="H274" s="160">
        <f>+[1]data1cf!AG273</f>
        <v>-2119.4846718987387</v>
      </c>
      <c r="I274" s="160">
        <f>+[1]data1cf!AH273</f>
        <v>-2251.965162178888</v>
      </c>
      <c r="J274" s="160">
        <f>+[1]data1cf!AI273</f>
        <v>-2264.3993647138777</v>
      </c>
      <c r="K274" s="160">
        <f>+[1]data1cf!AJ273</f>
        <v>-2273.2095112102493</v>
      </c>
      <c r="L274" s="160">
        <f>+[1]data1cf!AK273</f>
        <v>-2301.8932995942882</v>
      </c>
      <c r="M274" s="160">
        <f>+[1]data1cf!AL273</f>
        <v>-2299.9881455130717</v>
      </c>
      <c r="N274" s="160">
        <f>+[1]data1cf!AM273</f>
        <v>-2317.9800321261946</v>
      </c>
      <c r="O274" s="160">
        <f>+[1]data1cf!AN273</f>
        <v>-2127.7884626449359</v>
      </c>
      <c r="P274" s="160">
        <f>+[1]data1cf!AO273</f>
        <v>-2089.7885176520149</v>
      </c>
      <c r="Q274" s="160">
        <f>+[1]data1cf!AP273</f>
        <v>-2090.3235074725308</v>
      </c>
      <c r="R274" s="160">
        <f>+[1]data1cf!AQ273</f>
        <v>1179.1392238270514</v>
      </c>
      <c r="S274" s="160">
        <f>+[1]data1cf!AR273</f>
        <v>0</v>
      </c>
      <c r="T274" s="160">
        <f>+[1]data1cf!AS273</f>
        <v>0</v>
      </c>
      <c r="U274" s="160">
        <f>+[1]data1cf!AT273</f>
        <v>0</v>
      </c>
      <c r="V274" s="160">
        <f>+[1]data1cf!AU273</f>
        <v>0</v>
      </c>
      <c r="W274" s="160">
        <f>+[1]data1cf!AV273</f>
        <v>0</v>
      </c>
      <c r="X274" s="160">
        <f>+[1]data1cf!AW273</f>
        <v>0</v>
      </c>
      <c r="Y274" s="160">
        <f>+[1]data1cf!AX273</f>
        <v>0</v>
      </c>
      <c r="Z274" s="160">
        <f>+[1]data1cf!AY273</f>
        <v>0</v>
      </c>
      <c r="AA274" s="160">
        <f>+[1]data1cf!AZ273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7"/>
        <v>-103678.75083330227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0">
        <f>+[1]data1cf!AA274</f>
        <v>-98155.099701515908</v>
      </c>
      <c r="C275" s="160">
        <f>+[1]data1cf!AB274</f>
        <v>-7593.6766263182899</v>
      </c>
      <c r="D275" s="160">
        <f>+[1]data1cf!AC274</f>
        <v>-3338.0149744955697</v>
      </c>
      <c r="E275" s="160">
        <f>+[1]data1cf!AD274</f>
        <v>-2893.1495854904156</v>
      </c>
      <c r="F275" s="160">
        <f>+[1]data1cf!AE274</f>
        <v>-3184.6101122711052</v>
      </c>
      <c r="G275" s="160">
        <f>+[1]data1cf!AF274</f>
        <v>-3629.0032928811179</v>
      </c>
      <c r="H275" s="160">
        <f>+[1]data1cf!AG274</f>
        <v>-2232.1304471428384</v>
      </c>
      <c r="I275" s="160">
        <f>+[1]data1cf!AH274</f>
        <v>-2358.644146759977</v>
      </c>
      <c r="J275" s="160">
        <f>+[1]data1cf!AI274</f>
        <v>-2371.0783492949672</v>
      </c>
      <c r="K275" s="160">
        <f>+[1]data1cf!AJ274</f>
        <v>-2380.0693076296116</v>
      </c>
      <c r="L275" s="160">
        <f>+[1]data1cf!AK274</f>
        <v>-2408.5722841753777</v>
      </c>
      <c r="M275" s="160">
        <f>+[1]data1cf!AL274</f>
        <v>-2406.847941932434</v>
      </c>
      <c r="N275" s="160">
        <f>+[1]data1cf!AM274</f>
        <v>-2424.6590167072841</v>
      </c>
      <c r="O275" s="160">
        <f>+[1]data1cf!AN274</f>
        <v>-2234.6482590642981</v>
      </c>
      <c r="P275" s="160">
        <f>+[1]data1cf!AO274</f>
        <v>-2196.4675022331044</v>
      </c>
      <c r="Q275" s="160">
        <f>+[1]data1cf!AP274</f>
        <v>-2197.183303891893</v>
      </c>
      <c r="R275" s="160">
        <f>+[1]data1cf!AQ274</f>
        <v>1125.7997315365067</v>
      </c>
      <c r="S275" s="160">
        <f>+[1]data1cf!AR274</f>
        <v>0</v>
      </c>
      <c r="T275" s="160">
        <f>+[1]data1cf!AS274</f>
        <v>0</v>
      </c>
      <c r="U275" s="160">
        <f>+[1]data1cf!AT274</f>
        <v>0</v>
      </c>
      <c r="V275" s="160">
        <f>+[1]data1cf!AU274</f>
        <v>0</v>
      </c>
      <c r="W275" s="160">
        <f>+[1]data1cf!AV274</f>
        <v>0</v>
      </c>
      <c r="X275" s="160">
        <f>+[1]data1cf!AW274</f>
        <v>0</v>
      </c>
      <c r="Y275" s="160">
        <f>+[1]data1cf!AX274</f>
        <v>0</v>
      </c>
      <c r="Z275" s="160">
        <f>+[1]data1cf!AY274</f>
        <v>0</v>
      </c>
      <c r="AA275" s="160">
        <f>+[1]data1cf!AZ274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7"/>
        <v>-100438.06060023975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0">
        <f>+[1]data1cf!AA275</f>
        <v>-97217.984295896254</v>
      </c>
      <c r="C276" s="160">
        <f>+[1]data1cf!AB275</f>
        <v>-7455.5870172600535</v>
      </c>
      <c r="D276" s="160">
        <f>+[1]data1cf!AC275</f>
        <v>-3236.7049698158562</v>
      </c>
      <c r="E276" s="160">
        <f>+[1]data1cf!AD275</f>
        <v>-3072.1829055055159</v>
      </c>
      <c r="F276" s="160">
        <f>+[1]data1cf!AE275</f>
        <v>-3230.833242440779</v>
      </c>
      <c r="G276" s="160">
        <f>+[1]data1cf!AF275</f>
        <v>-3481.2446501956128</v>
      </c>
      <c r="H276" s="160">
        <f>+[1]data1cf!AG275</f>
        <v>-2254.8294814054548</v>
      </c>
      <c r="I276" s="160">
        <f>+[1]data1cf!AH275</f>
        <v>-2380.1408244725676</v>
      </c>
      <c r="J276" s="160">
        <f>+[1]data1cf!AI275</f>
        <v>-2392.5750270075578</v>
      </c>
      <c r="K276" s="160">
        <f>+[1]data1cf!AJ275</f>
        <v>-2401.6024203891725</v>
      </c>
      <c r="L276" s="160">
        <f>+[1]data1cf!AK275</f>
        <v>-2430.0689618879678</v>
      </c>
      <c r="M276" s="160">
        <f>+[1]data1cf!AL275</f>
        <v>-2428.3810546919949</v>
      </c>
      <c r="N276" s="160">
        <f>+[1]data1cf!AM275</f>
        <v>-2446.1556944198746</v>
      </c>
      <c r="O276" s="160">
        <f>+[1]data1cf!AN275</f>
        <v>-2256.1813718238591</v>
      </c>
      <c r="P276" s="160">
        <f>+[1]data1cf!AO275</f>
        <v>-2217.9641799456949</v>
      </c>
      <c r="Q276" s="160">
        <f>+[1]data1cf!AP275</f>
        <v>-2218.716416651454</v>
      </c>
      <c r="R276" s="160">
        <f>+[1]data1cf!AQ275</f>
        <v>1115.0513926802116</v>
      </c>
      <c r="S276" s="160">
        <f>+[1]data1cf!AR275</f>
        <v>0</v>
      </c>
      <c r="T276" s="160">
        <f>+[1]data1cf!AS275</f>
        <v>0</v>
      </c>
      <c r="U276" s="160">
        <f>+[1]data1cf!AT275</f>
        <v>0</v>
      </c>
      <c r="V276" s="160">
        <f>+[1]data1cf!AU275</f>
        <v>0</v>
      </c>
      <c r="W276" s="160">
        <f>+[1]data1cf!AV275</f>
        <v>0</v>
      </c>
      <c r="X276" s="160">
        <f>+[1]data1cf!AW275</f>
        <v>0</v>
      </c>
      <c r="Y276" s="160">
        <f>+[1]data1cf!AX275</f>
        <v>0</v>
      </c>
      <c r="Z276" s="160">
        <f>+[1]data1cf!AY275</f>
        <v>0</v>
      </c>
      <c r="AA276" s="160">
        <f>+[1]data1cf!AZ275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8">SUMPRODUCT(B276:AJ276,PVCapPrice)</f>
        <v>-99584.141145486501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0">
        <f>+[1]data1cf!AA276</f>
        <v>-88318.693320312857</v>
      </c>
      <c r="C277" s="160">
        <f>+[1]data1cf!AB276</f>
        <v>-7701.1863452356029</v>
      </c>
      <c r="D277" s="160">
        <f>+[1]data1cf!AC276</f>
        <v>-3640.4895248018611</v>
      </c>
      <c r="E277" s="160">
        <f>+[1]data1cf!AD276</f>
        <v>-3149.556520714119</v>
      </c>
      <c r="F277" s="160">
        <f>+[1]data1cf!AE276</f>
        <v>-3474.5777537363174</v>
      </c>
      <c r="G277" s="160">
        <f>+[1]data1cf!AF276</f>
        <v>-3741.8321139671802</v>
      </c>
      <c r="H277" s="160">
        <f>+[1]data1cf!AG276</f>
        <v>-2470.3902432458699</v>
      </c>
      <c r="I277" s="160">
        <f>+[1]data1cf!AH276</f>
        <v>-2584.2834400196703</v>
      </c>
      <c r="J277" s="160">
        <f>+[1]data1cf!AI276</f>
        <v>-2596.7176425546604</v>
      </c>
      <c r="K277" s="160">
        <f>+[1]data1cf!AJ276</f>
        <v>-2606.0910403694056</v>
      </c>
      <c r="L277" s="160">
        <f>+[1]data1cf!AK276</f>
        <v>-2634.2115774350705</v>
      </c>
      <c r="M277" s="160">
        <f>+[1]data1cf!AL276</f>
        <v>-2632.869674672228</v>
      </c>
      <c r="N277" s="160">
        <f>+[1]data1cf!AM276</f>
        <v>-2650.2983099669773</v>
      </c>
      <c r="O277" s="160">
        <f>+[1]data1cf!AN276</f>
        <v>-2460.6699918040922</v>
      </c>
      <c r="P277" s="160">
        <f>+[1]data1cf!AO276</f>
        <v>-2422.1067954927976</v>
      </c>
      <c r="Q277" s="160">
        <f>+[1]data1cf!AP276</f>
        <v>-2423.2050366316871</v>
      </c>
      <c r="R277" s="160">
        <f>+[1]data1cf!AQ276</f>
        <v>1012.9800849066603</v>
      </c>
      <c r="S277" s="160">
        <f>+[1]data1cf!AR276</f>
        <v>0</v>
      </c>
      <c r="T277" s="160">
        <f>+[1]data1cf!AS276</f>
        <v>0</v>
      </c>
      <c r="U277" s="160">
        <f>+[1]data1cf!AT276</f>
        <v>0</v>
      </c>
      <c r="V277" s="160">
        <f>+[1]data1cf!AU276</f>
        <v>0</v>
      </c>
      <c r="W277" s="160">
        <f>+[1]data1cf!AV276</f>
        <v>0</v>
      </c>
      <c r="X277" s="160">
        <f>+[1]data1cf!AW276</f>
        <v>0</v>
      </c>
      <c r="Y277" s="160">
        <f>+[1]data1cf!AX276</f>
        <v>0</v>
      </c>
      <c r="Z277" s="160">
        <f>+[1]data1cf!AY276</f>
        <v>0</v>
      </c>
      <c r="AA277" s="160">
        <f>+[1]data1cf!AZ276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8"/>
        <v>-93199.353640315545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0">
        <f>+[1]data1cf!AA277</f>
        <v>-94505.928924719759</v>
      </c>
      <c r="C278" s="160">
        <f>+[1]data1cf!AB277</f>
        <v>-7448.2675389265833</v>
      </c>
      <c r="D278" s="160">
        <f>+[1]data1cf!AC277</f>
        <v>-3465.6091314340447</v>
      </c>
      <c r="E278" s="160">
        <f>+[1]data1cf!AD277</f>
        <v>-3155.5893529482028</v>
      </c>
      <c r="F278" s="160">
        <f>+[1]data1cf!AE277</f>
        <v>-3335.3779856753781</v>
      </c>
      <c r="G278" s="160">
        <f>+[1]data1cf!AF277</f>
        <v>-3651.9237458014163</v>
      </c>
      <c r="H278" s="160">
        <f>+[1]data1cf!AG277</f>
        <v>-2320.5215374993809</v>
      </c>
      <c r="I278" s="160">
        <f>+[1]data1cf!AH277</f>
        <v>-2442.3532050430595</v>
      </c>
      <c r="J278" s="160">
        <f>+[1]data1cf!AI277</f>
        <v>-2454.7874075780496</v>
      </c>
      <c r="K278" s="160">
        <f>+[1]data1cf!AJ277</f>
        <v>-2463.9202456724956</v>
      </c>
      <c r="L278" s="160">
        <f>+[1]data1cf!AK277</f>
        <v>-2492.2813424584597</v>
      </c>
      <c r="M278" s="160">
        <f>+[1]data1cf!AL277</f>
        <v>-2490.6988799753181</v>
      </c>
      <c r="N278" s="160">
        <f>+[1]data1cf!AM277</f>
        <v>-2508.368074990366</v>
      </c>
      <c r="O278" s="160">
        <f>+[1]data1cf!AN277</f>
        <v>-2318.4991971071818</v>
      </c>
      <c r="P278" s="160">
        <f>+[1]data1cf!AO277</f>
        <v>-2280.1765605161863</v>
      </c>
      <c r="Q278" s="160">
        <f>+[1]data1cf!AP277</f>
        <v>-2281.0342419347771</v>
      </c>
      <c r="R278" s="160">
        <f>+[1]data1cf!AQ277</f>
        <v>1083.9452023949657</v>
      </c>
      <c r="S278" s="160">
        <f>+[1]data1cf!AR277</f>
        <v>0</v>
      </c>
      <c r="T278" s="160">
        <f>+[1]data1cf!AS277</f>
        <v>0</v>
      </c>
      <c r="U278" s="160">
        <f>+[1]data1cf!AT277</f>
        <v>0</v>
      </c>
      <c r="V278" s="160">
        <f>+[1]data1cf!AU277</f>
        <v>0</v>
      </c>
      <c r="W278" s="160">
        <f>+[1]data1cf!AV277</f>
        <v>0</v>
      </c>
      <c r="X278" s="160">
        <f>+[1]data1cf!AW277</f>
        <v>0</v>
      </c>
      <c r="Y278" s="160">
        <f>+[1]data1cf!AX277</f>
        <v>0</v>
      </c>
      <c r="Z278" s="160">
        <f>+[1]data1cf!AY277</f>
        <v>0</v>
      </c>
      <c r="AA278" s="160">
        <f>+[1]data1cf!AZ277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8"/>
        <v>-97732.351248725725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0">
        <f>+[1]data1cf!AA278</f>
        <v>-102452.10271345083</v>
      </c>
      <c r="C279" s="160">
        <f>+[1]data1cf!AB278</f>
        <v>-7319.4144135889537</v>
      </c>
      <c r="D279" s="160">
        <f>+[1]data1cf!AC278</f>
        <v>-3083.6632187874238</v>
      </c>
      <c r="E279" s="160">
        <f>+[1]data1cf!AD278</f>
        <v>-2834.591697711016</v>
      </c>
      <c r="F279" s="160">
        <f>+[1]data1cf!AE278</f>
        <v>-3117.1536171083008</v>
      </c>
      <c r="G279" s="160">
        <f>+[1]data1cf!AF278</f>
        <v>-3395.5270426057514</v>
      </c>
      <c r="H279" s="160">
        <f>+[1]data1cf!AG278</f>
        <v>-2128.0474089070276</v>
      </c>
      <c r="I279" s="160">
        <f>+[1]data1cf!AH278</f>
        <v>-2260.0743352685995</v>
      </c>
      <c r="J279" s="160">
        <f>+[1]data1cf!AI278</f>
        <v>-2272.5085378035897</v>
      </c>
      <c r="K279" s="160">
        <f>+[1]data1cf!AJ278</f>
        <v>-2281.3324286611301</v>
      </c>
      <c r="L279" s="160">
        <f>+[1]data1cf!AK278</f>
        <v>-2310.0024726839997</v>
      </c>
      <c r="M279" s="160">
        <f>+[1]data1cf!AL278</f>
        <v>-2308.1110629639525</v>
      </c>
      <c r="N279" s="160">
        <f>+[1]data1cf!AM278</f>
        <v>-2326.0892052159061</v>
      </c>
      <c r="O279" s="160">
        <f>+[1]data1cf!AN278</f>
        <v>-2135.9113800958166</v>
      </c>
      <c r="P279" s="160">
        <f>+[1]data1cf!AO278</f>
        <v>-2097.8976907417264</v>
      </c>
      <c r="Q279" s="160">
        <f>+[1]data1cf!AP278</f>
        <v>-2098.4464249234115</v>
      </c>
      <c r="R279" s="160">
        <f>+[1]data1cf!AQ278</f>
        <v>1175.0846372821957</v>
      </c>
      <c r="S279" s="160">
        <f>+[1]data1cf!AR278</f>
        <v>0</v>
      </c>
      <c r="T279" s="160">
        <f>+[1]data1cf!AS278</f>
        <v>0</v>
      </c>
      <c r="U279" s="160">
        <f>+[1]data1cf!AT278</f>
        <v>0</v>
      </c>
      <c r="V279" s="160">
        <f>+[1]data1cf!AU278</f>
        <v>0</v>
      </c>
      <c r="W279" s="160">
        <f>+[1]data1cf!AV278</f>
        <v>0</v>
      </c>
      <c r="X279" s="160">
        <f>+[1]data1cf!AW278</f>
        <v>0</v>
      </c>
      <c r="Y279" s="160">
        <f>+[1]data1cf!AX278</f>
        <v>0</v>
      </c>
      <c r="Z279" s="160">
        <f>+[1]data1cf!AY278</f>
        <v>0</v>
      </c>
      <c r="AA279" s="160">
        <f>+[1]data1cf!AZ278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8"/>
        <v>-103335.16125018225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0">
        <f>+[1]data1cf!AA279</f>
        <v>-85637.053902268904</v>
      </c>
      <c r="C280" s="160">
        <f>+[1]data1cf!AB279</f>
        <v>-7680.5668870193194</v>
      </c>
      <c r="D280" s="160">
        <f>+[1]data1cf!AC279</f>
        <v>-3794.2884662698939</v>
      </c>
      <c r="E280" s="160">
        <f>+[1]data1cf!AD279</f>
        <v>-3308.1710555046716</v>
      </c>
      <c r="F280" s="160">
        <f>+[1]data1cf!AE279</f>
        <v>-3582.1749023292309</v>
      </c>
      <c r="G280" s="160">
        <f>+[1]data1cf!AF279</f>
        <v>-3862.4408046506278</v>
      </c>
      <c r="H280" s="160">
        <f>+[1]data1cf!AG279</f>
        <v>-2535.3455568231911</v>
      </c>
      <c r="I280" s="160">
        <f>+[1]data1cf!AH279</f>
        <v>-2645.7981029580642</v>
      </c>
      <c r="J280" s="160">
        <f>+[1]data1cf!AI279</f>
        <v>-2658.2323054930539</v>
      </c>
      <c r="K280" s="160">
        <f>+[1]data1cf!AJ279</f>
        <v>-2667.7099654483732</v>
      </c>
      <c r="L280" s="160">
        <f>+[1]data1cf!AK279</f>
        <v>-2695.7262403734644</v>
      </c>
      <c r="M280" s="160">
        <f>+[1]data1cf!AL279</f>
        <v>-2694.4885997511956</v>
      </c>
      <c r="N280" s="160">
        <f>+[1]data1cf!AM279</f>
        <v>-2711.8129729053708</v>
      </c>
      <c r="O280" s="160">
        <f>+[1]data1cf!AN279</f>
        <v>-2522.2889168830598</v>
      </c>
      <c r="P280" s="160">
        <f>+[1]data1cf!AO279</f>
        <v>-2483.6214584311911</v>
      </c>
      <c r="Q280" s="160">
        <f>+[1]data1cf!AP279</f>
        <v>-2484.8239617106547</v>
      </c>
      <c r="R280" s="160">
        <f>+[1]data1cf!AQ279</f>
        <v>982.22275343746333</v>
      </c>
      <c r="S280" s="160">
        <f>+[1]data1cf!AR279</f>
        <v>0</v>
      </c>
      <c r="T280" s="160">
        <f>+[1]data1cf!AS279</f>
        <v>0</v>
      </c>
      <c r="U280" s="160">
        <f>+[1]data1cf!AT279</f>
        <v>0</v>
      </c>
      <c r="V280" s="160">
        <f>+[1]data1cf!AU279</f>
        <v>0</v>
      </c>
      <c r="W280" s="160">
        <f>+[1]data1cf!AV279</f>
        <v>0</v>
      </c>
      <c r="X280" s="160">
        <f>+[1]data1cf!AW279</f>
        <v>0</v>
      </c>
      <c r="Y280" s="160">
        <f>+[1]data1cf!AX279</f>
        <v>0</v>
      </c>
      <c r="Z280" s="160">
        <f>+[1]data1cf!AY279</f>
        <v>0</v>
      </c>
      <c r="AA280" s="160">
        <f>+[1]data1cf!AZ279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8"/>
        <v>-91336.218629650088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0">
        <f>+[1]data1cf!AA280</f>
        <v>-93986.651663503915</v>
      </c>
      <c r="C281" s="160">
        <f>+[1]data1cf!AB280</f>
        <v>-7452.8748450399953</v>
      </c>
      <c r="D281" s="160">
        <f>+[1]data1cf!AC280</f>
        <v>-3498.5073927056387</v>
      </c>
      <c r="E281" s="160">
        <f>+[1]data1cf!AD280</f>
        <v>-3040.2244893493707</v>
      </c>
      <c r="F281" s="160">
        <f>+[1]data1cf!AE280</f>
        <v>-3380.769157855575</v>
      </c>
      <c r="G281" s="160">
        <f>+[1]data1cf!AF280</f>
        <v>-3617.8562770719018</v>
      </c>
      <c r="H281" s="160">
        <f>+[1]data1cf!AG280</f>
        <v>-2333.0995959470938</v>
      </c>
      <c r="I281" s="160">
        <f>+[1]data1cf!AH280</f>
        <v>-2454.2650099935418</v>
      </c>
      <c r="J281" s="160">
        <f>+[1]data1cf!AI280</f>
        <v>-2466.6992125285319</v>
      </c>
      <c r="K281" s="160">
        <f>+[1]data1cf!AJ280</f>
        <v>-2475.8522401228943</v>
      </c>
      <c r="L281" s="160">
        <f>+[1]data1cf!AK280</f>
        <v>-2504.1931474089424</v>
      </c>
      <c r="M281" s="160">
        <f>+[1]data1cf!AL280</f>
        <v>-2502.6308744257167</v>
      </c>
      <c r="N281" s="160">
        <f>+[1]data1cf!AM280</f>
        <v>-2520.2798799408488</v>
      </c>
      <c r="O281" s="160">
        <f>+[1]data1cf!AN280</f>
        <v>-2330.4311915575804</v>
      </c>
      <c r="P281" s="160">
        <f>+[1]data1cf!AO280</f>
        <v>-2292.0883654666691</v>
      </c>
      <c r="Q281" s="160">
        <f>+[1]data1cf!AP280</f>
        <v>-2292.9662363851758</v>
      </c>
      <c r="R281" s="160">
        <f>+[1]data1cf!AQ280</f>
        <v>1077.9892999197243</v>
      </c>
      <c r="S281" s="160">
        <f>+[1]data1cf!AR280</f>
        <v>0</v>
      </c>
      <c r="T281" s="160">
        <f>+[1]data1cf!AS280</f>
        <v>0</v>
      </c>
      <c r="U281" s="160">
        <f>+[1]data1cf!AT280</f>
        <v>0</v>
      </c>
      <c r="V281" s="160">
        <f>+[1]data1cf!AU280</f>
        <v>0</v>
      </c>
      <c r="W281" s="160">
        <f>+[1]data1cf!AV280</f>
        <v>0</v>
      </c>
      <c r="X281" s="160">
        <f>+[1]data1cf!AW280</f>
        <v>0</v>
      </c>
      <c r="Y281" s="160">
        <f>+[1]data1cf!AX280</f>
        <v>0</v>
      </c>
      <c r="Z281" s="160">
        <f>+[1]data1cf!AY280</f>
        <v>0</v>
      </c>
      <c r="AA281" s="160">
        <f>+[1]data1cf!AZ280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8"/>
        <v>-97285.958607319844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0">
        <f>+[1]data1cf!AA281</f>
        <v>-95069.142451998385</v>
      </c>
      <c r="C282" s="160">
        <f>+[1]data1cf!AB281</f>
        <v>-7483.4717319021229</v>
      </c>
      <c r="D282" s="160">
        <f>+[1]data1cf!AC281</f>
        <v>-3384.9068054718355</v>
      </c>
      <c r="E282" s="160">
        <f>+[1]data1cf!AD281</f>
        <v>-3114.5172518267154</v>
      </c>
      <c r="F282" s="160">
        <f>+[1]data1cf!AE281</f>
        <v>-3298.0702122474377</v>
      </c>
      <c r="G282" s="160">
        <f>+[1]data1cf!AF281</f>
        <v>-3648.5769240395557</v>
      </c>
      <c r="H282" s="160">
        <f>+[1]data1cf!AG281</f>
        <v>-2306.8792442703916</v>
      </c>
      <c r="I282" s="160">
        <f>+[1]data1cf!AH281</f>
        <v>-2429.4335372981095</v>
      </c>
      <c r="J282" s="160">
        <f>+[1]data1cf!AI281</f>
        <v>-2441.8677398330992</v>
      </c>
      <c r="K282" s="160">
        <f>+[1]data1cf!AJ281</f>
        <v>-2450.9786801856053</v>
      </c>
      <c r="L282" s="160">
        <f>+[1]data1cf!AK281</f>
        <v>-2479.3616747135097</v>
      </c>
      <c r="M282" s="160">
        <f>+[1]data1cf!AL281</f>
        <v>-2477.7573144884282</v>
      </c>
      <c r="N282" s="160">
        <f>+[1]data1cf!AM281</f>
        <v>-2495.4484072454161</v>
      </c>
      <c r="O282" s="160">
        <f>+[1]data1cf!AN281</f>
        <v>-2305.5576316202914</v>
      </c>
      <c r="P282" s="160">
        <f>+[1]data1cf!AO281</f>
        <v>-2267.2568927712364</v>
      </c>
      <c r="Q282" s="160">
        <f>+[1]data1cf!AP281</f>
        <v>-2268.0926764478872</v>
      </c>
      <c r="R282" s="160">
        <f>+[1]data1cf!AQ281</f>
        <v>1090.4050362674407</v>
      </c>
      <c r="S282" s="160">
        <f>+[1]data1cf!AR281</f>
        <v>0</v>
      </c>
      <c r="T282" s="160">
        <f>+[1]data1cf!AS281</f>
        <v>0</v>
      </c>
      <c r="U282" s="160">
        <f>+[1]data1cf!AT281</f>
        <v>0</v>
      </c>
      <c r="V282" s="160">
        <f>+[1]data1cf!AU281</f>
        <v>0</v>
      </c>
      <c r="W282" s="160">
        <f>+[1]data1cf!AV281</f>
        <v>0</v>
      </c>
      <c r="X282" s="160">
        <f>+[1]data1cf!AW281</f>
        <v>0</v>
      </c>
      <c r="Y282" s="160">
        <f>+[1]data1cf!AX281</f>
        <v>0</v>
      </c>
      <c r="Z282" s="160">
        <f>+[1]data1cf!AY281</f>
        <v>0</v>
      </c>
      <c r="AA282" s="160">
        <f>+[1]data1cf!AZ281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8"/>
        <v>-98113.142995831731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0">
        <f>+[1]data1cf!AA282</f>
        <v>-85401.184267616452</v>
      </c>
      <c r="C283" s="160">
        <f>+[1]data1cf!AB282</f>
        <v>-7726.328950113224</v>
      </c>
      <c r="D283" s="160">
        <f>+[1]data1cf!AC282</f>
        <v>-3740.2212600278285</v>
      </c>
      <c r="E283" s="160">
        <f>+[1]data1cf!AD282</f>
        <v>-3253.762722325986</v>
      </c>
      <c r="F283" s="160">
        <f>+[1]data1cf!AE282</f>
        <v>-3579.18011374356</v>
      </c>
      <c r="G283" s="160">
        <f>+[1]data1cf!AF282</f>
        <v>-3773.1150001266014</v>
      </c>
      <c r="H283" s="160">
        <f>+[1]data1cf!AG282</f>
        <v>-2541.0588477224551</v>
      </c>
      <c r="I283" s="160">
        <f>+[1]data1cf!AH282</f>
        <v>-2651.2087636812839</v>
      </c>
      <c r="J283" s="160">
        <f>+[1]data1cf!AI282</f>
        <v>-2663.6429662162736</v>
      </c>
      <c r="K283" s="160">
        <f>+[1]data1cf!AJ282</f>
        <v>-2673.1297967829878</v>
      </c>
      <c r="L283" s="160">
        <f>+[1]data1cf!AK282</f>
        <v>-2701.1369010966841</v>
      </c>
      <c r="M283" s="160">
        <f>+[1]data1cf!AL282</f>
        <v>-2699.9084310858107</v>
      </c>
      <c r="N283" s="160">
        <f>+[1]data1cf!AM282</f>
        <v>-2717.2236336285905</v>
      </c>
      <c r="O283" s="160">
        <f>+[1]data1cf!AN282</f>
        <v>-2527.7087482176739</v>
      </c>
      <c r="P283" s="160">
        <f>+[1]data1cf!AO282</f>
        <v>-2489.0321191544108</v>
      </c>
      <c r="Q283" s="160">
        <f>+[1]data1cf!AP282</f>
        <v>-2490.2437930452697</v>
      </c>
      <c r="R283" s="160">
        <f>+[1]data1cf!AQ282</f>
        <v>979.51742307585357</v>
      </c>
      <c r="S283" s="160">
        <f>+[1]data1cf!AR282</f>
        <v>0</v>
      </c>
      <c r="T283" s="160">
        <f>+[1]data1cf!AS282</f>
        <v>0</v>
      </c>
      <c r="U283" s="160">
        <f>+[1]data1cf!AT282</f>
        <v>0</v>
      </c>
      <c r="V283" s="160">
        <f>+[1]data1cf!AU282</f>
        <v>0</v>
      </c>
      <c r="W283" s="160">
        <f>+[1]data1cf!AV282</f>
        <v>0</v>
      </c>
      <c r="X283" s="160">
        <f>+[1]data1cf!AW282</f>
        <v>0</v>
      </c>
      <c r="Y283" s="160">
        <f>+[1]data1cf!AX282</f>
        <v>0</v>
      </c>
      <c r="Z283" s="160">
        <f>+[1]data1cf!AY282</f>
        <v>0</v>
      </c>
      <c r="AA283" s="160">
        <f>+[1]data1cf!AZ282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8"/>
        <v>-91077.639442986445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0">
        <f>+[1]data1cf!AA283</f>
        <v>-87424.883635567909</v>
      </c>
      <c r="C284" s="160">
        <f>+[1]data1cf!AB283</f>
        <v>-7633.0430099932482</v>
      </c>
      <c r="D284" s="160">
        <f>+[1]data1cf!AC283</f>
        <v>-3719.4715840562367</v>
      </c>
      <c r="E284" s="160">
        <f>+[1]data1cf!AD283</f>
        <v>-3476.7330898354221</v>
      </c>
      <c r="F284" s="160">
        <f>+[1]data1cf!AE283</f>
        <v>-3643.6888713496273</v>
      </c>
      <c r="G284" s="160">
        <f>+[1]data1cf!AF283</f>
        <v>-3666.5545417209314</v>
      </c>
      <c r="H284" s="160">
        <f>+[1]data1cf!AG283</f>
        <v>-2492.0403159440866</v>
      </c>
      <c r="I284" s="160">
        <f>+[1]data1cf!AH283</f>
        <v>-2604.7867191399719</v>
      </c>
      <c r="J284" s="160">
        <f>+[1]data1cf!AI283</f>
        <v>-2617.2209216749616</v>
      </c>
      <c r="K284" s="160">
        <f>+[1]data1cf!AJ283</f>
        <v>-2626.6290708102501</v>
      </c>
      <c r="L284" s="160">
        <f>+[1]data1cf!AK283</f>
        <v>-2654.7148565553721</v>
      </c>
      <c r="M284" s="160">
        <f>+[1]data1cf!AL283</f>
        <v>-2653.4077051130726</v>
      </c>
      <c r="N284" s="160">
        <f>+[1]data1cf!AM283</f>
        <v>-2670.8015890872784</v>
      </c>
      <c r="O284" s="160">
        <f>+[1]data1cf!AN283</f>
        <v>-2481.2080222449363</v>
      </c>
      <c r="P284" s="160">
        <f>+[1]data1cf!AO283</f>
        <v>-2442.6100746130987</v>
      </c>
      <c r="Q284" s="160">
        <f>+[1]data1cf!AP283</f>
        <v>-2443.7430670725316</v>
      </c>
      <c r="R284" s="160">
        <f>+[1]data1cf!AQ283</f>
        <v>1002.7284453465095</v>
      </c>
      <c r="S284" s="160">
        <f>+[1]data1cf!AR283</f>
        <v>0</v>
      </c>
      <c r="T284" s="160">
        <f>+[1]data1cf!AS283</f>
        <v>0</v>
      </c>
      <c r="U284" s="160">
        <f>+[1]data1cf!AT283</f>
        <v>0</v>
      </c>
      <c r="V284" s="160">
        <f>+[1]data1cf!AU283</f>
        <v>0</v>
      </c>
      <c r="W284" s="160">
        <f>+[1]data1cf!AV283</f>
        <v>0</v>
      </c>
      <c r="X284" s="160">
        <f>+[1]data1cf!AW283</f>
        <v>0</v>
      </c>
      <c r="Y284" s="160">
        <f>+[1]data1cf!AX283</f>
        <v>0</v>
      </c>
      <c r="Z284" s="160">
        <f>+[1]data1cf!AY283</f>
        <v>0</v>
      </c>
      <c r="AA284" s="160">
        <f>+[1]data1cf!AZ283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8"/>
        <v>-92720.363174429513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0">
        <f>+[1]data1cf!AA284</f>
        <v>-88036.769103527433</v>
      </c>
      <c r="C285" s="160">
        <f>+[1]data1cf!AB284</f>
        <v>-7624.166947992022</v>
      </c>
      <c r="D285" s="160">
        <f>+[1]data1cf!AC284</f>
        <v>-3664.1549461414997</v>
      </c>
      <c r="E285" s="160">
        <f>+[1]data1cf!AD284</f>
        <v>-3321.1940804242008</v>
      </c>
      <c r="F285" s="160">
        <f>+[1]data1cf!AE284</f>
        <v>-3539.8124614007961</v>
      </c>
      <c r="G285" s="160">
        <f>+[1]data1cf!AF284</f>
        <v>-3854.3922735694532</v>
      </c>
      <c r="H285" s="160">
        <f>+[1]data1cf!AG284</f>
        <v>-2477.2190792866586</v>
      </c>
      <c r="I285" s="160">
        <f>+[1]data1cf!AH284</f>
        <v>-2590.7505560133545</v>
      </c>
      <c r="J285" s="160">
        <f>+[1]data1cf!AI284</f>
        <v>-2603.1847585483447</v>
      </c>
      <c r="K285" s="160">
        <f>+[1]data1cf!AJ284</f>
        <v>-2612.5691175766387</v>
      </c>
      <c r="L285" s="160">
        <f>+[1]data1cf!AK284</f>
        <v>-2640.6786934287547</v>
      </c>
      <c r="M285" s="160">
        <f>+[1]data1cf!AL284</f>
        <v>-2639.3477518794616</v>
      </c>
      <c r="N285" s="160">
        <f>+[1]data1cf!AM284</f>
        <v>-2656.7654259606616</v>
      </c>
      <c r="O285" s="160">
        <f>+[1]data1cf!AN284</f>
        <v>-2467.1480690113249</v>
      </c>
      <c r="P285" s="160">
        <f>+[1]data1cf!AO284</f>
        <v>-2428.5739114864818</v>
      </c>
      <c r="Q285" s="160">
        <f>+[1]data1cf!AP284</f>
        <v>-2429.6831138389202</v>
      </c>
      <c r="R285" s="160">
        <f>+[1]data1cf!AQ284</f>
        <v>1009.7465269098182</v>
      </c>
      <c r="S285" s="160">
        <f>+[1]data1cf!AR284</f>
        <v>0</v>
      </c>
      <c r="T285" s="160">
        <f>+[1]data1cf!AS284</f>
        <v>0</v>
      </c>
      <c r="U285" s="160">
        <f>+[1]data1cf!AT284</f>
        <v>0</v>
      </c>
      <c r="V285" s="160">
        <f>+[1]data1cf!AU284</f>
        <v>0</v>
      </c>
      <c r="W285" s="160">
        <f>+[1]data1cf!AV284</f>
        <v>0</v>
      </c>
      <c r="X285" s="160">
        <f>+[1]data1cf!AW284</f>
        <v>0</v>
      </c>
      <c r="Y285" s="160">
        <f>+[1]data1cf!AX284</f>
        <v>0</v>
      </c>
      <c r="Z285" s="160">
        <f>+[1]data1cf!AY284</f>
        <v>0</v>
      </c>
      <c r="AA285" s="160">
        <f>+[1]data1cf!AZ284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8"/>
        <v>-93108.018912868778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0">
        <f>+[1]data1cf!AA285</f>
        <v>-95014.658331160754</v>
      </c>
      <c r="C286" s="160">
        <f>+[1]data1cf!AB285</f>
        <v>-7497.8817030296805</v>
      </c>
      <c r="D286" s="160">
        <f>+[1]data1cf!AC285</f>
        <v>-3380.3272142413357</v>
      </c>
      <c r="E286" s="160">
        <f>+[1]data1cf!AD285</f>
        <v>-3088.4106080818515</v>
      </c>
      <c r="F286" s="160">
        <f>+[1]data1cf!AE285</f>
        <v>-3315.8027573814334</v>
      </c>
      <c r="G286" s="160">
        <f>+[1]data1cf!AF285</f>
        <v>-3668.8164245727839</v>
      </c>
      <c r="H286" s="160">
        <f>+[1]data1cf!AG285</f>
        <v>-2308.1989717215097</v>
      </c>
      <c r="I286" s="160">
        <f>+[1]data1cf!AH285</f>
        <v>-2430.6833594428281</v>
      </c>
      <c r="J286" s="160">
        <f>+[1]data1cf!AI285</f>
        <v>-2443.1175619778182</v>
      </c>
      <c r="K286" s="160">
        <f>+[1]data1cf!AJ285</f>
        <v>-2452.2306206729418</v>
      </c>
      <c r="L286" s="160">
        <f>+[1]data1cf!AK285</f>
        <v>-2480.6114968582287</v>
      </c>
      <c r="M286" s="160">
        <f>+[1]data1cf!AL285</f>
        <v>-2479.0092549757646</v>
      </c>
      <c r="N286" s="160">
        <f>+[1]data1cf!AM285</f>
        <v>-2496.6982293901351</v>
      </c>
      <c r="O286" s="160">
        <f>+[1]data1cf!AN285</f>
        <v>-2306.8095721076284</v>
      </c>
      <c r="P286" s="160">
        <f>+[1]data1cf!AO285</f>
        <v>-2268.5067149159549</v>
      </c>
      <c r="Q286" s="160">
        <f>+[1]data1cf!AP285</f>
        <v>-2269.3446169352237</v>
      </c>
      <c r="R286" s="160">
        <f>+[1]data1cf!AQ285</f>
        <v>1089.7801251950812</v>
      </c>
      <c r="S286" s="160">
        <f>+[1]data1cf!AR285</f>
        <v>0</v>
      </c>
      <c r="T286" s="160">
        <f>+[1]data1cf!AS285</f>
        <v>0</v>
      </c>
      <c r="U286" s="160">
        <f>+[1]data1cf!AT285</f>
        <v>0</v>
      </c>
      <c r="V286" s="160">
        <f>+[1]data1cf!AU285</f>
        <v>0</v>
      </c>
      <c r="W286" s="160">
        <f>+[1]data1cf!AV285</f>
        <v>0</v>
      </c>
      <c r="X286" s="160">
        <f>+[1]data1cf!AW285</f>
        <v>0</v>
      </c>
      <c r="Y286" s="160">
        <f>+[1]data1cf!AX285</f>
        <v>0</v>
      </c>
      <c r="Z286" s="160">
        <f>+[1]data1cf!AY285</f>
        <v>0</v>
      </c>
      <c r="AA286" s="160">
        <f>+[1]data1cf!AZ285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8"/>
        <v>-98079.931021807133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0">
        <f>+[1]data1cf!AA286</f>
        <v>-85549.537870590357</v>
      </c>
      <c r="C287" s="160">
        <f>+[1]data1cf!AB286</f>
        <v>-7703.9307388229308</v>
      </c>
      <c r="D287" s="160">
        <f>+[1]data1cf!AC286</f>
        <v>-3679.2485702178715</v>
      </c>
      <c r="E287" s="160">
        <f>+[1]data1cf!AD286</f>
        <v>-3368.5857215045562</v>
      </c>
      <c r="F287" s="160">
        <f>+[1]data1cf!AE286</f>
        <v>-3611.4250470620927</v>
      </c>
      <c r="G287" s="160">
        <f>+[1]data1cf!AF286</f>
        <v>-3893.5952715629373</v>
      </c>
      <c r="H287" s="160">
        <f>+[1]data1cf!AG286</f>
        <v>-2537.4653911463561</v>
      </c>
      <c r="I287" s="160">
        <f>+[1]data1cf!AH286</f>
        <v>-2647.8056507119445</v>
      </c>
      <c r="J287" s="160">
        <f>+[1]data1cf!AI286</f>
        <v>-2660.2398532469347</v>
      </c>
      <c r="K287" s="160">
        <f>+[1]data1cf!AJ286</f>
        <v>-2669.7209158255655</v>
      </c>
      <c r="L287" s="160">
        <f>+[1]data1cf!AK286</f>
        <v>-2697.7337881273452</v>
      </c>
      <c r="M287" s="160">
        <f>+[1]data1cf!AL286</f>
        <v>-2696.4995501283879</v>
      </c>
      <c r="N287" s="160">
        <f>+[1]data1cf!AM286</f>
        <v>-2713.8205206592511</v>
      </c>
      <c r="O287" s="160">
        <f>+[1]data1cf!AN286</f>
        <v>-2524.2998672602516</v>
      </c>
      <c r="P287" s="160">
        <f>+[1]data1cf!AO286</f>
        <v>-2485.6290061850714</v>
      </c>
      <c r="Q287" s="160">
        <f>+[1]data1cf!AP286</f>
        <v>-2486.834912087847</v>
      </c>
      <c r="R287" s="160">
        <f>+[1]data1cf!AQ286</f>
        <v>981.21897956052305</v>
      </c>
      <c r="S287" s="160">
        <f>+[1]data1cf!AR286</f>
        <v>0</v>
      </c>
      <c r="T287" s="160">
        <f>+[1]data1cf!AS286</f>
        <v>0</v>
      </c>
      <c r="U287" s="160">
        <f>+[1]data1cf!AT286</f>
        <v>0</v>
      </c>
      <c r="V287" s="160">
        <f>+[1]data1cf!AU286</f>
        <v>0</v>
      </c>
      <c r="W287" s="160">
        <f>+[1]data1cf!AV286</f>
        <v>0</v>
      </c>
      <c r="X287" s="160">
        <f>+[1]data1cf!AW286</f>
        <v>0</v>
      </c>
      <c r="Y287" s="160">
        <f>+[1]data1cf!AX286</f>
        <v>0</v>
      </c>
      <c r="Z287" s="160">
        <f>+[1]data1cf!AY286</f>
        <v>0</v>
      </c>
      <c r="AA287" s="160">
        <f>+[1]data1cf!AZ286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8"/>
        <v>-91270.927916075641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0">
        <f>+[1]data1cf!AA287</f>
        <v>-86484.423359923268</v>
      </c>
      <c r="C288" s="160">
        <f>+[1]data1cf!AB287</f>
        <v>-7533.1246509744324</v>
      </c>
      <c r="D288" s="160">
        <f>+[1]data1cf!AC287</f>
        <v>-3695.7286157406165</v>
      </c>
      <c r="E288" s="160">
        <f>+[1]data1cf!AD287</f>
        <v>-3285.2672596822144</v>
      </c>
      <c r="F288" s="160">
        <f>+[1]data1cf!AE287</f>
        <v>-3716.3941156468409</v>
      </c>
      <c r="G288" s="160">
        <f>+[1]data1cf!AF287</f>
        <v>-3799.2346438463619</v>
      </c>
      <c r="H288" s="160">
        <f>+[1]data1cf!AG287</f>
        <v>-2514.8203704512171</v>
      </c>
      <c r="I288" s="160">
        <f>+[1]data1cf!AH287</f>
        <v>-2626.360125495039</v>
      </c>
      <c r="J288" s="160">
        <f>+[1]data1cf!AI287</f>
        <v>-2638.7943280300292</v>
      </c>
      <c r="K288" s="160">
        <f>+[1]data1cf!AJ287</f>
        <v>-2648.2390422608346</v>
      </c>
      <c r="L288" s="160">
        <f>+[1]data1cf!AK287</f>
        <v>-2676.2882629104392</v>
      </c>
      <c r="M288" s="160">
        <f>+[1]data1cf!AL287</f>
        <v>-2675.017676563657</v>
      </c>
      <c r="N288" s="160">
        <f>+[1]data1cf!AM287</f>
        <v>-2692.3749954423456</v>
      </c>
      <c r="O288" s="160">
        <f>+[1]data1cf!AN287</f>
        <v>-2502.8179936955212</v>
      </c>
      <c r="P288" s="160">
        <f>+[1]data1cf!AO287</f>
        <v>-2464.1834809681659</v>
      </c>
      <c r="Q288" s="160">
        <f>+[1]data1cf!AP287</f>
        <v>-2465.3530385231161</v>
      </c>
      <c r="R288" s="160">
        <f>+[1]data1cf!AQ287</f>
        <v>991.94174216897579</v>
      </c>
      <c r="S288" s="160">
        <f>+[1]data1cf!AR287</f>
        <v>0</v>
      </c>
      <c r="T288" s="160">
        <f>+[1]data1cf!AS287</f>
        <v>0</v>
      </c>
      <c r="U288" s="160">
        <f>+[1]data1cf!AT287</f>
        <v>0</v>
      </c>
      <c r="V288" s="160">
        <f>+[1]data1cf!AU287</f>
        <v>0</v>
      </c>
      <c r="W288" s="160">
        <f>+[1]data1cf!AV287</f>
        <v>0</v>
      </c>
      <c r="X288" s="160">
        <f>+[1]data1cf!AW287</f>
        <v>0</v>
      </c>
      <c r="Y288" s="160">
        <f>+[1]data1cf!AX287</f>
        <v>0</v>
      </c>
      <c r="Z288" s="160">
        <f>+[1]data1cf!AY287</f>
        <v>0</v>
      </c>
      <c r="AA288" s="160">
        <f>+[1]data1cf!AZ287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8"/>
        <v>-91865.657326839399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0">
        <f>+[1]data1cf!AA288</f>
        <v>-89495.549884604086</v>
      </c>
      <c r="C289" s="160">
        <f>+[1]data1cf!AB288</f>
        <v>-7600.616400330412</v>
      </c>
      <c r="D289" s="160">
        <f>+[1]data1cf!AC288</f>
        <v>-3584.5709149498434</v>
      </c>
      <c r="E289" s="160">
        <f>+[1]data1cf!AD288</f>
        <v>-3276.9180574325146</v>
      </c>
      <c r="F289" s="160">
        <f>+[1]data1cf!AE288</f>
        <v>-3574.9360512661233</v>
      </c>
      <c r="G289" s="160">
        <f>+[1]data1cf!AF288</f>
        <v>-3830.3232928451844</v>
      </c>
      <c r="H289" s="160">
        <f>+[1]data1cf!AG288</f>
        <v>-2441.8841411000326</v>
      </c>
      <c r="I289" s="160">
        <f>+[1]data1cf!AH288</f>
        <v>-2557.2872919200809</v>
      </c>
      <c r="J289" s="160">
        <f>+[1]data1cf!AI288</f>
        <v>-2569.721494455071</v>
      </c>
      <c r="K289" s="160">
        <f>+[1]data1cf!AJ288</f>
        <v>-2579.0491360865967</v>
      </c>
      <c r="L289" s="160">
        <f>+[1]data1cf!AK288</f>
        <v>-2607.2154293354815</v>
      </c>
      <c r="M289" s="160">
        <f>+[1]data1cf!AL288</f>
        <v>-2605.8277703894191</v>
      </c>
      <c r="N289" s="160">
        <f>+[1]data1cf!AM288</f>
        <v>-2623.3021618673879</v>
      </c>
      <c r="O289" s="160">
        <f>+[1]data1cf!AN288</f>
        <v>-2433.6280875212833</v>
      </c>
      <c r="P289" s="160">
        <f>+[1]data1cf!AO288</f>
        <v>-2395.1106473932082</v>
      </c>
      <c r="Q289" s="160">
        <f>+[1]data1cf!AP288</f>
        <v>-2396.1631323488782</v>
      </c>
      <c r="R289" s="160">
        <f>+[1]data1cf!AQ288</f>
        <v>1026.4781589564548</v>
      </c>
      <c r="S289" s="160">
        <f>+[1]data1cf!AR288</f>
        <v>0</v>
      </c>
      <c r="T289" s="160">
        <f>+[1]data1cf!AS288</f>
        <v>0</v>
      </c>
      <c r="U289" s="160">
        <f>+[1]data1cf!AT288</f>
        <v>0</v>
      </c>
      <c r="V289" s="160">
        <f>+[1]data1cf!AU288</f>
        <v>0</v>
      </c>
      <c r="W289" s="160">
        <f>+[1]data1cf!AV288</f>
        <v>0</v>
      </c>
      <c r="X289" s="160">
        <f>+[1]data1cf!AW288</f>
        <v>0</v>
      </c>
      <c r="Y289" s="160">
        <f>+[1]data1cf!AX288</f>
        <v>0</v>
      </c>
      <c r="Z289" s="160">
        <f>+[1]data1cf!AY288</f>
        <v>0</v>
      </c>
      <c r="AA289" s="160">
        <f>+[1]data1cf!AZ288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8"/>
        <v>-94185.00275555253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0">
        <f>+[1]data1cf!AA289</f>
        <v>-98708.301957234871</v>
      </c>
      <c r="C290" s="160">
        <f>+[1]data1cf!AB289</f>
        <v>-7439.7260851788205</v>
      </c>
      <c r="D290" s="160">
        <f>+[1]data1cf!AC289</f>
        <v>-3259.4852039763082</v>
      </c>
      <c r="E290" s="160">
        <f>+[1]data1cf!AD289</f>
        <v>-2989.7090387103972</v>
      </c>
      <c r="F290" s="160">
        <f>+[1]data1cf!AE289</f>
        <v>-3332.9753922973296</v>
      </c>
      <c r="G290" s="160">
        <f>+[1]data1cf!AF289</f>
        <v>-3356.2738016862641</v>
      </c>
      <c r="H290" s="160">
        <f>+[1]data1cf!AG289</f>
        <v>-2218.7306493362721</v>
      </c>
      <c r="I290" s="160">
        <f>+[1]data1cf!AH289</f>
        <v>-2345.9541295755889</v>
      </c>
      <c r="J290" s="160">
        <f>+[1]data1cf!AI289</f>
        <v>-2358.3883321105786</v>
      </c>
      <c r="K290" s="160">
        <f>+[1]data1cf!AJ289</f>
        <v>-2367.3577819415204</v>
      </c>
      <c r="L290" s="160">
        <f>+[1]data1cf!AK289</f>
        <v>-2395.8822669909891</v>
      </c>
      <c r="M290" s="160">
        <f>+[1]data1cf!AL289</f>
        <v>-2394.1364162443433</v>
      </c>
      <c r="N290" s="160">
        <f>+[1]data1cf!AM289</f>
        <v>-2411.9689995228955</v>
      </c>
      <c r="O290" s="160">
        <f>+[1]data1cf!AN289</f>
        <v>-2221.936733376207</v>
      </c>
      <c r="P290" s="160">
        <f>+[1]data1cf!AO289</f>
        <v>-2183.7774850487158</v>
      </c>
      <c r="Q290" s="160">
        <f>+[1]data1cf!AP289</f>
        <v>-2184.4717782038024</v>
      </c>
      <c r="R290" s="160">
        <f>+[1]data1cf!AQ289</f>
        <v>1132.144740128701</v>
      </c>
      <c r="S290" s="160">
        <f>+[1]data1cf!AR289</f>
        <v>0</v>
      </c>
      <c r="T290" s="160">
        <f>+[1]data1cf!AS289</f>
        <v>0</v>
      </c>
      <c r="U290" s="160">
        <f>+[1]data1cf!AT289</f>
        <v>0</v>
      </c>
      <c r="V290" s="160">
        <f>+[1]data1cf!AU289</f>
        <v>0</v>
      </c>
      <c r="W290" s="160">
        <f>+[1]data1cf!AV289</f>
        <v>0</v>
      </c>
      <c r="X290" s="160">
        <f>+[1]data1cf!AW289</f>
        <v>0</v>
      </c>
      <c r="Y290" s="160">
        <f>+[1]data1cf!AX289</f>
        <v>0</v>
      </c>
      <c r="Z290" s="160">
        <f>+[1]data1cf!AY289</f>
        <v>0</v>
      </c>
      <c r="AA290" s="160">
        <f>+[1]data1cf!AZ289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8"/>
        <v>-100726.31467339869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0">
        <f>+[1]data1cf!AA290</f>
        <v>-90034.553001697437</v>
      </c>
      <c r="C291" s="160">
        <f>+[1]data1cf!AB290</f>
        <v>-7576.2174133521439</v>
      </c>
      <c r="D291" s="160">
        <f>+[1]data1cf!AC290</f>
        <v>-3603.9281918083725</v>
      </c>
      <c r="E291" s="160">
        <f>+[1]data1cf!AD290</f>
        <v>-3215.1953194414104</v>
      </c>
      <c r="F291" s="160">
        <f>+[1]data1cf!AE290</f>
        <v>-3496.4438023374446</v>
      </c>
      <c r="G291" s="160">
        <f>+[1]data1cf!AF290</f>
        <v>-3845.8720997076266</v>
      </c>
      <c r="H291" s="160">
        <f>+[1]data1cf!AG290</f>
        <v>-2428.8282782370493</v>
      </c>
      <c r="I291" s="160">
        <f>+[1]data1cf!AH290</f>
        <v>-2544.9229916164531</v>
      </c>
      <c r="J291" s="160">
        <f>+[1]data1cf!AI290</f>
        <v>-2557.3571941514429</v>
      </c>
      <c r="K291" s="160">
        <f>+[1]data1cf!AJ290</f>
        <v>-2566.6638793417765</v>
      </c>
      <c r="L291" s="160">
        <f>+[1]data1cf!AK290</f>
        <v>-2594.8511290318534</v>
      </c>
      <c r="M291" s="160">
        <f>+[1]data1cf!AL290</f>
        <v>-2593.4425136445989</v>
      </c>
      <c r="N291" s="160">
        <f>+[1]data1cf!AM290</f>
        <v>-2610.9378615637597</v>
      </c>
      <c r="O291" s="160">
        <f>+[1]data1cf!AN290</f>
        <v>-2421.2428307764631</v>
      </c>
      <c r="P291" s="160">
        <f>+[1]data1cf!AO290</f>
        <v>-2382.74634708958</v>
      </c>
      <c r="Q291" s="160">
        <f>+[1]data1cf!AP290</f>
        <v>-2383.777875604058</v>
      </c>
      <c r="R291" s="160">
        <f>+[1]data1cf!AQ290</f>
        <v>1032.6603091082688</v>
      </c>
      <c r="S291" s="160">
        <f>+[1]data1cf!AR290</f>
        <v>0</v>
      </c>
      <c r="T291" s="160">
        <f>+[1]data1cf!AS290</f>
        <v>0</v>
      </c>
      <c r="U291" s="160">
        <f>+[1]data1cf!AT290</f>
        <v>0</v>
      </c>
      <c r="V291" s="160">
        <f>+[1]data1cf!AU290</f>
        <v>0</v>
      </c>
      <c r="W291" s="160">
        <f>+[1]data1cf!AV290</f>
        <v>0</v>
      </c>
      <c r="X291" s="160">
        <f>+[1]data1cf!AW290</f>
        <v>0</v>
      </c>
      <c r="Y291" s="160">
        <f>+[1]data1cf!AX290</f>
        <v>0</v>
      </c>
      <c r="Z291" s="160">
        <f>+[1]data1cf!AY290</f>
        <v>0</v>
      </c>
      <c r="AA291" s="160">
        <f>+[1]data1cf!AZ290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8"/>
        <v>-94543.180289450669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0">
        <f>+[1]data1cf!AA291</f>
        <v>-86784.796148857466</v>
      </c>
      <c r="C292" s="160">
        <f>+[1]data1cf!AB291</f>
        <v>-7595.9845757786716</v>
      </c>
      <c r="D292" s="160">
        <f>+[1]data1cf!AC291</f>
        <v>-3756.5669877385189</v>
      </c>
      <c r="E292" s="160">
        <f>+[1]data1cf!AD291</f>
        <v>-3297.6294013068409</v>
      </c>
      <c r="F292" s="160">
        <f>+[1]data1cf!AE291</f>
        <v>-3645.1168904609231</v>
      </c>
      <c r="G292" s="160">
        <f>+[1]data1cf!AF291</f>
        <v>-3942.3670167800956</v>
      </c>
      <c r="H292" s="160">
        <f>+[1]data1cf!AG291</f>
        <v>-2507.5446686681839</v>
      </c>
      <c r="I292" s="160">
        <f>+[1]data1cf!AH291</f>
        <v>-2619.4698140151195</v>
      </c>
      <c r="J292" s="160">
        <f>+[1]data1cf!AI291</f>
        <v>-2631.9040165501096</v>
      </c>
      <c r="K292" s="160">
        <f>+[1]data1cf!AJ291</f>
        <v>-2641.3370522868813</v>
      </c>
      <c r="L292" s="160">
        <f>+[1]data1cf!AK291</f>
        <v>-2669.3979514305202</v>
      </c>
      <c r="M292" s="160">
        <f>+[1]data1cf!AL291</f>
        <v>-2668.1156865897037</v>
      </c>
      <c r="N292" s="160">
        <f>+[1]data1cf!AM291</f>
        <v>-2685.4846839624265</v>
      </c>
      <c r="O292" s="160">
        <f>+[1]data1cf!AN291</f>
        <v>-2495.9160037215679</v>
      </c>
      <c r="P292" s="160">
        <f>+[1]data1cf!AO291</f>
        <v>-2457.2931694882463</v>
      </c>
      <c r="Q292" s="160">
        <f>+[1]data1cf!AP291</f>
        <v>-2458.4510485491628</v>
      </c>
      <c r="R292" s="160">
        <f>+[1]data1cf!AQ291</f>
        <v>995.38689790893557</v>
      </c>
      <c r="S292" s="160">
        <f>+[1]data1cf!AR291</f>
        <v>0</v>
      </c>
      <c r="T292" s="160">
        <f>+[1]data1cf!AS291</f>
        <v>0</v>
      </c>
      <c r="U292" s="160">
        <f>+[1]data1cf!AT291</f>
        <v>0</v>
      </c>
      <c r="V292" s="160">
        <f>+[1]data1cf!AU291</f>
        <v>0</v>
      </c>
      <c r="W292" s="160">
        <f>+[1]data1cf!AV291</f>
        <v>0</v>
      </c>
      <c r="X292" s="160">
        <f>+[1]data1cf!AW291</f>
        <v>0</v>
      </c>
      <c r="Y292" s="160">
        <f>+[1]data1cf!AX291</f>
        <v>0</v>
      </c>
      <c r="Z292" s="160">
        <f>+[1]data1cf!AY291</f>
        <v>0</v>
      </c>
      <c r="AA292" s="160">
        <f>+[1]data1cf!AZ291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9">SUMPRODUCT(B292:AJ292,PVCapPrice)</f>
        <v>-92223.239449752815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0">
        <f>+[1]data1cf!AA292</f>
        <v>-94977.925252485045</v>
      </c>
      <c r="C293" s="160">
        <f>+[1]data1cf!AB292</f>
        <v>-7468.4424381788058</v>
      </c>
      <c r="D293" s="160">
        <f>+[1]data1cf!AC292</f>
        <v>-3337.4580167908252</v>
      </c>
      <c r="E293" s="160">
        <f>+[1]data1cf!AD292</f>
        <v>-2962.4130355566595</v>
      </c>
      <c r="F293" s="160">
        <f>+[1]data1cf!AE292</f>
        <v>-3244.9467372804984</v>
      </c>
      <c r="G293" s="160">
        <f>+[1]data1cf!AF292</f>
        <v>-3565.7661129648068</v>
      </c>
      <c r="H293" s="160">
        <f>+[1]data1cf!AG292</f>
        <v>-2309.0887291691315</v>
      </c>
      <c r="I293" s="160">
        <f>+[1]data1cf!AH292</f>
        <v>-2431.5259868811863</v>
      </c>
      <c r="J293" s="160">
        <f>+[1]data1cf!AI292</f>
        <v>-2443.960189416176</v>
      </c>
      <c r="K293" s="160">
        <f>+[1]data1cf!AJ292</f>
        <v>-2453.0746762933986</v>
      </c>
      <c r="L293" s="160">
        <f>+[1]data1cf!AK292</f>
        <v>-2481.4541242965865</v>
      </c>
      <c r="M293" s="160">
        <f>+[1]data1cf!AL292</f>
        <v>-2479.8533105962215</v>
      </c>
      <c r="N293" s="160">
        <f>+[1]data1cf!AM292</f>
        <v>-2497.5408568284929</v>
      </c>
      <c r="O293" s="160">
        <f>+[1]data1cf!AN292</f>
        <v>-2307.6536277280848</v>
      </c>
      <c r="P293" s="160">
        <f>+[1]data1cf!AO292</f>
        <v>-2269.3493423543132</v>
      </c>
      <c r="Q293" s="160">
        <f>+[1]data1cf!AP292</f>
        <v>-2270.1886725556801</v>
      </c>
      <c r="R293" s="160">
        <f>+[1]data1cf!AQ292</f>
        <v>1089.3588114759025</v>
      </c>
      <c r="S293" s="160">
        <f>+[1]data1cf!AR292</f>
        <v>0</v>
      </c>
      <c r="T293" s="160">
        <f>+[1]data1cf!AS292</f>
        <v>0</v>
      </c>
      <c r="U293" s="160">
        <f>+[1]data1cf!AT292</f>
        <v>0</v>
      </c>
      <c r="V293" s="160">
        <f>+[1]data1cf!AU292</f>
        <v>0</v>
      </c>
      <c r="W293" s="160">
        <f>+[1]data1cf!AV292</f>
        <v>0</v>
      </c>
      <c r="X293" s="160">
        <f>+[1]data1cf!AW292</f>
        <v>0</v>
      </c>
      <c r="Y293" s="160">
        <f>+[1]data1cf!AX292</f>
        <v>0</v>
      </c>
      <c r="Z293" s="160">
        <f>+[1]data1cf!AY292</f>
        <v>0</v>
      </c>
      <c r="AA293" s="160">
        <f>+[1]data1cf!AZ292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9"/>
        <v>-97853.1051448871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0">
        <f>+[1]data1cf!AA293</f>
        <v>-85934.73888540396</v>
      </c>
      <c r="C294" s="160">
        <f>+[1]data1cf!AB293</f>
        <v>-7612.2844275146481</v>
      </c>
      <c r="D294" s="160">
        <f>+[1]data1cf!AC293</f>
        <v>-3731.3927506176642</v>
      </c>
      <c r="E294" s="160">
        <f>+[1]data1cf!AD293</f>
        <v>-3247.6067911506379</v>
      </c>
      <c r="F294" s="160">
        <f>+[1]data1cf!AE293</f>
        <v>-3629.1806105713949</v>
      </c>
      <c r="G294" s="160">
        <f>+[1]data1cf!AF293</f>
        <v>-3744.4352375227836</v>
      </c>
      <c r="H294" s="160">
        <f>+[1]data1cf!AG293</f>
        <v>-2528.1349597172975</v>
      </c>
      <c r="I294" s="160">
        <f>+[1]data1cf!AH293</f>
        <v>-2638.9694475929327</v>
      </c>
      <c r="J294" s="160">
        <f>+[1]data1cf!AI293</f>
        <v>-2651.4036501279224</v>
      </c>
      <c r="K294" s="160">
        <f>+[1]data1cf!AJ293</f>
        <v>-2660.8697360910974</v>
      </c>
      <c r="L294" s="160">
        <f>+[1]data1cf!AK293</f>
        <v>-2688.8975850083325</v>
      </c>
      <c r="M294" s="160">
        <f>+[1]data1cf!AL293</f>
        <v>-2687.6483703939202</v>
      </c>
      <c r="N294" s="160">
        <f>+[1]data1cf!AM293</f>
        <v>-2704.9843175402393</v>
      </c>
      <c r="O294" s="160">
        <f>+[1]data1cf!AN293</f>
        <v>-2515.4486875257835</v>
      </c>
      <c r="P294" s="160">
        <f>+[1]data1cf!AO293</f>
        <v>-2476.7928030660596</v>
      </c>
      <c r="Q294" s="160">
        <f>+[1]data1cf!AP293</f>
        <v>-2477.9837323533789</v>
      </c>
      <c r="R294" s="160">
        <f>+[1]data1cf!AQ293</f>
        <v>985.63708112002928</v>
      </c>
      <c r="S294" s="160">
        <f>+[1]data1cf!AR293</f>
        <v>0</v>
      </c>
      <c r="T294" s="160">
        <f>+[1]data1cf!AS293</f>
        <v>0</v>
      </c>
      <c r="U294" s="160">
        <f>+[1]data1cf!AT293</f>
        <v>0</v>
      </c>
      <c r="V294" s="160">
        <f>+[1]data1cf!AU293</f>
        <v>0</v>
      </c>
      <c r="W294" s="160">
        <f>+[1]data1cf!AV293</f>
        <v>0</v>
      </c>
      <c r="X294" s="160">
        <f>+[1]data1cf!AW293</f>
        <v>0</v>
      </c>
      <c r="Y294" s="160">
        <f>+[1]data1cf!AX293</f>
        <v>0</v>
      </c>
      <c r="Z294" s="160">
        <f>+[1]data1cf!AY293</f>
        <v>0</v>
      </c>
      <c r="AA294" s="160">
        <f>+[1]data1cf!AZ293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9"/>
        <v>-91422.085018962083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0">
        <f>+[1]data1cf!AA294</f>
        <v>-99572.809928950315</v>
      </c>
      <c r="C295" s="160">
        <f>+[1]data1cf!AB294</f>
        <v>-7407.6211961959407</v>
      </c>
      <c r="D295" s="160">
        <f>+[1]data1cf!AC294</f>
        <v>-3260.2500742436278</v>
      </c>
      <c r="E295" s="160">
        <f>+[1]data1cf!AD294</f>
        <v>-2933.4177510281643</v>
      </c>
      <c r="F295" s="160">
        <f>+[1]data1cf!AE294</f>
        <v>-3133.097457699283</v>
      </c>
      <c r="G295" s="160">
        <f>+[1]data1cf!AF294</f>
        <v>-3669.2005931582185</v>
      </c>
      <c r="H295" s="160">
        <f>+[1]data1cf!AG294</f>
        <v>-2197.7903297634675</v>
      </c>
      <c r="I295" s="160">
        <f>+[1]data1cf!AH294</f>
        <v>-2326.1230083108139</v>
      </c>
      <c r="J295" s="160">
        <f>+[1]data1cf!AI294</f>
        <v>-2338.5572108458041</v>
      </c>
      <c r="K295" s="160">
        <f>+[1]data1cf!AJ294</f>
        <v>-2347.4930486068056</v>
      </c>
      <c r="L295" s="160">
        <f>+[1]data1cf!AK294</f>
        <v>-2376.0511457262141</v>
      </c>
      <c r="M295" s="160">
        <f>+[1]data1cf!AL294</f>
        <v>-2374.271682909628</v>
      </c>
      <c r="N295" s="160">
        <f>+[1]data1cf!AM294</f>
        <v>-2392.1378782581205</v>
      </c>
      <c r="O295" s="160">
        <f>+[1]data1cf!AN294</f>
        <v>-2202.0720000414917</v>
      </c>
      <c r="P295" s="160">
        <f>+[1]data1cf!AO294</f>
        <v>-2163.9463637839408</v>
      </c>
      <c r="Q295" s="160">
        <f>+[1]data1cf!AP294</f>
        <v>-2164.6070448690871</v>
      </c>
      <c r="R295" s="160">
        <f>+[1]data1cf!AQ294</f>
        <v>1142.0603007610885</v>
      </c>
      <c r="S295" s="160">
        <f>+[1]data1cf!AR294</f>
        <v>0</v>
      </c>
      <c r="T295" s="160">
        <f>+[1]data1cf!AS294</f>
        <v>0</v>
      </c>
      <c r="U295" s="160">
        <f>+[1]data1cf!AT294</f>
        <v>0</v>
      </c>
      <c r="V295" s="160">
        <f>+[1]data1cf!AU294</f>
        <v>0</v>
      </c>
      <c r="W295" s="160">
        <f>+[1]data1cf!AV294</f>
        <v>0</v>
      </c>
      <c r="X295" s="160">
        <f>+[1]data1cf!AW294</f>
        <v>0</v>
      </c>
      <c r="Y295" s="160">
        <f>+[1]data1cf!AX294</f>
        <v>0</v>
      </c>
      <c r="Z295" s="160">
        <f>+[1]data1cf!AY294</f>
        <v>0</v>
      </c>
      <c r="AA295" s="160">
        <f>+[1]data1cf!AZ294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9"/>
        <v>-101395.8902108219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0">
        <f>+[1]data1cf!AA295</f>
        <v>-103086.73697852844</v>
      </c>
      <c r="C296" s="160">
        <f>+[1]data1cf!AB295</f>
        <v>-7403.4429771818541</v>
      </c>
      <c r="D296" s="160">
        <f>+[1]data1cf!AC295</f>
        <v>-3095.732511441096</v>
      </c>
      <c r="E296" s="160">
        <f>+[1]data1cf!AD295</f>
        <v>-2745.0033463323171</v>
      </c>
      <c r="F296" s="160">
        <f>+[1]data1cf!AE295</f>
        <v>-3178.8006581096929</v>
      </c>
      <c r="G296" s="160">
        <f>+[1]data1cf!AF295</f>
        <v>-3414.7340877939105</v>
      </c>
      <c r="H296" s="160">
        <f>+[1]data1cf!AG295</f>
        <v>-2112.6751454260939</v>
      </c>
      <c r="I296" s="160">
        <f>+[1]data1cf!AH295</f>
        <v>-2245.5163329351317</v>
      </c>
      <c r="J296" s="160">
        <f>+[1]data1cf!AI295</f>
        <v>-2257.9505354701214</v>
      </c>
      <c r="K296" s="160">
        <f>+[1]data1cf!AJ295</f>
        <v>-2266.7497517474358</v>
      </c>
      <c r="L296" s="160">
        <f>+[1]data1cf!AK295</f>
        <v>-2295.4444703505319</v>
      </c>
      <c r="M296" s="160">
        <f>+[1]data1cf!AL295</f>
        <v>-2293.5283860502582</v>
      </c>
      <c r="N296" s="160">
        <f>+[1]data1cf!AM295</f>
        <v>-2311.5312028824383</v>
      </c>
      <c r="O296" s="160">
        <f>+[1]data1cf!AN295</f>
        <v>-2121.3287031821219</v>
      </c>
      <c r="P296" s="160">
        <f>+[1]data1cf!AO295</f>
        <v>-2083.3396884082586</v>
      </c>
      <c r="Q296" s="160">
        <f>+[1]data1cf!AP295</f>
        <v>-2083.8637480097173</v>
      </c>
      <c r="R296" s="160">
        <f>+[1]data1cf!AQ295</f>
        <v>1182.3636384489296</v>
      </c>
      <c r="S296" s="160">
        <f>+[1]data1cf!AR295</f>
        <v>0</v>
      </c>
      <c r="T296" s="160">
        <f>+[1]data1cf!AS295</f>
        <v>0</v>
      </c>
      <c r="U296" s="160">
        <f>+[1]data1cf!AT295</f>
        <v>0</v>
      </c>
      <c r="V296" s="160">
        <f>+[1]data1cf!AU295</f>
        <v>0</v>
      </c>
      <c r="W296" s="160">
        <f>+[1]data1cf!AV295</f>
        <v>0</v>
      </c>
      <c r="X296" s="160">
        <f>+[1]data1cf!AW295</f>
        <v>0</v>
      </c>
      <c r="Y296" s="160">
        <f>+[1]data1cf!AX295</f>
        <v>0</v>
      </c>
      <c r="Z296" s="160">
        <f>+[1]data1cf!AY295</f>
        <v>0</v>
      </c>
      <c r="AA296" s="160">
        <f>+[1]data1cf!AZ295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9"/>
        <v>-103898.91329102777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0">
        <f>+[1]data1cf!AA296</f>
        <v>-103000.99959897855</v>
      </c>
      <c r="C297" s="160">
        <f>+[1]data1cf!AB296</f>
        <v>-7345.8299156375169</v>
      </c>
      <c r="D297" s="160">
        <f>+[1]data1cf!AC296</f>
        <v>-3054.329710575294</v>
      </c>
      <c r="E297" s="160">
        <f>+[1]data1cf!AD296</f>
        <v>-2790.3853578022881</v>
      </c>
      <c r="F297" s="160">
        <f>+[1]data1cf!AE296</f>
        <v>-3118.7730003282873</v>
      </c>
      <c r="G297" s="160">
        <f>+[1]data1cf!AF296</f>
        <v>-3420.1342052539585</v>
      </c>
      <c r="H297" s="160">
        <f>+[1]data1cf!AG296</f>
        <v>-2114.7518968105223</v>
      </c>
      <c r="I297" s="160">
        <f>+[1]data1cf!AH296</f>
        <v>-2247.4830798321018</v>
      </c>
      <c r="J297" s="160">
        <f>+[1]data1cf!AI296</f>
        <v>-2259.917282367092</v>
      </c>
      <c r="K297" s="160">
        <f>+[1]data1cf!AJ296</f>
        <v>-2268.719832113723</v>
      </c>
      <c r="L297" s="160">
        <f>+[1]data1cf!AK296</f>
        <v>-2297.4112172475025</v>
      </c>
      <c r="M297" s="160">
        <f>+[1]data1cf!AL296</f>
        <v>-2295.4984664165459</v>
      </c>
      <c r="N297" s="160">
        <f>+[1]data1cf!AM296</f>
        <v>-2313.4979497794088</v>
      </c>
      <c r="O297" s="160">
        <f>+[1]data1cf!AN296</f>
        <v>-2123.2987835484091</v>
      </c>
      <c r="P297" s="160">
        <f>+[1]data1cf!AO296</f>
        <v>-2085.3064353052291</v>
      </c>
      <c r="Q297" s="160">
        <f>+[1]data1cf!AP296</f>
        <v>-2085.8338283760049</v>
      </c>
      <c r="R297" s="160">
        <f>+[1]data1cf!AQ296</f>
        <v>1181.3802650004443</v>
      </c>
      <c r="S297" s="160">
        <f>+[1]data1cf!AR296</f>
        <v>0</v>
      </c>
      <c r="T297" s="160">
        <f>+[1]data1cf!AS296</f>
        <v>0</v>
      </c>
      <c r="U297" s="160">
        <f>+[1]data1cf!AT296</f>
        <v>0</v>
      </c>
      <c r="V297" s="160">
        <f>+[1]data1cf!AU296</f>
        <v>0</v>
      </c>
      <c r="W297" s="160">
        <f>+[1]data1cf!AV296</f>
        <v>0</v>
      </c>
      <c r="X297" s="160">
        <f>+[1]data1cf!AW296</f>
        <v>0</v>
      </c>
      <c r="Y297" s="160">
        <f>+[1]data1cf!AX296</f>
        <v>0</v>
      </c>
      <c r="Z297" s="160">
        <f>+[1]data1cf!AY296</f>
        <v>0</v>
      </c>
      <c r="AA297" s="160">
        <f>+[1]data1cf!AZ296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9"/>
        <v>-103759.96812991353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0">
        <f>+[1]data1cf!AA297</f>
        <v>-92477.058626328158</v>
      </c>
      <c r="C298" s="160">
        <f>+[1]data1cf!AB297</f>
        <v>-7514.4954382847054</v>
      </c>
      <c r="D298" s="160">
        <f>+[1]data1cf!AC297</f>
        <v>-3468.2557527409954</v>
      </c>
      <c r="E298" s="160">
        <f>+[1]data1cf!AD297</f>
        <v>-3183.385119345945</v>
      </c>
      <c r="F298" s="160">
        <f>+[1]data1cf!AE297</f>
        <v>-3428.145633341217</v>
      </c>
      <c r="G298" s="160">
        <f>+[1]data1cf!AF297</f>
        <v>-3727.8183574512282</v>
      </c>
      <c r="H298" s="160">
        <f>+[1]data1cf!AG297</f>
        <v>-2369.6653207958939</v>
      </c>
      <c r="I298" s="160">
        <f>+[1]data1cf!AH297</f>
        <v>-2488.8938665919241</v>
      </c>
      <c r="J298" s="160">
        <f>+[1]data1cf!AI297</f>
        <v>-2501.3280691269142</v>
      </c>
      <c r="K298" s="160">
        <f>+[1]data1cf!AJ297</f>
        <v>-2510.5397896985614</v>
      </c>
      <c r="L298" s="160">
        <f>+[1]data1cf!AK297</f>
        <v>-2538.8220040073247</v>
      </c>
      <c r="M298" s="160">
        <f>+[1]data1cf!AL297</f>
        <v>-2537.3184240013843</v>
      </c>
      <c r="N298" s="160">
        <f>+[1]data1cf!AM297</f>
        <v>-2554.9087365392311</v>
      </c>
      <c r="O298" s="160">
        <f>+[1]data1cf!AN297</f>
        <v>-2365.118741133248</v>
      </c>
      <c r="P298" s="160">
        <f>+[1]data1cf!AO297</f>
        <v>-2326.7172220650514</v>
      </c>
      <c r="Q298" s="160">
        <f>+[1]data1cf!AP297</f>
        <v>-2327.6537859608434</v>
      </c>
      <c r="R298" s="160">
        <f>+[1]data1cf!AQ297</f>
        <v>1060.6748716205332</v>
      </c>
      <c r="S298" s="160">
        <f>+[1]data1cf!AR297</f>
        <v>0</v>
      </c>
      <c r="T298" s="160">
        <f>+[1]data1cf!AS297</f>
        <v>0</v>
      </c>
      <c r="U298" s="160">
        <f>+[1]data1cf!AT297</f>
        <v>0</v>
      </c>
      <c r="V298" s="160">
        <f>+[1]data1cf!AU297</f>
        <v>0</v>
      </c>
      <c r="W298" s="160">
        <f>+[1]data1cf!AV297</f>
        <v>0</v>
      </c>
      <c r="X298" s="160">
        <f>+[1]data1cf!AW297</f>
        <v>0</v>
      </c>
      <c r="Y298" s="160">
        <f>+[1]data1cf!AX297</f>
        <v>0</v>
      </c>
      <c r="Z298" s="160">
        <f>+[1]data1cf!AY297</f>
        <v>0</v>
      </c>
      <c r="AA298" s="160">
        <f>+[1]data1cf!AZ297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9"/>
        <v>-96257.586149541763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0">
        <f>+[1]data1cf!AA298</f>
        <v>-89629.992261123843</v>
      </c>
      <c r="C299" s="160">
        <f>+[1]data1cf!AB298</f>
        <v>-7567.7249567320014</v>
      </c>
      <c r="D299" s="160">
        <f>+[1]data1cf!AC298</f>
        <v>-3697.522749818896</v>
      </c>
      <c r="E299" s="160">
        <f>+[1]data1cf!AD298</f>
        <v>-3284.1565976513584</v>
      </c>
      <c r="F299" s="160">
        <f>+[1]data1cf!AE298</f>
        <v>-3411.0984442367489</v>
      </c>
      <c r="G299" s="160">
        <f>+[1]data1cf!AF298</f>
        <v>-3759.8335559452271</v>
      </c>
      <c r="H299" s="160">
        <f>+[1]data1cf!AG298</f>
        <v>-2438.6276455898005</v>
      </c>
      <c r="I299" s="160">
        <f>+[1]data1cf!AH298</f>
        <v>-2554.203291356619</v>
      </c>
      <c r="J299" s="160">
        <f>+[1]data1cf!AI298</f>
        <v>-2566.6374938916088</v>
      </c>
      <c r="K299" s="160">
        <f>+[1]data1cf!AJ298</f>
        <v>-2575.9599084035358</v>
      </c>
      <c r="L299" s="160">
        <f>+[1]data1cf!AK298</f>
        <v>-2604.1314287720193</v>
      </c>
      <c r="M299" s="160">
        <f>+[1]data1cf!AL298</f>
        <v>-2602.7385427063582</v>
      </c>
      <c r="N299" s="160">
        <f>+[1]data1cf!AM298</f>
        <v>-2620.2181613039256</v>
      </c>
      <c r="O299" s="160">
        <f>+[1]data1cf!AN298</f>
        <v>-2430.5388598382219</v>
      </c>
      <c r="P299" s="160">
        <f>+[1]data1cf!AO298</f>
        <v>-2392.0266468297459</v>
      </c>
      <c r="Q299" s="160">
        <f>+[1]data1cf!AP298</f>
        <v>-2393.0739046658173</v>
      </c>
      <c r="R299" s="160">
        <f>+[1]data1cf!AQ298</f>
        <v>1028.0201592381859</v>
      </c>
      <c r="S299" s="160">
        <f>+[1]data1cf!AR298</f>
        <v>0</v>
      </c>
      <c r="T299" s="160">
        <f>+[1]data1cf!AS298</f>
        <v>0</v>
      </c>
      <c r="U299" s="160">
        <f>+[1]data1cf!AT298</f>
        <v>0</v>
      </c>
      <c r="V299" s="160">
        <f>+[1]data1cf!AU298</f>
        <v>0</v>
      </c>
      <c r="W299" s="160">
        <f>+[1]data1cf!AV298</f>
        <v>0</v>
      </c>
      <c r="X299" s="160">
        <f>+[1]data1cf!AW298</f>
        <v>0</v>
      </c>
      <c r="Y299" s="160">
        <f>+[1]data1cf!AX298</f>
        <v>0</v>
      </c>
      <c r="Z299" s="160">
        <f>+[1]data1cf!AY298</f>
        <v>0</v>
      </c>
      <c r="AA299" s="160">
        <f>+[1]data1cf!AZ298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9"/>
        <v>-94235.227357868192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0">
        <f>+[1]data1cf!AA299</f>
        <v>-86515.270586616956</v>
      </c>
      <c r="C300" s="160">
        <f>+[1]data1cf!AB299</f>
        <v>-7644.6004107395229</v>
      </c>
      <c r="D300" s="160">
        <f>+[1]data1cf!AC299</f>
        <v>-3708.2330031516158</v>
      </c>
      <c r="E300" s="160">
        <f>+[1]data1cf!AD299</f>
        <v>-3298.863292550524</v>
      </c>
      <c r="F300" s="160">
        <f>+[1]data1cf!AE299</f>
        <v>-3508.2374029303892</v>
      </c>
      <c r="G300" s="160">
        <f>+[1]data1cf!AF299</f>
        <v>-3874.3812826789845</v>
      </c>
      <c r="H300" s="160">
        <f>+[1]data1cf!AG299</f>
        <v>-2514.0731815229083</v>
      </c>
      <c r="I300" s="160">
        <f>+[1]data1cf!AH299</f>
        <v>-2625.6525147924672</v>
      </c>
      <c r="J300" s="160">
        <f>+[1]data1cf!AI299</f>
        <v>-2638.0867173274573</v>
      </c>
      <c r="K300" s="160">
        <f>+[1]data1cf!AJ299</f>
        <v>-2647.5302322180892</v>
      </c>
      <c r="L300" s="160">
        <f>+[1]data1cf!AK299</f>
        <v>-2675.5806522078674</v>
      </c>
      <c r="M300" s="160">
        <f>+[1]data1cf!AL299</f>
        <v>-2674.3088665209116</v>
      </c>
      <c r="N300" s="160">
        <f>+[1]data1cf!AM299</f>
        <v>-2691.6673847397742</v>
      </c>
      <c r="O300" s="160">
        <f>+[1]data1cf!AN299</f>
        <v>-2502.1091836527753</v>
      </c>
      <c r="P300" s="160">
        <f>+[1]data1cf!AO299</f>
        <v>-2463.4758702655945</v>
      </c>
      <c r="Q300" s="160">
        <f>+[1]data1cf!AP299</f>
        <v>-2464.6442284803707</v>
      </c>
      <c r="R300" s="160">
        <f>+[1]data1cf!AQ299</f>
        <v>992.29554752026183</v>
      </c>
      <c r="S300" s="160">
        <f>+[1]data1cf!AR299</f>
        <v>0</v>
      </c>
      <c r="T300" s="160">
        <f>+[1]data1cf!AS299</f>
        <v>0</v>
      </c>
      <c r="U300" s="160">
        <f>+[1]data1cf!AT299</f>
        <v>0</v>
      </c>
      <c r="V300" s="160">
        <f>+[1]data1cf!AU299</f>
        <v>0</v>
      </c>
      <c r="W300" s="160">
        <f>+[1]data1cf!AV299</f>
        <v>0</v>
      </c>
      <c r="X300" s="160">
        <f>+[1]data1cf!AW299</f>
        <v>0</v>
      </c>
      <c r="Y300" s="160">
        <f>+[1]data1cf!AX299</f>
        <v>0</v>
      </c>
      <c r="Z300" s="160">
        <f>+[1]data1cf!AY299</f>
        <v>0</v>
      </c>
      <c r="AA300" s="160">
        <f>+[1]data1cf!AZ299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9"/>
        <v>-91918.691706861122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0">
        <f>+[1]data1cf!AA300</f>
        <v>-87748.494819443906</v>
      </c>
      <c r="C301" s="160">
        <f>+[1]data1cf!AB300</f>
        <v>-7584.3982207838881</v>
      </c>
      <c r="D301" s="160">
        <f>+[1]data1cf!AC300</f>
        <v>-3738.5564608206928</v>
      </c>
      <c r="E301" s="160">
        <f>+[1]data1cf!AD300</f>
        <v>-3321.2493928389476</v>
      </c>
      <c r="F301" s="160">
        <f>+[1]data1cf!AE300</f>
        <v>-3570.2702464410982</v>
      </c>
      <c r="G301" s="160">
        <f>+[1]data1cf!AF300</f>
        <v>-3716.0593933788668</v>
      </c>
      <c r="H301" s="160">
        <f>+[1]data1cf!AG300</f>
        <v>-2484.2017281815579</v>
      </c>
      <c r="I301" s="160">
        <f>+[1]data1cf!AH300</f>
        <v>-2597.3633374708033</v>
      </c>
      <c r="J301" s="160">
        <f>+[1]data1cf!AI300</f>
        <v>-2609.7975400057935</v>
      </c>
      <c r="K301" s="160">
        <f>+[1]data1cf!AJ300</f>
        <v>-2619.1931071382523</v>
      </c>
      <c r="L301" s="160">
        <f>+[1]data1cf!AK300</f>
        <v>-2647.291474886204</v>
      </c>
      <c r="M301" s="160">
        <f>+[1]data1cf!AL300</f>
        <v>-2645.9717414410752</v>
      </c>
      <c r="N301" s="160">
        <f>+[1]data1cf!AM300</f>
        <v>-2663.3782074181099</v>
      </c>
      <c r="O301" s="160">
        <f>+[1]data1cf!AN300</f>
        <v>-2473.7720585729389</v>
      </c>
      <c r="P301" s="160">
        <f>+[1]data1cf!AO300</f>
        <v>-2435.1866929439302</v>
      </c>
      <c r="Q301" s="160">
        <f>+[1]data1cf!AP300</f>
        <v>-2436.3071034005343</v>
      </c>
      <c r="R301" s="160">
        <f>+[1]data1cf!AQ300</f>
        <v>1006.4401361810936</v>
      </c>
      <c r="S301" s="160">
        <f>+[1]data1cf!AR300</f>
        <v>0</v>
      </c>
      <c r="T301" s="160">
        <f>+[1]data1cf!AS300</f>
        <v>0</v>
      </c>
      <c r="U301" s="160">
        <f>+[1]data1cf!AT300</f>
        <v>0</v>
      </c>
      <c r="V301" s="160">
        <f>+[1]data1cf!AU300</f>
        <v>0</v>
      </c>
      <c r="W301" s="160">
        <f>+[1]data1cf!AV300</f>
        <v>0</v>
      </c>
      <c r="X301" s="160">
        <f>+[1]data1cf!AW300</f>
        <v>0</v>
      </c>
      <c r="Y301" s="160">
        <f>+[1]data1cf!AX300</f>
        <v>0</v>
      </c>
      <c r="Z301" s="160">
        <f>+[1]data1cf!AY300</f>
        <v>0</v>
      </c>
      <c r="AA301" s="160">
        <f>+[1]data1cf!AZ300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9"/>
        <v>-92853.076974747339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0">
        <f>+[1]data1cf!AA301</f>
        <v>-91834.813282869203</v>
      </c>
      <c r="C302" s="160">
        <f>+[1]data1cf!AB301</f>
        <v>-7601.0224178807048</v>
      </c>
      <c r="D302" s="160">
        <f>+[1]data1cf!AC301</f>
        <v>-3593.8450542726737</v>
      </c>
      <c r="E302" s="160">
        <f>+[1]data1cf!AD301</f>
        <v>-3076.9997080972039</v>
      </c>
      <c r="F302" s="160">
        <f>+[1]data1cf!AE301</f>
        <v>-3423.232524793686</v>
      </c>
      <c r="G302" s="160">
        <f>+[1]data1cf!AF301</f>
        <v>-3776.3466914651417</v>
      </c>
      <c r="H302" s="160">
        <f>+[1]data1cf!AG301</f>
        <v>-2385.2219416440389</v>
      </c>
      <c r="I302" s="160">
        <f>+[1]data1cf!AH301</f>
        <v>-2503.6264609745976</v>
      </c>
      <c r="J302" s="160">
        <f>+[1]data1cf!AI301</f>
        <v>-2516.0606635095874</v>
      </c>
      <c r="K302" s="160">
        <f>+[1]data1cf!AJ301</f>
        <v>-2525.2973545801892</v>
      </c>
      <c r="L302" s="160">
        <f>+[1]data1cf!AK301</f>
        <v>-2553.5545983899979</v>
      </c>
      <c r="M302" s="160">
        <f>+[1]data1cf!AL301</f>
        <v>-2552.0759888830116</v>
      </c>
      <c r="N302" s="160">
        <f>+[1]data1cf!AM301</f>
        <v>-2569.6413309219042</v>
      </c>
      <c r="O302" s="160">
        <f>+[1]data1cf!AN301</f>
        <v>-2379.8763060148758</v>
      </c>
      <c r="P302" s="160">
        <f>+[1]data1cf!AO301</f>
        <v>-2341.4498164477245</v>
      </c>
      <c r="Q302" s="160">
        <f>+[1]data1cf!AP301</f>
        <v>-2342.4113508424707</v>
      </c>
      <c r="R302" s="160">
        <f>+[1]data1cf!AQ301</f>
        <v>1053.3085744291966</v>
      </c>
      <c r="S302" s="160">
        <f>+[1]data1cf!AR301</f>
        <v>0</v>
      </c>
      <c r="T302" s="160">
        <f>+[1]data1cf!AS301</f>
        <v>0</v>
      </c>
      <c r="U302" s="160">
        <f>+[1]data1cf!AT301</f>
        <v>0</v>
      </c>
      <c r="V302" s="160">
        <f>+[1]data1cf!AU301</f>
        <v>0</v>
      </c>
      <c r="W302" s="160">
        <f>+[1]data1cf!AV301</f>
        <v>0</v>
      </c>
      <c r="X302" s="160">
        <f>+[1]data1cf!AW301</f>
        <v>0</v>
      </c>
      <c r="Y302" s="160">
        <f>+[1]data1cf!AX301</f>
        <v>0</v>
      </c>
      <c r="Z302" s="160">
        <f>+[1]data1cf!AY301</f>
        <v>0</v>
      </c>
      <c r="AA302" s="160">
        <f>+[1]data1cf!AZ301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9"/>
        <v>-95848.468069894036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0">
        <f>+[1]data1cf!AA302</f>
        <v>-91199.006885131355</v>
      </c>
      <c r="C303" s="160">
        <f>+[1]data1cf!AB302</f>
        <v>-7626.9694734121449</v>
      </c>
      <c r="D303" s="160">
        <f>+[1]data1cf!AC302</f>
        <v>-3508.8503258566761</v>
      </c>
      <c r="E303" s="160">
        <f>+[1]data1cf!AD302</f>
        <v>-3349.1391541334051</v>
      </c>
      <c r="F303" s="160">
        <f>+[1]data1cf!AE302</f>
        <v>-3453.3865911505227</v>
      </c>
      <c r="G303" s="160">
        <f>+[1]data1cf!AF302</f>
        <v>-3640.2657536313745</v>
      </c>
      <c r="H303" s="160">
        <f>+[1]data1cf!AG302</f>
        <v>-2400.6225968035806</v>
      </c>
      <c r="I303" s="160">
        <f>+[1]data1cf!AH302</f>
        <v>-2518.211351093586</v>
      </c>
      <c r="J303" s="160">
        <f>+[1]data1cf!AI302</f>
        <v>-2530.6455536285757</v>
      </c>
      <c r="K303" s="160">
        <f>+[1]data1cf!AJ302</f>
        <v>-2539.9069648519212</v>
      </c>
      <c r="L303" s="160">
        <f>+[1]data1cf!AK302</f>
        <v>-2568.1394885089862</v>
      </c>
      <c r="M303" s="160">
        <f>+[1]data1cf!AL302</f>
        <v>-2566.6855991547436</v>
      </c>
      <c r="N303" s="160">
        <f>+[1]data1cf!AM302</f>
        <v>-2584.2262210408926</v>
      </c>
      <c r="O303" s="160">
        <f>+[1]data1cf!AN302</f>
        <v>-2394.4859162866073</v>
      </c>
      <c r="P303" s="160">
        <f>+[1]data1cf!AO302</f>
        <v>-2356.0347065667129</v>
      </c>
      <c r="Q303" s="160">
        <f>+[1]data1cf!AP302</f>
        <v>-2357.0209611142027</v>
      </c>
      <c r="R303" s="160">
        <f>+[1]data1cf!AQ302</f>
        <v>1046.0161293697024</v>
      </c>
      <c r="S303" s="160">
        <f>+[1]data1cf!AR302</f>
        <v>0</v>
      </c>
      <c r="T303" s="160">
        <f>+[1]data1cf!AS302</f>
        <v>0</v>
      </c>
      <c r="U303" s="160">
        <f>+[1]data1cf!AT302</f>
        <v>0</v>
      </c>
      <c r="V303" s="160">
        <f>+[1]data1cf!AU302</f>
        <v>0</v>
      </c>
      <c r="W303" s="160">
        <f>+[1]data1cf!AV302</f>
        <v>0</v>
      </c>
      <c r="X303" s="160">
        <f>+[1]data1cf!AW302</f>
        <v>0</v>
      </c>
      <c r="Y303" s="160">
        <f>+[1]data1cf!AX302</f>
        <v>0</v>
      </c>
      <c r="Z303" s="160">
        <f>+[1]data1cf!AY302</f>
        <v>0</v>
      </c>
      <c r="AA303" s="160">
        <f>+[1]data1cf!AZ302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9"/>
        <v>-95415.46016695931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0">
        <f>+[1]data1cf!AA303</f>
        <v>-96219.049171879436</v>
      </c>
      <c r="C304" s="160">
        <f>+[1]data1cf!AB303</f>
        <v>-7442.18880077631</v>
      </c>
      <c r="D304" s="160">
        <f>+[1]data1cf!AC303</f>
        <v>-3357.1286020444441</v>
      </c>
      <c r="E304" s="160">
        <f>+[1]data1cf!AD303</f>
        <v>-2924.6013508472852</v>
      </c>
      <c r="F304" s="160">
        <f>+[1]data1cf!AE303</f>
        <v>-3353.5377592619425</v>
      </c>
      <c r="G304" s="160">
        <f>+[1]data1cf!AF303</f>
        <v>-3586.6559649247406</v>
      </c>
      <c r="H304" s="160">
        <f>+[1]data1cf!AG303</f>
        <v>-2279.0259277238197</v>
      </c>
      <c r="I304" s="160">
        <f>+[1]data1cf!AH303</f>
        <v>-2403.0555970694145</v>
      </c>
      <c r="J304" s="160">
        <f>+[1]data1cf!AI303</f>
        <v>-2415.4897996044042</v>
      </c>
      <c r="K304" s="160">
        <f>+[1]data1cf!AJ303</f>
        <v>-2424.5560315836406</v>
      </c>
      <c r="L304" s="160">
        <f>+[1]data1cf!AK303</f>
        <v>-2452.9837344848147</v>
      </c>
      <c r="M304" s="160">
        <f>+[1]data1cf!AL303</f>
        <v>-2451.334665886463</v>
      </c>
      <c r="N304" s="160">
        <f>+[1]data1cf!AM303</f>
        <v>-2469.0704670167211</v>
      </c>
      <c r="O304" s="160">
        <f>+[1]data1cf!AN303</f>
        <v>-2279.1349830183271</v>
      </c>
      <c r="P304" s="160">
        <f>+[1]data1cf!AO303</f>
        <v>-2240.8789525425414</v>
      </c>
      <c r="Q304" s="160">
        <f>+[1]data1cf!AP303</f>
        <v>-2241.670027845922</v>
      </c>
      <c r="R304" s="160">
        <f>+[1]data1cf!AQ303</f>
        <v>1103.5940063817882</v>
      </c>
      <c r="S304" s="160">
        <f>+[1]data1cf!AR303</f>
        <v>0</v>
      </c>
      <c r="T304" s="160">
        <f>+[1]data1cf!AS303</f>
        <v>0</v>
      </c>
      <c r="U304" s="160">
        <f>+[1]data1cf!AT303</f>
        <v>0</v>
      </c>
      <c r="V304" s="160">
        <f>+[1]data1cf!AU303</f>
        <v>0</v>
      </c>
      <c r="W304" s="160">
        <f>+[1]data1cf!AV303</f>
        <v>0</v>
      </c>
      <c r="X304" s="160">
        <f>+[1]data1cf!AW303</f>
        <v>0</v>
      </c>
      <c r="Y304" s="160">
        <f>+[1]data1cf!AX303</f>
        <v>0</v>
      </c>
      <c r="Z304" s="160">
        <f>+[1]data1cf!AY303</f>
        <v>0</v>
      </c>
      <c r="AA304" s="160">
        <f>+[1]data1cf!AZ303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9"/>
        <v>-98876.492167957695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0">
        <f>+[1]data1cf!AA304</f>
        <v>-96862.089963127903</v>
      </c>
      <c r="C305" s="160">
        <f>+[1]data1cf!AB304</f>
        <v>-7422.8823646648298</v>
      </c>
      <c r="D305" s="160">
        <f>+[1]data1cf!AC304</f>
        <v>-3294.9698549273917</v>
      </c>
      <c r="E305" s="160">
        <f>+[1]data1cf!AD304</f>
        <v>-2983.585964961534</v>
      </c>
      <c r="F305" s="160">
        <f>+[1]data1cf!AE304</f>
        <v>-3282.7044775128988</v>
      </c>
      <c r="G305" s="160">
        <f>+[1]data1cf!AF304</f>
        <v>-3547.1593846157421</v>
      </c>
      <c r="H305" s="160">
        <f>+[1]data1cf!AG304</f>
        <v>-2263.45003934841</v>
      </c>
      <c r="I305" s="160">
        <f>+[1]data1cf!AH304</f>
        <v>-2388.3047557508075</v>
      </c>
      <c r="J305" s="160">
        <f>+[1]data1cf!AI304</f>
        <v>-2400.7389582857977</v>
      </c>
      <c r="K305" s="160">
        <f>+[1]data1cf!AJ304</f>
        <v>-2409.7801888390704</v>
      </c>
      <c r="L305" s="160">
        <f>+[1]data1cf!AK304</f>
        <v>-2438.2328931662078</v>
      </c>
      <c r="M305" s="160">
        <f>+[1]data1cf!AL304</f>
        <v>-2436.5588231418928</v>
      </c>
      <c r="N305" s="160">
        <f>+[1]data1cf!AM304</f>
        <v>-2454.3196256981146</v>
      </c>
      <c r="O305" s="160">
        <f>+[1]data1cf!AN304</f>
        <v>-2264.3591402737566</v>
      </c>
      <c r="P305" s="160">
        <f>+[1]data1cf!AO304</f>
        <v>-2226.1281112239349</v>
      </c>
      <c r="Q305" s="160">
        <f>+[1]data1cf!AP304</f>
        <v>-2226.8941851013519</v>
      </c>
      <c r="R305" s="160">
        <f>+[1]data1cf!AQ304</f>
        <v>1110.9694270410916</v>
      </c>
      <c r="S305" s="160">
        <f>+[1]data1cf!AR304</f>
        <v>0</v>
      </c>
      <c r="T305" s="160">
        <f>+[1]data1cf!AS304</f>
        <v>0</v>
      </c>
      <c r="U305" s="160">
        <f>+[1]data1cf!AT304</f>
        <v>0</v>
      </c>
      <c r="V305" s="160">
        <f>+[1]data1cf!AU304</f>
        <v>0</v>
      </c>
      <c r="W305" s="160">
        <f>+[1]data1cf!AV304</f>
        <v>0</v>
      </c>
      <c r="X305" s="160">
        <f>+[1]data1cf!AW304</f>
        <v>0</v>
      </c>
      <c r="Y305" s="160">
        <f>+[1]data1cf!AX304</f>
        <v>0</v>
      </c>
      <c r="Z305" s="160">
        <f>+[1]data1cf!AY304</f>
        <v>0</v>
      </c>
      <c r="AA305" s="160">
        <f>+[1]data1cf!AZ304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9"/>
        <v>-99317.06254433078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0">
        <f>+[1]data1cf!AA305</f>
        <v>-102019.13531701973</v>
      </c>
      <c r="C306" s="160">
        <f>+[1]data1cf!AB305</f>
        <v>-7378.3698981937478</v>
      </c>
      <c r="D306" s="160">
        <f>+[1]data1cf!AC305</f>
        <v>-3077.436005475839</v>
      </c>
      <c r="E306" s="160">
        <f>+[1]data1cf!AD305</f>
        <v>-2849.3715455339425</v>
      </c>
      <c r="F306" s="160">
        <f>+[1]data1cf!AE305</f>
        <v>-3100.4777825729398</v>
      </c>
      <c r="G306" s="160">
        <f>+[1]data1cf!AF305</f>
        <v>-3406.1495540035953</v>
      </c>
      <c r="H306" s="160">
        <f>+[1]data1cf!AG305</f>
        <v>-2138.5348490955571</v>
      </c>
      <c r="I306" s="160">
        <f>+[1]data1cf!AH305</f>
        <v>-2270.0062609688121</v>
      </c>
      <c r="J306" s="160">
        <f>+[1]data1cf!AI305</f>
        <v>-2282.4404635038022</v>
      </c>
      <c r="K306" s="160">
        <f>+[1]data1cf!AJ305</f>
        <v>-2291.2811881337157</v>
      </c>
      <c r="L306" s="160">
        <f>+[1]data1cf!AK305</f>
        <v>-2319.9343983842127</v>
      </c>
      <c r="M306" s="160">
        <f>+[1]data1cf!AL305</f>
        <v>-2318.0598224365385</v>
      </c>
      <c r="N306" s="160">
        <f>+[1]data1cf!AM305</f>
        <v>-2336.0211309161191</v>
      </c>
      <c r="O306" s="160">
        <f>+[1]data1cf!AN305</f>
        <v>-2145.8601395684018</v>
      </c>
      <c r="P306" s="160">
        <f>+[1]data1cf!AO305</f>
        <v>-2107.8296164419394</v>
      </c>
      <c r="Q306" s="160">
        <f>+[1]data1cf!AP305</f>
        <v>-2108.3951843959976</v>
      </c>
      <c r="R306" s="160">
        <f>+[1]data1cf!AQ305</f>
        <v>1170.1186744320892</v>
      </c>
      <c r="S306" s="160">
        <f>+[1]data1cf!AR305</f>
        <v>0</v>
      </c>
      <c r="T306" s="160">
        <f>+[1]data1cf!AS305</f>
        <v>0</v>
      </c>
      <c r="U306" s="160">
        <f>+[1]data1cf!AT305</f>
        <v>0</v>
      </c>
      <c r="V306" s="160">
        <f>+[1]data1cf!AU305</f>
        <v>0</v>
      </c>
      <c r="W306" s="160">
        <f>+[1]data1cf!AV305</f>
        <v>0</v>
      </c>
      <c r="X306" s="160">
        <f>+[1]data1cf!AW305</f>
        <v>0</v>
      </c>
      <c r="Y306" s="160">
        <f>+[1]data1cf!AX305</f>
        <v>0</v>
      </c>
      <c r="Z306" s="160">
        <f>+[1]data1cf!AY305</f>
        <v>0</v>
      </c>
      <c r="AA306" s="160">
        <f>+[1]data1cf!AZ305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9"/>
        <v>-103034.02487435682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0">
        <f>+[1]data1cf!AA306</f>
        <v>-101228.42851475274</v>
      </c>
      <c r="C307" s="160">
        <f>+[1]data1cf!AB306</f>
        <v>-7407.1577433429966</v>
      </c>
      <c r="D307" s="160">
        <f>+[1]data1cf!AC306</f>
        <v>-3132.6730396293242</v>
      </c>
      <c r="E307" s="160">
        <f>+[1]data1cf!AD306</f>
        <v>-2782.6050453858334</v>
      </c>
      <c r="F307" s="160">
        <f>+[1]data1cf!AE306</f>
        <v>-3066.4379695704815</v>
      </c>
      <c r="G307" s="160">
        <f>+[1]data1cf!AF306</f>
        <v>-3426.846450796425</v>
      </c>
      <c r="H307" s="160">
        <f>+[1]data1cf!AG306</f>
        <v>-2157.6875390297005</v>
      </c>
      <c r="I307" s="160">
        <f>+[1]data1cf!AH306</f>
        <v>-2288.1444424473748</v>
      </c>
      <c r="J307" s="160">
        <f>+[1]data1cf!AI306</f>
        <v>-2300.5786449823649</v>
      </c>
      <c r="K307" s="160">
        <f>+[1]data1cf!AJ306</f>
        <v>-2309.4501122927509</v>
      </c>
      <c r="L307" s="160">
        <f>+[1]data1cf!AK306</f>
        <v>-2338.0725798627755</v>
      </c>
      <c r="M307" s="160">
        <f>+[1]data1cf!AL306</f>
        <v>-2336.2287465955733</v>
      </c>
      <c r="N307" s="160">
        <f>+[1]data1cf!AM306</f>
        <v>-2354.1593123946814</v>
      </c>
      <c r="O307" s="160">
        <f>+[1]data1cf!AN306</f>
        <v>-2164.029063727437</v>
      </c>
      <c r="P307" s="160">
        <f>+[1]data1cf!AO306</f>
        <v>-2125.9677979205017</v>
      </c>
      <c r="Q307" s="160">
        <f>+[1]data1cf!AP306</f>
        <v>-2126.5641085550324</v>
      </c>
      <c r="R307" s="160">
        <f>+[1]data1cf!AQ306</f>
        <v>1161.049583692808</v>
      </c>
      <c r="S307" s="160">
        <f>+[1]data1cf!AR306</f>
        <v>0</v>
      </c>
      <c r="T307" s="160">
        <f>+[1]data1cf!AS306</f>
        <v>0</v>
      </c>
      <c r="U307" s="160">
        <f>+[1]data1cf!AT306</f>
        <v>0</v>
      </c>
      <c r="V307" s="160">
        <f>+[1]data1cf!AU306</f>
        <v>0</v>
      </c>
      <c r="W307" s="160">
        <f>+[1]data1cf!AV306</f>
        <v>0</v>
      </c>
      <c r="X307" s="160">
        <f>+[1]data1cf!AW306</f>
        <v>0</v>
      </c>
      <c r="Y307" s="160">
        <f>+[1]data1cf!AX306</f>
        <v>0</v>
      </c>
      <c r="Z307" s="160">
        <f>+[1]data1cf!AY306</f>
        <v>0</v>
      </c>
      <c r="AA307" s="160">
        <f>+[1]data1cf!AZ306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9"/>
        <v>-102415.04145192979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0">
        <f>+[1]data1cf!AA307</f>
        <v>-85583.041379788454</v>
      </c>
      <c r="C308" s="160">
        <f>+[1]data1cf!AB307</f>
        <v>-7654.9183781640195</v>
      </c>
      <c r="D308" s="160">
        <f>+[1]data1cf!AC307</f>
        <v>-3723.7361148371538</v>
      </c>
      <c r="E308" s="160">
        <f>+[1]data1cf!AD307</f>
        <v>-3473.9724149770391</v>
      </c>
      <c r="F308" s="160">
        <f>+[1]data1cf!AE307</f>
        <v>-3589.9883529521494</v>
      </c>
      <c r="G308" s="160">
        <f>+[1]data1cf!AF307</f>
        <v>-3917.1250294370229</v>
      </c>
      <c r="H308" s="160">
        <f>+[1]data1cf!AG307</f>
        <v>-2536.6538611057176</v>
      </c>
      <c r="I308" s="160">
        <f>+[1]data1cf!AH307</f>
        <v>-2647.037107013748</v>
      </c>
      <c r="J308" s="160">
        <f>+[1]data1cf!AI307</f>
        <v>-2659.4713095487377</v>
      </c>
      <c r="K308" s="160">
        <f>+[1]data1cf!AJ307</f>
        <v>-2668.9510695109307</v>
      </c>
      <c r="L308" s="160">
        <f>+[1]data1cf!AK307</f>
        <v>-2696.9652444291478</v>
      </c>
      <c r="M308" s="160">
        <f>+[1]data1cf!AL307</f>
        <v>-2695.7297038137535</v>
      </c>
      <c r="N308" s="160">
        <f>+[1]data1cf!AM307</f>
        <v>-2713.0519769610546</v>
      </c>
      <c r="O308" s="160">
        <f>+[1]data1cf!AN307</f>
        <v>-2523.5300209456173</v>
      </c>
      <c r="P308" s="160">
        <f>+[1]data1cf!AO307</f>
        <v>-2484.8604624868749</v>
      </c>
      <c r="Q308" s="160">
        <f>+[1]data1cf!AP307</f>
        <v>-2486.0650657732122</v>
      </c>
      <c r="R308" s="160">
        <f>+[1]data1cf!AQ307</f>
        <v>981.60325140962163</v>
      </c>
      <c r="S308" s="160">
        <f>+[1]data1cf!AR307</f>
        <v>0</v>
      </c>
      <c r="T308" s="160">
        <f>+[1]data1cf!AS307</f>
        <v>0</v>
      </c>
      <c r="U308" s="160">
        <f>+[1]data1cf!AT307</f>
        <v>0</v>
      </c>
      <c r="V308" s="160">
        <f>+[1]data1cf!AU307</f>
        <v>0</v>
      </c>
      <c r="W308" s="160">
        <f>+[1]data1cf!AV307</f>
        <v>0</v>
      </c>
      <c r="X308" s="160">
        <f>+[1]data1cf!AW307</f>
        <v>0</v>
      </c>
      <c r="Y308" s="160">
        <f>+[1]data1cf!AX307</f>
        <v>0</v>
      </c>
      <c r="Z308" s="160">
        <f>+[1]data1cf!AY307</f>
        <v>0</v>
      </c>
      <c r="AA308" s="160">
        <f>+[1]data1cf!AZ307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20">SUMPRODUCT(B308:AJ308,PVCapPrice)</f>
        <v>-91348.486005258776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0">
        <f>+[1]data1cf!AA308</f>
        <v>-94058.718901965171</v>
      </c>
      <c r="C309" s="160">
        <f>+[1]data1cf!AB308</f>
        <v>-7502.26703263116</v>
      </c>
      <c r="D309" s="160">
        <f>+[1]data1cf!AC308</f>
        <v>-3370.1937089859071</v>
      </c>
      <c r="E309" s="160">
        <f>+[1]data1cf!AD308</f>
        <v>-3104.3628030324526</v>
      </c>
      <c r="F309" s="160">
        <f>+[1]data1cf!AE308</f>
        <v>-3238.1148432326995</v>
      </c>
      <c r="G309" s="160">
        <f>+[1]data1cf!AF308</f>
        <v>-3705.2494339260593</v>
      </c>
      <c r="H309" s="160">
        <f>+[1]data1cf!AG308</f>
        <v>-2331.3539660009483</v>
      </c>
      <c r="I309" s="160">
        <f>+[1]data1cf!AH308</f>
        <v>-2452.6118451970315</v>
      </c>
      <c r="J309" s="160">
        <f>+[1]data1cf!AI308</f>
        <v>-2465.0460477320216</v>
      </c>
      <c r="K309" s="160">
        <f>+[1]data1cf!AJ308</f>
        <v>-2474.1962733521523</v>
      </c>
      <c r="L309" s="160">
        <f>+[1]data1cf!AK308</f>
        <v>-2502.5399826124321</v>
      </c>
      <c r="M309" s="160">
        <f>+[1]data1cf!AL308</f>
        <v>-2500.9749076549751</v>
      </c>
      <c r="N309" s="160">
        <f>+[1]data1cf!AM308</f>
        <v>-2518.6267151443385</v>
      </c>
      <c r="O309" s="160">
        <f>+[1]data1cf!AN308</f>
        <v>-2328.7752247868389</v>
      </c>
      <c r="P309" s="160">
        <f>+[1]data1cf!AO308</f>
        <v>-2290.4352006701588</v>
      </c>
      <c r="Q309" s="160">
        <f>+[1]data1cf!AP308</f>
        <v>-2291.3102696144342</v>
      </c>
      <c r="R309" s="160">
        <f>+[1]data1cf!AQ308</f>
        <v>1078.8158823179795</v>
      </c>
      <c r="S309" s="160">
        <f>+[1]data1cf!AR308</f>
        <v>0</v>
      </c>
      <c r="T309" s="160">
        <f>+[1]data1cf!AS308</f>
        <v>0</v>
      </c>
      <c r="U309" s="160">
        <f>+[1]data1cf!AT308</f>
        <v>0</v>
      </c>
      <c r="V309" s="160">
        <f>+[1]data1cf!AU308</f>
        <v>0</v>
      </c>
      <c r="W309" s="160">
        <f>+[1]data1cf!AV308</f>
        <v>0</v>
      </c>
      <c r="X309" s="160">
        <f>+[1]data1cf!AW308</f>
        <v>0</v>
      </c>
      <c r="Y309" s="160">
        <f>+[1]data1cf!AX308</f>
        <v>0</v>
      </c>
      <c r="Z309" s="160">
        <f>+[1]data1cf!AY308</f>
        <v>0</v>
      </c>
      <c r="AA309" s="160">
        <f>+[1]data1cf!AZ308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20"/>
        <v>-97300.9055425517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0">
        <f>+[1]data1cf!AA309</f>
        <v>-103457.01078818973</v>
      </c>
      <c r="C310" s="160">
        <f>+[1]data1cf!AB309</f>
        <v>-7299.9682670936836</v>
      </c>
      <c r="D310" s="160">
        <f>+[1]data1cf!AC309</f>
        <v>-3027.8553698564847</v>
      </c>
      <c r="E310" s="160">
        <f>+[1]data1cf!AD309</f>
        <v>-2812.9816655065683</v>
      </c>
      <c r="F310" s="160">
        <f>+[1]data1cf!AE309</f>
        <v>-3012.5061989720689</v>
      </c>
      <c r="G310" s="160">
        <f>+[1]data1cf!AF309</f>
        <v>-3400.2314771881415</v>
      </c>
      <c r="H310" s="160">
        <f>+[1]data1cf!AG309</f>
        <v>-2103.7062843427639</v>
      </c>
      <c r="I310" s="160">
        <f>+[1]data1cf!AH309</f>
        <v>-2237.0225479605492</v>
      </c>
      <c r="J310" s="160">
        <f>+[1]data1cf!AI309</f>
        <v>-2249.4567504955394</v>
      </c>
      <c r="K310" s="160">
        <f>+[1]data1cf!AJ309</f>
        <v>-2258.2415705271337</v>
      </c>
      <c r="L310" s="160">
        <f>+[1]data1cf!AK309</f>
        <v>-2286.9506853759494</v>
      </c>
      <c r="M310" s="160">
        <f>+[1]data1cf!AL309</f>
        <v>-2285.0202048299561</v>
      </c>
      <c r="N310" s="160">
        <f>+[1]data1cf!AM309</f>
        <v>-2303.0374179078558</v>
      </c>
      <c r="O310" s="160">
        <f>+[1]data1cf!AN309</f>
        <v>-2112.8205219618203</v>
      </c>
      <c r="P310" s="160">
        <f>+[1]data1cf!AO309</f>
        <v>-2074.8459034336761</v>
      </c>
      <c r="Q310" s="160">
        <f>+[1]data1cf!AP309</f>
        <v>-2075.3555667894152</v>
      </c>
      <c r="R310" s="160">
        <f>+[1]data1cf!AQ309</f>
        <v>1186.6105309362208</v>
      </c>
      <c r="S310" s="160">
        <f>+[1]data1cf!AR309</f>
        <v>0</v>
      </c>
      <c r="T310" s="160">
        <f>+[1]data1cf!AS309</f>
        <v>0</v>
      </c>
      <c r="U310" s="160">
        <f>+[1]data1cf!AT309</f>
        <v>0</v>
      </c>
      <c r="V310" s="160">
        <f>+[1]data1cf!AU309</f>
        <v>0</v>
      </c>
      <c r="W310" s="160">
        <f>+[1]data1cf!AV309</f>
        <v>0</v>
      </c>
      <c r="X310" s="160">
        <f>+[1]data1cf!AW309</f>
        <v>0</v>
      </c>
      <c r="Y310" s="160">
        <f>+[1]data1cf!AX309</f>
        <v>0</v>
      </c>
      <c r="Z310" s="160">
        <f>+[1]data1cf!AY309</f>
        <v>0</v>
      </c>
      <c r="AA310" s="160">
        <f>+[1]data1cf!AZ309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20"/>
        <v>-104025.42242972515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0">
        <f>+[1]data1cf!AA310</f>
        <v>-85442.095812755681</v>
      </c>
      <c r="C311" s="160">
        <f>+[1]data1cf!AB310</f>
        <v>-7690.3881850392363</v>
      </c>
      <c r="D311" s="160">
        <f>+[1]data1cf!AC310</f>
        <v>-3746.1514525330504</v>
      </c>
      <c r="E311" s="160">
        <f>+[1]data1cf!AD310</f>
        <v>-3349.0202199855321</v>
      </c>
      <c r="F311" s="160">
        <f>+[1]data1cf!AE310</f>
        <v>-3468.0458578810421</v>
      </c>
      <c r="G311" s="160">
        <f>+[1]data1cf!AF310</f>
        <v>-3885.9959834042547</v>
      </c>
      <c r="H311" s="160">
        <f>+[1]data1cf!AG310</f>
        <v>-2540.0678784573215</v>
      </c>
      <c r="I311" s="160">
        <f>+[1]data1cf!AH310</f>
        <v>-2650.2702855650259</v>
      </c>
      <c r="J311" s="160">
        <f>+[1]data1cf!AI310</f>
        <v>-2662.7044881000156</v>
      </c>
      <c r="K311" s="160">
        <f>+[1]data1cf!AJ310</f>
        <v>-2672.1897280258549</v>
      </c>
      <c r="L311" s="160">
        <f>+[1]data1cf!AK310</f>
        <v>-2700.1984229804261</v>
      </c>
      <c r="M311" s="160">
        <f>+[1]data1cf!AL310</f>
        <v>-2698.9683623286774</v>
      </c>
      <c r="N311" s="160">
        <f>+[1]data1cf!AM310</f>
        <v>-2716.2851555123325</v>
      </c>
      <c r="O311" s="160">
        <f>+[1]data1cf!AN310</f>
        <v>-2526.7686794605415</v>
      </c>
      <c r="P311" s="160">
        <f>+[1]data1cf!AO310</f>
        <v>-2488.0936410381528</v>
      </c>
      <c r="Q311" s="160">
        <f>+[1]data1cf!AP310</f>
        <v>-2489.3037242881364</v>
      </c>
      <c r="R311" s="160">
        <f>+[1]data1cf!AQ310</f>
        <v>979.98666213398246</v>
      </c>
      <c r="S311" s="160">
        <f>+[1]data1cf!AR310</f>
        <v>0</v>
      </c>
      <c r="T311" s="160">
        <f>+[1]data1cf!AS310</f>
        <v>0</v>
      </c>
      <c r="U311" s="160">
        <f>+[1]data1cf!AT310</f>
        <v>0</v>
      </c>
      <c r="V311" s="160">
        <f>+[1]data1cf!AU310</f>
        <v>0</v>
      </c>
      <c r="W311" s="160">
        <f>+[1]data1cf!AV310</f>
        <v>0</v>
      </c>
      <c r="X311" s="160">
        <f>+[1]data1cf!AW310</f>
        <v>0</v>
      </c>
      <c r="Y311" s="160">
        <f>+[1]data1cf!AX310</f>
        <v>0</v>
      </c>
      <c r="Z311" s="160">
        <f>+[1]data1cf!AY310</f>
        <v>0</v>
      </c>
      <c r="AA311" s="160">
        <f>+[1]data1cf!AZ310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20"/>
        <v>-91134.434915525591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0">
        <f>+[1]data1cf!AA311</f>
        <v>-100083.89897470544</v>
      </c>
      <c r="C312" s="160">
        <f>+[1]data1cf!AB311</f>
        <v>-7388.7434425563279</v>
      </c>
      <c r="D312" s="160">
        <f>+[1]data1cf!AC311</f>
        <v>-3216.8606925907343</v>
      </c>
      <c r="E312" s="160">
        <f>+[1]data1cf!AD311</f>
        <v>-2876.4693641357958</v>
      </c>
      <c r="F312" s="160">
        <f>+[1]data1cf!AE311</f>
        <v>-3061.8147592231016</v>
      </c>
      <c r="G312" s="160">
        <f>+[1]data1cf!AF311</f>
        <v>-3556.8296164805051</v>
      </c>
      <c r="H312" s="160">
        <f>+[1]data1cf!AG311</f>
        <v>-2185.4106082358157</v>
      </c>
      <c r="I312" s="160">
        <f>+[1]data1cf!AH311</f>
        <v>-2314.399034472428</v>
      </c>
      <c r="J312" s="160">
        <f>+[1]data1cf!AI311</f>
        <v>-2326.8332370074177</v>
      </c>
      <c r="K312" s="160">
        <f>+[1]data1cf!AJ311</f>
        <v>-2335.7492036263207</v>
      </c>
      <c r="L312" s="160">
        <f>+[1]data1cf!AK311</f>
        <v>-2364.3271718878282</v>
      </c>
      <c r="M312" s="160">
        <f>+[1]data1cf!AL311</f>
        <v>-2362.5278379291431</v>
      </c>
      <c r="N312" s="160">
        <f>+[1]data1cf!AM311</f>
        <v>-2380.4139044197345</v>
      </c>
      <c r="O312" s="160">
        <f>+[1]data1cf!AN311</f>
        <v>-2190.3281550610068</v>
      </c>
      <c r="P312" s="160">
        <f>+[1]data1cf!AO311</f>
        <v>-2152.2223899455548</v>
      </c>
      <c r="Q312" s="160">
        <f>+[1]data1cf!AP311</f>
        <v>-2152.8631998886021</v>
      </c>
      <c r="R312" s="160">
        <f>+[1]data1cf!AQ311</f>
        <v>1147.9222876802814</v>
      </c>
      <c r="S312" s="160">
        <f>+[1]data1cf!AR311</f>
        <v>0</v>
      </c>
      <c r="T312" s="160">
        <f>+[1]data1cf!AS311</f>
        <v>0</v>
      </c>
      <c r="U312" s="160">
        <f>+[1]data1cf!AT311</f>
        <v>0</v>
      </c>
      <c r="V312" s="160">
        <f>+[1]data1cf!AU311</f>
        <v>0</v>
      </c>
      <c r="W312" s="160">
        <f>+[1]data1cf!AV311</f>
        <v>0</v>
      </c>
      <c r="X312" s="160">
        <f>+[1]data1cf!AW311</f>
        <v>0</v>
      </c>
      <c r="Y312" s="160">
        <f>+[1]data1cf!AX311</f>
        <v>0</v>
      </c>
      <c r="Z312" s="160">
        <f>+[1]data1cf!AY311</f>
        <v>0</v>
      </c>
      <c r="AA312" s="160">
        <f>+[1]data1cf!AZ311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20"/>
        <v>-101647.84426279378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0">
        <f>+[1]data1cf!AA312</f>
        <v>-98325.837275416503</v>
      </c>
      <c r="C313" s="160">
        <f>+[1]data1cf!AB312</f>
        <v>-7452.421957843665</v>
      </c>
      <c r="D313" s="160">
        <f>+[1]data1cf!AC312</f>
        <v>-3227.1841190030482</v>
      </c>
      <c r="E313" s="160">
        <f>+[1]data1cf!AD312</f>
        <v>-2872.7150999190681</v>
      </c>
      <c r="F313" s="160">
        <f>+[1]data1cf!AE312</f>
        <v>-3219.0807805794066</v>
      </c>
      <c r="G313" s="160">
        <f>+[1]data1cf!AF312</f>
        <v>-3565.4194124076648</v>
      </c>
      <c r="H313" s="160">
        <f>+[1]data1cf!AG312</f>
        <v>-2227.9948006508002</v>
      </c>
      <c r="I313" s="160">
        <f>+[1]data1cf!AH312</f>
        <v>-2354.7275634047569</v>
      </c>
      <c r="J313" s="160">
        <f>+[1]data1cf!AI312</f>
        <v>-2367.1617659397471</v>
      </c>
      <c r="K313" s="160">
        <f>+[1]data1cf!AJ312</f>
        <v>-2376.1460859975177</v>
      </c>
      <c r="L313" s="160">
        <f>+[1]data1cf!AK312</f>
        <v>-2404.6557008201571</v>
      </c>
      <c r="M313" s="160">
        <f>+[1]data1cf!AL312</f>
        <v>-2402.9247203003406</v>
      </c>
      <c r="N313" s="160">
        <f>+[1]data1cf!AM312</f>
        <v>-2420.7424333520635</v>
      </c>
      <c r="O313" s="160">
        <f>+[1]data1cf!AN312</f>
        <v>-2230.7250374322039</v>
      </c>
      <c r="P313" s="160">
        <f>+[1]data1cf!AO312</f>
        <v>-2192.5509188778838</v>
      </c>
      <c r="Q313" s="160">
        <f>+[1]data1cf!AP312</f>
        <v>-2193.2600822597992</v>
      </c>
      <c r="R313" s="160">
        <f>+[1]data1cf!AQ312</f>
        <v>1127.758023214117</v>
      </c>
      <c r="S313" s="160">
        <f>+[1]data1cf!AR312</f>
        <v>0</v>
      </c>
      <c r="T313" s="160">
        <f>+[1]data1cf!AS312</f>
        <v>0</v>
      </c>
      <c r="U313" s="160">
        <f>+[1]data1cf!AT312</f>
        <v>0</v>
      </c>
      <c r="V313" s="160">
        <f>+[1]data1cf!AU312</f>
        <v>0</v>
      </c>
      <c r="W313" s="160">
        <f>+[1]data1cf!AV312</f>
        <v>0</v>
      </c>
      <c r="X313" s="160">
        <f>+[1]data1cf!AW312</f>
        <v>0</v>
      </c>
      <c r="Y313" s="160">
        <f>+[1]data1cf!AX312</f>
        <v>0</v>
      </c>
      <c r="Z313" s="160">
        <f>+[1]data1cf!AY312</f>
        <v>0</v>
      </c>
      <c r="AA313" s="160">
        <f>+[1]data1cf!AZ312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20"/>
        <v>-100377.39133468107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0">
        <f>+[1]data1cf!AA313</f>
        <v>-101484.52030775347</v>
      </c>
      <c r="C314" s="160">
        <f>+[1]data1cf!AB313</f>
        <v>-7372.0989599528311</v>
      </c>
      <c r="D314" s="160">
        <f>+[1]data1cf!AC313</f>
        <v>-3150.2936058460837</v>
      </c>
      <c r="E314" s="160">
        <f>+[1]data1cf!AD313</f>
        <v>-2901.1728820399026</v>
      </c>
      <c r="F314" s="160">
        <f>+[1]data1cf!AE313</f>
        <v>-3200.6363331595403</v>
      </c>
      <c r="G314" s="160">
        <f>+[1]data1cf!AF313</f>
        <v>-3397.314940683937</v>
      </c>
      <c r="H314" s="160">
        <f>+[1]data1cf!AG313</f>
        <v>-2151.4844221576068</v>
      </c>
      <c r="I314" s="160">
        <f>+[1]data1cf!AH313</f>
        <v>-2282.2699015893727</v>
      </c>
      <c r="J314" s="160">
        <f>+[1]data1cf!AI313</f>
        <v>-2294.7041041243629</v>
      </c>
      <c r="K314" s="160">
        <f>+[1]data1cf!AJ313</f>
        <v>-2303.5656145858361</v>
      </c>
      <c r="L314" s="160">
        <f>+[1]data1cf!AK313</f>
        <v>-2332.1980390047729</v>
      </c>
      <c r="M314" s="160">
        <f>+[1]data1cf!AL313</f>
        <v>-2330.344248888659</v>
      </c>
      <c r="N314" s="160">
        <f>+[1]data1cf!AM313</f>
        <v>-2348.2847715366793</v>
      </c>
      <c r="O314" s="160">
        <f>+[1]data1cf!AN313</f>
        <v>-2158.1445660205227</v>
      </c>
      <c r="P314" s="160">
        <f>+[1]data1cf!AO313</f>
        <v>-2120.0932570624996</v>
      </c>
      <c r="Q314" s="160">
        <f>+[1]data1cf!AP313</f>
        <v>-2120.6796108481176</v>
      </c>
      <c r="R314" s="160">
        <f>+[1]data1cf!AQ313</f>
        <v>1163.9868541218091</v>
      </c>
      <c r="S314" s="160">
        <f>+[1]data1cf!AR313</f>
        <v>0</v>
      </c>
      <c r="T314" s="160">
        <f>+[1]data1cf!AS313</f>
        <v>0</v>
      </c>
      <c r="U314" s="160">
        <f>+[1]data1cf!AT313</f>
        <v>0</v>
      </c>
      <c r="V314" s="160">
        <f>+[1]data1cf!AU313</f>
        <v>0</v>
      </c>
      <c r="W314" s="160">
        <f>+[1]data1cf!AV313</f>
        <v>0</v>
      </c>
      <c r="X314" s="160">
        <f>+[1]data1cf!AW313</f>
        <v>0</v>
      </c>
      <c r="Y314" s="160">
        <f>+[1]data1cf!AX313</f>
        <v>0</v>
      </c>
      <c r="Z314" s="160">
        <f>+[1]data1cf!AY313</f>
        <v>0</v>
      </c>
      <c r="AA314" s="160">
        <f>+[1]data1cf!AZ313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20"/>
        <v>-102723.73003476186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0">
        <f>+[1]data1cf!AA314</f>
        <v>-86714.359672635037</v>
      </c>
      <c r="C315" s="160">
        <f>+[1]data1cf!AB314</f>
        <v>-7683.311989664624</v>
      </c>
      <c r="D315" s="160">
        <f>+[1]data1cf!AC314</f>
        <v>-3680.5805087616659</v>
      </c>
      <c r="E315" s="160">
        <f>+[1]data1cf!AD314</f>
        <v>-3404.4040725133636</v>
      </c>
      <c r="F315" s="160">
        <f>+[1]data1cf!AE314</f>
        <v>-3649.944338663342</v>
      </c>
      <c r="G315" s="160">
        <f>+[1]data1cf!AF314</f>
        <v>-3887.1144839108802</v>
      </c>
      <c r="H315" s="160">
        <f>+[1]data1cf!AG314</f>
        <v>-2509.2507978999975</v>
      </c>
      <c r="I315" s="160">
        <f>+[1]data1cf!AH314</f>
        <v>-2621.0855704304813</v>
      </c>
      <c r="J315" s="160">
        <f>+[1]data1cf!AI314</f>
        <v>-2633.519772965471</v>
      </c>
      <c r="K315" s="160">
        <f>+[1]data1cf!AJ314</f>
        <v>-2642.9555472724383</v>
      </c>
      <c r="L315" s="160">
        <f>+[1]data1cf!AK314</f>
        <v>-2671.0137078458815</v>
      </c>
      <c r="M315" s="160">
        <f>+[1]data1cf!AL314</f>
        <v>-2669.7341815752607</v>
      </c>
      <c r="N315" s="160">
        <f>+[1]data1cf!AM314</f>
        <v>-2687.1004403777879</v>
      </c>
      <c r="O315" s="160">
        <f>+[1]data1cf!AN314</f>
        <v>-2497.5344987071248</v>
      </c>
      <c r="P315" s="160">
        <f>+[1]data1cf!AO314</f>
        <v>-2458.9089259036082</v>
      </c>
      <c r="Q315" s="160">
        <f>+[1]data1cf!AP314</f>
        <v>-2460.0695435347197</v>
      </c>
      <c r="R315" s="160">
        <f>+[1]data1cf!AQ314</f>
        <v>994.57901970125477</v>
      </c>
      <c r="S315" s="160">
        <f>+[1]data1cf!AR314</f>
        <v>0</v>
      </c>
      <c r="T315" s="160">
        <f>+[1]data1cf!AS314</f>
        <v>0</v>
      </c>
      <c r="U315" s="160">
        <f>+[1]data1cf!AT314</f>
        <v>0</v>
      </c>
      <c r="V315" s="160">
        <f>+[1]data1cf!AU314</f>
        <v>0</v>
      </c>
      <c r="W315" s="160">
        <f>+[1]data1cf!AV314</f>
        <v>0</v>
      </c>
      <c r="X315" s="160">
        <f>+[1]data1cf!AW314</f>
        <v>0</v>
      </c>
      <c r="Y315" s="160">
        <f>+[1]data1cf!AX314</f>
        <v>0</v>
      </c>
      <c r="Z315" s="160">
        <f>+[1]data1cf!AY314</f>
        <v>0</v>
      </c>
      <c r="AA315" s="160">
        <f>+[1]data1cf!AZ314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20"/>
        <v>-92221.450451807104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0">
        <f>+[1]data1cf!AA315</f>
        <v>-103822.83848293258</v>
      </c>
      <c r="C316" s="160">
        <f>+[1]data1cf!AB315</f>
        <v>-7334.2716545540179</v>
      </c>
      <c r="D316" s="160">
        <f>+[1]data1cf!AC315</f>
        <v>-3040.1952972531953</v>
      </c>
      <c r="E316" s="160">
        <f>+[1]data1cf!AD315</f>
        <v>-2735.7232642550725</v>
      </c>
      <c r="F316" s="160">
        <f>+[1]data1cf!AE315</f>
        <v>-3119.5877053751888</v>
      </c>
      <c r="G316" s="160">
        <f>+[1]data1cf!AF315</f>
        <v>-3450.7636117358825</v>
      </c>
      <c r="H316" s="160">
        <f>+[1]data1cf!AG315</f>
        <v>-2094.8451181220562</v>
      </c>
      <c r="I316" s="160">
        <f>+[1]data1cf!AH315</f>
        <v>-2228.6307533053041</v>
      </c>
      <c r="J316" s="160">
        <f>+[1]data1cf!AI315</f>
        <v>-2241.0649558402938</v>
      </c>
      <c r="K316" s="160">
        <f>+[1]data1cf!AJ315</f>
        <v>-2249.8355524911167</v>
      </c>
      <c r="L316" s="160">
        <f>+[1]data1cf!AK315</f>
        <v>-2278.5588907207043</v>
      </c>
      <c r="M316" s="160">
        <f>+[1]data1cf!AL315</f>
        <v>-2276.6141867939396</v>
      </c>
      <c r="N316" s="160">
        <f>+[1]data1cf!AM315</f>
        <v>-2294.6456232526107</v>
      </c>
      <c r="O316" s="160">
        <f>+[1]data1cf!AN315</f>
        <v>-2104.4145039258028</v>
      </c>
      <c r="P316" s="160">
        <f>+[1]data1cf!AO315</f>
        <v>-2066.454108778431</v>
      </c>
      <c r="Q316" s="160">
        <f>+[1]data1cf!AP315</f>
        <v>-2066.9495487533982</v>
      </c>
      <c r="R316" s="160">
        <f>+[1]data1cf!AQ315</f>
        <v>1190.8064282638434</v>
      </c>
      <c r="S316" s="160">
        <f>+[1]data1cf!AR315</f>
        <v>0</v>
      </c>
      <c r="T316" s="160">
        <f>+[1]data1cf!AS315</f>
        <v>0</v>
      </c>
      <c r="U316" s="160">
        <f>+[1]data1cf!AT315</f>
        <v>0</v>
      </c>
      <c r="V316" s="160">
        <f>+[1]data1cf!AU315</f>
        <v>0</v>
      </c>
      <c r="W316" s="160">
        <f>+[1]data1cf!AV315</f>
        <v>0</v>
      </c>
      <c r="X316" s="160">
        <f>+[1]data1cf!AW315</f>
        <v>0</v>
      </c>
      <c r="Y316" s="160">
        <f>+[1]data1cf!AX315</f>
        <v>0</v>
      </c>
      <c r="Z316" s="160">
        <f>+[1]data1cf!AY315</f>
        <v>0</v>
      </c>
      <c r="AA316" s="160">
        <f>+[1]data1cf!AZ315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20"/>
        <v>-104380.4807976522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0">
        <f>+[1]data1cf!AA316</f>
        <v>-92806.979905118686</v>
      </c>
      <c r="C317" s="160">
        <f>+[1]data1cf!AB316</f>
        <v>-7509.5750967497252</v>
      </c>
      <c r="D317" s="160">
        <f>+[1]data1cf!AC316</f>
        <v>-3502.8759516587575</v>
      </c>
      <c r="E317" s="160">
        <f>+[1]data1cf!AD316</f>
        <v>-3115.2125817981405</v>
      </c>
      <c r="F317" s="160">
        <f>+[1]data1cf!AE316</f>
        <v>-3424.287957608356</v>
      </c>
      <c r="G317" s="160">
        <f>+[1]data1cf!AF316</f>
        <v>-3633.8224453528528</v>
      </c>
      <c r="H317" s="160">
        <f>+[1]data1cf!AG316</f>
        <v>-2361.6738883999228</v>
      </c>
      <c r="I317" s="160">
        <f>+[1]data1cf!AH316</f>
        <v>-2481.3257363934927</v>
      </c>
      <c r="J317" s="160">
        <f>+[1]data1cf!AI316</f>
        <v>-2493.7599389284824</v>
      </c>
      <c r="K317" s="160">
        <f>+[1]data1cf!AJ316</f>
        <v>-2502.9588321608107</v>
      </c>
      <c r="L317" s="160">
        <f>+[1]data1cf!AK316</f>
        <v>-2531.2538738088929</v>
      </c>
      <c r="M317" s="160">
        <f>+[1]data1cf!AL316</f>
        <v>-2529.7374664636332</v>
      </c>
      <c r="N317" s="160">
        <f>+[1]data1cf!AM316</f>
        <v>-2547.3406063407992</v>
      </c>
      <c r="O317" s="160">
        <f>+[1]data1cf!AN316</f>
        <v>-2357.5377835954969</v>
      </c>
      <c r="P317" s="160">
        <f>+[1]data1cf!AO316</f>
        <v>-2319.1490918666195</v>
      </c>
      <c r="Q317" s="160">
        <f>+[1]data1cf!AP316</f>
        <v>-2320.0728284230922</v>
      </c>
      <c r="R317" s="160">
        <f>+[1]data1cf!AQ316</f>
        <v>1064.4589367197491</v>
      </c>
      <c r="S317" s="160">
        <f>+[1]data1cf!AR316</f>
        <v>0</v>
      </c>
      <c r="T317" s="160">
        <f>+[1]data1cf!AS316</f>
        <v>0</v>
      </c>
      <c r="U317" s="160">
        <f>+[1]data1cf!AT316</f>
        <v>0</v>
      </c>
      <c r="V317" s="160">
        <f>+[1]data1cf!AU316</f>
        <v>0</v>
      </c>
      <c r="W317" s="160">
        <f>+[1]data1cf!AV316</f>
        <v>0</v>
      </c>
      <c r="X317" s="160">
        <f>+[1]data1cf!AW316</f>
        <v>0</v>
      </c>
      <c r="Y317" s="160">
        <f>+[1]data1cf!AX316</f>
        <v>0</v>
      </c>
      <c r="Z317" s="160">
        <f>+[1]data1cf!AY316</f>
        <v>0</v>
      </c>
      <c r="AA317" s="160">
        <f>+[1]data1cf!AZ316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20"/>
        <v>-96459.659792835257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0">
        <f>+[1]data1cf!AA317</f>
        <v>-86197.712192506384</v>
      </c>
      <c r="C318" s="160">
        <f>+[1]data1cf!AB317</f>
        <v>-7636.0727727811145</v>
      </c>
      <c r="D318" s="160">
        <f>+[1]data1cf!AC317</f>
        <v>-3788.5189552915945</v>
      </c>
      <c r="E318" s="160">
        <f>+[1]data1cf!AD317</f>
        <v>-3440.3848501538159</v>
      </c>
      <c r="F318" s="160">
        <f>+[1]data1cf!AE317</f>
        <v>-3618.0482034536235</v>
      </c>
      <c r="G318" s="160">
        <f>+[1]data1cf!AF317</f>
        <v>-3972.9808738118559</v>
      </c>
      <c r="H318" s="160">
        <f>+[1]data1cf!AG317</f>
        <v>-2521.7651571590691</v>
      </c>
      <c r="I318" s="160">
        <f>+[1]data1cf!AH317</f>
        <v>-2632.9370503066484</v>
      </c>
      <c r="J318" s="160">
        <f>+[1]data1cf!AI317</f>
        <v>-2645.3712528416386</v>
      </c>
      <c r="K318" s="160">
        <f>+[1]data1cf!AJ317</f>
        <v>-2654.8271144026335</v>
      </c>
      <c r="L318" s="160">
        <f>+[1]data1cf!AK317</f>
        <v>-2682.8651877220491</v>
      </c>
      <c r="M318" s="160">
        <f>+[1]data1cf!AL317</f>
        <v>-2681.6057487054559</v>
      </c>
      <c r="N318" s="160">
        <f>+[1]data1cf!AM317</f>
        <v>-2698.9519202539554</v>
      </c>
      <c r="O318" s="160">
        <f>+[1]data1cf!AN317</f>
        <v>-2509.4060658373196</v>
      </c>
      <c r="P318" s="160">
        <f>+[1]data1cf!AO317</f>
        <v>-2470.7604057797757</v>
      </c>
      <c r="Q318" s="160">
        <f>+[1]data1cf!AP317</f>
        <v>-2471.941110664915</v>
      </c>
      <c r="R318" s="160">
        <f>+[1]data1cf!AQ317</f>
        <v>988.6532797631711</v>
      </c>
      <c r="S318" s="160">
        <f>+[1]data1cf!AR317</f>
        <v>0</v>
      </c>
      <c r="T318" s="160">
        <f>+[1]data1cf!AS317</f>
        <v>0</v>
      </c>
      <c r="U318" s="160">
        <f>+[1]data1cf!AT317</f>
        <v>0</v>
      </c>
      <c r="V318" s="160">
        <f>+[1]data1cf!AU317</f>
        <v>0</v>
      </c>
      <c r="W318" s="160">
        <f>+[1]data1cf!AV317</f>
        <v>0</v>
      </c>
      <c r="X318" s="160">
        <f>+[1]data1cf!AW317</f>
        <v>0</v>
      </c>
      <c r="Y318" s="160">
        <f>+[1]data1cf!AX317</f>
        <v>0</v>
      </c>
      <c r="Z318" s="160">
        <f>+[1]data1cf!AY317</f>
        <v>0</v>
      </c>
      <c r="AA318" s="160">
        <f>+[1]data1cf!AZ317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20"/>
        <v>-91884.731316711011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0">
        <f>+[1]data1cf!AA318</f>
        <v>-99882.401616453382</v>
      </c>
      <c r="C319" s="160">
        <f>+[1]data1cf!AB318</f>
        <v>-7383.3044603432036</v>
      </c>
      <c r="D319" s="160">
        <f>+[1]data1cf!AC318</f>
        <v>-3225.9061782057174</v>
      </c>
      <c r="E319" s="160">
        <f>+[1]data1cf!AD318</f>
        <v>-2900.0270957000557</v>
      </c>
      <c r="F319" s="160">
        <f>+[1]data1cf!AE318</f>
        <v>-3184.6056403134448</v>
      </c>
      <c r="G319" s="160">
        <f>+[1]data1cf!AF318</f>
        <v>-3508.1112541595298</v>
      </c>
      <c r="H319" s="160">
        <f>+[1]data1cf!AG318</f>
        <v>-2190.2913256067632</v>
      </c>
      <c r="I319" s="160">
        <f>+[1]data1cf!AH318</f>
        <v>-2319.0212226728436</v>
      </c>
      <c r="J319" s="160">
        <f>+[1]data1cf!AI318</f>
        <v>-2331.4554252078333</v>
      </c>
      <c r="K319" s="160">
        <f>+[1]data1cf!AJ318</f>
        <v>-2340.3792260440255</v>
      </c>
      <c r="L319" s="160">
        <f>+[1]data1cf!AK318</f>
        <v>-2368.9493600882438</v>
      </c>
      <c r="M319" s="160">
        <f>+[1]data1cf!AL318</f>
        <v>-2367.1578603468479</v>
      </c>
      <c r="N319" s="160">
        <f>+[1]data1cf!AM318</f>
        <v>-2385.0360926201502</v>
      </c>
      <c r="O319" s="160">
        <f>+[1]data1cf!AN318</f>
        <v>-2194.9581774787116</v>
      </c>
      <c r="P319" s="160">
        <f>+[1]data1cf!AO318</f>
        <v>-2156.8445781459704</v>
      </c>
      <c r="Q319" s="160">
        <f>+[1]data1cf!AP318</f>
        <v>-2157.493222306307</v>
      </c>
      <c r="R319" s="160">
        <f>+[1]data1cf!AQ318</f>
        <v>1145.6111935800736</v>
      </c>
      <c r="S319" s="160">
        <f>+[1]data1cf!AR318</f>
        <v>0</v>
      </c>
      <c r="T319" s="160">
        <f>+[1]data1cf!AS318</f>
        <v>0</v>
      </c>
      <c r="U319" s="160">
        <f>+[1]data1cf!AT318</f>
        <v>0</v>
      </c>
      <c r="V319" s="160">
        <f>+[1]data1cf!AU318</f>
        <v>0</v>
      </c>
      <c r="W319" s="160">
        <f>+[1]data1cf!AV318</f>
        <v>0</v>
      </c>
      <c r="X319" s="160">
        <f>+[1]data1cf!AW318</f>
        <v>0</v>
      </c>
      <c r="Y319" s="160">
        <f>+[1]data1cf!AX318</f>
        <v>0</v>
      </c>
      <c r="Z319" s="160">
        <f>+[1]data1cf!AY318</f>
        <v>0</v>
      </c>
      <c r="AA319" s="160">
        <f>+[1]data1cf!AZ318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20"/>
        <v>-101541.22553598585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0">
        <f>+[1]data1cf!AA319</f>
        <v>-85365.093998082491</v>
      </c>
      <c r="C320" s="160">
        <f>+[1]data1cf!AB319</f>
        <v>-7704.9274784052504</v>
      </c>
      <c r="D320" s="160">
        <f>+[1]data1cf!AC319</f>
        <v>-3759.4381964576892</v>
      </c>
      <c r="E320" s="160">
        <f>+[1]data1cf!AD319</f>
        <v>-3393.7859897600474</v>
      </c>
      <c r="F320" s="160">
        <f>+[1]data1cf!AE319</f>
        <v>-3738.4607752748798</v>
      </c>
      <c r="G320" s="160">
        <f>+[1]data1cf!AF319</f>
        <v>-3882.9924984679792</v>
      </c>
      <c r="H320" s="160">
        <f>+[1]data1cf!AG319</f>
        <v>-2541.933034892771</v>
      </c>
      <c r="I320" s="160">
        <f>+[1]data1cf!AH319</f>
        <v>-2652.0366455921776</v>
      </c>
      <c r="J320" s="160">
        <f>+[1]data1cf!AI319</f>
        <v>-2664.4708481271673</v>
      </c>
      <c r="K320" s="160">
        <f>+[1]data1cf!AJ319</f>
        <v>-2673.9590818835609</v>
      </c>
      <c r="L320" s="160">
        <f>+[1]data1cf!AK319</f>
        <v>-2701.9647830075778</v>
      </c>
      <c r="M320" s="160">
        <f>+[1]data1cf!AL319</f>
        <v>-2700.7377161863833</v>
      </c>
      <c r="N320" s="160">
        <f>+[1]data1cf!AM319</f>
        <v>-2718.0515155394842</v>
      </c>
      <c r="O320" s="160">
        <f>+[1]data1cf!AN319</f>
        <v>-2528.5380333182475</v>
      </c>
      <c r="P320" s="160">
        <f>+[1]data1cf!AO319</f>
        <v>-2489.8600010653045</v>
      </c>
      <c r="Q320" s="160">
        <f>+[1]data1cf!AP319</f>
        <v>-2491.0730781458424</v>
      </c>
      <c r="R320" s="160">
        <f>+[1]data1cf!AQ319</f>
        <v>979.10348212040674</v>
      </c>
      <c r="S320" s="160">
        <f>+[1]data1cf!AR319</f>
        <v>0</v>
      </c>
      <c r="T320" s="160">
        <f>+[1]data1cf!AS319</f>
        <v>0</v>
      </c>
      <c r="U320" s="160">
        <f>+[1]data1cf!AT319</f>
        <v>0</v>
      </c>
      <c r="V320" s="160">
        <f>+[1]data1cf!AU319</f>
        <v>0</v>
      </c>
      <c r="W320" s="160">
        <f>+[1]data1cf!AV319</f>
        <v>0</v>
      </c>
      <c r="X320" s="160">
        <f>+[1]data1cf!AW319</f>
        <v>0</v>
      </c>
      <c r="Y320" s="160">
        <f>+[1]data1cf!AX319</f>
        <v>0</v>
      </c>
      <c r="Z320" s="160">
        <f>+[1]data1cf!AY319</f>
        <v>0</v>
      </c>
      <c r="AA320" s="160">
        <f>+[1]data1cf!AZ319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20"/>
        <v>-91247.374905045275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0">
        <f>+[1]data1cf!AA320</f>
        <v>-89966.664890473083</v>
      </c>
      <c r="C321" s="160">
        <f>+[1]data1cf!AB320</f>
        <v>-7619.9216028782212</v>
      </c>
      <c r="D321" s="160">
        <f>+[1]data1cf!AC320</f>
        <v>-3553.8902698037032</v>
      </c>
      <c r="E321" s="160">
        <f>+[1]data1cf!AD320</f>
        <v>-3193.2322435094611</v>
      </c>
      <c r="F321" s="160">
        <f>+[1]data1cf!AE320</f>
        <v>-3513.3724747609958</v>
      </c>
      <c r="G321" s="160">
        <f>+[1]data1cf!AF320</f>
        <v>-3820.7936301115337</v>
      </c>
      <c r="H321" s="160">
        <f>+[1]data1cf!AG320</f>
        <v>-2430.4726803602721</v>
      </c>
      <c r="I321" s="160">
        <f>+[1]data1cf!AH320</f>
        <v>-2546.4802905774509</v>
      </c>
      <c r="J321" s="160">
        <f>+[1]data1cf!AI320</f>
        <v>-2558.9144931124411</v>
      </c>
      <c r="K321" s="160">
        <f>+[1]data1cf!AJ320</f>
        <v>-2568.2238177925387</v>
      </c>
      <c r="L321" s="160">
        <f>+[1]data1cf!AK320</f>
        <v>-2596.4084279928511</v>
      </c>
      <c r="M321" s="160">
        <f>+[1]data1cf!AL320</f>
        <v>-2595.0024520953611</v>
      </c>
      <c r="N321" s="160">
        <f>+[1]data1cf!AM320</f>
        <v>-2612.4951605247575</v>
      </c>
      <c r="O321" s="160">
        <f>+[1]data1cf!AN320</f>
        <v>-2422.8027692272249</v>
      </c>
      <c r="P321" s="160">
        <f>+[1]data1cf!AO320</f>
        <v>-2384.3036460505778</v>
      </c>
      <c r="Q321" s="160">
        <f>+[1]data1cf!AP320</f>
        <v>-2385.3378140548202</v>
      </c>
      <c r="R321" s="160">
        <f>+[1]data1cf!AQ320</f>
        <v>1031.88165962777</v>
      </c>
      <c r="S321" s="160">
        <f>+[1]data1cf!AR320</f>
        <v>0</v>
      </c>
      <c r="T321" s="160">
        <f>+[1]data1cf!AS320</f>
        <v>0</v>
      </c>
      <c r="U321" s="160">
        <f>+[1]data1cf!AT320</f>
        <v>0</v>
      </c>
      <c r="V321" s="160">
        <f>+[1]data1cf!AU320</f>
        <v>0</v>
      </c>
      <c r="W321" s="160">
        <f>+[1]data1cf!AV320</f>
        <v>0</v>
      </c>
      <c r="X321" s="160">
        <f>+[1]data1cf!AW320</f>
        <v>0</v>
      </c>
      <c r="Y321" s="160">
        <f>+[1]data1cf!AX320</f>
        <v>0</v>
      </c>
      <c r="Z321" s="160">
        <f>+[1]data1cf!AY320</f>
        <v>0</v>
      </c>
      <c r="AA321" s="160">
        <f>+[1]data1cf!AZ320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20"/>
        <v>-94474.52520697721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0">
        <f>+[1]data1cf!AA321</f>
        <v>-100025.84782302652</v>
      </c>
      <c r="C322" s="160">
        <f>+[1]data1cf!AB321</f>
        <v>-7483.044308615199</v>
      </c>
      <c r="D322" s="160">
        <f>+[1]data1cf!AC321</f>
        <v>-3232.1627844901527</v>
      </c>
      <c r="E322" s="160">
        <f>+[1]data1cf!AD321</f>
        <v>-2985.5748168949694</v>
      </c>
      <c r="F322" s="160">
        <f>+[1]data1cf!AE321</f>
        <v>-3070.1979358050385</v>
      </c>
      <c r="G322" s="160">
        <f>+[1]data1cf!AF321</f>
        <v>-3400.193928454587</v>
      </c>
      <c r="H322" s="160">
        <f>+[1]data1cf!AG321</f>
        <v>-2186.8167371640593</v>
      </c>
      <c r="I322" s="160">
        <f>+[1]data1cf!AH321</f>
        <v>-2315.7306814510212</v>
      </c>
      <c r="J322" s="160">
        <f>+[1]data1cf!AI321</f>
        <v>-2328.1648839860113</v>
      </c>
      <c r="K322" s="160">
        <f>+[1]data1cf!AJ321</f>
        <v>-2337.0831076336908</v>
      </c>
      <c r="L322" s="160">
        <f>+[1]data1cf!AK321</f>
        <v>-2365.6588188664218</v>
      </c>
      <c r="M322" s="160">
        <f>+[1]data1cf!AL321</f>
        <v>-2363.8617419365137</v>
      </c>
      <c r="N322" s="160">
        <f>+[1]data1cf!AM321</f>
        <v>-2381.7455513983277</v>
      </c>
      <c r="O322" s="160">
        <f>+[1]data1cf!AN321</f>
        <v>-2191.6620590683774</v>
      </c>
      <c r="P322" s="160">
        <f>+[1]data1cf!AO321</f>
        <v>-2153.554036924148</v>
      </c>
      <c r="Q322" s="160">
        <f>+[1]data1cf!AP321</f>
        <v>-2154.1971038959728</v>
      </c>
      <c r="R322" s="160">
        <f>+[1]data1cf!AQ321</f>
        <v>1147.2564641909848</v>
      </c>
      <c r="S322" s="160">
        <f>+[1]data1cf!AR321</f>
        <v>0</v>
      </c>
      <c r="T322" s="160">
        <f>+[1]data1cf!AS321</f>
        <v>0</v>
      </c>
      <c r="U322" s="160">
        <f>+[1]data1cf!AT321</f>
        <v>0</v>
      </c>
      <c r="V322" s="160">
        <f>+[1]data1cf!AU321</f>
        <v>0</v>
      </c>
      <c r="W322" s="160">
        <f>+[1]data1cf!AV321</f>
        <v>0</v>
      </c>
      <c r="X322" s="160">
        <f>+[1]data1cf!AW321</f>
        <v>0</v>
      </c>
      <c r="Y322" s="160">
        <f>+[1]data1cf!AX321</f>
        <v>0</v>
      </c>
      <c r="Z322" s="160">
        <f>+[1]data1cf!AY321</f>
        <v>0</v>
      </c>
      <c r="AA322" s="160">
        <f>+[1]data1cf!AZ321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20"/>
        <v>-101679.9704737096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0">
        <f>+[1]data1cf!AA322</f>
        <v>-95039.428892144671</v>
      </c>
      <c r="C323" s="160">
        <f>+[1]data1cf!AB322</f>
        <v>-7491.8904261735761</v>
      </c>
      <c r="D323" s="160">
        <f>+[1]data1cf!AC322</f>
        <v>-3437.1145876386513</v>
      </c>
      <c r="E323" s="160">
        <f>+[1]data1cf!AD322</f>
        <v>-3181.1448902353832</v>
      </c>
      <c r="F323" s="160">
        <f>+[1]data1cf!AE322</f>
        <v>-3437.5852282421083</v>
      </c>
      <c r="G323" s="160">
        <f>+[1]data1cf!AF322</f>
        <v>-3554.9196951344138</v>
      </c>
      <c r="H323" s="160">
        <f>+[1]data1cf!AG322</f>
        <v>-2307.5989732484227</v>
      </c>
      <c r="I323" s="160">
        <f>+[1]data1cf!AH322</f>
        <v>-2430.1151425903063</v>
      </c>
      <c r="J323" s="160">
        <f>+[1]data1cf!AI322</f>
        <v>-2442.549345125296</v>
      </c>
      <c r="K323" s="160">
        <f>+[1]data1cf!AJ322</f>
        <v>-2451.6614407410088</v>
      </c>
      <c r="L323" s="160">
        <f>+[1]data1cf!AK322</f>
        <v>-2480.043280005706</v>
      </c>
      <c r="M323" s="160">
        <f>+[1]data1cf!AL322</f>
        <v>-2478.4400750438317</v>
      </c>
      <c r="N323" s="160">
        <f>+[1]data1cf!AM322</f>
        <v>-2496.1300125376129</v>
      </c>
      <c r="O323" s="160">
        <f>+[1]data1cf!AN322</f>
        <v>-2306.240392175695</v>
      </c>
      <c r="P323" s="160">
        <f>+[1]data1cf!AO322</f>
        <v>-2267.9384980634331</v>
      </c>
      <c r="Q323" s="160">
        <f>+[1]data1cf!AP322</f>
        <v>-2268.7754370032903</v>
      </c>
      <c r="R323" s="160">
        <f>+[1]data1cf!AQ322</f>
        <v>1090.0642336213425</v>
      </c>
      <c r="S323" s="160">
        <f>+[1]data1cf!AR322</f>
        <v>0</v>
      </c>
      <c r="T323" s="160">
        <f>+[1]data1cf!AS322</f>
        <v>0</v>
      </c>
      <c r="U323" s="160">
        <f>+[1]data1cf!AT322</f>
        <v>0</v>
      </c>
      <c r="V323" s="160">
        <f>+[1]data1cf!AU322</f>
        <v>0</v>
      </c>
      <c r="W323" s="160">
        <f>+[1]data1cf!AV322</f>
        <v>0</v>
      </c>
      <c r="X323" s="160">
        <f>+[1]data1cf!AW322</f>
        <v>0</v>
      </c>
      <c r="Y323" s="160">
        <f>+[1]data1cf!AX322</f>
        <v>0</v>
      </c>
      <c r="Z323" s="160">
        <f>+[1]data1cf!AY322</f>
        <v>0</v>
      </c>
      <c r="AA323" s="160">
        <f>+[1]data1cf!AZ322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20"/>
        <v>-98194.699530585262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0">
        <f>+[1]data1cf!AA323</f>
        <v>-89110.823983461974</v>
      </c>
      <c r="C324" s="160">
        <f>+[1]data1cf!AB323</f>
        <v>-7726.0856889226407</v>
      </c>
      <c r="D324" s="160">
        <f>+[1]data1cf!AC323</f>
        <v>-3617.8688674666882</v>
      </c>
      <c r="E324" s="160">
        <f>+[1]data1cf!AD323</f>
        <v>-3395.0331667510122</v>
      </c>
      <c r="F324" s="160">
        <f>+[1]data1cf!AE323</f>
        <v>-3604.955149854397</v>
      </c>
      <c r="G324" s="160">
        <f>+[1]data1cf!AF323</f>
        <v>-3783.8415529421754</v>
      </c>
      <c r="H324" s="160">
        <f>+[1]data1cf!AG323</f>
        <v>-2451.2030642117129</v>
      </c>
      <c r="I324" s="160">
        <f>+[1]data1cf!AH323</f>
        <v>-2566.1125963115601</v>
      </c>
      <c r="J324" s="160">
        <f>+[1]data1cf!AI323</f>
        <v>-2578.5467988465498</v>
      </c>
      <c r="K324" s="160">
        <f>+[1]data1cf!AJ323</f>
        <v>-2587.8893986211124</v>
      </c>
      <c r="L324" s="160">
        <f>+[1]data1cf!AK323</f>
        <v>-2616.0407337269603</v>
      </c>
      <c r="M324" s="160">
        <f>+[1]data1cf!AL323</f>
        <v>-2614.6680329239348</v>
      </c>
      <c r="N324" s="160">
        <f>+[1]data1cf!AM323</f>
        <v>-2632.1274662588667</v>
      </c>
      <c r="O324" s="160">
        <f>+[1]data1cf!AN323</f>
        <v>-2442.4683500557985</v>
      </c>
      <c r="P324" s="160">
        <f>+[1]data1cf!AO323</f>
        <v>-2403.9359517846869</v>
      </c>
      <c r="Q324" s="160">
        <f>+[1]data1cf!AP323</f>
        <v>-2405.0033948833934</v>
      </c>
      <c r="R324" s="160">
        <f>+[1]data1cf!AQ323</f>
        <v>1022.0655067607154</v>
      </c>
      <c r="S324" s="160">
        <f>+[1]data1cf!AR323</f>
        <v>0</v>
      </c>
      <c r="T324" s="160">
        <f>+[1]data1cf!AS323</f>
        <v>0</v>
      </c>
      <c r="U324" s="160">
        <f>+[1]data1cf!AT323</f>
        <v>0</v>
      </c>
      <c r="V324" s="160">
        <f>+[1]data1cf!AU323</f>
        <v>0</v>
      </c>
      <c r="W324" s="160">
        <f>+[1]data1cf!AV323</f>
        <v>0</v>
      </c>
      <c r="X324" s="160">
        <f>+[1]data1cf!AW323</f>
        <v>0</v>
      </c>
      <c r="Y324" s="160">
        <f>+[1]data1cf!AX323</f>
        <v>0</v>
      </c>
      <c r="Z324" s="160">
        <f>+[1]data1cf!AY323</f>
        <v>0</v>
      </c>
      <c r="AA324" s="160">
        <f>+[1]data1cf!AZ323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1">SUMPRODUCT(B324:AJ324,PVCapPrice)</f>
        <v>-94053.148458239011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0">
        <f>+[1]data1cf!AA324</f>
        <v>-99672.854875630175</v>
      </c>
      <c r="C325" s="160">
        <f>+[1]data1cf!AB324</f>
        <v>-7423.8259535357411</v>
      </c>
      <c r="D325" s="160">
        <f>+[1]data1cf!AC324</f>
        <v>-3186.6686467667323</v>
      </c>
      <c r="E325" s="160">
        <f>+[1]data1cf!AD324</f>
        <v>-2980.309313875815</v>
      </c>
      <c r="F325" s="160">
        <f>+[1]data1cf!AE324</f>
        <v>-3210.6363735412756</v>
      </c>
      <c r="G325" s="160">
        <f>+[1]data1cf!AF324</f>
        <v>-3573.5702259926588</v>
      </c>
      <c r="H325" s="160">
        <f>+[1]data1cf!AG324</f>
        <v>-2195.3670170542005</v>
      </c>
      <c r="I325" s="160">
        <f>+[1]data1cf!AH324</f>
        <v>-2323.828057269935</v>
      </c>
      <c r="J325" s="160">
        <f>+[1]data1cf!AI324</f>
        <v>-2336.2622598049252</v>
      </c>
      <c r="K325" s="160">
        <f>+[1]data1cf!AJ324</f>
        <v>-2345.1942078184002</v>
      </c>
      <c r="L325" s="160">
        <f>+[1]data1cf!AK324</f>
        <v>-2373.7561946853357</v>
      </c>
      <c r="M325" s="160">
        <f>+[1]data1cf!AL324</f>
        <v>-2371.972842121223</v>
      </c>
      <c r="N325" s="160">
        <f>+[1]data1cf!AM324</f>
        <v>-2389.8429272172416</v>
      </c>
      <c r="O325" s="160">
        <f>+[1]data1cf!AN324</f>
        <v>-2199.7731592530863</v>
      </c>
      <c r="P325" s="160">
        <f>+[1]data1cf!AO324</f>
        <v>-2161.6514127430619</v>
      </c>
      <c r="Q325" s="160">
        <f>+[1]data1cf!AP324</f>
        <v>-2162.3082040806821</v>
      </c>
      <c r="R325" s="160">
        <f>+[1]data1cf!AQ324</f>
        <v>1143.2077762815279</v>
      </c>
      <c r="S325" s="160">
        <f>+[1]data1cf!AR324</f>
        <v>0</v>
      </c>
      <c r="T325" s="160">
        <f>+[1]data1cf!AS324</f>
        <v>0</v>
      </c>
      <c r="U325" s="160">
        <f>+[1]data1cf!AT324</f>
        <v>0</v>
      </c>
      <c r="V325" s="160">
        <f>+[1]data1cf!AU324</f>
        <v>0</v>
      </c>
      <c r="W325" s="160">
        <f>+[1]data1cf!AV324</f>
        <v>0</v>
      </c>
      <c r="X325" s="160">
        <f>+[1]data1cf!AW324</f>
        <v>0</v>
      </c>
      <c r="Y325" s="160">
        <f>+[1]data1cf!AX324</f>
        <v>0</v>
      </c>
      <c r="Z325" s="160">
        <f>+[1]data1cf!AY324</f>
        <v>0</v>
      </c>
      <c r="AA325" s="160">
        <f>+[1]data1cf!AZ324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1"/>
        <v>-101463.94611393772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0">
        <f>+[1]data1cf!AA325</f>
        <v>-91526.147946764788</v>
      </c>
      <c r="C326" s="160">
        <f>+[1]data1cf!AB325</f>
        <v>-7551.8830145626407</v>
      </c>
      <c r="D326" s="160">
        <f>+[1]data1cf!AC325</f>
        <v>-3597.7161001322629</v>
      </c>
      <c r="E326" s="160">
        <f>+[1]data1cf!AD325</f>
        <v>-3324.7446432674565</v>
      </c>
      <c r="F326" s="160">
        <f>+[1]data1cf!AE325</f>
        <v>-3441.2111111053741</v>
      </c>
      <c r="G326" s="160">
        <f>+[1]data1cf!AF325</f>
        <v>-3688.8971398769982</v>
      </c>
      <c r="H326" s="160">
        <f>+[1]data1cf!AG325</f>
        <v>-2392.6985074948411</v>
      </c>
      <c r="I326" s="160">
        <f>+[1]data1cf!AH325</f>
        <v>-2510.7069968525643</v>
      </c>
      <c r="J326" s="160">
        <f>+[1]data1cf!AI325</f>
        <v>-2523.1411993875545</v>
      </c>
      <c r="K326" s="160">
        <f>+[1]data1cf!AJ325</f>
        <v>-2532.3898913664234</v>
      </c>
      <c r="L326" s="160">
        <f>+[1]data1cf!AK325</f>
        <v>-2560.6351342679645</v>
      </c>
      <c r="M326" s="160">
        <f>+[1]data1cf!AL325</f>
        <v>-2559.1685256692458</v>
      </c>
      <c r="N326" s="160">
        <f>+[1]data1cf!AM325</f>
        <v>-2576.7218667998713</v>
      </c>
      <c r="O326" s="160">
        <f>+[1]data1cf!AN325</f>
        <v>-2386.9688428011095</v>
      </c>
      <c r="P326" s="160">
        <f>+[1]data1cf!AO325</f>
        <v>-2348.5303523256916</v>
      </c>
      <c r="Q326" s="160">
        <f>+[1]data1cf!AP325</f>
        <v>-2349.5038876287049</v>
      </c>
      <c r="R326" s="160">
        <f>+[1]data1cf!AQ325</f>
        <v>1049.7683064902133</v>
      </c>
      <c r="S326" s="160">
        <f>+[1]data1cf!AR325</f>
        <v>0</v>
      </c>
      <c r="T326" s="160">
        <f>+[1]data1cf!AS325</f>
        <v>0</v>
      </c>
      <c r="U326" s="160">
        <f>+[1]data1cf!AT325</f>
        <v>0</v>
      </c>
      <c r="V326" s="160">
        <f>+[1]data1cf!AU325</f>
        <v>0</v>
      </c>
      <c r="W326" s="160">
        <f>+[1]data1cf!AV325</f>
        <v>0</v>
      </c>
      <c r="X326" s="160">
        <f>+[1]data1cf!AW325</f>
        <v>0</v>
      </c>
      <c r="Y326" s="160">
        <f>+[1]data1cf!AX325</f>
        <v>0</v>
      </c>
      <c r="Z326" s="160">
        <f>+[1]data1cf!AY325</f>
        <v>0</v>
      </c>
      <c r="AA326" s="160">
        <f>+[1]data1cf!AZ325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1"/>
        <v>-95678.951610925476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0">
        <f>+[1]data1cf!AA326</f>
        <v>-99385.600631798428</v>
      </c>
      <c r="C327" s="160">
        <f>+[1]data1cf!AB326</f>
        <v>-7508.8154496655052</v>
      </c>
      <c r="D327" s="160">
        <f>+[1]data1cf!AC326</f>
        <v>-3185.8964175763585</v>
      </c>
      <c r="E327" s="160">
        <f>+[1]data1cf!AD326</f>
        <v>-2883.8801202014688</v>
      </c>
      <c r="F327" s="160">
        <f>+[1]data1cf!AE326</f>
        <v>-3052.3035860418213</v>
      </c>
      <c r="G327" s="160">
        <f>+[1]data1cf!AF326</f>
        <v>-3394.2473974542336</v>
      </c>
      <c r="H327" s="160">
        <f>+[1]data1cf!AG326</f>
        <v>-2202.3249582893118</v>
      </c>
      <c r="I327" s="160">
        <f>+[1]data1cf!AH326</f>
        <v>-2330.4174398200407</v>
      </c>
      <c r="J327" s="160">
        <f>+[1]data1cf!AI326</f>
        <v>-2342.8516423550304</v>
      </c>
      <c r="K327" s="160">
        <f>+[1]data1cf!AJ326</f>
        <v>-2351.7947588135053</v>
      </c>
      <c r="L327" s="160">
        <f>+[1]data1cf!AK326</f>
        <v>-2380.3455772354409</v>
      </c>
      <c r="M327" s="160">
        <f>+[1]data1cf!AL326</f>
        <v>-2378.5733931163277</v>
      </c>
      <c r="N327" s="160">
        <f>+[1]data1cf!AM326</f>
        <v>-2396.4323097673473</v>
      </c>
      <c r="O327" s="160">
        <f>+[1]data1cf!AN326</f>
        <v>-2206.3737102481919</v>
      </c>
      <c r="P327" s="160">
        <f>+[1]data1cf!AO326</f>
        <v>-2168.2407952931676</v>
      </c>
      <c r="Q327" s="160">
        <f>+[1]data1cf!AP326</f>
        <v>-2168.9087550757868</v>
      </c>
      <c r="R327" s="160">
        <f>+[1]data1cf!AQ326</f>
        <v>1139.9130850064751</v>
      </c>
      <c r="S327" s="160">
        <f>+[1]data1cf!AR326</f>
        <v>0</v>
      </c>
      <c r="T327" s="160">
        <f>+[1]data1cf!AS326</f>
        <v>0</v>
      </c>
      <c r="U327" s="160">
        <f>+[1]data1cf!AT326</f>
        <v>0</v>
      </c>
      <c r="V327" s="160">
        <f>+[1]data1cf!AU326</f>
        <v>0</v>
      </c>
      <c r="W327" s="160">
        <f>+[1]data1cf!AV326</f>
        <v>0</v>
      </c>
      <c r="X327" s="160">
        <f>+[1]data1cf!AW326</f>
        <v>0</v>
      </c>
      <c r="Y327" s="160">
        <f>+[1]data1cf!AX326</f>
        <v>0</v>
      </c>
      <c r="Z327" s="160">
        <f>+[1]data1cf!AY326</f>
        <v>0</v>
      </c>
      <c r="AA327" s="160">
        <f>+[1]data1cf!AZ326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1"/>
        <v>-101090.66326207422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0">
        <f>+[1]data1cf!AA327</f>
        <v>-93341.956930086919</v>
      </c>
      <c r="C328" s="160">
        <f>+[1]data1cf!AB327</f>
        <v>-7495.0431837482256</v>
      </c>
      <c r="D328" s="160">
        <f>+[1]data1cf!AC327</f>
        <v>-3467.9585532386614</v>
      </c>
      <c r="E328" s="160">
        <f>+[1]data1cf!AD327</f>
        <v>-3034.161475686381</v>
      </c>
      <c r="F328" s="160">
        <f>+[1]data1cf!AE327</f>
        <v>-3485.1522833158924</v>
      </c>
      <c r="G328" s="160">
        <f>+[1]data1cf!AF327</f>
        <v>-3779.1155003659123</v>
      </c>
      <c r="H328" s="160">
        <f>+[1]data1cf!AG327</f>
        <v>-2348.7155465066562</v>
      </c>
      <c r="I328" s="160">
        <f>+[1]data1cf!AH327</f>
        <v>-2469.0537914223414</v>
      </c>
      <c r="J328" s="160">
        <f>+[1]data1cf!AI327</f>
        <v>-2481.4879939573311</v>
      </c>
      <c r="K328" s="160">
        <f>+[1]data1cf!AJ327</f>
        <v>-2490.6660872829284</v>
      </c>
      <c r="L328" s="160">
        <f>+[1]data1cf!AK327</f>
        <v>-2518.9819288377412</v>
      </c>
      <c r="M328" s="160">
        <f>+[1]data1cf!AL327</f>
        <v>-2517.4447215857508</v>
      </c>
      <c r="N328" s="160">
        <f>+[1]data1cf!AM327</f>
        <v>-2535.068661369648</v>
      </c>
      <c r="O328" s="160">
        <f>+[1]data1cf!AN327</f>
        <v>-2345.245038717615</v>
      </c>
      <c r="P328" s="160">
        <f>+[1]data1cf!AO327</f>
        <v>-2306.8771468954683</v>
      </c>
      <c r="Q328" s="160">
        <f>+[1]data1cf!AP327</f>
        <v>-2307.7800835452099</v>
      </c>
      <c r="R328" s="160">
        <f>+[1]data1cf!AQ327</f>
        <v>1070.5949092053249</v>
      </c>
      <c r="S328" s="160">
        <f>+[1]data1cf!AR327</f>
        <v>0</v>
      </c>
      <c r="T328" s="160">
        <f>+[1]data1cf!AS327</f>
        <v>0</v>
      </c>
      <c r="U328" s="160">
        <f>+[1]data1cf!AT327</f>
        <v>0</v>
      </c>
      <c r="V328" s="160">
        <f>+[1]data1cf!AU327</f>
        <v>0</v>
      </c>
      <c r="W328" s="160">
        <f>+[1]data1cf!AV327</f>
        <v>0</v>
      </c>
      <c r="X328" s="160">
        <f>+[1]data1cf!AW327</f>
        <v>0</v>
      </c>
      <c r="Y328" s="160">
        <f>+[1]data1cf!AX327</f>
        <v>0</v>
      </c>
      <c r="Z328" s="160">
        <f>+[1]data1cf!AY327</f>
        <v>0</v>
      </c>
      <c r="AA328" s="160">
        <f>+[1]data1cf!AZ327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1"/>
        <v>-96898.628842402846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0">
        <f>+[1]data1cf!AA328</f>
        <v>-90943.91970552686</v>
      </c>
      <c r="C329" s="160">
        <f>+[1]data1cf!AB328</f>
        <v>-7610.3024097623584</v>
      </c>
      <c r="D329" s="160">
        <f>+[1]data1cf!AC328</f>
        <v>-3460.7351000183003</v>
      </c>
      <c r="E329" s="160">
        <f>+[1]data1cf!AD328</f>
        <v>-3183.7518566170156</v>
      </c>
      <c r="F329" s="160">
        <f>+[1]data1cf!AE328</f>
        <v>-3485.1434088951532</v>
      </c>
      <c r="G329" s="160">
        <f>+[1]data1cf!AF328</f>
        <v>-3730.8480296179778</v>
      </c>
      <c r="H329" s="160">
        <f>+[1]data1cf!AG328</f>
        <v>-2406.801379688884</v>
      </c>
      <c r="I329" s="160">
        <f>+[1]data1cf!AH328</f>
        <v>-2524.0628469239691</v>
      </c>
      <c r="J329" s="160">
        <f>+[1]data1cf!AI328</f>
        <v>-2536.4970494589593</v>
      </c>
      <c r="K329" s="160">
        <f>+[1]data1cf!AJ328</f>
        <v>-2545.7683784718479</v>
      </c>
      <c r="L329" s="160">
        <f>+[1]data1cf!AK328</f>
        <v>-2573.9909843393693</v>
      </c>
      <c r="M329" s="160">
        <f>+[1]data1cf!AL328</f>
        <v>-2572.5470127746703</v>
      </c>
      <c r="N329" s="160">
        <f>+[1]data1cf!AM328</f>
        <v>-2590.0777168712757</v>
      </c>
      <c r="O329" s="160">
        <f>+[1]data1cf!AN328</f>
        <v>-2400.3473299065345</v>
      </c>
      <c r="P329" s="160">
        <f>+[1]data1cf!AO328</f>
        <v>-2361.886202397096</v>
      </c>
      <c r="Q329" s="160">
        <f>+[1]data1cf!AP328</f>
        <v>-2362.8823747341294</v>
      </c>
      <c r="R329" s="160">
        <f>+[1]data1cf!AQ328</f>
        <v>1043.0903814545109</v>
      </c>
      <c r="S329" s="160">
        <f>+[1]data1cf!AR328</f>
        <v>0</v>
      </c>
      <c r="T329" s="160">
        <f>+[1]data1cf!AS328</f>
        <v>0</v>
      </c>
      <c r="U329" s="160">
        <f>+[1]data1cf!AT328</f>
        <v>0</v>
      </c>
      <c r="V329" s="160">
        <f>+[1]data1cf!AU328</f>
        <v>0</v>
      </c>
      <c r="W329" s="160">
        <f>+[1]data1cf!AV328</f>
        <v>0</v>
      </c>
      <c r="X329" s="160">
        <f>+[1]data1cf!AW328</f>
        <v>0</v>
      </c>
      <c r="Y329" s="160">
        <f>+[1]data1cf!AX328</f>
        <v>0</v>
      </c>
      <c r="Z329" s="160">
        <f>+[1]data1cf!AY328</f>
        <v>0</v>
      </c>
      <c r="AA329" s="160">
        <f>+[1]data1cf!AZ328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1"/>
        <v>-95130.001169107927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0">
        <f>+[1]data1cf!AA329</f>
        <v>-100748.33731677772</v>
      </c>
      <c r="C330" s="160">
        <f>+[1]data1cf!AB329</f>
        <v>-7443.6326591936913</v>
      </c>
      <c r="D330" s="160">
        <f>+[1]data1cf!AC329</f>
        <v>-3202.6901195292194</v>
      </c>
      <c r="E330" s="160">
        <f>+[1]data1cf!AD329</f>
        <v>-2764.1431023174973</v>
      </c>
      <c r="F330" s="160">
        <f>+[1]data1cf!AE329</f>
        <v>-3071.3642624927115</v>
      </c>
      <c r="G330" s="160">
        <f>+[1]data1cf!AF329</f>
        <v>-3522.7912983717338</v>
      </c>
      <c r="H330" s="160">
        <f>+[1]data1cf!AG329</f>
        <v>-2169.3164232489389</v>
      </c>
      <c r="I330" s="160">
        <f>+[1]data1cf!AH329</f>
        <v>-2299.1573504559638</v>
      </c>
      <c r="J330" s="160">
        <f>+[1]data1cf!AI329</f>
        <v>-2311.5915529909535</v>
      </c>
      <c r="K330" s="160">
        <f>+[1]data1cf!AJ329</f>
        <v>-2320.4816862471166</v>
      </c>
      <c r="L330" s="160">
        <f>+[1]data1cf!AK329</f>
        <v>-2349.085487871364</v>
      </c>
      <c r="M330" s="160">
        <f>+[1]data1cf!AL329</f>
        <v>-2347.260320549939</v>
      </c>
      <c r="N330" s="160">
        <f>+[1]data1cf!AM329</f>
        <v>-2365.1722204032703</v>
      </c>
      <c r="O330" s="160">
        <f>+[1]data1cf!AN329</f>
        <v>-2175.0606376818032</v>
      </c>
      <c r="P330" s="160">
        <f>+[1]data1cf!AO329</f>
        <v>-2136.9807059290906</v>
      </c>
      <c r="Q330" s="160">
        <f>+[1]data1cf!AP329</f>
        <v>-2137.5956825093981</v>
      </c>
      <c r="R330" s="160">
        <f>+[1]data1cf!AQ329</f>
        <v>1155.5431296885135</v>
      </c>
      <c r="S330" s="160">
        <f>+[1]data1cf!AR329</f>
        <v>0</v>
      </c>
      <c r="T330" s="160">
        <f>+[1]data1cf!AS329</f>
        <v>0</v>
      </c>
      <c r="U330" s="160">
        <f>+[1]data1cf!AT329</f>
        <v>0</v>
      </c>
      <c r="V330" s="160">
        <f>+[1]data1cf!AU329</f>
        <v>0</v>
      </c>
      <c r="W330" s="160">
        <f>+[1]data1cf!AV329</f>
        <v>0</v>
      </c>
      <c r="X330" s="160">
        <f>+[1]data1cf!AW329</f>
        <v>0</v>
      </c>
      <c r="Y330" s="160">
        <f>+[1]data1cf!AX329</f>
        <v>0</v>
      </c>
      <c r="Z330" s="160">
        <f>+[1]data1cf!AY329</f>
        <v>0</v>
      </c>
      <c r="AA330" s="160">
        <f>+[1]data1cf!AZ329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1"/>
        <v>-102136.56575375234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0">
        <f>+[1]data1cf!AA330</f>
        <v>-96457.467929216786</v>
      </c>
      <c r="C331" s="160">
        <f>+[1]data1cf!AB330</f>
        <v>-7444.742294861544</v>
      </c>
      <c r="D331" s="160">
        <f>+[1]data1cf!AC330</f>
        <v>-3383.570990594902</v>
      </c>
      <c r="E331" s="160">
        <f>+[1]data1cf!AD330</f>
        <v>-3067.8925142468247</v>
      </c>
      <c r="F331" s="160">
        <f>+[1]data1cf!AE330</f>
        <v>-3392.1078242332433</v>
      </c>
      <c r="G331" s="160">
        <f>+[1]data1cf!AF330</f>
        <v>-3587.1583482409133</v>
      </c>
      <c r="H331" s="160">
        <f>+[1]data1cf!AG330</f>
        <v>-2273.2508913630932</v>
      </c>
      <c r="I331" s="160">
        <f>+[1]data1cf!AH330</f>
        <v>-2397.5864615111013</v>
      </c>
      <c r="J331" s="160">
        <f>+[1]data1cf!AI330</f>
        <v>-2410.020664046091</v>
      </c>
      <c r="K331" s="160">
        <f>+[1]data1cf!AJ330</f>
        <v>-2419.0776263040425</v>
      </c>
      <c r="L331" s="160">
        <f>+[1]data1cf!AK330</f>
        <v>-2447.5145989265015</v>
      </c>
      <c r="M331" s="160">
        <f>+[1]data1cf!AL330</f>
        <v>-2445.8562606068654</v>
      </c>
      <c r="N331" s="160">
        <f>+[1]data1cf!AM330</f>
        <v>-2463.6013314584079</v>
      </c>
      <c r="O331" s="160">
        <f>+[1]data1cf!AN330</f>
        <v>-2273.6565777387286</v>
      </c>
      <c r="P331" s="160">
        <f>+[1]data1cf!AO330</f>
        <v>-2235.4098169842282</v>
      </c>
      <c r="Q331" s="160">
        <f>+[1]data1cf!AP330</f>
        <v>-2236.1916225663244</v>
      </c>
      <c r="R331" s="160">
        <f>+[1]data1cf!AQ330</f>
        <v>1106.3285741609448</v>
      </c>
      <c r="S331" s="160">
        <f>+[1]data1cf!AR330</f>
        <v>0</v>
      </c>
      <c r="T331" s="160">
        <f>+[1]data1cf!AS330</f>
        <v>0</v>
      </c>
      <c r="U331" s="160">
        <f>+[1]data1cf!AT330</f>
        <v>0</v>
      </c>
      <c r="V331" s="160">
        <f>+[1]data1cf!AU330</f>
        <v>0</v>
      </c>
      <c r="W331" s="160">
        <f>+[1]data1cf!AV330</f>
        <v>0</v>
      </c>
      <c r="X331" s="160">
        <f>+[1]data1cf!AW330</f>
        <v>0</v>
      </c>
      <c r="Y331" s="160">
        <f>+[1]data1cf!AX330</f>
        <v>0</v>
      </c>
      <c r="Z331" s="160">
        <f>+[1]data1cf!AY330</f>
        <v>0</v>
      </c>
      <c r="AA331" s="160">
        <f>+[1]data1cf!AZ330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1"/>
        <v>-99184.534040793253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0">
        <f>+[1]data1cf!AA331</f>
        <v>-102089.81335436449</v>
      </c>
      <c r="C332" s="160">
        <f>+[1]data1cf!AB331</f>
        <v>-7377.4549826770908</v>
      </c>
      <c r="D332" s="160">
        <f>+[1]data1cf!AC331</f>
        <v>-3217.6029188035518</v>
      </c>
      <c r="E332" s="160">
        <f>+[1]data1cf!AD331</f>
        <v>-2906.9890527183916</v>
      </c>
      <c r="F332" s="160">
        <f>+[1]data1cf!AE331</f>
        <v>-3032.8150248857992</v>
      </c>
      <c r="G332" s="160">
        <f>+[1]data1cf!AF331</f>
        <v>-3320.054409426707</v>
      </c>
      <c r="H332" s="160">
        <f>+[1]data1cf!AG331</f>
        <v>-2136.8228687122632</v>
      </c>
      <c r="I332" s="160">
        <f>+[1]data1cf!AH331</f>
        <v>-2268.384963334553</v>
      </c>
      <c r="J332" s="160">
        <f>+[1]data1cf!AI331</f>
        <v>-2280.8191658695432</v>
      </c>
      <c r="K332" s="160">
        <f>+[1]data1cf!AJ331</f>
        <v>-2289.6571425373645</v>
      </c>
      <c r="L332" s="160">
        <f>+[1]data1cf!AK331</f>
        <v>-2318.3131007499533</v>
      </c>
      <c r="M332" s="160">
        <f>+[1]data1cf!AL331</f>
        <v>-2316.4357768401869</v>
      </c>
      <c r="N332" s="160">
        <f>+[1]data1cf!AM331</f>
        <v>-2334.3998332818601</v>
      </c>
      <c r="O332" s="160">
        <f>+[1]data1cf!AN331</f>
        <v>-2144.2360939720511</v>
      </c>
      <c r="P332" s="160">
        <f>+[1]data1cf!AO331</f>
        <v>-2106.2083188076804</v>
      </c>
      <c r="Q332" s="160">
        <f>+[1]data1cf!AP331</f>
        <v>-2106.771138799646</v>
      </c>
      <c r="R332" s="160">
        <f>+[1]data1cf!AQ331</f>
        <v>1170.9293232492189</v>
      </c>
      <c r="S332" s="160">
        <f>+[1]data1cf!AR331</f>
        <v>0</v>
      </c>
      <c r="T332" s="160">
        <f>+[1]data1cf!AS331</f>
        <v>0</v>
      </c>
      <c r="U332" s="160">
        <f>+[1]data1cf!AT331</f>
        <v>0</v>
      </c>
      <c r="V332" s="160">
        <f>+[1]data1cf!AU331</f>
        <v>0</v>
      </c>
      <c r="W332" s="160">
        <f>+[1]data1cf!AV331</f>
        <v>0</v>
      </c>
      <c r="X332" s="160">
        <f>+[1]data1cf!AW331</f>
        <v>0</v>
      </c>
      <c r="Y332" s="160">
        <f>+[1]data1cf!AX331</f>
        <v>0</v>
      </c>
      <c r="Z332" s="160">
        <f>+[1]data1cf!AY331</f>
        <v>0</v>
      </c>
      <c r="AA332" s="160">
        <f>+[1]data1cf!AZ331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1"/>
        <v>-103142.75365063996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0">
        <f>+[1]data1cf!AA332</f>
        <v>-96243.625571217228</v>
      </c>
      <c r="C333" s="160">
        <f>+[1]data1cf!AB332</f>
        <v>-7440.1391018451823</v>
      </c>
      <c r="D333" s="160">
        <f>+[1]data1cf!AC332</f>
        <v>-3370.9985199686685</v>
      </c>
      <c r="E333" s="160">
        <f>+[1]data1cf!AD332</f>
        <v>-3050.1063018367836</v>
      </c>
      <c r="F333" s="160">
        <f>+[1]data1cf!AE332</f>
        <v>-3267.2637304448508</v>
      </c>
      <c r="G333" s="160">
        <f>+[1]data1cf!AF332</f>
        <v>-3558.7314519634588</v>
      </c>
      <c r="H333" s="160">
        <f>+[1]data1cf!AG332</f>
        <v>-2278.4306322807238</v>
      </c>
      <c r="I333" s="160">
        <f>+[1]data1cf!AH332</f>
        <v>-2402.4918341297252</v>
      </c>
      <c r="J333" s="160">
        <f>+[1]data1cf!AI332</f>
        <v>-2414.926036664715</v>
      </c>
      <c r="K333" s="160">
        <f>+[1]data1cf!AJ332</f>
        <v>-2423.9913131135449</v>
      </c>
      <c r="L333" s="160">
        <f>+[1]data1cf!AK332</f>
        <v>-2452.4199715451255</v>
      </c>
      <c r="M333" s="160">
        <f>+[1]data1cf!AL332</f>
        <v>-2450.7699474163678</v>
      </c>
      <c r="N333" s="160">
        <f>+[1]data1cf!AM332</f>
        <v>-2468.5067040770318</v>
      </c>
      <c r="O333" s="160">
        <f>+[1]data1cf!AN332</f>
        <v>-2278.5702645482315</v>
      </c>
      <c r="P333" s="160">
        <f>+[1]data1cf!AO332</f>
        <v>-2240.3151896028521</v>
      </c>
      <c r="Q333" s="160">
        <f>+[1]data1cf!AP332</f>
        <v>-2241.1053093758264</v>
      </c>
      <c r="R333" s="160">
        <f>+[1]data1cf!AQ332</f>
        <v>1103.875887851633</v>
      </c>
      <c r="S333" s="160">
        <f>+[1]data1cf!AR332</f>
        <v>0</v>
      </c>
      <c r="T333" s="160">
        <f>+[1]data1cf!AS332</f>
        <v>0</v>
      </c>
      <c r="U333" s="160">
        <f>+[1]data1cf!AT332</f>
        <v>0</v>
      </c>
      <c r="V333" s="160">
        <f>+[1]data1cf!AU332</f>
        <v>0</v>
      </c>
      <c r="W333" s="160">
        <f>+[1]data1cf!AV332</f>
        <v>0</v>
      </c>
      <c r="X333" s="160">
        <f>+[1]data1cf!AW332</f>
        <v>0</v>
      </c>
      <c r="Y333" s="160">
        <f>+[1]data1cf!AX332</f>
        <v>0</v>
      </c>
      <c r="Z333" s="160">
        <f>+[1]data1cf!AY332</f>
        <v>0</v>
      </c>
      <c r="AA333" s="160">
        <f>+[1]data1cf!AZ332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1"/>
        <v>-98919.982663076138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0">
        <f>+[1]data1cf!AA333</f>
        <v>-102742.68437408037</v>
      </c>
      <c r="C334" s="160">
        <f>+[1]data1cf!AB333</f>
        <v>-7325.2758661785583</v>
      </c>
      <c r="D334" s="160">
        <f>+[1]data1cf!AC333</f>
        <v>-3121.9283195497555</v>
      </c>
      <c r="E334" s="160">
        <f>+[1]data1cf!AD333</f>
        <v>-2724.1481537865429</v>
      </c>
      <c r="F334" s="160">
        <f>+[1]data1cf!AE333</f>
        <v>-3011.1667345285741</v>
      </c>
      <c r="G334" s="160">
        <f>+[1]data1cf!AF333</f>
        <v>-3395.9559593134522</v>
      </c>
      <c r="H334" s="160">
        <f>+[1]data1cf!AG333</f>
        <v>-2121.0088701836603</v>
      </c>
      <c r="I334" s="160">
        <f>+[1]data1cf!AH333</f>
        <v>-2253.4086244390865</v>
      </c>
      <c r="J334" s="160">
        <f>+[1]data1cf!AI333</f>
        <v>-2265.8428269740766</v>
      </c>
      <c r="K334" s="160">
        <f>+[1]data1cf!AJ333</f>
        <v>-2274.6554200166515</v>
      </c>
      <c r="L334" s="160">
        <f>+[1]data1cf!AK333</f>
        <v>-2303.3367618544871</v>
      </c>
      <c r="M334" s="160">
        <f>+[1]data1cf!AL333</f>
        <v>-2301.4340543194739</v>
      </c>
      <c r="N334" s="160">
        <f>+[1]data1cf!AM333</f>
        <v>-2319.4234943863935</v>
      </c>
      <c r="O334" s="160">
        <f>+[1]data1cf!AN333</f>
        <v>-2129.2343714513381</v>
      </c>
      <c r="P334" s="160">
        <f>+[1]data1cf!AO333</f>
        <v>-2091.2319799122138</v>
      </c>
      <c r="Q334" s="160">
        <f>+[1]data1cf!AP333</f>
        <v>-2091.769416278933</v>
      </c>
      <c r="R334" s="160">
        <f>+[1]data1cf!AQ333</f>
        <v>1178.417492696952</v>
      </c>
      <c r="S334" s="160">
        <f>+[1]data1cf!AR333</f>
        <v>0</v>
      </c>
      <c r="T334" s="160">
        <f>+[1]data1cf!AS333</f>
        <v>0</v>
      </c>
      <c r="U334" s="160">
        <f>+[1]data1cf!AT333</f>
        <v>0</v>
      </c>
      <c r="V334" s="160">
        <f>+[1]data1cf!AU333</f>
        <v>0</v>
      </c>
      <c r="W334" s="160">
        <f>+[1]data1cf!AV333</f>
        <v>0</v>
      </c>
      <c r="X334" s="160">
        <f>+[1]data1cf!AW333</f>
        <v>0</v>
      </c>
      <c r="Y334" s="160">
        <f>+[1]data1cf!AX333</f>
        <v>0</v>
      </c>
      <c r="Z334" s="160">
        <f>+[1]data1cf!AY333</f>
        <v>0</v>
      </c>
      <c r="AA334" s="160">
        <f>+[1]data1cf!AZ333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1"/>
        <v>-103482.72793162057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0">
        <f>+[1]data1cf!AA334</f>
        <v>-103532.62314624742</v>
      </c>
      <c r="C335" s="160">
        <f>+[1]data1cf!AB334</f>
        <v>-7326.7808101562096</v>
      </c>
      <c r="D335" s="160">
        <f>+[1]data1cf!AC334</f>
        <v>-3067.8025039025624</v>
      </c>
      <c r="E335" s="160">
        <f>+[1]data1cf!AD334</f>
        <v>-2741.9387045493299</v>
      </c>
      <c r="F335" s="160">
        <f>+[1]data1cf!AE334</f>
        <v>-3004.9469122621476</v>
      </c>
      <c r="G335" s="160">
        <f>+[1]data1cf!AF334</f>
        <v>-3310.213117624342</v>
      </c>
      <c r="H335" s="160">
        <f>+[1]data1cf!AG334</f>
        <v>-2101.8747836589246</v>
      </c>
      <c r="I335" s="160">
        <f>+[1]data1cf!AH334</f>
        <v>-2235.2880609565918</v>
      </c>
      <c r="J335" s="160">
        <f>+[1]data1cf!AI334</f>
        <v>-2247.722263491582</v>
      </c>
      <c r="K335" s="160">
        <f>+[1]data1cf!AJ334</f>
        <v>-2256.5041437146951</v>
      </c>
      <c r="L335" s="160">
        <f>+[1]data1cf!AK334</f>
        <v>-2285.2161983719925</v>
      </c>
      <c r="M335" s="160">
        <f>+[1]data1cf!AL334</f>
        <v>-2283.2827780175176</v>
      </c>
      <c r="N335" s="160">
        <f>+[1]data1cf!AM334</f>
        <v>-2301.3029309038989</v>
      </c>
      <c r="O335" s="160">
        <f>+[1]data1cf!AN334</f>
        <v>-2111.0830951493817</v>
      </c>
      <c r="P335" s="160">
        <f>+[1]data1cf!AO334</f>
        <v>-2073.1114164297192</v>
      </c>
      <c r="Q335" s="160">
        <f>+[1]data1cf!AP334</f>
        <v>-2073.6181399769766</v>
      </c>
      <c r="R335" s="160">
        <f>+[1]data1cf!AQ334</f>
        <v>1187.4777744381993</v>
      </c>
      <c r="S335" s="160">
        <f>+[1]data1cf!AR334</f>
        <v>0</v>
      </c>
      <c r="T335" s="160">
        <f>+[1]data1cf!AS334</f>
        <v>0</v>
      </c>
      <c r="U335" s="160">
        <f>+[1]data1cf!AT334</f>
        <v>0</v>
      </c>
      <c r="V335" s="160">
        <f>+[1]data1cf!AU334</f>
        <v>0</v>
      </c>
      <c r="W335" s="160">
        <f>+[1]data1cf!AV334</f>
        <v>0</v>
      </c>
      <c r="X335" s="160">
        <f>+[1]data1cf!AW334</f>
        <v>0</v>
      </c>
      <c r="Y335" s="160">
        <f>+[1]data1cf!AX334</f>
        <v>0</v>
      </c>
      <c r="Z335" s="160">
        <f>+[1]data1cf!AY334</f>
        <v>0</v>
      </c>
      <c r="AA335" s="160">
        <f>+[1]data1cf!AZ334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1"/>
        <v>-104049.79917695731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0">
        <f>+[1]data1cf!AA335</f>
        <v>-102088.24639640201</v>
      </c>
      <c r="C336" s="160">
        <f>+[1]data1cf!AB335</f>
        <v>-7319.2120906734881</v>
      </c>
      <c r="D336" s="160">
        <f>+[1]data1cf!AC335</f>
        <v>-3091.5737946203985</v>
      </c>
      <c r="E336" s="160">
        <f>+[1]data1cf!AD335</f>
        <v>-2795.0657251215225</v>
      </c>
      <c r="F336" s="160">
        <f>+[1]data1cf!AE335</f>
        <v>-3078.0928733618593</v>
      </c>
      <c r="G336" s="160">
        <f>+[1]data1cf!AF335</f>
        <v>-3437.5458694395375</v>
      </c>
      <c r="H336" s="160">
        <f>+[1]data1cf!AG335</f>
        <v>-2136.8608239441</v>
      </c>
      <c r="I336" s="160">
        <f>+[1]data1cf!AH335</f>
        <v>-2268.4209080966457</v>
      </c>
      <c r="J336" s="160">
        <f>+[1]data1cf!AI335</f>
        <v>-2280.8551106316359</v>
      </c>
      <c r="K336" s="160">
        <f>+[1]data1cf!AJ335</f>
        <v>-2289.6931482227828</v>
      </c>
      <c r="L336" s="160">
        <f>+[1]data1cf!AK335</f>
        <v>-2318.3490455120464</v>
      </c>
      <c r="M336" s="160">
        <f>+[1]data1cf!AL335</f>
        <v>-2316.4717825256057</v>
      </c>
      <c r="N336" s="160">
        <f>+[1]data1cf!AM335</f>
        <v>-2334.4357780439527</v>
      </c>
      <c r="O336" s="160">
        <f>+[1]data1cf!AN335</f>
        <v>-2144.2720996574694</v>
      </c>
      <c r="P336" s="160">
        <f>+[1]data1cf!AO335</f>
        <v>-2106.244263569773</v>
      </c>
      <c r="Q336" s="160">
        <f>+[1]data1cf!AP335</f>
        <v>-2106.8071444850648</v>
      </c>
      <c r="R336" s="160">
        <f>+[1]data1cf!AQ335</f>
        <v>1170.9113508681723</v>
      </c>
      <c r="S336" s="160">
        <f>+[1]data1cf!AR335</f>
        <v>0</v>
      </c>
      <c r="T336" s="160">
        <f>+[1]data1cf!AS335</f>
        <v>0</v>
      </c>
      <c r="U336" s="160">
        <f>+[1]data1cf!AT335</f>
        <v>0</v>
      </c>
      <c r="V336" s="160">
        <f>+[1]data1cf!AU335</f>
        <v>0</v>
      </c>
      <c r="W336" s="160">
        <f>+[1]data1cf!AV335</f>
        <v>0</v>
      </c>
      <c r="X336" s="160">
        <f>+[1]data1cf!AW335</f>
        <v>0</v>
      </c>
      <c r="Y336" s="160">
        <f>+[1]data1cf!AX335</f>
        <v>0</v>
      </c>
      <c r="Z336" s="160">
        <f>+[1]data1cf!AY335</f>
        <v>0</v>
      </c>
      <c r="AA336" s="160">
        <f>+[1]data1cf!AZ335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1"/>
        <v>-103026.58129100672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0">
        <f>+[1]data1cf!AA336</f>
        <v>-94390.831358102529</v>
      </c>
      <c r="C337" s="160">
        <f>+[1]data1cf!AB336</f>
        <v>-7462.0593885188719</v>
      </c>
      <c r="D337" s="160">
        <f>+[1]data1cf!AC336</f>
        <v>-3426.7482879960135</v>
      </c>
      <c r="E337" s="160">
        <f>+[1]data1cf!AD336</f>
        <v>-3003.7608872343949</v>
      </c>
      <c r="F337" s="160">
        <f>+[1]data1cf!AE336</f>
        <v>-3404.5951505128933</v>
      </c>
      <c r="G337" s="160">
        <f>+[1]data1cf!AF336</f>
        <v>-3697.6095713401487</v>
      </c>
      <c r="H337" s="160">
        <f>+[1]data1cf!AG336</f>
        <v>-2323.3094583813995</v>
      </c>
      <c r="I337" s="160">
        <f>+[1]data1cf!AH336</f>
        <v>-2444.9934511432057</v>
      </c>
      <c r="J337" s="160">
        <f>+[1]data1cf!AI336</f>
        <v>-2457.4276536781954</v>
      </c>
      <c r="K337" s="160">
        <f>+[1]data1cf!AJ336</f>
        <v>-2466.5649667660318</v>
      </c>
      <c r="L337" s="160">
        <f>+[1]data1cf!AK336</f>
        <v>-2494.9215885586059</v>
      </c>
      <c r="M337" s="160">
        <f>+[1]data1cf!AL336</f>
        <v>-2493.3436010688547</v>
      </c>
      <c r="N337" s="160">
        <f>+[1]data1cf!AM336</f>
        <v>-2511.0083210905123</v>
      </c>
      <c r="O337" s="160">
        <f>+[1]data1cf!AN336</f>
        <v>-2321.143918200718</v>
      </c>
      <c r="P337" s="160">
        <f>+[1]data1cf!AO336</f>
        <v>-2282.8168066163325</v>
      </c>
      <c r="Q337" s="160">
        <f>+[1]data1cf!AP336</f>
        <v>-2283.6789630283138</v>
      </c>
      <c r="R337" s="160">
        <f>+[1]data1cf!AQ336</f>
        <v>1082.6250793448926</v>
      </c>
      <c r="S337" s="160">
        <f>+[1]data1cf!AR336</f>
        <v>0</v>
      </c>
      <c r="T337" s="160">
        <f>+[1]data1cf!AS336</f>
        <v>0</v>
      </c>
      <c r="U337" s="160">
        <f>+[1]data1cf!AT336</f>
        <v>0</v>
      </c>
      <c r="V337" s="160">
        <f>+[1]data1cf!AU336</f>
        <v>0</v>
      </c>
      <c r="W337" s="160">
        <f>+[1]data1cf!AV336</f>
        <v>0</v>
      </c>
      <c r="X337" s="160">
        <f>+[1]data1cf!AW336</f>
        <v>0</v>
      </c>
      <c r="Y337" s="160">
        <f>+[1]data1cf!AX336</f>
        <v>0</v>
      </c>
      <c r="Z337" s="160">
        <f>+[1]data1cf!AY336</f>
        <v>0</v>
      </c>
      <c r="AA337" s="160">
        <f>+[1]data1cf!AZ336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1"/>
        <v>-97593.778838494516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0">
        <f>+[1]data1cf!AA337</f>
        <v>-91316.440400134976</v>
      </c>
      <c r="C338" s="160">
        <f>+[1]data1cf!AB337</f>
        <v>-7513.9492379439971</v>
      </c>
      <c r="D338" s="160">
        <f>+[1]data1cf!AC337</f>
        <v>-3459.151416313623</v>
      </c>
      <c r="E338" s="160">
        <f>+[1]data1cf!AD337</f>
        <v>-3027.2920759458502</v>
      </c>
      <c r="F338" s="160">
        <f>+[1]data1cf!AE337</f>
        <v>-3482.5482026366967</v>
      </c>
      <c r="G338" s="160">
        <f>+[1]data1cf!AF337</f>
        <v>-3650.5625763508797</v>
      </c>
      <c r="H338" s="160">
        <f>+[1]data1cf!AG337</f>
        <v>-2397.7780940191192</v>
      </c>
      <c r="I338" s="160">
        <f>+[1]data1cf!AH337</f>
        <v>-2515.5175202062146</v>
      </c>
      <c r="J338" s="160">
        <f>+[1]data1cf!AI337</f>
        <v>-2527.9517227412048</v>
      </c>
      <c r="K338" s="160">
        <f>+[1]data1cf!AJ337</f>
        <v>-2537.2085681494868</v>
      </c>
      <c r="L338" s="160">
        <f>+[1]data1cf!AK337</f>
        <v>-2565.4456576216153</v>
      </c>
      <c r="M338" s="160">
        <f>+[1]data1cf!AL337</f>
        <v>-2563.9872024523092</v>
      </c>
      <c r="N338" s="160">
        <f>+[1]data1cf!AM337</f>
        <v>-2581.5323901535212</v>
      </c>
      <c r="O338" s="160">
        <f>+[1]data1cf!AN337</f>
        <v>-2391.7875195841734</v>
      </c>
      <c r="P338" s="160">
        <f>+[1]data1cf!AO337</f>
        <v>-2353.3408756793415</v>
      </c>
      <c r="Q338" s="160">
        <f>+[1]data1cf!AP337</f>
        <v>-2354.3225644117683</v>
      </c>
      <c r="R338" s="160">
        <f>+[1]data1cf!AQ337</f>
        <v>1047.3630448133881</v>
      </c>
      <c r="S338" s="160">
        <f>+[1]data1cf!AR337</f>
        <v>0</v>
      </c>
      <c r="T338" s="160">
        <f>+[1]data1cf!AS337</f>
        <v>0</v>
      </c>
      <c r="U338" s="160">
        <f>+[1]data1cf!AT337</f>
        <v>0</v>
      </c>
      <c r="V338" s="160">
        <f>+[1]data1cf!AU337</f>
        <v>0</v>
      </c>
      <c r="W338" s="160">
        <f>+[1]data1cf!AV337</f>
        <v>0</v>
      </c>
      <c r="X338" s="160">
        <f>+[1]data1cf!AW337</f>
        <v>0</v>
      </c>
      <c r="Y338" s="160">
        <f>+[1]data1cf!AX337</f>
        <v>0</v>
      </c>
      <c r="Z338" s="160">
        <f>+[1]data1cf!AY337</f>
        <v>0</v>
      </c>
      <c r="AA338" s="160">
        <f>+[1]data1cf!AZ337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1"/>
        <v>-95232.396880318483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0">
        <f>+[1]data1cf!AA338</f>
        <v>-85978.475888650151</v>
      </c>
      <c r="C339" s="160">
        <f>+[1]data1cf!AB338</f>
        <v>-7655.0793833887237</v>
      </c>
      <c r="D339" s="160">
        <f>+[1]data1cf!AC338</f>
        <v>-3711.0773292236513</v>
      </c>
      <c r="E339" s="160">
        <f>+[1]data1cf!AD338</f>
        <v>-3381.8347736284122</v>
      </c>
      <c r="F339" s="160">
        <f>+[1]data1cf!AE338</f>
        <v>-3505.9843106201233</v>
      </c>
      <c r="G339" s="160">
        <f>+[1]data1cf!AF338</f>
        <v>-3746.0128730601027</v>
      </c>
      <c r="H339" s="160">
        <f>+[1]data1cf!AG338</f>
        <v>-2527.0755515277879</v>
      </c>
      <c r="I339" s="160">
        <f>+[1]data1cf!AH338</f>
        <v>-2637.9661557280679</v>
      </c>
      <c r="J339" s="160">
        <f>+[1]data1cf!AI338</f>
        <v>-2650.4003582630576</v>
      </c>
      <c r="K339" s="160">
        <f>+[1]data1cf!AJ338</f>
        <v>-2659.8647437315462</v>
      </c>
      <c r="L339" s="160">
        <f>+[1]data1cf!AK338</f>
        <v>-2687.8942931434676</v>
      </c>
      <c r="M339" s="160">
        <f>+[1]data1cf!AL338</f>
        <v>-2686.6433780343687</v>
      </c>
      <c r="N339" s="160">
        <f>+[1]data1cf!AM338</f>
        <v>-2703.9810256753744</v>
      </c>
      <c r="O339" s="160">
        <f>+[1]data1cf!AN338</f>
        <v>-2514.4436951662324</v>
      </c>
      <c r="P339" s="160">
        <f>+[1]data1cf!AO338</f>
        <v>-2475.7895112011947</v>
      </c>
      <c r="Q339" s="160">
        <f>+[1]data1cf!AP338</f>
        <v>-2476.9787399938277</v>
      </c>
      <c r="R339" s="160">
        <f>+[1]data1cf!AQ338</f>
        <v>986.1387270524616</v>
      </c>
      <c r="S339" s="160">
        <f>+[1]data1cf!AR338</f>
        <v>0</v>
      </c>
      <c r="T339" s="160">
        <f>+[1]data1cf!AS338</f>
        <v>0</v>
      </c>
      <c r="U339" s="160">
        <f>+[1]data1cf!AT338</f>
        <v>0</v>
      </c>
      <c r="V339" s="160">
        <f>+[1]data1cf!AU338</f>
        <v>0</v>
      </c>
      <c r="W339" s="160">
        <f>+[1]data1cf!AV338</f>
        <v>0</v>
      </c>
      <c r="X339" s="160">
        <f>+[1]data1cf!AW338</f>
        <v>0</v>
      </c>
      <c r="Y339" s="160">
        <f>+[1]data1cf!AX338</f>
        <v>0</v>
      </c>
      <c r="Z339" s="160">
        <f>+[1]data1cf!AY338</f>
        <v>0</v>
      </c>
      <c r="AA339" s="160">
        <f>+[1]data1cf!AZ338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1"/>
        <v>-91491.367264358647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0">
        <f>+[1]data1cf!AA339</f>
        <v>-94979.802870843472</v>
      </c>
      <c r="C340" s="160">
        <f>+[1]data1cf!AB339</f>
        <v>-7591.2629104998914</v>
      </c>
      <c r="D340" s="160">
        <f>+[1]data1cf!AC339</f>
        <v>-3294.2233810203356</v>
      </c>
      <c r="E340" s="160">
        <f>+[1]data1cf!AD339</f>
        <v>-2994.3906543412777</v>
      </c>
      <c r="F340" s="160">
        <f>+[1]data1cf!AE339</f>
        <v>-3368.4199250107367</v>
      </c>
      <c r="G340" s="160">
        <f>+[1]data1cf!AF339</f>
        <v>-3613.8373646579621</v>
      </c>
      <c r="H340" s="160">
        <f>+[1]data1cf!AG339</f>
        <v>-2309.0432490466255</v>
      </c>
      <c r="I340" s="160">
        <f>+[1]data1cf!AH339</f>
        <v>-2431.4829158181383</v>
      </c>
      <c r="J340" s="160">
        <f>+[1]data1cf!AI339</f>
        <v>-2443.9171183531284</v>
      </c>
      <c r="K340" s="160">
        <f>+[1]data1cf!AJ339</f>
        <v>-2453.0315322285492</v>
      </c>
      <c r="L340" s="160">
        <f>+[1]data1cf!AK339</f>
        <v>-2481.411053233539</v>
      </c>
      <c r="M340" s="160">
        <f>+[1]data1cf!AL339</f>
        <v>-2479.8101665313716</v>
      </c>
      <c r="N340" s="160">
        <f>+[1]data1cf!AM339</f>
        <v>-2497.4977857654453</v>
      </c>
      <c r="O340" s="160">
        <f>+[1]data1cf!AN339</f>
        <v>-2307.6104836632358</v>
      </c>
      <c r="P340" s="160">
        <f>+[1]data1cf!AO339</f>
        <v>-2269.3062712912656</v>
      </c>
      <c r="Q340" s="160">
        <f>+[1]data1cf!AP339</f>
        <v>-2270.1455284908307</v>
      </c>
      <c r="R340" s="160">
        <f>+[1]data1cf!AQ339</f>
        <v>1089.3803470074261</v>
      </c>
      <c r="S340" s="160">
        <f>+[1]data1cf!AR339</f>
        <v>0</v>
      </c>
      <c r="T340" s="160">
        <f>+[1]data1cf!AS339</f>
        <v>0</v>
      </c>
      <c r="U340" s="160">
        <f>+[1]data1cf!AT339</f>
        <v>0</v>
      </c>
      <c r="V340" s="160">
        <f>+[1]data1cf!AU339</f>
        <v>0</v>
      </c>
      <c r="W340" s="160">
        <f>+[1]data1cf!AV339</f>
        <v>0</v>
      </c>
      <c r="X340" s="160">
        <f>+[1]data1cf!AW339</f>
        <v>0</v>
      </c>
      <c r="Y340" s="160">
        <f>+[1]data1cf!AX339</f>
        <v>0</v>
      </c>
      <c r="Z340" s="160">
        <f>+[1]data1cf!AY339</f>
        <v>0</v>
      </c>
      <c r="AA340" s="160">
        <f>+[1]data1cf!AZ339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2">SUMPRODUCT(B340:AJ340,PVCapPrice)</f>
        <v>-98015.543798798128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0">
        <f>+[1]data1cf!AA340</f>
        <v>-103729.97260981704</v>
      </c>
      <c r="C341" s="160">
        <f>+[1]data1cf!AB340</f>
        <v>-7326.2843648434919</v>
      </c>
      <c r="D341" s="160">
        <f>+[1]data1cf!AC340</f>
        <v>-3023.9177846289367</v>
      </c>
      <c r="E341" s="160">
        <f>+[1]data1cf!AD340</f>
        <v>-2699.439635944017</v>
      </c>
      <c r="F341" s="160">
        <f>+[1]data1cf!AE340</f>
        <v>-3035.9476064908599</v>
      </c>
      <c r="G341" s="160">
        <f>+[1]data1cf!AF340</f>
        <v>-3341.4462612726061</v>
      </c>
      <c r="H341" s="160">
        <f>+[1]data1cf!AG340</f>
        <v>-2097.0945375884703</v>
      </c>
      <c r="I341" s="160">
        <f>+[1]data1cf!AH340</f>
        <v>-2230.7610221418763</v>
      </c>
      <c r="J341" s="160">
        <f>+[1]data1cf!AI340</f>
        <v>-2243.195224676866</v>
      </c>
      <c r="K341" s="160">
        <f>+[1]data1cf!AJ340</f>
        <v>-2251.9694319528353</v>
      </c>
      <c r="L341" s="160">
        <f>+[1]data1cf!AK340</f>
        <v>-2280.6891595572765</v>
      </c>
      <c r="M341" s="160">
        <f>+[1]data1cf!AL340</f>
        <v>-2278.7480662556582</v>
      </c>
      <c r="N341" s="160">
        <f>+[1]data1cf!AM340</f>
        <v>-2296.7758920891829</v>
      </c>
      <c r="O341" s="160">
        <f>+[1]data1cf!AN340</f>
        <v>-2106.5483833875219</v>
      </c>
      <c r="P341" s="160">
        <f>+[1]data1cf!AO340</f>
        <v>-2068.5843776150032</v>
      </c>
      <c r="Q341" s="160">
        <f>+[1]data1cf!AP340</f>
        <v>-2069.0834282151172</v>
      </c>
      <c r="R341" s="160">
        <f>+[1]data1cf!AQ340</f>
        <v>1189.7412938455573</v>
      </c>
      <c r="S341" s="160">
        <f>+[1]data1cf!AR340</f>
        <v>0</v>
      </c>
      <c r="T341" s="160">
        <f>+[1]data1cf!AS340</f>
        <v>0</v>
      </c>
      <c r="U341" s="160">
        <f>+[1]data1cf!AT340</f>
        <v>0</v>
      </c>
      <c r="V341" s="160">
        <f>+[1]data1cf!AU340</f>
        <v>0</v>
      </c>
      <c r="W341" s="160">
        <f>+[1]data1cf!AV340</f>
        <v>0</v>
      </c>
      <c r="X341" s="160">
        <f>+[1]data1cf!AW340</f>
        <v>0</v>
      </c>
      <c r="Y341" s="160">
        <f>+[1]data1cf!AX340</f>
        <v>0</v>
      </c>
      <c r="Z341" s="160">
        <f>+[1]data1cf!AY340</f>
        <v>0</v>
      </c>
      <c r="AA341" s="160">
        <f>+[1]data1cf!AZ340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2"/>
        <v>-104183.09504065038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0">
        <f>+[1]data1cf!AA341</f>
        <v>-92943.732292467597</v>
      </c>
      <c r="C342" s="160">
        <f>+[1]data1cf!AB341</f>
        <v>-7519.3497685538914</v>
      </c>
      <c r="D342" s="160">
        <f>+[1]data1cf!AC341</f>
        <v>-3481.5310321293359</v>
      </c>
      <c r="E342" s="160">
        <f>+[1]data1cf!AD341</f>
        <v>-3113.8132003430442</v>
      </c>
      <c r="F342" s="160">
        <f>+[1]data1cf!AE341</f>
        <v>-3298.866531353</v>
      </c>
      <c r="G342" s="160">
        <f>+[1]data1cf!AF341</f>
        <v>-3605.0759595768964</v>
      </c>
      <c r="H342" s="160">
        <f>+[1]data1cf!AG341</f>
        <v>-2358.3614392529844</v>
      </c>
      <c r="I342" s="160">
        <f>+[1]data1cf!AH341</f>
        <v>-2478.1887460296184</v>
      </c>
      <c r="J342" s="160">
        <f>+[1]data1cf!AI341</f>
        <v>-2490.6229485646081</v>
      </c>
      <c r="K342" s="160">
        <f>+[1]data1cf!AJ341</f>
        <v>-2499.8165248641167</v>
      </c>
      <c r="L342" s="160">
        <f>+[1]data1cf!AK341</f>
        <v>-2528.1168834450186</v>
      </c>
      <c r="M342" s="160">
        <f>+[1]data1cf!AL341</f>
        <v>-2526.5951591669391</v>
      </c>
      <c r="N342" s="160">
        <f>+[1]data1cf!AM341</f>
        <v>-2544.203615976925</v>
      </c>
      <c r="O342" s="160">
        <f>+[1]data1cf!AN341</f>
        <v>-2354.3954762988028</v>
      </c>
      <c r="P342" s="160">
        <f>+[1]data1cf!AO341</f>
        <v>-2316.0121015027453</v>
      </c>
      <c r="Q342" s="160">
        <f>+[1]data1cf!AP341</f>
        <v>-2316.9305211263982</v>
      </c>
      <c r="R342" s="160">
        <f>+[1]data1cf!AQ341</f>
        <v>1066.0274319016862</v>
      </c>
      <c r="S342" s="160">
        <f>+[1]data1cf!AR341</f>
        <v>0</v>
      </c>
      <c r="T342" s="160">
        <f>+[1]data1cf!AS341</f>
        <v>0</v>
      </c>
      <c r="U342" s="160">
        <f>+[1]data1cf!AT341</f>
        <v>0</v>
      </c>
      <c r="V342" s="160">
        <f>+[1]data1cf!AU341</f>
        <v>0</v>
      </c>
      <c r="W342" s="160">
        <f>+[1]data1cf!AV341</f>
        <v>0</v>
      </c>
      <c r="X342" s="160">
        <f>+[1]data1cf!AW341</f>
        <v>0</v>
      </c>
      <c r="Y342" s="160">
        <f>+[1]data1cf!AX341</f>
        <v>0</v>
      </c>
      <c r="Z342" s="160">
        <f>+[1]data1cf!AY341</f>
        <v>0</v>
      </c>
      <c r="AA342" s="160">
        <f>+[1]data1cf!AZ341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2"/>
        <v>-96488.405987526086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0">
        <f>+[1]data1cf!AA342</f>
        <v>-96004.032637227327</v>
      </c>
      <c r="C343" s="160">
        <f>+[1]data1cf!AB342</f>
        <v>-7499.7211564051358</v>
      </c>
      <c r="D343" s="160">
        <f>+[1]data1cf!AC342</f>
        <v>-3371.0766464252056</v>
      </c>
      <c r="E343" s="160">
        <f>+[1]data1cf!AD342</f>
        <v>-3014.3444335813701</v>
      </c>
      <c r="F343" s="160">
        <f>+[1]data1cf!AE342</f>
        <v>-3226.8761797388806</v>
      </c>
      <c r="G343" s="160">
        <f>+[1]data1cf!AF342</f>
        <v>-3650.5092116456412</v>
      </c>
      <c r="H343" s="160">
        <f>+[1]data1cf!AG342</f>
        <v>-2284.2341098301313</v>
      </c>
      <c r="I343" s="160">
        <f>+[1]data1cf!AH342</f>
        <v>-2407.9879043611058</v>
      </c>
      <c r="J343" s="160">
        <f>+[1]data1cf!AI342</f>
        <v>-2420.422106896096</v>
      </c>
      <c r="K343" s="160">
        <f>+[1]data1cf!AJ342</f>
        <v>-2429.4966987181997</v>
      </c>
      <c r="L343" s="160">
        <f>+[1]data1cf!AK342</f>
        <v>-2457.9160417765061</v>
      </c>
      <c r="M343" s="160">
        <f>+[1]data1cf!AL342</f>
        <v>-2456.2753330210226</v>
      </c>
      <c r="N343" s="160">
        <f>+[1]data1cf!AM342</f>
        <v>-2474.0027743084124</v>
      </c>
      <c r="O343" s="160">
        <f>+[1]data1cf!AN342</f>
        <v>-2284.0756501528858</v>
      </c>
      <c r="P343" s="160">
        <f>+[1]data1cf!AO342</f>
        <v>-2245.8112598342327</v>
      </c>
      <c r="Q343" s="160">
        <f>+[1]data1cf!AP342</f>
        <v>-2246.6106949804812</v>
      </c>
      <c r="R343" s="160">
        <f>+[1]data1cf!AQ342</f>
        <v>1101.1278527359425</v>
      </c>
      <c r="S343" s="160">
        <f>+[1]data1cf!AR342</f>
        <v>0</v>
      </c>
      <c r="T343" s="160">
        <f>+[1]data1cf!AS342</f>
        <v>0</v>
      </c>
      <c r="U343" s="160">
        <f>+[1]data1cf!AT342</f>
        <v>0</v>
      </c>
      <c r="V343" s="160">
        <f>+[1]data1cf!AU342</f>
        <v>0</v>
      </c>
      <c r="W343" s="160">
        <f>+[1]data1cf!AV342</f>
        <v>0</v>
      </c>
      <c r="X343" s="160">
        <f>+[1]data1cf!AW342</f>
        <v>0</v>
      </c>
      <c r="Y343" s="160">
        <f>+[1]data1cf!AX342</f>
        <v>0</v>
      </c>
      <c r="Z343" s="160">
        <f>+[1]data1cf!AY342</f>
        <v>0</v>
      </c>
      <c r="AA343" s="160">
        <f>+[1]data1cf!AZ342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2"/>
        <v>-98771.997911735249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0">
        <f>+[1]data1cf!AA343</f>
        <v>-90929.460847726776</v>
      </c>
      <c r="C344" s="160">
        <f>+[1]data1cf!AB343</f>
        <v>-7614.1757220867676</v>
      </c>
      <c r="D344" s="160">
        <f>+[1]data1cf!AC343</f>
        <v>-3444.5160824082441</v>
      </c>
      <c r="E344" s="160">
        <f>+[1]data1cf!AD343</f>
        <v>-3056.257467121748</v>
      </c>
      <c r="F344" s="160">
        <f>+[1]data1cf!AE343</f>
        <v>-3382.0586035329343</v>
      </c>
      <c r="G344" s="160">
        <f>+[1]data1cf!AF343</f>
        <v>-3922.2953091036507</v>
      </c>
      <c r="H344" s="160">
        <f>+[1]data1cf!AG343</f>
        <v>-2407.1516056126438</v>
      </c>
      <c r="I344" s="160">
        <f>+[1]data1cf!AH343</f>
        <v>-2524.3945215548174</v>
      </c>
      <c r="J344" s="160">
        <f>+[1]data1cf!AI343</f>
        <v>-2536.8287240898071</v>
      </c>
      <c r="K344" s="160">
        <f>+[1]data1cf!AJ343</f>
        <v>-2546.1006152630866</v>
      </c>
      <c r="L344" s="160">
        <f>+[1]data1cf!AK343</f>
        <v>-2574.3226589702172</v>
      </c>
      <c r="M344" s="160">
        <f>+[1]data1cf!AL343</f>
        <v>-2572.879249565909</v>
      </c>
      <c r="N344" s="160">
        <f>+[1]data1cf!AM343</f>
        <v>-2590.409391502124</v>
      </c>
      <c r="O344" s="160">
        <f>+[1]data1cf!AN343</f>
        <v>-2400.6795666977732</v>
      </c>
      <c r="P344" s="160">
        <f>+[1]data1cf!AO343</f>
        <v>-2362.2178770279443</v>
      </c>
      <c r="Q344" s="160">
        <f>+[1]data1cf!AP343</f>
        <v>-2363.2146115253681</v>
      </c>
      <c r="R344" s="160">
        <f>+[1]data1cf!AQ343</f>
        <v>1042.9245441390869</v>
      </c>
      <c r="S344" s="160">
        <f>+[1]data1cf!AR343</f>
        <v>0</v>
      </c>
      <c r="T344" s="160">
        <f>+[1]data1cf!AS343</f>
        <v>0</v>
      </c>
      <c r="U344" s="160">
        <f>+[1]data1cf!AT343</f>
        <v>0</v>
      </c>
      <c r="V344" s="160">
        <f>+[1]data1cf!AU343</f>
        <v>0</v>
      </c>
      <c r="W344" s="160">
        <f>+[1]data1cf!AV343</f>
        <v>0</v>
      </c>
      <c r="X344" s="160">
        <f>+[1]data1cf!AW343</f>
        <v>0</v>
      </c>
      <c r="Y344" s="160">
        <f>+[1]data1cf!AX343</f>
        <v>0</v>
      </c>
      <c r="Z344" s="160">
        <f>+[1]data1cf!AY343</f>
        <v>0</v>
      </c>
      <c r="AA344" s="160">
        <f>+[1]data1cf!AZ343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2"/>
        <v>-95070.274804766013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0">
        <f>+[1]data1cf!AA344</f>
        <v>-94290.657965890437</v>
      </c>
      <c r="C345" s="160">
        <f>+[1]data1cf!AB344</f>
        <v>-7523.3288704398419</v>
      </c>
      <c r="D345" s="160">
        <f>+[1]data1cf!AC344</f>
        <v>-3474.1969983586932</v>
      </c>
      <c r="E345" s="160">
        <f>+[1]data1cf!AD344</f>
        <v>-3116.2976010522952</v>
      </c>
      <c r="F345" s="160">
        <f>+[1]data1cf!AE344</f>
        <v>-3335.410095199195</v>
      </c>
      <c r="G345" s="160">
        <f>+[1]data1cf!AF344</f>
        <v>-3605.6547508891445</v>
      </c>
      <c r="H345" s="160">
        <f>+[1]data1cf!AG344</f>
        <v>-2325.7358823291747</v>
      </c>
      <c r="I345" s="160">
        <f>+[1]data1cf!AH344</f>
        <v>-2447.2913486218372</v>
      </c>
      <c r="J345" s="160">
        <f>+[1]data1cf!AI344</f>
        <v>-2459.7255511568269</v>
      </c>
      <c r="K345" s="160">
        <f>+[1]data1cf!AJ344</f>
        <v>-2468.8667589861525</v>
      </c>
      <c r="L345" s="160">
        <f>+[1]data1cf!AK344</f>
        <v>-2497.2194860372374</v>
      </c>
      <c r="M345" s="160">
        <f>+[1]data1cf!AL344</f>
        <v>-2495.6453932889749</v>
      </c>
      <c r="N345" s="160">
        <f>+[1]data1cf!AM344</f>
        <v>-2513.3062185691438</v>
      </c>
      <c r="O345" s="160">
        <f>+[1]data1cf!AN344</f>
        <v>-2323.4457104208386</v>
      </c>
      <c r="P345" s="160">
        <f>+[1]data1cf!AO344</f>
        <v>-2285.1147040949641</v>
      </c>
      <c r="Q345" s="160">
        <f>+[1]data1cf!AP344</f>
        <v>-2285.980755248434</v>
      </c>
      <c r="R345" s="160">
        <f>+[1]data1cf!AQ344</f>
        <v>1081.4761306055768</v>
      </c>
      <c r="S345" s="160">
        <f>+[1]data1cf!AR344</f>
        <v>0</v>
      </c>
      <c r="T345" s="160">
        <f>+[1]data1cf!AS344</f>
        <v>0</v>
      </c>
      <c r="U345" s="160">
        <f>+[1]data1cf!AT344</f>
        <v>0</v>
      </c>
      <c r="V345" s="160">
        <f>+[1]data1cf!AU344</f>
        <v>0</v>
      </c>
      <c r="W345" s="160">
        <f>+[1]data1cf!AV344</f>
        <v>0</v>
      </c>
      <c r="X345" s="160">
        <f>+[1]data1cf!AW344</f>
        <v>0</v>
      </c>
      <c r="Y345" s="160">
        <f>+[1]data1cf!AX344</f>
        <v>0</v>
      </c>
      <c r="Z345" s="160">
        <f>+[1]data1cf!AY344</f>
        <v>0</v>
      </c>
      <c r="AA345" s="160">
        <f>+[1]data1cf!AZ344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2"/>
        <v>-97580.103386729432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0">
        <f>+[1]data1cf!AA345</f>
        <v>-86919.053870057236</v>
      </c>
      <c r="C346" s="160">
        <f>+[1]data1cf!AB345</f>
        <v>-7609.7937794162999</v>
      </c>
      <c r="D346" s="160">
        <f>+[1]data1cf!AC345</f>
        <v>-3652.6027474560133</v>
      </c>
      <c r="E346" s="160">
        <f>+[1]data1cf!AD345</f>
        <v>-3345.9183318193354</v>
      </c>
      <c r="F346" s="160">
        <f>+[1]data1cf!AE345</f>
        <v>-3525.8018128538984</v>
      </c>
      <c r="G346" s="160">
        <f>+[1]data1cf!AF345</f>
        <v>-3721.1525052167244</v>
      </c>
      <c r="H346" s="160">
        <f>+[1]data1cf!AG345</f>
        <v>-2504.2926459234295</v>
      </c>
      <c r="I346" s="160">
        <f>+[1]data1cf!AH345</f>
        <v>-2616.3900492969742</v>
      </c>
      <c r="J346" s="160">
        <f>+[1]data1cf!AI345</f>
        <v>-2628.8242518319639</v>
      </c>
      <c r="K346" s="160">
        <f>+[1]data1cf!AJ345</f>
        <v>-2638.2520676285353</v>
      </c>
      <c r="L346" s="160">
        <f>+[1]data1cf!AK345</f>
        <v>-2666.3181867123744</v>
      </c>
      <c r="M346" s="160">
        <f>+[1]data1cf!AL345</f>
        <v>-2665.0307019313577</v>
      </c>
      <c r="N346" s="160">
        <f>+[1]data1cf!AM345</f>
        <v>-2682.4049192442808</v>
      </c>
      <c r="O346" s="160">
        <f>+[1]data1cf!AN345</f>
        <v>-2492.8310190632219</v>
      </c>
      <c r="P346" s="160">
        <f>+[1]data1cf!AO345</f>
        <v>-2454.2134047701011</v>
      </c>
      <c r="Q346" s="160">
        <f>+[1]data1cf!AP345</f>
        <v>-2455.3660638908168</v>
      </c>
      <c r="R346" s="160">
        <f>+[1]data1cf!AQ345</f>
        <v>996.92678026800832</v>
      </c>
      <c r="S346" s="160">
        <f>+[1]data1cf!AR345</f>
        <v>0</v>
      </c>
      <c r="T346" s="160">
        <f>+[1]data1cf!AS345</f>
        <v>0</v>
      </c>
      <c r="U346" s="160">
        <f>+[1]data1cf!AT345</f>
        <v>0</v>
      </c>
      <c r="V346" s="160">
        <f>+[1]data1cf!AU345</f>
        <v>0</v>
      </c>
      <c r="W346" s="160">
        <f>+[1]data1cf!AV345</f>
        <v>0</v>
      </c>
      <c r="X346" s="160">
        <f>+[1]data1cf!AW345</f>
        <v>0</v>
      </c>
      <c r="Y346" s="160">
        <f>+[1]data1cf!AX345</f>
        <v>0</v>
      </c>
      <c r="Z346" s="160">
        <f>+[1]data1cf!AY345</f>
        <v>0</v>
      </c>
      <c r="AA346" s="160">
        <f>+[1]data1cf!AZ345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2"/>
        <v>-92149.543809344934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0">
        <f>+[1]data1cf!AA346</f>
        <v>-92236.42152064314</v>
      </c>
      <c r="C347" s="160">
        <f>+[1]data1cf!AB346</f>
        <v>-7616.5922268422919</v>
      </c>
      <c r="D347" s="160">
        <f>+[1]data1cf!AC346</f>
        <v>-3533.3372596981103</v>
      </c>
      <c r="E347" s="160">
        <f>+[1]data1cf!AD346</f>
        <v>-3188.915117900312</v>
      </c>
      <c r="F347" s="160">
        <f>+[1]data1cf!AE346</f>
        <v>-3346.3419365655718</v>
      </c>
      <c r="G347" s="160">
        <f>+[1]data1cf!AF346</f>
        <v>-3653.1771060242436</v>
      </c>
      <c r="H347" s="160">
        <f>+[1]data1cf!AG346</f>
        <v>-2375.4940905227018</v>
      </c>
      <c r="I347" s="160">
        <f>+[1]data1cf!AH346</f>
        <v>-2494.413889286654</v>
      </c>
      <c r="J347" s="160">
        <f>+[1]data1cf!AI346</f>
        <v>-2506.8480918216437</v>
      </c>
      <c r="K347" s="160">
        <f>+[1]data1cf!AJ346</f>
        <v>-2516.0691683639607</v>
      </c>
      <c r="L347" s="160">
        <f>+[1]data1cf!AK346</f>
        <v>-2544.3420267020542</v>
      </c>
      <c r="M347" s="160">
        <f>+[1]data1cf!AL346</f>
        <v>-2542.8478026667831</v>
      </c>
      <c r="N347" s="160">
        <f>+[1]data1cf!AM346</f>
        <v>-2560.4287592339606</v>
      </c>
      <c r="O347" s="160">
        <f>+[1]data1cf!AN346</f>
        <v>-2370.6481197986468</v>
      </c>
      <c r="P347" s="160">
        <f>+[1]data1cf!AO346</f>
        <v>-2332.2372447597809</v>
      </c>
      <c r="Q347" s="160">
        <f>+[1]data1cf!AP346</f>
        <v>-2333.1831646262422</v>
      </c>
      <c r="R347" s="160">
        <f>+[1]data1cf!AQ346</f>
        <v>1057.9148602731684</v>
      </c>
      <c r="S347" s="160">
        <f>+[1]data1cf!AR346</f>
        <v>0</v>
      </c>
      <c r="T347" s="160">
        <f>+[1]data1cf!AS346</f>
        <v>0</v>
      </c>
      <c r="U347" s="160">
        <f>+[1]data1cf!AT346</f>
        <v>0</v>
      </c>
      <c r="V347" s="160">
        <f>+[1]data1cf!AU346</f>
        <v>0</v>
      </c>
      <c r="W347" s="160">
        <f>+[1]data1cf!AV346</f>
        <v>0</v>
      </c>
      <c r="X347" s="160">
        <f>+[1]data1cf!AW346</f>
        <v>0</v>
      </c>
      <c r="Y347" s="160">
        <f>+[1]data1cf!AX346</f>
        <v>0</v>
      </c>
      <c r="Z347" s="160">
        <f>+[1]data1cf!AY346</f>
        <v>0</v>
      </c>
      <c r="AA347" s="160">
        <f>+[1]data1cf!AZ346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2"/>
        <v>-96114.673515539645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0">
        <f>+[1]data1cf!AA347</f>
        <v>-91513.274751218618</v>
      </c>
      <c r="C348" s="160">
        <f>+[1]data1cf!AB347</f>
        <v>-7566.9943343580026</v>
      </c>
      <c r="D348" s="160">
        <f>+[1]data1cf!AC347</f>
        <v>-3520.2019519039172</v>
      </c>
      <c r="E348" s="160">
        <f>+[1]data1cf!AD347</f>
        <v>-3276.863343893916</v>
      </c>
      <c r="F348" s="160">
        <f>+[1]data1cf!AE347</f>
        <v>-3445.7562814580378</v>
      </c>
      <c r="G348" s="160">
        <f>+[1]data1cf!AF347</f>
        <v>-3748.0109482008306</v>
      </c>
      <c r="H348" s="160">
        <f>+[1]data1cf!AG347</f>
        <v>-2393.0103251269275</v>
      </c>
      <c r="I348" s="160">
        <f>+[1]data1cf!AH347</f>
        <v>-2511.002297659837</v>
      </c>
      <c r="J348" s="160">
        <f>+[1]data1cf!AI347</f>
        <v>-2523.4365001948272</v>
      </c>
      <c r="K348" s="160">
        <f>+[1]data1cf!AJ347</f>
        <v>-2532.6856926835389</v>
      </c>
      <c r="L348" s="160">
        <f>+[1]data1cf!AK347</f>
        <v>-2560.9304350752373</v>
      </c>
      <c r="M348" s="160">
        <f>+[1]data1cf!AL347</f>
        <v>-2559.4643269863614</v>
      </c>
      <c r="N348" s="160">
        <f>+[1]data1cf!AM347</f>
        <v>-2577.0171676071436</v>
      </c>
      <c r="O348" s="160">
        <f>+[1]data1cf!AN347</f>
        <v>-2387.2646441182251</v>
      </c>
      <c r="P348" s="160">
        <f>+[1]data1cf!AO347</f>
        <v>-2348.8256531329639</v>
      </c>
      <c r="Q348" s="160">
        <f>+[1]data1cf!AP347</f>
        <v>-2349.7996889458204</v>
      </c>
      <c r="R348" s="160">
        <f>+[1]data1cf!AQ347</f>
        <v>1049.6206560865769</v>
      </c>
      <c r="S348" s="160">
        <f>+[1]data1cf!AR347</f>
        <v>0</v>
      </c>
      <c r="T348" s="160">
        <f>+[1]data1cf!AS347</f>
        <v>0</v>
      </c>
      <c r="U348" s="160">
        <f>+[1]data1cf!AT347</f>
        <v>0</v>
      </c>
      <c r="V348" s="160">
        <f>+[1]data1cf!AU347</f>
        <v>0</v>
      </c>
      <c r="W348" s="160">
        <f>+[1]data1cf!AV347</f>
        <v>0</v>
      </c>
      <c r="X348" s="160">
        <f>+[1]data1cf!AW347</f>
        <v>0</v>
      </c>
      <c r="Y348" s="160">
        <f>+[1]data1cf!AX347</f>
        <v>0</v>
      </c>
      <c r="Z348" s="160">
        <f>+[1]data1cf!AY347</f>
        <v>0</v>
      </c>
      <c r="AA348" s="160">
        <f>+[1]data1cf!AZ347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2"/>
        <v>-95630.426391128625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0">
        <f>+[1]data1cf!AA348</f>
        <v>-96652.8016816046</v>
      </c>
      <c r="C349" s="160">
        <f>+[1]data1cf!AB348</f>
        <v>-7468.3786877938201</v>
      </c>
      <c r="D349" s="160">
        <f>+[1]data1cf!AC348</f>
        <v>-3333.570100456177</v>
      </c>
      <c r="E349" s="160">
        <f>+[1]data1cf!AD348</f>
        <v>-3022.7224336322752</v>
      </c>
      <c r="F349" s="160">
        <f>+[1]data1cf!AE348</f>
        <v>-3267.0414781706781</v>
      </c>
      <c r="G349" s="160">
        <f>+[1]data1cf!AF348</f>
        <v>-3634.4308674416152</v>
      </c>
      <c r="H349" s="160">
        <f>+[1]data1cf!AG348</f>
        <v>-2268.5194703326547</v>
      </c>
      <c r="I349" s="160">
        <f>+[1]data1cf!AH348</f>
        <v>-2393.1056614983268</v>
      </c>
      <c r="J349" s="160">
        <f>+[1]data1cf!AI348</f>
        <v>-2405.5398640333169</v>
      </c>
      <c r="K349" s="160">
        <f>+[1]data1cf!AJ348</f>
        <v>-2414.5892317149755</v>
      </c>
      <c r="L349" s="160">
        <f>+[1]data1cf!AK348</f>
        <v>-2443.033798913727</v>
      </c>
      <c r="M349" s="160">
        <f>+[1]data1cf!AL348</f>
        <v>-2441.367866017798</v>
      </c>
      <c r="N349" s="160">
        <f>+[1]data1cf!AM348</f>
        <v>-2459.1205314456333</v>
      </c>
      <c r="O349" s="160">
        <f>+[1]data1cf!AN348</f>
        <v>-2269.1681831496617</v>
      </c>
      <c r="P349" s="160">
        <f>+[1]data1cf!AO348</f>
        <v>-2230.9290169714536</v>
      </c>
      <c r="Q349" s="160">
        <f>+[1]data1cf!AP348</f>
        <v>-2231.7032279772566</v>
      </c>
      <c r="R349" s="160">
        <f>+[1]data1cf!AQ348</f>
        <v>1108.568974167332</v>
      </c>
      <c r="S349" s="160">
        <f>+[1]data1cf!AR348</f>
        <v>0</v>
      </c>
      <c r="T349" s="160">
        <f>+[1]data1cf!AS348</f>
        <v>0</v>
      </c>
      <c r="U349" s="160">
        <f>+[1]data1cf!AT348</f>
        <v>0</v>
      </c>
      <c r="V349" s="160">
        <f>+[1]data1cf!AU348</f>
        <v>0</v>
      </c>
      <c r="W349" s="160">
        <f>+[1]data1cf!AV348</f>
        <v>0</v>
      </c>
      <c r="X349" s="160">
        <f>+[1]data1cf!AW348</f>
        <v>0</v>
      </c>
      <c r="Y349" s="160">
        <f>+[1]data1cf!AX348</f>
        <v>0</v>
      </c>
      <c r="Z349" s="160">
        <f>+[1]data1cf!AY348</f>
        <v>0</v>
      </c>
      <c r="AA349" s="160">
        <f>+[1]data1cf!AZ348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2"/>
        <v>-99259.56909530249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0">
        <f>+[1]data1cf!AA349</f>
        <v>-102242.85343517683</v>
      </c>
      <c r="C350" s="160">
        <f>+[1]data1cf!AB349</f>
        <v>-7346.7419452684917</v>
      </c>
      <c r="D350" s="160">
        <f>+[1]data1cf!AC349</f>
        <v>-3193.6213420709601</v>
      </c>
      <c r="E350" s="160">
        <f>+[1]data1cf!AD349</f>
        <v>-2886.3584771755095</v>
      </c>
      <c r="F350" s="160">
        <f>+[1]data1cf!AE349</f>
        <v>-3031.6380543673195</v>
      </c>
      <c r="G350" s="160">
        <f>+[1]data1cf!AF349</f>
        <v>-3343.8379074652366</v>
      </c>
      <c r="H350" s="160">
        <f>+[1]data1cf!AG349</f>
        <v>-2133.1158951452071</v>
      </c>
      <c r="I350" s="160">
        <f>+[1]data1cf!AH349</f>
        <v>-2264.8743463127826</v>
      </c>
      <c r="J350" s="160">
        <f>+[1]data1cf!AI349</f>
        <v>-2277.3085488477727</v>
      </c>
      <c r="K350" s="160">
        <f>+[1]data1cf!AJ349</f>
        <v>-2286.1405753172526</v>
      </c>
      <c r="L350" s="160">
        <f>+[1]data1cf!AK349</f>
        <v>-2314.8024837281828</v>
      </c>
      <c r="M350" s="160">
        <f>+[1]data1cf!AL349</f>
        <v>-2312.919209620075</v>
      </c>
      <c r="N350" s="160">
        <f>+[1]data1cf!AM349</f>
        <v>-2330.8892162600896</v>
      </c>
      <c r="O350" s="160">
        <f>+[1]data1cf!AN349</f>
        <v>-2140.7195267519387</v>
      </c>
      <c r="P350" s="160">
        <f>+[1]data1cf!AO349</f>
        <v>-2102.6977017859099</v>
      </c>
      <c r="Q350" s="160">
        <f>+[1]data1cf!AP349</f>
        <v>-2103.2545715795341</v>
      </c>
      <c r="R350" s="160">
        <f>+[1]data1cf!AQ349</f>
        <v>1172.6846317601041</v>
      </c>
      <c r="S350" s="160">
        <f>+[1]data1cf!AR349</f>
        <v>0</v>
      </c>
      <c r="T350" s="160">
        <f>+[1]data1cf!AS349</f>
        <v>0</v>
      </c>
      <c r="U350" s="160">
        <f>+[1]data1cf!AT349</f>
        <v>0</v>
      </c>
      <c r="V350" s="160">
        <f>+[1]data1cf!AU349</f>
        <v>0</v>
      </c>
      <c r="W350" s="160">
        <f>+[1]data1cf!AV349</f>
        <v>0</v>
      </c>
      <c r="X350" s="160">
        <f>+[1]data1cf!AW349</f>
        <v>0</v>
      </c>
      <c r="Y350" s="160">
        <f>+[1]data1cf!AX349</f>
        <v>0</v>
      </c>
      <c r="Z350" s="160">
        <f>+[1]data1cf!AY349</f>
        <v>0</v>
      </c>
      <c r="AA350" s="160">
        <f>+[1]data1cf!AZ349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2"/>
        <v>-103224.66535257763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0">
        <f>+[1]data1cf!AA350</f>
        <v>-103054.45696610698</v>
      </c>
      <c r="C351" s="160">
        <f>+[1]data1cf!AB350</f>
        <v>-7320.2745120027957</v>
      </c>
      <c r="D351" s="160">
        <f>+[1]data1cf!AC350</f>
        <v>-3111.7010831370153</v>
      </c>
      <c r="E351" s="160">
        <f>+[1]data1cf!AD350</f>
        <v>-2994.3073729076295</v>
      </c>
      <c r="F351" s="160">
        <f>+[1]data1cf!AE350</f>
        <v>-3033.8111244154434</v>
      </c>
      <c r="G351" s="160">
        <f>+[1]data1cf!AF350</f>
        <v>-3415.5130965376261</v>
      </c>
      <c r="H351" s="160">
        <f>+[1]data1cf!AG350</f>
        <v>-2113.4570396341696</v>
      </c>
      <c r="I351" s="160">
        <f>+[1]data1cf!AH350</f>
        <v>-2246.25681059607</v>
      </c>
      <c r="J351" s="160">
        <f>+[1]data1cf!AI350</f>
        <v>-2258.6910131310597</v>
      </c>
      <c r="K351" s="160">
        <f>+[1]data1cf!AJ350</f>
        <v>-2267.4914844552568</v>
      </c>
      <c r="L351" s="160">
        <f>+[1]data1cf!AK350</f>
        <v>-2296.1849480114697</v>
      </c>
      <c r="M351" s="160">
        <f>+[1]data1cf!AL350</f>
        <v>-2294.2701187580797</v>
      </c>
      <c r="N351" s="160">
        <f>+[1]data1cf!AM350</f>
        <v>-2312.2716805433765</v>
      </c>
      <c r="O351" s="160">
        <f>+[1]data1cf!AN350</f>
        <v>-2122.0704358899429</v>
      </c>
      <c r="P351" s="160">
        <f>+[1]data1cf!AO350</f>
        <v>-2084.0801660691968</v>
      </c>
      <c r="Q351" s="160">
        <f>+[1]data1cf!AP350</f>
        <v>-2084.6054807175387</v>
      </c>
      <c r="R351" s="160">
        <f>+[1]data1cf!AQ350</f>
        <v>1181.9933996184607</v>
      </c>
      <c r="S351" s="160">
        <f>+[1]data1cf!AR350</f>
        <v>0</v>
      </c>
      <c r="T351" s="160">
        <f>+[1]data1cf!AS350</f>
        <v>0</v>
      </c>
      <c r="U351" s="160">
        <f>+[1]data1cf!AT350</f>
        <v>0</v>
      </c>
      <c r="V351" s="160">
        <f>+[1]data1cf!AU350</f>
        <v>0</v>
      </c>
      <c r="W351" s="160">
        <f>+[1]data1cf!AV350</f>
        <v>0</v>
      </c>
      <c r="X351" s="160">
        <f>+[1]data1cf!AW350</f>
        <v>0</v>
      </c>
      <c r="Y351" s="160">
        <f>+[1]data1cf!AX350</f>
        <v>0</v>
      </c>
      <c r="Z351" s="160">
        <f>+[1]data1cf!AY350</f>
        <v>0</v>
      </c>
      <c r="AA351" s="160">
        <f>+[1]data1cf!AZ350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2"/>
        <v>-103891.38380293186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0">
        <f>+[1]data1cf!AA351</f>
        <v>-92429.802960851142</v>
      </c>
      <c r="C352" s="160">
        <f>+[1]data1cf!AB351</f>
        <v>-7573.2171718595764</v>
      </c>
      <c r="D352" s="160">
        <f>+[1]data1cf!AC351</f>
        <v>-3416.9641046038792</v>
      </c>
      <c r="E352" s="160">
        <f>+[1]data1cf!AD351</f>
        <v>-3091.2003041766102</v>
      </c>
      <c r="F352" s="160">
        <f>+[1]data1cf!AE351</f>
        <v>-3478.4253153507043</v>
      </c>
      <c r="G352" s="160">
        <f>+[1]data1cf!AF351</f>
        <v>-3622.5273506311532</v>
      </c>
      <c r="H352" s="160">
        <f>+[1]data1cf!AG351</f>
        <v>-2370.8099588664381</v>
      </c>
      <c r="I352" s="160">
        <f>+[1]data1cf!AH351</f>
        <v>-2489.9778737534348</v>
      </c>
      <c r="J352" s="160">
        <f>+[1]data1cf!AI351</f>
        <v>-2502.4120762884245</v>
      </c>
      <c r="K352" s="160">
        <f>+[1]data1cf!AJ351</f>
        <v>-2511.6256341603457</v>
      </c>
      <c r="L352" s="160">
        <f>+[1]data1cf!AK351</f>
        <v>-2539.906011168835</v>
      </c>
      <c r="M352" s="160">
        <f>+[1]data1cf!AL351</f>
        <v>-2538.4042684631686</v>
      </c>
      <c r="N352" s="160">
        <f>+[1]data1cf!AM351</f>
        <v>-2555.9927437007414</v>
      </c>
      <c r="O352" s="160">
        <f>+[1]data1cf!AN351</f>
        <v>-2366.2045855950319</v>
      </c>
      <c r="P352" s="160">
        <f>+[1]data1cf!AO351</f>
        <v>-2327.8012292265616</v>
      </c>
      <c r="Q352" s="160">
        <f>+[1]data1cf!AP351</f>
        <v>-2328.7396304226272</v>
      </c>
      <c r="R352" s="160">
        <f>+[1]data1cf!AQ351</f>
        <v>1060.132868039778</v>
      </c>
      <c r="S352" s="160">
        <f>+[1]data1cf!AR351</f>
        <v>0</v>
      </c>
      <c r="T352" s="160">
        <f>+[1]data1cf!AS351</f>
        <v>0</v>
      </c>
      <c r="U352" s="160">
        <f>+[1]data1cf!AT351</f>
        <v>0</v>
      </c>
      <c r="V352" s="160">
        <f>+[1]data1cf!AU351</f>
        <v>0</v>
      </c>
      <c r="W352" s="160">
        <f>+[1]data1cf!AV351</f>
        <v>0</v>
      </c>
      <c r="X352" s="160">
        <f>+[1]data1cf!AW351</f>
        <v>0</v>
      </c>
      <c r="Y352" s="160">
        <f>+[1]data1cf!AX351</f>
        <v>0</v>
      </c>
      <c r="Z352" s="160">
        <f>+[1]data1cf!AY351</f>
        <v>0</v>
      </c>
      <c r="AA352" s="160">
        <f>+[1]data1cf!AZ351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2"/>
        <v>-96158.776784927526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0">
        <f>+[1]data1cf!AA352</f>
        <v>-95505.06360229339</v>
      </c>
      <c r="C353" s="160">
        <f>+[1]data1cf!AB352</f>
        <v>-7483.2475872743598</v>
      </c>
      <c r="D353" s="160">
        <f>+[1]data1cf!AC352</f>
        <v>-3377.6519240929401</v>
      </c>
      <c r="E353" s="160">
        <f>+[1]data1cf!AD352</f>
        <v>-3059.4671244105102</v>
      </c>
      <c r="F353" s="160">
        <f>+[1]data1cf!AE352</f>
        <v>-3360.4770212300191</v>
      </c>
      <c r="G353" s="160">
        <f>+[1]data1cf!AF352</f>
        <v>-3742.2528202980611</v>
      </c>
      <c r="H353" s="160">
        <f>+[1]data1cf!AG352</f>
        <v>-2296.3202575468695</v>
      </c>
      <c r="I353" s="160">
        <f>+[1]data1cf!AH352</f>
        <v>-2419.4338548472624</v>
      </c>
      <c r="J353" s="160">
        <f>+[1]data1cf!AI352</f>
        <v>-2431.8680573822521</v>
      </c>
      <c r="K353" s="160">
        <f>+[1]data1cf!AJ352</f>
        <v>-2440.9620491204346</v>
      </c>
      <c r="L353" s="160">
        <f>+[1]data1cf!AK352</f>
        <v>-2469.3619922626626</v>
      </c>
      <c r="M353" s="160">
        <f>+[1]data1cf!AL352</f>
        <v>-2467.740683423257</v>
      </c>
      <c r="N353" s="160">
        <f>+[1]data1cf!AM352</f>
        <v>-2485.448724794569</v>
      </c>
      <c r="O353" s="160">
        <f>+[1]data1cf!AN352</f>
        <v>-2295.5410005551207</v>
      </c>
      <c r="P353" s="160">
        <f>+[1]data1cf!AO352</f>
        <v>-2257.2572103203893</v>
      </c>
      <c r="Q353" s="160">
        <f>+[1]data1cf!AP352</f>
        <v>-2258.0760453827161</v>
      </c>
      <c r="R353" s="160">
        <f>+[1]data1cf!AQ352</f>
        <v>1095.4048774928642</v>
      </c>
      <c r="S353" s="160">
        <f>+[1]data1cf!AR352</f>
        <v>0</v>
      </c>
      <c r="T353" s="160">
        <f>+[1]data1cf!AS352</f>
        <v>0</v>
      </c>
      <c r="U353" s="160">
        <f>+[1]data1cf!AT352</f>
        <v>0</v>
      </c>
      <c r="V353" s="160">
        <f>+[1]data1cf!AU352</f>
        <v>0</v>
      </c>
      <c r="W353" s="160">
        <f>+[1]data1cf!AV352</f>
        <v>0</v>
      </c>
      <c r="X353" s="160">
        <f>+[1]data1cf!AW352</f>
        <v>0</v>
      </c>
      <c r="Y353" s="160">
        <f>+[1]data1cf!AX352</f>
        <v>0</v>
      </c>
      <c r="Z353" s="160">
        <f>+[1]data1cf!AY352</f>
        <v>0</v>
      </c>
      <c r="AA353" s="160">
        <f>+[1]data1cf!AZ352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2"/>
        <v>-98494.959270822539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0">
        <f>+[1]data1cf!AA353</f>
        <v>-93697.395434955775</v>
      </c>
      <c r="C354" s="160">
        <f>+[1]data1cf!AB353</f>
        <v>-7489.1913210757994</v>
      </c>
      <c r="D354" s="160">
        <f>+[1]data1cf!AC353</f>
        <v>-3408.5400015768487</v>
      </c>
      <c r="E354" s="160">
        <f>+[1]data1cf!AD353</f>
        <v>-3103.535275718863</v>
      </c>
      <c r="F354" s="160">
        <f>+[1]data1cf!AE353</f>
        <v>-3233.5909004957784</v>
      </c>
      <c r="G354" s="160">
        <f>+[1]data1cf!AF353</f>
        <v>-3682.7864673661288</v>
      </c>
      <c r="H354" s="160">
        <f>+[1]data1cf!AG353</f>
        <v>-2340.1060297364816</v>
      </c>
      <c r="I354" s="160">
        <f>+[1]data1cf!AH353</f>
        <v>-2460.9003164714541</v>
      </c>
      <c r="J354" s="160">
        <f>+[1]data1cf!AI353</f>
        <v>-2473.3345190064438</v>
      </c>
      <c r="K354" s="160">
        <f>+[1]data1cf!AJ353</f>
        <v>-2482.4987928829714</v>
      </c>
      <c r="L354" s="160">
        <f>+[1]data1cf!AK353</f>
        <v>-2510.8284538868538</v>
      </c>
      <c r="M354" s="160">
        <f>+[1]data1cf!AL353</f>
        <v>-2509.2774271857943</v>
      </c>
      <c r="N354" s="160">
        <f>+[1]data1cf!AM353</f>
        <v>-2526.9151864187606</v>
      </c>
      <c r="O354" s="160">
        <f>+[1]data1cf!AN353</f>
        <v>-2337.077744317658</v>
      </c>
      <c r="P354" s="160">
        <f>+[1]data1cf!AO353</f>
        <v>-2298.7236719445809</v>
      </c>
      <c r="Q354" s="160">
        <f>+[1]data1cf!AP353</f>
        <v>-2299.6127891452534</v>
      </c>
      <c r="R354" s="160">
        <f>+[1]data1cf!AQ353</f>
        <v>1074.6716466807686</v>
      </c>
      <c r="S354" s="160">
        <f>+[1]data1cf!AR353</f>
        <v>0</v>
      </c>
      <c r="T354" s="160">
        <f>+[1]data1cf!AS353</f>
        <v>0</v>
      </c>
      <c r="U354" s="160">
        <f>+[1]data1cf!AT353</f>
        <v>0</v>
      </c>
      <c r="V354" s="160">
        <f>+[1]data1cf!AU353</f>
        <v>0</v>
      </c>
      <c r="W354" s="160">
        <f>+[1]data1cf!AV353</f>
        <v>0</v>
      </c>
      <c r="X354" s="160">
        <f>+[1]data1cf!AW353</f>
        <v>0</v>
      </c>
      <c r="Y354" s="160">
        <f>+[1]data1cf!AX353</f>
        <v>0</v>
      </c>
      <c r="Z354" s="160">
        <f>+[1]data1cf!AY353</f>
        <v>0</v>
      </c>
      <c r="AA354" s="160">
        <f>+[1]data1cf!AZ353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2"/>
        <v>-97015.616054225116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0">
        <f>+[1]data1cf!AA354</f>
        <v>-85743.526024093633</v>
      </c>
      <c r="C355" s="160">
        <f>+[1]data1cf!AB354</f>
        <v>-7693.4589140605294</v>
      </c>
      <c r="D355" s="160">
        <f>+[1]data1cf!AC354</f>
        <v>-3780.8165504788217</v>
      </c>
      <c r="E355" s="160">
        <f>+[1]data1cf!AD354</f>
        <v>-3376.8715955325251</v>
      </c>
      <c r="F355" s="160">
        <f>+[1]data1cf!AE354</f>
        <v>-3594.0831581405682</v>
      </c>
      <c r="G355" s="160">
        <f>+[1]data1cf!AF354</f>
        <v>-3747.7240574414363</v>
      </c>
      <c r="H355" s="160">
        <f>+[1]data1cf!AG354</f>
        <v>-2532.7665635350431</v>
      </c>
      <c r="I355" s="160">
        <f>+[1]data1cf!AH354</f>
        <v>-2643.3557176611025</v>
      </c>
      <c r="J355" s="160">
        <f>+[1]data1cf!AI354</f>
        <v>-2655.7899201960927</v>
      </c>
      <c r="K355" s="160">
        <f>+[1]data1cf!AJ354</f>
        <v>-2665.2634405153149</v>
      </c>
      <c r="L355" s="160">
        <f>+[1]data1cf!AK354</f>
        <v>-2693.2838550765027</v>
      </c>
      <c r="M355" s="160">
        <f>+[1]data1cf!AL354</f>
        <v>-2692.0420748181373</v>
      </c>
      <c r="N355" s="160">
        <f>+[1]data1cf!AM354</f>
        <v>-2709.3705876084091</v>
      </c>
      <c r="O355" s="160">
        <f>+[1]data1cf!AN354</f>
        <v>-2519.842391950001</v>
      </c>
      <c r="P355" s="160">
        <f>+[1]data1cf!AO354</f>
        <v>-2481.1790731342294</v>
      </c>
      <c r="Q355" s="160">
        <f>+[1]data1cf!AP354</f>
        <v>-2482.3774367775964</v>
      </c>
      <c r="R355" s="160">
        <f>+[1]data1cf!AQ354</f>
        <v>983.44394608594416</v>
      </c>
      <c r="S355" s="160">
        <f>+[1]data1cf!AR354</f>
        <v>0</v>
      </c>
      <c r="T355" s="160">
        <f>+[1]data1cf!AS354</f>
        <v>0</v>
      </c>
      <c r="U355" s="160">
        <f>+[1]data1cf!AT354</f>
        <v>0</v>
      </c>
      <c r="V355" s="160">
        <f>+[1]data1cf!AU354</f>
        <v>0</v>
      </c>
      <c r="W355" s="160">
        <f>+[1]data1cf!AV354</f>
        <v>0</v>
      </c>
      <c r="X355" s="160">
        <f>+[1]data1cf!AW354</f>
        <v>0</v>
      </c>
      <c r="Y355" s="160">
        <f>+[1]data1cf!AX354</f>
        <v>0</v>
      </c>
      <c r="Z355" s="160">
        <f>+[1]data1cf!AY354</f>
        <v>0</v>
      </c>
      <c r="AA355" s="160">
        <f>+[1]data1cf!AZ354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2"/>
        <v>-91417.8185606638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0">
        <f>+[1]data1cf!AA355</f>
        <v>-100000.87369979398</v>
      </c>
      <c r="C356" s="160">
        <f>+[1]data1cf!AB355</f>
        <v>-7385.676062622073</v>
      </c>
      <c r="D356" s="160">
        <f>+[1]data1cf!AC355</f>
        <v>-3160.6343959925684</v>
      </c>
      <c r="E356" s="160">
        <f>+[1]data1cf!AD355</f>
        <v>-2836.9632828267586</v>
      </c>
      <c r="F356" s="160">
        <f>+[1]data1cf!AE355</f>
        <v>-3089.8090364644308</v>
      </c>
      <c r="G356" s="160">
        <f>+[1]data1cf!AF355</f>
        <v>-3553.5035622936684</v>
      </c>
      <c r="H356" s="160">
        <f>+[1]data1cf!AG355</f>
        <v>-2187.4216663707871</v>
      </c>
      <c r="I356" s="160">
        <f>+[1]data1cf!AH355</f>
        <v>-2316.3035678586771</v>
      </c>
      <c r="J356" s="160">
        <f>+[1]data1cf!AI355</f>
        <v>-2328.7377703936672</v>
      </c>
      <c r="K356" s="160">
        <f>+[1]data1cf!AJ355</f>
        <v>-2337.6569650352581</v>
      </c>
      <c r="L356" s="160">
        <f>+[1]data1cf!AK355</f>
        <v>-2366.2317052740773</v>
      </c>
      <c r="M356" s="160">
        <f>+[1]data1cf!AL355</f>
        <v>-2364.4355993380805</v>
      </c>
      <c r="N356" s="160">
        <f>+[1]data1cf!AM355</f>
        <v>-2382.3184378059836</v>
      </c>
      <c r="O356" s="160">
        <f>+[1]data1cf!AN355</f>
        <v>-2192.2359164699446</v>
      </c>
      <c r="P356" s="160">
        <f>+[1]data1cf!AO355</f>
        <v>-2154.1269233318039</v>
      </c>
      <c r="Q356" s="160">
        <f>+[1]data1cf!AP355</f>
        <v>-2154.7709612975395</v>
      </c>
      <c r="R356" s="160">
        <f>+[1]data1cf!AQ355</f>
        <v>1146.9700209871569</v>
      </c>
      <c r="S356" s="160">
        <f>+[1]data1cf!AR355</f>
        <v>0</v>
      </c>
      <c r="T356" s="160">
        <f>+[1]data1cf!AS355</f>
        <v>0</v>
      </c>
      <c r="U356" s="160">
        <f>+[1]data1cf!AT355</f>
        <v>0</v>
      </c>
      <c r="V356" s="160">
        <f>+[1]data1cf!AU355</f>
        <v>0</v>
      </c>
      <c r="W356" s="160">
        <f>+[1]data1cf!AV355</f>
        <v>0</v>
      </c>
      <c r="X356" s="160">
        <f>+[1]data1cf!AW355</f>
        <v>0</v>
      </c>
      <c r="Y356" s="160">
        <f>+[1]data1cf!AX355</f>
        <v>0</v>
      </c>
      <c r="Z356" s="160">
        <f>+[1]data1cf!AY355</f>
        <v>0</v>
      </c>
      <c r="AA356" s="160">
        <f>+[1]data1cf!AZ355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3">SUMPRODUCT(B356:AJ356,PVCapPrice)</f>
        <v>-101533.38412242816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0">
        <f>+[1]data1cf!AA356</f>
        <v>-89055.786848178032</v>
      </c>
      <c r="C357" s="160">
        <f>+[1]data1cf!AB356</f>
        <v>-7498.8285757503627</v>
      </c>
      <c r="D357" s="160">
        <f>+[1]data1cf!AC356</f>
        <v>-3644.811540633737</v>
      </c>
      <c r="E357" s="160">
        <f>+[1]data1cf!AD356</f>
        <v>-3358.3759886921471</v>
      </c>
      <c r="F357" s="160">
        <f>+[1]data1cf!AE356</f>
        <v>-3500.8493494848835</v>
      </c>
      <c r="G357" s="160">
        <f>+[1]data1cf!AF356</f>
        <v>-3713.3078537498423</v>
      </c>
      <c r="H357" s="160">
        <f>+[1]data1cf!AG356</f>
        <v>-2452.5361869114727</v>
      </c>
      <c r="I357" s="160">
        <f>+[1]data1cf!AH356</f>
        <v>-2567.3751041652658</v>
      </c>
      <c r="J357" s="160">
        <f>+[1]data1cf!AI356</f>
        <v>-2579.8093067002555</v>
      </c>
      <c r="K357" s="160">
        <f>+[1]data1cf!AJ356</f>
        <v>-2589.1540463186375</v>
      </c>
      <c r="L357" s="160">
        <f>+[1]data1cf!AK356</f>
        <v>-2617.3032415806661</v>
      </c>
      <c r="M357" s="160">
        <f>+[1]data1cf!AL356</f>
        <v>-2615.9326806214603</v>
      </c>
      <c r="N357" s="160">
        <f>+[1]data1cf!AM356</f>
        <v>-2633.3899741125724</v>
      </c>
      <c r="O357" s="160">
        <f>+[1]data1cf!AN356</f>
        <v>-2443.7329977533236</v>
      </c>
      <c r="P357" s="160">
        <f>+[1]data1cf!AO356</f>
        <v>-2405.1984596383927</v>
      </c>
      <c r="Q357" s="160">
        <f>+[1]data1cf!AP356</f>
        <v>-2406.268042580919</v>
      </c>
      <c r="R357" s="160">
        <f>+[1]data1cf!AQ356</f>
        <v>1021.4342528338626</v>
      </c>
      <c r="S357" s="160">
        <f>+[1]data1cf!AR356</f>
        <v>0</v>
      </c>
      <c r="T357" s="160">
        <f>+[1]data1cf!AS356</f>
        <v>0</v>
      </c>
      <c r="U357" s="160">
        <f>+[1]data1cf!AT356</f>
        <v>0</v>
      </c>
      <c r="V357" s="160">
        <f>+[1]data1cf!AU356</f>
        <v>0</v>
      </c>
      <c r="W357" s="160">
        <f>+[1]data1cf!AV356</f>
        <v>0</v>
      </c>
      <c r="X357" s="160">
        <f>+[1]data1cf!AW356</f>
        <v>0</v>
      </c>
      <c r="Y357" s="160">
        <f>+[1]data1cf!AX356</f>
        <v>0</v>
      </c>
      <c r="Z357" s="160">
        <f>+[1]data1cf!AY356</f>
        <v>0</v>
      </c>
      <c r="AA357" s="160">
        <f>+[1]data1cf!AZ356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3"/>
        <v>-93758.151453252271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0">
        <f>+[1]data1cf!AA357</f>
        <v>-93345.772270749221</v>
      </c>
      <c r="C358" s="160">
        <f>+[1]data1cf!AB357</f>
        <v>-7559.4451872013115</v>
      </c>
      <c r="D358" s="160">
        <f>+[1]data1cf!AC357</f>
        <v>-3453.6463868407727</v>
      </c>
      <c r="E358" s="160">
        <f>+[1]data1cf!AD357</f>
        <v>-3117.1100062946116</v>
      </c>
      <c r="F358" s="160">
        <f>+[1]data1cf!AE357</f>
        <v>-3329.2690721342979</v>
      </c>
      <c r="G358" s="160">
        <f>+[1]data1cf!AF357</f>
        <v>-3566.6909878347697</v>
      </c>
      <c r="H358" s="160">
        <f>+[1]data1cf!AG357</f>
        <v>-2348.6231304094522</v>
      </c>
      <c r="I358" s="160">
        <f>+[1]data1cf!AH357</f>
        <v>-2468.9662705598207</v>
      </c>
      <c r="J358" s="160">
        <f>+[1]data1cf!AI357</f>
        <v>-2481.4004730948104</v>
      </c>
      <c r="K358" s="160">
        <f>+[1]data1cf!AJ357</f>
        <v>-2490.5784180799633</v>
      </c>
      <c r="L358" s="160">
        <f>+[1]data1cf!AK357</f>
        <v>-2518.8944079752209</v>
      </c>
      <c r="M358" s="160">
        <f>+[1]data1cf!AL357</f>
        <v>-2517.3570523827857</v>
      </c>
      <c r="N358" s="160">
        <f>+[1]data1cf!AM357</f>
        <v>-2534.9811405071273</v>
      </c>
      <c r="O358" s="160">
        <f>+[1]data1cf!AN357</f>
        <v>-2345.1573695146494</v>
      </c>
      <c r="P358" s="160">
        <f>+[1]data1cf!AO357</f>
        <v>-2306.7896260329476</v>
      </c>
      <c r="Q358" s="160">
        <f>+[1]data1cf!AP357</f>
        <v>-2307.6924143422448</v>
      </c>
      <c r="R358" s="160">
        <f>+[1]data1cf!AQ357</f>
        <v>1070.6386696365851</v>
      </c>
      <c r="S358" s="160">
        <f>+[1]data1cf!AR357</f>
        <v>0</v>
      </c>
      <c r="T358" s="160">
        <f>+[1]data1cf!AS357</f>
        <v>0</v>
      </c>
      <c r="U358" s="160">
        <f>+[1]data1cf!AT357</f>
        <v>0</v>
      </c>
      <c r="V358" s="160">
        <f>+[1]data1cf!AU357</f>
        <v>0</v>
      </c>
      <c r="W358" s="160">
        <f>+[1]data1cf!AV357</f>
        <v>0</v>
      </c>
      <c r="X358" s="160">
        <f>+[1]data1cf!AW357</f>
        <v>0</v>
      </c>
      <c r="Y358" s="160">
        <f>+[1]data1cf!AX357</f>
        <v>0</v>
      </c>
      <c r="Z358" s="160">
        <f>+[1]data1cf!AY357</f>
        <v>0</v>
      </c>
      <c r="AA358" s="160">
        <f>+[1]data1cf!AZ357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3"/>
        <v>-96821.106807887016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0">
        <f>+[1]data1cf!AA358</f>
        <v>-85272.975988263715</v>
      </c>
      <c r="C359" s="160">
        <f>+[1]data1cf!AB358</f>
        <v>-7697.2261996534917</v>
      </c>
      <c r="D359" s="160">
        <f>+[1]data1cf!AC358</f>
        <v>-3772.1209655590401</v>
      </c>
      <c r="E359" s="160">
        <f>+[1]data1cf!AD358</f>
        <v>-3408.1054097381566</v>
      </c>
      <c r="F359" s="160">
        <f>+[1]data1cf!AE358</f>
        <v>-3594.9390957796213</v>
      </c>
      <c r="G359" s="160">
        <f>+[1]data1cf!AF358</f>
        <v>-3897.7365885968629</v>
      </c>
      <c r="H359" s="160">
        <f>+[1]data1cf!AG358</f>
        <v>-2544.1643394349239</v>
      </c>
      <c r="I359" s="160">
        <f>+[1]data1cf!AH358</f>
        <v>-2654.1497590430122</v>
      </c>
      <c r="J359" s="160">
        <f>+[1]data1cf!AI358</f>
        <v>-2666.5839615780019</v>
      </c>
      <c r="K359" s="160">
        <f>+[1]data1cf!AJ358</f>
        <v>-2676.0757768826174</v>
      </c>
      <c r="L359" s="160">
        <f>+[1]data1cf!AK358</f>
        <v>-2704.0778964584124</v>
      </c>
      <c r="M359" s="160">
        <f>+[1]data1cf!AL358</f>
        <v>-2702.8544111854403</v>
      </c>
      <c r="N359" s="160">
        <f>+[1]data1cf!AM358</f>
        <v>-2720.1646289903188</v>
      </c>
      <c r="O359" s="160">
        <f>+[1]data1cf!AN358</f>
        <v>-2530.654728317304</v>
      </c>
      <c r="P359" s="160">
        <f>+[1]data1cf!AO358</f>
        <v>-2491.973114516139</v>
      </c>
      <c r="Q359" s="160">
        <f>+[1]data1cf!AP358</f>
        <v>-2493.1897731448989</v>
      </c>
      <c r="R359" s="160">
        <f>+[1]data1cf!AQ358</f>
        <v>978.04692539498933</v>
      </c>
      <c r="S359" s="160">
        <f>+[1]data1cf!AR358</f>
        <v>0</v>
      </c>
      <c r="T359" s="160">
        <f>+[1]data1cf!AS358</f>
        <v>0</v>
      </c>
      <c r="U359" s="160">
        <f>+[1]data1cf!AT358</f>
        <v>0</v>
      </c>
      <c r="V359" s="160">
        <f>+[1]data1cf!AU358</f>
        <v>0</v>
      </c>
      <c r="W359" s="160">
        <f>+[1]data1cf!AV358</f>
        <v>0</v>
      </c>
      <c r="X359" s="160">
        <f>+[1]data1cf!AW358</f>
        <v>0</v>
      </c>
      <c r="Y359" s="160">
        <f>+[1]data1cf!AX358</f>
        <v>0</v>
      </c>
      <c r="Z359" s="160">
        <f>+[1]data1cf!AY358</f>
        <v>0</v>
      </c>
      <c r="AA359" s="160">
        <f>+[1]data1cf!AZ358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3"/>
        <v>-91120.897975073807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0">
        <f>+[1]data1cf!AA359</f>
        <v>-86900.645807721026</v>
      </c>
      <c r="C360" s="160">
        <f>+[1]data1cf!AB359</f>
        <v>-7784.9336240008015</v>
      </c>
      <c r="D360" s="160">
        <f>+[1]data1cf!AC359</f>
        <v>-3705.2532191893674</v>
      </c>
      <c r="E360" s="160">
        <f>+[1]data1cf!AD359</f>
        <v>-3231.1846948726115</v>
      </c>
      <c r="F360" s="160">
        <f>+[1]data1cf!AE359</f>
        <v>-3583.1609198526867</v>
      </c>
      <c r="G360" s="160">
        <f>+[1]data1cf!AF359</f>
        <v>-3876.8675032003571</v>
      </c>
      <c r="H360" s="160">
        <f>+[1]data1cf!AG359</f>
        <v>-2504.7385304272721</v>
      </c>
      <c r="I360" s="160">
        <f>+[1]data1cf!AH359</f>
        <v>-2616.8123155205167</v>
      </c>
      <c r="J360" s="160">
        <f>+[1]data1cf!AI359</f>
        <v>-2629.2465180555068</v>
      </c>
      <c r="K360" s="160">
        <f>+[1]data1cf!AJ359</f>
        <v>-2638.675049557542</v>
      </c>
      <c r="L360" s="160">
        <f>+[1]data1cf!AK359</f>
        <v>-2666.7404529359173</v>
      </c>
      <c r="M360" s="160">
        <f>+[1]data1cf!AL359</f>
        <v>-2665.4536838603644</v>
      </c>
      <c r="N360" s="160">
        <f>+[1]data1cf!AM359</f>
        <v>-2682.8271854678237</v>
      </c>
      <c r="O360" s="160">
        <f>+[1]data1cf!AN359</f>
        <v>-2493.2540009922282</v>
      </c>
      <c r="P360" s="160">
        <f>+[1]data1cf!AO359</f>
        <v>-2454.635670993644</v>
      </c>
      <c r="Q360" s="160">
        <f>+[1]data1cf!AP359</f>
        <v>-2455.7890458198235</v>
      </c>
      <c r="R360" s="160">
        <f>+[1]data1cf!AQ359</f>
        <v>996.71564715623697</v>
      </c>
      <c r="S360" s="160">
        <f>+[1]data1cf!AR359</f>
        <v>0</v>
      </c>
      <c r="T360" s="160">
        <f>+[1]data1cf!AS359</f>
        <v>0</v>
      </c>
      <c r="U360" s="160">
        <f>+[1]data1cf!AT359</f>
        <v>0</v>
      </c>
      <c r="V360" s="160">
        <f>+[1]data1cf!AU359</f>
        <v>0</v>
      </c>
      <c r="W360" s="160">
        <f>+[1]data1cf!AV359</f>
        <v>0</v>
      </c>
      <c r="X360" s="160">
        <f>+[1]data1cf!AW359</f>
        <v>0</v>
      </c>
      <c r="Y360" s="160">
        <f>+[1]data1cf!AX359</f>
        <v>0</v>
      </c>
      <c r="Z360" s="160">
        <f>+[1]data1cf!AY359</f>
        <v>0</v>
      </c>
      <c r="AA360" s="160">
        <f>+[1]data1cf!AZ359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3"/>
        <v>-92327.191060195299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0">
        <f>+[1]data1cf!AA360</f>
        <v>-98315.744032718125</v>
      </c>
      <c r="C361" s="160">
        <f>+[1]data1cf!AB360</f>
        <v>-7397.8341124612925</v>
      </c>
      <c r="D361" s="160">
        <f>+[1]data1cf!AC360</f>
        <v>-3225.6521890824397</v>
      </c>
      <c r="E361" s="160">
        <f>+[1]data1cf!AD360</f>
        <v>-2970.9748960455172</v>
      </c>
      <c r="F361" s="160">
        <f>+[1]data1cf!AE360</f>
        <v>-3270.22671704203</v>
      </c>
      <c r="G361" s="160">
        <f>+[1]data1cf!AF360</f>
        <v>-3494.6747760964145</v>
      </c>
      <c r="H361" s="160">
        <f>+[1]data1cf!AG360</f>
        <v>-2228.2392815978183</v>
      </c>
      <c r="I361" s="160">
        <f>+[1]data1cf!AH360</f>
        <v>-2354.9590943176636</v>
      </c>
      <c r="J361" s="160">
        <f>+[1]data1cf!AI360</f>
        <v>-2367.3932968526533</v>
      </c>
      <c r="K361" s="160">
        <f>+[1]data1cf!AJ360</f>
        <v>-2376.3780093357004</v>
      </c>
      <c r="L361" s="160">
        <f>+[1]data1cf!AK360</f>
        <v>-2404.8872317330638</v>
      </c>
      <c r="M361" s="160">
        <f>+[1]data1cf!AL360</f>
        <v>-2403.1566436385228</v>
      </c>
      <c r="N361" s="160">
        <f>+[1]data1cf!AM360</f>
        <v>-2420.9739642649702</v>
      </c>
      <c r="O361" s="160">
        <f>+[1]data1cf!AN360</f>
        <v>-2230.956960770387</v>
      </c>
      <c r="P361" s="160">
        <f>+[1]data1cf!AO360</f>
        <v>-2192.7824497907905</v>
      </c>
      <c r="Q361" s="160">
        <f>+[1]data1cf!AP360</f>
        <v>-2193.4920055979819</v>
      </c>
      <c r="R361" s="160">
        <f>+[1]data1cf!AQ360</f>
        <v>1127.6422577576636</v>
      </c>
      <c r="S361" s="160">
        <f>+[1]data1cf!AR360</f>
        <v>0</v>
      </c>
      <c r="T361" s="160">
        <f>+[1]data1cf!AS360</f>
        <v>0</v>
      </c>
      <c r="U361" s="160">
        <f>+[1]data1cf!AT360</f>
        <v>0</v>
      </c>
      <c r="V361" s="160">
        <f>+[1]data1cf!AU360</f>
        <v>0</v>
      </c>
      <c r="W361" s="160">
        <f>+[1]data1cf!AV360</f>
        <v>0</v>
      </c>
      <c r="X361" s="160">
        <f>+[1]data1cf!AW360</f>
        <v>0</v>
      </c>
      <c r="Y361" s="160">
        <f>+[1]data1cf!AX360</f>
        <v>0</v>
      </c>
      <c r="Z361" s="160">
        <f>+[1]data1cf!AY360</f>
        <v>0</v>
      </c>
      <c r="AA361" s="160">
        <f>+[1]data1cf!AZ360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3"/>
        <v>-100378.05178491738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0">
        <f>+[1]data1cf!AA361</f>
        <v>-90736.654245106809</v>
      </c>
      <c r="C362" s="160">
        <f>+[1]data1cf!AB361</f>
        <v>-7491.3014813172067</v>
      </c>
      <c r="D362" s="160">
        <f>+[1]data1cf!AC361</f>
        <v>-3483.1764721757891</v>
      </c>
      <c r="E362" s="160">
        <f>+[1]data1cf!AD361</f>
        <v>-3171.1218605609411</v>
      </c>
      <c r="F362" s="160">
        <f>+[1]data1cf!AE361</f>
        <v>-3426.0252703453898</v>
      </c>
      <c r="G362" s="160">
        <f>+[1]data1cf!AF361</f>
        <v>-3720.8480800398852</v>
      </c>
      <c r="H362" s="160">
        <f>+[1]data1cf!AG361</f>
        <v>-2411.8218134148888</v>
      </c>
      <c r="I362" s="160">
        <f>+[1]data1cf!AH361</f>
        <v>-2528.8173507736374</v>
      </c>
      <c r="J362" s="160">
        <f>+[1]data1cf!AI361</f>
        <v>-2541.2515533086271</v>
      </c>
      <c r="K362" s="160">
        <f>+[1]data1cf!AJ361</f>
        <v>-2550.5309408026164</v>
      </c>
      <c r="L362" s="160">
        <f>+[1]data1cf!AK361</f>
        <v>-2578.7454881890376</v>
      </c>
      <c r="M362" s="160">
        <f>+[1]data1cf!AL361</f>
        <v>-2577.3095751054389</v>
      </c>
      <c r="N362" s="160">
        <f>+[1]data1cf!AM361</f>
        <v>-2594.832220720944</v>
      </c>
      <c r="O362" s="160">
        <f>+[1]data1cf!AN361</f>
        <v>-2405.109892237303</v>
      </c>
      <c r="P362" s="160">
        <f>+[1]data1cf!AO361</f>
        <v>-2366.6407062467642</v>
      </c>
      <c r="Q362" s="160">
        <f>+[1]data1cf!AP361</f>
        <v>-2367.6449370648979</v>
      </c>
      <c r="R362" s="160">
        <f>+[1]data1cf!AQ361</f>
        <v>1040.713129529677</v>
      </c>
      <c r="S362" s="160">
        <f>+[1]data1cf!AR361</f>
        <v>0</v>
      </c>
      <c r="T362" s="160">
        <f>+[1]data1cf!AS361</f>
        <v>0</v>
      </c>
      <c r="U362" s="160">
        <f>+[1]data1cf!AT361</f>
        <v>0</v>
      </c>
      <c r="V362" s="160">
        <f>+[1]data1cf!AU361</f>
        <v>0</v>
      </c>
      <c r="W362" s="160">
        <f>+[1]data1cf!AV361</f>
        <v>0</v>
      </c>
      <c r="X362" s="160">
        <f>+[1]data1cf!AW361</f>
        <v>0</v>
      </c>
      <c r="Y362" s="160">
        <f>+[1]data1cf!AX361</f>
        <v>0</v>
      </c>
      <c r="Z362" s="160">
        <f>+[1]data1cf!AY361</f>
        <v>0</v>
      </c>
      <c r="AA362" s="160">
        <f>+[1]data1cf!AZ361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3"/>
        <v>-94851.367938284311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0">
        <f>+[1]data1cf!AA362</f>
        <v>-91030.399142378199</v>
      </c>
      <c r="C363" s="160">
        <f>+[1]data1cf!AB362</f>
        <v>-7625.6402749549234</v>
      </c>
      <c r="D363" s="160">
        <f>+[1]data1cf!AC362</f>
        <v>-3547.8331803288356</v>
      </c>
      <c r="E363" s="160">
        <f>+[1]data1cf!AD362</f>
        <v>-3166.4257192043669</v>
      </c>
      <c r="F363" s="160">
        <f>+[1]data1cf!AE362</f>
        <v>-3460.9660849136526</v>
      </c>
      <c r="G363" s="160">
        <f>+[1]data1cf!AF362</f>
        <v>-3764.0406358861901</v>
      </c>
      <c r="H363" s="160">
        <f>+[1]data1cf!AG362</f>
        <v>-2404.706654014406</v>
      </c>
      <c r="I363" s="160">
        <f>+[1]data1cf!AH362</f>
        <v>-2522.0790778261489</v>
      </c>
      <c r="J363" s="160">
        <f>+[1]data1cf!AI362</f>
        <v>-2534.5132803611391</v>
      </c>
      <c r="K363" s="160">
        <f>+[1]data1cf!AJ362</f>
        <v>-2543.7812470535227</v>
      </c>
      <c r="L363" s="160">
        <f>+[1]data1cf!AK362</f>
        <v>-2572.0072152415496</v>
      </c>
      <c r="M363" s="160">
        <f>+[1]data1cf!AL362</f>
        <v>-2570.5598813563452</v>
      </c>
      <c r="N363" s="160">
        <f>+[1]data1cf!AM362</f>
        <v>-2588.093947773456</v>
      </c>
      <c r="O363" s="160">
        <f>+[1]data1cf!AN362</f>
        <v>-2398.3601984882089</v>
      </c>
      <c r="P363" s="160">
        <f>+[1]data1cf!AO362</f>
        <v>-2359.9024332992763</v>
      </c>
      <c r="Q363" s="160">
        <f>+[1]data1cf!AP362</f>
        <v>-2360.8952433158042</v>
      </c>
      <c r="R363" s="160">
        <f>+[1]data1cf!AQ362</f>
        <v>1044.0822660034207</v>
      </c>
      <c r="S363" s="160">
        <f>+[1]data1cf!AR362</f>
        <v>0</v>
      </c>
      <c r="T363" s="160">
        <f>+[1]data1cf!AS362</f>
        <v>0</v>
      </c>
      <c r="U363" s="160">
        <f>+[1]data1cf!AT362</f>
        <v>0</v>
      </c>
      <c r="V363" s="160">
        <f>+[1]data1cf!AU362</f>
        <v>0</v>
      </c>
      <c r="W363" s="160">
        <f>+[1]data1cf!AV362</f>
        <v>0</v>
      </c>
      <c r="X363" s="160">
        <f>+[1]data1cf!AW362</f>
        <v>0</v>
      </c>
      <c r="Y363" s="160">
        <f>+[1]data1cf!AX362</f>
        <v>0</v>
      </c>
      <c r="Z363" s="160">
        <f>+[1]data1cf!AY362</f>
        <v>0</v>
      </c>
      <c r="AA363" s="160">
        <f>+[1]data1cf!AZ362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3"/>
        <v>-95258.753293791597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0">
        <f>+[1]data1cf!AA363</f>
        <v>-96125.023465298596</v>
      </c>
      <c r="C364" s="160">
        <f>+[1]data1cf!AB363</f>
        <v>-7470.7811895850391</v>
      </c>
      <c r="D364" s="160">
        <f>+[1]data1cf!AC363</f>
        <v>-3322.9328587977666</v>
      </c>
      <c r="E364" s="160">
        <f>+[1]data1cf!AD363</f>
        <v>-2994.1261295689192</v>
      </c>
      <c r="F364" s="160">
        <f>+[1]data1cf!AE363</f>
        <v>-3166.9930182470162</v>
      </c>
      <c r="G364" s="160">
        <f>+[1]data1cf!AF363</f>
        <v>-3640.7160065765011</v>
      </c>
      <c r="H364" s="160">
        <f>+[1]data1cf!AG363</f>
        <v>-2281.3034409547904</v>
      </c>
      <c r="I364" s="160">
        <f>+[1]data1cf!AH363</f>
        <v>-2405.2124715578138</v>
      </c>
      <c r="J364" s="160">
        <f>+[1]data1cf!AI363</f>
        <v>-2417.6466740928036</v>
      </c>
      <c r="K364" s="160">
        <f>+[1]data1cf!AJ363</f>
        <v>-2426.716561791512</v>
      </c>
      <c r="L364" s="160">
        <f>+[1]data1cf!AK363</f>
        <v>-2455.1406089732141</v>
      </c>
      <c r="M364" s="160">
        <f>+[1]data1cf!AL363</f>
        <v>-2453.4951960943345</v>
      </c>
      <c r="N364" s="160">
        <f>+[1]data1cf!AM363</f>
        <v>-2471.2273415051204</v>
      </c>
      <c r="O364" s="160">
        <f>+[1]data1cf!AN363</f>
        <v>-2281.2955132261986</v>
      </c>
      <c r="P364" s="160">
        <f>+[1]data1cf!AO363</f>
        <v>-2243.0358270309407</v>
      </c>
      <c r="Q364" s="160">
        <f>+[1]data1cf!AP363</f>
        <v>-2243.8305580537935</v>
      </c>
      <c r="R364" s="160">
        <f>+[1]data1cf!AQ363</f>
        <v>1102.5155691375885</v>
      </c>
      <c r="S364" s="160">
        <f>+[1]data1cf!AR363</f>
        <v>0</v>
      </c>
      <c r="T364" s="160">
        <f>+[1]data1cf!AS363</f>
        <v>0</v>
      </c>
      <c r="U364" s="160">
        <f>+[1]data1cf!AT363</f>
        <v>0</v>
      </c>
      <c r="V364" s="160">
        <f>+[1]data1cf!AU363</f>
        <v>0</v>
      </c>
      <c r="W364" s="160">
        <f>+[1]data1cf!AV363</f>
        <v>0</v>
      </c>
      <c r="X364" s="160">
        <f>+[1]data1cf!AW363</f>
        <v>0</v>
      </c>
      <c r="Y364" s="160">
        <f>+[1]data1cf!AX363</f>
        <v>0</v>
      </c>
      <c r="Z364" s="160">
        <f>+[1]data1cf!AY363</f>
        <v>0</v>
      </c>
      <c r="AA364" s="160">
        <f>+[1]data1cf!AZ363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3"/>
        <v>-98771.713858653762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0">
        <f>+[1]data1cf!AA364</f>
        <v>-100081.88357188454</v>
      </c>
      <c r="C365" s="160">
        <f>+[1]data1cf!AB364</f>
        <v>-7484.9616576753897</v>
      </c>
      <c r="D365" s="160">
        <f>+[1]data1cf!AC364</f>
        <v>-3208.8572473082495</v>
      </c>
      <c r="E365" s="160">
        <f>+[1]data1cf!AD364</f>
        <v>-2976.5668894617465</v>
      </c>
      <c r="F365" s="160">
        <f>+[1]data1cf!AE364</f>
        <v>-3072.4198855907298</v>
      </c>
      <c r="G365" s="160">
        <f>+[1]data1cf!AF364</f>
        <v>-3472.0121967366422</v>
      </c>
      <c r="H365" s="160">
        <f>+[1]data1cf!AG364</f>
        <v>-2185.4594258066404</v>
      </c>
      <c r="I365" s="160">
        <f>+[1]data1cf!AH364</f>
        <v>-2314.4452662008171</v>
      </c>
      <c r="J365" s="160">
        <f>+[1]data1cf!AI364</f>
        <v>-2326.8794687358068</v>
      </c>
      <c r="K365" s="160">
        <f>+[1]data1cf!AJ364</f>
        <v>-2335.7955137135718</v>
      </c>
      <c r="L365" s="160">
        <f>+[1]data1cf!AK364</f>
        <v>-2364.3734036162173</v>
      </c>
      <c r="M365" s="160">
        <f>+[1]data1cf!AL364</f>
        <v>-2362.5741480163942</v>
      </c>
      <c r="N365" s="160">
        <f>+[1]data1cf!AM364</f>
        <v>-2380.4601361481236</v>
      </c>
      <c r="O365" s="160">
        <f>+[1]data1cf!AN364</f>
        <v>-2190.374465148258</v>
      </c>
      <c r="P365" s="160">
        <f>+[1]data1cf!AO364</f>
        <v>-2152.2686216739439</v>
      </c>
      <c r="Q365" s="160">
        <f>+[1]data1cf!AP364</f>
        <v>-2152.9095099758533</v>
      </c>
      <c r="R365" s="160">
        <f>+[1]data1cf!AQ364</f>
        <v>1147.8991718160869</v>
      </c>
      <c r="S365" s="160">
        <f>+[1]data1cf!AR364</f>
        <v>0</v>
      </c>
      <c r="T365" s="160">
        <f>+[1]data1cf!AS364</f>
        <v>0</v>
      </c>
      <c r="U365" s="160">
        <f>+[1]data1cf!AT364</f>
        <v>0</v>
      </c>
      <c r="V365" s="160">
        <f>+[1]data1cf!AU364</f>
        <v>0</v>
      </c>
      <c r="W365" s="160">
        <f>+[1]data1cf!AV364</f>
        <v>0</v>
      </c>
      <c r="X365" s="160">
        <f>+[1]data1cf!AW364</f>
        <v>0</v>
      </c>
      <c r="Y365" s="160">
        <f>+[1]data1cf!AX364</f>
        <v>0</v>
      </c>
      <c r="Z365" s="160">
        <f>+[1]data1cf!AY364</f>
        <v>0</v>
      </c>
      <c r="AA365" s="160">
        <f>+[1]data1cf!AZ364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3"/>
        <v>-101737.42651515854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0">
        <f>+[1]data1cf!AA365</f>
        <v>-99795.922620117621</v>
      </c>
      <c r="C366" s="160">
        <f>+[1]data1cf!AB365</f>
        <v>-7294.4066070985191</v>
      </c>
      <c r="D366" s="160">
        <f>+[1]data1cf!AC365</f>
        <v>-3287.3337403182113</v>
      </c>
      <c r="E366" s="160">
        <f>+[1]data1cf!AD365</f>
        <v>-2814.1845381662542</v>
      </c>
      <c r="F366" s="160">
        <f>+[1]data1cf!AE365</f>
        <v>-3160.1517105271091</v>
      </c>
      <c r="G366" s="160">
        <f>+[1]data1cf!AF365</f>
        <v>-3592.6631597976839</v>
      </c>
      <c r="H366" s="160">
        <f>+[1]data1cf!AG365</f>
        <v>-2192.386040610967</v>
      </c>
      <c r="I366" s="160">
        <f>+[1]data1cf!AH365</f>
        <v>-2321.0049816655892</v>
      </c>
      <c r="J366" s="160">
        <f>+[1]data1cf!AI365</f>
        <v>-2333.4391842005789</v>
      </c>
      <c r="K366" s="160">
        <f>+[1]data1cf!AJ365</f>
        <v>-2342.366347340148</v>
      </c>
      <c r="L366" s="160">
        <f>+[1]data1cf!AK365</f>
        <v>-2370.9331190809894</v>
      </c>
      <c r="M366" s="160">
        <f>+[1]data1cf!AL365</f>
        <v>-2369.1449816429704</v>
      </c>
      <c r="N366" s="160">
        <f>+[1]data1cf!AM365</f>
        <v>-2387.0198516128958</v>
      </c>
      <c r="O366" s="160">
        <f>+[1]data1cf!AN365</f>
        <v>-2196.9452987748346</v>
      </c>
      <c r="P366" s="160">
        <f>+[1]data1cf!AO365</f>
        <v>-2158.8283371387161</v>
      </c>
      <c r="Q366" s="160">
        <f>+[1]data1cf!AP365</f>
        <v>-2159.4803436024295</v>
      </c>
      <c r="R366" s="160">
        <f>+[1]data1cf!AQ365</f>
        <v>1144.6193140837008</v>
      </c>
      <c r="S366" s="160">
        <f>+[1]data1cf!AR365</f>
        <v>0</v>
      </c>
      <c r="T366" s="160">
        <f>+[1]data1cf!AS365</f>
        <v>0</v>
      </c>
      <c r="U366" s="160">
        <f>+[1]data1cf!AT365</f>
        <v>0</v>
      </c>
      <c r="V366" s="160">
        <f>+[1]data1cf!AU365</f>
        <v>0</v>
      </c>
      <c r="W366" s="160">
        <f>+[1]data1cf!AV365</f>
        <v>0</v>
      </c>
      <c r="X366" s="160">
        <f>+[1]data1cf!AW365</f>
        <v>0</v>
      </c>
      <c r="Y366" s="160">
        <f>+[1]data1cf!AX365</f>
        <v>0</v>
      </c>
      <c r="Z366" s="160">
        <f>+[1]data1cf!AY365</f>
        <v>0</v>
      </c>
      <c r="AA366" s="160">
        <f>+[1]data1cf!AZ365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3"/>
        <v>-101421.90256071059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0">
        <f>+[1]data1cf!AA366</f>
        <v>-90505.784444644014</v>
      </c>
      <c r="C367" s="160">
        <f>+[1]data1cf!AB366</f>
        <v>-7547.4098990345874</v>
      </c>
      <c r="D367" s="160">
        <f>+[1]data1cf!AC366</f>
        <v>-3610.1855237235095</v>
      </c>
      <c r="E367" s="160">
        <f>+[1]data1cf!AD366</f>
        <v>-3244.3212018282056</v>
      </c>
      <c r="F367" s="160">
        <f>+[1]data1cf!AE366</f>
        <v>-3490.2371789051131</v>
      </c>
      <c r="G367" s="160">
        <f>+[1]data1cf!AF366</f>
        <v>-3730.6173043625013</v>
      </c>
      <c r="H367" s="160">
        <f>+[1]data1cf!AG366</f>
        <v>-2417.4139971304508</v>
      </c>
      <c r="I367" s="160">
        <f>+[1]data1cf!AH366</f>
        <v>-2534.113319300413</v>
      </c>
      <c r="J367" s="160">
        <f>+[1]data1cf!AI366</f>
        <v>-2546.5475218354031</v>
      </c>
      <c r="K367" s="160">
        <f>+[1]data1cf!AJ366</f>
        <v>-2555.8358855472347</v>
      </c>
      <c r="L367" s="160">
        <f>+[1]data1cf!AK366</f>
        <v>-2584.0414567158132</v>
      </c>
      <c r="M367" s="160">
        <f>+[1]data1cf!AL366</f>
        <v>-2582.6145198500571</v>
      </c>
      <c r="N367" s="160">
        <f>+[1]data1cf!AM366</f>
        <v>-2600.1281892477195</v>
      </c>
      <c r="O367" s="160">
        <f>+[1]data1cf!AN366</f>
        <v>-2410.4148369819213</v>
      </c>
      <c r="P367" s="160">
        <f>+[1]data1cf!AO366</f>
        <v>-2371.9366747735398</v>
      </c>
      <c r="Q367" s="160">
        <f>+[1]data1cf!AP366</f>
        <v>-2372.9498818095162</v>
      </c>
      <c r="R367" s="160">
        <f>+[1]data1cf!AQ366</f>
        <v>1038.0651452662889</v>
      </c>
      <c r="S367" s="160">
        <f>+[1]data1cf!AR366</f>
        <v>0</v>
      </c>
      <c r="T367" s="160">
        <f>+[1]data1cf!AS366</f>
        <v>0</v>
      </c>
      <c r="U367" s="160">
        <f>+[1]data1cf!AT366</f>
        <v>0</v>
      </c>
      <c r="V367" s="160">
        <f>+[1]data1cf!AU366</f>
        <v>0</v>
      </c>
      <c r="W367" s="160">
        <f>+[1]data1cf!AV366</f>
        <v>0</v>
      </c>
      <c r="X367" s="160">
        <f>+[1]data1cf!AW366</f>
        <v>0</v>
      </c>
      <c r="Y367" s="160">
        <f>+[1]data1cf!AX366</f>
        <v>0</v>
      </c>
      <c r="Z367" s="160">
        <f>+[1]data1cf!AY366</f>
        <v>0</v>
      </c>
      <c r="AA367" s="160">
        <f>+[1]data1cf!AZ366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3"/>
        <v>-94866.411875953883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0">
        <f>+[1]data1cf!AA367</f>
        <v>-96379.439633954069</v>
      </c>
      <c r="C368" s="160">
        <f>+[1]data1cf!AB367</f>
        <v>-7501.7793336155673</v>
      </c>
      <c r="D368" s="160">
        <f>+[1]data1cf!AC367</f>
        <v>-3424.6624143299364</v>
      </c>
      <c r="E368" s="160">
        <f>+[1]data1cf!AD367</f>
        <v>-2972.4935337702559</v>
      </c>
      <c r="F368" s="160">
        <f>+[1]data1cf!AE367</f>
        <v>-3232.2882070240662</v>
      </c>
      <c r="G368" s="160">
        <f>+[1]data1cf!AF367</f>
        <v>-3513.2482060814336</v>
      </c>
      <c r="H368" s="160">
        <f>+[1]data1cf!AG367</f>
        <v>-2275.1409114577373</v>
      </c>
      <c r="I368" s="160">
        <f>+[1]data1cf!AH367</f>
        <v>-2399.3763681817918</v>
      </c>
      <c r="J368" s="160">
        <f>+[1]data1cf!AI367</f>
        <v>-2411.810570716782</v>
      </c>
      <c r="K368" s="160">
        <f>+[1]data1cf!AJ367</f>
        <v>-2420.8705667148529</v>
      </c>
      <c r="L368" s="160">
        <f>+[1]data1cf!AK367</f>
        <v>-2449.304505597192</v>
      </c>
      <c r="M368" s="160">
        <f>+[1]data1cf!AL367</f>
        <v>-2447.6492010176753</v>
      </c>
      <c r="N368" s="160">
        <f>+[1]data1cf!AM367</f>
        <v>-2465.3912381290984</v>
      </c>
      <c r="O368" s="160">
        <f>+[1]data1cf!AN367</f>
        <v>-2275.4495181495395</v>
      </c>
      <c r="P368" s="160">
        <f>+[1]data1cf!AO367</f>
        <v>-2237.1997236549187</v>
      </c>
      <c r="Q368" s="160">
        <f>+[1]data1cf!AP367</f>
        <v>-2237.9845629771344</v>
      </c>
      <c r="R368" s="160">
        <f>+[1]data1cf!AQ367</f>
        <v>1105.4336208255995</v>
      </c>
      <c r="S368" s="160">
        <f>+[1]data1cf!AR367</f>
        <v>0</v>
      </c>
      <c r="T368" s="160">
        <f>+[1]data1cf!AS367</f>
        <v>0</v>
      </c>
      <c r="U368" s="160">
        <f>+[1]data1cf!AT367</f>
        <v>0</v>
      </c>
      <c r="V368" s="160">
        <f>+[1]data1cf!AU367</f>
        <v>0</v>
      </c>
      <c r="W368" s="160">
        <f>+[1]data1cf!AV367</f>
        <v>0</v>
      </c>
      <c r="X368" s="160">
        <f>+[1]data1cf!AW367</f>
        <v>0</v>
      </c>
      <c r="Y368" s="160">
        <f>+[1]data1cf!AX367</f>
        <v>0</v>
      </c>
      <c r="Z368" s="160">
        <f>+[1]data1cf!AY367</f>
        <v>0</v>
      </c>
      <c r="AA368" s="160">
        <f>+[1]data1cf!AZ367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3"/>
        <v>-99028.645800564118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0">
        <f>+[1]data1cf!AA368</f>
        <v>-96462.725200710236</v>
      </c>
      <c r="C369" s="160">
        <f>+[1]data1cf!AB368</f>
        <v>-7451.9685911582974</v>
      </c>
      <c r="D369" s="160">
        <f>+[1]data1cf!AC368</f>
        <v>-3334.9339171271122</v>
      </c>
      <c r="E369" s="160">
        <f>+[1]data1cf!AD368</f>
        <v>-2956.1063142562498</v>
      </c>
      <c r="F369" s="160">
        <f>+[1]data1cf!AE368</f>
        <v>-3172.5260369720941</v>
      </c>
      <c r="G369" s="160">
        <f>+[1]data1cf!AF368</f>
        <v>-3630.8519512329663</v>
      </c>
      <c r="H369" s="160">
        <f>+[1]data1cf!AG368</f>
        <v>-2273.1235484712333</v>
      </c>
      <c r="I369" s="160">
        <f>+[1]data1cf!AH368</f>
        <v>-2397.4658639088589</v>
      </c>
      <c r="J369" s="160">
        <f>+[1]data1cf!AI368</f>
        <v>-2409.900066443849</v>
      </c>
      <c r="K369" s="160">
        <f>+[1]data1cf!AJ368</f>
        <v>-2418.9568242990845</v>
      </c>
      <c r="L369" s="160">
        <f>+[1]data1cf!AK368</f>
        <v>-2447.3940013242591</v>
      </c>
      <c r="M369" s="160">
        <f>+[1]data1cf!AL368</f>
        <v>-2445.7354586019069</v>
      </c>
      <c r="N369" s="160">
        <f>+[1]data1cf!AM368</f>
        <v>-2463.4807338561654</v>
      </c>
      <c r="O369" s="160">
        <f>+[1]data1cf!AN368</f>
        <v>-2273.5357757337706</v>
      </c>
      <c r="P369" s="160">
        <f>+[1]data1cf!AO368</f>
        <v>-2235.2892193819857</v>
      </c>
      <c r="Q369" s="160">
        <f>+[1]data1cf!AP368</f>
        <v>-2236.0708205613655</v>
      </c>
      <c r="R369" s="160">
        <f>+[1]data1cf!AQ368</f>
        <v>1106.388872962066</v>
      </c>
      <c r="S369" s="160">
        <f>+[1]data1cf!AR368</f>
        <v>0</v>
      </c>
      <c r="T369" s="160">
        <f>+[1]data1cf!AS368</f>
        <v>0</v>
      </c>
      <c r="U369" s="160">
        <f>+[1]data1cf!AT368</f>
        <v>0</v>
      </c>
      <c r="V369" s="160">
        <f>+[1]data1cf!AU368</f>
        <v>0</v>
      </c>
      <c r="W369" s="160">
        <f>+[1]data1cf!AV368</f>
        <v>0</v>
      </c>
      <c r="X369" s="160">
        <f>+[1]data1cf!AW368</f>
        <v>0</v>
      </c>
      <c r="Y369" s="160">
        <f>+[1]data1cf!AX368</f>
        <v>0</v>
      </c>
      <c r="Z369" s="160">
        <f>+[1]data1cf!AY368</f>
        <v>0</v>
      </c>
      <c r="AA369" s="160">
        <f>+[1]data1cf!AZ368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3"/>
        <v>-99012.110595153034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0">
        <f>+[1]data1cf!AA369</f>
        <v>-86014.317434278462</v>
      </c>
      <c r="C370" s="160">
        <f>+[1]data1cf!AB369</f>
        <v>-7728.2830004621519</v>
      </c>
      <c r="D370" s="160">
        <f>+[1]data1cf!AC369</f>
        <v>-3709.4645185996751</v>
      </c>
      <c r="E370" s="160">
        <f>+[1]data1cf!AD369</f>
        <v>-3272.0771802849576</v>
      </c>
      <c r="F370" s="160">
        <f>+[1]data1cf!AE369</f>
        <v>-3580.7200112727282</v>
      </c>
      <c r="G370" s="160">
        <f>+[1]data1cf!AF369</f>
        <v>-3906.5653987396267</v>
      </c>
      <c r="H370" s="160">
        <f>+[1]data1cf!AG369</f>
        <v>-2526.2073890076076</v>
      </c>
      <c r="I370" s="160">
        <f>+[1]data1cf!AH369</f>
        <v>-2637.1439793445907</v>
      </c>
      <c r="J370" s="160">
        <f>+[1]data1cf!AI369</f>
        <v>-2649.5781818795804</v>
      </c>
      <c r="K370" s="160">
        <f>+[1]data1cf!AJ369</f>
        <v>-2659.0411738287748</v>
      </c>
      <c r="L370" s="160">
        <f>+[1]data1cf!AK369</f>
        <v>-2687.0721167599909</v>
      </c>
      <c r="M370" s="160">
        <f>+[1]data1cf!AL369</f>
        <v>-2685.8198081315977</v>
      </c>
      <c r="N370" s="160">
        <f>+[1]data1cf!AM369</f>
        <v>-2703.1588492918972</v>
      </c>
      <c r="O370" s="160">
        <f>+[1]data1cf!AN369</f>
        <v>-2513.620125263461</v>
      </c>
      <c r="P370" s="160">
        <f>+[1]data1cf!AO369</f>
        <v>-2474.9673348177175</v>
      </c>
      <c r="Q370" s="160">
        <f>+[1]data1cf!AP369</f>
        <v>-2476.1551700910568</v>
      </c>
      <c r="R370" s="160">
        <f>+[1]data1cf!AQ369</f>
        <v>986.5498152442002</v>
      </c>
      <c r="S370" s="160">
        <f>+[1]data1cf!AR369</f>
        <v>0</v>
      </c>
      <c r="T370" s="160">
        <f>+[1]data1cf!AS369</f>
        <v>0</v>
      </c>
      <c r="U370" s="160">
        <f>+[1]data1cf!AT369</f>
        <v>0</v>
      </c>
      <c r="V370" s="160">
        <f>+[1]data1cf!AU369</f>
        <v>0</v>
      </c>
      <c r="W370" s="160">
        <f>+[1]data1cf!AV369</f>
        <v>0</v>
      </c>
      <c r="X370" s="160">
        <f>+[1]data1cf!AW369</f>
        <v>0</v>
      </c>
      <c r="Y370" s="160">
        <f>+[1]data1cf!AX369</f>
        <v>0</v>
      </c>
      <c r="Z370" s="160">
        <f>+[1]data1cf!AY369</f>
        <v>0</v>
      </c>
      <c r="AA370" s="160">
        <f>+[1]data1cf!AZ369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3"/>
        <v>-91615.516463144711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0">
        <f>+[1]data1cf!AA370</f>
        <v>-102566.15691011127</v>
      </c>
      <c r="C371" s="160">
        <f>+[1]data1cf!AB370</f>
        <v>-7298.740900918252</v>
      </c>
      <c r="D371" s="160">
        <f>+[1]data1cf!AC370</f>
        <v>-3228.1706238844317</v>
      </c>
      <c r="E371" s="160">
        <f>+[1]data1cf!AD370</f>
        <v>-2871.7725964640058</v>
      </c>
      <c r="F371" s="160">
        <f>+[1]data1cf!AE370</f>
        <v>-3003.2835050597105</v>
      </c>
      <c r="G371" s="160">
        <f>+[1]data1cf!AF370</f>
        <v>-3389.8653767418346</v>
      </c>
      <c r="H371" s="160">
        <f>+[1]data1cf!AG370</f>
        <v>-2125.2847607825115</v>
      </c>
      <c r="I371" s="160">
        <f>+[1]data1cf!AH370</f>
        <v>-2257.4580232405669</v>
      </c>
      <c r="J371" s="160">
        <f>+[1]data1cf!AI370</f>
        <v>-2269.8922257755567</v>
      </c>
      <c r="K371" s="160">
        <f>+[1]data1cf!AJ370</f>
        <v>-2278.7116822059306</v>
      </c>
      <c r="L371" s="160">
        <f>+[1]data1cf!AK370</f>
        <v>-2307.3861606559667</v>
      </c>
      <c r="M371" s="160">
        <f>+[1]data1cf!AL370</f>
        <v>-2305.4903165087535</v>
      </c>
      <c r="N371" s="160">
        <f>+[1]data1cf!AM370</f>
        <v>-2323.4728931878735</v>
      </c>
      <c r="O371" s="160">
        <f>+[1]data1cf!AN370</f>
        <v>-2133.2906336406168</v>
      </c>
      <c r="P371" s="160">
        <f>+[1]data1cf!AO370</f>
        <v>-2095.2813787136938</v>
      </c>
      <c r="Q371" s="160">
        <f>+[1]data1cf!AP370</f>
        <v>-2095.8256784682121</v>
      </c>
      <c r="R371" s="160">
        <f>+[1]data1cf!AQ370</f>
        <v>1176.3927932962122</v>
      </c>
      <c r="S371" s="160">
        <f>+[1]data1cf!AR370</f>
        <v>0</v>
      </c>
      <c r="T371" s="160">
        <f>+[1]data1cf!AS370</f>
        <v>0</v>
      </c>
      <c r="U371" s="160">
        <f>+[1]data1cf!AT370</f>
        <v>0</v>
      </c>
      <c r="V371" s="160">
        <f>+[1]data1cf!AU370</f>
        <v>0</v>
      </c>
      <c r="W371" s="160">
        <f>+[1]data1cf!AV370</f>
        <v>0</v>
      </c>
      <c r="X371" s="160">
        <f>+[1]data1cf!AW370</f>
        <v>0</v>
      </c>
      <c r="Y371" s="160">
        <f>+[1]data1cf!AX370</f>
        <v>0</v>
      </c>
      <c r="Z371" s="160">
        <f>+[1]data1cf!AY370</f>
        <v>0</v>
      </c>
      <c r="AA371" s="160">
        <f>+[1]data1cf!AZ370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3"/>
        <v>-103466.73333822674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0">
        <f>+[1]data1cf!AA371</f>
        <v>-93967.569497799297</v>
      </c>
      <c r="C372" s="160">
        <f>+[1]data1cf!AB371</f>
        <v>-7510.2095524962997</v>
      </c>
      <c r="D372" s="160">
        <f>+[1]data1cf!AC371</f>
        <v>-3472.7435201749804</v>
      </c>
      <c r="E372" s="160">
        <f>+[1]data1cf!AD371</f>
        <v>-3113.6562495439384</v>
      </c>
      <c r="F372" s="160">
        <f>+[1]data1cf!AE371</f>
        <v>-3224.4352154972648</v>
      </c>
      <c r="G372" s="160">
        <f>+[1]data1cf!AF371</f>
        <v>-3549.8558307437224</v>
      </c>
      <c r="H372" s="160">
        <f>+[1]data1cf!AG371</f>
        <v>-2333.5618087445109</v>
      </c>
      <c r="I372" s="160">
        <f>+[1]data1cf!AH371</f>
        <v>-2454.7027396090734</v>
      </c>
      <c r="J372" s="160">
        <f>+[1]data1cf!AI371</f>
        <v>-2467.1369421440631</v>
      </c>
      <c r="K372" s="160">
        <f>+[1]data1cf!AJ371</f>
        <v>-2476.2907116530282</v>
      </c>
      <c r="L372" s="160">
        <f>+[1]data1cf!AK371</f>
        <v>-2504.6308770244736</v>
      </c>
      <c r="M372" s="160">
        <f>+[1]data1cf!AL371</f>
        <v>-2503.0693459558506</v>
      </c>
      <c r="N372" s="160">
        <f>+[1]data1cf!AM371</f>
        <v>-2520.71760955638</v>
      </c>
      <c r="O372" s="160">
        <f>+[1]data1cf!AN371</f>
        <v>-2330.8696630877148</v>
      </c>
      <c r="P372" s="160">
        <f>+[1]data1cf!AO371</f>
        <v>-2292.5260950822003</v>
      </c>
      <c r="Q372" s="160">
        <f>+[1]data1cf!AP371</f>
        <v>-2293.4047079153097</v>
      </c>
      <c r="R372" s="160">
        <f>+[1]data1cf!AQ371</f>
        <v>1077.7704351119587</v>
      </c>
      <c r="S372" s="160">
        <f>+[1]data1cf!AR371</f>
        <v>0</v>
      </c>
      <c r="T372" s="160">
        <f>+[1]data1cf!AS371</f>
        <v>0</v>
      </c>
      <c r="U372" s="160">
        <f>+[1]data1cf!AT371</f>
        <v>0</v>
      </c>
      <c r="V372" s="160">
        <f>+[1]data1cf!AU371</f>
        <v>0</v>
      </c>
      <c r="W372" s="160">
        <f>+[1]data1cf!AV371</f>
        <v>0</v>
      </c>
      <c r="X372" s="160">
        <f>+[1]data1cf!AW371</f>
        <v>0</v>
      </c>
      <c r="Y372" s="160">
        <f>+[1]data1cf!AX371</f>
        <v>0</v>
      </c>
      <c r="Z372" s="160">
        <f>+[1]data1cf!AY371</f>
        <v>0</v>
      </c>
      <c r="AA372" s="160">
        <f>+[1]data1cf!AZ371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4">SUMPRODUCT(B372:AJ372,PVCapPrice)</f>
        <v>-97232.956249950017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0">
        <f>+[1]data1cf!AA372</f>
        <v>-88346.242019220372</v>
      </c>
      <c r="C373" s="160">
        <f>+[1]data1cf!AB372</f>
        <v>-7554.8592354711782</v>
      </c>
      <c r="D373" s="160">
        <f>+[1]data1cf!AC372</f>
        <v>-3630.0513773746161</v>
      </c>
      <c r="E373" s="160">
        <f>+[1]data1cf!AD372</f>
        <v>-3257.4561635716896</v>
      </c>
      <c r="F373" s="160">
        <f>+[1]data1cf!AE372</f>
        <v>-3420.7738669865139</v>
      </c>
      <c r="G373" s="160">
        <f>+[1]data1cf!AF372</f>
        <v>-3802.9541623646583</v>
      </c>
      <c r="H373" s="160">
        <f>+[1]data1cf!AG372</f>
        <v>-2469.7229520492442</v>
      </c>
      <c r="I373" s="160">
        <f>+[1]data1cf!AH372</f>
        <v>-2583.6514949056909</v>
      </c>
      <c r="J373" s="160">
        <f>+[1]data1cf!AI372</f>
        <v>-2596.0856974406806</v>
      </c>
      <c r="K373" s="160">
        <f>+[1]data1cf!AJ372</f>
        <v>-2605.4580241620133</v>
      </c>
      <c r="L373" s="160">
        <f>+[1]data1cf!AK372</f>
        <v>-2633.5796323210911</v>
      </c>
      <c r="M373" s="160">
        <f>+[1]data1cf!AL372</f>
        <v>-2632.2366584648357</v>
      </c>
      <c r="N373" s="160">
        <f>+[1]data1cf!AM372</f>
        <v>-2649.6663648529975</v>
      </c>
      <c r="O373" s="160">
        <f>+[1]data1cf!AN372</f>
        <v>-2460.0369755966994</v>
      </c>
      <c r="P373" s="160">
        <f>+[1]data1cf!AO372</f>
        <v>-2421.4748503788178</v>
      </c>
      <c r="Q373" s="160">
        <f>+[1]data1cf!AP372</f>
        <v>-2422.5720204242948</v>
      </c>
      <c r="R373" s="160">
        <f>+[1]data1cf!AQ372</f>
        <v>1013.29605746365</v>
      </c>
      <c r="S373" s="160">
        <f>+[1]data1cf!AR372</f>
        <v>0</v>
      </c>
      <c r="T373" s="160">
        <f>+[1]data1cf!AS372</f>
        <v>0</v>
      </c>
      <c r="U373" s="160">
        <f>+[1]data1cf!AT372</f>
        <v>0</v>
      </c>
      <c r="V373" s="160">
        <f>+[1]data1cf!AU372</f>
        <v>0</v>
      </c>
      <c r="W373" s="160">
        <f>+[1]data1cf!AV372</f>
        <v>0</v>
      </c>
      <c r="X373" s="160">
        <f>+[1]data1cf!AW372</f>
        <v>0</v>
      </c>
      <c r="Y373" s="160">
        <f>+[1]data1cf!AX372</f>
        <v>0</v>
      </c>
      <c r="Z373" s="160">
        <f>+[1]data1cf!AY372</f>
        <v>0</v>
      </c>
      <c r="AA373" s="160">
        <f>+[1]data1cf!AZ372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4"/>
        <v>-93166.660338222558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0">
        <f>+[1]data1cf!AA373</f>
        <v>-90524.490498148123</v>
      </c>
      <c r="C374" s="160">
        <f>+[1]data1cf!AB373</f>
        <v>-7584.7347326860254</v>
      </c>
      <c r="D374" s="160">
        <f>+[1]data1cf!AC373</f>
        <v>-3549.5861718982055</v>
      </c>
      <c r="E374" s="160">
        <f>+[1]data1cf!AD373</f>
        <v>-3114.3283341295842</v>
      </c>
      <c r="F374" s="160">
        <f>+[1]data1cf!AE373</f>
        <v>-3428.7252466216528</v>
      </c>
      <c r="G374" s="160">
        <f>+[1]data1cf!AF373</f>
        <v>-3721.9190937490725</v>
      </c>
      <c r="H374" s="160">
        <f>+[1]data1cf!AG373</f>
        <v>-2416.9608946130215</v>
      </c>
      <c r="I374" s="160">
        <f>+[1]data1cf!AH373</f>
        <v>-2533.6842173978716</v>
      </c>
      <c r="J374" s="160">
        <f>+[1]data1cf!AI373</f>
        <v>-2546.1184199328618</v>
      </c>
      <c r="K374" s="160">
        <f>+[1]data1cf!AJ373</f>
        <v>-2555.4060563533326</v>
      </c>
      <c r="L374" s="160">
        <f>+[1]data1cf!AK373</f>
        <v>-2583.6123548132718</v>
      </c>
      <c r="M374" s="160">
        <f>+[1]data1cf!AL373</f>
        <v>-2582.184690656155</v>
      </c>
      <c r="N374" s="160">
        <f>+[1]data1cf!AM373</f>
        <v>-2599.6990873451787</v>
      </c>
      <c r="O374" s="160">
        <f>+[1]data1cf!AN373</f>
        <v>-2409.9850077880192</v>
      </c>
      <c r="P374" s="160">
        <f>+[1]data1cf!AO373</f>
        <v>-2371.507572870999</v>
      </c>
      <c r="Q374" s="160">
        <f>+[1]data1cf!AP373</f>
        <v>-2372.5200526156141</v>
      </c>
      <c r="R374" s="160">
        <f>+[1]data1cf!AQ373</f>
        <v>1038.2796962175596</v>
      </c>
      <c r="S374" s="160">
        <f>+[1]data1cf!AR373</f>
        <v>0</v>
      </c>
      <c r="T374" s="160">
        <f>+[1]data1cf!AS373</f>
        <v>0</v>
      </c>
      <c r="U374" s="160">
        <f>+[1]data1cf!AT373</f>
        <v>0</v>
      </c>
      <c r="V374" s="160">
        <f>+[1]data1cf!AU373</f>
        <v>0</v>
      </c>
      <c r="W374" s="160">
        <f>+[1]data1cf!AV373</f>
        <v>0</v>
      </c>
      <c r="X374" s="160">
        <f>+[1]data1cf!AW373</f>
        <v>0</v>
      </c>
      <c r="Y374" s="160">
        <f>+[1]data1cf!AX373</f>
        <v>0</v>
      </c>
      <c r="Z374" s="160">
        <f>+[1]data1cf!AY373</f>
        <v>0</v>
      </c>
      <c r="AA374" s="160">
        <f>+[1]data1cf!AZ373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4"/>
        <v>-94763.73465546318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0">
        <f>+[1]data1cf!AA374</f>
        <v>-86790.77390119934</v>
      </c>
      <c r="C375" s="160">
        <f>+[1]data1cf!AB374</f>
        <v>-7648.823673512431</v>
      </c>
      <c r="D375" s="160">
        <f>+[1]data1cf!AC374</f>
        <v>-3658.3387086185453</v>
      </c>
      <c r="E375" s="160">
        <f>+[1]data1cf!AD374</f>
        <v>-3326.6665384977268</v>
      </c>
      <c r="F375" s="160">
        <f>+[1]data1cf!AE374</f>
        <v>-3568.545994428513</v>
      </c>
      <c r="G375" s="160">
        <f>+[1]data1cf!AF374</f>
        <v>-3837.4158711465566</v>
      </c>
      <c r="H375" s="160">
        <f>+[1]data1cf!AG374</f>
        <v>-2507.3998741162982</v>
      </c>
      <c r="I375" s="160">
        <f>+[1]data1cf!AH374</f>
        <v>-2619.3326891585994</v>
      </c>
      <c r="J375" s="160">
        <f>+[1]data1cf!AI374</f>
        <v>-2631.7668916935891</v>
      </c>
      <c r="K375" s="160">
        <f>+[1]data1cf!AJ374</f>
        <v>-2641.1996950153498</v>
      </c>
      <c r="L375" s="160">
        <f>+[1]data1cf!AK374</f>
        <v>-2669.2608265739996</v>
      </c>
      <c r="M375" s="160">
        <f>+[1]data1cf!AL374</f>
        <v>-2667.9783293181722</v>
      </c>
      <c r="N375" s="160">
        <f>+[1]data1cf!AM374</f>
        <v>-2685.3475591059059</v>
      </c>
      <c r="O375" s="160">
        <f>+[1]data1cf!AN374</f>
        <v>-2495.7786464500359</v>
      </c>
      <c r="P375" s="160">
        <f>+[1]data1cf!AO374</f>
        <v>-2457.1560446317262</v>
      </c>
      <c r="Q375" s="160">
        <f>+[1]data1cf!AP374</f>
        <v>-2458.3136912776313</v>
      </c>
      <c r="R375" s="160">
        <f>+[1]data1cf!AQ374</f>
        <v>995.45546033719586</v>
      </c>
      <c r="S375" s="160">
        <f>+[1]data1cf!AR374</f>
        <v>0</v>
      </c>
      <c r="T375" s="160">
        <f>+[1]data1cf!AS374</f>
        <v>0</v>
      </c>
      <c r="U375" s="160">
        <f>+[1]data1cf!AT374</f>
        <v>0</v>
      </c>
      <c r="V375" s="160">
        <f>+[1]data1cf!AU374</f>
        <v>0</v>
      </c>
      <c r="W375" s="160">
        <f>+[1]data1cf!AV374</f>
        <v>0</v>
      </c>
      <c r="X375" s="160">
        <f>+[1]data1cf!AW374</f>
        <v>0</v>
      </c>
      <c r="Y375" s="160">
        <f>+[1]data1cf!AX374</f>
        <v>0</v>
      </c>
      <c r="Z375" s="160">
        <f>+[1]data1cf!AY374</f>
        <v>0</v>
      </c>
      <c r="AA375" s="160">
        <f>+[1]data1cf!AZ374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4"/>
        <v>-92138.724272493055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0">
        <f>+[1]data1cf!AA375</f>
        <v>-99219.22111375221</v>
      </c>
      <c r="C376" s="160">
        <f>+[1]data1cf!AB375</f>
        <v>-7397.2854813267058</v>
      </c>
      <c r="D376" s="160">
        <f>+[1]data1cf!AC375</f>
        <v>-3328.4352796294861</v>
      </c>
      <c r="E376" s="160">
        <f>+[1]data1cf!AD375</f>
        <v>-2982.1345445601755</v>
      </c>
      <c r="F376" s="160">
        <f>+[1]data1cf!AE375</f>
        <v>-3231.3959541045451</v>
      </c>
      <c r="G376" s="160">
        <f>+[1]data1cf!AF375</f>
        <v>-3706.4528888686596</v>
      </c>
      <c r="H376" s="160">
        <f>+[1]data1cf!AG375</f>
        <v>-2206.3550429065117</v>
      </c>
      <c r="I376" s="160">
        <f>+[1]data1cf!AH375</f>
        <v>-2334.2340528604063</v>
      </c>
      <c r="J376" s="160">
        <f>+[1]data1cf!AI375</f>
        <v>-2346.668255395396</v>
      </c>
      <c r="K376" s="160">
        <f>+[1]data1cf!AJ375</f>
        <v>-2355.6178406895328</v>
      </c>
      <c r="L376" s="160">
        <f>+[1]data1cf!AK375</f>
        <v>-2384.1621902758066</v>
      </c>
      <c r="M376" s="160">
        <f>+[1]data1cf!AL375</f>
        <v>-2382.3964749923553</v>
      </c>
      <c r="N376" s="160">
        <f>+[1]data1cf!AM375</f>
        <v>-2400.2489228077129</v>
      </c>
      <c r="O376" s="160">
        <f>+[1]data1cf!AN375</f>
        <v>-2210.1967921242194</v>
      </c>
      <c r="P376" s="160">
        <f>+[1]data1cf!AO375</f>
        <v>-2172.0574083335332</v>
      </c>
      <c r="Q376" s="160">
        <f>+[1]data1cf!AP375</f>
        <v>-2172.7318369518143</v>
      </c>
      <c r="R376" s="160">
        <f>+[1]data1cf!AQ375</f>
        <v>1138.0047784862923</v>
      </c>
      <c r="S376" s="160">
        <f>+[1]data1cf!AR375</f>
        <v>0</v>
      </c>
      <c r="T376" s="160">
        <f>+[1]data1cf!AS375</f>
        <v>0</v>
      </c>
      <c r="U376" s="160">
        <f>+[1]data1cf!AT375</f>
        <v>0</v>
      </c>
      <c r="V376" s="160">
        <f>+[1]data1cf!AU375</f>
        <v>0</v>
      </c>
      <c r="W376" s="160">
        <f>+[1]data1cf!AV375</f>
        <v>0</v>
      </c>
      <c r="X376" s="160">
        <f>+[1]data1cf!AW375</f>
        <v>0</v>
      </c>
      <c r="Y376" s="160">
        <f>+[1]data1cf!AX375</f>
        <v>0</v>
      </c>
      <c r="Z376" s="160">
        <f>+[1]data1cf!AY375</f>
        <v>0</v>
      </c>
      <c r="AA376" s="160">
        <f>+[1]data1cf!AZ375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4"/>
        <v>-101240.75539524655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0">
        <f>+[1]data1cf!AA376</f>
        <v>-103900.17613787211</v>
      </c>
      <c r="C377" s="160">
        <f>+[1]data1cf!AB376</f>
        <v>-7344.1292384882408</v>
      </c>
      <c r="D377" s="160">
        <f>+[1]data1cf!AC376</f>
        <v>-3049.6368943237353</v>
      </c>
      <c r="E377" s="160">
        <f>+[1]data1cf!AD376</f>
        <v>-2809.2853004863828</v>
      </c>
      <c r="F377" s="160">
        <f>+[1]data1cf!AE376</f>
        <v>-3084.2384879053784</v>
      </c>
      <c r="G377" s="160">
        <f>+[1]data1cf!AF376</f>
        <v>-3343.0777120024268</v>
      </c>
      <c r="H377" s="160">
        <f>+[1]data1cf!AG376</f>
        <v>-2092.9718268830734</v>
      </c>
      <c r="I377" s="160">
        <f>+[1]data1cf!AH376</f>
        <v>-2226.856689371115</v>
      </c>
      <c r="J377" s="160">
        <f>+[1]data1cf!AI376</f>
        <v>-2239.2908919061047</v>
      </c>
      <c r="K377" s="160">
        <f>+[1]data1cf!AJ376</f>
        <v>-2248.0584816689038</v>
      </c>
      <c r="L377" s="160">
        <f>+[1]data1cf!AK376</f>
        <v>-2276.7848267865152</v>
      </c>
      <c r="M377" s="160">
        <f>+[1]data1cf!AL376</f>
        <v>-2274.8371159717262</v>
      </c>
      <c r="N377" s="160">
        <f>+[1]data1cf!AM376</f>
        <v>-2292.8715593184215</v>
      </c>
      <c r="O377" s="160">
        <f>+[1]data1cf!AN376</f>
        <v>-2102.6374331035904</v>
      </c>
      <c r="P377" s="160">
        <f>+[1]data1cf!AO376</f>
        <v>-2064.6800448442418</v>
      </c>
      <c r="Q377" s="160">
        <f>+[1]data1cf!AP376</f>
        <v>-2065.1724779311853</v>
      </c>
      <c r="R377" s="160">
        <f>+[1]data1cf!AQ376</f>
        <v>1191.6934602309379</v>
      </c>
      <c r="S377" s="160">
        <f>+[1]data1cf!AR376</f>
        <v>0</v>
      </c>
      <c r="T377" s="160">
        <f>+[1]data1cf!AS376</f>
        <v>0</v>
      </c>
      <c r="U377" s="160">
        <f>+[1]data1cf!AT376</f>
        <v>0</v>
      </c>
      <c r="V377" s="160">
        <f>+[1]data1cf!AU376</f>
        <v>0</v>
      </c>
      <c r="W377" s="160">
        <f>+[1]data1cf!AV376</f>
        <v>0</v>
      </c>
      <c r="X377" s="160">
        <f>+[1]data1cf!AW376</f>
        <v>0</v>
      </c>
      <c r="Y377" s="160">
        <f>+[1]data1cf!AX376</f>
        <v>0</v>
      </c>
      <c r="Z377" s="160">
        <f>+[1]data1cf!AY376</f>
        <v>0</v>
      </c>
      <c r="AA377" s="160">
        <f>+[1]data1cf!AZ376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4"/>
        <v>-104434.05063456802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0">
        <f>+[1]data1cf!AA377</f>
        <v>-92899.39284011694</v>
      </c>
      <c r="C378" s="160">
        <f>+[1]data1cf!AB377</f>
        <v>-7587.6263601069977</v>
      </c>
      <c r="D378" s="160">
        <f>+[1]data1cf!AC377</f>
        <v>-3484.5122083243177</v>
      </c>
      <c r="E378" s="160">
        <f>+[1]data1cf!AD377</f>
        <v>-3183.1131634129929</v>
      </c>
      <c r="F378" s="160">
        <f>+[1]data1cf!AE377</f>
        <v>-3404.8626412548911</v>
      </c>
      <c r="G378" s="160">
        <f>+[1]data1cf!AF377</f>
        <v>-3608.8311143378724</v>
      </c>
      <c r="H378" s="160">
        <f>+[1]data1cf!AG377</f>
        <v>-2359.435440109291</v>
      </c>
      <c r="I378" s="160">
        <f>+[1]data1cf!AH377</f>
        <v>-2479.2058575949804</v>
      </c>
      <c r="J378" s="160">
        <f>+[1]data1cf!AI377</f>
        <v>-2491.6400601299702</v>
      </c>
      <c r="K378" s="160">
        <f>+[1]data1cf!AJ377</f>
        <v>-2500.8353603473861</v>
      </c>
      <c r="L378" s="160">
        <f>+[1]data1cf!AK377</f>
        <v>-2529.1339950103807</v>
      </c>
      <c r="M378" s="160">
        <f>+[1]data1cf!AL377</f>
        <v>-2527.613994650209</v>
      </c>
      <c r="N378" s="160">
        <f>+[1]data1cf!AM377</f>
        <v>-2545.220727542287</v>
      </c>
      <c r="O378" s="160">
        <f>+[1]data1cf!AN377</f>
        <v>-2355.4143117820722</v>
      </c>
      <c r="P378" s="160">
        <f>+[1]data1cf!AO377</f>
        <v>-2317.0292130681073</v>
      </c>
      <c r="Q378" s="160">
        <f>+[1]data1cf!AP377</f>
        <v>-2317.9493566096676</v>
      </c>
      <c r="R378" s="160">
        <f>+[1]data1cf!AQ377</f>
        <v>1065.5188761190052</v>
      </c>
      <c r="S378" s="160">
        <f>+[1]data1cf!AR377</f>
        <v>0</v>
      </c>
      <c r="T378" s="160">
        <f>+[1]data1cf!AS377</f>
        <v>0</v>
      </c>
      <c r="U378" s="160">
        <f>+[1]data1cf!AT377</f>
        <v>0</v>
      </c>
      <c r="V378" s="160">
        <f>+[1]data1cf!AU377</f>
        <v>0</v>
      </c>
      <c r="W378" s="160">
        <f>+[1]data1cf!AV377</f>
        <v>0</v>
      </c>
      <c r="X378" s="160">
        <f>+[1]data1cf!AW377</f>
        <v>0</v>
      </c>
      <c r="Y378" s="160">
        <f>+[1]data1cf!AX377</f>
        <v>0</v>
      </c>
      <c r="Z378" s="160">
        <f>+[1]data1cf!AY377</f>
        <v>0</v>
      </c>
      <c r="AA378" s="160">
        <f>+[1]data1cf!AZ377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4"/>
        <v>-96597.126707637173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0">
        <f>+[1]data1cf!AA378</f>
        <v>-86231.220503324279</v>
      </c>
      <c r="C379" s="160">
        <f>+[1]data1cf!AB378</f>
        <v>-7751.9245385970708</v>
      </c>
      <c r="D379" s="160">
        <f>+[1]data1cf!AC378</f>
        <v>-3697.9474382315461</v>
      </c>
      <c r="E379" s="160">
        <f>+[1]data1cf!AD378</f>
        <v>-3341.5928268347539</v>
      </c>
      <c r="F379" s="160">
        <f>+[1]data1cf!AE378</f>
        <v>-3510.9539787032695</v>
      </c>
      <c r="G379" s="160">
        <f>+[1]data1cf!AF378</f>
        <v>-3789.6834170721868</v>
      </c>
      <c r="H379" s="160">
        <f>+[1]data1cf!AG378</f>
        <v>-2520.9535108124433</v>
      </c>
      <c r="I379" s="160">
        <f>+[1]data1cf!AH378</f>
        <v>-2632.1683964631347</v>
      </c>
      <c r="J379" s="160">
        <f>+[1]data1cf!AI378</f>
        <v>-2644.6025989981244</v>
      </c>
      <c r="K379" s="160">
        <f>+[1]data1cf!AJ378</f>
        <v>-2654.0571577559945</v>
      </c>
      <c r="L379" s="160">
        <f>+[1]data1cf!AK378</f>
        <v>-2682.096533878535</v>
      </c>
      <c r="M379" s="160">
        <f>+[1]data1cf!AL378</f>
        <v>-2680.8357920588169</v>
      </c>
      <c r="N379" s="160">
        <f>+[1]data1cf!AM378</f>
        <v>-2698.1832664104413</v>
      </c>
      <c r="O379" s="160">
        <f>+[1]data1cf!AN378</f>
        <v>-2508.6361091906811</v>
      </c>
      <c r="P379" s="160">
        <f>+[1]data1cf!AO378</f>
        <v>-2469.9917519362616</v>
      </c>
      <c r="Q379" s="160">
        <f>+[1]data1cf!AP378</f>
        <v>-2471.171154018276</v>
      </c>
      <c r="R379" s="160">
        <f>+[1]data1cf!AQ378</f>
        <v>989.03760668492805</v>
      </c>
      <c r="S379" s="160">
        <f>+[1]data1cf!AR378</f>
        <v>0</v>
      </c>
      <c r="T379" s="160">
        <f>+[1]data1cf!AS378</f>
        <v>0</v>
      </c>
      <c r="U379" s="160">
        <f>+[1]data1cf!AT378</f>
        <v>0</v>
      </c>
      <c r="V379" s="160">
        <f>+[1]data1cf!AU378</f>
        <v>0</v>
      </c>
      <c r="W379" s="160">
        <f>+[1]data1cf!AV378</f>
        <v>0</v>
      </c>
      <c r="X379" s="160">
        <f>+[1]data1cf!AW378</f>
        <v>0</v>
      </c>
      <c r="Y379" s="160">
        <f>+[1]data1cf!AX378</f>
        <v>0</v>
      </c>
      <c r="Z379" s="160">
        <f>+[1]data1cf!AY378</f>
        <v>0</v>
      </c>
      <c r="AA379" s="160">
        <f>+[1]data1cf!AZ378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4"/>
        <v>-91754.239139489902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0">
        <f>+[1]data1cf!AA379</f>
        <v>-98243.354935954965</v>
      </c>
      <c r="C380" s="160">
        <f>+[1]data1cf!AB379</f>
        <v>-7402.972208864745</v>
      </c>
      <c r="D380" s="160">
        <f>+[1]data1cf!AC379</f>
        <v>-3174.0548588667325</v>
      </c>
      <c r="E380" s="160">
        <f>+[1]data1cf!AD379</f>
        <v>-2915.9381542250349</v>
      </c>
      <c r="F380" s="160">
        <f>+[1]data1cf!AE379</f>
        <v>-3300.8593819568459</v>
      </c>
      <c r="G380" s="160">
        <f>+[1]data1cf!AF379</f>
        <v>-3492.6429187339936</v>
      </c>
      <c r="H380" s="160">
        <f>+[1]data1cf!AG379</f>
        <v>-2229.9927076729991</v>
      </c>
      <c r="I380" s="160">
        <f>+[1]data1cf!AH379</f>
        <v>-2356.6196422861331</v>
      </c>
      <c r="J380" s="160">
        <f>+[1]data1cf!AI379</f>
        <v>-2369.0538448211228</v>
      </c>
      <c r="K380" s="160">
        <f>+[1]data1cf!AJ379</f>
        <v>-2378.041371792252</v>
      </c>
      <c r="L380" s="160">
        <f>+[1]data1cf!AK379</f>
        <v>-2406.5477797015333</v>
      </c>
      <c r="M380" s="160">
        <f>+[1]data1cf!AL379</f>
        <v>-2404.8200060950749</v>
      </c>
      <c r="N380" s="160">
        <f>+[1]data1cf!AM379</f>
        <v>-2422.6345122334396</v>
      </c>
      <c r="O380" s="160">
        <f>+[1]data1cf!AN379</f>
        <v>-2232.6203232269381</v>
      </c>
      <c r="P380" s="160">
        <f>+[1]data1cf!AO379</f>
        <v>-2194.4429977592599</v>
      </c>
      <c r="Q380" s="160">
        <f>+[1]data1cf!AP379</f>
        <v>-2195.1553680545339</v>
      </c>
      <c r="R380" s="160">
        <f>+[1]data1cf!AQ379</f>
        <v>1126.8119837734291</v>
      </c>
      <c r="S380" s="160">
        <f>+[1]data1cf!AR379</f>
        <v>0</v>
      </c>
      <c r="T380" s="160">
        <f>+[1]data1cf!AS379</f>
        <v>0</v>
      </c>
      <c r="U380" s="160">
        <f>+[1]data1cf!AT379</f>
        <v>0</v>
      </c>
      <c r="V380" s="160">
        <f>+[1]data1cf!AU379</f>
        <v>0</v>
      </c>
      <c r="W380" s="160">
        <f>+[1]data1cf!AV379</f>
        <v>0</v>
      </c>
      <c r="X380" s="160">
        <f>+[1]data1cf!AW379</f>
        <v>0</v>
      </c>
      <c r="Y380" s="160">
        <f>+[1]data1cf!AX379</f>
        <v>0</v>
      </c>
      <c r="Z380" s="160">
        <f>+[1]data1cf!AY379</f>
        <v>0</v>
      </c>
      <c r="AA380" s="160">
        <f>+[1]data1cf!AZ379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4"/>
        <v>-100274.24056694796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0">
        <f>+[1]data1cf!AA380</f>
        <v>-92787.482403706512</v>
      </c>
      <c r="C381" s="160">
        <f>+[1]data1cf!AB380</f>
        <v>-7559.6792219496292</v>
      </c>
      <c r="D381" s="160">
        <f>+[1]data1cf!AC380</f>
        <v>-3507.4108264902434</v>
      </c>
      <c r="E381" s="160">
        <f>+[1]data1cf!AD380</f>
        <v>-3030.7442154518208</v>
      </c>
      <c r="F381" s="160">
        <f>+[1]data1cf!AE380</f>
        <v>-3385.4405244850805</v>
      </c>
      <c r="G381" s="160">
        <f>+[1]data1cf!AF380</f>
        <v>-3724.7138982637825</v>
      </c>
      <c r="H381" s="160">
        <f>+[1]data1cf!AG380</f>
        <v>-2362.146161558529</v>
      </c>
      <c r="I381" s="160">
        <f>+[1]data1cf!AH380</f>
        <v>-2481.7729934778863</v>
      </c>
      <c r="J381" s="160">
        <f>+[1]data1cf!AI380</f>
        <v>-2494.2071960128765</v>
      </c>
      <c r="K381" s="160">
        <f>+[1]data1cf!AJ380</f>
        <v>-2503.4068473080597</v>
      </c>
      <c r="L381" s="160">
        <f>+[1]data1cf!AK380</f>
        <v>-2531.701130893287</v>
      </c>
      <c r="M381" s="160">
        <f>+[1]data1cf!AL380</f>
        <v>-2530.1854816108821</v>
      </c>
      <c r="N381" s="160">
        <f>+[1]data1cf!AM380</f>
        <v>-2547.7878634251929</v>
      </c>
      <c r="O381" s="160">
        <f>+[1]data1cf!AN380</f>
        <v>-2357.9857987427458</v>
      </c>
      <c r="P381" s="160">
        <f>+[1]data1cf!AO380</f>
        <v>-2319.5963489510132</v>
      </c>
      <c r="Q381" s="160">
        <f>+[1]data1cf!AP380</f>
        <v>-2320.5208435703412</v>
      </c>
      <c r="R381" s="160">
        <f>+[1]data1cf!AQ380</f>
        <v>1064.2353081775523</v>
      </c>
      <c r="S381" s="160">
        <f>+[1]data1cf!AR380</f>
        <v>0</v>
      </c>
      <c r="T381" s="160">
        <f>+[1]data1cf!AS380</f>
        <v>0</v>
      </c>
      <c r="U381" s="160">
        <f>+[1]data1cf!AT380</f>
        <v>0</v>
      </c>
      <c r="V381" s="160">
        <f>+[1]data1cf!AU380</f>
        <v>0</v>
      </c>
      <c r="W381" s="160">
        <f>+[1]data1cf!AV380</f>
        <v>0</v>
      </c>
      <c r="X381" s="160">
        <f>+[1]data1cf!AW380</f>
        <v>0</v>
      </c>
      <c r="Y381" s="160">
        <f>+[1]data1cf!AX380</f>
        <v>0</v>
      </c>
      <c r="Z381" s="160">
        <f>+[1]data1cf!AY380</f>
        <v>0</v>
      </c>
      <c r="AA381" s="160">
        <f>+[1]data1cf!AZ380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4"/>
        <v>-96456.200116412205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0">
        <f>+[1]data1cf!AA381</f>
        <v>-102162.13409192029</v>
      </c>
      <c r="C382" s="160">
        <f>+[1]data1cf!AB381</f>
        <v>-7322.2887482393407</v>
      </c>
      <c r="D382" s="160">
        <f>+[1]data1cf!AC381</f>
        <v>-3078.0763110438647</v>
      </c>
      <c r="E382" s="160">
        <f>+[1]data1cf!AD381</f>
        <v>-2833.6056711851397</v>
      </c>
      <c r="F382" s="160">
        <f>+[1]data1cf!AE381</f>
        <v>-3106.2343356283091</v>
      </c>
      <c r="G382" s="160">
        <f>+[1]data1cf!AF381</f>
        <v>-3371.0011912541745</v>
      </c>
      <c r="H382" s="160">
        <f>+[1]data1cf!AG381</f>
        <v>-2135.0710984502093</v>
      </c>
      <c r="I382" s="160">
        <f>+[1]data1cf!AH381</f>
        <v>-2266.7259834716133</v>
      </c>
      <c r="J382" s="160">
        <f>+[1]data1cf!AI381</f>
        <v>-2279.160186006603</v>
      </c>
      <c r="K382" s="160">
        <f>+[1]data1cf!AJ381</f>
        <v>-2287.9953508441486</v>
      </c>
      <c r="L382" s="160">
        <f>+[1]data1cf!AK381</f>
        <v>-2316.6541208870135</v>
      </c>
      <c r="M382" s="160">
        <f>+[1]data1cf!AL381</f>
        <v>-2314.7739851469714</v>
      </c>
      <c r="N382" s="160">
        <f>+[1]data1cf!AM381</f>
        <v>-2332.7408534189199</v>
      </c>
      <c r="O382" s="160">
        <f>+[1]data1cf!AN381</f>
        <v>-2142.5743022788347</v>
      </c>
      <c r="P382" s="160">
        <f>+[1]data1cf!AO381</f>
        <v>-2104.5493389447402</v>
      </c>
      <c r="Q382" s="160">
        <f>+[1]data1cf!AP381</f>
        <v>-2105.1093471064301</v>
      </c>
      <c r="R382" s="160">
        <f>+[1]data1cf!AQ381</f>
        <v>1171.7588131806888</v>
      </c>
      <c r="S382" s="160">
        <f>+[1]data1cf!AR381</f>
        <v>0</v>
      </c>
      <c r="T382" s="160">
        <f>+[1]data1cf!AS381</f>
        <v>0</v>
      </c>
      <c r="U382" s="160">
        <f>+[1]data1cf!AT381</f>
        <v>0</v>
      </c>
      <c r="V382" s="160">
        <f>+[1]data1cf!AU381</f>
        <v>0</v>
      </c>
      <c r="W382" s="160">
        <f>+[1]data1cf!AV381</f>
        <v>0</v>
      </c>
      <c r="X382" s="160">
        <f>+[1]data1cf!AW381</f>
        <v>0</v>
      </c>
      <c r="Y382" s="160">
        <f>+[1]data1cf!AX381</f>
        <v>0</v>
      </c>
      <c r="Z382" s="160">
        <f>+[1]data1cf!AY381</f>
        <v>0</v>
      </c>
      <c r="AA382" s="160">
        <f>+[1]data1cf!AZ381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4"/>
        <v>-103086.26919969846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0">
        <f>+[1]data1cf!AA382</f>
        <v>-100897.04290050876</v>
      </c>
      <c r="C383" s="160">
        <f>+[1]data1cf!AB382</f>
        <v>-7327.8508333498376</v>
      </c>
      <c r="D383" s="160">
        <f>+[1]data1cf!AC382</f>
        <v>-3090.3944506812018</v>
      </c>
      <c r="E383" s="160">
        <f>+[1]data1cf!AD382</f>
        <v>-2759.9361802930698</v>
      </c>
      <c r="F383" s="160">
        <f>+[1]data1cf!AE382</f>
        <v>-3134.1675713380887</v>
      </c>
      <c r="G383" s="160">
        <f>+[1]data1cf!AF382</f>
        <v>-3394.4600293023809</v>
      </c>
      <c r="H383" s="160">
        <f>+[1]data1cf!AG382</f>
        <v>-2165.7144409104658</v>
      </c>
      <c r="I383" s="160">
        <f>+[1]data1cf!AH382</f>
        <v>-2295.7461633296407</v>
      </c>
      <c r="J383" s="160">
        <f>+[1]data1cf!AI382</f>
        <v>-2308.1803658646304</v>
      </c>
      <c r="K383" s="160">
        <f>+[1]data1cf!AJ382</f>
        <v>-2317.0647174476976</v>
      </c>
      <c r="L383" s="160">
        <f>+[1]data1cf!AK382</f>
        <v>-2345.6743007450409</v>
      </c>
      <c r="M383" s="160">
        <f>+[1]data1cf!AL382</f>
        <v>-2343.84335175052</v>
      </c>
      <c r="N383" s="160">
        <f>+[1]data1cf!AM382</f>
        <v>-2361.7610332769473</v>
      </c>
      <c r="O383" s="160">
        <f>+[1]data1cf!AN382</f>
        <v>-2171.6436688823842</v>
      </c>
      <c r="P383" s="160">
        <f>+[1]data1cf!AO382</f>
        <v>-2133.5695188027676</v>
      </c>
      <c r="Q383" s="160">
        <f>+[1]data1cf!AP382</f>
        <v>-2134.1787137099791</v>
      </c>
      <c r="R383" s="160">
        <f>+[1]data1cf!AQ382</f>
        <v>1157.2487232516751</v>
      </c>
      <c r="S383" s="160">
        <f>+[1]data1cf!AR382</f>
        <v>0</v>
      </c>
      <c r="T383" s="160">
        <f>+[1]data1cf!AS382</f>
        <v>0</v>
      </c>
      <c r="U383" s="160">
        <f>+[1]data1cf!AT382</f>
        <v>0</v>
      </c>
      <c r="V383" s="160">
        <f>+[1]data1cf!AU382</f>
        <v>0</v>
      </c>
      <c r="W383" s="160">
        <f>+[1]data1cf!AV382</f>
        <v>0</v>
      </c>
      <c r="X383" s="160">
        <f>+[1]data1cf!AW382</f>
        <v>0</v>
      </c>
      <c r="Y383" s="160">
        <f>+[1]data1cf!AX382</f>
        <v>0</v>
      </c>
      <c r="Z383" s="160">
        <f>+[1]data1cf!AY382</f>
        <v>0</v>
      </c>
      <c r="AA383" s="160">
        <f>+[1]data1cf!AZ382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4"/>
        <v>-102071.71285770922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0">
        <f>+[1]data1cf!AA383</f>
        <v>-87412.894387390887</v>
      </c>
      <c r="C384" s="160">
        <f>+[1]data1cf!AB383</f>
        <v>-7686.5197821188922</v>
      </c>
      <c r="D384" s="160">
        <f>+[1]data1cf!AC383</f>
        <v>-3669.8146661450492</v>
      </c>
      <c r="E384" s="160">
        <f>+[1]data1cf!AD383</f>
        <v>-3197.787090284543</v>
      </c>
      <c r="F384" s="160">
        <f>+[1]data1cf!AE383</f>
        <v>-3546.5552115848468</v>
      </c>
      <c r="G384" s="160">
        <f>+[1]data1cf!AF383</f>
        <v>-3858.6614791338898</v>
      </c>
      <c r="H384" s="160">
        <f>+[1]data1cf!AG383</f>
        <v>-2492.3307223908496</v>
      </c>
      <c r="I384" s="160">
        <f>+[1]data1cf!AH383</f>
        <v>-2605.0617429017539</v>
      </c>
      <c r="J384" s="160">
        <f>+[1]data1cf!AI383</f>
        <v>-2617.4959454367436</v>
      </c>
      <c r="K384" s="160">
        <f>+[1]data1cf!AJ383</f>
        <v>-2626.9045607140015</v>
      </c>
      <c r="L384" s="160">
        <f>+[1]data1cf!AK383</f>
        <v>-2654.9898803171541</v>
      </c>
      <c r="M384" s="160">
        <f>+[1]data1cf!AL383</f>
        <v>-2653.6831950168244</v>
      </c>
      <c r="N384" s="160">
        <f>+[1]data1cf!AM383</f>
        <v>-2671.0766128490604</v>
      </c>
      <c r="O384" s="160">
        <f>+[1]data1cf!AN383</f>
        <v>-2481.4835121486876</v>
      </c>
      <c r="P384" s="160">
        <f>+[1]data1cf!AO383</f>
        <v>-2442.8850983748807</v>
      </c>
      <c r="Q384" s="160">
        <f>+[1]data1cf!AP383</f>
        <v>-2444.018556976283</v>
      </c>
      <c r="R384" s="160">
        <f>+[1]data1cf!AQ383</f>
        <v>1002.5909334656185</v>
      </c>
      <c r="S384" s="160">
        <f>+[1]data1cf!AR383</f>
        <v>0</v>
      </c>
      <c r="T384" s="160">
        <f>+[1]data1cf!AS383</f>
        <v>0</v>
      </c>
      <c r="U384" s="160">
        <f>+[1]data1cf!AT383</f>
        <v>0</v>
      </c>
      <c r="V384" s="160">
        <f>+[1]data1cf!AU383</f>
        <v>0</v>
      </c>
      <c r="W384" s="160">
        <f>+[1]data1cf!AV383</f>
        <v>0</v>
      </c>
      <c r="X384" s="160">
        <f>+[1]data1cf!AW383</f>
        <v>0</v>
      </c>
      <c r="Y384" s="160">
        <f>+[1]data1cf!AX383</f>
        <v>0</v>
      </c>
      <c r="Z384" s="160">
        <f>+[1]data1cf!AY383</f>
        <v>0</v>
      </c>
      <c r="AA384" s="160">
        <f>+[1]data1cf!AZ383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4"/>
        <v>-92596.215733358462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0">
        <f>+[1]data1cf!AA384</f>
        <v>-85557.917111226314</v>
      </c>
      <c r="C385" s="160">
        <f>+[1]data1cf!AB384</f>
        <v>-7668.8382485380516</v>
      </c>
      <c r="D385" s="160">
        <f>+[1]data1cf!AC384</f>
        <v>-3765.0843827939557</v>
      </c>
      <c r="E385" s="160">
        <f>+[1]data1cf!AD384</f>
        <v>-3312.694010463083</v>
      </c>
      <c r="F385" s="160">
        <f>+[1]data1cf!AE384</f>
        <v>-3602.5804628156902</v>
      </c>
      <c r="G385" s="160">
        <f>+[1]data1cf!AF384</f>
        <v>-3839.2103854409634</v>
      </c>
      <c r="H385" s="160">
        <f>+[1]data1cf!AG384</f>
        <v>-2537.2624271686545</v>
      </c>
      <c r="I385" s="160">
        <f>+[1]data1cf!AH384</f>
        <v>-2647.6134376351483</v>
      </c>
      <c r="J385" s="160">
        <f>+[1]data1cf!AI384</f>
        <v>-2660.047640170138</v>
      </c>
      <c r="K385" s="160">
        <f>+[1]data1cf!AJ384</f>
        <v>-2669.5283769638932</v>
      </c>
      <c r="L385" s="160">
        <f>+[1]data1cf!AK384</f>
        <v>-2697.5415750505485</v>
      </c>
      <c r="M385" s="160">
        <f>+[1]data1cf!AL384</f>
        <v>-2696.3070112667156</v>
      </c>
      <c r="N385" s="160">
        <f>+[1]data1cf!AM384</f>
        <v>-2713.6283075824549</v>
      </c>
      <c r="O385" s="160">
        <f>+[1]data1cf!AN384</f>
        <v>-2524.1073283985797</v>
      </c>
      <c r="P385" s="160">
        <f>+[1]data1cf!AO384</f>
        <v>-2485.4367931082752</v>
      </c>
      <c r="Q385" s="160">
        <f>+[1]data1cf!AP384</f>
        <v>-2486.6423732261746</v>
      </c>
      <c r="R385" s="160">
        <f>+[1]data1cf!AQ384</f>
        <v>981.31508609892126</v>
      </c>
      <c r="S385" s="160">
        <f>+[1]data1cf!AR384</f>
        <v>0</v>
      </c>
      <c r="T385" s="160">
        <f>+[1]data1cf!AS384</f>
        <v>0</v>
      </c>
      <c r="U385" s="160">
        <f>+[1]data1cf!AT384</f>
        <v>0</v>
      </c>
      <c r="V385" s="160">
        <f>+[1]data1cf!AU384</f>
        <v>0</v>
      </c>
      <c r="W385" s="160">
        <f>+[1]data1cf!AV384</f>
        <v>0</v>
      </c>
      <c r="X385" s="160">
        <f>+[1]data1cf!AW384</f>
        <v>0</v>
      </c>
      <c r="Y385" s="160">
        <f>+[1]data1cf!AX384</f>
        <v>0</v>
      </c>
      <c r="Z385" s="160">
        <f>+[1]data1cf!AY384</f>
        <v>0</v>
      </c>
      <c r="AA385" s="160">
        <f>+[1]data1cf!AZ384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4"/>
        <v>-91248.359248633162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0">
        <f>+[1]data1cf!AA385</f>
        <v>-101605.60529162438</v>
      </c>
      <c r="C386" s="160">
        <f>+[1]data1cf!AB385</f>
        <v>-7293.1557728532252</v>
      </c>
      <c r="D386" s="160">
        <f>+[1]data1cf!AC385</f>
        <v>-3149.4962875024039</v>
      </c>
      <c r="E386" s="160">
        <f>+[1]data1cf!AD385</f>
        <v>-2814.2937203875163</v>
      </c>
      <c r="F386" s="160">
        <f>+[1]data1cf!AE385</f>
        <v>-3138.3550776658549</v>
      </c>
      <c r="G386" s="160">
        <f>+[1]data1cf!AF385</f>
        <v>-3422.7935167272667</v>
      </c>
      <c r="H386" s="160">
        <f>+[1]data1cf!AG385</f>
        <v>-2148.5514726178894</v>
      </c>
      <c r="I386" s="160">
        <f>+[1]data1cf!AH385</f>
        <v>-2279.4923089273611</v>
      </c>
      <c r="J386" s="160">
        <f>+[1]data1cf!AI385</f>
        <v>-2291.9265114623513</v>
      </c>
      <c r="K386" s="160">
        <f>+[1]data1cf!AJ385</f>
        <v>-2300.7833141396518</v>
      </c>
      <c r="L386" s="160">
        <f>+[1]data1cf!AK385</f>
        <v>-2329.4204463427614</v>
      </c>
      <c r="M386" s="160">
        <f>+[1]data1cf!AL385</f>
        <v>-2327.5619484424747</v>
      </c>
      <c r="N386" s="160">
        <f>+[1]data1cf!AM385</f>
        <v>-2345.5071788746677</v>
      </c>
      <c r="O386" s="160">
        <f>+[1]data1cf!AN385</f>
        <v>-2155.3622655743384</v>
      </c>
      <c r="P386" s="160">
        <f>+[1]data1cf!AO385</f>
        <v>-2117.315664400488</v>
      </c>
      <c r="Q386" s="160">
        <f>+[1]data1cf!AP385</f>
        <v>-2117.8973104019333</v>
      </c>
      <c r="R386" s="160">
        <f>+[1]data1cf!AQ385</f>
        <v>1165.3756504528149</v>
      </c>
      <c r="S386" s="160">
        <f>+[1]data1cf!AR385</f>
        <v>0</v>
      </c>
      <c r="T386" s="160">
        <f>+[1]data1cf!AS385</f>
        <v>0</v>
      </c>
      <c r="U386" s="160">
        <f>+[1]data1cf!AT385</f>
        <v>0</v>
      </c>
      <c r="V386" s="160">
        <f>+[1]data1cf!AU385</f>
        <v>0</v>
      </c>
      <c r="W386" s="160">
        <f>+[1]data1cf!AV385</f>
        <v>0</v>
      </c>
      <c r="X386" s="160">
        <f>+[1]data1cf!AW385</f>
        <v>0</v>
      </c>
      <c r="Y386" s="160">
        <f>+[1]data1cf!AX385</f>
        <v>0</v>
      </c>
      <c r="Z386" s="160">
        <f>+[1]data1cf!AY385</f>
        <v>0</v>
      </c>
      <c r="AA386" s="160">
        <f>+[1]data1cf!AZ385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4"/>
        <v>-102693.46911194203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0">
        <f>+[1]data1cf!AA386</f>
        <v>-94734.478230082663</v>
      </c>
      <c r="C387" s="160">
        <f>+[1]data1cf!AB386</f>
        <v>-7429.6023183657089</v>
      </c>
      <c r="D387" s="160">
        <f>+[1]data1cf!AC386</f>
        <v>-3459.665827161351</v>
      </c>
      <c r="E387" s="160">
        <f>+[1]data1cf!AD386</f>
        <v>-3233.3025288420426</v>
      </c>
      <c r="F387" s="160">
        <f>+[1]data1cf!AE386</f>
        <v>-3451.2913543510708</v>
      </c>
      <c r="G387" s="160">
        <f>+[1]data1cf!AF386</f>
        <v>-3777.7291620896863</v>
      </c>
      <c r="H387" s="160">
        <f>+[1]data1cf!AG386</f>
        <v>-2314.9855613730474</v>
      </c>
      <c r="I387" s="160">
        <f>+[1]data1cf!AH386</f>
        <v>-2437.1104668174789</v>
      </c>
      <c r="J387" s="160">
        <f>+[1]data1cf!AI386</f>
        <v>-2449.5446693524686</v>
      </c>
      <c r="K387" s="160">
        <f>+[1]data1cf!AJ386</f>
        <v>-2458.6686214499223</v>
      </c>
      <c r="L387" s="160">
        <f>+[1]data1cf!AK386</f>
        <v>-2487.0386042328792</v>
      </c>
      <c r="M387" s="160">
        <f>+[1]data1cf!AL386</f>
        <v>-2485.4472557527451</v>
      </c>
      <c r="N387" s="160">
        <f>+[1]data1cf!AM386</f>
        <v>-2503.1253367647855</v>
      </c>
      <c r="O387" s="160">
        <f>+[1]data1cf!AN386</f>
        <v>-2313.2475728846089</v>
      </c>
      <c r="P387" s="160">
        <f>+[1]data1cf!AO386</f>
        <v>-2274.9338222906058</v>
      </c>
      <c r="Q387" s="160">
        <f>+[1]data1cf!AP386</f>
        <v>-2275.7826177122042</v>
      </c>
      <c r="R387" s="160">
        <f>+[1]data1cf!AQ386</f>
        <v>1086.566571507756</v>
      </c>
      <c r="S387" s="160">
        <f>+[1]data1cf!AR386</f>
        <v>0</v>
      </c>
      <c r="T387" s="160">
        <f>+[1]data1cf!AS386</f>
        <v>0</v>
      </c>
      <c r="U387" s="160">
        <f>+[1]data1cf!AT386</f>
        <v>0</v>
      </c>
      <c r="V387" s="160">
        <f>+[1]data1cf!AU386</f>
        <v>0</v>
      </c>
      <c r="W387" s="160">
        <f>+[1]data1cf!AV386</f>
        <v>0</v>
      </c>
      <c r="X387" s="160">
        <f>+[1]data1cf!AW386</f>
        <v>0</v>
      </c>
      <c r="Y387" s="160">
        <f>+[1]data1cf!AX386</f>
        <v>0</v>
      </c>
      <c r="Z387" s="160">
        <f>+[1]data1cf!AY386</f>
        <v>0</v>
      </c>
      <c r="AA387" s="160">
        <f>+[1]data1cf!AZ386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4"/>
        <v>-98049.801374866918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0">
        <f>+[1]data1cf!AA387</f>
        <v>-102219.77325581004</v>
      </c>
      <c r="C388" s="160">
        <f>+[1]data1cf!AB387</f>
        <v>-7336.9668083882516</v>
      </c>
      <c r="D388" s="160">
        <f>+[1]data1cf!AC387</f>
        <v>-3114.9819213107339</v>
      </c>
      <c r="E388" s="160">
        <f>+[1]data1cf!AD387</f>
        <v>-2772.1699835862828</v>
      </c>
      <c r="F388" s="160">
        <f>+[1]data1cf!AE387</f>
        <v>-3119.9660501908402</v>
      </c>
      <c r="G388" s="160">
        <f>+[1]data1cf!AF387</f>
        <v>-3480.1309672106418</v>
      </c>
      <c r="H388" s="160">
        <f>+[1]data1cf!AG387</f>
        <v>-2133.6749487890729</v>
      </c>
      <c r="I388" s="160">
        <f>+[1]data1cf!AH387</f>
        <v>-2265.4037871633136</v>
      </c>
      <c r="J388" s="160">
        <f>+[1]data1cf!AI387</f>
        <v>-2277.8379896983033</v>
      </c>
      <c r="K388" s="160">
        <f>+[1]data1cf!AJ387</f>
        <v>-2286.6709135251567</v>
      </c>
      <c r="L388" s="160">
        <f>+[1]data1cf!AK387</f>
        <v>-2315.3319245787138</v>
      </c>
      <c r="M388" s="160">
        <f>+[1]data1cf!AL387</f>
        <v>-2313.4495478279796</v>
      </c>
      <c r="N388" s="160">
        <f>+[1]data1cf!AM387</f>
        <v>-2331.4186571106202</v>
      </c>
      <c r="O388" s="160">
        <f>+[1]data1cf!AN387</f>
        <v>-2141.2498649598429</v>
      </c>
      <c r="P388" s="160">
        <f>+[1]data1cf!AO387</f>
        <v>-2103.2271426364405</v>
      </c>
      <c r="Q388" s="160">
        <f>+[1]data1cf!AP387</f>
        <v>-2103.7849097874387</v>
      </c>
      <c r="R388" s="160">
        <f>+[1]data1cf!AQ387</f>
        <v>1172.4199113348386</v>
      </c>
      <c r="S388" s="160">
        <f>+[1]data1cf!AR387</f>
        <v>0</v>
      </c>
      <c r="T388" s="160">
        <f>+[1]data1cf!AS387</f>
        <v>0</v>
      </c>
      <c r="U388" s="160">
        <f>+[1]data1cf!AT387</f>
        <v>0</v>
      </c>
      <c r="V388" s="160">
        <f>+[1]data1cf!AU387</f>
        <v>0</v>
      </c>
      <c r="W388" s="160">
        <f>+[1]data1cf!AV387</f>
        <v>0</v>
      </c>
      <c r="X388" s="160">
        <f>+[1]data1cf!AW387</f>
        <v>0</v>
      </c>
      <c r="Y388" s="160">
        <f>+[1]data1cf!AX387</f>
        <v>0</v>
      </c>
      <c r="Z388" s="160">
        <f>+[1]data1cf!AY387</f>
        <v>0</v>
      </c>
      <c r="AA388" s="160">
        <f>+[1]data1cf!AZ387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5">SUMPRODUCT(B388:AJ388,PVCapPrice)</f>
        <v>-103185.07490261832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0">
        <f>+[1]data1cf!AA388</f>
        <v>-103304.9432688602</v>
      </c>
      <c r="C389" s="160">
        <f>+[1]data1cf!AB388</f>
        <v>-7287.4405930107023</v>
      </c>
      <c r="D389" s="160">
        <f>+[1]data1cf!AC388</f>
        <v>-3042.2998786129738</v>
      </c>
      <c r="E389" s="160">
        <f>+[1]data1cf!AD388</f>
        <v>-2756.7404693172457</v>
      </c>
      <c r="F389" s="160">
        <f>+[1]data1cf!AE388</f>
        <v>-3033.8520616520082</v>
      </c>
      <c r="G389" s="160">
        <f>+[1]data1cf!AF388</f>
        <v>-3334.5900912898342</v>
      </c>
      <c r="H389" s="160">
        <f>+[1]data1cf!AG388</f>
        <v>-2107.3897002921685</v>
      </c>
      <c r="I389" s="160">
        <f>+[1]data1cf!AH388</f>
        <v>-2240.5108551999533</v>
      </c>
      <c r="J389" s="160">
        <f>+[1]data1cf!AI388</f>
        <v>-2252.9450577349435</v>
      </c>
      <c r="K389" s="160">
        <f>+[1]data1cf!AJ388</f>
        <v>-2261.7357901516893</v>
      </c>
      <c r="L389" s="160">
        <f>+[1]data1cf!AK388</f>
        <v>-2290.4389926153535</v>
      </c>
      <c r="M389" s="160">
        <f>+[1]data1cf!AL388</f>
        <v>-2288.5144244545118</v>
      </c>
      <c r="N389" s="160">
        <f>+[1]data1cf!AM388</f>
        <v>-2306.5257251472603</v>
      </c>
      <c r="O389" s="160">
        <f>+[1]data1cf!AN388</f>
        <v>-2116.3147415863755</v>
      </c>
      <c r="P389" s="160">
        <f>+[1]data1cf!AO388</f>
        <v>-2078.3342106730806</v>
      </c>
      <c r="Q389" s="160">
        <f>+[1]data1cf!AP388</f>
        <v>-2078.8497864139708</v>
      </c>
      <c r="R389" s="160">
        <f>+[1]data1cf!AQ388</f>
        <v>1184.8663773165188</v>
      </c>
      <c r="S389" s="160">
        <f>+[1]data1cf!AR388</f>
        <v>0</v>
      </c>
      <c r="T389" s="160">
        <f>+[1]data1cf!AS388</f>
        <v>0</v>
      </c>
      <c r="U389" s="160">
        <f>+[1]data1cf!AT388</f>
        <v>0</v>
      </c>
      <c r="V389" s="160">
        <f>+[1]data1cf!AU388</f>
        <v>0</v>
      </c>
      <c r="W389" s="160">
        <f>+[1]data1cf!AV388</f>
        <v>0</v>
      </c>
      <c r="X389" s="160">
        <f>+[1]data1cf!AW388</f>
        <v>0</v>
      </c>
      <c r="Y389" s="160">
        <f>+[1]data1cf!AX388</f>
        <v>0</v>
      </c>
      <c r="Z389" s="160">
        <f>+[1]data1cf!AY388</f>
        <v>0</v>
      </c>
      <c r="AA389" s="160">
        <f>+[1]data1cf!AZ388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5"/>
        <v>-103855.44095252866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0">
        <f>+[1]data1cf!AA389</f>
        <v>-94713.747426017071</v>
      </c>
      <c r="C390" s="160">
        <f>+[1]data1cf!AB389</f>
        <v>-7515.8061725380076</v>
      </c>
      <c r="D390" s="160">
        <f>+[1]data1cf!AC389</f>
        <v>-3437.3470808523571</v>
      </c>
      <c r="E390" s="160">
        <f>+[1]data1cf!AD389</f>
        <v>-3108.0334630062484</v>
      </c>
      <c r="F390" s="160">
        <f>+[1]data1cf!AE389</f>
        <v>-3396.0276157124363</v>
      </c>
      <c r="G390" s="160">
        <f>+[1]data1cf!AF389</f>
        <v>-3531.5485837351862</v>
      </c>
      <c r="H390" s="160">
        <f>+[1]data1cf!AG389</f>
        <v>-2315.487707884517</v>
      </c>
      <c r="I390" s="160">
        <f>+[1]data1cf!AH389</f>
        <v>-2437.5860148781003</v>
      </c>
      <c r="J390" s="160">
        <f>+[1]data1cf!AI389</f>
        <v>-2450.02021741309</v>
      </c>
      <c r="K390" s="160">
        <f>+[1]data1cf!AJ389</f>
        <v>-2459.1449755242061</v>
      </c>
      <c r="L390" s="160">
        <f>+[1]data1cf!AK389</f>
        <v>-2487.5141522935005</v>
      </c>
      <c r="M390" s="160">
        <f>+[1]data1cf!AL389</f>
        <v>-2485.9236098270285</v>
      </c>
      <c r="N390" s="160">
        <f>+[1]data1cf!AM389</f>
        <v>-2503.6008848254069</v>
      </c>
      <c r="O390" s="160">
        <f>+[1]data1cf!AN389</f>
        <v>-2313.7239269588922</v>
      </c>
      <c r="P390" s="160">
        <f>+[1]data1cf!AO389</f>
        <v>-2275.4093703512272</v>
      </c>
      <c r="Q390" s="160">
        <f>+[1]data1cf!AP389</f>
        <v>-2276.2589717864876</v>
      </c>
      <c r="R390" s="160">
        <f>+[1]data1cf!AQ389</f>
        <v>1086.3287974774453</v>
      </c>
      <c r="S390" s="160">
        <f>+[1]data1cf!AR389</f>
        <v>0</v>
      </c>
      <c r="T390" s="160">
        <f>+[1]data1cf!AS389</f>
        <v>0</v>
      </c>
      <c r="U390" s="160">
        <f>+[1]data1cf!AT389</f>
        <v>0</v>
      </c>
      <c r="V390" s="160">
        <f>+[1]data1cf!AU389</f>
        <v>0</v>
      </c>
      <c r="W390" s="160">
        <f>+[1]data1cf!AV389</f>
        <v>0</v>
      </c>
      <c r="X390" s="160">
        <f>+[1]data1cf!AW389</f>
        <v>0</v>
      </c>
      <c r="Y390" s="160">
        <f>+[1]data1cf!AX389</f>
        <v>0</v>
      </c>
      <c r="Z390" s="160">
        <f>+[1]data1cf!AY389</f>
        <v>0</v>
      </c>
      <c r="AA390" s="160">
        <f>+[1]data1cf!AZ389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5"/>
        <v>-97881.864903950074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0">
        <f>+[1]data1cf!AA390</f>
        <v>-99826.563130471186</v>
      </c>
      <c r="C391" s="160">
        <f>+[1]data1cf!AB390</f>
        <v>-7441.8663618867758</v>
      </c>
      <c r="D391" s="160">
        <f>+[1]data1cf!AC390</f>
        <v>-3254.7429949657035</v>
      </c>
      <c r="E391" s="160">
        <f>+[1]data1cf!AD390</f>
        <v>-2949.8857169698158</v>
      </c>
      <c r="F391" s="160">
        <f>+[1]data1cf!AE390</f>
        <v>-3107.4098950327043</v>
      </c>
      <c r="G391" s="160">
        <f>+[1]data1cf!AF390</f>
        <v>-3501.9209149976818</v>
      </c>
      <c r="H391" s="160">
        <f>+[1]data1cf!AG390</f>
        <v>-2191.6438588154601</v>
      </c>
      <c r="I391" s="160">
        <f>+[1]data1cf!AH390</f>
        <v>-2320.3021128704863</v>
      </c>
      <c r="J391" s="160">
        <f>+[1]data1cf!AI390</f>
        <v>-2332.7363154054765</v>
      </c>
      <c r="K391" s="160">
        <f>+[1]data1cf!AJ390</f>
        <v>-2341.662287242003</v>
      </c>
      <c r="L391" s="160">
        <f>+[1]data1cf!AK390</f>
        <v>-2370.2302502858865</v>
      </c>
      <c r="M391" s="160">
        <f>+[1]data1cf!AL390</f>
        <v>-2368.4409215448254</v>
      </c>
      <c r="N391" s="160">
        <f>+[1]data1cf!AM390</f>
        <v>-2386.3169828177929</v>
      </c>
      <c r="O391" s="160">
        <f>+[1]data1cf!AN390</f>
        <v>-2196.2412386766891</v>
      </c>
      <c r="P391" s="160">
        <f>+[1]data1cf!AO390</f>
        <v>-2158.1254683436132</v>
      </c>
      <c r="Q391" s="160">
        <f>+[1]data1cf!AP390</f>
        <v>-2158.7762835042845</v>
      </c>
      <c r="R391" s="160">
        <f>+[1]data1cf!AQ390</f>
        <v>1144.9707484812523</v>
      </c>
      <c r="S391" s="160">
        <f>+[1]data1cf!AR390</f>
        <v>0</v>
      </c>
      <c r="T391" s="160">
        <f>+[1]data1cf!AS390</f>
        <v>0</v>
      </c>
      <c r="U391" s="160">
        <f>+[1]data1cf!AT390</f>
        <v>0</v>
      </c>
      <c r="V391" s="160">
        <f>+[1]data1cf!AU390</f>
        <v>0</v>
      </c>
      <c r="W391" s="160">
        <f>+[1]data1cf!AV390</f>
        <v>0</v>
      </c>
      <c r="X391" s="160">
        <f>+[1]data1cf!AW390</f>
        <v>0</v>
      </c>
      <c r="Y391" s="160">
        <f>+[1]data1cf!AX390</f>
        <v>0</v>
      </c>
      <c r="Z391" s="160">
        <f>+[1]data1cf!AY390</f>
        <v>0</v>
      </c>
      <c r="AA391" s="160">
        <f>+[1]data1cf!AZ390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5"/>
        <v>-101546.17944629811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0">
        <f>+[1]data1cf!AA391</f>
        <v>-89802.365821778003</v>
      </c>
      <c r="C392" s="160">
        <f>+[1]data1cf!AB391</f>
        <v>-7639.9856328997648</v>
      </c>
      <c r="D392" s="160">
        <f>+[1]data1cf!AC391</f>
        <v>-3603.9858631771031</v>
      </c>
      <c r="E392" s="160">
        <f>+[1]data1cf!AD391</f>
        <v>-3221.3620786193192</v>
      </c>
      <c r="F392" s="160">
        <f>+[1]data1cf!AE391</f>
        <v>-3379.5819332994142</v>
      </c>
      <c r="G392" s="160">
        <f>+[1]data1cf!AF391</f>
        <v>-3790.4790214020527</v>
      </c>
      <c r="H392" s="160">
        <f>+[1]data1cf!AG391</f>
        <v>-2434.452371833981</v>
      </c>
      <c r="I392" s="160">
        <f>+[1]data1cf!AH391</f>
        <v>-2550.2491797740613</v>
      </c>
      <c r="J392" s="160">
        <f>+[1]data1cf!AI391</f>
        <v>-2562.683382309051</v>
      </c>
      <c r="K392" s="160">
        <f>+[1]data1cf!AJ391</f>
        <v>-2571.9990949369394</v>
      </c>
      <c r="L392" s="160">
        <f>+[1]data1cf!AK391</f>
        <v>-2600.1773171894615</v>
      </c>
      <c r="M392" s="160">
        <f>+[1]data1cf!AL391</f>
        <v>-2598.7777292397623</v>
      </c>
      <c r="N392" s="160">
        <f>+[1]data1cf!AM391</f>
        <v>-2616.2640497213679</v>
      </c>
      <c r="O392" s="160">
        <f>+[1]data1cf!AN391</f>
        <v>-2426.5780463716255</v>
      </c>
      <c r="P392" s="160">
        <f>+[1]data1cf!AO391</f>
        <v>-2388.0725352471882</v>
      </c>
      <c r="Q392" s="160">
        <f>+[1]data1cf!AP391</f>
        <v>-2389.1130911992209</v>
      </c>
      <c r="R392" s="160">
        <f>+[1]data1cf!AQ391</f>
        <v>1029.9972150294648</v>
      </c>
      <c r="S392" s="160">
        <f>+[1]data1cf!AR391</f>
        <v>0</v>
      </c>
      <c r="T392" s="160">
        <f>+[1]data1cf!AS391</f>
        <v>0</v>
      </c>
      <c r="U392" s="160">
        <f>+[1]data1cf!AT391</f>
        <v>0</v>
      </c>
      <c r="V392" s="160">
        <f>+[1]data1cf!AU391</f>
        <v>0</v>
      </c>
      <c r="W392" s="160">
        <f>+[1]data1cf!AV391</f>
        <v>0</v>
      </c>
      <c r="X392" s="160">
        <f>+[1]data1cf!AW391</f>
        <v>0</v>
      </c>
      <c r="Y392" s="160">
        <f>+[1]data1cf!AX391</f>
        <v>0</v>
      </c>
      <c r="Z392" s="160">
        <f>+[1]data1cf!AY391</f>
        <v>0</v>
      </c>
      <c r="AA392" s="160">
        <f>+[1]data1cf!AZ391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5"/>
        <v>-94328.4373561838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0">
        <f>+[1]data1cf!AA392</f>
        <v>-91851.533765267362</v>
      </c>
      <c r="C393" s="160">
        <f>+[1]data1cf!AB392</f>
        <v>-7645.5326137329757</v>
      </c>
      <c r="D393" s="160">
        <f>+[1]data1cf!AC392</f>
        <v>-3520.58007477411</v>
      </c>
      <c r="E393" s="160">
        <f>+[1]data1cf!AD392</f>
        <v>-3158.785648821447</v>
      </c>
      <c r="F393" s="160">
        <f>+[1]data1cf!AE392</f>
        <v>-3343.9805057002823</v>
      </c>
      <c r="G393" s="160">
        <f>+[1]data1cf!AF392</f>
        <v>-3834.3392676861831</v>
      </c>
      <c r="H393" s="160">
        <f>+[1]data1cf!AG392</f>
        <v>-2384.8169341064749</v>
      </c>
      <c r="I393" s="160">
        <f>+[1]data1cf!AH392</f>
        <v>-2503.2429064847702</v>
      </c>
      <c r="J393" s="160">
        <f>+[1]data1cf!AI392</f>
        <v>-2515.6771090197599</v>
      </c>
      <c r="K393" s="160">
        <f>+[1]data1cf!AJ392</f>
        <v>-2524.9131499980058</v>
      </c>
      <c r="L393" s="160">
        <f>+[1]data1cf!AK392</f>
        <v>-2553.1710439001704</v>
      </c>
      <c r="M393" s="160">
        <f>+[1]data1cf!AL392</f>
        <v>-2551.6917843008282</v>
      </c>
      <c r="N393" s="160">
        <f>+[1]data1cf!AM392</f>
        <v>-2569.2577764320768</v>
      </c>
      <c r="O393" s="160">
        <f>+[1]data1cf!AN392</f>
        <v>-2379.4921014326919</v>
      </c>
      <c r="P393" s="160">
        <f>+[1]data1cf!AO392</f>
        <v>-2341.066261957897</v>
      </c>
      <c r="Q393" s="160">
        <f>+[1]data1cf!AP392</f>
        <v>-2342.0271462602873</v>
      </c>
      <c r="R393" s="160">
        <f>+[1]data1cf!AQ392</f>
        <v>1053.5003516741103</v>
      </c>
      <c r="S393" s="160">
        <f>+[1]data1cf!AR392</f>
        <v>0</v>
      </c>
      <c r="T393" s="160">
        <f>+[1]data1cf!AS392</f>
        <v>0</v>
      </c>
      <c r="U393" s="160">
        <f>+[1]data1cf!AT392</f>
        <v>0</v>
      </c>
      <c r="V393" s="160">
        <f>+[1]data1cf!AU392</f>
        <v>0</v>
      </c>
      <c r="W393" s="160">
        <f>+[1]data1cf!AV392</f>
        <v>0</v>
      </c>
      <c r="X393" s="160">
        <f>+[1]data1cf!AW392</f>
        <v>0</v>
      </c>
      <c r="Y393" s="160">
        <f>+[1]data1cf!AX392</f>
        <v>0</v>
      </c>
      <c r="Z393" s="160">
        <f>+[1]data1cf!AY392</f>
        <v>0</v>
      </c>
      <c r="AA393" s="160">
        <f>+[1]data1cf!AZ392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5"/>
        <v>-95879.282519824686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0">
        <f>+[1]data1cf!AA393</f>
        <v>-98636.078908413692</v>
      </c>
      <c r="C394" s="160">
        <f>+[1]data1cf!AB393</f>
        <v>-7431.6426255648739</v>
      </c>
      <c r="D394" s="160">
        <f>+[1]data1cf!AC393</f>
        <v>-3272.2995561611938</v>
      </c>
      <c r="E394" s="160">
        <f>+[1]data1cf!AD393</f>
        <v>-2858.0941513572575</v>
      </c>
      <c r="F394" s="160">
        <f>+[1]data1cf!AE393</f>
        <v>-3171.3632620943331</v>
      </c>
      <c r="G394" s="160">
        <f>+[1]data1cf!AF393</f>
        <v>-3557.6476355616178</v>
      </c>
      <c r="H394" s="160">
        <f>+[1]data1cf!AG393</f>
        <v>-2220.4800533583502</v>
      </c>
      <c r="I394" s="160">
        <f>+[1]data1cf!AH393</f>
        <v>-2347.6108685371078</v>
      </c>
      <c r="J394" s="160">
        <f>+[1]data1cf!AI393</f>
        <v>-2360.0450710720979</v>
      </c>
      <c r="K394" s="160">
        <f>+[1]data1cf!AJ393</f>
        <v>-2369.0173289351778</v>
      </c>
      <c r="L394" s="160">
        <f>+[1]data1cf!AK393</f>
        <v>-2397.539005952508</v>
      </c>
      <c r="M394" s="160">
        <f>+[1]data1cf!AL393</f>
        <v>-2395.7959632380007</v>
      </c>
      <c r="N394" s="160">
        <f>+[1]data1cf!AM393</f>
        <v>-2413.6257384844143</v>
      </c>
      <c r="O394" s="160">
        <f>+[1]data1cf!AN393</f>
        <v>-2223.596280369864</v>
      </c>
      <c r="P394" s="160">
        <f>+[1]data1cf!AO393</f>
        <v>-2185.4342240102346</v>
      </c>
      <c r="Q394" s="160">
        <f>+[1]data1cf!AP393</f>
        <v>-2186.1313251974598</v>
      </c>
      <c r="R394" s="160">
        <f>+[1]data1cf!AQ393</f>
        <v>1131.3163706479415</v>
      </c>
      <c r="S394" s="160">
        <f>+[1]data1cf!AR393</f>
        <v>0</v>
      </c>
      <c r="T394" s="160">
        <f>+[1]data1cf!AS393</f>
        <v>0</v>
      </c>
      <c r="U394" s="160">
        <f>+[1]data1cf!AT393</f>
        <v>0</v>
      </c>
      <c r="V394" s="160">
        <f>+[1]data1cf!AU393</f>
        <v>0</v>
      </c>
      <c r="W394" s="160">
        <f>+[1]data1cf!AV393</f>
        <v>0</v>
      </c>
      <c r="X394" s="160">
        <f>+[1]data1cf!AW393</f>
        <v>0</v>
      </c>
      <c r="Y394" s="160">
        <f>+[1]data1cf!AX393</f>
        <v>0</v>
      </c>
      <c r="Z394" s="160">
        <f>+[1]data1cf!AY393</f>
        <v>0</v>
      </c>
      <c r="AA394" s="160">
        <f>+[1]data1cf!AZ393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5"/>
        <v>-100603.80128737129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0">
        <f>+[1]data1cf!AA394</f>
        <v>-93012.099006246819</v>
      </c>
      <c r="C395" s="160">
        <f>+[1]data1cf!AB394</f>
        <v>-7563.6112279422632</v>
      </c>
      <c r="D395" s="160">
        <f>+[1]data1cf!AC394</f>
        <v>-3458.6194720091921</v>
      </c>
      <c r="E395" s="160">
        <f>+[1]data1cf!AD394</f>
        <v>-3165.9702738658943</v>
      </c>
      <c r="F395" s="160">
        <f>+[1]data1cf!AE394</f>
        <v>-3352.2576539234828</v>
      </c>
      <c r="G395" s="160">
        <f>+[1]data1cf!AF394</f>
        <v>-3621.3204921843312</v>
      </c>
      <c r="H395" s="160">
        <f>+[1]data1cf!AG394</f>
        <v>-2356.7054443038128</v>
      </c>
      <c r="I395" s="160">
        <f>+[1]data1cf!AH394</f>
        <v>-2476.6204683088945</v>
      </c>
      <c r="J395" s="160">
        <f>+[1]data1cf!AI394</f>
        <v>-2489.0546708438842</v>
      </c>
      <c r="K395" s="160">
        <f>+[1]data1cf!AJ394</f>
        <v>-2498.2455890455603</v>
      </c>
      <c r="L395" s="160">
        <f>+[1]data1cf!AK394</f>
        <v>-2526.5486057242947</v>
      </c>
      <c r="M395" s="160">
        <f>+[1]data1cf!AL394</f>
        <v>-2525.0242233483832</v>
      </c>
      <c r="N395" s="160">
        <f>+[1]data1cf!AM394</f>
        <v>-2542.6353382562011</v>
      </c>
      <c r="O395" s="160">
        <f>+[1]data1cf!AN394</f>
        <v>-2352.8245404802465</v>
      </c>
      <c r="P395" s="160">
        <f>+[1]data1cf!AO394</f>
        <v>-2314.4438237820214</v>
      </c>
      <c r="Q395" s="160">
        <f>+[1]data1cf!AP394</f>
        <v>-2315.3595853078418</v>
      </c>
      <c r="R395" s="160">
        <f>+[1]data1cf!AQ394</f>
        <v>1066.8115707620484</v>
      </c>
      <c r="S395" s="160">
        <f>+[1]data1cf!AR394</f>
        <v>0</v>
      </c>
      <c r="T395" s="160">
        <f>+[1]data1cf!AS394</f>
        <v>0</v>
      </c>
      <c r="U395" s="160">
        <f>+[1]data1cf!AT394</f>
        <v>0</v>
      </c>
      <c r="V395" s="160">
        <f>+[1]data1cf!AU394</f>
        <v>0</v>
      </c>
      <c r="W395" s="160">
        <f>+[1]data1cf!AV394</f>
        <v>0</v>
      </c>
      <c r="X395" s="160">
        <f>+[1]data1cf!AW394</f>
        <v>0</v>
      </c>
      <c r="Y395" s="160">
        <f>+[1]data1cf!AX394</f>
        <v>0</v>
      </c>
      <c r="Z395" s="160">
        <f>+[1]data1cf!AY394</f>
        <v>0</v>
      </c>
      <c r="AA395" s="160">
        <f>+[1]data1cf!AZ394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5"/>
        <v>-96622.800474045493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0">
        <f>+[1]data1cf!AA395</f>
        <v>-89084.94683853582</v>
      </c>
      <c r="C396" s="160">
        <f>+[1]data1cf!AB395</f>
        <v>-7558.9771948053167</v>
      </c>
      <c r="D396" s="160">
        <f>+[1]data1cf!AC395</f>
        <v>-3655.5386337916111</v>
      </c>
      <c r="E396" s="160">
        <f>+[1]data1cf!AD395</f>
        <v>-3353.0232261048172</v>
      </c>
      <c r="F396" s="160">
        <f>+[1]data1cf!AE395</f>
        <v>-3588.4217423531554</v>
      </c>
      <c r="G396" s="160">
        <f>+[1]data1cf!AF395</f>
        <v>-3633.0667470391709</v>
      </c>
      <c r="H396" s="160">
        <f>+[1]data1cf!AG395</f>
        <v>-2451.8298666266287</v>
      </c>
      <c r="I396" s="160">
        <f>+[1]data1cf!AH395</f>
        <v>-2566.70619731445</v>
      </c>
      <c r="J396" s="160">
        <f>+[1]data1cf!AI395</f>
        <v>-2579.1403998494402</v>
      </c>
      <c r="K396" s="160">
        <f>+[1]data1cf!AJ395</f>
        <v>-2588.4840057273973</v>
      </c>
      <c r="L396" s="160">
        <f>+[1]data1cf!AK395</f>
        <v>-2616.6343347298507</v>
      </c>
      <c r="M396" s="160">
        <f>+[1]data1cf!AL395</f>
        <v>-2615.2626400302197</v>
      </c>
      <c r="N396" s="160">
        <f>+[1]data1cf!AM395</f>
        <v>-2632.7210672617571</v>
      </c>
      <c r="O396" s="160">
        <f>+[1]data1cf!AN395</f>
        <v>-2443.0629571620839</v>
      </c>
      <c r="P396" s="160">
        <f>+[1]data1cf!AO395</f>
        <v>-2404.5295527875774</v>
      </c>
      <c r="Q396" s="160">
        <f>+[1]data1cf!AP395</f>
        <v>-2405.5980019896788</v>
      </c>
      <c r="R396" s="160">
        <f>+[1]data1cf!AQ395</f>
        <v>1021.7687062592703</v>
      </c>
      <c r="S396" s="160">
        <f>+[1]data1cf!AR395</f>
        <v>0</v>
      </c>
      <c r="T396" s="160">
        <f>+[1]data1cf!AS395</f>
        <v>0</v>
      </c>
      <c r="U396" s="160">
        <f>+[1]data1cf!AT395</f>
        <v>0</v>
      </c>
      <c r="V396" s="160">
        <f>+[1]data1cf!AU395</f>
        <v>0</v>
      </c>
      <c r="W396" s="160">
        <f>+[1]data1cf!AV395</f>
        <v>0</v>
      </c>
      <c r="X396" s="160">
        <f>+[1]data1cf!AW395</f>
        <v>0</v>
      </c>
      <c r="Y396" s="160">
        <f>+[1]data1cf!AX395</f>
        <v>0</v>
      </c>
      <c r="Z396" s="160">
        <f>+[1]data1cf!AY395</f>
        <v>0</v>
      </c>
      <c r="AA396" s="160">
        <f>+[1]data1cf!AZ395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5"/>
        <v>-93838.365249991824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0">
        <f>+[1]data1cf!AA396</f>
        <v>-98393.22555123514</v>
      </c>
      <c r="C397" s="160">
        <f>+[1]data1cf!AB396</f>
        <v>-7400.3401182902999</v>
      </c>
      <c r="D397" s="160">
        <f>+[1]data1cf!AC396</f>
        <v>-3263.0282888480669</v>
      </c>
      <c r="E397" s="160">
        <f>+[1]data1cf!AD396</f>
        <v>-2924.6588990321579</v>
      </c>
      <c r="F397" s="160">
        <f>+[1]data1cf!AE396</f>
        <v>-3216.5354710784832</v>
      </c>
      <c r="G397" s="160">
        <f>+[1]data1cf!AF396</f>
        <v>-3475.4718647449131</v>
      </c>
      <c r="H397" s="160">
        <f>+[1]data1cf!AG396</f>
        <v>-2226.3625056607352</v>
      </c>
      <c r="I397" s="160">
        <f>+[1]data1cf!AH396</f>
        <v>-2353.1817302680979</v>
      </c>
      <c r="J397" s="160">
        <f>+[1]data1cf!AI396</f>
        <v>-2365.6159328030881</v>
      </c>
      <c r="K397" s="160">
        <f>+[1]data1cf!AJ396</f>
        <v>-2374.597632804695</v>
      </c>
      <c r="L397" s="160">
        <f>+[1]data1cf!AK396</f>
        <v>-2403.1098676834981</v>
      </c>
      <c r="M397" s="160">
        <f>+[1]data1cf!AL396</f>
        <v>-2401.3762671075178</v>
      </c>
      <c r="N397" s="160">
        <f>+[1]data1cf!AM396</f>
        <v>-2419.1966002154045</v>
      </c>
      <c r="O397" s="160">
        <f>+[1]data1cf!AN396</f>
        <v>-2229.1765842393816</v>
      </c>
      <c r="P397" s="160">
        <f>+[1]data1cf!AO396</f>
        <v>-2191.0050857412248</v>
      </c>
      <c r="Q397" s="160">
        <f>+[1]data1cf!AP396</f>
        <v>-2191.7116290669765</v>
      </c>
      <c r="R397" s="160">
        <f>+[1]data1cf!AQ396</f>
        <v>1128.5309397824465</v>
      </c>
      <c r="S397" s="160">
        <f>+[1]data1cf!AR396</f>
        <v>0</v>
      </c>
      <c r="T397" s="160">
        <f>+[1]data1cf!AS396</f>
        <v>0</v>
      </c>
      <c r="U397" s="160">
        <f>+[1]data1cf!AT396</f>
        <v>0</v>
      </c>
      <c r="V397" s="160">
        <f>+[1]data1cf!AU396</f>
        <v>0</v>
      </c>
      <c r="W397" s="160">
        <f>+[1]data1cf!AV396</f>
        <v>0</v>
      </c>
      <c r="X397" s="160">
        <f>+[1]data1cf!AW396</f>
        <v>0</v>
      </c>
      <c r="Y397" s="160">
        <f>+[1]data1cf!AX396</f>
        <v>0</v>
      </c>
      <c r="Z397" s="160">
        <f>+[1]data1cf!AY396</f>
        <v>0</v>
      </c>
      <c r="AA397" s="160">
        <f>+[1]data1cf!AZ396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5"/>
        <v>-100405.61474595645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0">
        <f>+[1]data1cf!AA397</f>
        <v>-102458.62023834075</v>
      </c>
      <c r="C398" s="160">
        <f>+[1]data1cf!AB397</f>
        <v>-7358.4995448738928</v>
      </c>
      <c r="D398" s="160">
        <f>+[1]data1cf!AC397</f>
        <v>-3086.7970026185467</v>
      </c>
      <c r="E398" s="160">
        <f>+[1]data1cf!AD397</f>
        <v>-2894.2680853649435</v>
      </c>
      <c r="F398" s="160">
        <f>+[1]data1cf!AE397</f>
        <v>-3106.0725858648684</v>
      </c>
      <c r="G398" s="160">
        <f>+[1]data1cf!AF397</f>
        <v>-3352.0456360889762</v>
      </c>
      <c r="H398" s="160">
        <f>+[1]data1cf!AG397</f>
        <v>-2127.889539854938</v>
      </c>
      <c r="I398" s="160">
        <f>+[1]data1cf!AH397</f>
        <v>-2259.9248284616451</v>
      </c>
      <c r="J398" s="160">
        <f>+[1]data1cf!AI397</f>
        <v>-2272.3590309966348</v>
      </c>
      <c r="K398" s="160">
        <f>+[1]data1cf!AJ397</f>
        <v>-2281.1826684528078</v>
      </c>
      <c r="L398" s="160">
        <f>+[1]data1cf!AK397</f>
        <v>-2309.8529658770453</v>
      </c>
      <c r="M398" s="160">
        <f>+[1]data1cf!AL397</f>
        <v>-2307.9613027556302</v>
      </c>
      <c r="N398" s="160">
        <f>+[1]data1cf!AM397</f>
        <v>-2325.9396984089517</v>
      </c>
      <c r="O398" s="160">
        <f>+[1]data1cf!AN397</f>
        <v>-2135.7616198874939</v>
      </c>
      <c r="P398" s="160">
        <f>+[1]data1cf!AO397</f>
        <v>-2097.748183934772</v>
      </c>
      <c r="Q398" s="160">
        <f>+[1]data1cf!AP397</f>
        <v>-2098.2966647150888</v>
      </c>
      <c r="R398" s="160">
        <f>+[1]data1cf!AQ397</f>
        <v>1175.1593906856729</v>
      </c>
      <c r="S398" s="160">
        <f>+[1]data1cf!AR397</f>
        <v>0</v>
      </c>
      <c r="T398" s="160">
        <f>+[1]data1cf!AS397</f>
        <v>0</v>
      </c>
      <c r="U398" s="160">
        <f>+[1]data1cf!AT397</f>
        <v>0</v>
      </c>
      <c r="V398" s="160">
        <f>+[1]data1cf!AU397</f>
        <v>0</v>
      </c>
      <c r="W398" s="160">
        <f>+[1]data1cf!AV397</f>
        <v>0</v>
      </c>
      <c r="X398" s="160">
        <f>+[1]data1cf!AW397</f>
        <v>0</v>
      </c>
      <c r="Y398" s="160">
        <f>+[1]data1cf!AX397</f>
        <v>0</v>
      </c>
      <c r="Z398" s="160">
        <f>+[1]data1cf!AY397</f>
        <v>0</v>
      </c>
      <c r="AA398" s="160">
        <f>+[1]data1cf!AZ397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5"/>
        <v>-103380.85225813591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0">
        <f>+[1]data1cf!AA398</f>
        <v>-91588.248088568565</v>
      </c>
      <c r="C399" s="160">
        <f>+[1]data1cf!AB398</f>
        <v>-7512.911828438524</v>
      </c>
      <c r="D399" s="160">
        <f>+[1]data1cf!AC398</f>
        <v>-3537.2667532308519</v>
      </c>
      <c r="E399" s="160">
        <f>+[1]data1cf!AD398</f>
        <v>-3212.2856994639214</v>
      </c>
      <c r="F399" s="160">
        <f>+[1]data1cf!AE398</f>
        <v>-3447.949432738832</v>
      </c>
      <c r="G399" s="160">
        <f>+[1]data1cf!AF398</f>
        <v>-3721.4024497316186</v>
      </c>
      <c r="H399" s="160">
        <f>+[1]data1cf!AG398</f>
        <v>-2391.1943029560362</v>
      </c>
      <c r="I399" s="160">
        <f>+[1]data1cf!AH398</f>
        <v>-2509.2824692796994</v>
      </c>
      <c r="J399" s="160">
        <f>+[1]data1cf!AI398</f>
        <v>-2521.7166718146891</v>
      </c>
      <c r="K399" s="160">
        <f>+[1]data1cf!AJ398</f>
        <v>-2530.9629493400448</v>
      </c>
      <c r="L399" s="160">
        <f>+[1]data1cf!AK398</f>
        <v>-2559.2106066950992</v>
      </c>
      <c r="M399" s="160">
        <f>+[1]data1cf!AL398</f>
        <v>-2557.7415836428672</v>
      </c>
      <c r="N399" s="160">
        <f>+[1]data1cf!AM398</f>
        <v>-2575.297339227006</v>
      </c>
      <c r="O399" s="160">
        <f>+[1]data1cf!AN398</f>
        <v>-2385.5419007747309</v>
      </c>
      <c r="P399" s="160">
        <f>+[1]data1cf!AO398</f>
        <v>-2347.1058247528263</v>
      </c>
      <c r="Q399" s="160">
        <f>+[1]data1cf!AP398</f>
        <v>-2348.0769456023263</v>
      </c>
      <c r="R399" s="160">
        <f>+[1]data1cf!AQ398</f>
        <v>1050.4805702766459</v>
      </c>
      <c r="S399" s="160">
        <f>+[1]data1cf!AR398</f>
        <v>0</v>
      </c>
      <c r="T399" s="160">
        <f>+[1]data1cf!AS398</f>
        <v>0</v>
      </c>
      <c r="U399" s="160">
        <f>+[1]data1cf!AT398</f>
        <v>0</v>
      </c>
      <c r="V399" s="160">
        <f>+[1]data1cf!AU398</f>
        <v>0</v>
      </c>
      <c r="W399" s="160">
        <f>+[1]data1cf!AV398</f>
        <v>0</v>
      </c>
      <c r="X399" s="160">
        <f>+[1]data1cf!AW398</f>
        <v>0</v>
      </c>
      <c r="Y399" s="160">
        <f>+[1]data1cf!AX398</f>
        <v>0</v>
      </c>
      <c r="Z399" s="160">
        <f>+[1]data1cf!AY398</f>
        <v>0</v>
      </c>
      <c r="AA399" s="160">
        <f>+[1]data1cf!AZ398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5"/>
        <v>-95615.020968729834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0">
        <f>+[1]data1cf!AA399</f>
        <v>-89353.155065371262</v>
      </c>
      <c r="C400" s="160">
        <f>+[1]data1cf!AB399</f>
        <v>-7627.4377779851093</v>
      </c>
      <c r="D400" s="160">
        <f>+[1]data1cf!AC399</f>
        <v>-3582.6520679714426</v>
      </c>
      <c r="E400" s="160">
        <f>+[1]data1cf!AD399</f>
        <v>-3175.2788009820752</v>
      </c>
      <c r="F400" s="160">
        <f>+[1]data1cf!AE399</f>
        <v>-3535.4568024147566</v>
      </c>
      <c r="G400" s="160">
        <f>+[1]data1cf!AF399</f>
        <v>-3777.4990382132441</v>
      </c>
      <c r="H400" s="160">
        <f>+[1]data1cf!AG399</f>
        <v>-2445.3332625862463</v>
      </c>
      <c r="I400" s="160">
        <f>+[1]data1cf!AH399</f>
        <v>-2560.5537151574263</v>
      </c>
      <c r="J400" s="160">
        <f>+[1]data1cf!AI399</f>
        <v>-2572.9879176924164</v>
      </c>
      <c r="K400" s="160">
        <f>+[1]data1cf!AJ399</f>
        <v>-2582.3210956345142</v>
      </c>
      <c r="L400" s="160">
        <f>+[1]data1cf!AK399</f>
        <v>-2610.4818525728269</v>
      </c>
      <c r="M400" s="160">
        <f>+[1]data1cf!AL399</f>
        <v>-2609.0997299373366</v>
      </c>
      <c r="N400" s="160">
        <f>+[1]data1cf!AM399</f>
        <v>-2626.5685851047333</v>
      </c>
      <c r="O400" s="160">
        <f>+[1]data1cf!AN399</f>
        <v>-2436.9000470692004</v>
      </c>
      <c r="P400" s="160">
        <f>+[1]data1cf!AO399</f>
        <v>-2398.3770706305536</v>
      </c>
      <c r="Q400" s="160">
        <f>+[1]data1cf!AP399</f>
        <v>-2399.4350918967957</v>
      </c>
      <c r="R400" s="160">
        <f>+[1]data1cf!AQ399</f>
        <v>1024.8449473377821</v>
      </c>
      <c r="S400" s="160">
        <f>+[1]data1cf!AR399</f>
        <v>0</v>
      </c>
      <c r="T400" s="160">
        <f>+[1]data1cf!AS399</f>
        <v>0</v>
      </c>
      <c r="U400" s="160">
        <f>+[1]data1cf!AT399</f>
        <v>0</v>
      </c>
      <c r="V400" s="160">
        <f>+[1]data1cf!AU399</f>
        <v>0</v>
      </c>
      <c r="W400" s="160">
        <f>+[1]data1cf!AV399</f>
        <v>0</v>
      </c>
      <c r="X400" s="160">
        <f>+[1]data1cf!AW399</f>
        <v>0</v>
      </c>
      <c r="Y400" s="160">
        <f>+[1]data1cf!AX399</f>
        <v>0</v>
      </c>
      <c r="Z400" s="160">
        <f>+[1]data1cf!AY399</f>
        <v>0</v>
      </c>
      <c r="AA400" s="160">
        <f>+[1]data1cf!AZ399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5"/>
        <v>-93991.732878433642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0">
        <f>+[1]data1cf!AA400</f>
        <v>-93133.109014366346</v>
      </c>
      <c r="C401" s="160">
        <f>+[1]data1cf!AB400</f>
        <v>-7540.323868504338</v>
      </c>
      <c r="D401" s="160">
        <f>+[1]data1cf!AC400</f>
        <v>-3430.8398829493258</v>
      </c>
      <c r="E401" s="160">
        <f>+[1]data1cf!AD400</f>
        <v>-3039.8369687097802</v>
      </c>
      <c r="F401" s="160">
        <f>+[1]data1cf!AE400</f>
        <v>-3388.6122474656268</v>
      </c>
      <c r="G401" s="160">
        <f>+[1]data1cf!AF400</f>
        <v>-3690.6233532094216</v>
      </c>
      <c r="H401" s="160">
        <f>+[1]data1cf!AG400</f>
        <v>-2353.7743108447398</v>
      </c>
      <c r="I401" s="160">
        <f>+[1]data1cf!AH400</f>
        <v>-2473.8445955306388</v>
      </c>
      <c r="J401" s="160">
        <f>+[1]data1cf!AI400</f>
        <v>-2486.2787980656285</v>
      </c>
      <c r="K401" s="160">
        <f>+[1]data1cf!AJ400</f>
        <v>-2495.4650113981893</v>
      </c>
      <c r="L401" s="160">
        <f>+[1]data1cf!AK400</f>
        <v>-2523.772732946039</v>
      </c>
      <c r="M401" s="160">
        <f>+[1]data1cf!AL400</f>
        <v>-2522.2436457010117</v>
      </c>
      <c r="N401" s="160">
        <f>+[1]data1cf!AM400</f>
        <v>-2539.8594654779454</v>
      </c>
      <c r="O401" s="160">
        <f>+[1]data1cf!AN400</f>
        <v>-2350.0439628328759</v>
      </c>
      <c r="P401" s="160">
        <f>+[1]data1cf!AO400</f>
        <v>-2311.6679510037657</v>
      </c>
      <c r="Q401" s="160">
        <f>+[1]data1cf!AP400</f>
        <v>-2312.5790076604708</v>
      </c>
      <c r="R401" s="160">
        <f>+[1]data1cf!AQ400</f>
        <v>1068.199507151176</v>
      </c>
      <c r="S401" s="160">
        <f>+[1]data1cf!AR400</f>
        <v>0</v>
      </c>
      <c r="T401" s="160">
        <f>+[1]data1cf!AS400</f>
        <v>0</v>
      </c>
      <c r="U401" s="160">
        <f>+[1]data1cf!AT400</f>
        <v>0</v>
      </c>
      <c r="V401" s="160">
        <f>+[1]data1cf!AU400</f>
        <v>0</v>
      </c>
      <c r="W401" s="160">
        <f>+[1]data1cf!AV400</f>
        <v>0</v>
      </c>
      <c r="X401" s="160">
        <f>+[1]data1cf!AW400</f>
        <v>0</v>
      </c>
      <c r="Y401" s="160">
        <f>+[1]data1cf!AX400</f>
        <v>0</v>
      </c>
      <c r="Z401" s="160">
        <f>+[1]data1cf!AY400</f>
        <v>0</v>
      </c>
      <c r="AA401" s="160">
        <f>+[1]data1cf!AZ400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5"/>
        <v>-96660.637489149041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0">
        <f>+[1]data1cf!AA401</f>
        <v>-85527.643567969862</v>
      </c>
      <c r="C402" s="160">
        <f>+[1]data1cf!AB401</f>
        <v>-7646.4493573568161</v>
      </c>
      <c r="D402" s="160">
        <f>+[1]data1cf!AC401</f>
        <v>-3739.6801908598295</v>
      </c>
      <c r="E402" s="160">
        <f>+[1]data1cf!AD401</f>
        <v>-3288.7616696994473</v>
      </c>
      <c r="F402" s="160">
        <f>+[1]data1cf!AE401</f>
        <v>-3672.2986000274909</v>
      </c>
      <c r="G402" s="160">
        <f>+[1]data1cf!AF401</f>
        <v>-3902.2417678746951</v>
      </c>
      <c r="H402" s="160">
        <f>+[1]data1cf!AG401</f>
        <v>-2537.9957201990628</v>
      </c>
      <c r="I402" s="160">
        <f>+[1]data1cf!AH401</f>
        <v>-2648.3078884986171</v>
      </c>
      <c r="J402" s="160">
        <f>+[1]data1cf!AI401</f>
        <v>-2660.7420910336068</v>
      </c>
      <c r="K402" s="160">
        <f>+[1]data1cf!AJ401</f>
        <v>-2670.2240048627232</v>
      </c>
      <c r="L402" s="160">
        <f>+[1]data1cf!AK401</f>
        <v>-2698.2360259140173</v>
      </c>
      <c r="M402" s="160">
        <f>+[1]data1cf!AL401</f>
        <v>-2697.002639165546</v>
      </c>
      <c r="N402" s="160">
        <f>+[1]data1cf!AM401</f>
        <v>-2714.3227584459237</v>
      </c>
      <c r="O402" s="160">
        <f>+[1]data1cf!AN401</f>
        <v>-2524.8029562974098</v>
      </c>
      <c r="P402" s="160">
        <f>+[1]data1cf!AO401</f>
        <v>-2486.131243971744</v>
      </c>
      <c r="Q402" s="160">
        <f>+[1]data1cf!AP401</f>
        <v>-2487.3380011250047</v>
      </c>
      <c r="R402" s="160">
        <f>+[1]data1cf!AQ401</f>
        <v>980.96786066718698</v>
      </c>
      <c r="S402" s="160">
        <f>+[1]data1cf!AR401</f>
        <v>0</v>
      </c>
      <c r="T402" s="160">
        <f>+[1]data1cf!AS401</f>
        <v>0</v>
      </c>
      <c r="U402" s="160">
        <f>+[1]data1cf!AT401</f>
        <v>0</v>
      </c>
      <c r="V402" s="160">
        <f>+[1]data1cf!AU401</f>
        <v>0</v>
      </c>
      <c r="W402" s="160">
        <f>+[1]data1cf!AV401</f>
        <v>0</v>
      </c>
      <c r="X402" s="160">
        <f>+[1]data1cf!AW401</f>
        <v>0</v>
      </c>
      <c r="Y402" s="160">
        <f>+[1]data1cf!AX401</f>
        <v>0</v>
      </c>
      <c r="Z402" s="160">
        <f>+[1]data1cf!AY401</f>
        <v>0</v>
      </c>
      <c r="AA402" s="160">
        <f>+[1]data1cf!AZ401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5"/>
        <v>-91238.44558599632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0">
        <f>+[1]data1cf!AA402</f>
        <v>-95341.45670691572</v>
      </c>
      <c r="C403" s="160">
        <f>+[1]data1cf!AB402</f>
        <v>-7525.0221807803473</v>
      </c>
      <c r="D403" s="160">
        <f>+[1]data1cf!AC402</f>
        <v>-3391.0587250920835</v>
      </c>
      <c r="E403" s="160">
        <f>+[1]data1cf!AD402</f>
        <v>-3013.6713072344351</v>
      </c>
      <c r="F403" s="160">
        <f>+[1]data1cf!AE402</f>
        <v>-3284.2617458212999</v>
      </c>
      <c r="G403" s="160">
        <f>+[1]data1cf!AF402</f>
        <v>-3665.3067707901341</v>
      </c>
      <c r="H403" s="160">
        <f>+[1]data1cf!AG402</f>
        <v>-2300.2831830323626</v>
      </c>
      <c r="I403" s="160">
        <f>+[1]data1cf!AH402</f>
        <v>-2423.1868661417102</v>
      </c>
      <c r="J403" s="160">
        <f>+[1]data1cf!AI402</f>
        <v>-2435.6210686766999</v>
      </c>
      <c r="K403" s="160">
        <f>+[1]data1cf!AJ402</f>
        <v>-2444.721421450974</v>
      </c>
      <c r="L403" s="160">
        <f>+[1]data1cf!AK402</f>
        <v>-2473.1150035571104</v>
      </c>
      <c r="M403" s="160">
        <f>+[1]data1cf!AL402</f>
        <v>-2471.5000557537969</v>
      </c>
      <c r="N403" s="160">
        <f>+[1]data1cf!AM402</f>
        <v>-2489.2017360890168</v>
      </c>
      <c r="O403" s="160">
        <f>+[1]data1cf!AN402</f>
        <v>-2299.3003728856606</v>
      </c>
      <c r="P403" s="160">
        <f>+[1]data1cf!AO402</f>
        <v>-2261.0102216148371</v>
      </c>
      <c r="Q403" s="160">
        <f>+[1]data1cf!AP402</f>
        <v>-2261.835417713256</v>
      </c>
      <c r="R403" s="160">
        <f>+[1]data1cf!AQ402</f>
        <v>1093.5283718456405</v>
      </c>
      <c r="S403" s="160">
        <f>+[1]data1cf!AR402</f>
        <v>0</v>
      </c>
      <c r="T403" s="160">
        <f>+[1]data1cf!AS402</f>
        <v>0</v>
      </c>
      <c r="U403" s="160">
        <f>+[1]data1cf!AT402</f>
        <v>0</v>
      </c>
      <c r="V403" s="160">
        <f>+[1]data1cf!AU402</f>
        <v>0</v>
      </c>
      <c r="W403" s="160">
        <f>+[1]data1cf!AV402</f>
        <v>0</v>
      </c>
      <c r="X403" s="160">
        <f>+[1]data1cf!AW402</f>
        <v>0</v>
      </c>
      <c r="Y403" s="160">
        <f>+[1]data1cf!AX402</f>
        <v>0</v>
      </c>
      <c r="Z403" s="160">
        <f>+[1]data1cf!AY402</f>
        <v>0</v>
      </c>
      <c r="AA403" s="160">
        <f>+[1]data1cf!AZ402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5"/>
        <v>-98308.854470250066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0">
        <f>+[1]data1cf!AA403</f>
        <v>-101024.38287079539</v>
      </c>
      <c r="C404" s="160">
        <f>+[1]data1cf!AB403</f>
        <v>-7327.0012372639876</v>
      </c>
      <c r="D404" s="160">
        <f>+[1]data1cf!AC403</f>
        <v>-3070.5175364740494</v>
      </c>
      <c r="E404" s="160">
        <f>+[1]data1cf!AD403</f>
        <v>-2889.571825357838</v>
      </c>
      <c r="F404" s="160">
        <f>+[1]data1cf!AE403</f>
        <v>-3082.1376719343566</v>
      </c>
      <c r="G404" s="160">
        <f>+[1]data1cf!AF403</f>
        <v>-3519.0037423205486</v>
      </c>
      <c r="H404" s="160">
        <f>+[1]data1cf!AG403</f>
        <v>-2162.62998158859</v>
      </c>
      <c r="I404" s="160">
        <f>+[1]data1cf!AH403</f>
        <v>-2292.8250862832415</v>
      </c>
      <c r="J404" s="160">
        <f>+[1]data1cf!AI403</f>
        <v>-2305.2592888182317</v>
      </c>
      <c r="K404" s="160">
        <f>+[1]data1cf!AJ403</f>
        <v>-2314.1386894232542</v>
      </c>
      <c r="L404" s="160">
        <f>+[1]data1cf!AK403</f>
        <v>-2342.7532236986417</v>
      </c>
      <c r="M404" s="160">
        <f>+[1]data1cf!AL403</f>
        <v>-2340.9173237260766</v>
      </c>
      <c r="N404" s="160">
        <f>+[1]data1cf!AM403</f>
        <v>-2358.8399562305481</v>
      </c>
      <c r="O404" s="160">
        <f>+[1]data1cf!AN403</f>
        <v>-2168.7176408579403</v>
      </c>
      <c r="P404" s="160">
        <f>+[1]data1cf!AO403</f>
        <v>-2130.6484417563684</v>
      </c>
      <c r="Q404" s="160">
        <f>+[1]data1cf!AP403</f>
        <v>-2131.2526856855357</v>
      </c>
      <c r="R404" s="160">
        <f>+[1]data1cf!AQ403</f>
        <v>1158.7092617748747</v>
      </c>
      <c r="S404" s="160">
        <f>+[1]data1cf!AR403</f>
        <v>0</v>
      </c>
      <c r="T404" s="160">
        <f>+[1]data1cf!AS403</f>
        <v>0</v>
      </c>
      <c r="U404" s="160">
        <f>+[1]data1cf!AT403</f>
        <v>0</v>
      </c>
      <c r="V404" s="160">
        <f>+[1]data1cf!AU403</f>
        <v>0</v>
      </c>
      <c r="W404" s="160">
        <f>+[1]data1cf!AV403</f>
        <v>0</v>
      </c>
      <c r="X404" s="160">
        <f>+[1]data1cf!AW403</f>
        <v>0</v>
      </c>
      <c r="Y404" s="160">
        <f>+[1]data1cf!AX403</f>
        <v>0</v>
      </c>
      <c r="Z404" s="160">
        <f>+[1]data1cf!AY403</f>
        <v>0</v>
      </c>
      <c r="AA404" s="160">
        <f>+[1]data1cf!AZ403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6">SUMPRODUCT(B404:AJ404,PVCapPrice)</f>
        <v>-102259.58620730764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0">
        <f>+[1]data1cf!AA404</f>
        <v>-91533.929495864519</v>
      </c>
      <c r="C405" s="160">
        <f>+[1]data1cf!AB404</f>
        <v>-7577.6091024686448</v>
      </c>
      <c r="D405" s="160">
        <f>+[1]data1cf!AC404</f>
        <v>-3549.0506485608298</v>
      </c>
      <c r="E405" s="160">
        <f>+[1]data1cf!AD404</f>
        <v>-3084.8631892568778</v>
      </c>
      <c r="F405" s="160">
        <f>+[1]data1cf!AE404</f>
        <v>-3433.4074726200051</v>
      </c>
      <c r="G405" s="160">
        <f>+[1]data1cf!AF404</f>
        <v>-3766.7751834963146</v>
      </c>
      <c r="H405" s="160">
        <f>+[1]data1cf!AG404</f>
        <v>-2392.5100209449756</v>
      </c>
      <c r="I405" s="160">
        <f>+[1]data1cf!AH404</f>
        <v>-2510.5284943414558</v>
      </c>
      <c r="J405" s="160">
        <f>+[1]data1cf!AI404</f>
        <v>-2522.9626968764455</v>
      </c>
      <c r="K405" s="160">
        <f>+[1]data1cf!AJ404</f>
        <v>-2532.2110863086859</v>
      </c>
      <c r="L405" s="160">
        <f>+[1]data1cf!AK404</f>
        <v>-2560.456631756856</v>
      </c>
      <c r="M405" s="160">
        <f>+[1]data1cf!AL404</f>
        <v>-2558.9897206115083</v>
      </c>
      <c r="N405" s="160">
        <f>+[1]data1cf!AM404</f>
        <v>-2576.5433642887624</v>
      </c>
      <c r="O405" s="160">
        <f>+[1]data1cf!AN404</f>
        <v>-2386.7900377433725</v>
      </c>
      <c r="P405" s="160">
        <f>+[1]data1cf!AO404</f>
        <v>-2348.3518498145827</v>
      </c>
      <c r="Q405" s="160">
        <f>+[1]data1cf!AP404</f>
        <v>-2349.3250825709674</v>
      </c>
      <c r="R405" s="160">
        <f>+[1]data1cf!AQ404</f>
        <v>1049.8575577457675</v>
      </c>
      <c r="S405" s="160">
        <f>+[1]data1cf!AR404</f>
        <v>0</v>
      </c>
      <c r="T405" s="160">
        <f>+[1]data1cf!AS404</f>
        <v>0</v>
      </c>
      <c r="U405" s="160">
        <f>+[1]data1cf!AT404</f>
        <v>0</v>
      </c>
      <c r="V405" s="160">
        <f>+[1]data1cf!AU404</f>
        <v>0</v>
      </c>
      <c r="W405" s="160">
        <f>+[1]data1cf!AV404</f>
        <v>0</v>
      </c>
      <c r="X405" s="160">
        <f>+[1]data1cf!AW404</f>
        <v>0</v>
      </c>
      <c r="Y405" s="160">
        <f>+[1]data1cf!AX404</f>
        <v>0</v>
      </c>
      <c r="Z405" s="160">
        <f>+[1]data1cf!AY404</f>
        <v>0</v>
      </c>
      <c r="AA405" s="160">
        <f>+[1]data1cf!AZ404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6"/>
        <v>-95567.809729621018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0">
        <f>+[1]data1cf!AA405</f>
        <v>-98374.120892805106</v>
      </c>
      <c r="C406" s="160">
        <f>+[1]data1cf!AB405</f>
        <v>-7341.6810007452214</v>
      </c>
      <c r="D406" s="160">
        <f>+[1]data1cf!AC405</f>
        <v>-3290.6270999986473</v>
      </c>
      <c r="E406" s="160">
        <f>+[1]data1cf!AD405</f>
        <v>-2943.0878330354776</v>
      </c>
      <c r="F406" s="160">
        <f>+[1]data1cf!AE405</f>
        <v>-3172.6251064300031</v>
      </c>
      <c r="G406" s="160">
        <f>+[1]data1cf!AF405</f>
        <v>-3443.0002732974226</v>
      </c>
      <c r="H406" s="160">
        <f>+[1]data1cf!AG405</f>
        <v>-2226.8252632823455</v>
      </c>
      <c r="I406" s="160">
        <f>+[1]data1cf!AH405</f>
        <v>-2353.619975848756</v>
      </c>
      <c r="J406" s="160">
        <f>+[1]data1cf!AI405</f>
        <v>-2366.0541783837461</v>
      </c>
      <c r="K406" s="160">
        <f>+[1]data1cf!AJ405</f>
        <v>-2375.0366211744731</v>
      </c>
      <c r="L406" s="160">
        <f>+[1]data1cf!AK405</f>
        <v>-2403.5481132641562</v>
      </c>
      <c r="M406" s="160">
        <f>+[1]data1cf!AL405</f>
        <v>-2401.815255477296</v>
      </c>
      <c r="N406" s="160">
        <f>+[1]data1cf!AM405</f>
        <v>-2419.634845796063</v>
      </c>
      <c r="O406" s="160">
        <f>+[1]data1cf!AN405</f>
        <v>-2229.6155726091592</v>
      </c>
      <c r="P406" s="160">
        <f>+[1]data1cf!AO405</f>
        <v>-2191.4433313218833</v>
      </c>
      <c r="Q406" s="160">
        <f>+[1]data1cf!AP405</f>
        <v>-2192.1506174367551</v>
      </c>
      <c r="R406" s="160">
        <f>+[1]data1cf!AQ405</f>
        <v>1128.3118169921174</v>
      </c>
      <c r="S406" s="160">
        <f>+[1]data1cf!AR405</f>
        <v>0</v>
      </c>
      <c r="T406" s="160">
        <f>+[1]data1cf!AS405</f>
        <v>0</v>
      </c>
      <c r="U406" s="160">
        <f>+[1]data1cf!AT405</f>
        <v>0</v>
      </c>
      <c r="V406" s="160">
        <f>+[1]data1cf!AU405</f>
        <v>0</v>
      </c>
      <c r="W406" s="160">
        <f>+[1]data1cf!AV405</f>
        <v>0</v>
      </c>
      <c r="X406" s="160">
        <f>+[1]data1cf!AW405</f>
        <v>0</v>
      </c>
      <c r="Y406" s="160">
        <f>+[1]data1cf!AX405</f>
        <v>0</v>
      </c>
      <c r="Z406" s="160">
        <f>+[1]data1cf!AY405</f>
        <v>0</v>
      </c>
      <c r="AA406" s="160">
        <f>+[1]data1cf!AZ405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6"/>
        <v>-100340.12277617652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0">
        <f>+[1]data1cf!AA406</f>
        <v>-85428.028925716892</v>
      </c>
      <c r="C407" s="160">
        <f>+[1]data1cf!AB406</f>
        <v>-7620.6582878321569</v>
      </c>
      <c r="D407" s="160">
        <f>+[1]data1cf!AC406</f>
        <v>-3722.8509580122691</v>
      </c>
      <c r="E407" s="160">
        <f>+[1]data1cf!AD406</f>
        <v>-3384.2954193264327</v>
      </c>
      <c r="F407" s="160">
        <f>+[1]data1cf!AE406</f>
        <v>-3619.6743363820251</v>
      </c>
      <c r="G407" s="160">
        <f>+[1]data1cf!AF406</f>
        <v>-3874.2629934637343</v>
      </c>
      <c r="H407" s="160">
        <f>+[1]data1cf!AG406</f>
        <v>-2540.4086099712281</v>
      </c>
      <c r="I407" s="160">
        <f>+[1]data1cf!AH406</f>
        <v>-2650.5929687001862</v>
      </c>
      <c r="J407" s="160">
        <f>+[1]data1cf!AI406</f>
        <v>-2663.027171235176</v>
      </c>
      <c r="K407" s="160">
        <f>+[1]data1cf!AJ406</f>
        <v>-2672.5129580815837</v>
      </c>
      <c r="L407" s="160">
        <f>+[1]data1cf!AK406</f>
        <v>-2700.5211061155865</v>
      </c>
      <c r="M407" s="160">
        <f>+[1]data1cf!AL406</f>
        <v>-2699.2915923844062</v>
      </c>
      <c r="N407" s="160">
        <f>+[1]data1cf!AM406</f>
        <v>-2716.6078386474928</v>
      </c>
      <c r="O407" s="160">
        <f>+[1]data1cf!AN406</f>
        <v>-2527.0919095162699</v>
      </c>
      <c r="P407" s="160">
        <f>+[1]data1cf!AO406</f>
        <v>-2488.4163241733131</v>
      </c>
      <c r="Q407" s="160">
        <f>+[1]data1cf!AP406</f>
        <v>-2489.6269543438652</v>
      </c>
      <c r="R407" s="160">
        <f>+[1]data1cf!AQ406</f>
        <v>979.8253205664023</v>
      </c>
      <c r="S407" s="160">
        <f>+[1]data1cf!AR406</f>
        <v>0</v>
      </c>
      <c r="T407" s="160">
        <f>+[1]data1cf!AS406</f>
        <v>0</v>
      </c>
      <c r="U407" s="160">
        <f>+[1]data1cf!AT406</f>
        <v>0</v>
      </c>
      <c r="V407" s="160">
        <f>+[1]data1cf!AU406</f>
        <v>0</v>
      </c>
      <c r="W407" s="160">
        <f>+[1]data1cf!AV406</f>
        <v>0</v>
      </c>
      <c r="X407" s="160">
        <f>+[1]data1cf!AW406</f>
        <v>0</v>
      </c>
      <c r="Y407" s="160">
        <f>+[1]data1cf!AX406</f>
        <v>0</v>
      </c>
      <c r="Z407" s="160">
        <f>+[1]data1cf!AY406</f>
        <v>0</v>
      </c>
      <c r="AA407" s="160">
        <f>+[1]data1cf!AZ406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6"/>
        <v>-91145.244936299539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0">
        <f>+[1]data1cf!AA407</f>
        <v>-91028.027961555883</v>
      </c>
      <c r="C408" s="160">
        <f>+[1]data1cf!AB407</f>
        <v>-7549.4701351839121</v>
      </c>
      <c r="D408" s="160">
        <f>+[1]data1cf!AC407</f>
        <v>-3589.0417414330755</v>
      </c>
      <c r="E408" s="160">
        <f>+[1]data1cf!AD407</f>
        <v>-3215.5173847100359</v>
      </c>
      <c r="F408" s="160">
        <f>+[1]data1cf!AE407</f>
        <v>-3292.0019551261676</v>
      </c>
      <c r="G408" s="160">
        <f>+[1]data1cf!AF407</f>
        <v>-3685.3803894766279</v>
      </c>
      <c r="H408" s="160">
        <f>+[1]data1cf!AG407</f>
        <v>-2404.7640893253674</v>
      </c>
      <c r="I408" s="160">
        <f>+[1]data1cf!AH407</f>
        <v>-2522.1334708172685</v>
      </c>
      <c r="J408" s="160">
        <f>+[1]data1cf!AI407</f>
        <v>-2534.5676733522587</v>
      </c>
      <c r="K408" s="160">
        <f>+[1]data1cf!AJ407</f>
        <v>-2543.8357322361526</v>
      </c>
      <c r="L408" s="160">
        <f>+[1]data1cf!AK407</f>
        <v>-2572.0616082326687</v>
      </c>
      <c r="M408" s="160">
        <f>+[1]data1cf!AL407</f>
        <v>-2570.614366538975</v>
      </c>
      <c r="N408" s="160">
        <f>+[1]data1cf!AM407</f>
        <v>-2588.1483407645751</v>
      </c>
      <c r="O408" s="160">
        <f>+[1]data1cf!AN407</f>
        <v>-2398.4146836708387</v>
      </c>
      <c r="P408" s="160">
        <f>+[1]data1cf!AO407</f>
        <v>-2359.9568262903954</v>
      </c>
      <c r="Q408" s="160">
        <f>+[1]data1cf!AP407</f>
        <v>-2360.9497284984341</v>
      </c>
      <c r="R408" s="160">
        <f>+[1]data1cf!AQ407</f>
        <v>1044.0550695078612</v>
      </c>
      <c r="S408" s="160">
        <f>+[1]data1cf!AR407</f>
        <v>0</v>
      </c>
      <c r="T408" s="160">
        <f>+[1]data1cf!AS407</f>
        <v>0</v>
      </c>
      <c r="U408" s="160">
        <f>+[1]data1cf!AT407</f>
        <v>0</v>
      </c>
      <c r="V408" s="160">
        <f>+[1]data1cf!AU407</f>
        <v>0</v>
      </c>
      <c r="W408" s="160">
        <f>+[1]data1cf!AV407</f>
        <v>0</v>
      </c>
      <c r="X408" s="160">
        <f>+[1]data1cf!AW407</f>
        <v>0</v>
      </c>
      <c r="Y408" s="160">
        <f>+[1]data1cf!AX407</f>
        <v>0</v>
      </c>
      <c r="Z408" s="160">
        <f>+[1]data1cf!AY407</f>
        <v>0</v>
      </c>
      <c r="AA408" s="160">
        <f>+[1]data1cf!AZ407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6"/>
        <v>-95139.366660892905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0">
        <f>+[1]data1cf!AA408</f>
        <v>-90780.678068045847</v>
      </c>
      <c r="C409" s="160">
        <f>+[1]data1cf!AB408</f>
        <v>-7547.6103189759888</v>
      </c>
      <c r="D409" s="160">
        <f>+[1]data1cf!AC408</f>
        <v>-3560.5221429733433</v>
      </c>
      <c r="E409" s="160">
        <f>+[1]data1cf!AD408</f>
        <v>-3054.3444955590139</v>
      </c>
      <c r="F409" s="160">
        <f>+[1]data1cf!AE408</f>
        <v>-3415.2042662110343</v>
      </c>
      <c r="G409" s="160">
        <f>+[1]data1cf!AF408</f>
        <v>-3836.2667861620403</v>
      </c>
      <c r="H409" s="160">
        <f>+[1]data1cf!AG408</f>
        <v>-2410.7554578099421</v>
      </c>
      <c r="I409" s="160">
        <f>+[1]data1cf!AH408</f>
        <v>-2527.8074794944741</v>
      </c>
      <c r="J409" s="160">
        <f>+[1]data1cf!AI408</f>
        <v>-2540.2416820294638</v>
      </c>
      <c r="K409" s="160">
        <f>+[1]data1cf!AJ408</f>
        <v>-2549.5193578772173</v>
      </c>
      <c r="L409" s="160">
        <f>+[1]data1cf!AK408</f>
        <v>-2577.7356169098744</v>
      </c>
      <c r="M409" s="160">
        <f>+[1]data1cf!AL408</f>
        <v>-2576.2979921800397</v>
      </c>
      <c r="N409" s="160">
        <f>+[1]data1cf!AM408</f>
        <v>-2593.8223494417807</v>
      </c>
      <c r="O409" s="160">
        <f>+[1]data1cf!AN408</f>
        <v>-2404.0983093119039</v>
      </c>
      <c r="P409" s="160">
        <f>+[1]data1cf!AO408</f>
        <v>-2365.630834967601</v>
      </c>
      <c r="Q409" s="160">
        <f>+[1]data1cf!AP408</f>
        <v>-2366.6333541394988</v>
      </c>
      <c r="R409" s="160">
        <f>+[1]data1cf!AQ408</f>
        <v>1041.2180651692586</v>
      </c>
      <c r="S409" s="160">
        <f>+[1]data1cf!AR408</f>
        <v>0</v>
      </c>
      <c r="T409" s="160">
        <f>+[1]data1cf!AS408</f>
        <v>0</v>
      </c>
      <c r="U409" s="160">
        <f>+[1]data1cf!AT408</f>
        <v>0</v>
      </c>
      <c r="V409" s="160">
        <f>+[1]data1cf!AU408</f>
        <v>0</v>
      </c>
      <c r="W409" s="160">
        <f>+[1]data1cf!AV408</f>
        <v>0</v>
      </c>
      <c r="X409" s="160">
        <f>+[1]data1cf!AW408</f>
        <v>0</v>
      </c>
      <c r="Y409" s="160">
        <f>+[1]data1cf!AX408</f>
        <v>0</v>
      </c>
      <c r="Z409" s="160">
        <f>+[1]data1cf!AY408</f>
        <v>0</v>
      </c>
      <c r="AA409" s="160">
        <f>+[1]data1cf!AZ408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6"/>
        <v>-94955.767446681057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0">
        <f>+[1]data1cf!AA409</f>
        <v>-93629.839437236005</v>
      </c>
      <c r="C410" s="160">
        <f>+[1]data1cf!AB409</f>
        <v>-7459.6242374237536</v>
      </c>
      <c r="D410" s="160">
        <f>+[1]data1cf!AC409</f>
        <v>-3460.2576489208709</v>
      </c>
      <c r="E410" s="160">
        <f>+[1]data1cf!AD409</f>
        <v>-3049.2356962432714</v>
      </c>
      <c r="F410" s="160">
        <f>+[1]data1cf!AE409</f>
        <v>-3398.3825937653946</v>
      </c>
      <c r="G410" s="160">
        <f>+[1]data1cf!AF409</f>
        <v>-3650.1300025334335</v>
      </c>
      <c r="H410" s="160">
        <f>+[1]data1cf!AG409</f>
        <v>-2341.7423873266894</v>
      </c>
      <c r="I410" s="160">
        <f>+[1]data1cf!AH409</f>
        <v>-2462.449997014347</v>
      </c>
      <c r="J410" s="160">
        <f>+[1]data1cf!AI409</f>
        <v>-2474.8841995493367</v>
      </c>
      <c r="K410" s="160">
        <f>+[1]data1cf!AJ409</f>
        <v>-2484.0511000030565</v>
      </c>
      <c r="L410" s="160">
        <f>+[1]data1cf!AK409</f>
        <v>-2512.3781344297472</v>
      </c>
      <c r="M410" s="160">
        <f>+[1]data1cf!AL409</f>
        <v>-2510.8297343058789</v>
      </c>
      <c r="N410" s="160">
        <f>+[1]data1cf!AM409</f>
        <v>-2528.4648669616536</v>
      </c>
      <c r="O410" s="160">
        <f>+[1]data1cf!AN409</f>
        <v>-2338.6300514377426</v>
      </c>
      <c r="P410" s="160">
        <f>+[1]data1cf!AO409</f>
        <v>-2300.2733524874739</v>
      </c>
      <c r="Q410" s="160">
        <f>+[1]data1cf!AP409</f>
        <v>-2301.165096265338</v>
      </c>
      <c r="R410" s="160">
        <f>+[1]data1cf!AQ409</f>
        <v>1073.8968064093222</v>
      </c>
      <c r="S410" s="160">
        <f>+[1]data1cf!AR409</f>
        <v>0</v>
      </c>
      <c r="T410" s="160">
        <f>+[1]data1cf!AS409</f>
        <v>0</v>
      </c>
      <c r="U410" s="160">
        <f>+[1]data1cf!AT409</f>
        <v>0</v>
      </c>
      <c r="V410" s="160">
        <f>+[1]data1cf!AU409</f>
        <v>0</v>
      </c>
      <c r="W410" s="160">
        <f>+[1]data1cf!AV409</f>
        <v>0</v>
      </c>
      <c r="X410" s="160">
        <f>+[1]data1cf!AW409</f>
        <v>0</v>
      </c>
      <c r="Y410" s="160">
        <f>+[1]data1cf!AX409</f>
        <v>0</v>
      </c>
      <c r="Z410" s="160">
        <f>+[1]data1cf!AY409</f>
        <v>0</v>
      </c>
      <c r="AA410" s="160">
        <f>+[1]data1cf!AZ409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6"/>
        <v>-97009.043435262865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0">
        <f>+[1]data1cf!AA410</f>
        <v>-87079.631674596865</v>
      </c>
      <c r="C411" s="160">
        <f>+[1]data1cf!AB410</f>
        <v>-7603.2698546873089</v>
      </c>
      <c r="D411" s="160">
        <f>+[1]data1cf!AC410</f>
        <v>-3627.4060622616771</v>
      </c>
      <c r="E411" s="160">
        <f>+[1]data1cf!AD410</f>
        <v>-3278.6782531556646</v>
      </c>
      <c r="F411" s="160">
        <f>+[1]data1cf!AE410</f>
        <v>-3544.0508032920507</v>
      </c>
      <c r="G411" s="160">
        <f>+[1]data1cf!AF410</f>
        <v>-3761.6473228913228</v>
      </c>
      <c r="H411" s="160">
        <f>+[1]data1cf!AG410</f>
        <v>-2500.4030918031976</v>
      </c>
      <c r="I411" s="160">
        <f>+[1]data1cf!AH410</f>
        <v>-2612.7065229230784</v>
      </c>
      <c r="J411" s="160">
        <f>+[1]data1cf!AI410</f>
        <v>-2625.1407254580686</v>
      </c>
      <c r="K411" s="160">
        <f>+[1]data1cf!AJ410</f>
        <v>-2634.5622979895998</v>
      </c>
      <c r="L411" s="160">
        <f>+[1]data1cf!AK410</f>
        <v>-2662.6346603384791</v>
      </c>
      <c r="M411" s="160">
        <f>+[1]data1cf!AL410</f>
        <v>-2661.3409322924222</v>
      </c>
      <c r="N411" s="160">
        <f>+[1]data1cf!AM410</f>
        <v>-2678.721392870385</v>
      </c>
      <c r="O411" s="160">
        <f>+[1]data1cf!AN410</f>
        <v>-2489.1412494242859</v>
      </c>
      <c r="P411" s="160">
        <f>+[1]data1cf!AO410</f>
        <v>-2450.5298783962053</v>
      </c>
      <c r="Q411" s="160">
        <f>+[1]data1cf!AP410</f>
        <v>-2451.6762942518812</v>
      </c>
      <c r="R411" s="160">
        <f>+[1]data1cf!AQ410</f>
        <v>998.7685434549561</v>
      </c>
      <c r="S411" s="160">
        <f>+[1]data1cf!AR410</f>
        <v>0</v>
      </c>
      <c r="T411" s="160">
        <f>+[1]data1cf!AS410</f>
        <v>0</v>
      </c>
      <c r="U411" s="160">
        <f>+[1]data1cf!AT410</f>
        <v>0</v>
      </c>
      <c r="V411" s="160">
        <f>+[1]data1cf!AU410</f>
        <v>0</v>
      </c>
      <c r="W411" s="160">
        <f>+[1]data1cf!AV410</f>
        <v>0</v>
      </c>
      <c r="X411" s="160">
        <f>+[1]data1cf!AW410</f>
        <v>0</v>
      </c>
      <c r="Y411" s="160">
        <f>+[1]data1cf!AX410</f>
        <v>0</v>
      </c>
      <c r="Z411" s="160">
        <f>+[1]data1cf!AY410</f>
        <v>0</v>
      </c>
      <c r="AA411" s="160">
        <f>+[1]data1cf!AZ410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6"/>
        <v>-92244.946429788659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0">
        <f>+[1]data1cf!AA411</f>
        <v>-104002.8883447046</v>
      </c>
      <c r="C412" s="160">
        <f>+[1]data1cf!AB411</f>
        <v>-7193.9086963032305</v>
      </c>
      <c r="D412" s="160">
        <f>+[1]data1cf!AC411</f>
        <v>-3014.5545151456545</v>
      </c>
      <c r="E412" s="160">
        <f>+[1]data1cf!AD411</f>
        <v>-2749.7645123560997</v>
      </c>
      <c r="F412" s="160">
        <f>+[1]data1cf!AE411</f>
        <v>-3205.2215883994777</v>
      </c>
      <c r="G412" s="160">
        <f>+[1]data1cf!AF411</f>
        <v>-3537.2058873408696</v>
      </c>
      <c r="H412" s="160">
        <f>+[1]data1cf!AG411</f>
        <v>-2090.4839071582473</v>
      </c>
      <c r="I412" s="160">
        <f>+[1]data1cf!AH411</f>
        <v>-2224.5005535161436</v>
      </c>
      <c r="J412" s="160">
        <f>+[1]data1cf!AI411</f>
        <v>-2236.9347560511333</v>
      </c>
      <c r="K412" s="160">
        <f>+[1]data1cf!AJ411</f>
        <v>-2245.6983523633307</v>
      </c>
      <c r="L412" s="160">
        <f>+[1]data1cf!AK411</f>
        <v>-2274.4286909315438</v>
      </c>
      <c r="M412" s="160">
        <f>+[1]data1cf!AL411</f>
        <v>-2272.4769866661532</v>
      </c>
      <c r="N412" s="160">
        <f>+[1]data1cf!AM411</f>
        <v>-2290.5154234634501</v>
      </c>
      <c r="O412" s="160">
        <f>+[1]data1cf!AN411</f>
        <v>-2100.2773037980169</v>
      </c>
      <c r="P412" s="160">
        <f>+[1]data1cf!AO411</f>
        <v>-2062.3239089892704</v>
      </c>
      <c r="Q412" s="160">
        <f>+[1]data1cf!AP411</f>
        <v>-2062.8123486256118</v>
      </c>
      <c r="R412" s="160">
        <f>+[1]data1cf!AQ411</f>
        <v>1192.8715281584239</v>
      </c>
      <c r="S412" s="160">
        <f>+[1]data1cf!AR411</f>
        <v>0</v>
      </c>
      <c r="T412" s="160">
        <f>+[1]data1cf!AS411</f>
        <v>0</v>
      </c>
      <c r="U412" s="160">
        <f>+[1]data1cf!AT411</f>
        <v>0</v>
      </c>
      <c r="V412" s="160">
        <f>+[1]data1cf!AU411</f>
        <v>0</v>
      </c>
      <c r="W412" s="160">
        <f>+[1]data1cf!AV411</f>
        <v>0</v>
      </c>
      <c r="X412" s="160">
        <f>+[1]data1cf!AW411</f>
        <v>0</v>
      </c>
      <c r="Y412" s="160">
        <f>+[1]data1cf!AX411</f>
        <v>0</v>
      </c>
      <c r="Z412" s="160">
        <f>+[1]data1cf!AY411</f>
        <v>0</v>
      </c>
      <c r="AA412" s="160">
        <f>+[1]data1cf!AZ411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6"/>
        <v>-104489.95228687891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0">
        <f>+[1]data1cf!AA412</f>
        <v>-100238.46695736911</v>
      </c>
      <c r="C413" s="160">
        <f>+[1]data1cf!AB412</f>
        <v>-7414.737688119877</v>
      </c>
      <c r="D413" s="160">
        <f>+[1]data1cf!AC412</f>
        <v>-3098.1354244647091</v>
      </c>
      <c r="E413" s="160">
        <f>+[1]data1cf!AD412</f>
        <v>-2955.8213165638385</v>
      </c>
      <c r="F413" s="160">
        <f>+[1]data1cf!AE412</f>
        <v>-3167.4482672627082</v>
      </c>
      <c r="G413" s="160">
        <f>+[1]data1cf!AF412</f>
        <v>-3341.0801963795402</v>
      </c>
      <c r="H413" s="160">
        <f>+[1]data1cf!AG412</f>
        <v>-2181.6666254634206</v>
      </c>
      <c r="I413" s="160">
        <f>+[1]data1cf!AH412</f>
        <v>-2310.8533686045093</v>
      </c>
      <c r="J413" s="160">
        <f>+[1]data1cf!AI412</f>
        <v>-2323.2875711394995</v>
      </c>
      <c r="K413" s="160">
        <f>+[1]data1cf!AJ412</f>
        <v>-2332.1975281552363</v>
      </c>
      <c r="L413" s="160">
        <f>+[1]data1cf!AK412</f>
        <v>-2360.78150601991</v>
      </c>
      <c r="M413" s="160">
        <f>+[1]data1cf!AL412</f>
        <v>-2358.9761624580588</v>
      </c>
      <c r="N413" s="160">
        <f>+[1]data1cf!AM412</f>
        <v>-2376.8682385518164</v>
      </c>
      <c r="O413" s="160">
        <f>+[1]data1cf!AN412</f>
        <v>-2186.7764795899229</v>
      </c>
      <c r="P413" s="160">
        <f>+[1]data1cf!AO412</f>
        <v>-2148.6767240776362</v>
      </c>
      <c r="Q413" s="160">
        <f>+[1]data1cf!AP412</f>
        <v>-2149.3115244175178</v>
      </c>
      <c r="R413" s="160">
        <f>+[1]data1cf!AQ412</f>
        <v>1149.6951206142405</v>
      </c>
      <c r="S413" s="160">
        <f>+[1]data1cf!AR412</f>
        <v>0</v>
      </c>
      <c r="T413" s="160">
        <f>+[1]data1cf!AS412</f>
        <v>0</v>
      </c>
      <c r="U413" s="160">
        <f>+[1]data1cf!AT412</f>
        <v>0</v>
      </c>
      <c r="V413" s="160">
        <f>+[1]data1cf!AU412</f>
        <v>0</v>
      </c>
      <c r="W413" s="160">
        <f>+[1]data1cf!AV412</f>
        <v>0</v>
      </c>
      <c r="X413" s="160">
        <f>+[1]data1cf!AW412</f>
        <v>0</v>
      </c>
      <c r="Y413" s="160">
        <f>+[1]data1cf!AX412</f>
        <v>0</v>
      </c>
      <c r="Z413" s="160">
        <f>+[1]data1cf!AY412</f>
        <v>0</v>
      </c>
      <c r="AA413" s="160">
        <f>+[1]data1cf!AZ412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6"/>
        <v>-101718.7746183342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0">
        <f>+[1]data1cf!AA413</f>
        <v>-100121.8358326805</v>
      </c>
      <c r="C414" s="160">
        <f>+[1]data1cf!AB413</f>
        <v>-7431.0208960824821</v>
      </c>
      <c r="D414" s="160">
        <f>+[1]data1cf!AC413</f>
        <v>-3170.3827168429962</v>
      </c>
      <c r="E414" s="160">
        <f>+[1]data1cf!AD413</f>
        <v>-3009.0628640730106</v>
      </c>
      <c r="F414" s="160">
        <f>+[1]data1cf!AE413</f>
        <v>-3164.5332776744112</v>
      </c>
      <c r="G414" s="160">
        <f>+[1]data1cf!AF413</f>
        <v>-3530.9880602145377</v>
      </c>
      <c r="H414" s="160">
        <f>+[1]data1cf!AG413</f>
        <v>-2184.4916925570978</v>
      </c>
      <c r="I414" s="160">
        <f>+[1]data1cf!AH413</f>
        <v>-2313.5287932999663</v>
      </c>
      <c r="J414" s="160">
        <f>+[1]data1cf!AI413</f>
        <v>-2325.962995834956</v>
      </c>
      <c r="K414" s="160">
        <f>+[1]data1cf!AJ413</f>
        <v>-2334.8774874688211</v>
      </c>
      <c r="L414" s="160">
        <f>+[1]data1cf!AK413</f>
        <v>-2363.4569307153665</v>
      </c>
      <c r="M414" s="160">
        <f>+[1]data1cf!AL413</f>
        <v>-2361.6561217716435</v>
      </c>
      <c r="N414" s="160">
        <f>+[1]data1cf!AM413</f>
        <v>-2379.5436632472729</v>
      </c>
      <c r="O414" s="160">
        <f>+[1]data1cf!AN413</f>
        <v>-2189.4564389035077</v>
      </c>
      <c r="P414" s="160">
        <f>+[1]data1cf!AO413</f>
        <v>-2151.3521487730932</v>
      </c>
      <c r="Q414" s="160">
        <f>+[1]data1cf!AP413</f>
        <v>-2151.9914837311026</v>
      </c>
      <c r="R414" s="160">
        <f>+[1]data1cf!AQ413</f>
        <v>1148.3574082665123</v>
      </c>
      <c r="S414" s="160">
        <f>+[1]data1cf!AR413</f>
        <v>0</v>
      </c>
      <c r="T414" s="160">
        <f>+[1]data1cf!AS413</f>
        <v>0</v>
      </c>
      <c r="U414" s="160">
        <f>+[1]data1cf!AT413</f>
        <v>0</v>
      </c>
      <c r="V414" s="160">
        <f>+[1]data1cf!AU413</f>
        <v>0</v>
      </c>
      <c r="W414" s="160">
        <f>+[1]data1cf!AV413</f>
        <v>0</v>
      </c>
      <c r="X414" s="160">
        <f>+[1]data1cf!AW413</f>
        <v>0</v>
      </c>
      <c r="Y414" s="160">
        <f>+[1]data1cf!AX413</f>
        <v>0</v>
      </c>
      <c r="Z414" s="160">
        <f>+[1]data1cf!AY413</f>
        <v>0</v>
      </c>
      <c r="AA414" s="160">
        <f>+[1]data1cf!AZ413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6"/>
        <v>-101792.56790104245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0">
        <f>+[1]data1cf!AA414</f>
        <v>-93422.343208325256</v>
      </c>
      <c r="C415" s="160">
        <f>+[1]data1cf!AB414</f>
        <v>-7571.0162744423733</v>
      </c>
      <c r="D415" s="160">
        <f>+[1]data1cf!AC414</f>
        <v>-3643.5468741809782</v>
      </c>
      <c r="E415" s="160">
        <f>+[1]data1cf!AD414</f>
        <v>-3196.8338044773627</v>
      </c>
      <c r="F415" s="160">
        <f>+[1]data1cf!AE414</f>
        <v>-3298.0725207364703</v>
      </c>
      <c r="G415" s="160">
        <f>+[1]data1cf!AF414</f>
        <v>-3677.2141965398569</v>
      </c>
      <c r="H415" s="160">
        <f>+[1]data1cf!AG414</f>
        <v>-2346.7684107824607</v>
      </c>
      <c r="I415" s="160">
        <f>+[1]data1cf!AH414</f>
        <v>-2467.2097945085761</v>
      </c>
      <c r="J415" s="160">
        <f>+[1]data1cf!AI414</f>
        <v>-2479.6439970435663</v>
      </c>
      <c r="K415" s="160">
        <f>+[1]data1cf!AJ414</f>
        <v>-2488.8189649506658</v>
      </c>
      <c r="L415" s="160">
        <f>+[1]data1cf!AK414</f>
        <v>-2517.1379319239768</v>
      </c>
      <c r="M415" s="160">
        <f>+[1]data1cf!AL414</f>
        <v>-2515.5975992534886</v>
      </c>
      <c r="N415" s="160">
        <f>+[1]data1cf!AM414</f>
        <v>-2533.2246644558832</v>
      </c>
      <c r="O415" s="160">
        <f>+[1]data1cf!AN414</f>
        <v>-2343.3979163853519</v>
      </c>
      <c r="P415" s="160">
        <f>+[1]data1cf!AO414</f>
        <v>-2305.0331499817034</v>
      </c>
      <c r="Q415" s="160">
        <f>+[1]data1cf!AP414</f>
        <v>-2305.9329612129477</v>
      </c>
      <c r="R415" s="160">
        <f>+[1]data1cf!AQ414</f>
        <v>1071.5169076622071</v>
      </c>
      <c r="S415" s="160">
        <f>+[1]data1cf!AR414</f>
        <v>0</v>
      </c>
      <c r="T415" s="160">
        <f>+[1]data1cf!AS414</f>
        <v>0</v>
      </c>
      <c r="U415" s="160">
        <f>+[1]data1cf!AT414</f>
        <v>0</v>
      </c>
      <c r="V415" s="160">
        <f>+[1]data1cf!AU414</f>
        <v>0</v>
      </c>
      <c r="W415" s="160">
        <f>+[1]data1cf!AV414</f>
        <v>0</v>
      </c>
      <c r="X415" s="160">
        <f>+[1]data1cf!AW414</f>
        <v>0</v>
      </c>
      <c r="Y415" s="160">
        <f>+[1]data1cf!AX414</f>
        <v>0</v>
      </c>
      <c r="Z415" s="160">
        <f>+[1]data1cf!AY414</f>
        <v>0</v>
      </c>
      <c r="AA415" s="160">
        <f>+[1]data1cf!AZ414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6"/>
        <v>-97088.626948043617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0">
        <f>+[1]data1cf!AA415</f>
        <v>-94447.437398427835</v>
      </c>
      <c r="C416" s="160">
        <f>+[1]data1cf!AB415</f>
        <v>-7453.0133990751474</v>
      </c>
      <c r="D416" s="160">
        <f>+[1]data1cf!AC415</f>
        <v>-3339.1850015589698</v>
      </c>
      <c r="E416" s="160">
        <f>+[1]data1cf!AD415</f>
        <v>-3072.0253807816407</v>
      </c>
      <c r="F416" s="160">
        <f>+[1]data1cf!AE415</f>
        <v>-3329.064320681875</v>
      </c>
      <c r="G416" s="160">
        <f>+[1]data1cf!AF415</f>
        <v>-3554.9410663409581</v>
      </c>
      <c r="H416" s="160">
        <f>+[1]data1cf!AG415</f>
        <v>-2321.9383332871903</v>
      </c>
      <c r="I416" s="160">
        <f>+[1]data1cf!AH415</f>
        <v>-2443.6949538629751</v>
      </c>
      <c r="J416" s="160">
        <f>+[1]data1cf!AI415</f>
        <v>-2456.1291563979653</v>
      </c>
      <c r="K416" s="160">
        <f>+[1]data1cf!AJ415</f>
        <v>-2465.2642686429535</v>
      </c>
      <c r="L416" s="160">
        <f>+[1]data1cf!AK415</f>
        <v>-2493.6230912783758</v>
      </c>
      <c r="M416" s="160">
        <f>+[1]data1cf!AL415</f>
        <v>-2492.0429029457764</v>
      </c>
      <c r="N416" s="160">
        <f>+[1]data1cf!AM415</f>
        <v>-2509.7098238102822</v>
      </c>
      <c r="O416" s="160">
        <f>+[1]data1cf!AN415</f>
        <v>-2319.8432200776401</v>
      </c>
      <c r="P416" s="160">
        <f>+[1]data1cf!AO415</f>
        <v>-2281.5183093361024</v>
      </c>
      <c r="Q416" s="160">
        <f>+[1]data1cf!AP415</f>
        <v>-2282.3782649052355</v>
      </c>
      <c r="R416" s="160">
        <f>+[1]data1cf!AQ415</f>
        <v>1083.2743279850076</v>
      </c>
      <c r="S416" s="160">
        <f>+[1]data1cf!AR415</f>
        <v>0</v>
      </c>
      <c r="T416" s="160">
        <f>+[1]data1cf!AS415</f>
        <v>0</v>
      </c>
      <c r="U416" s="160">
        <f>+[1]data1cf!AT415</f>
        <v>0</v>
      </c>
      <c r="V416" s="160">
        <f>+[1]data1cf!AU415</f>
        <v>0</v>
      </c>
      <c r="W416" s="160">
        <f>+[1]data1cf!AV415</f>
        <v>0</v>
      </c>
      <c r="X416" s="160">
        <f>+[1]data1cf!AW415</f>
        <v>0</v>
      </c>
      <c r="Y416" s="160">
        <f>+[1]data1cf!AX415</f>
        <v>0</v>
      </c>
      <c r="Z416" s="160">
        <f>+[1]data1cf!AY415</f>
        <v>0</v>
      </c>
      <c r="AA416" s="160">
        <f>+[1]data1cf!AZ415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6"/>
        <v>-97517.376730700664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0">
        <f>+[1]data1cf!AA416</f>
        <v>-96091.580844163705</v>
      </c>
      <c r="C417" s="160">
        <f>+[1]data1cf!AB416</f>
        <v>-7483.7563349791662</v>
      </c>
      <c r="D417" s="160">
        <f>+[1]data1cf!AC416</f>
        <v>-3441.2605583695131</v>
      </c>
      <c r="E417" s="160">
        <f>+[1]data1cf!AD416</f>
        <v>-2985.3967708491537</v>
      </c>
      <c r="F417" s="160">
        <f>+[1]data1cf!AE416</f>
        <v>-3272.7563767598485</v>
      </c>
      <c r="G417" s="160">
        <f>+[1]data1cf!AF416</f>
        <v>-3712.8798761477838</v>
      </c>
      <c r="H417" s="160">
        <f>+[1]data1cf!AG416</f>
        <v>-2282.1134961501489</v>
      </c>
      <c r="I417" s="160">
        <f>+[1]data1cf!AH416</f>
        <v>-2405.9796185325513</v>
      </c>
      <c r="J417" s="160">
        <f>+[1]data1cf!AI416</f>
        <v>-2418.413821067541</v>
      </c>
      <c r="K417" s="160">
        <f>+[1]data1cf!AJ416</f>
        <v>-2427.4850090153591</v>
      </c>
      <c r="L417" s="160">
        <f>+[1]data1cf!AK416</f>
        <v>-2455.9077559479515</v>
      </c>
      <c r="M417" s="160">
        <f>+[1]data1cf!AL416</f>
        <v>-2454.2636433181815</v>
      </c>
      <c r="N417" s="160">
        <f>+[1]data1cf!AM416</f>
        <v>-2471.9944884798579</v>
      </c>
      <c r="O417" s="160">
        <f>+[1]data1cf!AN416</f>
        <v>-2282.0639604500457</v>
      </c>
      <c r="P417" s="160">
        <f>+[1]data1cf!AO416</f>
        <v>-2243.8029740056782</v>
      </c>
      <c r="Q417" s="160">
        <f>+[1]data1cf!AP416</f>
        <v>-2244.5990052776406</v>
      </c>
      <c r="R417" s="160">
        <f>+[1]data1cf!AQ416</f>
        <v>1102.1319956502198</v>
      </c>
      <c r="S417" s="160">
        <f>+[1]data1cf!AR416</f>
        <v>0</v>
      </c>
      <c r="T417" s="160">
        <f>+[1]data1cf!AS416</f>
        <v>0</v>
      </c>
      <c r="U417" s="160">
        <f>+[1]data1cf!AT416</f>
        <v>0</v>
      </c>
      <c r="V417" s="160">
        <f>+[1]data1cf!AU416</f>
        <v>0</v>
      </c>
      <c r="W417" s="160">
        <f>+[1]data1cf!AV416</f>
        <v>0</v>
      </c>
      <c r="X417" s="160">
        <f>+[1]data1cf!AW416</f>
        <v>0</v>
      </c>
      <c r="Y417" s="160">
        <f>+[1]data1cf!AX416</f>
        <v>0</v>
      </c>
      <c r="Z417" s="160">
        <f>+[1]data1cf!AY416</f>
        <v>0</v>
      </c>
      <c r="AA417" s="160">
        <f>+[1]data1cf!AZ416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6"/>
        <v>-98907.482602441407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0">
        <f>+[1]data1cf!AA417</f>
        <v>-86170.595013848782</v>
      </c>
      <c r="C418" s="160">
        <f>+[1]data1cf!AB417</f>
        <v>-7688.5318791794552</v>
      </c>
      <c r="D418" s="160">
        <f>+[1]data1cf!AC417</f>
        <v>-3723.6102614589163</v>
      </c>
      <c r="E418" s="160">
        <f>+[1]data1cf!AD417</f>
        <v>-3319.8049630896212</v>
      </c>
      <c r="F418" s="160">
        <f>+[1]data1cf!AE417</f>
        <v>-3595.0355839491476</v>
      </c>
      <c r="G418" s="160">
        <f>+[1]data1cf!AF417</f>
        <v>-3858.7007126509388</v>
      </c>
      <c r="H418" s="160">
        <f>+[1]data1cf!AG417</f>
        <v>-2522.4219959686366</v>
      </c>
      <c r="I418" s="160">
        <f>+[1]data1cf!AH417</f>
        <v>-2633.559096691311</v>
      </c>
      <c r="J418" s="160">
        <f>+[1]data1cf!AI417</f>
        <v>-2645.9932992263011</v>
      </c>
      <c r="K418" s="160">
        <f>+[1]data1cf!AJ417</f>
        <v>-2655.4502151032016</v>
      </c>
      <c r="L418" s="160">
        <f>+[1]data1cf!AK417</f>
        <v>-2683.4872341067112</v>
      </c>
      <c r="M418" s="160">
        <f>+[1]data1cf!AL417</f>
        <v>-2682.228849406024</v>
      </c>
      <c r="N418" s="160">
        <f>+[1]data1cf!AM417</f>
        <v>-2699.573966638618</v>
      </c>
      <c r="O418" s="160">
        <f>+[1]data1cf!AN417</f>
        <v>-2510.0291665378882</v>
      </c>
      <c r="P418" s="160">
        <f>+[1]data1cf!AO417</f>
        <v>-2471.3824521644383</v>
      </c>
      <c r="Q418" s="160">
        <f>+[1]data1cf!AP417</f>
        <v>-2472.5642113654831</v>
      </c>
      <c r="R418" s="160">
        <f>+[1]data1cf!AQ417</f>
        <v>988.34225657083994</v>
      </c>
      <c r="S418" s="160">
        <f>+[1]data1cf!AR417</f>
        <v>0</v>
      </c>
      <c r="T418" s="160">
        <f>+[1]data1cf!AS417</f>
        <v>0</v>
      </c>
      <c r="U418" s="160">
        <f>+[1]data1cf!AT417</f>
        <v>0</v>
      </c>
      <c r="V418" s="160">
        <f>+[1]data1cf!AU417</f>
        <v>0</v>
      </c>
      <c r="W418" s="160">
        <f>+[1]data1cf!AV417</f>
        <v>0</v>
      </c>
      <c r="X418" s="160">
        <f>+[1]data1cf!AW417</f>
        <v>0</v>
      </c>
      <c r="Y418" s="160">
        <f>+[1]data1cf!AX417</f>
        <v>0</v>
      </c>
      <c r="Z418" s="160">
        <f>+[1]data1cf!AY417</f>
        <v>0</v>
      </c>
      <c r="AA418" s="160">
        <f>+[1]data1cf!AZ417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6"/>
        <v>-91733.360282537891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0">
        <f>+[1]data1cf!AA418</f>
        <v>-101222.44112393002</v>
      </c>
      <c r="C419" s="160">
        <f>+[1]data1cf!AB418</f>
        <v>-7351.9728366971021</v>
      </c>
      <c r="D419" s="160">
        <f>+[1]data1cf!AC418</f>
        <v>-3149.6040803498245</v>
      </c>
      <c r="E419" s="160">
        <f>+[1]data1cf!AD418</f>
        <v>-2882.9579755369941</v>
      </c>
      <c r="F419" s="160">
        <f>+[1]data1cf!AE418</f>
        <v>-3143.9654361018056</v>
      </c>
      <c r="G419" s="160">
        <f>+[1]data1cf!AF418</f>
        <v>-3547.8054187753414</v>
      </c>
      <c r="H419" s="160">
        <f>+[1]data1cf!AG418</f>
        <v>-2157.8325670471818</v>
      </c>
      <c r="I419" s="160">
        <f>+[1]data1cf!AH418</f>
        <v>-2288.2817884029355</v>
      </c>
      <c r="J419" s="160">
        <f>+[1]data1cf!AI418</f>
        <v>-2300.7159909379257</v>
      </c>
      <c r="K419" s="160">
        <f>+[1]data1cf!AJ418</f>
        <v>-2309.5876910380662</v>
      </c>
      <c r="L419" s="160">
        <f>+[1]data1cf!AK418</f>
        <v>-2338.2099258183357</v>
      </c>
      <c r="M419" s="160">
        <f>+[1]data1cf!AL418</f>
        <v>-2336.3663253408886</v>
      </c>
      <c r="N419" s="160">
        <f>+[1]data1cf!AM418</f>
        <v>-2354.2966583502421</v>
      </c>
      <c r="O419" s="160">
        <f>+[1]data1cf!AN418</f>
        <v>-2164.1666424727528</v>
      </c>
      <c r="P419" s="160">
        <f>+[1]data1cf!AO418</f>
        <v>-2126.1051438760624</v>
      </c>
      <c r="Q419" s="160">
        <f>+[1]data1cf!AP418</f>
        <v>-2126.7016873003477</v>
      </c>
      <c r="R419" s="160">
        <f>+[1]data1cf!AQ418</f>
        <v>1160.9809107150277</v>
      </c>
      <c r="S419" s="160">
        <f>+[1]data1cf!AR418</f>
        <v>0</v>
      </c>
      <c r="T419" s="160">
        <f>+[1]data1cf!AS418</f>
        <v>0</v>
      </c>
      <c r="U419" s="160">
        <f>+[1]data1cf!AT418</f>
        <v>0</v>
      </c>
      <c r="V419" s="160">
        <f>+[1]data1cf!AU418</f>
        <v>0</v>
      </c>
      <c r="W419" s="160">
        <f>+[1]data1cf!AV418</f>
        <v>0</v>
      </c>
      <c r="X419" s="160">
        <f>+[1]data1cf!AW418</f>
        <v>0</v>
      </c>
      <c r="Y419" s="160">
        <f>+[1]data1cf!AX418</f>
        <v>0</v>
      </c>
      <c r="Z419" s="160">
        <f>+[1]data1cf!AY418</f>
        <v>0</v>
      </c>
      <c r="AA419" s="160">
        <f>+[1]data1cf!AZ418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6"/>
        <v>-102525.18492282496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0">
        <f>+[1]data1cf!AA419</f>
        <v>-97318.701187418163</v>
      </c>
      <c r="C420" s="160">
        <f>+[1]data1cf!AB419</f>
        <v>-7470.434125160562</v>
      </c>
      <c r="D420" s="160">
        <f>+[1]data1cf!AC419</f>
        <v>-3325.8459009890857</v>
      </c>
      <c r="E420" s="160">
        <f>+[1]data1cf!AD419</f>
        <v>-2867.7743314098097</v>
      </c>
      <c r="F420" s="160">
        <f>+[1]data1cf!AE419</f>
        <v>-3123.6529114128352</v>
      </c>
      <c r="G420" s="160">
        <f>+[1]data1cf!AF419</f>
        <v>-3431.5099732571202</v>
      </c>
      <c r="H420" s="160">
        <f>+[1]data1cf!AG419</f>
        <v>-2252.3898926869574</v>
      </c>
      <c r="I420" s="160">
        <f>+[1]data1cf!AH419</f>
        <v>-2377.8304595545683</v>
      </c>
      <c r="J420" s="160">
        <f>+[1]data1cf!AI419</f>
        <v>-2390.2646620895584</v>
      </c>
      <c r="K420" s="160">
        <f>+[1]data1cf!AJ419</f>
        <v>-2399.2881395984309</v>
      </c>
      <c r="L420" s="160">
        <f>+[1]data1cf!AK419</f>
        <v>-2427.7585969699685</v>
      </c>
      <c r="M420" s="160">
        <f>+[1]data1cf!AL419</f>
        <v>-2426.0667739012533</v>
      </c>
      <c r="N420" s="160">
        <f>+[1]data1cf!AM419</f>
        <v>-2443.8453295018749</v>
      </c>
      <c r="O420" s="160">
        <f>+[1]data1cf!AN419</f>
        <v>-2253.8670910331175</v>
      </c>
      <c r="P420" s="160">
        <f>+[1]data1cf!AO419</f>
        <v>-2215.6538150276951</v>
      </c>
      <c r="Q420" s="160">
        <f>+[1]data1cf!AP419</f>
        <v>-2216.4021358607124</v>
      </c>
      <c r="R420" s="160">
        <f>+[1]data1cf!AQ419</f>
        <v>1116.2065751392113</v>
      </c>
      <c r="S420" s="160">
        <f>+[1]data1cf!AR419</f>
        <v>0</v>
      </c>
      <c r="T420" s="160">
        <f>+[1]data1cf!AS419</f>
        <v>0</v>
      </c>
      <c r="U420" s="160">
        <f>+[1]data1cf!AT419</f>
        <v>0</v>
      </c>
      <c r="V420" s="160">
        <f>+[1]data1cf!AU419</f>
        <v>0</v>
      </c>
      <c r="W420" s="160">
        <f>+[1]data1cf!AV419</f>
        <v>0</v>
      </c>
      <c r="X420" s="160">
        <f>+[1]data1cf!AW419</f>
        <v>0</v>
      </c>
      <c r="Y420" s="160">
        <f>+[1]data1cf!AX419</f>
        <v>0</v>
      </c>
      <c r="Z420" s="160">
        <f>+[1]data1cf!AY419</f>
        <v>0</v>
      </c>
      <c r="AA420" s="160">
        <f>+[1]data1cf!AZ419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7">SUMPRODUCT(B420:AJ420,PVCapPrice)</f>
        <v>-99545.327058440744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0">
        <f>+[1]data1cf!AA420</f>
        <v>-89434.49643424456</v>
      </c>
      <c r="C421" s="160">
        <f>+[1]data1cf!AB420</f>
        <v>-7516.0331127127383</v>
      </c>
      <c r="D421" s="160">
        <f>+[1]data1cf!AC420</f>
        <v>-3477.8104067329468</v>
      </c>
      <c r="E421" s="160">
        <f>+[1]data1cf!AD420</f>
        <v>-3144.1362032477032</v>
      </c>
      <c r="F421" s="160">
        <f>+[1]data1cf!AE420</f>
        <v>-3470.4433576996144</v>
      </c>
      <c r="G421" s="160">
        <f>+[1]data1cf!AF420</f>
        <v>-3807.807711733471</v>
      </c>
      <c r="H421" s="160">
        <f>+[1]data1cf!AG420</f>
        <v>-2443.3629924274692</v>
      </c>
      <c r="I421" s="160">
        <f>+[1]data1cf!AH420</f>
        <v>-2558.6878092285683</v>
      </c>
      <c r="J421" s="160">
        <f>+[1]data1cf!AI420</f>
        <v>-2571.122011763558</v>
      </c>
      <c r="K421" s="160">
        <f>+[1]data1cf!AJ420</f>
        <v>-2580.4520271532342</v>
      </c>
      <c r="L421" s="160">
        <f>+[1]data1cf!AK420</f>
        <v>-2608.6159466439685</v>
      </c>
      <c r="M421" s="160">
        <f>+[1]data1cf!AL420</f>
        <v>-2607.2306614560566</v>
      </c>
      <c r="N421" s="160">
        <f>+[1]data1cf!AM420</f>
        <v>-2624.7026791758749</v>
      </c>
      <c r="O421" s="160">
        <f>+[1]data1cf!AN420</f>
        <v>-2435.0309785879208</v>
      </c>
      <c r="P421" s="160">
        <f>+[1]data1cf!AO420</f>
        <v>-2396.5111647016952</v>
      </c>
      <c r="Q421" s="160">
        <f>+[1]data1cf!AP420</f>
        <v>-2397.5660234155157</v>
      </c>
      <c r="R421" s="160">
        <f>+[1]data1cf!AQ420</f>
        <v>1025.7779003022113</v>
      </c>
      <c r="S421" s="160">
        <f>+[1]data1cf!AR420</f>
        <v>0</v>
      </c>
      <c r="T421" s="160">
        <f>+[1]data1cf!AS420</f>
        <v>0</v>
      </c>
      <c r="U421" s="160">
        <f>+[1]data1cf!AT420</f>
        <v>0</v>
      </c>
      <c r="V421" s="160">
        <f>+[1]data1cf!AU420</f>
        <v>0</v>
      </c>
      <c r="W421" s="160">
        <f>+[1]data1cf!AV420</f>
        <v>0</v>
      </c>
      <c r="X421" s="160">
        <f>+[1]data1cf!AW420</f>
        <v>0</v>
      </c>
      <c r="Y421" s="160">
        <f>+[1]data1cf!AX420</f>
        <v>0</v>
      </c>
      <c r="Z421" s="160">
        <f>+[1]data1cf!AY420</f>
        <v>0</v>
      </c>
      <c r="AA421" s="160">
        <f>+[1]data1cf!AZ420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7"/>
        <v>-93870.915887583906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0">
        <f>+[1]data1cf!AA421</f>
        <v>-97057.932969144516</v>
      </c>
      <c r="C422" s="160">
        <f>+[1]data1cf!AB421</f>
        <v>-7525.9391673780847</v>
      </c>
      <c r="D422" s="160">
        <f>+[1]data1cf!AC421</f>
        <v>-3301.9798527883786</v>
      </c>
      <c r="E422" s="160">
        <f>+[1]data1cf!AD421</f>
        <v>-2961.1996113942705</v>
      </c>
      <c r="F422" s="160">
        <f>+[1]data1cf!AE421</f>
        <v>-3150.6856695950592</v>
      </c>
      <c r="G422" s="160">
        <f>+[1]data1cf!AF421</f>
        <v>-3664.7072161065717</v>
      </c>
      <c r="H422" s="160">
        <f>+[1]data1cf!AG421</f>
        <v>-2258.7062830543537</v>
      </c>
      <c r="I422" s="160">
        <f>+[1]data1cf!AH421</f>
        <v>-2383.8122738671909</v>
      </c>
      <c r="J422" s="160">
        <f>+[1]data1cf!AI421</f>
        <v>-2396.2464764021811</v>
      </c>
      <c r="K422" s="160">
        <f>+[1]data1cf!AJ421</f>
        <v>-2405.2800925793799</v>
      </c>
      <c r="L422" s="160">
        <f>+[1]data1cf!AK421</f>
        <v>-2433.7404112825916</v>
      </c>
      <c r="M422" s="160">
        <f>+[1]data1cf!AL421</f>
        <v>-2432.0587268822028</v>
      </c>
      <c r="N422" s="160">
        <f>+[1]data1cf!AM421</f>
        <v>-2449.8271438144975</v>
      </c>
      <c r="O422" s="160">
        <f>+[1]data1cf!AN421</f>
        <v>-2259.8590440140661</v>
      </c>
      <c r="P422" s="160">
        <f>+[1]data1cf!AO421</f>
        <v>-2221.6356293403178</v>
      </c>
      <c r="Q422" s="160">
        <f>+[1]data1cf!AP421</f>
        <v>-2222.3940888416619</v>
      </c>
      <c r="R422" s="160">
        <f>+[1]data1cf!AQ421</f>
        <v>1113.2156679829</v>
      </c>
      <c r="S422" s="160">
        <f>+[1]data1cf!AR421</f>
        <v>0</v>
      </c>
      <c r="T422" s="160">
        <f>+[1]data1cf!AS421</f>
        <v>0</v>
      </c>
      <c r="U422" s="160">
        <f>+[1]data1cf!AT421</f>
        <v>0</v>
      </c>
      <c r="V422" s="160">
        <f>+[1]data1cf!AU421</f>
        <v>0</v>
      </c>
      <c r="W422" s="160">
        <f>+[1]data1cf!AV421</f>
        <v>0</v>
      </c>
      <c r="X422" s="160">
        <f>+[1]data1cf!AW421</f>
        <v>0</v>
      </c>
      <c r="Y422" s="160">
        <f>+[1]data1cf!AX421</f>
        <v>0</v>
      </c>
      <c r="Z422" s="160">
        <f>+[1]data1cf!AY421</f>
        <v>0</v>
      </c>
      <c r="AA422" s="160">
        <f>+[1]data1cf!AZ421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7"/>
        <v>-99526.667247412683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0">
        <f>+[1]data1cf!AA422</f>
        <v>-96344.942497818236</v>
      </c>
      <c r="C423" s="160">
        <f>+[1]data1cf!AB422</f>
        <v>-7403.8480765471641</v>
      </c>
      <c r="D423" s="160">
        <f>+[1]data1cf!AC422</f>
        <v>-3356.1725341213505</v>
      </c>
      <c r="E423" s="160">
        <f>+[1]data1cf!AD422</f>
        <v>-2954.3379006640903</v>
      </c>
      <c r="F423" s="160">
        <f>+[1]data1cf!AE422</f>
        <v>-3275.7243613123715</v>
      </c>
      <c r="G423" s="160">
        <f>+[1]data1cf!AF422</f>
        <v>-3622.2706300232358</v>
      </c>
      <c r="H423" s="160">
        <f>+[1]data1cf!AG422</f>
        <v>-2275.9765093685319</v>
      </c>
      <c r="I423" s="160">
        <f>+[1]data1cf!AH422</f>
        <v>-2400.1677048870388</v>
      </c>
      <c r="J423" s="160">
        <f>+[1]data1cf!AI422</f>
        <v>-2412.6019074220289</v>
      </c>
      <c r="K423" s="160">
        <f>+[1]data1cf!AJ422</f>
        <v>-2421.6632446687531</v>
      </c>
      <c r="L423" s="160">
        <f>+[1]data1cf!AK422</f>
        <v>-2450.0958423024395</v>
      </c>
      <c r="M423" s="160">
        <f>+[1]data1cf!AL422</f>
        <v>-2448.4418789715755</v>
      </c>
      <c r="N423" s="160">
        <f>+[1]data1cf!AM422</f>
        <v>-2466.1825748343458</v>
      </c>
      <c r="O423" s="160">
        <f>+[1]data1cf!AN422</f>
        <v>-2276.2421961034393</v>
      </c>
      <c r="P423" s="160">
        <f>+[1]data1cf!AO422</f>
        <v>-2237.9910603601661</v>
      </c>
      <c r="Q423" s="160">
        <f>+[1]data1cf!AP422</f>
        <v>-2238.7772409310346</v>
      </c>
      <c r="R423" s="160">
        <f>+[1]data1cf!AQ422</f>
        <v>1105.0379524729758</v>
      </c>
      <c r="S423" s="160">
        <f>+[1]data1cf!AR422</f>
        <v>0</v>
      </c>
      <c r="T423" s="160">
        <f>+[1]data1cf!AS422</f>
        <v>0</v>
      </c>
      <c r="U423" s="160">
        <f>+[1]data1cf!AT422</f>
        <v>0</v>
      </c>
      <c r="V423" s="160">
        <f>+[1]data1cf!AU422</f>
        <v>0</v>
      </c>
      <c r="W423" s="160">
        <f>+[1]data1cf!AV422</f>
        <v>0</v>
      </c>
      <c r="X423" s="160">
        <f>+[1]data1cf!AW422</f>
        <v>0</v>
      </c>
      <c r="Y423" s="160">
        <f>+[1]data1cf!AX422</f>
        <v>0</v>
      </c>
      <c r="Z423" s="160">
        <f>+[1]data1cf!AY422</f>
        <v>0</v>
      </c>
      <c r="AA423" s="160">
        <f>+[1]data1cf!AZ422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7"/>
        <v>-98941.841261737645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0">
        <f>+[1]data1cf!AA423</f>
        <v>-96642.492700807037</v>
      </c>
      <c r="C424" s="160">
        <f>+[1]data1cf!AB423</f>
        <v>-7441.0440564848741</v>
      </c>
      <c r="D424" s="160">
        <f>+[1]data1cf!AC423</f>
        <v>-3308.3607316053303</v>
      </c>
      <c r="E424" s="160">
        <f>+[1]data1cf!AD423</f>
        <v>-2957.3177211327938</v>
      </c>
      <c r="F424" s="160">
        <f>+[1]data1cf!AE423</f>
        <v>-3178.1532186717659</v>
      </c>
      <c r="G424" s="160">
        <f>+[1]data1cf!AF423</f>
        <v>-3595.560878073285</v>
      </c>
      <c r="H424" s="160">
        <f>+[1]data1cf!AG423</f>
        <v>-2268.7691769396888</v>
      </c>
      <c r="I424" s="160">
        <f>+[1]data1cf!AH423</f>
        <v>-2393.3421412706384</v>
      </c>
      <c r="J424" s="160">
        <f>+[1]data1cf!AI423</f>
        <v>-2405.7763438056281</v>
      </c>
      <c r="K424" s="160">
        <f>+[1]data1cf!AJ423</f>
        <v>-2414.82611230046</v>
      </c>
      <c r="L424" s="160">
        <f>+[1]data1cf!AK423</f>
        <v>-2443.2702786860386</v>
      </c>
      <c r="M424" s="160">
        <f>+[1]data1cf!AL423</f>
        <v>-2441.6047466032824</v>
      </c>
      <c r="N424" s="160">
        <f>+[1]data1cf!AM423</f>
        <v>-2459.357011217945</v>
      </c>
      <c r="O424" s="160">
        <f>+[1]data1cf!AN423</f>
        <v>-2269.4050637351465</v>
      </c>
      <c r="P424" s="160">
        <f>+[1]data1cf!AO423</f>
        <v>-2231.1654967437653</v>
      </c>
      <c r="Q424" s="160">
        <f>+[1]data1cf!AP423</f>
        <v>-2231.9401085627414</v>
      </c>
      <c r="R424" s="160">
        <f>+[1]data1cf!AQ423</f>
        <v>1108.4507342811762</v>
      </c>
      <c r="S424" s="160">
        <f>+[1]data1cf!AR423</f>
        <v>0</v>
      </c>
      <c r="T424" s="160">
        <f>+[1]data1cf!AS423</f>
        <v>0</v>
      </c>
      <c r="U424" s="160">
        <f>+[1]data1cf!AT423</f>
        <v>0</v>
      </c>
      <c r="V424" s="160">
        <f>+[1]data1cf!AU423</f>
        <v>0</v>
      </c>
      <c r="W424" s="160">
        <f>+[1]data1cf!AV423</f>
        <v>0</v>
      </c>
      <c r="X424" s="160">
        <f>+[1]data1cf!AW423</f>
        <v>0</v>
      </c>
      <c r="Y424" s="160">
        <f>+[1]data1cf!AX423</f>
        <v>0</v>
      </c>
      <c r="Z424" s="160">
        <f>+[1]data1cf!AY423</f>
        <v>0</v>
      </c>
      <c r="AA424" s="160">
        <f>+[1]data1cf!AZ423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7"/>
        <v>-99118.880490760217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0">
        <f>+[1]data1cf!AA424</f>
        <v>-88460.484562721322</v>
      </c>
      <c r="C425" s="160">
        <f>+[1]data1cf!AB424</f>
        <v>-7571.7694723479253</v>
      </c>
      <c r="D425" s="160">
        <f>+[1]data1cf!AC424</f>
        <v>-3655.0855187480638</v>
      </c>
      <c r="E425" s="160">
        <f>+[1]data1cf!AD424</f>
        <v>-3233.8225260704048</v>
      </c>
      <c r="F425" s="160">
        <f>+[1]data1cf!AE424</f>
        <v>-3562.1738186900538</v>
      </c>
      <c r="G425" s="160">
        <f>+[1]data1cf!AF424</f>
        <v>-3844.6480106894851</v>
      </c>
      <c r="H425" s="160">
        <f>+[1]data1cf!AG424</f>
        <v>-2466.9557417423539</v>
      </c>
      <c r="I425" s="160">
        <f>+[1]data1cf!AH424</f>
        <v>-2581.030862351814</v>
      </c>
      <c r="J425" s="160">
        <f>+[1]data1cf!AI424</f>
        <v>-2593.4650648868037</v>
      </c>
      <c r="K425" s="160">
        <f>+[1]data1cf!AJ424</f>
        <v>-2602.8329498580447</v>
      </c>
      <c r="L425" s="160">
        <f>+[1]data1cf!AK424</f>
        <v>-2630.9589997672142</v>
      </c>
      <c r="M425" s="160">
        <f>+[1]data1cf!AL424</f>
        <v>-2629.6115841608671</v>
      </c>
      <c r="N425" s="160">
        <f>+[1]data1cf!AM424</f>
        <v>-2647.0457322991206</v>
      </c>
      <c r="O425" s="160">
        <f>+[1]data1cf!AN424</f>
        <v>-2457.4119012927313</v>
      </c>
      <c r="P425" s="160">
        <f>+[1]data1cf!AO424</f>
        <v>-2418.8542178249409</v>
      </c>
      <c r="Q425" s="160">
        <f>+[1]data1cf!AP424</f>
        <v>-2419.9469461203262</v>
      </c>
      <c r="R425" s="160">
        <f>+[1]data1cf!AQ424</f>
        <v>1014.6063737405884</v>
      </c>
      <c r="S425" s="160">
        <f>+[1]data1cf!AR424</f>
        <v>0</v>
      </c>
      <c r="T425" s="160">
        <f>+[1]data1cf!AS424</f>
        <v>0</v>
      </c>
      <c r="U425" s="160">
        <f>+[1]data1cf!AT424</f>
        <v>0</v>
      </c>
      <c r="V425" s="160">
        <f>+[1]data1cf!AU424</f>
        <v>0</v>
      </c>
      <c r="W425" s="160">
        <f>+[1]data1cf!AV424</f>
        <v>0</v>
      </c>
      <c r="X425" s="160">
        <f>+[1]data1cf!AW424</f>
        <v>0</v>
      </c>
      <c r="Y425" s="160">
        <f>+[1]data1cf!AX424</f>
        <v>0</v>
      </c>
      <c r="Z425" s="160">
        <f>+[1]data1cf!AY424</f>
        <v>0</v>
      </c>
      <c r="AA425" s="160">
        <f>+[1]data1cf!AZ424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7"/>
        <v>-93359.339053388467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0">
        <f>+[1]data1cf!AA425</f>
        <v>-98252.109205123081</v>
      </c>
      <c r="C426" s="160">
        <f>+[1]data1cf!AB425</f>
        <v>-7427.7232166725189</v>
      </c>
      <c r="D426" s="160">
        <f>+[1]data1cf!AC425</f>
        <v>-3259.2422723352838</v>
      </c>
      <c r="E426" s="160">
        <f>+[1]data1cf!AD425</f>
        <v>-2914.0925475020472</v>
      </c>
      <c r="F426" s="160">
        <f>+[1]data1cf!AE425</f>
        <v>-3208.2689983354835</v>
      </c>
      <c r="G426" s="160">
        <f>+[1]data1cf!AF425</f>
        <v>-3608.6821292087993</v>
      </c>
      <c r="H426" s="160">
        <f>+[1]data1cf!AG425</f>
        <v>-2229.7806596641844</v>
      </c>
      <c r="I426" s="160">
        <f>+[1]data1cf!AH425</f>
        <v>-2356.4188263548317</v>
      </c>
      <c r="J426" s="160">
        <f>+[1]data1cf!AI425</f>
        <v>-2368.8530288898219</v>
      </c>
      <c r="K426" s="160">
        <f>+[1]data1cf!AJ425</f>
        <v>-2377.8402154949658</v>
      </c>
      <c r="L426" s="160">
        <f>+[1]data1cf!AK425</f>
        <v>-2406.3469637702319</v>
      </c>
      <c r="M426" s="160">
        <f>+[1]data1cf!AL425</f>
        <v>-2404.6188497977882</v>
      </c>
      <c r="N426" s="160">
        <f>+[1]data1cf!AM425</f>
        <v>-2422.4336963021383</v>
      </c>
      <c r="O426" s="160">
        <f>+[1]data1cf!AN425</f>
        <v>-2232.4191669296524</v>
      </c>
      <c r="P426" s="160">
        <f>+[1]data1cf!AO425</f>
        <v>-2194.2421818279586</v>
      </c>
      <c r="Q426" s="160">
        <f>+[1]data1cf!AP425</f>
        <v>-2194.9542117572473</v>
      </c>
      <c r="R426" s="160">
        <f>+[1]data1cf!AQ425</f>
        <v>1126.9123917390796</v>
      </c>
      <c r="S426" s="160">
        <f>+[1]data1cf!AR425</f>
        <v>0</v>
      </c>
      <c r="T426" s="160">
        <f>+[1]data1cf!AS425</f>
        <v>0</v>
      </c>
      <c r="U426" s="160">
        <f>+[1]data1cf!AT425</f>
        <v>0</v>
      </c>
      <c r="V426" s="160">
        <f>+[1]data1cf!AU425</f>
        <v>0</v>
      </c>
      <c r="W426" s="160">
        <f>+[1]data1cf!AV425</f>
        <v>0</v>
      </c>
      <c r="X426" s="160">
        <f>+[1]data1cf!AW425</f>
        <v>0</v>
      </c>
      <c r="Y426" s="160">
        <f>+[1]data1cf!AX425</f>
        <v>0</v>
      </c>
      <c r="Z426" s="160">
        <f>+[1]data1cf!AY425</f>
        <v>0</v>
      </c>
      <c r="AA426" s="160">
        <f>+[1]data1cf!AZ425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7"/>
        <v>-100357.08268756885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0">
        <f>+[1]data1cf!AA426</f>
        <v>-85752.428843924965</v>
      </c>
      <c r="C427" s="160">
        <f>+[1]data1cf!AB426</f>
        <v>-7736.5110895127946</v>
      </c>
      <c r="D427" s="160">
        <f>+[1]data1cf!AC426</f>
        <v>-3738.55921972647</v>
      </c>
      <c r="E427" s="160">
        <f>+[1]data1cf!AD426</f>
        <v>-3246.0112356702184</v>
      </c>
      <c r="F427" s="160">
        <f>+[1]data1cf!AE426</f>
        <v>-3662.2525548292019</v>
      </c>
      <c r="G427" s="160">
        <f>+[1]data1cf!AF426</f>
        <v>-3917.9324427174956</v>
      </c>
      <c r="H427" s="160">
        <f>+[1]data1cf!AG426</f>
        <v>-2532.5509172964121</v>
      </c>
      <c r="I427" s="160">
        <f>+[1]data1cf!AH426</f>
        <v>-2643.1514940964275</v>
      </c>
      <c r="J427" s="160">
        <f>+[1]data1cf!AI426</f>
        <v>-2655.5856966314177</v>
      </c>
      <c r="K427" s="160">
        <f>+[1]data1cf!AJ426</f>
        <v>-2665.0588708090049</v>
      </c>
      <c r="L427" s="160">
        <f>+[1]data1cf!AK426</f>
        <v>-2693.0796315118278</v>
      </c>
      <c r="M427" s="160">
        <f>+[1]data1cf!AL426</f>
        <v>-2691.8375051118273</v>
      </c>
      <c r="N427" s="160">
        <f>+[1]data1cf!AM426</f>
        <v>-2709.1663640437346</v>
      </c>
      <c r="O427" s="160">
        <f>+[1]data1cf!AN426</f>
        <v>-2519.6378222436911</v>
      </c>
      <c r="P427" s="160">
        <f>+[1]data1cf!AO426</f>
        <v>-2480.9748495695549</v>
      </c>
      <c r="Q427" s="160">
        <f>+[1]data1cf!AP426</f>
        <v>-2482.1728670712864</v>
      </c>
      <c r="R427" s="160">
        <f>+[1]data1cf!AQ426</f>
        <v>983.54605786828165</v>
      </c>
      <c r="S427" s="160">
        <f>+[1]data1cf!AR426</f>
        <v>0</v>
      </c>
      <c r="T427" s="160">
        <f>+[1]data1cf!AS426</f>
        <v>0</v>
      </c>
      <c r="U427" s="160">
        <f>+[1]data1cf!AT426</f>
        <v>0</v>
      </c>
      <c r="V427" s="160">
        <f>+[1]data1cf!AU426</f>
        <v>0</v>
      </c>
      <c r="W427" s="160">
        <f>+[1]data1cf!AV426</f>
        <v>0</v>
      </c>
      <c r="X427" s="160">
        <f>+[1]data1cf!AW426</f>
        <v>0</v>
      </c>
      <c r="Y427" s="160">
        <f>+[1]data1cf!AX426</f>
        <v>0</v>
      </c>
      <c r="Z427" s="160">
        <f>+[1]data1cf!AY426</f>
        <v>0</v>
      </c>
      <c r="AA427" s="160">
        <f>+[1]data1cf!AZ426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7"/>
        <v>-91461.237664908695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0">
        <f>+[1]data1cf!AA427</f>
        <v>-91371.453298251829</v>
      </c>
      <c r="C428" s="160">
        <f>+[1]data1cf!AB427</f>
        <v>-7608.2259369893154</v>
      </c>
      <c r="D428" s="160">
        <f>+[1]data1cf!AC427</f>
        <v>-3596.495590980157</v>
      </c>
      <c r="E428" s="160">
        <f>+[1]data1cf!AD427</f>
        <v>-3134.653110590802</v>
      </c>
      <c r="F428" s="160">
        <f>+[1]data1cf!AE427</f>
        <v>-3364.1534139386713</v>
      </c>
      <c r="G428" s="160">
        <f>+[1]data1cf!AF427</f>
        <v>-3687.9416282281286</v>
      </c>
      <c r="H428" s="160">
        <f>+[1]data1cf!AG427</f>
        <v>-2396.4455583978374</v>
      </c>
      <c r="I428" s="160">
        <f>+[1]data1cf!AH427</f>
        <v>-2514.2555683337328</v>
      </c>
      <c r="J428" s="160">
        <f>+[1]data1cf!AI427</f>
        <v>-2526.6897708687229</v>
      </c>
      <c r="K428" s="160">
        <f>+[1]data1cf!AJ427</f>
        <v>-2535.9444773755258</v>
      </c>
      <c r="L428" s="160">
        <f>+[1]data1cf!AK427</f>
        <v>-2564.183705749133</v>
      </c>
      <c r="M428" s="160">
        <f>+[1]data1cf!AL427</f>
        <v>-2562.7231116783487</v>
      </c>
      <c r="N428" s="160">
        <f>+[1]data1cf!AM427</f>
        <v>-2580.2704382810393</v>
      </c>
      <c r="O428" s="160">
        <f>+[1]data1cf!AN427</f>
        <v>-2390.5234288102124</v>
      </c>
      <c r="P428" s="160">
        <f>+[1]data1cf!AO427</f>
        <v>-2352.0789238068596</v>
      </c>
      <c r="Q428" s="160">
        <f>+[1]data1cf!AP427</f>
        <v>-2353.0584736378078</v>
      </c>
      <c r="R428" s="160">
        <f>+[1]data1cf!AQ427</f>
        <v>1047.994020749629</v>
      </c>
      <c r="S428" s="160">
        <f>+[1]data1cf!AR427</f>
        <v>0</v>
      </c>
      <c r="T428" s="160">
        <f>+[1]data1cf!AS427</f>
        <v>0</v>
      </c>
      <c r="U428" s="160">
        <f>+[1]data1cf!AT427</f>
        <v>0</v>
      </c>
      <c r="V428" s="160">
        <f>+[1]data1cf!AU427</f>
        <v>0</v>
      </c>
      <c r="W428" s="160">
        <f>+[1]data1cf!AV427</f>
        <v>0</v>
      </c>
      <c r="X428" s="160">
        <f>+[1]data1cf!AW427</f>
        <v>0</v>
      </c>
      <c r="Y428" s="160">
        <f>+[1]data1cf!AX427</f>
        <v>0</v>
      </c>
      <c r="Z428" s="160">
        <f>+[1]data1cf!AY427</f>
        <v>0</v>
      </c>
      <c r="AA428" s="160">
        <f>+[1]data1cf!AZ427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7"/>
        <v>-95452.256479151998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0">
        <f>+[1]data1cf!AA428</f>
        <v>-89412.793130368358</v>
      </c>
      <c r="C429" s="160">
        <f>+[1]data1cf!AB428</f>
        <v>-7616.4534286827111</v>
      </c>
      <c r="D429" s="160">
        <f>+[1]data1cf!AC428</f>
        <v>-3546.7742681753421</v>
      </c>
      <c r="E429" s="160">
        <f>+[1]data1cf!AD428</f>
        <v>-3262.9329603579276</v>
      </c>
      <c r="F429" s="160">
        <f>+[1]data1cf!AE428</f>
        <v>-3499.9325931659669</v>
      </c>
      <c r="G429" s="160">
        <f>+[1]data1cf!AF428</f>
        <v>-3784.1336561013927</v>
      </c>
      <c r="H429" s="160">
        <f>+[1]data1cf!AG428</f>
        <v>-2443.8886950627511</v>
      </c>
      <c r="I429" s="160">
        <f>+[1]data1cf!AH428</f>
        <v>-2559.1856656568452</v>
      </c>
      <c r="J429" s="160">
        <f>+[1]data1cf!AI428</f>
        <v>-2571.6198681918354</v>
      </c>
      <c r="K429" s="160">
        <f>+[1]data1cf!AJ428</f>
        <v>-2580.9507274059656</v>
      </c>
      <c r="L429" s="160">
        <f>+[1]data1cf!AK428</f>
        <v>-2609.1138030722454</v>
      </c>
      <c r="M429" s="160">
        <f>+[1]data1cf!AL428</f>
        <v>-2607.729361708788</v>
      </c>
      <c r="N429" s="160">
        <f>+[1]data1cf!AM428</f>
        <v>-2625.2005356041518</v>
      </c>
      <c r="O429" s="160">
        <f>+[1]data1cf!AN428</f>
        <v>-2435.5296788406522</v>
      </c>
      <c r="P429" s="160">
        <f>+[1]data1cf!AO428</f>
        <v>-2397.0090211299721</v>
      </c>
      <c r="Q429" s="160">
        <f>+[1]data1cf!AP428</f>
        <v>-2398.0647236682471</v>
      </c>
      <c r="R429" s="160">
        <f>+[1]data1cf!AQ428</f>
        <v>1025.5289720880728</v>
      </c>
      <c r="S429" s="160">
        <f>+[1]data1cf!AR428</f>
        <v>0</v>
      </c>
      <c r="T429" s="160">
        <f>+[1]data1cf!AS428</f>
        <v>0</v>
      </c>
      <c r="U429" s="160">
        <f>+[1]data1cf!AT428</f>
        <v>0</v>
      </c>
      <c r="V429" s="160">
        <f>+[1]data1cf!AU428</f>
        <v>0</v>
      </c>
      <c r="W429" s="160">
        <f>+[1]data1cf!AV428</f>
        <v>0</v>
      </c>
      <c r="X429" s="160">
        <f>+[1]data1cf!AW428</f>
        <v>0</v>
      </c>
      <c r="Y429" s="160">
        <f>+[1]data1cf!AX428</f>
        <v>0</v>
      </c>
      <c r="Z429" s="160">
        <f>+[1]data1cf!AY428</f>
        <v>0</v>
      </c>
      <c r="AA429" s="160">
        <f>+[1]data1cf!AZ428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7"/>
        <v>-94042.709434021206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0">
        <f>+[1]data1cf!AA429</f>
        <v>-94966.048238866977</v>
      </c>
      <c r="C430" s="160">
        <f>+[1]data1cf!AB429</f>
        <v>-7540.1514278070954</v>
      </c>
      <c r="D430" s="160">
        <f>+[1]data1cf!AC429</f>
        <v>-3394.5129166882161</v>
      </c>
      <c r="E430" s="160">
        <f>+[1]data1cf!AD429</f>
        <v>-2932.6583591815838</v>
      </c>
      <c r="F430" s="160">
        <f>+[1]data1cf!AE429</f>
        <v>-3275.7805974463254</v>
      </c>
      <c r="G430" s="160">
        <f>+[1]data1cf!AF429</f>
        <v>-3698.4561910198763</v>
      </c>
      <c r="H430" s="160">
        <f>+[1]data1cf!AG429</f>
        <v>-2309.3764170434715</v>
      </c>
      <c r="I430" s="160">
        <f>+[1]data1cf!AH429</f>
        <v>-2431.7984360719738</v>
      </c>
      <c r="J430" s="160">
        <f>+[1]data1cf!AI429</f>
        <v>-2444.2326386069635</v>
      </c>
      <c r="K430" s="160">
        <f>+[1]data1cf!AJ429</f>
        <v>-2453.3475872624758</v>
      </c>
      <c r="L430" s="160">
        <f>+[1]data1cf!AK429</f>
        <v>-2481.726573487374</v>
      </c>
      <c r="M430" s="160">
        <f>+[1]data1cf!AL429</f>
        <v>-2480.1262215652987</v>
      </c>
      <c r="N430" s="160">
        <f>+[1]data1cf!AM429</f>
        <v>-2497.8133060192804</v>
      </c>
      <c r="O430" s="160">
        <f>+[1]data1cf!AN429</f>
        <v>-2307.926538697162</v>
      </c>
      <c r="P430" s="160">
        <f>+[1]data1cf!AO429</f>
        <v>-2269.6217915451007</v>
      </c>
      <c r="Q430" s="160">
        <f>+[1]data1cf!AP429</f>
        <v>-2270.4615835247578</v>
      </c>
      <c r="R430" s="160">
        <f>+[1]data1cf!AQ429</f>
        <v>1089.2225868805085</v>
      </c>
      <c r="S430" s="160">
        <f>+[1]data1cf!AR429</f>
        <v>0</v>
      </c>
      <c r="T430" s="160">
        <f>+[1]data1cf!AS429</f>
        <v>0</v>
      </c>
      <c r="U430" s="160">
        <f>+[1]data1cf!AT429</f>
        <v>0</v>
      </c>
      <c r="V430" s="160">
        <f>+[1]data1cf!AU429</f>
        <v>0</v>
      </c>
      <c r="W430" s="160">
        <f>+[1]data1cf!AV429</f>
        <v>0</v>
      </c>
      <c r="X430" s="160">
        <f>+[1]data1cf!AW429</f>
        <v>0</v>
      </c>
      <c r="Y430" s="160">
        <f>+[1]data1cf!AX429</f>
        <v>0</v>
      </c>
      <c r="Z430" s="160">
        <f>+[1]data1cf!AY429</f>
        <v>0</v>
      </c>
      <c r="AA430" s="160">
        <f>+[1]data1cf!AZ429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7"/>
        <v>-97987.42580219543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0">
        <f>+[1]data1cf!AA430</f>
        <v>-88164.244083028403</v>
      </c>
      <c r="C431" s="160">
        <f>+[1]data1cf!AB430</f>
        <v>-7657.2916962947447</v>
      </c>
      <c r="D431" s="160">
        <f>+[1]data1cf!AC430</f>
        <v>-3597.4966984537982</v>
      </c>
      <c r="E431" s="160">
        <f>+[1]data1cf!AD430</f>
        <v>-3278.2246911634984</v>
      </c>
      <c r="F431" s="160">
        <f>+[1]data1cf!AE430</f>
        <v>-3462.1115568631658</v>
      </c>
      <c r="G431" s="160">
        <f>+[1]data1cf!AF430</f>
        <v>-3857.954868695801</v>
      </c>
      <c r="H431" s="160">
        <f>+[1]data1cf!AG430</f>
        <v>-2474.1313497391911</v>
      </c>
      <c r="I431" s="160">
        <f>+[1]data1cf!AH430</f>
        <v>-2587.8263819635858</v>
      </c>
      <c r="J431" s="160">
        <f>+[1]data1cf!AI430</f>
        <v>-2600.2605844985756</v>
      </c>
      <c r="K431" s="160">
        <f>+[1]data1cf!AJ430</f>
        <v>-2609.6399872996672</v>
      </c>
      <c r="L431" s="160">
        <f>+[1]data1cf!AK430</f>
        <v>-2637.7545193789861</v>
      </c>
      <c r="M431" s="160">
        <f>+[1]data1cf!AL430</f>
        <v>-2636.4186216024896</v>
      </c>
      <c r="N431" s="160">
        <f>+[1]data1cf!AM430</f>
        <v>-2653.8412519108924</v>
      </c>
      <c r="O431" s="160">
        <f>+[1]data1cf!AN430</f>
        <v>-2464.2189387343533</v>
      </c>
      <c r="P431" s="160">
        <f>+[1]data1cf!AO430</f>
        <v>-2425.6497374367127</v>
      </c>
      <c r="Q431" s="160">
        <f>+[1]data1cf!AP430</f>
        <v>-2426.7539835619486</v>
      </c>
      <c r="R431" s="160">
        <f>+[1]data1cf!AQ430</f>
        <v>1011.2086139347025</v>
      </c>
      <c r="S431" s="160">
        <f>+[1]data1cf!AR430</f>
        <v>0</v>
      </c>
      <c r="T431" s="160">
        <f>+[1]data1cf!AS430</f>
        <v>0</v>
      </c>
      <c r="U431" s="160">
        <f>+[1]data1cf!AT430</f>
        <v>0</v>
      </c>
      <c r="V431" s="160">
        <f>+[1]data1cf!AU430</f>
        <v>0</v>
      </c>
      <c r="W431" s="160">
        <f>+[1]data1cf!AV430</f>
        <v>0</v>
      </c>
      <c r="X431" s="160">
        <f>+[1]data1cf!AW430</f>
        <v>0</v>
      </c>
      <c r="Y431" s="160">
        <f>+[1]data1cf!AX430</f>
        <v>0</v>
      </c>
      <c r="Z431" s="160">
        <f>+[1]data1cf!AY430</f>
        <v>0</v>
      </c>
      <c r="AA431" s="160">
        <f>+[1]data1cf!AZ430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7"/>
        <v>-93131.052966279138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0">
        <f>+[1]data1cf!AA431</f>
        <v>-98162.813358354761</v>
      </c>
      <c r="C432" s="160">
        <f>+[1]data1cf!AB431</f>
        <v>-7445.312176472391</v>
      </c>
      <c r="D432" s="160">
        <f>+[1]data1cf!AC431</f>
        <v>-3271.2557234777787</v>
      </c>
      <c r="E432" s="160">
        <f>+[1]data1cf!AD431</f>
        <v>-2939.075531165111</v>
      </c>
      <c r="F432" s="160">
        <f>+[1]data1cf!AE431</f>
        <v>-3251.0525113135209</v>
      </c>
      <c r="G432" s="160">
        <f>+[1]data1cf!AF431</f>
        <v>-3501.7079761042664</v>
      </c>
      <c r="H432" s="160">
        <f>+[1]data1cf!AG431</f>
        <v>-2231.9436050956097</v>
      </c>
      <c r="I432" s="160">
        <f>+[1]data1cf!AH431</f>
        <v>-2358.4672016430195</v>
      </c>
      <c r="J432" s="160">
        <f>+[1]data1cf!AI431</f>
        <v>-2370.9014041780092</v>
      </c>
      <c r="K432" s="160">
        <f>+[1]data1cf!AJ431</f>
        <v>-2379.8920626056761</v>
      </c>
      <c r="L432" s="160">
        <f>+[1]data1cf!AK431</f>
        <v>-2408.3953390584197</v>
      </c>
      <c r="M432" s="160">
        <f>+[1]data1cf!AL431</f>
        <v>-2406.6706969084989</v>
      </c>
      <c r="N432" s="160">
        <f>+[1]data1cf!AM431</f>
        <v>-2424.4820715903261</v>
      </c>
      <c r="O432" s="160">
        <f>+[1]data1cf!AN431</f>
        <v>-2234.4710140403622</v>
      </c>
      <c r="P432" s="160">
        <f>+[1]data1cf!AO431</f>
        <v>-2196.2905571161464</v>
      </c>
      <c r="Q432" s="160">
        <f>+[1]data1cf!AP431</f>
        <v>-2197.0060588679576</v>
      </c>
      <c r="R432" s="160">
        <f>+[1]data1cf!AQ431</f>
        <v>1125.8882040949857</v>
      </c>
      <c r="S432" s="160">
        <f>+[1]data1cf!AR431</f>
        <v>0</v>
      </c>
      <c r="T432" s="160">
        <f>+[1]data1cf!AS431</f>
        <v>0</v>
      </c>
      <c r="U432" s="160">
        <f>+[1]data1cf!AT431</f>
        <v>0</v>
      </c>
      <c r="V432" s="160">
        <f>+[1]data1cf!AU431</f>
        <v>0</v>
      </c>
      <c r="W432" s="160">
        <f>+[1]data1cf!AV431</f>
        <v>0</v>
      </c>
      <c r="X432" s="160">
        <f>+[1]data1cf!AW431</f>
        <v>0</v>
      </c>
      <c r="Y432" s="160">
        <f>+[1]data1cf!AX431</f>
        <v>0</v>
      </c>
      <c r="Z432" s="160">
        <f>+[1]data1cf!AY431</f>
        <v>0</v>
      </c>
      <c r="AA432" s="160">
        <f>+[1]data1cf!AZ431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7"/>
        <v>-100296.21039956571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0">
        <f>+[1]data1cf!AA432</f>
        <v>-98151.569048451056</v>
      </c>
      <c r="C433" s="160">
        <f>+[1]data1cf!AB432</f>
        <v>-7488.896906927178</v>
      </c>
      <c r="D433" s="160">
        <f>+[1]data1cf!AC432</f>
        <v>-3259.7718452020486</v>
      </c>
      <c r="E433" s="160">
        <f>+[1]data1cf!AD432</f>
        <v>-3032.5121663148584</v>
      </c>
      <c r="F433" s="160">
        <f>+[1]data1cf!AE432</f>
        <v>-3271.7432402616687</v>
      </c>
      <c r="G433" s="160">
        <f>+[1]data1cf!AF432</f>
        <v>-3524.6564281345359</v>
      </c>
      <c r="H433" s="160">
        <f>+[1]data1cf!AG432</f>
        <v>-2232.2159674687318</v>
      </c>
      <c r="I433" s="160">
        <f>+[1]data1cf!AH432</f>
        <v>-2358.7251371167622</v>
      </c>
      <c r="J433" s="160">
        <f>+[1]data1cf!AI432</f>
        <v>-2371.1593396517524</v>
      </c>
      <c r="K433" s="160">
        <f>+[1]data1cf!AJ432</f>
        <v>-2380.1504352581878</v>
      </c>
      <c r="L433" s="160">
        <f>+[1]data1cf!AK432</f>
        <v>-2408.6532745321629</v>
      </c>
      <c r="M433" s="160">
        <f>+[1]data1cf!AL432</f>
        <v>-2406.9290695610107</v>
      </c>
      <c r="N433" s="160">
        <f>+[1]data1cf!AM432</f>
        <v>-2424.7400070640692</v>
      </c>
      <c r="O433" s="160">
        <f>+[1]data1cf!AN432</f>
        <v>-2234.7293866928744</v>
      </c>
      <c r="P433" s="160">
        <f>+[1]data1cf!AO432</f>
        <v>-2196.5484925898895</v>
      </c>
      <c r="Q433" s="160">
        <f>+[1]data1cf!AP432</f>
        <v>-2197.2644315204698</v>
      </c>
      <c r="R433" s="160">
        <f>+[1]data1cf!AQ432</f>
        <v>1125.7592363581141</v>
      </c>
      <c r="S433" s="160">
        <f>+[1]data1cf!AR432</f>
        <v>0</v>
      </c>
      <c r="T433" s="160">
        <f>+[1]data1cf!AS432</f>
        <v>0</v>
      </c>
      <c r="U433" s="160">
        <f>+[1]data1cf!AT432</f>
        <v>0</v>
      </c>
      <c r="V433" s="160">
        <f>+[1]data1cf!AU432</f>
        <v>0</v>
      </c>
      <c r="W433" s="160">
        <f>+[1]data1cf!AV432</f>
        <v>0</v>
      </c>
      <c r="X433" s="160">
        <f>+[1]data1cf!AW432</f>
        <v>0</v>
      </c>
      <c r="Y433" s="160">
        <f>+[1]data1cf!AX432</f>
        <v>0</v>
      </c>
      <c r="Z433" s="160">
        <f>+[1]data1cf!AY432</f>
        <v>0</v>
      </c>
      <c r="AA433" s="160">
        <f>+[1]data1cf!AZ432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7"/>
        <v>-100383.98192118992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0">
        <f>+[1]data1cf!AA433</f>
        <v>-99546.361637956623</v>
      </c>
      <c r="C434" s="160">
        <f>+[1]data1cf!AB433</f>
        <v>-7455.9078167351154</v>
      </c>
      <c r="D434" s="160">
        <f>+[1]data1cf!AC433</f>
        <v>-3181.7845790343517</v>
      </c>
      <c r="E434" s="160">
        <f>+[1]data1cf!AD433</f>
        <v>-2949.032401148987</v>
      </c>
      <c r="F434" s="160">
        <f>+[1]data1cf!AE433</f>
        <v>-3198.4279242429602</v>
      </c>
      <c r="G434" s="160">
        <f>+[1]data1cf!AF433</f>
        <v>-3408.5469445003127</v>
      </c>
      <c r="H434" s="160">
        <f>+[1]data1cf!AG433</f>
        <v>-2198.4309666155063</v>
      </c>
      <c r="I434" s="160">
        <f>+[1]data1cf!AH433</f>
        <v>-2326.7297109475767</v>
      </c>
      <c r="J434" s="160">
        <f>+[1]data1cf!AI433</f>
        <v>-2339.1639134825664</v>
      </c>
      <c r="K434" s="160">
        <f>+[1]data1cf!AJ433</f>
        <v>-2348.1007795531218</v>
      </c>
      <c r="L434" s="160">
        <f>+[1]data1cf!AK433</f>
        <v>-2376.6578483629769</v>
      </c>
      <c r="M434" s="160">
        <f>+[1]data1cf!AL433</f>
        <v>-2374.8794138559442</v>
      </c>
      <c r="N434" s="160">
        <f>+[1]data1cf!AM433</f>
        <v>-2392.7445808948833</v>
      </c>
      <c r="O434" s="160">
        <f>+[1]data1cf!AN433</f>
        <v>-2202.6797309878084</v>
      </c>
      <c r="P434" s="160">
        <f>+[1]data1cf!AO433</f>
        <v>-2164.5530664207035</v>
      </c>
      <c r="Q434" s="160">
        <f>+[1]data1cf!AP433</f>
        <v>-2165.2147758154033</v>
      </c>
      <c r="R434" s="160">
        <f>+[1]data1cf!AQ433</f>
        <v>1141.7569494427071</v>
      </c>
      <c r="S434" s="160">
        <f>+[1]data1cf!AR433</f>
        <v>0</v>
      </c>
      <c r="T434" s="160">
        <f>+[1]data1cf!AS433</f>
        <v>0</v>
      </c>
      <c r="U434" s="160">
        <f>+[1]data1cf!AT433</f>
        <v>0</v>
      </c>
      <c r="V434" s="160">
        <f>+[1]data1cf!AU433</f>
        <v>0</v>
      </c>
      <c r="W434" s="160">
        <f>+[1]data1cf!AV433</f>
        <v>0</v>
      </c>
      <c r="X434" s="160">
        <f>+[1]data1cf!AW433</f>
        <v>0</v>
      </c>
      <c r="Y434" s="160">
        <f>+[1]data1cf!AX433</f>
        <v>0</v>
      </c>
      <c r="Z434" s="160">
        <f>+[1]data1cf!AY433</f>
        <v>0</v>
      </c>
      <c r="AA434" s="160">
        <f>+[1]data1cf!AZ433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7"/>
        <v>-101290.61933830575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0">
        <f>+[1]data1cf!AA434</f>
        <v>-93511.911337772341</v>
      </c>
      <c r="C435" s="160">
        <f>+[1]data1cf!AB434</f>
        <v>-7582.4531190383859</v>
      </c>
      <c r="D435" s="160">
        <f>+[1]data1cf!AC434</f>
        <v>-3502.5126213312624</v>
      </c>
      <c r="E435" s="160">
        <f>+[1]data1cf!AD434</f>
        <v>-3096.4503119825158</v>
      </c>
      <c r="F435" s="160">
        <f>+[1]data1cf!AE434</f>
        <v>-3308.8694506938632</v>
      </c>
      <c r="G435" s="160">
        <f>+[1]data1cf!AF434</f>
        <v>-3540.8631821193803</v>
      </c>
      <c r="H435" s="160">
        <f>+[1]data1cf!AG434</f>
        <v>-2344.5988700546422</v>
      </c>
      <c r="I435" s="160">
        <f>+[1]data1cf!AH434</f>
        <v>-2465.1551732735638</v>
      </c>
      <c r="J435" s="160">
        <f>+[1]data1cf!AI434</f>
        <v>-2477.589375808554</v>
      </c>
      <c r="K435" s="160">
        <f>+[1]data1cf!AJ434</f>
        <v>-2486.7608613067805</v>
      </c>
      <c r="L435" s="160">
        <f>+[1]data1cf!AK434</f>
        <v>-2515.083310688964</v>
      </c>
      <c r="M435" s="160">
        <f>+[1]data1cf!AL434</f>
        <v>-2513.5394956096034</v>
      </c>
      <c r="N435" s="160">
        <f>+[1]data1cf!AM434</f>
        <v>-2531.1700432208704</v>
      </c>
      <c r="O435" s="160">
        <f>+[1]data1cf!AN434</f>
        <v>-2341.3398127414666</v>
      </c>
      <c r="P435" s="160">
        <f>+[1]data1cf!AO434</f>
        <v>-2302.9785287466907</v>
      </c>
      <c r="Q435" s="160">
        <f>+[1]data1cf!AP434</f>
        <v>-2303.874857569062</v>
      </c>
      <c r="R435" s="160">
        <f>+[1]data1cf!AQ434</f>
        <v>1072.5442182797135</v>
      </c>
      <c r="S435" s="160">
        <f>+[1]data1cf!AR434</f>
        <v>0</v>
      </c>
      <c r="T435" s="160">
        <f>+[1]data1cf!AS434</f>
        <v>0</v>
      </c>
      <c r="U435" s="160">
        <f>+[1]data1cf!AT434</f>
        <v>0</v>
      </c>
      <c r="V435" s="160">
        <f>+[1]data1cf!AU434</f>
        <v>0</v>
      </c>
      <c r="W435" s="160">
        <f>+[1]data1cf!AV434</f>
        <v>0</v>
      </c>
      <c r="X435" s="160">
        <f>+[1]data1cf!AW434</f>
        <v>0</v>
      </c>
      <c r="Y435" s="160">
        <f>+[1]data1cf!AX434</f>
        <v>0</v>
      </c>
      <c r="Z435" s="160">
        <f>+[1]data1cf!AY434</f>
        <v>0</v>
      </c>
      <c r="AA435" s="160">
        <f>+[1]data1cf!AZ434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7"/>
        <v>-96969.586525534789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0">
        <f>+[1]data1cf!AA435</f>
        <v>-88984.29956609584</v>
      </c>
      <c r="C436" s="160">
        <f>+[1]data1cf!AB435</f>
        <v>-7581.8256593798196</v>
      </c>
      <c r="D436" s="160">
        <f>+[1]data1cf!AC435</f>
        <v>-3626.2702255299919</v>
      </c>
      <c r="E436" s="160">
        <f>+[1]data1cf!AD435</f>
        <v>-3302.3390194664807</v>
      </c>
      <c r="F436" s="160">
        <f>+[1]data1cf!AE435</f>
        <v>-3477.8235789199325</v>
      </c>
      <c r="G436" s="160">
        <f>+[1]data1cf!AF435</f>
        <v>-3773.1046277480782</v>
      </c>
      <c r="H436" s="160">
        <f>+[1]data1cf!AG435</f>
        <v>-2454.2677690150158</v>
      </c>
      <c r="I436" s="160">
        <f>+[1]data1cf!AH435</f>
        <v>-2569.0149652264054</v>
      </c>
      <c r="J436" s="160">
        <f>+[1]data1cf!AI435</f>
        <v>-2581.4491677613951</v>
      </c>
      <c r="K436" s="160">
        <f>+[1]data1cf!AJ435</f>
        <v>-2590.7966868053049</v>
      </c>
      <c r="L436" s="160">
        <f>+[1]data1cf!AK435</f>
        <v>-2618.9431026418056</v>
      </c>
      <c r="M436" s="160">
        <f>+[1]data1cf!AL435</f>
        <v>-2617.5753211081274</v>
      </c>
      <c r="N436" s="160">
        <f>+[1]data1cf!AM435</f>
        <v>-2635.0298351737119</v>
      </c>
      <c r="O436" s="160">
        <f>+[1]data1cf!AN435</f>
        <v>-2445.3756382399911</v>
      </c>
      <c r="P436" s="160">
        <f>+[1]data1cf!AO435</f>
        <v>-2406.8383206995322</v>
      </c>
      <c r="Q436" s="160">
        <f>+[1]data1cf!AP435</f>
        <v>-2407.9106830675864</v>
      </c>
      <c r="R436" s="160">
        <f>+[1]data1cf!AQ435</f>
        <v>1020.6143223032927</v>
      </c>
      <c r="S436" s="160">
        <f>+[1]data1cf!AR435</f>
        <v>0</v>
      </c>
      <c r="T436" s="160">
        <f>+[1]data1cf!AS435</f>
        <v>0</v>
      </c>
      <c r="U436" s="160">
        <f>+[1]data1cf!AT435</f>
        <v>0</v>
      </c>
      <c r="V436" s="160">
        <f>+[1]data1cf!AU435</f>
        <v>0</v>
      </c>
      <c r="W436" s="160">
        <f>+[1]data1cf!AV435</f>
        <v>0</v>
      </c>
      <c r="X436" s="160">
        <f>+[1]data1cf!AW435</f>
        <v>0</v>
      </c>
      <c r="Y436" s="160">
        <f>+[1]data1cf!AX435</f>
        <v>0</v>
      </c>
      <c r="Z436" s="160">
        <f>+[1]data1cf!AY435</f>
        <v>0</v>
      </c>
      <c r="AA436" s="160">
        <f>+[1]data1cf!AZ435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8">SUMPRODUCT(B436:AJ436,PVCapPrice)</f>
        <v>-93733.151510651223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0">
        <f>+[1]data1cf!AA436</f>
        <v>-85284.578040868306</v>
      </c>
      <c r="C437" s="160">
        <f>+[1]data1cf!AB436</f>
        <v>-7648.3490328712842</v>
      </c>
      <c r="D437" s="160">
        <f>+[1]data1cf!AC436</f>
        <v>-3789.2291897089872</v>
      </c>
      <c r="E437" s="160">
        <f>+[1]data1cf!AD436</f>
        <v>-3338.0884962928076</v>
      </c>
      <c r="F437" s="160">
        <f>+[1]data1cf!AE436</f>
        <v>-3519.6559225958235</v>
      </c>
      <c r="G437" s="160">
        <f>+[1]data1cf!AF436</f>
        <v>-3865.6482795307256</v>
      </c>
      <c r="H437" s="160">
        <f>+[1]data1cf!AG436</f>
        <v>-2543.8833117322429</v>
      </c>
      <c r="I437" s="160">
        <f>+[1]data1cf!AH436</f>
        <v>-2653.8836172379051</v>
      </c>
      <c r="J437" s="160">
        <f>+[1]data1cf!AI436</f>
        <v>-2666.3178197728948</v>
      </c>
      <c r="K437" s="160">
        <f>+[1]data1cf!AJ436</f>
        <v>-2675.8091839897052</v>
      </c>
      <c r="L437" s="160">
        <f>+[1]data1cf!AK436</f>
        <v>-2703.8117546533053</v>
      </c>
      <c r="M437" s="160">
        <f>+[1]data1cf!AL436</f>
        <v>-2702.5878182925276</v>
      </c>
      <c r="N437" s="160">
        <f>+[1]data1cf!AM436</f>
        <v>-2719.8984871852117</v>
      </c>
      <c r="O437" s="160">
        <f>+[1]data1cf!AN436</f>
        <v>-2530.3881354243913</v>
      </c>
      <c r="P437" s="160">
        <f>+[1]data1cf!AO436</f>
        <v>-2491.706972711032</v>
      </c>
      <c r="Q437" s="160">
        <f>+[1]data1cf!AP436</f>
        <v>-2492.9231802519867</v>
      </c>
      <c r="R437" s="160">
        <f>+[1]data1cf!AQ436</f>
        <v>978.17999629754297</v>
      </c>
      <c r="S437" s="160">
        <f>+[1]data1cf!AR436</f>
        <v>0</v>
      </c>
      <c r="T437" s="160">
        <f>+[1]data1cf!AS436</f>
        <v>0</v>
      </c>
      <c r="U437" s="160">
        <f>+[1]data1cf!AT436</f>
        <v>0</v>
      </c>
      <c r="V437" s="160">
        <f>+[1]data1cf!AU436</f>
        <v>0</v>
      </c>
      <c r="W437" s="160">
        <f>+[1]data1cf!AV436</f>
        <v>0</v>
      </c>
      <c r="X437" s="160">
        <f>+[1]data1cf!AW436</f>
        <v>0</v>
      </c>
      <c r="Y437" s="160">
        <f>+[1]data1cf!AX436</f>
        <v>0</v>
      </c>
      <c r="Z437" s="160">
        <f>+[1]data1cf!AY436</f>
        <v>0</v>
      </c>
      <c r="AA437" s="160">
        <f>+[1]data1cf!AZ436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8"/>
        <v>-91015.847095370889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0">
        <f>+[1]data1cf!AA437</f>
        <v>-92453.672253393408</v>
      </c>
      <c r="C438" s="160">
        <f>+[1]data1cf!AB437</f>
        <v>-7564.1889107020634</v>
      </c>
      <c r="D438" s="160">
        <f>+[1]data1cf!AC437</f>
        <v>-3584.5425940062228</v>
      </c>
      <c r="E438" s="160">
        <f>+[1]data1cf!AD437</f>
        <v>-3226.852906529778</v>
      </c>
      <c r="F438" s="160">
        <f>+[1]data1cf!AE437</f>
        <v>-3419.284515355348</v>
      </c>
      <c r="G438" s="160">
        <f>+[1]data1cf!AF437</f>
        <v>-3600.5881680920002</v>
      </c>
      <c r="H438" s="160">
        <f>+[1]data1cf!AG437</f>
        <v>-2370.2317911338487</v>
      </c>
      <c r="I438" s="160">
        <f>+[1]data1cf!AH437</f>
        <v>-2489.4303312779489</v>
      </c>
      <c r="J438" s="160">
        <f>+[1]data1cf!AI437</f>
        <v>-2501.864533812939</v>
      </c>
      <c r="K438" s="160">
        <f>+[1]data1cf!AJ437</f>
        <v>-2511.0771636467662</v>
      </c>
      <c r="L438" s="160">
        <f>+[1]data1cf!AK437</f>
        <v>-2539.3584686933491</v>
      </c>
      <c r="M438" s="160">
        <f>+[1]data1cf!AL437</f>
        <v>-2537.855797949589</v>
      </c>
      <c r="N438" s="160">
        <f>+[1]data1cf!AM437</f>
        <v>-2555.4452012252559</v>
      </c>
      <c r="O438" s="160">
        <f>+[1]data1cf!AN437</f>
        <v>-2365.6561150814523</v>
      </c>
      <c r="P438" s="160">
        <f>+[1]data1cf!AO437</f>
        <v>-2327.2536867510762</v>
      </c>
      <c r="Q438" s="160">
        <f>+[1]data1cf!AP437</f>
        <v>-2328.1911599090481</v>
      </c>
      <c r="R438" s="160">
        <f>+[1]data1cf!AQ437</f>
        <v>1060.406639277521</v>
      </c>
      <c r="S438" s="160">
        <f>+[1]data1cf!AR437</f>
        <v>0</v>
      </c>
      <c r="T438" s="160">
        <f>+[1]data1cf!AS437</f>
        <v>0</v>
      </c>
      <c r="U438" s="160">
        <f>+[1]data1cf!AT437</f>
        <v>0</v>
      </c>
      <c r="V438" s="160">
        <f>+[1]data1cf!AU437</f>
        <v>0</v>
      </c>
      <c r="W438" s="160">
        <f>+[1]data1cf!AV437</f>
        <v>0</v>
      </c>
      <c r="X438" s="160">
        <f>+[1]data1cf!AW437</f>
        <v>0</v>
      </c>
      <c r="Y438" s="160">
        <f>+[1]data1cf!AX437</f>
        <v>0</v>
      </c>
      <c r="Z438" s="160">
        <f>+[1]data1cf!AY437</f>
        <v>0</v>
      </c>
      <c r="AA438" s="160">
        <f>+[1]data1cf!AZ437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8"/>
        <v>-96316.606096556061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0">
        <f>+[1]data1cf!AA438</f>
        <v>-86244.836214308089</v>
      </c>
      <c r="C439" s="160">
        <f>+[1]data1cf!AB438</f>
        <v>-7706.2930147658753</v>
      </c>
      <c r="D439" s="160">
        <f>+[1]data1cf!AC438</f>
        <v>-3755.0002363111516</v>
      </c>
      <c r="E439" s="160">
        <f>+[1]data1cf!AD438</f>
        <v>-3466.6413246052966</v>
      </c>
      <c r="F439" s="160">
        <f>+[1]data1cf!AE438</f>
        <v>-3615.4310788257112</v>
      </c>
      <c r="G439" s="160">
        <f>+[1]data1cf!AF438</f>
        <v>-3812.7494375231263</v>
      </c>
      <c r="H439" s="160">
        <f>+[1]data1cf!AG438</f>
        <v>-2520.6237077932233</v>
      </c>
      <c r="I439" s="160">
        <f>+[1]data1cf!AH438</f>
        <v>-2631.8560629457352</v>
      </c>
      <c r="J439" s="160">
        <f>+[1]data1cf!AI438</f>
        <v>-2644.2902654807249</v>
      </c>
      <c r="K439" s="160">
        <f>+[1]data1cf!AJ438</f>
        <v>-2653.7442948597518</v>
      </c>
      <c r="L439" s="160">
        <f>+[1]data1cf!AK438</f>
        <v>-2681.7842003611354</v>
      </c>
      <c r="M439" s="160">
        <f>+[1]data1cf!AL438</f>
        <v>-2680.5229291625747</v>
      </c>
      <c r="N439" s="160">
        <f>+[1]data1cf!AM438</f>
        <v>-2697.8709328930418</v>
      </c>
      <c r="O439" s="160">
        <f>+[1]data1cf!AN438</f>
        <v>-2508.3232462944384</v>
      </c>
      <c r="P439" s="160">
        <f>+[1]data1cf!AO438</f>
        <v>-2469.679418418862</v>
      </c>
      <c r="Q439" s="160">
        <f>+[1]data1cf!AP438</f>
        <v>-2470.8582911220337</v>
      </c>
      <c r="R439" s="160">
        <f>+[1]data1cf!AQ438</f>
        <v>989.19377344362795</v>
      </c>
      <c r="S439" s="160">
        <f>+[1]data1cf!AR438</f>
        <v>0</v>
      </c>
      <c r="T439" s="160">
        <f>+[1]data1cf!AS438</f>
        <v>0</v>
      </c>
      <c r="U439" s="160">
        <f>+[1]data1cf!AT438</f>
        <v>0</v>
      </c>
      <c r="V439" s="160">
        <f>+[1]data1cf!AU438</f>
        <v>0</v>
      </c>
      <c r="W439" s="160">
        <f>+[1]data1cf!AV438</f>
        <v>0</v>
      </c>
      <c r="X439" s="160">
        <f>+[1]data1cf!AW438</f>
        <v>0</v>
      </c>
      <c r="Y439" s="160">
        <f>+[1]data1cf!AX438</f>
        <v>0</v>
      </c>
      <c r="Z439" s="160">
        <f>+[1]data1cf!AY438</f>
        <v>0</v>
      </c>
      <c r="AA439" s="160">
        <f>+[1]data1cf!AZ438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8"/>
        <v>-91898.446132486395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0">
        <f>+[1]data1cf!AA439</f>
        <v>-85731.125466521422</v>
      </c>
      <c r="C440" s="160">
        <f>+[1]data1cf!AB439</f>
        <v>-7697.8390340736642</v>
      </c>
      <c r="D440" s="160">
        <f>+[1]data1cf!AC439</f>
        <v>-3701.4507615363877</v>
      </c>
      <c r="E440" s="160">
        <f>+[1]data1cf!AD439</f>
        <v>-3263.9293128060754</v>
      </c>
      <c r="F440" s="160">
        <f>+[1]data1cf!AE439</f>
        <v>-3592.2560972979231</v>
      </c>
      <c r="G440" s="160">
        <f>+[1]data1cf!AF439</f>
        <v>-3854.0372235495342</v>
      </c>
      <c r="H440" s="160">
        <f>+[1]data1cf!AG439</f>
        <v>-2533.066932816691</v>
      </c>
      <c r="I440" s="160">
        <f>+[1]data1cf!AH439</f>
        <v>-2643.6401765313626</v>
      </c>
      <c r="J440" s="160">
        <f>+[1]data1cf!AI439</f>
        <v>-2656.0743790663528</v>
      </c>
      <c r="K440" s="160">
        <f>+[1]data1cf!AJ439</f>
        <v>-2665.5483815192538</v>
      </c>
      <c r="L440" s="160">
        <f>+[1]data1cf!AK439</f>
        <v>-2693.5683139467628</v>
      </c>
      <c r="M440" s="160">
        <f>+[1]data1cf!AL439</f>
        <v>-2692.3270158220766</v>
      </c>
      <c r="N440" s="160">
        <f>+[1]data1cf!AM439</f>
        <v>-2709.6550464786696</v>
      </c>
      <c r="O440" s="160">
        <f>+[1]data1cf!AN439</f>
        <v>-2520.1273329539399</v>
      </c>
      <c r="P440" s="160">
        <f>+[1]data1cf!AO439</f>
        <v>-2481.4635320044899</v>
      </c>
      <c r="Q440" s="160">
        <f>+[1]data1cf!AP439</f>
        <v>-2482.6623777815353</v>
      </c>
      <c r="R440" s="160">
        <f>+[1]data1cf!AQ439</f>
        <v>983.30171665081411</v>
      </c>
      <c r="S440" s="160">
        <f>+[1]data1cf!AR439</f>
        <v>0</v>
      </c>
      <c r="T440" s="160">
        <f>+[1]data1cf!AS439</f>
        <v>0</v>
      </c>
      <c r="U440" s="160">
        <f>+[1]data1cf!AT439</f>
        <v>0</v>
      </c>
      <c r="V440" s="160">
        <f>+[1]data1cf!AU439</f>
        <v>0</v>
      </c>
      <c r="W440" s="160">
        <f>+[1]data1cf!AV439</f>
        <v>0</v>
      </c>
      <c r="X440" s="160">
        <f>+[1]data1cf!AW439</f>
        <v>0</v>
      </c>
      <c r="Y440" s="160">
        <f>+[1]data1cf!AX439</f>
        <v>0</v>
      </c>
      <c r="Z440" s="160">
        <f>+[1]data1cf!AY439</f>
        <v>0</v>
      </c>
      <c r="AA440" s="160">
        <f>+[1]data1cf!AZ439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8"/>
        <v>-91340.992869477588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0">
        <f>+[1]data1cf!AA440</f>
        <v>-86462.553602830769</v>
      </c>
      <c r="C441" s="160">
        <f>+[1]data1cf!AB440</f>
        <v>-7678.2551317538191</v>
      </c>
      <c r="D441" s="160">
        <f>+[1]data1cf!AC440</f>
        <v>-3691.9831189073157</v>
      </c>
      <c r="E441" s="160">
        <f>+[1]data1cf!AD440</f>
        <v>-3390.6807756094486</v>
      </c>
      <c r="F441" s="160">
        <f>+[1]data1cf!AE440</f>
        <v>-3721.5467062153612</v>
      </c>
      <c r="G441" s="160">
        <f>+[1]data1cf!AF440</f>
        <v>-3995.4724720285626</v>
      </c>
      <c r="H441" s="160">
        <f>+[1]data1cf!AG440</f>
        <v>-2515.3501049562533</v>
      </c>
      <c r="I441" s="160">
        <f>+[1]data1cf!AH440</f>
        <v>-2626.8618002269359</v>
      </c>
      <c r="J441" s="160">
        <f>+[1]data1cf!AI440</f>
        <v>-2639.2960027619256</v>
      </c>
      <c r="K441" s="160">
        <f>+[1]data1cf!AJ440</f>
        <v>-2648.7415672888869</v>
      </c>
      <c r="L441" s="160">
        <f>+[1]data1cf!AK440</f>
        <v>-2676.7899376423361</v>
      </c>
      <c r="M441" s="160">
        <f>+[1]data1cf!AL440</f>
        <v>-2675.5202015917093</v>
      </c>
      <c r="N441" s="160">
        <f>+[1]data1cf!AM440</f>
        <v>-2692.8766701742425</v>
      </c>
      <c r="O441" s="160">
        <f>+[1]data1cf!AN440</f>
        <v>-2503.3205187235731</v>
      </c>
      <c r="P441" s="160">
        <f>+[1]data1cf!AO440</f>
        <v>-2464.6851557000628</v>
      </c>
      <c r="Q441" s="160">
        <f>+[1]data1cf!AP440</f>
        <v>-2465.8555635511684</v>
      </c>
      <c r="R441" s="160">
        <f>+[1]data1cf!AQ440</f>
        <v>991.69090480302759</v>
      </c>
      <c r="S441" s="160">
        <f>+[1]data1cf!AR440</f>
        <v>0</v>
      </c>
      <c r="T441" s="160">
        <f>+[1]data1cf!AS440</f>
        <v>0</v>
      </c>
      <c r="U441" s="160">
        <f>+[1]data1cf!AT440</f>
        <v>0</v>
      </c>
      <c r="V441" s="160">
        <f>+[1]data1cf!AU440</f>
        <v>0</v>
      </c>
      <c r="W441" s="160">
        <f>+[1]data1cf!AV440</f>
        <v>0</v>
      </c>
      <c r="X441" s="160">
        <f>+[1]data1cf!AW440</f>
        <v>0</v>
      </c>
      <c r="Y441" s="160">
        <f>+[1]data1cf!AX440</f>
        <v>0</v>
      </c>
      <c r="Z441" s="160">
        <f>+[1]data1cf!AY440</f>
        <v>0</v>
      </c>
      <c r="AA441" s="160">
        <f>+[1]data1cf!AZ440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8"/>
        <v>-92097.021201346492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0">
        <f>+[1]data1cf!AA441</f>
        <v>-100737.1385033229</v>
      </c>
      <c r="C442" s="160">
        <f>+[1]data1cf!AB441</f>
        <v>-7375.2460666992911</v>
      </c>
      <c r="D442" s="160">
        <f>+[1]data1cf!AC441</f>
        <v>-3135.1147175577794</v>
      </c>
      <c r="E442" s="160">
        <f>+[1]data1cf!AD441</f>
        <v>-2887.0768262020151</v>
      </c>
      <c r="F442" s="160">
        <f>+[1]data1cf!AE441</f>
        <v>-3233.048310207103</v>
      </c>
      <c r="G442" s="160">
        <f>+[1]data1cf!AF441</f>
        <v>-3569.9381222430811</v>
      </c>
      <c r="H442" s="160">
        <f>+[1]data1cf!AG441</f>
        <v>-2169.5876835961567</v>
      </c>
      <c r="I442" s="160">
        <f>+[1]data1cf!AH441</f>
        <v>-2299.4142422775667</v>
      </c>
      <c r="J442" s="160">
        <f>+[1]data1cf!AI441</f>
        <v>-2311.8484448125564</v>
      </c>
      <c r="K442" s="160">
        <f>+[1]data1cf!AJ441</f>
        <v>-2320.7390134785865</v>
      </c>
      <c r="L442" s="160">
        <f>+[1]data1cf!AK441</f>
        <v>-2349.3423796929669</v>
      </c>
      <c r="M442" s="160">
        <f>+[1]data1cf!AL441</f>
        <v>-2347.5176477814093</v>
      </c>
      <c r="N442" s="160">
        <f>+[1]data1cf!AM441</f>
        <v>-2365.4291122248733</v>
      </c>
      <c r="O442" s="160">
        <f>+[1]data1cf!AN441</f>
        <v>-2175.3179649132726</v>
      </c>
      <c r="P442" s="160">
        <f>+[1]data1cf!AO441</f>
        <v>-2137.2375977506936</v>
      </c>
      <c r="Q442" s="160">
        <f>+[1]data1cf!AP441</f>
        <v>-2137.8530097408679</v>
      </c>
      <c r="R442" s="160">
        <f>+[1]data1cf!AQ441</f>
        <v>1155.4146837777121</v>
      </c>
      <c r="S442" s="160">
        <f>+[1]data1cf!AR441</f>
        <v>0</v>
      </c>
      <c r="T442" s="160">
        <f>+[1]data1cf!AS441</f>
        <v>0</v>
      </c>
      <c r="U442" s="160">
        <f>+[1]data1cf!AT441</f>
        <v>0</v>
      </c>
      <c r="V442" s="160">
        <f>+[1]data1cf!AU441</f>
        <v>0</v>
      </c>
      <c r="W442" s="160">
        <f>+[1]data1cf!AV441</f>
        <v>0</v>
      </c>
      <c r="X442" s="160">
        <f>+[1]data1cf!AW441</f>
        <v>0</v>
      </c>
      <c r="Y442" s="160">
        <f>+[1]data1cf!AX441</f>
        <v>0</v>
      </c>
      <c r="Z442" s="160">
        <f>+[1]data1cf!AY441</f>
        <v>0</v>
      </c>
      <c r="AA442" s="160">
        <f>+[1]data1cf!AZ441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8"/>
        <v>-102200.94627066008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0">
        <f>+[1]data1cf!AA442</f>
        <v>-97268.357683945607</v>
      </c>
      <c r="C443" s="160">
        <f>+[1]data1cf!AB442</f>
        <v>-7437.4731646197934</v>
      </c>
      <c r="D443" s="160">
        <f>+[1]data1cf!AC442</f>
        <v>-3325.0908083213972</v>
      </c>
      <c r="E443" s="160">
        <f>+[1]data1cf!AD442</f>
        <v>-3008.6496168043977</v>
      </c>
      <c r="F443" s="160">
        <f>+[1]data1cf!AE442</f>
        <v>-3350.5803137568319</v>
      </c>
      <c r="G443" s="160">
        <f>+[1]data1cf!AF442</f>
        <v>-3487.7515477766729</v>
      </c>
      <c r="H443" s="160">
        <f>+[1]data1cf!AG442</f>
        <v>-2253.6093251105103</v>
      </c>
      <c r="I443" s="160">
        <f>+[1]data1cf!AH442</f>
        <v>-2378.9852992494261</v>
      </c>
      <c r="J443" s="160">
        <f>+[1]data1cf!AI442</f>
        <v>-2391.4195017844158</v>
      </c>
      <c r="K443" s="160">
        <f>+[1]data1cf!AJ442</f>
        <v>-2400.4449366487033</v>
      </c>
      <c r="L443" s="160">
        <f>+[1]data1cf!AK442</f>
        <v>-2428.9134366648263</v>
      </c>
      <c r="M443" s="160">
        <f>+[1]data1cf!AL442</f>
        <v>-2427.2235709515262</v>
      </c>
      <c r="N443" s="160">
        <f>+[1]data1cf!AM442</f>
        <v>-2445.0001691967327</v>
      </c>
      <c r="O443" s="160">
        <f>+[1]data1cf!AN442</f>
        <v>-2255.0238880833895</v>
      </c>
      <c r="P443" s="160">
        <f>+[1]data1cf!AO442</f>
        <v>-2216.808654722553</v>
      </c>
      <c r="Q443" s="160">
        <f>+[1]data1cf!AP442</f>
        <v>-2217.5589329109853</v>
      </c>
      <c r="R443" s="160">
        <f>+[1]data1cf!AQ442</f>
        <v>1115.6291552917824</v>
      </c>
      <c r="S443" s="160">
        <f>+[1]data1cf!AR442</f>
        <v>0</v>
      </c>
      <c r="T443" s="160">
        <f>+[1]data1cf!AS442</f>
        <v>0</v>
      </c>
      <c r="U443" s="160">
        <f>+[1]data1cf!AT442</f>
        <v>0</v>
      </c>
      <c r="V443" s="160">
        <f>+[1]data1cf!AU442</f>
        <v>0</v>
      </c>
      <c r="W443" s="160">
        <f>+[1]data1cf!AV442</f>
        <v>0</v>
      </c>
      <c r="X443" s="160">
        <f>+[1]data1cf!AW442</f>
        <v>0</v>
      </c>
      <c r="Y443" s="160">
        <f>+[1]data1cf!AX442</f>
        <v>0</v>
      </c>
      <c r="Z443" s="160">
        <f>+[1]data1cf!AY442</f>
        <v>0</v>
      </c>
      <c r="AA443" s="160">
        <f>+[1]data1cf!AZ442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8"/>
        <v>-99693.067938037013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0">
        <f>+[1]data1cf!AA443</f>
        <v>-95630.886762910945</v>
      </c>
      <c r="C444" s="160">
        <f>+[1]data1cf!AB443</f>
        <v>-7529.5226243168927</v>
      </c>
      <c r="D444" s="160">
        <f>+[1]data1cf!AC443</f>
        <v>-3393.4684255584316</v>
      </c>
      <c r="E444" s="160">
        <f>+[1]data1cf!AD443</f>
        <v>-3067.0828777548591</v>
      </c>
      <c r="F444" s="160">
        <f>+[1]data1cf!AE443</f>
        <v>-3398.7885750060286</v>
      </c>
      <c r="G444" s="160">
        <f>+[1]data1cf!AF443</f>
        <v>-3668.1690242283148</v>
      </c>
      <c r="H444" s="160">
        <f>+[1]data1cf!AG443</f>
        <v>-2293.272538752833</v>
      </c>
      <c r="I444" s="160">
        <f>+[1]data1cf!AH443</f>
        <v>-2416.5475722012243</v>
      </c>
      <c r="J444" s="160">
        <f>+[1]data1cf!AI443</f>
        <v>-2428.981774736214</v>
      </c>
      <c r="K444" s="160">
        <f>+[1]data1cf!AJ443</f>
        <v>-2438.0708744699118</v>
      </c>
      <c r="L444" s="160">
        <f>+[1]data1cf!AK443</f>
        <v>-2466.4757096166245</v>
      </c>
      <c r="M444" s="160">
        <f>+[1]data1cf!AL443</f>
        <v>-2464.8495087727342</v>
      </c>
      <c r="N444" s="160">
        <f>+[1]data1cf!AM443</f>
        <v>-2482.5624421485309</v>
      </c>
      <c r="O444" s="160">
        <f>+[1]data1cf!AN443</f>
        <v>-2292.6498259045979</v>
      </c>
      <c r="P444" s="160">
        <f>+[1]data1cf!AO443</f>
        <v>-2254.3709276743512</v>
      </c>
      <c r="Q444" s="160">
        <f>+[1]data1cf!AP443</f>
        <v>-2255.1848707321933</v>
      </c>
      <c r="R444" s="160">
        <f>+[1]data1cf!AQ443</f>
        <v>1096.8480188158833</v>
      </c>
      <c r="S444" s="160">
        <f>+[1]data1cf!AR443</f>
        <v>0</v>
      </c>
      <c r="T444" s="160">
        <f>+[1]data1cf!AS443</f>
        <v>0</v>
      </c>
      <c r="U444" s="160">
        <f>+[1]data1cf!AT443</f>
        <v>0</v>
      </c>
      <c r="V444" s="160">
        <f>+[1]data1cf!AU443</f>
        <v>0</v>
      </c>
      <c r="W444" s="160">
        <f>+[1]data1cf!AV443</f>
        <v>0</v>
      </c>
      <c r="X444" s="160">
        <f>+[1]data1cf!AW443</f>
        <v>0</v>
      </c>
      <c r="Y444" s="160">
        <f>+[1]data1cf!AX443</f>
        <v>0</v>
      </c>
      <c r="Z444" s="160">
        <f>+[1]data1cf!AY443</f>
        <v>0</v>
      </c>
      <c r="AA444" s="160">
        <f>+[1]data1cf!AZ443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8"/>
        <v>-98631.213393671002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0">
        <f>+[1]data1cf!AA444</f>
        <v>-95864.336116874751</v>
      </c>
      <c r="C445" s="160">
        <f>+[1]data1cf!AB444</f>
        <v>-7433.6553431836282</v>
      </c>
      <c r="D445" s="160">
        <f>+[1]data1cf!AC444</f>
        <v>-3388.2327376287612</v>
      </c>
      <c r="E445" s="160">
        <f>+[1]data1cf!AD444</f>
        <v>-3030.3117324527298</v>
      </c>
      <c r="F445" s="160">
        <f>+[1]data1cf!AE444</f>
        <v>-3167.2711242575056</v>
      </c>
      <c r="G445" s="160">
        <f>+[1]data1cf!AF444</f>
        <v>-3513.929308795342</v>
      </c>
      <c r="H445" s="160">
        <f>+[1]data1cf!AG444</f>
        <v>-2287.6178724732767</v>
      </c>
      <c r="I445" s="160">
        <f>+[1]data1cf!AH444</f>
        <v>-2411.1924307807776</v>
      </c>
      <c r="J445" s="160">
        <f>+[1]data1cf!AI444</f>
        <v>-2423.6266333157673</v>
      </c>
      <c r="K445" s="160">
        <f>+[1]data1cf!AJ444</f>
        <v>-2432.706656538583</v>
      </c>
      <c r="L445" s="160">
        <f>+[1]data1cf!AK444</f>
        <v>-2461.1205681961778</v>
      </c>
      <c r="M445" s="160">
        <f>+[1]data1cf!AL444</f>
        <v>-2459.4852908414055</v>
      </c>
      <c r="N445" s="160">
        <f>+[1]data1cf!AM444</f>
        <v>-2477.2073007280842</v>
      </c>
      <c r="O445" s="160">
        <f>+[1]data1cf!AN444</f>
        <v>-2287.2856079732692</v>
      </c>
      <c r="P445" s="160">
        <f>+[1]data1cf!AO444</f>
        <v>-2249.0157862539045</v>
      </c>
      <c r="Q445" s="160">
        <f>+[1]data1cf!AP444</f>
        <v>-2249.8206528008645</v>
      </c>
      <c r="R445" s="160">
        <f>+[1]data1cf!AQ444</f>
        <v>1099.5255895261066</v>
      </c>
      <c r="S445" s="160">
        <f>+[1]data1cf!AR444</f>
        <v>0</v>
      </c>
      <c r="T445" s="160">
        <f>+[1]data1cf!AS444</f>
        <v>0</v>
      </c>
      <c r="U445" s="160">
        <f>+[1]data1cf!AT444</f>
        <v>0</v>
      </c>
      <c r="V445" s="160">
        <f>+[1]data1cf!AU444</f>
        <v>0</v>
      </c>
      <c r="W445" s="160">
        <f>+[1]data1cf!AV444</f>
        <v>0</v>
      </c>
      <c r="X445" s="160">
        <f>+[1]data1cf!AW444</f>
        <v>0</v>
      </c>
      <c r="Y445" s="160">
        <f>+[1]data1cf!AX444</f>
        <v>0</v>
      </c>
      <c r="Z445" s="160">
        <f>+[1]data1cf!AY444</f>
        <v>0</v>
      </c>
      <c r="AA445" s="160">
        <f>+[1]data1cf!AZ444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8"/>
        <v>-98545.288487284328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0">
        <f>+[1]data1cf!AA445</f>
        <v>-99996.541995581487</v>
      </c>
      <c r="C446" s="160">
        <f>+[1]data1cf!AB445</f>
        <v>-7346.2650984035881</v>
      </c>
      <c r="D446" s="160">
        <f>+[1]data1cf!AC445</f>
        <v>-3216.0202473464205</v>
      </c>
      <c r="E446" s="160">
        <f>+[1]data1cf!AD445</f>
        <v>-2829.9551560659397</v>
      </c>
      <c r="F446" s="160">
        <f>+[1]data1cf!AE445</f>
        <v>-3173.809504568645</v>
      </c>
      <c r="G446" s="160">
        <f>+[1]data1cf!AF445</f>
        <v>-3455.9482363352226</v>
      </c>
      <c r="H446" s="160">
        <f>+[1]data1cf!AG445</f>
        <v>-2187.5265899498308</v>
      </c>
      <c r="I446" s="160">
        <f>+[1]data1cf!AH445</f>
        <v>-2316.4029336879485</v>
      </c>
      <c r="J446" s="160">
        <f>+[1]data1cf!AI445</f>
        <v>-2328.8371362229382</v>
      </c>
      <c r="K446" s="160">
        <f>+[1]data1cf!AJ445</f>
        <v>-2337.756499281189</v>
      </c>
      <c r="L446" s="160">
        <f>+[1]data1cf!AK445</f>
        <v>-2366.3310711033487</v>
      </c>
      <c r="M446" s="160">
        <f>+[1]data1cf!AL445</f>
        <v>-2364.5351335840119</v>
      </c>
      <c r="N446" s="160">
        <f>+[1]data1cf!AM445</f>
        <v>-2382.417803635255</v>
      </c>
      <c r="O446" s="160">
        <f>+[1]data1cf!AN445</f>
        <v>-2192.3354507158756</v>
      </c>
      <c r="P446" s="160">
        <f>+[1]data1cf!AO445</f>
        <v>-2154.2262891610753</v>
      </c>
      <c r="Q446" s="160">
        <f>+[1]data1cf!AP445</f>
        <v>-2154.8704955434705</v>
      </c>
      <c r="R446" s="160">
        <f>+[1]data1cf!AQ445</f>
        <v>1146.9203380725212</v>
      </c>
      <c r="S446" s="160">
        <f>+[1]data1cf!AR445</f>
        <v>0</v>
      </c>
      <c r="T446" s="160">
        <f>+[1]data1cf!AS445</f>
        <v>0</v>
      </c>
      <c r="U446" s="160">
        <f>+[1]data1cf!AT445</f>
        <v>0</v>
      </c>
      <c r="V446" s="160">
        <f>+[1]data1cf!AU445</f>
        <v>0</v>
      </c>
      <c r="W446" s="160">
        <f>+[1]data1cf!AV445</f>
        <v>0</v>
      </c>
      <c r="X446" s="160">
        <f>+[1]data1cf!AW445</f>
        <v>0</v>
      </c>
      <c r="Y446" s="160">
        <f>+[1]data1cf!AX445</f>
        <v>0</v>
      </c>
      <c r="Z446" s="160">
        <f>+[1]data1cf!AY445</f>
        <v>0</v>
      </c>
      <c r="AA446" s="160">
        <f>+[1]data1cf!AZ445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8"/>
        <v>-101532.16939967117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0">
        <f>+[1]data1cf!AA446</f>
        <v>-88455.830348243864</v>
      </c>
      <c r="C447" s="160">
        <f>+[1]data1cf!AB446</f>
        <v>-7673.3937394691366</v>
      </c>
      <c r="D447" s="160">
        <f>+[1]data1cf!AC446</f>
        <v>-3634.586913565101</v>
      </c>
      <c r="E447" s="160">
        <f>+[1]data1cf!AD446</f>
        <v>-3439.3492772968675</v>
      </c>
      <c r="F447" s="160">
        <f>+[1]data1cf!AE446</f>
        <v>-3630.0884952076822</v>
      </c>
      <c r="G447" s="160">
        <f>+[1]data1cf!AF446</f>
        <v>-3742.5885291175541</v>
      </c>
      <c r="H447" s="160">
        <f>+[1]data1cf!AG446</f>
        <v>-2467.0684772424383</v>
      </c>
      <c r="I447" s="160">
        <f>+[1]data1cf!AH446</f>
        <v>-2581.1376263085554</v>
      </c>
      <c r="J447" s="160">
        <f>+[1]data1cf!AI446</f>
        <v>-2593.5718288435455</v>
      </c>
      <c r="K447" s="160">
        <f>+[1]data1cf!AJ446</f>
        <v>-2602.939894770645</v>
      </c>
      <c r="L447" s="160">
        <f>+[1]data1cf!AK446</f>
        <v>-2631.0657637239556</v>
      </c>
      <c r="M447" s="160">
        <f>+[1]data1cf!AL446</f>
        <v>-2629.7185290734674</v>
      </c>
      <c r="N447" s="160">
        <f>+[1]data1cf!AM446</f>
        <v>-2647.1524962558624</v>
      </c>
      <c r="O447" s="160">
        <f>+[1]data1cf!AN446</f>
        <v>-2457.5188462053311</v>
      </c>
      <c r="P447" s="160">
        <f>+[1]data1cf!AO446</f>
        <v>-2418.9609817816827</v>
      </c>
      <c r="Q447" s="160">
        <f>+[1]data1cf!AP446</f>
        <v>-2420.0538910329265</v>
      </c>
      <c r="R447" s="160">
        <f>+[1]data1cf!AQ446</f>
        <v>1014.5529917622177</v>
      </c>
      <c r="S447" s="160">
        <f>+[1]data1cf!AR446</f>
        <v>0</v>
      </c>
      <c r="T447" s="160">
        <f>+[1]data1cf!AS446</f>
        <v>0</v>
      </c>
      <c r="U447" s="160">
        <f>+[1]data1cf!AT446</f>
        <v>0</v>
      </c>
      <c r="V447" s="160">
        <f>+[1]data1cf!AU446</f>
        <v>0</v>
      </c>
      <c r="W447" s="160">
        <f>+[1]data1cf!AV446</f>
        <v>0</v>
      </c>
      <c r="X447" s="160">
        <f>+[1]data1cf!AW446</f>
        <v>0</v>
      </c>
      <c r="Y447" s="160">
        <f>+[1]data1cf!AX446</f>
        <v>0</v>
      </c>
      <c r="Z447" s="160">
        <f>+[1]data1cf!AY446</f>
        <v>0</v>
      </c>
      <c r="AA447" s="160">
        <f>+[1]data1cf!AZ446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8"/>
        <v>-93522.293571376547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0">
        <f>+[1]data1cf!AA447</f>
        <v>-88024.675867243044</v>
      </c>
      <c r="C448" s="160">
        <f>+[1]data1cf!AB447</f>
        <v>-7687.7485899952899</v>
      </c>
      <c r="D448" s="160">
        <f>+[1]data1cf!AC447</f>
        <v>-3752.1443060573115</v>
      </c>
      <c r="E448" s="160">
        <f>+[1]data1cf!AD447</f>
        <v>-3334.5231059233461</v>
      </c>
      <c r="F448" s="160">
        <f>+[1]data1cf!AE447</f>
        <v>-3479.1688303430415</v>
      </c>
      <c r="G448" s="160">
        <f>+[1]data1cf!AF447</f>
        <v>-3727.7432850767627</v>
      </c>
      <c r="H448" s="160">
        <f>+[1]data1cf!AG447</f>
        <v>-2477.5120045583158</v>
      </c>
      <c r="I448" s="160">
        <f>+[1]data1cf!AH447</f>
        <v>-2591.0279651791293</v>
      </c>
      <c r="J448" s="160">
        <f>+[1]data1cf!AI447</f>
        <v>-2603.4621677141195</v>
      </c>
      <c r="K448" s="160">
        <f>+[1]data1cf!AJ447</f>
        <v>-2612.8469969274402</v>
      </c>
      <c r="L448" s="160">
        <f>+[1]data1cf!AK447</f>
        <v>-2640.9561025945295</v>
      </c>
      <c r="M448" s="160">
        <f>+[1]data1cf!AL447</f>
        <v>-2639.6256312302626</v>
      </c>
      <c r="N448" s="160">
        <f>+[1]data1cf!AM447</f>
        <v>-2657.0428351264359</v>
      </c>
      <c r="O448" s="160">
        <f>+[1]data1cf!AN447</f>
        <v>-2467.4259483621263</v>
      </c>
      <c r="P448" s="160">
        <f>+[1]data1cf!AO447</f>
        <v>-2428.8513206522562</v>
      </c>
      <c r="Q448" s="160">
        <f>+[1]data1cf!AP447</f>
        <v>-2429.9609931897216</v>
      </c>
      <c r="R448" s="160">
        <f>+[1]data1cf!AQ447</f>
        <v>1009.6078223269308</v>
      </c>
      <c r="S448" s="160">
        <f>+[1]data1cf!AR447</f>
        <v>0</v>
      </c>
      <c r="T448" s="160">
        <f>+[1]data1cf!AS447</f>
        <v>0</v>
      </c>
      <c r="U448" s="160">
        <f>+[1]data1cf!AT447</f>
        <v>0</v>
      </c>
      <c r="V448" s="160">
        <f>+[1]data1cf!AU447</f>
        <v>0</v>
      </c>
      <c r="W448" s="160">
        <f>+[1]data1cf!AV447</f>
        <v>0</v>
      </c>
      <c r="X448" s="160">
        <f>+[1]data1cf!AW447</f>
        <v>0</v>
      </c>
      <c r="Y448" s="160">
        <f>+[1]data1cf!AX447</f>
        <v>0</v>
      </c>
      <c r="Z448" s="160">
        <f>+[1]data1cf!AY447</f>
        <v>0</v>
      </c>
      <c r="AA448" s="160">
        <f>+[1]data1cf!AZ447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8"/>
        <v>-93126.367503615445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0">
        <f>+[1]data1cf!AA448</f>
        <v>-93456.164108997284</v>
      </c>
      <c r="C449" s="160">
        <f>+[1]data1cf!AB448</f>
        <v>-7577.8454996054006</v>
      </c>
      <c r="D449" s="160">
        <f>+[1]data1cf!AC448</f>
        <v>-3420.8362375289535</v>
      </c>
      <c r="E449" s="160">
        <f>+[1]data1cf!AD448</f>
        <v>-3163.3107718195506</v>
      </c>
      <c r="F449" s="160">
        <f>+[1]data1cf!AE448</f>
        <v>-3341.5132310043773</v>
      </c>
      <c r="G449" s="160">
        <f>+[1]data1cf!AF448</f>
        <v>-3698.1430477815265</v>
      </c>
      <c r="H449" s="160">
        <f>+[1]data1cf!AG448</f>
        <v>-2345.9491928093667</v>
      </c>
      <c r="I449" s="160">
        <f>+[1]data1cf!AH448</f>
        <v>-2466.4339701038807</v>
      </c>
      <c r="J449" s="160">
        <f>+[1]data1cf!AI448</f>
        <v>-2478.8681726388704</v>
      </c>
      <c r="K449" s="160">
        <f>+[1]data1cf!AJ448</f>
        <v>-2488.0418255893519</v>
      </c>
      <c r="L449" s="160">
        <f>+[1]data1cf!AK448</f>
        <v>-2516.3621075192809</v>
      </c>
      <c r="M449" s="160">
        <f>+[1]data1cf!AL448</f>
        <v>-2514.8204598921748</v>
      </c>
      <c r="N449" s="160">
        <f>+[1]data1cf!AM448</f>
        <v>-2532.4488400511873</v>
      </c>
      <c r="O449" s="160">
        <f>+[1]data1cf!AN448</f>
        <v>-2342.6207770240385</v>
      </c>
      <c r="P449" s="160">
        <f>+[1]data1cf!AO448</f>
        <v>-2304.2573255770076</v>
      </c>
      <c r="Q449" s="160">
        <f>+[1]data1cf!AP448</f>
        <v>-2305.1558218516338</v>
      </c>
      <c r="R449" s="160">
        <f>+[1]data1cf!AQ448</f>
        <v>1071.9048198645553</v>
      </c>
      <c r="S449" s="160">
        <f>+[1]data1cf!AR448</f>
        <v>0</v>
      </c>
      <c r="T449" s="160">
        <f>+[1]data1cf!AS448</f>
        <v>0</v>
      </c>
      <c r="U449" s="160">
        <f>+[1]data1cf!AT448</f>
        <v>0</v>
      </c>
      <c r="V449" s="160">
        <f>+[1]data1cf!AU448</f>
        <v>0</v>
      </c>
      <c r="W449" s="160">
        <f>+[1]data1cf!AV448</f>
        <v>0</v>
      </c>
      <c r="X449" s="160">
        <f>+[1]data1cf!AW448</f>
        <v>0</v>
      </c>
      <c r="Y449" s="160">
        <f>+[1]data1cf!AX448</f>
        <v>0</v>
      </c>
      <c r="Z449" s="160">
        <f>+[1]data1cf!AY448</f>
        <v>0</v>
      </c>
      <c r="AA449" s="160">
        <f>+[1]data1cf!AZ448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8"/>
        <v>-96988.838189035247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0">
        <f>+[1]data1cf!AA449</f>
        <v>-86252.843386676555</v>
      </c>
      <c r="C450" s="160">
        <f>+[1]data1cf!AB449</f>
        <v>-7646.792985217784</v>
      </c>
      <c r="D450" s="160">
        <f>+[1]data1cf!AC449</f>
        <v>-3687.6956348670737</v>
      </c>
      <c r="E450" s="160">
        <f>+[1]data1cf!AD449</f>
        <v>-3368.3688130667351</v>
      </c>
      <c r="F450" s="160">
        <f>+[1]data1cf!AE449</f>
        <v>-3584.7183741724812</v>
      </c>
      <c r="G450" s="160">
        <f>+[1]data1cf!AF449</f>
        <v>-3746.0626881611306</v>
      </c>
      <c r="H450" s="160">
        <f>+[1]data1cf!AG449</f>
        <v>-2520.4297561423928</v>
      </c>
      <c r="I450" s="160">
        <f>+[1]data1cf!AH449</f>
        <v>-2631.6723848173401</v>
      </c>
      <c r="J450" s="160">
        <f>+[1]data1cf!AI449</f>
        <v>-2644.1065873523303</v>
      </c>
      <c r="K450" s="160">
        <f>+[1]data1cf!AJ449</f>
        <v>-2653.5603054124954</v>
      </c>
      <c r="L450" s="160">
        <f>+[1]data1cf!AK449</f>
        <v>-2681.6005222327403</v>
      </c>
      <c r="M450" s="160">
        <f>+[1]data1cf!AL449</f>
        <v>-2680.3389397153178</v>
      </c>
      <c r="N450" s="160">
        <f>+[1]data1cf!AM449</f>
        <v>-2697.6872547646467</v>
      </c>
      <c r="O450" s="160">
        <f>+[1]data1cf!AN449</f>
        <v>-2508.139256847182</v>
      </c>
      <c r="P450" s="160">
        <f>+[1]data1cf!AO449</f>
        <v>-2469.495740290467</v>
      </c>
      <c r="Q450" s="160">
        <f>+[1]data1cf!AP449</f>
        <v>-2470.6743016747769</v>
      </c>
      <c r="R450" s="160">
        <f>+[1]data1cf!AQ449</f>
        <v>989.28561250782536</v>
      </c>
      <c r="S450" s="160">
        <f>+[1]data1cf!AR449</f>
        <v>0</v>
      </c>
      <c r="T450" s="160">
        <f>+[1]data1cf!AS449</f>
        <v>0</v>
      </c>
      <c r="U450" s="160">
        <f>+[1]data1cf!AT449</f>
        <v>0</v>
      </c>
      <c r="V450" s="160">
        <f>+[1]data1cf!AU449</f>
        <v>0</v>
      </c>
      <c r="W450" s="160">
        <f>+[1]data1cf!AV449</f>
        <v>0</v>
      </c>
      <c r="X450" s="160">
        <f>+[1]data1cf!AW449</f>
        <v>0</v>
      </c>
      <c r="Y450" s="160">
        <f>+[1]data1cf!AX449</f>
        <v>0</v>
      </c>
      <c r="Z450" s="160">
        <f>+[1]data1cf!AY449</f>
        <v>0</v>
      </c>
      <c r="AA450" s="160">
        <f>+[1]data1cf!AZ449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8"/>
        <v>-91719.766012171196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0">
        <f>+[1]data1cf!AA450</f>
        <v>-87121.492116722045</v>
      </c>
      <c r="C451" s="160">
        <f>+[1]data1cf!AB450</f>
        <v>-7766.3507333831603</v>
      </c>
      <c r="D451" s="160">
        <f>+[1]data1cf!AC450</f>
        <v>-3693.664537482035</v>
      </c>
      <c r="E451" s="160">
        <f>+[1]data1cf!AD450</f>
        <v>-3340.0516829306766</v>
      </c>
      <c r="F451" s="160">
        <f>+[1]data1cf!AE450</f>
        <v>-3489.9057877221098</v>
      </c>
      <c r="G451" s="160">
        <f>+[1]data1cf!AF450</f>
        <v>-3801.1653565144625</v>
      </c>
      <c r="H451" s="160">
        <f>+[1]data1cf!AG450</f>
        <v>-2499.3891381275353</v>
      </c>
      <c r="I451" s="160">
        <f>+[1]data1cf!AH450</f>
        <v>-2611.7462778690806</v>
      </c>
      <c r="J451" s="160">
        <f>+[1]data1cf!AI450</f>
        <v>-2624.1804804040707</v>
      </c>
      <c r="K451" s="160">
        <f>+[1]data1cf!AJ450</f>
        <v>-2633.6004254016116</v>
      </c>
      <c r="L451" s="160">
        <f>+[1]data1cf!AK450</f>
        <v>-2661.6744152844813</v>
      </c>
      <c r="M451" s="160">
        <f>+[1]data1cf!AL450</f>
        <v>-2660.3790597044344</v>
      </c>
      <c r="N451" s="160">
        <f>+[1]data1cf!AM450</f>
        <v>-2677.7611478163872</v>
      </c>
      <c r="O451" s="160">
        <f>+[1]data1cf!AN450</f>
        <v>-2488.1793768362977</v>
      </c>
      <c r="P451" s="160">
        <f>+[1]data1cf!AO450</f>
        <v>-2449.5696333422075</v>
      </c>
      <c r="Q451" s="160">
        <f>+[1]data1cf!AP450</f>
        <v>-2450.7144216638931</v>
      </c>
      <c r="R451" s="160">
        <f>+[1]data1cf!AQ450</f>
        <v>999.24866598195501</v>
      </c>
      <c r="S451" s="160">
        <f>+[1]data1cf!AR450</f>
        <v>0</v>
      </c>
      <c r="T451" s="160">
        <f>+[1]data1cf!AS450</f>
        <v>0</v>
      </c>
      <c r="U451" s="160">
        <f>+[1]data1cf!AT450</f>
        <v>0</v>
      </c>
      <c r="V451" s="160">
        <f>+[1]data1cf!AU450</f>
        <v>0</v>
      </c>
      <c r="W451" s="160">
        <f>+[1]data1cf!AV450</f>
        <v>0</v>
      </c>
      <c r="X451" s="160">
        <f>+[1]data1cf!AW450</f>
        <v>0</v>
      </c>
      <c r="Y451" s="160">
        <f>+[1]data1cf!AX450</f>
        <v>0</v>
      </c>
      <c r="Z451" s="160">
        <f>+[1]data1cf!AY450</f>
        <v>0</v>
      </c>
      <c r="AA451" s="160">
        <f>+[1]data1cf!AZ450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8"/>
        <v>-92465.823068312733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0">
        <f>+[1]data1cf!AA451</f>
        <v>-89065.381700361788</v>
      </c>
      <c r="C452" s="160">
        <f>+[1]data1cf!AB451</f>
        <v>-7632.9122480541064</v>
      </c>
      <c r="D452" s="160">
        <f>+[1]data1cf!AC451</f>
        <v>-3600.8195158294366</v>
      </c>
      <c r="E452" s="160">
        <f>+[1]data1cf!AD451</f>
        <v>-3132.5703412667408</v>
      </c>
      <c r="F452" s="160">
        <f>+[1]data1cf!AE451</f>
        <v>-3427.357229562971</v>
      </c>
      <c r="G452" s="160">
        <f>+[1]data1cf!AF451</f>
        <v>-3702.4200862402631</v>
      </c>
      <c r="H452" s="160">
        <f>+[1]data1cf!AG451</f>
        <v>-2452.3037780991135</v>
      </c>
      <c r="I452" s="160">
        <f>+[1]data1cf!AH451</f>
        <v>-2567.1550059320521</v>
      </c>
      <c r="J452" s="160">
        <f>+[1]data1cf!AI451</f>
        <v>-2579.5892084670422</v>
      </c>
      <c r="K452" s="160">
        <f>+[1]data1cf!AJ451</f>
        <v>-2588.9335750375712</v>
      </c>
      <c r="L452" s="160">
        <f>+[1]data1cf!AK451</f>
        <v>-2617.0831433474523</v>
      </c>
      <c r="M452" s="160">
        <f>+[1]data1cf!AL451</f>
        <v>-2615.7122093403937</v>
      </c>
      <c r="N452" s="160">
        <f>+[1]data1cf!AM451</f>
        <v>-2633.1698758793586</v>
      </c>
      <c r="O452" s="160">
        <f>+[1]data1cf!AN451</f>
        <v>-2443.5125264722574</v>
      </c>
      <c r="P452" s="160">
        <f>+[1]data1cf!AO451</f>
        <v>-2404.9783614051789</v>
      </c>
      <c r="Q452" s="160">
        <f>+[1]data1cf!AP451</f>
        <v>-2406.0475712998527</v>
      </c>
      <c r="R452" s="160">
        <f>+[1]data1cf!AQ451</f>
        <v>1021.5443019504694</v>
      </c>
      <c r="S452" s="160">
        <f>+[1]data1cf!AR451</f>
        <v>0</v>
      </c>
      <c r="T452" s="160">
        <f>+[1]data1cf!AS451</f>
        <v>0</v>
      </c>
      <c r="U452" s="160">
        <f>+[1]data1cf!AT451</f>
        <v>0</v>
      </c>
      <c r="V452" s="160">
        <f>+[1]data1cf!AU451</f>
        <v>0</v>
      </c>
      <c r="W452" s="160">
        <f>+[1]data1cf!AV451</f>
        <v>0</v>
      </c>
      <c r="X452" s="160">
        <f>+[1]data1cf!AW451</f>
        <v>0</v>
      </c>
      <c r="Y452" s="160">
        <f>+[1]data1cf!AX451</f>
        <v>0</v>
      </c>
      <c r="Z452" s="160">
        <f>+[1]data1cf!AY451</f>
        <v>0</v>
      </c>
      <c r="AA452" s="160">
        <f>+[1]data1cf!AZ451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9">SUMPRODUCT(B452:AJ452,PVCapPrice)</f>
        <v>-93669.924157823029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0">
        <f>+[1]data1cf!AA452</f>
        <v>-90081.61921904498</v>
      </c>
      <c r="C453" s="160">
        <f>+[1]data1cf!AB452</f>
        <v>-7681.5394047003365</v>
      </c>
      <c r="D453" s="160">
        <f>+[1]data1cf!AC452</f>
        <v>-3621.4163012954127</v>
      </c>
      <c r="E453" s="160">
        <f>+[1]data1cf!AD452</f>
        <v>-3236.5861466536726</v>
      </c>
      <c r="F453" s="160">
        <f>+[1]data1cf!AE452</f>
        <v>-3517.7758739664851</v>
      </c>
      <c r="G453" s="160">
        <f>+[1]data1cf!AF452</f>
        <v>-3636.5737266208534</v>
      </c>
      <c r="H453" s="160">
        <f>+[1]data1cf!AG452</f>
        <v>-2427.6882290245649</v>
      </c>
      <c r="I453" s="160">
        <f>+[1]data1cf!AH452</f>
        <v>-2543.8433302434742</v>
      </c>
      <c r="J453" s="160">
        <f>+[1]data1cf!AI452</f>
        <v>-2556.2775327784643</v>
      </c>
      <c r="K453" s="160">
        <f>+[1]data1cf!AJ452</f>
        <v>-2565.5823880342673</v>
      </c>
      <c r="L453" s="160">
        <f>+[1]data1cf!AK452</f>
        <v>-2593.7714676588748</v>
      </c>
      <c r="M453" s="160">
        <f>+[1]data1cf!AL452</f>
        <v>-2592.3610223370897</v>
      </c>
      <c r="N453" s="160">
        <f>+[1]data1cf!AM452</f>
        <v>-2609.8582001907812</v>
      </c>
      <c r="O453" s="160">
        <f>+[1]data1cf!AN452</f>
        <v>-2420.1613394689539</v>
      </c>
      <c r="P453" s="160">
        <f>+[1]data1cf!AO452</f>
        <v>-2381.666685716601</v>
      </c>
      <c r="Q453" s="160">
        <f>+[1]data1cf!AP452</f>
        <v>-2382.6963842965488</v>
      </c>
      <c r="R453" s="160">
        <f>+[1]data1cf!AQ452</f>
        <v>1033.2001397947581</v>
      </c>
      <c r="S453" s="160">
        <f>+[1]data1cf!AR452</f>
        <v>0</v>
      </c>
      <c r="T453" s="160">
        <f>+[1]data1cf!AS452</f>
        <v>0</v>
      </c>
      <c r="U453" s="160">
        <f>+[1]data1cf!AT452</f>
        <v>0</v>
      </c>
      <c r="V453" s="160">
        <f>+[1]data1cf!AU452</f>
        <v>0</v>
      </c>
      <c r="W453" s="160">
        <f>+[1]data1cf!AV452</f>
        <v>0</v>
      </c>
      <c r="X453" s="160">
        <f>+[1]data1cf!AW452</f>
        <v>0</v>
      </c>
      <c r="Y453" s="160">
        <f>+[1]data1cf!AX452</f>
        <v>0</v>
      </c>
      <c r="Z453" s="160">
        <f>+[1]data1cf!AY452</f>
        <v>0</v>
      </c>
      <c r="AA453" s="160">
        <f>+[1]data1cf!AZ452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9"/>
        <v>-94603.709343646871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0">
        <f>+[1]data1cf!AA453</f>
        <v>-103665.3001213471</v>
      </c>
      <c r="C454" s="160">
        <f>+[1]data1cf!AB453</f>
        <v>-7288.989589065116</v>
      </c>
      <c r="D454" s="160">
        <f>+[1]data1cf!AC453</f>
        <v>-3119.7762466158192</v>
      </c>
      <c r="E454" s="160">
        <f>+[1]data1cf!AD453</f>
        <v>-2788.4054141788356</v>
      </c>
      <c r="F454" s="160">
        <f>+[1]data1cf!AE453</f>
        <v>-2985.9809849365056</v>
      </c>
      <c r="G454" s="160">
        <f>+[1]data1cf!AF453</f>
        <v>-3385.4628477726087</v>
      </c>
      <c r="H454" s="160">
        <f>+[1]data1cf!AG453</f>
        <v>-2098.6610501255864</v>
      </c>
      <c r="I454" s="160">
        <f>+[1]data1cf!AH453</f>
        <v>-2232.2445572893857</v>
      </c>
      <c r="J454" s="160">
        <f>+[1]data1cf!AI453</f>
        <v>-2244.6787598243754</v>
      </c>
      <c r="K454" s="160">
        <f>+[1]data1cf!AJ453</f>
        <v>-2253.455481566697</v>
      </c>
      <c r="L454" s="160">
        <f>+[1]data1cf!AK453</f>
        <v>-2282.172694704786</v>
      </c>
      <c r="M454" s="160">
        <f>+[1]data1cf!AL453</f>
        <v>-2280.2341158695199</v>
      </c>
      <c r="N454" s="160">
        <f>+[1]data1cf!AM453</f>
        <v>-2298.2594272366923</v>
      </c>
      <c r="O454" s="160">
        <f>+[1]data1cf!AN453</f>
        <v>-2108.0344330013831</v>
      </c>
      <c r="P454" s="160">
        <f>+[1]data1cf!AO453</f>
        <v>-2070.0679127625126</v>
      </c>
      <c r="Q454" s="160">
        <f>+[1]data1cf!AP453</f>
        <v>-2070.5694778289785</v>
      </c>
      <c r="R454" s="160">
        <f>+[1]data1cf!AQ453</f>
        <v>1188.9995262718026</v>
      </c>
      <c r="S454" s="160">
        <f>+[1]data1cf!AR453</f>
        <v>0</v>
      </c>
      <c r="T454" s="160">
        <f>+[1]data1cf!AS453</f>
        <v>0</v>
      </c>
      <c r="U454" s="160">
        <f>+[1]data1cf!AT453</f>
        <v>0</v>
      </c>
      <c r="V454" s="160">
        <f>+[1]data1cf!AU453</f>
        <v>0</v>
      </c>
      <c r="W454" s="160">
        <f>+[1]data1cf!AV453</f>
        <v>0</v>
      </c>
      <c r="X454" s="160">
        <f>+[1]data1cf!AW453</f>
        <v>0</v>
      </c>
      <c r="Y454" s="160">
        <f>+[1]data1cf!AX453</f>
        <v>0</v>
      </c>
      <c r="Z454" s="160">
        <f>+[1]data1cf!AY453</f>
        <v>0</v>
      </c>
      <c r="AA454" s="160">
        <f>+[1]data1cf!AZ453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9"/>
        <v>-104209.58419262839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0">
        <f>+[1]data1cf!AA454</f>
        <v>-87192.484056657398</v>
      </c>
      <c r="C455" s="160">
        <f>+[1]data1cf!AB454</f>
        <v>-7656.579490093236</v>
      </c>
      <c r="D455" s="160">
        <f>+[1]data1cf!AC454</f>
        <v>-3681.303280021436</v>
      </c>
      <c r="E455" s="160">
        <f>+[1]data1cf!AD454</f>
        <v>-3257.2452352887167</v>
      </c>
      <c r="F455" s="160">
        <f>+[1]data1cf!AE454</f>
        <v>-3503.2705703671145</v>
      </c>
      <c r="G455" s="160">
        <f>+[1]data1cf!AF454</f>
        <v>-3724.0330007305074</v>
      </c>
      <c r="H455" s="160">
        <f>+[1]data1cf!AG454</f>
        <v>-2497.6695543203559</v>
      </c>
      <c r="I455" s="160">
        <f>+[1]data1cf!AH454</f>
        <v>-2610.1177795605154</v>
      </c>
      <c r="J455" s="160">
        <f>+[1]data1cf!AI454</f>
        <v>-2622.5519820955055</v>
      </c>
      <c r="K455" s="160">
        <f>+[1]data1cf!AJ454</f>
        <v>-2631.9691669264221</v>
      </c>
      <c r="L455" s="160">
        <f>+[1]data1cf!AK454</f>
        <v>-2660.0459169759156</v>
      </c>
      <c r="M455" s="160">
        <f>+[1]data1cf!AL454</f>
        <v>-2658.7478012292445</v>
      </c>
      <c r="N455" s="160">
        <f>+[1]data1cf!AM454</f>
        <v>-2676.132649507822</v>
      </c>
      <c r="O455" s="160">
        <f>+[1]data1cf!AN454</f>
        <v>-2486.5481183611082</v>
      </c>
      <c r="P455" s="160">
        <f>+[1]data1cf!AO454</f>
        <v>-2447.9411350336422</v>
      </c>
      <c r="Q455" s="160">
        <f>+[1]data1cf!AP454</f>
        <v>-2449.0831631887036</v>
      </c>
      <c r="R455" s="160">
        <f>+[1]data1cf!AQ454</f>
        <v>1000.0629151362376</v>
      </c>
      <c r="S455" s="160">
        <f>+[1]data1cf!AR454</f>
        <v>0</v>
      </c>
      <c r="T455" s="160">
        <f>+[1]data1cf!AS454</f>
        <v>0</v>
      </c>
      <c r="U455" s="160">
        <f>+[1]data1cf!AT454</f>
        <v>0</v>
      </c>
      <c r="V455" s="160">
        <f>+[1]data1cf!AU454</f>
        <v>0</v>
      </c>
      <c r="W455" s="160">
        <f>+[1]data1cf!AV454</f>
        <v>0</v>
      </c>
      <c r="X455" s="160">
        <f>+[1]data1cf!AW454</f>
        <v>0</v>
      </c>
      <c r="Y455" s="160">
        <f>+[1]data1cf!AX454</f>
        <v>0</v>
      </c>
      <c r="Z455" s="160">
        <f>+[1]data1cf!AY454</f>
        <v>0</v>
      </c>
      <c r="AA455" s="160">
        <f>+[1]data1cf!AZ454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9"/>
        <v>-92361.213352112027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0">
        <f>+[1]data1cf!AA455</f>
        <v>-94586.827619488729</v>
      </c>
      <c r="C456" s="160">
        <f>+[1]data1cf!AB455</f>
        <v>-7588.1782479759268</v>
      </c>
      <c r="D456" s="160">
        <f>+[1]data1cf!AC455</f>
        <v>-3410.2802858584073</v>
      </c>
      <c r="E456" s="160">
        <f>+[1]data1cf!AD455</f>
        <v>-3189.262534857392</v>
      </c>
      <c r="F456" s="160">
        <f>+[1]data1cf!AE455</f>
        <v>-3458.7443109005112</v>
      </c>
      <c r="G456" s="160">
        <f>+[1]data1cf!AF455</f>
        <v>-3642.8654091670373</v>
      </c>
      <c r="H456" s="160">
        <f>+[1]data1cf!AG455</f>
        <v>-2318.5619898990003</v>
      </c>
      <c r="I456" s="160">
        <f>+[1]data1cf!AH455</f>
        <v>-2440.4974537040152</v>
      </c>
      <c r="J456" s="160">
        <f>+[1]data1cf!AI455</f>
        <v>-2452.931656239005</v>
      </c>
      <c r="K456" s="160">
        <f>+[1]data1cf!AJ455</f>
        <v>-2462.0613489921989</v>
      </c>
      <c r="L456" s="160">
        <f>+[1]data1cf!AK455</f>
        <v>-2490.4255911194155</v>
      </c>
      <c r="M456" s="160">
        <f>+[1]data1cf!AL455</f>
        <v>-2488.8399832950213</v>
      </c>
      <c r="N456" s="160">
        <f>+[1]data1cf!AM455</f>
        <v>-2506.5123236513218</v>
      </c>
      <c r="O456" s="160">
        <f>+[1]data1cf!AN455</f>
        <v>-2316.640300426885</v>
      </c>
      <c r="P456" s="160">
        <f>+[1]data1cf!AO455</f>
        <v>-2278.3208091771421</v>
      </c>
      <c r="Q456" s="160">
        <f>+[1]data1cf!AP455</f>
        <v>-2279.1753452544804</v>
      </c>
      <c r="R456" s="160">
        <f>+[1]data1cf!AQ455</f>
        <v>1084.8730780644878</v>
      </c>
      <c r="S456" s="160">
        <f>+[1]data1cf!AR455</f>
        <v>0</v>
      </c>
      <c r="T456" s="160">
        <f>+[1]data1cf!AS455</f>
        <v>0</v>
      </c>
      <c r="U456" s="160">
        <f>+[1]data1cf!AT455</f>
        <v>0</v>
      </c>
      <c r="V456" s="160">
        <f>+[1]data1cf!AU455</f>
        <v>0</v>
      </c>
      <c r="W456" s="160">
        <f>+[1]data1cf!AV455</f>
        <v>0</v>
      </c>
      <c r="X456" s="160">
        <f>+[1]data1cf!AW455</f>
        <v>0</v>
      </c>
      <c r="Y456" s="160">
        <f>+[1]data1cf!AX455</f>
        <v>0</v>
      </c>
      <c r="Z456" s="160">
        <f>+[1]data1cf!AY455</f>
        <v>0</v>
      </c>
      <c r="AA456" s="160">
        <f>+[1]data1cf!AZ455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9"/>
        <v>-97939.458064123857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0">
        <f>+[1]data1cf!AA456</f>
        <v>-87606.628090285987</v>
      </c>
      <c r="C457" s="160">
        <f>+[1]data1cf!AB456</f>
        <v>-7619.7626951426882</v>
      </c>
      <c r="D457" s="160">
        <f>+[1]data1cf!AC456</f>
        <v>-3673.0190640013016</v>
      </c>
      <c r="E457" s="160">
        <f>+[1]data1cf!AD456</f>
        <v>-3273.053810656977</v>
      </c>
      <c r="F457" s="160">
        <f>+[1]data1cf!AE456</f>
        <v>-3520.3170439262226</v>
      </c>
      <c r="G457" s="160">
        <f>+[1]data1cf!AF456</f>
        <v>-3817.8703717801236</v>
      </c>
      <c r="H457" s="160">
        <f>+[1]data1cf!AG456</f>
        <v>-2487.6380581432359</v>
      </c>
      <c r="I457" s="160">
        <f>+[1]data1cf!AH456</f>
        <v>-2600.6176467443029</v>
      </c>
      <c r="J457" s="160">
        <f>+[1]data1cf!AI456</f>
        <v>-2613.0518492792926</v>
      </c>
      <c r="K457" s="160">
        <f>+[1]data1cf!AJ456</f>
        <v>-2622.4529321901819</v>
      </c>
      <c r="L457" s="160">
        <f>+[1]data1cf!AK456</f>
        <v>-2650.5457841597031</v>
      </c>
      <c r="M457" s="160">
        <f>+[1]data1cf!AL456</f>
        <v>-2649.2315664930043</v>
      </c>
      <c r="N457" s="160">
        <f>+[1]data1cf!AM456</f>
        <v>-2666.6325166916095</v>
      </c>
      <c r="O457" s="160">
        <f>+[1]data1cf!AN456</f>
        <v>-2477.031883624868</v>
      </c>
      <c r="P457" s="160">
        <f>+[1]data1cf!AO456</f>
        <v>-2438.4410022174297</v>
      </c>
      <c r="Q457" s="160">
        <f>+[1]data1cf!AP456</f>
        <v>-2439.5669284524633</v>
      </c>
      <c r="R457" s="160">
        <f>+[1]data1cf!AQ456</f>
        <v>1004.812981544344</v>
      </c>
      <c r="S457" s="160">
        <f>+[1]data1cf!AR456</f>
        <v>0</v>
      </c>
      <c r="T457" s="160">
        <f>+[1]data1cf!AS456</f>
        <v>0</v>
      </c>
      <c r="U457" s="160">
        <f>+[1]data1cf!AT456</f>
        <v>0</v>
      </c>
      <c r="V457" s="160">
        <f>+[1]data1cf!AU456</f>
        <v>0</v>
      </c>
      <c r="W457" s="160">
        <f>+[1]data1cf!AV456</f>
        <v>0</v>
      </c>
      <c r="X457" s="160">
        <f>+[1]data1cf!AW456</f>
        <v>0</v>
      </c>
      <c r="Y457" s="160">
        <f>+[1]data1cf!AX456</f>
        <v>0</v>
      </c>
      <c r="Z457" s="160">
        <f>+[1]data1cf!AY456</f>
        <v>0</v>
      </c>
      <c r="AA457" s="160">
        <f>+[1]data1cf!AZ456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9"/>
        <v>-92715.670175546809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0">
        <f>+[1]data1cf!AA457</f>
        <v>-90503.96072777173</v>
      </c>
      <c r="C458" s="160">
        <f>+[1]data1cf!AB457</f>
        <v>-7598.6227101971854</v>
      </c>
      <c r="D458" s="160">
        <f>+[1]data1cf!AC457</f>
        <v>-3481.0480972699584</v>
      </c>
      <c r="E458" s="160">
        <f>+[1]data1cf!AD457</f>
        <v>-3144.4517030871084</v>
      </c>
      <c r="F458" s="160">
        <f>+[1]data1cf!AE457</f>
        <v>-3385.9927680040346</v>
      </c>
      <c r="G458" s="160">
        <f>+[1]data1cf!AF457</f>
        <v>-3721.9517628200765</v>
      </c>
      <c r="H458" s="160">
        <f>+[1]data1cf!AG457</f>
        <v>-2417.4581716382231</v>
      </c>
      <c r="I458" s="160">
        <f>+[1]data1cf!AH457</f>
        <v>-2534.1551539064894</v>
      </c>
      <c r="J458" s="160">
        <f>+[1]data1cf!AI457</f>
        <v>-2546.5893564414796</v>
      </c>
      <c r="K458" s="160">
        <f>+[1]data1cf!AJ457</f>
        <v>-2555.8777910594231</v>
      </c>
      <c r="L458" s="160">
        <f>+[1]data1cf!AK457</f>
        <v>-2584.0832913218901</v>
      </c>
      <c r="M458" s="160">
        <f>+[1]data1cf!AL457</f>
        <v>-2582.6564253622455</v>
      </c>
      <c r="N458" s="160">
        <f>+[1]data1cf!AM457</f>
        <v>-2600.170023853796</v>
      </c>
      <c r="O458" s="160">
        <f>+[1]data1cf!AN457</f>
        <v>-2410.4567424941097</v>
      </c>
      <c r="P458" s="160">
        <f>+[1]data1cf!AO457</f>
        <v>-2371.9785093796163</v>
      </c>
      <c r="Q458" s="160">
        <f>+[1]data1cf!AP457</f>
        <v>-2372.9917873217046</v>
      </c>
      <c r="R458" s="160">
        <f>+[1]data1cf!AQ457</f>
        <v>1038.0442279632507</v>
      </c>
      <c r="S458" s="160">
        <f>+[1]data1cf!AR457</f>
        <v>0</v>
      </c>
      <c r="T458" s="160">
        <f>+[1]data1cf!AS457</f>
        <v>0</v>
      </c>
      <c r="U458" s="160">
        <f>+[1]data1cf!AT457</f>
        <v>0</v>
      </c>
      <c r="V458" s="160">
        <f>+[1]data1cf!AU457</f>
        <v>0</v>
      </c>
      <c r="W458" s="160">
        <f>+[1]data1cf!AV457</f>
        <v>0</v>
      </c>
      <c r="X458" s="160">
        <f>+[1]data1cf!AW457</f>
        <v>0</v>
      </c>
      <c r="Y458" s="160">
        <f>+[1]data1cf!AX457</f>
        <v>0</v>
      </c>
      <c r="Z458" s="160">
        <f>+[1]data1cf!AY457</f>
        <v>0</v>
      </c>
      <c r="AA458" s="160">
        <f>+[1]data1cf!AZ457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9"/>
        <v>-94709.710440978815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0">
        <f>+[1]data1cf!AA458</f>
        <v>-89009.82687117059</v>
      </c>
      <c r="C459" s="160">
        <f>+[1]data1cf!AB458</f>
        <v>-7671.3882395550336</v>
      </c>
      <c r="D459" s="160">
        <f>+[1]data1cf!AC458</f>
        <v>-3600.6827367518213</v>
      </c>
      <c r="E459" s="160">
        <f>+[1]data1cf!AD458</f>
        <v>-3157.6317539225292</v>
      </c>
      <c r="F459" s="160">
        <f>+[1]data1cf!AE458</f>
        <v>-3543.4489139284779</v>
      </c>
      <c r="G459" s="160">
        <f>+[1]data1cf!AF458</f>
        <v>-3766.146540919377</v>
      </c>
      <c r="H459" s="160">
        <f>+[1]data1cf!AG458</f>
        <v>-2453.6494405049416</v>
      </c>
      <c r="I459" s="160">
        <f>+[1]data1cf!AH458</f>
        <v>-2568.4293892698347</v>
      </c>
      <c r="J459" s="160">
        <f>+[1]data1cf!AI458</f>
        <v>-2580.8635918048249</v>
      </c>
      <c r="K459" s="160">
        <f>+[1]data1cf!AJ458</f>
        <v>-2590.2101183471127</v>
      </c>
      <c r="L459" s="160">
        <f>+[1]data1cf!AK458</f>
        <v>-2618.3575266852349</v>
      </c>
      <c r="M459" s="160">
        <f>+[1]data1cf!AL458</f>
        <v>-2616.9887526499351</v>
      </c>
      <c r="N459" s="160">
        <f>+[1]data1cf!AM458</f>
        <v>-2634.4442592171417</v>
      </c>
      <c r="O459" s="160">
        <f>+[1]data1cf!AN458</f>
        <v>-2444.7890697817988</v>
      </c>
      <c r="P459" s="160">
        <f>+[1]data1cf!AO458</f>
        <v>-2406.252744742962</v>
      </c>
      <c r="Q459" s="160">
        <f>+[1]data1cf!AP458</f>
        <v>-2407.3241146093942</v>
      </c>
      <c r="R459" s="160">
        <f>+[1]data1cf!AQ458</f>
        <v>1020.9071102815781</v>
      </c>
      <c r="S459" s="160">
        <f>+[1]data1cf!AR458</f>
        <v>0</v>
      </c>
      <c r="T459" s="160">
        <f>+[1]data1cf!AS458</f>
        <v>0</v>
      </c>
      <c r="U459" s="160">
        <f>+[1]data1cf!AT458</f>
        <v>0</v>
      </c>
      <c r="V459" s="160">
        <f>+[1]data1cf!AU458</f>
        <v>0</v>
      </c>
      <c r="W459" s="160">
        <f>+[1]data1cf!AV458</f>
        <v>0</v>
      </c>
      <c r="X459" s="160">
        <f>+[1]data1cf!AW458</f>
        <v>0</v>
      </c>
      <c r="Y459" s="160">
        <f>+[1]data1cf!AX458</f>
        <v>0</v>
      </c>
      <c r="Z459" s="160">
        <f>+[1]data1cf!AY458</f>
        <v>0</v>
      </c>
      <c r="AA459" s="160">
        <f>+[1]data1cf!AZ458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9"/>
        <v>-93751.169989975009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0">
        <f>+[1]data1cf!AA459</f>
        <v>-85144.17654581563</v>
      </c>
      <c r="C460" s="160">
        <f>+[1]data1cf!AB459</f>
        <v>-7739.6966476709495</v>
      </c>
      <c r="D460" s="160">
        <f>+[1]data1cf!AC459</f>
        <v>-3749.606373429026</v>
      </c>
      <c r="E460" s="160">
        <f>+[1]data1cf!AD459</f>
        <v>-3447.2361814358464</v>
      </c>
      <c r="F460" s="160">
        <f>+[1]data1cf!AE459</f>
        <v>-3604.0180818150625</v>
      </c>
      <c r="G460" s="160">
        <f>+[1]data1cf!AF459</f>
        <v>-3900.5031337747778</v>
      </c>
      <c r="H460" s="160">
        <f>+[1]data1cf!AG459</f>
        <v>-2547.2841504417675</v>
      </c>
      <c r="I460" s="160">
        <f>+[1]data1cf!AH459</f>
        <v>-2657.104315213217</v>
      </c>
      <c r="J460" s="160">
        <f>+[1]data1cf!AI459</f>
        <v>-2669.5385177482067</v>
      </c>
      <c r="K460" s="160">
        <f>+[1]data1cf!AJ459</f>
        <v>-2679.035340775145</v>
      </c>
      <c r="L460" s="160">
        <f>+[1]data1cf!AK459</f>
        <v>-2707.0324526286172</v>
      </c>
      <c r="M460" s="160">
        <f>+[1]data1cf!AL459</f>
        <v>-2705.8139750779674</v>
      </c>
      <c r="N460" s="160">
        <f>+[1]data1cf!AM459</f>
        <v>-2723.1191851605236</v>
      </c>
      <c r="O460" s="160">
        <f>+[1]data1cf!AN459</f>
        <v>-2533.6142922098315</v>
      </c>
      <c r="P460" s="160">
        <f>+[1]data1cf!AO459</f>
        <v>-2494.9276706863438</v>
      </c>
      <c r="Q460" s="160">
        <f>+[1]data1cf!AP459</f>
        <v>-2496.1493370374264</v>
      </c>
      <c r="R460" s="160">
        <f>+[1]data1cf!AQ459</f>
        <v>976.56964730988693</v>
      </c>
      <c r="S460" s="160">
        <f>+[1]data1cf!AR459</f>
        <v>0</v>
      </c>
      <c r="T460" s="160">
        <f>+[1]data1cf!AS459</f>
        <v>0</v>
      </c>
      <c r="U460" s="160">
        <f>+[1]data1cf!AT459</f>
        <v>0</v>
      </c>
      <c r="V460" s="160">
        <f>+[1]data1cf!AU459</f>
        <v>0</v>
      </c>
      <c r="W460" s="160">
        <f>+[1]data1cf!AV459</f>
        <v>0</v>
      </c>
      <c r="X460" s="160">
        <f>+[1]data1cf!AW459</f>
        <v>0</v>
      </c>
      <c r="Y460" s="160">
        <f>+[1]data1cf!AX459</f>
        <v>0</v>
      </c>
      <c r="Z460" s="160">
        <f>+[1]data1cf!AY459</f>
        <v>0</v>
      </c>
      <c r="AA460" s="160">
        <f>+[1]data1cf!AZ459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9"/>
        <v>-91062.513212755526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0">
        <f>+[1]data1cf!AA460</f>
        <v>-90053.303996600822</v>
      </c>
      <c r="C461" s="160">
        <f>+[1]data1cf!AB460</f>
        <v>-7579.1057665294247</v>
      </c>
      <c r="D461" s="160">
        <f>+[1]data1cf!AC460</f>
        <v>-3552.0631432163268</v>
      </c>
      <c r="E461" s="160">
        <f>+[1]data1cf!AD460</f>
        <v>-3238.1389836689323</v>
      </c>
      <c r="F461" s="160">
        <f>+[1]data1cf!AE460</f>
        <v>-3519.2926735567162</v>
      </c>
      <c r="G461" s="160">
        <f>+[1]data1cf!AF460</f>
        <v>-3762.5441329905752</v>
      </c>
      <c r="H461" s="160">
        <f>+[1]data1cf!AG460</f>
        <v>-2428.3740871382606</v>
      </c>
      <c r="I461" s="160">
        <f>+[1]data1cf!AH460</f>
        <v>-2544.4928587941658</v>
      </c>
      <c r="J461" s="160">
        <f>+[1]data1cf!AI460</f>
        <v>-2556.9270613291555</v>
      </c>
      <c r="K461" s="160">
        <f>+[1]data1cf!AJ460</f>
        <v>-2566.2330174808067</v>
      </c>
      <c r="L461" s="160">
        <f>+[1]data1cf!AK460</f>
        <v>-2594.4209962095661</v>
      </c>
      <c r="M461" s="160">
        <f>+[1]data1cf!AL460</f>
        <v>-2593.0116517836295</v>
      </c>
      <c r="N461" s="160">
        <f>+[1]data1cf!AM460</f>
        <v>-2610.5077287414724</v>
      </c>
      <c r="O461" s="160">
        <f>+[1]data1cf!AN460</f>
        <v>-2420.8119689154928</v>
      </c>
      <c r="P461" s="160">
        <f>+[1]data1cf!AO460</f>
        <v>-2382.3162142672927</v>
      </c>
      <c r="Q461" s="160">
        <f>+[1]data1cf!AP460</f>
        <v>-2383.3470137430882</v>
      </c>
      <c r="R461" s="160">
        <f>+[1]data1cf!AQ460</f>
        <v>1032.8753755194127</v>
      </c>
      <c r="S461" s="160">
        <f>+[1]data1cf!AR460</f>
        <v>0</v>
      </c>
      <c r="T461" s="160">
        <f>+[1]data1cf!AS460</f>
        <v>0</v>
      </c>
      <c r="U461" s="160">
        <f>+[1]data1cf!AT460</f>
        <v>0</v>
      </c>
      <c r="V461" s="160">
        <f>+[1]data1cf!AU460</f>
        <v>0</v>
      </c>
      <c r="W461" s="160">
        <f>+[1]data1cf!AV460</f>
        <v>0</v>
      </c>
      <c r="X461" s="160">
        <f>+[1]data1cf!AW460</f>
        <v>0</v>
      </c>
      <c r="Y461" s="160">
        <f>+[1]data1cf!AX460</f>
        <v>0</v>
      </c>
      <c r="Z461" s="160">
        <f>+[1]data1cf!AY460</f>
        <v>0</v>
      </c>
      <c r="AA461" s="160">
        <f>+[1]data1cf!AZ460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9"/>
        <v>-94515.76499787932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0">
        <f>+[1]data1cf!AA461</f>
        <v>-86386.93902457456</v>
      </c>
      <c r="C462" s="160">
        <f>+[1]data1cf!AB461</f>
        <v>-7602.0426787069082</v>
      </c>
      <c r="D462" s="160">
        <f>+[1]data1cf!AC461</f>
        <v>-3769.1664559029641</v>
      </c>
      <c r="E462" s="160">
        <f>+[1]data1cf!AD461</f>
        <v>-3297.3032736575569</v>
      </c>
      <c r="F462" s="160">
        <f>+[1]data1cf!AE461</f>
        <v>-3461.9310460034962</v>
      </c>
      <c r="G462" s="160">
        <f>+[1]data1cf!AF461</f>
        <v>-3792.3288956003007</v>
      </c>
      <c r="H462" s="160">
        <f>+[1]data1cf!AG461</f>
        <v>-2517.1816594182737</v>
      </c>
      <c r="I462" s="160">
        <f>+[1]data1cf!AH461</f>
        <v>-2628.5963381604702</v>
      </c>
      <c r="J462" s="160">
        <f>+[1]data1cf!AI461</f>
        <v>-2641.0305406954603</v>
      </c>
      <c r="K462" s="160">
        <f>+[1]data1cf!AJ461</f>
        <v>-2650.4790451172244</v>
      </c>
      <c r="L462" s="160">
        <f>+[1]data1cf!AK461</f>
        <v>-2678.5244755758704</v>
      </c>
      <c r="M462" s="160">
        <f>+[1]data1cf!AL461</f>
        <v>-2677.2576794200468</v>
      </c>
      <c r="N462" s="160">
        <f>+[1]data1cf!AM461</f>
        <v>-2694.6112081077767</v>
      </c>
      <c r="O462" s="160">
        <f>+[1]data1cf!AN461</f>
        <v>-2505.0579965519105</v>
      </c>
      <c r="P462" s="160">
        <f>+[1]data1cf!AO461</f>
        <v>-2466.419693633597</v>
      </c>
      <c r="Q462" s="160">
        <f>+[1]data1cf!AP461</f>
        <v>-2467.5930413795058</v>
      </c>
      <c r="R462" s="160">
        <f>+[1]data1cf!AQ461</f>
        <v>990.82363583626034</v>
      </c>
      <c r="S462" s="160">
        <f>+[1]data1cf!AR461</f>
        <v>0</v>
      </c>
      <c r="T462" s="160">
        <f>+[1]data1cf!AS461</f>
        <v>0</v>
      </c>
      <c r="U462" s="160">
        <f>+[1]data1cf!AT461</f>
        <v>0</v>
      </c>
      <c r="V462" s="160">
        <f>+[1]data1cf!AU461</f>
        <v>0</v>
      </c>
      <c r="W462" s="160">
        <f>+[1]data1cf!AV461</f>
        <v>0</v>
      </c>
      <c r="X462" s="160">
        <f>+[1]data1cf!AW461</f>
        <v>0</v>
      </c>
      <c r="Y462" s="160">
        <f>+[1]data1cf!AX461</f>
        <v>0</v>
      </c>
      <c r="Z462" s="160">
        <f>+[1]data1cf!AY461</f>
        <v>0</v>
      </c>
      <c r="AA462" s="160">
        <f>+[1]data1cf!AZ461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9"/>
        <v>-91766.132633960384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0">
        <f>+[1]data1cf!AA462</f>
        <v>-85289.4821774538</v>
      </c>
      <c r="C463" s="160">
        <f>+[1]data1cf!AB462</f>
        <v>-7605.1297137712236</v>
      </c>
      <c r="D463" s="160">
        <f>+[1]data1cf!AC462</f>
        <v>-3755.7414921738277</v>
      </c>
      <c r="E463" s="160">
        <f>+[1]data1cf!AD462</f>
        <v>-3315.0850463489342</v>
      </c>
      <c r="F463" s="160">
        <f>+[1]data1cf!AE462</f>
        <v>-3750.7682867581211</v>
      </c>
      <c r="G463" s="160">
        <f>+[1]data1cf!AF462</f>
        <v>-3855.5717707015874</v>
      </c>
      <c r="H463" s="160">
        <f>+[1]data1cf!AG462</f>
        <v>-2543.7645225588763</v>
      </c>
      <c r="I463" s="160">
        <f>+[1]data1cf!AH462</f>
        <v>-2653.7711202679429</v>
      </c>
      <c r="J463" s="160">
        <f>+[1]data1cf!AI462</f>
        <v>-2666.2053228029326</v>
      </c>
      <c r="K463" s="160">
        <f>+[1]data1cf!AJ462</f>
        <v>-2675.6964963469127</v>
      </c>
      <c r="L463" s="160">
        <f>+[1]data1cf!AK462</f>
        <v>-2703.6992576833431</v>
      </c>
      <c r="M463" s="160">
        <f>+[1]data1cf!AL462</f>
        <v>-2702.4751306497355</v>
      </c>
      <c r="N463" s="160">
        <f>+[1]data1cf!AM462</f>
        <v>-2719.7859902152495</v>
      </c>
      <c r="O463" s="160">
        <f>+[1]data1cf!AN462</f>
        <v>-2530.2754477815988</v>
      </c>
      <c r="P463" s="160">
        <f>+[1]data1cf!AO462</f>
        <v>-2491.5944757410698</v>
      </c>
      <c r="Q463" s="160">
        <f>+[1]data1cf!AP462</f>
        <v>-2492.8104926091942</v>
      </c>
      <c r="R463" s="160">
        <f>+[1]data1cf!AQ462</f>
        <v>978.23624478252395</v>
      </c>
      <c r="S463" s="160">
        <f>+[1]data1cf!AR462</f>
        <v>0</v>
      </c>
      <c r="T463" s="160">
        <f>+[1]data1cf!AS462</f>
        <v>0</v>
      </c>
      <c r="U463" s="160">
        <f>+[1]data1cf!AT462</f>
        <v>0</v>
      </c>
      <c r="V463" s="160">
        <f>+[1]data1cf!AU462</f>
        <v>0</v>
      </c>
      <c r="W463" s="160">
        <f>+[1]data1cf!AV462</f>
        <v>0</v>
      </c>
      <c r="X463" s="160">
        <f>+[1]data1cf!AW462</f>
        <v>0</v>
      </c>
      <c r="Y463" s="160">
        <f>+[1]data1cf!AX462</f>
        <v>0</v>
      </c>
      <c r="Z463" s="160">
        <f>+[1]data1cf!AY462</f>
        <v>0</v>
      </c>
      <c r="AA463" s="160">
        <f>+[1]data1cf!AZ462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9"/>
        <v>-91061.514372326157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0">
        <f>+[1]data1cf!AA463</f>
        <v>-91549.553720005584</v>
      </c>
      <c r="C464" s="160">
        <f>+[1]data1cf!AB463</f>
        <v>-7587.5000293367575</v>
      </c>
      <c r="D464" s="160">
        <f>+[1]data1cf!AC463</f>
        <v>-3564.4008871596511</v>
      </c>
      <c r="E464" s="160">
        <f>+[1]data1cf!AD463</f>
        <v>-3191.1143865380727</v>
      </c>
      <c r="F464" s="160">
        <f>+[1]data1cf!AE463</f>
        <v>-3409.059752573894</v>
      </c>
      <c r="G464" s="160">
        <f>+[1]data1cf!AF463</f>
        <v>-3687.5181064602552</v>
      </c>
      <c r="H464" s="160">
        <f>+[1]data1cf!AG463</f>
        <v>-2392.1315672380169</v>
      </c>
      <c r="I464" s="160">
        <f>+[1]data1cf!AH463</f>
        <v>-2510.170087139039</v>
      </c>
      <c r="J464" s="160">
        <f>+[1]data1cf!AI463</f>
        <v>-2522.6042896740291</v>
      </c>
      <c r="K464" s="160">
        <f>+[1]data1cf!AJ463</f>
        <v>-2531.8520716364342</v>
      </c>
      <c r="L464" s="160">
        <f>+[1]data1cf!AK463</f>
        <v>-2560.0982245544392</v>
      </c>
      <c r="M464" s="160">
        <f>+[1]data1cf!AL463</f>
        <v>-2558.630705939257</v>
      </c>
      <c r="N464" s="160">
        <f>+[1]data1cf!AM463</f>
        <v>-2576.1849570863455</v>
      </c>
      <c r="O464" s="160">
        <f>+[1]data1cf!AN463</f>
        <v>-2386.4310230711208</v>
      </c>
      <c r="P464" s="160">
        <f>+[1]data1cf!AO463</f>
        <v>-2347.9934426121658</v>
      </c>
      <c r="Q464" s="160">
        <f>+[1]data1cf!AP463</f>
        <v>-2348.9660678987157</v>
      </c>
      <c r="R464" s="160">
        <f>+[1]data1cf!AQ463</f>
        <v>1050.0367613469759</v>
      </c>
      <c r="S464" s="160">
        <f>+[1]data1cf!AR463</f>
        <v>0</v>
      </c>
      <c r="T464" s="160">
        <f>+[1]data1cf!AS463</f>
        <v>0</v>
      </c>
      <c r="U464" s="160">
        <f>+[1]data1cf!AT463</f>
        <v>0</v>
      </c>
      <c r="V464" s="160">
        <f>+[1]data1cf!AU463</f>
        <v>0</v>
      </c>
      <c r="W464" s="160">
        <f>+[1]data1cf!AV463</f>
        <v>0</v>
      </c>
      <c r="X464" s="160">
        <f>+[1]data1cf!AW463</f>
        <v>0</v>
      </c>
      <c r="Y464" s="160">
        <f>+[1]data1cf!AX463</f>
        <v>0</v>
      </c>
      <c r="Z464" s="160">
        <f>+[1]data1cf!AY463</f>
        <v>0</v>
      </c>
      <c r="AA464" s="160">
        <f>+[1]data1cf!AZ463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9"/>
        <v>-95611.588812986593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0">
        <f>+[1]data1cf!AA464</f>
        <v>-96397.564656221104</v>
      </c>
      <c r="C465" s="160">
        <f>+[1]data1cf!AB464</f>
        <v>-7569.5635436392668</v>
      </c>
      <c r="D465" s="160">
        <f>+[1]data1cf!AC464</f>
        <v>-3423.9347501110251</v>
      </c>
      <c r="E465" s="160">
        <f>+[1]data1cf!AD464</f>
        <v>-3057.2596962840817</v>
      </c>
      <c r="F465" s="160">
        <f>+[1]data1cf!AE464</f>
        <v>-3151.9721986174186</v>
      </c>
      <c r="G465" s="160">
        <f>+[1]data1cf!AF464</f>
        <v>-3602.0027631176877</v>
      </c>
      <c r="H465" s="160">
        <f>+[1]data1cf!AG464</f>
        <v>-2274.70188281838</v>
      </c>
      <c r="I465" s="160">
        <f>+[1]data1cf!AH464</f>
        <v>-2398.9605946710039</v>
      </c>
      <c r="J465" s="160">
        <f>+[1]data1cf!AI464</f>
        <v>-2411.3947972059941</v>
      </c>
      <c r="K465" s="160">
        <f>+[1]data1cf!AJ464</f>
        <v>-2420.4540885031993</v>
      </c>
      <c r="L465" s="160">
        <f>+[1]data1cf!AK464</f>
        <v>-2448.8887320864042</v>
      </c>
      <c r="M465" s="160">
        <f>+[1]data1cf!AL464</f>
        <v>-2447.2327228060217</v>
      </c>
      <c r="N465" s="160">
        <f>+[1]data1cf!AM464</f>
        <v>-2464.975464618311</v>
      </c>
      <c r="O465" s="160">
        <f>+[1]data1cf!AN464</f>
        <v>-2275.0330399378854</v>
      </c>
      <c r="P465" s="160">
        <f>+[1]data1cf!AO464</f>
        <v>-2236.7839501441308</v>
      </c>
      <c r="Q465" s="160">
        <f>+[1]data1cf!AP464</f>
        <v>-2237.5680847654808</v>
      </c>
      <c r="R465" s="160">
        <f>+[1]data1cf!AQ464</f>
        <v>1105.6415075809934</v>
      </c>
      <c r="S465" s="160">
        <f>+[1]data1cf!AR464</f>
        <v>0</v>
      </c>
      <c r="T465" s="160">
        <f>+[1]data1cf!AS464</f>
        <v>0</v>
      </c>
      <c r="U465" s="160">
        <f>+[1]data1cf!AT464</f>
        <v>0</v>
      </c>
      <c r="V465" s="160">
        <f>+[1]data1cf!AU464</f>
        <v>0</v>
      </c>
      <c r="W465" s="160">
        <f>+[1]data1cf!AV464</f>
        <v>0</v>
      </c>
      <c r="X465" s="160">
        <f>+[1]data1cf!AW464</f>
        <v>0</v>
      </c>
      <c r="Y465" s="160">
        <f>+[1]data1cf!AX464</f>
        <v>0</v>
      </c>
      <c r="Z465" s="160">
        <f>+[1]data1cf!AY464</f>
        <v>0</v>
      </c>
      <c r="AA465" s="160">
        <f>+[1]data1cf!AZ464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9"/>
        <v>-99138.430206596968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0">
        <f>+[1]data1cf!AA465</f>
        <v>-85692.184285890398</v>
      </c>
      <c r="C466" s="160">
        <f>+[1]data1cf!AB465</f>
        <v>-7681.4065460503789</v>
      </c>
      <c r="D466" s="160">
        <f>+[1]data1cf!AC465</f>
        <v>-3714.9138954767236</v>
      </c>
      <c r="E466" s="160">
        <f>+[1]data1cf!AD465</f>
        <v>-3367.402264648772</v>
      </c>
      <c r="F466" s="160">
        <f>+[1]data1cf!AE465</f>
        <v>-3601.9584641018673</v>
      </c>
      <c r="G466" s="160">
        <f>+[1]data1cf!AF465</f>
        <v>-3870.359318858199</v>
      </c>
      <c r="H466" s="160">
        <f>+[1]data1cf!AG465</f>
        <v>-2534.0101754398192</v>
      </c>
      <c r="I466" s="160">
        <f>+[1]data1cf!AH465</f>
        <v>-2644.533456062094</v>
      </c>
      <c r="J466" s="160">
        <f>+[1]data1cf!AI465</f>
        <v>-2656.9676585970838</v>
      </c>
      <c r="K466" s="160">
        <f>+[1]data1cf!AJ465</f>
        <v>-2666.4431750830877</v>
      </c>
      <c r="L466" s="160">
        <f>+[1]data1cf!AK465</f>
        <v>-2694.4615934774943</v>
      </c>
      <c r="M466" s="160">
        <f>+[1]data1cf!AL465</f>
        <v>-2693.2218093859101</v>
      </c>
      <c r="N466" s="160">
        <f>+[1]data1cf!AM465</f>
        <v>-2710.5483260094006</v>
      </c>
      <c r="O466" s="160">
        <f>+[1]data1cf!AN465</f>
        <v>-2521.0221265177743</v>
      </c>
      <c r="P466" s="160">
        <f>+[1]data1cf!AO465</f>
        <v>-2482.3568115352209</v>
      </c>
      <c r="Q466" s="160">
        <f>+[1]data1cf!AP465</f>
        <v>-2483.5571713453692</v>
      </c>
      <c r="R466" s="160">
        <f>+[1]data1cf!AQ465</f>
        <v>982.85507688544851</v>
      </c>
      <c r="S466" s="160">
        <f>+[1]data1cf!AR465</f>
        <v>0</v>
      </c>
      <c r="T466" s="160">
        <f>+[1]data1cf!AS465</f>
        <v>0</v>
      </c>
      <c r="U466" s="160">
        <f>+[1]data1cf!AT465</f>
        <v>0</v>
      </c>
      <c r="V466" s="160">
        <f>+[1]data1cf!AU465</f>
        <v>0</v>
      </c>
      <c r="W466" s="160">
        <f>+[1]data1cf!AV465</f>
        <v>0</v>
      </c>
      <c r="X466" s="160">
        <f>+[1]data1cf!AW465</f>
        <v>0</v>
      </c>
      <c r="Y466" s="160">
        <f>+[1]data1cf!AX465</f>
        <v>0</v>
      </c>
      <c r="Z466" s="160">
        <f>+[1]data1cf!AY465</f>
        <v>0</v>
      </c>
      <c r="AA466" s="160">
        <f>+[1]data1cf!AZ465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9"/>
        <v>-91375.908158251841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0">
        <f>+[1]data1cf!AA466</f>
        <v>-95376.99269331852</v>
      </c>
      <c r="C467" s="160">
        <f>+[1]data1cf!AB466</f>
        <v>-7495.1485494886856</v>
      </c>
      <c r="D467" s="160">
        <f>+[1]data1cf!AC466</f>
        <v>-3335.2928309256886</v>
      </c>
      <c r="E467" s="160">
        <f>+[1]data1cf!AD466</f>
        <v>-3014.8931136213905</v>
      </c>
      <c r="F467" s="160">
        <f>+[1]data1cf!AE466</f>
        <v>-3332.6881014328178</v>
      </c>
      <c r="G467" s="160">
        <f>+[1]data1cf!AF466</f>
        <v>-3551.3024709415795</v>
      </c>
      <c r="H467" s="160">
        <f>+[1]data1cf!AG466</f>
        <v>-2299.4224218410773</v>
      </c>
      <c r="I467" s="160">
        <f>+[1]data1cf!AH466</f>
        <v>-2422.3716990424191</v>
      </c>
      <c r="J467" s="160">
        <f>+[1]data1cf!AI466</f>
        <v>-2434.8059015774088</v>
      </c>
      <c r="K467" s="160">
        <f>+[1]data1cf!AJ466</f>
        <v>-2443.9048727125319</v>
      </c>
      <c r="L467" s="160">
        <f>+[1]data1cf!AK466</f>
        <v>-2472.2998364578189</v>
      </c>
      <c r="M467" s="160">
        <f>+[1]data1cf!AL466</f>
        <v>-2470.6835070153547</v>
      </c>
      <c r="N467" s="160">
        <f>+[1]data1cf!AM466</f>
        <v>-2488.3865689897257</v>
      </c>
      <c r="O467" s="160">
        <f>+[1]data1cf!AN466</f>
        <v>-2298.483824147218</v>
      </c>
      <c r="P467" s="160">
        <f>+[1]data1cf!AO466</f>
        <v>-2260.195054515546</v>
      </c>
      <c r="Q467" s="160">
        <f>+[1]data1cf!AP466</f>
        <v>-2261.0188689748134</v>
      </c>
      <c r="R467" s="160">
        <f>+[1]data1cf!AQ466</f>
        <v>1093.9359553952861</v>
      </c>
      <c r="S467" s="160">
        <f>+[1]data1cf!AR466</f>
        <v>0</v>
      </c>
      <c r="T467" s="160">
        <f>+[1]data1cf!AS466</f>
        <v>0</v>
      </c>
      <c r="U467" s="160">
        <f>+[1]data1cf!AT466</f>
        <v>0</v>
      </c>
      <c r="V467" s="160">
        <f>+[1]data1cf!AU466</f>
        <v>0</v>
      </c>
      <c r="W467" s="160">
        <f>+[1]data1cf!AV466</f>
        <v>0</v>
      </c>
      <c r="X467" s="160">
        <f>+[1]data1cf!AW466</f>
        <v>0</v>
      </c>
      <c r="Y467" s="160">
        <f>+[1]data1cf!AX466</f>
        <v>0</v>
      </c>
      <c r="Z467" s="160">
        <f>+[1]data1cf!AY466</f>
        <v>0</v>
      </c>
      <c r="AA467" s="160">
        <f>+[1]data1cf!AZ466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9"/>
        <v>-98255.501084509902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0">
        <f>+[1]data1cf!AA467</f>
        <v>-85729.910101662346</v>
      </c>
      <c r="C468" s="160">
        <f>+[1]data1cf!AB467</f>
        <v>-7680.8919256975514</v>
      </c>
      <c r="D468" s="160">
        <f>+[1]data1cf!AC467</f>
        <v>-3718.6404753833649</v>
      </c>
      <c r="E468" s="160">
        <f>+[1]data1cf!AD467</f>
        <v>-3421.0854790039612</v>
      </c>
      <c r="F468" s="160">
        <f>+[1]data1cf!AE467</f>
        <v>-3642.8445461891433</v>
      </c>
      <c r="G468" s="160">
        <f>+[1]data1cf!AF467</f>
        <v>-3901.2243510363214</v>
      </c>
      <c r="H468" s="160">
        <f>+[1]data1cf!AG467</f>
        <v>-2533.0963716759952</v>
      </c>
      <c r="I468" s="160">
        <f>+[1]data1cf!AH467</f>
        <v>-2643.6680560289378</v>
      </c>
      <c r="J468" s="160">
        <f>+[1]data1cf!AI467</f>
        <v>-2656.102258563928</v>
      </c>
      <c r="K468" s="160">
        <f>+[1]data1cf!AJ467</f>
        <v>-2665.5763082702147</v>
      </c>
      <c r="L468" s="160">
        <f>+[1]data1cf!AK467</f>
        <v>-2693.596193444338</v>
      </c>
      <c r="M468" s="160">
        <f>+[1]data1cf!AL467</f>
        <v>-2692.3549425730371</v>
      </c>
      <c r="N468" s="160">
        <f>+[1]data1cf!AM467</f>
        <v>-2709.6829259762444</v>
      </c>
      <c r="O468" s="160">
        <f>+[1]data1cf!AN467</f>
        <v>-2520.1552597049013</v>
      </c>
      <c r="P468" s="160">
        <f>+[1]data1cf!AO467</f>
        <v>-2481.4914115020647</v>
      </c>
      <c r="Q468" s="160">
        <f>+[1]data1cf!AP467</f>
        <v>-2482.6903045324962</v>
      </c>
      <c r="R468" s="160">
        <f>+[1]data1cf!AQ467</f>
        <v>983.28777690202639</v>
      </c>
      <c r="S468" s="160">
        <f>+[1]data1cf!AR467</f>
        <v>0</v>
      </c>
      <c r="T468" s="160">
        <f>+[1]data1cf!AS467</f>
        <v>0</v>
      </c>
      <c r="U468" s="160">
        <f>+[1]data1cf!AT467</f>
        <v>0</v>
      </c>
      <c r="V468" s="160">
        <f>+[1]data1cf!AU467</f>
        <v>0</v>
      </c>
      <c r="W468" s="160">
        <f>+[1]data1cf!AV467</f>
        <v>0</v>
      </c>
      <c r="X468" s="160">
        <f>+[1]data1cf!AW467</f>
        <v>0</v>
      </c>
      <c r="Y468" s="160">
        <f>+[1]data1cf!AX467</f>
        <v>0</v>
      </c>
      <c r="Z468" s="160">
        <f>+[1]data1cf!AY467</f>
        <v>0</v>
      </c>
      <c r="AA468" s="160">
        <f>+[1]data1cf!AZ467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30">SUMPRODUCT(B468:AJ468,PVCapPrice)</f>
        <v>-91470.887683340188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0">
        <f>+[1]data1cf!AA468</f>
        <v>-102080.62019952602</v>
      </c>
      <c r="C469" s="160">
        <f>+[1]data1cf!AB468</f>
        <v>-7310.3288914842515</v>
      </c>
      <c r="D469" s="160">
        <f>+[1]data1cf!AC468</f>
        <v>-3112.3407995203606</v>
      </c>
      <c r="E469" s="160">
        <f>+[1]data1cf!AD468</f>
        <v>-2741.1712442085277</v>
      </c>
      <c r="F469" s="160">
        <f>+[1]data1cf!AE468</f>
        <v>-3080.1350846176647</v>
      </c>
      <c r="G469" s="160">
        <f>+[1]data1cf!AF468</f>
        <v>-3397.752562949423</v>
      </c>
      <c r="H469" s="160">
        <f>+[1]data1cf!AG468</f>
        <v>-2137.045547515118</v>
      </c>
      <c r="I469" s="160">
        <f>+[1]data1cf!AH468</f>
        <v>-2268.5958469520237</v>
      </c>
      <c r="J469" s="160">
        <f>+[1]data1cf!AI468</f>
        <v>-2281.0300494870135</v>
      </c>
      <c r="K469" s="160">
        <f>+[1]data1cf!AJ468</f>
        <v>-2289.8683835846955</v>
      </c>
      <c r="L469" s="160">
        <f>+[1]data1cf!AK468</f>
        <v>-2318.523984367424</v>
      </c>
      <c r="M469" s="160">
        <f>+[1]data1cf!AL468</f>
        <v>-2316.6470178875179</v>
      </c>
      <c r="N469" s="160">
        <f>+[1]data1cf!AM468</f>
        <v>-2334.6107168993303</v>
      </c>
      <c r="O469" s="160">
        <f>+[1]data1cf!AN468</f>
        <v>-2144.4473350193816</v>
      </c>
      <c r="P469" s="160">
        <f>+[1]data1cf!AO468</f>
        <v>-2106.4192024251506</v>
      </c>
      <c r="Q469" s="160">
        <f>+[1]data1cf!AP468</f>
        <v>-2106.982379846977</v>
      </c>
      <c r="R469" s="160">
        <f>+[1]data1cf!AQ468</f>
        <v>1170.8238814404835</v>
      </c>
      <c r="S469" s="160">
        <f>+[1]data1cf!AR468</f>
        <v>0</v>
      </c>
      <c r="T469" s="160">
        <f>+[1]data1cf!AS468</f>
        <v>0</v>
      </c>
      <c r="U469" s="160">
        <f>+[1]data1cf!AT468</f>
        <v>0</v>
      </c>
      <c r="V469" s="160">
        <f>+[1]data1cf!AU468</f>
        <v>0</v>
      </c>
      <c r="W469" s="160">
        <f>+[1]data1cf!AV468</f>
        <v>0</v>
      </c>
      <c r="X469" s="160">
        <f>+[1]data1cf!AW468</f>
        <v>0</v>
      </c>
      <c r="Y469" s="160">
        <f>+[1]data1cf!AX468</f>
        <v>0</v>
      </c>
      <c r="Z469" s="160">
        <f>+[1]data1cf!AY468</f>
        <v>0</v>
      </c>
      <c r="AA469" s="160">
        <f>+[1]data1cf!AZ468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30"/>
        <v>-102981.36333418671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0">
        <f>+[1]data1cf!AA469</f>
        <v>-100375.99689876473</v>
      </c>
      <c r="C470" s="160">
        <f>+[1]data1cf!AB469</f>
        <v>-7364.9612785783374</v>
      </c>
      <c r="D470" s="160">
        <f>+[1]data1cf!AC469</f>
        <v>-3226.9302087944525</v>
      </c>
      <c r="E470" s="160">
        <f>+[1]data1cf!AD469</f>
        <v>-3010.1954922590066</v>
      </c>
      <c r="F470" s="160">
        <f>+[1]data1cf!AE469</f>
        <v>-3227.5180444581838</v>
      </c>
      <c r="G470" s="160">
        <f>+[1]data1cf!AF469</f>
        <v>-3490.0220025079775</v>
      </c>
      <c r="H470" s="160">
        <f>+[1]data1cf!AG469</f>
        <v>-2178.3353422157502</v>
      </c>
      <c r="I470" s="160">
        <f>+[1]data1cf!AH469</f>
        <v>-2307.6985417728474</v>
      </c>
      <c r="J470" s="160">
        <f>+[1]data1cf!AI469</f>
        <v>-2320.1327443078371</v>
      </c>
      <c r="K470" s="160">
        <f>+[1]data1cf!AJ469</f>
        <v>-2329.0373541594522</v>
      </c>
      <c r="L470" s="160">
        <f>+[1]data1cf!AK469</f>
        <v>-2357.6266791882476</v>
      </c>
      <c r="M470" s="160">
        <f>+[1]data1cf!AL469</f>
        <v>-2355.8159884622746</v>
      </c>
      <c r="N470" s="160">
        <f>+[1]data1cf!AM469</f>
        <v>-2373.713411720154</v>
      </c>
      <c r="O470" s="160">
        <f>+[1]data1cf!AN469</f>
        <v>-2183.6163055941388</v>
      </c>
      <c r="P470" s="160">
        <f>+[1]data1cf!AO469</f>
        <v>-2145.5218972459743</v>
      </c>
      <c r="Q470" s="160">
        <f>+[1]data1cf!AP469</f>
        <v>-2146.1513504217337</v>
      </c>
      <c r="R470" s="160">
        <f>+[1]data1cf!AQ469</f>
        <v>1151.2725340300717</v>
      </c>
      <c r="S470" s="160">
        <f>+[1]data1cf!AR469</f>
        <v>0</v>
      </c>
      <c r="T470" s="160">
        <f>+[1]data1cf!AS469</f>
        <v>0</v>
      </c>
      <c r="U470" s="160">
        <f>+[1]data1cf!AT469</f>
        <v>0</v>
      </c>
      <c r="V470" s="160">
        <f>+[1]data1cf!AU469</f>
        <v>0</v>
      </c>
      <c r="W470" s="160">
        <f>+[1]data1cf!AV469</f>
        <v>0</v>
      </c>
      <c r="X470" s="160">
        <f>+[1]data1cf!AW469</f>
        <v>0</v>
      </c>
      <c r="Y470" s="160">
        <f>+[1]data1cf!AX469</f>
        <v>0</v>
      </c>
      <c r="Z470" s="160">
        <f>+[1]data1cf!AY469</f>
        <v>0</v>
      </c>
      <c r="AA470" s="160">
        <f>+[1]data1cf!AZ469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30"/>
        <v>-101996.77682772408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0">
        <f>+[1]data1cf!AA470</f>
        <v>-102672.70828068847</v>
      </c>
      <c r="C471" s="160">
        <f>+[1]data1cf!AB470</f>
        <v>-7371.7022701176675</v>
      </c>
      <c r="D471" s="160">
        <f>+[1]data1cf!AC470</f>
        <v>-3131.8452486321221</v>
      </c>
      <c r="E471" s="160">
        <f>+[1]data1cf!AD470</f>
        <v>-2815.5921229426422</v>
      </c>
      <c r="F471" s="160">
        <f>+[1]data1cf!AE470</f>
        <v>-3200.3361030605156</v>
      </c>
      <c r="G471" s="160">
        <f>+[1]data1cf!AF470</f>
        <v>-3404.2769053808233</v>
      </c>
      <c r="H471" s="160">
        <f>+[1]data1cf!AG470</f>
        <v>-2122.7038479120615</v>
      </c>
      <c r="I471" s="160">
        <f>+[1]data1cf!AH470</f>
        <v>-2255.0138200406218</v>
      </c>
      <c r="J471" s="160">
        <f>+[1]data1cf!AI470</f>
        <v>-2267.448022575612</v>
      </c>
      <c r="K471" s="160">
        <f>+[1]data1cf!AJ470</f>
        <v>-2276.2633362886982</v>
      </c>
      <c r="L471" s="160">
        <f>+[1]data1cf!AK470</f>
        <v>-2304.9419574560225</v>
      </c>
      <c r="M471" s="160">
        <f>+[1]data1cf!AL470</f>
        <v>-2303.041970591521</v>
      </c>
      <c r="N471" s="160">
        <f>+[1]data1cf!AM470</f>
        <v>-2321.0286899879288</v>
      </c>
      <c r="O471" s="160">
        <f>+[1]data1cf!AN470</f>
        <v>-2130.8422877233843</v>
      </c>
      <c r="P471" s="160">
        <f>+[1]data1cf!AO470</f>
        <v>-2092.8371755137491</v>
      </c>
      <c r="Q471" s="160">
        <f>+[1]data1cf!AP470</f>
        <v>-2093.3773325509801</v>
      </c>
      <c r="R471" s="160">
        <f>+[1]data1cf!AQ470</f>
        <v>1177.6148948961843</v>
      </c>
      <c r="S471" s="160">
        <f>+[1]data1cf!AR470</f>
        <v>0</v>
      </c>
      <c r="T471" s="160">
        <f>+[1]data1cf!AS470</f>
        <v>0</v>
      </c>
      <c r="U471" s="160">
        <f>+[1]data1cf!AT470</f>
        <v>0</v>
      </c>
      <c r="V471" s="160">
        <f>+[1]data1cf!AU470</f>
        <v>0</v>
      </c>
      <c r="W471" s="160">
        <f>+[1]data1cf!AV470</f>
        <v>0</v>
      </c>
      <c r="X471" s="160">
        <f>+[1]data1cf!AW470</f>
        <v>0</v>
      </c>
      <c r="Y471" s="160">
        <f>+[1]data1cf!AX470</f>
        <v>0</v>
      </c>
      <c r="Z471" s="160">
        <f>+[1]data1cf!AY470</f>
        <v>0</v>
      </c>
      <c r="AA471" s="160">
        <f>+[1]data1cf!AZ470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30"/>
        <v>-103614.04082175005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0">
        <f>+[1]data1cf!AA471</f>
        <v>-87440.397836538221</v>
      </c>
      <c r="C472" s="160">
        <f>+[1]data1cf!AB471</f>
        <v>-7582.9045142385739</v>
      </c>
      <c r="D472" s="160">
        <f>+[1]data1cf!AC471</f>
        <v>-3580.9854479959686</v>
      </c>
      <c r="E472" s="160">
        <f>+[1]data1cf!AD471</f>
        <v>-3235.9520394689807</v>
      </c>
      <c r="F472" s="160">
        <f>+[1]data1cf!AE471</f>
        <v>-3571.9111196552717</v>
      </c>
      <c r="G472" s="160">
        <f>+[1]data1cf!AF471</f>
        <v>-3913.4287155286297</v>
      </c>
      <c r="H472" s="160">
        <f>+[1]data1cf!AG471</f>
        <v>-2491.6645272447754</v>
      </c>
      <c r="I472" s="160">
        <f>+[1]data1cf!AH471</f>
        <v>-2604.4308357810733</v>
      </c>
      <c r="J472" s="160">
        <f>+[1]data1cf!AI471</f>
        <v>-2616.865038316063</v>
      </c>
      <c r="K472" s="160">
        <f>+[1]data1cf!AJ471</f>
        <v>-2626.2725842592181</v>
      </c>
      <c r="L472" s="160">
        <f>+[1]data1cf!AK471</f>
        <v>-2654.3589731964735</v>
      </c>
      <c r="M472" s="160">
        <f>+[1]data1cf!AL471</f>
        <v>-2653.051218562041</v>
      </c>
      <c r="N472" s="160">
        <f>+[1]data1cf!AM471</f>
        <v>-2670.4457057283798</v>
      </c>
      <c r="O472" s="160">
        <f>+[1]data1cf!AN471</f>
        <v>-2480.8515356939042</v>
      </c>
      <c r="P472" s="160">
        <f>+[1]data1cf!AO471</f>
        <v>-2442.2541912542001</v>
      </c>
      <c r="Q472" s="160">
        <f>+[1]data1cf!AP471</f>
        <v>-2443.3865805215</v>
      </c>
      <c r="R472" s="160">
        <f>+[1]data1cf!AQ471</f>
        <v>1002.9063870259588</v>
      </c>
      <c r="S472" s="160">
        <f>+[1]data1cf!AR471</f>
        <v>0</v>
      </c>
      <c r="T472" s="160">
        <f>+[1]data1cf!AS471</f>
        <v>0</v>
      </c>
      <c r="U472" s="160">
        <f>+[1]data1cf!AT471</f>
        <v>0</v>
      </c>
      <c r="V472" s="160">
        <f>+[1]data1cf!AU471</f>
        <v>0</v>
      </c>
      <c r="W472" s="160">
        <f>+[1]data1cf!AV471</f>
        <v>0</v>
      </c>
      <c r="X472" s="160">
        <f>+[1]data1cf!AW471</f>
        <v>0</v>
      </c>
      <c r="Y472" s="160">
        <f>+[1]data1cf!AX471</f>
        <v>0</v>
      </c>
      <c r="Z472" s="160">
        <f>+[1]data1cf!AY471</f>
        <v>0</v>
      </c>
      <c r="AA472" s="160">
        <f>+[1]data1cf!AZ471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30"/>
        <v>-92541.440431896015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0">
        <f>+[1]data1cf!AA472</f>
        <v>-89059.649702850569</v>
      </c>
      <c r="C473" s="160">
        <f>+[1]data1cf!AB472</f>
        <v>-7614.7184481779514</v>
      </c>
      <c r="D473" s="160">
        <f>+[1]data1cf!AC472</f>
        <v>-3665.855225247275</v>
      </c>
      <c r="E473" s="160">
        <f>+[1]data1cf!AD472</f>
        <v>-3484.7017118459107</v>
      </c>
      <c r="F473" s="160">
        <f>+[1]data1cf!AE472</f>
        <v>-3523.9743732784564</v>
      </c>
      <c r="G473" s="160">
        <f>+[1]data1cf!AF472</f>
        <v>-3765.14115841788</v>
      </c>
      <c r="H473" s="160">
        <f>+[1]data1cf!AG472</f>
        <v>-2452.4426199185095</v>
      </c>
      <c r="I473" s="160">
        <f>+[1]data1cf!AH472</f>
        <v>-2567.2864933693613</v>
      </c>
      <c r="J473" s="160">
        <f>+[1]data1cf!AI472</f>
        <v>-2579.7206959043515</v>
      </c>
      <c r="K473" s="160">
        <f>+[1]data1cf!AJ472</f>
        <v>-2589.0652853349434</v>
      </c>
      <c r="L473" s="160">
        <f>+[1]data1cf!AK472</f>
        <v>-2617.2146307847615</v>
      </c>
      <c r="M473" s="160">
        <f>+[1]data1cf!AL472</f>
        <v>-2615.8439196377658</v>
      </c>
      <c r="N473" s="160">
        <f>+[1]data1cf!AM472</f>
        <v>-2633.3013633166679</v>
      </c>
      <c r="O473" s="160">
        <f>+[1]data1cf!AN472</f>
        <v>-2443.64423676963</v>
      </c>
      <c r="P473" s="160">
        <f>+[1]data1cf!AO472</f>
        <v>-2405.1098488424882</v>
      </c>
      <c r="Q473" s="160">
        <f>+[1]data1cf!AP472</f>
        <v>-2406.1792815972249</v>
      </c>
      <c r="R473" s="160">
        <f>+[1]data1cf!AQ472</f>
        <v>1021.4785582318148</v>
      </c>
      <c r="S473" s="160">
        <f>+[1]data1cf!AR472</f>
        <v>0</v>
      </c>
      <c r="T473" s="160">
        <f>+[1]data1cf!AS472</f>
        <v>0</v>
      </c>
      <c r="U473" s="160">
        <f>+[1]data1cf!AT472</f>
        <v>0</v>
      </c>
      <c r="V473" s="160">
        <f>+[1]data1cf!AU472</f>
        <v>0</v>
      </c>
      <c r="W473" s="160">
        <f>+[1]data1cf!AV472</f>
        <v>0</v>
      </c>
      <c r="X473" s="160">
        <f>+[1]data1cf!AW472</f>
        <v>0</v>
      </c>
      <c r="Y473" s="160">
        <f>+[1]data1cf!AX472</f>
        <v>0</v>
      </c>
      <c r="Z473" s="160">
        <f>+[1]data1cf!AY472</f>
        <v>0</v>
      </c>
      <c r="AA473" s="160">
        <f>+[1]data1cf!AZ472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30"/>
        <v>-93963.928453532528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0">
        <f>+[1]data1cf!AA473</f>
        <v>-92262.137392816192</v>
      </c>
      <c r="C474" s="160">
        <f>+[1]data1cf!AB473</f>
        <v>-7529.1690900545127</v>
      </c>
      <c r="D474" s="160">
        <f>+[1]data1cf!AC473</f>
        <v>-3561.9043425324612</v>
      </c>
      <c r="E474" s="160">
        <f>+[1]data1cf!AD473</f>
        <v>-3240.9217074518251</v>
      </c>
      <c r="F474" s="160">
        <f>+[1]data1cf!AE473</f>
        <v>-3551.8120271666266</v>
      </c>
      <c r="G474" s="160">
        <f>+[1]data1cf!AF473</f>
        <v>-3779.9657788830236</v>
      </c>
      <c r="H474" s="160">
        <f>+[1]data1cf!AG473</f>
        <v>-2374.8711944951169</v>
      </c>
      <c r="I474" s="160">
        <f>+[1]data1cf!AH473</f>
        <v>-2493.8239877517017</v>
      </c>
      <c r="J474" s="160">
        <f>+[1]data1cf!AI473</f>
        <v>-2506.2581902866914</v>
      </c>
      <c r="K474" s="160">
        <f>+[1]data1cf!AJ473</f>
        <v>-2515.4782669958981</v>
      </c>
      <c r="L474" s="160">
        <f>+[1]data1cf!AK473</f>
        <v>-2543.7521251671019</v>
      </c>
      <c r="M474" s="160">
        <f>+[1]data1cf!AL473</f>
        <v>-2542.2569012987205</v>
      </c>
      <c r="N474" s="160">
        <f>+[1]data1cf!AM473</f>
        <v>-2559.8388576990083</v>
      </c>
      <c r="O474" s="160">
        <f>+[1]data1cf!AN473</f>
        <v>-2370.0572184305847</v>
      </c>
      <c r="P474" s="160">
        <f>+[1]data1cf!AO473</f>
        <v>-2331.6473432248285</v>
      </c>
      <c r="Q474" s="160">
        <f>+[1]data1cf!AP473</f>
        <v>-2332.5922632581796</v>
      </c>
      <c r="R474" s="160">
        <f>+[1]data1cf!AQ473</f>
        <v>1058.2098110406446</v>
      </c>
      <c r="S474" s="160">
        <f>+[1]data1cf!AR473</f>
        <v>0</v>
      </c>
      <c r="T474" s="160">
        <f>+[1]data1cf!AS473</f>
        <v>0</v>
      </c>
      <c r="U474" s="160">
        <f>+[1]data1cf!AT473</f>
        <v>0</v>
      </c>
      <c r="V474" s="160">
        <f>+[1]data1cf!AU473</f>
        <v>0</v>
      </c>
      <c r="W474" s="160">
        <f>+[1]data1cf!AV473</f>
        <v>0</v>
      </c>
      <c r="X474" s="160">
        <f>+[1]data1cf!AW473</f>
        <v>0</v>
      </c>
      <c r="Y474" s="160">
        <f>+[1]data1cf!AX473</f>
        <v>0</v>
      </c>
      <c r="Z474" s="160">
        <f>+[1]data1cf!AY473</f>
        <v>0</v>
      </c>
      <c r="AA474" s="160">
        <f>+[1]data1cf!AZ473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30"/>
        <v>-96271.353117212697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0">
        <f>+[1]data1cf!AA474</f>
        <v>-94494.748278127401</v>
      </c>
      <c r="C475" s="160">
        <f>+[1]data1cf!AB474</f>
        <v>-7517.1524031853742</v>
      </c>
      <c r="D475" s="160">
        <f>+[1]data1cf!AC474</f>
        <v>-3496.2245505814326</v>
      </c>
      <c r="E475" s="160">
        <f>+[1]data1cf!AD474</f>
        <v>-3117.933351663416</v>
      </c>
      <c r="F475" s="160">
        <f>+[1]data1cf!AE474</f>
        <v>-3275.3347785079986</v>
      </c>
      <c r="G475" s="160">
        <f>+[1]data1cf!AF474</f>
        <v>-3660.5852987097614</v>
      </c>
      <c r="H475" s="160">
        <f>+[1]data1cf!AG474</f>
        <v>-2320.7923578044961</v>
      </c>
      <c r="I475" s="160">
        <f>+[1]data1cf!AH474</f>
        <v>-2442.6096801313711</v>
      </c>
      <c r="J475" s="160">
        <f>+[1]data1cf!AI474</f>
        <v>-2455.0438826663612</v>
      </c>
      <c r="K475" s="160">
        <f>+[1]data1cf!AJ474</f>
        <v>-2464.1771554643469</v>
      </c>
      <c r="L475" s="160">
        <f>+[1]data1cf!AK474</f>
        <v>-2492.5378175467713</v>
      </c>
      <c r="M475" s="160">
        <f>+[1]data1cf!AL474</f>
        <v>-2490.9557897671693</v>
      </c>
      <c r="N475" s="160">
        <f>+[1]data1cf!AM474</f>
        <v>-2508.6245500786781</v>
      </c>
      <c r="O475" s="160">
        <f>+[1]data1cf!AN474</f>
        <v>-2318.7561068990331</v>
      </c>
      <c r="P475" s="160">
        <f>+[1]data1cf!AO474</f>
        <v>-2280.4330356044984</v>
      </c>
      <c r="Q475" s="160">
        <f>+[1]data1cf!AP474</f>
        <v>-2281.2911517266284</v>
      </c>
      <c r="R475" s="160">
        <f>+[1]data1cf!AQ474</f>
        <v>1083.8169648508099</v>
      </c>
      <c r="S475" s="160">
        <f>+[1]data1cf!AR474</f>
        <v>0</v>
      </c>
      <c r="T475" s="160">
        <f>+[1]data1cf!AS474</f>
        <v>0</v>
      </c>
      <c r="U475" s="160">
        <f>+[1]data1cf!AT474</f>
        <v>0</v>
      </c>
      <c r="V475" s="160">
        <f>+[1]data1cf!AU474</f>
        <v>0</v>
      </c>
      <c r="W475" s="160">
        <f>+[1]data1cf!AV474</f>
        <v>0</v>
      </c>
      <c r="X475" s="160">
        <f>+[1]data1cf!AW474</f>
        <v>0</v>
      </c>
      <c r="Y475" s="160">
        <f>+[1]data1cf!AX474</f>
        <v>0</v>
      </c>
      <c r="Z475" s="160">
        <f>+[1]data1cf!AY474</f>
        <v>0</v>
      </c>
      <c r="AA475" s="160">
        <f>+[1]data1cf!AZ474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30"/>
        <v>-97747.333370556793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0">
        <f>+[1]data1cf!AA475</f>
        <v>-86985.003668686841</v>
      </c>
      <c r="C476" s="160">
        <f>+[1]data1cf!AB475</f>
        <v>-7655.0135591513872</v>
      </c>
      <c r="D476" s="160">
        <f>+[1]data1cf!AC475</f>
        <v>-3638.433895726665</v>
      </c>
      <c r="E476" s="160">
        <f>+[1]data1cf!AD475</f>
        <v>-3198.5620272948227</v>
      </c>
      <c r="F476" s="160">
        <f>+[1]data1cf!AE475</f>
        <v>-3522.5043132775754</v>
      </c>
      <c r="G476" s="160">
        <f>+[1]data1cf!AF475</f>
        <v>-3941.1837858979916</v>
      </c>
      <c r="H476" s="160">
        <f>+[1]data1cf!AG475</f>
        <v>-2502.6951940730719</v>
      </c>
      <c r="I476" s="160">
        <f>+[1]data1cf!AH475</f>
        <v>-2614.87721367625</v>
      </c>
      <c r="J476" s="160">
        <f>+[1]data1cf!AI475</f>
        <v>-2627.3114162112397</v>
      </c>
      <c r="K476" s="160">
        <f>+[1]data1cf!AJ475</f>
        <v>-2636.7366678796402</v>
      </c>
      <c r="L476" s="160">
        <f>+[1]data1cf!AK475</f>
        <v>-2664.8053510916502</v>
      </c>
      <c r="M476" s="160">
        <f>+[1]data1cf!AL475</f>
        <v>-2663.5153021824631</v>
      </c>
      <c r="N476" s="160">
        <f>+[1]data1cf!AM475</f>
        <v>-2680.8920836235566</v>
      </c>
      <c r="O476" s="160">
        <f>+[1]data1cf!AN475</f>
        <v>-2491.3156193143268</v>
      </c>
      <c r="P476" s="160">
        <f>+[1]data1cf!AO475</f>
        <v>-2452.7005691493769</v>
      </c>
      <c r="Q476" s="160">
        <f>+[1]data1cf!AP475</f>
        <v>-2453.8506641419217</v>
      </c>
      <c r="R476" s="160">
        <f>+[1]data1cf!AQ475</f>
        <v>997.68319807837054</v>
      </c>
      <c r="S476" s="160">
        <f>+[1]data1cf!AR475</f>
        <v>0</v>
      </c>
      <c r="T476" s="160">
        <f>+[1]data1cf!AS475</f>
        <v>0</v>
      </c>
      <c r="U476" s="160">
        <f>+[1]data1cf!AT475</f>
        <v>0</v>
      </c>
      <c r="V476" s="160">
        <f>+[1]data1cf!AU475</f>
        <v>0</v>
      </c>
      <c r="W476" s="160">
        <f>+[1]data1cf!AV475</f>
        <v>0</v>
      </c>
      <c r="X476" s="160">
        <f>+[1]data1cf!AW475</f>
        <v>0</v>
      </c>
      <c r="Y476" s="160">
        <f>+[1]data1cf!AX475</f>
        <v>0</v>
      </c>
      <c r="Z476" s="160">
        <f>+[1]data1cf!AY475</f>
        <v>0</v>
      </c>
      <c r="AA476" s="160">
        <f>+[1]data1cf!AZ475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30"/>
        <v>-92235.15689903991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0">
        <f>+[1]data1cf!AA476</f>
        <v>-91387.411424390695</v>
      </c>
      <c r="C477" s="160">
        <f>+[1]data1cf!AB476</f>
        <v>-7623.7194475206097</v>
      </c>
      <c r="D477" s="160">
        <f>+[1]data1cf!AC476</f>
        <v>-3516.4679460126035</v>
      </c>
      <c r="E477" s="160">
        <f>+[1]data1cf!AD476</f>
        <v>-3149.8647660970546</v>
      </c>
      <c r="F477" s="160">
        <f>+[1]data1cf!AE476</f>
        <v>-3449.9575157671857</v>
      </c>
      <c r="G477" s="160">
        <f>+[1]data1cf!AF476</f>
        <v>-3704.5166546210744</v>
      </c>
      <c r="H477" s="160">
        <f>+[1]data1cf!AG476</f>
        <v>-2396.0590168365516</v>
      </c>
      <c r="I477" s="160">
        <f>+[1]data1cf!AH476</f>
        <v>-2513.8895016866081</v>
      </c>
      <c r="J477" s="160">
        <f>+[1]data1cf!AI476</f>
        <v>-2526.3237042215978</v>
      </c>
      <c r="K477" s="160">
        <f>+[1]data1cf!AJ476</f>
        <v>-2535.5777902764567</v>
      </c>
      <c r="L477" s="160">
        <f>+[1]data1cf!AK476</f>
        <v>-2563.8176391020083</v>
      </c>
      <c r="M477" s="160">
        <f>+[1]data1cf!AL476</f>
        <v>-2562.3564245792795</v>
      </c>
      <c r="N477" s="160">
        <f>+[1]data1cf!AM476</f>
        <v>-2579.9043716339147</v>
      </c>
      <c r="O477" s="160">
        <f>+[1]data1cf!AN476</f>
        <v>-2390.1567417111432</v>
      </c>
      <c r="P477" s="160">
        <f>+[1]data1cf!AO476</f>
        <v>-2351.712857159735</v>
      </c>
      <c r="Q477" s="160">
        <f>+[1]data1cf!AP476</f>
        <v>-2352.6917865387386</v>
      </c>
      <c r="R477" s="160">
        <f>+[1]data1cf!AQ476</f>
        <v>1048.1770540731914</v>
      </c>
      <c r="S477" s="160">
        <f>+[1]data1cf!AR476</f>
        <v>0</v>
      </c>
      <c r="T477" s="160">
        <f>+[1]data1cf!AS476</f>
        <v>0</v>
      </c>
      <c r="U477" s="160">
        <f>+[1]data1cf!AT476</f>
        <v>0</v>
      </c>
      <c r="V477" s="160">
        <f>+[1]data1cf!AU476</f>
        <v>0</v>
      </c>
      <c r="W477" s="160">
        <f>+[1]data1cf!AV476</f>
        <v>0</v>
      </c>
      <c r="X477" s="160">
        <f>+[1]data1cf!AW476</f>
        <v>0</v>
      </c>
      <c r="Y477" s="160">
        <f>+[1]data1cf!AX476</f>
        <v>0</v>
      </c>
      <c r="Z477" s="160">
        <f>+[1]data1cf!AY476</f>
        <v>0</v>
      </c>
      <c r="AA477" s="160">
        <f>+[1]data1cf!AZ476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30"/>
        <v>-95482.197922414096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0">
        <f>+[1]data1cf!AA477</f>
        <v>-91034.818227260752</v>
      </c>
      <c r="C478" s="160">
        <f>+[1]data1cf!AB477</f>
        <v>-7620.9195363650861</v>
      </c>
      <c r="D478" s="160">
        <f>+[1]data1cf!AC477</f>
        <v>-3548.6359029347941</v>
      </c>
      <c r="E478" s="160">
        <f>+[1]data1cf!AD477</f>
        <v>-3092.4747910605338</v>
      </c>
      <c r="F478" s="160">
        <f>+[1]data1cf!AE477</f>
        <v>-3445.1543955172597</v>
      </c>
      <c r="G478" s="160">
        <f>+[1]data1cf!AF477</f>
        <v>-3689.2310387873631</v>
      </c>
      <c r="H478" s="160">
        <f>+[1]data1cf!AG477</f>
        <v>-2404.5996138798005</v>
      </c>
      <c r="I478" s="160">
        <f>+[1]data1cf!AH477</f>
        <v>-2521.9777075542111</v>
      </c>
      <c r="J478" s="160">
        <f>+[1]data1cf!AI477</f>
        <v>-2534.4119100892012</v>
      </c>
      <c r="K478" s="160">
        <f>+[1]data1cf!AJ477</f>
        <v>-2543.6797049675642</v>
      </c>
      <c r="L478" s="160">
        <f>+[1]data1cf!AK477</f>
        <v>-2571.9058449696113</v>
      </c>
      <c r="M478" s="160">
        <f>+[1]data1cf!AL477</f>
        <v>-2570.4583392703871</v>
      </c>
      <c r="N478" s="160">
        <f>+[1]data1cf!AM477</f>
        <v>-2587.9925775015176</v>
      </c>
      <c r="O478" s="160">
        <f>+[1]data1cf!AN477</f>
        <v>-2398.2586564022508</v>
      </c>
      <c r="P478" s="160">
        <f>+[1]data1cf!AO477</f>
        <v>-2359.8010630273379</v>
      </c>
      <c r="Q478" s="160">
        <f>+[1]data1cf!AP477</f>
        <v>-2360.7937012298462</v>
      </c>
      <c r="R478" s="160">
        <f>+[1]data1cf!AQ477</f>
        <v>1044.1329511393899</v>
      </c>
      <c r="S478" s="160">
        <f>+[1]data1cf!AR477</f>
        <v>0</v>
      </c>
      <c r="T478" s="160">
        <f>+[1]data1cf!AS477</f>
        <v>0</v>
      </c>
      <c r="U478" s="160">
        <f>+[1]data1cf!AT477</f>
        <v>0</v>
      </c>
      <c r="V478" s="160">
        <f>+[1]data1cf!AU477</f>
        <v>0</v>
      </c>
      <c r="W478" s="160">
        <f>+[1]data1cf!AV477</f>
        <v>0</v>
      </c>
      <c r="X478" s="160">
        <f>+[1]data1cf!AW477</f>
        <v>0</v>
      </c>
      <c r="Y478" s="160">
        <f>+[1]data1cf!AX477</f>
        <v>0</v>
      </c>
      <c r="Z478" s="160">
        <f>+[1]data1cf!AY477</f>
        <v>0</v>
      </c>
      <c r="AA478" s="160">
        <f>+[1]data1cf!AZ477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30"/>
        <v>-95178.748419734577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0">
        <f>+[1]data1cf!AA478</f>
        <v>-88141.420195624902</v>
      </c>
      <c r="C479" s="160">
        <f>+[1]data1cf!AB478</f>
        <v>-7636.9511978019027</v>
      </c>
      <c r="D479" s="160">
        <f>+[1]data1cf!AC478</f>
        <v>-3626.3102163903272</v>
      </c>
      <c r="E479" s="160">
        <f>+[1]data1cf!AD478</f>
        <v>-3378.5415282440226</v>
      </c>
      <c r="F479" s="160">
        <f>+[1]data1cf!AE478</f>
        <v>-3660.647387006894</v>
      </c>
      <c r="G479" s="160">
        <f>+[1]data1cf!AF478</f>
        <v>-3942.4317068360374</v>
      </c>
      <c r="H479" s="160">
        <f>+[1]data1cf!AG478</f>
        <v>-2474.6841954176116</v>
      </c>
      <c r="I479" s="160">
        <f>+[1]data1cf!AH478</f>
        <v>-2588.3499436815123</v>
      </c>
      <c r="J479" s="160">
        <f>+[1]data1cf!AI478</f>
        <v>-2600.7841462165024</v>
      </c>
      <c r="K479" s="160">
        <f>+[1]data1cf!AJ478</f>
        <v>-2610.1644364103358</v>
      </c>
      <c r="L479" s="160">
        <f>+[1]data1cf!AK478</f>
        <v>-2638.2780810969125</v>
      </c>
      <c r="M479" s="160">
        <f>+[1]data1cf!AL478</f>
        <v>-2636.9430707131582</v>
      </c>
      <c r="N479" s="160">
        <f>+[1]data1cf!AM478</f>
        <v>-2654.3648136288189</v>
      </c>
      <c r="O479" s="160">
        <f>+[1]data1cf!AN478</f>
        <v>-2464.743387845022</v>
      </c>
      <c r="P479" s="160">
        <f>+[1]data1cf!AO478</f>
        <v>-2426.1732991546392</v>
      </c>
      <c r="Q479" s="160">
        <f>+[1]data1cf!AP478</f>
        <v>-2427.2784326726173</v>
      </c>
      <c r="R479" s="160">
        <f>+[1]data1cf!AQ478</f>
        <v>1010.9468330757393</v>
      </c>
      <c r="S479" s="160">
        <f>+[1]data1cf!AR478</f>
        <v>0</v>
      </c>
      <c r="T479" s="160">
        <f>+[1]data1cf!AS478</f>
        <v>0</v>
      </c>
      <c r="U479" s="160">
        <f>+[1]data1cf!AT478</f>
        <v>0</v>
      </c>
      <c r="V479" s="160">
        <f>+[1]data1cf!AU478</f>
        <v>0</v>
      </c>
      <c r="W479" s="160">
        <f>+[1]data1cf!AV478</f>
        <v>0</v>
      </c>
      <c r="X479" s="160">
        <f>+[1]data1cf!AW478</f>
        <v>0</v>
      </c>
      <c r="Y479" s="160">
        <f>+[1]data1cf!AX478</f>
        <v>0</v>
      </c>
      <c r="Z479" s="160">
        <f>+[1]data1cf!AY478</f>
        <v>0</v>
      </c>
      <c r="AA479" s="160">
        <f>+[1]data1cf!AZ478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30"/>
        <v>-93304.467048859427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0">
        <f>+[1]data1cf!AA479</f>
        <v>-92124.448293142239</v>
      </c>
      <c r="C480" s="160">
        <f>+[1]data1cf!AB479</f>
        <v>-7593.5029185135936</v>
      </c>
      <c r="D480" s="160">
        <f>+[1]data1cf!AC479</f>
        <v>-3521.1173110331329</v>
      </c>
      <c r="E480" s="160">
        <f>+[1]data1cf!AD479</f>
        <v>-3050.2035678882394</v>
      </c>
      <c r="F480" s="160">
        <f>+[1]data1cf!AE479</f>
        <v>-3287.2817843960293</v>
      </c>
      <c r="G480" s="160">
        <f>+[1]data1cf!AF479</f>
        <v>-3703.0600054563038</v>
      </c>
      <c r="H480" s="160">
        <f>+[1]data1cf!AG479</f>
        <v>-2378.2063329128032</v>
      </c>
      <c r="I480" s="160">
        <f>+[1]data1cf!AH479</f>
        <v>-2496.9824655469429</v>
      </c>
      <c r="J480" s="160">
        <f>+[1]data1cf!AI479</f>
        <v>-2509.4166680819326</v>
      </c>
      <c r="K480" s="160">
        <f>+[1]data1cf!AJ479</f>
        <v>-2518.6420981433344</v>
      </c>
      <c r="L480" s="160">
        <f>+[1]data1cf!AK479</f>
        <v>-2546.9106029623431</v>
      </c>
      <c r="M480" s="160">
        <f>+[1]data1cf!AL479</f>
        <v>-2545.4207324461568</v>
      </c>
      <c r="N480" s="160">
        <f>+[1]data1cf!AM479</f>
        <v>-2562.9973354942495</v>
      </c>
      <c r="O480" s="160">
        <f>+[1]data1cf!AN479</f>
        <v>-2373.2210495780209</v>
      </c>
      <c r="P480" s="160">
        <f>+[1]data1cf!AO479</f>
        <v>-2334.8058210200697</v>
      </c>
      <c r="Q480" s="160">
        <f>+[1]data1cf!AP479</f>
        <v>-2335.7560944056158</v>
      </c>
      <c r="R480" s="160">
        <f>+[1]data1cf!AQ479</f>
        <v>1056.6305721430242</v>
      </c>
      <c r="S480" s="160">
        <f>+[1]data1cf!AR479</f>
        <v>0</v>
      </c>
      <c r="T480" s="160">
        <f>+[1]data1cf!AS479</f>
        <v>0</v>
      </c>
      <c r="U480" s="160">
        <f>+[1]data1cf!AT479</f>
        <v>0</v>
      </c>
      <c r="V480" s="160">
        <f>+[1]data1cf!AU479</f>
        <v>0</v>
      </c>
      <c r="W480" s="160">
        <f>+[1]data1cf!AV479</f>
        <v>0</v>
      </c>
      <c r="X480" s="160">
        <f>+[1]data1cf!AW479</f>
        <v>0</v>
      </c>
      <c r="Y480" s="160">
        <f>+[1]data1cf!AX479</f>
        <v>0</v>
      </c>
      <c r="Z480" s="160">
        <f>+[1]data1cf!AY479</f>
        <v>0</v>
      </c>
      <c r="AA480" s="160">
        <f>+[1]data1cf!AZ479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30"/>
        <v>-95915.297784710492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0">
        <f>+[1]data1cf!AA480</f>
        <v>-100217.35618218656</v>
      </c>
      <c r="C481" s="160">
        <f>+[1]data1cf!AB480</f>
        <v>-7362.0545499556974</v>
      </c>
      <c r="D481" s="160">
        <f>+[1]data1cf!AC480</f>
        <v>-3140.1389688381496</v>
      </c>
      <c r="E481" s="160">
        <f>+[1]data1cf!AD480</f>
        <v>-2905.0878179280662</v>
      </c>
      <c r="F481" s="160">
        <f>+[1]data1cf!AE480</f>
        <v>-3073.231926511422</v>
      </c>
      <c r="G481" s="160">
        <f>+[1]data1cf!AF480</f>
        <v>-3437.7816311057868</v>
      </c>
      <c r="H481" s="160">
        <f>+[1]data1cf!AG480</f>
        <v>-2182.1779757264781</v>
      </c>
      <c r="I481" s="160">
        <f>+[1]data1cf!AH480</f>
        <v>-2311.3376328985769</v>
      </c>
      <c r="J481" s="160">
        <f>+[1]data1cf!AI480</f>
        <v>-2323.771835433567</v>
      </c>
      <c r="K481" s="160">
        <f>+[1]data1cf!AJ480</f>
        <v>-2332.682613236243</v>
      </c>
      <c r="L481" s="160">
        <f>+[1]data1cf!AK480</f>
        <v>-2361.2657703139776</v>
      </c>
      <c r="M481" s="160">
        <f>+[1]data1cf!AL480</f>
        <v>-2359.4612475390659</v>
      </c>
      <c r="N481" s="160">
        <f>+[1]data1cf!AM480</f>
        <v>-2377.3525028458835</v>
      </c>
      <c r="O481" s="160">
        <f>+[1]data1cf!AN480</f>
        <v>-2187.2615646709291</v>
      </c>
      <c r="P481" s="160">
        <f>+[1]data1cf!AO480</f>
        <v>-2149.1609883717038</v>
      </c>
      <c r="Q481" s="160">
        <f>+[1]data1cf!AP480</f>
        <v>-2149.796609498525</v>
      </c>
      <c r="R481" s="160">
        <f>+[1]data1cf!AQ480</f>
        <v>1149.452988467207</v>
      </c>
      <c r="S481" s="160">
        <f>+[1]data1cf!AR480</f>
        <v>0</v>
      </c>
      <c r="T481" s="160">
        <f>+[1]data1cf!AS480</f>
        <v>0</v>
      </c>
      <c r="U481" s="160">
        <f>+[1]data1cf!AT480</f>
        <v>0</v>
      </c>
      <c r="V481" s="160">
        <f>+[1]data1cf!AU480</f>
        <v>0</v>
      </c>
      <c r="W481" s="160">
        <f>+[1]data1cf!AV480</f>
        <v>0</v>
      </c>
      <c r="X481" s="160">
        <f>+[1]data1cf!AW480</f>
        <v>0</v>
      </c>
      <c r="Y481" s="160">
        <f>+[1]data1cf!AX480</f>
        <v>0</v>
      </c>
      <c r="Z481" s="160">
        <f>+[1]data1cf!AY480</f>
        <v>0</v>
      </c>
      <c r="AA481" s="160">
        <f>+[1]data1cf!AZ480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30"/>
        <v>-101656.69093574658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0">
        <f>+[1]data1cf!AA481</f>
        <v>-94067.786342468011</v>
      </c>
      <c r="C482" s="160">
        <f>+[1]data1cf!AB481</f>
        <v>-7585.3734979385044</v>
      </c>
      <c r="D482" s="160">
        <f>+[1]data1cf!AC481</f>
        <v>-3412.0235333220853</v>
      </c>
      <c r="E482" s="160">
        <f>+[1]data1cf!AD481</f>
        <v>-3077.2532602554429</v>
      </c>
      <c r="F482" s="160">
        <f>+[1]data1cf!AE481</f>
        <v>-3394.1592725917899</v>
      </c>
      <c r="G482" s="160">
        <f>+[1]data1cf!AF481</f>
        <v>-3666.6675856781717</v>
      </c>
      <c r="H482" s="160">
        <f>+[1]data1cf!AG481</f>
        <v>-2331.1343322809025</v>
      </c>
      <c r="I482" s="160">
        <f>+[1]data1cf!AH481</f>
        <v>-2452.4038453658486</v>
      </c>
      <c r="J482" s="160">
        <f>+[1]data1cf!AI481</f>
        <v>-2464.8380479008388</v>
      </c>
      <c r="K482" s="160">
        <f>+[1]data1cf!AJ481</f>
        <v>-2473.9879209788828</v>
      </c>
      <c r="L482" s="160">
        <f>+[1]data1cf!AK481</f>
        <v>-2502.3319827812493</v>
      </c>
      <c r="M482" s="160">
        <f>+[1]data1cf!AL481</f>
        <v>-2500.7665552817057</v>
      </c>
      <c r="N482" s="160">
        <f>+[1]data1cf!AM481</f>
        <v>-2518.4187153131552</v>
      </c>
      <c r="O482" s="160">
        <f>+[1]data1cf!AN481</f>
        <v>-2328.5668724135694</v>
      </c>
      <c r="P482" s="160">
        <f>+[1]data1cf!AO481</f>
        <v>-2290.2272008389755</v>
      </c>
      <c r="Q482" s="160">
        <f>+[1]data1cf!AP481</f>
        <v>-2291.1019172411643</v>
      </c>
      <c r="R482" s="160">
        <f>+[1]data1cf!AQ481</f>
        <v>1078.9198822335711</v>
      </c>
      <c r="S482" s="160">
        <f>+[1]data1cf!AR481</f>
        <v>0</v>
      </c>
      <c r="T482" s="160">
        <f>+[1]data1cf!AS481</f>
        <v>0</v>
      </c>
      <c r="U482" s="160">
        <f>+[1]data1cf!AT481</f>
        <v>0</v>
      </c>
      <c r="V482" s="160">
        <f>+[1]data1cf!AU481</f>
        <v>0</v>
      </c>
      <c r="W482" s="160">
        <f>+[1]data1cf!AV481</f>
        <v>0</v>
      </c>
      <c r="X482" s="160">
        <f>+[1]data1cf!AW481</f>
        <v>0</v>
      </c>
      <c r="Y482" s="160">
        <f>+[1]data1cf!AX481</f>
        <v>0</v>
      </c>
      <c r="Z482" s="160">
        <f>+[1]data1cf!AY481</f>
        <v>0</v>
      </c>
      <c r="AA482" s="160">
        <f>+[1]data1cf!AZ481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30"/>
        <v>-97440.647460725289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0">
        <f>+[1]data1cf!AA482</f>
        <v>-100877.33106183696</v>
      </c>
      <c r="C483" s="160">
        <f>+[1]data1cf!AB482</f>
        <v>-7462.7790880956591</v>
      </c>
      <c r="D483" s="160">
        <f>+[1]data1cf!AC482</f>
        <v>-3155.3646592872392</v>
      </c>
      <c r="E483" s="160">
        <f>+[1]data1cf!AD482</f>
        <v>-2902.6639682118025</v>
      </c>
      <c r="F483" s="160">
        <f>+[1]data1cf!AE482</f>
        <v>-3158.593903760222</v>
      </c>
      <c r="G483" s="160">
        <f>+[1]data1cf!AF482</f>
        <v>-3544.6571698810967</v>
      </c>
      <c r="H483" s="160">
        <f>+[1]data1cf!AG482</f>
        <v>-2166.1919057976152</v>
      </c>
      <c r="I483" s="160">
        <f>+[1]data1cf!AH482</f>
        <v>-2296.1983371393007</v>
      </c>
      <c r="J483" s="160">
        <f>+[1]data1cf!AI482</f>
        <v>-2308.6325396742905</v>
      </c>
      <c r="K483" s="160">
        <f>+[1]data1cf!AJ482</f>
        <v>-2317.5176576536455</v>
      </c>
      <c r="L483" s="160">
        <f>+[1]data1cf!AK482</f>
        <v>-2346.126474554701</v>
      </c>
      <c r="M483" s="160">
        <f>+[1]data1cf!AL482</f>
        <v>-2344.2962919564684</v>
      </c>
      <c r="N483" s="160">
        <f>+[1]data1cf!AM482</f>
        <v>-2362.2132070866073</v>
      </c>
      <c r="O483" s="160">
        <f>+[1]data1cf!AN482</f>
        <v>-2172.0966090883321</v>
      </c>
      <c r="P483" s="160">
        <f>+[1]data1cf!AO482</f>
        <v>-2134.0216926124276</v>
      </c>
      <c r="Q483" s="160">
        <f>+[1]data1cf!AP482</f>
        <v>-2134.631653915927</v>
      </c>
      <c r="R483" s="160">
        <f>+[1]data1cf!AQ482</f>
        <v>1157.022636346845</v>
      </c>
      <c r="S483" s="160">
        <f>+[1]data1cf!AR482</f>
        <v>0</v>
      </c>
      <c r="T483" s="160">
        <f>+[1]data1cf!AS482</f>
        <v>0</v>
      </c>
      <c r="U483" s="160">
        <f>+[1]data1cf!AT482</f>
        <v>0</v>
      </c>
      <c r="V483" s="160">
        <f>+[1]data1cf!AU482</f>
        <v>0</v>
      </c>
      <c r="W483" s="160">
        <f>+[1]data1cf!AV482</f>
        <v>0</v>
      </c>
      <c r="X483" s="160">
        <f>+[1]data1cf!AW482</f>
        <v>0</v>
      </c>
      <c r="Y483" s="160">
        <f>+[1]data1cf!AX482</f>
        <v>0</v>
      </c>
      <c r="Z483" s="160">
        <f>+[1]data1cf!AY482</f>
        <v>0</v>
      </c>
      <c r="AA483" s="160">
        <f>+[1]data1cf!AZ482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30"/>
        <v>-102352.20030787161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0">
        <f>+[1]data1cf!AA483</f>
        <v>-85320.175426332367</v>
      </c>
      <c r="C484" s="160">
        <f>+[1]data1cf!AB483</f>
        <v>-7671.700723718046</v>
      </c>
      <c r="D484" s="160">
        <f>+[1]data1cf!AC483</f>
        <v>-3738.4727275281903</v>
      </c>
      <c r="E484" s="160">
        <f>+[1]data1cf!AD483</f>
        <v>-3228.524663673672</v>
      </c>
      <c r="F484" s="160">
        <f>+[1]data1cf!AE483</f>
        <v>-3583.7109528537021</v>
      </c>
      <c r="G484" s="160">
        <f>+[1]data1cf!AF483</f>
        <v>-3801.3646834305082</v>
      </c>
      <c r="H484" s="160">
        <f>+[1]data1cf!AG483</f>
        <v>-2543.02106331816</v>
      </c>
      <c r="I484" s="160">
        <f>+[1]data1cf!AH483</f>
        <v>-2653.0670416932676</v>
      </c>
      <c r="J484" s="160">
        <f>+[1]data1cf!AI483</f>
        <v>-2665.5012442282577</v>
      </c>
      <c r="K484" s="160">
        <f>+[1]data1cf!AJ483</f>
        <v>-2674.9912244187212</v>
      </c>
      <c r="L484" s="160">
        <f>+[1]data1cf!AK483</f>
        <v>-2702.9951791086678</v>
      </c>
      <c r="M484" s="160">
        <f>+[1]data1cf!AL483</f>
        <v>-2701.7698587215436</v>
      </c>
      <c r="N484" s="160">
        <f>+[1]data1cf!AM483</f>
        <v>-2719.0819116405742</v>
      </c>
      <c r="O484" s="160">
        <f>+[1]data1cf!AN483</f>
        <v>-2529.5701758534074</v>
      </c>
      <c r="P484" s="160">
        <f>+[1]data1cf!AO483</f>
        <v>-2490.8903971663945</v>
      </c>
      <c r="Q484" s="160">
        <f>+[1]data1cf!AP483</f>
        <v>-2492.1052206810027</v>
      </c>
      <c r="R484" s="160">
        <f>+[1]data1cf!AQ483</f>
        <v>978.58828406986163</v>
      </c>
      <c r="S484" s="160">
        <f>+[1]data1cf!AR483</f>
        <v>0</v>
      </c>
      <c r="T484" s="160">
        <f>+[1]data1cf!AS483</f>
        <v>0</v>
      </c>
      <c r="U484" s="160">
        <f>+[1]data1cf!AT483</f>
        <v>0</v>
      </c>
      <c r="V484" s="160">
        <f>+[1]data1cf!AU483</f>
        <v>0</v>
      </c>
      <c r="W484" s="160">
        <f>+[1]data1cf!AV483</f>
        <v>0</v>
      </c>
      <c r="X484" s="160">
        <f>+[1]data1cf!AW483</f>
        <v>0</v>
      </c>
      <c r="Y484" s="160">
        <f>+[1]data1cf!AX483</f>
        <v>0</v>
      </c>
      <c r="Z484" s="160">
        <f>+[1]data1cf!AY483</f>
        <v>0</v>
      </c>
      <c r="AA484" s="160">
        <f>+[1]data1cf!AZ483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1">SUMPRODUCT(B484:AJ484,PVCapPrice)</f>
        <v>-90971.62420036002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0">
        <f>+[1]data1cf!AA484</f>
        <v>-96723.415888242162</v>
      </c>
      <c r="C485" s="160">
        <f>+[1]data1cf!AB484</f>
        <v>-7441.6211032446545</v>
      </c>
      <c r="D485" s="160">
        <f>+[1]data1cf!AC484</f>
        <v>-3351.5867538101793</v>
      </c>
      <c r="E485" s="160">
        <f>+[1]data1cf!AD484</f>
        <v>-2988.1315442318787</v>
      </c>
      <c r="F485" s="160">
        <f>+[1]data1cf!AE484</f>
        <v>-3207.4271147859445</v>
      </c>
      <c r="G485" s="160">
        <f>+[1]data1cf!AF484</f>
        <v>-3546.6078816904865</v>
      </c>
      <c r="H485" s="160">
        <f>+[1]data1cf!AG484</f>
        <v>-2266.8090360720698</v>
      </c>
      <c r="I485" s="160">
        <f>+[1]data1cf!AH484</f>
        <v>-2391.4858280894268</v>
      </c>
      <c r="J485" s="160">
        <f>+[1]data1cf!AI484</f>
        <v>-2403.9200306244165</v>
      </c>
      <c r="K485" s="160">
        <f>+[1]data1cf!AJ484</f>
        <v>-2412.9666528257208</v>
      </c>
      <c r="L485" s="160">
        <f>+[1]data1cf!AK484</f>
        <v>-2441.4139655048266</v>
      </c>
      <c r="M485" s="160">
        <f>+[1]data1cf!AL484</f>
        <v>-2439.7452871285432</v>
      </c>
      <c r="N485" s="160">
        <f>+[1]data1cf!AM484</f>
        <v>-2457.5006980367334</v>
      </c>
      <c r="O485" s="160">
        <f>+[1]data1cf!AN484</f>
        <v>-2267.5456042604073</v>
      </c>
      <c r="P485" s="160">
        <f>+[1]data1cf!AO484</f>
        <v>-2229.3091835625537</v>
      </c>
      <c r="Q485" s="160">
        <f>+[1]data1cf!AP484</f>
        <v>-2230.0806490880022</v>
      </c>
      <c r="R485" s="160">
        <f>+[1]data1cf!AQ484</f>
        <v>1109.3788908717822</v>
      </c>
      <c r="S485" s="160">
        <f>+[1]data1cf!AR484</f>
        <v>0</v>
      </c>
      <c r="T485" s="160">
        <f>+[1]data1cf!AS484</f>
        <v>0</v>
      </c>
      <c r="U485" s="160">
        <f>+[1]data1cf!AT484</f>
        <v>0</v>
      </c>
      <c r="V485" s="160">
        <f>+[1]data1cf!AU484</f>
        <v>0</v>
      </c>
      <c r="W485" s="160">
        <f>+[1]data1cf!AV484</f>
        <v>0</v>
      </c>
      <c r="X485" s="160">
        <f>+[1]data1cf!AW484</f>
        <v>0</v>
      </c>
      <c r="Y485" s="160">
        <f>+[1]data1cf!AX484</f>
        <v>0</v>
      </c>
      <c r="Z485" s="160">
        <f>+[1]data1cf!AY484</f>
        <v>0</v>
      </c>
      <c r="AA485" s="160">
        <f>+[1]data1cf!AZ484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1"/>
        <v>-99222.395809441747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0">
        <f>+[1]data1cf!AA485</f>
        <v>-93358.324656420547</v>
      </c>
      <c r="C486" s="160">
        <f>+[1]data1cf!AB485</f>
        <v>-7589.5607328240658</v>
      </c>
      <c r="D486" s="160">
        <f>+[1]data1cf!AC485</f>
        <v>-3528.1542956058502</v>
      </c>
      <c r="E486" s="160">
        <f>+[1]data1cf!AD485</f>
        <v>-3040.5075578910623</v>
      </c>
      <c r="F486" s="160">
        <f>+[1]data1cf!AE485</f>
        <v>-3319.0350465275396</v>
      </c>
      <c r="G486" s="160">
        <f>+[1]data1cf!AF485</f>
        <v>-3569.5771450478196</v>
      </c>
      <c r="H486" s="160">
        <f>+[1]data1cf!AG485</f>
        <v>-2348.3190835111486</v>
      </c>
      <c r="I486" s="160">
        <f>+[1]data1cf!AH485</f>
        <v>-2468.6783288744291</v>
      </c>
      <c r="J486" s="160">
        <f>+[1]data1cf!AI485</f>
        <v>-2481.1125314094188</v>
      </c>
      <c r="K486" s="160">
        <f>+[1]data1cf!AJ485</f>
        <v>-2490.2899883578161</v>
      </c>
      <c r="L486" s="160">
        <f>+[1]data1cf!AK485</f>
        <v>-2518.6064662898293</v>
      </c>
      <c r="M486" s="160">
        <f>+[1]data1cf!AL485</f>
        <v>-2517.068622660639</v>
      </c>
      <c r="N486" s="160">
        <f>+[1]data1cf!AM485</f>
        <v>-2534.6931988217357</v>
      </c>
      <c r="O486" s="160">
        <f>+[1]data1cf!AN485</f>
        <v>-2344.8689397925027</v>
      </c>
      <c r="P486" s="160">
        <f>+[1]data1cf!AO485</f>
        <v>-2306.501684347556</v>
      </c>
      <c r="Q486" s="160">
        <f>+[1]data1cf!AP485</f>
        <v>-2307.4039846200976</v>
      </c>
      <c r="R486" s="160">
        <f>+[1]data1cf!AQ485</f>
        <v>1070.7826404792809</v>
      </c>
      <c r="S486" s="160">
        <f>+[1]data1cf!AR485</f>
        <v>0</v>
      </c>
      <c r="T486" s="160">
        <f>+[1]data1cf!AS485</f>
        <v>0</v>
      </c>
      <c r="U486" s="160">
        <f>+[1]data1cf!AT485</f>
        <v>0</v>
      </c>
      <c r="V486" s="160">
        <f>+[1]data1cf!AU485</f>
        <v>0</v>
      </c>
      <c r="W486" s="160">
        <f>+[1]data1cf!AV485</f>
        <v>0</v>
      </c>
      <c r="X486" s="160">
        <f>+[1]data1cf!AW485</f>
        <v>0</v>
      </c>
      <c r="Y486" s="160">
        <f>+[1]data1cf!AX485</f>
        <v>0</v>
      </c>
      <c r="Z486" s="160">
        <f>+[1]data1cf!AY485</f>
        <v>0</v>
      </c>
      <c r="AA486" s="160">
        <f>+[1]data1cf!AZ485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1"/>
        <v>-96854.57731060333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0">
        <f>+[1]data1cf!AA486</f>
        <v>-94808.43276943473</v>
      </c>
      <c r="C487" s="160">
        <f>+[1]data1cf!AB486</f>
        <v>-7544.8146439729117</v>
      </c>
      <c r="D487" s="160">
        <f>+[1]data1cf!AC486</f>
        <v>-3341.0729208681205</v>
      </c>
      <c r="E487" s="160">
        <f>+[1]data1cf!AD486</f>
        <v>-3025.2252765353765</v>
      </c>
      <c r="F487" s="160">
        <f>+[1]data1cf!AE486</f>
        <v>-3252.8849029576641</v>
      </c>
      <c r="G487" s="160">
        <f>+[1]data1cf!AF486</f>
        <v>-3723.5603074489636</v>
      </c>
      <c r="H487" s="160">
        <f>+[1]data1cf!AG486</f>
        <v>-2313.1942167717721</v>
      </c>
      <c r="I487" s="160">
        <f>+[1]data1cf!AH486</f>
        <v>-2435.4140088483741</v>
      </c>
      <c r="J487" s="160">
        <f>+[1]data1cf!AI486</f>
        <v>-2447.8482113833643</v>
      </c>
      <c r="K487" s="160">
        <f>+[1]data1cf!AJ486</f>
        <v>-2456.9692881283277</v>
      </c>
      <c r="L487" s="160">
        <f>+[1]data1cf!AK486</f>
        <v>-2485.3421462637743</v>
      </c>
      <c r="M487" s="160">
        <f>+[1]data1cf!AL486</f>
        <v>-2483.7479224311501</v>
      </c>
      <c r="N487" s="160">
        <f>+[1]data1cf!AM486</f>
        <v>-2501.4288787956807</v>
      </c>
      <c r="O487" s="160">
        <f>+[1]data1cf!AN486</f>
        <v>-2311.5482395630138</v>
      </c>
      <c r="P487" s="160">
        <f>+[1]data1cf!AO486</f>
        <v>-2273.237364321501</v>
      </c>
      <c r="Q487" s="160">
        <f>+[1]data1cf!AP486</f>
        <v>-2274.0832843906092</v>
      </c>
      <c r="R487" s="160">
        <f>+[1]data1cf!AQ486</f>
        <v>1087.4148004923084</v>
      </c>
      <c r="S487" s="160">
        <f>+[1]data1cf!AR486</f>
        <v>0</v>
      </c>
      <c r="T487" s="160">
        <f>+[1]data1cf!AS486</f>
        <v>0</v>
      </c>
      <c r="U487" s="160">
        <f>+[1]data1cf!AT486</f>
        <v>0</v>
      </c>
      <c r="V487" s="160">
        <f>+[1]data1cf!AU486</f>
        <v>0</v>
      </c>
      <c r="W487" s="160">
        <f>+[1]data1cf!AV486</f>
        <v>0</v>
      </c>
      <c r="X487" s="160">
        <f>+[1]data1cf!AW486</f>
        <v>0</v>
      </c>
      <c r="Y487" s="160">
        <f>+[1]data1cf!AX486</f>
        <v>0</v>
      </c>
      <c r="Z487" s="160">
        <f>+[1]data1cf!AY486</f>
        <v>0</v>
      </c>
      <c r="AA487" s="160">
        <f>+[1]data1cf!AZ486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1"/>
        <v>-97882.08856328603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0">
        <f>+[1]data1cf!AA487</f>
        <v>-99900.3447586486</v>
      </c>
      <c r="C488" s="160">
        <f>+[1]data1cf!AB487</f>
        <v>-7428.6156966592598</v>
      </c>
      <c r="D488" s="160">
        <f>+[1]data1cf!AC487</f>
        <v>-3170.3867963190523</v>
      </c>
      <c r="E488" s="160">
        <f>+[1]data1cf!AD487</f>
        <v>-2960.7502488602486</v>
      </c>
      <c r="F488" s="160">
        <f>+[1]data1cf!AE487</f>
        <v>-3263.1494970422432</v>
      </c>
      <c r="G488" s="160">
        <f>+[1]data1cf!AF487</f>
        <v>-3498.3861447633926</v>
      </c>
      <c r="H488" s="160">
        <f>+[1]data1cf!AG487</f>
        <v>-2189.8567025101565</v>
      </c>
      <c r="I488" s="160">
        <f>+[1]data1cf!AH487</f>
        <v>-2318.6096213453993</v>
      </c>
      <c r="J488" s="160">
        <f>+[1]data1cf!AI487</f>
        <v>-2331.043823880389</v>
      </c>
      <c r="K488" s="160">
        <f>+[1]data1cf!AJ487</f>
        <v>-2339.9669270872118</v>
      </c>
      <c r="L488" s="160">
        <f>+[1]data1cf!AK487</f>
        <v>-2368.5377587607995</v>
      </c>
      <c r="M488" s="160">
        <f>+[1]data1cf!AL487</f>
        <v>-2366.7455613900347</v>
      </c>
      <c r="N488" s="160">
        <f>+[1]data1cf!AM487</f>
        <v>-2384.6244912927059</v>
      </c>
      <c r="O488" s="160">
        <f>+[1]data1cf!AN487</f>
        <v>-2194.5458785218984</v>
      </c>
      <c r="P488" s="160">
        <f>+[1]data1cf!AO487</f>
        <v>-2156.4329768185262</v>
      </c>
      <c r="Q488" s="160">
        <f>+[1]data1cf!AP487</f>
        <v>-2157.0809233494938</v>
      </c>
      <c r="R488" s="160">
        <f>+[1]data1cf!AQ487</f>
        <v>1145.8169942437958</v>
      </c>
      <c r="S488" s="160">
        <f>+[1]data1cf!AR487</f>
        <v>0</v>
      </c>
      <c r="T488" s="160">
        <f>+[1]data1cf!AS487</f>
        <v>0</v>
      </c>
      <c r="U488" s="160">
        <f>+[1]data1cf!AT487</f>
        <v>0</v>
      </c>
      <c r="V488" s="160">
        <f>+[1]data1cf!AU487</f>
        <v>0</v>
      </c>
      <c r="W488" s="160">
        <f>+[1]data1cf!AV487</f>
        <v>0</v>
      </c>
      <c r="X488" s="160">
        <f>+[1]data1cf!AW487</f>
        <v>0</v>
      </c>
      <c r="Y488" s="160">
        <f>+[1]data1cf!AX487</f>
        <v>0</v>
      </c>
      <c r="Z488" s="160">
        <f>+[1]data1cf!AY487</f>
        <v>0</v>
      </c>
      <c r="AA488" s="160">
        <f>+[1]data1cf!AZ487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1"/>
        <v>-101621.30872786591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0">
        <f>+[1]data1cf!AA488</f>
        <v>-90856.320442835015</v>
      </c>
      <c r="C489" s="160">
        <f>+[1]data1cf!AB488</f>
        <v>-7563.9669321933807</v>
      </c>
      <c r="D489" s="160">
        <f>+[1]data1cf!AC488</f>
        <v>-3570.9302367721261</v>
      </c>
      <c r="E489" s="160">
        <f>+[1]data1cf!AD488</f>
        <v>-3106.8596741476663</v>
      </c>
      <c r="F489" s="160">
        <f>+[1]data1cf!AE488</f>
        <v>-3471.9981522802304</v>
      </c>
      <c r="G489" s="160">
        <f>+[1]data1cf!AF488</f>
        <v>-3667.4547056531155</v>
      </c>
      <c r="H489" s="160">
        <f>+[1]data1cf!AG488</f>
        <v>-2408.9232300536291</v>
      </c>
      <c r="I489" s="160">
        <f>+[1]data1cf!AH488</f>
        <v>-2526.0723039307099</v>
      </c>
      <c r="J489" s="160">
        <f>+[1]data1cf!AI488</f>
        <v>-2538.5065064657001</v>
      </c>
      <c r="K489" s="160">
        <f>+[1]data1cf!AJ488</f>
        <v>-2547.781241337922</v>
      </c>
      <c r="L489" s="160">
        <f>+[1]data1cf!AK488</f>
        <v>-2576.0004413461102</v>
      </c>
      <c r="M489" s="160">
        <f>+[1]data1cf!AL488</f>
        <v>-2574.5598756407444</v>
      </c>
      <c r="N489" s="160">
        <f>+[1]data1cf!AM488</f>
        <v>-2592.087173878017</v>
      </c>
      <c r="O489" s="160">
        <f>+[1]data1cf!AN488</f>
        <v>-2402.3601927726086</v>
      </c>
      <c r="P489" s="160">
        <f>+[1]data1cf!AO488</f>
        <v>-2363.8956594038373</v>
      </c>
      <c r="Q489" s="160">
        <f>+[1]data1cf!AP488</f>
        <v>-2364.8952376002035</v>
      </c>
      <c r="R489" s="160">
        <f>+[1]data1cf!AQ488</f>
        <v>1042.0856529511404</v>
      </c>
      <c r="S489" s="160">
        <f>+[1]data1cf!AR488</f>
        <v>0</v>
      </c>
      <c r="T489" s="160">
        <f>+[1]data1cf!AS488</f>
        <v>0</v>
      </c>
      <c r="U489" s="160">
        <f>+[1]data1cf!AT488</f>
        <v>0</v>
      </c>
      <c r="V489" s="160">
        <f>+[1]data1cf!AU488</f>
        <v>0</v>
      </c>
      <c r="W489" s="160">
        <f>+[1]data1cf!AV488</f>
        <v>0</v>
      </c>
      <c r="X489" s="160">
        <f>+[1]data1cf!AW488</f>
        <v>0</v>
      </c>
      <c r="Y489" s="160">
        <f>+[1]data1cf!AX488</f>
        <v>0</v>
      </c>
      <c r="Z489" s="160">
        <f>+[1]data1cf!AY488</f>
        <v>0</v>
      </c>
      <c r="AA489" s="160">
        <f>+[1]data1cf!AZ488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1"/>
        <v>-95020.613227977199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0">
        <f>+[1]data1cf!AA489</f>
        <v>-96861.747849919717</v>
      </c>
      <c r="C490" s="160">
        <f>+[1]data1cf!AB489</f>
        <v>-7427.0295214484504</v>
      </c>
      <c r="D490" s="160">
        <f>+[1]data1cf!AC489</f>
        <v>-3294.1558688454511</v>
      </c>
      <c r="E490" s="160">
        <f>+[1]data1cf!AD489</f>
        <v>-2992.2745710929066</v>
      </c>
      <c r="F490" s="160">
        <f>+[1]data1cf!AE489</f>
        <v>-3271.1003100792623</v>
      </c>
      <c r="G490" s="160">
        <f>+[1]data1cf!AF489</f>
        <v>-3574.3396025955599</v>
      </c>
      <c r="H490" s="160">
        <f>+[1]data1cf!AG489</f>
        <v>-2263.4583260966456</v>
      </c>
      <c r="I490" s="160">
        <f>+[1]data1cf!AH489</f>
        <v>-2388.3126035541127</v>
      </c>
      <c r="J490" s="160">
        <f>+[1]data1cf!AI489</f>
        <v>-2400.7468060891024</v>
      </c>
      <c r="K490" s="160">
        <f>+[1]data1cf!AJ489</f>
        <v>-2409.788049943737</v>
      </c>
      <c r="L490" s="160">
        <f>+[1]data1cf!AK489</f>
        <v>-2438.2407409695129</v>
      </c>
      <c r="M490" s="160">
        <f>+[1]data1cf!AL489</f>
        <v>-2436.5666842465598</v>
      </c>
      <c r="N490" s="160">
        <f>+[1]data1cf!AM489</f>
        <v>-2454.3274735014193</v>
      </c>
      <c r="O490" s="160">
        <f>+[1]data1cf!AN489</f>
        <v>-2264.3670013784235</v>
      </c>
      <c r="P490" s="160">
        <f>+[1]data1cf!AO489</f>
        <v>-2226.1359590272396</v>
      </c>
      <c r="Q490" s="160">
        <f>+[1]data1cf!AP489</f>
        <v>-2226.9020462060189</v>
      </c>
      <c r="R490" s="160">
        <f>+[1]data1cf!AQ489</f>
        <v>1110.9655031394391</v>
      </c>
      <c r="S490" s="160">
        <f>+[1]data1cf!AR489</f>
        <v>0</v>
      </c>
      <c r="T490" s="160">
        <f>+[1]data1cf!AS489</f>
        <v>0</v>
      </c>
      <c r="U490" s="160">
        <f>+[1]data1cf!AT489</f>
        <v>0</v>
      </c>
      <c r="V490" s="160">
        <f>+[1]data1cf!AU489</f>
        <v>0</v>
      </c>
      <c r="W490" s="160">
        <f>+[1]data1cf!AV489</f>
        <v>0</v>
      </c>
      <c r="X490" s="160">
        <f>+[1]data1cf!AW489</f>
        <v>0</v>
      </c>
      <c r="Y490" s="160">
        <f>+[1]data1cf!AX489</f>
        <v>0</v>
      </c>
      <c r="Z490" s="160">
        <f>+[1]data1cf!AY489</f>
        <v>0</v>
      </c>
      <c r="AA490" s="160">
        <f>+[1]data1cf!AZ489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1"/>
        <v>-99330.006259663598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0">
        <f>+[1]data1cf!AA490</f>
        <v>-93777.882767467701</v>
      </c>
      <c r="C491" s="160">
        <f>+[1]data1cf!AB490</f>
        <v>-7569.6309117955816</v>
      </c>
      <c r="D491" s="160">
        <f>+[1]data1cf!AC490</f>
        <v>-3354.1189183605152</v>
      </c>
      <c r="E491" s="160">
        <f>+[1]data1cf!AD490</f>
        <v>-3107.8954201841325</v>
      </c>
      <c r="F491" s="160">
        <f>+[1]data1cf!AE490</f>
        <v>-3301.8497562689336</v>
      </c>
      <c r="G491" s="160">
        <f>+[1]data1cf!AF490</f>
        <v>-3609.64277212467</v>
      </c>
      <c r="H491" s="160">
        <f>+[1]data1cf!AG490</f>
        <v>-2338.1564462514179</v>
      </c>
      <c r="I491" s="160">
        <f>+[1]data1cf!AH490</f>
        <v>-2459.0540014534963</v>
      </c>
      <c r="J491" s="160">
        <f>+[1]data1cf!AI490</f>
        <v>-2471.488203988486</v>
      </c>
      <c r="K491" s="160">
        <f>+[1]data1cf!AJ490</f>
        <v>-2480.6493485175261</v>
      </c>
      <c r="L491" s="160">
        <f>+[1]data1cf!AK490</f>
        <v>-2508.9821388688961</v>
      </c>
      <c r="M491" s="160">
        <f>+[1]data1cf!AL490</f>
        <v>-2507.4279828203489</v>
      </c>
      <c r="N491" s="160">
        <f>+[1]data1cf!AM490</f>
        <v>-2525.0688714008029</v>
      </c>
      <c r="O491" s="160">
        <f>+[1]data1cf!AN490</f>
        <v>-2335.2282999522122</v>
      </c>
      <c r="P491" s="160">
        <f>+[1]data1cf!AO490</f>
        <v>-2296.8773569266232</v>
      </c>
      <c r="Q491" s="160">
        <f>+[1]data1cf!AP490</f>
        <v>-2297.7633447798075</v>
      </c>
      <c r="R491" s="160">
        <f>+[1]data1cf!AQ490</f>
        <v>1075.5948041897475</v>
      </c>
      <c r="S491" s="160">
        <f>+[1]data1cf!AR490</f>
        <v>0</v>
      </c>
      <c r="T491" s="160">
        <f>+[1]data1cf!AS490</f>
        <v>0</v>
      </c>
      <c r="U491" s="160">
        <f>+[1]data1cf!AT490</f>
        <v>0</v>
      </c>
      <c r="V491" s="160">
        <f>+[1]data1cf!AU490</f>
        <v>0</v>
      </c>
      <c r="W491" s="160">
        <f>+[1]data1cf!AV490</f>
        <v>0</v>
      </c>
      <c r="X491" s="160">
        <f>+[1]data1cf!AW490</f>
        <v>0</v>
      </c>
      <c r="Y491" s="160">
        <f>+[1]data1cf!AX490</f>
        <v>0</v>
      </c>
      <c r="Z491" s="160">
        <f>+[1]data1cf!AY490</f>
        <v>0</v>
      </c>
      <c r="AA491" s="160">
        <f>+[1]data1cf!AZ490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1"/>
        <v>-97108.946024608973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0">
        <f>+[1]data1cf!AA491</f>
        <v>-90684.958922669743</v>
      </c>
      <c r="C492" s="160">
        <f>+[1]data1cf!AB491</f>
        <v>-7593.9107270128707</v>
      </c>
      <c r="D492" s="160">
        <f>+[1]data1cf!AC491</f>
        <v>-3562.0123387749154</v>
      </c>
      <c r="E492" s="160">
        <f>+[1]data1cf!AD491</f>
        <v>-3280.335251720272</v>
      </c>
      <c r="F492" s="160">
        <f>+[1]data1cf!AE491</f>
        <v>-3391.8103033584348</v>
      </c>
      <c r="G492" s="160">
        <f>+[1]data1cf!AF491</f>
        <v>-3726.6228747807568</v>
      </c>
      <c r="H492" s="160">
        <f>+[1]data1cf!AG491</f>
        <v>-2413.073989921837</v>
      </c>
      <c r="I492" s="160">
        <f>+[1]data1cf!AH491</f>
        <v>-2530.0032001140853</v>
      </c>
      <c r="J492" s="160">
        <f>+[1]data1cf!AI491</f>
        <v>-2542.437402649075</v>
      </c>
      <c r="K492" s="160">
        <f>+[1]data1cf!AJ491</f>
        <v>-2551.7188000572014</v>
      </c>
      <c r="L492" s="160">
        <f>+[1]data1cf!AK491</f>
        <v>-2579.9313375294855</v>
      </c>
      <c r="M492" s="160">
        <f>+[1]data1cf!AL491</f>
        <v>-2578.4974343600238</v>
      </c>
      <c r="N492" s="160">
        <f>+[1]data1cf!AM491</f>
        <v>-2596.0180700613919</v>
      </c>
      <c r="O492" s="160">
        <f>+[1]data1cf!AN491</f>
        <v>-2406.2977514918875</v>
      </c>
      <c r="P492" s="160">
        <f>+[1]data1cf!AO491</f>
        <v>-2367.8265555872122</v>
      </c>
      <c r="Q492" s="160">
        <f>+[1]data1cf!AP491</f>
        <v>-2368.8327963194829</v>
      </c>
      <c r="R492" s="160">
        <f>+[1]data1cf!AQ491</f>
        <v>1040.1202048594528</v>
      </c>
      <c r="S492" s="160">
        <f>+[1]data1cf!AR491</f>
        <v>0</v>
      </c>
      <c r="T492" s="160">
        <f>+[1]data1cf!AS491</f>
        <v>0</v>
      </c>
      <c r="U492" s="160">
        <f>+[1]data1cf!AT491</f>
        <v>0</v>
      </c>
      <c r="V492" s="160">
        <f>+[1]data1cf!AU491</f>
        <v>0</v>
      </c>
      <c r="W492" s="160">
        <f>+[1]data1cf!AV491</f>
        <v>0</v>
      </c>
      <c r="X492" s="160">
        <f>+[1]data1cf!AW491</f>
        <v>0</v>
      </c>
      <c r="Y492" s="160">
        <f>+[1]data1cf!AX491</f>
        <v>0</v>
      </c>
      <c r="Z492" s="160">
        <f>+[1]data1cf!AY491</f>
        <v>0</v>
      </c>
      <c r="AA492" s="160">
        <f>+[1]data1cf!AZ491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1"/>
        <v>-94983.314669094834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0">
        <f>+[1]data1cf!AA492</f>
        <v>-99567.664469120878</v>
      </c>
      <c r="C493" s="160">
        <f>+[1]data1cf!AB492</f>
        <v>-7363.2179959457999</v>
      </c>
      <c r="D493" s="160">
        <f>+[1]data1cf!AC492</f>
        <v>-3288.3513008406062</v>
      </c>
      <c r="E493" s="160">
        <f>+[1]data1cf!AD492</f>
        <v>-2899.6013583505624</v>
      </c>
      <c r="F493" s="160">
        <f>+[1]data1cf!AE492</f>
        <v>-3275.9318847830168</v>
      </c>
      <c r="G493" s="160">
        <f>+[1]data1cf!AF492</f>
        <v>-3495.3834715721418</v>
      </c>
      <c r="H493" s="160">
        <f>+[1]data1cf!AG492</f>
        <v>-2197.9149643263663</v>
      </c>
      <c r="I493" s="160">
        <f>+[1]data1cf!AH492</f>
        <v>-2326.2410410429334</v>
      </c>
      <c r="J493" s="160">
        <f>+[1]data1cf!AI492</f>
        <v>-2338.6752435779235</v>
      </c>
      <c r="K493" s="160">
        <f>+[1]data1cf!AJ492</f>
        <v>-2347.6112813944032</v>
      </c>
      <c r="L493" s="160">
        <f>+[1]data1cf!AK492</f>
        <v>-2376.1691784583336</v>
      </c>
      <c r="M493" s="160">
        <f>+[1]data1cf!AL492</f>
        <v>-2374.3899156972257</v>
      </c>
      <c r="N493" s="160">
        <f>+[1]data1cf!AM492</f>
        <v>-2392.25591099024</v>
      </c>
      <c r="O493" s="160">
        <f>+[1]data1cf!AN492</f>
        <v>-2202.1902328290894</v>
      </c>
      <c r="P493" s="160">
        <f>+[1]data1cf!AO492</f>
        <v>-2164.0643965160602</v>
      </c>
      <c r="Q493" s="160">
        <f>+[1]data1cf!AP492</f>
        <v>-2164.7252776566847</v>
      </c>
      <c r="R493" s="160">
        <f>+[1]data1cf!AQ492</f>
        <v>1142.0012843950287</v>
      </c>
      <c r="S493" s="160">
        <f>+[1]data1cf!AR492</f>
        <v>0</v>
      </c>
      <c r="T493" s="160">
        <f>+[1]data1cf!AS492</f>
        <v>0</v>
      </c>
      <c r="U493" s="160">
        <f>+[1]data1cf!AT492</f>
        <v>0</v>
      </c>
      <c r="V493" s="160">
        <f>+[1]data1cf!AU492</f>
        <v>0</v>
      </c>
      <c r="W493" s="160">
        <f>+[1]data1cf!AV492</f>
        <v>0</v>
      </c>
      <c r="X493" s="160">
        <f>+[1]data1cf!AW492</f>
        <v>0</v>
      </c>
      <c r="Y493" s="160">
        <f>+[1]data1cf!AX492</f>
        <v>0</v>
      </c>
      <c r="Z493" s="160">
        <f>+[1]data1cf!AY492</f>
        <v>0</v>
      </c>
      <c r="AA493" s="160">
        <f>+[1]data1cf!AZ492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1"/>
        <v>-101354.26413727147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0">
        <f>+[1]data1cf!AA493</f>
        <v>-99986.113820078841</v>
      </c>
      <c r="C494" s="160">
        <f>+[1]data1cf!AB493</f>
        <v>-7565.0336942721051</v>
      </c>
      <c r="D494" s="160">
        <f>+[1]data1cf!AC493</f>
        <v>-3200.8969536539207</v>
      </c>
      <c r="E494" s="160">
        <f>+[1]data1cf!AD493</f>
        <v>-2870.850209745794</v>
      </c>
      <c r="F494" s="160">
        <f>+[1]data1cf!AE493</f>
        <v>-3220.8846881208638</v>
      </c>
      <c r="G494" s="160">
        <f>+[1]data1cf!AF493</f>
        <v>-3548.255240012898</v>
      </c>
      <c r="H494" s="160">
        <f>+[1]data1cf!AG493</f>
        <v>-2187.7791837196182</v>
      </c>
      <c r="I494" s="160">
        <f>+[1]data1cf!AH493</f>
        <v>-2316.6421476914384</v>
      </c>
      <c r="J494" s="160">
        <f>+[1]data1cf!AI493</f>
        <v>-2329.0763502264285</v>
      </c>
      <c r="K494" s="160">
        <f>+[1]data1cf!AJ493</f>
        <v>-2337.9961187321428</v>
      </c>
      <c r="L494" s="160">
        <f>+[1]data1cf!AK493</f>
        <v>-2366.570285106839</v>
      </c>
      <c r="M494" s="160">
        <f>+[1]data1cf!AL493</f>
        <v>-2364.7747530349652</v>
      </c>
      <c r="N494" s="160">
        <f>+[1]data1cf!AM493</f>
        <v>-2382.6570176387449</v>
      </c>
      <c r="O494" s="160">
        <f>+[1]data1cf!AN493</f>
        <v>-2192.5750701668294</v>
      </c>
      <c r="P494" s="160">
        <f>+[1]data1cf!AO493</f>
        <v>-2154.4655031645652</v>
      </c>
      <c r="Q494" s="160">
        <f>+[1]data1cf!AP493</f>
        <v>-2155.1101149944243</v>
      </c>
      <c r="R494" s="160">
        <f>+[1]data1cf!AQ493</f>
        <v>1146.8007310707762</v>
      </c>
      <c r="S494" s="160">
        <f>+[1]data1cf!AR493</f>
        <v>0</v>
      </c>
      <c r="T494" s="160">
        <f>+[1]data1cf!AS493</f>
        <v>0</v>
      </c>
      <c r="U494" s="160">
        <f>+[1]data1cf!AT493</f>
        <v>0</v>
      </c>
      <c r="V494" s="160">
        <f>+[1]data1cf!AU493</f>
        <v>0</v>
      </c>
      <c r="W494" s="160">
        <f>+[1]data1cf!AV493</f>
        <v>0</v>
      </c>
      <c r="X494" s="160">
        <f>+[1]data1cf!AW493</f>
        <v>0</v>
      </c>
      <c r="Y494" s="160">
        <f>+[1]data1cf!AX493</f>
        <v>0</v>
      </c>
      <c r="Z494" s="160">
        <f>+[1]data1cf!AY493</f>
        <v>0</v>
      </c>
      <c r="AA494" s="160">
        <f>+[1]data1cf!AZ493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1"/>
        <v>-101760.13969463496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0">
        <f>+[1]data1cf!AA494</f>
        <v>-100915.80902271709</v>
      </c>
      <c r="C495" s="160">
        <f>+[1]data1cf!AB494</f>
        <v>-7406.3550909572641</v>
      </c>
      <c r="D495" s="160">
        <f>+[1]data1cf!AC494</f>
        <v>-3142.7890664353013</v>
      </c>
      <c r="E495" s="160">
        <f>+[1]data1cf!AD494</f>
        <v>-2845.3208750765398</v>
      </c>
      <c r="F495" s="160">
        <f>+[1]data1cf!AE494</f>
        <v>-3127.437961232913</v>
      </c>
      <c r="G495" s="160">
        <f>+[1]data1cf!AF494</f>
        <v>-3514.248818297488</v>
      </c>
      <c r="H495" s="160">
        <f>+[1]data1cf!AG494</f>
        <v>-2165.2598833944662</v>
      </c>
      <c r="I495" s="160">
        <f>+[1]data1cf!AH494</f>
        <v>-2295.3156834990791</v>
      </c>
      <c r="J495" s="160">
        <f>+[1]data1cf!AI494</f>
        <v>-2307.7498860340693</v>
      </c>
      <c r="K495" s="160">
        <f>+[1]data1cf!AJ494</f>
        <v>-2316.6335079903051</v>
      </c>
      <c r="L495" s="160">
        <f>+[1]data1cf!AK494</f>
        <v>-2345.2438209144793</v>
      </c>
      <c r="M495" s="160">
        <f>+[1]data1cf!AL494</f>
        <v>-2343.4121422931275</v>
      </c>
      <c r="N495" s="160">
        <f>+[1]data1cf!AM494</f>
        <v>-2361.3305534463861</v>
      </c>
      <c r="O495" s="160">
        <f>+[1]data1cf!AN494</f>
        <v>-2171.2124594249917</v>
      </c>
      <c r="P495" s="160">
        <f>+[1]data1cf!AO494</f>
        <v>-2133.1390389722064</v>
      </c>
      <c r="Q495" s="160">
        <f>+[1]data1cf!AP494</f>
        <v>-2133.7475042525866</v>
      </c>
      <c r="R495" s="160">
        <f>+[1]data1cf!AQ494</f>
        <v>1157.4639631669559</v>
      </c>
      <c r="S495" s="160">
        <f>+[1]data1cf!AR494</f>
        <v>0</v>
      </c>
      <c r="T495" s="160">
        <f>+[1]data1cf!AS494</f>
        <v>0</v>
      </c>
      <c r="U495" s="160">
        <f>+[1]data1cf!AT494</f>
        <v>0</v>
      </c>
      <c r="V495" s="160">
        <f>+[1]data1cf!AU494</f>
        <v>0</v>
      </c>
      <c r="W495" s="160">
        <f>+[1]data1cf!AV494</f>
        <v>0</v>
      </c>
      <c r="X495" s="160">
        <f>+[1]data1cf!AW494</f>
        <v>0</v>
      </c>
      <c r="Y495" s="160">
        <f>+[1]data1cf!AX494</f>
        <v>0</v>
      </c>
      <c r="Z495" s="160">
        <f>+[1]data1cf!AY494</f>
        <v>0</v>
      </c>
      <c r="AA495" s="160">
        <f>+[1]data1cf!AZ494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1"/>
        <v>-102273.18391213623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0">
        <f>+[1]data1cf!AA495</f>
        <v>-96643.865294486211</v>
      </c>
      <c r="C496" s="160">
        <f>+[1]data1cf!AB495</f>
        <v>-7461.0366746571308</v>
      </c>
      <c r="D496" s="160">
        <f>+[1]data1cf!AC495</f>
        <v>-3271.8484928856333</v>
      </c>
      <c r="E496" s="160">
        <f>+[1]data1cf!AD495</f>
        <v>-2847.7332859907187</v>
      </c>
      <c r="F496" s="160">
        <f>+[1]data1cf!AE495</f>
        <v>-3226.2233855065688</v>
      </c>
      <c r="G496" s="160">
        <f>+[1]data1cf!AF495</f>
        <v>-3503.1631651583193</v>
      </c>
      <c r="H496" s="160">
        <f>+[1]data1cf!AG495</f>
        <v>-2268.7359296461691</v>
      </c>
      <c r="I496" s="160">
        <f>+[1]data1cf!AH495</f>
        <v>-2393.310655069713</v>
      </c>
      <c r="J496" s="160">
        <f>+[1]data1cf!AI495</f>
        <v>-2405.7448576047027</v>
      </c>
      <c r="K496" s="160">
        <f>+[1]data1cf!AJ495</f>
        <v>-2414.7945727330925</v>
      </c>
      <c r="L496" s="160">
        <f>+[1]data1cf!AK495</f>
        <v>-2443.2387924851132</v>
      </c>
      <c r="M496" s="160">
        <f>+[1]data1cf!AL495</f>
        <v>-2441.5732070359154</v>
      </c>
      <c r="N496" s="160">
        <f>+[1]data1cf!AM495</f>
        <v>-2459.3255250170196</v>
      </c>
      <c r="O496" s="160">
        <f>+[1]data1cf!AN495</f>
        <v>-2269.3735241677787</v>
      </c>
      <c r="P496" s="160">
        <f>+[1]data1cf!AO495</f>
        <v>-2231.1340105428399</v>
      </c>
      <c r="Q496" s="160">
        <f>+[1]data1cf!AP495</f>
        <v>-2231.908568995374</v>
      </c>
      <c r="R496" s="160">
        <f>+[1]data1cf!AQ495</f>
        <v>1108.4664773816389</v>
      </c>
      <c r="S496" s="160">
        <f>+[1]data1cf!AR495</f>
        <v>0</v>
      </c>
      <c r="T496" s="160">
        <f>+[1]data1cf!AS495</f>
        <v>0</v>
      </c>
      <c r="U496" s="160">
        <f>+[1]data1cf!AT495</f>
        <v>0</v>
      </c>
      <c r="V496" s="160">
        <f>+[1]data1cf!AU495</f>
        <v>0</v>
      </c>
      <c r="W496" s="160">
        <f>+[1]data1cf!AV495</f>
        <v>0</v>
      </c>
      <c r="X496" s="160">
        <f>+[1]data1cf!AW495</f>
        <v>0</v>
      </c>
      <c r="Y496" s="160">
        <f>+[1]data1cf!AX495</f>
        <v>0</v>
      </c>
      <c r="Z496" s="160">
        <f>+[1]data1cf!AY495</f>
        <v>0</v>
      </c>
      <c r="AA496" s="160">
        <f>+[1]data1cf!AZ495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1"/>
        <v>-99034.405877622426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0">
        <f>+[1]data1cf!AA496</f>
        <v>-102964.72662120347</v>
      </c>
      <c r="C497" s="160">
        <f>+[1]data1cf!AB496</f>
        <v>-7413.3487285784395</v>
      </c>
      <c r="D497" s="160">
        <f>+[1]data1cf!AC496</f>
        <v>-3069.8524368055696</v>
      </c>
      <c r="E497" s="160">
        <f>+[1]data1cf!AD496</f>
        <v>-2668.4432321987456</v>
      </c>
      <c r="F497" s="160">
        <f>+[1]data1cf!AE496</f>
        <v>-3087.0997332555162</v>
      </c>
      <c r="G497" s="160">
        <f>+[1]data1cf!AF496</f>
        <v>-3478.2422877587514</v>
      </c>
      <c r="H497" s="160">
        <f>+[1]data1cf!AG496</f>
        <v>-2115.6305095837051</v>
      </c>
      <c r="I497" s="160">
        <f>+[1]data1cf!AH496</f>
        <v>-2248.3151529238803</v>
      </c>
      <c r="J497" s="160">
        <f>+[1]data1cf!AI496</f>
        <v>-2260.74935545887</v>
      </c>
      <c r="K497" s="160">
        <f>+[1]data1cf!AJ496</f>
        <v>-2269.5533154988771</v>
      </c>
      <c r="L497" s="160">
        <f>+[1]data1cf!AK496</f>
        <v>-2298.2432903392805</v>
      </c>
      <c r="M497" s="160">
        <f>+[1]data1cf!AL496</f>
        <v>-2296.3319498016999</v>
      </c>
      <c r="N497" s="160">
        <f>+[1]data1cf!AM496</f>
        <v>-2314.3300228711869</v>
      </c>
      <c r="O497" s="160">
        <f>+[1]data1cf!AN496</f>
        <v>-2124.1322669335632</v>
      </c>
      <c r="P497" s="160">
        <f>+[1]data1cf!AO496</f>
        <v>-2086.1385083970072</v>
      </c>
      <c r="Q497" s="160">
        <f>+[1]data1cf!AP496</f>
        <v>-2086.667311761159</v>
      </c>
      <c r="R497" s="160">
        <f>+[1]data1cf!AQ496</f>
        <v>1180.9642284545553</v>
      </c>
      <c r="S497" s="160">
        <f>+[1]data1cf!AR496</f>
        <v>0</v>
      </c>
      <c r="T497" s="160">
        <f>+[1]data1cf!AS496</f>
        <v>0</v>
      </c>
      <c r="U497" s="160">
        <f>+[1]data1cf!AT496</f>
        <v>0</v>
      </c>
      <c r="V497" s="160">
        <f>+[1]data1cf!AU496</f>
        <v>0</v>
      </c>
      <c r="W497" s="160">
        <f>+[1]data1cf!AV496</f>
        <v>0</v>
      </c>
      <c r="X497" s="160">
        <f>+[1]data1cf!AW496</f>
        <v>0</v>
      </c>
      <c r="Y497" s="160">
        <f>+[1]data1cf!AX496</f>
        <v>0</v>
      </c>
      <c r="Z497" s="160">
        <f>+[1]data1cf!AY496</f>
        <v>0</v>
      </c>
      <c r="AA497" s="160">
        <f>+[1]data1cf!AZ496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1"/>
        <v>-103731.74134681937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0">
        <f>+[1]data1cf!AA497</f>
        <v>-101458.92964772829</v>
      </c>
      <c r="C498" s="160">
        <f>+[1]data1cf!AB497</f>
        <v>-7354.450200603821</v>
      </c>
      <c r="D498" s="160">
        <f>+[1]data1cf!AC497</f>
        <v>-3193.6993988771364</v>
      </c>
      <c r="E498" s="160">
        <f>+[1]data1cf!AD497</f>
        <v>-2833.9002617979859</v>
      </c>
      <c r="F498" s="160">
        <f>+[1]data1cf!AE497</f>
        <v>-3038.6152381950515</v>
      </c>
      <c r="G498" s="160">
        <f>+[1]data1cf!AF497</f>
        <v>-3428.8753709659145</v>
      </c>
      <c r="H498" s="160">
        <f>+[1]data1cf!AG497</f>
        <v>-2152.104285266495</v>
      </c>
      <c r="I498" s="160">
        <f>+[1]data1cf!AH497</f>
        <v>-2282.8569308578226</v>
      </c>
      <c r="J498" s="160">
        <f>+[1]data1cf!AI497</f>
        <v>-2295.2911333928123</v>
      </c>
      <c r="K498" s="160">
        <f>+[1]data1cf!AJ497</f>
        <v>-2304.153638819148</v>
      </c>
      <c r="L498" s="160">
        <f>+[1]data1cf!AK497</f>
        <v>-2332.7850682732228</v>
      </c>
      <c r="M498" s="160">
        <f>+[1]data1cf!AL497</f>
        <v>-2330.9322731219704</v>
      </c>
      <c r="N498" s="160">
        <f>+[1]data1cf!AM497</f>
        <v>-2348.8718008051292</v>
      </c>
      <c r="O498" s="160">
        <f>+[1]data1cf!AN497</f>
        <v>-2158.7325902538341</v>
      </c>
      <c r="P498" s="160">
        <f>+[1]data1cf!AO497</f>
        <v>-2120.6802863309495</v>
      </c>
      <c r="Q498" s="160">
        <f>+[1]data1cf!AP497</f>
        <v>-2121.267635081429</v>
      </c>
      <c r="R498" s="160">
        <f>+[1]data1cf!AQ497</f>
        <v>1163.6933394875844</v>
      </c>
      <c r="S498" s="160">
        <f>+[1]data1cf!AR497</f>
        <v>0</v>
      </c>
      <c r="T498" s="160">
        <f>+[1]data1cf!AS497</f>
        <v>0</v>
      </c>
      <c r="U498" s="160">
        <f>+[1]data1cf!AT497</f>
        <v>0</v>
      </c>
      <c r="V498" s="160">
        <f>+[1]data1cf!AU497</f>
        <v>0</v>
      </c>
      <c r="W498" s="160">
        <f>+[1]data1cf!AV497</f>
        <v>0</v>
      </c>
      <c r="X498" s="160">
        <f>+[1]data1cf!AW497</f>
        <v>0</v>
      </c>
      <c r="Y498" s="160">
        <f>+[1]data1cf!AX497</f>
        <v>0</v>
      </c>
      <c r="Z498" s="160">
        <f>+[1]data1cf!AY497</f>
        <v>0</v>
      </c>
      <c r="AA498" s="160">
        <f>+[1]data1cf!AZ497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1"/>
        <v>-102615.17655672808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0">
        <f>+[1]data1cf!AA498</f>
        <v>-103295.01872600756</v>
      </c>
      <c r="C499" s="160">
        <f>+[1]data1cf!AB498</f>
        <v>-7380.070667430854</v>
      </c>
      <c r="D499" s="160">
        <f>+[1]data1cf!AC498</f>
        <v>-3057.3621434686761</v>
      </c>
      <c r="E499" s="160">
        <f>+[1]data1cf!AD498</f>
        <v>-2734.7329537999649</v>
      </c>
      <c r="F499" s="160">
        <f>+[1]data1cf!AE498</f>
        <v>-3091.6249250487544</v>
      </c>
      <c r="G499" s="160">
        <f>+[1]data1cf!AF498</f>
        <v>-3244.2526343547343</v>
      </c>
      <c r="H499" s="160">
        <f>+[1]data1cf!AG498</f>
        <v>-2107.6300949510355</v>
      </c>
      <c r="I499" s="160">
        <f>+[1]data1cf!AH498</f>
        <v>-2240.7385162733585</v>
      </c>
      <c r="J499" s="160">
        <f>+[1]data1cf!AI498</f>
        <v>-2253.1727188083487</v>
      </c>
      <c r="K499" s="160">
        <f>+[1]data1cf!AJ498</f>
        <v>-2261.9638370913203</v>
      </c>
      <c r="L499" s="160">
        <f>+[1]data1cf!AK498</f>
        <v>-2290.6666536887587</v>
      </c>
      <c r="M499" s="160">
        <f>+[1]data1cf!AL498</f>
        <v>-2288.7424713941427</v>
      </c>
      <c r="N499" s="160">
        <f>+[1]data1cf!AM498</f>
        <v>-2306.7533862206651</v>
      </c>
      <c r="O499" s="160">
        <f>+[1]data1cf!AN498</f>
        <v>-2116.5427885260069</v>
      </c>
      <c r="P499" s="160">
        <f>+[1]data1cf!AO498</f>
        <v>-2078.5618717464854</v>
      </c>
      <c r="Q499" s="160">
        <f>+[1]data1cf!AP498</f>
        <v>-2079.0778333536018</v>
      </c>
      <c r="R499" s="160">
        <f>+[1]data1cf!AQ498</f>
        <v>1184.7525467798162</v>
      </c>
      <c r="S499" s="160">
        <f>+[1]data1cf!AR498</f>
        <v>0</v>
      </c>
      <c r="T499" s="160">
        <f>+[1]data1cf!AS498</f>
        <v>0</v>
      </c>
      <c r="U499" s="160">
        <f>+[1]data1cf!AT498</f>
        <v>0</v>
      </c>
      <c r="V499" s="160">
        <f>+[1]data1cf!AU498</f>
        <v>0</v>
      </c>
      <c r="W499" s="160">
        <f>+[1]data1cf!AV498</f>
        <v>0</v>
      </c>
      <c r="X499" s="160">
        <f>+[1]data1cf!AW498</f>
        <v>0</v>
      </c>
      <c r="Y499" s="160">
        <f>+[1]data1cf!AX498</f>
        <v>0</v>
      </c>
      <c r="Z499" s="160">
        <f>+[1]data1cf!AY498</f>
        <v>0</v>
      </c>
      <c r="AA499" s="160">
        <f>+[1]data1cf!AZ498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1"/>
        <v>-103903.18699056188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0">
        <f>+[1]data1cf!AA499</f>
        <v>-94133.11260010727</v>
      </c>
      <c r="C500" s="160">
        <f>+[1]data1cf!AB499</f>
        <v>-7500.7521094288222</v>
      </c>
      <c r="D500" s="160">
        <f>+[1]data1cf!AC499</f>
        <v>-3426.1202009461649</v>
      </c>
      <c r="E500" s="160">
        <f>+[1]data1cf!AD499</f>
        <v>-3183.6032922042855</v>
      </c>
      <c r="F500" s="160">
        <f>+[1]data1cf!AE499</f>
        <v>-3392.8655725685066</v>
      </c>
      <c r="G500" s="160">
        <f>+[1]data1cf!AF499</f>
        <v>-3762.0328349822021</v>
      </c>
      <c r="H500" s="160">
        <f>+[1]data1cf!AG499</f>
        <v>-2329.5519839900626</v>
      </c>
      <c r="I500" s="160">
        <f>+[1]data1cf!AH499</f>
        <v>-2450.9053132766103</v>
      </c>
      <c r="J500" s="160">
        <f>+[1]data1cf!AI499</f>
        <v>-2463.3395158116</v>
      </c>
      <c r="K500" s="160">
        <f>+[1]data1cf!AJ499</f>
        <v>-2472.4868490047475</v>
      </c>
      <c r="L500" s="160">
        <f>+[1]data1cf!AK499</f>
        <v>-2500.8334506920105</v>
      </c>
      <c r="M500" s="160">
        <f>+[1]data1cf!AL499</f>
        <v>-2499.2654833075703</v>
      </c>
      <c r="N500" s="160">
        <f>+[1]data1cf!AM499</f>
        <v>-2516.9201832239169</v>
      </c>
      <c r="O500" s="160">
        <f>+[1]data1cf!AN499</f>
        <v>-2327.065800439434</v>
      </c>
      <c r="P500" s="160">
        <f>+[1]data1cf!AO499</f>
        <v>-2288.7286687497372</v>
      </c>
      <c r="Q500" s="160">
        <f>+[1]data1cf!AP499</f>
        <v>-2289.6008452670294</v>
      </c>
      <c r="R500" s="160">
        <f>+[1]data1cf!AQ499</f>
        <v>1079.6691482781903</v>
      </c>
      <c r="S500" s="160">
        <f>+[1]data1cf!AR499</f>
        <v>0</v>
      </c>
      <c r="T500" s="160">
        <f>+[1]data1cf!AS499</f>
        <v>0</v>
      </c>
      <c r="U500" s="160">
        <f>+[1]data1cf!AT499</f>
        <v>0</v>
      </c>
      <c r="V500" s="160">
        <f>+[1]data1cf!AU499</f>
        <v>0</v>
      </c>
      <c r="W500" s="160">
        <f>+[1]data1cf!AV499</f>
        <v>0</v>
      </c>
      <c r="X500" s="160">
        <f>+[1]data1cf!AW499</f>
        <v>0</v>
      </c>
      <c r="Y500" s="160">
        <f>+[1]data1cf!AX499</f>
        <v>0</v>
      </c>
      <c r="Z500" s="160">
        <f>+[1]data1cf!AY499</f>
        <v>0</v>
      </c>
      <c r="AA500" s="160">
        <f>+[1]data1cf!AZ499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2">SUMPRODUCT(B500:AJ500,PVCapPrice)</f>
        <v>-97538.412450453834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0">
        <f>+[1]data1cf!AA500</f>
        <v>-103226.20116215487</v>
      </c>
      <c r="C501" s="160">
        <f>+[1]data1cf!AB500</f>
        <v>-7291.7203763911029</v>
      </c>
      <c r="D501" s="160">
        <f>+[1]data1cf!AC500</f>
        <v>-3084.8803691433</v>
      </c>
      <c r="E501" s="160">
        <f>+[1]data1cf!AD500</f>
        <v>-2781.3513395028449</v>
      </c>
      <c r="F501" s="160">
        <f>+[1]data1cf!AE500</f>
        <v>-3065.202696381692</v>
      </c>
      <c r="G501" s="160">
        <f>+[1]data1cf!AF500</f>
        <v>-3362.0183790202041</v>
      </c>
      <c r="H501" s="160">
        <f>+[1]data1cf!AG500</f>
        <v>-2109.2970104988908</v>
      </c>
      <c r="I501" s="160">
        <f>+[1]data1cf!AH500</f>
        <v>-2242.3171361340878</v>
      </c>
      <c r="J501" s="160">
        <f>+[1]data1cf!AI500</f>
        <v>-2254.751338669078</v>
      </c>
      <c r="K501" s="160">
        <f>+[1]data1cf!AJ500</f>
        <v>-2263.5451325789327</v>
      </c>
      <c r="L501" s="160">
        <f>+[1]data1cf!AK500</f>
        <v>-2292.245273549488</v>
      </c>
      <c r="M501" s="160">
        <f>+[1]data1cf!AL500</f>
        <v>-2290.3237668817555</v>
      </c>
      <c r="N501" s="160">
        <f>+[1]data1cf!AM500</f>
        <v>-2308.3320060813949</v>
      </c>
      <c r="O501" s="160">
        <f>+[1]data1cf!AN500</f>
        <v>-2118.1240840136188</v>
      </c>
      <c r="P501" s="160">
        <f>+[1]data1cf!AO500</f>
        <v>-2080.1404916072152</v>
      </c>
      <c r="Q501" s="160">
        <f>+[1]data1cf!AP500</f>
        <v>-2080.6591288412146</v>
      </c>
      <c r="R501" s="160">
        <f>+[1]data1cf!AQ500</f>
        <v>1183.9632368494515</v>
      </c>
      <c r="S501" s="160">
        <f>+[1]data1cf!AR500</f>
        <v>0</v>
      </c>
      <c r="T501" s="160">
        <f>+[1]data1cf!AS500</f>
        <v>0</v>
      </c>
      <c r="U501" s="160">
        <f>+[1]data1cf!AT500</f>
        <v>0</v>
      </c>
      <c r="V501" s="160">
        <f>+[1]data1cf!AU500</f>
        <v>0</v>
      </c>
      <c r="W501" s="160">
        <f>+[1]data1cf!AV500</f>
        <v>0</v>
      </c>
      <c r="X501" s="160">
        <f>+[1]data1cf!AW500</f>
        <v>0</v>
      </c>
      <c r="Y501" s="160">
        <f>+[1]data1cf!AX500</f>
        <v>0</v>
      </c>
      <c r="Z501" s="160">
        <f>+[1]data1cf!AY500</f>
        <v>0</v>
      </c>
      <c r="AA501" s="160">
        <f>+[1]data1cf!AZ500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2"/>
        <v>-103863.68914397749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0">
        <f>+[1]data1cf!AA501</f>
        <v>-101387.05280009985</v>
      </c>
      <c r="C502" s="160">
        <f>+[1]data1cf!AB501</f>
        <v>-7351.4741815051293</v>
      </c>
      <c r="D502" s="160">
        <f>+[1]data1cf!AC501</f>
        <v>-3127.0226329215238</v>
      </c>
      <c r="E502" s="160">
        <f>+[1]data1cf!AD501</f>
        <v>-2770.4506287988852</v>
      </c>
      <c r="F502" s="160">
        <f>+[1]data1cf!AE501</f>
        <v>-3109.3564120932097</v>
      </c>
      <c r="G502" s="160">
        <f>+[1]data1cf!AF501</f>
        <v>-3364.62370410732</v>
      </c>
      <c r="H502" s="160">
        <f>+[1]data1cf!AG501</f>
        <v>-2153.8453035201946</v>
      </c>
      <c r="I502" s="160">
        <f>+[1]data1cf!AH501</f>
        <v>-2284.5057282409407</v>
      </c>
      <c r="J502" s="160">
        <f>+[1]data1cf!AI501</f>
        <v>-2296.9399307759304</v>
      </c>
      <c r="K502" s="160">
        <f>+[1]data1cf!AJ501</f>
        <v>-2305.8052307741023</v>
      </c>
      <c r="L502" s="160">
        <f>+[1]data1cf!AK501</f>
        <v>-2334.4338656563409</v>
      </c>
      <c r="M502" s="160">
        <f>+[1]data1cf!AL501</f>
        <v>-2332.5838650769247</v>
      </c>
      <c r="N502" s="160">
        <f>+[1]data1cf!AM501</f>
        <v>-2350.5205981882473</v>
      </c>
      <c r="O502" s="160">
        <f>+[1]data1cf!AN501</f>
        <v>-2160.3841822087884</v>
      </c>
      <c r="P502" s="160">
        <f>+[1]data1cf!AO501</f>
        <v>-2122.3290837140676</v>
      </c>
      <c r="Q502" s="160">
        <f>+[1]data1cf!AP501</f>
        <v>-2122.9192270363837</v>
      </c>
      <c r="R502" s="160">
        <f>+[1]data1cf!AQ501</f>
        <v>1162.8689407960251</v>
      </c>
      <c r="S502" s="160">
        <f>+[1]data1cf!AR501</f>
        <v>0</v>
      </c>
      <c r="T502" s="160">
        <f>+[1]data1cf!AS501</f>
        <v>0</v>
      </c>
      <c r="U502" s="160">
        <f>+[1]data1cf!AT501</f>
        <v>0</v>
      </c>
      <c r="V502" s="160">
        <f>+[1]data1cf!AU501</f>
        <v>0</v>
      </c>
      <c r="W502" s="160">
        <f>+[1]data1cf!AV501</f>
        <v>0</v>
      </c>
      <c r="X502" s="160">
        <f>+[1]data1cf!AW501</f>
        <v>0</v>
      </c>
      <c r="Y502" s="160">
        <f>+[1]data1cf!AX501</f>
        <v>0</v>
      </c>
      <c r="Z502" s="160">
        <f>+[1]data1cf!AY501</f>
        <v>0</v>
      </c>
      <c r="AA502" s="160">
        <f>+[1]data1cf!AZ501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2"/>
        <v>-102484.65460273788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0">
        <f>+[1]data1cf!AA502</f>
        <v>-98628.824982442355</v>
      </c>
      <c r="C503" s="160">
        <f>+[1]data1cf!AB502</f>
        <v>-7405.978862767829</v>
      </c>
      <c r="D503" s="160">
        <f>+[1]data1cf!AC502</f>
        <v>-3258.6076115469305</v>
      </c>
      <c r="E503" s="160">
        <f>+[1]data1cf!AD502</f>
        <v>-2856.9213546594574</v>
      </c>
      <c r="F503" s="160">
        <f>+[1]data1cf!AE502</f>
        <v>-3165.2254264218341</v>
      </c>
      <c r="G503" s="160">
        <f>+[1]data1cf!AF502</f>
        <v>-3516.066877949791</v>
      </c>
      <c r="H503" s="160">
        <f>+[1]data1cf!AG502</f>
        <v>-2220.6557596941707</v>
      </c>
      <c r="I503" s="160">
        <f>+[1]data1cf!AH502</f>
        <v>-2347.7772677957491</v>
      </c>
      <c r="J503" s="160">
        <f>+[1]data1cf!AI502</f>
        <v>-2360.2114703307393</v>
      </c>
      <c r="K503" s="160">
        <f>+[1]data1cf!AJ502</f>
        <v>-2369.1840102264614</v>
      </c>
      <c r="L503" s="160">
        <f>+[1]data1cf!AK502</f>
        <v>-2397.7054052111498</v>
      </c>
      <c r="M503" s="160">
        <f>+[1]data1cf!AL502</f>
        <v>-2395.9626445292838</v>
      </c>
      <c r="N503" s="160">
        <f>+[1]data1cf!AM502</f>
        <v>-2413.7921377430557</v>
      </c>
      <c r="O503" s="160">
        <f>+[1]data1cf!AN502</f>
        <v>-2223.7629616611475</v>
      </c>
      <c r="P503" s="160">
        <f>+[1]data1cf!AO502</f>
        <v>-2185.600623268876</v>
      </c>
      <c r="Q503" s="160">
        <f>+[1]data1cf!AP502</f>
        <v>-2186.2980064887429</v>
      </c>
      <c r="R503" s="160">
        <f>+[1]data1cf!AQ502</f>
        <v>1131.2331710186209</v>
      </c>
      <c r="S503" s="160">
        <f>+[1]data1cf!AR502</f>
        <v>0</v>
      </c>
      <c r="T503" s="160">
        <f>+[1]data1cf!AS502</f>
        <v>0</v>
      </c>
      <c r="U503" s="160">
        <f>+[1]data1cf!AT502</f>
        <v>0</v>
      </c>
      <c r="V503" s="160">
        <f>+[1]data1cf!AU502</f>
        <v>0</v>
      </c>
      <c r="W503" s="160">
        <f>+[1]data1cf!AV502</f>
        <v>0</v>
      </c>
      <c r="X503" s="160">
        <f>+[1]data1cf!AW502</f>
        <v>0</v>
      </c>
      <c r="Y503" s="160">
        <f>+[1]data1cf!AX502</f>
        <v>0</v>
      </c>
      <c r="Z503" s="160">
        <f>+[1]data1cf!AY502</f>
        <v>0</v>
      </c>
      <c r="AA503" s="160">
        <f>+[1]data1cf!AZ502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2"/>
        <v>-100549.13315064192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0">
        <f>+[1]data1cf!AA503</f>
        <v>-93085.664746549752</v>
      </c>
      <c r="C504" s="160">
        <f>+[1]data1cf!AB503</f>
        <v>-7555.4675644713516</v>
      </c>
      <c r="D504" s="160">
        <f>+[1]data1cf!AC503</f>
        <v>-3518.9888211318371</v>
      </c>
      <c r="E504" s="160">
        <f>+[1]data1cf!AD503</f>
        <v>-2996.6489784027963</v>
      </c>
      <c r="F504" s="160">
        <f>+[1]data1cf!AE503</f>
        <v>-3364.5928759170197</v>
      </c>
      <c r="G504" s="160">
        <f>+[1]data1cf!AF503</f>
        <v>-3690.4480567879718</v>
      </c>
      <c r="H504" s="160">
        <f>+[1]data1cf!AG503</f>
        <v>-2354.9235172864178</v>
      </c>
      <c r="I504" s="160">
        <f>+[1]data1cf!AH503</f>
        <v>-2474.9329290789369</v>
      </c>
      <c r="J504" s="160">
        <f>+[1]data1cf!AI503</f>
        <v>-2487.3671316139271</v>
      </c>
      <c r="K504" s="160">
        <f>+[1]data1cf!AJ503</f>
        <v>-2496.5551895796202</v>
      </c>
      <c r="L504" s="160">
        <f>+[1]data1cf!AK503</f>
        <v>-2524.8610664943371</v>
      </c>
      <c r="M504" s="160">
        <f>+[1]data1cf!AL503</f>
        <v>-2523.3338238824431</v>
      </c>
      <c r="N504" s="160">
        <f>+[1]data1cf!AM503</f>
        <v>-2540.947799026244</v>
      </c>
      <c r="O504" s="160">
        <f>+[1]data1cf!AN503</f>
        <v>-2351.1341410143068</v>
      </c>
      <c r="P504" s="160">
        <f>+[1]data1cf!AO503</f>
        <v>-2312.7562845520642</v>
      </c>
      <c r="Q504" s="160">
        <f>+[1]data1cf!AP503</f>
        <v>-2313.6691858419017</v>
      </c>
      <c r="R504" s="160">
        <f>+[1]data1cf!AQ503</f>
        <v>1067.655340377027</v>
      </c>
      <c r="S504" s="160">
        <f>+[1]data1cf!AR503</f>
        <v>0</v>
      </c>
      <c r="T504" s="160">
        <f>+[1]data1cf!AS503</f>
        <v>0</v>
      </c>
      <c r="U504" s="160">
        <f>+[1]data1cf!AT503</f>
        <v>0</v>
      </c>
      <c r="V504" s="160">
        <f>+[1]data1cf!AU503</f>
        <v>0</v>
      </c>
      <c r="W504" s="160">
        <f>+[1]data1cf!AV503</f>
        <v>0</v>
      </c>
      <c r="X504" s="160">
        <f>+[1]data1cf!AW503</f>
        <v>0</v>
      </c>
      <c r="Y504" s="160">
        <f>+[1]data1cf!AX503</f>
        <v>0</v>
      </c>
      <c r="Z504" s="160">
        <f>+[1]data1cf!AY503</f>
        <v>0</v>
      </c>
      <c r="AA504" s="160">
        <f>+[1]data1cf!AZ503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2"/>
        <v>-96654.675700325533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0">
        <f>+[1]data1cf!AA504</f>
        <v>-100890.06921292751</v>
      </c>
      <c r="C505" s="160">
        <f>+[1]data1cf!AB504</f>
        <v>-7448.5092714834209</v>
      </c>
      <c r="D505" s="160">
        <f>+[1]data1cf!AC504</f>
        <v>-3201.4190667631242</v>
      </c>
      <c r="E505" s="160">
        <f>+[1]data1cf!AD504</f>
        <v>-2787.3387279361823</v>
      </c>
      <c r="F505" s="160">
        <f>+[1]data1cf!AE504</f>
        <v>-3086.7445037109028</v>
      </c>
      <c r="G505" s="160">
        <f>+[1]data1cf!AF504</f>
        <v>-3390.9592967312647</v>
      </c>
      <c r="H505" s="160">
        <f>+[1]data1cf!AG504</f>
        <v>-2165.8833592447436</v>
      </c>
      <c r="I505" s="160">
        <f>+[1]data1cf!AH504</f>
        <v>-2295.9061341438046</v>
      </c>
      <c r="J505" s="160">
        <f>+[1]data1cf!AI504</f>
        <v>-2308.3403366787943</v>
      </c>
      <c r="K505" s="160">
        <f>+[1]data1cf!AJ504</f>
        <v>-2317.2249593988349</v>
      </c>
      <c r="L505" s="160">
        <f>+[1]data1cf!AK504</f>
        <v>-2345.8342715592048</v>
      </c>
      <c r="M505" s="160">
        <f>+[1]data1cf!AL504</f>
        <v>-2344.0035937016573</v>
      </c>
      <c r="N505" s="160">
        <f>+[1]data1cf!AM504</f>
        <v>-2361.9210040911112</v>
      </c>
      <c r="O505" s="160">
        <f>+[1]data1cf!AN504</f>
        <v>-2171.8039108335211</v>
      </c>
      <c r="P505" s="160">
        <f>+[1]data1cf!AO504</f>
        <v>-2133.7294896169315</v>
      </c>
      <c r="Q505" s="160">
        <f>+[1]data1cf!AP504</f>
        <v>-2134.3389556611164</v>
      </c>
      <c r="R505" s="160">
        <f>+[1]data1cf!AQ504</f>
        <v>1157.1687378445931</v>
      </c>
      <c r="S505" s="160">
        <f>+[1]data1cf!AR504</f>
        <v>0</v>
      </c>
      <c r="T505" s="160">
        <f>+[1]data1cf!AS504</f>
        <v>0</v>
      </c>
      <c r="U505" s="160">
        <f>+[1]data1cf!AT504</f>
        <v>0</v>
      </c>
      <c r="V505" s="160">
        <f>+[1]data1cf!AU504</f>
        <v>0</v>
      </c>
      <c r="W505" s="160">
        <f>+[1]data1cf!AV504</f>
        <v>0</v>
      </c>
      <c r="X505" s="160">
        <f>+[1]data1cf!AW504</f>
        <v>0</v>
      </c>
      <c r="Y505" s="160">
        <f>+[1]data1cf!AX504</f>
        <v>0</v>
      </c>
      <c r="Z505" s="160">
        <f>+[1]data1cf!AY504</f>
        <v>0</v>
      </c>
      <c r="AA505" s="160">
        <f>+[1]data1cf!AZ504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2"/>
        <v>-102217.23269262508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0">
        <f>+[1]data1cf!AA505</f>
        <v>-88964.721846796907</v>
      </c>
      <c r="C506" s="160">
        <f>+[1]data1cf!AB505</f>
        <v>-7530.4434453688636</v>
      </c>
      <c r="D506" s="160">
        <f>+[1]data1cf!AC505</f>
        <v>-3626.0304781693453</v>
      </c>
      <c r="E506" s="160">
        <f>+[1]data1cf!AD505</f>
        <v>-3322.4074042107641</v>
      </c>
      <c r="F506" s="160">
        <f>+[1]data1cf!AE505</f>
        <v>-3536.7174086439109</v>
      </c>
      <c r="G506" s="160">
        <f>+[1]data1cf!AF505</f>
        <v>-3829.5875699733506</v>
      </c>
      <c r="H506" s="160">
        <f>+[1]data1cf!AG505</f>
        <v>-2454.741985230527</v>
      </c>
      <c r="I506" s="160">
        <f>+[1]data1cf!AH505</f>
        <v>-2569.4640624449476</v>
      </c>
      <c r="J506" s="160">
        <f>+[1]data1cf!AI505</f>
        <v>-2581.8982649799373</v>
      </c>
      <c r="K506" s="160">
        <f>+[1]data1cf!AJ505</f>
        <v>-2591.2465452055735</v>
      </c>
      <c r="L506" s="160">
        <f>+[1]data1cf!AK505</f>
        <v>-2619.3921998603478</v>
      </c>
      <c r="M506" s="160">
        <f>+[1]data1cf!AL505</f>
        <v>-2618.0251795083959</v>
      </c>
      <c r="N506" s="160">
        <f>+[1]data1cf!AM505</f>
        <v>-2635.4789323922541</v>
      </c>
      <c r="O506" s="160">
        <f>+[1]data1cf!AN505</f>
        <v>-2445.8254966402596</v>
      </c>
      <c r="P506" s="160">
        <f>+[1]data1cf!AO505</f>
        <v>-2407.2874179180744</v>
      </c>
      <c r="Q506" s="160">
        <f>+[1]data1cf!AP505</f>
        <v>-2408.360541467855</v>
      </c>
      <c r="R506" s="160">
        <f>+[1]data1cf!AQ505</f>
        <v>1020.3897736940216</v>
      </c>
      <c r="S506" s="160">
        <f>+[1]data1cf!AR505</f>
        <v>0</v>
      </c>
      <c r="T506" s="160">
        <f>+[1]data1cf!AS505</f>
        <v>0</v>
      </c>
      <c r="U506" s="160">
        <f>+[1]data1cf!AT505</f>
        <v>0</v>
      </c>
      <c r="V506" s="160">
        <f>+[1]data1cf!AU505</f>
        <v>0</v>
      </c>
      <c r="W506" s="160">
        <f>+[1]data1cf!AV505</f>
        <v>0</v>
      </c>
      <c r="X506" s="160">
        <f>+[1]data1cf!AW505</f>
        <v>0</v>
      </c>
      <c r="Y506" s="160">
        <f>+[1]data1cf!AX505</f>
        <v>0</v>
      </c>
      <c r="Z506" s="160">
        <f>+[1]data1cf!AY505</f>
        <v>0</v>
      </c>
      <c r="AA506" s="160">
        <f>+[1]data1cf!AZ505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2"/>
        <v>-93743.121383116508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0">
        <f>+[1]data1cf!AA506</f>
        <v>-98376.295145543423</v>
      </c>
      <c r="C507" s="160">
        <f>+[1]data1cf!AB506</f>
        <v>-7441.2837385474841</v>
      </c>
      <c r="D507" s="160">
        <f>+[1]data1cf!AC506</f>
        <v>-3251.4626104789531</v>
      </c>
      <c r="E507" s="160">
        <f>+[1]data1cf!AD506</f>
        <v>-2920.0336678082144</v>
      </c>
      <c r="F507" s="160">
        <f>+[1]data1cf!AE506</f>
        <v>-3294.9870936836269</v>
      </c>
      <c r="G507" s="160">
        <f>+[1]data1cf!AF506</f>
        <v>-3554.4807046266069</v>
      </c>
      <c r="H507" s="160">
        <f>+[1]data1cf!AG506</f>
        <v>-2226.7725980106975</v>
      </c>
      <c r="I507" s="160">
        <f>+[1]data1cf!AH506</f>
        <v>-2353.5701002303413</v>
      </c>
      <c r="J507" s="160">
        <f>+[1]data1cf!AI506</f>
        <v>-2366.0043027653314</v>
      </c>
      <c r="K507" s="160">
        <f>+[1]data1cf!AJ506</f>
        <v>-2374.9866610211116</v>
      </c>
      <c r="L507" s="160">
        <f>+[1]data1cf!AK506</f>
        <v>-2403.4982376457419</v>
      </c>
      <c r="M507" s="160">
        <f>+[1]data1cf!AL506</f>
        <v>-2401.765295323934</v>
      </c>
      <c r="N507" s="160">
        <f>+[1]data1cf!AM506</f>
        <v>-2419.5849701776483</v>
      </c>
      <c r="O507" s="160">
        <f>+[1]data1cf!AN506</f>
        <v>-2229.5656124557981</v>
      </c>
      <c r="P507" s="160">
        <f>+[1]data1cf!AO506</f>
        <v>-2191.3934557034686</v>
      </c>
      <c r="Q507" s="160">
        <f>+[1]data1cf!AP506</f>
        <v>-2192.100657283393</v>
      </c>
      <c r="R507" s="160">
        <f>+[1]data1cf!AQ506</f>
        <v>1128.3367548013246</v>
      </c>
      <c r="S507" s="160">
        <f>+[1]data1cf!AR506</f>
        <v>0</v>
      </c>
      <c r="T507" s="160">
        <f>+[1]data1cf!AS506</f>
        <v>0</v>
      </c>
      <c r="U507" s="160">
        <f>+[1]data1cf!AT506</f>
        <v>0</v>
      </c>
      <c r="V507" s="160">
        <f>+[1]data1cf!AU506</f>
        <v>0</v>
      </c>
      <c r="W507" s="160">
        <f>+[1]data1cf!AV506</f>
        <v>0</v>
      </c>
      <c r="X507" s="160">
        <f>+[1]data1cf!AW506</f>
        <v>0</v>
      </c>
      <c r="Y507" s="160">
        <f>+[1]data1cf!AX506</f>
        <v>0</v>
      </c>
      <c r="Z507" s="160">
        <f>+[1]data1cf!AY506</f>
        <v>0</v>
      </c>
      <c r="AA507" s="160">
        <f>+[1]data1cf!AZ506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2"/>
        <v>-100483.70846656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0">
        <f>+[1]data1cf!AA507</f>
        <v>-92530.285048759673</v>
      </c>
      <c r="C508" s="160">
        <f>+[1]data1cf!AB507</f>
        <v>-7495.8608607863816</v>
      </c>
      <c r="D508" s="160">
        <f>+[1]data1cf!AC507</f>
        <v>-3449.4704294174458</v>
      </c>
      <c r="E508" s="160">
        <f>+[1]data1cf!AD507</f>
        <v>-3087.0688690131947</v>
      </c>
      <c r="F508" s="160">
        <f>+[1]data1cf!AE507</f>
        <v>-3387.0028795716071</v>
      </c>
      <c r="G508" s="160">
        <f>+[1]data1cf!AF507</f>
        <v>-3644.5922462910466</v>
      </c>
      <c r="H508" s="160">
        <f>+[1]data1cf!AG507</f>
        <v>-2368.3760576174163</v>
      </c>
      <c r="I508" s="160">
        <f>+[1]data1cf!AH507</f>
        <v>-2487.6728950424831</v>
      </c>
      <c r="J508" s="160">
        <f>+[1]data1cf!AI507</f>
        <v>-2500.1070975774728</v>
      </c>
      <c r="K508" s="160">
        <f>+[1]data1cf!AJ507</f>
        <v>-2509.3167487058167</v>
      </c>
      <c r="L508" s="160">
        <f>+[1]data1cf!AK507</f>
        <v>-2537.6010324578833</v>
      </c>
      <c r="M508" s="160">
        <f>+[1]data1cf!AL507</f>
        <v>-2536.0953830086391</v>
      </c>
      <c r="N508" s="160">
        <f>+[1]data1cf!AM507</f>
        <v>-2553.6877649897897</v>
      </c>
      <c r="O508" s="160">
        <f>+[1]data1cf!AN507</f>
        <v>-2363.8957001405033</v>
      </c>
      <c r="P508" s="160">
        <f>+[1]data1cf!AO507</f>
        <v>-2325.49625051561</v>
      </c>
      <c r="Q508" s="160">
        <f>+[1]data1cf!AP507</f>
        <v>-2326.4307449680982</v>
      </c>
      <c r="R508" s="160">
        <f>+[1]data1cf!AQ507</f>
        <v>1061.2853573952539</v>
      </c>
      <c r="S508" s="160">
        <f>+[1]data1cf!AR507</f>
        <v>0</v>
      </c>
      <c r="T508" s="160">
        <f>+[1]data1cf!AS507</f>
        <v>0</v>
      </c>
      <c r="U508" s="160">
        <f>+[1]data1cf!AT507</f>
        <v>0</v>
      </c>
      <c r="V508" s="160">
        <f>+[1]data1cf!AU507</f>
        <v>0</v>
      </c>
      <c r="W508" s="160">
        <f>+[1]data1cf!AV507</f>
        <v>0</v>
      </c>
      <c r="X508" s="160">
        <f>+[1]data1cf!AW507</f>
        <v>0</v>
      </c>
      <c r="Y508" s="160">
        <f>+[1]data1cf!AX507</f>
        <v>0</v>
      </c>
      <c r="Z508" s="160">
        <f>+[1]data1cf!AY507</f>
        <v>0</v>
      </c>
      <c r="AA508" s="160">
        <f>+[1]data1cf!AZ507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2"/>
        <v>-96165.310106022633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0">
        <f>+[1]data1cf!AA508</f>
        <v>-98608.88696545217</v>
      </c>
      <c r="C509" s="160">
        <f>+[1]data1cf!AB508</f>
        <v>-7338.5076220428773</v>
      </c>
      <c r="D509" s="160">
        <f>+[1]data1cf!AC508</f>
        <v>-3198.4805662750991</v>
      </c>
      <c r="E509" s="160">
        <f>+[1]data1cf!AD508</f>
        <v>-2922.2845247644086</v>
      </c>
      <c r="F509" s="160">
        <f>+[1]data1cf!AE508</f>
        <v>-3261.6218206109806</v>
      </c>
      <c r="G509" s="160">
        <f>+[1]data1cf!AF508</f>
        <v>-3575.7512529693013</v>
      </c>
      <c r="H509" s="160">
        <f>+[1]data1cf!AG508</f>
        <v>-2221.1387031268309</v>
      </c>
      <c r="I509" s="160">
        <f>+[1]data1cf!AH508</f>
        <v>-2348.2346299550909</v>
      </c>
      <c r="J509" s="160">
        <f>+[1]data1cf!AI508</f>
        <v>-2360.6688324900806</v>
      </c>
      <c r="K509" s="160">
        <f>+[1]data1cf!AJ508</f>
        <v>-2369.642147575903</v>
      </c>
      <c r="L509" s="160">
        <f>+[1]data1cf!AK508</f>
        <v>-2398.1627673704911</v>
      </c>
      <c r="M509" s="160">
        <f>+[1]data1cf!AL508</f>
        <v>-2396.4207818787254</v>
      </c>
      <c r="N509" s="160">
        <f>+[1]data1cf!AM508</f>
        <v>-2414.2494999023975</v>
      </c>
      <c r="O509" s="160">
        <f>+[1]data1cf!AN508</f>
        <v>-2224.2210990105896</v>
      </c>
      <c r="P509" s="160">
        <f>+[1]data1cf!AO508</f>
        <v>-2186.0579854282178</v>
      </c>
      <c r="Q509" s="160">
        <f>+[1]data1cf!AP508</f>
        <v>-2186.7561438381845</v>
      </c>
      <c r="R509" s="160">
        <f>+[1]data1cf!AQ508</f>
        <v>1131.00448993895</v>
      </c>
      <c r="S509" s="160">
        <f>+[1]data1cf!AR508</f>
        <v>0</v>
      </c>
      <c r="T509" s="160">
        <f>+[1]data1cf!AS508</f>
        <v>0</v>
      </c>
      <c r="U509" s="160">
        <f>+[1]data1cf!AT508</f>
        <v>0</v>
      </c>
      <c r="V509" s="160">
        <f>+[1]data1cf!AU508</f>
        <v>0</v>
      </c>
      <c r="W509" s="160">
        <f>+[1]data1cf!AV508</f>
        <v>0</v>
      </c>
      <c r="X509" s="160">
        <f>+[1]data1cf!AW508</f>
        <v>0</v>
      </c>
      <c r="Y509" s="160">
        <f>+[1]data1cf!AX508</f>
        <v>0</v>
      </c>
      <c r="Z509" s="160">
        <f>+[1]data1cf!AY508</f>
        <v>0</v>
      </c>
      <c r="AA509" s="160">
        <f>+[1]data1cf!AZ508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2"/>
        <v>-100553.39116825856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0">
        <f>+[1]data1cf!AA509</f>
        <v>-99312.45565435497</v>
      </c>
      <c r="C510" s="160">
        <f>+[1]data1cf!AB509</f>
        <v>-7468.8126902297709</v>
      </c>
      <c r="D510" s="160">
        <f>+[1]data1cf!AC509</f>
        <v>-3262.6611684364261</v>
      </c>
      <c r="E510" s="160">
        <f>+[1]data1cf!AD509</f>
        <v>-2805.3727146209776</v>
      </c>
      <c r="F510" s="160">
        <f>+[1]data1cf!AE509</f>
        <v>-3140.46105301229</v>
      </c>
      <c r="G510" s="160">
        <f>+[1]data1cf!AF509</f>
        <v>-3441.1243161687789</v>
      </c>
      <c r="H510" s="160">
        <f>+[1]data1cf!AG509</f>
        <v>-2204.0966934877415</v>
      </c>
      <c r="I510" s="160">
        <f>+[1]data1cf!AH509</f>
        <v>-2332.0953270866116</v>
      </c>
      <c r="J510" s="160">
        <f>+[1]data1cf!AI509</f>
        <v>-2344.5295296216013</v>
      </c>
      <c r="K510" s="160">
        <f>+[1]data1cf!AJ509</f>
        <v>-2353.4754899567997</v>
      </c>
      <c r="L510" s="160">
        <f>+[1]data1cf!AK509</f>
        <v>-2382.0234645020118</v>
      </c>
      <c r="M510" s="160">
        <f>+[1]data1cf!AL509</f>
        <v>-2380.2541242596221</v>
      </c>
      <c r="N510" s="160">
        <f>+[1]data1cf!AM509</f>
        <v>-2398.1101970339182</v>
      </c>
      <c r="O510" s="160">
        <f>+[1]data1cf!AN509</f>
        <v>-2208.0544413914859</v>
      </c>
      <c r="P510" s="160">
        <f>+[1]data1cf!AO509</f>
        <v>-2169.9186825597385</v>
      </c>
      <c r="Q510" s="160">
        <f>+[1]data1cf!AP509</f>
        <v>-2170.5894862190812</v>
      </c>
      <c r="R510" s="160">
        <f>+[1]data1cf!AQ509</f>
        <v>1139.0741413731896</v>
      </c>
      <c r="S510" s="160">
        <f>+[1]data1cf!AR509</f>
        <v>0</v>
      </c>
      <c r="T510" s="160">
        <f>+[1]data1cf!AS509</f>
        <v>0</v>
      </c>
      <c r="U510" s="160">
        <f>+[1]data1cf!AT509</f>
        <v>0</v>
      </c>
      <c r="V510" s="160">
        <f>+[1]data1cf!AU509</f>
        <v>0</v>
      </c>
      <c r="W510" s="160">
        <f>+[1]data1cf!AV509</f>
        <v>0</v>
      </c>
      <c r="X510" s="160">
        <f>+[1]data1cf!AW509</f>
        <v>0</v>
      </c>
      <c r="Y510" s="160">
        <f>+[1]data1cf!AX509</f>
        <v>0</v>
      </c>
      <c r="Z510" s="160">
        <f>+[1]data1cf!AY509</f>
        <v>0</v>
      </c>
      <c r="AA510" s="160">
        <f>+[1]data1cf!AZ509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2"/>
        <v>-101070.79152007462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0">
        <f>+[1]data1cf!AA510</f>
        <v>-99799.019779422801</v>
      </c>
      <c r="C511" s="160">
        <f>+[1]data1cf!AB510</f>
        <v>-7383.3449984133467</v>
      </c>
      <c r="D511" s="160">
        <f>+[1]data1cf!AC510</f>
        <v>-3197.3813194481741</v>
      </c>
      <c r="E511" s="160">
        <f>+[1]data1cf!AD510</f>
        <v>-2908.7079414315635</v>
      </c>
      <c r="F511" s="160">
        <f>+[1]data1cf!AE510</f>
        <v>-3156.4016636017459</v>
      </c>
      <c r="G511" s="160">
        <f>+[1]data1cf!AF510</f>
        <v>-3501.9778994705025</v>
      </c>
      <c r="H511" s="160">
        <f>+[1]data1cf!AG510</f>
        <v>-2192.3110204749587</v>
      </c>
      <c r="I511" s="160">
        <f>+[1]data1cf!AH510</f>
        <v>-2320.9339353088558</v>
      </c>
      <c r="J511" s="160">
        <f>+[1]data1cf!AI510</f>
        <v>-2333.3681378438459</v>
      </c>
      <c r="K511" s="160">
        <f>+[1]data1cf!AJ510</f>
        <v>-2342.2951805658608</v>
      </c>
      <c r="L511" s="160">
        <f>+[1]data1cf!AK510</f>
        <v>-2370.862072724256</v>
      </c>
      <c r="M511" s="160">
        <f>+[1]data1cf!AL510</f>
        <v>-2369.0738148686833</v>
      </c>
      <c r="N511" s="160">
        <f>+[1]data1cf!AM510</f>
        <v>-2386.9488052561624</v>
      </c>
      <c r="O511" s="160">
        <f>+[1]data1cf!AN510</f>
        <v>-2196.8741320005474</v>
      </c>
      <c r="P511" s="160">
        <f>+[1]data1cf!AO510</f>
        <v>-2158.7572907819826</v>
      </c>
      <c r="Q511" s="160">
        <f>+[1]data1cf!AP510</f>
        <v>-2159.4091768281423</v>
      </c>
      <c r="R511" s="160">
        <f>+[1]data1cf!AQ510</f>
        <v>1144.6548372620675</v>
      </c>
      <c r="S511" s="160">
        <f>+[1]data1cf!AR510</f>
        <v>0</v>
      </c>
      <c r="T511" s="160">
        <f>+[1]data1cf!AS510</f>
        <v>0</v>
      </c>
      <c r="U511" s="160">
        <f>+[1]data1cf!AT510</f>
        <v>0</v>
      </c>
      <c r="V511" s="160">
        <f>+[1]data1cf!AU510</f>
        <v>0</v>
      </c>
      <c r="W511" s="160">
        <f>+[1]data1cf!AV510</f>
        <v>0</v>
      </c>
      <c r="X511" s="160">
        <f>+[1]data1cf!AW510</f>
        <v>0</v>
      </c>
      <c r="Y511" s="160">
        <f>+[1]data1cf!AX510</f>
        <v>0</v>
      </c>
      <c r="Z511" s="160">
        <f>+[1]data1cf!AY510</f>
        <v>0</v>
      </c>
      <c r="AA511" s="160">
        <f>+[1]data1cf!AZ510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2"/>
        <v>-101445.0222061509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0">
        <f>+[1]data1cf!AA511</f>
        <v>-94446.361280542973</v>
      </c>
      <c r="C512" s="160">
        <f>+[1]data1cf!AB511</f>
        <v>-7522.9809765207237</v>
      </c>
      <c r="D512" s="160">
        <f>+[1]data1cf!AC511</f>
        <v>-3377.9992423431627</v>
      </c>
      <c r="E512" s="160">
        <f>+[1]data1cf!AD511</f>
        <v>-3000.6142727950282</v>
      </c>
      <c r="F512" s="160">
        <f>+[1]data1cf!AE511</f>
        <v>-3198.2180595910359</v>
      </c>
      <c r="G512" s="160">
        <f>+[1]data1cf!AF511</f>
        <v>-3634.7376398814513</v>
      </c>
      <c r="H512" s="160">
        <f>+[1]data1cf!AG511</f>
        <v>-2321.9643992728656</v>
      </c>
      <c r="I512" s="160">
        <f>+[1]data1cf!AH511</f>
        <v>-2443.7196391463594</v>
      </c>
      <c r="J512" s="160">
        <f>+[1]data1cf!AI511</f>
        <v>-2456.1538416813496</v>
      </c>
      <c r="K512" s="160">
        <f>+[1]data1cf!AJ511</f>
        <v>-2465.2889957658012</v>
      </c>
      <c r="L512" s="160">
        <f>+[1]data1cf!AK511</f>
        <v>-2493.6477765617601</v>
      </c>
      <c r="M512" s="160">
        <f>+[1]data1cf!AL511</f>
        <v>-2492.0676300686237</v>
      </c>
      <c r="N512" s="160">
        <f>+[1]data1cf!AM511</f>
        <v>-2509.734509093666</v>
      </c>
      <c r="O512" s="160">
        <f>+[1]data1cf!AN511</f>
        <v>-2319.8679472004878</v>
      </c>
      <c r="P512" s="160">
        <f>+[1]data1cf!AO511</f>
        <v>-2281.5429946194863</v>
      </c>
      <c r="Q512" s="160">
        <f>+[1]data1cf!AP511</f>
        <v>-2282.4029920280827</v>
      </c>
      <c r="R512" s="160">
        <f>+[1]data1cf!AQ511</f>
        <v>1083.2619853433157</v>
      </c>
      <c r="S512" s="160">
        <f>+[1]data1cf!AR511</f>
        <v>0</v>
      </c>
      <c r="T512" s="160">
        <f>+[1]data1cf!AS511</f>
        <v>0</v>
      </c>
      <c r="U512" s="160">
        <f>+[1]data1cf!AT511</f>
        <v>0</v>
      </c>
      <c r="V512" s="160">
        <f>+[1]data1cf!AU511</f>
        <v>0</v>
      </c>
      <c r="W512" s="160">
        <f>+[1]data1cf!AV511</f>
        <v>0</v>
      </c>
      <c r="X512" s="160">
        <f>+[1]data1cf!AW511</f>
        <v>0</v>
      </c>
      <c r="Y512" s="160">
        <f>+[1]data1cf!AX511</f>
        <v>0</v>
      </c>
      <c r="Z512" s="160">
        <f>+[1]data1cf!AY511</f>
        <v>0</v>
      </c>
      <c r="AA512" s="160">
        <f>+[1]data1cf!AZ511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2"/>
        <v>-97523.207370893288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0">
        <f>+[1]data1cf!AA512</f>
        <v>-103719.77030427183</v>
      </c>
      <c r="C513" s="160">
        <f>+[1]data1cf!AB512</f>
        <v>-7332.91171711673</v>
      </c>
      <c r="D513" s="160">
        <f>+[1]data1cf!AC512</f>
        <v>-3101.456139168039</v>
      </c>
      <c r="E513" s="160">
        <f>+[1]data1cf!AD512</f>
        <v>-2809.4927478350128</v>
      </c>
      <c r="F513" s="160">
        <f>+[1]data1cf!AE512</f>
        <v>-3063.9613464241056</v>
      </c>
      <c r="G513" s="160">
        <f>+[1]data1cf!AF512</f>
        <v>-3402.0282408975891</v>
      </c>
      <c r="H513" s="160">
        <f>+[1]data1cf!AG512</f>
        <v>-2097.3416602819393</v>
      </c>
      <c r="I513" s="160">
        <f>+[1]data1cf!AH512</f>
        <v>-2230.9950548692386</v>
      </c>
      <c r="J513" s="160">
        <f>+[1]data1cf!AI512</f>
        <v>-2243.4292574042283</v>
      </c>
      <c r="K513" s="160">
        <f>+[1]data1cf!AJ512</f>
        <v>-2252.2038613458376</v>
      </c>
      <c r="L513" s="160">
        <f>+[1]data1cf!AK512</f>
        <v>-2280.9231922846388</v>
      </c>
      <c r="M513" s="160">
        <f>+[1]data1cf!AL512</f>
        <v>-2278.98249564866</v>
      </c>
      <c r="N513" s="160">
        <f>+[1]data1cf!AM512</f>
        <v>-2297.0099248165452</v>
      </c>
      <c r="O513" s="160">
        <f>+[1]data1cf!AN512</f>
        <v>-2106.7828127805242</v>
      </c>
      <c r="P513" s="160">
        <f>+[1]data1cf!AO512</f>
        <v>-2068.8184103423655</v>
      </c>
      <c r="Q513" s="160">
        <f>+[1]data1cf!AP512</f>
        <v>-2069.3178576081191</v>
      </c>
      <c r="R513" s="160">
        <f>+[1]data1cf!AQ512</f>
        <v>1189.6242774818761</v>
      </c>
      <c r="S513" s="160">
        <f>+[1]data1cf!AR512</f>
        <v>0</v>
      </c>
      <c r="T513" s="160">
        <f>+[1]data1cf!AS512</f>
        <v>0</v>
      </c>
      <c r="U513" s="160">
        <f>+[1]data1cf!AT512</f>
        <v>0</v>
      </c>
      <c r="V513" s="160">
        <f>+[1]data1cf!AU512</f>
        <v>0</v>
      </c>
      <c r="W513" s="160">
        <f>+[1]data1cf!AV512</f>
        <v>0</v>
      </c>
      <c r="X513" s="160">
        <f>+[1]data1cf!AW512</f>
        <v>0</v>
      </c>
      <c r="Y513" s="160">
        <f>+[1]data1cf!AX512</f>
        <v>0</v>
      </c>
      <c r="Z513" s="160">
        <f>+[1]data1cf!AY512</f>
        <v>0</v>
      </c>
      <c r="AA513" s="160">
        <f>+[1]data1cf!AZ512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2"/>
        <v>-104330.30001799352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0">
        <f>+[1]data1cf!AA513</f>
        <v>-92710.951879029613</v>
      </c>
      <c r="C514" s="160">
        <f>+[1]data1cf!AB513</f>
        <v>-7569.4721621583985</v>
      </c>
      <c r="D514" s="160">
        <f>+[1]data1cf!AC513</f>
        <v>-3472.153652725729</v>
      </c>
      <c r="E514" s="160">
        <f>+[1]data1cf!AD513</f>
        <v>-3115.5569374745046</v>
      </c>
      <c r="F514" s="160">
        <f>+[1]data1cf!AE513</f>
        <v>-3378.7691709169476</v>
      </c>
      <c r="G514" s="160">
        <f>+[1]data1cf!AF513</f>
        <v>-3708.4316956487887</v>
      </c>
      <c r="H514" s="160">
        <f>+[1]data1cf!AG513</f>
        <v>-2363.9999022945785</v>
      </c>
      <c r="I514" s="160">
        <f>+[1]data1cf!AH513</f>
        <v>-2483.5285424895546</v>
      </c>
      <c r="J514" s="160">
        <f>+[1]data1cf!AI513</f>
        <v>-2495.9627450245448</v>
      </c>
      <c r="K514" s="160">
        <f>+[1]data1cf!AJ513</f>
        <v>-2505.1653718265275</v>
      </c>
      <c r="L514" s="160">
        <f>+[1]data1cf!AK513</f>
        <v>-2533.4566799049553</v>
      </c>
      <c r="M514" s="160">
        <f>+[1]data1cf!AL513</f>
        <v>-2531.9440061293499</v>
      </c>
      <c r="N514" s="160">
        <f>+[1]data1cf!AM513</f>
        <v>-2549.5434124368617</v>
      </c>
      <c r="O514" s="160">
        <f>+[1]data1cf!AN513</f>
        <v>-2359.7443232612136</v>
      </c>
      <c r="P514" s="160">
        <f>+[1]data1cf!AO513</f>
        <v>-2321.3518979626815</v>
      </c>
      <c r="Q514" s="160">
        <f>+[1]data1cf!AP513</f>
        <v>-2322.279368088809</v>
      </c>
      <c r="R514" s="160">
        <f>+[1]data1cf!AQ513</f>
        <v>1063.3575336717179</v>
      </c>
      <c r="S514" s="160">
        <f>+[1]data1cf!AR513</f>
        <v>0</v>
      </c>
      <c r="T514" s="160">
        <f>+[1]data1cf!AS513</f>
        <v>0</v>
      </c>
      <c r="U514" s="160">
        <f>+[1]data1cf!AT513</f>
        <v>0</v>
      </c>
      <c r="V514" s="160">
        <f>+[1]data1cf!AU513</f>
        <v>0</v>
      </c>
      <c r="W514" s="160">
        <f>+[1]data1cf!AV513</f>
        <v>0</v>
      </c>
      <c r="X514" s="160">
        <f>+[1]data1cf!AW513</f>
        <v>0</v>
      </c>
      <c r="Y514" s="160">
        <f>+[1]data1cf!AX513</f>
        <v>0</v>
      </c>
      <c r="Z514" s="160">
        <f>+[1]data1cf!AY513</f>
        <v>0</v>
      </c>
      <c r="AA514" s="160">
        <f>+[1]data1cf!AZ513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2"/>
        <v>-96417.076603643014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0">
        <f>+[1]data1cf!AA514</f>
        <v>-91210.007360852323</v>
      </c>
      <c r="C515" s="160">
        <f>+[1]data1cf!AB514</f>
        <v>-7564.5190700258836</v>
      </c>
      <c r="D515" s="160">
        <f>+[1]data1cf!AC514</f>
        <v>-3491.928003120544</v>
      </c>
      <c r="E515" s="160">
        <f>+[1]data1cf!AD514</f>
        <v>-3225.2222593687002</v>
      </c>
      <c r="F515" s="160">
        <f>+[1]data1cf!AE514</f>
        <v>-3497.5936749475513</v>
      </c>
      <c r="G515" s="160">
        <f>+[1]data1cf!AF514</f>
        <v>-3783.9447860392961</v>
      </c>
      <c r="H515" s="160">
        <f>+[1]data1cf!AG514</f>
        <v>-2400.3561406405533</v>
      </c>
      <c r="I515" s="160">
        <f>+[1]data1cf!AH514</f>
        <v>-2517.9590089809271</v>
      </c>
      <c r="J515" s="160">
        <f>+[1]data1cf!AI514</f>
        <v>-2530.3932115159173</v>
      </c>
      <c r="K515" s="160">
        <f>+[1]data1cf!AJ514</f>
        <v>-2539.6541950407668</v>
      </c>
      <c r="L515" s="160">
        <f>+[1]data1cf!AK514</f>
        <v>-2567.8871463963278</v>
      </c>
      <c r="M515" s="160">
        <f>+[1]data1cf!AL514</f>
        <v>-2566.4328293435892</v>
      </c>
      <c r="N515" s="160">
        <f>+[1]data1cf!AM514</f>
        <v>-2583.9738789282337</v>
      </c>
      <c r="O515" s="160">
        <f>+[1]data1cf!AN514</f>
        <v>-2394.2331464754534</v>
      </c>
      <c r="P515" s="160">
        <f>+[1]data1cf!AO514</f>
        <v>-2355.782364454054</v>
      </c>
      <c r="Q515" s="160">
        <f>+[1]data1cf!AP514</f>
        <v>-2356.7681913030483</v>
      </c>
      <c r="R515" s="160">
        <f>+[1]data1cf!AQ514</f>
        <v>1046.1423004260316</v>
      </c>
      <c r="S515" s="160">
        <f>+[1]data1cf!AR514</f>
        <v>0</v>
      </c>
      <c r="T515" s="160">
        <f>+[1]data1cf!AS514</f>
        <v>0</v>
      </c>
      <c r="U515" s="160">
        <f>+[1]data1cf!AT514</f>
        <v>0</v>
      </c>
      <c r="V515" s="160">
        <f>+[1]data1cf!AU514</f>
        <v>0</v>
      </c>
      <c r="W515" s="160">
        <f>+[1]data1cf!AV514</f>
        <v>0</v>
      </c>
      <c r="X515" s="160">
        <f>+[1]data1cf!AW514</f>
        <v>0</v>
      </c>
      <c r="Y515" s="160">
        <f>+[1]data1cf!AX514</f>
        <v>0</v>
      </c>
      <c r="Z515" s="160">
        <f>+[1]data1cf!AY514</f>
        <v>0</v>
      </c>
      <c r="AA515" s="160">
        <f>+[1]data1cf!AZ514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2"/>
        <v>-95380.062888187109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0">
        <f>+[1]data1cf!AA515</f>
        <v>-97426.59836832741</v>
      </c>
      <c r="C516" s="160">
        <f>+[1]data1cf!AB515</f>
        <v>-7487.25345630224</v>
      </c>
      <c r="D516" s="160">
        <f>+[1]data1cf!AC515</f>
        <v>-3258.330992705653</v>
      </c>
      <c r="E516" s="160">
        <f>+[1]data1cf!AD515</f>
        <v>-2975.5972624115448</v>
      </c>
      <c r="F516" s="160">
        <f>+[1]data1cf!AE515</f>
        <v>-3380.9583976645026</v>
      </c>
      <c r="G516" s="160">
        <f>+[1]data1cf!AF515</f>
        <v>-3650.28121203712</v>
      </c>
      <c r="H516" s="160">
        <f>+[1]data1cf!AG515</f>
        <v>-2249.7763812756502</v>
      </c>
      <c r="I516" s="160">
        <f>+[1]data1cf!AH515</f>
        <v>-2375.3553845422548</v>
      </c>
      <c r="J516" s="160">
        <f>+[1]data1cf!AI515</f>
        <v>-2387.7895870772445</v>
      </c>
      <c r="K516" s="160">
        <f>+[1]data1cf!AJ515</f>
        <v>-2396.8088695437236</v>
      </c>
      <c r="L516" s="160">
        <f>+[1]data1cf!AK515</f>
        <v>-2425.283521957655</v>
      </c>
      <c r="M516" s="160">
        <f>+[1]data1cf!AL515</f>
        <v>-2423.587503846546</v>
      </c>
      <c r="N516" s="160">
        <f>+[1]data1cf!AM515</f>
        <v>-2441.3702544895614</v>
      </c>
      <c r="O516" s="160">
        <f>+[1]data1cf!AN515</f>
        <v>-2251.3878209784098</v>
      </c>
      <c r="P516" s="160">
        <f>+[1]data1cf!AO515</f>
        <v>-2213.1787400153817</v>
      </c>
      <c r="Q516" s="160">
        <f>+[1]data1cf!AP515</f>
        <v>-2213.9228658060051</v>
      </c>
      <c r="R516" s="160">
        <f>+[1]data1cf!AQ515</f>
        <v>1117.444112645368</v>
      </c>
      <c r="S516" s="160">
        <f>+[1]data1cf!AR515</f>
        <v>0</v>
      </c>
      <c r="T516" s="160">
        <f>+[1]data1cf!AS515</f>
        <v>0</v>
      </c>
      <c r="U516" s="160">
        <f>+[1]data1cf!AT515</f>
        <v>0</v>
      </c>
      <c r="V516" s="160">
        <f>+[1]data1cf!AU515</f>
        <v>0</v>
      </c>
      <c r="W516" s="160">
        <f>+[1]data1cf!AV515</f>
        <v>0</v>
      </c>
      <c r="X516" s="160">
        <f>+[1]data1cf!AW515</f>
        <v>0</v>
      </c>
      <c r="Y516" s="160">
        <f>+[1]data1cf!AX515</f>
        <v>0</v>
      </c>
      <c r="Z516" s="160">
        <f>+[1]data1cf!AY515</f>
        <v>0</v>
      </c>
      <c r="AA516" s="160">
        <f>+[1]data1cf!AZ515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3">SUMPRODUCT(B516:AJ516,PVCapPrice)</f>
        <v>-99877.902431683964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0">
        <f>+[1]data1cf!AA516</f>
        <v>-89090.132993194333</v>
      </c>
      <c r="C517" s="160">
        <f>+[1]data1cf!AB516</f>
        <v>-7594.6950492055312</v>
      </c>
      <c r="D517" s="160">
        <f>+[1]data1cf!AC516</f>
        <v>-3514.9680324327205</v>
      </c>
      <c r="E517" s="160">
        <f>+[1]data1cf!AD516</f>
        <v>-3276.7979701662789</v>
      </c>
      <c r="F517" s="160">
        <f>+[1]data1cf!AE516</f>
        <v>-3392.5860766245805</v>
      </c>
      <c r="G517" s="160">
        <f>+[1]data1cf!AF516</f>
        <v>-3728.4941323735038</v>
      </c>
      <c r="H517" s="160">
        <f>+[1]data1cf!AG516</f>
        <v>-2451.7042463438133</v>
      </c>
      <c r="I517" s="160">
        <f>+[1]data1cf!AH516</f>
        <v>-2566.5872310755076</v>
      </c>
      <c r="J517" s="160">
        <f>+[1]data1cf!AI516</f>
        <v>-2579.0214336104973</v>
      </c>
      <c r="K517" s="160">
        <f>+[1]data1cf!AJ516</f>
        <v>-2588.3648378507614</v>
      </c>
      <c r="L517" s="160">
        <f>+[1]data1cf!AK516</f>
        <v>-2616.5153684909078</v>
      </c>
      <c r="M517" s="160">
        <f>+[1]data1cf!AL516</f>
        <v>-2615.1434721535838</v>
      </c>
      <c r="N517" s="160">
        <f>+[1]data1cf!AM516</f>
        <v>-2632.6021010228142</v>
      </c>
      <c r="O517" s="160">
        <f>+[1]data1cf!AN516</f>
        <v>-2442.9437892854476</v>
      </c>
      <c r="P517" s="160">
        <f>+[1]data1cf!AO516</f>
        <v>-2404.4105865486345</v>
      </c>
      <c r="Q517" s="160">
        <f>+[1]data1cf!AP516</f>
        <v>-2405.4788341130429</v>
      </c>
      <c r="R517" s="160">
        <f>+[1]data1cf!AQ516</f>
        <v>1021.8281893787416</v>
      </c>
      <c r="S517" s="160">
        <f>+[1]data1cf!AR516</f>
        <v>0</v>
      </c>
      <c r="T517" s="160">
        <f>+[1]data1cf!AS516</f>
        <v>0</v>
      </c>
      <c r="U517" s="160">
        <f>+[1]data1cf!AT516</f>
        <v>0</v>
      </c>
      <c r="V517" s="160">
        <f>+[1]data1cf!AU516</f>
        <v>0</v>
      </c>
      <c r="W517" s="160">
        <f>+[1]data1cf!AV516</f>
        <v>0</v>
      </c>
      <c r="X517" s="160">
        <f>+[1]data1cf!AW516</f>
        <v>0</v>
      </c>
      <c r="Y517" s="160">
        <f>+[1]data1cf!AX516</f>
        <v>0</v>
      </c>
      <c r="Z517" s="160">
        <f>+[1]data1cf!AY516</f>
        <v>0</v>
      </c>
      <c r="AA517" s="160">
        <f>+[1]data1cf!AZ516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3"/>
        <v>-93681.104824397116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0">
        <f>+[1]data1cf!AA517</f>
        <v>-98051.329235300116</v>
      </c>
      <c r="C518" s="160">
        <f>+[1]data1cf!AB517</f>
        <v>-7391.6741426115595</v>
      </c>
      <c r="D518" s="160">
        <f>+[1]data1cf!AC517</f>
        <v>-3270.8256437788141</v>
      </c>
      <c r="E518" s="160">
        <f>+[1]data1cf!AD517</f>
        <v>-2955.7030411595624</v>
      </c>
      <c r="F518" s="160">
        <f>+[1]data1cf!AE517</f>
        <v>-3213.1410527672379</v>
      </c>
      <c r="G518" s="160">
        <f>+[1]data1cf!AF517</f>
        <v>-3521.0134766289511</v>
      </c>
      <c r="H518" s="160">
        <f>+[1]data1cf!AG517</f>
        <v>-2234.6440002804288</v>
      </c>
      <c r="I518" s="160">
        <f>+[1]data1cf!AH517</f>
        <v>-2361.0245582385946</v>
      </c>
      <c r="J518" s="160">
        <f>+[1]data1cf!AI517</f>
        <v>-2373.4587607735848</v>
      </c>
      <c r="K518" s="160">
        <f>+[1]data1cf!AJ517</f>
        <v>-2382.4537537039555</v>
      </c>
      <c r="L518" s="160">
        <f>+[1]data1cf!AK517</f>
        <v>-2410.9526956539949</v>
      </c>
      <c r="M518" s="160">
        <f>+[1]data1cf!AL517</f>
        <v>-2409.2323880067779</v>
      </c>
      <c r="N518" s="160">
        <f>+[1]data1cf!AM517</f>
        <v>-2427.0394281859017</v>
      </c>
      <c r="O518" s="160">
        <f>+[1]data1cf!AN517</f>
        <v>-2237.0327051386416</v>
      </c>
      <c r="P518" s="160">
        <f>+[1]data1cf!AO517</f>
        <v>-2198.847913711722</v>
      </c>
      <c r="Q518" s="160">
        <f>+[1]data1cf!AP517</f>
        <v>-2199.567749966237</v>
      </c>
      <c r="R518" s="160">
        <f>+[1]data1cf!AQ517</f>
        <v>1124.6095257971981</v>
      </c>
      <c r="S518" s="160">
        <f>+[1]data1cf!AR517</f>
        <v>0</v>
      </c>
      <c r="T518" s="160">
        <f>+[1]data1cf!AS517</f>
        <v>0</v>
      </c>
      <c r="U518" s="160">
        <f>+[1]data1cf!AT517</f>
        <v>0</v>
      </c>
      <c r="V518" s="160">
        <f>+[1]data1cf!AU517</f>
        <v>0</v>
      </c>
      <c r="W518" s="160">
        <f>+[1]data1cf!AV517</f>
        <v>0</v>
      </c>
      <c r="X518" s="160">
        <f>+[1]data1cf!AW517</f>
        <v>0</v>
      </c>
      <c r="Y518" s="160">
        <f>+[1]data1cf!AX517</f>
        <v>0</v>
      </c>
      <c r="Z518" s="160">
        <f>+[1]data1cf!AY517</f>
        <v>0</v>
      </c>
      <c r="AA518" s="160">
        <f>+[1]data1cf!AZ517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3"/>
        <v>-100166.49447251631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0">
        <f>+[1]data1cf!AA518</f>
        <v>-101907.46793067432</v>
      </c>
      <c r="C519" s="160">
        <f>+[1]data1cf!AB518</f>
        <v>-7346.6552599683237</v>
      </c>
      <c r="D519" s="160">
        <f>+[1]data1cf!AC518</f>
        <v>-3129.9217307201216</v>
      </c>
      <c r="E519" s="160">
        <f>+[1]data1cf!AD518</f>
        <v>-2760.4220831093171</v>
      </c>
      <c r="F519" s="160">
        <f>+[1]data1cf!AE518</f>
        <v>-3077.3408400159256</v>
      </c>
      <c r="G519" s="160">
        <f>+[1]data1cf!AF518</f>
        <v>-3490.8597920940292</v>
      </c>
      <c r="H519" s="160">
        <f>+[1]data1cf!AG518</f>
        <v>-2141.239683327788</v>
      </c>
      <c r="I519" s="160">
        <f>+[1]data1cf!AH518</f>
        <v>-2272.5678214776667</v>
      </c>
      <c r="J519" s="160">
        <f>+[1]data1cf!AI518</f>
        <v>-2285.0020240126569</v>
      </c>
      <c r="K519" s="160">
        <f>+[1]data1cf!AJ518</f>
        <v>-2293.8470902705512</v>
      </c>
      <c r="L519" s="160">
        <f>+[1]data1cf!AK518</f>
        <v>-2322.4959588930669</v>
      </c>
      <c r="M519" s="160">
        <f>+[1]data1cf!AL518</f>
        <v>-2320.6257245733741</v>
      </c>
      <c r="N519" s="160">
        <f>+[1]data1cf!AM518</f>
        <v>-2338.5826914249733</v>
      </c>
      <c r="O519" s="160">
        <f>+[1]data1cf!AN518</f>
        <v>-2148.4260417052374</v>
      </c>
      <c r="P519" s="160">
        <f>+[1]data1cf!AO518</f>
        <v>-2110.3911769507936</v>
      </c>
      <c r="Q519" s="160">
        <f>+[1]data1cf!AP518</f>
        <v>-2110.9610865328327</v>
      </c>
      <c r="R519" s="160">
        <f>+[1]data1cf!AQ518</f>
        <v>1168.8378941776621</v>
      </c>
      <c r="S519" s="160">
        <f>+[1]data1cf!AR518</f>
        <v>0</v>
      </c>
      <c r="T519" s="160">
        <f>+[1]data1cf!AS518</f>
        <v>0</v>
      </c>
      <c r="U519" s="160">
        <f>+[1]data1cf!AT518</f>
        <v>0</v>
      </c>
      <c r="V519" s="160">
        <f>+[1]data1cf!AU518</f>
        <v>0</v>
      </c>
      <c r="W519" s="160">
        <f>+[1]data1cf!AV518</f>
        <v>0</v>
      </c>
      <c r="X519" s="160">
        <f>+[1]data1cf!AW518</f>
        <v>0</v>
      </c>
      <c r="Y519" s="160">
        <f>+[1]data1cf!AX518</f>
        <v>0</v>
      </c>
      <c r="Z519" s="160">
        <f>+[1]data1cf!AY518</f>
        <v>0</v>
      </c>
      <c r="AA519" s="160">
        <f>+[1]data1cf!AZ518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3"/>
        <v>-102930.02064791223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0">
        <f>+[1]data1cf!AA519</f>
        <v>-98847.268966169679</v>
      </c>
      <c r="C520" s="160">
        <f>+[1]data1cf!AB519</f>
        <v>-7308.6627340919385</v>
      </c>
      <c r="D520" s="160">
        <f>+[1]data1cf!AC519</f>
        <v>-3247.7570866159012</v>
      </c>
      <c r="E520" s="160">
        <f>+[1]data1cf!AD519</f>
        <v>-2987.5267721985247</v>
      </c>
      <c r="F520" s="160">
        <f>+[1]data1cf!AE519</f>
        <v>-3123.7901959309447</v>
      </c>
      <c r="G520" s="160">
        <f>+[1]data1cf!AF519</f>
        <v>-3457.5741502398355</v>
      </c>
      <c r="H520" s="160">
        <f>+[1]data1cf!AG519</f>
        <v>-2215.3645570937711</v>
      </c>
      <c r="I520" s="160">
        <f>+[1]data1cf!AH519</f>
        <v>-2342.7663375642314</v>
      </c>
      <c r="J520" s="160">
        <f>+[1]data1cf!AI519</f>
        <v>-2355.2005400992216</v>
      </c>
      <c r="K520" s="160">
        <f>+[1]data1cf!AJ519</f>
        <v>-2364.1645868928563</v>
      </c>
      <c r="L520" s="160">
        <f>+[1]data1cf!AK519</f>
        <v>-2392.6944749796321</v>
      </c>
      <c r="M520" s="160">
        <f>+[1]data1cf!AL519</f>
        <v>-2390.9432211956787</v>
      </c>
      <c r="N520" s="160">
        <f>+[1]data1cf!AM519</f>
        <v>-2408.781207511538</v>
      </c>
      <c r="O520" s="160">
        <f>+[1]data1cf!AN519</f>
        <v>-2218.7435383275424</v>
      </c>
      <c r="P520" s="160">
        <f>+[1]data1cf!AO519</f>
        <v>-2180.5896930373583</v>
      </c>
      <c r="Q520" s="160">
        <f>+[1]data1cf!AP519</f>
        <v>-2181.2785831551373</v>
      </c>
      <c r="R520" s="160">
        <f>+[1]data1cf!AQ519</f>
        <v>1133.7386361343797</v>
      </c>
      <c r="S520" s="160">
        <f>+[1]data1cf!AR519</f>
        <v>0</v>
      </c>
      <c r="T520" s="160">
        <f>+[1]data1cf!AS519</f>
        <v>0</v>
      </c>
      <c r="U520" s="160">
        <f>+[1]data1cf!AT519</f>
        <v>0</v>
      </c>
      <c r="V520" s="160">
        <f>+[1]data1cf!AU519</f>
        <v>0</v>
      </c>
      <c r="W520" s="160">
        <f>+[1]data1cf!AV519</f>
        <v>0</v>
      </c>
      <c r="X520" s="160">
        <f>+[1]data1cf!AW519</f>
        <v>0</v>
      </c>
      <c r="Y520" s="160">
        <f>+[1]data1cf!AX519</f>
        <v>0</v>
      </c>
      <c r="Z520" s="160">
        <f>+[1]data1cf!AY519</f>
        <v>0</v>
      </c>
      <c r="AA520" s="160">
        <f>+[1]data1cf!AZ519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3"/>
        <v>-100672.8283317515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0">
        <f>+[1]data1cf!AA520</f>
        <v>-94847.472607934615</v>
      </c>
      <c r="C521" s="160">
        <f>+[1]data1cf!AB520</f>
        <v>-7548.6900103563521</v>
      </c>
      <c r="D521" s="160">
        <f>+[1]data1cf!AC520</f>
        <v>-3331.8700476817135</v>
      </c>
      <c r="E521" s="160">
        <f>+[1]data1cf!AD520</f>
        <v>-2946.4769199999437</v>
      </c>
      <c r="F521" s="160">
        <f>+[1]data1cf!AE520</f>
        <v>-3376.4348720746357</v>
      </c>
      <c r="G521" s="160">
        <f>+[1]data1cf!AF520</f>
        <v>-3680.554899794935</v>
      </c>
      <c r="H521" s="160">
        <f>+[1]data1cf!AG520</f>
        <v>-2312.2485844340667</v>
      </c>
      <c r="I521" s="160">
        <f>+[1]data1cf!AH520</f>
        <v>-2434.5184661850572</v>
      </c>
      <c r="J521" s="160">
        <f>+[1]data1cf!AI520</f>
        <v>-2446.9526687200469</v>
      </c>
      <c r="K521" s="160">
        <f>+[1]data1cf!AJ520</f>
        <v>-2456.0722275960898</v>
      </c>
      <c r="L521" s="160">
        <f>+[1]data1cf!AK520</f>
        <v>-2484.4466036004574</v>
      </c>
      <c r="M521" s="160">
        <f>+[1]data1cf!AL520</f>
        <v>-2482.8508618989126</v>
      </c>
      <c r="N521" s="160">
        <f>+[1]data1cf!AM520</f>
        <v>-2500.5333361323637</v>
      </c>
      <c r="O521" s="160">
        <f>+[1]data1cf!AN520</f>
        <v>-2310.6511790307763</v>
      </c>
      <c r="P521" s="160">
        <f>+[1]data1cf!AO520</f>
        <v>-2272.341821658184</v>
      </c>
      <c r="Q521" s="160">
        <f>+[1]data1cf!AP520</f>
        <v>-2273.1862238583717</v>
      </c>
      <c r="R521" s="160">
        <f>+[1]data1cf!AQ520</f>
        <v>1087.8625718239668</v>
      </c>
      <c r="S521" s="160">
        <f>+[1]data1cf!AR520</f>
        <v>0</v>
      </c>
      <c r="T521" s="160">
        <f>+[1]data1cf!AS520</f>
        <v>0</v>
      </c>
      <c r="U521" s="160">
        <f>+[1]data1cf!AT520</f>
        <v>0</v>
      </c>
      <c r="V521" s="160">
        <f>+[1]data1cf!AU520</f>
        <v>0</v>
      </c>
      <c r="W521" s="160">
        <f>+[1]data1cf!AV520</f>
        <v>0</v>
      </c>
      <c r="X521" s="160">
        <f>+[1]data1cf!AW520</f>
        <v>0</v>
      </c>
      <c r="Y521" s="160">
        <f>+[1]data1cf!AX520</f>
        <v>0</v>
      </c>
      <c r="Z521" s="160">
        <f>+[1]data1cf!AY520</f>
        <v>0</v>
      </c>
      <c r="AA521" s="160">
        <f>+[1]data1cf!AZ520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3"/>
        <v>-97908.015027571542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0">
        <f>+[1]data1cf!AA521</f>
        <v>-94433.047507746625</v>
      </c>
      <c r="C522" s="160">
        <f>+[1]data1cf!AB521</f>
        <v>-7512.5142616602843</v>
      </c>
      <c r="D522" s="160">
        <f>+[1]data1cf!AC521</f>
        <v>-3367.8994231482034</v>
      </c>
      <c r="E522" s="160">
        <f>+[1]data1cf!AD521</f>
        <v>-3073.8068667627217</v>
      </c>
      <c r="F522" s="160">
        <f>+[1]data1cf!AE521</f>
        <v>-3329.0806118755045</v>
      </c>
      <c r="G522" s="160">
        <f>+[1]data1cf!AF521</f>
        <v>-3526.7109696026891</v>
      </c>
      <c r="H522" s="160">
        <f>+[1]data1cf!AG521</f>
        <v>-2322.2868886728443</v>
      </c>
      <c r="I522" s="160">
        <f>+[1]data1cf!AH521</f>
        <v>-2444.0250464432893</v>
      </c>
      <c r="J522" s="160">
        <f>+[1]data1cf!AI521</f>
        <v>-2456.4592489782794</v>
      </c>
      <c r="K522" s="160">
        <f>+[1]data1cf!AJ521</f>
        <v>-2465.5949207022177</v>
      </c>
      <c r="L522" s="160">
        <f>+[1]data1cf!AK521</f>
        <v>-2493.95318385869</v>
      </c>
      <c r="M522" s="160">
        <f>+[1]data1cf!AL521</f>
        <v>-2492.3735550050405</v>
      </c>
      <c r="N522" s="160">
        <f>+[1]data1cf!AM521</f>
        <v>-2510.0399163905963</v>
      </c>
      <c r="O522" s="160">
        <f>+[1]data1cf!AN521</f>
        <v>-2320.1738721369038</v>
      </c>
      <c r="P522" s="160">
        <f>+[1]data1cf!AO521</f>
        <v>-2281.8484019164166</v>
      </c>
      <c r="Q522" s="160">
        <f>+[1]data1cf!AP521</f>
        <v>-2282.7089169644996</v>
      </c>
      <c r="R522" s="160">
        <f>+[1]data1cf!AQ521</f>
        <v>1083.1092816948506</v>
      </c>
      <c r="S522" s="160">
        <f>+[1]data1cf!AR521</f>
        <v>0</v>
      </c>
      <c r="T522" s="160">
        <f>+[1]data1cf!AS521</f>
        <v>0</v>
      </c>
      <c r="U522" s="160">
        <f>+[1]data1cf!AT521</f>
        <v>0</v>
      </c>
      <c r="V522" s="160">
        <f>+[1]data1cf!AU521</f>
        <v>0</v>
      </c>
      <c r="W522" s="160">
        <f>+[1]data1cf!AV521</f>
        <v>0</v>
      </c>
      <c r="X522" s="160">
        <f>+[1]data1cf!AW521</f>
        <v>0</v>
      </c>
      <c r="Y522" s="160">
        <f>+[1]data1cf!AX521</f>
        <v>0</v>
      </c>
      <c r="Z522" s="160">
        <f>+[1]data1cf!AY521</f>
        <v>0</v>
      </c>
      <c r="AA522" s="160">
        <f>+[1]data1cf!AZ521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3"/>
        <v>-97557.324160546181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0">
        <f>+[1]data1cf!AA522</f>
        <v>-98278.984734555226</v>
      </c>
      <c r="C523" s="160">
        <f>+[1]data1cf!AB522</f>
        <v>-7512.3686158849332</v>
      </c>
      <c r="D523" s="160">
        <f>+[1]data1cf!AC522</f>
        <v>-3268.2583339324656</v>
      </c>
      <c r="E523" s="160">
        <f>+[1]data1cf!AD522</f>
        <v>-3013.06332019407</v>
      </c>
      <c r="F523" s="160">
        <f>+[1]data1cf!AE522</f>
        <v>-3216.3792103068499</v>
      </c>
      <c r="G523" s="160">
        <f>+[1]data1cf!AF522</f>
        <v>-3536.4210091088903</v>
      </c>
      <c r="H523" s="160">
        <f>+[1]data1cf!AG522</f>
        <v>-2229.129674140152</v>
      </c>
      <c r="I523" s="160">
        <f>+[1]data1cf!AH522</f>
        <v>-2355.8023232100813</v>
      </c>
      <c r="J523" s="160">
        <f>+[1]data1cf!AI522</f>
        <v>-2368.2365257450715</v>
      </c>
      <c r="K523" s="160">
        <f>+[1]data1cf!AJ522</f>
        <v>-2377.2226674296317</v>
      </c>
      <c r="L523" s="160">
        <f>+[1]data1cf!AK522</f>
        <v>-2405.730460625482</v>
      </c>
      <c r="M523" s="160">
        <f>+[1]data1cf!AL522</f>
        <v>-2404.0013017324541</v>
      </c>
      <c r="N523" s="160">
        <f>+[1]data1cf!AM522</f>
        <v>-2421.8171931573884</v>
      </c>
      <c r="O523" s="160">
        <f>+[1]data1cf!AN522</f>
        <v>-2231.8016188643178</v>
      </c>
      <c r="P523" s="160">
        <f>+[1]data1cf!AO522</f>
        <v>-2193.6256786832087</v>
      </c>
      <c r="Q523" s="160">
        <f>+[1]data1cf!AP522</f>
        <v>-2194.3366636919131</v>
      </c>
      <c r="R523" s="160">
        <f>+[1]data1cf!AQ522</f>
        <v>1127.2206433114545</v>
      </c>
      <c r="S523" s="160">
        <f>+[1]data1cf!AR522</f>
        <v>0</v>
      </c>
      <c r="T523" s="160">
        <f>+[1]data1cf!AS522</f>
        <v>0</v>
      </c>
      <c r="U523" s="160">
        <f>+[1]data1cf!AT522</f>
        <v>0</v>
      </c>
      <c r="V523" s="160">
        <f>+[1]data1cf!AU522</f>
        <v>0</v>
      </c>
      <c r="W523" s="160">
        <f>+[1]data1cf!AV522</f>
        <v>0</v>
      </c>
      <c r="X523" s="160">
        <f>+[1]data1cf!AW522</f>
        <v>0</v>
      </c>
      <c r="Y523" s="160">
        <f>+[1]data1cf!AX522</f>
        <v>0</v>
      </c>
      <c r="Z523" s="160">
        <f>+[1]data1cf!AY522</f>
        <v>0</v>
      </c>
      <c r="AA523" s="160">
        <f>+[1]data1cf!AZ522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3"/>
        <v>-100475.54552489937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0">
        <f>+[1]data1cf!AA523</f>
        <v>-88573.456165917902</v>
      </c>
      <c r="C524" s="160">
        <f>+[1]data1cf!AB523</f>
        <v>-7536.8912231174972</v>
      </c>
      <c r="D524" s="160">
        <f>+[1]data1cf!AC523</f>
        <v>-3592.6097368068731</v>
      </c>
      <c r="E524" s="160">
        <f>+[1]data1cf!AD523</f>
        <v>-3435.5567195760887</v>
      </c>
      <c r="F524" s="160">
        <f>+[1]data1cf!AE523</f>
        <v>-3468.7486590092713</v>
      </c>
      <c r="G524" s="160">
        <f>+[1]data1cf!AF523</f>
        <v>-3818.5771805922695</v>
      </c>
      <c r="H524" s="160">
        <f>+[1]data1cf!AG523</f>
        <v>-2464.2193164565415</v>
      </c>
      <c r="I524" s="160">
        <f>+[1]data1cf!AH523</f>
        <v>-2578.4393841517667</v>
      </c>
      <c r="J524" s="160">
        <f>+[1]data1cf!AI523</f>
        <v>-2590.8735866867569</v>
      </c>
      <c r="K524" s="160">
        <f>+[1]data1cf!AJ523</f>
        <v>-2600.2370793220657</v>
      </c>
      <c r="L524" s="160">
        <f>+[1]data1cf!AK523</f>
        <v>-2628.3675215671674</v>
      </c>
      <c r="M524" s="160">
        <f>+[1]data1cf!AL523</f>
        <v>-2627.0157136248881</v>
      </c>
      <c r="N524" s="160">
        <f>+[1]data1cf!AM523</f>
        <v>-2644.4542540990738</v>
      </c>
      <c r="O524" s="160">
        <f>+[1]data1cf!AN523</f>
        <v>-2454.8160307567518</v>
      </c>
      <c r="P524" s="160">
        <f>+[1]data1cf!AO523</f>
        <v>-2416.262739624894</v>
      </c>
      <c r="Q524" s="160">
        <f>+[1]data1cf!AP523</f>
        <v>-2417.3510755843472</v>
      </c>
      <c r="R524" s="160">
        <f>+[1]data1cf!AQ523</f>
        <v>1015.9021128406119</v>
      </c>
      <c r="S524" s="160">
        <f>+[1]data1cf!AR523</f>
        <v>0</v>
      </c>
      <c r="T524" s="160">
        <f>+[1]data1cf!AS523</f>
        <v>0</v>
      </c>
      <c r="U524" s="160">
        <f>+[1]data1cf!AT523</f>
        <v>0</v>
      </c>
      <c r="V524" s="160">
        <f>+[1]data1cf!AU523</f>
        <v>0</v>
      </c>
      <c r="W524" s="160">
        <f>+[1]data1cf!AV523</f>
        <v>0</v>
      </c>
      <c r="X524" s="160">
        <f>+[1]data1cf!AW523</f>
        <v>0</v>
      </c>
      <c r="Y524" s="160">
        <f>+[1]data1cf!AX523</f>
        <v>0</v>
      </c>
      <c r="Z524" s="160">
        <f>+[1]data1cf!AY523</f>
        <v>0</v>
      </c>
      <c r="AA524" s="160">
        <f>+[1]data1cf!AZ523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3"/>
        <v>-93440.02400465979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0">
        <f>+[1]data1cf!AA524</f>
        <v>-88333.881319497654</v>
      </c>
      <c r="C525" s="160">
        <f>+[1]data1cf!AB524</f>
        <v>-7688.3775183727366</v>
      </c>
      <c r="D525" s="160">
        <f>+[1]data1cf!AC524</f>
        <v>-3588.0605318257772</v>
      </c>
      <c r="E525" s="160">
        <f>+[1]data1cf!AD524</f>
        <v>-3321.590196697658</v>
      </c>
      <c r="F525" s="160">
        <f>+[1]data1cf!AE524</f>
        <v>-3314.3162690345025</v>
      </c>
      <c r="G525" s="160">
        <f>+[1]data1cf!AF524</f>
        <v>-3740.6445356146723</v>
      </c>
      <c r="H525" s="160">
        <f>+[1]data1cf!AG524</f>
        <v>-2470.0223558844959</v>
      </c>
      <c r="I525" s="160">
        <f>+[1]data1cf!AH524</f>
        <v>-2583.9350394687704</v>
      </c>
      <c r="J525" s="160">
        <f>+[1]data1cf!AI524</f>
        <v>-2596.3692420037605</v>
      </c>
      <c r="K525" s="160">
        <f>+[1]data1cf!AJ524</f>
        <v>-2605.7420493090976</v>
      </c>
      <c r="L525" s="160">
        <f>+[1]data1cf!AK524</f>
        <v>-2633.8631768841706</v>
      </c>
      <c r="M525" s="160">
        <f>+[1]data1cf!AL524</f>
        <v>-2632.5206836119205</v>
      </c>
      <c r="N525" s="160">
        <f>+[1]data1cf!AM524</f>
        <v>-2649.9499094160769</v>
      </c>
      <c r="O525" s="160">
        <f>+[1]data1cf!AN524</f>
        <v>-2460.3210007437838</v>
      </c>
      <c r="P525" s="160">
        <f>+[1]data1cf!AO524</f>
        <v>-2421.7583949418972</v>
      </c>
      <c r="Q525" s="160">
        <f>+[1]data1cf!AP524</f>
        <v>-2422.8560455713796</v>
      </c>
      <c r="R525" s="160">
        <f>+[1]data1cf!AQ524</f>
        <v>1013.1542851821102</v>
      </c>
      <c r="S525" s="160">
        <f>+[1]data1cf!AR524</f>
        <v>0</v>
      </c>
      <c r="T525" s="160">
        <f>+[1]data1cf!AS524</f>
        <v>0</v>
      </c>
      <c r="U525" s="160">
        <f>+[1]data1cf!AT524</f>
        <v>0</v>
      </c>
      <c r="V525" s="160">
        <f>+[1]data1cf!AU524</f>
        <v>0</v>
      </c>
      <c r="W525" s="160">
        <f>+[1]data1cf!AV524</f>
        <v>0</v>
      </c>
      <c r="X525" s="160">
        <f>+[1]data1cf!AW524</f>
        <v>0</v>
      </c>
      <c r="Y525" s="160">
        <f>+[1]data1cf!AX524</f>
        <v>0</v>
      </c>
      <c r="Z525" s="160">
        <f>+[1]data1cf!AY524</f>
        <v>0</v>
      </c>
      <c r="AA525" s="160">
        <f>+[1]data1cf!AZ524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3"/>
        <v>-93186.213915656175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0">
        <f>+[1]data1cf!AA525</f>
        <v>-100525.44535915622</v>
      </c>
      <c r="C526" s="160">
        <f>+[1]data1cf!AB525</f>
        <v>-7336.7120368267533</v>
      </c>
      <c r="D526" s="160">
        <f>+[1]data1cf!AC525</f>
        <v>-3152.0861508347243</v>
      </c>
      <c r="E526" s="160">
        <f>+[1]data1cf!AD525</f>
        <v>-2908.6577897656298</v>
      </c>
      <c r="F526" s="160">
        <f>+[1]data1cf!AE525</f>
        <v>-3288.1616253509687</v>
      </c>
      <c r="G526" s="160">
        <f>+[1]data1cf!AF525</f>
        <v>-3468.1892126504581</v>
      </c>
      <c r="H526" s="160">
        <f>+[1]data1cf!AG525</f>
        <v>-2174.715365740517</v>
      </c>
      <c r="I526" s="160">
        <f>+[1]data1cf!AH525</f>
        <v>-2304.270313650235</v>
      </c>
      <c r="J526" s="160">
        <f>+[1]data1cf!AI525</f>
        <v>-2316.7045161852247</v>
      </c>
      <c r="K526" s="160">
        <f>+[1]data1cf!AJ525</f>
        <v>-2325.6033154807001</v>
      </c>
      <c r="L526" s="160">
        <f>+[1]data1cf!AK525</f>
        <v>-2354.1984510656353</v>
      </c>
      <c r="M526" s="160">
        <f>+[1]data1cf!AL525</f>
        <v>-2352.3819497835225</v>
      </c>
      <c r="N526" s="160">
        <f>+[1]data1cf!AM525</f>
        <v>-2370.2851835975416</v>
      </c>
      <c r="O526" s="160">
        <f>+[1]data1cf!AN525</f>
        <v>-2180.1822669153862</v>
      </c>
      <c r="P526" s="160">
        <f>+[1]data1cf!AO525</f>
        <v>-2142.0936691233619</v>
      </c>
      <c r="Q526" s="160">
        <f>+[1]data1cf!AP525</f>
        <v>-2142.7173117429816</v>
      </c>
      <c r="R526" s="160">
        <f>+[1]data1cf!AQ525</f>
        <v>1152.9866480913779</v>
      </c>
      <c r="S526" s="160">
        <f>+[1]data1cf!AR525</f>
        <v>0</v>
      </c>
      <c r="T526" s="160">
        <f>+[1]data1cf!AS525</f>
        <v>0</v>
      </c>
      <c r="U526" s="160">
        <f>+[1]data1cf!AT525</f>
        <v>0</v>
      </c>
      <c r="V526" s="160">
        <f>+[1]data1cf!AU525</f>
        <v>0</v>
      </c>
      <c r="W526" s="160">
        <f>+[1]data1cf!AV525</f>
        <v>0</v>
      </c>
      <c r="X526" s="160">
        <f>+[1]data1cf!AW525</f>
        <v>0</v>
      </c>
      <c r="Y526" s="160">
        <f>+[1]data1cf!AX525</f>
        <v>0</v>
      </c>
      <c r="Z526" s="160">
        <f>+[1]data1cf!AY525</f>
        <v>0</v>
      </c>
      <c r="AA526" s="160">
        <f>+[1]data1cf!AZ525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3"/>
        <v>-102010.54711842838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0">
        <f>+[1]data1cf!AA526</f>
        <v>-101839.86712370992</v>
      </c>
      <c r="C527" s="160">
        <f>+[1]data1cf!AB526</f>
        <v>-7406.7353997877226</v>
      </c>
      <c r="D527" s="160">
        <f>+[1]data1cf!AC526</f>
        <v>-3136.6035369882638</v>
      </c>
      <c r="E527" s="160">
        <f>+[1]data1cf!AD526</f>
        <v>-2839.3642039650449</v>
      </c>
      <c r="F527" s="160">
        <f>+[1]data1cf!AE526</f>
        <v>-3207.3632607512445</v>
      </c>
      <c r="G527" s="160">
        <f>+[1]data1cf!AF526</f>
        <v>-3405.1467872169537</v>
      </c>
      <c r="H527" s="160">
        <f>+[1]data1cf!AG526</f>
        <v>-2142.8771262982737</v>
      </c>
      <c r="I527" s="160">
        <f>+[1]data1cf!AH526</f>
        <v>-2274.1185299087847</v>
      </c>
      <c r="J527" s="160">
        <f>+[1]data1cf!AI526</f>
        <v>-2286.5527324437744</v>
      </c>
      <c r="K527" s="160">
        <f>+[1]data1cf!AJ526</f>
        <v>-2295.4004270210439</v>
      </c>
      <c r="L527" s="160">
        <f>+[1]data1cf!AK526</f>
        <v>-2324.0466673241849</v>
      </c>
      <c r="M527" s="160">
        <f>+[1]data1cf!AL526</f>
        <v>-2322.1790613238663</v>
      </c>
      <c r="N527" s="160">
        <f>+[1]data1cf!AM526</f>
        <v>-2340.1333998560913</v>
      </c>
      <c r="O527" s="160">
        <f>+[1]data1cf!AN526</f>
        <v>-2149.9793784557301</v>
      </c>
      <c r="P527" s="160">
        <f>+[1]data1cf!AO526</f>
        <v>-2111.9418853819116</v>
      </c>
      <c r="Q527" s="160">
        <f>+[1]data1cf!AP526</f>
        <v>-2112.5144232833254</v>
      </c>
      <c r="R527" s="160">
        <f>+[1]data1cf!AQ526</f>
        <v>1168.0625399621031</v>
      </c>
      <c r="S527" s="160">
        <f>+[1]data1cf!AR526</f>
        <v>0</v>
      </c>
      <c r="T527" s="160">
        <f>+[1]data1cf!AS526</f>
        <v>0</v>
      </c>
      <c r="U527" s="160">
        <f>+[1]data1cf!AT526</f>
        <v>0</v>
      </c>
      <c r="V527" s="160">
        <f>+[1]data1cf!AU526</f>
        <v>0</v>
      </c>
      <c r="W527" s="160">
        <f>+[1]data1cf!AV526</f>
        <v>0</v>
      </c>
      <c r="X527" s="160">
        <f>+[1]data1cf!AW526</f>
        <v>0</v>
      </c>
      <c r="Y527" s="160">
        <f>+[1]data1cf!AX526</f>
        <v>0</v>
      </c>
      <c r="Z527" s="160">
        <f>+[1]data1cf!AY526</f>
        <v>0</v>
      </c>
      <c r="AA527" s="160">
        <f>+[1]data1cf!AZ526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3"/>
        <v>-102995.865731108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0">
        <f>+[1]data1cf!AA527</f>
        <v>-99080.836942168346</v>
      </c>
      <c r="C528" s="160">
        <f>+[1]data1cf!AB527</f>
        <v>-7439.183585798537</v>
      </c>
      <c r="D528" s="160">
        <f>+[1]data1cf!AC527</f>
        <v>-3196.2084938752132</v>
      </c>
      <c r="E528" s="160">
        <f>+[1]data1cf!AD527</f>
        <v>-2906.2571123111784</v>
      </c>
      <c r="F528" s="160">
        <f>+[1]data1cf!AE527</f>
        <v>-3184.8514600361254</v>
      </c>
      <c r="G528" s="160">
        <f>+[1]data1cf!AF527</f>
        <v>-3494.8201574357054</v>
      </c>
      <c r="H528" s="160">
        <f>+[1]data1cf!AG527</f>
        <v>-2209.7070175228168</v>
      </c>
      <c r="I528" s="160">
        <f>+[1]data1cf!AH527</f>
        <v>-2337.4084750492029</v>
      </c>
      <c r="J528" s="160">
        <f>+[1]data1cf!AI527</f>
        <v>-2349.8426775841926</v>
      </c>
      <c r="K528" s="160">
        <f>+[1]data1cf!AJ527</f>
        <v>-2358.7976432549208</v>
      </c>
      <c r="L528" s="160">
        <f>+[1]data1cf!AK527</f>
        <v>-2387.3366124646031</v>
      </c>
      <c r="M528" s="160">
        <f>+[1]data1cf!AL527</f>
        <v>-2385.5762775577432</v>
      </c>
      <c r="N528" s="160">
        <f>+[1]data1cf!AM527</f>
        <v>-2403.4233449965095</v>
      </c>
      <c r="O528" s="160">
        <f>+[1]data1cf!AN527</f>
        <v>-2213.3765946896074</v>
      </c>
      <c r="P528" s="160">
        <f>+[1]data1cf!AO527</f>
        <v>-2175.2318305223298</v>
      </c>
      <c r="Q528" s="160">
        <f>+[1]data1cf!AP527</f>
        <v>-2175.9116395172023</v>
      </c>
      <c r="R528" s="160">
        <f>+[1]data1cf!AQ527</f>
        <v>1136.417567391894</v>
      </c>
      <c r="S528" s="160">
        <f>+[1]data1cf!AR527</f>
        <v>0</v>
      </c>
      <c r="T528" s="160">
        <f>+[1]data1cf!AS527</f>
        <v>0</v>
      </c>
      <c r="U528" s="160">
        <f>+[1]data1cf!AT527</f>
        <v>0</v>
      </c>
      <c r="V528" s="160">
        <f>+[1]data1cf!AU527</f>
        <v>0</v>
      </c>
      <c r="W528" s="160">
        <f>+[1]data1cf!AV527</f>
        <v>0</v>
      </c>
      <c r="X528" s="160">
        <f>+[1]data1cf!AW527</f>
        <v>0</v>
      </c>
      <c r="Y528" s="160">
        <f>+[1]data1cf!AX527</f>
        <v>0</v>
      </c>
      <c r="Z528" s="160">
        <f>+[1]data1cf!AY527</f>
        <v>0</v>
      </c>
      <c r="AA528" s="160">
        <f>+[1]data1cf!AZ527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3"/>
        <v>-100922.17612606905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0">
        <f>+[1]data1cf!AA528</f>
        <v>-91681.305101393387</v>
      </c>
      <c r="C529" s="160">
        <f>+[1]data1cf!AB528</f>
        <v>-7497.7962574602498</v>
      </c>
      <c r="D529" s="160">
        <f>+[1]data1cf!AC528</f>
        <v>-3557.3756157512416</v>
      </c>
      <c r="E529" s="160">
        <f>+[1]data1cf!AD528</f>
        <v>-3227.8292579530189</v>
      </c>
      <c r="F529" s="160">
        <f>+[1]data1cf!AE528</f>
        <v>-3387.4812009882694</v>
      </c>
      <c r="G529" s="160">
        <f>+[1]data1cf!AF528</f>
        <v>-3723.8476280931582</v>
      </c>
      <c r="H529" s="160">
        <f>+[1]data1cf!AG528</f>
        <v>-2388.9402536577099</v>
      </c>
      <c r="I529" s="160">
        <f>+[1]data1cf!AH528</f>
        <v>-2507.1478158511077</v>
      </c>
      <c r="J529" s="160">
        <f>+[1]data1cf!AI528</f>
        <v>-2519.5820183860978</v>
      </c>
      <c r="K529" s="160">
        <f>+[1]data1cf!AJ528</f>
        <v>-2528.824677854795</v>
      </c>
      <c r="L529" s="160">
        <f>+[1]data1cf!AK528</f>
        <v>-2557.0759532665079</v>
      </c>
      <c r="M529" s="160">
        <f>+[1]data1cf!AL528</f>
        <v>-2555.6033121576174</v>
      </c>
      <c r="N529" s="160">
        <f>+[1]data1cf!AM528</f>
        <v>-2573.1626857984147</v>
      </c>
      <c r="O529" s="160">
        <f>+[1]data1cf!AN528</f>
        <v>-2383.4036292894816</v>
      </c>
      <c r="P529" s="160">
        <f>+[1]data1cf!AO528</f>
        <v>-2344.971171324235</v>
      </c>
      <c r="Q529" s="160">
        <f>+[1]data1cf!AP528</f>
        <v>-2345.9386741170765</v>
      </c>
      <c r="R529" s="160">
        <f>+[1]data1cf!AQ528</f>
        <v>1051.5478969909416</v>
      </c>
      <c r="S529" s="160">
        <f>+[1]data1cf!AR528</f>
        <v>0</v>
      </c>
      <c r="T529" s="160">
        <f>+[1]data1cf!AS528</f>
        <v>0</v>
      </c>
      <c r="U529" s="160">
        <f>+[1]data1cf!AT528</f>
        <v>0</v>
      </c>
      <c r="V529" s="160">
        <f>+[1]data1cf!AU528</f>
        <v>0</v>
      </c>
      <c r="W529" s="160">
        <f>+[1]data1cf!AV528</f>
        <v>0</v>
      </c>
      <c r="X529" s="160">
        <f>+[1]data1cf!AW528</f>
        <v>0</v>
      </c>
      <c r="Y529" s="160">
        <f>+[1]data1cf!AX528</f>
        <v>0</v>
      </c>
      <c r="Z529" s="160">
        <f>+[1]data1cf!AY528</f>
        <v>0</v>
      </c>
      <c r="AA529" s="160">
        <f>+[1]data1cf!AZ528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3"/>
        <v>-95671.343482510551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0">
        <f>+[1]data1cf!AA529</f>
        <v>-92435.221055771792</v>
      </c>
      <c r="C530" s="160">
        <f>+[1]data1cf!AB529</f>
        <v>-7496.0286098658989</v>
      </c>
      <c r="D530" s="160">
        <f>+[1]data1cf!AC529</f>
        <v>-3403.1940171092792</v>
      </c>
      <c r="E530" s="160">
        <f>+[1]data1cf!AD529</f>
        <v>-3010.7801099772296</v>
      </c>
      <c r="F530" s="160">
        <f>+[1]data1cf!AE529</f>
        <v>-3418.7146878536519</v>
      </c>
      <c r="G530" s="160">
        <f>+[1]data1cf!AF529</f>
        <v>-3636.1947094958095</v>
      </c>
      <c r="H530" s="160">
        <f>+[1]data1cf!AG529</f>
        <v>-2370.6787204709271</v>
      </c>
      <c r="I530" s="160">
        <f>+[1]data1cf!AH529</f>
        <v>-2489.8535869904308</v>
      </c>
      <c r="J530" s="160">
        <f>+[1]data1cf!AI529</f>
        <v>-2502.2877895254205</v>
      </c>
      <c r="K530" s="160">
        <f>+[1]data1cf!AJ529</f>
        <v>-2511.5011367418119</v>
      </c>
      <c r="L530" s="160">
        <f>+[1]data1cf!AK529</f>
        <v>-2539.781724405831</v>
      </c>
      <c r="M530" s="160">
        <f>+[1]data1cf!AL529</f>
        <v>-2538.2797710446343</v>
      </c>
      <c r="N530" s="160">
        <f>+[1]data1cf!AM529</f>
        <v>-2555.8684569377374</v>
      </c>
      <c r="O530" s="160">
        <f>+[1]data1cf!AN529</f>
        <v>-2366.0800881764981</v>
      </c>
      <c r="P530" s="160">
        <f>+[1]data1cf!AO529</f>
        <v>-2327.6769424635577</v>
      </c>
      <c r="Q530" s="160">
        <f>+[1]data1cf!AP529</f>
        <v>-2328.615133004093</v>
      </c>
      <c r="R530" s="160">
        <f>+[1]data1cf!AQ529</f>
        <v>1060.19501142128</v>
      </c>
      <c r="S530" s="160">
        <f>+[1]data1cf!AR529</f>
        <v>0</v>
      </c>
      <c r="T530" s="160">
        <f>+[1]data1cf!AS529</f>
        <v>0</v>
      </c>
      <c r="U530" s="160">
        <f>+[1]data1cf!AT529</f>
        <v>0</v>
      </c>
      <c r="V530" s="160">
        <f>+[1]data1cf!AU529</f>
        <v>0</v>
      </c>
      <c r="W530" s="160">
        <f>+[1]data1cf!AV529</f>
        <v>0</v>
      </c>
      <c r="X530" s="160">
        <f>+[1]data1cf!AW529</f>
        <v>0</v>
      </c>
      <c r="Y530" s="160">
        <f>+[1]data1cf!AX529</f>
        <v>0</v>
      </c>
      <c r="Z530" s="160">
        <f>+[1]data1cf!AY529</f>
        <v>0</v>
      </c>
      <c r="AA530" s="160">
        <f>+[1]data1cf!AZ529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3"/>
        <v>-96029.125328704977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0">
        <f>+[1]data1cf!AA530</f>
        <v>-92729.83908134971</v>
      </c>
      <c r="C531" s="160">
        <f>+[1]data1cf!AB530</f>
        <v>-7554.8274716532669</v>
      </c>
      <c r="D531" s="160">
        <f>+[1]data1cf!AC530</f>
        <v>-3425.5081855697626</v>
      </c>
      <c r="E531" s="160">
        <f>+[1]data1cf!AD530</f>
        <v>-3097.3521672634324</v>
      </c>
      <c r="F531" s="160">
        <f>+[1]data1cf!AE530</f>
        <v>-3347.4562252369997</v>
      </c>
      <c r="G531" s="160">
        <f>+[1]data1cf!AF530</f>
        <v>-3638.6581174403373</v>
      </c>
      <c r="H531" s="160">
        <f>+[1]data1cf!AG530</f>
        <v>-2363.5424119470526</v>
      </c>
      <c r="I531" s="160">
        <f>+[1]data1cf!AH530</f>
        <v>-2483.0952851780939</v>
      </c>
      <c r="J531" s="160">
        <f>+[1]data1cf!AI530</f>
        <v>-2495.5294877130837</v>
      </c>
      <c r="K531" s="160">
        <f>+[1]data1cf!AJ530</f>
        <v>-2504.7313801806404</v>
      </c>
      <c r="L531" s="160">
        <f>+[1]data1cf!AK530</f>
        <v>-2533.0234225934942</v>
      </c>
      <c r="M531" s="160">
        <f>+[1]data1cf!AL530</f>
        <v>-2531.5100144834628</v>
      </c>
      <c r="N531" s="160">
        <f>+[1]data1cf!AM530</f>
        <v>-2549.1101551254005</v>
      </c>
      <c r="O531" s="160">
        <f>+[1]data1cf!AN530</f>
        <v>-2359.3103316153265</v>
      </c>
      <c r="P531" s="160">
        <f>+[1]data1cf!AO530</f>
        <v>-2320.9186406512208</v>
      </c>
      <c r="Q531" s="160">
        <f>+[1]data1cf!AP530</f>
        <v>-2321.8453764429219</v>
      </c>
      <c r="R531" s="160">
        <f>+[1]data1cf!AQ530</f>
        <v>1063.5741623274484</v>
      </c>
      <c r="S531" s="160">
        <f>+[1]data1cf!AR530</f>
        <v>0</v>
      </c>
      <c r="T531" s="160">
        <f>+[1]data1cf!AS530</f>
        <v>0</v>
      </c>
      <c r="U531" s="160">
        <f>+[1]data1cf!AT530</f>
        <v>0</v>
      </c>
      <c r="V531" s="160">
        <f>+[1]data1cf!AU530</f>
        <v>0</v>
      </c>
      <c r="W531" s="160">
        <f>+[1]data1cf!AV530</f>
        <v>0</v>
      </c>
      <c r="X531" s="160">
        <f>+[1]data1cf!AW530</f>
        <v>0</v>
      </c>
      <c r="Y531" s="160">
        <f>+[1]data1cf!AX530</f>
        <v>0</v>
      </c>
      <c r="Z531" s="160">
        <f>+[1]data1cf!AY530</f>
        <v>0</v>
      </c>
      <c r="AA531" s="160">
        <f>+[1]data1cf!AZ530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3"/>
        <v>-96336.592560631136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0">
        <f>+[1]data1cf!AA531</f>
        <v>-99095.362035890736</v>
      </c>
      <c r="C532" s="160">
        <f>+[1]data1cf!AB531</f>
        <v>-7453.1637370614826</v>
      </c>
      <c r="D532" s="160">
        <f>+[1]data1cf!AC531</f>
        <v>-3258.212659313574</v>
      </c>
      <c r="E532" s="160">
        <f>+[1]data1cf!AD531</f>
        <v>-2852.9680813777577</v>
      </c>
      <c r="F532" s="160">
        <f>+[1]data1cf!AE531</f>
        <v>-3214.216263473736</v>
      </c>
      <c r="G532" s="160">
        <f>+[1]data1cf!AF531</f>
        <v>-3589.8616731593502</v>
      </c>
      <c r="H532" s="160">
        <f>+[1]data1cf!AG531</f>
        <v>-2209.3551872166508</v>
      </c>
      <c r="I532" s="160">
        <f>+[1]data1cf!AH531</f>
        <v>-2337.0752810192862</v>
      </c>
      <c r="J532" s="160">
        <f>+[1]data1cf!AI531</f>
        <v>-2349.5094835542759</v>
      </c>
      <c r="K532" s="160">
        <f>+[1]data1cf!AJ531</f>
        <v>-2358.4638844893598</v>
      </c>
      <c r="L532" s="160">
        <f>+[1]data1cf!AK531</f>
        <v>-2387.0034184346864</v>
      </c>
      <c r="M532" s="160">
        <f>+[1]data1cf!AL531</f>
        <v>-2385.2425187921826</v>
      </c>
      <c r="N532" s="160">
        <f>+[1]data1cf!AM531</f>
        <v>-2403.0901509665928</v>
      </c>
      <c r="O532" s="160">
        <f>+[1]data1cf!AN531</f>
        <v>-2213.0428359240464</v>
      </c>
      <c r="P532" s="160">
        <f>+[1]data1cf!AO531</f>
        <v>-2174.8986364924131</v>
      </c>
      <c r="Q532" s="160">
        <f>+[1]data1cf!AP531</f>
        <v>-2175.5778807516417</v>
      </c>
      <c r="R532" s="160">
        <f>+[1]data1cf!AQ531</f>
        <v>1136.5841644068523</v>
      </c>
      <c r="S532" s="160">
        <f>+[1]data1cf!AR531</f>
        <v>0</v>
      </c>
      <c r="T532" s="160">
        <f>+[1]data1cf!AS531</f>
        <v>0</v>
      </c>
      <c r="U532" s="160">
        <f>+[1]data1cf!AT531</f>
        <v>0</v>
      </c>
      <c r="V532" s="160">
        <f>+[1]data1cf!AU531</f>
        <v>0</v>
      </c>
      <c r="W532" s="160">
        <f>+[1]data1cf!AV531</f>
        <v>0</v>
      </c>
      <c r="X532" s="160">
        <f>+[1]data1cf!AW531</f>
        <v>0</v>
      </c>
      <c r="Y532" s="160">
        <f>+[1]data1cf!AX531</f>
        <v>0</v>
      </c>
      <c r="Z532" s="160">
        <f>+[1]data1cf!AY531</f>
        <v>0</v>
      </c>
      <c r="AA532" s="160">
        <f>+[1]data1cf!AZ531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4">SUMPRODUCT(B532:AJ532,PVCapPrice)</f>
        <v>-101008.40682317829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0">
        <f>+[1]data1cf!AA532</f>
        <v>-88245.524836958168</v>
      </c>
      <c r="C533" s="160">
        <f>+[1]data1cf!AB532</f>
        <v>-7592.9110740708411</v>
      </c>
      <c r="D533" s="160">
        <f>+[1]data1cf!AC532</f>
        <v>-3615.4516914631176</v>
      </c>
      <c r="E533" s="160">
        <f>+[1]data1cf!AD532</f>
        <v>-3294.9337261936207</v>
      </c>
      <c r="F533" s="160">
        <f>+[1]data1cf!AE532</f>
        <v>-3584.7713771002291</v>
      </c>
      <c r="G533" s="160">
        <f>+[1]data1cf!AF532</f>
        <v>-3842.3120801466789</v>
      </c>
      <c r="H533" s="160">
        <f>+[1]data1cf!AG532</f>
        <v>-2472.1625478101232</v>
      </c>
      <c r="I533" s="160">
        <f>+[1]data1cf!AH532</f>
        <v>-2585.9618664930404</v>
      </c>
      <c r="J533" s="160">
        <f>+[1]data1cf!AI532</f>
        <v>-2598.3960690280301</v>
      </c>
      <c r="K533" s="160">
        <f>+[1]data1cf!AJ532</f>
        <v>-2607.7723116334082</v>
      </c>
      <c r="L533" s="160">
        <f>+[1]data1cf!AK532</f>
        <v>-2635.8900039084406</v>
      </c>
      <c r="M533" s="160">
        <f>+[1]data1cf!AL532</f>
        <v>-2634.5509459362311</v>
      </c>
      <c r="N533" s="160">
        <f>+[1]data1cf!AM532</f>
        <v>-2651.9767364403469</v>
      </c>
      <c r="O533" s="160">
        <f>+[1]data1cf!AN532</f>
        <v>-2462.3512630680948</v>
      </c>
      <c r="P533" s="160">
        <f>+[1]data1cf!AO532</f>
        <v>-2423.7852219661672</v>
      </c>
      <c r="Q533" s="160">
        <f>+[1]data1cf!AP532</f>
        <v>-2424.8863078956902</v>
      </c>
      <c r="R533" s="160">
        <f>+[1]data1cf!AQ532</f>
        <v>1012.1408716699752</v>
      </c>
      <c r="S533" s="160">
        <f>+[1]data1cf!AR532</f>
        <v>0</v>
      </c>
      <c r="T533" s="160">
        <f>+[1]data1cf!AS532</f>
        <v>0</v>
      </c>
      <c r="U533" s="160">
        <f>+[1]data1cf!AT532</f>
        <v>0</v>
      </c>
      <c r="V533" s="160">
        <f>+[1]data1cf!AU532</f>
        <v>0</v>
      </c>
      <c r="W533" s="160">
        <f>+[1]data1cf!AV532</f>
        <v>0</v>
      </c>
      <c r="X533" s="160">
        <f>+[1]data1cf!AW532</f>
        <v>0</v>
      </c>
      <c r="Y533" s="160">
        <f>+[1]data1cf!AX532</f>
        <v>0</v>
      </c>
      <c r="Z533" s="160">
        <f>+[1]data1cf!AY532</f>
        <v>0</v>
      </c>
      <c r="AA533" s="160">
        <f>+[1]data1cf!AZ532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4"/>
        <v>-93222.229375180323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0">
        <f>+[1]data1cf!AA533</f>
        <v>-102321.91163824029</v>
      </c>
      <c r="C534" s="160">
        <f>+[1]data1cf!AB533</f>
        <v>-7336.7271705631356</v>
      </c>
      <c r="D534" s="160">
        <f>+[1]data1cf!AC533</f>
        <v>-3170.0900983130387</v>
      </c>
      <c r="E534" s="160">
        <f>+[1]data1cf!AD533</f>
        <v>-2867.4859771339088</v>
      </c>
      <c r="F534" s="160">
        <f>+[1]data1cf!AE533</f>
        <v>-3039.0625389242987</v>
      </c>
      <c r="G534" s="160">
        <f>+[1]data1cf!AF533</f>
        <v>-3389.4464942517034</v>
      </c>
      <c r="H534" s="160">
        <f>+[1]data1cf!AG533</f>
        <v>-2131.2009283766356</v>
      </c>
      <c r="I534" s="160">
        <f>+[1]data1cf!AH533</f>
        <v>-2263.0608143810696</v>
      </c>
      <c r="J534" s="160">
        <f>+[1]data1cf!AI533</f>
        <v>-2275.4950169160593</v>
      </c>
      <c r="K534" s="160">
        <f>+[1]data1cf!AJ533</f>
        <v>-2284.3239696026039</v>
      </c>
      <c r="L534" s="160">
        <f>+[1]data1cf!AK533</f>
        <v>-2312.9889517964698</v>
      </c>
      <c r="M534" s="160">
        <f>+[1]data1cf!AL533</f>
        <v>-2311.1026039054263</v>
      </c>
      <c r="N534" s="160">
        <f>+[1]data1cf!AM533</f>
        <v>-2329.0756843283762</v>
      </c>
      <c r="O534" s="160">
        <f>+[1]data1cf!AN533</f>
        <v>-2138.9029210372901</v>
      </c>
      <c r="P534" s="160">
        <f>+[1]data1cf!AO533</f>
        <v>-2100.8841698541964</v>
      </c>
      <c r="Q534" s="160">
        <f>+[1]data1cf!AP533</f>
        <v>-2101.4379658648854</v>
      </c>
      <c r="R534" s="160">
        <f>+[1]data1cf!AQ533</f>
        <v>1173.5913977259606</v>
      </c>
      <c r="S534" s="160">
        <f>+[1]data1cf!AR533</f>
        <v>0</v>
      </c>
      <c r="T534" s="160">
        <f>+[1]data1cf!AS533</f>
        <v>0</v>
      </c>
      <c r="U534" s="160">
        <f>+[1]data1cf!AT533</f>
        <v>0</v>
      </c>
      <c r="V534" s="160">
        <f>+[1]data1cf!AU533</f>
        <v>0</v>
      </c>
      <c r="W534" s="160">
        <f>+[1]data1cf!AV533</f>
        <v>0</v>
      </c>
      <c r="X534" s="160">
        <f>+[1]data1cf!AW533</f>
        <v>0</v>
      </c>
      <c r="Y534" s="160">
        <f>+[1]data1cf!AX533</f>
        <v>0</v>
      </c>
      <c r="Z534" s="160">
        <f>+[1]data1cf!AY533</f>
        <v>0</v>
      </c>
      <c r="AA534" s="160">
        <f>+[1]data1cf!AZ533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4"/>
        <v>-103277.49718893931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0">
        <f>+[1]data1cf!AA534</f>
        <v>-95874.600306048334</v>
      </c>
      <c r="C535" s="160">
        <f>+[1]data1cf!AB534</f>
        <v>-7479.183101486311</v>
      </c>
      <c r="D535" s="160">
        <f>+[1]data1cf!AC534</f>
        <v>-3320.186968395692</v>
      </c>
      <c r="E535" s="160">
        <f>+[1]data1cf!AD534</f>
        <v>-3062.0187183358598</v>
      </c>
      <c r="F535" s="160">
        <f>+[1]data1cf!AE534</f>
        <v>-3286.9685935955458</v>
      </c>
      <c r="G535" s="160">
        <f>+[1]data1cf!AF534</f>
        <v>-3575.4661892728427</v>
      </c>
      <c r="H535" s="160">
        <f>+[1]data1cf!AG534</f>
        <v>-2287.3692508197087</v>
      </c>
      <c r="I535" s="160">
        <f>+[1]data1cf!AH534</f>
        <v>-2410.956978492487</v>
      </c>
      <c r="J535" s="160">
        <f>+[1]data1cf!AI534</f>
        <v>-2423.3911810274767</v>
      </c>
      <c r="K535" s="160">
        <f>+[1]data1cf!AJ534</f>
        <v>-2432.470805178617</v>
      </c>
      <c r="L535" s="160">
        <f>+[1]data1cf!AK534</f>
        <v>-2460.8851159078872</v>
      </c>
      <c r="M535" s="160">
        <f>+[1]data1cf!AL534</f>
        <v>-2459.2494394814394</v>
      </c>
      <c r="N535" s="160">
        <f>+[1]data1cf!AM534</f>
        <v>-2476.9718484397936</v>
      </c>
      <c r="O535" s="160">
        <f>+[1]data1cf!AN534</f>
        <v>-2287.0497566133035</v>
      </c>
      <c r="P535" s="160">
        <f>+[1]data1cf!AO534</f>
        <v>-2248.7803339656139</v>
      </c>
      <c r="Q535" s="160">
        <f>+[1]data1cf!AP534</f>
        <v>-2249.5848014408984</v>
      </c>
      <c r="R535" s="160">
        <f>+[1]data1cf!AQ534</f>
        <v>1099.6433156702519</v>
      </c>
      <c r="S535" s="160">
        <f>+[1]data1cf!AR534</f>
        <v>0</v>
      </c>
      <c r="T535" s="160">
        <f>+[1]data1cf!AS534</f>
        <v>0</v>
      </c>
      <c r="U535" s="160">
        <f>+[1]data1cf!AT534</f>
        <v>0</v>
      </c>
      <c r="V535" s="160">
        <f>+[1]data1cf!AU534</f>
        <v>0</v>
      </c>
      <c r="W535" s="160">
        <f>+[1]data1cf!AV534</f>
        <v>0</v>
      </c>
      <c r="X535" s="160">
        <f>+[1]data1cf!AW534</f>
        <v>0</v>
      </c>
      <c r="Y535" s="160">
        <f>+[1]data1cf!AX534</f>
        <v>0</v>
      </c>
      <c r="Z535" s="160">
        <f>+[1]data1cf!AY534</f>
        <v>0</v>
      </c>
      <c r="AA535" s="160">
        <f>+[1]data1cf!AZ534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4"/>
        <v>-98645.170539480489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0">
        <f>+[1]data1cf!AA535</f>
        <v>-97583.27941611562</v>
      </c>
      <c r="C536" s="160">
        <f>+[1]data1cf!AB535</f>
        <v>-7546.664379769878</v>
      </c>
      <c r="D536" s="160">
        <f>+[1]data1cf!AC535</f>
        <v>-3302.5273257830499</v>
      </c>
      <c r="E536" s="160">
        <f>+[1]data1cf!AD535</f>
        <v>-3090.5140590003139</v>
      </c>
      <c r="F536" s="160">
        <f>+[1]data1cf!AE535</f>
        <v>-3171.6011044659754</v>
      </c>
      <c r="G536" s="160">
        <f>+[1]data1cf!AF535</f>
        <v>-3605.1939211096296</v>
      </c>
      <c r="H536" s="160">
        <f>+[1]data1cf!AG535</f>
        <v>-2245.9812153326725</v>
      </c>
      <c r="I536" s="160">
        <f>+[1]data1cf!AH535</f>
        <v>-2371.7612466508317</v>
      </c>
      <c r="J536" s="160">
        <f>+[1]data1cf!AI535</f>
        <v>-2384.1954491858214</v>
      </c>
      <c r="K536" s="160">
        <f>+[1]data1cf!AJ535</f>
        <v>-2393.2086398931624</v>
      </c>
      <c r="L536" s="160">
        <f>+[1]data1cf!AK535</f>
        <v>-2421.6893840662319</v>
      </c>
      <c r="M536" s="160">
        <f>+[1]data1cf!AL535</f>
        <v>-2419.9872741959848</v>
      </c>
      <c r="N536" s="160">
        <f>+[1]data1cf!AM535</f>
        <v>-2437.7761165981383</v>
      </c>
      <c r="O536" s="160">
        <f>+[1]data1cf!AN535</f>
        <v>-2247.7875913278485</v>
      </c>
      <c r="P536" s="160">
        <f>+[1]data1cf!AO535</f>
        <v>-2209.5846021239586</v>
      </c>
      <c r="Q536" s="160">
        <f>+[1]data1cf!AP535</f>
        <v>-2210.3226361554439</v>
      </c>
      <c r="R536" s="160">
        <f>+[1]data1cf!AQ535</f>
        <v>1119.2411815910796</v>
      </c>
      <c r="S536" s="160">
        <f>+[1]data1cf!AR535</f>
        <v>0</v>
      </c>
      <c r="T536" s="160">
        <f>+[1]data1cf!AS535</f>
        <v>0</v>
      </c>
      <c r="U536" s="160">
        <f>+[1]data1cf!AT535</f>
        <v>0</v>
      </c>
      <c r="V536" s="160">
        <f>+[1]data1cf!AU535</f>
        <v>0</v>
      </c>
      <c r="W536" s="160">
        <f>+[1]data1cf!AV535</f>
        <v>0</v>
      </c>
      <c r="X536" s="160">
        <f>+[1]data1cf!AW535</f>
        <v>0</v>
      </c>
      <c r="Y536" s="160">
        <f>+[1]data1cf!AX535</f>
        <v>0</v>
      </c>
      <c r="Z536" s="160">
        <f>+[1]data1cf!AY535</f>
        <v>0</v>
      </c>
      <c r="AA536" s="160">
        <f>+[1]data1cf!AZ535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4"/>
        <v>-100018.60673107323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0">
        <f>+[1]data1cf!AA536</f>
        <v>-90942.525896617459</v>
      </c>
      <c r="C537" s="160">
        <f>+[1]data1cf!AB536</f>
        <v>-7485.2776029442439</v>
      </c>
      <c r="D537" s="160">
        <f>+[1]data1cf!AC536</f>
        <v>-3551.4183291699082</v>
      </c>
      <c r="E537" s="160">
        <f>+[1]data1cf!AD536</f>
        <v>-3314.8282139686539</v>
      </c>
      <c r="F537" s="160">
        <f>+[1]data1cf!AE536</f>
        <v>-3467.184672623122</v>
      </c>
      <c r="G537" s="160">
        <f>+[1]data1cf!AF536</f>
        <v>-3665.6300349788144</v>
      </c>
      <c r="H537" s="160">
        <f>+[1]data1cf!AG536</f>
        <v>-2406.8351408628014</v>
      </c>
      <c r="I537" s="160">
        <f>+[1]data1cf!AH536</f>
        <v>-2524.094819785304</v>
      </c>
      <c r="J537" s="160">
        <f>+[1]data1cf!AI536</f>
        <v>-2536.5290223202937</v>
      </c>
      <c r="K537" s="160">
        <f>+[1]data1cf!AJ536</f>
        <v>-2545.8004055244724</v>
      </c>
      <c r="L537" s="160">
        <f>+[1]data1cf!AK536</f>
        <v>-2574.0229572007038</v>
      </c>
      <c r="M537" s="160">
        <f>+[1]data1cf!AL536</f>
        <v>-2572.5790398272952</v>
      </c>
      <c r="N537" s="160">
        <f>+[1]data1cf!AM536</f>
        <v>-2590.1096897326106</v>
      </c>
      <c r="O537" s="160">
        <f>+[1]data1cf!AN536</f>
        <v>-2400.3793569591589</v>
      </c>
      <c r="P537" s="160">
        <f>+[1]data1cf!AO536</f>
        <v>-2361.9181752584309</v>
      </c>
      <c r="Q537" s="160">
        <f>+[1]data1cf!AP536</f>
        <v>-2362.9144017867538</v>
      </c>
      <c r="R537" s="160">
        <f>+[1]data1cf!AQ536</f>
        <v>1043.0743950238436</v>
      </c>
      <c r="S537" s="160">
        <f>+[1]data1cf!AR536</f>
        <v>0</v>
      </c>
      <c r="T537" s="160">
        <f>+[1]data1cf!AS536</f>
        <v>0</v>
      </c>
      <c r="U537" s="160">
        <f>+[1]data1cf!AT536</f>
        <v>0</v>
      </c>
      <c r="V537" s="160">
        <f>+[1]data1cf!AU536</f>
        <v>0</v>
      </c>
      <c r="W537" s="160">
        <f>+[1]data1cf!AV536</f>
        <v>0</v>
      </c>
      <c r="X537" s="160">
        <f>+[1]data1cf!AW536</f>
        <v>0</v>
      </c>
      <c r="Y537" s="160">
        <f>+[1]data1cf!AX536</f>
        <v>0</v>
      </c>
      <c r="Z537" s="160">
        <f>+[1]data1cf!AY536</f>
        <v>0</v>
      </c>
      <c r="AA537" s="160">
        <f>+[1]data1cf!AZ536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4"/>
        <v>-95131.963303756638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0">
        <f>+[1]data1cf!AA537</f>
        <v>-101371.15905971786</v>
      </c>
      <c r="C538" s="160">
        <f>+[1]data1cf!AB537</f>
        <v>-7301.9402268401464</v>
      </c>
      <c r="D538" s="160">
        <f>+[1]data1cf!AC537</f>
        <v>-3188.7986516535912</v>
      </c>
      <c r="E538" s="160">
        <f>+[1]data1cf!AD537</f>
        <v>-2863.4753388142408</v>
      </c>
      <c r="F538" s="160">
        <f>+[1]data1cf!AE537</f>
        <v>-3169.6883700101462</v>
      </c>
      <c r="G538" s="160">
        <f>+[1]data1cf!AF537</f>
        <v>-3369.6507427974202</v>
      </c>
      <c r="H538" s="160">
        <f>+[1]data1cf!AG537</f>
        <v>-2154.2302855142248</v>
      </c>
      <c r="I538" s="160">
        <f>+[1]data1cf!AH537</f>
        <v>-2284.8703179303111</v>
      </c>
      <c r="J538" s="160">
        <f>+[1]data1cf!AI537</f>
        <v>-2297.3045204653008</v>
      </c>
      <c r="K538" s="160">
        <f>+[1]data1cf!AJ537</f>
        <v>-2306.1704384120985</v>
      </c>
      <c r="L538" s="160">
        <f>+[1]data1cf!AK537</f>
        <v>-2334.7984553457113</v>
      </c>
      <c r="M538" s="160">
        <f>+[1]data1cf!AL537</f>
        <v>-2332.9490727149214</v>
      </c>
      <c r="N538" s="160">
        <f>+[1]data1cf!AM537</f>
        <v>-2350.8851878776177</v>
      </c>
      <c r="O538" s="160">
        <f>+[1]data1cf!AN537</f>
        <v>-2160.7493898467851</v>
      </c>
      <c r="P538" s="160">
        <f>+[1]data1cf!AO537</f>
        <v>-2122.693673403438</v>
      </c>
      <c r="Q538" s="160">
        <f>+[1]data1cf!AP537</f>
        <v>-2123.2844346743805</v>
      </c>
      <c r="R538" s="160">
        <f>+[1]data1cf!AQ537</f>
        <v>1162.6866459513399</v>
      </c>
      <c r="S538" s="160">
        <f>+[1]data1cf!AR537</f>
        <v>0</v>
      </c>
      <c r="T538" s="160">
        <f>+[1]data1cf!AS537</f>
        <v>0</v>
      </c>
      <c r="U538" s="160">
        <f>+[1]data1cf!AT537</f>
        <v>0</v>
      </c>
      <c r="V538" s="160">
        <f>+[1]data1cf!AU537</f>
        <v>0</v>
      </c>
      <c r="W538" s="160">
        <f>+[1]data1cf!AV537</f>
        <v>0</v>
      </c>
      <c r="X538" s="160">
        <f>+[1]data1cf!AW537</f>
        <v>0</v>
      </c>
      <c r="Y538" s="160">
        <f>+[1]data1cf!AX537</f>
        <v>0</v>
      </c>
      <c r="Z538" s="160">
        <f>+[1]data1cf!AY537</f>
        <v>0</v>
      </c>
      <c r="AA538" s="160">
        <f>+[1]data1cf!AZ537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4"/>
        <v>-102558.53491913118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0">
        <f>+[1]data1cf!AA538</f>
        <v>-101929.00484300638</v>
      </c>
      <c r="C539" s="160">
        <f>+[1]data1cf!AB538</f>
        <v>-7327.1547116118327</v>
      </c>
      <c r="D539" s="160">
        <f>+[1]data1cf!AC538</f>
        <v>-3163.5632406990699</v>
      </c>
      <c r="E539" s="160">
        <f>+[1]data1cf!AD538</f>
        <v>-2932.7160339855927</v>
      </c>
      <c r="F539" s="160">
        <f>+[1]data1cf!AE538</f>
        <v>-3030.9916827795741</v>
      </c>
      <c r="G539" s="160">
        <f>+[1]data1cf!AF538</f>
        <v>-3434.1996737651598</v>
      </c>
      <c r="H539" s="160">
        <f>+[1]data1cf!AG538</f>
        <v>-2140.7180110684221</v>
      </c>
      <c r="I539" s="160">
        <f>+[1]data1cf!AH538</f>
        <v>-2272.0737819382994</v>
      </c>
      <c r="J539" s="160">
        <f>+[1]data1cf!AI538</f>
        <v>-2284.5079844732891</v>
      </c>
      <c r="K539" s="160">
        <f>+[1]data1cf!AJ538</f>
        <v>-2293.3522133760325</v>
      </c>
      <c r="L539" s="160">
        <f>+[1]data1cf!AK538</f>
        <v>-2322.0019193536996</v>
      </c>
      <c r="M539" s="160">
        <f>+[1]data1cf!AL538</f>
        <v>-2320.1308476788549</v>
      </c>
      <c r="N539" s="160">
        <f>+[1]data1cf!AM538</f>
        <v>-2338.0886518856059</v>
      </c>
      <c r="O539" s="160">
        <f>+[1]data1cf!AN538</f>
        <v>-2147.9311648107187</v>
      </c>
      <c r="P539" s="160">
        <f>+[1]data1cf!AO538</f>
        <v>-2109.8971374114262</v>
      </c>
      <c r="Q539" s="160">
        <f>+[1]data1cf!AP538</f>
        <v>-2110.466209638314</v>
      </c>
      <c r="R539" s="160">
        <f>+[1]data1cf!AQ538</f>
        <v>1169.084913947346</v>
      </c>
      <c r="S539" s="160">
        <f>+[1]data1cf!AR538</f>
        <v>0</v>
      </c>
      <c r="T539" s="160">
        <f>+[1]data1cf!AS538</f>
        <v>0</v>
      </c>
      <c r="U539" s="160">
        <f>+[1]data1cf!AT538</f>
        <v>0</v>
      </c>
      <c r="V539" s="160">
        <f>+[1]data1cf!AU538</f>
        <v>0</v>
      </c>
      <c r="W539" s="160">
        <f>+[1]data1cf!AV538</f>
        <v>0</v>
      </c>
      <c r="X539" s="160">
        <f>+[1]data1cf!AW538</f>
        <v>0</v>
      </c>
      <c r="Y539" s="160">
        <f>+[1]data1cf!AX538</f>
        <v>0</v>
      </c>
      <c r="Z539" s="160">
        <f>+[1]data1cf!AY538</f>
        <v>0</v>
      </c>
      <c r="AA539" s="160">
        <f>+[1]data1cf!AZ538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4"/>
        <v>-103004.34518626919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0">
        <f>+[1]data1cf!AA539</f>
        <v>-101891.48498588777</v>
      </c>
      <c r="C540" s="160">
        <f>+[1]data1cf!AB539</f>
        <v>-7421.0544098225364</v>
      </c>
      <c r="D540" s="160">
        <f>+[1]data1cf!AC539</f>
        <v>-3218.8809672504053</v>
      </c>
      <c r="E540" s="160">
        <f>+[1]data1cf!AD539</f>
        <v>-2760.0778123719883</v>
      </c>
      <c r="F540" s="160">
        <f>+[1]data1cf!AE539</f>
        <v>-3144.2444567785651</v>
      </c>
      <c r="G540" s="160">
        <f>+[1]data1cf!AF539</f>
        <v>-3271.5162739637331</v>
      </c>
      <c r="H540" s="160">
        <f>+[1]data1cf!AG539</f>
        <v>-2141.6268260523148</v>
      </c>
      <c r="I540" s="160">
        <f>+[1]data1cf!AH539</f>
        <v>-2272.9344574447141</v>
      </c>
      <c r="J540" s="160">
        <f>+[1]data1cf!AI539</f>
        <v>-2285.3686599797043</v>
      </c>
      <c r="K540" s="160">
        <f>+[1]data1cf!AJ539</f>
        <v>-2294.214347654492</v>
      </c>
      <c r="L540" s="160">
        <f>+[1]data1cf!AK539</f>
        <v>-2322.8625948601148</v>
      </c>
      <c r="M540" s="160">
        <f>+[1]data1cf!AL539</f>
        <v>-2320.9929819573149</v>
      </c>
      <c r="N540" s="160">
        <f>+[1]data1cf!AM539</f>
        <v>-2338.9493273920207</v>
      </c>
      <c r="O540" s="160">
        <f>+[1]data1cf!AN539</f>
        <v>-2148.7932990891786</v>
      </c>
      <c r="P540" s="160">
        <f>+[1]data1cf!AO539</f>
        <v>-2110.757812917841</v>
      </c>
      <c r="Q540" s="160">
        <f>+[1]data1cf!AP539</f>
        <v>-2111.3283439167735</v>
      </c>
      <c r="R540" s="160">
        <f>+[1]data1cf!AQ539</f>
        <v>1168.6545761941384</v>
      </c>
      <c r="S540" s="160">
        <f>+[1]data1cf!AR539</f>
        <v>0</v>
      </c>
      <c r="T540" s="160">
        <f>+[1]data1cf!AS539</f>
        <v>0</v>
      </c>
      <c r="U540" s="160">
        <f>+[1]data1cf!AT539</f>
        <v>0</v>
      </c>
      <c r="V540" s="160">
        <f>+[1]data1cf!AU539</f>
        <v>0</v>
      </c>
      <c r="W540" s="160">
        <f>+[1]data1cf!AV539</f>
        <v>0</v>
      </c>
      <c r="X540" s="160">
        <f>+[1]data1cf!AW539</f>
        <v>0</v>
      </c>
      <c r="Y540" s="160">
        <f>+[1]data1cf!AX539</f>
        <v>0</v>
      </c>
      <c r="Z540" s="160">
        <f>+[1]data1cf!AY539</f>
        <v>0</v>
      </c>
      <c r="AA540" s="160">
        <f>+[1]data1cf!AZ539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4"/>
        <v>-102969.09150228952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0">
        <f>+[1]data1cf!AA540</f>
        <v>-96328.304409453791</v>
      </c>
      <c r="C541" s="160">
        <f>+[1]data1cf!AB540</f>
        <v>-7495.1786088867129</v>
      </c>
      <c r="D541" s="160">
        <f>+[1]data1cf!AC540</f>
        <v>-3340.3835908269139</v>
      </c>
      <c r="E541" s="160">
        <f>+[1]data1cf!AD540</f>
        <v>-3080.4170742435062</v>
      </c>
      <c r="F541" s="160">
        <f>+[1]data1cf!AE540</f>
        <v>-3335.4557052544433</v>
      </c>
      <c r="G541" s="160">
        <f>+[1]data1cf!AF540</f>
        <v>-3448.0830945262974</v>
      </c>
      <c r="H541" s="160">
        <f>+[1]data1cf!AG540</f>
        <v>-2276.379521138037</v>
      </c>
      <c r="I541" s="160">
        <f>+[1]data1cf!AH540</f>
        <v>-2400.5493693236485</v>
      </c>
      <c r="J541" s="160">
        <f>+[1]data1cf!AI540</f>
        <v>-2412.9835718586382</v>
      </c>
      <c r="K541" s="160">
        <f>+[1]data1cf!AJ540</f>
        <v>-2422.0455559942384</v>
      </c>
      <c r="L541" s="160">
        <f>+[1]data1cf!AK540</f>
        <v>-2450.4775067390487</v>
      </c>
      <c r="M541" s="160">
        <f>+[1]data1cf!AL540</f>
        <v>-2448.8241902970608</v>
      </c>
      <c r="N541" s="160">
        <f>+[1]data1cf!AM540</f>
        <v>-2466.5642392709551</v>
      </c>
      <c r="O541" s="160">
        <f>+[1]data1cf!AN540</f>
        <v>-2276.6245074289245</v>
      </c>
      <c r="P541" s="160">
        <f>+[1]data1cf!AO540</f>
        <v>-2238.3727247967754</v>
      </c>
      <c r="Q541" s="160">
        <f>+[1]data1cf!AP540</f>
        <v>-2239.1595522565199</v>
      </c>
      <c r="R541" s="160">
        <f>+[1]data1cf!AQ540</f>
        <v>1104.8471202546712</v>
      </c>
      <c r="S541" s="160">
        <f>+[1]data1cf!AR540</f>
        <v>0</v>
      </c>
      <c r="T541" s="160">
        <f>+[1]data1cf!AS540</f>
        <v>0</v>
      </c>
      <c r="U541" s="160">
        <f>+[1]data1cf!AT540</f>
        <v>0</v>
      </c>
      <c r="V541" s="160">
        <f>+[1]data1cf!AU540</f>
        <v>0</v>
      </c>
      <c r="W541" s="160">
        <f>+[1]data1cf!AV540</f>
        <v>0</v>
      </c>
      <c r="X541" s="160">
        <f>+[1]data1cf!AW540</f>
        <v>0</v>
      </c>
      <c r="Y541" s="160">
        <f>+[1]data1cf!AX540</f>
        <v>0</v>
      </c>
      <c r="Z541" s="160">
        <f>+[1]data1cf!AY540</f>
        <v>0</v>
      </c>
      <c r="AA541" s="160">
        <f>+[1]data1cf!AZ540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4"/>
        <v>-99011.870187387874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0">
        <f>+[1]data1cf!AA541</f>
        <v>-100837.98770810383</v>
      </c>
      <c r="C542" s="160">
        <f>+[1]data1cf!AB541</f>
        <v>-7408.488950000964</v>
      </c>
      <c r="D542" s="160">
        <f>+[1]data1cf!AC541</f>
        <v>-3217.3281084594082</v>
      </c>
      <c r="E542" s="160">
        <f>+[1]data1cf!AD541</f>
        <v>-2960.2863143291975</v>
      </c>
      <c r="F542" s="160">
        <f>+[1]data1cf!AE541</f>
        <v>-3170.8750463749566</v>
      </c>
      <c r="G542" s="160">
        <f>+[1]data1cf!AF541</f>
        <v>-3534.2276466243193</v>
      </c>
      <c r="H542" s="160">
        <f>+[1]data1cf!AG541</f>
        <v>-2167.1448899541442</v>
      </c>
      <c r="I542" s="160">
        <f>+[1]data1cf!AH541</f>
        <v>-2297.1008421992556</v>
      </c>
      <c r="J542" s="160">
        <f>+[1]data1cf!AI541</f>
        <v>-2309.5350447342457</v>
      </c>
      <c r="K542" s="160">
        <f>+[1]data1cf!AJ541</f>
        <v>-2318.4216923831937</v>
      </c>
      <c r="L542" s="160">
        <f>+[1]data1cf!AK541</f>
        <v>-2347.0289796146562</v>
      </c>
      <c r="M542" s="160">
        <f>+[1]data1cf!AL541</f>
        <v>-2345.2003266860165</v>
      </c>
      <c r="N542" s="160">
        <f>+[1]data1cf!AM541</f>
        <v>-2363.1157121465626</v>
      </c>
      <c r="O542" s="160">
        <f>+[1]data1cf!AN541</f>
        <v>-2173.0006438178802</v>
      </c>
      <c r="P542" s="160">
        <f>+[1]data1cf!AO541</f>
        <v>-2134.9241976723829</v>
      </c>
      <c r="Q542" s="160">
        <f>+[1]data1cf!AP541</f>
        <v>-2135.5356886454756</v>
      </c>
      <c r="R542" s="160">
        <f>+[1]data1cf!AQ541</f>
        <v>1156.5713838168674</v>
      </c>
      <c r="S542" s="160">
        <f>+[1]data1cf!AR541</f>
        <v>0</v>
      </c>
      <c r="T542" s="160">
        <f>+[1]data1cf!AS541</f>
        <v>0</v>
      </c>
      <c r="U542" s="160">
        <f>+[1]data1cf!AT541</f>
        <v>0</v>
      </c>
      <c r="V542" s="160">
        <f>+[1]data1cf!AU541</f>
        <v>0</v>
      </c>
      <c r="W542" s="160">
        <f>+[1]data1cf!AV541</f>
        <v>0</v>
      </c>
      <c r="X542" s="160">
        <f>+[1]data1cf!AW541</f>
        <v>0</v>
      </c>
      <c r="Y542" s="160">
        <f>+[1]data1cf!AX541</f>
        <v>0</v>
      </c>
      <c r="Z542" s="160">
        <f>+[1]data1cf!AY541</f>
        <v>0</v>
      </c>
      <c r="AA542" s="160">
        <f>+[1]data1cf!AZ541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4"/>
        <v>-102354.34761320986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0">
        <f>+[1]data1cf!AA542</f>
        <v>-101521.98196395392</v>
      </c>
      <c r="C543" s="160">
        <f>+[1]data1cf!AB542</f>
        <v>-7327.3579142482995</v>
      </c>
      <c r="D543" s="160">
        <f>+[1]data1cf!AC542</f>
        <v>-3174.9138733180289</v>
      </c>
      <c r="E543" s="160">
        <f>+[1]data1cf!AD542</f>
        <v>-2862.1834603300495</v>
      </c>
      <c r="F543" s="160">
        <f>+[1]data1cf!AE542</f>
        <v>-3161.1023666091951</v>
      </c>
      <c r="G543" s="160">
        <f>+[1]data1cf!AF542</f>
        <v>-3355.3971209801812</v>
      </c>
      <c r="H543" s="160">
        <f>+[1]data1cf!AG542</f>
        <v>-2150.5770169303214</v>
      </c>
      <c r="I543" s="160">
        <f>+[1]data1cf!AH542</f>
        <v>-2281.4105611654595</v>
      </c>
      <c r="J543" s="160">
        <f>+[1]data1cf!AI542</f>
        <v>-2293.8447637004492</v>
      </c>
      <c r="K543" s="160">
        <f>+[1]data1cf!AJ542</f>
        <v>-2302.7048176527301</v>
      </c>
      <c r="L543" s="160">
        <f>+[1]data1cf!AK542</f>
        <v>-2331.3386985808597</v>
      </c>
      <c r="M543" s="160">
        <f>+[1]data1cf!AL542</f>
        <v>-2329.4834519555525</v>
      </c>
      <c r="N543" s="160">
        <f>+[1]data1cf!AM542</f>
        <v>-2347.4254311127661</v>
      </c>
      <c r="O543" s="160">
        <f>+[1]data1cf!AN542</f>
        <v>-2157.2837690874162</v>
      </c>
      <c r="P543" s="160">
        <f>+[1]data1cf!AO542</f>
        <v>-2119.2339166385864</v>
      </c>
      <c r="Q543" s="160">
        <f>+[1]data1cf!AP542</f>
        <v>-2119.8188139150116</v>
      </c>
      <c r="R543" s="160">
        <f>+[1]data1cf!AQ542</f>
        <v>1164.4165243337657</v>
      </c>
      <c r="S543" s="160">
        <f>+[1]data1cf!AR542</f>
        <v>0</v>
      </c>
      <c r="T543" s="160">
        <f>+[1]data1cf!AS542</f>
        <v>0</v>
      </c>
      <c r="U543" s="160">
        <f>+[1]data1cf!AT542</f>
        <v>0</v>
      </c>
      <c r="V543" s="160">
        <f>+[1]data1cf!AU542</f>
        <v>0</v>
      </c>
      <c r="W543" s="160">
        <f>+[1]data1cf!AV542</f>
        <v>0</v>
      </c>
      <c r="X543" s="160">
        <f>+[1]data1cf!AW542</f>
        <v>0</v>
      </c>
      <c r="Y543" s="160">
        <f>+[1]data1cf!AX542</f>
        <v>0</v>
      </c>
      <c r="Z543" s="160">
        <f>+[1]data1cf!AY542</f>
        <v>0</v>
      </c>
      <c r="AA543" s="160">
        <f>+[1]data1cf!AZ542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4"/>
        <v>-102677.73955802292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0">
        <f>+[1]data1cf!AA543</f>
        <v>-97354.370773385454</v>
      </c>
      <c r="C544" s="160">
        <f>+[1]data1cf!AB543</f>
        <v>-7459.2815982876018</v>
      </c>
      <c r="D544" s="160">
        <f>+[1]data1cf!AC543</f>
        <v>-3350.3674608436777</v>
      </c>
      <c r="E544" s="160">
        <f>+[1]data1cf!AD543</f>
        <v>-2970.3332497347092</v>
      </c>
      <c r="F544" s="160">
        <f>+[1]data1cf!AE543</f>
        <v>-3197.5676961054419</v>
      </c>
      <c r="G544" s="160">
        <f>+[1]data1cf!AF543</f>
        <v>-3632.3551166468769</v>
      </c>
      <c r="H544" s="160">
        <f>+[1]data1cf!AG543</f>
        <v>-2251.5258954149572</v>
      </c>
      <c r="I544" s="160">
        <f>+[1]data1cf!AH543</f>
        <v>-2377.0122277881474</v>
      </c>
      <c r="J544" s="160">
        <f>+[1]data1cf!AI543</f>
        <v>-2389.4464303231375</v>
      </c>
      <c r="K544" s="160">
        <f>+[1]data1cf!AJ543</f>
        <v>-2398.4685209985073</v>
      </c>
      <c r="L544" s="160">
        <f>+[1]data1cf!AK543</f>
        <v>-2426.940365203548</v>
      </c>
      <c r="M544" s="160">
        <f>+[1]data1cf!AL543</f>
        <v>-2425.2471553013302</v>
      </c>
      <c r="N544" s="160">
        <f>+[1]data1cf!AM543</f>
        <v>-2443.0270977354539</v>
      </c>
      <c r="O544" s="160">
        <f>+[1]data1cf!AN543</f>
        <v>-2253.0474724331934</v>
      </c>
      <c r="P544" s="160">
        <f>+[1]data1cf!AO543</f>
        <v>-2214.8355832612742</v>
      </c>
      <c r="Q544" s="160">
        <f>+[1]data1cf!AP543</f>
        <v>-2215.5825172607892</v>
      </c>
      <c r="R544" s="160">
        <f>+[1]data1cf!AQ543</f>
        <v>1116.6156910224217</v>
      </c>
      <c r="S544" s="160">
        <f>+[1]data1cf!AR543</f>
        <v>0</v>
      </c>
      <c r="T544" s="160">
        <f>+[1]data1cf!AS543</f>
        <v>0</v>
      </c>
      <c r="U544" s="160">
        <f>+[1]data1cf!AT543</f>
        <v>0</v>
      </c>
      <c r="V544" s="160">
        <f>+[1]data1cf!AU543</f>
        <v>0</v>
      </c>
      <c r="W544" s="160">
        <f>+[1]data1cf!AV543</f>
        <v>0</v>
      </c>
      <c r="X544" s="160">
        <f>+[1]data1cf!AW543</f>
        <v>0</v>
      </c>
      <c r="Y544" s="160">
        <f>+[1]data1cf!AX543</f>
        <v>0</v>
      </c>
      <c r="Z544" s="160">
        <f>+[1]data1cf!AY543</f>
        <v>0</v>
      </c>
      <c r="AA544" s="160">
        <f>+[1]data1cf!AZ543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4"/>
        <v>-99759.194247230087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0">
        <f>+[1]data1cf!AA544</f>
        <v>-87038.665681732193</v>
      </c>
      <c r="C545" s="160">
        <f>+[1]data1cf!AB544</f>
        <v>-7692.8462715459209</v>
      </c>
      <c r="D545" s="160">
        <f>+[1]data1cf!AC544</f>
        <v>-3709.4707233630998</v>
      </c>
      <c r="E545" s="160">
        <f>+[1]data1cf!AD544</f>
        <v>-3291.0735558365241</v>
      </c>
      <c r="F545" s="160">
        <f>+[1]data1cf!AE544</f>
        <v>-3466.3436410432655</v>
      </c>
      <c r="G545" s="160">
        <f>+[1]data1cf!AF544</f>
        <v>-3873.12748540146</v>
      </c>
      <c r="H545" s="160">
        <f>+[1]data1cf!AG544</f>
        <v>-2501.3953799142041</v>
      </c>
      <c r="I545" s="160">
        <f>+[1]data1cf!AH544</f>
        <v>-2613.6462500265998</v>
      </c>
      <c r="J545" s="160">
        <f>+[1]data1cf!AI544</f>
        <v>-2626.0804525615899</v>
      </c>
      <c r="K545" s="160">
        <f>+[1]data1cf!AJ544</f>
        <v>-2635.5036178509231</v>
      </c>
      <c r="L545" s="160">
        <f>+[1]data1cf!AK544</f>
        <v>-2663.5743874420004</v>
      </c>
      <c r="M545" s="160">
        <f>+[1]data1cf!AL544</f>
        <v>-2662.282252153746</v>
      </c>
      <c r="N545" s="160">
        <f>+[1]data1cf!AM544</f>
        <v>-2679.6611199739064</v>
      </c>
      <c r="O545" s="160">
        <f>+[1]data1cf!AN544</f>
        <v>-2490.0825692856097</v>
      </c>
      <c r="P545" s="160">
        <f>+[1]data1cf!AO544</f>
        <v>-2451.4696054997266</v>
      </c>
      <c r="Q545" s="160">
        <f>+[1]data1cf!AP544</f>
        <v>-2452.6176141132046</v>
      </c>
      <c r="R545" s="160">
        <f>+[1]data1cf!AQ544</f>
        <v>998.29867990319542</v>
      </c>
      <c r="S545" s="160">
        <f>+[1]data1cf!AR544</f>
        <v>0</v>
      </c>
      <c r="T545" s="160">
        <f>+[1]data1cf!AS544</f>
        <v>0</v>
      </c>
      <c r="U545" s="160">
        <f>+[1]data1cf!AT544</f>
        <v>0</v>
      </c>
      <c r="V545" s="160">
        <f>+[1]data1cf!AU544</f>
        <v>0</v>
      </c>
      <c r="W545" s="160">
        <f>+[1]data1cf!AV544</f>
        <v>0</v>
      </c>
      <c r="X545" s="160">
        <f>+[1]data1cf!AW544</f>
        <v>0</v>
      </c>
      <c r="Y545" s="160">
        <f>+[1]data1cf!AX544</f>
        <v>0</v>
      </c>
      <c r="Z545" s="160">
        <f>+[1]data1cf!AY544</f>
        <v>0</v>
      </c>
      <c r="AA545" s="160">
        <f>+[1]data1cf!AZ544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4"/>
        <v>-92347.216074209573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0">
        <f>+[1]data1cf!AA545</f>
        <v>-88069.906429746145</v>
      </c>
      <c r="C546" s="160">
        <f>+[1]data1cf!AB545</f>
        <v>-7595.2187595324012</v>
      </c>
      <c r="D546" s="160">
        <f>+[1]data1cf!AC545</f>
        <v>-3678.2355397561169</v>
      </c>
      <c r="E546" s="160">
        <f>+[1]data1cf!AD545</f>
        <v>-3182.5567360389796</v>
      </c>
      <c r="F546" s="160">
        <f>+[1]data1cf!AE545</f>
        <v>-3492.4847536995107</v>
      </c>
      <c r="G546" s="160">
        <f>+[1]data1cf!AF545</f>
        <v>-3816.4943332453759</v>
      </c>
      <c r="H546" s="160">
        <f>+[1]data1cf!AG545</f>
        <v>-2476.4164190180309</v>
      </c>
      <c r="I546" s="160">
        <f>+[1]data1cf!AH545</f>
        <v>-2589.9904122597582</v>
      </c>
      <c r="J546" s="160">
        <f>+[1]data1cf!AI545</f>
        <v>-2602.4246147947483</v>
      </c>
      <c r="K546" s="160">
        <f>+[1]data1cf!AJ545</f>
        <v>-2611.8076854437991</v>
      </c>
      <c r="L546" s="160">
        <f>+[1]data1cf!AK545</f>
        <v>-2639.9185496751584</v>
      </c>
      <c r="M546" s="160">
        <f>+[1]data1cf!AL545</f>
        <v>-2638.5863197466215</v>
      </c>
      <c r="N546" s="160">
        <f>+[1]data1cf!AM545</f>
        <v>-2656.0052822070647</v>
      </c>
      <c r="O546" s="160">
        <f>+[1]data1cf!AN545</f>
        <v>-2466.3866368784857</v>
      </c>
      <c r="P546" s="160">
        <f>+[1]data1cf!AO545</f>
        <v>-2427.813767732885</v>
      </c>
      <c r="Q546" s="160">
        <f>+[1]data1cf!AP545</f>
        <v>-2428.9216817060806</v>
      </c>
      <c r="R546" s="160">
        <f>+[1]data1cf!AQ545</f>
        <v>1010.1265987866162</v>
      </c>
      <c r="S546" s="160">
        <f>+[1]data1cf!AR545</f>
        <v>0</v>
      </c>
      <c r="T546" s="160">
        <f>+[1]data1cf!AS545</f>
        <v>0</v>
      </c>
      <c r="U546" s="160">
        <f>+[1]data1cf!AT545</f>
        <v>0</v>
      </c>
      <c r="V546" s="160">
        <f>+[1]data1cf!AU545</f>
        <v>0</v>
      </c>
      <c r="W546" s="160">
        <f>+[1]data1cf!AV545</f>
        <v>0</v>
      </c>
      <c r="X546" s="160">
        <f>+[1]data1cf!AW545</f>
        <v>0</v>
      </c>
      <c r="Y546" s="160">
        <f>+[1]data1cf!AX545</f>
        <v>0</v>
      </c>
      <c r="Z546" s="160">
        <f>+[1]data1cf!AY545</f>
        <v>0</v>
      </c>
      <c r="AA546" s="160">
        <f>+[1]data1cf!AZ545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4"/>
        <v>-93005.657418895193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0">
        <f>+[1]data1cf!AA546</f>
        <v>-90303.720151653382</v>
      </c>
      <c r="C547" s="160">
        <f>+[1]data1cf!AB546</f>
        <v>-7550.3604494494002</v>
      </c>
      <c r="D547" s="160">
        <f>+[1]data1cf!AC546</f>
        <v>-3556.4817904221059</v>
      </c>
      <c r="E547" s="160">
        <f>+[1]data1cf!AD546</f>
        <v>-3214.954673824519</v>
      </c>
      <c r="F547" s="160">
        <f>+[1]data1cf!AE546</f>
        <v>-3370.3381957162674</v>
      </c>
      <c r="G547" s="160">
        <f>+[1]data1cf!AF546</f>
        <v>-3720.6022182477709</v>
      </c>
      <c r="H547" s="160">
        <f>+[1]data1cf!AG546</f>
        <v>-2422.3084469307</v>
      </c>
      <c r="I547" s="160">
        <f>+[1]data1cf!AH546</f>
        <v>-2538.7485125301837</v>
      </c>
      <c r="J547" s="160">
        <f>+[1]data1cf!AI546</f>
        <v>-2551.1827150651734</v>
      </c>
      <c r="K547" s="160">
        <f>+[1]data1cf!AJ546</f>
        <v>-2560.4789350367164</v>
      </c>
      <c r="L547" s="160">
        <f>+[1]data1cf!AK546</f>
        <v>-2588.6766499455839</v>
      </c>
      <c r="M547" s="160">
        <f>+[1]data1cf!AL546</f>
        <v>-2587.2575693395393</v>
      </c>
      <c r="N547" s="160">
        <f>+[1]data1cf!AM546</f>
        <v>-2604.7633824774903</v>
      </c>
      <c r="O547" s="160">
        <f>+[1]data1cf!AN546</f>
        <v>-2415.057886471403</v>
      </c>
      <c r="P547" s="160">
        <f>+[1]data1cf!AO546</f>
        <v>-2376.5718680033106</v>
      </c>
      <c r="Q547" s="160">
        <f>+[1]data1cf!AP546</f>
        <v>-2377.5929312989983</v>
      </c>
      <c r="R547" s="160">
        <f>+[1]data1cf!AQ546</f>
        <v>1035.7475486514036</v>
      </c>
      <c r="S547" s="160">
        <f>+[1]data1cf!AR546</f>
        <v>0</v>
      </c>
      <c r="T547" s="160">
        <f>+[1]data1cf!AS546</f>
        <v>0</v>
      </c>
      <c r="U547" s="160">
        <f>+[1]data1cf!AT546</f>
        <v>0</v>
      </c>
      <c r="V547" s="160">
        <f>+[1]data1cf!AU546</f>
        <v>0</v>
      </c>
      <c r="W547" s="160">
        <f>+[1]data1cf!AV546</f>
        <v>0</v>
      </c>
      <c r="X547" s="160">
        <f>+[1]data1cf!AW546</f>
        <v>0</v>
      </c>
      <c r="Y547" s="160">
        <f>+[1]data1cf!AX546</f>
        <v>0</v>
      </c>
      <c r="Z547" s="160">
        <f>+[1]data1cf!AY546</f>
        <v>0</v>
      </c>
      <c r="AA547" s="160">
        <f>+[1]data1cf!AZ546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4"/>
        <v>-94594.107824103412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0">
        <f>+[1]data1cf!AA547</f>
        <v>-92217.730162738691</v>
      </c>
      <c r="C548" s="160">
        <f>+[1]data1cf!AB547</f>
        <v>-7584.3985051190266</v>
      </c>
      <c r="D548" s="160">
        <f>+[1]data1cf!AC547</f>
        <v>-3554.3574417597497</v>
      </c>
      <c r="E548" s="160">
        <f>+[1]data1cf!AD547</f>
        <v>-3173.8778845631441</v>
      </c>
      <c r="F548" s="160">
        <f>+[1]data1cf!AE547</f>
        <v>-3398.6832089146728</v>
      </c>
      <c r="G548" s="160">
        <f>+[1]data1cf!AF547</f>
        <v>-3606.7522427929794</v>
      </c>
      <c r="H548" s="160">
        <f>+[1]data1cf!AG547</f>
        <v>-2375.946837079789</v>
      </c>
      <c r="I548" s="160">
        <f>+[1]data1cf!AH547</f>
        <v>-2494.8426540838955</v>
      </c>
      <c r="J548" s="160">
        <f>+[1]data1cf!AI547</f>
        <v>-2507.2768566188856</v>
      </c>
      <c r="K548" s="160">
        <f>+[1]data1cf!AJ547</f>
        <v>-2516.4986598811979</v>
      </c>
      <c r="L548" s="160">
        <f>+[1]data1cf!AK547</f>
        <v>-2544.7707914992961</v>
      </c>
      <c r="M548" s="160">
        <f>+[1]data1cf!AL547</f>
        <v>-2543.2772941840203</v>
      </c>
      <c r="N548" s="160">
        <f>+[1]data1cf!AM547</f>
        <v>-2560.857524031202</v>
      </c>
      <c r="O548" s="160">
        <f>+[1]data1cf!AN547</f>
        <v>-2371.077611315884</v>
      </c>
      <c r="P548" s="160">
        <f>+[1]data1cf!AO547</f>
        <v>-2332.6660095570223</v>
      </c>
      <c r="Q548" s="160">
        <f>+[1]data1cf!AP547</f>
        <v>-2333.6126561434794</v>
      </c>
      <c r="R548" s="160">
        <f>+[1]data1cf!AQ547</f>
        <v>1057.7004778745475</v>
      </c>
      <c r="S548" s="160">
        <f>+[1]data1cf!AR547</f>
        <v>0</v>
      </c>
      <c r="T548" s="160">
        <f>+[1]data1cf!AS547</f>
        <v>0</v>
      </c>
      <c r="U548" s="160">
        <f>+[1]data1cf!AT547</f>
        <v>0</v>
      </c>
      <c r="V548" s="160">
        <f>+[1]data1cf!AU547</f>
        <v>0</v>
      </c>
      <c r="W548" s="160">
        <f>+[1]data1cf!AV547</f>
        <v>0</v>
      </c>
      <c r="X548" s="160">
        <f>+[1]data1cf!AW547</f>
        <v>0</v>
      </c>
      <c r="Y548" s="160">
        <f>+[1]data1cf!AX547</f>
        <v>0</v>
      </c>
      <c r="Z548" s="160">
        <f>+[1]data1cf!AY547</f>
        <v>0</v>
      </c>
      <c r="AA548" s="160">
        <f>+[1]data1cf!AZ547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5">SUMPRODUCT(B548:AJ548,PVCapPrice)</f>
        <v>-96086.959268481121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0">
        <f>+[1]data1cf!AA548</f>
        <v>-94882.744989815517</v>
      </c>
      <c r="C549" s="160">
        <f>+[1]data1cf!AB548</f>
        <v>-7548.8930283825703</v>
      </c>
      <c r="D549" s="160">
        <f>+[1]data1cf!AC548</f>
        <v>-3342.8277540040312</v>
      </c>
      <c r="E549" s="160">
        <f>+[1]data1cf!AD548</f>
        <v>-2957.8062968142094</v>
      </c>
      <c r="F549" s="160">
        <f>+[1]data1cf!AE548</f>
        <v>-3370.7847274880924</v>
      </c>
      <c r="G549" s="160">
        <f>+[1]data1cf!AF548</f>
        <v>-3575.1643167014568</v>
      </c>
      <c r="H549" s="160">
        <f>+[1]data1cf!AG548</f>
        <v>-2311.3942083347756</v>
      </c>
      <c r="I549" s="160">
        <f>+[1]data1cf!AH548</f>
        <v>-2433.7093459626149</v>
      </c>
      <c r="J549" s="160">
        <f>+[1]data1cf!AI548</f>
        <v>-2446.1435484976046</v>
      </c>
      <c r="K549" s="160">
        <f>+[1]data1cf!AJ548</f>
        <v>-2455.2617359834398</v>
      </c>
      <c r="L549" s="160">
        <f>+[1]data1cf!AK548</f>
        <v>-2483.6374833780151</v>
      </c>
      <c r="M549" s="160">
        <f>+[1]data1cf!AL548</f>
        <v>-2482.0403702862623</v>
      </c>
      <c r="N549" s="160">
        <f>+[1]data1cf!AM548</f>
        <v>-2499.7242159099214</v>
      </c>
      <c r="O549" s="160">
        <f>+[1]data1cf!AN548</f>
        <v>-2309.8406874181264</v>
      </c>
      <c r="P549" s="160">
        <f>+[1]data1cf!AO548</f>
        <v>-2271.5327014357417</v>
      </c>
      <c r="Q549" s="160">
        <f>+[1]data1cf!AP548</f>
        <v>-2272.3757322457213</v>
      </c>
      <c r="R549" s="160">
        <f>+[1]data1cf!AQ548</f>
        <v>1088.267131935188</v>
      </c>
      <c r="S549" s="160">
        <f>+[1]data1cf!AR548</f>
        <v>0</v>
      </c>
      <c r="T549" s="160">
        <f>+[1]data1cf!AS548</f>
        <v>0</v>
      </c>
      <c r="U549" s="160">
        <f>+[1]data1cf!AT548</f>
        <v>0</v>
      </c>
      <c r="V549" s="160">
        <f>+[1]data1cf!AU548</f>
        <v>0</v>
      </c>
      <c r="W549" s="160">
        <f>+[1]data1cf!AV548</f>
        <v>0</v>
      </c>
      <c r="X549" s="160">
        <f>+[1]data1cf!AW548</f>
        <v>0</v>
      </c>
      <c r="Y549" s="160">
        <f>+[1]data1cf!AX548</f>
        <v>0</v>
      </c>
      <c r="Z549" s="160">
        <f>+[1]data1cf!AY548</f>
        <v>0</v>
      </c>
      <c r="AA549" s="160">
        <f>+[1]data1cf!AZ548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5"/>
        <v>-97902.488985638585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0">
        <f>+[1]data1cf!AA549</f>
        <v>-97817.823248653585</v>
      </c>
      <c r="C550" s="160">
        <f>+[1]data1cf!AB549</f>
        <v>-7443.0328599502109</v>
      </c>
      <c r="D550" s="160">
        <f>+[1]data1cf!AC549</f>
        <v>-3331.6185129962923</v>
      </c>
      <c r="E550" s="160">
        <f>+[1]data1cf!AD549</f>
        <v>-2990.4645447767343</v>
      </c>
      <c r="F550" s="160">
        <f>+[1]data1cf!AE549</f>
        <v>-3139.114735296007</v>
      </c>
      <c r="G550" s="160">
        <f>+[1]data1cf!AF549</f>
        <v>-3530.2332673477758</v>
      </c>
      <c r="H550" s="160">
        <f>+[1]data1cf!AG549</f>
        <v>-2240.3000383304179</v>
      </c>
      <c r="I550" s="160">
        <f>+[1]data1cf!AH549</f>
        <v>-2366.3809987674767</v>
      </c>
      <c r="J550" s="160">
        <f>+[1]data1cf!AI549</f>
        <v>-2378.8152013024664</v>
      </c>
      <c r="K550" s="160">
        <f>+[1]data1cf!AJ549</f>
        <v>-2387.8192729455982</v>
      </c>
      <c r="L550" s="160">
        <f>+[1]data1cf!AK549</f>
        <v>-2416.309136182877</v>
      </c>
      <c r="M550" s="160">
        <f>+[1]data1cf!AL549</f>
        <v>-2414.5979072484206</v>
      </c>
      <c r="N550" s="160">
        <f>+[1]data1cf!AM549</f>
        <v>-2432.3958687147833</v>
      </c>
      <c r="O550" s="160">
        <f>+[1]data1cf!AN549</f>
        <v>-2242.3982243802848</v>
      </c>
      <c r="P550" s="160">
        <f>+[1]data1cf!AO549</f>
        <v>-2204.2043542406036</v>
      </c>
      <c r="Q550" s="160">
        <f>+[1]data1cf!AP549</f>
        <v>-2204.9332692078797</v>
      </c>
      <c r="R550" s="160">
        <f>+[1]data1cf!AQ549</f>
        <v>1121.9313055327571</v>
      </c>
      <c r="S550" s="160">
        <f>+[1]data1cf!AR549</f>
        <v>0</v>
      </c>
      <c r="T550" s="160">
        <f>+[1]data1cf!AS549</f>
        <v>0</v>
      </c>
      <c r="U550" s="160">
        <f>+[1]data1cf!AT549</f>
        <v>0</v>
      </c>
      <c r="V550" s="160">
        <f>+[1]data1cf!AU549</f>
        <v>0</v>
      </c>
      <c r="W550" s="160">
        <f>+[1]data1cf!AV549</f>
        <v>0</v>
      </c>
      <c r="X550" s="160">
        <f>+[1]data1cf!AW549</f>
        <v>0</v>
      </c>
      <c r="Y550" s="160">
        <f>+[1]data1cf!AX549</f>
        <v>0</v>
      </c>
      <c r="Z550" s="160">
        <f>+[1]data1cf!AY549</f>
        <v>0</v>
      </c>
      <c r="AA550" s="160">
        <f>+[1]data1cf!AZ549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5"/>
        <v>-100044.56594227826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0">
        <f>+[1]data1cf!AA550</f>
        <v>-102914.85711249283</v>
      </c>
      <c r="C551" s="160">
        <f>+[1]data1cf!AB550</f>
        <v>-7342.4386491693285</v>
      </c>
      <c r="D551" s="160">
        <f>+[1]data1cf!AC550</f>
        <v>-3081.3239065043226</v>
      </c>
      <c r="E551" s="160">
        <f>+[1]data1cf!AD550</f>
        <v>-2793.7472386267268</v>
      </c>
      <c r="F551" s="160">
        <f>+[1]data1cf!AE550</f>
        <v>-3035.0605745107459</v>
      </c>
      <c r="G551" s="160">
        <f>+[1]data1cf!AF550</f>
        <v>-3302.9091352898508</v>
      </c>
      <c r="H551" s="160">
        <f>+[1]data1cf!AG550</f>
        <v>-2116.8384607923767</v>
      </c>
      <c r="I551" s="160">
        <f>+[1]data1cf!AH550</f>
        <v>-2249.4591195580956</v>
      </c>
      <c r="J551" s="160">
        <f>+[1]data1cf!AI550</f>
        <v>-2261.8933220930853</v>
      </c>
      <c r="K551" s="160">
        <f>+[1]data1cf!AJ550</f>
        <v>-2270.6992210595913</v>
      </c>
      <c r="L551" s="160">
        <f>+[1]data1cf!AK550</f>
        <v>-2299.3872569734958</v>
      </c>
      <c r="M551" s="160">
        <f>+[1]data1cf!AL550</f>
        <v>-2297.4778553624137</v>
      </c>
      <c r="N551" s="160">
        <f>+[1]data1cf!AM550</f>
        <v>-2315.4739895054022</v>
      </c>
      <c r="O551" s="160">
        <f>+[1]data1cf!AN550</f>
        <v>-2125.2781724942774</v>
      </c>
      <c r="P551" s="160">
        <f>+[1]data1cf!AO550</f>
        <v>-2087.2824750312225</v>
      </c>
      <c r="Q551" s="160">
        <f>+[1]data1cf!AP550</f>
        <v>-2087.8132173218728</v>
      </c>
      <c r="R551" s="160">
        <f>+[1]data1cf!AQ550</f>
        <v>1180.3922451374476</v>
      </c>
      <c r="S551" s="160">
        <f>+[1]data1cf!AR550</f>
        <v>0</v>
      </c>
      <c r="T551" s="160">
        <f>+[1]data1cf!AS550</f>
        <v>0</v>
      </c>
      <c r="U551" s="160">
        <f>+[1]data1cf!AT550</f>
        <v>0</v>
      </c>
      <c r="V551" s="160">
        <f>+[1]data1cf!AU550</f>
        <v>0</v>
      </c>
      <c r="W551" s="160">
        <f>+[1]data1cf!AV550</f>
        <v>0</v>
      </c>
      <c r="X551" s="160">
        <f>+[1]data1cf!AW550</f>
        <v>0</v>
      </c>
      <c r="Y551" s="160">
        <f>+[1]data1cf!AX550</f>
        <v>0</v>
      </c>
      <c r="Z551" s="160">
        <f>+[1]data1cf!AY550</f>
        <v>0</v>
      </c>
      <c r="AA551" s="160">
        <f>+[1]data1cf!AZ550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5"/>
        <v>-103617.91020826547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0">
        <f>+[1]data1cf!AA551</f>
        <v>-97805.891100105786</v>
      </c>
      <c r="C552" s="160">
        <f>+[1]data1cf!AB551</f>
        <v>-7393.7172452638069</v>
      </c>
      <c r="D552" s="160">
        <f>+[1]data1cf!AC551</f>
        <v>-3274.5151110638703</v>
      </c>
      <c r="E552" s="160">
        <f>+[1]data1cf!AD551</f>
        <v>-2975.6500597307572</v>
      </c>
      <c r="F552" s="160">
        <f>+[1]data1cf!AE551</f>
        <v>-3189.3879660336256</v>
      </c>
      <c r="G552" s="160">
        <f>+[1]data1cf!AF551</f>
        <v>-3490.6253928352244</v>
      </c>
      <c r="H552" s="160">
        <f>+[1]data1cf!AG551</f>
        <v>-2240.5890616962588</v>
      </c>
      <c r="I552" s="160">
        <f>+[1]data1cf!AH551</f>
        <v>-2366.6547127094445</v>
      </c>
      <c r="J552" s="160">
        <f>+[1]data1cf!AI551</f>
        <v>-2379.0889152444342</v>
      </c>
      <c r="K552" s="160">
        <f>+[1]data1cf!AJ551</f>
        <v>-2388.0934508095015</v>
      </c>
      <c r="L552" s="160">
        <f>+[1]data1cf!AK551</f>
        <v>-2416.5828501248448</v>
      </c>
      <c r="M552" s="160">
        <f>+[1]data1cf!AL551</f>
        <v>-2414.8720851123239</v>
      </c>
      <c r="N552" s="160">
        <f>+[1]data1cf!AM551</f>
        <v>-2432.6695826567511</v>
      </c>
      <c r="O552" s="160">
        <f>+[1]data1cf!AN551</f>
        <v>-2242.6724022441877</v>
      </c>
      <c r="P552" s="160">
        <f>+[1]data1cf!AO551</f>
        <v>-2204.4780681825714</v>
      </c>
      <c r="Q552" s="160">
        <f>+[1]data1cf!AP551</f>
        <v>-2205.207447071783</v>
      </c>
      <c r="R552" s="160">
        <f>+[1]data1cf!AQ551</f>
        <v>1121.7944485617732</v>
      </c>
      <c r="S552" s="160">
        <f>+[1]data1cf!AR551</f>
        <v>0</v>
      </c>
      <c r="T552" s="160">
        <f>+[1]data1cf!AS551</f>
        <v>0</v>
      </c>
      <c r="U552" s="160">
        <f>+[1]data1cf!AT551</f>
        <v>0</v>
      </c>
      <c r="V552" s="160">
        <f>+[1]data1cf!AU551</f>
        <v>0</v>
      </c>
      <c r="W552" s="160">
        <f>+[1]data1cf!AV551</f>
        <v>0</v>
      </c>
      <c r="X552" s="160">
        <f>+[1]data1cf!AW551</f>
        <v>0</v>
      </c>
      <c r="Y552" s="160">
        <f>+[1]data1cf!AX551</f>
        <v>0</v>
      </c>
      <c r="Z552" s="160">
        <f>+[1]data1cf!AY551</f>
        <v>0</v>
      </c>
      <c r="AA552" s="160">
        <f>+[1]data1cf!AZ551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5"/>
        <v>-99961.454611515044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0">
        <f>+[1]data1cf!AA552</f>
        <v>-93343.407635988391</v>
      </c>
      <c r="C553" s="160">
        <f>+[1]data1cf!AB552</f>
        <v>-7596.4620550017498</v>
      </c>
      <c r="D553" s="160">
        <f>+[1]data1cf!AC552</f>
        <v>-3490.5196331414795</v>
      </c>
      <c r="E553" s="160">
        <f>+[1]data1cf!AD552</f>
        <v>-3134.0629384065451</v>
      </c>
      <c r="F553" s="160">
        <f>+[1]data1cf!AE552</f>
        <v>-3351.0248336709938</v>
      </c>
      <c r="G553" s="160">
        <f>+[1]data1cf!AF552</f>
        <v>-3633.1998815631864</v>
      </c>
      <c r="H553" s="160">
        <f>+[1]data1cf!AG552</f>
        <v>-2348.6804071601414</v>
      </c>
      <c r="I553" s="160">
        <f>+[1]data1cf!AH552</f>
        <v>-2469.0205133895261</v>
      </c>
      <c r="J553" s="160">
        <f>+[1]data1cf!AI552</f>
        <v>-2481.4547159245158</v>
      </c>
      <c r="K553" s="160">
        <f>+[1]data1cf!AJ552</f>
        <v>-2490.6327528466682</v>
      </c>
      <c r="L553" s="160">
        <f>+[1]data1cf!AK552</f>
        <v>-2518.9486508049263</v>
      </c>
      <c r="M553" s="160">
        <f>+[1]data1cf!AL552</f>
        <v>-2517.411387149491</v>
      </c>
      <c r="N553" s="160">
        <f>+[1]data1cf!AM552</f>
        <v>-2535.0353833368326</v>
      </c>
      <c r="O553" s="160">
        <f>+[1]data1cf!AN552</f>
        <v>-2345.2117042813543</v>
      </c>
      <c r="P553" s="160">
        <f>+[1]data1cf!AO552</f>
        <v>-2306.8438688626529</v>
      </c>
      <c r="Q553" s="160">
        <f>+[1]data1cf!AP552</f>
        <v>-2307.7467491089501</v>
      </c>
      <c r="R553" s="160">
        <f>+[1]data1cf!AQ552</f>
        <v>1070.6115482217324</v>
      </c>
      <c r="S553" s="160">
        <f>+[1]data1cf!AR552</f>
        <v>0</v>
      </c>
      <c r="T553" s="160">
        <f>+[1]data1cf!AS552</f>
        <v>0</v>
      </c>
      <c r="U553" s="160">
        <f>+[1]data1cf!AT552</f>
        <v>0</v>
      </c>
      <c r="V553" s="160">
        <f>+[1]data1cf!AU552</f>
        <v>0</v>
      </c>
      <c r="W553" s="160">
        <f>+[1]data1cf!AV552</f>
        <v>0</v>
      </c>
      <c r="X553" s="160">
        <f>+[1]data1cf!AW552</f>
        <v>0</v>
      </c>
      <c r="Y553" s="160">
        <f>+[1]data1cf!AX552</f>
        <v>0</v>
      </c>
      <c r="Z553" s="160">
        <f>+[1]data1cf!AY552</f>
        <v>0</v>
      </c>
      <c r="AA553" s="160">
        <f>+[1]data1cf!AZ552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5"/>
        <v>-96918.27631978369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0">
        <f>+[1]data1cf!AA553</f>
        <v>-100600.47092403307</v>
      </c>
      <c r="C554" s="160">
        <f>+[1]data1cf!AB553</f>
        <v>-7364.1304686841686</v>
      </c>
      <c r="D554" s="160">
        <f>+[1]data1cf!AC553</f>
        <v>-3201.4647913546696</v>
      </c>
      <c r="E554" s="160">
        <f>+[1]data1cf!AD553</f>
        <v>-2802.0466244310201</v>
      </c>
      <c r="F554" s="160">
        <f>+[1]data1cf!AE553</f>
        <v>-3070.9559382437337</v>
      </c>
      <c r="G554" s="160">
        <f>+[1]data1cf!AF553</f>
        <v>-3435.1790550865308</v>
      </c>
      <c r="H554" s="160">
        <f>+[1]data1cf!AG553</f>
        <v>-2172.8980785019339</v>
      </c>
      <c r="I554" s="160">
        <f>+[1]data1cf!AH553</f>
        <v>-2302.5492872124119</v>
      </c>
      <c r="J554" s="160">
        <f>+[1]data1cf!AI553</f>
        <v>-2314.983489747402</v>
      </c>
      <c r="K554" s="160">
        <f>+[1]data1cf!AJ553</f>
        <v>-2323.8793720489148</v>
      </c>
      <c r="L554" s="160">
        <f>+[1]data1cf!AK553</f>
        <v>-2352.4774246278121</v>
      </c>
      <c r="M554" s="160">
        <f>+[1]data1cf!AL553</f>
        <v>-2350.6580063517372</v>
      </c>
      <c r="N554" s="160">
        <f>+[1]data1cf!AM553</f>
        <v>-2368.5641571597184</v>
      </c>
      <c r="O554" s="160">
        <f>+[1]data1cf!AN553</f>
        <v>-2178.4583234836009</v>
      </c>
      <c r="P554" s="160">
        <f>+[1]data1cf!AO553</f>
        <v>-2140.3726426855387</v>
      </c>
      <c r="Q554" s="160">
        <f>+[1]data1cf!AP553</f>
        <v>-2140.9933683111963</v>
      </c>
      <c r="R554" s="160">
        <f>+[1]data1cf!AQ553</f>
        <v>1153.8471613102895</v>
      </c>
      <c r="S554" s="160">
        <f>+[1]data1cf!AR553</f>
        <v>0</v>
      </c>
      <c r="T554" s="160">
        <f>+[1]data1cf!AS553</f>
        <v>0</v>
      </c>
      <c r="U554" s="160">
        <f>+[1]data1cf!AT553</f>
        <v>0</v>
      </c>
      <c r="V554" s="160">
        <f>+[1]data1cf!AU553</f>
        <v>0</v>
      </c>
      <c r="W554" s="160">
        <f>+[1]data1cf!AV553</f>
        <v>0</v>
      </c>
      <c r="X554" s="160">
        <f>+[1]data1cf!AW553</f>
        <v>0</v>
      </c>
      <c r="Y554" s="160">
        <f>+[1]data1cf!AX553</f>
        <v>0</v>
      </c>
      <c r="Z554" s="160">
        <f>+[1]data1cf!AY553</f>
        <v>0</v>
      </c>
      <c r="AA554" s="160">
        <f>+[1]data1cf!AZ553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5"/>
        <v>-101943.28756760615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0">
        <f>+[1]data1cf!AA554</f>
        <v>-92821.857014839479</v>
      </c>
      <c r="C555" s="160">
        <f>+[1]data1cf!AB554</f>
        <v>-7558.951426193491</v>
      </c>
      <c r="D555" s="160">
        <f>+[1]data1cf!AC554</f>
        <v>-3469.0300207932405</v>
      </c>
      <c r="E555" s="160">
        <f>+[1]data1cf!AD554</f>
        <v>-3067.7925053405042</v>
      </c>
      <c r="F555" s="160">
        <f>+[1]data1cf!AE554</f>
        <v>-3437.2377988946864</v>
      </c>
      <c r="G555" s="160">
        <f>+[1]data1cf!AF554</f>
        <v>-3738.3735436486468</v>
      </c>
      <c r="H555" s="160">
        <f>+[1]data1cf!AG554</f>
        <v>-2361.3135314777592</v>
      </c>
      <c r="I555" s="160">
        <f>+[1]data1cf!AH554</f>
        <v>-2480.9844673981852</v>
      </c>
      <c r="J555" s="160">
        <f>+[1]data1cf!AI554</f>
        <v>-2493.4186699331754</v>
      </c>
      <c r="K555" s="160">
        <f>+[1]data1cf!AJ554</f>
        <v>-2502.6169847434776</v>
      </c>
      <c r="L555" s="160">
        <f>+[1]data1cf!AK554</f>
        <v>-2530.9126048135859</v>
      </c>
      <c r="M555" s="160">
        <f>+[1]data1cf!AL554</f>
        <v>-2529.3956190463005</v>
      </c>
      <c r="N555" s="160">
        <f>+[1]data1cf!AM554</f>
        <v>-2546.9993373454918</v>
      </c>
      <c r="O555" s="160">
        <f>+[1]data1cf!AN554</f>
        <v>-2357.1959361781637</v>
      </c>
      <c r="P555" s="160">
        <f>+[1]data1cf!AO554</f>
        <v>-2318.8078228713121</v>
      </c>
      <c r="Q555" s="160">
        <f>+[1]data1cf!AP554</f>
        <v>-2319.7309810057591</v>
      </c>
      <c r="R555" s="160">
        <f>+[1]data1cf!AQ554</f>
        <v>1064.6295712174028</v>
      </c>
      <c r="S555" s="160">
        <f>+[1]data1cf!AR554</f>
        <v>0</v>
      </c>
      <c r="T555" s="160">
        <f>+[1]data1cf!AS554</f>
        <v>0</v>
      </c>
      <c r="U555" s="160">
        <f>+[1]data1cf!AT554</f>
        <v>0</v>
      </c>
      <c r="V555" s="160">
        <f>+[1]data1cf!AU554</f>
        <v>0</v>
      </c>
      <c r="W555" s="160">
        <f>+[1]data1cf!AV554</f>
        <v>0</v>
      </c>
      <c r="X555" s="160">
        <f>+[1]data1cf!AW554</f>
        <v>0</v>
      </c>
      <c r="Y555" s="160">
        <f>+[1]data1cf!AX554</f>
        <v>0</v>
      </c>
      <c r="Z555" s="160">
        <f>+[1]data1cf!AY554</f>
        <v>0</v>
      </c>
      <c r="AA555" s="160">
        <f>+[1]data1cf!AZ554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5"/>
        <v>-96510.063777789313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0">
        <f>+[1]data1cf!AA555</f>
        <v>-93269.269199003131</v>
      </c>
      <c r="C556" s="160">
        <f>+[1]data1cf!AB555</f>
        <v>-7514.2811480605851</v>
      </c>
      <c r="D556" s="160">
        <f>+[1]data1cf!AC555</f>
        <v>-3412.2735374068875</v>
      </c>
      <c r="E556" s="160">
        <f>+[1]data1cf!AD555</f>
        <v>-3029.6780507648818</v>
      </c>
      <c r="F556" s="160">
        <f>+[1]data1cf!AE555</f>
        <v>-3323.534524401839</v>
      </c>
      <c r="G556" s="160">
        <f>+[1]data1cf!AF555</f>
        <v>-3688.6261849493458</v>
      </c>
      <c r="H556" s="160">
        <f>+[1]data1cf!AG555</f>
        <v>-2350.4762061740234</v>
      </c>
      <c r="I556" s="160">
        <f>+[1]data1cf!AH555</f>
        <v>-2470.7211898232185</v>
      </c>
      <c r="J556" s="160">
        <f>+[1]data1cf!AI555</f>
        <v>-2483.1553923582087</v>
      </c>
      <c r="K556" s="160">
        <f>+[1]data1cf!AJ555</f>
        <v>-2492.3363117827903</v>
      </c>
      <c r="L556" s="160">
        <f>+[1]data1cf!AK555</f>
        <v>-2520.6493272386188</v>
      </c>
      <c r="M556" s="160">
        <f>+[1]data1cf!AL555</f>
        <v>-2519.1149460856132</v>
      </c>
      <c r="N556" s="160">
        <f>+[1]data1cf!AM555</f>
        <v>-2536.7360597705251</v>
      </c>
      <c r="O556" s="160">
        <f>+[1]data1cf!AN555</f>
        <v>-2346.9152632174764</v>
      </c>
      <c r="P556" s="160">
        <f>+[1]data1cf!AO555</f>
        <v>-2308.5445452963454</v>
      </c>
      <c r="Q556" s="160">
        <f>+[1]data1cf!AP555</f>
        <v>-2309.4503080450722</v>
      </c>
      <c r="R556" s="160">
        <f>+[1]data1cf!AQ555</f>
        <v>1069.7612100048862</v>
      </c>
      <c r="S556" s="160">
        <f>+[1]data1cf!AR555</f>
        <v>0</v>
      </c>
      <c r="T556" s="160">
        <f>+[1]data1cf!AS555</f>
        <v>0</v>
      </c>
      <c r="U556" s="160">
        <f>+[1]data1cf!AT555</f>
        <v>0</v>
      </c>
      <c r="V556" s="160">
        <f>+[1]data1cf!AU555</f>
        <v>0</v>
      </c>
      <c r="W556" s="160">
        <f>+[1]data1cf!AV555</f>
        <v>0</v>
      </c>
      <c r="X556" s="160">
        <f>+[1]data1cf!AW555</f>
        <v>0</v>
      </c>
      <c r="Y556" s="160">
        <f>+[1]data1cf!AX555</f>
        <v>0</v>
      </c>
      <c r="Z556" s="160">
        <f>+[1]data1cf!AY555</f>
        <v>0</v>
      </c>
      <c r="AA556" s="160">
        <f>+[1]data1cf!AZ555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5"/>
        <v>-96699.962686321422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0">
        <f>+[1]data1cf!AA556</f>
        <v>-89568.119857063575</v>
      </c>
      <c r="C557" s="160">
        <f>+[1]data1cf!AB556</f>
        <v>-7666.6627639478629</v>
      </c>
      <c r="D557" s="160">
        <f>+[1]data1cf!AC556</f>
        <v>-3552.6103189715473</v>
      </c>
      <c r="E557" s="160">
        <f>+[1]data1cf!AD556</f>
        <v>-3343.6590368130201</v>
      </c>
      <c r="F557" s="160">
        <f>+[1]data1cf!AE556</f>
        <v>-3494.9284151171341</v>
      </c>
      <c r="G557" s="160">
        <f>+[1]data1cf!AF556</f>
        <v>-3781.8063347023517</v>
      </c>
      <c r="H557" s="160">
        <f>+[1]data1cf!AG556</f>
        <v>-2440.1263338103254</v>
      </c>
      <c r="I557" s="160">
        <f>+[1]data1cf!AH556</f>
        <v>-2555.6225948078381</v>
      </c>
      <c r="J557" s="160">
        <f>+[1]data1cf!AI556</f>
        <v>-2568.0567973428283</v>
      </c>
      <c r="K557" s="160">
        <f>+[1]data1cf!AJ556</f>
        <v>-2577.3816174538251</v>
      </c>
      <c r="L557" s="160">
        <f>+[1]data1cf!AK556</f>
        <v>-2605.5507322232388</v>
      </c>
      <c r="M557" s="160">
        <f>+[1]data1cf!AL556</f>
        <v>-2604.1602517566475</v>
      </c>
      <c r="N557" s="160">
        <f>+[1]data1cf!AM556</f>
        <v>-2621.6374647551452</v>
      </c>
      <c r="O557" s="160">
        <f>+[1]data1cf!AN556</f>
        <v>-2431.9605688885113</v>
      </c>
      <c r="P557" s="160">
        <f>+[1]data1cf!AO556</f>
        <v>-2393.445950280965</v>
      </c>
      <c r="Q557" s="160">
        <f>+[1]data1cf!AP556</f>
        <v>-2394.4956137161062</v>
      </c>
      <c r="R557" s="160">
        <f>+[1]data1cf!AQ556</f>
        <v>1027.3105075125761</v>
      </c>
      <c r="S557" s="160">
        <f>+[1]data1cf!AR556</f>
        <v>0</v>
      </c>
      <c r="T557" s="160">
        <f>+[1]data1cf!AS556</f>
        <v>0</v>
      </c>
      <c r="U557" s="160">
        <f>+[1]data1cf!AT556</f>
        <v>0</v>
      </c>
      <c r="V557" s="160">
        <f>+[1]data1cf!AU556</f>
        <v>0</v>
      </c>
      <c r="W557" s="160">
        <f>+[1]data1cf!AV556</f>
        <v>0</v>
      </c>
      <c r="X557" s="160">
        <f>+[1]data1cf!AW556</f>
        <v>0</v>
      </c>
      <c r="Y557" s="160">
        <f>+[1]data1cf!AX556</f>
        <v>0</v>
      </c>
      <c r="Z557" s="160">
        <f>+[1]data1cf!AY556</f>
        <v>0</v>
      </c>
      <c r="AA557" s="160">
        <f>+[1]data1cf!AZ556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5"/>
        <v>-94249.07530009505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0">
        <f>+[1]data1cf!AA557</f>
        <v>-99827.016280035954</v>
      </c>
      <c r="C558" s="160">
        <f>+[1]data1cf!AB557</f>
        <v>-7420.6015076105277</v>
      </c>
      <c r="D558" s="160">
        <f>+[1]data1cf!AC557</f>
        <v>-3274.2677302012612</v>
      </c>
      <c r="E558" s="160">
        <f>+[1]data1cf!AD557</f>
        <v>-2772.0275529065775</v>
      </c>
      <c r="F558" s="160">
        <f>+[1]data1cf!AE557</f>
        <v>-3155.5085606032321</v>
      </c>
      <c r="G558" s="160">
        <f>+[1]data1cf!AF557</f>
        <v>-3409.1766514556566</v>
      </c>
      <c r="H558" s="160">
        <f>+[1]data1cf!AG557</f>
        <v>-2191.6328825179471</v>
      </c>
      <c r="I558" s="160">
        <f>+[1]data1cf!AH557</f>
        <v>-2320.2917179819906</v>
      </c>
      <c r="J558" s="160">
        <f>+[1]data1cf!AI557</f>
        <v>-2332.7259205169803</v>
      </c>
      <c r="K558" s="160">
        <f>+[1]data1cf!AJ557</f>
        <v>-2341.6518747350515</v>
      </c>
      <c r="L558" s="160">
        <f>+[1]data1cf!AK557</f>
        <v>-2370.2198553973908</v>
      </c>
      <c r="M558" s="160">
        <f>+[1]data1cf!AL557</f>
        <v>-2368.4305090378739</v>
      </c>
      <c r="N558" s="160">
        <f>+[1]data1cf!AM557</f>
        <v>-2386.3065879292972</v>
      </c>
      <c r="O558" s="160">
        <f>+[1]data1cf!AN557</f>
        <v>-2196.2308261697381</v>
      </c>
      <c r="P558" s="160">
        <f>+[1]data1cf!AO557</f>
        <v>-2158.1150734551175</v>
      </c>
      <c r="Q558" s="160">
        <f>+[1]data1cf!AP557</f>
        <v>-2158.765870997333</v>
      </c>
      <c r="R558" s="160">
        <f>+[1]data1cf!AQ557</f>
        <v>1144.9759459255001</v>
      </c>
      <c r="S558" s="160">
        <f>+[1]data1cf!AR557</f>
        <v>0</v>
      </c>
      <c r="T558" s="160">
        <f>+[1]data1cf!AS557</f>
        <v>0</v>
      </c>
      <c r="U558" s="160">
        <f>+[1]data1cf!AT557</f>
        <v>0</v>
      </c>
      <c r="V558" s="160">
        <f>+[1]data1cf!AU557</f>
        <v>0</v>
      </c>
      <c r="W558" s="160">
        <f>+[1]data1cf!AV557</f>
        <v>0</v>
      </c>
      <c r="X558" s="160">
        <f>+[1]data1cf!AW557</f>
        <v>0</v>
      </c>
      <c r="Y558" s="160">
        <f>+[1]data1cf!AX557</f>
        <v>0</v>
      </c>
      <c r="Z558" s="160">
        <f>+[1]data1cf!AY557</f>
        <v>0</v>
      </c>
      <c r="AA558" s="160">
        <f>+[1]data1cf!AZ557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5"/>
        <v>-101428.21074213814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0">
        <f>+[1]data1cf!AA558</f>
        <v>-102406.4079003904</v>
      </c>
      <c r="C559" s="160">
        <f>+[1]data1cf!AB558</f>
        <v>-7400.7404015863349</v>
      </c>
      <c r="D559" s="160">
        <f>+[1]data1cf!AC558</f>
        <v>-3139.4571298251803</v>
      </c>
      <c r="E559" s="160">
        <f>+[1]data1cf!AD558</f>
        <v>-2822.1439853119437</v>
      </c>
      <c r="F559" s="160">
        <f>+[1]data1cf!AE558</f>
        <v>-3056.1349324323801</v>
      </c>
      <c r="G559" s="160">
        <f>+[1]data1cf!AF558</f>
        <v>-3485.4099231610389</v>
      </c>
      <c r="H559" s="160">
        <f>+[1]data1cf!AG558</f>
        <v>-2129.1542396357322</v>
      </c>
      <c r="I559" s="160">
        <f>+[1]data1cf!AH558</f>
        <v>-2261.1225377243554</v>
      </c>
      <c r="J559" s="160">
        <f>+[1]data1cf!AI558</f>
        <v>-2273.5567402593456</v>
      </c>
      <c r="K559" s="160">
        <f>+[1]data1cf!AJ558</f>
        <v>-2282.3824077312174</v>
      </c>
      <c r="L559" s="160">
        <f>+[1]data1cf!AK558</f>
        <v>-2311.0506751397561</v>
      </c>
      <c r="M559" s="160">
        <f>+[1]data1cf!AL558</f>
        <v>-2309.1610420340403</v>
      </c>
      <c r="N559" s="160">
        <f>+[1]data1cf!AM558</f>
        <v>-2327.137407671662</v>
      </c>
      <c r="O559" s="160">
        <f>+[1]data1cf!AN558</f>
        <v>-2136.9613591659036</v>
      </c>
      <c r="P559" s="160">
        <f>+[1]data1cf!AO558</f>
        <v>-2098.9458931974823</v>
      </c>
      <c r="Q559" s="160">
        <f>+[1]data1cf!AP558</f>
        <v>-2099.4964039934989</v>
      </c>
      <c r="R559" s="160">
        <f>+[1]data1cf!AQ558</f>
        <v>1174.5605360543177</v>
      </c>
      <c r="S559" s="160">
        <f>+[1]data1cf!AR558</f>
        <v>0</v>
      </c>
      <c r="T559" s="160">
        <f>+[1]data1cf!AS558</f>
        <v>0</v>
      </c>
      <c r="U559" s="160">
        <f>+[1]data1cf!AT558</f>
        <v>0</v>
      </c>
      <c r="V559" s="160">
        <f>+[1]data1cf!AU558</f>
        <v>0</v>
      </c>
      <c r="W559" s="160">
        <f>+[1]data1cf!AV558</f>
        <v>0</v>
      </c>
      <c r="X559" s="160">
        <f>+[1]data1cf!AW558</f>
        <v>0</v>
      </c>
      <c r="Y559" s="160">
        <f>+[1]data1cf!AX558</f>
        <v>0</v>
      </c>
      <c r="Z559" s="160">
        <f>+[1]data1cf!AY558</f>
        <v>0</v>
      </c>
      <c r="AA559" s="160">
        <f>+[1]data1cf!AZ558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5"/>
        <v>-103395.82017897975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0">
        <f>+[1]data1cf!AA559</f>
        <v>-88427.51231531032</v>
      </c>
      <c r="C560" s="160">
        <f>+[1]data1cf!AB559</f>
        <v>-7629.7154769656017</v>
      </c>
      <c r="D560" s="160">
        <f>+[1]data1cf!AC559</f>
        <v>-3617.6865986788412</v>
      </c>
      <c r="E560" s="160">
        <f>+[1]data1cf!AD559</f>
        <v>-3223.431409174807</v>
      </c>
      <c r="F560" s="160">
        <f>+[1]data1cf!AE559</f>
        <v>-3469.3380520438068</v>
      </c>
      <c r="G560" s="160">
        <f>+[1]data1cf!AF559</f>
        <v>-3759.8972017963815</v>
      </c>
      <c r="H560" s="160">
        <f>+[1]data1cf!AG559</f>
        <v>-2467.7544034324828</v>
      </c>
      <c r="I560" s="160">
        <f>+[1]data1cf!AH559</f>
        <v>-2581.7872193296243</v>
      </c>
      <c r="J560" s="160">
        <f>+[1]data1cf!AI559</f>
        <v>-2594.2214218646141</v>
      </c>
      <c r="K560" s="160">
        <f>+[1]data1cf!AJ559</f>
        <v>-2603.5905887968347</v>
      </c>
      <c r="L560" s="160">
        <f>+[1]data1cf!AK559</f>
        <v>-2631.7153567450246</v>
      </c>
      <c r="M560" s="160">
        <f>+[1]data1cf!AL559</f>
        <v>-2630.3692230996571</v>
      </c>
      <c r="N560" s="160">
        <f>+[1]data1cf!AM559</f>
        <v>-2647.8020892769309</v>
      </c>
      <c r="O560" s="160">
        <f>+[1]data1cf!AN559</f>
        <v>-2458.1695402315208</v>
      </c>
      <c r="P560" s="160">
        <f>+[1]data1cf!AO559</f>
        <v>-2419.6105748027512</v>
      </c>
      <c r="Q560" s="160">
        <f>+[1]data1cf!AP559</f>
        <v>-2420.7045850591157</v>
      </c>
      <c r="R560" s="160">
        <f>+[1]data1cf!AQ559</f>
        <v>1014.2281952516831</v>
      </c>
      <c r="S560" s="160">
        <f>+[1]data1cf!AR559</f>
        <v>0</v>
      </c>
      <c r="T560" s="160">
        <f>+[1]data1cf!AS559</f>
        <v>0</v>
      </c>
      <c r="U560" s="160">
        <f>+[1]data1cf!AT559</f>
        <v>0</v>
      </c>
      <c r="V560" s="160">
        <f>+[1]data1cf!AU559</f>
        <v>0</v>
      </c>
      <c r="W560" s="160">
        <f>+[1]data1cf!AV559</f>
        <v>0</v>
      </c>
      <c r="X560" s="160">
        <f>+[1]data1cf!AW559</f>
        <v>0</v>
      </c>
      <c r="Y560" s="160">
        <f>+[1]data1cf!AX559</f>
        <v>0</v>
      </c>
      <c r="Z560" s="160">
        <f>+[1]data1cf!AY559</f>
        <v>0</v>
      </c>
      <c r="AA560" s="160">
        <f>+[1]data1cf!AZ559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5"/>
        <v>-93265.152388550719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0">
        <f>+[1]data1cf!AA560</f>
        <v>-100938.13395574602</v>
      </c>
      <c r="C561" s="160">
        <f>+[1]data1cf!AB560</f>
        <v>-7399.6688670638632</v>
      </c>
      <c r="D561" s="160">
        <f>+[1]data1cf!AC560</f>
        <v>-3233.1029349941646</v>
      </c>
      <c r="E561" s="160">
        <f>+[1]data1cf!AD560</f>
        <v>-2890.2536227077112</v>
      </c>
      <c r="F561" s="160">
        <f>+[1]data1cf!AE560</f>
        <v>-3203.5042087876345</v>
      </c>
      <c r="G561" s="160">
        <f>+[1]data1cf!AF560</f>
        <v>-3490.0977019983334</v>
      </c>
      <c r="H561" s="160">
        <f>+[1]data1cf!AG560</f>
        <v>-2164.7191235086557</v>
      </c>
      <c r="I561" s="160">
        <f>+[1]data1cf!AH560</f>
        <v>-2294.8035673953418</v>
      </c>
      <c r="J561" s="160">
        <f>+[1]data1cf!AI560</f>
        <v>-2307.237769930332</v>
      </c>
      <c r="K561" s="160">
        <f>+[1]data1cf!AJ560</f>
        <v>-2316.1205238931716</v>
      </c>
      <c r="L561" s="160">
        <f>+[1]data1cf!AK560</f>
        <v>-2344.7317048107425</v>
      </c>
      <c r="M561" s="160">
        <f>+[1]data1cf!AL560</f>
        <v>-2342.8991581959945</v>
      </c>
      <c r="N561" s="160">
        <f>+[1]data1cf!AM560</f>
        <v>-2360.8184373426484</v>
      </c>
      <c r="O561" s="160">
        <f>+[1]data1cf!AN560</f>
        <v>-2170.6994753278577</v>
      </c>
      <c r="P561" s="160">
        <f>+[1]data1cf!AO560</f>
        <v>-2132.6269228684687</v>
      </c>
      <c r="Q561" s="160">
        <f>+[1]data1cf!AP560</f>
        <v>-2133.2345201554535</v>
      </c>
      <c r="R561" s="160">
        <f>+[1]data1cf!AQ560</f>
        <v>1157.7200212188245</v>
      </c>
      <c r="S561" s="160">
        <f>+[1]data1cf!AR560</f>
        <v>0</v>
      </c>
      <c r="T561" s="160">
        <f>+[1]data1cf!AS560</f>
        <v>0</v>
      </c>
      <c r="U561" s="160">
        <f>+[1]data1cf!AT560</f>
        <v>0</v>
      </c>
      <c r="V561" s="160">
        <f>+[1]data1cf!AU560</f>
        <v>0</v>
      </c>
      <c r="W561" s="160">
        <f>+[1]data1cf!AV560</f>
        <v>0</v>
      </c>
      <c r="X561" s="160">
        <f>+[1]data1cf!AW560</f>
        <v>0</v>
      </c>
      <c r="Y561" s="160">
        <f>+[1]data1cf!AX560</f>
        <v>0</v>
      </c>
      <c r="Z561" s="160">
        <f>+[1]data1cf!AY560</f>
        <v>0</v>
      </c>
      <c r="AA561" s="160">
        <f>+[1]data1cf!AZ560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5"/>
        <v>-102395.91676300486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0">
        <f>+[1]data1cf!AA561</f>
        <v>-97127.340189529277</v>
      </c>
      <c r="C562" s="160">
        <f>+[1]data1cf!AB561</f>
        <v>-7500.9656453766311</v>
      </c>
      <c r="D562" s="160">
        <f>+[1]data1cf!AC561</f>
        <v>-3264.5289602469102</v>
      </c>
      <c r="E562" s="160">
        <f>+[1]data1cf!AD561</f>
        <v>-2873.9571688826372</v>
      </c>
      <c r="F562" s="160">
        <f>+[1]data1cf!AE561</f>
        <v>-3196.123686325167</v>
      </c>
      <c r="G562" s="160">
        <f>+[1]data1cf!AF561</f>
        <v>-3522.5761901358783</v>
      </c>
      <c r="H562" s="160">
        <f>+[1]data1cf!AG561</f>
        <v>-2257.0250847044613</v>
      </c>
      <c r="I562" s="160">
        <f>+[1]data1cf!AH561</f>
        <v>-2382.2201277573413</v>
      </c>
      <c r="J562" s="160">
        <f>+[1]data1cf!AI561</f>
        <v>-2394.654330292331</v>
      </c>
      <c r="K562" s="160">
        <f>+[1]data1cf!AJ561</f>
        <v>-2403.6852479168015</v>
      </c>
      <c r="L562" s="160">
        <f>+[1]data1cf!AK561</f>
        <v>-2432.1482651727415</v>
      </c>
      <c r="M562" s="160">
        <f>+[1]data1cf!AL561</f>
        <v>-2430.4638822196239</v>
      </c>
      <c r="N562" s="160">
        <f>+[1]data1cf!AM561</f>
        <v>-2448.2349977046479</v>
      </c>
      <c r="O562" s="160">
        <f>+[1]data1cf!AN561</f>
        <v>-2258.2641993514881</v>
      </c>
      <c r="P562" s="160">
        <f>+[1]data1cf!AO561</f>
        <v>-2220.0434832304682</v>
      </c>
      <c r="Q562" s="160">
        <f>+[1]data1cf!AP561</f>
        <v>-2220.799244179083</v>
      </c>
      <c r="R562" s="160">
        <f>+[1]data1cf!AQ561</f>
        <v>1114.0117410378248</v>
      </c>
      <c r="S562" s="160">
        <f>+[1]data1cf!AR561</f>
        <v>0</v>
      </c>
      <c r="T562" s="160">
        <f>+[1]data1cf!AS561</f>
        <v>0</v>
      </c>
      <c r="U562" s="160">
        <f>+[1]data1cf!AT561</f>
        <v>0</v>
      </c>
      <c r="V562" s="160">
        <f>+[1]data1cf!AU561</f>
        <v>0</v>
      </c>
      <c r="W562" s="160">
        <f>+[1]data1cf!AV561</f>
        <v>0</v>
      </c>
      <c r="X562" s="160">
        <f>+[1]data1cf!AW561</f>
        <v>0</v>
      </c>
      <c r="Y562" s="160">
        <f>+[1]data1cf!AX561</f>
        <v>0</v>
      </c>
      <c r="Z562" s="160">
        <f>+[1]data1cf!AY561</f>
        <v>0</v>
      </c>
      <c r="AA562" s="160">
        <f>+[1]data1cf!AZ561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5"/>
        <v>-99452.926149828301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0">
        <f>+[1]data1cf!AA562</f>
        <v>-91788.388279996987</v>
      </c>
      <c r="C563" s="160">
        <f>+[1]data1cf!AB562</f>
        <v>-7497.4116223592582</v>
      </c>
      <c r="D563" s="160">
        <f>+[1]data1cf!AC562</f>
        <v>-3517.1793872302333</v>
      </c>
      <c r="E563" s="160">
        <f>+[1]data1cf!AD562</f>
        <v>-3099.5099330762782</v>
      </c>
      <c r="F563" s="160">
        <f>+[1]data1cf!AE562</f>
        <v>-3346.748136117415</v>
      </c>
      <c r="G563" s="160">
        <f>+[1]data1cf!AF562</f>
        <v>-3698.1074381139692</v>
      </c>
      <c r="H563" s="160">
        <f>+[1]data1cf!AG562</f>
        <v>-2386.3464592056107</v>
      </c>
      <c r="I563" s="160">
        <f>+[1]data1cf!AH562</f>
        <v>-2504.6914134004842</v>
      </c>
      <c r="J563" s="160">
        <f>+[1]data1cf!AI562</f>
        <v>-2517.1256159354743</v>
      </c>
      <c r="K563" s="160">
        <f>+[1]data1cf!AJ562</f>
        <v>-2526.364112010187</v>
      </c>
      <c r="L563" s="160">
        <f>+[1]data1cf!AK562</f>
        <v>-2554.6195508158844</v>
      </c>
      <c r="M563" s="160">
        <f>+[1]data1cf!AL562</f>
        <v>-2553.1427463130094</v>
      </c>
      <c r="N563" s="160">
        <f>+[1]data1cf!AM562</f>
        <v>-2570.7062833477912</v>
      </c>
      <c r="O563" s="160">
        <f>+[1]data1cf!AN562</f>
        <v>-2380.9430634448736</v>
      </c>
      <c r="P563" s="160">
        <f>+[1]data1cf!AO562</f>
        <v>-2342.5147688736115</v>
      </c>
      <c r="Q563" s="160">
        <f>+[1]data1cf!AP562</f>
        <v>-2343.4781082724685</v>
      </c>
      <c r="R563" s="160">
        <f>+[1]data1cf!AQ562</f>
        <v>1052.7760982162533</v>
      </c>
      <c r="S563" s="160">
        <f>+[1]data1cf!AR562</f>
        <v>0</v>
      </c>
      <c r="T563" s="160">
        <f>+[1]data1cf!AS562</f>
        <v>0</v>
      </c>
      <c r="U563" s="160">
        <f>+[1]data1cf!AT562</f>
        <v>0</v>
      </c>
      <c r="V563" s="160">
        <f>+[1]data1cf!AU562</f>
        <v>0</v>
      </c>
      <c r="W563" s="160">
        <f>+[1]data1cf!AV562</f>
        <v>0</v>
      </c>
      <c r="X563" s="160">
        <f>+[1]data1cf!AW562</f>
        <v>0</v>
      </c>
      <c r="Y563" s="160">
        <f>+[1]data1cf!AX562</f>
        <v>0</v>
      </c>
      <c r="Z563" s="160">
        <f>+[1]data1cf!AY562</f>
        <v>0</v>
      </c>
      <c r="AA563" s="160">
        <f>+[1]data1cf!AZ562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5"/>
        <v>-95628.269546726457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0">
        <f>+[1]data1cf!AA563</f>
        <v>-101002.96043965172</v>
      </c>
      <c r="C564" s="160">
        <f>+[1]data1cf!AB563</f>
        <v>-7367.6476941477404</v>
      </c>
      <c r="D564" s="160">
        <f>+[1]data1cf!AC563</f>
        <v>-3213.8736960176175</v>
      </c>
      <c r="E564" s="160">
        <f>+[1]data1cf!AD563</f>
        <v>-2842.3095989441217</v>
      </c>
      <c r="F564" s="160">
        <f>+[1]data1cf!AE563</f>
        <v>-3078.6069386033987</v>
      </c>
      <c r="G564" s="160">
        <f>+[1]data1cf!AF563</f>
        <v>-3442.0461070517522</v>
      </c>
      <c r="H564" s="160">
        <f>+[1]data1cf!AG563</f>
        <v>-2163.1488808571353</v>
      </c>
      <c r="I564" s="160">
        <f>+[1]data1cf!AH563</f>
        <v>-2293.3164997157323</v>
      </c>
      <c r="J564" s="160">
        <f>+[1]data1cf!AI563</f>
        <v>-2305.7507022507225</v>
      </c>
      <c r="K564" s="160">
        <f>+[1]data1cf!AJ563</f>
        <v>-2314.630935759868</v>
      </c>
      <c r="L564" s="160">
        <f>+[1]data1cf!AK563</f>
        <v>-2343.2446371311325</v>
      </c>
      <c r="M564" s="160">
        <f>+[1]data1cf!AL563</f>
        <v>-2341.4095700626904</v>
      </c>
      <c r="N564" s="160">
        <f>+[1]data1cf!AM563</f>
        <v>-2359.3313696630389</v>
      </c>
      <c r="O564" s="160">
        <f>+[1]data1cf!AN563</f>
        <v>-2169.2098871945545</v>
      </c>
      <c r="P564" s="160">
        <f>+[1]data1cf!AO563</f>
        <v>-2131.1398551888592</v>
      </c>
      <c r="Q564" s="160">
        <f>+[1]data1cf!AP563</f>
        <v>-2131.7449320221494</v>
      </c>
      <c r="R564" s="160">
        <f>+[1]data1cf!AQ563</f>
        <v>1158.4635550586293</v>
      </c>
      <c r="S564" s="160">
        <f>+[1]data1cf!AR563</f>
        <v>0</v>
      </c>
      <c r="T564" s="160">
        <f>+[1]data1cf!AS563</f>
        <v>0</v>
      </c>
      <c r="U564" s="160">
        <f>+[1]data1cf!AT563</f>
        <v>0</v>
      </c>
      <c r="V564" s="160">
        <f>+[1]data1cf!AU563</f>
        <v>0</v>
      </c>
      <c r="W564" s="160">
        <f>+[1]data1cf!AV563</f>
        <v>0</v>
      </c>
      <c r="X564" s="160">
        <f>+[1]data1cf!AW563</f>
        <v>0</v>
      </c>
      <c r="Y564" s="160">
        <f>+[1]data1cf!AX563</f>
        <v>0</v>
      </c>
      <c r="Z564" s="160">
        <f>+[1]data1cf!AY563</f>
        <v>0</v>
      </c>
      <c r="AA564" s="160">
        <f>+[1]data1cf!AZ563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6">SUMPRODUCT(B564:AJ564,PVCapPrice)</f>
        <v>-102303.93046596917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0">
        <f>+[1]data1cf!AA564</f>
        <v>-92887.68058813535</v>
      </c>
      <c r="C565" s="160">
        <f>+[1]data1cf!AB564</f>
        <v>-7525.4450768850666</v>
      </c>
      <c r="D565" s="160">
        <f>+[1]data1cf!AC564</f>
        <v>-3477.4314861336902</v>
      </c>
      <c r="E565" s="160">
        <f>+[1]data1cf!AD564</f>
        <v>-3238.2086662114598</v>
      </c>
      <c r="F565" s="160">
        <f>+[1]data1cf!AE564</f>
        <v>-3401.1168643169249</v>
      </c>
      <c r="G565" s="160">
        <f>+[1]data1cf!AF564</f>
        <v>-3669.6789491294544</v>
      </c>
      <c r="H565" s="160">
        <f>+[1]data1cf!AG564</f>
        <v>-2359.719137087729</v>
      </c>
      <c r="I565" s="160">
        <f>+[1]data1cf!AH564</f>
        <v>-2479.4745272856367</v>
      </c>
      <c r="J565" s="160">
        <f>+[1]data1cf!AI564</f>
        <v>-2491.9087298206268</v>
      </c>
      <c r="K565" s="160">
        <f>+[1]data1cf!AJ564</f>
        <v>-2501.1044854103993</v>
      </c>
      <c r="L565" s="160">
        <f>+[1]data1cf!AK564</f>
        <v>-2529.4026647010369</v>
      </c>
      <c r="M565" s="160">
        <f>+[1]data1cf!AL564</f>
        <v>-2527.8831197132217</v>
      </c>
      <c r="N565" s="160">
        <f>+[1]data1cf!AM564</f>
        <v>-2545.4893972329437</v>
      </c>
      <c r="O565" s="160">
        <f>+[1]data1cf!AN564</f>
        <v>-2355.6834368450855</v>
      </c>
      <c r="P565" s="160">
        <f>+[1]data1cf!AO564</f>
        <v>-2317.297882758764</v>
      </c>
      <c r="Q565" s="160">
        <f>+[1]data1cf!AP564</f>
        <v>-2318.2184816726808</v>
      </c>
      <c r="R565" s="160">
        <f>+[1]data1cf!AQ564</f>
        <v>1065.3845412736771</v>
      </c>
      <c r="S565" s="160">
        <f>+[1]data1cf!AR564</f>
        <v>0</v>
      </c>
      <c r="T565" s="160">
        <f>+[1]data1cf!AS564</f>
        <v>0</v>
      </c>
      <c r="U565" s="160">
        <f>+[1]data1cf!AT564</f>
        <v>0</v>
      </c>
      <c r="V565" s="160">
        <f>+[1]data1cf!AU564</f>
        <v>0</v>
      </c>
      <c r="W565" s="160">
        <f>+[1]data1cf!AV564</f>
        <v>0</v>
      </c>
      <c r="X565" s="160">
        <f>+[1]data1cf!AW564</f>
        <v>0</v>
      </c>
      <c r="Y565" s="160">
        <f>+[1]data1cf!AX564</f>
        <v>0</v>
      </c>
      <c r="Z565" s="160">
        <f>+[1]data1cf!AY564</f>
        <v>0</v>
      </c>
      <c r="AA565" s="160">
        <f>+[1]data1cf!AZ564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6"/>
        <v>-96592.015102897538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0">
        <f>+[1]data1cf!AA565</f>
        <v>-87603.320250000499</v>
      </c>
      <c r="C566" s="160">
        <f>+[1]data1cf!AB565</f>
        <v>-7674.8876829881974</v>
      </c>
      <c r="D566" s="160">
        <f>+[1]data1cf!AC565</f>
        <v>-3677.5142467005849</v>
      </c>
      <c r="E566" s="160">
        <f>+[1]data1cf!AD565</f>
        <v>-3317.3033004160343</v>
      </c>
      <c r="F566" s="160">
        <f>+[1]data1cf!AE565</f>
        <v>-3460.7959205414277</v>
      </c>
      <c r="G566" s="160">
        <f>+[1]data1cf!AF565</f>
        <v>-3736.5593822686587</v>
      </c>
      <c r="H566" s="160">
        <f>+[1]data1cf!AG565</f>
        <v>-2487.718181444513</v>
      </c>
      <c r="I566" s="160">
        <f>+[1]data1cf!AH565</f>
        <v>-2600.6935259541797</v>
      </c>
      <c r="J566" s="160">
        <f>+[1]data1cf!AI565</f>
        <v>-2613.1277284891694</v>
      </c>
      <c r="K566" s="160">
        <f>+[1]data1cf!AJ565</f>
        <v>-2622.5289400088886</v>
      </c>
      <c r="L566" s="160">
        <f>+[1]data1cf!AK565</f>
        <v>-2650.6216633695799</v>
      </c>
      <c r="M566" s="160">
        <f>+[1]data1cf!AL565</f>
        <v>-2649.3075743117115</v>
      </c>
      <c r="N566" s="160">
        <f>+[1]data1cf!AM565</f>
        <v>-2666.7083959014863</v>
      </c>
      <c r="O566" s="160">
        <f>+[1]data1cf!AN565</f>
        <v>-2477.1078914435752</v>
      </c>
      <c r="P566" s="160">
        <f>+[1]data1cf!AO565</f>
        <v>-2438.5168814273065</v>
      </c>
      <c r="Q566" s="160">
        <f>+[1]data1cf!AP565</f>
        <v>-2439.6429362711706</v>
      </c>
      <c r="R566" s="160">
        <f>+[1]data1cf!AQ565</f>
        <v>1004.7750419394057</v>
      </c>
      <c r="S566" s="160">
        <f>+[1]data1cf!AR565</f>
        <v>0</v>
      </c>
      <c r="T566" s="160">
        <f>+[1]data1cf!AS565</f>
        <v>0</v>
      </c>
      <c r="U566" s="160">
        <f>+[1]data1cf!AT565</f>
        <v>0</v>
      </c>
      <c r="V566" s="160">
        <f>+[1]data1cf!AU565</f>
        <v>0</v>
      </c>
      <c r="W566" s="160">
        <f>+[1]data1cf!AV565</f>
        <v>0</v>
      </c>
      <c r="X566" s="160">
        <f>+[1]data1cf!AW565</f>
        <v>0</v>
      </c>
      <c r="Y566" s="160">
        <f>+[1]data1cf!AX565</f>
        <v>0</v>
      </c>
      <c r="Z566" s="160">
        <f>+[1]data1cf!AY565</f>
        <v>0</v>
      </c>
      <c r="AA566" s="160">
        <f>+[1]data1cf!AZ565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6"/>
        <v>-92718.132582964317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0">
        <f>+[1]data1cf!AA566</f>
        <v>-99731.4432712977</v>
      </c>
      <c r="C567" s="160">
        <f>+[1]data1cf!AB566</f>
        <v>-7412.3833545640337</v>
      </c>
      <c r="D567" s="160">
        <f>+[1]data1cf!AC566</f>
        <v>-3289.2025099774683</v>
      </c>
      <c r="E567" s="160">
        <f>+[1]data1cf!AD566</f>
        <v>-2877.2302807839483</v>
      </c>
      <c r="F567" s="160">
        <f>+[1]data1cf!AE566</f>
        <v>-3180.1080557899554</v>
      </c>
      <c r="G567" s="160">
        <f>+[1]data1cf!AF566</f>
        <v>-3483.3517327914255</v>
      </c>
      <c r="H567" s="160">
        <f>+[1]data1cf!AG566</f>
        <v>-2193.9478748731271</v>
      </c>
      <c r="I567" s="160">
        <f>+[1]data1cf!AH566</f>
        <v>-2322.484086344039</v>
      </c>
      <c r="J567" s="160">
        <f>+[1]data1cf!AI566</f>
        <v>-2334.9182888790292</v>
      </c>
      <c r="K567" s="160">
        <f>+[1]data1cf!AJ566</f>
        <v>-2343.8479589756803</v>
      </c>
      <c r="L567" s="160">
        <f>+[1]data1cf!AK566</f>
        <v>-2372.4122237594393</v>
      </c>
      <c r="M567" s="160">
        <f>+[1]data1cf!AL566</f>
        <v>-2370.6265932785027</v>
      </c>
      <c r="N567" s="160">
        <f>+[1]data1cf!AM566</f>
        <v>-2388.4989562913461</v>
      </c>
      <c r="O567" s="160">
        <f>+[1]data1cf!AN566</f>
        <v>-2198.4269104103664</v>
      </c>
      <c r="P567" s="160">
        <f>+[1]data1cf!AO566</f>
        <v>-2160.3074418171664</v>
      </c>
      <c r="Q567" s="160">
        <f>+[1]data1cf!AP566</f>
        <v>-2160.9619552379618</v>
      </c>
      <c r="R567" s="160">
        <f>+[1]data1cf!AQ566</f>
        <v>1143.8797617444759</v>
      </c>
      <c r="S567" s="160">
        <f>+[1]data1cf!AR566</f>
        <v>0</v>
      </c>
      <c r="T567" s="160">
        <f>+[1]data1cf!AS566</f>
        <v>0</v>
      </c>
      <c r="U567" s="160">
        <f>+[1]data1cf!AT566</f>
        <v>0</v>
      </c>
      <c r="V567" s="160">
        <f>+[1]data1cf!AU566</f>
        <v>0</v>
      </c>
      <c r="W567" s="160">
        <f>+[1]data1cf!AV566</f>
        <v>0</v>
      </c>
      <c r="X567" s="160">
        <f>+[1]data1cf!AW566</f>
        <v>0</v>
      </c>
      <c r="Y567" s="160">
        <f>+[1]data1cf!AX566</f>
        <v>0</v>
      </c>
      <c r="Z567" s="160">
        <f>+[1]data1cf!AY566</f>
        <v>0</v>
      </c>
      <c r="AA567" s="160">
        <f>+[1]data1cf!AZ566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6"/>
        <v>-101457.55928083185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0">
        <f>+[1]data1cf!AA567</f>
        <v>-92344.520748427371</v>
      </c>
      <c r="C568" s="160">
        <f>+[1]data1cf!AB567</f>
        <v>-7627.1197125755143</v>
      </c>
      <c r="D568" s="160">
        <f>+[1]data1cf!AC567</f>
        <v>-3532.0264086545762</v>
      </c>
      <c r="E568" s="160">
        <f>+[1]data1cf!AD567</f>
        <v>-3042.5708094449938</v>
      </c>
      <c r="F568" s="160">
        <f>+[1]data1cf!AE567</f>
        <v>-3411.2766481926324</v>
      </c>
      <c r="G568" s="160">
        <f>+[1]data1cf!AF567</f>
        <v>-3654.7962694398784</v>
      </c>
      <c r="H568" s="160">
        <f>+[1]data1cf!AG567</f>
        <v>-2372.8756850834975</v>
      </c>
      <c r="I568" s="160">
        <f>+[1]data1cf!AH567</f>
        <v>-2491.934179480666</v>
      </c>
      <c r="J568" s="160">
        <f>+[1]data1cf!AI567</f>
        <v>-2504.3683820156557</v>
      </c>
      <c r="K568" s="160">
        <f>+[1]data1cf!AJ567</f>
        <v>-2513.5852556599962</v>
      </c>
      <c r="L568" s="160">
        <f>+[1]data1cf!AK567</f>
        <v>-2541.8623168960662</v>
      </c>
      <c r="M568" s="160">
        <f>+[1]data1cf!AL567</f>
        <v>-2540.3638899628186</v>
      </c>
      <c r="N568" s="160">
        <f>+[1]data1cf!AM567</f>
        <v>-2557.9490494279726</v>
      </c>
      <c r="O568" s="160">
        <f>+[1]data1cf!AN567</f>
        <v>-2368.1642070946828</v>
      </c>
      <c r="P568" s="160">
        <f>+[1]data1cf!AO567</f>
        <v>-2329.7575349537929</v>
      </c>
      <c r="Q568" s="160">
        <f>+[1]data1cf!AP567</f>
        <v>-2330.6992519222777</v>
      </c>
      <c r="R568" s="160">
        <f>+[1]data1cf!AQ567</f>
        <v>1059.1547151761624</v>
      </c>
      <c r="S568" s="160">
        <f>+[1]data1cf!AR567</f>
        <v>0</v>
      </c>
      <c r="T568" s="160">
        <f>+[1]data1cf!AS567</f>
        <v>0</v>
      </c>
      <c r="U568" s="160">
        <f>+[1]data1cf!AT567</f>
        <v>0</v>
      </c>
      <c r="V568" s="160">
        <f>+[1]data1cf!AU567</f>
        <v>0</v>
      </c>
      <c r="W568" s="160">
        <f>+[1]data1cf!AV567</f>
        <v>0</v>
      </c>
      <c r="X568" s="160">
        <f>+[1]data1cf!AW567</f>
        <v>0</v>
      </c>
      <c r="Y568" s="160">
        <f>+[1]data1cf!AX567</f>
        <v>0</v>
      </c>
      <c r="Z568" s="160">
        <f>+[1]data1cf!AY567</f>
        <v>0</v>
      </c>
      <c r="AA568" s="160">
        <f>+[1]data1cf!AZ567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6"/>
        <v>-96158.194771377239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0">
        <f>+[1]data1cf!AA568</f>
        <v>-94126.462753148036</v>
      </c>
      <c r="C569" s="160">
        <f>+[1]data1cf!AB568</f>
        <v>-7470.8314684678007</v>
      </c>
      <c r="D569" s="160">
        <f>+[1]data1cf!AC568</f>
        <v>-3369.8024570686007</v>
      </c>
      <c r="E569" s="160">
        <f>+[1]data1cf!AD568</f>
        <v>-2989.6690699560227</v>
      </c>
      <c r="F569" s="160">
        <f>+[1]data1cf!AE568</f>
        <v>-3350.5680865894592</v>
      </c>
      <c r="G569" s="160">
        <f>+[1]data1cf!AF568</f>
        <v>-3592.0027411657379</v>
      </c>
      <c r="H569" s="160">
        <f>+[1]data1cf!AG568</f>
        <v>-2329.7130581790725</v>
      </c>
      <c r="I569" s="160">
        <f>+[1]data1cf!AH568</f>
        <v>-2451.0578554459776</v>
      </c>
      <c r="J569" s="160">
        <f>+[1]data1cf!AI568</f>
        <v>-2463.4920579809677</v>
      </c>
      <c r="K569" s="160">
        <f>+[1]data1cf!AJ568</f>
        <v>-2472.6396497201645</v>
      </c>
      <c r="L569" s="160">
        <f>+[1]data1cf!AK568</f>
        <v>-2500.9859928613778</v>
      </c>
      <c r="M569" s="160">
        <f>+[1]data1cf!AL568</f>
        <v>-2499.4182840229869</v>
      </c>
      <c r="N569" s="160">
        <f>+[1]data1cf!AM568</f>
        <v>-2517.0727253932841</v>
      </c>
      <c r="O569" s="160">
        <f>+[1]data1cf!AN568</f>
        <v>-2327.2186011548511</v>
      </c>
      <c r="P569" s="160">
        <f>+[1]data1cf!AO568</f>
        <v>-2288.8812109191044</v>
      </c>
      <c r="Q569" s="160">
        <f>+[1]data1cf!AP568</f>
        <v>-2289.753645982446</v>
      </c>
      <c r="R569" s="160">
        <f>+[1]data1cf!AQ568</f>
        <v>1079.5928771935066</v>
      </c>
      <c r="S569" s="160">
        <f>+[1]data1cf!AR568</f>
        <v>0</v>
      </c>
      <c r="T569" s="160">
        <f>+[1]data1cf!AS568</f>
        <v>0</v>
      </c>
      <c r="U569" s="160">
        <f>+[1]data1cf!AT568</f>
        <v>0</v>
      </c>
      <c r="V569" s="160">
        <f>+[1]data1cf!AU568</f>
        <v>0</v>
      </c>
      <c r="W569" s="160">
        <f>+[1]data1cf!AV568</f>
        <v>0</v>
      </c>
      <c r="X569" s="160">
        <f>+[1]data1cf!AW568</f>
        <v>0</v>
      </c>
      <c r="Y569" s="160">
        <f>+[1]data1cf!AX568</f>
        <v>0</v>
      </c>
      <c r="Z569" s="160">
        <f>+[1]data1cf!AY568</f>
        <v>0</v>
      </c>
      <c r="AA569" s="160">
        <f>+[1]data1cf!AZ568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6"/>
        <v>-97274.237171204892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0">
        <f>+[1]data1cf!AA569</f>
        <v>-89478.978719366234</v>
      </c>
      <c r="C570" s="160">
        <f>+[1]data1cf!AB569</f>
        <v>-7657.4391204631111</v>
      </c>
      <c r="D570" s="160">
        <f>+[1]data1cf!AC569</f>
        <v>-3574.206493591892</v>
      </c>
      <c r="E570" s="160">
        <f>+[1]data1cf!AD569</f>
        <v>-3268.7820590400197</v>
      </c>
      <c r="F570" s="160">
        <f>+[1]data1cf!AE569</f>
        <v>-3455.3489480851895</v>
      </c>
      <c r="G570" s="160">
        <f>+[1]data1cf!AF569</f>
        <v>-3681.2471067816937</v>
      </c>
      <c r="H570" s="160">
        <f>+[1]data1cf!AG569</f>
        <v>-2442.2855318415036</v>
      </c>
      <c r="I570" s="160">
        <f>+[1]data1cf!AH569</f>
        <v>-2557.6674211937052</v>
      </c>
      <c r="J570" s="160">
        <f>+[1]data1cf!AI569</f>
        <v>-2570.1016237286949</v>
      </c>
      <c r="K570" s="160">
        <f>+[1]data1cf!AJ569</f>
        <v>-2579.4299096471254</v>
      </c>
      <c r="L570" s="160">
        <f>+[1]data1cf!AK569</f>
        <v>-2607.5955586091054</v>
      </c>
      <c r="M570" s="160">
        <f>+[1]data1cf!AL569</f>
        <v>-2606.2085439499479</v>
      </c>
      <c r="N570" s="160">
        <f>+[1]data1cf!AM569</f>
        <v>-2623.6822911410118</v>
      </c>
      <c r="O570" s="160">
        <f>+[1]data1cf!AN569</f>
        <v>-2434.008861081812</v>
      </c>
      <c r="P570" s="160">
        <f>+[1]data1cf!AO569</f>
        <v>-2395.4907766668321</v>
      </c>
      <c r="Q570" s="160">
        <f>+[1]data1cf!AP569</f>
        <v>-2396.5439059094069</v>
      </c>
      <c r="R570" s="160">
        <f>+[1]data1cf!AQ569</f>
        <v>1026.2880943196428</v>
      </c>
      <c r="S570" s="160">
        <f>+[1]data1cf!AR569</f>
        <v>0</v>
      </c>
      <c r="T570" s="160">
        <f>+[1]data1cf!AS569</f>
        <v>0</v>
      </c>
      <c r="U570" s="160">
        <f>+[1]data1cf!AT569</f>
        <v>0</v>
      </c>
      <c r="V570" s="160">
        <f>+[1]data1cf!AU569</f>
        <v>0</v>
      </c>
      <c r="W570" s="160">
        <f>+[1]data1cf!AV569</f>
        <v>0</v>
      </c>
      <c r="X570" s="160">
        <f>+[1]data1cf!AW569</f>
        <v>0</v>
      </c>
      <c r="Y570" s="160">
        <f>+[1]data1cf!AX569</f>
        <v>0</v>
      </c>
      <c r="Z570" s="160">
        <f>+[1]data1cf!AY569</f>
        <v>0</v>
      </c>
      <c r="AA570" s="160">
        <f>+[1]data1cf!AZ569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6"/>
        <v>-94081.573812161863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0">
        <f>+[1]data1cf!AA570</f>
        <v>-87644.819213852665</v>
      </c>
      <c r="C571" s="160">
        <f>+[1]data1cf!AB570</f>
        <v>-7687.1743705125609</v>
      </c>
      <c r="D571" s="160">
        <f>+[1]data1cf!AC570</f>
        <v>-3716.5497615209042</v>
      </c>
      <c r="E571" s="160">
        <f>+[1]data1cf!AD570</f>
        <v>-3364.7665544156607</v>
      </c>
      <c r="F571" s="160">
        <f>+[1]data1cf!AE570</f>
        <v>-3596.614995073614</v>
      </c>
      <c r="G571" s="160">
        <f>+[1]data1cf!AF570</f>
        <v>-3876.7532111597384</v>
      </c>
      <c r="H571" s="160">
        <f>+[1]data1cf!AG570</f>
        <v>-2486.7129835823343</v>
      </c>
      <c r="I571" s="160">
        <f>+[1]data1cf!AH570</f>
        <v>-2599.7415729225822</v>
      </c>
      <c r="J571" s="160">
        <f>+[1]data1cf!AI570</f>
        <v>-2612.1757754575719</v>
      </c>
      <c r="K571" s="160">
        <f>+[1]data1cf!AJ570</f>
        <v>-2621.5753734975765</v>
      </c>
      <c r="L571" s="160">
        <f>+[1]data1cf!AK570</f>
        <v>-2649.6697103379825</v>
      </c>
      <c r="M571" s="160">
        <f>+[1]data1cf!AL570</f>
        <v>-2648.3540078003994</v>
      </c>
      <c r="N571" s="160">
        <f>+[1]data1cf!AM570</f>
        <v>-2665.7564428698888</v>
      </c>
      <c r="O571" s="160">
        <f>+[1]data1cf!AN570</f>
        <v>-2476.1543249322631</v>
      </c>
      <c r="P571" s="160">
        <f>+[1]data1cf!AO570</f>
        <v>-2437.5649283957091</v>
      </c>
      <c r="Q571" s="160">
        <f>+[1]data1cf!AP570</f>
        <v>-2438.689369759858</v>
      </c>
      <c r="R571" s="160">
        <f>+[1]data1cf!AQ570</f>
        <v>1005.2510184552043</v>
      </c>
      <c r="S571" s="160">
        <f>+[1]data1cf!AR570</f>
        <v>0</v>
      </c>
      <c r="T571" s="160">
        <f>+[1]data1cf!AS570</f>
        <v>0</v>
      </c>
      <c r="U571" s="160">
        <f>+[1]data1cf!AT570</f>
        <v>0</v>
      </c>
      <c r="V571" s="160">
        <f>+[1]data1cf!AU570</f>
        <v>0</v>
      </c>
      <c r="W571" s="160">
        <f>+[1]data1cf!AV570</f>
        <v>0</v>
      </c>
      <c r="X571" s="160">
        <f>+[1]data1cf!AW570</f>
        <v>0</v>
      </c>
      <c r="Y571" s="160">
        <f>+[1]data1cf!AX570</f>
        <v>0</v>
      </c>
      <c r="Z571" s="160">
        <f>+[1]data1cf!AY570</f>
        <v>0</v>
      </c>
      <c r="AA571" s="160">
        <f>+[1]data1cf!AZ570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6"/>
        <v>-92936.945093614326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0">
        <f>+[1]data1cf!AA571</f>
        <v>-87695.915937291429</v>
      </c>
      <c r="C572" s="160">
        <f>+[1]data1cf!AB571</f>
        <v>-7641.1873375965961</v>
      </c>
      <c r="D572" s="160">
        <f>+[1]data1cf!AC571</f>
        <v>-3726.6990087839213</v>
      </c>
      <c r="E572" s="160">
        <f>+[1]data1cf!AD571</f>
        <v>-3320.5210865075151</v>
      </c>
      <c r="F572" s="160">
        <f>+[1]data1cf!AE571</f>
        <v>-3513.1188499319014</v>
      </c>
      <c r="G572" s="160">
        <f>+[1]data1cf!AF571</f>
        <v>-3837.0990103549552</v>
      </c>
      <c r="H572" s="160">
        <f>+[1]data1cf!AG571</f>
        <v>-2485.475306483987</v>
      </c>
      <c r="I572" s="160">
        <f>+[1]data1cf!AH571</f>
        <v>-2598.5694549642753</v>
      </c>
      <c r="J572" s="160">
        <f>+[1]data1cf!AI571</f>
        <v>-2611.0036574992655</v>
      </c>
      <c r="K572" s="160">
        <f>+[1]data1cf!AJ571</f>
        <v>-2620.4012688986627</v>
      </c>
      <c r="L572" s="160">
        <f>+[1]data1cf!AK571</f>
        <v>-2648.4975923796756</v>
      </c>
      <c r="M572" s="160">
        <f>+[1]data1cf!AL571</f>
        <v>-2647.1799032014851</v>
      </c>
      <c r="N572" s="160">
        <f>+[1]data1cf!AM571</f>
        <v>-2664.5843249115824</v>
      </c>
      <c r="O572" s="160">
        <f>+[1]data1cf!AN571</f>
        <v>-2474.9802203333493</v>
      </c>
      <c r="P572" s="160">
        <f>+[1]data1cf!AO571</f>
        <v>-2436.3928104374027</v>
      </c>
      <c r="Q572" s="160">
        <f>+[1]data1cf!AP571</f>
        <v>-2437.5152651609442</v>
      </c>
      <c r="R572" s="160">
        <f>+[1]data1cf!AQ571</f>
        <v>1005.8370774343578</v>
      </c>
      <c r="S572" s="160">
        <f>+[1]data1cf!AR571</f>
        <v>0</v>
      </c>
      <c r="T572" s="160">
        <f>+[1]data1cf!AS571</f>
        <v>0</v>
      </c>
      <c r="U572" s="160">
        <f>+[1]data1cf!AT571</f>
        <v>0</v>
      </c>
      <c r="V572" s="160">
        <f>+[1]data1cf!AU571</f>
        <v>0</v>
      </c>
      <c r="W572" s="160">
        <f>+[1]data1cf!AV571</f>
        <v>0</v>
      </c>
      <c r="X572" s="160">
        <f>+[1]data1cf!AW571</f>
        <v>0</v>
      </c>
      <c r="Y572" s="160">
        <f>+[1]data1cf!AX571</f>
        <v>0</v>
      </c>
      <c r="Z572" s="160">
        <f>+[1]data1cf!AY571</f>
        <v>0</v>
      </c>
      <c r="AA572" s="160">
        <f>+[1]data1cf!AZ571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6"/>
        <v>-92868.283982442881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0">
        <f>+[1]data1cf!AA572</f>
        <v>-89767.226026275763</v>
      </c>
      <c r="C573" s="160">
        <f>+[1]data1cf!AB572</f>
        <v>-7553.3574082872283</v>
      </c>
      <c r="D573" s="160">
        <f>+[1]data1cf!AC572</f>
        <v>-3617.0074814785157</v>
      </c>
      <c r="E573" s="160">
        <f>+[1]data1cf!AD572</f>
        <v>-3240.4328371988695</v>
      </c>
      <c r="F573" s="160">
        <f>+[1]data1cf!AE572</f>
        <v>-3331.6862065502964</v>
      </c>
      <c r="G573" s="160">
        <f>+[1]data1cf!AF572</f>
        <v>-3736.1061300983724</v>
      </c>
      <c r="H573" s="160">
        <f>+[1]data1cf!AG572</f>
        <v>-2435.3035363941872</v>
      </c>
      <c r="I573" s="160">
        <f>+[1]data1cf!AH572</f>
        <v>-2551.0552585710457</v>
      </c>
      <c r="J573" s="160">
        <f>+[1]data1cf!AI572</f>
        <v>-2563.4894611060358</v>
      </c>
      <c r="K573" s="160">
        <f>+[1]data1cf!AJ572</f>
        <v>-2572.8065399691736</v>
      </c>
      <c r="L573" s="160">
        <f>+[1]data1cf!AK572</f>
        <v>-2600.9833959864463</v>
      </c>
      <c r="M573" s="160">
        <f>+[1]data1cf!AL572</f>
        <v>-2599.585174271996</v>
      </c>
      <c r="N573" s="160">
        <f>+[1]data1cf!AM572</f>
        <v>-2617.0701285183527</v>
      </c>
      <c r="O573" s="160">
        <f>+[1]data1cf!AN572</f>
        <v>-2427.3854914038602</v>
      </c>
      <c r="P573" s="160">
        <f>+[1]data1cf!AO572</f>
        <v>-2388.878614044173</v>
      </c>
      <c r="Q573" s="160">
        <f>+[1]data1cf!AP572</f>
        <v>-2389.9205362314551</v>
      </c>
      <c r="R573" s="160">
        <f>+[1]data1cf!AQ572</f>
        <v>1029.5941756309724</v>
      </c>
      <c r="S573" s="160">
        <f>+[1]data1cf!AR572</f>
        <v>0</v>
      </c>
      <c r="T573" s="160">
        <f>+[1]data1cf!AS572</f>
        <v>0</v>
      </c>
      <c r="U573" s="160">
        <f>+[1]data1cf!AT572</f>
        <v>0</v>
      </c>
      <c r="V573" s="160">
        <f>+[1]data1cf!AU572</f>
        <v>0</v>
      </c>
      <c r="W573" s="160">
        <f>+[1]data1cf!AV572</f>
        <v>0</v>
      </c>
      <c r="X573" s="160">
        <f>+[1]data1cf!AW572</f>
        <v>0</v>
      </c>
      <c r="Y573" s="160">
        <f>+[1]data1cf!AX572</f>
        <v>0</v>
      </c>
      <c r="Z573" s="160">
        <f>+[1]data1cf!AY572</f>
        <v>0</v>
      </c>
      <c r="AA573" s="160">
        <f>+[1]data1cf!AZ572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6"/>
        <v>-94209.362096820158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0">
        <f>+[1]data1cf!AA573</f>
        <v>-99807.49207456944</v>
      </c>
      <c r="C574" s="160">
        <f>+[1]data1cf!AB573</f>
        <v>-7489.5638447875344</v>
      </c>
      <c r="D574" s="160">
        <f>+[1]data1cf!AC573</f>
        <v>-3199.6055616923309</v>
      </c>
      <c r="E574" s="160">
        <f>+[1]data1cf!AD573</f>
        <v>-2929.8484975904153</v>
      </c>
      <c r="F574" s="160">
        <f>+[1]data1cf!AE573</f>
        <v>-3169.3914496584111</v>
      </c>
      <c r="G574" s="160">
        <f>+[1]data1cf!AF573</f>
        <v>-3529.7616986002276</v>
      </c>
      <c r="H574" s="160">
        <f>+[1]data1cf!AG573</f>
        <v>-2192.1058025085663</v>
      </c>
      <c r="I574" s="160">
        <f>+[1]data1cf!AH573</f>
        <v>-2320.7395876360279</v>
      </c>
      <c r="J574" s="160">
        <f>+[1]data1cf!AI573</f>
        <v>-2333.1737901710176</v>
      </c>
      <c r="K574" s="160">
        <f>+[1]data1cf!AJ573</f>
        <v>-2342.1005034901978</v>
      </c>
      <c r="L574" s="160">
        <f>+[1]data1cf!AK573</f>
        <v>-2370.6677250514281</v>
      </c>
      <c r="M574" s="160">
        <f>+[1]data1cf!AL573</f>
        <v>-2368.8791377930202</v>
      </c>
      <c r="N574" s="160">
        <f>+[1]data1cf!AM573</f>
        <v>-2386.7544575833344</v>
      </c>
      <c r="O574" s="160">
        <f>+[1]data1cf!AN573</f>
        <v>-2196.6794549248839</v>
      </c>
      <c r="P574" s="160">
        <f>+[1]data1cf!AO573</f>
        <v>-2158.5629431091547</v>
      </c>
      <c r="Q574" s="160">
        <f>+[1]data1cf!AP573</f>
        <v>-2159.2144997524792</v>
      </c>
      <c r="R574" s="160">
        <f>+[1]data1cf!AQ573</f>
        <v>1144.7520110984815</v>
      </c>
      <c r="S574" s="160">
        <f>+[1]data1cf!AR573</f>
        <v>0</v>
      </c>
      <c r="T574" s="160">
        <f>+[1]data1cf!AS573</f>
        <v>0</v>
      </c>
      <c r="U574" s="160">
        <f>+[1]data1cf!AT573</f>
        <v>0</v>
      </c>
      <c r="V574" s="160">
        <f>+[1]data1cf!AU573</f>
        <v>0</v>
      </c>
      <c r="W574" s="160">
        <f>+[1]data1cf!AV573</f>
        <v>0</v>
      </c>
      <c r="X574" s="160">
        <f>+[1]data1cf!AW573</f>
        <v>0</v>
      </c>
      <c r="Y574" s="160">
        <f>+[1]data1cf!AX573</f>
        <v>0</v>
      </c>
      <c r="Z574" s="160">
        <f>+[1]data1cf!AY573</f>
        <v>0</v>
      </c>
      <c r="AA574" s="160">
        <f>+[1]data1cf!AZ573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6"/>
        <v>-101561.38991003463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0">
        <f>+[1]data1cf!AA574</f>
        <v>-98416.649826130204</v>
      </c>
      <c r="C575" s="160">
        <f>+[1]data1cf!AB574</f>
        <v>-7412.2710959523174</v>
      </c>
      <c r="D575" s="160">
        <f>+[1]data1cf!AC574</f>
        <v>-3289.7857281261145</v>
      </c>
      <c r="E575" s="160">
        <f>+[1]data1cf!AD574</f>
        <v>-2941.7583084056587</v>
      </c>
      <c r="F575" s="160">
        <f>+[1]data1cf!AE574</f>
        <v>-3208.9979925990665</v>
      </c>
      <c r="G575" s="160">
        <f>+[1]data1cf!AF574</f>
        <v>-3524.6365735018371</v>
      </c>
      <c r="H575" s="160">
        <f>+[1]data1cf!AG574</f>
        <v>-2225.7951172524008</v>
      </c>
      <c r="I575" s="160">
        <f>+[1]data1cf!AH574</f>
        <v>-2352.6443961414252</v>
      </c>
      <c r="J575" s="160">
        <f>+[1]data1cf!AI574</f>
        <v>-2365.0785986764149</v>
      </c>
      <c r="K575" s="160">
        <f>+[1]data1cf!AJ574</f>
        <v>-2374.0593879422145</v>
      </c>
      <c r="L575" s="160">
        <f>+[1]data1cf!AK574</f>
        <v>-2402.5725335568254</v>
      </c>
      <c r="M575" s="160">
        <f>+[1]data1cf!AL574</f>
        <v>-2400.8380222450369</v>
      </c>
      <c r="N575" s="160">
        <f>+[1]data1cf!AM574</f>
        <v>-2418.6592660887318</v>
      </c>
      <c r="O575" s="160">
        <f>+[1]data1cf!AN574</f>
        <v>-2228.6383393769011</v>
      </c>
      <c r="P575" s="160">
        <f>+[1]data1cf!AO574</f>
        <v>-2190.4677516145521</v>
      </c>
      <c r="Q575" s="160">
        <f>+[1]data1cf!AP574</f>
        <v>-2191.173384204496</v>
      </c>
      <c r="R575" s="160">
        <f>+[1]data1cf!AQ574</f>
        <v>1128.7996068457828</v>
      </c>
      <c r="S575" s="160">
        <f>+[1]data1cf!AR574</f>
        <v>0</v>
      </c>
      <c r="T575" s="160">
        <f>+[1]data1cf!AS574</f>
        <v>0</v>
      </c>
      <c r="U575" s="160">
        <f>+[1]data1cf!AT574</f>
        <v>0</v>
      </c>
      <c r="V575" s="160">
        <f>+[1]data1cf!AU574</f>
        <v>0</v>
      </c>
      <c r="W575" s="160">
        <f>+[1]data1cf!AV574</f>
        <v>0</v>
      </c>
      <c r="X575" s="160">
        <f>+[1]data1cf!AW574</f>
        <v>0</v>
      </c>
      <c r="Y575" s="160">
        <f>+[1]data1cf!AX574</f>
        <v>0</v>
      </c>
      <c r="Z575" s="160">
        <f>+[1]data1cf!AY574</f>
        <v>0</v>
      </c>
      <c r="AA575" s="160">
        <f>+[1]data1cf!AZ574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6"/>
        <v>-100476.89692953858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0">
        <f>+[1]data1cf!AA575</f>
        <v>-86132.342667427074</v>
      </c>
      <c r="C576" s="160">
        <f>+[1]data1cf!AB575</f>
        <v>-7704.639137896791</v>
      </c>
      <c r="D576" s="160">
        <f>+[1]data1cf!AC575</f>
        <v>-3738.8667082454172</v>
      </c>
      <c r="E576" s="160">
        <f>+[1]data1cf!AD575</f>
        <v>-3358.0345320870692</v>
      </c>
      <c r="F576" s="160">
        <f>+[1]data1cf!AE575</f>
        <v>-3590.5757064630834</v>
      </c>
      <c r="G576" s="160">
        <f>+[1]data1cf!AF575</f>
        <v>-3827.870093129929</v>
      </c>
      <c r="H576" s="160">
        <f>+[1]data1cf!AG575</f>
        <v>-2523.3485534842262</v>
      </c>
      <c r="I576" s="160">
        <f>+[1]data1cf!AH575</f>
        <v>-2634.436574916348</v>
      </c>
      <c r="J576" s="160">
        <f>+[1]data1cf!AI575</f>
        <v>-2646.8707774513377</v>
      </c>
      <c r="K576" s="160">
        <f>+[1]data1cf!AJ575</f>
        <v>-2656.3291805794674</v>
      </c>
      <c r="L576" s="160">
        <f>+[1]data1cf!AK575</f>
        <v>-2684.3647123317483</v>
      </c>
      <c r="M576" s="160">
        <f>+[1]data1cf!AL575</f>
        <v>-2683.1078148822899</v>
      </c>
      <c r="N576" s="160">
        <f>+[1]data1cf!AM575</f>
        <v>-2700.4514448636546</v>
      </c>
      <c r="O576" s="160">
        <f>+[1]data1cf!AN575</f>
        <v>-2510.908132014154</v>
      </c>
      <c r="P576" s="160">
        <f>+[1]data1cf!AO575</f>
        <v>-2472.2599303894749</v>
      </c>
      <c r="Q576" s="160">
        <f>+[1]data1cf!AP575</f>
        <v>-2473.4431768417489</v>
      </c>
      <c r="R576" s="160">
        <f>+[1]data1cf!AQ575</f>
        <v>987.9035174583214</v>
      </c>
      <c r="S576" s="160">
        <f>+[1]data1cf!AR575</f>
        <v>0</v>
      </c>
      <c r="T576" s="160">
        <f>+[1]data1cf!AS575</f>
        <v>0</v>
      </c>
      <c r="U576" s="160">
        <f>+[1]data1cf!AT575</f>
        <v>0</v>
      </c>
      <c r="V576" s="160">
        <f>+[1]data1cf!AU575</f>
        <v>0</v>
      </c>
      <c r="W576" s="160">
        <f>+[1]data1cf!AV575</f>
        <v>0</v>
      </c>
      <c r="X576" s="160">
        <f>+[1]data1cf!AW575</f>
        <v>0</v>
      </c>
      <c r="Y576" s="160">
        <f>+[1]data1cf!AX575</f>
        <v>0</v>
      </c>
      <c r="Z576" s="160">
        <f>+[1]data1cf!AY575</f>
        <v>0</v>
      </c>
      <c r="AA576" s="160">
        <f>+[1]data1cf!AZ575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6"/>
        <v>-91730.742320899808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0">
        <f>+[1]data1cf!AA576</f>
        <v>-98601.263587875888</v>
      </c>
      <c r="C577" s="160">
        <f>+[1]data1cf!AB576</f>
        <v>-7445.8203874381716</v>
      </c>
      <c r="D577" s="160">
        <f>+[1]data1cf!AC576</f>
        <v>-3336.7283986660409</v>
      </c>
      <c r="E577" s="160">
        <f>+[1]data1cf!AD576</f>
        <v>-2905.9813214090468</v>
      </c>
      <c r="F577" s="160">
        <f>+[1]data1cf!AE576</f>
        <v>-3341.2413738989776</v>
      </c>
      <c r="G577" s="160">
        <f>+[1]data1cf!AF576</f>
        <v>-3552.5096167703914</v>
      </c>
      <c r="H577" s="160">
        <f>+[1]data1cf!AG576</f>
        <v>-2221.323358408094</v>
      </c>
      <c r="I577" s="160">
        <f>+[1]data1cf!AH576</f>
        <v>-2348.4095041379887</v>
      </c>
      <c r="J577" s="160">
        <f>+[1]data1cf!AI576</f>
        <v>-2360.8437066729784</v>
      </c>
      <c r="K577" s="160">
        <f>+[1]data1cf!AJ576</f>
        <v>-2369.8173181557213</v>
      </c>
      <c r="L577" s="160">
        <f>+[1]data1cf!AK576</f>
        <v>-2398.3376415533889</v>
      </c>
      <c r="M577" s="160">
        <f>+[1]data1cf!AL576</f>
        <v>-2396.5959524585437</v>
      </c>
      <c r="N577" s="160">
        <f>+[1]data1cf!AM576</f>
        <v>-2414.4243740852953</v>
      </c>
      <c r="O577" s="160">
        <f>+[1]data1cf!AN576</f>
        <v>-2224.3962695904074</v>
      </c>
      <c r="P577" s="160">
        <f>+[1]data1cf!AO576</f>
        <v>-2186.2328596111156</v>
      </c>
      <c r="Q577" s="160">
        <f>+[1]data1cf!AP576</f>
        <v>-2186.9313144180028</v>
      </c>
      <c r="R577" s="160">
        <f>+[1]data1cf!AQ576</f>
        <v>1130.9170528475011</v>
      </c>
      <c r="S577" s="160">
        <f>+[1]data1cf!AR576</f>
        <v>0</v>
      </c>
      <c r="T577" s="160">
        <f>+[1]data1cf!AS576</f>
        <v>0</v>
      </c>
      <c r="U577" s="160">
        <f>+[1]data1cf!AT576</f>
        <v>0</v>
      </c>
      <c r="V577" s="160">
        <f>+[1]data1cf!AU576</f>
        <v>0</v>
      </c>
      <c r="W577" s="160">
        <f>+[1]data1cf!AV576</f>
        <v>0</v>
      </c>
      <c r="X577" s="160">
        <f>+[1]data1cf!AW576</f>
        <v>0</v>
      </c>
      <c r="Y577" s="160">
        <f>+[1]data1cf!AX576</f>
        <v>0</v>
      </c>
      <c r="Z577" s="160">
        <f>+[1]data1cf!AY576</f>
        <v>0</v>
      </c>
      <c r="AA577" s="160">
        <f>+[1]data1cf!AZ576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6"/>
        <v>-100734.96651018232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0">
        <f>+[1]data1cf!AA577</f>
        <v>-93460.810966864607</v>
      </c>
      <c r="C578" s="160">
        <f>+[1]data1cf!AB577</f>
        <v>-7578.8044776664628</v>
      </c>
      <c r="D578" s="160">
        <f>+[1]data1cf!AC577</f>
        <v>-3462.1095063947796</v>
      </c>
      <c r="E578" s="160">
        <f>+[1]data1cf!AD577</f>
        <v>-3148.6795905467061</v>
      </c>
      <c r="F578" s="160">
        <f>+[1]data1cf!AE577</f>
        <v>-3329.4619611364978</v>
      </c>
      <c r="G578" s="160">
        <f>+[1]data1cf!AF577</f>
        <v>-3676.181563549675</v>
      </c>
      <c r="H578" s="160">
        <f>+[1]data1cf!AG577</f>
        <v>-2345.8366355028584</v>
      </c>
      <c r="I578" s="160">
        <f>+[1]data1cf!AH577</f>
        <v>-2466.3273749018904</v>
      </c>
      <c r="J578" s="160">
        <f>+[1]data1cf!AI577</f>
        <v>-2478.7615774368805</v>
      </c>
      <c r="K578" s="160">
        <f>+[1]data1cf!AJ577</f>
        <v>-2487.9350497175278</v>
      </c>
      <c r="L578" s="160">
        <f>+[1]data1cf!AK577</f>
        <v>-2516.2555123172906</v>
      </c>
      <c r="M578" s="160">
        <f>+[1]data1cf!AL577</f>
        <v>-2514.7136840203507</v>
      </c>
      <c r="N578" s="160">
        <f>+[1]data1cf!AM577</f>
        <v>-2532.342244849197</v>
      </c>
      <c r="O578" s="160">
        <f>+[1]data1cf!AN577</f>
        <v>-2342.5140011522144</v>
      </c>
      <c r="P578" s="160">
        <f>+[1]data1cf!AO577</f>
        <v>-2304.1507303750172</v>
      </c>
      <c r="Q578" s="160">
        <f>+[1]data1cf!AP577</f>
        <v>-2305.0490459798093</v>
      </c>
      <c r="R578" s="160">
        <f>+[1]data1cf!AQ577</f>
        <v>1071.9581174655502</v>
      </c>
      <c r="S578" s="160">
        <f>+[1]data1cf!AR577</f>
        <v>0</v>
      </c>
      <c r="T578" s="160">
        <f>+[1]data1cf!AS577</f>
        <v>0</v>
      </c>
      <c r="U578" s="160">
        <f>+[1]data1cf!AT577</f>
        <v>0</v>
      </c>
      <c r="V578" s="160">
        <f>+[1]data1cf!AU577</f>
        <v>0</v>
      </c>
      <c r="W578" s="160">
        <f>+[1]data1cf!AV577</f>
        <v>0</v>
      </c>
      <c r="X578" s="160">
        <f>+[1]data1cf!AW577</f>
        <v>0</v>
      </c>
      <c r="Y578" s="160">
        <f>+[1]data1cf!AX577</f>
        <v>0</v>
      </c>
      <c r="Z578" s="160">
        <f>+[1]data1cf!AY577</f>
        <v>0</v>
      </c>
      <c r="AA578" s="160">
        <f>+[1]data1cf!AZ577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6"/>
        <v>-96996.455870843711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0">
        <f>+[1]data1cf!AA578</f>
        <v>-99866.419693662989</v>
      </c>
      <c r="C579" s="160">
        <f>+[1]data1cf!AB578</f>
        <v>-7407.5949336833519</v>
      </c>
      <c r="D579" s="160">
        <f>+[1]data1cf!AC578</f>
        <v>-3198.5128681048454</v>
      </c>
      <c r="E579" s="160">
        <f>+[1]data1cf!AD578</f>
        <v>-2840.8015813633756</v>
      </c>
      <c r="F579" s="160">
        <f>+[1]data1cf!AE578</f>
        <v>-3200.8311402691461</v>
      </c>
      <c r="G579" s="160">
        <f>+[1]data1cf!AF578</f>
        <v>-3452.62942237879</v>
      </c>
      <c r="H579" s="160">
        <f>+[1]data1cf!AG578</f>
        <v>-2190.6784435762534</v>
      </c>
      <c r="I579" s="160">
        <f>+[1]data1cf!AH578</f>
        <v>-2319.3878351961166</v>
      </c>
      <c r="J579" s="160">
        <f>+[1]data1cf!AI578</f>
        <v>-2331.8220377311068</v>
      </c>
      <c r="K579" s="160">
        <f>+[1]data1cf!AJ578</f>
        <v>-2340.7464599444565</v>
      </c>
      <c r="L579" s="160">
        <f>+[1]data1cf!AK578</f>
        <v>-2369.3159726115173</v>
      </c>
      <c r="M579" s="160">
        <f>+[1]data1cf!AL578</f>
        <v>-2367.5250942472794</v>
      </c>
      <c r="N579" s="160">
        <f>+[1]data1cf!AM578</f>
        <v>-2385.4027051434236</v>
      </c>
      <c r="O579" s="160">
        <f>+[1]data1cf!AN578</f>
        <v>-2195.3254113791427</v>
      </c>
      <c r="P579" s="160">
        <f>+[1]data1cf!AO578</f>
        <v>-2157.2111906692439</v>
      </c>
      <c r="Q579" s="160">
        <f>+[1]data1cf!AP578</f>
        <v>-2157.8604562067385</v>
      </c>
      <c r="R579" s="160">
        <f>+[1]data1cf!AQ578</f>
        <v>1145.4278873184369</v>
      </c>
      <c r="S579" s="160">
        <f>+[1]data1cf!AR578</f>
        <v>0</v>
      </c>
      <c r="T579" s="160">
        <f>+[1]data1cf!AS578</f>
        <v>0</v>
      </c>
      <c r="U579" s="160">
        <f>+[1]data1cf!AT578</f>
        <v>0</v>
      </c>
      <c r="V579" s="160">
        <f>+[1]data1cf!AU578</f>
        <v>0</v>
      </c>
      <c r="W579" s="160">
        <f>+[1]data1cf!AV578</f>
        <v>0</v>
      </c>
      <c r="X579" s="160">
        <f>+[1]data1cf!AW578</f>
        <v>0</v>
      </c>
      <c r="Y579" s="160">
        <f>+[1]data1cf!AX578</f>
        <v>0</v>
      </c>
      <c r="Z579" s="160">
        <f>+[1]data1cf!AY578</f>
        <v>0</v>
      </c>
      <c r="AA579" s="160">
        <f>+[1]data1cf!AZ578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6"/>
        <v>-101480.1886267613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0">
        <f>+[1]data1cf!AA579</f>
        <v>-88082.684377014026</v>
      </c>
      <c r="C580" s="160">
        <f>+[1]data1cf!AB579</f>
        <v>-7588.2082709180686</v>
      </c>
      <c r="D580" s="160">
        <f>+[1]data1cf!AC579</f>
        <v>-3671.9180282121711</v>
      </c>
      <c r="E580" s="160">
        <f>+[1]data1cf!AD579</f>
        <v>-3324.0135447758257</v>
      </c>
      <c r="F580" s="160">
        <f>+[1]data1cf!AE579</f>
        <v>-3541.8750746622918</v>
      </c>
      <c r="G580" s="160">
        <f>+[1]data1cf!AF579</f>
        <v>-3797.5796230657352</v>
      </c>
      <c r="H580" s="160">
        <f>+[1]data1cf!AG579</f>
        <v>-2476.1069085126005</v>
      </c>
      <c r="I580" s="160">
        <f>+[1]data1cf!AH579</f>
        <v>-2589.6972963717908</v>
      </c>
      <c r="J580" s="160">
        <f>+[1]data1cf!AI579</f>
        <v>-2602.1314989067805</v>
      </c>
      <c r="K580" s="160">
        <f>+[1]data1cf!AJ579</f>
        <v>-2611.5140727492417</v>
      </c>
      <c r="L580" s="160">
        <f>+[1]data1cf!AK579</f>
        <v>-2639.625433787191</v>
      </c>
      <c r="M580" s="160">
        <f>+[1]data1cf!AL579</f>
        <v>-2638.2927070520645</v>
      </c>
      <c r="N580" s="160">
        <f>+[1]data1cf!AM579</f>
        <v>-2655.7121663190974</v>
      </c>
      <c r="O580" s="160">
        <f>+[1]data1cf!AN579</f>
        <v>-2466.0930241839278</v>
      </c>
      <c r="P580" s="160">
        <f>+[1]data1cf!AO579</f>
        <v>-2427.5206518449177</v>
      </c>
      <c r="Q580" s="160">
        <f>+[1]data1cf!AP579</f>
        <v>-2428.6280690115236</v>
      </c>
      <c r="R580" s="160">
        <f>+[1]data1cf!AQ579</f>
        <v>1010.2731567306</v>
      </c>
      <c r="S580" s="160">
        <f>+[1]data1cf!AR579</f>
        <v>0</v>
      </c>
      <c r="T580" s="160">
        <f>+[1]data1cf!AS579</f>
        <v>0</v>
      </c>
      <c r="U580" s="160">
        <f>+[1]data1cf!AT579</f>
        <v>0</v>
      </c>
      <c r="V580" s="160">
        <f>+[1]data1cf!AU579</f>
        <v>0</v>
      </c>
      <c r="W580" s="160">
        <f>+[1]data1cf!AV579</f>
        <v>0</v>
      </c>
      <c r="X580" s="160">
        <f>+[1]data1cf!AW579</f>
        <v>0</v>
      </c>
      <c r="Y580" s="160">
        <f>+[1]data1cf!AX579</f>
        <v>0</v>
      </c>
      <c r="Z580" s="160">
        <f>+[1]data1cf!AY579</f>
        <v>0</v>
      </c>
      <c r="AA580" s="160">
        <f>+[1]data1cf!AZ579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7">SUMPRODUCT(B580:AJ580,PVCapPrice)</f>
        <v>-93101.723790553617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0">
        <f>+[1]data1cf!AA580</f>
        <v>-95937.926437946939</v>
      </c>
      <c r="C581" s="160">
        <f>+[1]data1cf!AB580</f>
        <v>-7490.338835518467</v>
      </c>
      <c r="D581" s="160">
        <f>+[1]data1cf!AC580</f>
        <v>-3378.205672088613</v>
      </c>
      <c r="E581" s="160">
        <f>+[1]data1cf!AD580</f>
        <v>-3078.104698625928</v>
      </c>
      <c r="F581" s="160">
        <f>+[1]data1cf!AE580</f>
        <v>-3378.953096752623</v>
      </c>
      <c r="G581" s="160">
        <f>+[1]data1cf!AF580</f>
        <v>-3642.5654591438815</v>
      </c>
      <c r="H581" s="160">
        <f>+[1]data1cf!AG580</f>
        <v>-2285.8353500545891</v>
      </c>
      <c r="I581" s="160">
        <f>+[1]data1cf!AH580</f>
        <v>-2409.5043276876386</v>
      </c>
      <c r="J581" s="160">
        <f>+[1]data1cf!AI580</f>
        <v>-2421.9385302226283</v>
      </c>
      <c r="K581" s="160">
        <f>+[1]data1cf!AJ580</f>
        <v>-2431.0156922537603</v>
      </c>
      <c r="L581" s="160">
        <f>+[1]data1cf!AK580</f>
        <v>-2459.4324651030388</v>
      </c>
      <c r="M581" s="160">
        <f>+[1]data1cf!AL580</f>
        <v>-2457.7943265565827</v>
      </c>
      <c r="N581" s="160">
        <f>+[1]data1cf!AM580</f>
        <v>-2475.5191976349452</v>
      </c>
      <c r="O581" s="160">
        <f>+[1]data1cf!AN580</f>
        <v>-2285.5946436884469</v>
      </c>
      <c r="P581" s="160">
        <f>+[1]data1cf!AO580</f>
        <v>-2247.3276831607654</v>
      </c>
      <c r="Q581" s="160">
        <f>+[1]data1cf!AP580</f>
        <v>-2248.1296885160418</v>
      </c>
      <c r="R581" s="160">
        <f>+[1]data1cf!AQ580</f>
        <v>1100.3696410726761</v>
      </c>
      <c r="S581" s="160">
        <f>+[1]data1cf!AR580</f>
        <v>0</v>
      </c>
      <c r="T581" s="160">
        <f>+[1]data1cf!AS580</f>
        <v>0</v>
      </c>
      <c r="U581" s="160">
        <f>+[1]data1cf!AT580</f>
        <v>0</v>
      </c>
      <c r="V581" s="160">
        <f>+[1]data1cf!AU580</f>
        <v>0</v>
      </c>
      <c r="W581" s="160">
        <f>+[1]data1cf!AV580</f>
        <v>0</v>
      </c>
      <c r="X581" s="160">
        <f>+[1]data1cf!AW580</f>
        <v>0</v>
      </c>
      <c r="Y581" s="160">
        <f>+[1]data1cf!AX580</f>
        <v>0</v>
      </c>
      <c r="Z581" s="160">
        <f>+[1]data1cf!AY580</f>
        <v>0</v>
      </c>
      <c r="AA581" s="160">
        <f>+[1]data1cf!AZ580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7"/>
        <v>-98823.095927695409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0">
        <f>+[1]data1cf!AA581</f>
        <v>-89756.103580601557</v>
      </c>
      <c r="C582" s="160">
        <f>+[1]data1cf!AB581</f>
        <v>-7491.0976750188102</v>
      </c>
      <c r="D582" s="160">
        <f>+[1]data1cf!AC581</f>
        <v>-3576.8508846951518</v>
      </c>
      <c r="E582" s="160">
        <f>+[1]data1cf!AD581</f>
        <v>-3218.7211800325495</v>
      </c>
      <c r="F582" s="160">
        <f>+[1]data1cf!AE581</f>
        <v>-3427.0966129440085</v>
      </c>
      <c r="G582" s="160">
        <f>+[1]data1cf!AF581</f>
        <v>-3697.0057132407937</v>
      </c>
      <c r="H582" s="160">
        <f>+[1]data1cf!AG581</f>
        <v>-2435.5729469426947</v>
      </c>
      <c r="I582" s="160">
        <f>+[1]data1cf!AH581</f>
        <v>-2551.3103985768557</v>
      </c>
      <c r="J582" s="160">
        <f>+[1]data1cf!AI581</f>
        <v>-2563.7446011118454</v>
      </c>
      <c r="K582" s="160">
        <f>+[1]data1cf!AJ581</f>
        <v>-2573.0621124156714</v>
      </c>
      <c r="L582" s="160">
        <f>+[1]data1cf!AK581</f>
        <v>-2601.2385359922559</v>
      </c>
      <c r="M582" s="160">
        <f>+[1]data1cf!AL581</f>
        <v>-2599.8407467184938</v>
      </c>
      <c r="N582" s="160">
        <f>+[1]data1cf!AM581</f>
        <v>-2617.3252685241623</v>
      </c>
      <c r="O582" s="160">
        <f>+[1]data1cf!AN581</f>
        <v>-2427.6410638503576</v>
      </c>
      <c r="P582" s="160">
        <f>+[1]data1cf!AO581</f>
        <v>-2389.1337540499826</v>
      </c>
      <c r="Q582" s="160">
        <f>+[1]data1cf!AP581</f>
        <v>-2390.1761086779529</v>
      </c>
      <c r="R582" s="160">
        <f>+[1]data1cf!AQ581</f>
        <v>1029.4666056280676</v>
      </c>
      <c r="S582" s="160">
        <f>+[1]data1cf!AR581</f>
        <v>0</v>
      </c>
      <c r="T582" s="160">
        <f>+[1]data1cf!AS581</f>
        <v>0</v>
      </c>
      <c r="U582" s="160">
        <f>+[1]data1cf!AT581</f>
        <v>0</v>
      </c>
      <c r="V582" s="160">
        <f>+[1]data1cf!AU581</f>
        <v>0</v>
      </c>
      <c r="W582" s="160">
        <f>+[1]data1cf!AV581</f>
        <v>0</v>
      </c>
      <c r="X582" s="160">
        <f>+[1]data1cf!AW581</f>
        <v>0</v>
      </c>
      <c r="Y582" s="160">
        <f>+[1]data1cf!AX581</f>
        <v>0</v>
      </c>
      <c r="Z582" s="160">
        <f>+[1]data1cf!AY581</f>
        <v>0</v>
      </c>
      <c r="AA582" s="160">
        <f>+[1]data1cf!AZ581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7"/>
        <v>-94146.507341094446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0">
        <f>+[1]data1cf!AA582</f>
        <v>-94540.363586936321</v>
      </c>
      <c r="C583" s="160">
        <f>+[1]data1cf!AB582</f>
        <v>-7455.8652837686241</v>
      </c>
      <c r="D583" s="160">
        <f>+[1]data1cf!AC582</f>
        <v>-3434.7268672483915</v>
      </c>
      <c r="E583" s="160">
        <f>+[1]data1cf!AD582</f>
        <v>-3015.3930040207501</v>
      </c>
      <c r="F583" s="160">
        <f>+[1]data1cf!AE582</f>
        <v>-3272.2092978380606</v>
      </c>
      <c r="G583" s="160">
        <f>+[1]data1cf!AF582</f>
        <v>-3572.6080350314169</v>
      </c>
      <c r="H583" s="160">
        <f>+[1]data1cf!AG582</f>
        <v>-2319.6874528468525</v>
      </c>
      <c r="I583" s="160">
        <f>+[1]data1cf!AH582</f>
        <v>-2441.5633014395416</v>
      </c>
      <c r="J583" s="160">
        <f>+[1]data1cf!AI582</f>
        <v>-2453.9975039745314</v>
      </c>
      <c r="K583" s="160">
        <f>+[1]data1cf!AJ582</f>
        <v>-2463.1290032493107</v>
      </c>
      <c r="L583" s="160">
        <f>+[1]data1cf!AK582</f>
        <v>-2491.4914388549419</v>
      </c>
      <c r="M583" s="160">
        <f>+[1]data1cf!AL582</f>
        <v>-2489.9076375521336</v>
      </c>
      <c r="N583" s="160">
        <f>+[1]data1cf!AM582</f>
        <v>-2507.5781713868482</v>
      </c>
      <c r="O583" s="160">
        <f>+[1]data1cf!AN582</f>
        <v>-2317.7079546839968</v>
      </c>
      <c r="P583" s="160">
        <f>+[1]data1cf!AO582</f>
        <v>-2279.3866569126685</v>
      </c>
      <c r="Q583" s="160">
        <f>+[1]data1cf!AP582</f>
        <v>-2280.2429995115922</v>
      </c>
      <c r="R583" s="160">
        <f>+[1]data1cf!AQ582</f>
        <v>1084.3401541967246</v>
      </c>
      <c r="S583" s="160">
        <f>+[1]data1cf!AR582</f>
        <v>0</v>
      </c>
      <c r="T583" s="160">
        <f>+[1]data1cf!AS582</f>
        <v>0</v>
      </c>
      <c r="U583" s="160">
        <f>+[1]data1cf!AT582</f>
        <v>0</v>
      </c>
      <c r="V583" s="160">
        <f>+[1]data1cf!AU582</f>
        <v>0</v>
      </c>
      <c r="W583" s="160">
        <f>+[1]data1cf!AV582</f>
        <v>0</v>
      </c>
      <c r="X583" s="160">
        <f>+[1]data1cf!AW582</f>
        <v>0</v>
      </c>
      <c r="Y583" s="160">
        <f>+[1]data1cf!AX582</f>
        <v>0</v>
      </c>
      <c r="Z583" s="160">
        <f>+[1]data1cf!AY582</f>
        <v>0</v>
      </c>
      <c r="AA583" s="160">
        <f>+[1]data1cf!AZ582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7"/>
        <v>-97603.089655150427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0">
        <f>+[1]data1cf!AA583</f>
        <v>-91443.717623382676</v>
      </c>
      <c r="C584" s="160">
        <f>+[1]data1cf!AB583</f>
        <v>-7564.8427814797742</v>
      </c>
      <c r="D584" s="160">
        <f>+[1]data1cf!AC583</f>
        <v>-3535.2414601461987</v>
      </c>
      <c r="E584" s="160">
        <f>+[1]data1cf!AD583</f>
        <v>-3186.8795608342298</v>
      </c>
      <c r="F584" s="160">
        <f>+[1]data1cf!AE583</f>
        <v>-3437.3413408942424</v>
      </c>
      <c r="G584" s="160">
        <f>+[1]data1cf!AF583</f>
        <v>-3716.1225985590645</v>
      </c>
      <c r="H584" s="160">
        <f>+[1]data1cf!AG583</f>
        <v>-2394.6951545710804</v>
      </c>
      <c r="I584" s="160">
        <f>+[1]data1cf!AH583</f>
        <v>-2512.5978825266911</v>
      </c>
      <c r="J584" s="160">
        <f>+[1]data1cf!AI583</f>
        <v>-2525.0320850616813</v>
      </c>
      <c r="K584" s="160">
        <f>+[1]data1cf!AJ583</f>
        <v>-2534.2839819315232</v>
      </c>
      <c r="L584" s="160">
        <f>+[1]data1cf!AK583</f>
        <v>-2562.5260199420918</v>
      </c>
      <c r="M584" s="160">
        <f>+[1]data1cf!AL583</f>
        <v>-2561.062616234346</v>
      </c>
      <c r="N584" s="160">
        <f>+[1]data1cf!AM583</f>
        <v>-2578.6127524739977</v>
      </c>
      <c r="O584" s="160">
        <f>+[1]data1cf!AN583</f>
        <v>-2388.8629333662097</v>
      </c>
      <c r="P584" s="160">
        <f>+[1]data1cf!AO583</f>
        <v>-2350.421237999818</v>
      </c>
      <c r="Q584" s="160">
        <f>+[1]data1cf!AP583</f>
        <v>-2351.3979781938051</v>
      </c>
      <c r="R584" s="160">
        <f>+[1]data1cf!AQ583</f>
        <v>1048.8228636531499</v>
      </c>
      <c r="S584" s="160">
        <f>+[1]data1cf!AR583</f>
        <v>0</v>
      </c>
      <c r="T584" s="160">
        <f>+[1]data1cf!AS583</f>
        <v>0</v>
      </c>
      <c r="U584" s="160">
        <f>+[1]data1cf!AT583</f>
        <v>0</v>
      </c>
      <c r="V584" s="160">
        <f>+[1]data1cf!AU583</f>
        <v>0</v>
      </c>
      <c r="W584" s="160">
        <f>+[1]data1cf!AV583</f>
        <v>0</v>
      </c>
      <c r="X584" s="160">
        <f>+[1]data1cf!AW583</f>
        <v>0</v>
      </c>
      <c r="Y584" s="160">
        <f>+[1]data1cf!AX583</f>
        <v>0</v>
      </c>
      <c r="Z584" s="160">
        <f>+[1]data1cf!AY583</f>
        <v>0</v>
      </c>
      <c r="AA584" s="160">
        <f>+[1]data1cf!AZ583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7"/>
        <v>-95515.186380560815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0">
        <f>+[1]data1cf!AA584</f>
        <v>-101703.35329316712</v>
      </c>
      <c r="C585" s="160">
        <f>+[1]data1cf!AB584</f>
        <v>-7353.4252580269658</v>
      </c>
      <c r="D585" s="160">
        <f>+[1]data1cf!AC584</f>
        <v>-3144.9021074655971</v>
      </c>
      <c r="E585" s="160">
        <f>+[1]data1cf!AD584</f>
        <v>-2847.8426554075395</v>
      </c>
      <c r="F585" s="160">
        <f>+[1]data1cf!AE584</f>
        <v>-3167.115461858195</v>
      </c>
      <c r="G585" s="160">
        <f>+[1]data1cf!AF584</f>
        <v>-3412.8217263168362</v>
      </c>
      <c r="H585" s="160">
        <f>+[1]data1cf!AG584</f>
        <v>-2146.1837970650004</v>
      </c>
      <c r="I585" s="160">
        <f>+[1]data1cf!AH584</f>
        <v>-2277.2500479703722</v>
      </c>
      <c r="J585" s="160">
        <f>+[1]data1cf!AI584</f>
        <v>-2289.6842505053619</v>
      </c>
      <c r="K585" s="160">
        <f>+[1]data1cf!AJ584</f>
        <v>-2298.5372527403629</v>
      </c>
      <c r="L585" s="160">
        <f>+[1]data1cf!AK584</f>
        <v>-2327.1781853857724</v>
      </c>
      <c r="M585" s="160">
        <f>+[1]data1cf!AL584</f>
        <v>-2325.3158870431853</v>
      </c>
      <c r="N585" s="160">
        <f>+[1]data1cf!AM584</f>
        <v>-2343.2649179176788</v>
      </c>
      <c r="O585" s="160">
        <f>+[1]data1cf!AN584</f>
        <v>-2153.1162041750495</v>
      </c>
      <c r="P585" s="160">
        <f>+[1]data1cf!AO584</f>
        <v>-2115.073403443499</v>
      </c>
      <c r="Q585" s="160">
        <f>+[1]data1cf!AP584</f>
        <v>-2115.6512490026444</v>
      </c>
      <c r="R585" s="160">
        <f>+[1]data1cf!AQ584</f>
        <v>1166.4967809313093</v>
      </c>
      <c r="S585" s="160">
        <f>+[1]data1cf!AR584</f>
        <v>0</v>
      </c>
      <c r="T585" s="160">
        <f>+[1]data1cf!AS584</f>
        <v>0</v>
      </c>
      <c r="U585" s="160">
        <f>+[1]data1cf!AT584</f>
        <v>0</v>
      </c>
      <c r="V585" s="160">
        <f>+[1]data1cf!AU584</f>
        <v>0</v>
      </c>
      <c r="W585" s="160">
        <f>+[1]data1cf!AV584</f>
        <v>0</v>
      </c>
      <c r="X585" s="160">
        <f>+[1]data1cf!AW584</f>
        <v>0</v>
      </c>
      <c r="Y585" s="160">
        <f>+[1]data1cf!AX584</f>
        <v>0</v>
      </c>
      <c r="Z585" s="160">
        <f>+[1]data1cf!AY584</f>
        <v>0</v>
      </c>
      <c r="AA585" s="160">
        <f>+[1]data1cf!AZ584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7"/>
        <v>-102841.44165986763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0">
        <f>+[1]data1cf!AA585</f>
        <v>-100120.47477169916</v>
      </c>
      <c r="C586" s="160">
        <f>+[1]data1cf!AB585</f>
        <v>-7377.4887351869847</v>
      </c>
      <c r="D586" s="160">
        <f>+[1]data1cf!AC585</f>
        <v>-3231.43257621374</v>
      </c>
      <c r="E586" s="160">
        <f>+[1]data1cf!AD585</f>
        <v>-2961.3320486226062</v>
      </c>
      <c r="F586" s="160">
        <f>+[1]data1cf!AE585</f>
        <v>-3113.2658301287584</v>
      </c>
      <c r="G586" s="160">
        <f>+[1]data1cf!AF585</f>
        <v>-3503.5574229278782</v>
      </c>
      <c r="H586" s="160">
        <f>+[1]data1cf!AG585</f>
        <v>-2184.5246605028428</v>
      </c>
      <c r="I586" s="160">
        <f>+[1]data1cf!AH585</f>
        <v>-2313.5600149500297</v>
      </c>
      <c r="J586" s="160">
        <f>+[1]data1cf!AI585</f>
        <v>-2325.9942174850194</v>
      </c>
      <c r="K586" s="160">
        <f>+[1]data1cf!AJ585</f>
        <v>-2334.9087620369351</v>
      </c>
      <c r="L586" s="160">
        <f>+[1]data1cf!AK585</f>
        <v>-2363.4881523654299</v>
      </c>
      <c r="M586" s="160">
        <f>+[1]data1cf!AL585</f>
        <v>-2361.6873963397575</v>
      </c>
      <c r="N586" s="160">
        <f>+[1]data1cf!AM585</f>
        <v>-2379.5748848973362</v>
      </c>
      <c r="O586" s="160">
        <f>+[1]data1cf!AN585</f>
        <v>-2189.4877134716216</v>
      </c>
      <c r="P586" s="160">
        <f>+[1]data1cf!AO585</f>
        <v>-2151.3833704231565</v>
      </c>
      <c r="Q586" s="160">
        <f>+[1]data1cf!AP585</f>
        <v>-2152.0227582992165</v>
      </c>
      <c r="R586" s="160">
        <f>+[1]data1cf!AQ585</f>
        <v>1148.3417974414806</v>
      </c>
      <c r="S586" s="160">
        <f>+[1]data1cf!AR585</f>
        <v>0</v>
      </c>
      <c r="T586" s="160">
        <f>+[1]data1cf!AS585</f>
        <v>0</v>
      </c>
      <c r="U586" s="160">
        <f>+[1]data1cf!AT585</f>
        <v>0</v>
      </c>
      <c r="V586" s="160">
        <f>+[1]data1cf!AU585</f>
        <v>0</v>
      </c>
      <c r="W586" s="160">
        <f>+[1]data1cf!AV585</f>
        <v>0</v>
      </c>
      <c r="X586" s="160">
        <f>+[1]data1cf!AW585</f>
        <v>0</v>
      </c>
      <c r="Y586" s="160">
        <f>+[1]data1cf!AX585</f>
        <v>0</v>
      </c>
      <c r="Z586" s="160">
        <f>+[1]data1cf!AY585</f>
        <v>0</v>
      </c>
      <c r="AA586" s="160">
        <f>+[1]data1cf!AZ585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7"/>
        <v>-101728.04262788992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0">
        <f>+[1]data1cf!AA586</f>
        <v>-100692.97426163823</v>
      </c>
      <c r="C587" s="160">
        <f>+[1]data1cf!AB586</f>
        <v>-7336.6450583539281</v>
      </c>
      <c r="D587" s="160">
        <f>+[1]data1cf!AC586</f>
        <v>-3075.9129043329258</v>
      </c>
      <c r="E587" s="160">
        <f>+[1]data1cf!AD586</f>
        <v>-2957.9231376114139</v>
      </c>
      <c r="F587" s="160">
        <f>+[1]data1cf!AE586</f>
        <v>-3252.3358790467373</v>
      </c>
      <c r="G587" s="160">
        <f>+[1]data1cf!AF586</f>
        <v>-3495.6044246295996</v>
      </c>
      <c r="H587" s="160">
        <f>+[1]data1cf!AG586</f>
        <v>-2170.6574404576609</v>
      </c>
      <c r="I587" s="160">
        <f>+[1]data1cf!AH586</f>
        <v>-2300.4273346504197</v>
      </c>
      <c r="J587" s="160">
        <f>+[1]data1cf!AI586</f>
        <v>-2312.8615371854094</v>
      </c>
      <c r="K587" s="160">
        <f>+[1]data1cf!AJ586</f>
        <v>-2321.753822957156</v>
      </c>
      <c r="L587" s="160">
        <f>+[1]data1cf!AK586</f>
        <v>-2350.3554720658199</v>
      </c>
      <c r="M587" s="160">
        <f>+[1]data1cf!AL586</f>
        <v>-2348.5324572599784</v>
      </c>
      <c r="N587" s="160">
        <f>+[1]data1cf!AM586</f>
        <v>-2366.4422045977262</v>
      </c>
      <c r="O587" s="160">
        <f>+[1]data1cf!AN586</f>
        <v>-2176.3327743918426</v>
      </c>
      <c r="P587" s="160">
        <f>+[1]data1cf!AO586</f>
        <v>-2138.2506901235465</v>
      </c>
      <c r="Q587" s="160">
        <f>+[1]data1cf!AP586</f>
        <v>-2138.8678192194375</v>
      </c>
      <c r="R587" s="160">
        <f>+[1]data1cf!AQ586</f>
        <v>1154.9081375912856</v>
      </c>
      <c r="S587" s="160">
        <f>+[1]data1cf!AR586</f>
        <v>0</v>
      </c>
      <c r="T587" s="160">
        <f>+[1]data1cf!AS586</f>
        <v>0</v>
      </c>
      <c r="U587" s="160">
        <f>+[1]data1cf!AT586</f>
        <v>0</v>
      </c>
      <c r="V587" s="160">
        <f>+[1]data1cf!AU586</f>
        <v>0</v>
      </c>
      <c r="W587" s="160">
        <f>+[1]data1cf!AV586</f>
        <v>0</v>
      </c>
      <c r="X587" s="160">
        <f>+[1]data1cf!AW586</f>
        <v>0</v>
      </c>
      <c r="Y587" s="160">
        <f>+[1]data1cf!AX586</f>
        <v>0</v>
      </c>
      <c r="Z587" s="160">
        <f>+[1]data1cf!AY586</f>
        <v>0</v>
      </c>
      <c r="AA587" s="160">
        <f>+[1]data1cf!AZ586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7"/>
        <v>-102116.89405129327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0">
        <f>+[1]data1cf!AA587</f>
        <v>-89900.064212456375</v>
      </c>
      <c r="C588" s="160">
        <f>+[1]data1cf!AB587</f>
        <v>-7562.0854044919479</v>
      </c>
      <c r="D588" s="160">
        <f>+[1]data1cf!AC587</f>
        <v>-3561.3544133262126</v>
      </c>
      <c r="E588" s="160">
        <f>+[1]data1cf!AD587</f>
        <v>-3290.6017511248019</v>
      </c>
      <c r="F588" s="160">
        <f>+[1]data1cf!AE587</f>
        <v>-3526.733319248201</v>
      </c>
      <c r="G588" s="160">
        <f>+[1]data1cf!AF587</f>
        <v>-3732.7588195090511</v>
      </c>
      <c r="H588" s="160">
        <f>+[1]data1cf!AG587</f>
        <v>-2432.0858979673558</v>
      </c>
      <c r="I588" s="160">
        <f>+[1]data1cf!AH587</f>
        <v>-2548.0080568506119</v>
      </c>
      <c r="J588" s="160">
        <f>+[1]data1cf!AI587</f>
        <v>-2560.4422593856016</v>
      </c>
      <c r="K588" s="160">
        <f>+[1]data1cf!AJ587</f>
        <v>-2569.7541735000605</v>
      </c>
      <c r="L588" s="160">
        <f>+[1]data1cf!AK587</f>
        <v>-2597.9361942660121</v>
      </c>
      <c r="M588" s="160">
        <f>+[1]data1cf!AL587</f>
        <v>-2596.5328078028833</v>
      </c>
      <c r="N588" s="160">
        <f>+[1]data1cf!AM587</f>
        <v>-2614.0229267979184</v>
      </c>
      <c r="O588" s="160">
        <f>+[1]data1cf!AN587</f>
        <v>-2424.3331249347466</v>
      </c>
      <c r="P588" s="160">
        <f>+[1]data1cf!AO587</f>
        <v>-2385.8314123237387</v>
      </c>
      <c r="Q588" s="160">
        <f>+[1]data1cf!AP587</f>
        <v>-2386.8681697623424</v>
      </c>
      <c r="R588" s="160">
        <f>+[1]data1cf!AQ587</f>
        <v>1031.1177764911895</v>
      </c>
      <c r="S588" s="160">
        <f>+[1]data1cf!AR587</f>
        <v>0</v>
      </c>
      <c r="T588" s="160">
        <f>+[1]data1cf!AS587</f>
        <v>0</v>
      </c>
      <c r="U588" s="160">
        <f>+[1]data1cf!AT587</f>
        <v>0</v>
      </c>
      <c r="V588" s="160">
        <f>+[1]data1cf!AU587</f>
        <v>0</v>
      </c>
      <c r="W588" s="160">
        <f>+[1]data1cf!AV587</f>
        <v>0</v>
      </c>
      <c r="X588" s="160">
        <f>+[1]data1cf!AW587</f>
        <v>0</v>
      </c>
      <c r="Y588" s="160">
        <f>+[1]data1cf!AX587</f>
        <v>0</v>
      </c>
      <c r="Z588" s="160">
        <f>+[1]data1cf!AY587</f>
        <v>0</v>
      </c>
      <c r="AA588" s="160">
        <f>+[1]data1cf!AZ587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7"/>
        <v>-94407.366729111745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0">
        <f>+[1]data1cf!AA588</f>
        <v>-91283.24913718889</v>
      </c>
      <c r="C589" s="160">
        <f>+[1]data1cf!AB588</f>
        <v>-7631.8618268582859</v>
      </c>
      <c r="D589" s="160">
        <f>+[1]data1cf!AC588</f>
        <v>-3544.7426636299656</v>
      </c>
      <c r="E589" s="160">
        <f>+[1]data1cf!AD588</f>
        <v>-3352.5494742695082</v>
      </c>
      <c r="F589" s="160">
        <f>+[1]data1cf!AE588</f>
        <v>-3340.3909181484614</v>
      </c>
      <c r="G589" s="160">
        <f>+[1]data1cf!AF588</f>
        <v>-3668.5830296372178</v>
      </c>
      <c r="H589" s="160">
        <f>+[1]data1cf!AG588</f>
        <v>-2398.5820607561027</v>
      </c>
      <c r="I589" s="160">
        <f>+[1]data1cf!AH588</f>
        <v>-2516.2789012251878</v>
      </c>
      <c r="J589" s="160">
        <f>+[1]data1cf!AI588</f>
        <v>-2528.7131037601775</v>
      </c>
      <c r="K589" s="160">
        <f>+[1]data1cf!AJ588</f>
        <v>-2537.971239644763</v>
      </c>
      <c r="L589" s="160">
        <f>+[1]data1cf!AK588</f>
        <v>-2566.2070386405881</v>
      </c>
      <c r="M589" s="160">
        <f>+[1]data1cf!AL588</f>
        <v>-2564.7498739475855</v>
      </c>
      <c r="N589" s="160">
        <f>+[1]data1cf!AM588</f>
        <v>-2582.2937711724944</v>
      </c>
      <c r="O589" s="160">
        <f>+[1]data1cf!AN588</f>
        <v>-2392.5501910794492</v>
      </c>
      <c r="P589" s="160">
        <f>+[1]data1cf!AO588</f>
        <v>-2354.1022566983147</v>
      </c>
      <c r="Q589" s="160">
        <f>+[1]data1cf!AP588</f>
        <v>-2355.0852359070445</v>
      </c>
      <c r="R589" s="160">
        <f>+[1]data1cf!AQ588</f>
        <v>1046.9823543039015</v>
      </c>
      <c r="S589" s="160">
        <f>+[1]data1cf!AR588</f>
        <v>0</v>
      </c>
      <c r="T589" s="160">
        <f>+[1]data1cf!AS588</f>
        <v>0</v>
      </c>
      <c r="U589" s="160">
        <f>+[1]data1cf!AT588</f>
        <v>0</v>
      </c>
      <c r="V589" s="160">
        <f>+[1]data1cf!AU588</f>
        <v>0</v>
      </c>
      <c r="W589" s="160">
        <f>+[1]data1cf!AV588</f>
        <v>0</v>
      </c>
      <c r="X589" s="160">
        <f>+[1]data1cf!AW588</f>
        <v>0</v>
      </c>
      <c r="Y589" s="160">
        <f>+[1]data1cf!AX588</f>
        <v>0</v>
      </c>
      <c r="Z589" s="160">
        <f>+[1]data1cf!AY588</f>
        <v>0</v>
      </c>
      <c r="AA589" s="160">
        <f>+[1]data1cf!AZ588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7"/>
        <v>-95468.255529649919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0">
        <f>+[1]data1cf!AA589</f>
        <v>-89175.430306492111</v>
      </c>
      <c r="C590" s="160">
        <f>+[1]data1cf!AB589</f>
        <v>-7540.7643039781196</v>
      </c>
      <c r="D590" s="160">
        <f>+[1]data1cf!AC589</f>
        <v>-3615.7254709149688</v>
      </c>
      <c r="E590" s="160">
        <f>+[1]data1cf!AD589</f>
        <v>-3284.9175370318153</v>
      </c>
      <c r="F590" s="160">
        <f>+[1]data1cf!AE589</f>
        <v>-3522.8266511604529</v>
      </c>
      <c r="G590" s="160">
        <f>+[1]data1cf!AF589</f>
        <v>-3880.842076347134</v>
      </c>
      <c r="H590" s="160">
        <f>+[1]data1cf!AG589</f>
        <v>-2449.6381543497591</v>
      </c>
      <c r="I590" s="160">
        <f>+[1]data1cf!AH589</f>
        <v>-2564.6305789463077</v>
      </c>
      <c r="J590" s="160">
        <f>+[1]data1cf!AI589</f>
        <v>-2577.0647814812974</v>
      </c>
      <c r="K590" s="160">
        <f>+[1]data1cf!AJ589</f>
        <v>-2586.4048693620202</v>
      </c>
      <c r="L590" s="160">
        <f>+[1]data1cf!AK589</f>
        <v>-2614.5587163617074</v>
      </c>
      <c r="M590" s="160">
        <f>+[1]data1cf!AL589</f>
        <v>-2613.1835036648426</v>
      </c>
      <c r="N590" s="160">
        <f>+[1]data1cf!AM589</f>
        <v>-2630.6454488936142</v>
      </c>
      <c r="O590" s="160">
        <f>+[1]data1cf!AN589</f>
        <v>-2440.9838207967064</v>
      </c>
      <c r="P590" s="160">
        <f>+[1]data1cf!AO589</f>
        <v>-2402.4539344194345</v>
      </c>
      <c r="Q590" s="160">
        <f>+[1]data1cf!AP589</f>
        <v>-2403.5188656243017</v>
      </c>
      <c r="R590" s="160">
        <f>+[1]data1cf!AQ589</f>
        <v>1022.8065154433417</v>
      </c>
      <c r="S590" s="160">
        <f>+[1]data1cf!AR589</f>
        <v>0</v>
      </c>
      <c r="T590" s="160">
        <f>+[1]data1cf!AS589</f>
        <v>0</v>
      </c>
      <c r="U590" s="160">
        <f>+[1]data1cf!AT589</f>
        <v>0</v>
      </c>
      <c r="V590" s="160">
        <f>+[1]data1cf!AU589</f>
        <v>0</v>
      </c>
      <c r="W590" s="160">
        <f>+[1]data1cf!AV589</f>
        <v>0</v>
      </c>
      <c r="X590" s="160">
        <f>+[1]data1cf!AW589</f>
        <v>0</v>
      </c>
      <c r="Y590" s="160">
        <f>+[1]data1cf!AX589</f>
        <v>0</v>
      </c>
      <c r="Z590" s="160">
        <f>+[1]data1cf!AY589</f>
        <v>0</v>
      </c>
      <c r="AA590" s="160">
        <f>+[1]data1cf!AZ589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7"/>
        <v>-93906.04479370937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0">
        <f>+[1]data1cf!AA590</f>
        <v>-100526.10125161061</v>
      </c>
      <c r="C591" s="160">
        <f>+[1]data1cf!AB590</f>
        <v>-7414.7769220469181</v>
      </c>
      <c r="D591" s="160">
        <f>+[1]data1cf!AC590</f>
        <v>-3150.5992386459639</v>
      </c>
      <c r="E591" s="160">
        <f>+[1]data1cf!AD590</f>
        <v>-2867.8305624690847</v>
      </c>
      <c r="F591" s="160">
        <f>+[1]data1cf!AE590</f>
        <v>-3084.9886417435068</v>
      </c>
      <c r="G591" s="160">
        <f>+[1]data1cf!AF590</f>
        <v>-3540.3843496839763</v>
      </c>
      <c r="H591" s="160">
        <f>+[1]data1cf!AG590</f>
        <v>-2174.6994785560723</v>
      </c>
      <c r="I591" s="160">
        <f>+[1]data1cf!AH590</f>
        <v>-2304.2552680020449</v>
      </c>
      <c r="J591" s="160">
        <f>+[1]data1cf!AI590</f>
        <v>-2316.689470537035</v>
      </c>
      <c r="K591" s="160">
        <f>+[1]data1cf!AJ590</f>
        <v>-2325.5882443314117</v>
      </c>
      <c r="L591" s="160">
        <f>+[1]data1cf!AK590</f>
        <v>-2354.1834054174451</v>
      </c>
      <c r="M591" s="160">
        <f>+[1]data1cf!AL590</f>
        <v>-2352.3668786342341</v>
      </c>
      <c r="N591" s="160">
        <f>+[1]data1cf!AM590</f>
        <v>-2370.2701379493515</v>
      </c>
      <c r="O591" s="160">
        <f>+[1]data1cf!AN590</f>
        <v>-2180.1671957660983</v>
      </c>
      <c r="P591" s="160">
        <f>+[1]data1cf!AO590</f>
        <v>-2142.0786234751718</v>
      </c>
      <c r="Q591" s="160">
        <f>+[1]data1cf!AP590</f>
        <v>-2142.7022405936932</v>
      </c>
      <c r="R591" s="160">
        <f>+[1]data1cf!AQ590</f>
        <v>1152.994170915473</v>
      </c>
      <c r="S591" s="160">
        <f>+[1]data1cf!AR590</f>
        <v>0</v>
      </c>
      <c r="T591" s="160">
        <f>+[1]data1cf!AS590</f>
        <v>0</v>
      </c>
      <c r="U591" s="160">
        <f>+[1]data1cf!AT590</f>
        <v>0</v>
      </c>
      <c r="V591" s="160">
        <f>+[1]data1cf!AU590</f>
        <v>0</v>
      </c>
      <c r="W591" s="160">
        <f>+[1]data1cf!AV590</f>
        <v>0</v>
      </c>
      <c r="X591" s="160">
        <f>+[1]data1cf!AW590</f>
        <v>0</v>
      </c>
      <c r="Y591" s="160">
        <f>+[1]data1cf!AX590</f>
        <v>0</v>
      </c>
      <c r="Z591" s="160">
        <f>+[1]data1cf!AY590</f>
        <v>0</v>
      </c>
      <c r="AA591" s="160">
        <f>+[1]data1cf!AZ590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7"/>
        <v>-101976.62881272724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0">
        <f>+[1]data1cf!AA591</f>
        <v>-99619.27011139656</v>
      </c>
      <c r="C592" s="160">
        <f>+[1]data1cf!AB591</f>
        <v>-7398.4860449983025</v>
      </c>
      <c r="D592" s="160">
        <f>+[1]data1cf!AC591</f>
        <v>-3138.575839580436</v>
      </c>
      <c r="E592" s="160">
        <f>+[1]data1cf!AD591</f>
        <v>-2924.5506771890869</v>
      </c>
      <c r="F592" s="160">
        <f>+[1]data1cf!AE591</f>
        <v>-3102.6774458859463</v>
      </c>
      <c r="G592" s="160">
        <f>+[1]data1cf!AF591</f>
        <v>-3516.5795204203141</v>
      </c>
      <c r="H592" s="160">
        <f>+[1]data1cf!AG591</f>
        <v>-2196.664960073811</v>
      </c>
      <c r="I592" s="160">
        <f>+[1]data1cf!AH591</f>
        <v>-2325.0572488936432</v>
      </c>
      <c r="J592" s="160">
        <f>+[1]data1cf!AI591</f>
        <v>-2337.4914514286329</v>
      </c>
      <c r="K592" s="160">
        <f>+[1]data1cf!AJ591</f>
        <v>-2346.4254828177409</v>
      </c>
      <c r="L592" s="160">
        <f>+[1]data1cf!AK591</f>
        <v>-2374.9853863090434</v>
      </c>
      <c r="M592" s="160">
        <f>+[1]data1cf!AL591</f>
        <v>-2373.2041171205638</v>
      </c>
      <c r="N592" s="160">
        <f>+[1]data1cf!AM591</f>
        <v>-2391.0721188409498</v>
      </c>
      <c r="O592" s="160">
        <f>+[1]data1cf!AN591</f>
        <v>-2201.0044342524275</v>
      </c>
      <c r="P592" s="160">
        <f>+[1]data1cf!AO591</f>
        <v>-2162.8806043667701</v>
      </c>
      <c r="Q592" s="160">
        <f>+[1]data1cf!AP591</f>
        <v>-2163.5394790800228</v>
      </c>
      <c r="R592" s="160">
        <f>+[1]data1cf!AQ591</f>
        <v>1142.5931804696738</v>
      </c>
      <c r="S592" s="160">
        <f>+[1]data1cf!AR591</f>
        <v>0</v>
      </c>
      <c r="T592" s="160">
        <f>+[1]data1cf!AS591</f>
        <v>0</v>
      </c>
      <c r="U592" s="160">
        <f>+[1]data1cf!AT591</f>
        <v>0</v>
      </c>
      <c r="V592" s="160">
        <f>+[1]data1cf!AU591</f>
        <v>0</v>
      </c>
      <c r="W592" s="160">
        <f>+[1]data1cf!AV591</f>
        <v>0</v>
      </c>
      <c r="X592" s="160">
        <f>+[1]data1cf!AW591</f>
        <v>0</v>
      </c>
      <c r="Y592" s="160">
        <f>+[1]data1cf!AX591</f>
        <v>0</v>
      </c>
      <c r="Z592" s="160">
        <f>+[1]data1cf!AY591</f>
        <v>0</v>
      </c>
      <c r="AA592" s="160">
        <f>+[1]data1cf!AZ591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7"/>
        <v>-101264.02114985611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0">
        <f>+[1]data1cf!AA592</f>
        <v>-99013.993601740338</v>
      </c>
      <c r="C593" s="160">
        <f>+[1]data1cf!AB592</f>
        <v>-7575.8510276372308</v>
      </c>
      <c r="D593" s="160">
        <f>+[1]data1cf!AC592</f>
        <v>-3174.8270871055956</v>
      </c>
      <c r="E593" s="160">
        <f>+[1]data1cf!AD592</f>
        <v>-2792.4087851726554</v>
      </c>
      <c r="F593" s="160">
        <f>+[1]data1cf!AE592</f>
        <v>-3219.8233021929591</v>
      </c>
      <c r="G593" s="160">
        <f>+[1]data1cf!AF592</f>
        <v>-3569.0214044541572</v>
      </c>
      <c r="H593" s="160">
        <f>+[1]data1cf!AG592</f>
        <v>-2211.326112957066</v>
      </c>
      <c r="I593" s="160">
        <f>+[1]data1cf!AH592</f>
        <v>-2338.9418078039489</v>
      </c>
      <c r="J593" s="160">
        <f>+[1]data1cf!AI592</f>
        <v>-2351.3760103389391</v>
      </c>
      <c r="K593" s="160">
        <f>+[1]data1cf!AJ592</f>
        <v>-2360.3335748787426</v>
      </c>
      <c r="L593" s="160">
        <f>+[1]data1cf!AK592</f>
        <v>-2388.8699452193491</v>
      </c>
      <c r="M593" s="160">
        <f>+[1]data1cf!AL592</f>
        <v>-2387.112209181565</v>
      </c>
      <c r="N593" s="160">
        <f>+[1]data1cf!AM592</f>
        <v>-2404.9566777512555</v>
      </c>
      <c r="O593" s="160">
        <f>+[1]data1cf!AN592</f>
        <v>-2214.9125263134292</v>
      </c>
      <c r="P593" s="160">
        <f>+[1]data1cf!AO592</f>
        <v>-2176.7651632770758</v>
      </c>
      <c r="Q593" s="160">
        <f>+[1]data1cf!AP592</f>
        <v>-2177.4475711410241</v>
      </c>
      <c r="R593" s="160">
        <f>+[1]data1cf!AQ592</f>
        <v>1135.650901014521</v>
      </c>
      <c r="S593" s="160">
        <f>+[1]data1cf!AR592</f>
        <v>0</v>
      </c>
      <c r="T593" s="160">
        <f>+[1]data1cf!AS592</f>
        <v>0</v>
      </c>
      <c r="U593" s="160">
        <f>+[1]data1cf!AT592</f>
        <v>0</v>
      </c>
      <c r="V593" s="160">
        <f>+[1]data1cf!AU592</f>
        <v>0</v>
      </c>
      <c r="W593" s="160">
        <f>+[1]data1cf!AV592</f>
        <v>0</v>
      </c>
      <c r="X593" s="160">
        <f>+[1]data1cf!AW592</f>
        <v>0</v>
      </c>
      <c r="Y593" s="160">
        <f>+[1]data1cf!AX592</f>
        <v>0</v>
      </c>
      <c r="Z593" s="160">
        <f>+[1]data1cf!AY592</f>
        <v>0</v>
      </c>
      <c r="AA593" s="160">
        <f>+[1]data1cf!AZ592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7"/>
        <v>-100940.55741654531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0">
        <f>+[1]data1cf!AA593</f>
        <v>-85233.207149344118</v>
      </c>
      <c r="C594" s="160">
        <f>+[1]data1cf!AB593</f>
        <v>-7727.6903893353292</v>
      </c>
      <c r="D594" s="160">
        <f>+[1]data1cf!AC593</f>
        <v>-3783.3108126577649</v>
      </c>
      <c r="E594" s="160">
        <f>+[1]data1cf!AD593</f>
        <v>-3375.9463921388419</v>
      </c>
      <c r="F594" s="160">
        <f>+[1]data1cf!AE593</f>
        <v>-3532.8572546070941</v>
      </c>
      <c r="G594" s="160">
        <f>+[1]data1cf!AF593</f>
        <v>-3905.476065898064</v>
      </c>
      <c r="H594" s="160">
        <f>+[1]data1cf!AG593</f>
        <v>-2545.1276297957561</v>
      </c>
      <c r="I594" s="160">
        <f>+[1]data1cf!AH593</f>
        <v>-2655.0620243927569</v>
      </c>
      <c r="J594" s="160">
        <f>+[1]data1cf!AI593</f>
        <v>-2667.4962269277466</v>
      </c>
      <c r="K594" s="160">
        <f>+[1]data1cf!AJ593</f>
        <v>-2676.9895884448192</v>
      </c>
      <c r="L594" s="160">
        <f>+[1]data1cf!AK593</f>
        <v>-2704.9901618081567</v>
      </c>
      <c r="M594" s="160">
        <f>+[1]data1cf!AL593</f>
        <v>-2703.7682227476416</v>
      </c>
      <c r="N594" s="160">
        <f>+[1]data1cf!AM593</f>
        <v>-2721.0768943400635</v>
      </c>
      <c r="O594" s="160">
        <f>+[1]data1cf!AN593</f>
        <v>-2531.5685398795058</v>
      </c>
      <c r="P594" s="160">
        <f>+[1]data1cf!AO593</f>
        <v>-2492.8853798658838</v>
      </c>
      <c r="Q594" s="160">
        <f>+[1]data1cf!AP593</f>
        <v>-2494.1035847071007</v>
      </c>
      <c r="R594" s="160">
        <f>+[1]data1cf!AQ593</f>
        <v>977.59079272011707</v>
      </c>
      <c r="S594" s="160">
        <f>+[1]data1cf!AR593</f>
        <v>0</v>
      </c>
      <c r="T594" s="160">
        <f>+[1]data1cf!AS593</f>
        <v>0</v>
      </c>
      <c r="U594" s="160">
        <f>+[1]data1cf!AT593</f>
        <v>0</v>
      </c>
      <c r="V594" s="160">
        <f>+[1]data1cf!AU593</f>
        <v>0</v>
      </c>
      <c r="W594" s="160">
        <f>+[1]data1cf!AV593</f>
        <v>0</v>
      </c>
      <c r="X594" s="160">
        <f>+[1]data1cf!AW593</f>
        <v>0</v>
      </c>
      <c r="Y594" s="160">
        <f>+[1]data1cf!AX593</f>
        <v>0</v>
      </c>
      <c r="Z594" s="160">
        <f>+[1]data1cf!AY593</f>
        <v>0</v>
      </c>
      <c r="AA594" s="160">
        <f>+[1]data1cf!AZ593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7"/>
        <v>-91073.969322774137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0">
        <f>+[1]data1cf!AA594</f>
        <v>-87081.429471532552</v>
      </c>
      <c r="C595" s="160">
        <f>+[1]data1cf!AB594</f>
        <v>-7611.6922674101934</v>
      </c>
      <c r="D595" s="160">
        <f>+[1]data1cf!AC594</f>
        <v>-3671.9862935339406</v>
      </c>
      <c r="E595" s="160">
        <f>+[1]data1cf!AD594</f>
        <v>-3312.206724786271</v>
      </c>
      <c r="F595" s="160">
        <f>+[1]data1cf!AE594</f>
        <v>-3563.2754682483746</v>
      </c>
      <c r="G595" s="160">
        <f>+[1]data1cf!AF594</f>
        <v>-3803.9526204307622</v>
      </c>
      <c r="H595" s="160">
        <f>+[1]data1cf!AG594</f>
        <v>-2500.3595451343504</v>
      </c>
      <c r="I595" s="160">
        <f>+[1]data1cf!AH594</f>
        <v>-2612.6652828996112</v>
      </c>
      <c r="J595" s="160">
        <f>+[1]data1cf!AI594</f>
        <v>-2625.0994854346013</v>
      </c>
      <c r="K595" s="160">
        <f>+[1]data1cf!AJ594</f>
        <v>-2634.5209880677876</v>
      </c>
      <c r="L595" s="160">
        <f>+[1]data1cf!AK594</f>
        <v>-2662.5934203150118</v>
      </c>
      <c r="M595" s="160">
        <f>+[1]data1cf!AL594</f>
        <v>-2661.29962237061</v>
      </c>
      <c r="N595" s="160">
        <f>+[1]data1cf!AM594</f>
        <v>-2678.6801528469182</v>
      </c>
      <c r="O595" s="160">
        <f>+[1]data1cf!AN594</f>
        <v>-2489.0999395024737</v>
      </c>
      <c r="P595" s="160">
        <f>+[1]data1cf!AO594</f>
        <v>-2450.4886383727385</v>
      </c>
      <c r="Q595" s="160">
        <f>+[1]data1cf!AP594</f>
        <v>-2451.6349843300691</v>
      </c>
      <c r="R595" s="160">
        <f>+[1]data1cf!AQ594</f>
        <v>998.78916346668973</v>
      </c>
      <c r="S595" s="160">
        <f>+[1]data1cf!AR594</f>
        <v>0</v>
      </c>
      <c r="T595" s="160">
        <f>+[1]data1cf!AS594</f>
        <v>0</v>
      </c>
      <c r="U595" s="160">
        <f>+[1]data1cf!AT594</f>
        <v>0</v>
      </c>
      <c r="V595" s="160">
        <f>+[1]data1cf!AU594</f>
        <v>0</v>
      </c>
      <c r="W595" s="160">
        <f>+[1]data1cf!AV594</f>
        <v>0</v>
      </c>
      <c r="X595" s="160">
        <f>+[1]data1cf!AW594</f>
        <v>0</v>
      </c>
      <c r="Y595" s="160">
        <f>+[1]data1cf!AX594</f>
        <v>0</v>
      </c>
      <c r="Z595" s="160">
        <f>+[1]data1cf!AY594</f>
        <v>0</v>
      </c>
      <c r="AA595" s="160">
        <f>+[1]data1cf!AZ594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7"/>
        <v>-92327.127847565745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0">
        <f>+[1]data1cf!AA595</f>
        <v>-90222.824284994422</v>
      </c>
      <c r="C596" s="160">
        <f>+[1]data1cf!AB595</f>
        <v>-7612.991035124257</v>
      </c>
      <c r="D596" s="160">
        <f>+[1]data1cf!AC595</f>
        <v>-3634.3232314193501</v>
      </c>
      <c r="E596" s="160">
        <f>+[1]data1cf!AD595</f>
        <v>-3319.3341434738632</v>
      </c>
      <c r="F596" s="160">
        <f>+[1]data1cf!AE595</f>
        <v>-3565.4728726537833</v>
      </c>
      <c r="G596" s="160">
        <f>+[1]data1cf!AF595</f>
        <v>-3719.1677966372608</v>
      </c>
      <c r="H596" s="160">
        <f>+[1]data1cf!AG595</f>
        <v>-2424.2679260279215</v>
      </c>
      <c r="I596" s="160">
        <f>+[1]data1cf!AH595</f>
        <v>-2540.604198994647</v>
      </c>
      <c r="J596" s="160">
        <f>+[1]data1cf!AI595</f>
        <v>-2553.0384015296368</v>
      </c>
      <c r="K596" s="160">
        <f>+[1]data1cf!AJ595</f>
        <v>-2562.3377667324758</v>
      </c>
      <c r="L596" s="160">
        <f>+[1]data1cf!AK595</f>
        <v>-2590.5323364100473</v>
      </c>
      <c r="M596" s="160">
        <f>+[1]data1cf!AL595</f>
        <v>-2589.1164010352986</v>
      </c>
      <c r="N596" s="160">
        <f>+[1]data1cf!AM595</f>
        <v>-2606.6190689419536</v>
      </c>
      <c r="O596" s="160">
        <f>+[1]data1cf!AN595</f>
        <v>-2416.9167181671619</v>
      </c>
      <c r="P596" s="160">
        <f>+[1]data1cf!AO595</f>
        <v>-2378.4275544677739</v>
      </c>
      <c r="Q596" s="160">
        <f>+[1]data1cf!AP595</f>
        <v>-2379.4517629947572</v>
      </c>
      <c r="R596" s="160">
        <f>+[1]data1cf!AQ595</f>
        <v>1034.8197054191719</v>
      </c>
      <c r="S596" s="160">
        <f>+[1]data1cf!AR595</f>
        <v>0</v>
      </c>
      <c r="T596" s="160">
        <f>+[1]data1cf!AS595</f>
        <v>0</v>
      </c>
      <c r="U596" s="160">
        <f>+[1]data1cf!AT595</f>
        <v>0</v>
      </c>
      <c r="V596" s="160">
        <f>+[1]data1cf!AU595</f>
        <v>0</v>
      </c>
      <c r="W596" s="160">
        <f>+[1]data1cf!AV595</f>
        <v>0</v>
      </c>
      <c r="X596" s="160">
        <f>+[1]data1cf!AW595</f>
        <v>0</v>
      </c>
      <c r="Y596" s="160">
        <f>+[1]data1cf!AX595</f>
        <v>0</v>
      </c>
      <c r="Z596" s="160">
        <f>+[1]data1cf!AY595</f>
        <v>0</v>
      </c>
      <c r="AA596" s="160">
        <f>+[1]data1cf!AZ595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8">SUMPRODUCT(B596:AJ596,PVCapPrice)</f>
        <v>-94778.286633674594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0">
        <f>+[1]data1cf!AA596</f>
        <v>-89678.009208002128</v>
      </c>
      <c r="C597" s="160">
        <f>+[1]data1cf!AB596</f>
        <v>-7587.3564474951554</v>
      </c>
      <c r="D597" s="160">
        <f>+[1]data1cf!AC596</f>
        <v>-3594.0462744320535</v>
      </c>
      <c r="E597" s="160">
        <f>+[1]data1cf!AD596</f>
        <v>-3245.8678264581422</v>
      </c>
      <c r="F597" s="160">
        <f>+[1]data1cf!AE596</f>
        <v>-3472.6972766872586</v>
      </c>
      <c r="G597" s="160">
        <f>+[1]data1cf!AF596</f>
        <v>-3754.8309900452987</v>
      </c>
      <c r="H597" s="160">
        <f>+[1]data1cf!AG596</f>
        <v>-2437.4645675784473</v>
      </c>
      <c r="I597" s="160">
        <f>+[1]data1cf!AH596</f>
        <v>-2553.1018210087886</v>
      </c>
      <c r="J597" s="160">
        <f>+[1]data1cf!AI596</f>
        <v>-2565.5360235437784</v>
      </c>
      <c r="K597" s="160">
        <f>+[1]data1cf!AJ596</f>
        <v>-2574.8565711568108</v>
      </c>
      <c r="L597" s="160">
        <f>+[1]data1cf!AK596</f>
        <v>-2603.0299584241889</v>
      </c>
      <c r="M597" s="160">
        <f>+[1]data1cf!AL596</f>
        <v>-2601.6352054596332</v>
      </c>
      <c r="N597" s="160">
        <f>+[1]data1cf!AM596</f>
        <v>-2619.1166909560952</v>
      </c>
      <c r="O597" s="160">
        <f>+[1]data1cf!AN596</f>
        <v>-2429.4355225914969</v>
      </c>
      <c r="P597" s="160">
        <f>+[1]data1cf!AO596</f>
        <v>-2390.9251764819155</v>
      </c>
      <c r="Q597" s="160">
        <f>+[1]data1cf!AP596</f>
        <v>-2391.9705674190923</v>
      </c>
      <c r="R597" s="160">
        <f>+[1]data1cf!AQ596</f>
        <v>1028.5708944121011</v>
      </c>
      <c r="S597" s="160">
        <f>+[1]data1cf!AR596</f>
        <v>0</v>
      </c>
      <c r="T597" s="160">
        <f>+[1]data1cf!AS596</f>
        <v>0</v>
      </c>
      <c r="U597" s="160">
        <f>+[1]data1cf!AT596</f>
        <v>0</v>
      </c>
      <c r="V597" s="160">
        <f>+[1]data1cf!AU596</f>
        <v>0</v>
      </c>
      <c r="W597" s="160">
        <f>+[1]data1cf!AV596</f>
        <v>0</v>
      </c>
      <c r="X597" s="160">
        <f>+[1]data1cf!AW596</f>
        <v>0</v>
      </c>
      <c r="Y597" s="160">
        <f>+[1]data1cf!AX596</f>
        <v>0</v>
      </c>
      <c r="Z597" s="160">
        <f>+[1]data1cf!AY596</f>
        <v>0</v>
      </c>
      <c r="AA597" s="160">
        <f>+[1]data1cf!AZ596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8"/>
        <v>-94227.968148724176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0">
        <f>+[1]data1cf!AA597</f>
        <v>-91057.645982391041</v>
      </c>
      <c r="C598" s="160">
        <f>+[1]data1cf!AB597</f>
        <v>-7552.3541855865287</v>
      </c>
      <c r="D598" s="160">
        <f>+[1]data1cf!AC597</f>
        <v>-3487.8658082297256</v>
      </c>
      <c r="E598" s="160">
        <f>+[1]data1cf!AD597</f>
        <v>-3108.8511953011121</v>
      </c>
      <c r="F598" s="160">
        <f>+[1]data1cf!AE597</f>
        <v>-3370.0061092143751</v>
      </c>
      <c r="G598" s="160">
        <f>+[1]data1cf!AF597</f>
        <v>-3632.4127339996312</v>
      </c>
      <c r="H598" s="160">
        <f>+[1]data1cf!AG597</f>
        <v>-2404.0466745163735</v>
      </c>
      <c r="I598" s="160">
        <f>+[1]data1cf!AH597</f>
        <v>-2521.4540571137268</v>
      </c>
      <c r="J598" s="160">
        <f>+[1]data1cf!AI597</f>
        <v>-2533.8882596487165</v>
      </c>
      <c r="K598" s="160">
        <f>+[1]data1cf!AJ597</f>
        <v>-2543.15516698396</v>
      </c>
      <c r="L598" s="160">
        <f>+[1]data1cf!AK597</f>
        <v>-2571.382194529127</v>
      </c>
      <c r="M598" s="160">
        <f>+[1]data1cf!AL597</f>
        <v>-2569.9338012867829</v>
      </c>
      <c r="N598" s="160">
        <f>+[1]data1cf!AM597</f>
        <v>-2587.4689270610334</v>
      </c>
      <c r="O598" s="160">
        <f>+[1]data1cf!AN597</f>
        <v>-2397.7341184186466</v>
      </c>
      <c r="P598" s="160">
        <f>+[1]data1cf!AO597</f>
        <v>-2359.2774125868536</v>
      </c>
      <c r="Q598" s="160">
        <f>+[1]data1cf!AP597</f>
        <v>-2360.269163246242</v>
      </c>
      <c r="R598" s="160">
        <f>+[1]data1cf!AQ597</f>
        <v>1044.394776359632</v>
      </c>
      <c r="S598" s="160">
        <f>+[1]data1cf!AR597</f>
        <v>0</v>
      </c>
      <c r="T598" s="160">
        <f>+[1]data1cf!AS597</f>
        <v>0</v>
      </c>
      <c r="U598" s="160">
        <f>+[1]data1cf!AT597</f>
        <v>0</v>
      </c>
      <c r="V598" s="160">
        <f>+[1]data1cf!AU597</f>
        <v>0</v>
      </c>
      <c r="W598" s="160">
        <f>+[1]data1cf!AV597</f>
        <v>0</v>
      </c>
      <c r="X598" s="160">
        <f>+[1]data1cf!AW597</f>
        <v>0</v>
      </c>
      <c r="Y598" s="160">
        <f>+[1]data1cf!AX597</f>
        <v>0</v>
      </c>
      <c r="Z598" s="160">
        <f>+[1]data1cf!AY597</f>
        <v>0</v>
      </c>
      <c r="AA598" s="160">
        <f>+[1]data1cf!AZ597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8"/>
        <v>-95056.076781295167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0">
        <f>+[1]data1cf!AA598</f>
        <v>-102517.40766775674</v>
      </c>
      <c r="C599" s="160">
        <f>+[1]data1cf!AB598</f>
        <v>-7327.6408734644347</v>
      </c>
      <c r="D599" s="160">
        <f>+[1]data1cf!AC598</f>
        <v>-3126.1265021503968</v>
      </c>
      <c r="E599" s="160">
        <f>+[1]data1cf!AD598</f>
        <v>-2715.2356425431285</v>
      </c>
      <c r="F599" s="160">
        <f>+[1]data1cf!AE598</f>
        <v>-3064.5180707084228</v>
      </c>
      <c r="G599" s="160">
        <f>+[1]data1cf!AF598</f>
        <v>-3386.8100869453692</v>
      </c>
      <c r="H599" s="160">
        <f>+[1]data1cf!AG598</f>
        <v>-2126.465576630641</v>
      </c>
      <c r="I599" s="160">
        <f>+[1]data1cf!AH598</f>
        <v>-2258.5762918607861</v>
      </c>
      <c r="J599" s="160">
        <f>+[1]data1cf!AI598</f>
        <v>-2271.0104943957758</v>
      </c>
      <c r="K599" s="160">
        <f>+[1]data1cf!AJ598</f>
        <v>-2279.8318461966924</v>
      </c>
      <c r="L599" s="160">
        <f>+[1]data1cf!AK598</f>
        <v>-2308.5044292761863</v>
      </c>
      <c r="M599" s="160">
        <f>+[1]data1cf!AL598</f>
        <v>-2306.6104804995148</v>
      </c>
      <c r="N599" s="160">
        <f>+[1]data1cf!AM598</f>
        <v>-2324.5911618080927</v>
      </c>
      <c r="O599" s="160">
        <f>+[1]data1cf!AN598</f>
        <v>-2134.410797631379</v>
      </c>
      <c r="P599" s="160">
        <f>+[1]data1cf!AO598</f>
        <v>-2096.399647333913</v>
      </c>
      <c r="Q599" s="160">
        <f>+[1]data1cf!AP598</f>
        <v>-2096.9458424589739</v>
      </c>
      <c r="R599" s="160">
        <f>+[1]data1cf!AQ598</f>
        <v>1175.8336589861026</v>
      </c>
      <c r="S599" s="160">
        <f>+[1]data1cf!AR598</f>
        <v>0</v>
      </c>
      <c r="T599" s="160">
        <f>+[1]data1cf!AS598</f>
        <v>0</v>
      </c>
      <c r="U599" s="160">
        <f>+[1]data1cf!AT598</f>
        <v>0</v>
      </c>
      <c r="V599" s="160">
        <f>+[1]data1cf!AU598</f>
        <v>0</v>
      </c>
      <c r="W599" s="160">
        <f>+[1]data1cf!AV598</f>
        <v>0</v>
      </c>
      <c r="X599" s="160">
        <f>+[1]data1cf!AW598</f>
        <v>0</v>
      </c>
      <c r="Y599" s="160">
        <f>+[1]data1cf!AX598</f>
        <v>0</v>
      </c>
      <c r="Z599" s="160">
        <f>+[1]data1cf!AY598</f>
        <v>0</v>
      </c>
      <c r="AA599" s="160">
        <f>+[1]data1cf!AZ598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8"/>
        <v>-103324.59476199531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0">
        <f>+[1]data1cf!AA599</f>
        <v>-89079.447715179733</v>
      </c>
      <c r="C600" s="160">
        <f>+[1]data1cf!AB599</f>
        <v>-7702.5840284344868</v>
      </c>
      <c r="D600" s="160">
        <f>+[1]data1cf!AC599</f>
        <v>-3584.4034555623866</v>
      </c>
      <c r="E600" s="160">
        <f>+[1]data1cf!AD599</f>
        <v>-3275.4810253215337</v>
      </c>
      <c r="F600" s="160">
        <f>+[1]data1cf!AE599</f>
        <v>-3364.5608993232981</v>
      </c>
      <c r="G600" s="160">
        <f>+[1]data1cf!AF599</f>
        <v>-3774.2119988940522</v>
      </c>
      <c r="H600" s="160">
        <f>+[1]data1cf!AG599</f>
        <v>-2451.96306771235</v>
      </c>
      <c r="I600" s="160">
        <f>+[1]data1cf!AH599</f>
        <v>-2566.8323428049403</v>
      </c>
      <c r="J600" s="160">
        <f>+[1]data1cf!AI599</f>
        <v>-2579.2665453399304</v>
      </c>
      <c r="K600" s="160">
        <f>+[1]data1cf!AJ599</f>
        <v>-2588.6103650238033</v>
      </c>
      <c r="L600" s="160">
        <f>+[1]data1cf!AK599</f>
        <v>-2616.7604802203405</v>
      </c>
      <c r="M600" s="160">
        <f>+[1]data1cf!AL599</f>
        <v>-2615.3889993266257</v>
      </c>
      <c r="N600" s="160">
        <f>+[1]data1cf!AM599</f>
        <v>-2632.8472127522473</v>
      </c>
      <c r="O600" s="160">
        <f>+[1]data1cf!AN599</f>
        <v>-2443.1893164584899</v>
      </c>
      <c r="P600" s="160">
        <f>+[1]data1cf!AO599</f>
        <v>-2404.6556982780676</v>
      </c>
      <c r="Q600" s="160">
        <f>+[1]data1cf!AP599</f>
        <v>-2405.7243612860848</v>
      </c>
      <c r="R600" s="160">
        <f>+[1]data1cf!AQ599</f>
        <v>1021.7056335140253</v>
      </c>
      <c r="S600" s="160">
        <f>+[1]data1cf!AR599</f>
        <v>0</v>
      </c>
      <c r="T600" s="160">
        <f>+[1]data1cf!AS599</f>
        <v>0</v>
      </c>
      <c r="U600" s="160">
        <f>+[1]data1cf!AT599</f>
        <v>0</v>
      </c>
      <c r="V600" s="160">
        <f>+[1]data1cf!AU599</f>
        <v>0</v>
      </c>
      <c r="W600" s="160">
        <f>+[1]data1cf!AV599</f>
        <v>0</v>
      </c>
      <c r="X600" s="160">
        <f>+[1]data1cf!AW599</f>
        <v>0</v>
      </c>
      <c r="Y600" s="160">
        <f>+[1]data1cf!AX599</f>
        <v>0</v>
      </c>
      <c r="Z600" s="160">
        <f>+[1]data1cf!AY599</f>
        <v>0</v>
      </c>
      <c r="AA600" s="160">
        <f>+[1]data1cf!AZ599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8"/>
        <v>-93801.659557083316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0">
        <f>+[1]data1cf!AA600</f>
        <v>-100945.09268341823</v>
      </c>
      <c r="C601" s="160">
        <f>+[1]data1cf!AB600</f>
        <v>-7401.965063411958</v>
      </c>
      <c r="D601" s="160">
        <f>+[1]data1cf!AC600</f>
        <v>-3140.3486269105001</v>
      </c>
      <c r="E601" s="160">
        <f>+[1]data1cf!AD600</f>
        <v>-2896.0155028814725</v>
      </c>
      <c r="F601" s="160">
        <f>+[1]data1cf!AE600</f>
        <v>-3177.9141580663327</v>
      </c>
      <c r="G601" s="160">
        <f>+[1]data1cf!AF600</f>
        <v>-3518.2929848181161</v>
      </c>
      <c r="H601" s="160">
        <f>+[1]data1cf!AG600</f>
        <v>-2164.5505675368845</v>
      </c>
      <c r="I601" s="160">
        <f>+[1]data1cf!AH600</f>
        <v>-2294.6439397495237</v>
      </c>
      <c r="J601" s="160">
        <f>+[1]data1cf!AI600</f>
        <v>-2307.0781422845139</v>
      </c>
      <c r="K601" s="160">
        <f>+[1]data1cf!AJ600</f>
        <v>-2315.9606256920215</v>
      </c>
      <c r="L601" s="160">
        <f>+[1]data1cf!AK600</f>
        <v>-2344.5720771649239</v>
      </c>
      <c r="M601" s="160">
        <f>+[1]data1cf!AL600</f>
        <v>-2342.7392599948444</v>
      </c>
      <c r="N601" s="160">
        <f>+[1]data1cf!AM600</f>
        <v>-2360.6588096968303</v>
      </c>
      <c r="O601" s="160">
        <f>+[1]data1cf!AN600</f>
        <v>-2170.5395771267076</v>
      </c>
      <c r="P601" s="160">
        <f>+[1]data1cf!AO600</f>
        <v>-2132.4672952226506</v>
      </c>
      <c r="Q601" s="160">
        <f>+[1]data1cf!AP600</f>
        <v>-2133.074621954303</v>
      </c>
      <c r="R601" s="160">
        <f>+[1]data1cf!AQ600</f>
        <v>1157.7998350417336</v>
      </c>
      <c r="S601" s="160">
        <f>+[1]data1cf!AR600</f>
        <v>0</v>
      </c>
      <c r="T601" s="160">
        <f>+[1]data1cf!AS600</f>
        <v>0</v>
      </c>
      <c r="U601" s="160">
        <f>+[1]data1cf!AT600</f>
        <v>0</v>
      </c>
      <c r="V601" s="160">
        <f>+[1]data1cf!AU600</f>
        <v>0</v>
      </c>
      <c r="W601" s="160">
        <f>+[1]data1cf!AV600</f>
        <v>0</v>
      </c>
      <c r="X601" s="160">
        <f>+[1]data1cf!AW600</f>
        <v>0</v>
      </c>
      <c r="Y601" s="160">
        <f>+[1]data1cf!AX600</f>
        <v>0</v>
      </c>
      <c r="Z601" s="160">
        <f>+[1]data1cf!AY600</f>
        <v>0</v>
      </c>
      <c r="AA601" s="160">
        <f>+[1]data1cf!AZ600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8"/>
        <v>-102346.29397421538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0">
        <f>+[1]data1cf!AA601</f>
        <v>-90041.385689052462</v>
      </c>
      <c r="C602" s="160">
        <f>+[1]data1cf!AB601</f>
        <v>-7685.7248651113805</v>
      </c>
      <c r="D602" s="160">
        <f>+[1]data1cf!AC601</f>
        <v>-3512.2667119201456</v>
      </c>
      <c r="E602" s="160">
        <f>+[1]data1cf!AD601</f>
        <v>-3233.2596222119591</v>
      </c>
      <c r="F602" s="160">
        <f>+[1]data1cf!AE601</f>
        <v>-3515.5370485248186</v>
      </c>
      <c r="G602" s="160">
        <f>+[1]data1cf!AF601</f>
        <v>-3779.7209370460023</v>
      </c>
      <c r="H602" s="160">
        <f>+[1]data1cf!AG601</f>
        <v>-2428.6627752440909</v>
      </c>
      <c r="I602" s="160">
        <f>+[1]data1cf!AH601</f>
        <v>-2544.7662552346792</v>
      </c>
      <c r="J602" s="160">
        <f>+[1]data1cf!AI601</f>
        <v>-2557.2004577696689</v>
      </c>
      <c r="K602" s="160">
        <f>+[1]data1cf!AJ601</f>
        <v>-2566.5068773051175</v>
      </c>
      <c r="L602" s="160">
        <f>+[1]data1cf!AK601</f>
        <v>-2594.6943926500794</v>
      </c>
      <c r="M602" s="160">
        <f>+[1]data1cf!AL601</f>
        <v>-2593.2855116079404</v>
      </c>
      <c r="N602" s="160">
        <f>+[1]data1cf!AM601</f>
        <v>-2610.7811251819858</v>
      </c>
      <c r="O602" s="160">
        <f>+[1]data1cf!AN601</f>
        <v>-2421.0858287398041</v>
      </c>
      <c r="P602" s="160">
        <f>+[1]data1cf!AO601</f>
        <v>-2382.5896107078061</v>
      </c>
      <c r="Q602" s="160">
        <f>+[1]data1cf!AP601</f>
        <v>-2383.620873567399</v>
      </c>
      <c r="R602" s="160">
        <f>+[1]data1cf!AQ601</f>
        <v>1032.7386772991561</v>
      </c>
      <c r="S602" s="160">
        <f>+[1]data1cf!AR601</f>
        <v>0</v>
      </c>
      <c r="T602" s="160">
        <f>+[1]data1cf!AS601</f>
        <v>0</v>
      </c>
      <c r="U602" s="160">
        <f>+[1]data1cf!AT601</f>
        <v>0</v>
      </c>
      <c r="V602" s="160">
        <f>+[1]data1cf!AU601</f>
        <v>0</v>
      </c>
      <c r="W602" s="160">
        <f>+[1]data1cf!AV601</f>
        <v>0</v>
      </c>
      <c r="X602" s="160">
        <f>+[1]data1cf!AW601</f>
        <v>0</v>
      </c>
      <c r="Y602" s="160">
        <f>+[1]data1cf!AX601</f>
        <v>0</v>
      </c>
      <c r="Z602" s="160">
        <f>+[1]data1cf!AY601</f>
        <v>0</v>
      </c>
      <c r="AA602" s="160">
        <f>+[1]data1cf!AZ601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8"/>
        <v>-94562.039883467121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0">
        <f>+[1]data1cf!AA602</f>
        <v>-88142.78270149733</v>
      </c>
      <c r="C603" s="160">
        <f>+[1]data1cf!AB602</f>
        <v>-7613.6451149008044</v>
      </c>
      <c r="D603" s="160">
        <f>+[1]data1cf!AC602</f>
        <v>-3630.3657075277938</v>
      </c>
      <c r="E603" s="160">
        <f>+[1]data1cf!AD602</f>
        <v>-3167.4208009510471</v>
      </c>
      <c r="F603" s="160">
        <f>+[1]data1cf!AE602</f>
        <v>-3737.9632255263823</v>
      </c>
      <c r="G603" s="160">
        <f>+[1]data1cf!AF602</f>
        <v>-3817.3875281810369</v>
      </c>
      <c r="H603" s="160">
        <f>+[1]data1cf!AG602</f>
        <v>-2474.6511924733682</v>
      </c>
      <c r="I603" s="160">
        <f>+[1]data1cf!AH602</f>
        <v>-2588.3186888868036</v>
      </c>
      <c r="J603" s="160">
        <f>+[1]data1cf!AI602</f>
        <v>-2600.7528914217937</v>
      </c>
      <c r="K603" s="160">
        <f>+[1]data1cf!AJ602</f>
        <v>-2610.1331286413988</v>
      </c>
      <c r="L603" s="160">
        <f>+[1]data1cf!AK602</f>
        <v>-2638.2468263022038</v>
      </c>
      <c r="M603" s="160">
        <f>+[1]data1cf!AL602</f>
        <v>-2636.9117629442212</v>
      </c>
      <c r="N603" s="160">
        <f>+[1]data1cf!AM602</f>
        <v>-2654.3335588341101</v>
      </c>
      <c r="O603" s="160">
        <f>+[1]data1cf!AN602</f>
        <v>-2464.7120800760849</v>
      </c>
      <c r="P603" s="160">
        <f>+[1]data1cf!AO602</f>
        <v>-2426.1420443599304</v>
      </c>
      <c r="Q603" s="160">
        <f>+[1]data1cf!AP602</f>
        <v>-2427.2471249036803</v>
      </c>
      <c r="R603" s="160">
        <f>+[1]data1cf!AQ602</f>
        <v>1010.9624604730936</v>
      </c>
      <c r="S603" s="160">
        <f>+[1]data1cf!AR602</f>
        <v>0</v>
      </c>
      <c r="T603" s="160">
        <f>+[1]data1cf!AS602</f>
        <v>0</v>
      </c>
      <c r="U603" s="160">
        <f>+[1]data1cf!AT602</f>
        <v>0</v>
      </c>
      <c r="V603" s="160">
        <f>+[1]data1cf!AU602</f>
        <v>0</v>
      </c>
      <c r="W603" s="160">
        <f>+[1]data1cf!AV602</f>
        <v>0</v>
      </c>
      <c r="X603" s="160">
        <f>+[1]data1cf!AW602</f>
        <v>0</v>
      </c>
      <c r="Y603" s="160">
        <f>+[1]data1cf!AX602</f>
        <v>0</v>
      </c>
      <c r="Z603" s="160">
        <f>+[1]data1cf!AY602</f>
        <v>0</v>
      </c>
      <c r="AA603" s="160">
        <f>+[1]data1cf!AZ602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8"/>
        <v>-93157.762955215294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0">
        <f>+[1]data1cf!AA603</f>
        <v>-86904.775702936939</v>
      </c>
      <c r="C604" s="160">
        <f>+[1]data1cf!AB603</f>
        <v>-7732.1770214421858</v>
      </c>
      <c r="D604" s="160">
        <f>+[1]data1cf!AC603</f>
        <v>-3687.6142894684494</v>
      </c>
      <c r="E604" s="160">
        <f>+[1]data1cf!AD603</f>
        <v>-3191.4827096827044</v>
      </c>
      <c r="F604" s="160">
        <f>+[1]data1cf!AE603</f>
        <v>-3511.6698099234764</v>
      </c>
      <c r="G604" s="160">
        <f>+[1]data1cf!AF603</f>
        <v>-3860.0257701392215</v>
      </c>
      <c r="H604" s="160">
        <f>+[1]data1cf!AG603</f>
        <v>-2504.6384951141777</v>
      </c>
      <c r="I604" s="160">
        <f>+[1]data1cf!AH603</f>
        <v>-2616.7175790281799</v>
      </c>
      <c r="J604" s="160">
        <f>+[1]data1cf!AI603</f>
        <v>-2629.1517815631701</v>
      </c>
      <c r="K604" s="160">
        <f>+[1]data1cf!AJ603</f>
        <v>-2638.5801524948793</v>
      </c>
      <c r="L604" s="160">
        <f>+[1]data1cf!AK603</f>
        <v>-2666.6457164435806</v>
      </c>
      <c r="M604" s="160">
        <f>+[1]data1cf!AL603</f>
        <v>-2665.3587867977017</v>
      </c>
      <c r="N604" s="160">
        <f>+[1]data1cf!AM603</f>
        <v>-2682.7324489754869</v>
      </c>
      <c r="O604" s="160">
        <f>+[1]data1cf!AN603</f>
        <v>-2493.1591039295654</v>
      </c>
      <c r="P604" s="160">
        <f>+[1]data1cf!AO603</f>
        <v>-2454.5409345013072</v>
      </c>
      <c r="Q604" s="160">
        <f>+[1]data1cf!AP603</f>
        <v>-2455.6941487571607</v>
      </c>
      <c r="R604" s="160">
        <f>+[1]data1cf!AQ603</f>
        <v>996.76301540240536</v>
      </c>
      <c r="S604" s="160">
        <f>+[1]data1cf!AR603</f>
        <v>0</v>
      </c>
      <c r="T604" s="160">
        <f>+[1]data1cf!AS603</f>
        <v>0</v>
      </c>
      <c r="U604" s="160">
        <f>+[1]data1cf!AT603</f>
        <v>0</v>
      </c>
      <c r="V604" s="160">
        <f>+[1]data1cf!AU603</f>
        <v>0</v>
      </c>
      <c r="W604" s="160">
        <f>+[1]data1cf!AV603</f>
        <v>0</v>
      </c>
      <c r="X604" s="160">
        <f>+[1]data1cf!AW603</f>
        <v>0</v>
      </c>
      <c r="Y604" s="160">
        <f>+[1]data1cf!AX603</f>
        <v>0</v>
      </c>
      <c r="Z604" s="160">
        <f>+[1]data1cf!AY603</f>
        <v>0</v>
      </c>
      <c r="AA604" s="160">
        <f>+[1]data1cf!AZ603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8"/>
        <v>-92216.23214637331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0">
        <f>+[1]data1cf!AA604</f>
        <v>-90987.833760794179</v>
      </c>
      <c r="C605" s="160">
        <f>+[1]data1cf!AB604</f>
        <v>-7594.5530698695693</v>
      </c>
      <c r="D605" s="160">
        <f>+[1]data1cf!AC604</f>
        <v>-3499.4774925587762</v>
      </c>
      <c r="E605" s="160">
        <f>+[1]data1cf!AD604</f>
        <v>-3111.7493312018473</v>
      </c>
      <c r="F605" s="160">
        <f>+[1]data1cf!AE604</f>
        <v>-3530.5790127842229</v>
      </c>
      <c r="G605" s="160">
        <f>+[1]data1cf!AF604</f>
        <v>-3753.9782499356793</v>
      </c>
      <c r="H605" s="160">
        <f>+[1]data1cf!AG604</f>
        <v>-2405.7376829028253</v>
      </c>
      <c r="I605" s="160">
        <f>+[1]data1cf!AH604</f>
        <v>-2523.0554936273811</v>
      </c>
      <c r="J605" s="160">
        <f>+[1]data1cf!AI604</f>
        <v>-2535.4896961623708</v>
      </c>
      <c r="K605" s="160">
        <f>+[1]data1cf!AJ604</f>
        <v>-2544.7593177967906</v>
      </c>
      <c r="L605" s="160">
        <f>+[1]data1cf!AK604</f>
        <v>-2572.9836310427813</v>
      </c>
      <c r="M605" s="160">
        <f>+[1]data1cf!AL604</f>
        <v>-2571.5379520996134</v>
      </c>
      <c r="N605" s="160">
        <f>+[1]data1cf!AM604</f>
        <v>-2589.0703635746877</v>
      </c>
      <c r="O605" s="160">
        <f>+[1]data1cf!AN604</f>
        <v>-2399.3382692314772</v>
      </c>
      <c r="P605" s="160">
        <f>+[1]data1cf!AO604</f>
        <v>-2360.878849100508</v>
      </c>
      <c r="Q605" s="160">
        <f>+[1]data1cf!AP604</f>
        <v>-2361.8733140590721</v>
      </c>
      <c r="R605" s="160">
        <f>+[1]data1cf!AQ604</f>
        <v>1043.5940581028049</v>
      </c>
      <c r="S605" s="160">
        <f>+[1]data1cf!AR604</f>
        <v>0</v>
      </c>
      <c r="T605" s="160">
        <f>+[1]data1cf!AS604</f>
        <v>0</v>
      </c>
      <c r="U605" s="160">
        <f>+[1]data1cf!AT604</f>
        <v>0</v>
      </c>
      <c r="V605" s="160">
        <f>+[1]data1cf!AU604</f>
        <v>0</v>
      </c>
      <c r="W605" s="160">
        <f>+[1]data1cf!AV604</f>
        <v>0</v>
      </c>
      <c r="X605" s="160">
        <f>+[1]data1cf!AW604</f>
        <v>0</v>
      </c>
      <c r="Y605" s="160">
        <f>+[1]data1cf!AX604</f>
        <v>0</v>
      </c>
      <c r="Z605" s="160">
        <f>+[1]data1cf!AY604</f>
        <v>0</v>
      </c>
      <c r="AA605" s="160">
        <f>+[1]data1cf!AZ604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8"/>
        <v>-95169.834410422118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0">
        <f>+[1]data1cf!AA605</f>
        <v>-86445.142215800079</v>
      </c>
      <c r="C606" s="160">
        <f>+[1]data1cf!AB605</f>
        <v>-7714.4529075471391</v>
      </c>
      <c r="D606" s="160">
        <f>+[1]data1cf!AC605</f>
        <v>-3634.2877585573815</v>
      </c>
      <c r="E606" s="160">
        <f>+[1]data1cf!AD605</f>
        <v>-3258.2271555421707</v>
      </c>
      <c r="F606" s="160">
        <f>+[1]data1cf!AE605</f>
        <v>-3507.8401662124329</v>
      </c>
      <c r="G606" s="160">
        <f>+[1]data1cf!AF605</f>
        <v>-3824.0251966747737</v>
      </c>
      <c r="H606" s="160">
        <f>+[1]data1cf!AG605</f>
        <v>-2515.7718477516432</v>
      </c>
      <c r="I606" s="160">
        <f>+[1]data1cf!AH605</f>
        <v>-2627.2612035163102</v>
      </c>
      <c r="J606" s="160">
        <f>+[1]data1cf!AI605</f>
        <v>-2639.6954060512999</v>
      </c>
      <c r="K606" s="160">
        <f>+[1]data1cf!AJ605</f>
        <v>-2649.1416475329888</v>
      </c>
      <c r="L606" s="160">
        <f>+[1]data1cf!AK605</f>
        <v>-2677.1893409317104</v>
      </c>
      <c r="M606" s="160">
        <f>+[1]data1cf!AL605</f>
        <v>-2675.9202818358112</v>
      </c>
      <c r="N606" s="160">
        <f>+[1]data1cf!AM605</f>
        <v>-2693.2760734636167</v>
      </c>
      <c r="O606" s="160">
        <f>+[1]data1cf!AN605</f>
        <v>-2503.720598967675</v>
      </c>
      <c r="P606" s="160">
        <f>+[1]data1cf!AO605</f>
        <v>-2465.084558989437</v>
      </c>
      <c r="Q606" s="160">
        <f>+[1]data1cf!AP605</f>
        <v>-2466.2556437952703</v>
      </c>
      <c r="R606" s="160">
        <f>+[1]data1cf!AQ605</f>
        <v>991.49120315834045</v>
      </c>
      <c r="S606" s="160">
        <f>+[1]data1cf!AR605</f>
        <v>0</v>
      </c>
      <c r="T606" s="160">
        <f>+[1]data1cf!AS605</f>
        <v>0</v>
      </c>
      <c r="U606" s="160">
        <f>+[1]data1cf!AT605</f>
        <v>0</v>
      </c>
      <c r="V606" s="160">
        <f>+[1]data1cf!AU605</f>
        <v>0</v>
      </c>
      <c r="W606" s="160">
        <f>+[1]data1cf!AV605</f>
        <v>0</v>
      </c>
      <c r="X606" s="160">
        <f>+[1]data1cf!AW605</f>
        <v>0</v>
      </c>
      <c r="Y606" s="160">
        <f>+[1]data1cf!AX605</f>
        <v>0</v>
      </c>
      <c r="Z606" s="160">
        <f>+[1]data1cf!AY605</f>
        <v>0</v>
      </c>
      <c r="AA606" s="160">
        <f>+[1]data1cf!AZ605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8"/>
        <v>-91822.677747886744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0">
        <f>+[1]data1cf!AA606</f>
        <v>-100142.32724296037</v>
      </c>
      <c r="C607" s="160">
        <f>+[1]data1cf!AB606</f>
        <v>-7409.62622818622</v>
      </c>
      <c r="D607" s="160">
        <f>+[1]data1cf!AC606</f>
        <v>-3252.69607131677</v>
      </c>
      <c r="E607" s="160">
        <f>+[1]data1cf!AD606</f>
        <v>-2885.0948061880463</v>
      </c>
      <c r="F607" s="160">
        <f>+[1]data1cf!AE606</f>
        <v>-3254.5870150217797</v>
      </c>
      <c r="G607" s="160">
        <f>+[1]data1cf!AF606</f>
        <v>-3417.4234965149844</v>
      </c>
      <c r="H607" s="160">
        <f>+[1]data1cf!AG606</f>
        <v>-2183.9953446993604</v>
      </c>
      <c r="I607" s="160">
        <f>+[1]data1cf!AH606</f>
        <v>-2313.0587367412745</v>
      </c>
      <c r="J607" s="160">
        <f>+[1]data1cf!AI606</f>
        <v>-2325.4929392762642</v>
      </c>
      <c r="K607" s="160">
        <f>+[1]data1cf!AJ606</f>
        <v>-2334.4066342040974</v>
      </c>
      <c r="L607" s="160">
        <f>+[1]data1cf!AK606</f>
        <v>-2362.9868741566747</v>
      </c>
      <c r="M607" s="160">
        <f>+[1]data1cf!AL606</f>
        <v>-2361.1852685069198</v>
      </c>
      <c r="N607" s="160">
        <f>+[1]data1cf!AM606</f>
        <v>-2379.0736066885811</v>
      </c>
      <c r="O607" s="160">
        <f>+[1]data1cf!AN606</f>
        <v>-2188.985585638784</v>
      </c>
      <c r="P607" s="160">
        <f>+[1]data1cf!AO606</f>
        <v>-2150.8820922144014</v>
      </c>
      <c r="Q607" s="160">
        <f>+[1]data1cf!AP606</f>
        <v>-2151.5206304663789</v>
      </c>
      <c r="R607" s="160">
        <f>+[1]data1cf!AQ606</f>
        <v>1148.5924365458582</v>
      </c>
      <c r="S607" s="160">
        <f>+[1]data1cf!AR606</f>
        <v>0</v>
      </c>
      <c r="T607" s="160">
        <f>+[1]data1cf!AS606</f>
        <v>0</v>
      </c>
      <c r="U607" s="160">
        <f>+[1]data1cf!AT606</f>
        <v>0</v>
      </c>
      <c r="V607" s="160">
        <f>+[1]data1cf!AU606</f>
        <v>0</v>
      </c>
      <c r="W607" s="160">
        <f>+[1]data1cf!AV606</f>
        <v>0</v>
      </c>
      <c r="X607" s="160">
        <f>+[1]data1cf!AW606</f>
        <v>0</v>
      </c>
      <c r="Y607" s="160">
        <f>+[1]data1cf!AX606</f>
        <v>0</v>
      </c>
      <c r="Z607" s="160">
        <f>+[1]data1cf!AY606</f>
        <v>0</v>
      </c>
      <c r="AA607" s="160">
        <f>+[1]data1cf!AZ606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8"/>
        <v>-101772.52011076505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0">
        <f>+[1]data1cf!AA607</f>
        <v>-102696.83346873001</v>
      </c>
      <c r="C608" s="160">
        <f>+[1]data1cf!AB607</f>
        <v>-7342.0564259206158</v>
      </c>
      <c r="D608" s="160">
        <f>+[1]data1cf!AC607</f>
        <v>-3155.0574430917341</v>
      </c>
      <c r="E608" s="160">
        <f>+[1]data1cf!AD607</f>
        <v>-2822.2312281082654</v>
      </c>
      <c r="F608" s="160">
        <f>+[1]data1cf!AE607</f>
        <v>-3074.5411721280821</v>
      </c>
      <c r="G608" s="160">
        <f>+[1]data1cf!AF607</f>
        <v>-3337.8430129869689</v>
      </c>
      <c r="H608" s="160">
        <f>+[1]data1cf!AG607</f>
        <v>-2122.1194818172744</v>
      </c>
      <c r="I608" s="160">
        <f>+[1]data1cf!AH607</f>
        <v>-2254.4604075271</v>
      </c>
      <c r="J608" s="160">
        <f>+[1]data1cf!AI607</f>
        <v>-2266.8946100620897</v>
      </c>
      <c r="K608" s="160">
        <f>+[1]data1cf!AJ607</f>
        <v>-2275.7089857878645</v>
      </c>
      <c r="L608" s="160">
        <f>+[1]data1cf!AK607</f>
        <v>-2304.3885449425002</v>
      </c>
      <c r="M608" s="160">
        <f>+[1]data1cf!AL607</f>
        <v>-2302.4876200906874</v>
      </c>
      <c r="N608" s="160">
        <f>+[1]data1cf!AM607</f>
        <v>-2320.4752774744065</v>
      </c>
      <c r="O608" s="160">
        <f>+[1]data1cf!AN607</f>
        <v>-2130.2879372225507</v>
      </c>
      <c r="P608" s="160">
        <f>+[1]data1cf!AO607</f>
        <v>-2092.2837630002268</v>
      </c>
      <c r="Q608" s="160">
        <f>+[1]data1cf!AP607</f>
        <v>-2092.8229820501465</v>
      </c>
      <c r="R608" s="160">
        <f>+[1]data1cf!AQ607</f>
        <v>1177.8916011529454</v>
      </c>
      <c r="S608" s="160">
        <f>+[1]data1cf!AR607</f>
        <v>0</v>
      </c>
      <c r="T608" s="160">
        <f>+[1]data1cf!AS607</f>
        <v>0</v>
      </c>
      <c r="U608" s="160">
        <f>+[1]data1cf!AT607</f>
        <v>0</v>
      </c>
      <c r="V608" s="160">
        <f>+[1]data1cf!AU607</f>
        <v>0</v>
      </c>
      <c r="W608" s="160">
        <f>+[1]data1cf!AV607</f>
        <v>0</v>
      </c>
      <c r="X608" s="160">
        <f>+[1]data1cf!AW607</f>
        <v>0</v>
      </c>
      <c r="Y608" s="160">
        <f>+[1]data1cf!AX607</f>
        <v>0</v>
      </c>
      <c r="Z608" s="160">
        <f>+[1]data1cf!AY607</f>
        <v>0</v>
      </c>
      <c r="AA608" s="160">
        <f>+[1]data1cf!AZ607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8"/>
        <v>-103540.92852238461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0">
        <f>+[1]data1cf!AA608</f>
        <v>-97645.295754235834</v>
      </c>
      <c r="C609" s="160">
        <f>+[1]data1cf!AB608</f>
        <v>-7472.8894891227674</v>
      </c>
      <c r="D609" s="160">
        <f>+[1]data1cf!AC608</f>
        <v>-3393.0114282458558</v>
      </c>
      <c r="E609" s="160">
        <f>+[1]data1cf!AD608</f>
        <v>-2970.0927865609183</v>
      </c>
      <c r="F609" s="160">
        <f>+[1]data1cf!AE608</f>
        <v>-3170.0488732926615</v>
      </c>
      <c r="G609" s="160">
        <f>+[1]data1cf!AF608</f>
        <v>-3551.3559998735818</v>
      </c>
      <c r="H609" s="160">
        <f>+[1]data1cf!AG608</f>
        <v>-2244.4790407068035</v>
      </c>
      <c r="I609" s="160">
        <f>+[1]data1cf!AH608</f>
        <v>-2370.3386414674242</v>
      </c>
      <c r="J609" s="160">
        <f>+[1]data1cf!AI608</f>
        <v>-2382.7728440024143</v>
      </c>
      <c r="K609" s="160">
        <f>+[1]data1cf!AJ608</f>
        <v>-2391.7836235145292</v>
      </c>
      <c r="L609" s="160">
        <f>+[1]data1cf!AK608</f>
        <v>-2420.2667788828248</v>
      </c>
      <c r="M609" s="160">
        <f>+[1]data1cf!AL608</f>
        <v>-2418.5622578173516</v>
      </c>
      <c r="N609" s="160">
        <f>+[1]data1cf!AM608</f>
        <v>-2436.3535114147307</v>
      </c>
      <c r="O609" s="160">
        <f>+[1]data1cf!AN608</f>
        <v>-2246.3625749492153</v>
      </c>
      <c r="P609" s="160">
        <f>+[1]data1cf!AO608</f>
        <v>-2208.161996940551</v>
      </c>
      <c r="Q609" s="160">
        <f>+[1]data1cf!AP608</f>
        <v>-2208.8976197768106</v>
      </c>
      <c r="R609" s="160">
        <f>+[1]data1cf!AQ608</f>
        <v>1119.9524841827831</v>
      </c>
      <c r="S609" s="160">
        <f>+[1]data1cf!AR608</f>
        <v>0</v>
      </c>
      <c r="T609" s="160">
        <f>+[1]data1cf!AS608</f>
        <v>0</v>
      </c>
      <c r="U609" s="160">
        <f>+[1]data1cf!AT608</f>
        <v>0</v>
      </c>
      <c r="V609" s="160">
        <f>+[1]data1cf!AU608</f>
        <v>0</v>
      </c>
      <c r="W609" s="160">
        <f>+[1]data1cf!AV608</f>
        <v>0</v>
      </c>
      <c r="X609" s="160">
        <f>+[1]data1cf!AW608</f>
        <v>0</v>
      </c>
      <c r="Y609" s="160">
        <f>+[1]data1cf!AX608</f>
        <v>0</v>
      </c>
      <c r="Z609" s="160">
        <f>+[1]data1cf!AY608</f>
        <v>0</v>
      </c>
      <c r="AA609" s="160">
        <f>+[1]data1cf!AZ608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8"/>
        <v>-99980.956746160431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0">
        <f>+[1]data1cf!AA609</f>
        <v>-90837.806542226026</v>
      </c>
      <c r="C610" s="160">
        <f>+[1]data1cf!AB609</f>
        <v>-7553.6008365817961</v>
      </c>
      <c r="D610" s="160">
        <f>+[1]data1cf!AC609</f>
        <v>-3514.5252009024425</v>
      </c>
      <c r="E610" s="160">
        <f>+[1]data1cf!AD609</f>
        <v>-3108.9883691403247</v>
      </c>
      <c r="F610" s="160">
        <f>+[1]data1cf!AE609</f>
        <v>-3308.3437703764407</v>
      </c>
      <c r="G610" s="160">
        <f>+[1]data1cf!AF609</f>
        <v>-3613.9521829963446</v>
      </c>
      <c r="H610" s="160">
        <f>+[1]data1cf!AG609</f>
        <v>-2409.3716781975158</v>
      </c>
      <c r="I610" s="160">
        <f>+[1]data1cf!AH609</f>
        <v>-2526.4969979995594</v>
      </c>
      <c r="J610" s="160">
        <f>+[1]data1cf!AI609</f>
        <v>-2538.9312005345496</v>
      </c>
      <c r="K610" s="160">
        <f>+[1]data1cf!AJ609</f>
        <v>-2548.2066552272272</v>
      </c>
      <c r="L610" s="160">
        <f>+[1]data1cf!AK609</f>
        <v>-2576.4251354149601</v>
      </c>
      <c r="M610" s="160">
        <f>+[1]data1cf!AL609</f>
        <v>-2574.9852895300501</v>
      </c>
      <c r="N610" s="160">
        <f>+[1]data1cf!AM609</f>
        <v>-2592.511867946866</v>
      </c>
      <c r="O610" s="160">
        <f>+[1]data1cf!AN609</f>
        <v>-2402.7856066619138</v>
      </c>
      <c r="P610" s="160">
        <f>+[1]data1cf!AO609</f>
        <v>-2364.3203534726863</v>
      </c>
      <c r="Q610" s="160">
        <f>+[1]data1cf!AP609</f>
        <v>-2365.3206514895091</v>
      </c>
      <c r="R610" s="160">
        <f>+[1]data1cf!AQ609</f>
        <v>1041.8733059167155</v>
      </c>
      <c r="S610" s="160">
        <f>+[1]data1cf!AR609</f>
        <v>0</v>
      </c>
      <c r="T610" s="160">
        <f>+[1]data1cf!AS609</f>
        <v>0</v>
      </c>
      <c r="U610" s="160">
        <f>+[1]data1cf!AT609</f>
        <v>0</v>
      </c>
      <c r="V610" s="160">
        <f>+[1]data1cf!AU609</f>
        <v>0</v>
      </c>
      <c r="W610" s="160">
        <f>+[1]data1cf!AV609</f>
        <v>0</v>
      </c>
      <c r="X610" s="160">
        <f>+[1]data1cf!AW609</f>
        <v>0</v>
      </c>
      <c r="Y610" s="160">
        <f>+[1]data1cf!AX609</f>
        <v>0</v>
      </c>
      <c r="Z610" s="160">
        <f>+[1]data1cf!AY609</f>
        <v>0</v>
      </c>
      <c r="AA610" s="160">
        <f>+[1]data1cf!AZ609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8"/>
        <v>-94861.150232046115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0">
        <f>+[1]data1cf!AA610</f>
        <v>-93013.146058913859</v>
      </c>
      <c r="C611" s="160">
        <f>+[1]data1cf!AB610</f>
        <v>-7527.4574240784814</v>
      </c>
      <c r="D611" s="160">
        <f>+[1]data1cf!AC610</f>
        <v>-3500.9774583274498</v>
      </c>
      <c r="E611" s="160">
        <f>+[1]data1cf!AD610</f>
        <v>-3229.1689526328778</v>
      </c>
      <c r="F611" s="160">
        <f>+[1]data1cf!AE610</f>
        <v>-3438.024642109925</v>
      </c>
      <c r="G611" s="160">
        <f>+[1]data1cf!AF610</f>
        <v>-3835.2079351352395</v>
      </c>
      <c r="H611" s="160">
        <f>+[1]data1cf!AG610</f>
        <v>-2356.6800823428193</v>
      </c>
      <c r="I611" s="160">
        <f>+[1]data1cf!AH610</f>
        <v>-2476.5964497583545</v>
      </c>
      <c r="J611" s="160">
        <f>+[1]data1cf!AI610</f>
        <v>-2489.0306522933442</v>
      </c>
      <c r="K611" s="160">
        <f>+[1]data1cf!AJ610</f>
        <v>-2498.2215297856128</v>
      </c>
      <c r="L611" s="160">
        <f>+[1]data1cf!AK610</f>
        <v>-2526.5245871737548</v>
      </c>
      <c r="M611" s="160">
        <f>+[1]data1cf!AL610</f>
        <v>-2525.0001640884357</v>
      </c>
      <c r="N611" s="160">
        <f>+[1]data1cf!AM610</f>
        <v>-2542.6113197056611</v>
      </c>
      <c r="O611" s="160">
        <f>+[1]data1cf!AN610</f>
        <v>-2352.8004812202989</v>
      </c>
      <c r="P611" s="160">
        <f>+[1]data1cf!AO610</f>
        <v>-2314.4198052314814</v>
      </c>
      <c r="Q611" s="160">
        <f>+[1]data1cf!AP610</f>
        <v>-2315.3355260478947</v>
      </c>
      <c r="R611" s="160">
        <f>+[1]data1cf!AQ610</f>
        <v>1066.8235800373182</v>
      </c>
      <c r="S611" s="160">
        <f>+[1]data1cf!AR610</f>
        <v>0</v>
      </c>
      <c r="T611" s="160">
        <f>+[1]data1cf!AS610</f>
        <v>0</v>
      </c>
      <c r="U611" s="160">
        <f>+[1]data1cf!AT610</f>
        <v>0</v>
      </c>
      <c r="V611" s="160">
        <f>+[1]data1cf!AU610</f>
        <v>0</v>
      </c>
      <c r="W611" s="160">
        <f>+[1]data1cf!AV610</f>
        <v>0</v>
      </c>
      <c r="X611" s="160">
        <f>+[1]data1cf!AW610</f>
        <v>0</v>
      </c>
      <c r="Y611" s="160">
        <f>+[1]data1cf!AX610</f>
        <v>0</v>
      </c>
      <c r="Z611" s="160">
        <f>+[1]data1cf!AY610</f>
        <v>0</v>
      </c>
      <c r="AA611" s="160">
        <f>+[1]data1cf!AZ610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8"/>
        <v>-96791.316161601644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0">
        <f>+[1]data1cf!AA611</f>
        <v>-93390.438136332872</v>
      </c>
      <c r="C612" s="160">
        <f>+[1]data1cf!AB611</f>
        <v>-7570.949250711702</v>
      </c>
      <c r="D612" s="160">
        <f>+[1]data1cf!AC611</f>
        <v>-3415.2294882890274</v>
      </c>
      <c r="E612" s="160">
        <f>+[1]data1cf!AD611</f>
        <v>-3068.7931406161306</v>
      </c>
      <c r="F612" s="160">
        <f>+[1]data1cf!AE611</f>
        <v>-3239.2469940359019</v>
      </c>
      <c r="G612" s="160">
        <f>+[1]data1cf!AF611</f>
        <v>-3606.5807459292059</v>
      </c>
      <c r="H612" s="160">
        <f>+[1]data1cf!AG611</f>
        <v>-2347.5412230934776</v>
      </c>
      <c r="I612" s="160">
        <f>+[1]data1cf!AH611</f>
        <v>-2467.9416713360242</v>
      </c>
      <c r="J612" s="160">
        <f>+[1]data1cf!AI611</f>
        <v>-2480.3758738710139</v>
      </c>
      <c r="K612" s="160">
        <f>+[1]data1cf!AJ611</f>
        <v>-2489.5520822473127</v>
      </c>
      <c r="L612" s="160">
        <f>+[1]data1cf!AK611</f>
        <v>-2517.869808751424</v>
      </c>
      <c r="M612" s="160">
        <f>+[1]data1cf!AL611</f>
        <v>-2516.3307165501355</v>
      </c>
      <c r="N612" s="160">
        <f>+[1]data1cf!AM611</f>
        <v>-2533.9565412833308</v>
      </c>
      <c r="O612" s="160">
        <f>+[1]data1cf!AN611</f>
        <v>-2344.1310336819988</v>
      </c>
      <c r="P612" s="160">
        <f>+[1]data1cf!AO611</f>
        <v>-2305.7650268091511</v>
      </c>
      <c r="Q612" s="160">
        <f>+[1]data1cf!AP611</f>
        <v>-2306.6660785095942</v>
      </c>
      <c r="R612" s="160">
        <f>+[1]data1cf!AQ611</f>
        <v>1071.1509692484835</v>
      </c>
      <c r="S612" s="160">
        <f>+[1]data1cf!AR611</f>
        <v>0</v>
      </c>
      <c r="T612" s="160">
        <f>+[1]data1cf!AS611</f>
        <v>0</v>
      </c>
      <c r="U612" s="160">
        <f>+[1]data1cf!AT611</f>
        <v>0</v>
      </c>
      <c r="V612" s="160">
        <f>+[1]data1cf!AU611</f>
        <v>0</v>
      </c>
      <c r="W612" s="160">
        <f>+[1]data1cf!AV611</f>
        <v>0</v>
      </c>
      <c r="X612" s="160">
        <f>+[1]data1cf!AW611</f>
        <v>0</v>
      </c>
      <c r="Y612" s="160">
        <f>+[1]data1cf!AX611</f>
        <v>0</v>
      </c>
      <c r="Z612" s="160">
        <f>+[1]data1cf!AY611</f>
        <v>0</v>
      </c>
      <c r="AA612" s="160">
        <f>+[1]data1cf!AZ611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9">SUMPRODUCT(B612:AJ612,PVCapPrice)</f>
        <v>-96786.629441964193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0">
        <f>+[1]data1cf!AA612</f>
        <v>-91987.517805345138</v>
      </c>
      <c r="C613" s="160">
        <f>+[1]data1cf!AB612</f>
        <v>-7565.4800390501223</v>
      </c>
      <c r="D613" s="160">
        <f>+[1]data1cf!AC612</f>
        <v>-3522.6756033762513</v>
      </c>
      <c r="E613" s="160">
        <f>+[1]data1cf!AD612</f>
        <v>-3179.2165556952204</v>
      </c>
      <c r="F613" s="160">
        <f>+[1]data1cf!AE612</f>
        <v>-3420.5796700719925</v>
      </c>
      <c r="G613" s="160">
        <f>+[1]data1cf!AF612</f>
        <v>-3653.2829978005393</v>
      </c>
      <c r="H613" s="160">
        <f>+[1]data1cf!AG612</f>
        <v>-2381.5230960515419</v>
      </c>
      <c r="I613" s="160">
        <f>+[1]data1cf!AH612</f>
        <v>-2500.1235413926179</v>
      </c>
      <c r="J613" s="160">
        <f>+[1]data1cf!AI612</f>
        <v>-2512.5577439276076</v>
      </c>
      <c r="K613" s="160">
        <f>+[1]data1cf!AJ612</f>
        <v>-2521.7884978463753</v>
      </c>
      <c r="L613" s="160">
        <f>+[1]data1cf!AK612</f>
        <v>-2550.0516788080181</v>
      </c>
      <c r="M613" s="160">
        <f>+[1]data1cf!AL612</f>
        <v>-2548.5671321491977</v>
      </c>
      <c r="N613" s="160">
        <f>+[1]data1cf!AM612</f>
        <v>-2566.1384113399245</v>
      </c>
      <c r="O613" s="160">
        <f>+[1]data1cf!AN612</f>
        <v>-2376.3674492810615</v>
      </c>
      <c r="P613" s="160">
        <f>+[1]data1cf!AO612</f>
        <v>-2337.9468968657447</v>
      </c>
      <c r="Q613" s="160">
        <f>+[1]data1cf!AP612</f>
        <v>-2338.9024941086568</v>
      </c>
      <c r="R613" s="160">
        <f>+[1]data1cf!AQ612</f>
        <v>1055.0600342201865</v>
      </c>
      <c r="S613" s="160">
        <f>+[1]data1cf!AR612</f>
        <v>0</v>
      </c>
      <c r="T613" s="160">
        <f>+[1]data1cf!AS612</f>
        <v>0</v>
      </c>
      <c r="U613" s="160">
        <f>+[1]data1cf!AT612</f>
        <v>0</v>
      </c>
      <c r="V613" s="160">
        <f>+[1]data1cf!AU612</f>
        <v>0</v>
      </c>
      <c r="W613" s="160">
        <f>+[1]data1cf!AV612</f>
        <v>0</v>
      </c>
      <c r="X613" s="160">
        <f>+[1]data1cf!AW612</f>
        <v>0</v>
      </c>
      <c r="Y613" s="160">
        <f>+[1]data1cf!AX612</f>
        <v>0</v>
      </c>
      <c r="Z613" s="160">
        <f>+[1]data1cf!AY612</f>
        <v>0</v>
      </c>
      <c r="AA613" s="160">
        <f>+[1]data1cf!AZ612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9"/>
        <v>-95902.321340789509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0">
        <f>+[1]data1cf!AA613</f>
        <v>-98429.697095812167</v>
      </c>
      <c r="C614" s="160">
        <f>+[1]data1cf!AB613</f>
        <v>-7504.822006368925</v>
      </c>
      <c r="D614" s="160">
        <f>+[1]data1cf!AC613</f>
        <v>-3268.5946349579217</v>
      </c>
      <c r="E614" s="160">
        <f>+[1]data1cf!AD613</f>
        <v>-2843.3055799832077</v>
      </c>
      <c r="F614" s="160">
        <f>+[1]data1cf!AE613</f>
        <v>-3147.7314112377553</v>
      </c>
      <c r="G614" s="160">
        <f>+[1]data1cf!AF613</f>
        <v>-3381.8331678971244</v>
      </c>
      <c r="H614" s="160">
        <f>+[1]data1cf!AG613</f>
        <v>-2225.4790831548198</v>
      </c>
      <c r="I614" s="160">
        <f>+[1]data1cf!AH613</f>
        <v>-2352.3451022127365</v>
      </c>
      <c r="J614" s="160">
        <f>+[1]data1cf!AI613</f>
        <v>-2364.7793047477262</v>
      </c>
      <c r="K614" s="160">
        <f>+[1]data1cf!AJ613</f>
        <v>-2373.7595867356804</v>
      </c>
      <c r="L614" s="160">
        <f>+[1]data1cf!AK613</f>
        <v>-2402.2732396281367</v>
      </c>
      <c r="M614" s="160">
        <f>+[1]data1cf!AL613</f>
        <v>-2400.5382210385033</v>
      </c>
      <c r="N614" s="160">
        <f>+[1]data1cf!AM613</f>
        <v>-2418.3599721600431</v>
      </c>
      <c r="O614" s="160">
        <f>+[1]data1cf!AN613</f>
        <v>-2228.338538170367</v>
      </c>
      <c r="P614" s="160">
        <f>+[1]data1cf!AO613</f>
        <v>-2190.1684576858634</v>
      </c>
      <c r="Q614" s="160">
        <f>+[1]data1cf!AP613</f>
        <v>-2190.8735829979623</v>
      </c>
      <c r="R614" s="160">
        <f>+[1]data1cf!AQ613</f>
        <v>1128.9492538101272</v>
      </c>
      <c r="S614" s="160">
        <f>+[1]data1cf!AR613</f>
        <v>0</v>
      </c>
      <c r="T614" s="160">
        <f>+[1]data1cf!AS613</f>
        <v>0</v>
      </c>
      <c r="U614" s="160">
        <f>+[1]data1cf!AT613</f>
        <v>0</v>
      </c>
      <c r="V614" s="160">
        <f>+[1]data1cf!AU613</f>
        <v>0</v>
      </c>
      <c r="W614" s="160">
        <f>+[1]data1cf!AV613</f>
        <v>0</v>
      </c>
      <c r="X614" s="160">
        <f>+[1]data1cf!AW613</f>
        <v>0</v>
      </c>
      <c r="Y614" s="160">
        <f>+[1]data1cf!AX613</f>
        <v>0</v>
      </c>
      <c r="Z614" s="160">
        <f>+[1]data1cf!AY613</f>
        <v>0</v>
      </c>
      <c r="AA614" s="160">
        <f>+[1]data1cf!AZ613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9"/>
        <v>-100396.95904146197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0">
        <f>+[1]data1cf!AA614</f>
        <v>-88491.638476360429</v>
      </c>
      <c r="C615" s="160">
        <f>+[1]data1cf!AB614</f>
        <v>-7616.0501706147188</v>
      </c>
      <c r="D615" s="160">
        <f>+[1]data1cf!AC614</f>
        <v>-3543.7441348128737</v>
      </c>
      <c r="E615" s="160">
        <f>+[1]data1cf!AD614</f>
        <v>-3178.2860562679689</v>
      </c>
      <c r="F615" s="160">
        <f>+[1]data1cf!AE614</f>
        <v>-3442.54903889461</v>
      </c>
      <c r="G615" s="160">
        <f>+[1]data1cf!AF614</f>
        <v>-3679.9933016789682</v>
      </c>
      <c r="H615" s="160">
        <f>+[1]data1cf!AG614</f>
        <v>-2466.2011241692485</v>
      </c>
      <c r="I615" s="160">
        <f>+[1]data1cf!AH614</f>
        <v>-2580.316216496064</v>
      </c>
      <c r="J615" s="160">
        <f>+[1]data1cf!AI614</f>
        <v>-2592.7504190310538</v>
      </c>
      <c r="K615" s="160">
        <f>+[1]data1cf!AJ614</f>
        <v>-2602.1170927381322</v>
      </c>
      <c r="L615" s="160">
        <f>+[1]data1cf!AK614</f>
        <v>-2630.2443539114643</v>
      </c>
      <c r="M615" s="160">
        <f>+[1]data1cf!AL614</f>
        <v>-2628.8957270409546</v>
      </c>
      <c r="N615" s="160">
        <f>+[1]data1cf!AM614</f>
        <v>-2646.3310864433706</v>
      </c>
      <c r="O615" s="160">
        <f>+[1]data1cf!AN614</f>
        <v>-2456.6960441728183</v>
      </c>
      <c r="P615" s="160">
        <f>+[1]data1cf!AO614</f>
        <v>-2418.1395719691909</v>
      </c>
      <c r="Q615" s="160">
        <f>+[1]data1cf!AP614</f>
        <v>-2419.2310890004137</v>
      </c>
      <c r="R615" s="160">
        <f>+[1]data1cf!AQ614</f>
        <v>1014.9636966684634</v>
      </c>
      <c r="S615" s="160">
        <f>+[1]data1cf!AR614</f>
        <v>0</v>
      </c>
      <c r="T615" s="160">
        <f>+[1]data1cf!AS614</f>
        <v>0</v>
      </c>
      <c r="U615" s="160">
        <f>+[1]data1cf!AT614</f>
        <v>0</v>
      </c>
      <c r="V615" s="160">
        <f>+[1]data1cf!AU614</f>
        <v>0</v>
      </c>
      <c r="W615" s="160">
        <f>+[1]data1cf!AV614</f>
        <v>0</v>
      </c>
      <c r="X615" s="160">
        <f>+[1]data1cf!AW614</f>
        <v>0</v>
      </c>
      <c r="Y615" s="160">
        <f>+[1]data1cf!AX614</f>
        <v>0</v>
      </c>
      <c r="Z615" s="160">
        <f>+[1]data1cf!AY614</f>
        <v>0</v>
      </c>
      <c r="AA615" s="160">
        <f>+[1]data1cf!AZ614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9"/>
        <v>-93186.806026669146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0">
        <f>+[1]data1cf!AA615</f>
        <v>-103914.30327863168</v>
      </c>
      <c r="C616" s="160">
        <f>+[1]data1cf!AB615</f>
        <v>-7306.5304423196048</v>
      </c>
      <c r="D616" s="160">
        <f>+[1]data1cf!AC615</f>
        <v>-3108.0727029088966</v>
      </c>
      <c r="E616" s="160">
        <f>+[1]data1cf!AD615</f>
        <v>-2709.1383029050276</v>
      </c>
      <c r="F616" s="160">
        <f>+[1]data1cf!AE615</f>
        <v>-2991.8679375344946</v>
      </c>
      <c r="G616" s="160">
        <f>+[1]data1cf!AF615</f>
        <v>-3335.8740889199207</v>
      </c>
      <c r="H616" s="160">
        <f>+[1]data1cf!AG615</f>
        <v>-2092.6296358890813</v>
      </c>
      <c r="I616" s="160">
        <f>+[1]data1cf!AH615</f>
        <v>-2226.5326240638033</v>
      </c>
      <c r="J616" s="160">
        <f>+[1]data1cf!AI615</f>
        <v>-2238.9668265987934</v>
      </c>
      <c r="K616" s="160">
        <f>+[1]data1cf!AJ615</f>
        <v>-2247.7338670983595</v>
      </c>
      <c r="L616" s="160">
        <f>+[1]data1cf!AK615</f>
        <v>-2276.4607614792039</v>
      </c>
      <c r="M616" s="160">
        <f>+[1]data1cf!AL615</f>
        <v>-2274.5125014011819</v>
      </c>
      <c r="N616" s="160">
        <f>+[1]data1cf!AM615</f>
        <v>-2292.5474940111098</v>
      </c>
      <c r="O616" s="160">
        <f>+[1]data1cf!AN615</f>
        <v>-2102.3128185330461</v>
      </c>
      <c r="P616" s="160">
        <f>+[1]data1cf!AO615</f>
        <v>-2064.3559795369301</v>
      </c>
      <c r="Q616" s="160">
        <f>+[1]data1cf!AP615</f>
        <v>-2064.847863360641</v>
      </c>
      <c r="R616" s="160">
        <f>+[1]data1cf!AQ615</f>
        <v>1191.8554928845938</v>
      </c>
      <c r="S616" s="160">
        <f>+[1]data1cf!AR615</f>
        <v>0</v>
      </c>
      <c r="T616" s="160">
        <f>+[1]data1cf!AS615</f>
        <v>0</v>
      </c>
      <c r="U616" s="160">
        <f>+[1]data1cf!AT615</f>
        <v>0</v>
      </c>
      <c r="V616" s="160">
        <f>+[1]data1cf!AU615</f>
        <v>0</v>
      </c>
      <c r="W616" s="160">
        <f>+[1]data1cf!AV615</f>
        <v>0</v>
      </c>
      <c r="X616" s="160">
        <f>+[1]data1cf!AW615</f>
        <v>0</v>
      </c>
      <c r="Y616" s="160">
        <f>+[1]data1cf!AX615</f>
        <v>0</v>
      </c>
      <c r="Z616" s="160">
        <f>+[1]data1cf!AY615</f>
        <v>0</v>
      </c>
      <c r="AA616" s="160">
        <f>+[1]data1cf!AZ615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9"/>
        <v>-104351.20842588403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0">
        <f>+[1]data1cf!AA616</f>
        <v>-97466.65366571708</v>
      </c>
      <c r="C617" s="160">
        <f>+[1]data1cf!AB616</f>
        <v>-7399.4400183270254</v>
      </c>
      <c r="D617" s="160">
        <f>+[1]data1cf!AC616</f>
        <v>-3255.0507839659522</v>
      </c>
      <c r="E617" s="160">
        <f>+[1]data1cf!AD616</f>
        <v>-2973.5760793701497</v>
      </c>
      <c r="F617" s="160">
        <f>+[1]data1cf!AE616</f>
        <v>-3305.1714368432022</v>
      </c>
      <c r="G617" s="160">
        <f>+[1]data1cf!AF616</f>
        <v>-3555.517283778398</v>
      </c>
      <c r="H617" s="160">
        <f>+[1]data1cf!AG616</f>
        <v>-2248.8061522490057</v>
      </c>
      <c r="I617" s="160">
        <f>+[1]data1cf!AH616</f>
        <v>-2374.4365480643737</v>
      </c>
      <c r="J617" s="160">
        <f>+[1]data1cf!AI616</f>
        <v>-2386.8707505993634</v>
      </c>
      <c r="K617" s="160">
        <f>+[1]data1cf!AJ616</f>
        <v>-2395.8884757158803</v>
      </c>
      <c r="L617" s="160">
        <f>+[1]data1cf!AK616</f>
        <v>-2424.3646854797739</v>
      </c>
      <c r="M617" s="160">
        <f>+[1]data1cf!AL616</f>
        <v>-2422.6671100187027</v>
      </c>
      <c r="N617" s="160">
        <f>+[1]data1cf!AM616</f>
        <v>-2440.4514180116803</v>
      </c>
      <c r="O617" s="160">
        <f>+[1]data1cf!AN616</f>
        <v>-2250.4674271505664</v>
      </c>
      <c r="P617" s="160">
        <f>+[1]data1cf!AO616</f>
        <v>-2212.2599035375006</v>
      </c>
      <c r="Q617" s="160">
        <f>+[1]data1cf!AP616</f>
        <v>-2213.0024719781613</v>
      </c>
      <c r="R617" s="160">
        <f>+[1]data1cf!AQ616</f>
        <v>1117.9035308843086</v>
      </c>
      <c r="S617" s="160">
        <f>+[1]data1cf!AR616</f>
        <v>0</v>
      </c>
      <c r="T617" s="160">
        <f>+[1]data1cf!AS616</f>
        <v>0</v>
      </c>
      <c r="U617" s="160">
        <f>+[1]data1cf!AT616</f>
        <v>0</v>
      </c>
      <c r="V617" s="160">
        <f>+[1]data1cf!AU616</f>
        <v>0</v>
      </c>
      <c r="W617" s="160">
        <f>+[1]data1cf!AV616</f>
        <v>0</v>
      </c>
      <c r="X617" s="160">
        <f>+[1]data1cf!AW616</f>
        <v>0</v>
      </c>
      <c r="Y617" s="160">
        <f>+[1]data1cf!AX616</f>
        <v>0</v>
      </c>
      <c r="Z617" s="160">
        <f>+[1]data1cf!AY616</f>
        <v>0</v>
      </c>
      <c r="AA617" s="160">
        <f>+[1]data1cf!AZ616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9"/>
        <v>-99765.085887141249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0">
        <f>+[1]data1cf!AA617</f>
        <v>-90990.522421193557</v>
      </c>
      <c r="C618" s="160">
        <f>+[1]data1cf!AB617</f>
        <v>-7525.9480389762257</v>
      </c>
      <c r="D618" s="160">
        <f>+[1]data1cf!AC617</f>
        <v>-3579.6897004017242</v>
      </c>
      <c r="E618" s="160">
        <f>+[1]data1cf!AD617</f>
        <v>-3097.8714847638653</v>
      </c>
      <c r="F618" s="160">
        <f>+[1]data1cf!AE617</f>
        <v>-3394.2314130300183</v>
      </c>
      <c r="G618" s="160">
        <f>+[1]data1cf!AF617</f>
        <v>-3732.660221305694</v>
      </c>
      <c r="H618" s="160">
        <f>+[1]data1cf!AG617</f>
        <v>-2405.6725575253536</v>
      </c>
      <c r="I618" s="160">
        <f>+[1]data1cf!AH617</f>
        <v>-2522.9938179087476</v>
      </c>
      <c r="J618" s="160">
        <f>+[1]data1cf!AI617</f>
        <v>-2535.4280204437373</v>
      </c>
      <c r="K618" s="160">
        <f>+[1]data1cf!AJ617</f>
        <v>-2544.6975375430411</v>
      </c>
      <c r="L618" s="160">
        <f>+[1]data1cf!AK617</f>
        <v>-2572.9219553241478</v>
      </c>
      <c r="M618" s="160">
        <f>+[1]data1cf!AL617</f>
        <v>-2571.476171845864</v>
      </c>
      <c r="N618" s="160">
        <f>+[1]data1cf!AM617</f>
        <v>-2589.0086878560542</v>
      </c>
      <c r="O618" s="160">
        <f>+[1]data1cf!AN617</f>
        <v>-2399.2764889777272</v>
      </c>
      <c r="P618" s="160">
        <f>+[1]data1cf!AO617</f>
        <v>-2360.8171733818745</v>
      </c>
      <c r="Q618" s="160">
        <f>+[1]data1cf!AP617</f>
        <v>-2361.8115338053231</v>
      </c>
      <c r="R618" s="160">
        <f>+[1]data1cf!AQ617</f>
        <v>1043.6248959621216</v>
      </c>
      <c r="S618" s="160">
        <f>+[1]data1cf!AR617</f>
        <v>0</v>
      </c>
      <c r="T618" s="160">
        <f>+[1]data1cf!AS617</f>
        <v>0</v>
      </c>
      <c r="U618" s="160">
        <f>+[1]data1cf!AT617</f>
        <v>0</v>
      </c>
      <c r="V618" s="160">
        <f>+[1]data1cf!AU617</f>
        <v>0</v>
      </c>
      <c r="W618" s="160">
        <f>+[1]data1cf!AV617</f>
        <v>0</v>
      </c>
      <c r="X618" s="160">
        <f>+[1]data1cf!AW617</f>
        <v>0</v>
      </c>
      <c r="Y618" s="160">
        <f>+[1]data1cf!AX617</f>
        <v>0</v>
      </c>
      <c r="Z618" s="160">
        <f>+[1]data1cf!AY617</f>
        <v>0</v>
      </c>
      <c r="AA618" s="160">
        <f>+[1]data1cf!AZ617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9"/>
        <v>-95089.907836878803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0">
        <f>+[1]data1cf!AA618</f>
        <v>-92064.950294478302</v>
      </c>
      <c r="C619" s="160">
        <f>+[1]data1cf!AB618</f>
        <v>-7498.7842941801391</v>
      </c>
      <c r="D619" s="160">
        <f>+[1]data1cf!AC618</f>
        <v>-3507.4050132368875</v>
      </c>
      <c r="E619" s="160">
        <f>+[1]data1cf!AD618</f>
        <v>-3114.8252770388217</v>
      </c>
      <c r="F619" s="160">
        <f>+[1]data1cf!AE618</f>
        <v>-3467.3387530902451</v>
      </c>
      <c r="G619" s="160">
        <f>+[1]data1cf!AF618</f>
        <v>-3753.9520386068734</v>
      </c>
      <c r="H619" s="160">
        <f>+[1]data1cf!AG618</f>
        <v>-2379.6475077159607</v>
      </c>
      <c r="I619" s="160">
        <f>+[1]data1cf!AH618</f>
        <v>-2498.3473020378942</v>
      </c>
      <c r="J619" s="160">
        <f>+[1]data1cf!AI618</f>
        <v>-2510.7815045728844</v>
      </c>
      <c r="K619" s="160">
        <f>+[1]data1cf!AJ618</f>
        <v>-2520.0092479164741</v>
      </c>
      <c r="L619" s="160">
        <f>+[1]data1cf!AK618</f>
        <v>-2548.2754394532949</v>
      </c>
      <c r="M619" s="160">
        <f>+[1]data1cf!AL618</f>
        <v>-2546.787882219297</v>
      </c>
      <c r="N619" s="160">
        <f>+[1]data1cf!AM618</f>
        <v>-2564.3621719852013</v>
      </c>
      <c r="O619" s="160">
        <f>+[1]data1cf!AN618</f>
        <v>-2374.5881993511603</v>
      </c>
      <c r="P619" s="160">
        <f>+[1]data1cf!AO618</f>
        <v>-2336.1706575110215</v>
      </c>
      <c r="Q619" s="160">
        <f>+[1]data1cf!AP618</f>
        <v>-2337.1232441787556</v>
      </c>
      <c r="R619" s="160">
        <f>+[1]data1cf!AQ618</f>
        <v>1055.9481538975481</v>
      </c>
      <c r="S619" s="160">
        <f>+[1]data1cf!AR618</f>
        <v>0</v>
      </c>
      <c r="T619" s="160">
        <f>+[1]data1cf!AS618</f>
        <v>0</v>
      </c>
      <c r="U619" s="160">
        <f>+[1]data1cf!AT618</f>
        <v>0</v>
      </c>
      <c r="V619" s="160">
        <f>+[1]data1cf!AU618</f>
        <v>0</v>
      </c>
      <c r="W619" s="160">
        <f>+[1]data1cf!AV618</f>
        <v>0</v>
      </c>
      <c r="X619" s="160">
        <f>+[1]data1cf!AW618</f>
        <v>0</v>
      </c>
      <c r="Y619" s="160">
        <f>+[1]data1cf!AX618</f>
        <v>0</v>
      </c>
      <c r="Z619" s="160">
        <f>+[1]data1cf!AY618</f>
        <v>0</v>
      </c>
      <c r="AA619" s="160">
        <f>+[1]data1cf!AZ618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9"/>
        <v>-95934.218300389577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0">
        <f>+[1]data1cf!AA619</f>
        <v>-100100.20541651185</v>
      </c>
      <c r="C620" s="160">
        <f>+[1]data1cf!AB619</f>
        <v>-7428.2016193641393</v>
      </c>
      <c r="D620" s="160">
        <f>+[1]data1cf!AC619</f>
        <v>-3210.996337278134</v>
      </c>
      <c r="E620" s="160">
        <f>+[1]data1cf!AD619</f>
        <v>-2992.1721002899035</v>
      </c>
      <c r="F620" s="160">
        <f>+[1]data1cf!AE619</f>
        <v>-3143.9229031537116</v>
      </c>
      <c r="G620" s="160">
        <f>+[1]data1cf!AF619</f>
        <v>-3451.450419825464</v>
      </c>
      <c r="H620" s="160">
        <f>+[1]data1cf!AG619</f>
        <v>-2185.0156296888349</v>
      </c>
      <c r="I620" s="160">
        <f>+[1]data1cf!AH619</f>
        <v>-2314.0249777425424</v>
      </c>
      <c r="J620" s="160">
        <f>+[1]data1cf!AI619</f>
        <v>-2326.4591802775326</v>
      </c>
      <c r="K620" s="160">
        <f>+[1]data1cf!AJ619</f>
        <v>-2335.3745129019776</v>
      </c>
      <c r="L620" s="160">
        <f>+[1]data1cf!AK619</f>
        <v>-2363.9531151579431</v>
      </c>
      <c r="M620" s="160">
        <f>+[1]data1cf!AL619</f>
        <v>-2362.1531472048</v>
      </c>
      <c r="N620" s="160">
        <f>+[1]data1cf!AM619</f>
        <v>-2380.0398476898495</v>
      </c>
      <c r="O620" s="160">
        <f>+[1]data1cf!AN619</f>
        <v>-2189.9534643366642</v>
      </c>
      <c r="P620" s="160">
        <f>+[1]data1cf!AO619</f>
        <v>-2151.8483332156698</v>
      </c>
      <c r="Q620" s="160">
        <f>+[1]data1cf!AP619</f>
        <v>-2152.4885091642591</v>
      </c>
      <c r="R620" s="160">
        <f>+[1]data1cf!AQ619</f>
        <v>1148.109316045224</v>
      </c>
      <c r="S620" s="160">
        <f>+[1]data1cf!AR619</f>
        <v>0</v>
      </c>
      <c r="T620" s="160">
        <f>+[1]data1cf!AS619</f>
        <v>0</v>
      </c>
      <c r="U620" s="160">
        <f>+[1]data1cf!AT619</f>
        <v>0</v>
      </c>
      <c r="V620" s="160">
        <f>+[1]data1cf!AU619</f>
        <v>0</v>
      </c>
      <c r="W620" s="160">
        <f>+[1]data1cf!AV619</f>
        <v>0</v>
      </c>
      <c r="X620" s="160">
        <f>+[1]data1cf!AW619</f>
        <v>0</v>
      </c>
      <c r="Y620" s="160">
        <f>+[1]data1cf!AX619</f>
        <v>0</v>
      </c>
      <c r="Z620" s="160">
        <f>+[1]data1cf!AY619</f>
        <v>0</v>
      </c>
      <c r="AA620" s="160">
        <f>+[1]data1cf!AZ619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9"/>
        <v>-101746.32914915474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0">
        <f>+[1]data1cf!AA620</f>
        <v>-99897.086159194398</v>
      </c>
      <c r="C621" s="160">
        <f>+[1]data1cf!AB620</f>
        <v>-7421.2237474190897</v>
      </c>
      <c r="D621" s="160">
        <f>+[1]data1cf!AC620</f>
        <v>-3257.6008175195184</v>
      </c>
      <c r="E621" s="160">
        <f>+[1]data1cf!AD620</f>
        <v>-2904.1446394978252</v>
      </c>
      <c r="F621" s="160">
        <f>+[1]data1cf!AE620</f>
        <v>-3208.5298310211592</v>
      </c>
      <c r="G621" s="160">
        <f>+[1]data1cf!AF620</f>
        <v>-3483.0784577319864</v>
      </c>
      <c r="H621" s="160">
        <f>+[1]data1cf!AG620</f>
        <v>-2189.9356330882001</v>
      </c>
      <c r="I621" s="160">
        <f>+[1]data1cf!AH620</f>
        <v>-2318.6843710099988</v>
      </c>
      <c r="J621" s="160">
        <f>+[1]data1cf!AI620</f>
        <v>-2331.118573544989</v>
      </c>
      <c r="K621" s="160">
        <f>+[1]data1cf!AJ620</f>
        <v>-2340.0418034461586</v>
      </c>
      <c r="L621" s="160">
        <f>+[1]data1cf!AK620</f>
        <v>-2368.612508425399</v>
      </c>
      <c r="M621" s="160">
        <f>+[1]data1cf!AL620</f>
        <v>-2366.8204377489815</v>
      </c>
      <c r="N621" s="160">
        <f>+[1]data1cf!AM620</f>
        <v>-2384.6992409573058</v>
      </c>
      <c r="O621" s="160">
        <f>+[1]data1cf!AN620</f>
        <v>-2194.6207548808452</v>
      </c>
      <c r="P621" s="160">
        <f>+[1]data1cf!AO620</f>
        <v>-2156.5077264831257</v>
      </c>
      <c r="Q621" s="160">
        <f>+[1]data1cf!AP620</f>
        <v>-2157.1557997084401</v>
      </c>
      <c r="R621" s="160">
        <f>+[1]data1cf!AQ620</f>
        <v>1145.779619411496</v>
      </c>
      <c r="S621" s="160">
        <f>+[1]data1cf!AR620</f>
        <v>0</v>
      </c>
      <c r="T621" s="160">
        <f>+[1]data1cf!AS620</f>
        <v>0</v>
      </c>
      <c r="U621" s="160">
        <f>+[1]data1cf!AT620</f>
        <v>0</v>
      </c>
      <c r="V621" s="160">
        <f>+[1]data1cf!AU620</f>
        <v>0</v>
      </c>
      <c r="W621" s="160">
        <f>+[1]data1cf!AV620</f>
        <v>0</v>
      </c>
      <c r="X621" s="160">
        <f>+[1]data1cf!AW620</f>
        <v>0</v>
      </c>
      <c r="Y621" s="160">
        <f>+[1]data1cf!AX620</f>
        <v>0</v>
      </c>
      <c r="Z621" s="160">
        <f>+[1]data1cf!AY620</f>
        <v>0</v>
      </c>
      <c r="AA621" s="160">
        <f>+[1]data1cf!AZ620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9"/>
        <v>-101604.61845229735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0">
        <f>+[1]data1cf!AA621</f>
        <v>-97234.188661432912</v>
      </c>
      <c r="C622" s="160">
        <f>+[1]data1cf!AB621</f>
        <v>-7399.2564725347147</v>
      </c>
      <c r="D622" s="160">
        <f>+[1]data1cf!AC621</f>
        <v>-3413.9375057677453</v>
      </c>
      <c r="E622" s="160">
        <f>+[1]data1cf!AD621</f>
        <v>-2952.0629893323112</v>
      </c>
      <c r="F622" s="160">
        <f>+[1]data1cf!AE621</f>
        <v>-3266.9085860720261</v>
      </c>
      <c r="G622" s="160">
        <f>+[1]data1cf!AF621</f>
        <v>-3520.0419808048637</v>
      </c>
      <c r="H622" s="160">
        <f>+[1]data1cf!AG621</f>
        <v>-2254.4369753743781</v>
      </c>
      <c r="I622" s="160">
        <f>+[1]data1cf!AH621</f>
        <v>-2379.7691092906489</v>
      </c>
      <c r="J622" s="160">
        <f>+[1]data1cf!AI621</f>
        <v>-2392.203311825639</v>
      </c>
      <c r="K622" s="160">
        <f>+[1]data1cf!AJ621</f>
        <v>-2401.2300751815219</v>
      </c>
      <c r="L622" s="160">
        <f>+[1]data1cf!AK621</f>
        <v>-2429.6972467060496</v>
      </c>
      <c r="M622" s="160">
        <f>+[1]data1cf!AL621</f>
        <v>-2428.0087094843448</v>
      </c>
      <c r="N622" s="160">
        <f>+[1]data1cf!AM621</f>
        <v>-2445.7839792379559</v>
      </c>
      <c r="O622" s="160">
        <f>+[1]data1cf!AN621</f>
        <v>-2255.809026616208</v>
      </c>
      <c r="P622" s="160">
        <f>+[1]data1cf!AO621</f>
        <v>-2217.5924647637762</v>
      </c>
      <c r="Q622" s="160">
        <f>+[1]data1cf!AP621</f>
        <v>-2218.3440714438038</v>
      </c>
      <c r="R622" s="160">
        <f>+[1]data1cf!AQ621</f>
        <v>1115.2372502711708</v>
      </c>
      <c r="S622" s="160">
        <f>+[1]data1cf!AR621</f>
        <v>0</v>
      </c>
      <c r="T622" s="160">
        <f>+[1]data1cf!AS621</f>
        <v>0</v>
      </c>
      <c r="U622" s="160">
        <f>+[1]data1cf!AT621</f>
        <v>0</v>
      </c>
      <c r="V622" s="160">
        <f>+[1]data1cf!AU621</f>
        <v>0</v>
      </c>
      <c r="W622" s="160">
        <f>+[1]data1cf!AV621</f>
        <v>0</v>
      </c>
      <c r="X622" s="160">
        <f>+[1]data1cf!AW621</f>
        <v>0</v>
      </c>
      <c r="Y622" s="160">
        <f>+[1]data1cf!AX621</f>
        <v>0</v>
      </c>
      <c r="Z622" s="160">
        <f>+[1]data1cf!AY621</f>
        <v>0</v>
      </c>
      <c r="AA622" s="160">
        <f>+[1]data1cf!AZ621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9"/>
        <v>-99636.008230977415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0">
        <f>+[1]data1cf!AA622</f>
        <v>-101770.68824016987</v>
      </c>
      <c r="C623" s="160">
        <f>+[1]data1cf!AB622</f>
        <v>-7396.816158943444</v>
      </c>
      <c r="D623" s="160">
        <f>+[1]data1cf!AC622</f>
        <v>-3222.3733103109271</v>
      </c>
      <c r="E623" s="160">
        <f>+[1]data1cf!AD622</f>
        <v>-2771.9572992388653</v>
      </c>
      <c r="F623" s="160">
        <f>+[1]data1cf!AE622</f>
        <v>-3144.7433797349363</v>
      </c>
      <c r="G623" s="160">
        <f>+[1]data1cf!AF622</f>
        <v>-3430.379157417749</v>
      </c>
      <c r="H623" s="160">
        <f>+[1]data1cf!AG622</f>
        <v>-2144.5527938183127</v>
      </c>
      <c r="I623" s="160">
        <f>+[1]data1cf!AH622</f>
        <v>-2275.7054381540866</v>
      </c>
      <c r="J623" s="160">
        <f>+[1]data1cf!AI622</f>
        <v>-2288.1396406890763</v>
      </c>
      <c r="K623" s="160">
        <f>+[1]data1cf!AJ622</f>
        <v>-2296.9900249413377</v>
      </c>
      <c r="L623" s="160">
        <f>+[1]data1cf!AK622</f>
        <v>-2325.6335755694868</v>
      </c>
      <c r="M623" s="160">
        <f>+[1]data1cf!AL622</f>
        <v>-2323.7686592441605</v>
      </c>
      <c r="N623" s="160">
        <f>+[1]data1cf!AM622</f>
        <v>-2341.7203081013931</v>
      </c>
      <c r="O623" s="160">
        <f>+[1]data1cf!AN622</f>
        <v>-2151.5689763760238</v>
      </c>
      <c r="P623" s="160">
        <f>+[1]data1cf!AO622</f>
        <v>-2113.5287936272134</v>
      </c>
      <c r="Q623" s="160">
        <f>+[1]data1cf!AP622</f>
        <v>-2114.1040212036196</v>
      </c>
      <c r="R623" s="160">
        <f>+[1]data1cf!AQ622</f>
        <v>1167.2690858394521</v>
      </c>
      <c r="S623" s="160">
        <f>+[1]data1cf!AR622</f>
        <v>0</v>
      </c>
      <c r="T623" s="160">
        <f>+[1]data1cf!AS622</f>
        <v>0</v>
      </c>
      <c r="U623" s="160">
        <f>+[1]data1cf!AT622</f>
        <v>0</v>
      </c>
      <c r="V623" s="160">
        <f>+[1]data1cf!AU622</f>
        <v>0</v>
      </c>
      <c r="W623" s="160">
        <f>+[1]data1cf!AV622</f>
        <v>0</v>
      </c>
      <c r="X623" s="160">
        <f>+[1]data1cf!AW622</f>
        <v>0</v>
      </c>
      <c r="Y623" s="160">
        <f>+[1]data1cf!AX622</f>
        <v>0</v>
      </c>
      <c r="Z623" s="160">
        <f>+[1]data1cf!AY622</f>
        <v>0</v>
      </c>
      <c r="AA623" s="160">
        <f>+[1]data1cf!AZ622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9"/>
        <v>-102930.9824025644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0">
        <f>+[1]data1cf!AA623</f>
        <v>-91844.517312433818</v>
      </c>
      <c r="C624" s="160">
        <f>+[1]data1cf!AB623</f>
        <v>-7577.7359244798272</v>
      </c>
      <c r="D624" s="160">
        <f>+[1]data1cf!AC623</f>
        <v>-3524.2938506076894</v>
      </c>
      <c r="E624" s="160">
        <f>+[1]data1cf!AD623</f>
        <v>-3021.9080171671503</v>
      </c>
      <c r="F624" s="160">
        <f>+[1]data1cf!AE623</f>
        <v>-3336.8310023816916</v>
      </c>
      <c r="G624" s="160">
        <f>+[1]data1cf!AF623</f>
        <v>-3661.8635922480162</v>
      </c>
      <c r="H624" s="160">
        <f>+[1]data1cf!AG623</f>
        <v>-2384.986888310958</v>
      </c>
      <c r="I624" s="160">
        <f>+[1]data1cf!AH623</f>
        <v>-2503.4038582996091</v>
      </c>
      <c r="J624" s="160">
        <f>+[1]data1cf!AI623</f>
        <v>-2515.8380608345988</v>
      </c>
      <c r="K624" s="160">
        <f>+[1]data1cf!AJ623</f>
        <v>-2525.0743746125308</v>
      </c>
      <c r="L624" s="160">
        <f>+[1]data1cf!AK623</f>
        <v>-2553.3319957150093</v>
      </c>
      <c r="M624" s="160">
        <f>+[1]data1cf!AL623</f>
        <v>-2551.8530089153537</v>
      </c>
      <c r="N624" s="160">
        <f>+[1]data1cf!AM623</f>
        <v>-2569.4187282469156</v>
      </c>
      <c r="O624" s="160">
        <f>+[1]data1cf!AN623</f>
        <v>-2379.653326047217</v>
      </c>
      <c r="P624" s="160">
        <f>+[1]data1cf!AO623</f>
        <v>-2341.2272137727359</v>
      </c>
      <c r="Q624" s="160">
        <f>+[1]data1cf!AP623</f>
        <v>-2342.1883708748123</v>
      </c>
      <c r="R624" s="160">
        <f>+[1]data1cf!AQ623</f>
        <v>1053.4198757666909</v>
      </c>
      <c r="S624" s="160">
        <f>+[1]data1cf!AR623</f>
        <v>0</v>
      </c>
      <c r="T624" s="160">
        <f>+[1]data1cf!AS623</f>
        <v>0</v>
      </c>
      <c r="U624" s="160">
        <f>+[1]data1cf!AT623</f>
        <v>0</v>
      </c>
      <c r="V624" s="160">
        <f>+[1]data1cf!AU623</f>
        <v>0</v>
      </c>
      <c r="W624" s="160">
        <f>+[1]data1cf!AV623</f>
        <v>0</v>
      </c>
      <c r="X624" s="160">
        <f>+[1]data1cf!AW623</f>
        <v>0</v>
      </c>
      <c r="Y624" s="160">
        <f>+[1]data1cf!AX623</f>
        <v>0</v>
      </c>
      <c r="Z624" s="160">
        <f>+[1]data1cf!AY623</f>
        <v>0</v>
      </c>
      <c r="AA624" s="160">
        <f>+[1]data1cf!AZ623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9"/>
        <v>-95673.356981017292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0">
        <f>+[1]data1cf!AA624</f>
        <v>-89826.598795171172</v>
      </c>
      <c r="C625" s="160">
        <f>+[1]data1cf!AB624</f>
        <v>-7653.743563867878</v>
      </c>
      <c r="D625" s="160">
        <f>+[1]data1cf!AC624</f>
        <v>-3570.9866629953344</v>
      </c>
      <c r="E625" s="160">
        <f>+[1]data1cf!AD624</f>
        <v>-3359.3413831763328</v>
      </c>
      <c r="F625" s="160">
        <f>+[1]data1cf!AE624</f>
        <v>-3468.0894612223046</v>
      </c>
      <c r="G625" s="160">
        <f>+[1]data1cf!AF624</f>
        <v>-3745.7643112194387</v>
      </c>
      <c r="H625" s="160">
        <f>+[1]data1cf!AG624</f>
        <v>-2433.865394936538</v>
      </c>
      <c r="I625" s="160">
        <f>+[1]data1cf!AH624</f>
        <v>-2549.6932947508003</v>
      </c>
      <c r="J625" s="160">
        <f>+[1]data1cf!AI624</f>
        <v>-2562.12749728579</v>
      </c>
      <c r="K625" s="160">
        <f>+[1]data1cf!AJ624</f>
        <v>-2571.4422677356733</v>
      </c>
      <c r="L625" s="160">
        <f>+[1]data1cf!AK624</f>
        <v>-2599.6214321662005</v>
      </c>
      <c r="M625" s="160">
        <f>+[1]data1cf!AL624</f>
        <v>-2598.2209020384962</v>
      </c>
      <c r="N625" s="160">
        <f>+[1]data1cf!AM624</f>
        <v>-2615.7081646981069</v>
      </c>
      <c r="O625" s="160">
        <f>+[1]data1cf!AN624</f>
        <v>-2426.0212191703595</v>
      </c>
      <c r="P625" s="160">
        <f>+[1]data1cf!AO624</f>
        <v>-2387.5166502239272</v>
      </c>
      <c r="Q625" s="160">
        <f>+[1]data1cf!AP624</f>
        <v>-2388.5562639979553</v>
      </c>
      <c r="R625" s="160">
        <f>+[1]data1cf!AQ624</f>
        <v>1030.2751575410953</v>
      </c>
      <c r="S625" s="160">
        <f>+[1]data1cf!AR624</f>
        <v>0</v>
      </c>
      <c r="T625" s="160">
        <f>+[1]data1cf!AS624</f>
        <v>0</v>
      </c>
      <c r="U625" s="160">
        <f>+[1]data1cf!AT624</f>
        <v>0</v>
      </c>
      <c r="V625" s="160">
        <f>+[1]data1cf!AU624</f>
        <v>0</v>
      </c>
      <c r="W625" s="160">
        <f>+[1]data1cf!AV624</f>
        <v>0</v>
      </c>
      <c r="X625" s="160">
        <f>+[1]data1cf!AW624</f>
        <v>0</v>
      </c>
      <c r="Y625" s="160">
        <f>+[1]data1cf!AX624</f>
        <v>0</v>
      </c>
      <c r="Z625" s="160">
        <f>+[1]data1cf!AY624</f>
        <v>0</v>
      </c>
      <c r="AA625" s="160">
        <f>+[1]data1cf!AZ624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9"/>
        <v>-94438.004569218712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0">
        <f>+[1]data1cf!AA625</f>
        <v>-99426.220784693112</v>
      </c>
      <c r="C626" s="160">
        <f>+[1]data1cf!AB625</f>
        <v>-7492.9421553090324</v>
      </c>
      <c r="D626" s="160">
        <f>+[1]data1cf!AC625</f>
        <v>-3229.123932792987</v>
      </c>
      <c r="E626" s="160">
        <f>+[1]data1cf!AD625</f>
        <v>-2941.5680991008803</v>
      </c>
      <c r="F626" s="160">
        <f>+[1]data1cf!AE625</f>
        <v>-3186.6639126131718</v>
      </c>
      <c r="G626" s="160">
        <f>+[1]data1cf!AF625</f>
        <v>-3500.6157488900753</v>
      </c>
      <c r="H626" s="160">
        <f>+[1]data1cf!AG625</f>
        <v>-2201.3410471970601</v>
      </c>
      <c r="I626" s="160">
        <f>+[1]data1cf!AH625</f>
        <v>-2329.485646008759</v>
      </c>
      <c r="J626" s="160">
        <f>+[1]data1cf!AI625</f>
        <v>-2341.9198485437487</v>
      </c>
      <c r="K626" s="160">
        <f>+[1]data1cf!AJ625</f>
        <v>-2350.8613856906791</v>
      </c>
      <c r="L626" s="160">
        <f>+[1]data1cf!AK625</f>
        <v>-2379.4137834241592</v>
      </c>
      <c r="M626" s="160">
        <f>+[1]data1cf!AL625</f>
        <v>-2377.6400199935015</v>
      </c>
      <c r="N626" s="160">
        <f>+[1]data1cf!AM625</f>
        <v>-2395.5005159560656</v>
      </c>
      <c r="O626" s="160">
        <f>+[1]data1cf!AN625</f>
        <v>-2205.4403371253657</v>
      </c>
      <c r="P626" s="160">
        <f>+[1]data1cf!AO625</f>
        <v>-2167.3090014818858</v>
      </c>
      <c r="Q626" s="160">
        <f>+[1]data1cf!AP625</f>
        <v>-2167.9753819529606</v>
      </c>
      <c r="R626" s="160">
        <f>+[1]data1cf!AQ625</f>
        <v>1140.3789819121159</v>
      </c>
      <c r="S626" s="160">
        <f>+[1]data1cf!AR625</f>
        <v>0</v>
      </c>
      <c r="T626" s="160">
        <f>+[1]data1cf!AS625</f>
        <v>0</v>
      </c>
      <c r="U626" s="160">
        <f>+[1]data1cf!AT625</f>
        <v>0</v>
      </c>
      <c r="V626" s="160">
        <f>+[1]data1cf!AU625</f>
        <v>0</v>
      </c>
      <c r="W626" s="160">
        <f>+[1]data1cf!AV625</f>
        <v>0</v>
      </c>
      <c r="X626" s="160">
        <f>+[1]data1cf!AW625</f>
        <v>0</v>
      </c>
      <c r="Y626" s="160">
        <f>+[1]data1cf!AX625</f>
        <v>0</v>
      </c>
      <c r="Z626" s="160">
        <f>+[1]data1cf!AY625</f>
        <v>0</v>
      </c>
      <c r="AA626" s="160">
        <f>+[1]data1cf!AZ625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9"/>
        <v>-101281.44535529679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0">
        <f>+[1]data1cf!AA626</f>
        <v>-94535.387919431261</v>
      </c>
      <c r="C627" s="160">
        <f>+[1]data1cf!AB626</f>
        <v>-7465.3363009834338</v>
      </c>
      <c r="D627" s="160">
        <f>+[1]data1cf!AC626</f>
        <v>-3460.0052091550356</v>
      </c>
      <c r="E627" s="160">
        <f>+[1]data1cf!AD626</f>
        <v>-2980.9705229803349</v>
      </c>
      <c r="F627" s="160">
        <f>+[1]data1cf!AE626</f>
        <v>-3330.311701180919</v>
      </c>
      <c r="G627" s="160">
        <f>+[1]data1cf!AF626</f>
        <v>-3537.3104704996258</v>
      </c>
      <c r="H627" s="160">
        <f>+[1]data1cf!AG626</f>
        <v>-2319.8079746593203</v>
      </c>
      <c r="I627" s="160">
        <f>+[1]data1cf!AH626</f>
        <v>-2441.6774392715733</v>
      </c>
      <c r="J627" s="160">
        <f>+[1]data1cf!AI626</f>
        <v>-2454.1116418065631</v>
      </c>
      <c r="K627" s="160">
        <f>+[1]data1cf!AJ626</f>
        <v>-2463.2433345352952</v>
      </c>
      <c r="L627" s="160">
        <f>+[1]data1cf!AK626</f>
        <v>-2491.6055766869736</v>
      </c>
      <c r="M627" s="160">
        <f>+[1]data1cf!AL626</f>
        <v>-2490.0219688381176</v>
      </c>
      <c r="N627" s="160">
        <f>+[1]data1cf!AM626</f>
        <v>-2507.6923092188799</v>
      </c>
      <c r="O627" s="160">
        <f>+[1]data1cf!AN626</f>
        <v>-2317.8222859699817</v>
      </c>
      <c r="P627" s="160">
        <f>+[1]data1cf!AO626</f>
        <v>-2279.5007947447002</v>
      </c>
      <c r="Q627" s="160">
        <f>+[1]data1cf!AP626</f>
        <v>-2280.3573307975767</v>
      </c>
      <c r="R627" s="160">
        <f>+[1]data1cf!AQ626</f>
        <v>1084.2830852807087</v>
      </c>
      <c r="S627" s="160">
        <f>+[1]data1cf!AR626</f>
        <v>0</v>
      </c>
      <c r="T627" s="160">
        <f>+[1]data1cf!AS626</f>
        <v>0</v>
      </c>
      <c r="U627" s="160">
        <f>+[1]data1cf!AT626</f>
        <v>0</v>
      </c>
      <c r="V627" s="160">
        <f>+[1]data1cf!AU626</f>
        <v>0</v>
      </c>
      <c r="W627" s="160">
        <f>+[1]data1cf!AV626</f>
        <v>0</v>
      </c>
      <c r="X627" s="160">
        <f>+[1]data1cf!AW626</f>
        <v>0</v>
      </c>
      <c r="Y627" s="160">
        <f>+[1]data1cf!AX626</f>
        <v>0</v>
      </c>
      <c r="Z627" s="160">
        <f>+[1]data1cf!AY626</f>
        <v>0</v>
      </c>
      <c r="AA627" s="160">
        <f>+[1]data1cf!AZ626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9"/>
        <v>-97616.426863520406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0">
        <f>+[1]data1cf!AA627</f>
        <v>-99378.516903425814</v>
      </c>
      <c r="C628" s="160">
        <f>+[1]data1cf!AB627</f>
        <v>-7483.4365929270643</v>
      </c>
      <c r="D628" s="160">
        <f>+[1]data1cf!AC627</f>
        <v>-3234.4302495292504</v>
      </c>
      <c r="E628" s="160">
        <f>+[1]data1cf!AD627</f>
        <v>-2879.9624069155752</v>
      </c>
      <c r="F628" s="160">
        <f>+[1]data1cf!AE627</f>
        <v>-3140.7879752048093</v>
      </c>
      <c r="G628" s="160">
        <f>+[1]data1cf!AF627</f>
        <v>-3475.5579652683878</v>
      </c>
      <c r="H628" s="160">
        <f>+[1]data1cf!AG627</f>
        <v>-2202.4965420580479</v>
      </c>
      <c r="I628" s="160">
        <f>+[1]data1cf!AH627</f>
        <v>-2330.5799348819255</v>
      </c>
      <c r="J628" s="160">
        <f>+[1]data1cf!AI627</f>
        <v>-2343.0141374169157</v>
      </c>
      <c r="K628" s="160">
        <f>+[1]data1cf!AJ627</f>
        <v>-2351.9575292907498</v>
      </c>
      <c r="L628" s="160">
        <f>+[1]data1cf!AK627</f>
        <v>-2380.5080722973262</v>
      </c>
      <c r="M628" s="160">
        <f>+[1]data1cf!AL627</f>
        <v>-2378.7361635935722</v>
      </c>
      <c r="N628" s="160">
        <f>+[1]data1cf!AM627</f>
        <v>-2396.5948048292321</v>
      </c>
      <c r="O628" s="160">
        <f>+[1]data1cf!AN627</f>
        <v>-2206.5364807254364</v>
      </c>
      <c r="P628" s="160">
        <f>+[1]data1cf!AO627</f>
        <v>-2168.4032903550524</v>
      </c>
      <c r="Q628" s="160">
        <f>+[1]data1cf!AP627</f>
        <v>-2169.0715255530313</v>
      </c>
      <c r="R628" s="160">
        <f>+[1]data1cf!AQ627</f>
        <v>1139.8318374755327</v>
      </c>
      <c r="S628" s="160">
        <f>+[1]data1cf!AR627</f>
        <v>0</v>
      </c>
      <c r="T628" s="160">
        <f>+[1]data1cf!AS627</f>
        <v>0</v>
      </c>
      <c r="U628" s="160">
        <f>+[1]data1cf!AT627</f>
        <v>0</v>
      </c>
      <c r="V628" s="160">
        <f>+[1]data1cf!AU627</f>
        <v>0</v>
      </c>
      <c r="W628" s="160">
        <f>+[1]data1cf!AV627</f>
        <v>0</v>
      </c>
      <c r="X628" s="160">
        <f>+[1]data1cf!AW627</f>
        <v>0</v>
      </c>
      <c r="Y628" s="160">
        <f>+[1]data1cf!AX627</f>
        <v>0</v>
      </c>
      <c r="Z628" s="160">
        <f>+[1]data1cf!AY627</f>
        <v>0</v>
      </c>
      <c r="AA628" s="160">
        <f>+[1]data1cf!AZ627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40">SUMPRODUCT(B628:AJ628,PVCapPrice)</f>
        <v>-101172.51246237975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0">
        <f>+[1]data1cf!AA628</f>
        <v>-87235.167179245109</v>
      </c>
      <c r="C629" s="160">
        <f>+[1]data1cf!AB628</f>
        <v>-7655.23397207567</v>
      </c>
      <c r="D629" s="160">
        <f>+[1]data1cf!AC628</f>
        <v>-3732.5817944947266</v>
      </c>
      <c r="E629" s="160">
        <f>+[1]data1cf!AD628</f>
        <v>-3284.5720673388078</v>
      </c>
      <c r="F629" s="160">
        <f>+[1]data1cf!AE628</f>
        <v>-3495.7798663979106</v>
      </c>
      <c r="G629" s="160">
        <f>+[1]data1cf!AF628</f>
        <v>-3782.6139468181482</v>
      </c>
      <c r="H629" s="160">
        <f>+[1]data1cf!AG628</f>
        <v>-2496.635673481087</v>
      </c>
      <c r="I629" s="160">
        <f>+[1]data1cf!AH628</f>
        <v>-2609.1386628748514</v>
      </c>
      <c r="J629" s="160">
        <f>+[1]data1cf!AI628</f>
        <v>-2621.5728654098416</v>
      </c>
      <c r="K629" s="160">
        <f>+[1]data1cf!AJ628</f>
        <v>-2630.9883907209519</v>
      </c>
      <c r="L629" s="160">
        <f>+[1]data1cf!AK628</f>
        <v>-2659.0668002902521</v>
      </c>
      <c r="M629" s="160">
        <f>+[1]data1cf!AL628</f>
        <v>-2657.7670250237743</v>
      </c>
      <c r="N629" s="160">
        <f>+[1]data1cf!AM628</f>
        <v>-2675.1535328221585</v>
      </c>
      <c r="O629" s="160">
        <f>+[1]data1cf!AN628</f>
        <v>-2485.567342155638</v>
      </c>
      <c r="P629" s="160">
        <f>+[1]data1cf!AO628</f>
        <v>-2446.9620183479788</v>
      </c>
      <c r="Q629" s="160">
        <f>+[1]data1cf!AP628</f>
        <v>-2448.1023869832334</v>
      </c>
      <c r="R629" s="160">
        <f>+[1]data1cf!AQ628</f>
        <v>1000.5524734790696</v>
      </c>
      <c r="S629" s="160">
        <f>+[1]data1cf!AR628</f>
        <v>0</v>
      </c>
      <c r="T629" s="160">
        <f>+[1]data1cf!AS628</f>
        <v>0</v>
      </c>
      <c r="U629" s="160">
        <f>+[1]data1cf!AT628</f>
        <v>0</v>
      </c>
      <c r="V629" s="160">
        <f>+[1]data1cf!AU628</f>
        <v>0</v>
      </c>
      <c r="W629" s="160">
        <f>+[1]data1cf!AV628</f>
        <v>0</v>
      </c>
      <c r="X629" s="160">
        <f>+[1]data1cf!AW628</f>
        <v>0</v>
      </c>
      <c r="Y629" s="160">
        <f>+[1]data1cf!AX628</f>
        <v>0</v>
      </c>
      <c r="Z629" s="160">
        <f>+[1]data1cf!AY628</f>
        <v>0</v>
      </c>
      <c r="AA629" s="160">
        <f>+[1]data1cf!AZ628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40"/>
        <v>-92463.513219323257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0">
        <f>+[1]data1cf!AA629</f>
        <v>-93777.810232172633</v>
      </c>
      <c r="C630" s="160">
        <f>+[1]data1cf!AB629</f>
        <v>-7581.3728275426711</v>
      </c>
      <c r="D630" s="160">
        <f>+[1]data1cf!AC629</f>
        <v>-3460.3058963338599</v>
      </c>
      <c r="E630" s="160">
        <f>+[1]data1cf!AD629</f>
        <v>-3004.7383629244932</v>
      </c>
      <c r="F630" s="160">
        <f>+[1]data1cf!AE629</f>
        <v>-3347.2162341097883</v>
      </c>
      <c r="G630" s="160">
        <f>+[1]data1cf!AF629</f>
        <v>-3722.17446494359</v>
      </c>
      <c r="H630" s="160">
        <f>+[1]data1cf!AG629</f>
        <v>-2338.1582032187439</v>
      </c>
      <c r="I630" s="160">
        <f>+[1]data1cf!AH629</f>
        <v>-2459.0556653551366</v>
      </c>
      <c r="J630" s="160">
        <f>+[1]data1cf!AI629</f>
        <v>-2471.4898678901263</v>
      </c>
      <c r="K630" s="160">
        <f>+[1]data1cf!AJ629</f>
        <v>-2480.6510152393389</v>
      </c>
      <c r="L630" s="160">
        <f>+[1]data1cf!AK629</f>
        <v>-2508.9838027705368</v>
      </c>
      <c r="M630" s="160">
        <f>+[1]data1cf!AL629</f>
        <v>-2507.4296495421613</v>
      </c>
      <c r="N630" s="160">
        <f>+[1]data1cf!AM629</f>
        <v>-2525.0705353024432</v>
      </c>
      <c r="O630" s="160">
        <f>+[1]data1cf!AN629</f>
        <v>-2335.2299666740255</v>
      </c>
      <c r="P630" s="160">
        <f>+[1]data1cf!AO629</f>
        <v>-2296.8790208282635</v>
      </c>
      <c r="Q630" s="160">
        <f>+[1]data1cf!AP629</f>
        <v>-2297.7650115016204</v>
      </c>
      <c r="R630" s="160">
        <f>+[1]data1cf!AQ629</f>
        <v>1075.5939722389271</v>
      </c>
      <c r="S630" s="160">
        <f>+[1]data1cf!AR629</f>
        <v>0</v>
      </c>
      <c r="T630" s="160">
        <f>+[1]data1cf!AS629</f>
        <v>0</v>
      </c>
      <c r="U630" s="160">
        <f>+[1]data1cf!AT629</f>
        <v>0</v>
      </c>
      <c r="V630" s="160">
        <f>+[1]data1cf!AU629</f>
        <v>0</v>
      </c>
      <c r="W630" s="160">
        <f>+[1]data1cf!AV629</f>
        <v>0</v>
      </c>
      <c r="X630" s="160">
        <f>+[1]data1cf!AW629</f>
        <v>0</v>
      </c>
      <c r="Y630" s="160">
        <f>+[1]data1cf!AX629</f>
        <v>0</v>
      </c>
      <c r="Z630" s="160">
        <f>+[1]data1cf!AY629</f>
        <v>0</v>
      </c>
      <c r="AA630" s="160">
        <f>+[1]data1cf!AZ629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40"/>
        <v>-97197.511650745466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0">
        <f>+[1]data1cf!AA630</f>
        <v>-97454.38633767626</v>
      </c>
      <c r="C631" s="160">
        <f>+[1]data1cf!AB630</f>
        <v>-7502.5443928587347</v>
      </c>
      <c r="D631" s="160">
        <f>+[1]data1cf!AC630</f>
        <v>-3335.2587304077097</v>
      </c>
      <c r="E631" s="160">
        <f>+[1]data1cf!AD630</f>
        <v>-3025.6146797023121</v>
      </c>
      <c r="F631" s="160">
        <f>+[1]data1cf!AE630</f>
        <v>-3130.5183251061444</v>
      </c>
      <c r="G631" s="160">
        <f>+[1]data1cf!AF630</f>
        <v>-3498.0978539007624</v>
      </c>
      <c r="H631" s="160">
        <f>+[1]data1cf!AG630</f>
        <v>-2249.1032944129697</v>
      </c>
      <c r="I631" s="160">
        <f>+[1]data1cf!AH630</f>
        <v>-2374.7179507557676</v>
      </c>
      <c r="J631" s="160">
        <f>+[1]data1cf!AI630</f>
        <v>-2387.1521532907577</v>
      </c>
      <c r="K631" s="160">
        <f>+[1]data1cf!AJ630</f>
        <v>-2396.1703553609882</v>
      </c>
      <c r="L631" s="160">
        <f>+[1]data1cf!AK630</f>
        <v>-2424.6460881711682</v>
      </c>
      <c r="M631" s="160">
        <f>+[1]data1cf!AL630</f>
        <v>-2422.9489896638106</v>
      </c>
      <c r="N631" s="160">
        <f>+[1]data1cf!AM630</f>
        <v>-2440.7328207030746</v>
      </c>
      <c r="O631" s="160">
        <f>+[1]data1cf!AN630</f>
        <v>-2250.7493067956748</v>
      </c>
      <c r="P631" s="160">
        <f>+[1]data1cf!AO630</f>
        <v>-2212.5413062288949</v>
      </c>
      <c r="Q631" s="160">
        <f>+[1]data1cf!AP630</f>
        <v>-2213.2843516232697</v>
      </c>
      <c r="R631" s="160">
        <f>+[1]data1cf!AQ630</f>
        <v>1117.7628295386114</v>
      </c>
      <c r="S631" s="160">
        <f>+[1]data1cf!AR630</f>
        <v>0</v>
      </c>
      <c r="T631" s="160">
        <f>+[1]data1cf!AS630</f>
        <v>0</v>
      </c>
      <c r="U631" s="160">
        <f>+[1]data1cf!AT630</f>
        <v>0</v>
      </c>
      <c r="V631" s="160">
        <f>+[1]data1cf!AU630</f>
        <v>0</v>
      </c>
      <c r="W631" s="160">
        <f>+[1]data1cf!AV630</f>
        <v>0</v>
      </c>
      <c r="X631" s="160">
        <f>+[1]data1cf!AW630</f>
        <v>0</v>
      </c>
      <c r="Y631" s="160">
        <f>+[1]data1cf!AX630</f>
        <v>0</v>
      </c>
      <c r="Z631" s="160">
        <f>+[1]data1cf!AY630</f>
        <v>0</v>
      </c>
      <c r="AA631" s="160">
        <f>+[1]data1cf!AZ630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40"/>
        <v>-99802.90865478151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0">
        <f>+[1]data1cf!AA631</f>
        <v>-103125.69254639825</v>
      </c>
      <c r="C632" s="160">
        <f>+[1]data1cf!AB631</f>
        <v>-7405.7845890282379</v>
      </c>
      <c r="D632" s="160">
        <f>+[1]data1cf!AC631</f>
        <v>-3206.0618361952843</v>
      </c>
      <c r="E632" s="160">
        <f>+[1]data1cf!AD631</f>
        <v>-2821.5715037562973</v>
      </c>
      <c r="F632" s="160">
        <f>+[1]data1cf!AE631</f>
        <v>-3026.6439430296577</v>
      </c>
      <c r="G632" s="160">
        <f>+[1]data1cf!AF631</f>
        <v>-3396.358100593849</v>
      </c>
      <c r="H632" s="160">
        <f>+[1]data1cf!AG631</f>
        <v>-2111.7315543118152</v>
      </c>
      <c r="I632" s="160">
        <f>+[1]data1cf!AH631</f>
        <v>-2244.6227233726522</v>
      </c>
      <c r="J632" s="160">
        <f>+[1]data1cf!AI631</f>
        <v>-2257.0569259076424</v>
      </c>
      <c r="K632" s="160">
        <f>+[1]data1cf!AJ631</f>
        <v>-2265.8546275924778</v>
      </c>
      <c r="L632" s="160">
        <f>+[1]data1cf!AK631</f>
        <v>-2294.5508607880524</v>
      </c>
      <c r="M632" s="160">
        <f>+[1]data1cf!AL631</f>
        <v>-2292.6332618953002</v>
      </c>
      <c r="N632" s="160">
        <f>+[1]data1cf!AM631</f>
        <v>-2310.6375933199588</v>
      </c>
      <c r="O632" s="160">
        <f>+[1]data1cf!AN631</f>
        <v>-2120.4335790271639</v>
      </c>
      <c r="P632" s="160">
        <f>+[1]data1cf!AO631</f>
        <v>-2082.4460788457791</v>
      </c>
      <c r="Q632" s="160">
        <f>+[1]data1cf!AP631</f>
        <v>-2082.9686238547592</v>
      </c>
      <c r="R632" s="160">
        <f>+[1]data1cf!AQ631</f>
        <v>1182.8104432301693</v>
      </c>
      <c r="S632" s="160">
        <f>+[1]data1cf!AR631</f>
        <v>0</v>
      </c>
      <c r="T632" s="160">
        <f>+[1]data1cf!AS631</f>
        <v>0</v>
      </c>
      <c r="U632" s="160">
        <f>+[1]data1cf!AT631</f>
        <v>0</v>
      </c>
      <c r="V632" s="160">
        <f>+[1]data1cf!AU631</f>
        <v>0</v>
      </c>
      <c r="W632" s="160">
        <f>+[1]data1cf!AV631</f>
        <v>0</v>
      </c>
      <c r="X632" s="160">
        <f>+[1]data1cf!AW631</f>
        <v>0</v>
      </c>
      <c r="Y632" s="160">
        <f>+[1]data1cf!AX631</f>
        <v>0</v>
      </c>
      <c r="Z632" s="160">
        <f>+[1]data1cf!AY631</f>
        <v>0</v>
      </c>
      <c r="AA632" s="160">
        <f>+[1]data1cf!AZ631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40"/>
        <v>-103963.70072941674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0">
        <f>+[1]data1cf!AA632</f>
        <v>-86696.581838315615</v>
      </c>
      <c r="C633" s="160">
        <f>+[1]data1cf!AB632</f>
        <v>-7680.3083004303489</v>
      </c>
      <c r="D633" s="160">
        <f>+[1]data1cf!AC632</f>
        <v>-3711.3352595565989</v>
      </c>
      <c r="E633" s="160">
        <f>+[1]data1cf!AD632</f>
        <v>-3343.257951257825</v>
      </c>
      <c r="F633" s="160">
        <f>+[1]data1cf!AE632</f>
        <v>-3578.549403130527</v>
      </c>
      <c r="G633" s="160">
        <f>+[1]data1cf!AF632</f>
        <v>-3866.4200254835564</v>
      </c>
      <c r="H633" s="160">
        <f>+[1]data1cf!AG632</f>
        <v>-2509.6814168695628</v>
      </c>
      <c r="I633" s="160">
        <f>+[1]data1cf!AH632</f>
        <v>-2621.4933797275016</v>
      </c>
      <c r="J633" s="160">
        <f>+[1]data1cf!AI632</f>
        <v>-2633.9275822624913</v>
      </c>
      <c r="K633" s="160">
        <f>+[1]data1cf!AJ632</f>
        <v>-2643.3640477716567</v>
      </c>
      <c r="L633" s="160">
        <f>+[1]data1cf!AK632</f>
        <v>-2671.4215171429018</v>
      </c>
      <c r="M633" s="160">
        <f>+[1]data1cf!AL632</f>
        <v>-2670.1426820744791</v>
      </c>
      <c r="N633" s="160">
        <f>+[1]data1cf!AM632</f>
        <v>-2687.5082496748082</v>
      </c>
      <c r="O633" s="160">
        <f>+[1]data1cf!AN632</f>
        <v>-2497.9429992063433</v>
      </c>
      <c r="P633" s="160">
        <f>+[1]data1cf!AO632</f>
        <v>-2459.3167352006285</v>
      </c>
      <c r="Q633" s="160">
        <f>+[1]data1cf!AP632</f>
        <v>-2460.4780440339382</v>
      </c>
      <c r="R633" s="160">
        <f>+[1]data1cf!AQ632</f>
        <v>994.3751150527446</v>
      </c>
      <c r="S633" s="160">
        <f>+[1]data1cf!AR632</f>
        <v>0</v>
      </c>
      <c r="T633" s="160">
        <f>+[1]data1cf!AS632</f>
        <v>0</v>
      </c>
      <c r="U633" s="160">
        <f>+[1]data1cf!AT632</f>
        <v>0</v>
      </c>
      <c r="V633" s="160">
        <f>+[1]data1cf!AU632</f>
        <v>0</v>
      </c>
      <c r="W633" s="160">
        <f>+[1]data1cf!AV632</f>
        <v>0</v>
      </c>
      <c r="X633" s="160">
        <f>+[1]data1cf!AW632</f>
        <v>0</v>
      </c>
      <c r="Y633" s="160">
        <f>+[1]data1cf!AX632</f>
        <v>0</v>
      </c>
      <c r="Z633" s="160">
        <f>+[1]data1cf!AY632</f>
        <v>0</v>
      </c>
      <c r="AA633" s="160">
        <f>+[1]data1cf!AZ632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40"/>
        <v>-92147.217218211139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0">
        <f>+[1]data1cf!AA633</f>
        <v>-97553.256261913688</v>
      </c>
      <c r="C634" s="160">
        <f>+[1]data1cf!AB633</f>
        <v>-7492.623058372892</v>
      </c>
      <c r="D634" s="160">
        <f>+[1]data1cf!AC633</f>
        <v>-3372.2647997098666</v>
      </c>
      <c r="E634" s="160">
        <f>+[1]data1cf!AD633</f>
        <v>-2877.7050379204779</v>
      </c>
      <c r="F634" s="160">
        <f>+[1]data1cf!AE633</f>
        <v>-3350.5338703019511</v>
      </c>
      <c r="G634" s="160">
        <f>+[1]data1cf!AF633</f>
        <v>-3507.2108500631853</v>
      </c>
      <c r="H634" s="160">
        <f>+[1]data1cf!AG633</f>
        <v>-2246.7084433793088</v>
      </c>
      <c r="I634" s="160">
        <f>+[1]data1cf!AH633</f>
        <v>-2372.4499537897004</v>
      </c>
      <c r="J634" s="160">
        <f>+[1]data1cf!AI633</f>
        <v>-2384.8841563246906</v>
      </c>
      <c r="K634" s="160">
        <f>+[1]data1cf!AJ633</f>
        <v>-2393.8985143322666</v>
      </c>
      <c r="L634" s="160">
        <f>+[1]data1cf!AK633</f>
        <v>-2422.3780912051006</v>
      </c>
      <c r="M634" s="160">
        <f>+[1]data1cf!AL633</f>
        <v>-2420.677148635089</v>
      </c>
      <c r="N634" s="160">
        <f>+[1]data1cf!AM633</f>
        <v>-2438.4648237370075</v>
      </c>
      <c r="O634" s="160">
        <f>+[1]data1cf!AN633</f>
        <v>-2248.4774657669527</v>
      </c>
      <c r="P634" s="160">
        <f>+[1]data1cf!AO633</f>
        <v>-2210.2733092628278</v>
      </c>
      <c r="Q634" s="160">
        <f>+[1]data1cf!AP633</f>
        <v>-2211.0125105945481</v>
      </c>
      <c r="R634" s="160">
        <f>+[1]data1cf!AQ633</f>
        <v>1118.8968280216452</v>
      </c>
      <c r="S634" s="160">
        <f>+[1]data1cf!AR633</f>
        <v>0</v>
      </c>
      <c r="T634" s="160">
        <f>+[1]data1cf!AS633</f>
        <v>0</v>
      </c>
      <c r="U634" s="160">
        <f>+[1]data1cf!AT633</f>
        <v>0</v>
      </c>
      <c r="V634" s="160">
        <f>+[1]data1cf!AU633</f>
        <v>0</v>
      </c>
      <c r="W634" s="160">
        <f>+[1]data1cf!AV633</f>
        <v>0</v>
      </c>
      <c r="X634" s="160">
        <f>+[1]data1cf!AW633</f>
        <v>0</v>
      </c>
      <c r="Y634" s="160">
        <f>+[1]data1cf!AX633</f>
        <v>0</v>
      </c>
      <c r="Z634" s="160">
        <f>+[1]data1cf!AY633</f>
        <v>0</v>
      </c>
      <c r="AA634" s="160">
        <f>+[1]data1cf!AZ633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40"/>
        <v>-99926.185523788692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0">
        <f>+[1]data1cf!AA634</f>
        <v>-97006.175886423414</v>
      </c>
      <c r="C635" s="160">
        <f>+[1]data1cf!AB634</f>
        <v>-7413.842982249701</v>
      </c>
      <c r="D635" s="160">
        <f>+[1]data1cf!AC634</f>
        <v>-3287.4710407218136</v>
      </c>
      <c r="E635" s="160">
        <f>+[1]data1cf!AD634</f>
        <v>-2943.9119103985304</v>
      </c>
      <c r="F635" s="160">
        <f>+[1]data1cf!AE634</f>
        <v>-3273.2972135096516</v>
      </c>
      <c r="G635" s="160">
        <f>+[1]data1cf!AF634</f>
        <v>-3531.0640745799419</v>
      </c>
      <c r="H635" s="160">
        <f>+[1]data1cf!AG634</f>
        <v>-2259.959955533724</v>
      </c>
      <c r="I635" s="160">
        <f>+[1]data1cf!AH634</f>
        <v>-2384.9995399391473</v>
      </c>
      <c r="J635" s="160">
        <f>+[1]data1cf!AI634</f>
        <v>-2397.433742474137</v>
      </c>
      <c r="K635" s="160">
        <f>+[1]data1cf!AJ634</f>
        <v>-2406.4693709667122</v>
      </c>
      <c r="L635" s="160">
        <f>+[1]data1cf!AK634</f>
        <v>-2434.9276773545475</v>
      </c>
      <c r="M635" s="160">
        <f>+[1]data1cf!AL634</f>
        <v>-2433.2480052695346</v>
      </c>
      <c r="N635" s="160">
        <f>+[1]data1cf!AM634</f>
        <v>-2451.0144098864539</v>
      </c>
      <c r="O635" s="160">
        <f>+[1]data1cf!AN634</f>
        <v>-2261.0483224013988</v>
      </c>
      <c r="P635" s="160">
        <f>+[1]data1cf!AO634</f>
        <v>-2222.8228954122742</v>
      </c>
      <c r="Q635" s="160">
        <f>+[1]data1cf!AP634</f>
        <v>-2223.5833672289937</v>
      </c>
      <c r="R635" s="160">
        <f>+[1]data1cf!AQ634</f>
        <v>1112.6220349469218</v>
      </c>
      <c r="S635" s="160">
        <f>+[1]data1cf!AR634</f>
        <v>0</v>
      </c>
      <c r="T635" s="160">
        <f>+[1]data1cf!AS634</f>
        <v>0</v>
      </c>
      <c r="U635" s="160">
        <f>+[1]data1cf!AT634</f>
        <v>0</v>
      </c>
      <c r="V635" s="160">
        <f>+[1]data1cf!AU634</f>
        <v>0</v>
      </c>
      <c r="W635" s="160">
        <f>+[1]data1cf!AV634</f>
        <v>0</v>
      </c>
      <c r="X635" s="160">
        <f>+[1]data1cf!AW634</f>
        <v>0</v>
      </c>
      <c r="Y635" s="160">
        <f>+[1]data1cf!AX634</f>
        <v>0</v>
      </c>
      <c r="Z635" s="160">
        <f>+[1]data1cf!AY634</f>
        <v>0</v>
      </c>
      <c r="AA635" s="160">
        <f>+[1]data1cf!AZ634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40"/>
        <v>-99386.945149745501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0">
        <f>+[1]data1cf!AA635</f>
        <v>-91175.039692407023</v>
      </c>
      <c r="C636" s="160">
        <f>+[1]data1cf!AB635</f>
        <v>-7598.2426800497969</v>
      </c>
      <c r="D636" s="160">
        <f>+[1]data1cf!AC635</f>
        <v>-3542.6364122661744</v>
      </c>
      <c r="E636" s="160">
        <f>+[1]data1cf!AD635</f>
        <v>-3218.9238196357337</v>
      </c>
      <c r="F636" s="160">
        <f>+[1]data1cf!AE635</f>
        <v>-3386.2167454308928</v>
      </c>
      <c r="G636" s="160">
        <f>+[1]data1cf!AF635</f>
        <v>-3810.9015589361243</v>
      </c>
      <c r="H636" s="160">
        <f>+[1]data1cf!AG635</f>
        <v>-2401.2031358978757</v>
      </c>
      <c r="I636" s="160">
        <f>+[1]data1cf!AH635</f>
        <v>-2518.7611393209281</v>
      </c>
      <c r="J636" s="160">
        <f>+[1]data1cf!AI635</f>
        <v>-2531.1953418559178</v>
      </c>
      <c r="K636" s="160">
        <f>+[1]data1cf!AJ635</f>
        <v>-2540.4576849237164</v>
      </c>
      <c r="L636" s="160">
        <f>+[1]data1cf!AK635</f>
        <v>-2568.6892767363283</v>
      </c>
      <c r="M636" s="160">
        <f>+[1]data1cf!AL635</f>
        <v>-2567.2363192265393</v>
      </c>
      <c r="N636" s="160">
        <f>+[1]data1cf!AM635</f>
        <v>-2584.7760092682347</v>
      </c>
      <c r="O636" s="160">
        <f>+[1]data1cf!AN635</f>
        <v>-2395.0366363584026</v>
      </c>
      <c r="P636" s="160">
        <f>+[1]data1cf!AO635</f>
        <v>-2356.584494794055</v>
      </c>
      <c r="Q636" s="160">
        <f>+[1]data1cf!AP635</f>
        <v>-2357.5716811859979</v>
      </c>
      <c r="R636" s="160">
        <f>+[1]data1cf!AQ635</f>
        <v>1045.7412352560314</v>
      </c>
      <c r="S636" s="160">
        <f>+[1]data1cf!AR635</f>
        <v>0</v>
      </c>
      <c r="T636" s="160">
        <f>+[1]data1cf!AS635</f>
        <v>0</v>
      </c>
      <c r="U636" s="160">
        <f>+[1]data1cf!AT635</f>
        <v>0</v>
      </c>
      <c r="V636" s="160">
        <f>+[1]data1cf!AU635</f>
        <v>0</v>
      </c>
      <c r="W636" s="160">
        <f>+[1]data1cf!AV635</f>
        <v>0</v>
      </c>
      <c r="X636" s="160">
        <f>+[1]data1cf!AW635</f>
        <v>0</v>
      </c>
      <c r="Y636" s="160">
        <f>+[1]data1cf!AX635</f>
        <v>0</v>
      </c>
      <c r="Z636" s="160">
        <f>+[1]data1cf!AY635</f>
        <v>0</v>
      </c>
      <c r="AA636" s="160">
        <f>+[1]data1cf!AZ635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40"/>
        <v>-95363.356219984867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0">
        <f>+[1]data1cf!AA636</f>
        <v>-90789.04071886513</v>
      </c>
      <c r="C637" s="160">
        <f>+[1]data1cf!AB636</f>
        <v>-7522.429498643206</v>
      </c>
      <c r="D637" s="160">
        <f>+[1]data1cf!AC636</f>
        <v>-3551.6075977287846</v>
      </c>
      <c r="E637" s="160">
        <f>+[1]data1cf!AD636</f>
        <v>-3155.8905050540002</v>
      </c>
      <c r="F637" s="160">
        <f>+[1]data1cf!AE636</f>
        <v>-3425.6419938533827</v>
      </c>
      <c r="G637" s="160">
        <f>+[1]data1cf!AF636</f>
        <v>-3651.7528837716445</v>
      </c>
      <c r="H637" s="160">
        <f>+[1]data1cf!AG636</f>
        <v>-2410.5528956747612</v>
      </c>
      <c r="I637" s="160">
        <f>+[1]data1cf!AH636</f>
        <v>-2527.6156469748003</v>
      </c>
      <c r="J637" s="160">
        <f>+[1]data1cf!AI636</f>
        <v>-2540.04984950979</v>
      </c>
      <c r="K637" s="160">
        <f>+[1]data1cf!AJ636</f>
        <v>-2549.3272002176795</v>
      </c>
      <c r="L637" s="160">
        <f>+[1]data1cf!AK636</f>
        <v>-2577.5437843902005</v>
      </c>
      <c r="M637" s="160">
        <f>+[1]data1cf!AL636</f>
        <v>-2576.1058345205024</v>
      </c>
      <c r="N637" s="160">
        <f>+[1]data1cf!AM636</f>
        <v>-2593.6305169221068</v>
      </c>
      <c r="O637" s="160">
        <f>+[1]data1cf!AN636</f>
        <v>-2403.9061516523661</v>
      </c>
      <c r="P637" s="160">
        <f>+[1]data1cf!AO636</f>
        <v>-2365.4390024479271</v>
      </c>
      <c r="Q637" s="160">
        <f>+[1]data1cf!AP636</f>
        <v>-2366.441196479961</v>
      </c>
      <c r="R637" s="160">
        <f>+[1]data1cf!AQ636</f>
        <v>1041.3139814290953</v>
      </c>
      <c r="S637" s="160">
        <f>+[1]data1cf!AR636</f>
        <v>0</v>
      </c>
      <c r="T637" s="160">
        <f>+[1]data1cf!AS636</f>
        <v>0</v>
      </c>
      <c r="U637" s="160">
        <f>+[1]data1cf!AT636</f>
        <v>0</v>
      </c>
      <c r="V637" s="160">
        <f>+[1]data1cf!AU636</f>
        <v>0</v>
      </c>
      <c r="W637" s="160">
        <f>+[1]data1cf!AV636</f>
        <v>0</v>
      </c>
      <c r="X637" s="160">
        <f>+[1]data1cf!AW636</f>
        <v>0</v>
      </c>
      <c r="Y637" s="160">
        <f>+[1]data1cf!AX636</f>
        <v>0</v>
      </c>
      <c r="Z637" s="160">
        <f>+[1]data1cf!AY636</f>
        <v>0</v>
      </c>
      <c r="AA637" s="160">
        <f>+[1]data1cf!AZ636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40"/>
        <v>-94922.202389434358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0">
        <f>+[1]data1cf!AA637</f>
        <v>-100161.96024696433</v>
      </c>
      <c r="C638" s="160">
        <f>+[1]data1cf!AB637</f>
        <v>-7355.9035823578879</v>
      </c>
      <c r="D638" s="160">
        <f>+[1]data1cf!AC637</f>
        <v>-3247.7004240372207</v>
      </c>
      <c r="E638" s="160">
        <f>+[1]data1cf!AD637</f>
        <v>-2842.4353832387233</v>
      </c>
      <c r="F638" s="160">
        <f>+[1]data1cf!AE637</f>
        <v>-3188.1309258849406</v>
      </c>
      <c r="G638" s="160">
        <f>+[1]data1cf!AF637</f>
        <v>-3516.5467964534646</v>
      </c>
      <c r="H638" s="160">
        <f>+[1]data1cf!AG637</f>
        <v>-2183.5197893644558</v>
      </c>
      <c r="I638" s="160">
        <f>+[1]data1cf!AH637</f>
        <v>-2312.6083713358271</v>
      </c>
      <c r="J638" s="160">
        <f>+[1]data1cf!AI637</f>
        <v>-2325.0425738708168</v>
      </c>
      <c r="K638" s="160">
        <f>+[1]data1cf!AJ637</f>
        <v>-2333.9555054674543</v>
      </c>
      <c r="L638" s="160">
        <f>+[1]data1cf!AK637</f>
        <v>-2362.5365087512273</v>
      </c>
      <c r="M638" s="160">
        <f>+[1]data1cf!AL637</f>
        <v>-2360.7341397702767</v>
      </c>
      <c r="N638" s="160">
        <f>+[1]data1cf!AM637</f>
        <v>-2378.6232412831337</v>
      </c>
      <c r="O638" s="160">
        <f>+[1]data1cf!AN637</f>
        <v>-2188.5344569021404</v>
      </c>
      <c r="P638" s="160">
        <f>+[1]data1cf!AO637</f>
        <v>-2150.431726808954</v>
      </c>
      <c r="Q638" s="160">
        <f>+[1]data1cf!AP637</f>
        <v>-2151.0695017297357</v>
      </c>
      <c r="R638" s="160">
        <f>+[1]data1cf!AQ637</f>
        <v>1148.8176192485819</v>
      </c>
      <c r="S638" s="160">
        <f>+[1]data1cf!AR637</f>
        <v>0</v>
      </c>
      <c r="T638" s="160">
        <f>+[1]data1cf!AS637</f>
        <v>0</v>
      </c>
      <c r="U638" s="160">
        <f>+[1]data1cf!AT637</f>
        <v>0</v>
      </c>
      <c r="V638" s="160">
        <f>+[1]data1cf!AU637</f>
        <v>0</v>
      </c>
      <c r="W638" s="160">
        <f>+[1]data1cf!AV637</f>
        <v>0</v>
      </c>
      <c r="X638" s="160">
        <f>+[1]data1cf!AW637</f>
        <v>0</v>
      </c>
      <c r="Y638" s="160">
        <f>+[1]data1cf!AX637</f>
        <v>0</v>
      </c>
      <c r="Z638" s="160">
        <f>+[1]data1cf!AY637</f>
        <v>0</v>
      </c>
      <c r="AA638" s="160">
        <f>+[1]data1cf!AZ637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40"/>
        <v>-101731.00565100518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0">
        <f>+[1]data1cf!AA638</f>
        <v>-103176.78138460814</v>
      </c>
      <c r="C639" s="160">
        <f>+[1]data1cf!AB638</f>
        <v>-7314.2215789411966</v>
      </c>
      <c r="D639" s="160">
        <f>+[1]data1cf!AC638</f>
        <v>-3067.1481198775741</v>
      </c>
      <c r="E639" s="160">
        <f>+[1]data1cf!AD638</f>
        <v>-2915.7072520311449</v>
      </c>
      <c r="F639" s="160">
        <f>+[1]data1cf!AE638</f>
        <v>-3155.0214966220774</v>
      </c>
      <c r="G639" s="160">
        <f>+[1]data1cf!AF638</f>
        <v>-3301.7438454273233</v>
      </c>
      <c r="H639" s="160">
        <f>+[1]data1cf!AG638</f>
        <v>-2110.4940682113743</v>
      </c>
      <c r="I639" s="160">
        <f>+[1]data1cf!AH638</f>
        <v>-2243.4507862951882</v>
      </c>
      <c r="J639" s="160">
        <f>+[1]data1cf!AI638</f>
        <v>-2255.8849888301779</v>
      </c>
      <c r="K639" s="160">
        <f>+[1]data1cf!AJ638</f>
        <v>-2264.6807041809839</v>
      </c>
      <c r="L639" s="160">
        <f>+[1]data1cf!AK638</f>
        <v>-2293.3789237105884</v>
      </c>
      <c r="M639" s="160">
        <f>+[1]data1cf!AL638</f>
        <v>-2291.4593384838063</v>
      </c>
      <c r="N639" s="160">
        <f>+[1]data1cf!AM638</f>
        <v>-2309.4656562424948</v>
      </c>
      <c r="O639" s="160">
        <f>+[1]data1cf!AN638</f>
        <v>-2119.2596556156705</v>
      </c>
      <c r="P639" s="160">
        <f>+[1]data1cf!AO638</f>
        <v>-2081.2741417683151</v>
      </c>
      <c r="Q639" s="160">
        <f>+[1]data1cf!AP638</f>
        <v>-2081.7947004432654</v>
      </c>
      <c r="R639" s="160">
        <f>+[1]data1cf!AQ638</f>
        <v>1183.3964117689013</v>
      </c>
      <c r="S639" s="160">
        <f>+[1]data1cf!AR638</f>
        <v>0</v>
      </c>
      <c r="T639" s="160">
        <f>+[1]data1cf!AS638</f>
        <v>0</v>
      </c>
      <c r="U639" s="160">
        <f>+[1]data1cf!AT638</f>
        <v>0</v>
      </c>
      <c r="V639" s="160">
        <f>+[1]data1cf!AU638</f>
        <v>0</v>
      </c>
      <c r="W639" s="160">
        <f>+[1]data1cf!AV638</f>
        <v>0</v>
      </c>
      <c r="X639" s="160">
        <f>+[1]data1cf!AW638</f>
        <v>0</v>
      </c>
      <c r="Y639" s="160">
        <f>+[1]data1cf!AX638</f>
        <v>0</v>
      </c>
      <c r="Z639" s="160">
        <f>+[1]data1cf!AY638</f>
        <v>0</v>
      </c>
      <c r="AA639" s="160">
        <f>+[1]data1cf!AZ638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40"/>
        <v>-103922.82396214905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0">
        <f>+[1]data1cf!AA639</f>
        <v>-100767.45576334534</v>
      </c>
      <c r="C640" s="160">
        <f>+[1]data1cf!AB639</f>
        <v>-7378.1366984325732</v>
      </c>
      <c r="D640" s="160">
        <f>+[1]data1cf!AC639</f>
        <v>-3196.9380812196014</v>
      </c>
      <c r="E640" s="160">
        <f>+[1]data1cf!AD639</f>
        <v>-2800.3875841832041</v>
      </c>
      <c r="F640" s="160">
        <f>+[1]data1cf!AE639</f>
        <v>-3061.1643003117442</v>
      </c>
      <c r="G640" s="160">
        <f>+[1]data1cf!AF639</f>
        <v>-3490.1687791211161</v>
      </c>
      <c r="H640" s="160">
        <f>+[1]data1cf!AG639</f>
        <v>-2168.853331647751</v>
      </c>
      <c r="I640" s="160">
        <f>+[1]data1cf!AH639</f>
        <v>-2298.7187885864596</v>
      </c>
      <c r="J640" s="160">
        <f>+[1]data1cf!AI639</f>
        <v>-2311.1529911214498</v>
      </c>
      <c r="K640" s="160">
        <f>+[1]data1cf!AJ639</f>
        <v>-2320.0423810524103</v>
      </c>
      <c r="L640" s="160">
        <f>+[1]data1cf!AK639</f>
        <v>-2348.6469260018598</v>
      </c>
      <c r="M640" s="160">
        <f>+[1]data1cf!AL639</f>
        <v>-2346.8210153552327</v>
      </c>
      <c r="N640" s="160">
        <f>+[1]data1cf!AM639</f>
        <v>-2364.7336585337662</v>
      </c>
      <c r="O640" s="160">
        <f>+[1]data1cf!AN639</f>
        <v>-2174.6213324870969</v>
      </c>
      <c r="P640" s="160">
        <f>+[1]data1cf!AO639</f>
        <v>-2136.5421440595865</v>
      </c>
      <c r="Q640" s="160">
        <f>+[1]data1cf!AP639</f>
        <v>-2137.1563773146918</v>
      </c>
      <c r="R640" s="160">
        <f>+[1]data1cf!AQ639</f>
        <v>1155.7624106232656</v>
      </c>
      <c r="S640" s="160">
        <f>+[1]data1cf!AR639</f>
        <v>0</v>
      </c>
      <c r="T640" s="160">
        <f>+[1]data1cf!AS639</f>
        <v>0</v>
      </c>
      <c r="U640" s="160">
        <f>+[1]data1cf!AT639</f>
        <v>0</v>
      </c>
      <c r="V640" s="160">
        <f>+[1]data1cf!AU639</f>
        <v>0</v>
      </c>
      <c r="W640" s="160">
        <f>+[1]data1cf!AV639</f>
        <v>0</v>
      </c>
      <c r="X640" s="160">
        <f>+[1]data1cf!AW639</f>
        <v>0</v>
      </c>
      <c r="Y640" s="160">
        <f>+[1]data1cf!AX639</f>
        <v>0</v>
      </c>
      <c r="Z640" s="160">
        <f>+[1]data1cf!AY639</f>
        <v>0</v>
      </c>
      <c r="AA640" s="160">
        <f>+[1]data1cf!AZ639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40"/>
        <v>-102101.37050720425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0">
        <f>+[1]data1cf!AA640</f>
        <v>-96113.347071285054</v>
      </c>
      <c r="C641" s="160">
        <f>+[1]data1cf!AB640</f>
        <v>-7546.2564783966236</v>
      </c>
      <c r="D641" s="160">
        <f>+[1]data1cf!AC640</f>
        <v>-3364.7703793004393</v>
      </c>
      <c r="E641" s="160">
        <f>+[1]data1cf!AD640</f>
        <v>-2985.1116358357649</v>
      </c>
      <c r="F641" s="160">
        <f>+[1]data1cf!AE640</f>
        <v>-3331.6208631203008</v>
      </c>
      <c r="G641" s="160">
        <f>+[1]data1cf!AF640</f>
        <v>-3539.3801184771478</v>
      </c>
      <c r="H641" s="160">
        <f>+[1]data1cf!AG640</f>
        <v>-2281.5862693729214</v>
      </c>
      <c r="I641" s="160">
        <f>+[1]data1cf!AH640</f>
        <v>-2405.4803186953686</v>
      </c>
      <c r="J641" s="160">
        <f>+[1]data1cf!AI640</f>
        <v>-2417.9145212303588</v>
      </c>
      <c r="K641" s="160">
        <f>+[1]data1cf!AJ640</f>
        <v>-2426.9848629072667</v>
      </c>
      <c r="L641" s="160">
        <f>+[1]data1cf!AK640</f>
        <v>-2455.4084561107693</v>
      </c>
      <c r="M641" s="160">
        <f>+[1]data1cf!AL640</f>
        <v>-2453.7634972100891</v>
      </c>
      <c r="N641" s="160">
        <f>+[1]data1cf!AM640</f>
        <v>-2471.4951886426757</v>
      </c>
      <c r="O641" s="160">
        <f>+[1]data1cf!AN640</f>
        <v>-2281.5638143419528</v>
      </c>
      <c r="P641" s="160">
        <f>+[1]data1cf!AO640</f>
        <v>-2243.3036741684955</v>
      </c>
      <c r="Q641" s="160">
        <f>+[1]data1cf!AP640</f>
        <v>-2244.0988591695482</v>
      </c>
      <c r="R641" s="160">
        <f>+[1]data1cf!AQ640</f>
        <v>1102.3816455688109</v>
      </c>
      <c r="S641" s="160">
        <f>+[1]data1cf!AR640</f>
        <v>0</v>
      </c>
      <c r="T641" s="160">
        <f>+[1]data1cf!AS640</f>
        <v>0</v>
      </c>
      <c r="U641" s="160">
        <f>+[1]data1cf!AT640</f>
        <v>0</v>
      </c>
      <c r="V641" s="160">
        <f>+[1]data1cf!AU640</f>
        <v>0</v>
      </c>
      <c r="W641" s="160">
        <f>+[1]data1cf!AV640</f>
        <v>0</v>
      </c>
      <c r="X641" s="160">
        <f>+[1]data1cf!AW640</f>
        <v>0</v>
      </c>
      <c r="Y641" s="160">
        <f>+[1]data1cf!AX640</f>
        <v>0</v>
      </c>
      <c r="Z641" s="160">
        <f>+[1]data1cf!AY640</f>
        <v>0</v>
      </c>
      <c r="AA641" s="160">
        <f>+[1]data1cf!AZ640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40"/>
        <v>-98877.121627686938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0">
        <f>+[1]data1cf!AA641</f>
        <v>-89030.775422086372</v>
      </c>
      <c r="C642" s="160">
        <f>+[1]data1cf!AB641</f>
        <v>-7643.0936554305099</v>
      </c>
      <c r="D642" s="160">
        <f>+[1]data1cf!AC641</f>
        <v>-3617.9249240814479</v>
      </c>
      <c r="E642" s="160">
        <f>+[1]data1cf!AD641</f>
        <v>-3236.3876705469638</v>
      </c>
      <c r="F642" s="160">
        <f>+[1]data1cf!AE641</f>
        <v>-3531.8560306131512</v>
      </c>
      <c r="G642" s="160">
        <f>+[1]data1cf!AF641</f>
        <v>-3930.8089750714807</v>
      </c>
      <c r="H642" s="160">
        <f>+[1]data1cf!AG641</f>
        <v>-2453.1420196770073</v>
      </c>
      <c r="I642" s="160">
        <f>+[1]data1cf!AH641</f>
        <v>-2567.9488462706672</v>
      </c>
      <c r="J642" s="160">
        <f>+[1]data1cf!AI641</f>
        <v>-2580.3830488056574</v>
      </c>
      <c r="K642" s="160">
        <f>+[1]data1cf!AJ641</f>
        <v>-2589.7287608682859</v>
      </c>
      <c r="L642" s="160">
        <f>+[1]data1cf!AK641</f>
        <v>-2617.8769836860674</v>
      </c>
      <c r="M642" s="160">
        <f>+[1]data1cf!AL641</f>
        <v>-2616.5073951711083</v>
      </c>
      <c r="N642" s="160">
        <f>+[1]data1cf!AM641</f>
        <v>-2633.9637162179743</v>
      </c>
      <c r="O642" s="160">
        <f>+[1]data1cf!AN641</f>
        <v>-2444.307712302972</v>
      </c>
      <c r="P642" s="160">
        <f>+[1]data1cf!AO641</f>
        <v>-2405.7722017437945</v>
      </c>
      <c r="Q642" s="160">
        <f>+[1]data1cf!AP641</f>
        <v>-2406.8427571305674</v>
      </c>
      <c r="R642" s="160">
        <f>+[1]data1cf!AQ641</f>
        <v>1021.1473817811618</v>
      </c>
      <c r="S642" s="160">
        <f>+[1]data1cf!AR641</f>
        <v>0</v>
      </c>
      <c r="T642" s="160">
        <f>+[1]data1cf!AS641</f>
        <v>0</v>
      </c>
      <c r="U642" s="160">
        <f>+[1]data1cf!AT641</f>
        <v>0</v>
      </c>
      <c r="V642" s="160">
        <f>+[1]data1cf!AU641</f>
        <v>0</v>
      </c>
      <c r="W642" s="160">
        <f>+[1]data1cf!AV641</f>
        <v>0</v>
      </c>
      <c r="X642" s="160">
        <f>+[1]data1cf!AW641</f>
        <v>0</v>
      </c>
      <c r="Y642" s="160">
        <f>+[1]data1cf!AX641</f>
        <v>0</v>
      </c>
      <c r="Z642" s="160">
        <f>+[1]data1cf!AY641</f>
        <v>0</v>
      </c>
      <c r="AA642" s="160">
        <f>+[1]data1cf!AZ641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40"/>
        <v>-93865.892921956678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0">
        <f>+[1]data1cf!AA642</f>
        <v>-87218.806924055709</v>
      </c>
      <c r="C643" s="160">
        <f>+[1]data1cf!AB642</f>
        <v>-7608.7227164324167</v>
      </c>
      <c r="D643" s="160">
        <f>+[1]data1cf!AC642</f>
        <v>-3705.8646353044651</v>
      </c>
      <c r="E643" s="160">
        <f>+[1]data1cf!AD642</f>
        <v>-3349.4850616140588</v>
      </c>
      <c r="F643" s="160">
        <f>+[1]data1cf!AE642</f>
        <v>-3560.4336296737783</v>
      </c>
      <c r="G643" s="160">
        <f>+[1]data1cf!AF642</f>
        <v>-3880.541724299685</v>
      </c>
      <c r="H643" s="160">
        <f>+[1]data1cf!AG642</f>
        <v>-2497.0319555087458</v>
      </c>
      <c r="I643" s="160">
        <f>+[1]data1cf!AH642</f>
        <v>-2609.5139540406922</v>
      </c>
      <c r="J643" s="160">
        <f>+[1]data1cf!AI642</f>
        <v>-2621.9481565756823</v>
      </c>
      <c r="K643" s="160">
        <f>+[1]data1cf!AJ642</f>
        <v>-2631.3643179735141</v>
      </c>
      <c r="L643" s="160">
        <f>+[1]data1cf!AK642</f>
        <v>-2659.4420914560924</v>
      </c>
      <c r="M643" s="160">
        <f>+[1]data1cf!AL642</f>
        <v>-2658.1429522763365</v>
      </c>
      <c r="N643" s="160">
        <f>+[1]data1cf!AM642</f>
        <v>-2675.5288239879992</v>
      </c>
      <c r="O643" s="160">
        <f>+[1]data1cf!AN642</f>
        <v>-2485.9432694082006</v>
      </c>
      <c r="P643" s="160">
        <f>+[1]data1cf!AO642</f>
        <v>-2447.3373095138195</v>
      </c>
      <c r="Q643" s="160">
        <f>+[1]data1cf!AP642</f>
        <v>-2448.4783142357956</v>
      </c>
      <c r="R643" s="160">
        <f>+[1]data1cf!AQ642</f>
        <v>1000.3648278961493</v>
      </c>
      <c r="S643" s="160">
        <f>+[1]data1cf!AR642</f>
        <v>0</v>
      </c>
      <c r="T643" s="160">
        <f>+[1]data1cf!AS642</f>
        <v>0</v>
      </c>
      <c r="U643" s="160">
        <f>+[1]data1cf!AT642</f>
        <v>0</v>
      </c>
      <c r="V643" s="160">
        <f>+[1]data1cf!AU642</f>
        <v>0</v>
      </c>
      <c r="W643" s="160">
        <f>+[1]data1cf!AV642</f>
        <v>0</v>
      </c>
      <c r="X643" s="160">
        <f>+[1]data1cf!AW642</f>
        <v>0</v>
      </c>
      <c r="Y643" s="160">
        <f>+[1]data1cf!AX642</f>
        <v>0</v>
      </c>
      <c r="Z643" s="160">
        <f>+[1]data1cf!AY642</f>
        <v>0</v>
      </c>
      <c r="AA643" s="160">
        <f>+[1]data1cf!AZ642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40"/>
        <v>-92507.985676643322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0">
        <f>+[1]data1cf!AA643</f>
        <v>-87787.479249894386</v>
      </c>
      <c r="C644" s="160">
        <f>+[1]data1cf!AB643</f>
        <v>-7618.1889309305207</v>
      </c>
      <c r="D644" s="160">
        <f>+[1]data1cf!AC643</f>
        <v>-3608.6777222492533</v>
      </c>
      <c r="E644" s="160">
        <f>+[1]data1cf!AD643</f>
        <v>-3337.8431374401466</v>
      </c>
      <c r="F644" s="160">
        <f>+[1]data1cf!AE643</f>
        <v>-3513.4515016997548</v>
      </c>
      <c r="G644" s="160">
        <f>+[1]data1cf!AF643</f>
        <v>-3781.0170920808387</v>
      </c>
      <c r="H644" s="160">
        <f>+[1]data1cf!AG643</f>
        <v>-2483.2574379509233</v>
      </c>
      <c r="I644" s="160">
        <f>+[1]data1cf!AH643</f>
        <v>-2596.4690658238142</v>
      </c>
      <c r="J644" s="160">
        <f>+[1]data1cf!AI643</f>
        <v>-2608.9032683588039</v>
      </c>
      <c r="K644" s="160">
        <f>+[1]data1cf!AJ643</f>
        <v>-2618.2973197766073</v>
      </c>
      <c r="L644" s="160">
        <f>+[1]data1cf!AK643</f>
        <v>-2646.3972032392144</v>
      </c>
      <c r="M644" s="160">
        <f>+[1]data1cf!AL643</f>
        <v>-2645.0759540794297</v>
      </c>
      <c r="N644" s="160">
        <f>+[1]data1cf!AM643</f>
        <v>-2662.4839357711207</v>
      </c>
      <c r="O644" s="160">
        <f>+[1]data1cf!AN643</f>
        <v>-2472.8762712112934</v>
      </c>
      <c r="P644" s="160">
        <f>+[1]data1cf!AO643</f>
        <v>-2434.292421296941</v>
      </c>
      <c r="Q644" s="160">
        <f>+[1]data1cf!AP643</f>
        <v>-2435.4113160388888</v>
      </c>
      <c r="R644" s="160">
        <f>+[1]data1cf!AQ643</f>
        <v>1006.8872720045885</v>
      </c>
      <c r="S644" s="160">
        <f>+[1]data1cf!AR643</f>
        <v>0</v>
      </c>
      <c r="T644" s="160">
        <f>+[1]data1cf!AS643</f>
        <v>0</v>
      </c>
      <c r="U644" s="160">
        <f>+[1]data1cf!AT643</f>
        <v>0</v>
      </c>
      <c r="V644" s="160">
        <f>+[1]data1cf!AU643</f>
        <v>0</v>
      </c>
      <c r="W644" s="160">
        <f>+[1]data1cf!AV643</f>
        <v>0</v>
      </c>
      <c r="X644" s="160">
        <f>+[1]data1cf!AW643</f>
        <v>0</v>
      </c>
      <c r="Y644" s="160">
        <f>+[1]data1cf!AX643</f>
        <v>0</v>
      </c>
      <c r="Z644" s="160">
        <f>+[1]data1cf!AY643</f>
        <v>0</v>
      </c>
      <c r="AA644" s="160">
        <f>+[1]data1cf!AZ643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1">SUMPRODUCT(B644:AJ644,PVCapPrice)</f>
        <v>-92834.776533300057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0">
        <f>+[1]data1cf!AA644</f>
        <v>-95332.079989235892</v>
      </c>
      <c r="C645" s="160">
        <f>+[1]data1cf!AB644</f>
        <v>-7504.6517334399496</v>
      </c>
      <c r="D645" s="160">
        <f>+[1]data1cf!AC644</f>
        <v>-3403.6473033553589</v>
      </c>
      <c r="E645" s="160">
        <f>+[1]data1cf!AD644</f>
        <v>-3058.0902113865177</v>
      </c>
      <c r="F645" s="160">
        <f>+[1]data1cf!AE644</f>
        <v>-3321.9586751702727</v>
      </c>
      <c r="G645" s="160">
        <f>+[1]data1cf!AF644</f>
        <v>-3665.7215198489394</v>
      </c>
      <c r="H645" s="160">
        <f>+[1]data1cf!AG644</f>
        <v>-2300.5103081384154</v>
      </c>
      <c r="I645" s="160">
        <f>+[1]data1cf!AH644</f>
        <v>-2423.4019605439107</v>
      </c>
      <c r="J645" s="160">
        <f>+[1]data1cf!AI644</f>
        <v>-2435.8361630789009</v>
      </c>
      <c r="K645" s="160">
        <f>+[1]data1cf!AJ644</f>
        <v>-2444.9368804199585</v>
      </c>
      <c r="L645" s="160">
        <f>+[1]data1cf!AK644</f>
        <v>-2473.3300979593114</v>
      </c>
      <c r="M645" s="160">
        <f>+[1]data1cf!AL644</f>
        <v>-2471.7155147227813</v>
      </c>
      <c r="N645" s="160">
        <f>+[1]data1cf!AM644</f>
        <v>-2489.4168304912178</v>
      </c>
      <c r="O645" s="160">
        <f>+[1]data1cf!AN644</f>
        <v>-2299.5158318546451</v>
      </c>
      <c r="P645" s="160">
        <f>+[1]data1cf!AO644</f>
        <v>-2261.2253160170376</v>
      </c>
      <c r="Q645" s="160">
        <f>+[1]data1cf!AP644</f>
        <v>-2262.0508766822404</v>
      </c>
      <c r="R645" s="160">
        <f>+[1]data1cf!AQ644</f>
        <v>1093.4208246445398</v>
      </c>
      <c r="S645" s="160">
        <f>+[1]data1cf!AR644</f>
        <v>0</v>
      </c>
      <c r="T645" s="160">
        <f>+[1]data1cf!AS644</f>
        <v>0</v>
      </c>
      <c r="U645" s="160">
        <f>+[1]data1cf!AT644</f>
        <v>0</v>
      </c>
      <c r="V645" s="160">
        <f>+[1]data1cf!AU644</f>
        <v>0</v>
      </c>
      <c r="W645" s="160">
        <f>+[1]data1cf!AV644</f>
        <v>0</v>
      </c>
      <c r="X645" s="160">
        <f>+[1]data1cf!AW644</f>
        <v>0</v>
      </c>
      <c r="Y645" s="160">
        <f>+[1]data1cf!AX644</f>
        <v>0</v>
      </c>
      <c r="Z645" s="160">
        <f>+[1]data1cf!AY644</f>
        <v>0</v>
      </c>
      <c r="AA645" s="160">
        <f>+[1]data1cf!AZ644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1"/>
        <v>-98337.751724427464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0">
        <f>+[1]data1cf!AA645</f>
        <v>-102389.54214476493</v>
      </c>
      <c r="C646" s="160">
        <f>+[1]data1cf!AB645</f>
        <v>-7371.3168849034528</v>
      </c>
      <c r="D646" s="160">
        <f>+[1]data1cf!AC645</f>
        <v>-3135.1760930576897</v>
      </c>
      <c r="E646" s="160">
        <f>+[1]data1cf!AD645</f>
        <v>-2983.4516926928081</v>
      </c>
      <c r="F646" s="160">
        <f>+[1]data1cf!AE645</f>
        <v>-3049.1752281165063</v>
      </c>
      <c r="G646" s="160">
        <f>+[1]data1cf!AF645</f>
        <v>-3462.9440849352154</v>
      </c>
      <c r="H646" s="160">
        <f>+[1]data1cf!AG645</f>
        <v>-2129.5627660162741</v>
      </c>
      <c r="I646" s="160">
        <f>+[1]data1cf!AH645</f>
        <v>-2261.5094246657995</v>
      </c>
      <c r="J646" s="160">
        <f>+[1]data1cf!AI645</f>
        <v>-2273.9436272007897</v>
      </c>
      <c r="K646" s="160">
        <f>+[1]data1cf!AJ645</f>
        <v>-2282.7699504132402</v>
      </c>
      <c r="L646" s="160">
        <f>+[1]data1cf!AK645</f>
        <v>-2311.4375620811998</v>
      </c>
      <c r="M646" s="160">
        <f>+[1]data1cf!AL645</f>
        <v>-2309.5485847160626</v>
      </c>
      <c r="N646" s="160">
        <f>+[1]data1cf!AM645</f>
        <v>-2327.5242946131061</v>
      </c>
      <c r="O646" s="160">
        <f>+[1]data1cf!AN645</f>
        <v>-2137.3489018479263</v>
      </c>
      <c r="P646" s="160">
        <f>+[1]data1cf!AO645</f>
        <v>-2099.3327801389264</v>
      </c>
      <c r="Q646" s="160">
        <f>+[1]data1cf!AP645</f>
        <v>-2099.8839466755217</v>
      </c>
      <c r="R646" s="160">
        <f>+[1]data1cf!AQ645</f>
        <v>1174.3670925835956</v>
      </c>
      <c r="S646" s="160">
        <f>+[1]data1cf!AR645</f>
        <v>0</v>
      </c>
      <c r="T646" s="160">
        <f>+[1]data1cf!AS645</f>
        <v>0</v>
      </c>
      <c r="U646" s="160">
        <f>+[1]data1cf!AT645</f>
        <v>0</v>
      </c>
      <c r="V646" s="160">
        <f>+[1]data1cf!AU645</f>
        <v>0</v>
      </c>
      <c r="W646" s="160">
        <f>+[1]data1cf!AV645</f>
        <v>0</v>
      </c>
      <c r="X646" s="160">
        <f>+[1]data1cf!AW645</f>
        <v>0</v>
      </c>
      <c r="Y646" s="160">
        <f>+[1]data1cf!AX645</f>
        <v>0</v>
      </c>
      <c r="Z646" s="160">
        <f>+[1]data1cf!AY645</f>
        <v>0</v>
      </c>
      <c r="AA646" s="160">
        <f>+[1]data1cf!AZ645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1"/>
        <v>-103435.25916189341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0">
        <f>+[1]data1cf!AA646</f>
        <v>-92103.351817095347</v>
      </c>
      <c r="C647" s="160">
        <f>+[1]data1cf!AB646</f>
        <v>-7566.8877589426302</v>
      </c>
      <c r="D647" s="160">
        <f>+[1]data1cf!AC646</f>
        <v>-3507.4368404877605</v>
      </c>
      <c r="E647" s="160">
        <f>+[1]data1cf!AD646</f>
        <v>-3142.3174305567645</v>
      </c>
      <c r="F647" s="160">
        <f>+[1]data1cf!AE646</f>
        <v>-3500.6336696230264</v>
      </c>
      <c r="G647" s="160">
        <f>+[1]data1cf!AF646</f>
        <v>-3650.6504311431604</v>
      </c>
      <c r="H647" s="160">
        <f>+[1]data1cf!AG646</f>
        <v>-2378.7173368187655</v>
      </c>
      <c r="I647" s="160">
        <f>+[1]data1cf!AH646</f>
        <v>-2497.4664018302774</v>
      </c>
      <c r="J647" s="160">
        <f>+[1]data1cf!AI646</f>
        <v>-2509.9006043652676</v>
      </c>
      <c r="K647" s="160">
        <f>+[1]data1cf!AJ646</f>
        <v>-2519.126854657658</v>
      </c>
      <c r="L647" s="160">
        <f>+[1]data1cf!AK646</f>
        <v>-2547.3945392456781</v>
      </c>
      <c r="M647" s="160">
        <f>+[1]data1cf!AL646</f>
        <v>-2545.9054889604804</v>
      </c>
      <c r="N647" s="160">
        <f>+[1]data1cf!AM646</f>
        <v>-2563.481271777584</v>
      </c>
      <c r="O647" s="160">
        <f>+[1]data1cf!AN646</f>
        <v>-2373.7058060923441</v>
      </c>
      <c r="P647" s="160">
        <f>+[1]data1cf!AO646</f>
        <v>-2335.2897573034043</v>
      </c>
      <c r="Q647" s="160">
        <f>+[1]data1cf!AP646</f>
        <v>-2336.2408509199395</v>
      </c>
      <c r="R647" s="160">
        <f>+[1]data1cf!AQ646</f>
        <v>1056.3886040013567</v>
      </c>
      <c r="S647" s="160">
        <f>+[1]data1cf!AR646</f>
        <v>0</v>
      </c>
      <c r="T647" s="160">
        <f>+[1]data1cf!AS646</f>
        <v>0</v>
      </c>
      <c r="U647" s="160">
        <f>+[1]data1cf!AT646</f>
        <v>0</v>
      </c>
      <c r="V647" s="160">
        <f>+[1]data1cf!AU646</f>
        <v>0</v>
      </c>
      <c r="W647" s="160">
        <f>+[1]data1cf!AV646</f>
        <v>0</v>
      </c>
      <c r="X647" s="160">
        <f>+[1]data1cf!AW646</f>
        <v>0</v>
      </c>
      <c r="Y647" s="160">
        <f>+[1]data1cf!AX646</f>
        <v>0</v>
      </c>
      <c r="Z647" s="160">
        <f>+[1]data1cf!AY646</f>
        <v>0</v>
      </c>
      <c r="AA647" s="160">
        <f>+[1]data1cf!AZ646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1"/>
        <v>-96003.085395219678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0">
        <f>+[1]data1cf!AA647</f>
        <v>-89909.743855078588</v>
      </c>
      <c r="C648" s="160">
        <f>+[1]data1cf!AB647</f>
        <v>-7538.5286432066487</v>
      </c>
      <c r="D648" s="160">
        <f>+[1]data1cf!AC647</f>
        <v>-3582.0942448640185</v>
      </c>
      <c r="E648" s="160">
        <f>+[1]data1cf!AD647</f>
        <v>-3211.1855687629186</v>
      </c>
      <c r="F648" s="160">
        <f>+[1]data1cf!AE647</f>
        <v>-3603.9768203734679</v>
      </c>
      <c r="G648" s="160">
        <f>+[1]data1cf!AF647</f>
        <v>-3756.3332803477251</v>
      </c>
      <c r="H648" s="160">
        <f>+[1]data1cf!AG647</f>
        <v>-2431.8514353406463</v>
      </c>
      <c r="I648" s="160">
        <f>+[1]data1cf!AH647</f>
        <v>-2547.7860135925725</v>
      </c>
      <c r="J648" s="160">
        <f>+[1]data1cf!AI647</f>
        <v>-2560.2202161275623</v>
      </c>
      <c r="K648" s="160">
        <f>+[1]data1cf!AJ647</f>
        <v>-2569.531753897516</v>
      </c>
      <c r="L648" s="160">
        <f>+[1]data1cf!AK647</f>
        <v>-2597.7141510079728</v>
      </c>
      <c r="M648" s="160">
        <f>+[1]data1cf!AL647</f>
        <v>-2596.3103882003388</v>
      </c>
      <c r="N648" s="160">
        <f>+[1]data1cf!AM647</f>
        <v>-2613.8008835398791</v>
      </c>
      <c r="O648" s="160">
        <f>+[1]data1cf!AN647</f>
        <v>-2424.1107053322021</v>
      </c>
      <c r="P648" s="160">
        <f>+[1]data1cf!AO647</f>
        <v>-2385.6093690656994</v>
      </c>
      <c r="Q648" s="160">
        <f>+[1]data1cf!AP647</f>
        <v>-2386.6457501597974</v>
      </c>
      <c r="R648" s="160">
        <f>+[1]data1cf!AQ647</f>
        <v>1031.2287981202091</v>
      </c>
      <c r="S648" s="160">
        <f>+[1]data1cf!AR647</f>
        <v>0</v>
      </c>
      <c r="T648" s="160">
        <f>+[1]data1cf!AS647</f>
        <v>0</v>
      </c>
      <c r="U648" s="160">
        <f>+[1]data1cf!AT647</f>
        <v>0</v>
      </c>
      <c r="V648" s="160">
        <f>+[1]data1cf!AU647</f>
        <v>0</v>
      </c>
      <c r="W648" s="160">
        <f>+[1]data1cf!AV647</f>
        <v>0</v>
      </c>
      <c r="X648" s="160">
        <f>+[1]data1cf!AW647</f>
        <v>0</v>
      </c>
      <c r="Y648" s="160">
        <f>+[1]data1cf!AX647</f>
        <v>0</v>
      </c>
      <c r="Z648" s="160">
        <f>+[1]data1cf!AY647</f>
        <v>0</v>
      </c>
      <c r="AA648" s="160">
        <f>+[1]data1cf!AZ647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1"/>
        <v>-94414.074516148554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0">
        <f>+[1]data1cf!AA648</f>
        <v>-87613.66438394117</v>
      </c>
      <c r="C649" s="160">
        <f>+[1]data1cf!AB648</f>
        <v>-7653.4929966656537</v>
      </c>
      <c r="D649" s="160">
        <f>+[1]data1cf!AC648</f>
        <v>-3698.0954160565498</v>
      </c>
      <c r="E649" s="160">
        <f>+[1]data1cf!AD648</f>
        <v>-3338.6984988711101</v>
      </c>
      <c r="F649" s="160">
        <f>+[1]data1cf!AE648</f>
        <v>-3499.2187887307341</v>
      </c>
      <c r="G649" s="160">
        <f>+[1]data1cf!AF648</f>
        <v>-3865.6232348801072</v>
      </c>
      <c r="H649" s="160">
        <f>+[1]data1cf!AG648</f>
        <v>-2487.4676233496098</v>
      </c>
      <c r="I649" s="160">
        <f>+[1]data1cf!AH648</f>
        <v>-2600.4562397968875</v>
      </c>
      <c r="J649" s="160">
        <f>+[1]data1cf!AI648</f>
        <v>-2612.8904423318777</v>
      </c>
      <c r="K649" s="160">
        <f>+[1]data1cf!AJ648</f>
        <v>-2622.2912516716692</v>
      </c>
      <c r="L649" s="160">
        <f>+[1]data1cf!AK648</f>
        <v>-2650.3843772122882</v>
      </c>
      <c r="M649" s="160">
        <f>+[1]data1cf!AL648</f>
        <v>-2649.0698859744916</v>
      </c>
      <c r="N649" s="160">
        <f>+[1]data1cf!AM648</f>
        <v>-2666.4711097441946</v>
      </c>
      <c r="O649" s="160">
        <f>+[1]data1cf!AN648</f>
        <v>-2476.8702031063558</v>
      </c>
      <c r="P649" s="160">
        <f>+[1]data1cf!AO648</f>
        <v>-2438.2795952700149</v>
      </c>
      <c r="Q649" s="160">
        <f>+[1]data1cf!AP648</f>
        <v>-2439.4052479339507</v>
      </c>
      <c r="R649" s="160">
        <f>+[1]data1cf!AQ648</f>
        <v>1004.8936850180515</v>
      </c>
      <c r="S649" s="160">
        <f>+[1]data1cf!AR648</f>
        <v>0</v>
      </c>
      <c r="T649" s="160">
        <f>+[1]data1cf!AS648</f>
        <v>0</v>
      </c>
      <c r="U649" s="160">
        <f>+[1]data1cf!AT648</f>
        <v>0</v>
      </c>
      <c r="V649" s="160">
        <f>+[1]data1cf!AU648</f>
        <v>0</v>
      </c>
      <c r="W649" s="160">
        <f>+[1]data1cf!AV648</f>
        <v>0</v>
      </c>
      <c r="X649" s="160">
        <f>+[1]data1cf!AW648</f>
        <v>0</v>
      </c>
      <c r="Y649" s="160">
        <f>+[1]data1cf!AX648</f>
        <v>0</v>
      </c>
      <c r="Z649" s="160">
        <f>+[1]data1cf!AY648</f>
        <v>0</v>
      </c>
      <c r="AA649" s="160">
        <f>+[1]data1cf!AZ648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1"/>
        <v>-92808.844242770574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0">
        <f>+[1]data1cf!AA649</f>
        <v>-92383.223002219209</v>
      </c>
      <c r="C650" s="160">
        <f>+[1]data1cf!AB649</f>
        <v>-7560.8016231972961</v>
      </c>
      <c r="D650" s="160">
        <f>+[1]data1cf!AC649</f>
        <v>-3425.0351723823128</v>
      </c>
      <c r="E650" s="160">
        <f>+[1]data1cf!AD649</f>
        <v>-2987.2230807045653</v>
      </c>
      <c r="F650" s="160">
        <f>+[1]data1cf!AE649</f>
        <v>-3380.6602599828238</v>
      </c>
      <c r="G650" s="160">
        <f>+[1]data1cf!AF649</f>
        <v>-3634.1679012780924</v>
      </c>
      <c r="H650" s="160">
        <f>+[1]data1cf!AG649</f>
        <v>-2371.9382298036107</v>
      </c>
      <c r="I650" s="160">
        <f>+[1]data1cf!AH649</f>
        <v>-2491.046380740484</v>
      </c>
      <c r="J650" s="160">
        <f>+[1]data1cf!AI649</f>
        <v>-2503.4805832754741</v>
      </c>
      <c r="K650" s="160">
        <f>+[1]data1cf!AJ649</f>
        <v>-2512.6959521761869</v>
      </c>
      <c r="L650" s="160">
        <f>+[1]data1cf!AK649</f>
        <v>-2540.9745181558847</v>
      </c>
      <c r="M650" s="160">
        <f>+[1]data1cf!AL649</f>
        <v>-2539.4745864790098</v>
      </c>
      <c r="N650" s="160">
        <f>+[1]data1cf!AM649</f>
        <v>-2557.061250687791</v>
      </c>
      <c r="O650" s="160">
        <f>+[1]data1cf!AN649</f>
        <v>-2367.2749036108735</v>
      </c>
      <c r="P650" s="160">
        <f>+[1]data1cf!AO649</f>
        <v>-2328.8697362136113</v>
      </c>
      <c r="Q650" s="160">
        <f>+[1]data1cf!AP649</f>
        <v>-2329.8099484384684</v>
      </c>
      <c r="R650" s="160">
        <f>+[1]data1cf!AQ649</f>
        <v>1059.5986145462532</v>
      </c>
      <c r="S650" s="160">
        <f>+[1]data1cf!AR649</f>
        <v>0</v>
      </c>
      <c r="T650" s="160">
        <f>+[1]data1cf!AS649</f>
        <v>0</v>
      </c>
      <c r="U650" s="160">
        <f>+[1]data1cf!AT649</f>
        <v>0</v>
      </c>
      <c r="V650" s="160">
        <f>+[1]data1cf!AU649</f>
        <v>0</v>
      </c>
      <c r="W650" s="160">
        <f>+[1]data1cf!AV649</f>
        <v>0</v>
      </c>
      <c r="X650" s="160">
        <f>+[1]data1cf!AW649</f>
        <v>0</v>
      </c>
      <c r="Y650" s="160">
        <f>+[1]data1cf!AX649</f>
        <v>0</v>
      </c>
      <c r="Z650" s="160">
        <f>+[1]data1cf!AY649</f>
        <v>0</v>
      </c>
      <c r="AA650" s="160">
        <f>+[1]data1cf!AZ649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1"/>
        <v>-96016.948643434793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0">
        <f>+[1]data1cf!AA650</f>
        <v>-102989.70707905</v>
      </c>
      <c r="C651" s="160">
        <f>+[1]data1cf!AB650</f>
        <v>-7340.3345075444176</v>
      </c>
      <c r="D651" s="160">
        <f>+[1]data1cf!AC650</f>
        <v>-3080.4204992637774</v>
      </c>
      <c r="E651" s="160">
        <f>+[1]data1cf!AD650</f>
        <v>-2844.28482543277</v>
      </c>
      <c r="F651" s="160">
        <f>+[1]data1cf!AE650</f>
        <v>-3197.9598816357775</v>
      </c>
      <c r="G651" s="160">
        <f>+[1]data1cf!AF650</f>
        <v>-3308.2101258261773</v>
      </c>
      <c r="H651" s="160">
        <f>+[1]data1cf!AG650</f>
        <v>-2115.0254269384368</v>
      </c>
      <c r="I651" s="160">
        <f>+[1]data1cf!AH650</f>
        <v>-2247.7421212052473</v>
      </c>
      <c r="J651" s="160">
        <f>+[1]data1cf!AI650</f>
        <v>-2260.1763237402374</v>
      </c>
      <c r="K651" s="160">
        <f>+[1]data1cf!AJ650</f>
        <v>-2268.9793125400429</v>
      </c>
      <c r="L651" s="160">
        <f>+[1]data1cf!AK650</f>
        <v>-2297.6702586206475</v>
      </c>
      <c r="M651" s="160">
        <f>+[1]data1cf!AL650</f>
        <v>-2295.7579468428657</v>
      </c>
      <c r="N651" s="160">
        <f>+[1]data1cf!AM650</f>
        <v>-2313.7569911525538</v>
      </c>
      <c r="O651" s="160">
        <f>+[1]data1cf!AN650</f>
        <v>-2123.5582639747295</v>
      </c>
      <c r="P651" s="160">
        <f>+[1]data1cf!AO650</f>
        <v>-2085.5654766783741</v>
      </c>
      <c r="Q651" s="160">
        <f>+[1]data1cf!AP650</f>
        <v>-2086.0933088023248</v>
      </c>
      <c r="R651" s="160">
        <f>+[1]data1cf!AQ650</f>
        <v>1181.2507443138718</v>
      </c>
      <c r="S651" s="160">
        <f>+[1]data1cf!AR650</f>
        <v>0</v>
      </c>
      <c r="T651" s="160">
        <f>+[1]data1cf!AS650</f>
        <v>0</v>
      </c>
      <c r="U651" s="160">
        <f>+[1]data1cf!AT650</f>
        <v>0</v>
      </c>
      <c r="V651" s="160">
        <f>+[1]data1cf!AU650</f>
        <v>0</v>
      </c>
      <c r="W651" s="160">
        <f>+[1]data1cf!AV650</f>
        <v>0</v>
      </c>
      <c r="X651" s="160">
        <f>+[1]data1cf!AW650</f>
        <v>0</v>
      </c>
      <c r="Y651" s="160">
        <f>+[1]data1cf!AX650</f>
        <v>0</v>
      </c>
      <c r="Z651" s="160">
        <f>+[1]data1cf!AY650</f>
        <v>0</v>
      </c>
      <c r="AA651" s="160">
        <f>+[1]data1cf!AZ650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1"/>
        <v>-103785.07003405287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0">
        <f>+[1]data1cf!AA651</f>
        <v>-85381.843536888176</v>
      </c>
      <c r="C652" s="160">
        <f>+[1]data1cf!AB651</f>
        <v>-7668.6518161034173</v>
      </c>
      <c r="D652" s="160">
        <f>+[1]data1cf!AC651</f>
        <v>-3726.920158674413</v>
      </c>
      <c r="E652" s="160">
        <f>+[1]data1cf!AD651</f>
        <v>-3475.5421545917607</v>
      </c>
      <c r="F652" s="160">
        <f>+[1]data1cf!AE651</f>
        <v>-3603.1906395998094</v>
      </c>
      <c r="G652" s="160">
        <f>+[1]data1cf!AF651</f>
        <v>-3893.2342960541728</v>
      </c>
      <c r="H652" s="160">
        <f>+[1]data1cf!AG651</f>
        <v>-2541.5273235439308</v>
      </c>
      <c r="I652" s="160">
        <f>+[1]data1cf!AH651</f>
        <v>-2651.6524245716055</v>
      </c>
      <c r="J652" s="160">
        <f>+[1]data1cf!AI651</f>
        <v>-2664.0866271065956</v>
      </c>
      <c r="K652" s="160">
        <f>+[1]data1cf!AJ651</f>
        <v>-2673.5742096409208</v>
      </c>
      <c r="L652" s="160">
        <f>+[1]data1cf!AK651</f>
        <v>-2701.5805619870061</v>
      </c>
      <c r="M652" s="160">
        <f>+[1]data1cf!AL651</f>
        <v>-2700.3528439437432</v>
      </c>
      <c r="N652" s="160">
        <f>+[1]data1cf!AM651</f>
        <v>-2717.6672945189125</v>
      </c>
      <c r="O652" s="160">
        <f>+[1]data1cf!AN651</f>
        <v>-2528.1531610756074</v>
      </c>
      <c r="P652" s="160">
        <f>+[1]data1cf!AO651</f>
        <v>-2489.4757800447328</v>
      </c>
      <c r="Q652" s="160">
        <f>+[1]data1cf!AP651</f>
        <v>-2490.6882059032023</v>
      </c>
      <c r="R652" s="160">
        <f>+[1]data1cf!AQ651</f>
        <v>979.29559263069257</v>
      </c>
      <c r="S652" s="160">
        <f>+[1]data1cf!AR651</f>
        <v>0</v>
      </c>
      <c r="T652" s="160">
        <f>+[1]data1cf!AS651</f>
        <v>0</v>
      </c>
      <c r="U652" s="160">
        <f>+[1]data1cf!AT651</f>
        <v>0</v>
      </c>
      <c r="V652" s="160">
        <f>+[1]data1cf!AU651</f>
        <v>0</v>
      </c>
      <c r="W652" s="160">
        <f>+[1]data1cf!AV651</f>
        <v>0</v>
      </c>
      <c r="X652" s="160">
        <f>+[1]data1cf!AW651</f>
        <v>0</v>
      </c>
      <c r="Y652" s="160">
        <f>+[1]data1cf!AX651</f>
        <v>0</v>
      </c>
      <c r="Z652" s="160">
        <f>+[1]data1cf!AY651</f>
        <v>0</v>
      </c>
      <c r="AA652" s="160">
        <f>+[1]data1cf!AZ651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1"/>
        <v>-91197.434496863119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0">
        <f>+[1]data1cf!AA652</f>
        <v>-94866.333661249999</v>
      </c>
      <c r="C653" s="160">
        <f>+[1]data1cf!AB652</f>
        <v>-7521.7315105704065</v>
      </c>
      <c r="D653" s="160">
        <f>+[1]data1cf!AC652</f>
        <v>-3328.5182292087443</v>
      </c>
      <c r="E653" s="160">
        <f>+[1]data1cf!AD652</f>
        <v>-3174.1610605570804</v>
      </c>
      <c r="F653" s="160">
        <f>+[1]data1cf!AE652</f>
        <v>-3419.8725441655474</v>
      </c>
      <c r="G653" s="160">
        <f>+[1]data1cf!AF652</f>
        <v>-3578.0783966340373</v>
      </c>
      <c r="H653" s="160">
        <f>+[1]data1cf!AG652</f>
        <v>-2311.7917274740084</v>
      </c>
      <c r="I653" s="160">
        <f>+[1]data1cf!AH652</f>
        <v>-2434.0858087108454</v>
      </c>
      <c r="J653" s="160">
        <f>+[1]data1cf!AI652</f>
        <v>-2446.5200112458351</v>
      </c>
      <c r="K653" s="160">
        <f>+[1]data1cf!AJ652</f>
        <v>-2455.6388368041248</v>
      </c>
      <c r="L653" s="160">
        <f>+[1]data1cf!AK652</f>
        <v>-2484.0139461262456</v>
      </c>
      <c r="M653" s="160">
        <f>+[1]data1cf!AL652</f>
        <v>-2482.4174711069472</v>
      </c>
      <c r="N653" s="160">
        <f>+[1]data1cf!AM652</f>
        <v>-2500.100678658152</v>
      </c>
      <c r="O653" s="160">
        <f>+[1]data1cf!AN652</f>
        <v>-2310.2177882388114</v>
      </c>
      <c r="P653" s="160">
        <f>+[1]data1cf!AO652</f>
        <v>-2271.9091641839723</v>
      </c>
      <c r="Q653" s="160">
        <f>+[1]data1cf!AP652</f>
        <v>-2272.7528330664063</v>
      </c>
      <c r="R653" s="160">
        <f>+[1]data1cf!AQ652</f>
        <v>1088.0789005610729</v>
      </c>
      <c r="S653" s="160">
        <f>+[1]data1cf!AR652</f>
        <v>0</v>
      </c>
      <c r="T653" s="160">
        <f>+[1]data1cf!AS652</f>
        <v>0</v>
      </c>
      <c r="U653" s="160">
        <f>+[1]data1cf!AT652</f>
        <v>0</v>
      </c>
      <c r="V653" s="160">
        <f>+[1]data1cf!AU652</f>
        <v>0</v>
      </c>
      <c r="W653" s="160">
        <f>+[1]data1cf!AV652</f>
        <v>0</v>
      </c>
      <c r="X653" s="160">
        <f>+[1]data1cf!AW652</f>
        <v>0</v>
      </c>
      <c r="Y653" s="160">
        <f>+[1]data1cf!AX652</f>
        <v>0</v>
      </c>
      <c r="Z653" s="160">
        <f>+[1]data1cf!AY652</f>
        <v>0</v>
      </c>
      <c r="AA653" s="160">
        <f>+[1]data1cf!AZ652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1"/>
        <v>-98006.21696281129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0">
        <f>+[1]data1cf!AA653</f>
        <v>-91251.885282635631</v>
      </c>
      <c r="C654" s="160">
        <f>+[1]data1cf!AB653</f>
        <v>-7574.9162246281458</v>
      </c>
      <c r="D654" s="160">
        <f>+[1]data1cf!AC653</f>
        <v>-3519.2161357895202</v>
      </c>
      <c r="E654" s="160">
        <f>+[1]data1cf!AD653</f>
        <v>-3125.6637963771118</v>
      </c>
      <c r="F654" s="160">
        <f>+[1]data1cf!AE653</f>
        <v>-3404.1835243026926</v>
      </c>
      <c r="G654" s="160">
        <f>+[1]data1cf!AF653</f>
        <v>-3605.7066708851135</v>
      </c>
      <c r="H654" s="160">
        <f>+[1]data1cf!AG653</f>
        <v>-2399.3417635684168</v>
      </c>
      <c r="I654" s="160">
        <f>+[1]data1cf!AH653</f>
        <v>-2516.9983629575559</v>
      </c>
      <c r="J654" s="160">
        <f>+[1]data1cf!AI653</f>
        <v>-2529.432565492546</v>
      </c>
      <c r="K654" s="160">
        <f>+[1]data1cf!AJ653</f>
        <v>-2538.6919208037962</v>
      </c>
      <c r="L654" s="160">
        <f>+[1]data1cf!AK653</f>
        <v>-2566.9265003729561</v>
      </c>
      <c r="M654" s="160">
        <f>+[1]data1cf!AL653</f>
        <v>-2565.4705551066186</v>
      </c>
      <c r="N654" s="160">
        <f>+[1]data1cf!AM653</f>
        <v>-2583.0132329048629</v>
      </c>
      <c r="O654" s="160">
        <f>+[1]data1cf!AN653</f>
        <v>-2393.2708722384823</v>
      </c>
      <c r="P654" s="160">
        <f>+[1]data1cf!AO653</f>
        <v>-2354.8217184306832</v>
      </c>
      <c r="Q654" s="160">
        <f>+[1]data1cf!AP653</f>
        <v>-2355.8059170660777</v>
      </c>
      <c r="R654" s="160">
        <f>+[1]data1cf!AQ653</f>
        <v>1046.6226234377175</v>
      </c>
      <c r="S654" s="160">
        <f>+[1]data1cf!AR653</f>
        <v>0</v>
      </c>
      <c r="T654" s="160">
        <f>+[1]data1cf!AS653</f>
        <v>0</v>
      </c>
      <c r="U654" s="160">
        <f>+[1]data1cf!AT653</f>
        <v>0</v>
      </c>
      <c r="V654" s="160">
        <f>+[1]data1cf!AU653</f>
        <v>0</v>
      </c>
      <c r="W654" s="160">
        <f>+[1]data1cf!AV653</f>
        <v>0</v>
      </c>
      <c r="X654" s="160">
        <f>+[1]data1cf!AW653</f>
        <v>0</v>
      </c>
      <c r="Y654" s="160">
        <f>+[1]data1cf!AX653</f>
        <v>0</v>
      </c>
      <c r="Z654" s="160">
        <f>+[1]data1cf!AY653</f>
        <v>0</v>
      </c>
      <c r="AA654" s="160">
        <f>+[1]data1cf!AZ653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1"/>
        <v>-95262.477708543927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0">
        <f>+[1]data1cf!AA654</f>
        <v>-88978.898184336198</v>
      </c>
      <c r="C655" s="160">
        <f>+[1]data1cf!AB654</f>
        <v>-7645.5381245090502</v>
      </c>
      <c r="D655" s="160">
        <f>+[1]data1cf!AC654</f>
        <v>-3658.4781454474405</v>
      </c>
      <c r="E655" s="160">
        <f>+[1]data1cf!AD654</f>
        <v>-3256.645562157064</v>
      </c>
      <c r="F655" s="160">
        <f>+[1]data1cf!AE654</f>
        <v>-3622.3100564201286</v>
      </c>
      <c r="G655" s="160">
        <f>+[1]data1cf!AF654</f>
        <v>-3741.4505625300676</v>
      </c>
      <c r="H655" s="160">
        <f>+[1]data1cf!AG654</f>
        <v>-2454.3986025803292</v>
      </c>
      <c r="I655" s="160">
        <f>+[1]data1cf!AH654</f>
        <v>-2569.1388686028658</v>
      </c>
      <c r="J655" s="160">
        <f>+[1]data1cf!AI654</f>
        <v>-2581.573071137856</v>
      </c>
      <c r="K655" s="160">
        <f>+[1]data1cf!AJ654</f>
        <v>-2590.9208001874881</v>
      </c>
      <c r="L655" s="160">
        <f>+[1]data1cf!AK654</f>
        <v>-2619.0670060182665</v>
      </c>
      <c r="M655" s="160">
        <f>+[1]data1cf!AL654</f>
        <v>-2617.6994344903105</v>
      </c>
      <c r="N655" s="160">
        <f>+[1]data1cf!AM654</f>
        <v>-2635.1537385501729</v>
      </c>
      <c r="O655" s="160">
        <f>+[1]data1cf!AN654</f>
        <v>-2445.4997516221747</v>
      </c>
      <c r="P655" s="160">
        <f>+[1]data1cf!AO654</f>
        <v>-2406.9622240759932</v>
      </c>
      <c r="Q655" s="160">
        <f>+[1]data1cf!AP654</f>
        <v>-2408.0347964497696</v>
      </c>
      <c r="R655" s="160">
        <f>+[1]data1cf!AQ654</f>
        <v>1020.5523706150624</v>
      </c>
      <c r="S655" s="160">
        <f>+[1]data1cf!AR654</f>
        <v>0</v>
      </c>
      <c r="T655" s="160">
        <f>+[1]data1cf!AS654</f>
        <v>0</v>
      </c>
      <c r="U655" s="160">
        <f>+[1]data1cf!AT654</f>
        <v>0</v>
      </c>
      <c r="V655" s="160">
        <f>+[1]data1cf!AU654</f>
        <v>0</v>
      </c>
      <c r="W655" s="160">
        <f>+[1]data1cf!AV654</f>
        <v>0</v>
      </c>
      <c r="X655" s="160">
        <f>+[1]data1cf!AW654</f>
        <v>0</v>
      </c>
      <c r="Y655" s="160">
        <f>+[1]data1cf!AX654</f>
        <v>0</v>
      </c>
      <c r="Z655" s="160">
        <f>+[1]data1cf!AY654</f>
        <v>0</v>
      </c>
      <c r="AA655" s="160">
        <f>+[1]data1cf!AZ654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1"/>
        <v>-93827.791087677644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0">
        <f>+[1]data1cf!AA655</f>
        <v>-100055.55336549671</v>
      </c>
      <c r="C656" s="160">
        <f>+[1]data1cf!AB655</f>
        <v>-7435.8025544017255</v>
      </c>
      <c r="D656" s="160">
        <f>+[1]data1cf!AC655</f>
        <v>-3225.6840295817265</v>
      </c>
      <c r="E656" s="160">
        <f>+[1]data1cf!AD655</f>
        <v>-2938.3756291352206</v>
      </c>
      <c r="F656" s="160">
        <f>+[1]data1cf!AE655</f>
        <v>-3328.7752766208914</v>
      </c>
      <c r="G656" s="160">
        <f>+[1]data1cf!AF655</f>
        <v>-3512.842462273798</v>
      </c>
      <c r="H656" s="160">
        <f>+[1]data1cf!AG655</f>
        <v>-2186.0972023850159</v>
      </c>
      <c r="I656" s="160">
        <f>+[1]data1cf!AH655</f>
        <v>-2315.0492600711887</v>
      </c>
      <c r="J656" s="160">
        <f>+[1]data1cf!AI655</f>
        <v>-2327.4834626061784</v>
      </c>
      <c r="K656" s="160">
        <f>+[1]data1cf!AJ655</f>
        <v>-2336.4005313023677</v>
      </c>
      <c r="L656" s="160">
        <f>+[1]data1cf!AK655</f>
        <v>-2364.9773974865889</v>
      </c>
      <c r="M656" s="160">
        <f>+[1]data1cf!AL655</f>
        <v>-2363.1791656051901</v>
      </c>
      <c r="N656" s="160">
        <f>+[1]data1cf!AM655</f>
        <v>-2381.0641300184952</v>
      </c>
      <c r="O656" s="160">
        <f>+[1]data1cf!AN655</f>
        <v>-2190.9794827370542</v>
      </c>
      <c r="P656" s="160">
        <f>+[1]data1cf!AO655</f>
        <v>-2152.8726155443155</v>
      </c>
      <c r="Q656" s="160">
        <f>+[1]data1cf!AP655</f>
        <v>-2153.5145275646491</v>
      </c>
      <c r="R656" s="160">
        <f>+[1]data1cf!AQ655</f>
        <v>1147.5971748809011</v>
      </c>
      <c r="S656" s="160">
        <f>+[1]data1cf!AR655</f>
        <v>0</v>
      </c>
      <c r="T656" s="160">
        <f>+[1]data1cf!AS655</f>
        <v>0</v>
      </c>
      <c r="U656" s="160">
        <f>+[1]data1cf!AT655</f>
        <v>0</v>
      </c>
      <c r="V656" s="160">
        <f>+[1]data1cf!AU655</f>
        <v>0</v>
      </c>
      <c r="W656" s="160">
        <f>+[1]data1cf!AV655</f>
        <v>0</v>
      </c>
      <c r="X656" s="160">
        <f>+[1]data1cf!AW655</f>
        <v>0</v>
      </c>
      <c r="Y656" s="160">
        <f>+[1]data1cf!AX655</f>
        <v>0</v>
      </c>
      <c r="Z656" s="160">
        <f>+[1]data1cf!AY655</f>
        <v>0</v>
      </c>
      <c r="AA656" s="160">
        <f>+[1]data1cf!AZ655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1"/>
        <v>-101811.33337109102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0">
        <f>+[1]data1cf!AA656</f>
        <v>-101552.17947422162</v>
      </c>
      <c r="C657" s="160">
        <f>+[1]data1cf!AB656</f>
        <v>-7402.1535902358573</v>
      </c>
      <c r="D657" s="160">
        <f>+[1]data1cf!AC656</f>
        <v>-3147.2493110994274</v>
      </c>
      <c r="E657" s="160">
        <f>+[1]data1cf!AD656</f>
        <v>-2928.9845545647327</v>
      </c>
      <c r="F657" s="160">
        <f>+[1]data1cf!AE656</f>
        <v>-3194.3539445516462</v>
      </c>
      <c r="G657" s="160">
        <f>+[1]data1cf!AF656</f>
        <v>-3481.8348860357646</v>
      </c>
      <c r="H657" s="160">
        <f>+[1]data1cf!AG656</f>
        <v>-2149.8455655892149</v>
      </c>
      <c r="I657" s="160">
        <f>+[1]data1cf!AH656</f>
        <v>-2280.7178544379267</v>
      </c>
      <c r="J657" s="160">
        <f>+[1]data1cf!AI656</f>
        <v>-2293.1520569729164</v>
      </c>
      <c r="K657" s="160">
        <f>+[1]data1cf!AJ656</f>
        <v>-2302.0109368459985</v>
      </c>
      <c r="L657" s="160">
        <f>+[1]data1cf!AK656</f>
        <v>-2330.6459918533269</v>
      </c>
      <c r="M657" s="160">
        <f>+[1]data1cf!AL656</f>
        <v>-2328.7895711488209</v>
      </c>
      <c r="N657" s="160">
        <f>+[1]data1cf!AM656</f>
        <v>-2346.7327243852333</v>
      </c>
      <c r="O657" s="160">
        <f>+[1]data1cf!AN656</f>
        <v>-2156.5898882806846</v>
      </c>
      <c r="P657" s="160">
        <f>+[1]data1cf!AO656</f>
        <v>-2118.5412099110536</v>
      </c>
      <c r="Q657" s="160">
        <f>+[1]data1cf!AP656</f>
        <v>-2119.1249331082799</v>
      </c>
      <c r="R657" s="160">
        <f>+[1]data1cf!AQ656</f>
        <v>1164.7628776975321</v>
      </c>
      <c r="S657" s="160">
        <f>+[1]data1cf!AR656</f>
        <v>0</v>
      </c>
      <c r="T657" s="160">
        <f>+[1]data1cf!AS656</f>
        <v>0</v>
      </c>
      <c r="U657" s="160">
        <f>+[1]data1cf!AT656</f>
        <v>0</v>
      </c>
      <c r="V657" s="160">
        <f>+[1]data1cf!AU656</f>
        <v>0</v>
      </c>
      <c r="W657" s="160">
        <f>+[1]data1cf!AV656</f>
        <v>0</v>
      </c>
      <c r="X657" s="160">
        <f>+[1]data1cf!AW656</f>
        <v>0</v>
      </c>
      <c r="Y657" s="160">
        <f>+[1]data1cf!AX656</f>
        <v>0</v>
      </c>
      <c r="Z657" s="160">
        <f>+[1]data1cf!AY656</f>
        <v>0</v>
      </c>
      <c r="AA657" s="160">
        <f>+[1]data1cf!AZ656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1"/>
        <v>-102846.02554903924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0">
        <f>+[1]data1cf!AA657</f>
        <v>-94148.687213383935</v>
      </c>
      <c r="C658" s="160">
        <f>+[1]data1cf!AB657</f>
        <v>-7516.4621513880784</v>
      </c>
      <c r="D658" s="160">
        <f>+[1]data1cf!AC657</f>
        <v>-3481.1595791273621</v>
      </c>
      <c r="E658" s="160">
        <f>+[1]data1cf!AD657</f>
        <v>-3060.1470608216368</v>
      </c>
      <c r="F658" s="160">
        <f>+[1]data1cf!AE657</f>
        <v>-3384.5128597687681</v>
      </c>
      <c r="G658" s="160">
        <f>+[1]data1cf!AF657</f>
        <v>-3807.994065224113</v>
      </c>
      <c r="H658" s="160">
        <f>+[1]data1cf!AG657</f>
        <v>-2329.1747319693682</v>
      </c>
      <c r="I658" s="160">
        <f>+[1]data1cf!AH657</f>
        <v>-2450.5480441077343</v>
      </c>
      <c r="J658" s="160">
        <f>+[1]data1cf!AI657</f>
        <v>-2462.982246642724</v>
      </c>
      <c r="K658" s="160">
        <f>+[1]data1cf!AJ657</f>
        <v>-2472.128974294907</v>
      </c>
      <c r="L658" s="160">
        <f>+[1]data1cf!AK657</f>
        <v>-2500.4761815231345</v>
      </c>
      <c r="M658" s="160">
        <f>+[1]data1cf!AL657</f>
        <v>-2498.9076085977294</v>
      </c>
      <c r="N658" s="160">
        <f>+[1]data1cf!AM657</f>
        <v>-2516.5629140550409</v>
      </c>
      <c r="O658" s="160">
        <f>+[1]data1cf!AN657</f>
        <v>-2326.7079257295936</v>
      </c>
      <c r="P658" s="160">
        <f>+[1]data1cf!AO657</f>
        <v>-2288.3713995808612</v>
      </c>
      <c r="Q658" s="160">
        <f>+[1]data1cf!AP657</f>
        <v>-2289.2429705571885</v>
      </c>
      <c r="R658" s="160">
        <f>+[1]data1cf!AQ657</f>
        <v>1079.8477828626283</v>
      </c>
      <c r="S658" s="160">
        <f>+[1]data1cf!AR657</f>
        <v>0</v>
      </c>
      <c r="T658" s="160">
        <f>+[1]data1cf!AS657</f>
        <v>0</v>
      </c>
      <c r="U658" s="160">
        <f>+[1]data1cf!AT657</f>
        <v>0</v>
      </c>
      <c r="V658" s="160">
        <f>+[1]data1cf!AU657</f>
        <v>0</v>
      </c>
      <c r="W658" s="160">
        <f>+[1]data1cf!AV657</f>
        <v>0</v>
      </c>
      <c r="X658" s="160">
        <f>+[1]data1cf!AW657</f>
        <v>0</v>
      </c>
      <c r="Y658" s="160">
        <f>+[1]data1cf!AX657</f>
        <v>0</v>
      </c>
      <c r="Z658" s="160">
        <f>+[1]data1cf!AY657</f>
        <v>0</v>
      </c>
      <c r="AA658" s="160">
        <f>+[1]data1cf!AZ657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1"/>
        <v>-97544.045755430488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0">
        <f>+[1]data1cf!AA658</f>
        <v>-94232.506966950605</v>
      </c>
      <c r="C659" s="160">
        <f>+[1]data1cf!AB658</f>
        <v>-7585.8455374659752</v>
      </c>
      <c r="D659" s="160">
        <f>+[1]data1cf!AC658</f>
        <v>-3470.6599856147527</v>
      </c>
      <c r="E659" s="160">
        <f>+[1]data1cf!AD658</f>
        <v>-3167.3756446683497</v>
      </c>
      <c r="F659" s="160">
        <f>+[1]data1cf!AE658</f>
        <v>-3382.8268470610083</v>
      </c>
      <c r="G659" s="160">
        <f>+[1]data1cf!AF658</f>
        <v>-3593.9930449419671</v>
      </c>
      <c r="H659" s="160">
        <f>+[1]data1cf!AG658</f>
        <v>-2327.1444297817352</v>
      </c>
      <c r="I659" s="160">
        <f>+[1]data1cf!AH658</f>
        <v>-2448.6252860167178</v>
      </c>
      <c r="J659" s="160">
        <f>+[1]data1cf!AI658</f>
        <v>-2461.0594885517075</v>
      </c>
      <c r="K659" s="160">
        <f>+[1]data1cf!AJ658</f>
        <v>-2470.2029572918718</v>
      </c>
      <c r="L659" s="160">
        <f>+[1]data1cf!AK658</f>
        <v>-2498.5534234321181</v>
      </c>
      <c r="M659" s="160">
        <f>+[1]data1cf!AL658</f>
        <v>-2496.9815915946942</v>
      </c>
      <c r="N659" s="160">
        <f>+[1]data1cf!AM658</f>
        <v>-2514.6401559640244</v>
      </c>
      <c r="O659" s="160">
        <f>+[1]data1cf!AN658</f>
        <v>-2324.781908726558</v>
      </c>
      <c r="P659" s="160">
        <f>+[1]data1cf!AO658</f>
        <v>-2286.4486414898447</v>
      </c>
      <c r="Q659" s="160">
        <f>+[1]data1cf!AP658</f>
        <v>-2287.3169535541533</v>
      </c>
      <c r="R659" s="160">
        <f>+[1]data1cf!AQ658</f>
        <v>1080.8091619081365</v>
      </c>
      <c r="S659" s="160">
        <f>+[1]data1cf!AR658</f>
        <v>0</v>
      </c>
      <c r="T659" s="160">
        <f>+[1]data1cf!AS658</f>
        <v>0</v>
      </c>
      <c r="U659" s="160">
        <f>+[1]data1cf!AT658</f>
        <v>0</v>
      </c>
      <c r="V659" s="160">
        <f>+[1]data1cf!AU658</f>
        <v>0</v>
      </c>
      <c r="W659" s="160">
        <f>+[1]data1cf!AV658</f>
        <v>0</v>
      </c>
      <c r="X659" s="160">
        <f>+[1]data1cf!AW658</f>
        <v>0</v>
      </c>
      <c r="Y659" s="160">
        <f>+[1]data1cf!AX658</f>
        <v>0</v>
      </c>
      <c r="Z659" s="160">
        <f>+[1]data1cf!AY658</f>
        <v>0</v>
      </c>
      <c r="AA659" s="160">
        <f>+[1]data1cf!AZ658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1"/>
        <v>-97624.241047422271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0">
        <f>+[1]data1cf!AA659</f>
        <v>-99270.314075187925</v>
      </c>
      <c r="C660" s="160">
        <f>+[1]data1cf!AB659</f>
        <v>-7381.0676036904115</v>
      </c>
      <c r="D660" s="160">
        <f>+[1]data1cf!AC659</f>
        <v>-3244.1629829472886</v>
      </c>
      <c r="E660" s="160">
        <f>+[1]data1cf!AD659</f>
        <v>-2941.2081288186487</v>
      </c>
      <c r="F660" s="160">
        <f>+[1]data1cf!AE659</f>
        <v>-3255.2510480123901</v>
      </c>
      <c r="G660" s="160">
        <f>+[1]data1cf!AF659</f>
        <v>-3450.7053064113707</v>
      </c>
      <c r="H660" s="160">
        <f>+[1]data1cf!AG659</f>
        <v>-2205.1174569323048</v>
      </c>
      <c r="I660" s="160">
        <f>+[1]data1cf!AH659</f>
        <v>-2333.0620211994401</v>
      </c>
      <c r="J660" s="160">
        <f>+[1]data1cf!AI659</f>
        <v>-2345.4962237344303</v>
      </c>
      <c r="K660" s="160">
        <f>+[1]data1cf!AJ659</f>
        <v>-2354.443822534226</v>
      </c>
      <c r="L660" s="160">
        <f>+[1]data1cf!AK659</f>
        <v>-2382.9901586148408</v>
      </c>
      <c r="M660" s="160">
        <f>+[1]data1cf!AL659</f>
        <v>-2381.2224568370489</v>
      </c>
      <c r="N660" s="160">
        <f>+[1]data1cf!AM659</f>
        <v>-2399.0768911467471</v>
      </c>
      <c r="O660" s="160">
        <f>+[1]data1cf!AN659</f>
        <v>-2209.0227739689126</v>
      </c>
      <c r="P660" s="160">
        <f>+[1]data1cf!AO659</f>
        <v>-2170.8853766725674</v>
      </c>
      <c r="Q660" s="160">
        <f>+[1]data1cf!AP659</f>
        <v>-2171.5578187965075</v>
      </c>
      <c r="R660" s="160">
        <f>+[1]data1cf!AQ659</f>
        <v>1138.5907943167751</v>
      </c>
      <c r="S660" s="160">
        <f>+[1]data1cf!AR659</f>
        <v>0</v>
      </c>
      <c r="T660" s="160">
        <f>+[1]data1cf!AS659</f>
        <v>0</v>
      </c>
      <c r="U660" s="160">
        <f>+[1]data1cf!AT659</f>
        <v>0</v>
      </c>
      <c r="V660" s="160">
        <f>+[1]data1cf!AU659</f>
        <v>0</v>
      </c>
      <c r="W660" s="160">
        <f>+[1]data1cf!AV659</f>
        <v>0</v>
      </c>
      <c r="X660" s="160">
        <f>+[1]data1cf!AW659</f>
        <v>0</v>
      </c>
      <c r="Y660" s="160">
        <f>+[1]data1cf!AX659</f>
        <v>0</v>
      </c>
      <c r="Z660" s="160">
        <f>+[1]data1cf!AY659</f>
        <v>0</v>
      </c>
      <c r="AA660" s="160">
        <f>+[1]data1cf!AZ659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2">SUMPRODUCT(B660:AJ660,PVCapPrice)</f>
        <v>-101096.32797129673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0">
        <f>+[1]data1cf!AA660</f>
        <v>-85794.63586608629</v>
      </c>
      <c r="C661" s="160">
        <f>+[1]data1cf!AB660</f>
        <v>-7659.2919302917462</v>
      </c>
      <c r="D661" s="160">
        <f>+[1]data1cf!AC660</f>
        <v>-3740.0989600272555</v>
      </c>
      <c r="E661" s="160">
        <f>+[1]data1cf!AD660</f>
        <v>-3403.2821873542307</v>
      </c>
      <c r="F661" s="160">
        <f>+[1]data1cf!AE660</f>
        <v>-3576.572720167479</v>
      </c>
      <c r="G661" s="160">
        <f>+[1]data1cf!AF660</f>
        <v>-3849.9319302341701</v>
      </c>
      <c r="H661" s="160">
        <f>+[1]data1cf!AG660</f>
        <v>-2531.5285686759348</v>
      </c>
      <c r="I661" s="160">
        <f>+[1]data1cf!AH660</f>
        <v>-2642.1832987736643</v>
      </c>
      <c r="J661" s="160">
        <f>+[1]data1cf!AI660</f>
        <v>-2654.617501308654</v>
      </c>
      <c r="K661" s="160">
        <f>+[1]data1cf!AJ660</f>
        <v>-2664.0890344772201</v>
      </c>
      <c r="L661" s="160">
        <f>+[1]data1cf!AK660</f>
        <v>-2692.1114361890645</v>
      </c>
      <c r="M661" s="160">
        <f>+[1]data1cf!AL660</f>
        <v>-2690.8676687800425</v>
      </c>
      <c r="N661" s="160">
        <f>+[1]data1cf!AM660</f>
        <v>-2708.1981687209709</v>
      </c>
      <c r="O661" s="160">
        <f>+[1]data1cf!AN660</f>
        <v>-2518.6679859119067</v>
      </c>
      <c r="P661" s="160">
        <f>+[1]data1cf!AO660</f>
        <v>-2480.0066542467912</v>
      </c>
      <c r="Q661" s="160">
        <f>+[1]data1cf!AP660</f>
        <v>-2481.2030307395016</v>
      </c>
      <c r="R661" s="160">
        <f>+[1]data1cf!AQ660</f>
        <v>984.03015552966326</v>
      </c>
      <c r="S661" s="160">
        <f>+[1]data1cf!AR660</f>
        <v>0</v>
      </c>
      <c r="T661" s="160">
        <f>+[1]data1cf!AS660</f>
        <v>0</v>
      </c>
      <c r="U661" s="160">
        <f>+[1]data1cf!AT660</f>
        <v>0</v>
      </c>
      <c r="V661" s="160">
        <f>+[1]data1cf!AU660</f>
        <v>0</v>
      </c>
      <c r="W661" s="160">
        <f>+[1]data1cf!AV660</f>
        <v>0</v>
      </c>
      <c r="X661" s="160">
        <f>+[1]data1cf!AW660</f>
        <v>0</v>
      </c>
      <c r="Y661" s="160">
        <f>+[1]data1cf!AX660</f>
        <v>0</v>
      </c>
      <c r="Z661" s="160">
        <f>+[1]data1cf!AY660</f>
        <v>0</v>
      </c>
      <c r="AA661" s="160">
        <f>+[1]data1cf!AZ660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2"/>
        <v>-91456.584928578188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0">
        <f>+[1]data1cf!AA661</f>
        <v>-86459.659353811134</v>
      </c>
      <c r="C662" s="160">
        <f>+[1]data1cf!AB661</f>
        <v>-7708.8059377650916</v>
      </c>
      <c r="D662" s="160">
        <f>+[1]data1cf!AC661</f>
        <v>-3727.6072246422414</v>
      </c>
      <c r="E662" s="160">
        <f>+[1]data1cf!AD661</f>
        <v>-3396.8910547635069</v>
      </c>
      <c r="F662" s="160">
        <f>+[1]data1cf!AE661</f>
        <v>-3644.7362400741722</v>
      </c>
      <c r="G662" s="160">
        <f>+[1]data1cf!AF661</f>
        <v>-3870.4451978112306</v>
      </c>
      <c r="H662" s="160">
        <f>+[1]data1cf!AG661</f>
        <v>-2515.4202101506266</v>
      </c>
      <c r="I662" s="160">
        <f>+[1]data1cf!AH661</f>
        <v>-2626.9281919840469</v>
      </c>
      <c r="J662" s="160">
        <f>+[1]data1cf!AI661</f>
        <v>-2639.3623945190366</v>
      </c>
      <c r="K662" s="160">
        <f>+[1]data1cf!AJ661</f>
        <v>-2648.8080715743999</v>
      </c>
      <c r="L662" s="160">
        <f>+[1]data1cf!AK661</f>
        <v>-2676.8563293994471</v>
      </c>
      <c r="M662" s="160">
        <f>+[1]data1cf!AL661</f>
        <v>-2675.5867058772224</v>
      </c>
      <c r="N662" s="160">
        <f>+[1]data1cf!AM661</f>
        <v>-2692.9430619313534</v>
      </c>
      <c r="O662" s="160">
        <f>+[1]data1cf!AN661</f>
        <v>-2503.3870230090861</v>
      </c>
      <c r="P662" s="160">
        <f>+[1]data1cf!AO661</f>
        <v>-2464.7515474571737</v>
      </c>
      <c r="Q662" s="160">
        <f>+[1]data1cf!AP661</f>
        <v>-2465.922067836681</v>
      </c>
      <c r="R662" s="160">
        <f>+[1]data1cf!AQ661</f>
        <v>991.6577089244721</v>
      </c>
      <c r="S662" s="160">
        <f>+[1]data1cf!AR661</f>
        <v>0</v>
      </c>
      <c r="T662" s="160">
        <f>+[1]data1cf!AS661</f>
        <v>0</v>
      </c>
      <c r="U662" s="160">
        <f>+[1]data1cf!AT661</f>
        <v>0</v>
      </c>
      <c r="V662" s="160">
        <f>+[1]data1cf!AU661</f>
        <v>0</v>
      </c>
      <c r="W662" s="160">
        <f>+[1]data1cf!AV661</f>
        <v>0</v>
      </c>
      <c r="X662" s="160">
        <f>+[1]data1cf!AW661</f>
        <v>0</v>
      </c>
      <c r="Y662" s="160">
        <f>+[1]data1cf!AX661</f>
        <v>0</v>
      </c>
      <c r="Z662" s="160">
        <f>+[1]data1cf!AY661</f>
        <v>0</v>
      </c>
      <c r="AA662" s="160">
        <f>+[1]data1cf!AZ661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2"/>
        <v>-92053.578493695371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0">
        <f>+[1]data1cf!AA662</f>
        <v>-94938.060328307591</v>
      </c>
      <c r="C663" s="160">
        <f>+[1]data1cf!AB662</f>
        <v>-7565.6297911576812</v>
      </c>
      <c r="D663" s="160">
        <f>+[1]data1cf!AC662</f>
        <v>-3388.1187926071811</v>
      </c>
      <c r="E663" s="160">
        <f>+[1]data1cf!AD662</f>
        <v>-3191.236516061078</v>
      </c>
      <c r="F663" s="160">
        <f>+[1]data1cf!AE662</f>
        <v>-3352.3357638314628</v>
      </c>
      <c r="G663" s="160">
        <f>+[1]data1cf!AF662</f>
        <v>-3656.3818956614205</v>
      </c>
      <c r="H663" s="160">
        <f>+[1]data1cf!AG662</f>
        <v>-2310.0543469301397</v>
      </c>
      <c r="I663" s="160">
        <f>+[1]data1cf!AH662</f>
        <v>-2432.4404563498774</v>
      </c>
      <c r="J663" s="160">
        <f>+[1]data1cf!AI662</f>
        <v>-2444.8746588848676</v>
      </c>
      <c r="K663" s="160">
        <f>+[1]data1cf!AJ662</f>
        <v>-2453.9906957103422</v>
      </c>
      <c r="L663" s="160">
        <f>+[1]data1cf!AK662</f>
        <v>-2482.3685937652781</v>
      </c>
      <c r="M663" s="160">
        <f>+[1]data1cf!AL662</f>
        <v>-2480.769330013165</v>
      </c>
      <c r="N663" s="160">
        <f>+[1]data1cf!AM662</f>
        <v>-2498.455326297184</v>
      </c>
      <c r="O663" s="160">
        <f>+[1]data1cf!AN662</f>
        <v>-2308.5696471450283</v>
      </c>
      <c r="P663" s="160">
        <f>+[1]data1cf!AO662</f>
        <v>-2270.2638118230043</v>
      </c>
      <c r="Q663" s="160">
        <f>+[1]data1cf!AP662</f>
        <v>-2271.1046919726236</v>
      </c>
      <c r="R663" s="160">
        <f>+[1]data1cf!AQ662</f>
        <v>1088.9015767415565</v>
      </c>
      <c r="S663" s="160">
        <f>+[1]data1cf!AR662</f>
        <v>0</v>
      </c>
      <c r="T663" s="160">
        <f>+[1]data1cf!AS662</f>
        <v>0</v>
      </c>
      <c r="U663" s="160">
        <f>+[1]data1cf!AT662</f>
        <v>0</v>
      </c>
      <c r="V663" s="160">
        <f>+[1]data1cf!AU662</f>
        <v>0</v>
      </c>
      <c r="W663" s="160">
        <f>+[1]data1cf!AV662</f>
        <v>0</v>
      </c>
      <c r="X663" s="160">
        <f>+[1]data1cf!AW662</f>
        <v>0</v>
      </c>
      <c r="Y663" s="160">
        <f>+[1]data1cf!AX662</f>
        <v>0</v>
      </c>
      <c r="Z663" s="160">
        <f>+[1]data1cf!AY662</f>
        <v>0</v>
      </c>
      <c r="AA663" s="160">
        <f>+[1]data1cf!AZ662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2"/>
        <v>-98143.810663715252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0">
        <f>+[1]data1cf!AA663</f>
        <v>-88455.23971376718</v>
      </c>
      <c r="C664" s="160">
        <f>+[1]data1cf!AB663</f>
        <v>-7660.8608530141228</v>
      </c>
      <c r="D664" s="160">
        <f>+[1]data1cf!AC663</f>
        <v>-3636.9330454146607</v>
      </c>
      <c r="E664" s="160">
        <f>+[1]data1cf!AD663</f>
        <v>-3282.1965541773343</v>
      </c>
      <c r="F664" s="160">
        <f>+[1]data1cf!AE663</f>
        <v>-3586.7463449295169</v>
      </c>
      <c r="G664" s="160">
        <f>+[1]data1cf!AF663</f>
        <v>-3806.7913447961587</v>
      </c>
      <c r="H664" s="160">
        <f>+[1]data1cf!AG663</f>
        <v>-2467.082783732485</v>
      </c>
      <c r="I664" s="160">
        <f>+[1]data1cf!AH663</f>
        <v>-2581.1511749909432</v>
      </c>
      <c r="J664" s="160">
        <f>+[1]data1cf!AI663</f>
        <v>-2593.5853775259329</v>
      </c>
      <c r="K664" s="160">
        <f>+[1]data1cf!AJ663</f>
        <v>-2602.9534664169009</v>
      </c>
      <c r="L664" s="160">
        <f>+[1]data1cf!AK663</f>
        <v>-2631.0793124063434</v>
      </c>
      <c r="M664" s="160">
        <f>+[1]data1cf!AL663</f>
        <v>-2629.7321007197233</v>
      </c>
      <c r="N664" s="160">
        <f>+[1]data1cf!AM663</f>
        <v>-2647.1660449382498</v>
      </c>
      <c r="O664" s="160">
        <f>+[1]data1cf!AN663</f>
        <v>-2457.5324178515871</v>
      </c>
      <c r="P664" s="160">
        <f>+[1]data1cf!AO663</f>
        <v>-2418.9745304640701</v>
      </c>
      <c r="Q664" s="160">
        <f>+[1]data1cf!AP663</f>
        <v>-2420.0674626791824</v>
      </c>
      <c r="R664" s="160">
        <f>+[1]data1cf!AQ663</f>
        <v>1014.5462174210239</v>
      </c>
      <c r="S664" s="160">
        <f>+[1]data1cf!AR663</f>
        <v>0</v>
      </c>
      <c r="T664" s="160">
        <f>+[1]data1cf!AS663</f>
        <v>0</v>
      </c>
      <c r="U664" s="160">
        <f>+[1]data1cf!AT663</f>
        <v>0</v>
      </c>
      <c r="V664" s="160">
        <f>+[1]data1cf!AU663</f>
        <v>0</v>
      </c>
      <c r="W664" s="160">
        <f>+[1]data1cf!AV663</f>
        <v>0</v>
      </c>
      <c r="X664" s="160">
        <f>+[1]data1cf!AW663</f>
        <v>0</v>
      </c>
      <c r="Y664" s="160">
        <f>+[1]data1cf!AX663</f>
        <v>0</v>
      </c>
      <c r="Z664" s="160">
        <f>+[1]data1cf!AY663</f>
        <v>0</v>
      </c>
      <c r="AA664" s="160">
        <f>+[1]data1cf!AZ663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2"/>
        <v>-93432.235020057735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0">
        <f>+[1]data1cf!AA664</f>
        <v>-90228.714154478497</v>
      </c>
      <c r="C665" s="160">
        <f>+[1]data1cf!AB664</f>
        <v>-7594.943935993173</v>
      </c>
      <c r="D665" s="160">
        <f>+[1]data1cf!AC664</f>
        <v>-3605.1618442585536</v>
      </c>
      <c r="E665" s="160">
        <f>+[1]data1cf!AD664</f>
        <v>-3135.5508338750778</v>
      </c>
      <c r="F665" s="160">
        <f>+[1]data1cf!AE664</f>
        <v>-3449.9239999206875</v>
      </c>
      <c r="G665" s="160">
        <f>+[1]data1cf!AF664</f>
        <v>-3846.116613820257</v>
      </c>
      <c r="H665" s="160">
        <f>+[1]data1cf!AG664</f>
        <v>-2424.1252601957094</v>
      </c>
      <c r="I665" s="160">
        <f>+[1]data1cf!AH664</f>
        <v>-2540.4690901005779</v>
      </c>
      <c r="J665" s="160">
        <f>+[1]data1cf!AI664</f>
        <v>-2552.9032926355681</v>
      </c>
      <c r="K665" s="160">
        <f>+[1]data1cf!AJ664</f>
        <v>-2562.2024288402813</v>
      </c>
      <c r="L665" s="160">
        <f>+[1]data1cf!AK664</f>
        <v>-2590.3972275159786</v>
      </c>
      <c r="M665" s="160">
        <f>+[1]data1cf!AL664</f>
        <v>-2588.9810631431037</v>
      </c>
      <c r="N665" s="160">
        <f>+[1]data1cf!AM664</f>
        <v>-2606.4839600478845</v>
      </c>
      <c r="O665" s="160">
        <f>+[1]data1cf!AN664</f>
        <v>-2416.7813802749674</v>
      </c>
      <c r="P665" s="160">
        <f>+[1]data1cf!AO664</f>
        <v>-2378.2924455737048</v>
      </c>
      <c r="Q665" s="160">
        <f>+[1]data1cf!AP664</f>
        <v>-2379.3164251025628</v>
      </c>
      <c r="R665" s="160">
        <f>+[1]data1cf!AQ664</f>
        <v>1034.8872598662065</v>
      </c>
      <c r="S665" s="160">
        <f>+[1]data1cf!AR664</f>
        <v>0</v>
      </c>
      <c r="T665" s="160">
        <f>+[1]data1cf!AS664</f>
        <v>0</v>
      </c>
      <c r="U665" s="160">
        <f>+[1]data1cf!AT664</f>
        <v>0</v>
      </c>
      <c r="V665" s="160">
        <f>+[1]data1cf!AU664</f>
        <v>0</v>
      </c>
      <c r="W665" s="160">
        <f>+[1]data1cf!AV664</f>
        <v>0</v>
      </c>
      <c r="X665" s="160">
        <f>+[1]data1cf!AW664</f>
        <v>0</v>
      </c>
      <c r="Y665" s="160">
        <f>+[1]data1cf!AX664</f>
        <v>0</v>
      </c>
      <c r="Z665" s="160">
        <f>+[1]data1cf!AY664</f>
        <v>0</v>
      </c>
      <c r="AA665" s="160">
        <f>+[1]data1cf!AZ664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2"/>
        <v>-94645.596179754619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0">
        <f>+[1]data1cf!AA665</f>
        <v>-88979.580851327439</v>
      </c>
      <c r="C666" s="160">
        <f>+[1]data1cf!AB665</f>
        <v>-7581.6496698253904</v>
      </c>
      <c r="D666" s="160">
        <f>+[1]data1cf!AC665</f>
        <v>-3633.5869625635678</v>
      </c>
      <c r="E666" s="160">
        <f>+[1]data1cf!AD665</f>
        <v>-3370.7292144263265</v>
      </c>
      <c r="F666" s="160">
        <f>+[1]data1cf!AE665</f>
        <v>-3515.4463736916805</v>
      </c>
      <c r="G666" s="160">
        <f>+[1]data1cf!AF665</f>
        <v>-3783.7612744006078</v>
      </c>
      <c r="H666" s="160">
        <f>+[1]data1cf!AG665</f>
        <v>-2454.3820668566273</v>
      </c>
      <c r="I666" s="160">
        <f>+[1]data1cf!AH665</f>
        <v>-2569.123208768221</v>
      </c>
      <c r="J666" s="160">
        <f>+[1]data1cf!AI665</f>
        <v>-2581.5574113032108</v>
      </c>
      <c r="K666" s="160">
        <f>+[1]data1cf!AJ665</f>
        <v>-2590.9051138107502</v>
      </c>
      <c r="L666" s="160">
        <f>+[1]data1cf!AK665</f>
        <v>-2619.0513461836213</v>
      </c>
      <c r="M666" s="160">
        <f>+[1]data1cf!AL665</f>
        <v>-2617.6837481135726</v>
      </c>
      <c r="N666" s="160">
        <f>+[1]data1cf!AM665</f>
        <v>-2635.1380787155276</v>
      </c>
      <c r="O666" s="160">
        <f>+[1]data1cf!AN665</f>
        <v>-2445.4840652454368</v>
      </c>
      <c r="P666" s="160">
        <f>+[1]data1cf!AO665</f>
        <v>-2406.9465642413479</v>
      </c>
      <c r="Q666" s="160">
        <f>+[1]data1cf!AP665</f>
        <v>-2408.0191100730317</v>
      </c>
      <c r="R666" s="160">
        <f>+[1]data1cf!AQ665</f>
        <v>1020.560200532385</v>
      </c>
      <c r="S666" s="160">
        <f>+[1]data1cf!AR665</f>
        <v>0</v>
      </c>
      <c r="T666" s="160">
        <f>+[1]data1cf!AS665</f>
        <v>0</v>
      </c>
      <c r="U666" s="160">
        <f>+[1]data1cf!AT665</f>
        <v>0</v>
      </c>
      <c r="V666" s="160">
        <f>+[1]data1cf!AU665</f>
        <v>0</v>
      </c>
      <c r="W666" s="160">
        <f>+[1]data1cf!AV665</f>
        <v>0</v>
      </c>
      <c r="X666" s="160">
        <f>+[1]data1cf!AW665</f>
        <v>0</v>
      </c>
      <c r="Y666" s="160">
        <f>+[1]data1cf!AX665</f>
        <v>0</v>
      </c>
      <c r="Z666" s="160">
        <f>+[1]data1cf!AY665</f>
        <v>0</v>
      </c>
      <c r="AA666" s="160">
        <f>+[1]data1cf!AZ665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2"/>
        <v>-93794.957671702941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0">
        <f>+[1]data1cf!AA666</f>
        <v>-93423.177165986592</v>
      </c>
      <c r="C667" s="160">
        <f>+[1]data1cf!AB666</f>
        <v>-7521.6023270200712</v>
      </c>
      <c r="D667" s="160">
        <f>+[1]data1cf!AC666</f>
        <v>-3354.5067223337528</v>
      </c>
      <c r="E667" s="160">
        <f>+[1]data1cf!AD666</f>
        <v>-3185.8347180401724</v>
      </c>
      <c r="F667" s="160">
        <f>+[1]data1cf!AE666</f>
        <v>-3366.8893436984981</v>
      </c>
      <c r="G667" s="160">
        <f>+[1]data1cf!AF666</f>
        <v>-3660.9184619169409</v>
      </c>
      <c r="H667" s="160">
        <f>+[1]data1cf!AG666</f>
        <v>-2346.748210459838</v>
      </c>
      <c r="I667" s="160">
        <f>+[1]data1cf!AH666</f>
        <v>-2467.1906641869919</v>
      </c>
      <c r="J667" s="160">
        <f>+[1]data1cf!AI666</f>
        <v>-2479.6248667219816</v>
      </c>
      <c r="K667" s="160">
        <f>+[1]data1cf!AJ666</f>
        <v>-2488.7998022048073</v>
      </c>
      <c r="L667" s="160">
        <f>+[1]data1cf!AK666</f>
        <v>-2517.1188016023916</v>
      </c>
      <c r="M667" s="160">
        <f>+[1]data1cf!AL666</f>
        <v>-2515.5784365076297</v>
      </c>
      <c r="N667" s="160">
        <f>+[1]data1cf!AM666</f>
        <v>-2533.2055341342984</v>
      </c>
      <c r="O667" s="160">
        <f>+[1]data1cf!AN666</f>
        <v>-2343.3787536394939</v>
      </c>
      <c r="P667" s="160">
        <f>+[1]data1cf!AO666</f>
        <v>-2305.0140196601187</v>
      </c>
      <c r="Q667" s="160">
        <f>+[1]data1cf!AP666</f>
        <v>-2305.9137984670888</v>
      </c>
      <c r="R667" s="160">
        <f>+[1]data1cf!AQ666</f>
        <v>1071.5264728229997</v>
      </c>
      <c r="S667" s="160">
        <f>+[1]data1cf!AR666</f>
        <v>0</v>
      </c>
      <c r="T667" s="160">
        <f>+[1]data1cf!AS666</f>
        <v>0</v>
      </c>
      <c r="U667" s="160">
        <f>+[1]data1cf!AT666</f>
        <v>0</v>
      </c>
      <c r="V667" s="160">
        <f>+[1]data1cf!AU666</f>
        <v>0</v>
      </c>
      <c r="W667" s="160">
        <f>+[1]data1cf!AV666</f>
        <v>0</v>
      </c>
      <c r="X667" s="160">
        <f>+[1]data1cf!AW666</f>
        <v>0</v>
      </c>
      <c r="Y667" s="160">
        <f>+[1]data1cf!AX666</f>
        <v>0</v>
      </c>
      <c r="Z667" s="160">
        <f>+[1]data1cf!AY666</f>
        <v>0</v>
      </c>
      <c r="AA667" s="160">
        <f>+[1]data1cf!AZ666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2"/>
        <v>-96887.694258347183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0">
        <f>+[1]data1cf!AA667</f>
        <v>-103783.12765991461</v>
      </c>
      <c r="C668" s="160">
        <f>+[1]data1cf!AB667</f>
        <v>-7406.5134638172431</v>
      </c>
      <c r="D668" s="160">
        <f>+[1]data1cf!AC667</f>
        <v>-3188.3081837919253</v>
      </c>
      <c r="E668" s="160">
        <f>+[1]data1cf!AD667</f>
        <v>-2777.9808223556151</v>
      </c>
      <c r="F668" s="160">
        <f>+[1]data1cf!AE667</f>
        <v>-2963.1187969130815</v>
      </c>
      <c r="G668" s="160">
        <f>+[1]data1cf!AF667</f>
        <v>-3288.3104040474409</v>
      </c>
      <c r="H668" s="160">
        <f>+[1]data1cf!AG667</f>
        <v>-2095.8070032077949</v>
      </c>
      <c r="I668" s="160">
        <f>+[1]data1cf!AH667</f>
        <v>-2229.5416878166779</v>
      </c>
      <c r="J668" s="160">
        <f>+[1]data1cf!AI667</f>
        <v>-2241.9758903516677</v>
      </c>
      <c r="K668" s="160">
        <f>+[1]data1cf!AJ667</f>
        <v>-2250.7480309592897</v>
      </c>
      <c r="L668" s="160">
        <f>+[1]data1cf!AK667</f>
        <v>-2279.4698252320782</v>
      </c>
      <c r="M668" s="160">
        <f>+[1]data1cf!AL667</f>
        <v>-2277.5266652621121</v>
      </c>
      <c r="N668" s="160">
        <f>+[1]data1cf!AM667</f>
        <v>-2295.5565577639845</v>
      </c>
      <c r="O668" s="160">
        <f>+[1]data1cf!AN667</f>
        <v>-2105.3269823939759</v>
      </c>
      <c r="P668" s="160">
        <f>+[1]data1cf!AO667</f>
        <v>-2067.3650432898048</v>
      </c>
      <c r="Q668" s="160">
        <f>+[1]data1cf!AP667</f>
        <v>-2067.8620272215712</v>
      </c>
      <c r="R668" s="160">
        <f>+[1]data1cf!AQ667</f>
        <v>1190.3509610081564</v>
      </c>
      <c r="S668" s="160">
        <f>+[1]data1cf!AR667</f>
        <v>0</v>
      </c>
      <c r="T668" s="160">
        <f>+[1]data1cf!AS667</f>
        <v>0</v>
      </c>
      <c r="U668" s="160">
        <f>+[1]data1cf!AT667</f>
        <v>0</v>
      </c>
      <c r="V668" s="160">
        <f>+[1]data1cf!AU667</f>
        <v>0</v>
      </c>
      <c r="W668" s="160">
        <f>+[1]data1cf!AV667</f>
        <v>0</v>
      </c>
      <c r="X668" s="160">
        <f>+[1]data1cf!AW667</f>
        <v>0</v>
      </c>
      <c r="Y668" s="160">
        <f>+[1]data1cf!AX667</f>
        <v>0</v>
      </c>
      <c r="Z668" s="160">
        <f>+[1]data1cf!AY667</f>
        <v>0</v>
      </c>
      <c r="AA668" s="160">
        <f>+[1]data1cf!AZ667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2"/>
        <v>-104376.33350486253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0">
        <f>+[1]data1cf!AA668</f>
        <v>-99595.349216859482</v>
      </c>
      <c r="C669" s="160">
        <f>+[1]data1cf!AB668</f>
        <v>-7409.6929404205157</v>
      </c>
      <c r="D669" s="160">
        <f>+[1]data1cf!AC668</f>
        <v>-3266.7925544099703</v>
      </c>
      <c r="E669" s="160">
        <f>+[1]data1cf!AD668</f>
        <v>-2975.4461157040569</v>
      </c>
      <c r="F669" s="160">
        <f>+[1]data1cf!AE668</f>
        <v>-3210.4265860369892</v>
      </c>
      <c r="G669" s="160">
        <f>+[1]data1cf!AF668</f>
        <v>-3421.1910807197951</v>
      </c>
      <c r="H669" s="160">
        <f>+[1]data1cf!AG668</f>
        <v>-2197.2443777223025</v>
      </c>
      <c r="I669" s="160">
        <f>+[1]data1cf!AH668</f>
        <v>-2325.6059750776085</v>
      </c>
      <c r="J669" s="160">
        <f>+[1]data1cf!AI668</f>
        <v>-2338.0401776125982</v>
      </c>
      <c r="K669" s="160">
        <f>+[1]data1cf!AJ668</f>
        <v>-2346.9751390460856</v>
      </c>
      <c r="L669" s="160">
        <f>+[1]data1cf!AK668</f>
        <v>-2375.5341124930087</v>
      </c>
      <c r="M669" s="160">
        <f>+[1]data1cf!AL668</f>
        <v>-2373.753773348908</v>
      </c>
      <c r="N669" s="160">
        <f>+[1]data1cf!AM668</f>
        <v>-2391.6208450249151</v>
      </c>
      <c r="O669" s="160">
        <f>+[1]data1cf!AN668</f>
        <v>-2201.5540904807722</v>
      </c>
      <c r="P669" s="160">
        <f>+[1]data1cf!AO668</f>
        <v>-2163.4293305507354</v>
      </c>
      <c r="Q669" s="160">
        <f>+[1]data1cf!AP668</f>
        <v>-2164.0891353083671</v>
      </c>
      <c r="R669" s="160">
        <f>+[1]data1cf!AQ668</f>
        <v>1142.3188173776914</v>
      </c>
      <c r="S669" s="160">
        <f>+[1]data1cf!AR668</f>
        <v>0</v>
      </c>
      <c r="T669" s="160">
        <f>+[1]data1cf!AS668</f>
        <v>0</v>
      </c>
      <c r="U669" s="160">
        <f>+[1]data1cf!AT668</f>
        <v>0</v>
      </c>
      <c r="V669" s="160">
        <f>+[1]data1cf!AU668</f>
        <v>0</v>
      </c>
      <c r="W669" s="160">
        <f>+[1]data1cf!AV668</f>
        <v>0</v>
      </c>
      <c r="X669" s="160">
        <f>+[1]data1cf!AW668</f>
        <v>0</v>
      </c>
      <c r="Y669" s="160">
        <f>+[1]data1cf!AX668</f>
        <v>0</v>
      </c>
      <c r="Z669" s="160">
        <f>+[1]data1cf!AY668</f>
        <v>0</v>
      </c>
      <c r="AA669" s="160">
        <f>+[1]data1cf!AZ668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2"/>
        <v>-101376.0954917037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0">
        <f>+[1]data1cf!AA669</f>
        <v>-92845.28150118202</v>
      </c>
      <c r="C670" s="160">
        <f>+[1]data1cf!AB669</f>
        <v>-7597.9853501217158</v>
      </c>
      <c r="D670" s="160">
        <f>+[1]data1cf!AC669</f>
        <v>-3539.1134475590034</v>
      </c>
      <c r="E670" s="160">
        <f>+[1]data1cf!AD669</f>
        <v>-3009.1293465785066</v>
      </c>
      <c r="F670" s="160">
        <f>+[1]data1cf!AE669</f>
        <v>-3418.4490342327495</v>
      </c>
      <c r="G670" s="160">
        <f>+[1]data1cf!AF669</f>
        <v>-3642.7207995418112</v>
      </c>
      <c r="H670" s="160">
        <f>+[1]data1cf!AG669</f>
        <v>-2360.7461379476936</v>
      </c>
      <c r="I670" s="160">
        <f>+[1]data1cf!AH669</f>
        <v>-2480.4471284210767</v>
      </c>
      <c r="J670" s="160">
        <f>+[1]data1cf!AI669</f>
        <v>-2492.8813309560664</v>
      </c>
      <c r="K670" s="160">
        <f>+[1]data1cf!AJ669</f>
        <v>-2502.0787350223395</v>
      </c>
      <c r="L670" s="160">
        <f>+[1]data1cf!AK669</f>
        <v>-2530.375265836477</v>
      </c>
      <c r="M670" s="160">
        <f>+[1]data1cf!AL669</f>
        <v>-2528.8573693251624</v>
      </c>
      <c r="N670" s="160">
        <f>+[1]data1cf!AM669</f>
        <v>-2546.4619983683833</v>
      </c>
      <c r="O670" s="160">
        <f>+[1]data1cf!AN669</f>
        <v>-2356.6576864570261</v>
      </c>
      <c r="P670" s="160">
        <f>+[1]data1cf!AO669</f>
        <v>-2318.2704838942036</v>
      </c>
      <c r="Q670" s="160">
        <f>+[1]data1cf!AP669</f>
        <v>-2319.192731284621</v>
      </c>
      <c r="R670" s="160">
        <f>+[1]data1cf!AQ669</f>
        <v>1064.8982407059571</v>
      </c>
      <c r="S670" s="160">
        <f>+[1]data1cf!AR669</f>
        <v>0</v>
      </c>
      <c r="T670" s="160">
        <f>+[1]data1cf!AS669</f>
        <v>0</v>
      </c>
      <c r="U670" s="160">
        <f>+[1]data1cf!AT669</f>
        <v>0</v>
      </c>
      <c r="V670" s="160">
        <f>+[1]data1cf!AU669</f>
        <v>0</v>
      </c>
      <c r="W670" s="160">
        <f>+[1]data1cf!AV669</f>
        <v>0</v>
      </c>
      <c r="X670" s="160">
        <f>+[1]data1cf!AW669</f>
        <v>0</v>
      </c>
      <c r="Y670" s="160">
        <f>+[1]data1cf!AX669</f>
        <v>0</v>
      </c>
      <c r="Z670" s="160">
        <f>+[1]data1cf!AY669</f>
        <v>0</v>
      </c>
      <c r="AA670" s="160">
        <f>+[1]data1cf!AZ669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2"/>
        <v>-96520.277206387604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0">
        <f>+[1]data1cf!AA670</f>
        <v>-88160.091430777728</v>
      </c>
      <c r="C671" s="160">
        <f>+[1]data1cf!AB670</f>
        <v>-7668.7078392978665</v>
      </c>
      <c r="D671" s="160">
        <f>+[1]data1cf!AC670</f>
        <v>-3758.5200789373403</v>
      </c>
      <c r="E671" s="160">
        <f>+[1]data1cf!AD670</f>
        <v>-3418.8513923541054</v>
      </c>
      <c r="F671" s="160">
        <f>+[1]data1cf!AE670</f>
        <v>-3417.9555220543907</v>
      </c>
      <c r="G671" s="160">
        <f>+[1]data1cf!AF670</f>
        <v>-3812.1399183879616</v>
      </c>
      <c r="H671" s="160">
        <f>+[1]data1cf!AG670</f>
        <v>-2474.2319362786434</v>
      </c>
      <c r="I671" s="160">
        <f>+[1]data1cf!AH670</f>
        <v>-2587.9216404840945</v>
      </c>
      <c r="J671" s="160">
        <f>+[1]data1cf!AI670</f>
        <v>-2600.3558430190842</v>
      </c>
      <c r="K671" s="160">
        <f>+[1]data1cf!AJ670</f>
        <v>-2609.7354072752951</v>
      </c>
      <c r="L671" s="160">
        <f>+[1]data1cf!AK670</f>
        <v>-2637.8497778994947</v>
      </c>
      <c r="M671" s="160">
        <f>+[1]data1cf!AL670</f>
        <v>-2636.5140415781179</v>
      </c>
      <c r="N671" s="160">
        <f>+[1]data1cf!AM670</f>
        <v>-2653.9365104314011</v>
      </c>
      <c r="O671" s="160">
        <f>+[1]data1cf!AN670</f>
        <v>-2464.3143587099812</v>
      </c>
      <c r="P671" s="160">
        <f>+[1]data1cf!AO670</f>
        <v>-2425.7449959572214</v>
      </c>
      <c r="Q671" s="160">
        <f>+[1]data1cf!AP670</f>
        <v>-2426.8494035375766</v>
      </c>
      <c r="R671" s="160">
        <f>+[1]data1cf!AQ670</f>
        <v>1011.1609846744482</v>
      </c>
      <c r="S671" s="160">
        <f>+[1]data1cf!AR670</f>
        <v>0</v>
      </c>
      <c r="T671" s="160">
        <f>+[1]data1cf!AS670</f>
        <v>0</v>
      </c>
      <c r="U671" s="160">
        <f>+[1]data1cf!AT670</f>
        <v>0</v>
      </c>
      <c r="V671" s="160">
        <f>+[1]data1cf!AU670</f>
        <v>0</v>
      </c>
      <c r="W671" s="160">
        <f>+[1]data1cf!AV670</f>
        <v>0</v>
      </c>
      <c r="X671" s="160">
        <f>+[1]data1cf!AW670</f>
        <v>0</v>
      </c>
      <c r="Y671" s="160">
        <f>+[1]data1cf!AX670</f>
        <v>0</v>
      </c>
      <c r="Z671" s="160">
        <f>+[1]data1cf!AY670</f>
        <v>0</v>
      </c>
      <c r="AA671" s="160">
        <f>+[1]data1cf!AZ670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2"/>
        <v>-93277.40080300087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0">
        <f>+[1]data1cf!AA671</f>
        <v>-98742.440205329316</v>
      </c>
      <c r="C672" s="160">
        <f>+[1]data1cf!AB671</f>
        <v>-7454.5856999449879</v>
      </c>
      <c r="D672" s="160">
        <f>+[1]data1cf!AC671</f>
        <v>-3298.8683357801006</v>
      </c>
      <c r="E672" s="160">
        <f>+[1]data1cf!AD671</f>
        <v>-2986.6535820714871</v>
      </c>
      <c r="F672" s="160">
        <f>+[1]data1cf!AE671</f>
        <v>-3170.3977913673616</v>
      </c>
      <c r="G672" s="160">
        <f>+[1]data1cf!AF671</f>
        <v>-3489.7692074339534</v>
      </c>
      <c r="H672" s="160">
        <f>+[1]data1cf!AG671</f>
        <v>-2217.9037444977489</v>
      </c>
      <c r="I672" s="160">
        <f>+[1]data1cf!AH671</f>
        <v>-2345.1710254749005</v>
      </c>
      <c r="J672" s="160">
        <f>+[1]data1cf!AI671</f>
        <v>-2357.6052280098907</v>
      </c>
      <c r="K672" s="160">
        <f>+[1]data1cf!AJ671</f>
        <v>-2366.5733505457465</v>
      </c>
      <c r="L672" s="160">
        <f>+[1]data1cf!AK671</f>
        <v>-2395.0991628903012</v>
      </c>
      <c r="M672" s="160">
        <f>+[1]data1cf!AL671</f>
        <v>-2393.3519848485694</v>
      </c>
      <c r="N672" s="160">
        <f>+[1]data1cf!AM671</f>
        <v>-2411.1858954222075</v>
      </c>
      <c r="O672" s="160">
        <f>+[1]data1cf!AN671</f>
        <v>-2221.1523019804331</v>
      </c>
      <c r="P672" s="160">
        <f>+[1]data1cf!AO671</f>
        <v>-2182.9943809480274</v>
      </c>
      <c r="Q672" s="160">
        <f>+[1]data1cf!AP671</f>
        <v>-2183.6873468080285</v>
      </c>
      <c r="R672" s="160">
        <f>+[1]data1cf!AQ671</f>
        <v>1132.5362921790449</v>
      </c>
      <c r="S672" s="160">
        <f>+[1]data1cf!AR671</f>
        <v>0</v>
      </c>
      <c r="T672" s="160">
        <f>+[1]data1cf!AS671</f>
        <v>0</v>
      </c>
      <c r="U672" s="160">
        <f>+[1]data1cf!AT671</f>
        <v>0</v>
      </c>
      <c r="V672" s="160">
        <f>+[1]data1cf!AU671</f>
        <v>0</v>
      </c>
      <c r="W672" s="160">
        <f>+[1]data1cf!AV671</f>
        <v>0</v>
      </c>
      <c r="X672" s="160">
        <f>+[1]data1cf!AW671</f>
        <v>0</v>
      </c>
      <c r="Y672" s="160">
        <f>+[1]data1cf!AX671</f>
        <v>0</v>
      </c>
      <c r="Z672" s="160">
        <f>+[1]data1cf!AY671</f>
        <v>0</v>
      </c>
      <c r="AA672" s="160">
        <f>+[1]data1cf!AZ671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2"/>
        <v>-100765.39146299149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0">
        <f>+[1]data1cf!AA672</f>
        <v>-94018.255308306892</v>
      </c>
      <c r="C673" s="160">
        <f>+[1]data1cf!AB672</f>
        <v>-7473.4274312310763</v>
      </c>
      <c r="D673" s="160">
        <f>+[1]data1cf!AC672</f>
        <v>-3369.3876423025085</v>
      </c>
      <c r="E673" s="160">
        <f>+[1]data1cf!AD672</f>
        <v>-3256.7799069281268</v>
      </c>
      <c r="F673" s="160">
        <f>+[1]data1cf!AE672</f>
        <v>-3406.4786557594789</v>
      </c>
      <c r="G673" s="160">
        <f>+[1]data1cf!AF672</f>
        <v>-3712.7629465653745</v>
      </c>
      <c r="H673" s="160">
        <f>+[1]data1cf!AG672</f>
        <v>-2332.3340848778012</v>
      </c>
      <c r="I673" s="160">
        <f>+[1]data1cf!AH672</f>
        <v>-2453.5400476646778</v>
      </c>
      <c r="J673" s="160">
        <f>+[1]data1cf!AI672</f>
        <v>-2465.9742501996679</v>
      </c>
      <c r="K673" s="160">
        <f>+[1]data1cf!AJ672</f>
        <v>-2475.1260490443201</v>
      </c>
      <c r="L673" s="160">
        <f>+[1]data1cf!AK672</f>
        <v>-2503.468185080078</v>
      </c>
      <c r="M673" s="160">
        <f>+[1]data1cf!AL672</f>
        <v>-2501.9046833471425</v>
      </c>
      <c r="N673" s="160">
        <f>+[1]data1cf!AM672</f>
        <v>-2519.5549176119844</v>
      </c>
      <c r="O673" s="160">
        <f>+[1]data1cf!AN672</f>
        <v>-2329.7050004790062</v>
      </c>
      <c r="P673" s="160">
        <f>+[1]data1cf!AO672</f>
        <v>-2291.3634031378047</v>
      </c>
      <c r="Q673" s="160">
        <f>+[1]data1cf!AP672</f>
        <v>-2292.2400453066016</v>
      </c>
      <c r="R673" s="160">
        <f>+[1]data1cf!AQ672</f>
        <v>1078.3517810841565</v>
      </c>
      <c r="S673" s="160">
        <f>+[1]data1cf!AR672</f>
        <v>0</v>
      </c>
      <c r="T673" s="160">
        <f>+[1]data1cf!AS672</f>
        <v>0</v>
      </c>
      <c r="U673" s="160">
        <f>+[1]data1cf!AT672</f>
        <v>0</v>
      </c>
      <c r="V673" s="160">
        <f>+[1]data1cf!AU672</f>
        <v>0</v>
      </c>
      <c r="W673" s="160">
        <f>+[1]data1cf!AV672</f>
        <v>0</v>
      </c>
      <c r="X673" s="160">
        <f>+[1]data1cf!AW672</f>
        <v>0</v>
      </c>
      <c r="Y673" s="160">
        <f>+[1]data1cf!AX672</f>
        <v>0</v>
      </c>
      <c r="Z673" s="160">
        <f>+[1]data1cf!AY672</f>
        <v>0</v>
      </c>
      <c r="AA673" s="160">
        <f>+[1]data1cf!AZ672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2"/>
        <v>-97417.001919667717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0">
        <f>+[1]data1cf!AA673</f>
        <v>-87678.300106980983</v>
      </c>
      <c r="C674" s="160">
        <f>+[1]data1cf!AB673</f>
        <v>-7656.9173016847453</v>
      </c>
      <c r="D674" s="160">
        <f>+[1]data1cf!AC673</f>
        <v>-3619.0973869858585</v>
      </c>
      <c r="E674" s="160">
        <f>+[1]data1cf!AD673</f>
        <v>-3294.8308411971011</v>
      </c>
      <c r="F674" s="160">
        <f>+[1]data1cf!AE673</f>
        <v>-3587.6265295943622</v>
      </c>
      <c r="G674" s="160">
        <f>+[1]data1cf!AF673</f>
        <v>-3780.5289349609875</v>
      </c>
      <c r="H674" s="160">
        <f>+[1]data1cf!AG673</f>
        <v>-2485.902001353566</v>
      </c>
      <c r="I674" s="160">
        <f>+[1]data1cf!AH673</f>
        <v>-2598.9735480189329</v>
      </c>
      <c r="J674" s="160">
        <f>+[1]data1cf!AI673</f>
        <v>-2611.4077505539226</v>
      </c>
      <c r="K674" s="160">
        <f>+[1]data1cf!AJ673</f>
        <v>-2620.8060468568028</v>
      </c>
      <c r="L674" s="160">
        <f>+[1]data1cf!AK673</f>
        <v>-2648.9016854343331</v>
      </c>
      <c r="M674" s="160">
        <f>+[1]data1cf!AL673</f>
        <v>-2647.5846811596257</v>
      </c>
      <c r="N674" s="160">
        <f>+[1]data1cf!AM673</f>
        <v>-2664.9884179662395</v>
      </c>
      <c r="O674" s="160">
        <f>+[1]data1cf!AN673</f>
        <v>-2475.384998291489</v>
      </c>
      <c r="P674" s="160">
        <f>+[1]data1cf!AO673</f>
        <v>-2436.7969034920598</v>
      </c>
      <c r="Q674" s="160">
        <f>+[1]data1cf!AP673</f>
        <v>-2437.9200431190843</v>
      </c>
      <c r="R674" s="160">
        <f>+[1]data1cf!AQ673</f>
        <v>1005.635030907029</v>
      </c>
      <c r="S674" s="160">
        <f>+[1]data1cf!AR673</f>
        <v>0</v>
      </c>
      <c r="T674" s="160">
        <f>+[1]data1cf!AS673</f>
        <v>0</v>
      </c>
      <c r="U674" s="160">
        <f>+[1]data1cf!AT673</f>
        <v>0</v>
      </c>
      <c r="V674" s="160">
        <f>+[1]data1cf!AU673</f>
        <v>0</v>
      </c>
      <c r="W674" s="160">
        <f>+[1]data1cf!AV673</f>
        <v>0</v>
      </c>
      <c r="X674" s="160">
        <f>+[1]data1cf!AW673</f>
        <v>0</v>
      </c>
      <c r="Y674" s="160">
        <f>+[1]data1cf!AX673</f>
        <v>0</v>
      </c>
      <c r="Z674" s="160">
        <f>+[1]data1cf!AY673</f>
        <v>0</v>
      </c>
      <c r="AA674" s="160">
        <f>+[1]data1cf!AZ673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2"/>
        <v>-92794.735416232928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0">
        <f>+[1]data1cf!AA674</f>
        <v>-100941.71429896807</v>
      </c>
      <c r="C675" s="160">
        <f>+[1]data1cf!AB674</f>
        <v>-7364.3007417380049</v>
      </c>
      <c r="D675" s="160">
        <f>+[1]data1cf!AC674</f>
        <v>-3065.8069413659596</v>
      </c>
      <c r="E675" s="160">
        <f>+[1]data1cf!AD674</f>
        <v>-2686.3872057784934</v>
      </c>
      <c r="F675" s="160">
        <f>+[1]data1cf!AE674</f>
        <v>-3135.2613245675766</v>
      </c>
      <c r="G675" s="160">
        <f>+[1]data1cf!AF674</f>
        <v>-3471.4784325457749</v>
      </c>
      <c r="H675" s="160">
        <f>+[1]data1cf!AG674</f>
        <v>-2164.6323995758485</v>
      </c>
      <c r="I675" s="160">
        <f>+[1]data1cf!AH674</f>
        <v>-2294.7214371861028</v>
      </c>
      <c r="J675" s="160">
        <f>+[1]data1cf!AI674</f>
        <v>-2307.1556397210925</v>
      </c>
      <c r="K675" s="160">
        <f>+[1]data1cf!AJ674</f>
        <v>-2316.0382544801878</v>
      </c>
      <c r="L675" s="160">
        <f>+[1]data1cf!AK674</f>
        <v>-2344.649574601503</v>
      </c>
      <c r="M675" s="160">
        <f>+[1]data1cf!AL674</f>
        <v>-2342.8168887830107</v>
      </c>
      <c r="N675" s="160">
        <f>+[1]data1cf!AM674</f>
        <v>-2360.7363071334094</v>
      </c>
      <c r="O675" s="160">
        <f>+[1]data1cf!AN674</f>
        <v>-2170.6172059148739</v>
      </c>
      <c r="P675" s="160">
        <f>+[1]data1cf!AO674</f>
        <v>-2132.5447926592296</v>
      </c>
      <c r="Q675" s="160">
        <f>+[1]data1cf!AP674</f>
        <v>-2133.1522507424697</v>
      </c>
      <c r="R675" s="160">
        <f>+[1]data1cf!AQ674</f>
        <v>1157.7610863234443</v>
      </c>
      <c r="S675" s="160">
        <f>+[1]data1cf!AR674</f>
        <v>0</v>
      </c>
      <c r="T675" s="160">
        <f>+[1]data1cf!AS674</f>
        <v>0</v>
      </c>
      <c r="U675" s="160">
        <f>+[1]data1cf!AT674</f>
        <v>0</v>
      </c>
      <c r="V675" s="160">
        <f>+[1]data1cf!AU674</f>
        <v>0</v>
      </c>
      <c r="W675" s="160">
        <f>+[1]data1cf!AV674</f>
        <v>0</v>
      </c>
      <c r="X675" s="160">
        <f>+[1]data1cf!AW674</f>
        <v>0</v>
      </c>
      <c r="Y675" s="160">
        <f>+[1]data1cf!AX674</f>
        <v>0</v>
      </c>
      <c r="Z675" s="160">
        <f>+[1]data1cf!AY674</f>
        <v>0</v>
      </c>
      <c r="AA675" s="160">
        <f>+[1]data1cf!AZ674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2"/>
        <v>-102110.31201223559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0">
        <f>+[1]data1cf!AA675</f>
        <v>-94799.615198178042</v>
      </c>
      <c r="C676" s="160">
        <f>+[1]data1cf!AB675</f>
        <v>-7489.2358739301999</v>
      </c>
      <c r="D676" s="160">
        <f>+[1]data1cf!AC675</f>
        <v>-3388.7533580589106</v>
      </c>
      <c r="E676" s="160">
        <f>+[1]data1cf!AD675</f>
        <v>-3067.4274665103085</v>
      </c>
      <c r="F676" s="160">
        <f>+[1]data1cf!AE675</f>
        <v>-3432.1991338856319</v>
      </c>
      <c r="G676" s="160">
        <f>+[1]data1cf!AF675</f>
        <v>-3650.082301867812</v>
      </c>
      <c r="H676" s="160">
        <f>+[1]data1cf!AG675</f>
        <v>-2313.4077980989687</v>
      </c>
      <c r="I676" s="160">
        <f>+[1]data1cf!AH675</f>
        <v>-2435.6162768789454</v>
      </c>
      <c r="J676" s="160">
        <f>+[1]data1cf!AI675</f>
        <v>-2448.0504794139351</v>
      </c>
      <c r="K676" s="160">
        <f>+[1]data1cf!AJ675</f>
        <v>-2457.1718989860692</v>
      </c>
      <c r="L676" s="160">
        <f>+[1]data1cf!AK675</f>
        <v>-2485.5444142943456</v>
      </c>
      <c r="M676" s="160">
        <f>+[1]data1cf!AL675</f>
        <v>-2483.9505332888921</v>
      </c>
      <c r="N676" s="160">
        <f>+[1]data1cf!AM675</f>
        <v>-2501.631146826252</v>
      </c>
      <c r="O676" s="160">
        <f>+[1]data1cf!AN675</f>
        <v>-2311.7508504207553</v>
      </c>
      <c r="P676" s="160">
        <f>+[1]data1cf!AO675</f>
        <v>-2273.4396323520723</v>
      </c>
      <c r="Q676" s="160">
        <f>+[1]data1cf!AP675</f>
        <v>-2274.2858952483507</v>
      </c>
      <c r="R676" s="160">
        <f>+[1]data1cf!AQ675</f>
        <v>1087.3136664770229</v>
      </c>
      <c r="S676" s="160">
        <f>+[1]data1cf!AR675</f>
        <v>0</v>
      </c>
      <c r="T676" s="160">
        <f>+[1]data1cf!AS675</f>
        <v>0</v>
      </c>
      <c r="U676" s="160">
        <f>+[1]data1cf!AT675</f>
        <v>0</v>
      </c>
      <c r="V676" s="160">
        <f>+[1]data1cf!AU675</f>
        <v>0</v>
      </c>
      <c r="W676" s="160">
        <f>+[1]data1cf!AV675</f>
        <v>0</v>
      </c>
      <c r="X676" s="160">
        <f>+[1]data1cf!AW675</f>
        <v>0</v>
      </c>
      <c r="Y676" s="160">
        <f>+[1]data1cf!AX675</f>
        <v>0</v>
      </c>
      <c r="Z676" s="160">
        <f>+[1]data1cf!AY675</f>
        <v>0</v>
      </c>
      <c r="AA676" s="160">
        <f>+[1]data1cf!AZ675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3">SUMPRODUCT(B676:AJ676,PVCapPrice)</f>
        <v>-97944.378802384395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0">
        <f>+[1]data1cf!AA676</f>
        <v>-90430.015809279881</v>
      </c>
      <c r="C677" s="160">
        <f>+[1]data1cf!AB676</f>
        <v>-7515.2179106015601</v>
      </c>
      <c r="D677" s="160">
        <f>+[1]data1cf!AC676</f>
        <v>-3529.2395157344577</v>
      </c>
      <c r="E677" s="160">
        <f>+[1]data1cf!AD676</f>
        <v>-3192.193461492202</v>
      </c>
      <c r="F677" s="160">
        <f>+[1]data1cf!AE676</f>
        <v>-3528.6540516001769</v>
      </c>
      <c r="G677" s="160">
        <f>+[1]data1cf!AF676</f>
        <v>-3791.1616024296509</v>
      </c>
      <c r="H677" s="160">
        <f>+[1]data1cf!AG676</f>
        <v>-2419.2492832007133</v>
      </c>
      <c r="I677" s="160">
        <f>+[1]data1cf!AH676</f>
        <v>-2535.8513911807581</v>
      </c>
      <c r="J677" s="160">
        <f>+[1]data1cf!AI676</f>
        <v>-2548.2855937157483</v>
      </c>
      <c r="K677" s="160">
        <f>+[1]data1cf!AJ676</f>
        <v>-2557.5769033121228</v>
      </c>
      <c r="L677" s="160">
        <f>+[1]data1cf!AK676</f>
        <v>-2585.7795285961583</v>
      </c>
      <c r="M677" s="160">
        <f>+[1]data1cf!AL676</f>
        <v>-2584.3555376149452</v>
      </c>
      <c r="N677" s="160">
        <f>+[1]data1cf!AM676</f>
        <v>-2601.8662611280647</v>
      </c>
      <c r="O677" s="160">
        <f>+[1]data1cf!AN676</f>
        <v>-2412.1558547468089</v>
      </c>
      <c r="P677" s="160">
        <f>+[1]data1cf!AO676</f>
        <v>-2373.674746653885</v>
      </c>
      <c r="Q677" s="160">
        <f>+[1]data1cf!AP676</f>
        <v>-2374.6908995744043</v>
      </c>
      <c r="R677" s="160">
        <f>+[1]data1cf!AQ676</f>
        <v>1037.1961093261164</v>
      </c>
      <c r="S677" s="160">
        <f>+[1]data1cf!AR676</f>
        <v>0</v>
      </c>
      <c r="T677" s="160">
        <f>+[1]data1cf!AS676</f>
        <v>0</v>
      </c>
      <c r="U677" s="160">
        <f>+[1]data1cf!AT676</f>
        <v>0</v>
      </c>
      <c r="V677" s="160">
        <f>+[1]data1cf!AU676</f>
        <v>0</v>
      </c>
      <c r="W677" s="160">
        <f>+[1]data1cf!AV676</f>
        <v>0</v>
      </c>
      <c r="X677" s="160">
        <f>+[1]data1cf!AW676</f>
        <v>0</v>
      </c>
      <c r="Y677" s="160">
        <f>+[1]data1cf!AX676</f>
        <v>0</v>
      </c>
      <c r="Z677" s="160">
        <f>+[1]data1cf!AY676</f>
        <v>0</v>
      </c>
      <c r="AA677" s="160">
        <f>+[1]data1cf!AZ676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3"/>
        <v>-94745.317986302194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0">
        <f>+[1]data1cf!AA677</f>
        <v>-103910.42022191473</v>
      </c>
      <c r="C678" s="160">
        <f>+[1]data1cf!AB677</f>
        <v>-7383.3889963300817</v>
      </c>
      <c r="D678" s="160">
        <f>+[1]data1cf!AC677</f>
        <v>-3078.5763618960755</v>
      </c>
      <c r="E678" s="160">
        <f>+[1]data1cf!AD677</f>
        <v>-2657.1580698324606</v>
      </c>
      <c r="F678" s="160">
        <f>+[1]data1cf!AE677</f>
        <v>-3044.0763926521699</v>
      </c>
      <c r="G678" s="160">
        <f>+[1]data1cf!AF677</f>
        <v>-3364.4460752468131</v>
      </c>
      <c r="H678" s="160">
        <f>+[1]data1cf!AG677</f>
        <v>-2092.7236922208131</v>
      </c>
      <c r="I678" s="160">
        <f>+[1]data1cf!AH677</f>
        <v>-2226.6216982784445</v>
      </c>
      <c r="J678" s="160">
        <f>+[1]data1cf!AI677</f>
        <v>-2239.0559008134346</v>
      </c>
      <c r="K678" s="160">
        <f>+[1]data1cf!AJ677</f>
        <v>-2247.8230922862458</v>
      </c>
      <c r="L678" s="160">
        <f>+[1]data1cf!AK677</f>
        <v>-2276.5498356938451</v>
      </c>
      <c r="M678" s="160">
        <f>+[1]data1cf!AL677</f>
        <v>-2274.6017265890687</v>
      </c>
      <c r="N678" s="160">
        <f>+[1]data1cf!AM677</f>
        <v>-2292.6365682257515</v>
      </c>
      <c r="O678" s="160">
        <f>+[1]data1cf!AN677</f>
        <v>-2102.4020437209319</v>
      </c>
      <c r="P678" s="160">
        <f>+[1]data1cf!AO677</f>
        <v>-2064.4450537515718</v>
      </c>
      <c r="Q678" s="160">
        <f>+[1]data1cf!AP677</f>
        <v>-2064.9370885485278</v>
      </c>
      <c r="R678" s="160">
        <f>+[1]data1cf!AQ677</f>
        <v>1191.810955777273</v>
      </c>
      <c r="S678" s="160">
        <f>+[1]data1cf!AR677</f>
        <v>0</v>
      </c>
      <c r="T678" s="160">
        <f>+[1]data1cf!AS677</f>
        <v>0</v>
      </c>
      <c r="U678" s="160">
        <f>+[1]data1cf!AT677</f>
        <v>0</v>
      </c>
      <c r="V678" s="160">
        <f>+[1]data1cf!AU677</f>
        <v>0</v>
      </c>
      <c r="W678" s="160">
        <f>+[1]data1cf!AV677</f>
        <v>0</v>
      </c>
      <c r="X678" s="160">
        <f>+[1]data1cf!AW677</f>
        <v>0</v>
      </c>
      <c r="Y678" s="160">
        <f>+[1]data1cf!AX677</f>
        <v>0</v>
      </c>
      <c r="Z678" s="160">
        <f>+[1]data1cf!AY677</f>
        <v>0</v>
      </c>
      <c r="AA678" s="160">
        <f>+[1]data1cf!AZ677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3"/>
        <v>-104394.20132886554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0">
        <f>+[1]data1cf!AA678</f>
        <v>-94244.897057872688</v>
      </c>
      <c r="C679" s="160">
        <f>+[1]data1cf!AB678</f>
        <v>-7563.8281281133777</v>
      </c>
      <c r="D679" s="160">
        <f>+[1]data1cf!AC678</f>
        <v>-3488.5852426463307</v>
      </c>
      <c r="E679" s="160">
        <f>+[1]data1cf!AD678</f>
        <v>-3041.6525528613647</v>
      </c>
      <c r="F679" s="160">
        <f>+[1]data1cf!AE678</f>
        <v>-3333.1397738208461</v>
      </c>
      <c r="G679" s="160">
        <f>+[1]data1cf!AF678</f>
        <v>-3545.6752051551653</v>
      </c>
      <c r="H679" s="160">
        <f>+[1]data1cf!AG678</f>
        <v>-2326.8443140257991</v>
      </c>
      <c r="I679" s="160">
        <f>+[1]data1cf!AH678</f>
        <v>-2448.3410672430377</v>
      </c>
      <c r="J679" s="160">
        <f>+[1]data1cf!AI678</f>
        <v>-2460.7752697780279</v>
      </c>
      <c r="K679" s="160">
        <f>+[1]data1cf!AJ678</f>
        <v>-2469.9182567914572</v>
      </c>
      <c r="L679" s="160">
        <f>+[1]data1cf!AK678</f>
        <v>-2498.269204658438</v>
      </c>
      <c r="M679" s="160">
        <f>+[1]data1cf!AL678</f>
        <v>-2496.6968910942796</v>
      </c>
      <c r="N679" s="160">
        <f>+[1]data1cf!AM678</f>
        <v>-2514.3559371903448</v>
      </c>
      <c r="O679" s="160">
        <f>+[1]data1cf!AN678</f>
        <v>-2324.4972082261434</v>
      </c>
      <c r="P679" s="160">
        <f>+[1]data1cf!AO678</f>
        <v>-2286.1644227161651</v>
      </c>
      <c r="Q679" s="160">
        <f>+[1]data1cf!AP678</f>
        <v>-2287.0322530537387</v>
      </c>
      <c r="R679" s="160">
        <f>+[1]data1cf!AQ678</f>
        <v>1080.9512712949766</v>
      </c>
      <c r="S679" s="160">
        <f>+[1]data1cf!AR678</f>
        <v>0</v>
      </c>
      <c r="T679" s="160">
        <f>+[1]data1cf!AS678</f>
        <v>0</v>
      </c>
      <c r="U679" s="160">
        <f>+[1]data1cf!AT678</f>
        <v>0</v>
      </c>
      <c r="V679" s="160">
        <f>+[1]data1cf!AU678</f>
        <v>0</v>
      </c>
      <c r="W679" s="160">
        <f>+[1]data1cf!AV678</f>
        <v>0</v>
      </c>
      <c r="X679" s="160">
        <f>+[1]data1cf!AW678</f>
        <v>0</v>
      </c>
      <c r="Y679" s="160">
        <f>+[1]data1cf!AX678</f>
        <v>0</v>
      </c>
      <c r="Z679" s="160">
        <f>+[1]data1cf!AY678</f>
        <v>0</v>
      </c>
      <c r="AA679" s="160">
        <f>+[1]data1cf!AZ678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3"/>
        <v>-97514.597000067472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0">
        <f>+[1]data1cf!AA679</f>
        <v>-103451.14266255459</v>
      </c>
      <c r="C680" s="160">
        <f>+[1]data1cf!AB679</f>
        <v>-7317.3349640729093</v>
      </c>
      <c r="D680" s="160">
        <f>+[1]data1cf!AC679</f>
        <v>-3137.7713462266356</v>
      </c>
      <c r="E680" s="160">
        <f>+[1]data1cf!AD679</f>
        <v>-2834.698133423095</v>
      </c>
      <c r="F680" s="160">
        <f>+[1]data1cf!AE679</f>
        <v>-3076.7746074885181</v>
      </c>
      <c r="G680" s="160">
        <f>+[1]data1cf!AF679</f>
        <v>-3400.1541958885637</v>
      </c>
      <c r="H680" s="160">
        <f>+[1]data1cf!AG679</f>
        <v>-2103.8484234902485</v>
      </c>
      <c r="I680" s="160">
        <f>+[1]data1cf!AH679</f>
        <v>-2237.1571580681189</v>
      </c>
      <c r="J680" s="160">
        <f>+[1]data1cf!AI679</f>
        <v>-2249.591360603109</v>
      </c>
      <c r="K680" s="160">
        <f>+[1]data1cf!AJ679</f>
        <v>-2258.3764087874279</v>
      </c>
      <c r="L680" s="160">
        <f>+[1]data1cf!AK679</f>
        <v>-2287.0852954835191</v>
      </c>
      <c r="M680" s="160">
        <f>+[1]data1cf!AL679</f>
        <v>-2285.1550430902507</v>
      </c>
      <c r="N680" s="160">
        <f>+[1]data1cf!AM679</f>
        <v>-2303.1720280154254</v>
      </c>
      <c r="O680" s="160">
        <f>+[1]data1cf!AN679</f>
        <v>-2112.9553602221145</v>
      </c>
      <c r="P680" s="160">
        <f>+[1]data1cf!AO679</f>
        <v>-2074.9805135412457</v>
      </c>
      <c r="Q680" s="160">
        <f>+[1]data1cf!AP679</f>
        <v>-2075.4904050497098</v>
      </c>
      <c r="R680" s="160">
        <f>+[1]data1cf!AQ679</f>
        <v>1186.543225882436</v>
      </c>
      <c r="S680" s="160">
        <f>+[1]data1cf!AR679</f>
        <v>0</v>
      </c>
      <c r="T680" s="160">
        <f>+[1]data1cf!AS679</f>
        <v>0</v>
      </c>
      <c r="U680" s="160">
        <f>+[1]data1cf!AT679</f>
        <v>0</v>
      </c>
      <c r="V680" s="160">
        <f>+[1]data1cf!AU679</f>
        <v>0</v>
      </c>
      <c r="W680" s="160">
        <f>+[1]data1cf!AV679</f>
        <v>0</v>
      </c>
      <c r="X680" s="160">
        <f>+[1]data1cf!AW679</f>
        <v>0</v>
      </c>
      <c r="Y680" s="160">
        <f>+[1]data1cf!AX679</f>
        <v>0</v>
      </c>
      <c r="Z680" s="160">
        <f>+[1]data1cf!AY679</f>
        <v>0</v>
      </c>
      <c r="AA680" s="160">
        <f>+[1]data1cf!AZ679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3"/>
        <v>-104147.43575941055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0">
        <f>+[1]data1cf!AA680</f>
        <v>-97550.766520728706</v>
      </c>
      <c r="C681" s="160">
        <f>+[1]data1cf!AB680</f>
        <v>-7465.9076559474815</v>
      </c>
      <c r="D681" s="160">
        <f>+[1]data1cf!AC680</f>
        <v>-3310.5827296925404</v>
      </c>
      <c r="E681" s="160">
        <f>+[1]data1cf!AD680</f>
        <v>-2944.8751865920185</v>
      </c>
      <c r="F681" s="160">
        <f>+[1]data1cf!AE680</f>
        <v>-3270.2555844737808</v>
      </c>
      <c r="G681" s="160">
        <f>+[1]data1cf!AF680</f>
        <v>-3584.3853947559865</v>
      </c>
      <c r="H681" s="160">
        <f>+[1]data1cf!AG680</f>
        <v>-2246.768750487829</v>
      </c>
      <c r="I681" s="160">
        <f>+[1]data1cf!AH680</f>
        <v>-2372.507066460691</v>
      </c>
      <c r="J681" s="160">
        <f>+[1]data1cf!AI680</f>
        <v>-2384.9412689956812</v>
      </c>
      <c r="K681" s="160">
        <f>+[1]data1cf!AJ680</f>
        <v>-2393.9557238043944</v>
      </c>
      <c r="L681" s="160">
        <f>+[1]data1cf!AK680</f>
        <v>-2422.4352038760917</v>
      </c>
      <c r="M681" s="160">
        <f>+[1]data1cf!AL680</f>
        <v>-2420.7343581072173</v>
      </c>
      <c r="N681" s="160">
        <f>+[1]data1cf!AM680</f>
        <v>-2438.5219364079981</v>
      </c>
      <c r="O681" s="160">
        <f>+[1]data1cf!AN680</f>
        <v>-2248.5346752390806</v>
      </c>
      <c r="P681" s="160">
        <f>+[1]data1cf!AO680</f>
        <v>-2210.3304219338179</v>
      </c>
      <c r="Q681" s="160">
        <f>+[1]data1cf!AP680</f>
        <v>-2211.0697200666759</v>
      </c>
      <c r="R681" s="160">
        <f>+[1]data1cf!AQ680</f>
        <v>1118.8682716861497</v>
      </c>
      <c r="S681" s="160">
        <f>+[1]data1cf!AR680</f>
        <v>0</v>
      </c>
      <c r="T681" s="160">
        <f>+[1]data1cf!AS680</f>
        <v>0</v>
      </c>
      <c r="U681" s="160">
        <f>+[1]data1cf!AT680</f>
        <v>0</v>
      </c>
      <c r="V681" s="160">
        <f>+[1]data1cf!AU680</f>
        <v>0</v>
      </c>
      <c r="W681" s="160">
        <f>+[1]data1cf!AV680</f>
        <v>0</v>
      </c>
      <c r="X681" s="160">
        <f>+[1]data1cf!AW680</f>
        <v>0</v>
      </c>
      <c r="Y681" s="160">
        <f>+[1]data1cf!AX680</f>
        <v>0</v>
      </c>
      <c r="Z681" s="160">
        <f>+[1]data1cf!AY680</f>
        <v>0</v>
      </c>
      <c r="AA681" s="160">
        <f>+[1]data1cf!AZ680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3"/>
        <v>-99895.999725125308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0">
        <f>+[1]data1cf!AA681</f>
        <v>-101793.22873509175</v>
      </c>
      <c r="C682" s="160">
        <f>+[1]data1cf!AB681</f>
        <v>-7398.4768444189358</v>
      </c>
      <c r="D682" s="160">
        <f>+[1]data1cf!AC681</f>
        <v>-3170.9423735977953</v>
      </c>
      <c r="E682" s="160">
        <f>+[1]data1cf!AD681</f>
        <v>-2825.1718809160884</v>
      </c>
      <c r="F682" s="160">
        <f>+[1]data1cf!AE681</f>
        <v>-3237.507715145613</v>
      </c>
      <c r="G682" s="160">
        <f>+[1]data1cf!AF681</f>
        <v>-3415.295284072125</v>
      </c>
      <c r="H682" s="160">
        <f>+[1]data1cf!AG681</f>
        <v>-2144.006812540596</v>
      </c>
      <c r="I682" s="160">
        <f>+[1]data1cf!AH681</f>
        <v>-2275.1883772329743</v>
      </c>
      <c r="J682" s="160">
        <f>+[1]data1cf!AI681</f>
        <v>-2287.6225797679645</v>
      </c>
      <c r="K682" s="160">
        <f>+[1]data1cf!AJ681</f>
        <v>-2296.4720876457832</v>
      </c>
      <c r="L682" s="160">
        <f>+[1]data1cf!AK681</f>
        <v>-2325.1165146483745</v>
      </c>
      <c r="M682" s="160">
        <f>+[1]data1cf!AL681</f>
        <v>-2323.250721948606</v>
      </c>
      <c r="N682" s="160">
        <f>+[1]data1cf!AM681</f>
        <v>-2341.2032471802813</v>
      </c>
      <c r="O682" s="160">
        <f>+[1]data1cf!AN681</f>
        <v>-2151.0510390804693</v>
      </c>
      <c r="P682" s="160">
        <f>+[1]data1cf!AO681</f>
        <v>-2113.0117327061016</v>
      </c>
      <c r="Q682" s="160">
        <f>+[1]data1cf!AP681</f>
        <v>-2113.5860839080647</v>
      </c>
      <c r="R682" s="160">
        <f>+[1]data1cf!AQ681</f>
        <v>1167.5276163000083</v>
      </c>
      <c r="S682" s="160">
        <f>+[1]data1cf!AR681</f>
        <v>0</v>
      </c>
      <c r="T682" s="160">
        <f>+[1]data1cf!AS681</f>
        <v>0</v>
      </c>
      <c r="U682" s="160">
        <f>+[1]data1cf!AT681</f>
        <v>0</v>
      </c>
      <c r="V682" s="160">
        <f>+[1]data1cf!AU681</f>
        <v>0</v>
      </c>
      <c r="W682" s="160">
        <f>+[1]data1cf!AV681</f>
        <v>0</v>
      </c>
      <c r="X682" s="160">
        <f>+[1]data1cf!AW681</f>
        <v>0</v>
      </c>
      <c r="Y682" s="160">
        <f>+[1]data1cf!AX681</f>
        <v>0</v>
      </c>
      <c r="Z682" s="160">
        <f>+[1]data1cf!AY681</f>
        <v>0</v>
      </c>
      <c r="AA682" s="160">
        <f>+[1]data1cf!AZ681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3"/>
        <v>-102985.6105247925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0">
        <f>+[1]data1cf!AA682</f>
        <v>-98119.889608537735</v>
      </c>
      <c r="C683" s="160">
        <f>+[1]data1cf!AB682</f>
        <v>-7491.5076110402342</v>
      </c>
      <c r="D683" s="160">
        <f>+[1]data1cf!AC682</f>
        <v>-3328.1714370894651</v>
      </c>
      <c r="E683" s="160">
        <f>+[1]data1cf!AD682</f>
        <v>-2911.2912954575222</v>
      </c>
      <c r="F683" s="160">
        <f>+[1]data1cf!AE682</f>
        <v>-3208.7281257155728</v>
      </c>
      <c r="G683" s="160">
        <f>+[1]data1cf!AF682</f>
        <v>-3618.6295372515833</v>
      </c>
      <c r="H683" s="160">
        <f>+[1]data1cf!AG682</f>
        <v>-2232.983314465378</v>
      </c>
      <c r="I683" s="160">
        <f>+[1]data1cf!AH682</f>
        <v>-2359.4518381248226</v>
      </c>
      <c r="J683" s="160">
        <f>+[1]data1cf!AI682</f>
        <v>-2371.8860406598124</v>
      </c>
      <c r="K683" s="160">
        <f>+[1]data1cf!AJ682</f>
        <v>-2380.8783679628714</v>
      </c>
      <c r="L683" s="160">
        <f>+[1]data1cf!AK682</f>
        <v>-2409.3799755402224</v>
      </c>
      <c r="M683" s="160">
        <f>+[1]data1cf!AL682</f>
        <v>-2407.6570022656942</v>
      </c>
      <c r="N683" s="160">
        <f>+[1]data1cf!AM682</f>
        <v>-2425.4667080721292</v>
      </c>
      <c r="O683" s="160">
        <f>+[1]data1cf!AN682</f>
        <v>-2235.4573193975575</v>
      </c>
      <c r="P683" s="160">
        <f>+[1]data1cf!AO682</f>
        <v>-2197.2751935979495</v>
      </c>
      <c r="Q683" s="160">
        <f>+[1]data1cf!AP682</f>
        <v>-2197.9923642251533</v>
      </c>
      <c r="R683" s="160">
        <f>+[1]data1cf!AQ682</f>
        <v>1125.3958858540843</v>
      </c>
      <c r="S683" s="160">
        <f>+[1]data1cf!AR682</f>
        <v>0</v>
      </c>
      <c r="T683" s="160">
        <f>+[1]data1cf!AS682</f>
        <v>0</v>
      </c>
      <c r="U683" s="160">
        <f>+[1]data1cf!AT682</f>
        <v>0</v>
      </c>
      <c r="V683" s="160">
        <f>+[1]data1cf!AU682</f>
        <v>0</v>
      </c>
      <c r="W683" s="160">
        <f>+[1]data1cf!AV682</f>
        <v>0</v>
      </c>
      <c r="X683" s="160">
        <f>+[1]data1cf!AW682</f>
        <v>0</v>
      </c>
      <c r="Y683" s="160">
        <f>+[1]data1cf!AX682</f>
        <v>0</v>
      </c>
      <c r="Z683" s="160">
        <f>+[1]data1cf!AY682</f>
        <v>0</v>
      </c>
      <c r="AA683" s="160">
        <f>+[1]data1cf!AZ682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3"/>
        <v>-100345.79084379248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0">
        <f>+[1]data1cf!AA683</f>
        <v>-103556.5120329226</v>
      </c>
      <c r="C684" s="160">
        <f>+[1]data1cf!AB683</f>
        <v>-7300.8588917899497</v>
      </c>
      <c r="D684" s="160">
        <f>+[1]data1cf!AC683</f>
        <v>-3076.7273946764262</v>
      </c>
      <c r="E684" s="160">
        <f>+[1]data1cf!AD683</f>
        <v>-2767.730669451837</v>
      </c>
      <c r="F684" s="160">
        <f>+[1]data1cf!AE683</f>
        <v>-3145.2910708239465</v>
      </c>
      <c r="G684" s="160">
        <f>+[1]data1cf!AF683</f>
        <v>-3422.753412895353</v>
      </c>
      <c r="H684" s="160">
        <f>+[1]data1cf!AG683</f>
        <v>-2101.2961413125458</v>
      </c>
      <c r="I684" s="160">
        <f>+[1]data1cf!AH683</f>
        <v>-2234.7400690073728</v>
      </c>
      <c r="J684" s="160">
        <f>+[1]data1cf!AI683</f>
        <v>-2247.1742715423625</v>
      </c>
      <c r="K684" s="160">
        <f>+[1]data1cf!AJ683</f>
        <v>-2255.9552229655619</v>
      </c>
      <c r="L684" s="160">
        <f>+[1]data1cf!AK683</f>
        <v>-2284.668206422773</v>
      </c>
      <c r="M684" s="160">
        <f>+[1]data1cf!AL683</f>
        <v>-2282.7338572683848</v>
      </c>
      <c r="N684" s="160">
        <f>+[1]data1cf!AM683</f>
        <v>-2300.7549389546793</v>
      </c>
      <c r="O684" s="160">
        <f>+[1]data1cf!AN683</f>
        <v>-2110.534174400248</v>
      </c>
      <c r="P684" s="160">
        <f>+[1]data1cf!AO683</f>
        <v>-2072.5634244804996</v>
      </c>
      <c r="Q684" s="160">
        <f>+[1]data1cf!AP683</f>
        <v>-2073.0692192278434</v>
      </c>
      <c r="R684" s="160">
        <f>+[1]data1cf!AQ683</f>
        <v>1187.751770412809</v>
      </c>
      <c r="S684" s="160">
        <f>+[1]data1cf!AR683</f>
        <v>0</v>
      </c>
      <c r="T684" s="160">
        <f>+[1]data1cf!AS683</f>
        <v>0</v>
      </c>
      <c r="U684" s="160">
        <f>+[1]data1cf!AT683</f>
        <v>0</v>
      </c>
      <c r="V684" s="160">
        <f>+[1]data1cf!AU683</f>
        <v>0</v>
      </c>
      <c r="W684" s="160">
        <f>+[1]data1cf!AV683</f>
        <v>0</v>
      </c>
      <c r="X684" s="160">
        <f>+[1]data1cf!AW683</f>
        <v>0</v>
      </c>
      <c r="Y684" s="160">
        <f>+[1]data1cf!AX683</f>
        <v>0</v>
      </c>
      <c r="Z684" s="160">
        <f>+[1]data1cf!AY683</f>
        <v>0</v>
      </c>
      <c r="AA684" s="160">
        <f>+[1]data1cf!AZ683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3"/>
        <v>-104185.48103624339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0">
        <f>+[1]data1cf!AA684</f>
        <v>-96924.290956568104</v>
      </c>
      <c r="C685" s="160">
        <f>+[1]data1cf!AB684</f>
        <v>-7428.7265366156507</v>
      </c>
      <c r="D685" s="160">
        <f>+[1]data1cf!AC684</f>
        <v>-3355.5918554622003</v>
      </c>
      <c r="E685" s="160">
        <f>+[1]data1cf!AD684</f>
        <v>-2935.2432971480334</v>
      </c>
      <c r="F685" s="160">
        <f>+[1]data1cf!AE684</f>
        <v>-3144.941532896577</v>
      </c>
      <c r="G685" s="160">
        <f>+[1]data1cf!AF684</f>
        <v>-3506.2480906504179</v>
      </c>
      <c r="H685" s="160">
        <f>+[1]data1cf!AG684</f>
        <v>-2261.9433919570629</v>
      </c>
      <c r="I685" s="160">
        <f>+[1]data1cf!AH684</f>
        <v>-2386.8779147220839</v>
      </c>
      <c r="J685" s="160">
        <f>+[1]data1cf!AI684</f>
        <v>-2399.3121172570736</v>
      </c>
      <c r="K685" s="160">
        <f>+[1]data1cf!AJ684</f>
        <v>-2408.3509294357218</v>
      </c>
      <c r="L685" s="160">
        <f>+[1]data1cf!AK684</f>
        <v>-2436.8060521374841</v>
      </c>
      <c r="M685" s="160">
        <f>+[1]data1cf!AL684</f>
        <v>-2435.1295637385447</v>
      </c>
      <c r="N685" s="160">
        <f>+[1]data1cf!AM684</f>
        <v>-2452.8927846693905</v>
      </c>
      <c r="O685" s="160">
        <f>+[1]data1cf!AN684</f>
        <v>-2262.9298808704079</v>
      </c>
      <c r="P685" s="160">
        <f>+[1]data1cf!AO684</f>
        <v>-2224.7012701952108</v>
      </c>
      <c r="Q685" s="160">
        <f>+[1]data1cf!AP684</f>
        <v>-2225.4649256980038</v>
      </c>
      <c r="R685" s="160">
        <f>+[1]data1cf!AQ684</f>
        <v>1111.6828475554535</v>
      </c>
      <c r="S685" s="160">
        <f>+[1]data1cf!AR684</f>
        <v>0</v>
      </c>
      <c r="T685" s="160">
        <f>+[1]data1cf!AS684</f>
        <v>0</v>
      </c>
      <c r="U685" s="160">
        <f>+[1]data1cf!AT684</f>
        <v>0</v>
      </c>
      <c r="V685" s="160">
        <f>+[1]data1cf!AU684</f>
        <v>0</v>
      </c>
      <c r="W685" s="160">
        <f>+[1]data1cf!AV684</f>
        <v>0</v>
      </c>
      <c r="X685" s="160">
        <f>+[1]data1cf!AW684</f>
        <v>0</v>
      </c>
      <c r="Y685" s="160">
        <f>+[1]data1cf!AX684</f>
        <v>0</v>
      </c>
      <c r="Z685" s="160">
        <f>+[1]data1cf!AY684</f>
        <v>0</v>
      </c>
      <c r="AA685" s="160">
        <f>+[1]data1cf!AZ684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3"/>
        <v>-99298.711184914151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0">
        <f>+[1]data1cf!AA685</f>
        <v>-91674.701799310133</v>
      </c>
      <c r="C686" s="160">
        <f>+[1]data1cf!AB685</f>
        <v>-7511.9405059393666</v>
      </c>
      <c r="D686" s="160">
        <f>+[1]data1cf!AC685</f>
        <v>-3578.2621717041284</v>
      </c>
      <c r="E686" s="160">
        <f>+[1]data1cf!AD685</f>
        <v>-3253.5367711690851</v>
      </c>
      <c r="F686" s="160">
        <f>+[1]data1cf!AE685</f>
        <v>-3411.3080431270064</v>
      </c>
      <c r="G686" s="160">
        <f>+[1]data1cf!AF685</f>
        <v>-3630.2332929609261</v>
      </c>
      <c r="H686" s="160">
        <f>+[1]data1cf!AG685</f>
        <v>-2389.1002004255633</v>
      </c>
      <c r="I686" s="160">
        <f>+[1]data1cf!AH685</f>
        <v>-2507.2992903182558</v>
      </c>
      <c r="J686" s="160">
        <f>+[1]data1cf!AI685</f>
        <v>-2519.7334928532459</v>
      </c>
      <c r="K686" s="160">
        <f>+[1]data1cf!AJ685</f>
        <v>-2528.976409058328</v>
      </c>
      <c r="L686" s="160">
        <f>+[1]data1cf!AK685</f>
        <v>-2557.2274277336564</v>
      </c>
      <c r="M686" s="160">
        <f>+[1]data1cf!AL685</f>
        <v>-2555.7550433611505</v>
      </c>
      <c r="N686" s="160">
        <f>+[1]data1cf!AM685</f>
        <v>-2573.3141602655624</v>
      </c>
      <c r="O686" s="160">
        <f>+[1]data1cf!AN685</f>
        <v>-2383.5553604930146</v>
      </c>
      <c r="P686" s="160">
        <f>+[1]data1cf!AO685</f>
        <v>-2345.1226457913826</v>
      </c>
      <c r="Q686" s="160">
        <f>+[1]data1cf!AP685</f>
        <v>-2346.0904053206095</v>
      </c>
      <c r="R686" s="160">
        <f>+[1]data1cf!AQ685</f>
        <v>1051.4721597573675</v>
      </c>
      <c r="S686" s="160">
        <f>+[1]data1cf!AR685</f>
        <v>0</v>
      </c>
      <c r="T686" s="160">
        <f>+[1]data1cf!AS685</f>
        <v>0</v>
      </c>
      <c r="U686" s="160">
        <f>+[1]data1cf!AT685</f>
        <v>0</v>
      </c>
      <c r="V686" s="160">
        <f>+[1]data1cf!AU685</f>
        <v>0</v>
      </c>
      <c r="W686" s="160">
        <f>+[1]data1cf!AV685</f>
        <v>0</v>
      </c>
      <c r="X686" s="160">
        <f>+[1]data1cf!AW685</f>
        <v>0</v>
      </c>
      <c r="Y686" s="160">
        <f>+[1]data1cf!AX685</f>
        <v>0</v>
      </c>
      <c r="Z686" s="160">
        <f>+[1]data1cf!AY685</f>
        <v>0</v>
      </c>
      <c r="AA686" s="160">
        <f>+[1]data1cf!AZ685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3"/>
        <v>-95676.399587797088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0">
        <f>+[1]data1cf!AA686</f>
        <v>-90693.856324159467</v>
      </c>
      <c r="C687" s="160">
        <f>+[1]data1cf!AB686</f>
        <v>-7532.4850893476087</v>
      </c>
      <c r="D687" s="160">
        <f>+[1]data1cf!AC686</f>
        <v>-3590.9475950033921</v>
      </c>
      <c r="E687" s="160">
        <f>+[1]data1cf!AD686</f>
        <v>-3220.3745270433888</v>
      </c>
      <c r="F687" s="160">
        <f>+[1]data1cf!AE686</f>
        <v>-3458.8323985782995</v>
      </c>
      <c r="G687" s="160">
        <f>+[1]data1cf!AF686</f>
        <v>-3620.2383048331667</v>
      </c>
      <c r="H687" s="160">
        <f>+[1]data1cf!AG686</f>
        <v>-2412.8584749275765</v>
      </c>
      <c r="I687" s="160">
        <f>+[1]data1cf!AH686</f>
        <v>-2529.7991008418321</v>
      </c>
      <c r="J687" s="160">
        <f>+[1]data1cf!AI686</f>
        <v>-2542.2333033768223</v>
      </c>
      <c r="K687" s="160">
        <f>+[1]data1cf!AJ686</f>
        <v>-2551.5143548539781</v>
      </c>
      <c r="L687" s="160">
        <f>+[1]data1cf!AK686</f>
        <v>-2579.7272382572328</v>
      </c>
      <c r="M687" s="160">
        <f>+[1]data1cf!AL686</f>
        <v>-2578.2929891568006</v>
      </c>
      <c r="N687" s="160">
        <f>+[1]data1cf!AM686</f>
        <v>-2595.8139707891387</v>
      </c>
      <c r="O687" s="160">
        <f>+[1]data1cf!AN686</f>
        <v>-2406.0933062886643</v>
      </c>
      <c r="P687" s="160">
        <f>+[1]data1cf!AO686</f>
        <v>-2367.622456314959</v>
      </c>
      <c r="Q687" s="160">
        <f>+[1]data1cf!AP686</f>
        <v>-2368.6283511162592</v>
      </c>
      <c r="R687" s="160">
        <f>+[1]data1cf!AQ686</f>
        <v>1040.2222544955794</v>
      </c>
      <c r="S687" s="160">
        <f>+[1]data1cf!AR686</f>
        <v>0</v>
      </c>
      <c r="T687" s="160">
        <f>+[1]data1cf!AS686</f>
        <v>0</v>
      </c>
      <c r="U687" s="160">
        <f>+[1]data1cf!AT686</f>
        <v>0</v>
      </c>
      <c r="V687" s="160">
        <f>+[1]data1cf!AU686</f>
        <v>0</v>
      </c>
      <c r="W687" s="160">
        <f>+[1]data1cf!AV686</f>
        <v>0</v>
      </c>
      <c r="X687" s="160">
        <f>+[1]data1cf!AW686</f>
        <v>0</v>
      </c>
      <c r="Y687" s="160">
        <f>+[1]data1cf!AX686</f>
        <v>0</v>
      </c>
      <c r="Z687" s="160">
        <f>+[1]data1cf!AY686</f>
        <v>0</v>
      </c>
      <c r="AA687" s="160">
        <f>+[1]data1cf!AZ686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3"/>
        <v>-94917.857804516228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0">
        <f>+[1]data1cf!AA687</f>
        <v>-86079.634855175216</v>
      </c>
      <c r="C688" s="160">
        <f>+[1]data1cf!AB687</f>
        <v>-7715.9414554434861</v>
      </c>
      <c r="D688" s="160">
        <f>+[1]data1cf!AC687</f>
        <v>-3637.7167747096414</v>
      </c>
      <c r="E688" s="160">
        <f>+[1]data1cf!AD687</f>
        <v>-3357.4425848599612</v>
      </c>
      <c r="F688" s="160">
        <f>+[1]data1cf!AE687</f>
        <v>-3625.8538286651897</v>
      </c>
      <c r="G688" s="160">
        <f>+[1]data1cf!AF687</f>
        <v>-3901.99236821056</v>
      </c>
      <c r="H688" s="160">
        <f>+[1]data1cf!AG687</f>
        <v>-2524.6252547624654</v>
      </c>
      <c r="I688" s="160">
        <f>+[1]data1cf!AH687</f>
        <v>-2635.6456499631558</v>
      </c>
      <c r="J688" s="160">
        <f>+[1]data1cf!AI687</f>
        <v>-2648.0798524981456</v>
      </c>
      <c r="K688" s="160">
        <f>+[1]data1cf!AJ687</f>
        <v>-2657.5403049060155</v>
      </c>
      <c r="L688" s="160">
        <f>+[1]data1cf!AK687</f>
        <v>-2685.5737873785561</v>
      </c>
      <c r="M688" s="160">
        <f>+[1]data1cf!AL687</f>
        <v>-2684.3189392088379</v>
      </c>
      <c r="N688" s="160">
        <f>+[1]data1cf!AM687</f>
        <v>-2701.6605199104624</v>
      </c>
      <c r="O688" s="160">
        <f>+[1]data1cf!AN687</f>
        <v>-2512.1192563407021</v>
      </c>
      <c r="P688" s="160">
        <f>+[1]data1cf!AO687</f>
        <v>-2473.4690054362827</v>
      </c>
      <c r="Q688" s="160">
        <f>+[1]data1cf!AP687</f>
        <v>-2474.654301168297</v>
      </c>
      <c r="R688" s="160">
        <f>+[1]data1cf!AQ687</f>
        <v>987.29897993491761</v>
      </c>
      <c r="S688" s="160">
        <f>+[1]data1cf!AR687</f>
        <v>0</v>
      </c>
      <c r="T688" s="160">
        <f>+[1]data1cf!AS687</f>
        <v>0</v>
      </c>
      <c r="U688" s="160">
        <f>+[1]data1cf!AT687</f>
        <v>0</v>
      </c>
      <c r="V688" s="160">
        <f>+[1]data1cf!AU687</f>
        <v>0</v>
      </c>
      <c r="W688" s="160">
        <f>+[1]data1cf!AV687</f>
        <v>0</v>
      </c>
      <c r="X688" s="160">
        <f>+[1]data1cf!AW687</f>
        <v>0</v>
      </c>
      <c r="Y688" s="160">
        <f>+[1]data1cf!AX687</f>
        <v>0</v>
      </c>
      <c r="Z688" s="160">
        <f>+[1]data1cf!AY687</f>
        <v>0</v>
      </c>
      <c r="AA688" s="160">
        <f>+[1]data1cf!AZ687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3"/>
        <v>-91680.161224502823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0">
        <f>+[1]data1cf!AA688</f>
        <v>-101253.55180537028</v>
      </c>
      <c r="C689" s="160">
        <f>+[1]data1cf!AB688</f>
        <v>-7396.7936859259144</v>
      </c>
      <c r="D689" s="160">
        <f>+[1]data1cf!AC688</f>
        <v>-3110.1481853472051</v>
      </c>
      <c r="E689" s="160">
        <f>+[1]data1cf!AD688</f>
        <v>-2925.0775651863787</v>
      </c>
      <c r="F689" s="160">
        <f>+[1]data1cf!AE688</f>
        <v>-3136.9853320261736</v>
      </c>
      <c r="G689" s="160">
        <f>+[1]data1cf!AF688</f>
        <v>-3442.857751182567</v>
      </c>
      <c r="H689" s="160">
        <f>+[1]data1cf!AG688</f>
        <v>-2157.0789966547727</v>
      </c>
      <c r="I689" s="160">
        <f>+[1]data1cf!AH688</f>
        <v>-2287.5681342592411</v>
      </c>
      <c r="J689" s="160">
        <f>+[1]data1cf!AI688</f>
        <v>-2300.0023367942313</v>
      </c>
      <c r="K689" s="160">
        <f>+[1]data1cf!AJ688</f>
        <v>-2308.8728273110773</v>
      </c>
      <c r="L689" s="160">
        <f>+[1]data1cf!AK688</f>
        <v>-2337.4962716746413</v>
      </c>
      <c r="M689" s="160">
        <f>+[1]data1cf!AL688</f>
        <v>-2335.6514616139002</v>
      </c>
      <c r="N689" s="160">
        <f>+[1]data1cf!AM688</f>
        <v>-2353.5830042065477</v>
      </c>
      <c r="O689" s="160">
        <f>+[1]data1cf!AN688</f>
        <v>-2163.4517787457635</v>
      </c>
      <c r="P689" s="160">
        <f>+[1]data1cf!AO688</f>
        <v>-2125.391489732368</v>
      </c>
      <c r="Q689" s="160">
        <f>+[1]data1cf!AP688</f>
        <v>-2125.9868235733588</v>
      </c>
      <c r="R689" s="160">
        <f>+[1]data1cf!AQ688</f>
        <v>1161.3377377868749</v>
      </c>
      <c r="S689" s="160">
        <f>+[1]data1cf!AR688</f>
        <v>0</v>
      </c>
      <c r="T689" s="160">
        <f>+[1]data1cf!AS688</f>
        <v>0</v>
      </c>
      <c r="U689" s="160">
        <f>+[1]data1cf!AT688</f>
        <v>0</v>
      </c>
      <c r="V689" s="160">
        <f>+[1]data1cf!AU688</f>
        <v>0</v>
      </c>
      <c r="W689" s="160">
        <f>+[1]data1cf!AV688</f>
        <v>0</v>
      </c>
      <c r="X689" s="160">
        <f>+[1]data1cf!AW688</f>
        <v>0</v>
      </c>
      <c r="Y689" s="160">
        <f>+[1]data1cf!AX688</f>
        <v>0</v>
      </c>
      <c r="Z689" s="160">
        <f>+[1]data1cf!AY688</f>
        <v>0</v>
      </c>
      <c r="AA689" s="160">
        <f>+[1]data1cf!AZ688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3"/>
        <v>-102533.64066785241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0">
        <f>+[1]data1cf!AA689</f>
        <v>-86365.709204462226</v>
      </c>
      <c r="C690" s="160">
        <f>+[1]data1cf!AB689</f>
        <v>-7643.5214479265296</v>
      </c>
      <c r="D690" s="160">
        <f>+[1]data1cf!AC689</f>
        <v>-3769.1120968232844</v>
      </c>
      <c r="E690" s="160">
        <f>+[1]data1cf!AD689</f>
        <v>-3453.5749867844161</v>
      </c>
      <c r="F690" s="160">
        <f>+[1]data1cf!AE689</f>
        <v>-3609.4156442547801</v>
      </c>
      <c r="G690" s="160">
        <f>+[1]data1cf!AF689</f>
        <v>-3849.5739803303622</v>
      </c>
      <c r="H690" s="160">
        <f>+[1]data1cf!AG689</f>
        <v>-2517.6958932161915</v>
      </c>
      <c r="I690" s="160">
        <f>+[1]data1cf!AH689</f>
        <v>-2629.0833332499915</v>
      </c>
      <c r="J690" s="160">
        <f>+[1]data1cf!AI689</f>
        <v>-2641.5175357849812</v>
      </c>
      <c r="K690" s="160">
        <f>+[1]data1cf!AJ689</f>
        <v>-2650.9668656221511</v>
      </c>
      <c r="L690" s="160">
        <f>+[1]data1cf!AK689</f>
        <v>-2679.0114706653917</v>
      </c>
      <c r="M690" s="160">
        <f>+[1]data1cf!AL689</f>
        <v>-2677.7454999249735</v>
      </c>
      <c r="N690" s="160">
        <f>+[1]data1cf!AM689</f>
        <v>-2695.0982031972981</v>
      </c>
      <c r="O690" s="160">
        <f>+[1]data1cf!AN689</f>
        <v>-2505.5458170568372</v>
      </c>
      <c r="P690" s="160">
        <f>+[1]data1cf!AO689</f>
        <v>-2466.9066887231184</v>
      </c>
      <c r="Q690" s="160">
        <f>+[1]data1cf!AP689</f>
        <v>-2468.0808618844326</v>
      </c>
      <c r="R690" s="160">
        <f>+[1]data1cf!AQ689</f>
        <v>990.58013829149979</v>
      </c>
      <c r="S690" s="160">
        <f>+[1]data1cf!AR689</f>
        <v>0</v>
      </c>
      <c r="T690" s="160">
        <f>+[1]data1cf!AS689</f>
        <v>0</v>
      </c>
      <c r="U690" s="160">
        <f>+[1]data1cf!AT689</f>
        <v>0</v>
      </c>
      <c r="V690" s="160">
        <f>+[1]data1cf!AU689</f>
        <v>0</v>
      </c>
      <c r="W690" s="160">
        <f>+[1]data1cf!AV689</f>
        <v>0</v>
      </c>
      <c r="X690" s="160">
        <f>+[1]data1cf!AW689</f>
        <v>0</v>
      </c>
      <c r="Y690" s="160">
        <f>+[1]data1cf!AX689</f>
        <v>0</v>
      </c>
      <c r="Z690" s="160">
        <f>+[1]data1cf!AY689</f>
        <v>0</v>
      </c>
      <c r="AA690" s="160">
        <f>+[1]data1cf!AZ689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3"/>
        <v>-91962.893129268035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0">
        <f>+[1]data1cf!AA690</f>
        <v>-103079.79290240436</v>
      </c>
      <c r="C691" s="160">
        <f>+[1]data1cf!AB690</f>
        <v>-7367.8235324720536</v>
      </c>
      <c r="D691" s="160">
        <f>+[1]data1cf!AC690</f>
        <v>-3130.2337171533195</v>
      </c>
      <c r="E691" s="160">
        <f>+[1]data1cf!AD690</f>
        <v>-2812.3435064734776</v>
      </c>
      <c r="F691" s="160">
        <f>+[1]data1cf!AE690</f>
        <v>-3035.3035863378464</v>
      </c>
      <c r="G691" s="160">
        <f>+[1]data1cf!AF690</f>
        <v>-3449.3799121989846</v>
      </c>
      <c r="H691" s="160">
        <f>+[1]data1cf!AG690</f>
        <v>-2112.84334650455</v>
      </c>
      <c r="I691" s="160">
        <f>+[1]data1cf!AH690</f>
        <v>-2245.6756244861572</v>
      </c>
      <c r="J691" s="160">
        <f>+[1]data1cf!AI690</f>
        <v>-2258.1098270211469</v>
      </c>
      <c r="K691" s="160">
        <f>+[1]data1cf!AJ690</f>
        <v>-2266.9093132841408</v>
      </c>
      <c r="L691" s="160">
        <f>+[1]data1cf!AK690</f>
        <v>-2295.6037619015574</v>
      </c>
      <c r="M691" s="160">
        <f>+[1]data1cf!AL690</f>
        <v>-2293.6879475869637</v>
      </c>
      <c r="N691" s="160">
        <f>+[1]data1cf!AM690</f>
        <v>-2311.6904944334638</v>
      </c>
      <c r="O691" s="160">
        <f>+[1]data1cf!AN690</f>
        <v>-2121.4882647188269</v>
      </c>
      <c r="P691" s="160">
        <f>+[1]data1cf!AO690</f>
        <v>-2083.498979959284</v>
      </c>
      <c r="Q691" s="160">
        <f>+[1]data1cf!AP690</f>
        <v>-2084.0233095464223</v>
      </c>
      <c r="R691" s="160">
        <f>+[1]data1cf!AQ690</f>
        <v>1182.2839926734168</v>
      </c>
      <c r="S691" s="160">
        <f>+[1]data1cf!AR690</f>
        <v>0</v>
      </c>
      <c r="T691" s="160">
        <f>+[1]data1cf!AS690</f>
        <v>0</v>
      </c>
      <c r="U691" s="160">
        <f>+[1]data1cf!AT690</f>
        <v>0</v>
      </c>
      <c r="V691" s="160">
        <f>+[1]data1cf!AU690</f>
        <v>0</v>
      </c>
      <c r="W691" s="160">
        <f>+[1]data1cf!AV690</f>
        <v>0</v>
      </c>
      <c r="X691" s="160">
        <f>+[1]data1cf!AW690</f>
        <v>0</v>
      </c>
      <c r="Y691" s="160">
        <f>+[1]data1cf!AX690</f>
        <v>0</v>
      </c>
      <c r="Z691" s="160">
        <f>+[1]data1cf!AY690</f>
        <v>0</v>
      </c>
      <c r="AA691" s="160">
        <f>+[1]data1cf!AZ690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3"/>
        <v>-103871.81883876231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0">
        <f>+[1]data1cf!AA691</f>
        <v>-88346.436568520236</v>
      </c>
      <c r="C692" s="160">
        <f>+[1]data1cf!AB691</f>
        <v>-7658.2829833971173</v>
      </c>
      <c r="D692" s="160">
        <f>+[1]data1cf!AC691</f>
        <v>-3699.8103624912719</v>
      </c>
      <c r="E692" s="160">
        <f>+[1]data1cf!AD691</f>
        <v>-3327.5536359825246</v>
      </c>
      <c r="F692" s="160">
        <f>+[1]data1cf!AE691</f>
        <v>-3562.7819575218045</v>
      </c>
      <c r="G692" s="160">
        <f>+[1]data1cf!AF691</f>
        <v>-3782.8323553536293</v>
      </c>
      <c r="H692" s="160">
        <f>+[1]data1cf!AG691</f>
        <v>-2469.7182396294111</v>
      </c>
      <c r="I692" s="160">
        <f>+[1]data1cf!AH691</f>
        <v>-2583.6470321003917</v>
      </c>
      <c r="J692" s="160">
        <f>+[1]data1cf!AI691</f>
        <v>-2596.0812346353814</v>
      </c>
      <c r="K692" s="160">
        <f>+[1]data1cf!AJ691</f>
        <v>-2605.4535537926367</v>
      </c>
      <c r="L692" s="160">
        <f>+[1]data1cf!AK691</f>
        <v>-2633.5751695157919</v>
      </c>
      <c r="M692" s="160">
        <f>+[1]data1cf!AL691</f>
        <v>-2632.2321880954596</v>
      </c>
      <c r="N692" s="160">
        <f>+[1]data1cf!AM691</f>
        <v>-2649.6619020476983</v>
      </c>
      <c r="O692" s="160">
        <f>+[1]data1cf!AN691</f>
        <v>-2460.0325052273233</v>
      </c>
      <c r="P692" s="160">
        <f>+[1]data1cf!AO691</f>
        <v>-2421.4703875735186</v>
      </c>
      <c r="Q692" s="160">
        <f>+[1]data1cf!AP691</f>
        <v>-2422.5675500549187</v>
      </c>
      <c r="R692" s="160">
        <f>+[1]data1cf!AQ691</f>
        <v>1013.2982888662996</v>
      </c>
      <c r="S692" s="160">
        <f>+[1]data1cf!AR691</f>
        <v>0</v>
      </c>
      <c r="T692" s="160">
        <f>+[1]data1cf!AS691</f>
        <v>0</v>
      </c>
      <c r="U692" s="160">
        <f>+[1]data1cf!AT691</f>
        <v>0</v>
      </c>
      <c r="V692" s="160">
        <f>+[1]data1cf!AU691</f>
        <v>0</v>
      </c>
      <c r="W692" s="160">
        <f>+[1]data1cf!AV691</f>
        <v>0</v>
      </c>
      <c r="X692" s="160">
        <f>+[1]data1cf!AW691</f>
        <v>0</v>
      </c>
      <c r="Y692" s="160">
        <f>+[1]data1cf!AX691</f>
        <v>0</v>
      </c>
      <c r="Z692" s="160">
        <f>+[1]data1cf!AY691</f>
        <v>0</v>
      </c>
      <c r="AA692" s="160">
        <f>+[1]data1cf!AZ691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4">SUMPRODUCT(B692:AJ692,PVCapPrice)</f>
        <v>-93387.556119181478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0">
        <f>+[1]data1cf!AA692</f>
        <v>-94664.946652150218</v>
      </c>
      <c r="C693" s="160">
        <f>+[1]data1cf!AB692</f>
        <v>-7518.3167603869888</v>
      </c>
      <c r="D693" s="160">
        <f>+[1]data1cf!AC692</f>
        <v>-3364.9741407463562</v>
      </c>
      <c r="E693" s="160">
        <f>+[1]data1cf!AD692</f>
        <v>-2999.5071662695018</v>
      </c>
      <c r="F693" s="160">
        <f>+[1]data1cf!AE692</f>
        <v>-3392.5153149523921</v>
      </c>
      <c r="G693" s="160">
        <f>+[1]data1cf!AF692</f>
        <v>-3575.9990512433351</v>
      </c>
      <c r="H693" s="160">
        <f>+[1]data1cf!AG692</f>
        <v>-2316.669771941306</v>
      </c>
      <c r="I693" s="160">
        <f>+[1]data1cf!AH692</f>
        <v>-2438.7054655899865</v>
      </c>
      <c r="J693" s="160">
        <f>+[1]data1cf!AI692</f>
        <v>-2451.1396681249767</v>
      </c>
      <c r="K693" s="160">
        <f>+[1]data1cf!AJ692</f>
        <v>-2460.2663236101803</v>
      </c>
      <c r="L693" s="160">
        <f>+[1]data1cf!AK692</f>
        <v>-2488.6336030053872</v>
      </c>
      <c r="M693" s="160">
        <f>+[1]data1cf!AL692</f>
        <v>-2487.0449579130027</v>
      </c>
      <c r="N693" s="160">
        <f>+[1]data1cf!AM692</f>
        <v>-2504.7203355372935</v>
      </c>
      <c r="O693" s="160">
        <f>+[1]data1cf!AN692</f>
        <v>-2314.8452750448669</v>
      </c>
      <c r="P693" s="160">
        <f>+[1]data1cf!AO692</f>
        <v>-2276.5288210631138</v>
      </c>
      <c r="Q693" s="160">
        <f>+[1]data1cf!AP692</f>
        <v>-2277.3803198724618</v>
      </c>
      <c r="R693" s="160">
        <f>+[1]data1cf!AQ692</f>
        <v>1085.7690721215019</v>
      </c>
      <c r="S693" s="160">
        <f>+[1]data1cf!AR692</f>
        <v>0</v>
      </c>
      <c r="T693" s="160">
        <f>+[1]data1cf!AS692</f>
        <v>0</v>
      </c>
      <c r="U693" s="160">
        <f>+[1]data1cf!AT692</f>
        <v>0</v>
      </c>
      <c r="V693" s="160">
        <f>+[1]data1cf!AU692</f>
        <v>0</v>
      </c>
      <c r="W693" s="160">
        <f>+[1]data1cf!AV692</f>
        <v>0</v>
      </c>
      <c r="X693" s="160">
        <f>+[1]data1cf!AW692</f>
        <v>0</v>
      </c>
      <c r="Y693" s="160">
        <f>+[1]data1cf!AX692</f>
        <v>0</v>
      </c>
      <c r="Z693" s="160">
        <f>+[1]data1cf!AY692</f>
        <v>0</v>
      </c>
      <c r="AA693" s="160">
        <f>+[1]data1cf!AZ692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4"/>
        <v>-97754.694474010248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0">
        <f>+[1]data1cf!AA693</f>
        <v>-90616.234457379309</v>
      </c>
      <c r="C694" s="160">
        <f>+[1]data1cf!AB693</f>
        <v>-7651.8168882664986</v>
      </c>
      <c r="D694" s="160">
        <f>+[1]data1cf!AC693</f>
        <v>-3618.5765920715926</v>
      </c>
      <c r="E694" s="160">
        <f>+[1]data1cf!AD693</f>
        <v>-3210.5374859347085</v>
      </c>
      <c r="F694" s="160">
        <f>+[1]data1cf!AE693</f>
        <v>-3352.7057657047758</v>
      </c>
      <c r="G694" s="160">
        <f>+[1]data1cf!AF693</f>
        <v>-3760.4017568446016</v>
      </c>
      <c r="H694" s="160">
        <f>+[1]data1cf!AG693</f>
        <v>-2414.7386504139736</v>
      </c>
      <c r="I694" s="160">
        <f>+[1]data1cf!AH693</f>
        <v>-2531.5796843682756</v>
      </c>
      <c r="J694" s="160">
        <f>+[1]data1cf!AI693</f>
        <v>-2544.0138869032653</v>
      </c>
      <c r="K694" s="160">
        <f>+[1]data1cf!AJ693</f>
        <v>-2553.2979563186018</v>
      </c>
      <c r="L694" s="160">
        <f>+[1]data1cf!AK693</f>
        <v>-2581.5078217836758</v>
      </c>
      <c r="M694" s="160">
        <f>+[1]data1cf!AL693</f>
        <v>-2580.0765906214247</v>
      </c>
      <c r="N694" s="160">
        <f>+[1]data1cf!AM693</f>
        <v>-2597.5945543155822</v>
      </c>
      <c r="O694" s="160">
        <f>+[1]data1cf!AN693</f>
        <v>-2407.8769077532879</v>
      </c>
      <c r="P694" s="160">
        <f>+[1]data1cf!AO693</f>
        <v>-2369.4030398414025</v>
      </c>
      <c r="Q694" s="160">
        <f>+[1]data1cf!AP693</f>
        <v>-2370.4119525808833</v>
      </c>
      <c r="R694" s="160">
        <f>+[1]data1cf!AQ693</f>
        <v>1039.3319627323576</v>
      </c>
      <c r="S694" s="160">
        <f>+[1]data1cf!AR693</f>
        <v>0</v>
      </c>
      <c r="T694" s="160">
        <f>+[1]data1cf!AS693</f>
        <v>0</v>
      </c>
      <c r="U694" s="160">
        <f>+[1]data1cf!AT693</f>
        <v>0</v>
      </c>
      <c r="V694" s="160">
        <f>+[1]data1cf!AU693</f>
        <v>0</v>
      </c>
      <c r="W694" s="160">
        <f>+[1]data1cf!AV693</f>
        <v>0</v>
      </c>
      <c r="X694" s="160">
        <f>+[1]data1cf!AW693</f>
        <v>0</v>
      </c>
      <c r="Y694" s="160">
        <f>+[1]data1cf!AX693</f>
        <v>0</v>
      </c>
      <c r="Z694" s="160">
        <f>+[1]data1cf!AY693</f>
        <v>0</v>
      </c>
      <c r="AA694" s="160">
        <f>+[1]data1cf!AZ693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4"/>
        <v>-94963.756475737799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0">
        <f>+[1]data1cf!AA694</f>
        <v>-101957.69926126007</v>
      </c>
      <c r="C695" s="160">
        <f>+[1]data1cf!AB694</f>
        <v>-7323.8066436234321</v>
      </c>
      <c r="D695" s="160">
        <f>+[1]data1cf!AC694</f>
        <v>-3173.7987599601183</v>
      </c>
      <c r="E695" s="160">
        <f>+[1]data1cf!AD694</f>
        <v>-2820.7056692499982</v>
      </c>
      <c r="F695" s="160">
        <f>+[1]data1cf!AE694</f>
        <v>-3191.3309572592525</v>
      </c>
      <c r="G695" s="160">
        <f>+[1]data1cf!AF694</f>
        <v>-3429.8285321822614</v>
      </c>
      <c r="H695" s="160">
        <f>+[1]data1cf!AG694</f>
        <v>-2140.0229679828208</v>
      </c>
      <c r="I695" s="160">
        <f>+[1]data1cf!AH694</f>
        <v>-2271.4155549390939</v>
      </c>
      <c r="J695" s="160">
        <f>+[1]data1cf!AI694</f>
        <v>-2283.8497574740841</v>
      </c>
      <c r="K695" s="160">
        <f>+[1]data1cf!AJ694</f>
        <v>-2292.6928707378452</v>
      </c>
      <c r="L695" s="160">
        <f>+[1]data1cf!AK694</f>
        <v>-2321.3436923544941</v>
      </c>
      <c r="M695" s="160">
        <f>+[1]data1cf!AL694</f>
        <v>-2319.4715050406676</v>
      </c>
      <c r="N695" s="160">
        <f>+[1]data1cf!AM694</f>
        <v>-2337.4304248864009</v>
      </c>
      <c r="O695" s="160">
        <f>+[1]data1cf!AN694</f>
        <v>-2147.2718221725318</v>
      </c>
      <c r="P695" s="160">
        <f>+[1]data1cf!AO694</f>
        <v>-2109.2389104122212</v>
      </c>
      <c r="Q695" s="160">
        <f>+[1]data1cf!AP694</f>
        <v>-2109.8068670001267</v>
      </c>
      <c r="R695" s="160">
        <f>+[1]data1cf!AQ694</f>
        <v>1169.4140274469485</v>
      </c>
      <c r="S695" s="160">
        <f>+[1]data1cf!AR694</f>
        <v>0</v>
      </c>
      <c r="T695" s="160">
        <f>+[1]data1cf!AS694</f>
        <v>0</v>
      </c>
      <c r="U695" s="160">
        <f>+[1]data1cf!AT694</f>
        <v>0</v>
      </c>
      <c r="V695" s="160">
        <f>+[1]data1cf!AU694</f>
        <v>0</v>
      </c>
      <c r="W695" s="160">
        <f>+[1]data1cf!AV694</f>
        <v>0</v>
      </c>
      <c r="X695" s="160">
        <f>+[1]data1cf!AW694</f>
        <v>0</v>
      </c>
      <c r="Y695" s="160">
        <f>+[1]data1cf!AX694</f>
        <v>0</v>
      </c>
      <c r="Z695" s="160">
        <f>+[1]data1cf!AY694</f>
        <v>0</v>
      </c>
      <c r="AA695" s="160">
        <f>+[1]data1cf!AZ694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4"/>
        <v>-103044.7291503226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0">
        <f>+[1]data1cf!AA695</f>
        <v>-95606.853034713698</v>
      </c>
      <c r="C696" s="160">
        <f>+[1]data1cf!AB695</f>
        <v>-7522.9462992078206</v>
      </c>
      <c r="D696" s="160">
        <f>+[1]data1cf!AC695</f>
        <v>-3406.6234081463026</v>
      </c>
      <c r="E696" s="160">
        <f>+[1]data1cf!AD695</f>
        <v>-2979.7118693631182</v>
      </c>
      <c r="F696" s="160">
        <f>+[1]data1cf!AE695</f>
        <v>-3416.1110467471899</v>
      </c>
      <c r="G696" s="160">
        <f>+[1]data1cf!AF695</f>
        <v>-3686.0602652689063</v>
      </c>
      <c r="H696" s="160">
        <f>+[1]data1cf!AG695</f>
        <v>-2293.8546894853216</v>
      </c>
      <c r="I696" s="160">
        <f>+[1]data1cf!AH695</f>
        <v>-2417.0988866990865</v>
      </c>
      <c r="J696" s="160">
        <f>+[1]data1cf!AI695</f>
        <v>-2429.5330892340762</v>
      </c>
      <c r="K696" s="160">
        <f>+[1]data1cf!AJ695</f>
        <v>-2438.6231233991261</v>
      </c>
      <c r="L696" s="160">
        <f>+[1]data1cf!AK695</f>
        <v>-2467.0270241144867</v>
      </c>
      <c r="M696" s="160">
        <f>+[1]data1cf!AL695</f>
        <v>-2465.4017577019486</v>
      </c>
      <c r="N696" s="160">
        <f>+[1]data1cf!AM695</f>
        <v>-2483.1137566463931</v>
      </c>
      <c r="O696" s="160">
        <f>+[1]data1cf!AN695</f>
        <v>-2293.2020748338127</v>
      </c>
      <c r="P696" s="160">
        <f>+[1]data1cf!AO695</f>
        <v>-2254.9222421722134</v>
      </c>
      <c r="Q696" s="160">
        <f>+[1]data1cf!AP695</f>
        <v>-2255.7371196614076</v>
      </c>
      <c r="R696" s="160">
        <f>+[1]data1cf!AQ695</f>
        <v>1096.5723615669522</v>
      </c>
      <c r="S696" s="160">
        <f>+[1]data1cf!AR695</f>
        <v>0</v>
      </c>
      <c r="T696" s="160">
        <f>+[1]data1cf!AS695</f>
        <v>0</v>
      </c>
      <c r="U696" s="160">
        <f>+[1]data1cf!AT695</f>
        <v>0</v>
      </c>
      <c r="V696" s="160">
        <f>+[1]data1cf!AU695</f>
        <v>0</v>
      </c>
      <c r="W696" s="160">
        <f>+[1]data1cf!AV695</f>
        <v>0</v>
      </c>
      <c r="X696" s="160">
        <f>+[1]data1cf!AW695</f>
        <v>0</v>
      </c>
      <c r="Y696" s="160">
        <f>+[1]data1cf!AX695</f>
        <v>0</v>
      </c>
      <c r="Z696" s="160">
        <f>+[1]data1cf!AY695</f>
        <v>0</v>
      </c>
      <c r="AA696" s="160">
        <f>+[1]data1cf!AZ695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4"/>
        <v>-98582.747406669499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0">
        <f>+[1]data1cf!AA696</f>
        <v>-97674.779629267185</v>
      </c>
      <c r="C697" s="160">
        <f>+[1]data1cf!AB696</f>
        <v>-7452.4204374282663</v>
      </c>
      <c r="D697" s="160">
        <f>+[1]data1cf!AC696</f>
        <v>-3336.2393100281561</v>
      </c>
      <c r="E697" s="160">
        <f>+[1]data1cf!AD696</f>
        <v>-2888.1647077288453</v>
      </c>
      <c r="F697" s="160">
        <f>+[1]data1cf!AE696</f>
        <v>-3222.6552864703744</v>
      </c>
      <c r="G697" s="160">
        <f>+[1]data1cf!AF696</f>
        <v>-3471.4378207772374</v>
      </c>
      <c r="H697" s="160">
        <f>+[1]data1cf!AG696</f>
        <v>-2243.7648752096638</v>
      </c>
      <c r="I697" s="160">
        <f>+[1]data1cf!AH696</f>
        <v>-2369.6623049613054</v>
      </c>
      <c r="J697" s="160">
        <f>+[1]data1cf!AI696</f>
        <v>-2382.0965074962951</v>
      </c>
      <c r="K697" s="160">
        <f>+[1]data1cf!AJ696</f>
        <v>-2391.1061406753483</v>
      </c>
      <c r="L697" s="160">
        <f>+[1]data1cf!AK696</f>
        <v>-2419.5904423767056</v>
      </c>
      <c r="M697" s="160">
        <f>+[1]data1cf!AL696</f>
        <v>-2417.8847749781712</v>
      </c>
      <c r="N697" s="160">
        <f>+[1]data1cf!AM696</f>
        <v>-2435.677174908612</v>
      </c>
      <c r="O697" s="160">
        <f>+[1]data1cf!AN696</f>
        <v>-2245.6850921100349</v>
      </c>
      <c r="P697" s="160">
        <f>+[1]data1cf!AO696</f>
        <v>-2207.4856604344322</v>
      </c>
      <c r="Q697" s="160">
        <f>+[1]data1cf!AP696</f>
        <v>-2208.2201369376298</v>
      </c>
      <c r="R697" s="160">
        <f>+[1]data1cf!AQ696</f>
        <v>1120.2906524358427</v>
      </c>
      <c r="S697" s="160">
        <f>+[1]data1cf!AR696</f>
        <v>0</v>
      </c>
      <c r="T697" s="160">
        <f>+[1]data1cf!AS696</f>
        <v>0</v>
      </c>
      <c r="U697" s="160">
        <f>+[1]data1cf!AT696</f>
        <v>0</v>
      </c>
      <c r="V697" s="160">
        <f>+[1]data1cf!AU696</f>
        <v>0</v>
      </c>
      <c r="W697" s="160">
        <f>+[1]data1cf!AV696</f>
        <v>0</v>
      </c>
      <c r="X697" s="160">
        <f>+[1]data1cf!AW696</f>
        <v>0</v>
      </c>
      <c r="Y697" s="160">
        <f>+[1]data1cf!AX696</f>
        <v>0</v>
      </c>
      <c r="Z697" s="160">
        <f>+[1]data1cf!AY696</f>
        <v>0</v>
      </c>
      <c r="AA697" s="160">
        <f>+[1]data1cf!AZ696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4"/>
        <v>-99898.976952049779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0">
        <f>+[1]data1cf!AA697</f>
        <v>-96907.792141608792</v>
      </c>
      <c r="C698" s="160">
        <f>+[1]data1cf!AB697</f>
        <v>-7460.3159761970019</v>
      </c>
      <c r="D698" s="160">
        <f>+[1]data1cf!AC697</f>
        <v>-3316.5877106966363</v>
      </c>
      <c r="E698" s="160">
        <f>+[1]data1cf!AD697</f>
        <v>-3029.0056391856415</v>
      </c>
      <c r="F698" s="160">
        <f>+[1]data1cf!AE697</f>
        <v>-3242.4330298649375</v>
      </c>
      <c r="G698" s="160">
        <f>+[1]data1cf!AF697</f>
        <v>-3537.9888410662102</v>
      </c>
      <c r="H698" s="160">
        <f>+[1]data1cf!AG697</f>
        <v>-2262.3430302127231</v>
      </c>
      <c r="I698" s="160">
        <f>+[1]data1cf!AH697</f>
        <v>-2387.2563843381986</v>
      </c>
      <c r="J698" s="160">
        <f>+[1]data1cf!AI697</f>
        <v>-2399.6905868731883</v>
      </c>
      <c r="K698" s="160">
        <f>+[1]data1cf!AJ697</f>
        <v>-2408.730040525762</v>
      </c>
      <c r="L698" s="160">
        <f>+[1]data1cf!AK697</f>
        <v>-2437.1845217535988</v>
      </c>
      <c r="M698" s="160">
        <f>+[1]data1cf!AL697</f>
        <v>-2435.5086748285848</v>
      </c>
      <c r="N698" s="160">
        <f>+[1]data1cf!AM697</f>
        <v>-2453.2712542855052</v>
      </c>
      <c r="O698" s="160">
        <f>+[1]data1cf!AN697</f>
        <v>-2263.3089919604481</v>
      </c>
      <c r="P698" s="160">
        <f>+[1]data1cf!AO697</f>
        <v>-2225.0797398113255</v>
      </c>
      <c r="Q698" s="160">
        <f>+[1]data1cf!AP697</f>
        <v>-2225.8440367880439</v>
      </c>
      <c r="R698" s="160">
        <f>+[1]data1cf!AQ697</f>
        <v>1111.4936127473961</v>
      </c>
      <c r="S698" s="160">
        <f>+[1]data1cf!AR697</f>
        <v>0</v>
      </c>
      <c r="T698" s="160">
        <f>+[1]data1cf!AS697</f>
        <v>0</v>
      </c>
      <c r="U698" s="160">
        <f>+[1]data1cf!AT697</f>
        <v>0</v>
      </c>
      <c r="V698" s="160">
        <f>+[1]data1cf!AU697</f>
        <v>0</v>
      </c>
      <c r="W698" s="160">
        <f>+[1]data1cf!AV697</f>
        <v>0</v>
      </c>
      <c r="X698" s="160">
        <f>+[1]data1cf!AW697</f>
        <v>0</v>
      </c>
      <c r="Y698" s="160">
        <f>+[1]data1cf!AX697</f>
        <v>0</v>
      </c>
      <c r="Z698" s="160">
        <f>+[1]data1cf!AY697</f>
        <v>0</v>
      </c>
      <c r="AA698" s="160">
        <f>+[1]data1cf!AZ697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4"/>
        <v>-99396.965409676661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0">
        <f>+[1]data1cf!AA698</f>
        <v>-89476.197947159497</v>
      </c>
      <c r="C699" s="160">
        <f>+[1]data1cf!AB698</f>
        <v>-7626.3172270157884</v>
      </c>
      <c r="D699" s="160">
        <f>+[1]data1cf!AC698</f>
        <v>-3566.2706596624239</v>
      </c>
      <c r="E699" s="160">
        <f>+[1]data1cf!AD698</f>
        <v>-3218.8861814275033</v>
      </c>
      <c r="F699" s="160">
        <f>+[1]data1cf!AE698</f>
        <v>-3540.4123475376596</v>
      </c>
      <c r="G699" s="160">
        <f>+[1]data1cf!AF698</f>
        <v>-3851.02339632037</v>
      </c>
      <c r="H699" s="160">
        <f>+[1]data1cf!AG698</f>
        <v>-2442.3528883732802</v>
      </c>
      <c r="I699" s="160">
        <f>+[1]data1cf!AH698</f>
        <v>-2557.73120988351</v>
      </c>
      <c r="J699" s="160">
        <f>+[1]data1cf!AI698</f>
        <v>-2570.1654124184997</v>
      </c>
      <c r="K699" s="160">
        <f>+[1]data1cf!AJ698</f>
        <v>-2579.4938064533535</v>
      </c>
      <c r="L699" s="160">
        <f>+[1]data1cf!AK698</f>
        <v>-2607.6593472989102</v>
      </c>
      <c r="M699" s="160">
        <f>+[1]data1cf!AL698</f>
        <v>-2606.2724407561759</v>
      </c>
      <c r="N699" s="160">
        <f>+[1]data1cf!AM698</f>
        <v>-2623.7460798308166</v>
      </c>
      <c r="O699" s="160">
        <f>+[1]data1cf!AN698</f>
        <v>-2434.0727578880396</v>
      </c>
      <c r="P699" s="160">
        <f>+[1]data1cf!AO698</f>
        <v>-2395.5545653566369</v>
      </c>
      <c r="Q699" s="160">
        <f>+[1]data1cf!AP698</f>
        <v>-2396.607802715635</v>
      </c>
      <c r="R699" s="160">
        <f>+[1]data1cf!AQ698</f>
        <v>1026.2561999747404</v>
      </c>
      <c r="S699" s="160">
        <f>+[1]data1cf!AR698</f>
        <v>0</v>
      </c>
      <c r="T699" s="160">
        <f>+[1]data1cf!AS698</f>
        <v>0</v>
      </c>
      <c r="U699" s="160">
        <f>+[1]data1cf!AT698</f>
        <v>0</v>
      </c>
      <c r="V699" s="160">
        <f>+[1]data1cf!AU698</f>
        <v>0</v>
      </c>
      <c r="W699" s="160">
        <f>+[1]data1cf!AV698</f>
        <v>0</v>
      </c>
      <c r="X699" s="160">
        <f>+[1]data1cf!AW698</f>
        <v>0</v>
      </c>
      <c r="Y699" s="160">
        <f>+[1]data1cf!AX698</f>
        <v>0</v>
      </c>
      <c r="Z699" s="160">
        <f>+[1]data1cf!AY698</f>
        <v>0</v>
      </c>
      <c r="AA699" s="160">
        <f>+[1]data1cf!AZ698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4"/>
        <v>-94136.291990266123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0">
        <f>+[1]data1cf!AA699</f>
        <v>-96293.65217659327</v>
      </c>
      <c r="C700" s="160">
        <f>+[1]data1cf!AB699</f>
        <v>-7521.2973061169314</v>
      </c>
      <c r="D700" s="160">
        <f>+[1]data1cf!AC699</f>
        <v>-3361.9052975825762</v>
      </c>
      <c r="E700" s="160">
        <f>+[1]data1cf!AD699</f>
        <v>-2985.6895796098506</v>
      </c>
      <c r="F700" s="160">
        <f>+[1]data1cf!AE699</f>
        <v>-3267.3015223708962</v>
      </c>
      <c r="G700" s="160">
        <f>+[1]data1cf!AF699</f>
        <v>-3470.6138037136561</v>
      </c>
      <c r="H700" s="160">
        <f>+[1]data1cf!AG699</f>
        <v>-2277.2188758389202</v>
      </c>
      <c r="I700" s="160">
        <f>+[1]data1cf!AH699</f>
        <v>-2401.3442638236829</v>
      </c>
      <c r="J700" s="160">
        <f>+[1]data1cf!AI699</f>
        <v>-2413.7784663586726</v>
      </c>
      <c r="K700" s="160">
        <f>+[1]data1cf!AJ699</f>
        <v>-2422.841797773086</v>
      </c>
      <c r="L700" s="160">
        <f>+[1]data1cf!AK699</f>
        <v>-2451.2724012390827</v>
      </c>
      <c r="M700" s="160">
        <f>+[1]data1cf!AL699</f>
        <v>-2449.6204320759089</v>
      </c>
      <c r="N700" s="160">
        <f>+[1]data1cf!AM699</f>
        <v>-2467.3591337709895</v>
      </c>
      <c r="O700" s="160">
        <f>+[1]data1cf!AN699</f>
        <v>-2277.4207492077721</v>
      </c>
      <c r="P700" s="160">
        <f>+[1]data1cf!AO699</f>
        <v>-2239.1676192968098</v>
      </c>
      <c r="Q700" s="160">
        <f>+[1]data1cf!AP699</f>
        <v>-2239.9557940353675</v>
      </c>
      <c r="R700" s="160">
        <f>+[1]data1cf!AQ699</f>
        <v>1104.4496730046542</v>
      </c>
      <c r="S700" s="160">
        <f>+[1]data1cf!AR699</f>
        <v>0</v>
      </c>
      <c r="T700" s="160">
        <f>+[1]data1cf!AS699</f>
        <v>0</v>
      </c>
      <c r="U700" s="160">
        <f>+[1]data1cf!AT699</f>
        <v>0</v>
      </c>
      <c r="V700" s="160">
        <f>+[1]data1cf!AU699</f>
        <v>0</v>
      </c>
      <c r="W700" s="160">
        <f>+[1]data1cf!AV699</f>
        <v>0</v>
      </c>
      <c r="X700" s="160">
        <f>+[1]data1cf!AW699</f>
        <v>0</v>
      </c>
      <c r="Y700" s="160">
        <f>+[1]data1cf!AX699</f>
        <v>0</v>
      </c>
      <c r="Z700" s="160">
        <f>+[1]data1cf!AY699</f>
        <v>0</v>
      </c>
      <c r="AA700" s="160">
        <f>+[1]data1cf!AZ699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4"/>
        <v>-98940.752921537307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0">
        <f>+[1]data1cf!AA700</f>
        <v>-102089.70918124063</v>
      </c>
      <c r="C701" s="160">
        <f>+[1]data1cf!AB700</f>
        <v>-7339.8831845418454</v>
      </c>
      <c r="D701" s="160">
        <f>+[1]data1cf!AC700</f>
        <v>-3113.5105022421126</v>
      </c>
      <c r="E701" s="160">
        <f>+[1]data1cf!AD700</f>
        <v>-2853.670869770066</v>
      </c>
      <c r="F701" s="160">
        <f>+[1]data1cf!AE700</f>
        <v>-3085.5840498646999</v>
      </c>
      <c r="G701" s="160">
        <f>+[1]data1cf!AF700</f>
        <v>-3478.3542993082096</v>
      </c>
      <c r="H701" s="160">
        <f>+[1]data1cf!AG700</f>
        <v>-2136.8253920186708</v>
      </c>
      <c r="I701" s="160">
        <f>+[1]data1cf!AH700</f>
        <v>-2268.387352982676</v>
      </c>
      <c r="J701" s="160">
        <f>+[1]data1cf!AI700</f>
        <v>-2280.8215555176662</v>
      </c>
      <c r="K701" s="160">
        <f>+[1]data1cf!AJ700</f>
        <v>-2289.6595362357389</v>
      </c>
      <c r="L701" s="160">
        <f>+[1]data1cf!AK700</f>
        <v>-2318.3154903980767</v>
      </c>
      <c r="M701" s="160">
        <f>+[1]data1cf!AL700</f>
        <v>-2316.4381705385613</v>
      </c>
      <c r="N701" s="160">
        <f>+[1]data1cf!AM700</f>
        <v>-2334.4022229299826</v>
      </c>
      <c r="O701" s="160">
        <f>+[1]data1cf!AN700</f>
        <v>-2144.238487670425</v>
      </c>
      <c r="P701" s="160">
        <f>+[1]data1cf!AO700</f>
        <v>-2106.2107084558029</v>
      </c>
      <c r="Q701" s="160">
        <f>+[1]data1cf!AP700</f>
        <v>-2106.7735324980204</v>
      </c>
      <c r="R701" s="160">
        <f>+[1]data1cf!AQ700</f>
        <v>1170.9281284251574</v>
      </c>
      <c r="S701" s="160">
        <f>+[1]data1cf!AR700</f>
        <v>0</v>
      </c>
      <c r="T701" s="160">
        <f>+[1]data1cf!AS700</f>
        <v>0</v>
      </c>
      <c r="U701" s="160">
        <f>+[1]data1cf!AT700</f>
        <v>0</v>
      </c>
      <c r="V701" s="160">
        <f>+[1]data1cf!AU700</f>
        <v>0</v>
      </c>
      <c r="W701" s="160">
        <f>+[1]data1cf!AV700</f>
        <v>0</v>
      </c>
      <c r="X701" s="160">
        <f>+[1]data1cf!AW700</f>
        <v>0</v>
      </c>
      <c r="Y701" s="160">
        <f>+[1]data1cf!AX700</f>
        <v>0</v>
      </c>
      <c r="Z701" s="160">
        <f>+[1]data1cf!AY700</f>
        <v>0</v>
      </c>
      <c r="AA701" s="160">
        <f>+[1]data1cf!AZ700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4"/>
        <v>-103110.68454371206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0">
        <f>+[1]data1cf!AA701</f>
        <v>-95747.427440941072</v>
      </c>
      <c r="C702" s="160">
        <f>+[1]data1cf!AB701</f>
        <v>-7488.4217645216513</v>
      </c>
      <c r="D702" s="160">
        <f>+[1]data1cf!AC701</f>
        <v>-3370.6174544166506</v>
      </c>
      <c r="E702" s="160">
        <f>+[1]data1cf!AD701</f>
        <v>-3024.4216757584863</v>
      </c>
      <c r="F702" s="160">
        <f>+[1]data1cf!AE701</f>
        <v>-3265.1043155376583</v>
      </c>
      <c r="G702" s="160">
        <f>+[1]data1cf!AF701</f>
        <v>-3580.9540309813001</v>
      </c>
      <c r="H702" s="160">
        <f>+[1]data1cf!AG701</f>
        <v>-2290.4496624798244</v>
      </c>
      <c r="I702" s="160">
        <f>+[1]data1cf!AH701</f>
        <v>-2413.8742222797555</v>
      </c>
      <c r="J702" s="160">
        <f>+[1]data1cf!AI701</f>
        <v>-2426.3084248147456</v>
      </c>
      <c r="K702" s="160">
        <f>+[1]data1cf!AJ701</f>
        <v>-2435.3929934468811</v>
      </c>
      <c r="L702" s="160">
        <f>+[1]data1cf!AK701</f>
        <v>-2463.8023596951562</v>
      </c>
      <c r="M702" s="160">
        <f>+[1]data1cf!AL701</f>
        <v>-2462.1716277497035</v>
      </c>
      <c r="N702" s="160">
        <f>+[1]data1cf!AM701</f>
        <v>-2479.8890922270621</v>
      </c>
      <c r="O702" s="160">
        <f>+[1]data1cf!AN701</f>
        <v>-2289.9719448815677</v>
      </c>
      <c r="P702" s="160">
        <f>+[1]data1cf!AO701</f>
        <v>-2251.6975777528824</v>
      </c>
      <c r="Q702" s="160">
        <f>+[1]data1cf!AP701</f>
        <v>-2252.5069897091626</v>
      </c>
      <c r="R702" s="160">
        <f>+[1]data1cf!AQ701</f>
        <v>1098.1846937766177</v>
      </c>
      <c r="S702" s="160">
        <f>+[1]data1cf!AR701</f>
        <v>0</v>
      </c>
      <c r="T702" s="160">
        <f>+[1]data1cf!AS701</f>
        <v>0</v>
      </c>
      <c r="U702" s="160">
        <f>+[1]data1cf!AT701</f>
        <v>0</v>
      </c>
      <c r="V702" s="160">
        <f>+[1]data1cf!AU701</f>
        <v>0</v>
      </c>
      <c r="W702" s="160">
        <f>+[1]data1cf!AV701</f>
        <v>0</v>
      </c>
      <c r="X702" s="160">
        <f>+[1]data1cf!AW701</f>
        <v>0</v>
      </c>
      <c r="Y702" s="160">
        <f>+[1]data1cf!AX701</f>
        <v>0</v>
      </c>
      <c r="Z702" s="160">
        <f>+[1]data1cf!AY701</f>
        <v>0</v>
      </c>
      <c r="AA702" s="160">
        <f>+[1]data1cf!AZ701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4"/>
        <v>-98553.620771263391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0">
        <f>+[1]data1cf!AA702</f>
        <v>-90952.66811583782</v>
      </c>
      <c r="C703" s="160">
        <f>+[1]data1cf!AB702</f>
        <v>-7495.5420241829761</v>
      </c>
      <c r="D703" s="160">
        <f>+[1]data1cf!AC702</f>
        <v>-3546.3549252540356</v>
      </c>
      <c r="E703" s="160">
        <f>+[1]data1cf!AD702</f>
        <v>-3122.171171572495</v>
      </c>
      <c r="F703" s="160">
        <f>+[1]data1cf!AE702</f>
        <v>-3329.2883054585868</v>
      </c>
      <c r="G703" s="160">
        <f>+[1]data1cf!AF702</f>
        <v>-3670.8295237568777</v>
      </c>
      <c r="H703" s="160">
        <f>+[1]data1cf!AG702</f>
        <v>-2406.5894735947136</v>
      </c>
      <c r="I703" s="160">
        <f>+[1]data1cf!AH702</f>
        <v>-2523.8621653901641</v>
      </c>
      <c r="J703" s="160">
        <f>+[1]data1cf!AI702</f>
        <v>-2536.2963679251543</v>
      </c>
      <c r="K703" s="160">
        <f>+[1]data1cf!AJ702</f>
        <v>-2545.5673567998492</v>
      </c>
      <c r="L703" s="160">
        <f>+[1]data1cf!AK702</f>
        <v>-2573.7903028055644</v>
      </c>
      <c r="M703" s="160">
        <f>+[1]data1cf!AL702</f>
        <v>-2572.3459911026721</v>
      </c>
      <c r="N703" s="160">
        <f>+[1]data1cf!AM702</f>
        <v>-2589.8770353374707</v>
      </c>
      <c r="O703" s="160">
        <f>+[1]data1cf!AN702</f>
        <v>-2400.1463082345358</v>
      </c>
      <c r="P703" s="160">
        <f>+[1]data1cf!AO702</f>
        <v>-2361.685520863291</v>
      </c>
      <c r="Q703" s="160">
        <f>+[1]data1cf!AP702</f>
        <v>-2362.6813530621312</v>
      </c>
      <c r="R703" s="160">
        <f>+[1]data1cf!AQ702</f>
        <v>1043.1907222214134</v>
      </c>
      <c r="S703" s="160">
        <f>+[1]data1cf!AR702</f>
        <v>0</v>
      </c>
      <c r="T703" s="160">
        <f>+[1]data1cf!AS702</f>
        <v>0</v>
      </c>
      <c r="U703" s="160">
        <f>+[1]data1cf!AT702</f>
        <v>0</v>
      </c>
      <c r="V703" s="160">
        <f>+[1]data1cf!AU702</f>
        <v>0</v>
      </c>
      <c r="W703" s="160">
        <f>+[1]data1cf!AV702</f>
        <v>0</v>
      </c>
      <c r="X703" s="160">
        <f>+[1]data1cf!AW702</f>
        <v>0</v>
      </c>
      <c r="Y703" s="160">
        <f>+[1]data1cf!AX702</f>
        <v>0</v>
      </c>
      <c r="Z703" s="160">
        <f>+[1]data1cf!AY702</f>
        <v>0</v>
      </c>
      <c r="AA703" s="160">
        <f>+[1]data1cf!AZ702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4"/>
        <v>-94971.876493070449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0">
        <f>+[1]data1cf!AA703</f>
        <v>-87157.916957837486</v>
      </c>
      <c r="C704" s="160">
        <f>+[1]data1cf!AB703</f>
        <v>-7640.4146533856201</v>
      </c>
      <c r="D704" s="160">
        <f>+[1]data1cf!AC703</f>
        <v>-3684.0086177299272</v>
      </c>
      <c r="E704" s="160">
        <f>+[1]data1cf!AD703</f>
        <v>-3275.9760483077152</v>
      </c>
      <c r="F704" s="160">
        <f>+[1]data1cf!AE703</f>
        <v>-3681.89140685853</v>
      </c>
      <c r="G704" s="160">
        <f>+[1]data1cf!AF703</f>
        <v>-3872.1900050257091</v>
      </c>
      <c r="H704" s="160">
        <f>+[1]data1cf!AG703</f>
        <v>-2498.5068468840755</v>
      </c>
      <c r="I704" s="160">
        <f>+[1]data1cf!AH703</f>
        <v>-2610.9107211537657</v>
      </c>
      <c r="J704" s="160">
        <f>+[1]data1cf!AI703</f>
        <v>-2623.3449236887554</v>
      </c>
      <c r="K704" s="160">
        <f>+[1]data1cf!AJ703</f>
        <v>-2632.7634524884738</v>
      </c>
      <c r="L704" s="160">
        <f>+[1]data1cf!AK703</f>
        <v>-2660.8388585691655</v>
      </c>
      <c r="M704" s="160">
        <f>+[1]data1cf!AL703</f>
        <v>-2659.5420867912962</v>
      </c>
      <c r="N704" s="160">
        <f>+[1]data1cf!AM703</f>
        <v>-2676.9255911010723</v>
      </c>
      <c r="O704" s="160">
        <f>+[1]data1cf!AN703</f>
        <v>-2487.3424039231604</v>
      </c>
      <c r="P704" s="160">
        <f>+[1]data1cf!AO703</f>
        <v>-2448.7340766268926</v>
      </c>
      <c r="Q704" s="160">
        <f>+[1]data1cf!AP703</f>
        <v>-2449.8774487507553</v>
      </c>
      <c r="R704" s="160">
        <f>+[1]data1cf!AQ703</f>
        <v>999.66644433961267</v>
      </c>
      <c r="S704" s="160">
        <f>+[1]data1cf!AR703</f>
        <v>0</v>
      </c>
      <c r="T704" s="160">
        <f>+[1]data1cf!AS703</f>
        <v>0</v>
      </c>
      <c r="U704" s="160">
        <f>+[1]data1cf!AT703</f>
        <v>0</v>
      </c>
      <c r="V704" s="160">
        <f>+[1]data1cf!AU703</f>
        <v>0</v>
      </c>
      <c r="W704" s="160">
        <f>+[1]data1cf!AV703</f>
        <v>0</v>
      </c>
      <c r="X704" s="160">
        <f>+[1]data1cf!AW703</f>
        <v>0</v>
      </c>
      <c r="Y704" s="160">
        <f>+[1]data1cf!AX703</f>
        <v>0</v>
      </c>
      <c r="Z704" s="160">
        <f>+[1]data1cf!AY703</f>
        <v>0</v>
      </c>
      <c r="AA704" s="160">
        <f>+[1]data1cf!AZ703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4"/>
        <v>-92483.13959262459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0">
        <f>+[1]data1cf!AA704</f>
        <v>-93054.43671175951</v>
      </c>
      <c r="C705" s="160">
        <f>+[1]data1cf!AB704</f>
        <v>-7514.7767735980933</v>
      </c>
      <c r="D705" s="160">
        <f>+[1]data1cf!AC704</f>
        <v>-3513.3198762499924</v>
      </c>
      <c r="E705" s="160">
        <f>+[1]data1cf!AD704</f>
        <v>-3257.3010150550745</v>
      </c>
      <c r="F705" s="160">
        <f>+[1]data1cf!AE704</f>
        <v>-3356.0676492291846</v>
      </c>
      <c r="G705" s="160">
        <f>+[1]data1cf!AF704</f>
        <v>-3590.8420260210905</v>
      </c>
      <c r="H705" s="160">
        <f>+[1]data1cf!AG704</f>
        <v>-2355.6799302398354</v>
      </c>
      <c r="I705" s="160">
        <f>+[1]data1cf!AH704</f>
        <v>-2475.6492752145969</v>
      </c>
      <c r="J705" s="160">
        <f>+[1]data1cf!AI704</f>
        <v>-2488.083477749587</v>
      </c>
      <c r="K705" s="160">
        <f>+[1]data1cf!AJ704</f>
        <v>-2497.2727498612735</v>
      </c>
      <c r="L705" s="160">
        <f>+[1]data1cf!AK704</f>
        <v>-2525.5774126299975</v>
      </c>
      <c r="M705" s="160">
        <f>+[1]data1cf!AL704</f>
        <v>-2524.0513841640959</v>
      </c>
      <c r="N705" s="160">
        <f>+[1]data1cf!AM704</f>
        <v>-2541.6641451619039</v>
      </c>
      <c r="O705" s="160">
        <f>+[1]data1cf!AN704</f>
        <v>-2351.8517012959601</v>
      </c>
      <c r="P705" s="160">
        <f>+[1]data1cf!AO704</f>
        <v>-2313.4726306877242</v>
      </c>
      <c r="Q705" s="160">
        <f>+[1]data1cf!AP704</f>
        <v>-2314.386746123555</v>
      </c>
      <c r="R705" s="160">
        <f>+[1]data1cf!AQ704</f>
        <v>1067.2971673091968</v>
      </c>
      <c r="S705" s="160">
        <f>+[1]data1cf!AR704</f>
        <v>0</v>
      </c>
      <c r="T705" s="160">
        <f>+[1]data1cf!AS704</f>
        <v>0</v>
      </c>
      <c r="U705" s="160">
        <f>+[1]data1cf!AT704</f>
        <v>0</v>
      </c>
      <c r="V705" s="160">
        <f>+[1]data1cf!AU704</f>
        <v>0</v>
      </c>
      <c r="W705" s="160">
        <f>+[1]data1cf!AV704</f>
        <v>0</v>
      </c>
      <c r="X705" s="160">
        <f>+[1]data1cf!AW704</f>
        <v>0</v>
      </c>
      <c r="Y705" s="160">
        <f>+[1]data1cf!AX704</f>
        <v>0</v>
      </c>
      <c r="Z705" s="160">
        <f>+[1]data1cf!AY704</f>
        <v>0</v>
      </c>
      <c r="AA705" s="160">
        <f>+[1]data1cf!AZ704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4"/>
        <v>-96695.725568814742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0">
        <f>+[1]data1cf!AA705</f>
        <v>-100086.60831290606</v>
      </c>
      <c r="C706" s="160">
        <f>+[1]data1cf!AB705</f>
        <v>-7394.5713144069532</v>
      </c>
      <c r="D706" s="160">
        <f>+[1]data1cf!AC705</f>
        <v>-3218.9198061456455</v>
      </c>
      <c r="E706" s="160">
        <f>+[1]data1cf!AD705</f>
        <v>-2875.210269590671</v>
      </c>
      <c r="F706" s="160">
        <f>+[1]data1cf!AE705</f>
        <v>-3142.7413753826513</v>
      </c>
      <c r="G706" s="160">
        <f>+[1]data1cf!AF705</f>
        <v>-3582.6840699138702</v>
      </c>
      <c r="H706" s="160">
        <f>+[1]data1cf!AG705</f>
        <v>-2185.3449819956791</v>
      </c>
      <c r="I706" s="160">
        <f>+[1]data1cf!AH705</f>
        <v>-2314.3368844215765</v>
      </c>
      <c r="J706" s="160">
        <f>+[1]data1cf!AI705</f>
        <v>-2326.7710869565663</v>
      </c>
      <c r="K706" s="160">
        <f>+[1]data1cf!AJ705</f>
        <v>-2335.6869482364</v>
      </c>
      <c r="L706" s="160">
        <f>+[1]data1cf!AK705</f>
        <v>-2364.2650218369768</v>
      </c>
      <c r="M706" s="160">
        <f>+[1]data1cf!AL705</f>
        <v>-2362.4655825392229</v>
      </c>
      <c r="N706" s="160">
        <f>+[1]data1cf!AM705</f>
        <v>-2380.3517543688831</v>
      </c>
      <c r="O706" s="160">
        <f>+[1]data1cf!AN705</f>
        <v>-2190.2658996710861</v>
      </c>
      <c r="P706" s="160">
        <f>+[1]data1cf!AO705</f>
        <v>-2152.1602398947034</v>
      </c>
      <c r="Q706" s="160">
        <f>+[1]data1cf!AP705</f>
        <v>-2152.8009444986815</v>
      </c>
      <c r="R706" s="160">
        <f>+[1]data1cf!AQ705</f>
        <v>1147.9533627057071</v>
      </c>
      <c r="S706" s="160">
        <f>+[1]data1cf!AR705</f>
        <v>0</v>
      </c>
      <c r="T706" s="160">
        <f>+[1]data1cf!AS705</f>
        <v>0</v>
      </c>
      <c r="U706" s="160">
        <f>+[1]data1cf!AT705</f>
        <v>0</v>
      </c>
      <c r="V706" s="160">
        <f>+[1]data1cf!AU705</f>
        <v>0</v>
      </c>
      <c r="W706" s="160">
        <f>+[1]data1cf!AV705</f>
        <v>0</v>
      </c>
      <c r="X706" s="160">
        <f>+[1]data1cf!AW705</f>
        <v>0</v>
      </c>
      <c r="Y706" s="160">
        <f>+[1]data1cf!AX705</f>
        <v>0</v>
      </c>
      <c r="Z706" s="160">
        <f>+[1]data1cf!AY705</f>
        <v>0</v>
      </c>
      <c r="AA706" s="160">
        <f>+[1]data1cf!AZ705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4"/>
        <v>-101705.12256483251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0">
        <f>+[1]data1cf!AA706</f>
        <v>-89805.711238042306</v>
      </c>
      <c r="C707" s="160">
        <f>+[1]data1cf!AB706</f>
        <v>-7705.0917038300431</v>
      </c>
      <c r="D707" s="160">
        <f>+[1]data1cf!AC706</f>
        <v>-3569.5375319454547</v>
      </c>
      <c r="E707" s="160">
        <f>+[1]data1cf!AD706</f>
        <v>-3197.4789695875711</v>
      </c>
      <c r="F707" s="160">
        <f>+[1]data1cf!AE706</f>
        <v>-3496.8304294900527</v>
      </c>
      <c r="G707" s="160">
        <f>+[1]data1cf!AF706</f>
        <v>-3834.3766109679163</v>
      </c>
      <c r="H707" s="160">
        <f>+[1]data1cf!AG706</f>
        <v>-2434.3713383583267</v>
      </c>
      <c r="I707" s="160">
        <f>+[1]data1cf!AH706</f>
        <v>-2550.1724386012911</v>
      </c>
      <c r="J707" s="160">
        <f>+[1]data1cf!AI706</f>
        <v>-2562.6066411362808</v>
      </c>
      <c r="K707" s="160">
        <f>+[1]data1cf!AJ706</f>
        <v>-2571.9222236943851</v>
      </c>
      <c r="L707" s="160">
        <f>+[1]data1cf!AK706</f>
        <v>-2600.1005760166913</v>
      </c>
      <c r="M707" s="160">
        <f>+[1]data1cf!AL706</f>
        <v>-2598.7008579972075</v>
      </c>
      <c r="N707" s="160">
        <f>+[1]data1cf!AM706</f>
        <v>-2616.1873085485977</v>
      </c>
      <c r="O707" s="160">
        <f>+[1]data1cf!AN706</f>
        <v>-2426.5011751290713</v>
      </c>
      <c r="P707" s="160">
        <f>+[1]data1cf!AO706</f>
        <v>-2387.995794074418</v>
      </c>
      <c r="Q707" s="160">
        <f>+[1]data1cf!AP706</f>
        <v>-2389.0362199566662</v>
      </c>
      <c r="R707" s="160">
        <f>+[1]data1cf!AQ706</f>
        <v>1030.0355856158499</v>
      </c>
      <c r="S707" s="160">
        <f>+[1]data1cf!AR706</f>
        <v>0</v>
      </c>
      <c r="T707" s="160">
        <f>+[1]data1cf!AS706</f>
        <v>0</v>
      </c>
      <c r="U707" s="160">
        <f>+[1]data1cf!AT706</f>
        <v>0</v>
      </c>
      <c r="V707" s="160">
        <f>+[1]data1cf!AU706</f>
        <v>0</v>
      </c>
      <c r="W707" s="160">
        <f>+[1]data1cf!AV706</f>
        <v>0</v>
      </c>
      <c r="X707" s="160">
        <f>+[1]data1cf!AW706</f>
        <v>0</v>
      </c>
      <c r="Y707" s="160">
        <f>+[1]data1cf!AX706</f>
        <v>0</v>
      </c>
      <c r="Z707" s="160">
        <f>+[1]data1cf!AY706</f>
        <v>0</v>
      </c>
      <c r="AA707" s="160">
        <f>+[1]data1cf!AZ706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4"/>
        <v>-94419.104333978408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0">
        <f>+[1]data1cf!AA707</f>
        <v>-89994.066184057883</v>
      </c>
      <c r="C708" s="160">
        <f>+[1]data1cf!AB707</f>
        <v>-7623.1733412567519</v>
      </c>
      <c r="D708" s="160">
        <f>+[1]data1cf!AC707</f>
        <v>-3632.1965150261576</v>
      </c>
      <c r="E708" s="160">
        <f>+[1]data1cf!AD707</f>
        <v>-3277.2185958915916</v>
      </c>
      <c r="F708" s="160">
        <f>+[1]data1cf!AE707</f>
        <v>-3441.5700922365004</v>
      </c>
      <c r="G708" s="160">
        <f>+[1]data1cf!AF707</f>
        <v>-3680.678209521695</v>
      </c>
      <c r="H708" s="160">
        <f>+[1]data1cf!AG707</f>
        <v>-2429.8089596507507</v>
      </c>
      <c r="I708" s="160">
        <f>+[1]data1cf!AH707</f>
        <v>-2545.8517268236501</v>
      </c>
      <c r="J708" s="160">
        <f>+[1]data1cf!AI707</f>
        <v>-2558.2859293586403</v>
      </c>
      <c r="K708" s="160">
        <f>+[1]data1cf!AJ707</f>
        <v>-2567.5941886764435</v>
      </c>
      <c r="L708" s="160">
        <f>+[1]data1cf!AK707</f>
        <v>-2595.7798642390508</v>
      </c>
      <c r="M708" s="160">
        <f>+[1]data1cf!AL707</f>
        <v>-2594.3728229792659</v>
      </c>
      <c r="N708" s="160">
        <f>+[1]data1cf!AM707</f>
        <v>-2611.8665967709571</v>
      </c>
      <c r="O708" s="160">
        <f>+[1]data1cf!AN707</f>
        <v>-2422.1731401111301</v>
      </c>
      <c r="P708" s="160">
        <f>+[1]data1cf!AO707</f>
        <v>-2383.6750822967774</v>
      </c>
      <c r="Q708" s="160">
        <f>+[1]data1cf!AP707</f>
        <v>-2384.708184938725</v>
      </c>
      <c r="R708" s="160">
        <f>+[1]data1cf!AQ707</f>
        <v>1032.1959415046701</v>
      </c>
      <c r="S708" s="160">
        <f>+[1]data1cf!AR707</f>
        <v>0</v>
      </c>
      <c r="T708" s="160">
        <f>+[1]data1cf!AS707</f>
        <v>0</v>
      </c>
      <c r="U708" s="160">
        <f>+[1]data1cf!AT707</f>
        <v>0</v>
      </c>
      <c r="V708" s="160">
        <f>+[1]data1cf!AU707</f>
        <v>0</v>
      </c>
      <c r="W708" s="160">
        <f>+[1]data1cf!AV707</f>
        <v>0</v>
      </c>
      <c r="X708" s="160">
        <f>+[1]data1cf!AW707</f>
        <v>0</v>
      </c>
      <c r="Y708" s="160">
        <f>+[1]data1cf!AX707</f>
        <v>0</v>
      </c>
      <c r="Z708" s="160">
        <f>+[1]data1cf!AY707</f>
        <v>0</v>
      </c>
      <c r="AA708" s="160">
        <f>+[1]data1cf!AZ707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5">SUMPRODUCT(B708:AJ708,PVCapPrice)</f>
        <v>-94502.064230268428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0">
        <f>+[1]data1cf!AA708</f>
        <v>-98673.956226303228</v>
      </c>
      <c r="C709" s="160">
        <f>+[1]data1cf!AB708</f>
        <v>-7435.9227678429443</v>
      </c>
      <c r="D709" s="160">
        <f>+[1]data1cf!AC708</f>
        <v>-3260.3522985399622</v>
      </c>
      <c r="E709" s="160">
        <f>+[1]data1cf!AD708</f>
        <v>-2991.4835731296621</v>
      </c>
      <c r="F709" s="160">
        <f>+[1]data1cf!AE708</f>
        <v>-3171.2147349078177</v>
      </c>
      <c r="G709" s="160">
        <f>+[1]data1cf!AF708</f>
        <v>-3575.8917273779316</v>
      </c>
      <c r="H709" s="160">
        <f>+[1]data1cf!AG708</f>
        <v>-2219.5625798738738</v>
      </c>
      <c r="I709" s="160">
        <f>+[1]data1cf!AH708</f>
        <v>-2346.7419931665763</v>
      </c>
      <c r="J709" s="160">
        <f>+[1]data1cf!AI708</f>
        <v>-2359.176195701566</v>
      </c>
      <c r="K709" s="160">
        <f>+[1]data1cf!AJ708</f>
        <v>-2368.1469808945262</v>
      </c>
      <c r="L709" s="160">
        <f>+[1]data1cf!AK708</f>
        <v>-2396.6701305819765</v>
      </c>
      <c r="M709" s="160">
        <f>+[1]data1cf!AL708</f>
        <v>-2394.9256151973491</v>
      </c>
      <c r="N709" s="160">
        <f>+[1]data1cf!AM708</f>
        <v>-2412.7568631138829</v>
      </c>
      <c r="O709" s="160">
        <f>+[1]data1cf!AN708</f>
        <v>-2222.7259323292128</v>
      </c>
      <c r="P709" s="160">
        <f>+[1]data1cf!AO708</f>
        <v>-2184.5653486397032</v>
      </c>
      <c r="Q709" s="160">
        <f>+[1]data1cf!AP708</f>
        <v>-2185.2609771568077</v>
      </c>
      <c r="R709" s="160">
        <f>+[1]data1cf!AQ708</f>
        <v>1131.7508083332073</v>
      </c>
      <c r="S709" s="160">
        <f>+[1]data1cf!AR708</f>
        <v>0</v>
      </c>
      <c r="T709" s="160">
        <f>+[1]data1cf!AS708</f>
        <v>0</v>
      </c>
      <c r="U709" s="160">
        <f>+[1]data1cf!AT708</f>
        <v>0</v>
      </c>
      <c r="V709" s="160">
        <f>+[1]data1cf!AU708</f>
        <v>0</v>
      </c>
      <c r="W709" s="160">
        <f>+[1]data1cf!AV708</f>
        <v>0</v>
      </c>
      <c r="X709" s="160">
        <f>+[1]data1cf!AW708</f>
        <v>0</v>
      </c>
      <c r="Y709" s="160">
        <f>+[1]data1cf!AX708</f>
        <v>0</v>
      </c>
      <c r="Z709" s="160">
        <f>+[1]data1cf!AY708</f>
        <v>0</v>
      </c>
      <c r="AA709" s="160">
        <f>+[1]data1cf!AZ708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5"/>
        <v>-100711.69153549368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0">
        <f>+[1]data1cf!AA709</f>
        <v>-94093.698129539247</v>
      </c>
      <c r="C710" s="160">
        <f>+[1]data1cf!AB709</f>
        <v>-7477.0593336679658</v>
      </c>
      <c r="D710" s="160">
        <f>+[1]data1cf!AC709</f>
        <v>-3406.1038570864071</v>
      </c>
      <c r="E710" s="160">
        <f>+[1]data1cf!AD709</f>
        <v>-3097.0107762598655</v>
      </c>
      <c r="F710" s="160">
        <f>+[1]data1cf!AE709</f>
        <v>-3380.3474968087794</v>
      </c>
      <c r="G710" s="160">
        <f>+[1]data1cf!AF709</f>
        <v>-3586.6586759309012</v>
      </c>
      <c r="H710" s="160">
        <f>+[1]data1cf!AG709</f>
        <v>-2330.5066907556343</v>
      </c>
      <c r="I710" s="160">
        <f>+[1]data1cf!AH709</f>
        <v>-2451.8094496998647</v>
      </c>
      <c r="J710" s="160">
        <f>+[1]data1cf!AI709</f>
        <v>-2464.2436522348544</v>
      </c>
      <c r="K710" s="160">
        <f>+[1]data1cf!AJ709</f>
        <v>-2473.3925178626168</v>
      </c>
      <c r="L710" s="160">
        <f>+[1]data1cf!AK709</f>
        <v>-2501.7375871152649</v>
      </c>
      <c r="M710" s="160">
        <f>+[1]data1cf!AL709</f>
        <v>-2500.1711521654397</v>
      </c>
      <c r="N710" s="160">
        <f>+[1]data1cf!AM709</f>
        <v>-2517.8243196471713</v>
      </c>
      <c r="O710" s="160">
        <f>+[1]data1cf!AN709</f>
        <v>-2327.9714692973034</v>
      </c>
      <c r="P710" s="160">
        <f>+[1]data1cf!AO709</f>
        <v>-2289.6328051729915</v>
      </c>
      <c r="Q710" s="160">
        <f>+[1]data1cf!AP709</f>
        <v>-2290.5065141248988</v>
      </c>
      <c r="R710" s="160">
        <f>+[1]data1cf!AQ709</f>
        <v>1079.2170800665631</v>
      </c>
      <c r="S710" s="160">
        <f>+[1]data1cf!AR709</f>
        <v>0</v>
      </c>
      <c r="T710" s="160">
        <f>+[1]data1cf!AS709</f>
        <v>0</v>
      </c>
      <c r="U710" s="160">
        <f>+[1]data1cf!AT709</f>
        <v>0</v>
      </c>
      <c r="V710" s="160">
        <f>+[1]data1cf!AU709</f>
        <v>0</v>
      </c>
      <c r="W710" s="160">
        <f>+[1]data1cf!AV709</f>
        <v>0</v>
      </c>
      <c r="X710" s="160">
        <f>+[1]data1cf!AW709</f>
        <v>0</v>
      </c>
      <c r="Y710" s="160">
        <f>+[1]data1cf!AX709</f>
        <v>0</v>
      </c>
      <c r="Z710" s="160">
        <f>+[1]data1cf!AY709</f>
        <v>0</v>
      </c>
      <c r="AA710" s="160">
        <f>+[1]data1cf!AZ709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5"/>
        <v>-97348.232663874922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0">
        <f>+[1]data1cf!AA710</f>
        <v>-88800.470362594569</v>
      </c>
      <c r="C711" s="160">
        <f>+[1]data1cf!AB710</f>
        <v>-7579.5483912598384</v>
      </c>
      <c r="D711" s="160">
        <f>+[1]data1cf!AC710</f>
        <v>-3630.5840915615472</v>
      </c>
      <c r="E711" s="160">
        <f>+[1]data1cf!AD710</f>
        <v>-3224.5022017926321</v>
      </c>
      <c r="F711" s="160">
        <f>+[1]data1cf!AE710</f>
        <v>-3546.2129740139653</v>
      </c>
      <c r="G711" s="160">
        <f>+[1]data1cf!AF710</f>
        <v>-3739.620077063058</v>
      </c>
      <c r="H711" s="160">
        <f>+[1]data1cf!AG710</f>
        <v>-2458.7205241012321</v>
      </c>
      <c r="I711" s="160">
        <f>+[1]data1cf!AH710</f>
        <v>-2573.2318600913618</v>
      </c>
      <c r="J711" s="160">
        <f>+[1]data1cf!AI710</f>
        <v>-2585.6660626263515</v>
      </c>
      <c r="K711" s="160">
        <f>+[1]data1cf!AJ710</f>
        <v>-2595.0207289496934</v>
      </c>
      <c r="L711" s="160">
        <f>+[1]data1cf!AK710</f>
        <v>-2623.159997506762</v>
      </c>
      <c r="M711" s="160">
        <f>+[1]data1cf!AL710</f>
        <v>-2621.7993632525158</v>
      </c>
      <c r="N711" s="160">
        <f>+[1]data1cf!AM710</f>
        <v>-2639.2467300386684</v>
      </c>
      <c r="O711" s="160">
        <f>+[1]data1cf!AN710</f>
        <v>-2449.59968038438</v>
      </c>
      <c r="P711" s="160">
        <f>+[1]data1cf!AO710</f>
        <v>-2411.0552155644887</v>
      </c>
      <c r="Q711" s="160">
        <f>+[1]data1cf!AP710</f>
        <v>-2412.1347252119749</v>
      </c>
      <c r="R711" s="160">
        <f>+[1]data1cf!AQ710</f>
        <v>1018.5058748708146</v>
      </c>
      <c r="S711" s="160">
        <f>+[1]data1cf!AR710</f>
        <v>0</v>
      </c>
      <c r="T711" s="160">
        <f>+[1]data1cf!AS710</f>
        <v>0</v>
      </c>
      <c r="U711" s="160">
        <f>+[1]data1cf!AT710</f>
        <v>0</v>
      </c>
      <c r="V711" s="160">
        <f>+[1]data1cf!AU710</f>
        <v>0</v>
      </c>
      <c r="W711" s="160">
        <f>+[1]data1cf!AV710</f>
        <v>0</v>
      </c>
      <c r="X711" s="160">
        <f>+[1]data1cf!AW710</f>
        <v>0</v>
      </c>
      <c r="Y711" s="160">
        <f>+[1]data1cf!AX710</f>
        <v>0</v>
      </c>
      <c r="Z711" s="160">
        <f>+[1]data1cf!AY710</f>
        <v>0</v>
      </c>
      <c r="AA711" s="160">
        <f>+[1]data1cf!AZ710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5"/>
        <v>-93563.227286183625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0">
        <f>+[1]data1cf!AA711</f>
        <v>-98459.513595346143</v>
      </c>
      <c r="C712" s="160">
        <f>+[1]data1cf!AB711</f>
        <v>-7368.8338256556081</v>
      </c>
      <c r="D712" s="160">
        <f>+[1]data1cf!AC711</f>
        <v>-3281.7277959789944</v>
      </c>
      <c r="E712" s="160">
        <f>+[1]data1cf!AD711</f>
        <v>-2935.0712856226191</v>
      </c>
      <c r="F712" s="160">
        <f>+[1]data1cf!AE711</f>
        <v>-3180.2436922696738</v>
      </c>
      <c r="G712" s="160">
        <f>+[1]data1cf!AF711</f>
        <v>-3602.963621217611</v>
      </c>
      <c r="H712" s="160">
        <f>+[1]data1cf!AG711</f>
        <v>-2224.7568607471476</v>
      </c>
      <c r="I712" s="160">
        <f>+[1]data1cf!AH711</f>
        <v>-2351.6611355666269</v>
      </c>
      <c r="J712" s="160">
        <f>+[1]data1cf!AI711</f>
        <v>-2364.095338101617</v>
      </c>
      <c r="K712" s="160">
        <f>+[1]data1cf!AJ711</f>
        <v>-2373.0744608240693</v>
      </c>
      <c r="L712" s="160">
        <f>+[1]data1cf!AK711</f>
        <v>-2401.5892729820271</v>
      </c>
      <c r="M712" s="160">
        <f>+[1]data1cf!AL711</f>
        <v>-2399.8530951268917</v>
      </c>
      <c r="N712" s="160">
        <f>+[1]data1cf!AM711</f>
        <v>-2417.6760055139334</v>
      </c>
      <c r="O712" s="160">
        <f>+[1]data1cf!AN711</f>
        <v>-2227.6534122587555</v>
      </c>
      <c r="P712" s="160">
        <f>+[1]data1cf!AO711</f>
        <v>-2189.4844910397537</v>
      </c>
      <c r="Q712" s="160">
        <f>+[1]data1cf!AP711</f>
        <v>-2190.1884570863504</v>
      </c>
      <c r="R712" s="160">
        <f>+[1]data1cf!AQ711</f>
        <v>1129.291237133182</v>
      </c>
      <c r="S712" s="160">
        <f>+[1]data1cf!AR711</f>
        <v>0</v>
      </c>
      <c r="T712" s="160">
        <f>+[1]data1cf!AS711</f>
        <v>0</v>
      </c>
      <c r="U712" s="160">
        <f>+[1]data1cf!AT711</f>
        <v>0</v>
      </c>
      <c r="V712" s="160">
        <f>+[1]data1cf!AU711</f>
        <v>0</v>
      </c>
      <c r="W712" s="160">
        <f>+[1]data1cf!AV711</f>
        <v>0</v>
      </c>
      <c r="X712" s="160">
        <f>+[1]data1cf!AW711</f>
        <v>0</v>
      </c>
      <c r="Y712" s="160">
        <f>+[1]data1cf!AX711</f>
        <v>0</v>
      </c>
      <c r="Z712" s="160">
        <f>+[1]data1cf!AY711</f>
        <v>0</v>
      </c>
      <c r="AA712" s="160">
        <f>+[1]data1cf!AZ711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5"/>
        <v>-100489.18354714039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0">
        <f>+[1]data1cf!AA712</f>
        <v>-94758.993062963244</v>
      </c>
      <c r="C713" s="160">
        <f>+[1]data1cf!AB712</f>
        <v>-7506.6417600456489</v>
      </c>
      <c r="D713" s="160">
        <f>+[1]data1cf!AC712</f>
        <v>-3468.2714262202298</v>
      </c>
      <c r="E713" s="160">
        <f>+[1]data1cf!AD712</f>
        <v>-3012.0121875996297</v>
      </c>
      <c r="F713" s="160">
        <f>+[1]data1cf!AE712</f>
        <v>-3274.7230464610175</v>
      </c>
      <c r="G713" s="160">
        <f>+[1]data1cf!AF712</f>
        <v>-3490.3885116714305</v>
      </c>
      <c r="H713" s="160">
        <f>+[1]data1cf!AG712</f>
        <v>-2314.3917572074542</v>
      </c>
      <c r="I713" s="160">
        <f>+[1]data1cf!AH712</f>
        <v>-2436.5481161630646</v>
      </c>
      <c r="J713" s="160">
        <f>+[1]data1cf!AI712</f>
        <v>-2448.9823186980548</v>
      </c>
      <c r="K713" s="160">
        <f>+[1]data1cf!AJ712</f>
        <v>-2458.1053176588061</v>
      </c>
      <c r="L713" s="160">
        <f>+[1]data1cf!AK712</f>
        <v>-2486.4762535784648</v>
      </c>
      <c r="M713" s="160">
        <f>+[1]data1cf!AL712</f>
        <v>-2484.8839519616286</v>
      </c>
      <c r="N713" s="160">
        <f>+[1]data1cf!AM712</f>
        <v>-2502.5629861103712</v>
      </c>
      <c r="O713" s="160">
        <f>+[1]data1cf!AN712</f>
        <v>-2312.6842690934923</v>
      </c>
      <c r="P713" s="160">
        <f>+[1]data1cf!AO712</f>
        <v>-2274.3714716361915</v>
      </c>
      <c r="Q713" s="160">
        <f>+[1]data1cf!AP712</f>
        <v>-2275.2193139210876</v>
      </c>
      <c r="R713" s="160">
        <f>+[1]data1cf!AQ712</f>
        <v>1086.8477468349631</v>
      </c>
      <c r="S713" s="160">
        <f>+[1]data1cf!AR712</f>
        <v>0</v>
      </c>
      <c r="T713" s="160">
        <f>+[1]data1cf!AS712</f>
        <v>0</v>
      </c>
      <c r="U713" s="160">
        <f>+[1]data1cf!AT712</f>
        <v>0</v>
      </c>
      <c r="V713" s="160">
        <f>+[1]data1cf!AU712</f>
        <v>0</v>
      </c>
      <c r="W713" s="160">
        <f>+[1]data1cf!AV712</f>
        <v>0</v>
      </c>
      <c r="X713" s="160">
        <f>+[1]data1cf!AW712</f>
        <v>0</v>
      </c>
      <c r="Y713" s="160">
        <f>+[1]data1cf!AX712</f>
        <v>0</v>
      </c>
      <c r="Z713" s="160">
        <f>+[1]data1cf!AY712</f>
        <v>0</v>
      </c>
      <c r="AA713" s="160">
        <f>+[1]data1cf!AZ712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5"/>
        <v>-97801.088655769898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0">
        <f>+[1]data1cf!AA713</f>
        <v>-102383.71407961645</v>
      </c>
      <c r="C714" s="160">
        <f>+[1]data1cf!AB713</f>
        <v>-7418.3739089090968</v>
      </c>
      <c r="D714" s="160">
        <f>+[1]data1cf!AC713</f>
        <v>-3076.2286507365297</v>
      </c>
      <c r="E714" s="160">
        <f>+[1]data1cf!AD713</f>
        <v>-2844.4649567328938</v>
      </c>
      <c r="F714" s="160">
        <f>+[1]data1cf!AE713</f>
        <v>-3025.6110450794399</v>
      </c>
      <c r="G714" s="160">
        <f>+[1]data1cf!AF713</f>
        <v>-3439.005553002441</v>
      </c>
      <c r="H714" s="160">
        <f>+[1]data1cf!AG713</f>
        <v>-2129.7039348090361</v>
      </c>
      <c r="I714" s="160">
        <f>+[1]data1cf!AH713</f>
        <v>-2261.6431158178534</v>
      </c>
      <c r="J714" s="160">
        <f>+[1]data1cf!AI713</f>
        <v>-2274.0773183528436</v>
      </c>
      <c r="K714" s="160">
        <f>+[1]data1cf!AJ713</f>
        <v>-2282.9038681604675</v>
      </c>
      <c r="L714" s="160">
        <f>+[1]data1cf!AK713</f>
        <v>-2311.5712532332536</v>
      </c>
      <c r="M714" s="160">
        <f>+[1]data1cf!AL713</f>
        <v>-2309.6825024632899</v>
      </c>
      <c r="N714" s="160">
        <f>+[1]data1cf!AM713</f>
        <v>-2327.6579857651604</v>
      </c>
      <c r="O714" s="160">
        <f>+[1]data1cf!AN713</f>
        <v>-2137.4828195951536</v>
      </c>
      <c r="P714" s="160">
        <f>+[1]data1cf!AO713</f>
        <v>-2099.4664712909807</v>
      </c>
      <c r="Q714" s="160">
        <f>+[1]data1cf!AP713</f>
        <v>-2100.017864422749</v>
      </c>
      <c r="R714" s="160">
        <f>+[1]data1cf!AQ713</f>
        <v>1174.3002470075687</v>
      </c>
      <c r="S714" s="160">
        <f>+[1]data1cf!AR713</f>
        <v>0</v>
      </c>
      <c r="T714" s="160">
        <f>+[1]data1cf!AS713</f>
        <v>0</v>
      </c>
      <c r="U714" s="160">
        <f>+[1]data1cf!AT713</f>
        <v>0</v>
      </c>
      <c r="V714" s="160">
        <f>+[1]data1cf!AU713</f>
        <v>0</v>
      </c>
      <c r="W714" s="160">
        <f>+[1]data1cf!AV713</f>
        <v>0</v>
      </c>
      <c r="X714" s="160">
        <f>+[1]data1cf!AW713</f>
        <v>0</v>
      </c>
      <c r="Y714" s="160">
        <f>+[1]data1cf!AX713</f>
        <v>0</v>
      </c>
      <c r="Z714" s="160">
        <f>+[1]data1cf!AY713</f>
        <v>0</v>
      </c>
      <c r="AA714" s="160">
        <f>+[1]data1cf!AZ713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5"/>
        <v>-103328.23227115403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0">
        <f>+[1]data1cf!AA714</f>
        <v>-86303.039264568608</v>
      </c>
      <c r="C715" s="160">
        <f>+[1]data1cf!AB714</f>
        <v>-7698.8090107596245</v>
      </c>
      <c r="D715" s="160">
        <f>+[1]data1cf!AC714</f>
        <v>-3771.1070228558033</v>
      </c>
      <c r="E715" s="160">
        <f>+[1]data1cf!AD714</f>
        <v>-3274.1941245664693</v>
      </c>
      <c r="F715" s="160">
        <f>+[1]data1cf!AE714</f>
        <v>-3667.9233210822613</v>
      </c>
      <c r="G715" s="160">
        <f>+[1]data1cf!AF714</f>
        <v>-3854.2209093251722</v>
      </c>
      <c r="H715" s="160">
        <f>+[1]data1cf!AG714</f>
        <v>-2519.2138995410805</v>
      </c>
      <c r="I715" s="160">
        <f>+[1]data1cf!AH714</f>
        <v>-2630.520931535199</v>
      </c>
      <c r="J715" s="160">
        <f>+[1]data1cf!AI714</f>
        <v>-2642.9551340701887</v>
      </c>
      <c r="K715" s="160">
        <f>+[1]data1cf!AJ714</f>
        <v>-2652.4069005146216</v>
      </c>
      <c r="L715" s="160">
        <f>+[1]data1cf!AK714</f>
        <v>-2680.4490689505992</v>
      </c>
      <c r="M715" s="160">
        <f>+[1]data1cf!AL714</f>
        <v>-2679.185534817444</v>
      </c>
      <c r="N715" s="160">
        <f>+[1]data1cf!AM714</f>
        <v>-2696.5358014825056</v>
      </c>
      <c r="O715" s="160">
        <f>+[1]data1cf!AN714</f>
        <v>-2506.9858519493077</v>
      </c>
      <c r="P715" s="160">
        <f>+[1]data1cf!AO714</f>
        <v>-2468.3442870083259</v>
      </c>
      <c r="Q715" s="160">
        <f>+[1]data1cf!AP714</f>
        <v>-2469.5208967769031</v>
      </c>
      <c r="R715" s="160">
        <f>+[1]data1cf!AQ714</f>
        <v>989.86133914889592</v>
      </c>
      <c r="S715" s="160">
        <f>+[1]data1cf!AR714</f>
        <v>0</v>
      </c>
      <c r="T715" s="160">
        <f>+[1]data1cf!AS714</f>
        <v>0</v>
      </c>
      <c r="U715" s="160">
        <f>+[1]data1cf!AT714</f>
        <v>0</v>
      </c>
      <c r="V715" s="160">
        <f>+[1]data1cf!AU714</f>
        <v>0</v>
      </c>
      <c r="W715" s="160">
        <f>+[1]data1cf!AV714</f>
        <v>0</v>
      </c>
      <c r="X715" s="160">
        <f>+[1]data1cf!AW714</f>
        <v>0</v>
      </c>
      <c r="Y715" s="160">
        <f>+[1]data1cf!AX714</f>
        <v>0</v>
      </c>
      <c r="Z715" s="160">
        <f>+[1]data1cf!AY714</f>
        <v>0</v>
      </c>
      <c r="AA715" s="160">
        <f>+[1]data1cf!AZ714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5"/>
        <v>-91885.055895998506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0">
        <f>+[1]data1cf!AA715</f>
        <v>-86051.010346743758</v>
      </c>
      <c r="C716" s="160">
        <f>+[1]data1cf!AB715</f>
        <v>-7682.727772202652</v>
      </c>
      <c r="D716" s="160">
        <f>+[1]data1cf!AC715</f>
        <v>-3785.6615056103924</v>
      </c>
      <c r="E716" s="160">
        <f>+[1]data1cf!AD715</f>
        <v>-3384.4490279511247</v>
      </c>
      <c r="F716" s="160">
        <f>+[1]data1cf!AE715</f>
        <v>-3604.1952002707922</v>
      </c>
      <c r="G716" s="160">
        <f>+[1]data1cf!AF715</f>
        <v>-3942.9898486475763</v>
      </c>
      <c r="H716" s="160">
        <f>+[1]data1cf!AG715</f>
        <v>-2525.3186044755744</v>
      </c>
      <c r="I716" s="160">
        <f>+[1]data1cf!AH715</f>
        <v>-2636.3022732869667</v>
      </c>
      <c r="J716" s="160">
        <f>+[1]data1cf!AI715</f>
        <v>-2648.7364758219564</v>
      </c>
      <c r="K716" s="160">
        <f>+[1]data1cf!AJ715</f>
        <v>-2658.1980411507143</v>
      </c>
      <c r="L716" s="160">
        <f>+[1]data1cf!AK715</f>
        <v>-2686.230410702367</v>
      </c>
      <c r="M716" s="160">
        <f>+[1]data1cf!AL715</f>
        <v>-2684.9766754535367</v>
      </c>
      <c r="N716" s="160">
        <f>+[1]data1cf!AM715</f>
        <v>-2702.3171432342733</v>
      </c>
      <c r="O716" s="160">
        <f>+[1]data1cf!AN715</f>
        <v>-2512.7769925854009</v>
      </c>
      <c r="P716" s="160">
        <f>+[1]data1cf!AO715</f>
        <v>-2474.1256287600936</v>
      </c>
      <c r="Q716" s="160">
        <f>+[1]data1cf!AP715</f>
        <v>-2475.3120374129958</v>
      </c>
      <c r="R716" s="160">
        <f>+[1]data1cf!AQ715</f>
        <v>986.97066827301217</v>
      </c>
      <c r="S716" s="160">
        <f>+[1]data1cf!AR715</f>
        <v>0</v>
      </c>
      <c r="T716" s="160">
        <f>+[1]data1cf!AS715</f>
        <v>0</v>
      </c>
      <c r="U716" s="160">
        <f>+[1]data1cf!AT715</f>
        <v>0</v>
      </c>
      <c r="V716" s="160">
        <f>+[1]data1cf!AU715</f>
        <v>0</v>
      </c>
      <c r="W716" s="160">
        <f>+[1]data1cf!AV715</f>
        <v>0</v>
      </c>
      <c r="X716" s="160">
        <f>+[1]data1cf!AW715</f>
        <v>0</v>
      </c>
      <c r="Y716" s="160">
        <f>+[1]data1cf!AX715</f>
        <v>0</v>
      </c>
      <c r="Z716" s="160">
        <f>+[1]data1cf!AY715</f>
        <v>0</v>
      </c>
      <c r="AA716" s="160">
        <f>+[1]data1cf!AZ715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5"/>
        <v>-91749.677078106295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0">
        <f>+[1]data1cf!AA716</f>
        <v>-89607.062491396005</v>
      </c>
      <c r="C717" s="160">
        <f>+[1]data1cf!AB716</f>
        <v>-7583.7305357068435</v>
      </c>
      <c r="D717" s="160">
        <f>+[1]data1cf!AC716</f>
        <v>-3541.5389027770916</v>
      </c>
      <c r="E717" s="160">
        <f>+[1]data1cf!AD716</f>
        <v>-3257.8113873692146</v>
      </c>
      <c r="F717" s="160">
        <f>+[1]data1cf!AE716</f>
        <v>-3395.4878009654458</v>
      </c>
      <c r="G717" s="160">
        <f>+[1]data1cf!AF716</f>
        <v>-3604.6309263259336</v>
      </c>
      <c r="H717" s="160">
        <f>+[1]data1cf!AG716</f>
        <v>-2439.183055975293</v>
      </c>
      <c r="I717" s="160">
        <f>+[1]data1cf!AH716</f>
        <v>-2554.7292819303598</v>
      </c>
      <c r="J717" s="160">
        <f>+[1]data1cf!AI716</f>
        <v>-2567.1634844653499</v>
      </c>
      <c r="K717" s="160">
        <f>+[1]data1cf!AJ716</f>
        <v>-2576.4867904867237</v>
      </c>
      <c r="L717" s="160">
        <f>+[1]data1cf!AK716</f>
        <v>-2604.65741934576</v>
      </c>
      <c r="M717" s="160">
        <f>+[1]data1cf!AL716</f>
        <v>-2603.2654247895462</v>
      </c>
      <c r="N717" s="160">
        <f>+[1]data1cf!AM716</f>
        <v>-2620.7441518776664</v>
      </c>
      <c r="O717" s="160">
        <f>+[1]data1cf!AN716</f>
        <v>-2431.0657419214099</v>
      </c>
      <c r="P717" s="160">
        <f>+[1]data1cf!AO716</f>
        <v>-2392.5526374034866</v>
      </c>
      <c r="Q717" s="160">
        <f>+[1]data1cf!AP716</f>
        <v>-2393.6007867490052</v>
      </c>
      <c r="R717" s="160">
        <f>+[1]data1cf!AQ716</f>
        <v>1027.7571639513155</v>
      </c>
      <c r="S717" s="160">
        <f>+[1]data1cf!AR716</f>
        <v>0</v>
      </c>
      <c r="T717" s="160">
        <f>+[1]data1cf!AS716</f>
        <v>0</v>
      </c>
      <c r="U717" s="160">
        <f>+[1]data1cf!AT716</f>
        <v>0</v>
      </c>
      <c r="V717" s="160">
        <f>+[1]data1cf!AU716</f>
        <v>0</v>
      </c>
      <c r="W717" s="160">
        <f>+[1]data1cf!AV716</f>
        <v>0</v>
      </c>
      <c r="X717" s="160">
        <f>+[1]data1cf!AW716</f>
        <v>0</v>
      </c>
      <c r="Y717" s="160">
        <f>+[1]data1cf!AX716</f>
        <v>0</v>
      </c>
      <c r="Z717" s="160">
        <f>+[1]data1cf!AY716</f>
        <v>0</v>
      </c>
      <c r="AA717" s="160">
        <f>+[1]data1cf!AZ716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5"/>
        <v>-94040.873026691625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0">
        <f>+[1]data1cf!AA717</f>
        <v>-87836.018304646015</v>
      </c>
      <c r="C718" s="160">
        <f>+[1]data1cf!AB717</f>
        <v>-7564.955520806333</v>
      </c>
      <c r="D718" s="160">
        <f>+[1]data1cf!AC717</f>
        <v>-3688.4554487736737</v>
      </c>
      <c r="E718" s="160">
        <f>+[1]data1cf!AD717</f>
        <v>-3310.6129687901594</v>
      </c>
      <c r="F718" s="160">
        <f>+[1]data1cf!AE717</f>
        <v>-3572.1093409419273</v>
      </c>
      <c r="G718" s="160">
        <f>+[1]data1cf!AF717</f>
        <v>-3948.0470933020542</v>
      </c>
      <c r="H718" s="160">
        <f>+[1]data1cf!AG717</f>
        <v>-2482.0817133173559</v>
      </c>
      <c r="I718" s="160">
        <f>+[1]data1cf!AH717</f>
        <v>-2595.355618739055</v>
      </c>
      <c r="J718" s="160">
        <f>+[1]data1cf!AI717</f>
        <v>-2607.7898212740452</v>
      </c>
      <c r="K718" s="160">
        <f>+[1]data1cf!AJ717</f>
        <v>-2617.1819854933997</v>
      </c>
      <c r="L718" s="160">
        <f>+[1]data1cf!AK717</f>
        <v>-2645.2837561544557</v>
      </c>
      <c r="M718" s="160">
        <f>+[1]data1cf!AL717</f>
        <v>-2643.9606197962221</v>
      </c>
      <c r="N718" s="160">
        <f>+[1]data1cf!AM717</f>
        <v>-2661.370488686362</v>
      </c>
      <c r="O718" s="160">
        <f>+[1]data1cf!AN717</f>
        <v>-2471.7609369280863</v>
      </c>
      <c r="P718" s="160">
        <f>+[1]data1cf!AO717</f>
        <v>-2433.1789742121819</v>
      </c>
      <c r="Q718" s="160">
        <f>+[1]data1cf!AP717</f>
        <v>-2434.2959817556812</v>
      </c>
      <c r="R718" s="160">
        <f>+[1]data1cf!AQ717</f>
        <v>1007.4439955469678</v>
      </c>
      <c r="S718" s="160">
        <f>+[1]data1cf!AR717</f>
        <v>0</v>
      </c>
      <c r="T718" s="160">
        <f>+[1]data1cf!AS717</f>
        <v>0</v>
      </c>
      <c r="U718" s="160">
        <f>+[1]data1cf!AT717</f>
        <v>0</v>
      </c>
      <c r="V718" s="160">
        <f>+[1]data1cf!AU717</f>
        <v>0</v>
      </c>
      <c r="W718" s="160">
        <f>+[1]data1cf!AV717</f>
        <v>0</v>
      </c>
      <c r="X718" s="160">
        <f>+[1]data1cf!AW717</f>
        <v>0</v>
      </c>
      <c r="Y718" s="160">
        <f>+[1]data1cf!AX717</f>
        <v>0</v>
      </c>
      <c r="Z718" s="160">
        <f>+[1]data1cf!AY717</f>
        <v>0</v>
      </c>
      <c r="AA718" s="160">
        <f>+[1]data1cf!AZ717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5"/>
        <v>-92969.110596226848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0">
        <f>+[1]data1cf!AA718</f>
        <v>-91634.90659993836</v>
      </c>
      <c r="C719" s="160">
        <f>+[1]data1cf!AB718</f>
        <v>-7547.094128831166</v>
      </c>
      <c r="D719" s="160">
        <f>+[1]data1cf!AC718</f>
        <v>-3496.919497163728</v>
      </c>
      <c r="E719" s="160">
        <f>+[1]data1cf!AD718</f>
        <v>-3103.5865020097626</v>
      </c>
      <c r="F719" s="160">
        <f>+[1]data1cf!AE718</f>
        <v>-3301.8780481367439</v>
      </c>
      <c r="G719" s="160">
        <f>+[1]data1cf!AF718</f>
        <v>-3812.7736836141034</v>
      </c>
      <c r="H719" s="160">
        <f>+[1]data1cf!AG718</f>
        <v>-2390.0641292955938</v>
      </c>
      <c r="I719" s="160">
        <f>+[1]data1cf!AH718</f>
        <v>-2508.2121603556852</v>
      </c>
      <c r="J719" s="160">
        <f>+[1]data1cf!AI718</f>
        <v>-2520.6463628906749</v>
      </c>
      <c r="K719" s="160">
        <f>+[1]data1cf!AJ718</f>
        <v>-2529.8908263331086</v>
      </c>
      <c r="L719" s="160">
        <f>+[1]data1cf!AK718</f>
        <v>-2558.1402977710854</v>
      </c>
      <c r="M719" s="160">
        <f>+[1]data1cf!AL718</f>
        <v>-2556.6694606359315</v>
      </c>
      <c r="N719" s="160">
        <f>+[1]data1cf!AM718</f>
        <v>-2574.2270303029918</v>
      </c>
      <c r="O719" s="160">
        <f>+[1]data1cf!AN718</f>
        <v>-2384.4697777677948</v>
      </c>
      <c r="P719" s="160">
        <f>+[1]data1cf!AO718</f>
        <v>-2346.0355158288121</v>
      </c>
      <c r="Q719" s="160">
        <f>+[1]data1cf!AP718</f>
        <v>-2347.0048225953906</v>
      </c>
      <c r="R719" s="160">
        <f>+[1]data1cf!AQ718</f>
        <v>1051.015724738653</v>
      </c>
      <c r="S719" s="160">
        <f>+[1]data1cf!AR718</f>
        <v>0</v>
      </c>
      <c r="T719" s="160">
        <f>+[1]data1cf!AS718</f>
        <v>0</v>
      </c>
      <c r="U719" s="160">
        <f>+[1]data1cf!AT718</f>
        <v>0</v>
      </c>
      <c r="V719" s="160">
        <f>+[1]data1cf!AU718</f>
        <v>0</v>
      </c>
      <c r="W719" s="160">
        <f>+[1]data1cf!AV718</f>
        <v>0</v>
      </c>
      <c r="X719" s="160">
        <f>+[1]data1cf!AW718</f>
        <v>0</v>
      </c>
      <c r="Y719" s="160">
        <f>+[1]data1cf!AX718</f>
        <v>0</v>
      </c>
      <c r="Z719" s="160">
        <f>+[1]data1cf!AY718</f>
        <v>0</v>
      </c>
      <c r="AA719" s="160">
        <f>+[1]data1cf!AZ718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5"/>
        <v>-95558.341349059294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0">
        <f>+[1]data1cf!AA719</f>
        <v>-91258.485439437674</v>
      </c>
      <c r="C720" s="160">
        <f>+[1]data1cf!AB719</f>
        <v>-7539.9228723889655</v>
      </c>
      <c r="D720" s="160">
        <f>+[1]data1cf!AC719</f>
        <v>-3521.2852922647558</v>
      </c>
      <c r="E720" s="160">
        <f>+[1]data1cf!AD719</f>
        <v>-3155.3600267456613</v>
      </c>
      <c r="F720" s="160">
        <f>+[1]data1cf!AE719</f>
        <v>-3434.4091885965991</v>
      </c>
      <c r="G720" s="160">
        <f>+[1]data1cf!AF719</f>
        <v>-3678.4287669405899</v>
      </c>
      <c r="H720" s="160">
        <f>+[1]data1cf!AG719</f>
        <v>-2399.1818929863202</v>
      </c>
      <c r="I720" s="160">
        <f>+[1]data1cf!AH719</f>
        <v>-2516.8469606406425</v>
      </c>
      <c r="J720" s="160">
        <f>+[1]data1cf!AI719</f>
        <v>-2529.2811631756322</v>
      </c>
      <c r="K720" s="160">
        <f>+[1]data1cf!AJ719</f>
        <v>-2538.5402618727862</v>
      </c>
      <c r="L720" s="160">
        <f>+[1]data1cf!AK719</f>
        <v>-2566.7750980560427</v>
      </c>
      <c r="M720" s="160">
        <f>+[1]data1cf!AL719</f>
        <v>-2565.3188961756086</v>
      </c>
      <c r="N720" s="160">
        <f>+[1]data1cf!AM719</f>
        <v>-2582.861830587949</v>
      </c>
      <c r="O720" s="160">
        <f>+[1]data1cf!AN719</f>
        <v>-2393.1192133074728</v>
      </c>
      <c r="P720" s="160">
        <f>+[1]data1cf!AO719</f>
        <v>-2354.6703161137693</v>
      </c>
      <c r="Q720" s="160">
        <f>+[1]data1cf!AP719</f>
        <v>-2355.6542581350677</v>
      </c>
      <c r="R720" s="160">
        <f>+[1]data1cf!AQ719</f>
        <v>1046.6983245961742</v>
      </c>
      <c r="S720" s="160">
        <f>+[1]data1cf!AR719</f>
        <v>0</v>
      </c>
      <c r="T720" s="160">
        <f>+[1]data1cf!AS719</f>
        <v>0</v>
      </c>
      <c r="U720" s="160">
        <f>+[1]data1cf!AT719</f>
        <v>0</v>
      </c>
      <c r="V720" s="160">
        <f>+[1]data1cf!AU719</f>
        <v>0</v>
      </c>
      <c r="W720" s="160">
        <f>+[1]data1cf!AV719</f>
        <v>0</v>
      </c>
      <c r="X720" s="160">
        <f>+[1]data1cf!AW719</f>
        <v>0</v>
      </c>
      <c r="Y720" s="160">
        <f>+[1]data1cf!AX719</f>
        <v>0</v>
      </c>
      <c r="Z720" s="160">
        <f>+[1]data1cf!AY719</f>
        <v>0</v>
      </c>
      <c r="AA720" s="160">
        <f>+[1]data1cf!AZ719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5"/>
        <v>-95305.198788565482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0">
        <f>+[1]data1cf!AA720</f>
        <v>-102817.35792295885</v>
      </c>
      <c r="C721" s="160">
        <f>+[1]data1cf!AB720</f>
        <v>-7297.0461108110194</v>
      </c>
      <c r="D721" s="160">
        <f>+[1]data1cf!AC720</f>
        <v>-3080.483077111011</v>
      </c>
      <c r="E721" s="160">
        <f>+[1]data1cf!AD720</f>
        <v>-2758.314632966677</v>
      </c>
      <c r="F721" s="160">
        <f>+[1]data1cf!AE720</f>
        <v>-3049.7470438709452</v>
      </c>
      <c r="G721" s="160">
        <f>+[1]data1cf!AF720</f>
        <v>-3592.565035088428</v>
      </c>
      <c r="H721" s="160">
        <f>+[1]data1cf!AG720</f>
        <v>-2119.200109561074</v>
      </c>
      <c r="I721" s="160">
        <f>+[1]data1cf!AH720</f>
        <v>-2251.6956729666535</v>
      </c>
      <c r="J721" s="160">
        <f>+[1]data1cf!AI720</f>
        <v>-2264.1298755016433</v>
      </c>
      <c r="K721" s="160">
        <f>+[1]data1cf!AJ720</f>
        <v>-2272.9395652366379</v>
      </c>
      <c r="L721" s="160">
        <f>+[1]data1cf!AK720</f>
        <v>-2301.6238103820538</v>
      </c>
      <c r="M721" s="160">
        <f>+[1]data1cf!AL720</f>
        <v>-2299.7181995394603</v>
      </c>
      <c r="N721" s="160">
        <f>+[1]data1cf!AM720</f>
        <v>-2317.7105429139601</v>
      </c>
      <c r="O721" s="160">
        <f>+[1]data1cf!AN720</f>
        <v>-2127.5185166713245</v>
      </c>
      <c r="P721" s="160">
        <f>+[1]data1cf!AO720</f>
        <v>-2089.5190284397804</v>
      </c>
      <c r="Q721" s="160">
        <f>+[1]data1cf!AP720</f>
        <v>-2090.0535614989194</v>
      </c>
      <c r="R721" s="160">
        <f>+[1]data1cf!AQ720</f>
        <v>1179.2739684331686</v>
      </c>
      <c r="S721" s="160">
        <f>+[1]data1cf!AR720</f>
        <v>0</v>
      </c>
      <c r="T721" s="160">
        <f>+[1]data1cf!AS720</f>
        <v>0</v>
      </c>
      <c r="U721" s="160">
        <f>+[1]data1cf!AT720</f>
        <v>0</v>
      </c>
      <c r="V721" s="160">
        <f>+[1]data1cf!AU720</f>
        <v>0</v>
      </c>
      <c r="W721" s="160">
        <f>+[1]data1cf!AV720</f>
        <v>0</v>
      </c>
      <c r="X721" s="160">
        <f>+[1]data1cf!AW720</f>
        <v>0</v>
      </c>
      <c r="Y721" s="160">
        <f>+[1]data1cf!AX720</f>
        <v>0</v>
      </c>
      <c r="Z721" s="160">
        <f>+[1]data1cf!AY720</f>
        <v>0</v>
      </c>
      <c r="AA721" s="160">
        <f>+[1]data1cf!AZ720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5"/>
        <v>-103615.56944263552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0">
        <f>+[1]data1cf!AA721</f>
        <v>-90296.065885124757</v>
      </c>
      <c r="C722" s="160">
        <f>+[1]data1cf!AB721</f>
        <v>-7561.7494664260303</v>
      </c>
      <c r="D722" s="160">
        <f>+[1]data1cf!AC721</f>
        <v>-3566.2916816857878</v>
      </c>
      <c r="E722" s="160">
        <f>+[1]data1cf!AD721</f>
        <v>-3123.291007957725</v>
      </c>
      <c r="F722" s="160">
        <f>+[1]data1cf!AE721</f>
        <v>-3527.4740312832346</v>
      </c>
      <c r="G722" s="160">
        <f>+[1]data1cf!AF721</f>
        <v>-3666.0129328628118</v>
      </c>
      <c r="H722" s="160">
        <f>+[1]data1cf!AG721</f>
        <v>-2422.4938504115803</v>
      </c>
      <c r="I722" s="160">
        <f>+[1]data1cf!AH721</f>
        <v>-2538.9240952809373</v>
      </c>
      <c r="J722" s="160">
        <f>+[1]data1cf!AI721</f>
        <v>-2551.3582978159275</v>
      </c>
      <c r="K722" s="160">
        <f>+[1]data1cf!AJ721</f>
        <v>-2560.6548153853528</v>
      </c>
      <c r="L722" s="160">
        <f>+[1]data1cf!AK721</f>
        <v>-2588.8522326963375</v>
      </c>
      <c r="M722" s="160">
        <f>+[1]data1cf!AL721</f>
        <v>-2587.4334496881752</v>
      </c>
      <c r="N722" s="160">
        <f>+[1]data1cf!AM721</f>
        <v>-2604.9389652282439</v>
      </c>
      <c r="O722" s="160">
        <f>+[1]data1cf!AN721</f>
        <v>-2415.2337668200389</v>
      </c>
      <c r="P722" s="160">
        <f>+[1]data1cf!AO721</f>
        <v>-2376.7474507540642</v>
      </c>
      <c r="Q722" s="160">
        <f>+[1]data1cf!AP721</f>
        <v>-2377.7688116476343</v>
      </c>
      <c r="R722" s="160">
        <f>+[1]data1cf!AQ721</f>
        <v>1035.6597572760268</v>
      </c>
      <c r="S722" s="160">
        <f>+[1]data1cf!AR721</f>
        <v>0</v>
      </c>
      <c r="T722" s="160">
        <f>+[1]data1cf!AS721</f>
        <v>0</v>
      </c>
      <c r="U722" s="160">
        <f>+[1]data1cf!AT721</f>
        <v>0</v>
      </c>
      <c r="V722" s="160">
        <f>+[1]data1cf!AU721</f>
        <v>0</v>
      </c>
      <c r="W722" s="160">
        <f>+[1]data1cf!AV721</f>
        <v>0</v>
      </c>
      <c r="X722" s="160">
        <f>+[1]data1cf!AW721</f>
        <v>0</v>
      </c>
      <c r="Y722" s="160">
        <f>+[1]data1cf!AX721</f>
        <v>0</v>
      </c>
      <c r="Z722" s="160">
        <f>+[1]data1cf!AY721</f>
        <v>0</v>
      </c>
      <c r="AA722" s="160">
        <f>+[1]data1cf!AZ721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5"/>
        <v>-94604.752674837262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0">
        <f>+[1]data1cf!AA722</f>
        <v>-92545.593943039697</v>
      </c>
      <c r="C723" s="160">
        <f>+[1]data1cf!AB722</f>
        <v>-7540.2144382101797</v>
      </c>
      <c r="D723" s="160">
        <f>+[1]data1cf!AC722</f>
        <v>-3392.3265557184313</v>
      </c>
      <c r="E723" s="160">
        <f>+[1]data1cf!AD722</f>
        <v>-3088.4712472017245</v>
      </c>
      <c r="F723" s="160">
        <f>+[1]data1cf!AE722</f>
        <v>-3383.8611852163058</v>
      </c>
      <c r="G723" s="160">
        <f>+[1]data1cf!AF722</f>
        <v>-3676.9510813771476</v>
      </c>
      <c r="H723" s="160">
        <f>+[1]data1cf!AG722</f>
        <v>-2368.0052419060312</v>
      </c>
      <c r="I723" s="160">
        <f>+[1]data1cf!AH722</f>
        <v>-2487.3217212548147</v>
      </c>
      <c r="J723" s="160">
        <f>+[1]data1cf!AI722</f>
        <v>-2499.7559237898049</v>
      </c>
      <c r="K723" s="160">
        <f>+[1]data1cf!AJ722</f>
        <v>-2508.9649797083384</v>
      </c>
      <c r="L723" s="160">
        <f>+[1]data1cf!AK722</f>
        <v>-2537.249858670215</v>
      </c>
      <c r="M723" s="160">
        <f>+[1]data1cf!AL722</f>
        <v>-2535.7436140111613</v>
      </c>
      <c r="N723" s="160">
        <f>+[1]data1cf!AM722</f>
        <v>-2553.3365912021213</v>
      </c>
      <c r="O723" s="160">
        <f>+[1]data1cf!AN722</f>
        <v>-2363.543931143025</v>
      </c>
      <c r="P723" s="160">
        <f>+[1]data1cf!AO722</f>
        <v>-2325.1450767279416</v>
      </c>
      <c r="Q723" s="160">
        <f>+[1]data1cf!AP722</f>
        <v>-2326.0789759706204</v>
      </c>
      <c r="R723" s="160">
        <f>+[1]data1cf!AQ722</f>
        <v>1061.460944289088</v>
      </c>
      <c r="S723" s="160">
        <f>+[1]data1cf!AR722</f>
        <v>0</v>
      </c>
      <c r="T723" s="160">
        <f>+[1]data1cf!AS722</f>
        <v>0</v>
      </c>
      <c r="U723" s="160">
        <f>+[1]data1cf!AT722</f>
        <v>0</v>
      </c>
      <c r="V723" s="160">
        <f>+[1]data1cf!AU722</f>
        <v>0</v>
      </c>
      <c r="W723" s="160">
        <f>+[1]data1cf!AV722</f>
        <v>0</v>
      </c>
      <c r="X723" s="160">
        <f>+[1]data1cf!AW722</f>
        <v>0</v>
      </c>
      <c r="Y723" s="160">
        <f>+[1]data1cf!AX722</f>
        <v>0</v>
      </c>
      <c r="Z723" s="160">
        <f>+[1]data1cf!AY722</f>
        <v>0</v>
      </c>
      <c r="AA723" s="160">
        <f>+[1]data1cf!AZ722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5"/>
        <v>-96186.446435487669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0">
        <f>+[1]data1cf!AA723</f>
        <v>-87045.40511193937</v>
      </c>
      <c r="C724" s="160">
        <f>+[1]data1cf!AB723</f>
        <v>-7624.9072096367181</v>
      </c>
      <c r="D724" s="160">
        <f>+[1]data1cf!AC723</f>
        <v>-3671.1288808225686</v>
      </c>
      <c r="E724" s="160">
        <f>+[1]data1cf!AD723</f>
        <v>-3326.6009310594968</v>
      </c>
      <c r="F724" s="160">
        <f>+[1]data1cf!AE723</f>
        <v>-3578.391676305298</v>
      </c>
      <c r="G724" s="160">
        <f>+[1]data1cf!AF723</f>
        <v>-3804.4436956701111</v>
      </c>
      <c r="H724" s="160">
        <f>+[1]data1cf!AG723</f>
        <v>-2501.2321358182626</v>
      </c>
      <c r="I724" s="160">
        <f>+[1]data1cf!AH723</f>
        <v>-2613.4916528891918</v>
      </c>
      <c r="J724" s="160">
        <f>+[1]data1cf!AI723</f>
        <v>-2625.9258554241815</v>
      </c>
      <c r="K724" s="160">
        <f>+[1]data1cf!AJ723</f>
        <v>-2635.3487586844685</v>
      </c>
      <c r="L724" s="160">
        <f>+[1]data1cf!AK723</f>
        <v>-2663.419790304592</v>
      </c>
      <c r="M724" s="160">
        <f>+[1]data1cf!AL723</f>
        <v>-2662.1273929872909</v>
      </c>
      <c r="N724" s="160">
        <f>+[1]data1cf!AM723</f>
        <v>-2679.5065228364983</v>
      </c>
      <c r="O724" s="160">
        <f>+[1]data1cf!AN723</f>
        <v>-2489.9277101191547</v>
      </c>
      <c r="P724" s="160">
        <f>+[1]data1cf!AO723</f>
        <v>-2451.3150083623186</v>
      </c>
      <c r="Q724" s="160">
        <f>+[1]data1cf!AP723</f>
        <v>-2452.46275494675</v>
      </c>
      <c r="R724" s="160">
        <f>+[1]data1cf!AQ723</f>
        <v>998.37597847189966</v>
      </c>
      <c r="S724" s="160">
        <f>+[1]data1cf!AR723</f>
        <v>0</v>
      </c>
      <c r="T724" s="160">
        <f>+[1]data1cf!AS723</f>
        <v>0</v>
      </c>
      <c r="U724" s="160">
        <f>+[1]data1cf!AT723</f>
        <v>0</v>
      </c>
      <c r="V724" s="160">
        <f>+[1]data1cf!AU723</f>
        <v>0</v>
      </c>
      <c r="W724" s="160">
        <f>+[1]data1cf!AV723</f>
        <v>0</v>
      </c>
      <c r="X724" s="160">
        <f>+[1]data1cf!AW723</f>
        <v>0</v>
      </c>
      <c r="Y724" s="160">
        <f>+[1]data1cf!AX723</f>
        <v>0</v>
      </c>
      <c r="Z724" s="160">
        <f>+[1]data1cf!AY723</f>
        <v>0</v>
      </c>
      <c r="AA724" s="160">
        <f>+[1]data1cf!AZ723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6">SUMPRODUCT(B724:AJ724,PVCapPrice)</f>
        <v>-92323.193244695009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0">
        <f>+[1]data1cf!AA724</f>
        <v>-96289.268015785739</v>
      </c>
      <c r="C725" s="160">
        <f>+[1]data1cf!AB724</f>
        <v>-7392.0815344533112</v>
      </c>
      <c r="D725" s="160">
        <f>+[1]data1cf!AC724</f>
        <v>-3364.9900807750264</v>
      </c>
      <c r="E725" s="160">
        <f>+[1]data1cf!AD724</f>
        <v>-3062.2165483520348</v>
      </c>
      <c r="F725" s="160">
        <f>+[1]data1cf!AE724</f>
        <v>-3212.2756172790023</v>
      </c>
      <c r="G725" s="160">
        <f>+[1]data1cf!AF724</f>
        <v>-3658.275060006677</v>
      </c>
      <c r="H725" s="160">
        <f>+[1]data1cf!AG724</f>
        <v>-2277.3250700341987</v>
      </c>
      <c r="I725" s="160">
        <f>+[1]data1cf!AH724</f>
        <v>-2401.4448329652787</v>
      </c>
      <c r="J725" s="160">
        <f>+[1]data1cf!AI724</f>
        <v>-2413.8790355002689</v>
      </c>
      <c r="K725" s="160">
        <f>+[1]data1cf!AJ724</f>
        <v>-2422.9425373708546</v>
      </c>
      <c r="L725" s="160">
        <f>+[1]data1cf!AK724</f>
        <v>-2451.3729703806794</v>
      </c>
      <c r="M725" s="160">
        <f>+[1]data1cf!AL724</f>
        <v>-2449.721171673677</v>
      </c>
      <c r="N725" s="160">
        <f>+[1]data1cf!AM724</f>
        <v>-2467.4597029125857</v>
      </c>
      <c r="O725" s="160">
        <f>+[1]data1cf!AN724</f>
        <v>-2277.5214888055407</v>
      </c>
      <c r="P725" s="160">
        <f>+[1]data1cf!AO724</f>
        <v>-2239.2681884384056</v>
      </c>
      <c r="Q725" s="160">
        <f>+[1]data1cf!AP724</f>
        <v>-2240.0565336331356</v>
      </c>
      <c r="R725" s="160">
        <f>+[1]data1cf!AQ724</f>
        <v>1104.3993884338558</v>
      </c>
      <c r="S725" s="160">
        <f>+[1]data1cf!AR724</f>
        <v>0</v>
      </c>
      <c r="T725" s="160">
        <f>+[1]data1cf!AS724</f>
        <v>0</v>
      </c>
      <c r="U725" s="160">
        <f>+[1]data1cf!AT724</f>
        <v>0</v>
      </c>
      <c r="V725" s="160">
        <f>+[1]data1cf!AU724</f>
        <v>0</v>
      </c>
      <c r="W725" s="160">
        <f>+[1]data1cf!AV724</f>
        <v>0</v>
      </c>
      <c r="X725" s="160">
        <f>+[1]data1cf!AW724</f>
        <v>0</v>
      </c>
      <c r="Y725" s="160">
        <f>+[1]data1cf!AX724</f>
        <v>0</v>
      </c>
      <c r="Z725" s="160">
        <f>+[1]data1cf!AY724</f>
        <v>0</v>
      </c>
      <c r="AA725" s="160">
        <f>+[1]data1cf!AZ724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6"/>
        <v>-98939.106261979454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0">
        <f>+[1]data1cf!AA725</f>
        <v>-87042.423041734117</v>
      </c>
      <c r="C726" s="160">
        <f>+[1]data1cf!AB725</f>
        <v>-7670.6535223866385</v>
      </c>
      <c r="D726" s="160">
        <f>+[1]data1cf!AC725</f>
        <v>-3743.2021742005745</v>
      </c>
      <c r="E726" s="160">
        <f>+[1]data1cf!AD725</f>
        <v>-3368.2567551027942</v>
      </c>
      <c r="F726" s="160">
        <f>+[1]data1cf!AE725</f>
        <v>-3558.430179311878</v>
      </c>
      <c r="G726" s="160">
        <f>+[1]data1cf!AF725</f>
        <v>-3841.0842778579108</v>
      </c>
      <c r="H726" s="160">
        <f>+[1]data1cf!AG725</f>
        <v>-2501.3043682384714</v>
      </c>
      <c r="I726" s="160">
        <f>+[1]data1cf!AH725</f>
        <v>-2613.5600591940438</v>
      </c>
      <c r="J726" s="160">
        <f>+[1]data1cf!AI725</f>
        <v>-2625.9942617290335</v>
      </c>
      <c r="K726" s="160">
        <f>+[1]data1cf!AJ725</f>
        <v>-2635.4172809322104</v>
      </c>
      <c r="L726" s="160">
        <f>+[1]data1cf!AK725</f>
        <v>-2663.488196609444</v>
      </c>
      <c r="M726" s="160">
        <f>+[1]data1cf!AL725</f>
        <v>-2662.1959152350328</v>
      </c>
      <c r="N726" s="160">
        <f>+[1]data1cf!AM725</f>
        <v>-2679.5749291413504</v>
      </c>
      <c r="O726" s="160">
        <f>+[1]data1cf!AN725</f>
        <v>-2489.9962323668969</v>
      </c>
      <c r="P726" s="160">
        <f>+[1]data1cf!AO725</f>
        <v>-2451.3834146671707</v>
      </c>
      <c r="Q726" s="160">
        <f>+[1]data1cf!AP725</f>
        <v>-2452.5312771944918</v>
      </c>
      <c r="R726" s="160">
        <f>+[1]data1cf!AQ725</f>
        <v>998.34177531947353</v>
      </c>
      <c r="S726" s="160">
        <f>+[1]data1cf!AR725</f>
        <v>0</v>
      </c>
      <c r="T726" s="160">
        <f>+[1]data1cf!AS725</f>
        <v>0</v>
      </c>
      <c r="U726" s="160">
        <f>+[1]data1cf!AT725</f>
        <v>0</v>
      </c>
      <c r="V726" s="160">
        <f>+[1]data1cf!AU725</f>
        <v>0</v>
      </c>
      <c r="W726" s="160">
        <f>+[1]data1cf!AV725</f>
        <v>0</v>
      </c>
      <c r="X726" s="160">
        <f>+[1]data1cf!AW725</f>
        <v>0</v>
      </c>
      <c r="Y726" s="160">
        <f>+[1]data1cf!AX725</f>
        <v>0</v>
      </c>
      <c r="Z726" s="160">
        <f>+[1]data1cf!AY725</f>
        <v>0</v>
      </c>
      <c r="AA726" s="160">
        <f>+[1]data1cf!AZ725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6"/>
        <v>-92429.866403229928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0">
        <f>+[1]data1cf!AA726</f>
        <v>-88686.257016466116</v>
      </c>
      <c r="C727" s="160">
        <f>+[1]data1cf!AB726</f>
        <v>-7610.6240138756248</v>
      </c>
      <c r="D727" s="160">
        <f>+[1]data1cf!AC726</f>
        <v>-3623.3586539499574</v>
      </c>
      <c r="E727" s="160">
        <f>+[1]data1cf!AD726</f>
        <v>-3316.1129552653474</v>
      </c>
      <c r="F727" s="160">
        <f>+[1]data1cf!AE726</f>
        <v>-3419.0237550458114</v>
      </c>
      <c r="G727" s="160">
        <f>+[1]data1cf!AF726</f>
        <v>-3786.2898665250691</v>
      </c>
      <c r="H727" s="160">
        <f>+[1]data1cf!AG726</f>
        <v>-2461.4870271823588</v>
      </c>
      <c r="I727" s="160">
        <f>+[1]data1cf!AH726</f>
        <v>-2575.8518228808716</v>
      </c>
      <c r="J727" s="160">
        <f>+[1]data1cf!AI726</f>
        <v>-2588.2860254158613</v>
      </c>
      <c r="K727" s="160">
        <f>+[1]data1cf!AJ726</f>
        <v>-2597.6451323541005</v>
      </c>
      <c r="L727" s="160">
        <f>+[1]data1cf!AK726</f>
        <v>-2625.7799602962718</v>
      </c>
      <c r="M727" s="160">
        <f>+[1]data1cf!AL726</f>
        <v>-2624.4237666569234</v>
      </c>
      <c r="N727" s="160">
        <f>+[1]data1cf!AM726</f>
        <v>-2641.8666928281782</v>
      </c>
      <c r="O727" s="160">
        <f>+[1]data1cf!AN726</f>
        <v>-2452.2240837887866</v>
      </c>
      <c r="P727" s="160">
        <f>+[1]data1cf!AO726</f>
        <v>-2413.6751783539985</v>
      </c>
      <c r="Q727" s="160">
        <f>+[1]data1cf!AP726</f>
        <v>-2414.759128616382</v>
      </c>
      <c r="R727" s="160">
        <f>+[1]data1cf!AQ726</f>
        <v>1017.1958934760596</v>
      </c>
      <c r="S727" s="160">
        <f>+[1]data1cf!AR726</f>
        <v>0</v>
      </c>
      <c r="T727" s="160">
        <f>+[1]data1cf!AS726</f>
        <v>0</v>
      </c>
      <c r="U727" s="160">
        <f>+[1]data1cf!AT726</f>
        <v>0</v>
      </c>
      <c r="V727" s="160">
        <f>+[1]data1cf!AU726</f>
        <v>0</v>
      </c>
      <c r="W727" s="160">
        <f>+[1]data1cf!AV726</f>
        <v>0</v>
      </c>
      <c r="X727" s="160">
        <f>+[1]data1cf!AW726</f>
        <v>0</v>
      </c>
      <c r="Y727" s="160">
        <f>+[1]data1cf!AX726</f>
        <v>0</v>
      </c>
      <c r="Z727" s="160">
        <f>+[1]data1cf!AY726</f>
        <v>0</v>
      </c>
      <c r="AA727" s="160">
        <f>+[1]data1cf!AZ726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6"/>
        <v>-93499.555459911353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0">
        <f>+[1]data1cf!AA727</f>
        <v>-85294.677926541626</v>
      </c>
      <c r="C728" s="160">
        <f>+[1]data1cf!AB727</f>
        <v>-7715.1043835695009</v>
      </c>
      <c r="D728" s="160">
        <f>+[1]data1cf!AC727</f>
        <v>-3710.9615005311493</v>
      </c>
      <c r="E728" s="160">
        <f>+[1]data1cf!AD727</f>
        <v>-3422.226446532416</v>
      </c>
      <c r="F728" s="160">
        <f>+[1]data1cf!AE727</f>
        <v>-3610.8468739731943</v>
      </c>
      <c r="G728" s="160">
        <f>+[1]data1cf!AF727</f>
        <v>-3976.9490287699145</v>
      </c>
      <c r="H728" s="160">
        <f>+[1]data1cf!AG727</f>
        <v>-2543.6386698774913</v>
      </c>
      <c r="I728" s="160">
        <f>+[1]data1cf!AH727</f>
        <v>-2653.6519339404672</v>
      </c>
      <c r="J728" s="160">
        <f>+[1]data1cf!AI727</f>
        <v>-2666.0861364754574</v>
      </c>
      <c r="K728" s="160">
        <f>+[1]data1cf!AJ727</f>
        <v>-2675.5771080087125</v>
      </c>
      <c r="L728" s="160">
        <f>+[1]data1cf!AK727</f>
        <v>-2703.5800713558674</v>
      </c>
      <c r="M728" s="160">
        <f>+[1]data1cf!AL727</f>
        <v>-2702.3557423115353</v>
      </c>
      <c r="N728" s="160">
        <f>+[1]data1cf!AM727</f>
        <v>-2719.6668038877742</v>
      </c>
      <c r="O728" s="160">
        <f>+[1]data1cf!AN727</f>
        <v>-2530.156059443399</v>
      </c>
      <c r="P728" s="160">
        <f>+[1]data1cf!AO727</f>
        <v>-2491.4752894135945</v>
      </c>
      <c r="Q728" s="160">
        <f>+[1]data1cf!AP727</f>
        <v>-2492.6911042709944</v>
      </c>
      <c r="R728" s="160">
        <f>+[1]data1cf!AQ727</f>
        <v>978.29583794626183</v>
      </c>
      <c r="S728" s="160">
        <f>+[1]data1cf!AR727</f>
        <v>0</v>
      </c>
      <c r="T728" s="160">
        <f>+[1]data1cf!AS727</f>
        <v>0</v>
      </c>
      <c r="U728" s="160">
        <f>+[1]data1cf!AT727</f>
        <v>0</v>
      </c>
      <c r="V728" s="160">
        <f>+[1]data1cf!AU727</f>
        <v>0</v>
      </c>
      <c r="W728" s="160">
        <f>+[1]data1cf!AV727</f>
        <v>0</v>
      </c>
      <c r="X728" s="160">
        <f>+[1]data1cf!AW727</f>
        <v>0</v>
      </c>
      <c r="Y728" s="160">
        <f>+[1]data1cf!AX727</f>
        <v>0</v>
      </c>
      <c r="Z728" s="160">
        <f>+[1]data1cf!AY727</f>
        <v>0</v>
      </c>
      <c r="AA728" s="160">
        <f>+[1]data1cf!AZ727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6"/>
        <v>-91161.141372523489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0">
        <f>+[1]data1cf!AA728</f>
        <v>-86807.084730540912</v>
      </c>
      <c r="C729" s="160">
        <f>+[1]data1cf!AB728</f>
        <v>-7698.6122043162695</v>
      </c>
      <c r="D729" s="160">
        <f>+[1]data1cf!AC728</f>
        <v>-3727.8377915498904</v>
      </c>
      <c r="E729" s="160">
        <f>+[1]data1cf!AD728</f>
        <v>-3302.4520197478696</v>
      </c>
      <c r="F729" s="160">
        <f>+[1]data1cf!AE728</f>
        <v>-3396.5863306255051</v>
      </c>
      <c r="G729" s="160">
        <f>+[1]data1cf!AF728</f>
        <v>-3754.6992583410038</v>
      </c>
      <c r="H729" s="160">
        <f>+[1]data1cf!AG728</f>
        <v>-2507.0047892933876</v>
      </c>
      <c r="I729" s="160">
        <f>+[1]data1cf!AH728</f>
        <v>-2618.958531782167</v>
      </c>
      <c r="J729" s="160">
        <f>+[1]data1cf!AI728</f>
        <v>-2631.3927343171572</v>
      </c>
      <c r="K729" s="160">
        <f>+[1]data1cf!AJ728</f>
        <v>-2640.8249034738728</v>
      </c>
      <c r="L729" s="160">
        <f>+[1]data1cf!AK728</f>
        <v>-2668.8866691975672</v>
      </c>
      <c r="M729" s="160">
        <f>+[1]data1cf!AL728</f>
        <v>-2667.6035377766952</v>
      </c>
      <c r="N729" s="160">
        <f>+[1]data1cf!AM728</f>
        <v>-2684.9734017294736</v>
      </c>
      <c r="O729" s="160">
        <f>+[1]data1cf!AN728</f>
        <v>-2495.403854908559</v>
      </c>
      <c r="P729" s="160">
        <f>+[1]data1cf!AO728</f>
        <v>-2456.7818872552939</v>
      </c>
      <c r="Q729" s="160">
        <f>+[1]data1cf!AP728</f>
        <v>-2457.9388997361543</v>
      </c>
      <c r="R729" s="160">
        <f>+[1]data1cf!AQ728</f>
        <v>995.64253902541191</v>
      </c>
      <c r="S729" s="160">
        <f>+[1]data1cf!AR728</f>
        <v>0</v>
      </c>
      <c r="T729" s="160">
        <f>+[1]data1cf!AS728</f>
        <v>0</v>
      </c>
      <c r="U729" s="160">
        <f>+[1]data1cf!AT728</f>
        <v>0</v>
      </c>
      <c r="V729" s="160">
        <f>+[1]data1cf!AU728</f>
        <v>0</v>
      </c>
      <c r="W729" s="160">
        <f>+[1]data1cf!AV728</f>
        <v>0</v>
      </c>
      <c r="X729" s="160">
        <f>+[1]data1cf!AW728</f>
        <v>0</v>
      </c>
      <c r="Y729" s="160">
        <f>+[1]data1cf!AX728</f>
        <v>0</v>
      </c>
      <c r="Z729" s="160">
        <f>+[1]data1cf!AY728</f>
        <v>0</v>
      </c>
      <c r="AA729" s="160">
        <f>+[1]data1cf!AZ728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6"/>
        <v>-92101.147922649514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0">
        <f>+[1]data1cf!AA729</f>
        <v>-89968.3930595165</v>
      </c>
      <c r="C730" s="160">
        <f>+[1]data1cf!AB729</f>
        <v>-7617.8751401828358</v>
      </c>
      <c r="D730" s="160">
        <f>+[1]data1cf!AC729</f>
        <v>-3548.5162342167027</v>
      </c>
      <c r="E730" s="160">
        <f>+[1]data1cf!AD729</f>
        <v>-3183.5030118710301</v>
      </c>
      <c r="F730" s="160">
        <f>+[1]data1cf!AE729</f>
        <v>-3443.2914361689423</v>
      </c>
      <c r="G730" s="160">
        <f>+[1]data1cf!AF729</f>
        <v>-3789.1928394322204</v>
      </c>
      <c r="H730" s="160">
        <f>+[1]data1cf!AG729</f>
        <v>-2430.4308202349421</v>
      </c>
      <c r="I730" s="160">
        <f>+[1]data1cf!AH729</f>
        <v>-2546.4406477621301</v>
      </c>
      <c r="J730" s="160">
        <f>+[1]data1cf!AI729</f>
        <v>-2558.8748502971202</v>
      </c>
      <c r="K730" s="160">
        <f>+[1]data1cf!AJ729</f>
        <v>-2568.1841077860054</v>
      </c>
      <c r="L730" s="160">
        <f>+[1]data1cf!AK729</f>
        <v>-2596.3687851775303</v>
      </c>
      <c r="M730" s="160">
        <f>+[1]data1cf!AL729</f>
        <v>-2594.9627420888282</v>
      </c>
      <c r="N730" s="160">
        <f>+[1]data1cf!AM729</f>
        <v>-2612.4555177094367</v>
      </c>
      <c r="O730" s="160">
        <f>+[1]data1cf!AN729</f>
        <v>-2422.7630592206915</v>
      </c>
      <c r="P730" s="160">
        <f>+[1]data1cf!AO729</f>
        <v>-2384.264003235257</v>
      </c>
      <c r="Q730" s="160">
        <f>+[1]data1cf!AP729</f>
        <v>-2385.2981040482869</v>
      </c>
      <c r="R730" s="160">
        <f>+[1]data1cf!AQ729</f>
        <v>1031.9014810354304</v>
      </c>
      <c r="S730" s="160">
        <f>+[1]data1cf!AR729</f>
        <v>0</v>
      </c>
      <c r="T730" s="160">
        <f>+[1]data1cf!AS729</f>
        <v>0</v>
      </c>
      <c r="U730" s="160">
        <f>+[1]data1cf!AT729</f>
        <v>0</v>
      </c>
      <c r="V730" s="160">
        <f>+[1]data1cf!AU729</f>
        <v>0</v>
      </c>
      <c r="W730" s="160">
        <f>+[1]data1cf!AV729</f>
        <v>0</v>
      </c>
      <c r="X730" s="160">
        <f>+[1]data1cf!AW729</f>
        <v>0</v>
      </c>
      <c r="Y730" s="160">
        <f>+[1]data1cf!AX729</f>
        <v>0</v>
      </c>
      <c r="Z730" s="160">
        <f>+[1]data1cf!AY729</f>
        <v>0</v>
      </c>
      <c r="AA730" s="160">
        <f>+[1]data1cf!AZ729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6"/>
        <v>-94418.147586382343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0">
        <f>+[1]data1cf!AA730</f>
        <v>-91779.233679081895</v>
      </c>
      <c r="C731" s="160">
        <f>+[1]data1cf!AB730</f>
        <v>-7524.5439689726172</v>
      </c>
      <c r="D731" s="160">
        <f>+[1]data1cf!AC730</f>
        <v>-3526.9390936920418</v>
      </c>
      <c r="E731" s="160">
        <f>+[1]data1cf!AD730</f>
        <v>-3094.2252945384189</v>
      </c>
      <c r="F731" s="160">
        <f>+[1]data1cf!AE730</f>
        <v>-3466.0173897177256</v>
      </c>
      <c r="G731" s="160">
        <f>+[1]data1cf!AF730</f>
        <v>-3735.3804114277482</v>
      </c>
      <c r="H731" s="160">
        <f>+[1]data1cf!AG730</f>
        <v>-2386.56820414608</v>
      </c>
      <c r="I731" s="160">
        <f>+[1]data1cf!AH730</f>
        <v>-2504.9014126217958</v>
      </c>
      <c r="J731" s="160">
        <f>+[1]data1cf!AI730</f>
        <v>-2517.3356151567859</v>
      </c>
      <c r="K731" s="160">
        <f>+[1]data1cf!AJ730</f>
        <v>-2526.574467162382</v>
      </c>
      <c r="L731" s="160">
        <f>+[1]data1cf!AK730</f>
        <v>-2554.829550037196</v>
      </c>
      <c r="M731" s="160">
        <f>+[1]data1cf!AL730</f>
        <v>-2553.3531014652044</v>
      </c>
      <c r="N731" s="160">
        <f>+[1]data1cf!AM730</f>
        <v>-2570.9162825691028</v>
      </c>
      <c r="O731" s="160">
        <f>+[1]data1cf!AN730</f>
        <v>-2381.1534185970686</v>
      </c>
      <c r="P731" s="160">
        <f>+[1]data1cf!AO730</f>
        <v>-2342.7247680949231</v>
      </c>
      <c r="Q731" s="160">
        <f>+[1]data1cf!AP730</f>
        <v>-2343.6884634246635</v>
      </c>
      <c r="R731" s="160">
        <f>+[1]data1cf!AQ730</f>
        <v>1052.6710986055975</v>
      </c>
      <c r="S731" s="160">
        <f>+[1]data1cf!AR730</f>
        <v>0</v>
      </c>
      <c r="T731" s="160">
        <f>+[1]data1cf!AS730</f>
        <v>0</v>
      </c>
      <c r="U731" s="160">
        <f>+[1]data1cf!AT730</f>
        <v>0</v>
      </c>
      <c r="V731" s="160">
        <f>+[1]data1cf!AU730</f>
        <v>0</v>
      </c>
      <c r="W731" s="160">
        <f>+[1]data1cf!AV730</f>
        <v>0</v>
      </c>
      <c r="X731" s="160">
        <f>+[1]data1cf!AW730</f>
        <v>0</v>
      </c>
      <c r="Y731" s="160">
        <f>+[1]data1cf!AX730</f>
        <v>0</v>
      </c>
      <c r="Z731" s="160">
        <f>+[1]data1cf!AY730</f>
        <v>0</v>
      </c>
      <c r="AA731" s="160">
        <f>+[1]data1cf!AZ730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6"/>
        <v>-95717.928017225029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0">
        <f>+[1]data1cf!AA731</f>
        <v>-91117.660282932993</v>
      </c>
      <c r="C732" s="160">
        <f>+[1]data1cf!AB731</f>
        <v>-7536.3559065389254</v>
      </c>
      <c r="D732" s="160">
        <f>+[1]data1cf!AC731</f>
        <v>-3515.8634581719348</v>
      </c>
      <c r="E732" s="160">
        <f>+[1]data1cf!AD731</f>
        <v>-3186.3280618645895</v>
      </c>
      <c r="F732" s="160">
        <f>+[1]data1cf!AE731</f>
        <v>-3442.5465579782658</v>
      </c>
      <c r="G732" s="160">
        <f>+[1]data1cf!AF731</f>
        <v>-3596.0152317935485</v>
      </c>
      <c r="H732" s="160">
        <f>+[1]data1cf!AG731</f>
        <v>-2402.592993725214</v>
      </c>
      <c r="I732" s="160">
        <f>+[1]data1cf!AH731</f>
        <v>-2520.0773770707347</v>
      </c>
      <c r="J732" s="160">
        <f>+[1]data1cf!AI731</f>
        <v>-2532.5115796057244</v>
      </c>
      <c r="K732" s="160">
        <f>+[1]data1cf!AJ731</f>
        <v>-2541.7761535849631</v>
      </c>
      <c r="L732" s="160">
        <f>+[1]data1cf!AK731</f>
        <v>-2570.0055144861349</v>
      </c>
      <c r="M732" s="160">
        <f>+[1]data1cf!AL731</f>
        <v>-2568.554787887786</v>
      </c>
      <c r="N732" s="160">
        <f>+[1]data1cf!AM731</f>
        <v>-2586.0922470180412</v>
      </c>
      <c r="O732" s="160">
        <f>+[1]data1cf!AN731</f>
        <v>-2396.3551050196497</v>
      </c>
      <c r="P732" s="160">
        <f>+[1]data1cf!AO731</f>
        <v>-2357.9007325438615</v>
      </c>
      <c r="Q732" s="160">
        <f>+[1]data1cf!AP731</f>
        <v>-2358.8901498472451</v>
      </c>
      <c r="R732" s="160">
        <f>+[1]data1cf!AQ731</f>
        <v>1045.0831163811281</v>
      </c>
      <c r="S732" s="160">
        <f>+[1]data1cf!AR731</f>
        <v>0</v>
      </c>
      <c r="T732" s="160">
        <f>+[1]data1cf!AS731</f>
        <v>0</v>
      </c>
      <c r="U732" s="160">
        <f>+[1]data1cf!AT731</f>
        <v>0</v>
      </c>
      <c r="V732" s="160">
        <f>+[1]data1cf!AU731</f>
        <v>0</v>
      </c>
      <c r="W732" s="160">
        <f>+[1]data1cf!AV731</f>
        <v>0</v>
      </c>
      <c r="X732" s="160">
        <f>+[1]data1cf!AW731</f>
        <v>0</v>
      </c>
      <c r="Y732" s="160">
        <f>+[1]data1cf!AX731</f>
        <v>0</v>
      </c>
      <c r="Z732" s="160">
        <f>+[1]data1cf!AY731</f>
        <v>0</v>
      </c>
      <c r="AA732" s="160">
        <f>+[1]data1cf!AZ731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6"/>
        <v>-95173.312415602733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0">
        <f>+[1]data1cf!AA732</f>
        <v>-90508.396842986534</v>
      </c>
      <c r="C733" s="160">
        <f>+[1]data1cf!AB732</f>
        <v>-7614.6131927112401</v>
      </c>
      <c r="D733" s="160">
        <f>+[1]data1cf!AC732</f>
        <v>-3559.8791512545672</v>
      </c>
      <c r="E733" s="160">
        <f>+[1]data1cf!AD732</f>
        <v>-3251.8571129229485</v>
      </c>
      <c r="F733" s="160">
        <f>+[1]data1cf!AE732</f>
        <v>-3463.2837344081954</v>
      </c>
      <c r="G733" s="160">
        <f>+[1]data1cf!AF732</f>
        <v>-3748.0420068528092</v>
      </c>
      <c r="H733" s="160">
        <f>+[1]data1cf!AG732</f>
        <v>-2417.3507189908228</v>
      </c>
      <c r="I733" s="160">
        <f>+[1]data1cf!AH732</f>
        <v>-2534.0533929723542</v>
      </c>
      <c r="J733" s="160">
        <f>+[1]data1cf!AI732</f>
        <v>-2546.4875955073439</v>
      </c>
      <c r="K733" s="160">
        <f>+[1]data1cf!AJ732</f>
        <v>-2555.7758576491283</v>
      </c>
      <c r="L733" s="160">
        <f>+[1]data1cf!AK732</f>
        <v>-2583.9815303877544</v>
      </c>
      <c r="M733" s="160">
        <f>+[1]data1cf!AL732</f>
        <v>-2582.5544919519507</v>
      </c>
      <c r="N733" s="160">
        <f>+[1]data1cf!AM732</f>
        <v>-2600.0682629196608</v>
      </c>
      <c r="O733" s="160">
        <f>+[1]data1cf!AN732</f>
        <v>-2410.3548090838144</v>
      </c>
      <c r="P733" s="160">
        <f>+[1]data1cf!AO732</f>
        <v>-2371.8767484454811</v>
      </c>
      <c r="Q733" s="160">
        <f>+[1]data1cf!AP732</f>
        <v>-2372.8898539114098</v>
      </c>
      <c r="R733" s="160">
        <f>+[1]data1cf!AQ732</f>
        <v>1038.0951084303183</v>
      </c>
      <c r="S733" s="160">
        <f>+[1]data1cf!AR732</f>
        <v>0</v>
      </c>
      <c r="T733" s="160">
        <f>+[1]data1cf!AS732</f>
        <v>0</v>
      </c>
      <c r="U733" s="160">
        <f>+[1]data1cf!AT732</f>
        <v>0</v>
      </c>
      <c r="V733" s="160">
        <f>+[1]data1cf!AU732</f>
        <v>0</v>
      </c>
      <c r="W733" s="160">
        <f>+[1]data1cf!AV732</f>
        <v>0</v>
      </c>
      <c r="X733" s="160">
        <f>+[1]data1cf!AW732</f>
        <v>0</v>
      </c>
      <c r="Y733" s="160">
        <f>+[1]data1cf!AX732</f>
        <v>0</v>
      </c>
      <c r="Z733" s="160">
        <f>+[1]data1cf!AY732</f>
        <v>0</v>
      </c>
      <c r="AA733" s="160">
        <f>+[1]data1cf!AZ732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6"/>
        <v>-94884.235472031331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0">
        <f>+[1]data1cf!AA733</f>
        <v>-95634.746207992896</v>
      </c>
      <c r="C734" s="160">
        <f>+[1]data1cf!AB733</f>
        <v>-7472.9259007476639</v>
      </c>
      <c r="D734" s="160">
        <f>+[1]data1cf!AC733</f>
        <v>-3334.4284655042352</v>
      </c>
      <c r="E734" s="160">
        <f>+[1]data1cf!AD733</f>
        <v>-2957.2915014508862</v>
      </c>
      <c r="F734" s="160">
        <f>+[1]data1cf!AE733</f>
        <v>-3247.5817355462145</v>
      </c>
      <c r="G734" s="160">
        <f>+[1]data1cf!AF733</f>
        <v>-3655.8714069848502</v>
      </c>
      <c r="H734" s="160">
        <f>+[1]data1cf!AG733</f>
        <v>-2293.179054347791</v>
      </c>
      <c r="I734" s="160">
        <f>+[1]data1cf!AH733</f>
        <v>-2416.4590396186004</v>
      </c>
      <c r="J734" s="160">
        <f>+[1]data1cf!AI733</f>
        <v>-2428.8932421535906</v>
      </c>
      <c r="K734" s="160">
        <f>+[1]data1cf!AJ733</f>
        <v>-2437.9821918320631</v>
      </c>
      <c r="L734" s="160">
        <f>+[1]data1cf!AK733</f>
        <v>-2466.3871770340011</v>
      </c>
      <c r="M734" s="160">
        <f>+[1]data1cf!AL733</f>
        <v>-2464.7608261348855</v>
      </c>
      <c r="N734" s="160">
        <f>+[1]data1cf!AM733</f>
        <v>-2482.473909565907</v>
      </c>
      <c r="O734" s="160">
        <f>+[1]data1cf!AN733</f>
        <v>-2292.5611432667492</v>
      </c>
      <c r="P734" s="160">
        <f>+[1]data1cf!AO733</f>
        <v>-2254.2823950917273</v>
      </c>
      <c r="Q734" s="160">
        <f>+[1]data1cf!AP733</f>
        <v>-2255.0961880943446</v>
      </c>
      <c r="R734" s="160">
        <f>+[1]data1cf!AQ733</f>
        <v>1096.8922851071952</v>
      </c>
      <c r="S734" s="160">
        <f>+[1]data1cf!AR733</f>
        <v>0</v>
      </c>
      <c r="T734" s="160">
        <f>+[1]data1cf!AS733</f>
        <v>0</v>
      </c>
      <c r="U734" s="160">
        <f>+[1]data1cf!AT733</f>
        <v>0</v>
      </c>
      <c r="V734" s="160">
        <f>+[1]data1cf!AU733</f>
        <v>0</v>
      </c>
      <c r="W734" s="160">
        <f>+[1]data1cf!AV733</f>
        <v>0</v>
      </c>
      <c r="X734" s="160">
        <f>+[1]data1cf!AW733</f>
        <v>0</v>
      </c>
      <c r="Y734" s="160">
        <f>+[1]data1cf!AX733</f>
        <v>0</v>
      </c>
      <c r="Z734" s="160">
        <f>+[1]data1cf!AY733</f>
        <v>0</v>
      </c>
      <c r="AA734" s="160">
        <f>+[1]data1cf!AZ733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6"/>
        <v>-98414.642054859243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0">
        <f>+[1]data1cf!AA734</f>
        <v>-93165.925786209264</v>
      </c>
      <c r="C735" s="160">
        <f>+[1]data1cf!AB734</f>
        <v>-7563.1758328456081</v>
      </c>
      <c r="D735" s="160">
        <f>+[1]data1cf!AC734</f>
        <v>-3465.0892935766537</v>
      </c>
      <c r="E735" s="160">
        <f>+[1]data1cf!AD734</f>
        <v>-3229.4018318249418</v>
      </c>
      <c r="F735" s="160">
        <f>+[1]data1cf!AE734</f>
        <v>-3391.965831171965</v>
      </c>
      <c r="G735" s="160">
        <f>+[1]data1cf!AF734</f>
        <v>-3643.9140071443308</v>
      </c>
      <c r="H735" s="160">
        <f>+[1]data1cf!AG734</f>
        <v>-2352.9794151211354</v>
      </c>
      <c r="I735" s="160">
        <f>+[1]data1cf!AH734</f>
        <v>-2473.0918050379796</v>
      </c>
      <c r="J735" s="160">
        <f>+[1]data1cf!AI734</f>
        <v>-2485.5260075729693</v>
      </c>
      <c r="K735" s="160">
        <f>+[1]data1cf!AJ734</f>
        <v>-2494.710944989441</v>
      </c>
      <c r="L735" s="160">
        <f>+[1]data1cf!AK734</f>
        <v>-2523.0199424533798</v>
      </c>
      <c r="M735" s="160">
        <f>+[1]data1cf!AL734</f>
        <v>-2521.4895792922634</v>
      </c>
      <c r="N735" s="160">
        <f>+[1]data1cf!AM734</f>
        <v>-2539.1066749852862</v>
      </c>
      <c r="O735" s="160">
        <f>+[1]data1cf!AN734</f>
        <v>-2349.2898964241272</v>
      </c>
      <c r="P735" s="160">
        <f>+[1]data1cf!AO734</f>
        <v>-2310.9151605111065</v>
      </c>
      <c r="Q735" s="160">
        <f>+[1]data1cf!AP734</f>
        <v>-2311.8249412517225</v>
      </c>
      <c r="R735" s="160">
        <f>+[1]data1cf!AQ734</f>
        <v>1068.5759023975056</v>
      </c>
      <c r="S735" s="160">
        <f>+[1]data1cf!AR734</f>
        <v>0</v>
      </c>
      <c r="T735" s="160">
        <f>+[1]data1cf!AS734</f>
        <v>0</v>
      </c>
      <c r="U735" s="160">
        <f>+[1]data1cf!AT734</f>
        <v>0</v>
      </c>
      <c r="V735" s="160">
        <f>+[1]data1cf!AU734</f>
        <v>0</v>
      </c>
      <c r="W735" s="160">
        <f>+[1]data1cf!AV734</f>
        <v>0</v>
      </c>
      <c r="X735" s="160">
        <f>+[1]data1cf!AW734</f>
        <v>0</v>
      </c>
      <c r="Y735" s="160">
        <f>+[1]data1cf!AX734</f>
        <v>0</v>
      </c>
      <c r="Z735" s="160">
        <f>+[1]data1cf!AY734</f>
        <v>0</v>
      </c>
      <c r="AA735" s="160">
        <f>+[1]data1cf!AZ734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6"/>
        <v>-96813.574295360333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0">
        <f>+[1]data1cf!AA735</f>
        <v>-92693.850808792675</v>
      </c>
      <c r="C736" s="160">
        <f>+[1]data1cf!AB735</f>
        <v>-7615.2815444784583</v>
      </c>
      <c r="D736" s="160">
        <f>+[1]data1cf!AC735</f>
        <v>-3420.3634513621055</v>
      </c>
      <c r="E736" s="160">
        <f>+[1]data1cf!AD735</f>
        <v>-3101.1898655972427</v>
      </c>
      <c r="F736" s="160">
        <f>+[1]data1cf!AE735</f>
        <v>-3363.522175835807</v>
      </c>
      <c r="G736" s="160">
        <f>+[1]data1cf!AF735</f>
        <v>-3715.6876057001145</v>
      </c>
      <c r="H736" s="160">
        <f>+[1]data1cf!AG735</f>
        <v>-2364.4141285221144</v>
      </c>
      <c r="I736" s="160">
        <f>+[1]data1cf!AH735</f>
        <v>-2483.9208273599343</v>
      </c>
      <c r="J736" s="160">
        <f>+[1]data1cf!AI735</f>
        <v>-2496.355029894924</v>
      </c>
      <c r="K736" s="160">
        <f>+[1]data1cf!AJ735</f>
        <v>-2505.5583215865176</v>
      </c>
      <c r="L736" s="160">
        <f>+[1]data1cf!AK735</f>
        <v>-2533.8489647753345</v>
      </c>
      <c r="M736" s="160">
        <f>+[1]data1cf!AL735</f>
        <v>-2532.3369558893401</v>
      </c>
      <c r="N736" s="160">
        <f>+[1]data1cf!AM735</f>
        <v>-2549.9356973072408</v>
      </c>
      <c r="O736" s="160">
        <f>+[1]data1cf!AN735</f>
        <v>-2360.1372730212042</v>
      </c>
      <c r="P736" s="160">
        <f>+[1]data1cf!AO735</f>
        <v>-2321.7441828330611</v>
      </c>
      <c r="Q736" s="160">
        <f>+[1]data1cf!AP735</f>
        <v>-2322.6723178487991</v>
      </c>
      <c r="R736" s="160">
        <f>+[1]data1cf!AQ735</f>
        <v>1063.1613912365283</v>
      </c>
      <c r="S736" s="160">
        <f>+[1]data1cf!AR735</f>
        <v>0</v>
      </c>
      <c r="T736" s="160">
        <f>+[1]data1cf!AS735</f>
        <v>0</v>
      </c>
      <c r="U736" s="160">
        <f>+[1]data1cf!AT735</f>
        <v>0</v>
      </c>
      <c r="V736" s="160">
        <f>+[1]data1cf!AU735</f>
        <v>0</v>
      </c>
      <c r="W736" s="160">
        <f>+[1]data1cf!AV735</f>
        <v>0</v>
      </c>
      <c r="X736" s="160">
        <f>+[1]data1cf!AW735</f>
        <v>0</v>
      </c>
      <c r="Y736" s="160">
        <f>+[1]data1cf!AX735</f>
        <v>0</v>
      </c>
      <c r="Z736" s="160">
        <f>+[1]data1cf!AY735</f>
        <v>0</v>
      </c>
      <c r="AA736" s="160">
        <f>+[1]data1cf!AZ735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6"/>
        <v>-96391.600421223309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0">
        <f>+[1]data1cf!AA736</f>
        <v>-93183.488270083209</v>
      </c>
      <c r="C737" s="160">
        <f>+[1]data1cf!AB736</f>
        <v>-7537.8648949799917</v>
      </c>
      <c r="D737" s="160">
        <f>+[1]data1cf!AC736</f>
        <v>-3501.6431330696355</v>
      </c>
      <c r="E737" s="160">
        <f>+[1]data1cf!AD736</f>
        <v>-3123.4490246292207</v>
      </c>
      <c r="F737" s="160">
        <f>+[1]data1cf!AE736</f>
        <v>-3328.2256502356904</v>
      </c>
      <c r="G737" s="160">
        <f>+[1]data1cf!AF736</f>
        <v>-3746.6092053312409</v>
      </c>
      <c r="H737" s="160">
        <f>+[1]data1cf!AG736</f>
        <v>-2352.5540124217446</v>
      </c>
      <c r="I737" s="160">
        <f>+[1]data1cf!AH736</f>
        <v>-2472.6889357078985</v>
      </c>
      <c r="J737" s="160">
        <f>+[1]data1cf!AI736</f>
        <v>-2485.1231382428882</v>
      </c>
      <c r="K737" s="160">
        <f>+[1]data1cf!AJ736</f>
        <v>-2494.3073928299868</v>
      </c>
      <c r="L737" s="160">
        <f>+[1]data1cf!AK736</f>
        <v>-2522.6170731232987</v>
      </c>
      <c r="M737" s="160">
        <f>+[1]data1cf!AL736</f>
        <v>-2521.0860271328092</v>
      </c>
      <c r="N737" s="160">
        <f>+[1]data1cf!AM736</f>
        <v>-2538.7038056552051</v>
      </c>
      <c r="O737" s="160">
        <f>+[1]data1cf!AN736</f>
        <v>-2348.886344264673</v>
      </c>
      <c r="P737" s="160">
        <f>+[1]data1cf!AO736</f>
        <v>-2310.5122911810254</v>
      </c>
      <c r="Q737" s="160">
        <f>+[1]data1cf!AP736</f>
        <v>-2311.4213890922683</v>
      </c>
      <c r="R737" s="160">
        <f>+[1]data1cf!AQ736</f>
        <v>1068.7773370625462</v>
      </c>
      <c r="S737" s="160">
        <f>+[1]data1cf!AR736</f>
        <v>0</v>
      </c>
      <c r="T737" s="160">
        <f>+[1]data1cf!AS736</f>
        <v>0</v>
      </c>
      <c r="U737" s="160">
        <f>+[1]data1cf!AT736</f>
        <v>0</v>
      </c>
      <c r="V737" s="160">
        <f>+[1]data1cf!AU736</f>
        <v>0</v>
      </c>
      <c r="W737" s="160">
        <f>+[1]data1cf!AV736</f>
        <v>0</v>
      </c>
      <c r="X737" s="160">
        <f>+[1]data1cf!AW736</f>
        <v>0</v>
      </c>
      <c r="Y737" s="160">
        <f>+[1]data1cf!AX736</f>
        <v>0</v>
      </c>
      <c r="Z737" s="160">
        <f>+[1]data1cf!AY736</f>
        <v>0</v>
      </c>
      <c r="AA737" s="160">
        <f>+[1]data1cf!AZ736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6"/>
        <v>-96785.4741258906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0">
        <f>+[1]data1cf!AA737</f>
        <v>-92361.230535107316</v>
      </c>
      <c r="C738" s="160">
        <f>+[1]data1cf!AB737</f>
        <v>-7528.8668829269127</v>
      </c>
      <c r="D738" s="160">
        <f>+[1]data1cf!AC737</f>
        <v>-3487.504214296775</v>
      </c>
      <c r="E738" s="160">
        <f>+[1]data1cf!AD737</f>
        <v>-3097.5020017194147</v>
      </c>
      <c r="F738" s="160">
        <f>+[1]data1cf!AE737</f>
        <v>-3337.4855170876854</v>
      </c>
      <c r="G738" s="160">
        <f>+[1]data1cf!AF737</f>
        <v>-3626.3308969142895</v>
      </c>
      <c r="H738" s="160">
        <f>+[1]data1cf!AG737</f>
        <v>-2372.4709366201869</v>
      </c>
      <c r="I738" s="160">
        <f>+[1]data1cf!AH737</f>
        <v>-2491.5508703420574</v>
      </c>
      <c r="J738" s="160">
        <f>+[1]data1cf!AI737</f>
        <v>-2503.9850728770471</v>
      </c>
      <c r="K738" s="160">
        <f>+[1]data1cf!AJ737</f>
        <v>-2513.2012968448817</v>
      </c>
      <c r="L738" s="160">
        <f>+[1]data1cf!AK737</f>
        <v>-2541.4790077574576</v>
      </c>
      <c r="M738" s="160">
        <f>+[1]data1cf!AL737</f>
        <v>-2539.9799311477045</v>
      </c>
      <c r="N738" s="160">
        <f>+[1]data1cf!AM737</f>
        <v>-2557.5657402893639</v>
      </c>
      <c r="O738" s="160">
        <f>+[1]data1cf!AN737</f>
        <v>-2367.7802482795678</v>
      </c>
      <c r="P738" s="160">
        <f>+[1]data1cf!AO737</f>
        <v>-2329.3742258151842</v>
      </c>
      <c r="Q738" s="160">
        <f>+[1]data1cf!AP737</f>
        <v>-2330.3152931071631</v>
      </c>
      <c r="R738" s="160">
        <f>+[1]data1cf!AQ737</f>
        <v>1059.3463697454667</v>
      </c>
      <c r="S738" s="160">
        <f>+[1]data1cf!AR737</f>
        <v>0</v>
      </c>
      <c r="T738" s="160">
        <f>+[1]data1cf!AS737</f>
        <v>0</v>
      </c>
      <c r="U738" s="160">
        <f>+[1]data1cf!AT737</f>
        <v>0</v>
      </c>
      <c r="V738" s="160">
        <f>+[1]data1cf!AU737</f>
        <v>0</v>
      </c>
      <c r="W738" s="160">
        <f>+[1]data1cf!AV737</f>
        <v>0</v>
      </c>
      <c r="X738" s="160">
        <f>+[1]data1cf!AW737</f>
        <v>0</v>
      </c>
      <c r="Y738" s="160">
        <f>+[1]data1cf!AX737</f>
        <v>0</v>
      </c>
      <c r="Z738" s="160">
        <f>+[1]data1cf!AY737</f>
        <v>0</v>
      </c>
      <c r="AA738" s="160">
        <f>+[1]data1cf!AZ737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6"/>
        <v>-96053.34662701159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0">
        <f>+[1]data1cf!AA738</f>
        <v>-95549.33330340746</v>
      </c>
      <c r="C739" s="160">
        <f>+[1]data1cf!AB738</f>
        <v>-7488.7488230994904</v>
      </c>
      <c r="D739" s="160">
        <f>+[1]data1cf!AC738</f>
        <v>-3423.3641675279132</v>
      </c>
      <c r="E739" s="160">
        <f>+[1]data1cf!AD738</f>
        <v>-3110.373719238949</v>
      </c>
      <c r="F739" s="160">
        <f>+[1]data1cf!AE738</f>
        <v>-3370.3497252936313</v>
      </c>
      <c r="G739" s="160">
        <f>+[1]data1cf!AF738</f>
        <v>-3684.6182417394657</v>
      </c>
      <c r="H739" s="160">
        <f>+[1]data1cf!AG738</f>
        <v>-2295.2479462217566</v>
      </c>
      <c r="I739" s="160">
        <f>+[1]data1cf!AH738</f>
        <v>-2418.4183433194667</v>
      </c>
      <c r="J739" s="160">
        <f>+[1]data1cf!AI738</f>
        <v>-2430.8525458544564</v>
      </c>
      <c r="K739" s="160">
        <f>+[1]data1cf!AJ738</f>
        <v>-2439.9448163866596</v>
      </c>
      <c r="L739" s="160">
        <f>+[1]data1cf!AK738</f>
        <v>-2468.3464807348669</v>
      </c>
      <c r="M739" s="160">
        <f>+[1]data1cf!AL738</f>
        <v>-2466.723450689482</v>
      </c>
      <c r="N739" s="160">
        <f>+[1]data1cf!AM738</f>
        <v>-2484.4332132667732</v>
      </c>
      <c r="O739" s="160">
        <f>+[1]data1cf!AN738</f>
        <v>-2294.5237678213457</v>
      </c>
      <c r="P739" s="160">
        <f>+[1]data1cf!AO738</f>
        <v>-2256.2416987925935</v>
      </c>
      <c r="Q739" s="160">
        <f>+[1]data1cf!AP738</f>
        <v>-2257.0588126489411</v>
      </c>
      <c r="R739" s="160">
        <f>+[1]data1cf!AQ738</f>
        <v>1095.9126332567621</v>
      </c>
      <c r="S739" s="160">
        <f>+[1]data1cf!AR738</f>
        <v>0</v>
      </c>
      <c r="T739" s="160">
        <f>+[1]data1cf!AS738</f>
        <v>0</v>
      </c>
      <c r="U739" s="160">
        <f>+[1]data1cf!AT738</f>
        <v>0</v>
      </c>
      <c r="V739" s="160">
        <f>+[1]data1cf!AU738</f>
        <v>0</v>
      </c>
      <c r="W739" s="160">
        <f>+[1]data1cf!AV738</f>
        <v>0</v>
      </c>
      <c r="X739" s="160">
        <f>+[1]data1cf!AW738</f>
        <v>0</v>
      </c>
      <c r="Y739" s="160">
        <f>+[1]data1cf!AX738</f>
        <v>0</v>
      </c>
      <c r="Z739" s="160">
        <f>+[1]data1cf!AY738</f>
        <v>0</v>
      </c>
      <c r="AA739" s="160">
        <f>+[1]data1cf!AZ738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6"/>
        <v>-98572.625687335705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0">
        <f>+[1]data1cf!AA739</f>
        <v>-88133.2566930881</v>
      </c>
      <c r="C740" s="160">
        <f>+[1]data1cf!AB739</f>
        <v>-7642.4667999799804</v>
      </c>
      <c r="D740" s="160">
        <f>+[1]data1cf!AC739</f>
        <v>-3612.6401624622117</v>
      </c>
      <c r="E740" s="160">
        <f>+[1]data1cf!AD739</f>
        <v>-3251.5582118280845</v>
      </c>
      <c r="F740" s="160">
        <f>+[1]data1cf!AE739</f>
        <v>-3383.6924559907238</v>
      </c>
      <c r="G740" s="160">
        <f>+[1]data1cf!AF739</f>
        <v>-3848.4629834534107</v>
      </c>
      <c r="H740" s="160">
        <f>+[1]data1cf!AG739</f>
        <v>-2474.8819337352984</v>
      </c>
      <c r="I740" s="160">
        <f>+[1]data1cf!AH739</f>
        <v>-2588.5372078989049</v>
      </c>
      <c r="J740" s="160">
        <f>+[1]data1cf!AI739</f>
        <v>-2600.9714104338946</v>
      </c>
      <c r="K740" s="160">
        <f>+[1]data1cf!AJ739</f>
        <v>-2610.3520180247065</v>
      </c>
      <c r="L740" s="160">
        <f>+[1]data1cf!AK739</f>
        <v>-2638.4653453143046</v>
      </c>
      <c r="M740" s="160">
        <f>+[1]data1cf!AL739</f>
        <v>-2637.1306523275289</v>
      </c>
      <c r="N740" s="160">
        <f>+[1]data1cf!AM739</f>
        <v>-2654.5520778462114</v>
      </c>
      <c r="O740" s="160">
        <f>+[1]data1cf!AN739</f>
        <v>-2464.9309694593931</v>
      </c>
      <c r="P740" s="160">
        <f>+[1]data1cf!AO739</f>
        <v>-2426.3605633720317</v>
      </c>
      <c r="Q740" s="160">
        <f>+[1]data1cf!AP739</f>
        <v>-2427.466014286988</v>
      </c>
      <c r="R740" s="160">
        <f>+[1]data1cf!AQ739</f>
        <v>1010.8532009670432</v>
      </c>
      <c r="S740" s="160">
        <f>+[1]data1cf!AR739</f>
        <v>0</v>
      </c>
      <c r="T740" s="160">
        <f>+[1]data1cf!AS739</f>
        <v>0</v>
      </c>
      <c r="U740" s="160">
        <f>+[1]data1cf!AT739</f>
        <v>0</v>
      </c>
      <c r="V740" s="160">
        <f>+[1]data1cf!AU739</f>
        <v>0</v>
      </c>
      <c r="W740" s="160">
        <f>+[1]data1cf!AV739</f>
        <v>0</v>
      </c>
      <c r="X740" s="160">
        <f>+[1]data1cf!AW739</f>
        <v>0</v>
      </c>
      <c r="Y740" s="160">
        <f>+[1]data1cf!AX739</f>
        <v>0</v>
      </c>
      <c r="Z740" s="160">
        <f>+[1]data1cf!AY739</f>
        <v>0</v>
      </c>
      <c r="AA740" s="160">
        <f>+[1]data1cf!AZ739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7">SUMPRODUCT(B740:AJ740,PVCapPrice)</f>
        <v>-93048.134328175816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0">
        <f>+[1]data1cf!AA740</f>
        <v>-86785.093197322029</v>
      </c>
      <c r="C741" s="160">
        <f>+[1]data1cf!AB740</f>
        <v>-7747.7835224244536</v>
      </c>
      <c r="D741" s="160">
        <f>+[1]data1cf!AC740</f>
        <v>-3749.5744060101979</v>
      </c>
      <c r="E741" s="160">
        <f>+[1]data1cf!AD740</f>
        <v>-3363.8960995271182</v>
      </c>
      <c r="F741" s="160">
        <f>+[1]data1cf!AE740</f>
        <v>-3494.2741811640362</v>
      </c>
      <c r="G741" s="160">
        <f>+[1]data1cf!AF740</f>
        <v>-3820.0773006229429</v>
      </c>
      <c r="H741" s="160">
        <f>+[1]data1cf!AG740</f>
        <v>-2507.5374734889833</v>
      </c>
      <c r="I741" s="160">
        <f>+[1]data1cf!AH740</f>
        <v>-2619.4629999609815</v>
      </c>
      <c r="J741" s="160">
        <f>+[1]data1cf!AI740</f>
        <v>-2631.8972024959712</v>
      </c>
      <c r="K741" s="160">
        <f>+[1]data1cf!AJ740</f>
        <v>-2641.3302266834989</v>
      </c>
      <c r="L741" s="160">
        <f>+[1]data1cf!AK740</f>
        <v>-2669.3911373763817</v>
      </c>
      <c r="M741" s="160">
        <f>+[1]data1cf!AL740</f>
        <v>-2668.1088609863218</v>
      </c>
      <c r="N741" s="160">
        <f>+[1]data1cf!AM740</f>
        <v>-2685.4778699082881</v>
      </c>
      <c r="O741" s="160">
        <f>+[1]data1cf!AN740</f>
        <v>-2495.9091781181851</v>
      </c>
      <c r="P741" s="160">
        <f>+[1]data1cf!AO740</f>
        <v>-2457.2863554341084</v>
      </c>
      <c r="Q741" s="160">
        <f>+[1]data1cf!AP740</f>
        <v>-2458.4442229457804</v>
      </c>
      <c r="R741" s="160">
        <f>+[1]data1cf!AQ740</f>
        <v>995.39030493600467</v>
      </c>
      <c r="S741" s="160">
        <f>+[1]data1cf!AR740</f>
        <v>0</v>
      </c>
      <c r="T741" s="160">
        <f>+[1]data1cf!AS740</f>
        <v>0</v>
      </c>
      <c r="U741" s="160">
        <f>+[1]data1cf!AT740</f>
        <v>0</v>
      </c>
      <c r="V741" s="160">
        <f>+[1]data1cf!AU740</f>
        <v>0</v>
      </c>
      <c r="W741" s="160">
        <f>+[1]data1cf!AV740</f>
        <v>0</v>
      </c>
      <c r="X741" s="160">
        <f>+[1]data1cf!AW740</f>
        <v>0</v>
      </c>
      <c r="Y741" s="160">
        <f>+[1]data1cf!AX740</f>
        <v>0</v>
      </c>
      <c r="Z741" s="160">
        <f>+[1]data1cf!AY740</f>
        <v>0</v>
      </c>
      <c r="AA741" s="160">
        <f>+[1]data1cf!AZ740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7"/>
        <v>-92243.189119028699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0">
        <f>+[1]data1cf!AA741</f>
        <v>-94177.835045511747</v>
      </c>
      <c r="C742" s="160">
        <f>+[1]data1cf!AB741</f>
        <v>-7523.8642032165726</v>
      </c>
      <c r="D742" s="160">
        <f>+[1]data1cf!AC741</f>
        <v>-3427.388711381318</v>
      </c>
      <c r="E742" s="160">
        <f>+[1]data1cf!AD741</f>
        <v>-3146.9146164784406</v>
      </c>
      <c r="F742" s="160">
        <f>+[1]data1cf!AE741</f>
        <v>-3452.3709361431374</v>
      </c>
      <c r="G742" s="160">
        <f>+[1]data1cf!AF741</f>
        <v>-3625.7541276102302</v>
      </c>
      <c r="H742" s="160">
        <f>+[1]data1cf!AG741</f>
        <v>-2328.4687061840887</v>
      </c>
      <c r="I742" s="160">
        <f>+[1]data1cf!AH741</f>
        <v>-2449.8794161569876</v>
      </c>
      <c r="J742" s="160">
        <f>+[1]data1cf!AI741</f>
        <v>-2462.3136186919778</v>
      </c>
      <c r="K742" s="160">
        <f>+[1]data1cf!AJ741</f>
        <v>-2471.4592130764477</v>
      </c>
      <c r="L742" s="160">
        <f>+[1]data1cf!AK741</f>
        <v>-2499.8075535723883</v>
      </c>
      <c r="M742" s="160">
        <f>+[1]data1cf!AL741</f>
        <v>-2498.2378473792705</v>
      </c>
      <c r="N742" s="160">
        <f>+[1]data1cf!AM741</f>
        <v>-2515.8942861042947</v>
      </c>
      <c r="O742" s="160">
        <f>+[1]data1cf!AN741</f>
        <v>-2326.0381645111338</v>
      </c>
      <c r="P742" s="160">
        <f>+[1]data1cf!AO741</f>
        <v>-2287.702771630115</v>
      </c>
      <c r="Q742" s="160">
        <f>+[1]data1cf!AP741</f>
        <v>-2288.5732093387296</v>
      </c>
      <c r="R742" s="160">
        <f>+[1]data1cf!AQ741</f>
        <v>1080.1820968380014</v>
      </c>
      <c r="S742" s="160">
        <f>+[1]data1cf!AR741</f>
        <v>0</v>
      </c>
      <c r="T742" s="160">
        <f>+[1]data1cf!AS741</f>
        <v>0</v>
      </c>
      <c r="U742" s="160">
        <f>+[1]data1cf!AT741</f>
        <v>0</v>
      </c>
      <c r="V742" s="160">
        <f>+[1]data1cf!AU741</f>
        <v>0</v>
      </c>
      <c r="W742" s="160">
        <f>+[1]data1cf!AV741</f>
        <v>0</v>
      </c>
      <c r="X742" s="160">
        <f>+[1]data1cf!AW741</f>
        <v>0</v>
      </c>
      <c r="Y742" s="160">
        <f>+[1]data1cf!AX741</f>
        <v>0</v>
      </c>
      <c r="Z742" s="160">
        <f>+[1]data1cf!AY741</f>
        <v>0</v>
      </c>
      <c r="AA742" s="160">
        <f>+[1]data1cf!AZ741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7"/>
        <v>-97542.873430836727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0">
        <f>+[1]data1cf!AA742</f>
        <v>-100203.66797114894</v>
      </c>
      <c r="C743" s="160">
        <f>+[1]data1cf!AB742</f>
        <v>-7426.5746845865015</v>
      </c>
      <c r="D743" s="160">
        <f>+[1]data1cf!AC742</f>
        <v>-3285.9834274627128</v>
      </c>
      <c r="E743" s="160">
        <f>+[1]data1cf!AD742</f>
        <v>-2992.7969083288449</v>
      </c>
      <c r="F743" s="160">
        <f>+[1]data1cf!AE742</f>
        <v>-3089.6985924030214</v>
      </c>
      <c r="G743" s="160">
        <f>+[1]data1cf!AF742</f>
        <v>-3413.5217628258397</v>
      </c>
      <c r="H743" s="160">
        <f>+[1]data1cf!AG742</f>
        <v>-2182.5095348594023</v>
      </c>
      <c r="I743" s="160">
        <f>+[1]data1cf!AH742</f>
        <v>-2311.6516295092115</v>
      </c>
      <c r="J743" s="160">
        <f>+[1]data1cf!AI742</f>
        <v>-2324.0858320442012</v>
      </c>
      <c r="K743" s="160">
        <f>+[1]data1cf!AJ742</f>
        <v>-2332.9971420445222</v>
      </c>
      <c r="L743" s="160">
        <f>+[1]data1cf!AK742</f>
        <v>-2361.5797669246117</v>
      </c>
      <c r="M743" s="160">
        <f>+[1]data1cf!AL742</f>
        <v>-2359.7757763473446</v>
      </c>
      <c r="N743" s="160">
        <f>+[1]data1cf!AM742</f>
        <v>-2377.6664994565181</v>
      </c>
      <c r="O743" s="160">
        <f>+[1]data1cf!AN742</f>
        <v>-2187.5760934792088</v>
      </c>
      <c r="P743" s="160">
        <f>+[1]data1cf!AO742</f>
        <v>-2149.4749849823384</v>
      </c>
      <c r="Q743" s="160">
        <f>+[1]data1cf!AP742</f>
        <v>-2150.1111383068037</v>
      </c>
      <c r="R743" s="160">
        <f>+[1]data1cf!AQ742</f>
        <v>1149.2959901618897</v>
      </c>
      <c r="S743" s="160">
        <f>+[1]data1cf!AR742</f>
        <v>0</v>
      </c>
      <c r="T743" s="160">
        <f>+[1]data1cf!AS742</f>
        <v>0</v>
      </c>
      <c r="U743" s="160">
        <f>+[1]data1cf!AT742</f>
        <v>0</v>
      </c>
      <c r="V743" s="160">
        <f>+[1]data1cf!AU742</f>
        <v>0</v>
      </c>
      <c r="W743" s="160">
        <f>+[1]data1cf!AV742</f>
        <v>0</v>
      </c>
      <c r="X743" s="160">
        <f>+[1]data1cf!AW742</f>
        <v>0</v>
      </c>
      <c r="Y743" s="160">
        <f>+[1]data1cf!AX742</f>
        <v>0</v>
      </c>
      <c r="Z743" s="160">
        <f>+[1]data1cf!AY742</f>
        <v>0</v>
      </c>
      <c r="AA743" s="160">
        <f>+[1]data1cf!AZ742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7"/>
        <v>-101833.79931730227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0">
        <f>+[1]data1cf!AA743</f>
        <v>-97360.583699373805</v>
      </c>
      <c r="C744" s="160">
        <f>+[1]data1cf!AB743</f>
        <v>-7463.6324993502594</v>
      </c>
      <c r="D744" s="160">
        <f>+[1]data1cf!AC743</f>
        <v>-3350.7584982519456</v>
      </c>
      <c r="E744" s="160">
        <f>+[1]data1cf!AD743</f>
        <v>-2902.9873890185067</v>
      </c>
      <c r="F744" s="160">
        <f>+[1]data1cf!AE743</f>
        <v>-3247.7505339785694</v>
      </c>
      <c r="G744" s="160">
        <f>+[1]data1cf!AF743</f>
        <v>-3496.706103922053</v>
      </c>
      <c r="H744" s="160">
        <f>+[1]data1cf!AG743</f>
        <v>-2251.3754044305647</v>
      </c>
      <c r="I744" s="160">
        <f>+[1]data1cf!AH743</f>
        <v>-2376.8697082363151</v>
      </c>
      <c r="J744" s="160">
        <f>+[1]data1cf!AI743</f>
        <v>-2389.3039107713053</v>
      </c>
      <c r="K744" s="160">
        <f>+[1]data1cf!AJ743</f>
        <v>-2398.3257598881132</v>
      </c>
      <c r="L744" s="160">
        <f>+[1]data1cf!AK743</f>
        <v>-2426.7978456517158</v>
      </c>
      <c r="M744" s="160">
        <f>+[1]data1cf!AL743</f>
        <v>-2425.1043941909356</v>
      </c>
      <c r="N744" s="160">
        <f>+[1]data1cf!AM743</f>
        <v>-2442.8845781836221</v>
      </c>
      <c r="O744" s="160">
        <f>+[1]data1cf!AN743</f>
        <v>-2252.9047113227994</v>
      </c>
      <c r="P744" s="160">
        <f>+[1]data1cf!AO743</f>
        <v>-2214.6930637094424</v>
      </c>
      <c r="Q744" s="160">
        <f>+[1]data1cf!AP743</f>
        <v>-2215.4397561503947</v>
      </c>
      <c r="R744" s="160">
        <f>+[1]data1cf!AQ743</f>
        <v>1116.6869507983376</v>
      </c>
      <c r="S744" s="160">
        <f>+[1]data1cf!AR743</f>
        <v>0</v>
      </c>
      <c r="T744" s="160">
        <f>+[1]data1cf!AS743</f>
        <v>0</v>
      </c>
      <c r="U744" s="160">
        <f>+[1]data1cf!AT743</f>
        <v>0</v>
      </c>
      <c r="V744" s="160">
        <f>+[1]data1cf!AU743</f>
        <v>0</v>
      </c>
      <c r="W744" s="160">
        <f>+[1]data1cf!AV743</f>
        <v>0</v>
      </c>
      <c r="X744" s="160">
        <f>+[1]data1cf!AW743</f>
        <v>0</v>
      </c>
      <c r="Y744" s="160">
        <f>+[1]data1cf!AX743</f>
        <v>0</v>
      </c>
      <c r="Z744" s="160">
        <f>+[1]data1cf!AY743</f>
        <v>0</v>
      </c>
      <c r="AA744" s="160">
        <f>+[1]data1cf!AZ743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7"/>
        <v>-99697.142610381154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0">
        <f>+[1]data1cf!AA744</f>
        <v>-102107.59579647685</v>
      </c>
      <c r="C745" s="160">
        <f>+[1]data1cf!AB744</f>
        <v>-7319.105034571744</v>
      </c>
      <c r="D745" s="160">
        <f>+[1]data1cf!AC744</f>
        <v>-3207.8196490324754</v>
      </c>
      <c r="E745" s="160">
        <f>+[1]data1cf!AD744</f>
        <v>-2856.2491533487005</v>
      </c>
      <c r="F745" s="160">
        <f>+[1]data1cf!AE744</f>
        <v>-3148.1658214764352</v>
      </c>
      <c r="G745" s="160">
        <f>+[1]data1cf!AF744</f>
        <v>-3431.2146412290822</v>
      </c>
      <c r="H745" s="160">
        <f>+[1]data1cf!AG744</f>
        <v>-2136.3921381316313</v>
      </c>
      <c r="I745" s="160">
        <f>+[1]data1cf!AH744</f>
        <v>-2267.9770483384495</v>
      </c>
      <c r="J745" s="160">
        <f>+[1]data1cf!AI744</f>
        <v>-2280.4112508734397</v>
      </c>
      <c r="K745" s="160">
        <f>+[1]data1cf!AJ744</f>
        <v>-2289.2485361599115</v>
      </c>
      <c r="L745" s="160">
        <f>+[1]data1cf!AK744</f>
        <v>-2317.9051857538498</v>
      </c>
      <c r="M745" s="160">
        <f>+[1]data1cf!AL744</f>
        <v>-2316.0271704627344</v>
      </c>
      <c r="N745" s="160">
        <f>+[1]data1cf!AM744</f>
        <v>-2333.9919182857561</v>
      </c>
      <c r="O745" s="160">
        <f>+[1]data1cf!AN744</f>
        <v>-2143.8274875945981</v>
      </c>
      <c r="P745" s="160">
        <f>+[1]data1cf!AO744</f>
        <v>-2105.8004038115764</v>
      </c>
      <c r="Q745" s="160">
        <f>+[1]data1cf!AP744</f>
        <v>-2106.362532422193</v>
      </c>
      <c r="R745" s="160">
        <f>+[1]data1cf!AQ744</f>
        <v>1171.1332807472706</v>
      </c>
      <c r="S745" s="160">
        <f>+[1]data1cf!AR744</f>
        <v>0</v>
      </c>
      <c r="T745" s="160">
        <f>+[1]data1cf!AS744</f>
        <v>0</v>
      </c>
      <c r="U745" s="160">
        <f>+[1]data1cf!AT744</f>
        <v>0</v>
      </c>
      <c r="V745" s="160">
        <f>+[1]data1cf!AU744</f>
        <v>0</v>
      </c>
      <c r="W745" s="160">
        <f>+[1]data1cf!AV744</f>
        <v>0</v>
      </c>
      <c r="X745" s="160">
        <f>+[1]data1cf!AW744</f>
        <v>0</v>
      </c>
      <c r="Y745" s="160">
        <f>+[1]data1cf!AX744</f>
        <v>0</v>
      </c>
      <c r="Z745" s="160">
        <f>+[1]data1cf!AY744</f>
        <v>0</v>
      </c>
      <c r="AA745" s="160">
        <f>+[1]data1cf!AZ744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7"/>
        <v>-103182.12867929909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0">
        <f>+[1]data1cf!AA745</f>
        <v>-95708.060519624531</v>
      </c>
      <c r="C746" s="160">
        <f>+[1]data1cf!AB745</f>
        <v>-7529.7586960516073</v>
      </c>
      <c r="D746" s="160">
        <f>+[1]data1cf!AC745</f>
        <v>-3413.2264258628711</v>
      </c>
      <c r="E746" s="160">
        <f>+[1]data1cf!AD745</f>
        <v>-2969.858409090245</v>
      </c>
      <c r="F746" s="160">
        <f>+[1]data1cf!AE745</f>
        <v>-3389.3150010862746</v>
      </c>
      <c r="G746" s="160">
        <f>+[1]data1cf!AF745</f>
        <v>-3493.403222558557</v>
      </c>
      <c r="H746" s="160">
        <f>+[1]data1cf!AG745</f>
        <v>-2291.4032174960148</v>
      </c>
      <c r="I746" s="160">
        <f>+[1]data1cf!AH745</f>
        <v>-2414.7772679612199</v>
      </c>
      <c r="J746" s="160">
        <f>+[1]data1cf!AI745</f>
        <v>-2427.2114704962096</v>
      </c>
      <c r="K746" s="160">
        <f>+[1]data1cf!AJ745</f>
        <v>-2436.297569714246</v>
      </c>
      <c r="L746" s="160">
        <f>+[1]data1cf!AK745</f>
        <v>-2464.7054053766201</v>
      </c>
      <c r="M746" s="160">
        <f>+[1]data1cf!AL745</f>
        <v>-2463.0762040170684</v>
      </c>
      <c r="N746" s="160">
        <f>+[1]data1cf!AM745</f>
        <v>-2480.7921379085265</v>
      </c>
      <c r="O746" s="160">
        <f>+[1]data1cf!AN745</f>
        <v>-2290.8765211489326</v>
      </c>
      <c r="P746" s="160">
        <f>+[1]data1cf!AO745</f>
        <v>-2252.6006234343467</v>
      </c>
      <c r="Q746" s="160">
        <f>+[1]data1cf!AP745</f>
        <v>-2253.4115659765275</v>
      </c>
      <c r="R746" s="160">
        <f>+[1]data1cf!AQ745</f>
        <v>1097.7331709358855</v>
      </c>
      <c r="S746" s="160">
        <f>+[1]data1cf!AR745</f>
        <v>0</v>
      </c>
      <c r="T746" s="160">
        <f>+[1]data1cf!AS745</f>
        <v>0</v>
      </c>
      <c r="U746" s="160">
        <f>+[1]data1cf!AT745</f>
        <v>0</v>
      </c>
      <c r="V746" s="160">
        <f>+[1]data1cf!AU745</f>
        <v>0</v>
      </c>
      <c r="W746" s="160">
        <f>+[1]data1cf!AV745</f>
        <v>0</v>
      </c>
      <c r="X746" s="160">
        <f>+[1]data1cf!AW745</f>
        <v>0</v>
      </c>
      <c r="Y746" s="160">
        <f>+[1]data1cf!AX745</f>
        <v>0</v>
      </c>
      <c r="Z746" s="160">
        <f>+[1]data1cf!AY745</f>
        <v>0</v>
      </c>
      <c r="AA746" s="160">
        <f>+[1]data1cf!AZ745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7"/>
        <v>-98572.978841390533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0">
        <f>+[1]data1cf!AA746</f>
        <v>-99416.729621066115</v>
      </c>
      <c r="C747" s="160">
        <f>+[1]data1cf!AB746</f>
        <v>-7394.0332579464684</v>
      </c>
      <c r="D747" s="160">
        <f>+[1]data1cf!AC746</f>
        <v>-3214.1337595263963</v>
      </c>
      <c r="E747" s="160">
        <f>+[1]data1cf!AD746</f>
        <v>-2894.7927501022696</v>
      </c>
      <c r="F747" s="160">
        <f>+[1]data1cf!AE746</f>
        <v>-3217.6463583175955</v>
      </c>
      <c r="G747" s="160">
        <f>+[1]data1cf!AF746</f>
        <v>-3528.1843689686325</v>
      </c>
      <c r="H747" s="160">
        <f>+[1]data1cf!AG746</f>
        <v>-2201.5709444403124</v>
      </c>
      <c r="I747" s="160">
        <f>+[1]data1cf!AH746</f>
        <v>-2329.7033657094312</v>
      </c>
      <c r="J747" s="160">
        <f>+[1]data1cf!AI746</f>
        <v>-2342.1375682444213</v>
      </c>
      <c r="K747" s="160">
        <f>+[1]data1cf!AJ746</f>
        <v>-2351.0794744077934</v>
      </c>
      <c r="L747" s="160">
        <f>+[1]data1cf!AK746</f>
        <v>-2379.6315031248314</v>
      </c>
      <c r="M747" s="160">
        <f>+[1]data1cf!AL746</f>
        <v>-2377.8581087106159</v>
      </c>
      <c r="N747" s="160">
        <f>+[1]data1cf!AM746</f>
        <v>-2395.7182356567378</v>
      </c>
      <c r="O747" s="160">
        <f>+[1]data1cf!AN746</f>
        <v>-2205.65842584248</v>
      </c>
      <c r="P747" s="160">
        <f>+[1]data1cf!AO746</f>
        <v>-2167.526721182558</v>
      </c>
      <c r="Q747" s="160">
        <f>+[1]data1cf!AP746</f>
        <v>-2168.1934706700749</v>
      </c>
      <c r="R747" s="160">
        <f>+[1]data1cf!AQ746</f>
        <v>1140.2701220617798</v>
      </c>
      <c r="S747" s="160">
        <f>+[1]data1cf!AR746</f>
        <v>0</v>
      </c>
      <c r="T747" s="160">
        <f>+[1]data1cf!AS746</f>
        <v>0</v>
      </c>
      <c r="U747" s="160">
        <f>+[1]data1cf!AT746</f>
        <v>0</v>
      </c>
      <c r="V747" s="160">
        <f>+[1]data1cf!AU746</f>
        <v>0</v>
      </c>
      <c r="W747" s="160">
        <f>+[1]data1cf!AV746</f>
        <v>0</v>
      </c>
      <c r="X747" s="160">
        <f>+[1]data1cf!AW746</f>
        <v>0</v>
      </c>
      <c r="Y747" s="160">
        <f>+[1]data1cf!AX746</f>
        <v>0</v>
      </c>
      <c r="Z747" s="160">
        <f>+[1]data1cf!AY746</f>
        <v>0</v>
      </c>
      <c r="AA747" s="160">
        <f>+[1]data1cf!AZ746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7"/>
        <v>-101191.81820936782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0">
        <f>+[1]data1cf!AA747</f>
        <v>-98639.481864822781</v>
      </c>
      <c r="C748" s="160">
        <f>+[1]data1cf!AB747</f>
        <v>-7391.6479879370299</v>
      </c>
      <c r="D748" s="160">
        <f>+[1]data1cf!AC747</f>
        <v>-3250.4328906960691</v>
      </c>
      <c r="E748" s="160">
        <f>+[1]data1cf!AD747</f>
        <v>-2896.3206217917191</v>
      </c>
      <c r="F748" s="160">
        <f>+[1]data1cf!AE747</f>
        <v>-3233.647694696373</v>
      </c>
      <c r="G748" s="160">
        <f>+[1]data1cf!AF747</f>
        <v>-3478.2738139074063</v>
      </c>
      <c r="H748" s="160">
        <f>+[1]data1cf!AG747</f>
        <v>-2220.3976261314997</v>
      </c>
      <c r="I748" s="160">
        <f>+[1]data1cf!AH747</f>
        <v>-2347.5328074394483</v>
      </c>
      <c r="J748" s="160">
        <f>+[1]data1cf!AI747</f>
        <v>-2359.967009974438</v>
      </c>
      <c r="K748" s="160">
        <f>+[1]data1cf!AJ747</f>
        <v>-2368.9391355305734</v>
      </c>
      <c r="L748" s="160">
        <f>+[1]data1cf!AK747</f>
        <v>-2397.4609448548485</v>
      </c>
      <c r="M748" s="160">
        <f>+[1]data1cf!AL747</f>
        <v>-2395.7177698333962</v>
      </c>
      <c r="N748" s="160">
        <f>+[1]data1cf!AM747</f>
        <v>-2413.5476773867549</v>
      </c>
      <c r="O748" s="160">
        <f>+[1]data1cf!AN747</f>
        <v>-2223.5180869652595</v>
      </c>
      <c r="P748" s="160">
        <f>+[1]data1cf!AO747</f>
        <v>-2185.3561629125752</v>
      </c>
      <c r="Q748" s="160">
        <f>+[1]data1cf!AP747</f>
        <v>-2186.0531317928549</v>
      </c>
      <c r="R748" s="160">
        <f>+[1]data1cf!AQ747</f>
        <v>1131.3554011967713</v>
      </c>
      <c r="S748" s="160">
        <f>+[1]data1cf!AR747</f>
        <v>0</v>
      </c>
      <c r="T748" s="160">
        <f>+[1]data1cf!AS747</f>
        <v>0</v>
      </c>
      <c r="U748" s="160">
        <f>+[1]data1cf!AT747</f>
        <v>0</v>
      </c>
      <c r="V748" s="160">
        <f>+[1]data1cf!AU747</f>
        <v>0</v>
      </c>
      <c r="W748" s="160">
        <f>+[1]data1cf!AV747</f>
        <v>0</v>
      </c>
      <c r="X748" s="160">
        <f>+[1]data1cf!AW747</f>
        <v>0</v>
      </c>
      <c r="Y748" s="160">
        <f>+[1]data1cf!AX747</f>
        <v>0</v>
      </c>
      <c r="Z748" s="160">
        <f>+[1]data1cf!AY747</f>
        <v>0</v>
      </c>
      <c r="AA748" s="160">
        <f>+[1]data1cf!AZ747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7"/>
        <v>-100581.13975471471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0">
        <f>+[1]data1cf!AA748</f>
        <v>-87133.210051354588</v>
      </c>
      <c r="C749" s="160">
        <f>+[1]data1cf!AB748</f>
        <v>-7638.4285121960311</v>
      </c>
      <c r="D749" s="160">
        <f>+[1]data1cf!AC748</f>
        <v>-3680.4851933061145</v>
      </c>
      <c r="E749" s="160">
        <f>+[1]data1cf!AD748</f>
        <v>-3265.8305813078814</v>
      </c>
      <c r="F749" s="160">
        <f>+[1]data1cf!AE748</f>
        <v>-3557.7107109516664</v>
      </c>
      <c r="G749" s="160">
        <f>+[1]data1cf!AF748</f>
        <v>-3770.0436492619092</v>
      </c>
      <c r="H749" s="160">
        <f>+[1]data1cf!AG748</f>
        <v>-2499.1053035025616</v>
      </c>
      <c r="I749" s="160">
        <f>+[1]data1cf!AH748</f>
        <v>-2611.477477822958</v>
      </c>
      <c r="J749" s="160">
        <f>+[1]data1cf!AI748</f>
        <v>-2623.9116803579482</v>
      </c>
      <c r="K749" s="160">
        <f>+[1]data1cf!AJ748</f>
        <v>-2633.3311697621903</v>
      </c>
      <c r="L749" s="160">
        <f>+[1]data1cf!AK748</f>
        <v>-2661.4056152383582</v>
      </c>
      <c r="M749" s="160">
        <f>+[1]data1cf!AL748</f>
        <v>-2660.1098040650131</v>
      </c>
      <c r="N749" s="160">
        <f>+[1]data1cf!AM748</f>
        <v>-2677.4923477702646</v>
      </c>
      <c r="O749" s="160">
        <f>+[1]data1cf!AN748</f>
        <v>-2487.9101211968764</v>
      </c>
      <c r="P749" s="160">
        <f>+[1]data1cf!AO748</f>
        <v>-2449.3008332960849</v>
      </c>
      <c r="Q749" s="160">
        <f>+[1]data1cf!AP748</f>
        <v>-2450.4451660244722</v>
      </c>
      <c r="R749" s="160">
        <f>+[1]data1cf!AQ748</f>
        <v>999.38306600501642</v>
      </c>
      <c r="S749" s="160">
        <f>+[1]data1cf!AR748</f>
        <v>0</v>
      </c>
      <c r="T749" s="160">
        <f>+[1]data1cf!AS748</f>
        <v>0</v>
      </c>
      <c r="U749" s="160">
        <f>+[1]data1cf!AT748</f>
        <v>0</v>
      </c>
      <c r="V749" s="160">
        <f>+[1]data1cf!AU748</f>
        <v>0</v>
      </c>
      <c r="W749" s="160">
        <f>+[1]data1cf!AV748</f>
        <v>0</v>
      </c>
      <c r="X749" s="160">
        <f>+[1]data1cf!AW748</f>
        <v>0</v>
      </c>
      <c r="Y749" s="160">
        <f>+[1]data1cf!AX748</f>
        <v>0</v>
      </c>
      <c r="Z749" s="160">
        <f>+[1]data1cf!AY748</f>
        <v>0</v>
      </c>
      <c r="AA749" s="160">
        <f>+[1]data1cf!AZ748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7"/>
        <v>-92350.668721097449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0">
        <f>+[1]data1cf!AA749</f>
        <v>-102504.56070050808</v>
      </c>
      <c r="C750" s="160">
        <f>+[1]data1cf!AB749</f>
        <v>-7348.386330432334</v>
      </c>
      <c r="D750" s="160">
        <f>+[1]data1cf!AC749</f>
        <v>-3176.7660463480183</v>
      </c>
      <c r="E750" s="160">
        <f>+[1]data1cf!AD749</f>
        <v>-2892.1168046876128</v>
      </c>
      <c r="F750" s="160">
        <f>+[1]data1cf!AE749</f>
        <v>-3152.5338413699678</v>
      </c>
      <c r="G750" s="160">
        <f>+[1]data1cf!AF749</f>
        <v>-3548.0900627589863</v>
      </c>
      <c r="H750" s="160">
        <f>+[1]data1cf!AG749</f>
        <v>-2126.7767589546102</v>
      </c>
      <c r="I750" s="160">
        <f>+[1]data1cf!AH749</f>
        <v>-2258.870991011896</v>
      </c>
      <c r="J750" s="160">
        <f>+[1]data1cf!AI749</f>
        <v>-2271.3051935468857</v>
      </c>
      <c r="K750" s="160">
        <f>+[1]data1cf!AJ749</f>
        <v>-2280.1270448378896</v>
      </c>
      <c r="L750" s="160">
        <f>+[1]data1cf!AK749</f>
        <v>-2308.7991284272962</v>
      </c>
      <c r="M750" s="160">
        <f>+[1]data1cf!AL749</f>
        <v>-2306.905679140712</v>
      </c>
      <c r="N750" s="160">
        <f>+[1]data1cf!AM749</f>
        <v>-2324.8858609592025</v>
      </c>
      <c r="O750" s="160">
        <f>+[1]data1cf!AN749</f>
        <v>-2134.7059962725762</v>
      </c>
      <c r="P750" s="160">
        <f>+[1]data1cf!AO749</f>
        <v>-2096.6943464850228</v>
      </c>
      <c r="Q750" s="160">
        <f>+[1]data1cf!AP749</f>
        <v>-2097.2410411001711</v>
      </c>
      <c r="R750" s="160">
        <f>+[1]data1cf!AQ749</f>
        <v>1175.6863094105474</v>
      </c>
      <c r="S750" s="160">
        <f>+[1]data1cf!AR749</f>
        <v>0</v>
      </c>
      <c r="T750" s="160">
        <f>+[1]data1cf!AS749</f>
        <v>0</v>
      </c>
      <c r="U750" s="160">
        <f>+[1]data1cf!AT749</f>
        <v>0</v>
      </c>
      <c r="V750" s="160">
        <f>+[1]data1cf!AU749</f>
        <v>0</v>
      </c>
      <c r="W750" s="160">
        <f>+[1]data1cf!AV749</f>
        <v>0</v>
      </c>
      <c r="X750" s="160">
        <f>+[1]data1cf!AW749</f>
        <v>0</v>
      </c>
      <c r="Y750" s="160">
        <f>+[1]data1cf!AX749</f>
        <v>0</v>
      </c>
      <c r="Z750" s="160">
        <f>+[1]data1cf!AY749</f>
        <v>0</v>
      </c>
      <c r="AA750" s="160">
        <f>+[1]data1cf!AZ749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7"/>
        <v>-103571.79011179134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0">
        <f>+[1]data1cf!AA750</f>
        <v>-90291.862080205174</v>
      </c>
      <c r="C751" s="160">
        <f>+[1]data1cf!AB750</f>
        <v>-7571.6044017852528</v>
      </c>
      <c r="D751" s="160">
        <f>+[1]data1cf!AC750</f>
        <v>-3571.6145643397122</v>
      </c>
      <c r="E751" s="160">
        <f>+[1]data1cf!AD750</f>
        <v>-3172.8931987034357</v>
      </c>
      <c r="F751" s="160">
        <f>+[1]data1cf!AE750</f>
        <v>-3399.4840426013693</v>
      </c>
      <c r="G751" s="160">
        <f>+[1]data1cf!AF750</f>
        <v>-3670.8940816163276</v>
      </c>
      <c r="H751" s="160">
        <f>+[1]data1cf!AG750</f>
        <v>-2422.5956759832557</v>
      </c>
      <c r="I751" s="160">
        <f>+[1]data1cf!AH750</f>
        <v>-2539.0205272027488</v>
      </c>
      <c r="J751" s="160">
        <f>+[1]data1cf!AI750</f>
        <v>-2551.4547297377385</v>
      </c>
      <c r="K751" s="160">
        <f>+[1]data1cf!AJ750</f>
        <v>-2560.7514107510992</v>
      </c>
      <c r="L751" s="160">
        <f>+[1]data1cf!AK750</f>
        <v>-2588.948664618149</v>
      </c>
      <c r="M751" s="160">
        <f>+[1]data1cf!AL750</f>
        <v>-2587.5300450539216</v>
      </c>
      <c r="N751" s="160">
        <f>+[1]data1cf!AM750</f>
        <v>-2605.0353971500554</v>
      </c>
      <c r="O751" s="160">
        <f>+[1]data1cf!AN750</f>
        <v>-2415.3303621857858</v>
      </c>
      <c r="P751" s="160">
        <f>+[1]data1cf!AO750</f>
        <v>-2376.8438826758756</v>
      </c>
      <c r="Q751" s="160">
        <f>+[1]data1cf!AP750</f>
        <v>-2377.8654070133807</v>
      </c>
      <c r="R751" s="160">
        <f>+[1]data1cf!AQ750</f>
        <v>1035.6115413151213</v>
      </c>
      <c r="S751" s="160">
        <f>+[1]data1cf!AR750</f>
        <v>0</v>
      </c>
      <c r="T751" s="160">
        <f>+[1]data1cf!AS750</f>
        <v>0</v>
      </c>
      <c r="U751" s="160">
        <f>+[1]data1cf!AT750</f>
        <v>0</v>
      </c>
      <c r="V751" s="160">
        <f>+[1]data1cf!AU750</f>
        <v>0</v>
      </c>
      <c r="W751" s="160">
        <f>+[1]data1cf!AV750</f>
        <v>0</v>
      </c>
      <c r="X751" s="160">
        <f>+[1]data1cf!AW750</f>
        <v>0</v>
      </c>
      <c r="Y751" s="160">
        <f>+[1]data1cf!AX750</f>
        <v>0</v>
      </c>
      <c r="Z751" s="160">
        <f>+[1]data1cf!AY750</f>
        <v>0</v>
      </c>
      <c r="AA751" s="160">
        <f>+[1]data1cf!AZ750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7"/>
        <v>-94579.718086993409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0">
        <f>+[1]data1cf!AA751</f>
        <v>-99255.573490055089</v>
      </c>
      <c r="C752" s="160">
        <f>+[1]data1cf!AB751</f>
        <v>-7405.489103277253</v>
      </c>
      <c r="D752" s="160">
        <f>+[1]data1cf!AC751</f>
        <v>-3252.5254754852667</v>
      </c>
      <c r="E752" s="160">
        <f>+[1]data1cf!AD751</f>
        <v>-2933.1150892996993</v>
      </c>
      <c r="F752" s="160">
        <f>+[1]data1cf!AE751</f>
        <v>-3201.0162072842595</v>
      </c>
      <c r="G752" s="160">
        <f>+[1]data1cf!AF751</f>
        <v>-3462.3092606708187</v>
      </c>
      <c r="H752" s="160">
        <f>+[1]data1cf!AG751</f>
        <v>-2205.474506923133</v>
      </c>
      <c r="I752" s="160">
        <f>+[1]data1cf!AH751</f>
        <v>-2333.4001584299194</v>
      </c>
      <c r="J752" s="160">
        <f>+[1]data1cf!AI751</f>
        <v>-2345.8343609649091</v>
      </c>
      <c r="K752" s="160">
        <f>+[1]data1cf!AJ751</f>
        <v>-2354.7825328786553</v>
      </c>
      <c r="L752" s="160">
        <f>+[1]data1cf!AK751</f>
        <v>-2383.3282958453196</v>
      </c>
      <c r="M752" s="160">
        <f>+[1]data1cf!AL751</f>
        <v>-2381.5611671814777</v>
      </c>
      <c r="N752" s="160">
        <f>+[1]data1cf!AM751</f>
        <v>-2399.415028377226</v>
      </c>
      <c r="O752" s="160">
        <f>+[1]data1cf!AN751</f>
        <v>-2209.3614843133419</v>
      </c>
      <c r="P752" s="160">
        <f>+[1]data1cf!AO751</f>
        <v>-2171.2235139030463</v>
      </c>
      <c r="Q752" s="160">
        <f>+[1]data1cf!AP751</f>
        <v>-2171.8965291409368</v>
      </c>
      <c r="R752" s="160">
        <f>+[1]data1cf!AQ751</f>
        <v>1138.4217257015357</v>
      </c>
      <c r="S752" s="160">
        <f>+[1]data1cf!AR751</f>
        <v>0</v>
      </c>
      <c r="T752" s="160">
        <f>+[1]data1cf!AS751</f>
        <v>0</v>
      </c>
      <c r="U752" s="160">
        <f>+[1]data1cf!AT751</f>
        <v>0</v>
      </c>
      <c r="V752" s="160">
        <f>+[1]data1cf!AU751</f>
        <v>0</v>
      </c>
      <c r="W752" s="160">
        <f>+[1]data1cf!AV751</f>
        <v>0</v>
      </c>
      <c r="X752" s="160">
        <f>+[1]data1cf!AW751</f>
        <v>0</v>
      </c>
      <c r="Y752" s="160">
        <f>+[1]data1cf!AX751</f>
        <v>0</v>
      </c>
      <c r="Z752" s="160">
        <f>+[1]data1cf!AY751</f>
        <v>0</v>
      </c>
      <c r="AA752" s="160">
        <f>+[1]data1cf!AZ751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7"/>
        <v>-101081.98147598932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0">
        <f>+[1]data1cf!AA752</f>
        <v>-97899.945501871378</v>
      </c>
      <c r="C753" s="160">
        <f>+[1]data1cf!AB752</f>
        <v>-7443.1395856619392</v>
      </c>
      <c r="D753" s="160">
        <f>+[1]data1cf!AC752</f>
        <v>-3315.6314796339275</v>
      </c>
      <c r="E753" s="160">
        <f>+[1]data1cf!AD752</f>
        <v>-2993.7056505777036</v>
      </c>
      <c r="F753" s="160">
        <f>+[1]data1cf!AE752</f>
        <v>-3098.7738399956365</v>
      </c>
      <c r="G753" s="160">
        <f>+[1]data1cf!AF752</f>
        <v>-3544.1924293589673</v>
      </c>
      <c r="H753" s="160">
        <f>+[1]data1cf!AG752</f>
        <v>-2238.310853403636</v>
      </c>
      <c r="I753" s="160">
        <f>+[1]data1cf!AH752</f>
        <v>-2364.497179976463</v>
      </c>
      <c r="J753" s="160">
        <f>+[1]data1cf!AI752</f>
        <v>-2376.9313825114532</v>
      </c>
      <c r="K753" s="160">
        <f>+[1]data1cf!AJ752</f>
        <v>-2385.9322612413798</v>
      </c>
      <c r="L753" s="160">
        <f>+[1]data1cf!AK752</f>
        <v>-2414.4253173918632</v>
      </c>
      <c r="M753" s="160">
        <f>+[1]data1cf!AL752</f>
        <v>-2412.7108955442022</v>
      </c>
      <c r="N753" s="160">
        <f>+[1]data1cf!AM752</f>
        <v>-2430.5120499237701</v>
      </c>
      <c r="O753" s="160">
        <f>+[1]data1cf!AN752</f>
        <v>-2240.511212676066</v>
      </c>
      <c r="P753" s="160">
        <f>+[1]data1cf!AO752</f>
        <v>-2202.3205354495899</v>
      </c>
      <c r="Q753" s="160">
        <f>+[1]data1cf!AP752</f>
        <v>-2203.0462575036613</v>
      </c>
      <c r="R753" s="160">
        <f>+[1]data1cf!AQ752</f>
        <v>1122.8732149282639</v>
      </c>
      <c r="S753" s="160">
        <f>+[1]data1cf!AR752</f>
        <v>0</v>
      </c>
      <c r="T753" s="160">
        <f>+[1]data1cf!AS752</f>
        <v>0</v>
      </c>
      <c r="U753" s="160">
        <f>+[1]data1cf!AT752</f>
        <v>0</v>
      </c>
      <c r="V753" s="160">
        <f>+[1]data1cf!AU752</f>
        <v>0</v>
      </c>
      <c r="W753" s="160">
        <f>+[1]data1cf!AV752</f>
        <v>0</v>
      </c>
      <c r="X753" s="160">
        <f>+[1]data1cf!AW752</f>
        <v>0</v>
      </c>
      <c r="Y753" s="160">
        <f>+[1]data1cf!AX752</f>
        <v>0</v>
      </c>
      <c r="Z753" s="160">
        <f>+[1]data1cf!AY752</f>
        <v>0</v>
      </c>
      <c r="AA753" s="160">
        <f>+[1]data1cf!AZ752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7"/>
        <v>-100087.97397805739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0">
        <f>+[1]data1cf!AA753</f>
        <v>-87050.152469030654</v>
      </c>
      <c r="C754" s="160">
        <f>+[1]data1cf!AB753</f>
        <v>-7624.4927388523211</v>
      </c>
      <c r="D754" s="160">
        <f>+[1]data1cf!AC753</f>
        <v>-3688.650443459615</v>
      </c>
      <c r="E754" s="160">
        <f>+[1]data1cf!AD753</f>
        <v>-3347.5655483923174</v>
      </c>
      <c r="F754" s="160">
        <f>+[1]data1cf!AE753</f>
        <v>-3635.4069038551784</v>
      </c>
      <c r="G754" s="160">
        <f>+[1]data1cf!AF753</f>
        <v>-3885.1699846463034</v>
      </c>
      <c r="H754" s="160">
        <f>+[1]data1cf!AG753</f>
        <v>-2501.1171441954316</v>
      </c>
      <c r="I754" s="160">
        <f>+[1]data1cf!AH753</f>
        <v>-2613.3827523154032</v>
      </c>
      <c r="J754" s="160">
        <f>+[1]data1cf!AI753</f>
        <v>-2625.8169548503929</v>
      </c>
      <c r="K754" s="160">
        <f>+[1]data1cf!AJ753</f>
        <v>-2635.2396735334364</v>
      </c>
      <c r="L754" s="160">
        <f>+[1]data1cf!AK753</f>
        <v>-2663.3108897308034</v>
      </c>
      <c r="M754" s="160">
        <f>+[1]data1cf!AL753</f>
        <v>-2662.0183078362588</v>
      </c>
      <c r="N754" s="160">
        <f>+[1]data1cf!AM753</f>
        <v>-2679.3976222627098</v>
      </c>
      <c r="O754" s="160">
        <f>+[1]data1cf!AN753</f>
        <v>-2489.818624968123</v>
      </c>
      <c r="P754" s="160">
        <f>+[1]data1cf!AO753</f>
        <v>-2451.2061077885301</v>
      </c>
      <c r="Q754" s="160">
        <f>+[1]data1cf!AP753</f>
        <v>-2452.3536697957179</v>
      </c>
      <c r="R754" s="160">
        <f>+[1]data1cf!AQ753</f>
        <v>998.43042875879394</v>
      </c>
      <c r="S754" s="160">
        <f>+[1]data1cf!AR753</f>
        <v>0</v>
      </c>
      <c r="T754" s="160">
        <f>+[1]data1cf!AS753</f>
        <v>0</v>
      </c>
      <c r="U754" s="160">
        <f>+[1]data1cf!AT753</f>
        <v>0</v>
      </c>
      <c r="V754" s="160">
        <f>+[1]data1cf!AU753</f>
        <v>0</v>
      </c>
      <c r="W754" s="160">
        <f>+[1]data1cf!AV753</f>
        <v>0</v>
      </c>
      <c r="X754" s="160">
        <f>+[1]data1cf!AW753</f>
        <v>0</v>
      </c>
      <c r="Y754" s="160">
        <f>+[1]data1cf!AX753</f>
        <v>0</v>
      </c>
      <c r="Z754" s="160">
        <f>+[1]data1cf!AY753</f>
        <v>0</v>
      </c>
      <c r="AA754" s="160">
        <f>+[1]data1cf!AZ753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7"/>
        <v>-92411.363482560089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0">
        <f>+[1]data1cf!AA754</f>
        <v>-97283.326808560319</v>
      </c>
      <c r="C755" s="160">
        <f>+[1]data1cf!AB754</f>
        <v>-7431.5625270825776</v>
      </c>
      <c r="D755" s="160">
        <f>+[1]data1cf!AC754</f>
        <v>-3234.3581565580566</v>
      </c>
      <c r="E755" s="160">
        <f>+[1]data1cf!AD754</f>
        <v>-2977.772546911232</v>
      </c>
      <c r="F755" s="160">
        <f>+[1]data1cf!AE754</f>
        <v>-3299.4994643801442</v>
      </c>
      <c r="G755" s="160">
        <f>+[1]data1cf!AF754</f>
        <v>-3565.154360241515</v>
      </c>
      <c r="H755" s="160">
        <f>+[1]data1cf!AG754</f>
        <v>-2253.2467393815027</v>
      </c>
      <c r="I755" s="160">
        <f>+[1]data1cf!AH754</f>
        <v>-2378.6419195060644</v>
      </c>
      <c r="J755" s="160">
        <f>+[1]data1cf!AI754</f>
        <v>-2391.0761220410541</v>
      </c>
      <c r="K755" s="160">
        <f>+[1]data1cf!AJ754</f>
        <v>-2400.1009749057766</v>
      </c>
      <c r="L755" s="160">
        <f>+[1]data1cf!AK754</f>
        <v>-2428.5700569214646</v>
      </c>
      <c r="M755" s="160">
        <f>+[1]data1cf!AL754</f>
        <v>-2426.879609208599</v>
      </c>
      <c r="N755" s="160">
        <f>+[1]data1cf!AM754</f>
        <v>-2444.6567894533709</v>
      </c>
      <c r="O755" s="160">
        <f>+[1]data1cf!AN754</f>
        <v>-2254.6799263404628</v>
      </c>
      <c r="P755" s="160">
        <f>+[1]data1cf!AO754</f>
        <v>-2216.4652749791912</v>
      </c>
      <c r="Q755" s="160">
        <f>+[1]data1cf!AP754</f>
        <v>-2217.2149711680581</v>
      </c>
      <c r="R755" s="160">
        <f>+[1]data1cf!AQ754</f>
        <v>1115.8008451634632</v>
      </c>
      <c r="S755" s="160">
        <f>+[1]data1cf!AR754</f>
        <v>0</v>
      </c>
      <c r="T755" s="160">
        <f>+[1]data1cf!AS754</f>
        <v>0</v>
      </c>
      <c r="U755" s="160">
        <f>+[1]data1cf!AT754</f>
        <v>0</v>
      </c>
      <c r="V755" s="160">
        <f>+[1]data1cf!AU754</f>
        <v>0</v>
      </c>
      <c r="W755" s="160">
        <f>+[1]data1cf!AV754</f>
        <v>0</v>
      </c>
      <c r="X755" s="160">
        <f>+[1]data1cf!AW754</f>
        <v>0</v>
      </c>
      <c r="Y755" s="160">
        <f>+[1]data1cf!AX754</f>
        <v>0</v>
      </c>
      <c r="Z755" s="160">
        <f>+[1]data1cf!AY754</f>
        <v>0</v>
      </c>
      <c r="AA755" s="160">
        <f>+[1]data1cf!AZ754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7"/>
        <v>-99632.956594171716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0">
        <f>+[1]data1cf!AA755</f>
        <v>-103518.99557658423</v>
      </c>
      <c r="C756" s="160">
        <f>+[1]data1cf!AB755</f>
        <v>-7322.8179042522079</v>
      </c>
      <c r="D756" s="160">
        <f>+[1]data1cf!AC755</f>
        <v>-3080.1900429036518</v>
      </c>
      <c r="E756" s="160">
        <f>+[1]data1cf!AD755</f>
        <v>-2770.5799300655676</v>
      </c>
      <c r="F756" s="160">
        <f>+[1]data1cf!AE755</f>
        <v>-3042.8672940949705</v>
      </c>
      <c r="G756" s="160">
        <f>+[1]data1cf!AF755</f>
        <v>-3252.9014627730303</v>
      </c>
      <c r="H756" s="160">
        <f>+[1]data1cf!AG755</f>
        <v>-2102.2048739219231</v>
      </c>
      <c r="I756" s="160">
        <f>+[1]data1cf!AH755</f>
        <v>-2235.6006665026102</v>
      </c>
      <c r="J756" s="160">
        <f>+[1]data1cf!AI755</f>
        <v>-2248.0348690376004</v>
      </c>
      <c r="K756" s="160">
        <f>+[1]data1cf!AJ755</f>
        <v>-2256.8172791006218</v>
      </c>
      <c r="L756" s="160">
        <f>+[1]data1cf!AK755</f>
        <v>-2285.5288039180105</v>
      </c>
      <c r="M756" s="160">
        <f>+[1]data1cf!AL755</f>
        <v>-2283.5959134034447</v>
      </c>
      <c r="N756" s="160">
        <f>+[1]data1cf!AM755</f>
        <v>-2301.6155364499168</v>
      </c>
      <c r="O756" s="160">
        <f>+[1]data1cf!AN755</f>
        <v>-2111.396230535308</v>
      </c>
      <c r="P756" s="160">
        <f>+[1]data1cf!AO755</f>
        <v>-2073.4240219757371</v>
      </c>
      <c r="Q756" s="160">
        <f>+[1]data1cf!AP755</f>
        <v>-2073.9312753629033</v>
      </c>
      <c r="R756" s="160">
        <f>+[1]data1cf!AQ755</f>
        <v>1187.3214716651903</v>
      </c>
      <c r="S756" s="160">
        <f>+[1]data1cf!AR755</f>
        <v>0</v>
      </c>
      <c r="T756" s="160">
        <f>+[1]data1cf!AS755</f>
        <v>0</v>
      </c>
      <c r="U756" s="160">
        <f>+[1]data1cf!AT755</f>
        <v>0</v>
      </c>
      <c r="V756" s="160">
        <f>+[1]data1cf!AU755</f>
        <v>0</v>
      </c>
      <c r="W756" s="160">
        <f>+[1]data1cf!AV755</f>
        <v>0</v>
      </c>
      <c r="X756" s="160">
        <f>+[1]data1cf!AW755</f>
        <v>0</v>
      </c>
      <c r="Y756" s="160">
        <f>+[1]data1cf!AX755</f>
        <v>0</v>
      </c>
      <c r="Z756" s="160">
        <f>+[1]data1cf!AY755</f>
        <v>0</v>
      </c>
      <c r="AA756" s="160">
        <f>+[1]data1cf!AZ755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8">SUMPRODUCT(B756:AJ756,PVCapPrice)</f>
        <v>-104054.23118582995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0">
        <f>+[1]data1cf!AA756</f>
        <v>-85782.333737314839</v>
      </c>
      <c r="C757" s="160">
        <f>+[1]data1cf!AB756</f>
        <v>-7681.4546182744989</v>
      </c>
      <c r="D757" s="160">
        <f>+[1]data1cf!AC756</f>
        <v>-3826.7441153561281</v>
      </c>
      <c r="E757" s="160">
        <f>+[1]data1cf!AD756</f>
        <v>-3454.3559978975177</v>
      </c>
      <c r="F757" s="160">
        <f>+[1]data1cf!AE756</f>
        <v>-3523.8040084990271</v>
      </c>
      <c r="G757" s="160">
        <f>+[1]data1cf!AF756</f>
        <v>-3931.0462049920902</v>
      </c>
      <c r="H757" s="160">
        <f>+[1]data1cf!AG756</f>
        <v>-2531.8265537915481</v>
      </c>
      <c r="I757" s="160">
        <f>+[1]data1cf!AH756</f>
        <v>-2642.4654997659782</v>
      </c>
      <c r="J757" s="160">
        <f>+[1]data1cf!AI756</f>
        <v>-2654.8997023009683</v>
      </c>
      <c r="K757" s="160">
        <f>+[1]data1cf!AJ756</f>
        <v>-2664.371713776301</v>
      </c>
      <c r="L757" s="160">
        <f>+[1]data1cf!AK756</f>
        <v>-2692.3936371813788</v>
      </c>
      <c r="M757" s="160">
        <f>+[1]data1cf!AL756</f>
        <v>-2691.1503480791234</v>
      </c>
      <c r="N757" s="160">
        <f>+[1]data1cf!AM756</f>
        <v>-2708.4803697132852</v>
      </c>
      <c r="O757" s="160">
        <f>+[1]data1cf!AN756</f>
        <v>-2518.9506652109872</v>
      </c>
      <c r="P757" s="160">
        <f>+[1]data1cf!AO756</f>
        <v>-2480.2888552391055</v>
      </c>
      <c r="Q757" s="160">
        <f>+[1]data1cf!AP756</f>
        <v>-2481.4857100385825</v>
      </c>
      <c r="R757" s="160">
        <f>+[1]data1cf!AQ756</f>
        <v>983.88905503350622</v>
      </c>
      <c r="S757" s="160">
        <f>+[1]data1cf!AR756</f>
        <v>0</v>
      </c>
      <c r="T757" s="160">
        <f>+[1]data1cf!AS756</f>
        <v>0</v>
      </c>
      <c r="U757" s="160">
        <f>+[1]data1cf!AT756</f>
        <v>0</v>
      </c>
      <c r="V757" s="160">
        <f>+[1]data1cf!AU756</f>
        <v>0</v>
      </c>
      <c r="W757" s="160">
        <f>+[1]data1cf!AV756</f>
        <v>0</v>
      </c>
      <c r="X757" s="160">
        <f>+[1]data1cf!AW756</f>
        <v>0</v>
      </c>
      <c r="Y757" s="160">
        <f>+[1]data1cf!AX756</f>
        <v>0</v>
      </c>
      <c r="Z757" s="160">
        <f>+[1]data1cf!AY756</f>
        <v>0</v>
      </c>
      <c r="AA757" s="160">
        <f>+[1]data1cf!AZ756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8"/>
        <v>-91555.867168075885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0">
        <f>+[1]data1cf!AA757</f>
        <v>-89140.114401672094</v>
      </c>
      <c r="C758" s="160">
        <f>+[1]data1cf!AB757</f>
        <v>-7659.9805999895807</v>
      </c>
      <c r="D758" s="160">
        <f>+[1]data1cf!AC757</f>
        <v>-3613.8675917184378</v>
      </c>
      <c r="E758" s="160">
        <f>+[1]data1cf!AD757</f>
        <v>-3191.0927317505475</v>
      </c>
      <c r="F758" s="160">
        <f>+[1]data1cf!AE757</f>
        <v>-3551.3152680749545</v>
      </c>
      <c r="G758" s="160">
        <f>+[1]data1cf!AF757</f>
        <v>-3801.4494237169947</v>
      </c>
      <c r="H758" s="160">
        <f>+[1]data1cf!AG757</f>
        <v>-2450.4935846721269</v>
      </c>
      <c r="I758" s="160">
        <f>+[1]data1cf!AH757</f>
        <v>-2565.4406975501543</v>
      </c>
      <c r="J758" s="160">
        <f>+[1]data1cf!AI757</f>
        <v>-2577.8749000851444</v>
      </c>
      <c r="K758" s="160">
        <f>+[1]data1cf!AJ757</f>
        <v>-2587.2163610482471</v>
      </c>
      <c r="L758" s="160">
        <f>+[1]data1cf!AK757</f>
        <v>-2615.3688349655549</v>
      </c>
      <c r="M758" s="160">
        <f>+[1]data1cf!AL757</f>
        <v>-2613.9949953510695</v>
      </c>
      <c r="N758" s="160">
        <f>+[1]data1cf!AM757</f>
        <v>-2631.4555674974613</v>
      </c>
      <c r="O758" s="160">
        <f>+[1]data1cf!AN757</f>
        <v>-2441.7953124829332</v>
      </c>
      <c r="P758" s="160">
        <f>+[1]data1cf!AO757</f>
        <v>-2403.2640530232816</v>
      </c>
      <c r="Q758" s="160">
        <f>+[1]data1cf!AP757</f>
        <v>-2404.3303573105286</v>
      </c>
      <c r="R758" s="160">
        <f>+[1]data1cf!AQ757</f>
        <v>1022.4014561414182</v>
      </c>
      <c r="S758" s="160">
        <f>+[1]data1cf!AR757</f>
        <v>0</v>
      </c>
      <c r="T758" s="160">
        <f>+[1]data1cf!AS757</f>
        <v>0</v>
      </c>
      <c r="U758" s="160">
        <f>+[1]data1cf!AT757</f>
        <v>0</v>
      </c>
      <c r="V758" s="160">
        <f>+[1]data1cf!AU757</f>
        <v>0</v>
      </c>
      <c r="W758" s="160">
        <f>+[1]data1cf!AV757</f>
        <v>0</v>
      </c>
      <c r="X758" s="160">
        <f>+[1]data1cf!AW757</f>
        <v>0</v>
      </c>
      <c r="Y758" s="160">
        <f>+[1]data1cf!AX757</f>
        <v>0</v>
      </c>
      <c r="Z758" s="160">
        <f>+[1]data1cf!AY757</f>
        <v>0</v>
      </c>
      <c r="AA758" s="160">
        <f>+[1]data1cf!AZ757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8"/>
        <v>-93892.527582784227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0">
        <f>+[1]data1cf!AA758</f>
        <v>-96419.683595355455</v>
      </c>
      <c r="C759" s="160">
        <f>+[1]data1cf!AB758</f>
        <v>-7568.8860912588052</v>
      </c>
      <c r="D759" s="160">
        <f>+[1]data1cf!AC758</f>
        <v>-3382.9876129562967</v>
      </c>
      <c r="E759" s="160">
        <f>+[1]data1cf!AD758</f>
        <v>-2959.707557463189</v>
      </c>
      <c r="F759" s="160">
        <f>+[1]data1cf!AE758</f>
        <v>-3203.3345622448733</v>
      </c>
      <c r="G759" s="160">
        <f>+[1]data1cf!AF758</f>
        <v>-3588.597051318121</v>
      </c>
      <c r="H759" s="160">
        <f>+[1]data1cf!AG758</f>
        <v>-2274.1661125661221</v>
      </c>
      <c r="I759" s="160">
        <f>+[1]data1cf!AH758</f>
        <v>-2398.4532039024134</v>
      </c>
      <c r="J759" s="160">
        <f>+[1]data1cf!AI758</f>
        <v>-2410.8874064374031</v>
      </c>
      <c r="K759" s="160">
        <f>+[1]data1cf!AJ758</f>
        <v>-2419.9458377502551</v>
      </c>
      <c r="L759" s="160">
        <f>+[1]data1cf!AK758</f>
        <v>-2448.3813413178136</v>
      </c>
      <c r="M759" s="160">
        <f>+[1]data1cf!AL758</f>
        <v>-2446.7244720530775</v>
      </c>
      <c r="N759" s="160">
        <f>+[1]data1cf!AM758</f>
        <v>-2464.46807384972</v>
      </c>
      <c r="O759" s="160">
        <f>+[1]data1cf!AN758</f>
        <v>-2274.5247891849413</v>
      </c>
      <c r="P759" s="160">
        <f>+[1]data1cf!AO758</f>
        <v>-2236.2765593755403</v>
      </c>
      <c r="Q759" s="160">
        <f>+[1]data1cf!AP758</f>
        <v>-2237.0598340125366</v>
      </c>
      <c r="R759" s="160">
        <f>+[1]data1cf!AQ758</f>
        <v>1105.8952029652887</v>
      </c>
      <c r="S759" s="160">
        <f>+[1]data1cf!AR758</f>
        <v>0</v>
      </c>
      <c r="T759" s="160">
        <f>+[1]data1cf!AS758</f>
        <v>0</v>
      </c>
      <c r="U759" s="160">
        <f>+[1]data1cf!AT758</f>
        <v>0</v>
      </c>
      <c r="V759" s="160">
        <f>+[1]data1cf!AU758</f>
        <v>0</v>
      </c>
      <c r="W759" s="160">
        <f>+[1]data1cf!AV758</f>
        <v>0</v>
      </c>
      <c r="X759" s="160">
        <f>+[1]data1cf!AW758</f>
        <v>0</v>
      </c>
      <c r="Y759" s="160">
        <f>+[1]data1cf!AX758</f>
        <v>0</v>
      </c>
      <c r="Z759" s="160">
        <f>+[1]data1cf!AY758</f>
        <v>0</v>
      </c>
      <c r="AA759" s="160">
        <f>+[1]data1cf!AZ758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8"/>
        <v>-99094.032966007682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0">
        <f>+[1]data1cf!AA759</f>
        <v>-97815.690792033289</v>
      </c>
      <c r="C760" s="160">
        <f>+[1]data1cf!AB759</f>
        <v>-7518.5934480339456</v>
      </c>
      <c r="D760" s="160">
        <f>+[1]data1cf!AC759</f>
        <v>-3316.0640502841079</v>
      </c>
      <c r="E760" s="160">
        <f>+[1]data1cf!AD759</f>
        <v>-2906.2118561970983</v>
      </c>
      <c r="F760" s="160">
        <f>+[1]data1cf!AE759</f>
        <v>-3207.2457037035965</v>
      </c>
      <c r="G760" s="160">
        <f>+[1]data1cf!AF759</f>
        <v>-3436.0540118257195</v>
      </c>
      <c r="H760" s="160">
        <f>+[1]data1cf!AG759</f>
        <v>-2240.3516912064642</v>
      </c>
      <c r="I760" s="160">
        <f>+[1]data1cf!AH759</f>
        <v>-2366.4299156163811</v>
      </c>
      <c r="J760" s="160">
        <f>+[1]data1cf!AI759</f>
        <v>-2378.8641181513713</v>
      </c>
      <c r="K760" s="160">
        <f>+[1]data1cf!AJ759</f>
        <v>-2387.8682727044161</v>
      </c>
      <c r="L760" s="160">
        <f>+[1]data1cf!AK759</f>
        <v>-2416.3580530317813</v>
      </c>
      <c r="M760" s="160">
        <f>+[1]data1cf!AL759</f>
        <v>-2414.6469070072385</v>
      </c>
      <c r="N760" s="160">
        <f>+[1]data1cf!AM759</f>
        <v>-2432.4447855636881</v>
      </c>
      <c r="O760" s="160">
        <f>+[1]data1cf!AN759</f>
        <v>-2242.4472241391022</v>
      </c>
      <c r="P760" s="160">
        <f>+[1]data1cf!AO759</f>
        <v>-2204.2532710895084</v>
      </c>
      <c r="Q760" s="160">
        <f>+[1]data1cf!AP759</f>
        <v>-2204.9822689666976</v>
      </c>
      <c r="R760" s="160">
        <f>+[1]data1cf!AQ759</f>
        <v>1121.9068471083049</v>
      </c>
      <c r="S760" s="160">
        <f>+[1]data1cf!AR759</f>
        <v>0</v>
      </c>
      <c r="T760" s="160">
        <f>+[1]data1cf!AS759</f>
        <v>0</v>
      </c>
      <c r="U760" s="160">
        <f>+[1]data1cf!AT759</f>
        <v>0</v>
      </c>
      <c r="V760" s="160">
        <f>+[1]data1cf!AU759</f>
        <v>0</v>
      </c>
      <c r="W760" s="160">
        <f>+[1]data1cf!AV759</f>
        <v>0</v>
      </c>
      <c r="X760" s="160">
        <f>+[1]data1cf!AW759</f>
        <v>0</v>
      </c>
      <c r="Y760" s="160">
        <f>+[1]data1cf!AX759</f>
        <v>0</v>
      </c>
      <c r="Z760" s="160">
        <f>+[1]data1cf!AY759</f>
        <v>0</v>
      </c>
      <c r="AA760" s="160">
        <f>+[1]data1cf!AZ759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8"/>
        <v>-100034.88998911249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0">
        <f>+[1]data1cf!AA760</f>
        <v>-101274.04336542546</v>
      </c>
      <c r="C761" s="160">
        <f>+[1]data1cf!AB760</f>
        <v>-7347.8853456185016</v>
      </c>
      <c r="D761" s="160">
        <f>+[1]data1cf!AC760</f>
        <v>-3162.1285213286046</v>
      </c>
      <c r="E761" s="160">
        <f>+[1]data1cf!AD760</f>
        <v>-2907.3757768278565</v>
      </c>
      <c r="F761" s="160">
        <f>+[1]data1cf!AE760</f>
        <v>-3310.6081525143018</v>
      </c>
      <c r="G761" s="160">
        <f>+[1]data1cf!AF760</f>
        <v>-3378.7650783099052</v>
      </c>
      <c r="H761" s="160">
        <f>+[1]data1cf!AG760</f>
        <v>-2156.5826451691419</v>
      </c>
      <c r="I761" s="160">
        <f>+[1]data1cf!AH760</f>
        <v>-2287.0980742648235</v>
      </c>
      <c r="J761" s="160">
        <f>+[1]data1cf!AI760</f>
        <v>-2299.5322767998132</v>
      </c>
      <c r="K761" s="160">
        <f>+[1]data1cf!AJ760</f>
        <v>-2308.4019706048048</v>
      </c>
      <c r="L761" s="160">
        <f>+[1]data1cf!AK760</f>
        <v>-2337.0262116802237</v>
      </c>
      <c r="M761" s="160">
        <f>+[1]data1cf!AL760</f>
        <v>-2335.1806049076276</v>
      </c>
      <c r="N761" s="160">
        <f>+[1]data1cf!AM760</f>
        <v>-2353.1129442121301</v>
      </c>
      <c r="O761" s="160">
        <f>+[1]data1cf!AN760</f>
        <v>-2162.9809220394909</v>
      </c>
      <c r="P761" s="160">
        <f>+[1]data1cf!AO760</f>
        <v>-2124.9214297379503</v>
      </c>
      <c r="Q761" s="160">
        <f>+[1]data1cf!AP760</f>
        <v>-2125.5159668670867</v>
      </c>
      <c r="R761" s="160">
        <f>+[1]data1cf!AQ760</f>
        <v>1161.5727677840837</v>
      </c>
      <c r="S761" s="160">
        <f>+[1]data1cf!AR760</f>
        <v>0</v>
      </c>
      <c r="T761" s="160">
        <f>+[1]data1cf!AS760</f>
        <v>0</v>
      </c>
      <c r="U761" s="160">
        <f>+[1]data1cf!AT760</f>
        <v>0</v>
      </c>
      <c r="V761" s="160">
        <f>+[1]data1cf!AU760</f>
        <v>0</v>
      </c>
      <c r="W761" s="160">
        <f>+[1]data1cf!AV760</f>
        <v>0</v>
      </c>
      <c r="X761" s="160">
        <f>+[1]data1cf!AW760</f>
        <v>0</v>
      </c>
      <c r="Y761" s="160">
        <f>+[1]data1cf!AX760</f>
        <v>0</v>
      </c>
      <c r="Z761" s="160">
        <f>+[1]data1cf!AY760</f>
        <v>0</v>
      </c>
      <c r="AA761" s="160">
        <f>+[1]data1cf!AZ760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8"/>
        <v>-102594.68278750144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0">
        <f>+[1]data1cf!AA761</f>
        <v>-96452.690202981554</v>
      </c>
      <c r="C762" s="160">
        <f>+[1]data1cf!AB761</f>
        <v>-7442.1918008583798</v>
      </c>
      <c r="D762" s="160">
        <f>+[1]data1cf!AC761</f>
        <v>-3357.327801796162</v>
      </c>
      <c r="E762" s="160">
        <f>+[1]data1cf!AD761</f>
        <v>-2912.4471933996838</v>
      </c>
      <c r="F762" s="160">
        <f>+[1]data1cf!AE761</f>
        <v>-3314.8367514897927</v>
      </c>
      <c r="G762" s="160">
        <f>+[1]data1cf!AF761</f>
        <v>-3679.7298391497725</v>
      </c>
      <c r="H762" s="160">
        <f>+[1]data1cf!AG761</f>
        <v>-2273.3666185946172</v>
      </c>
      <c r="I762" s="160">
        <f>+[1]data1cf!AH761</f>
        <v>-2397.6960587287567</v>
      </c>
      <c r="J762" s="160">
        <f>+[1]data1cf!AI761</f>
        <v>-2410.1302612637464</v>
      </c>
      <c r="K762" s="160">
        <f>+[1]data1cf!AJ761</f>
        <v>-2419.1874092796938</v>
      </c>
      <c r="L762" s="160">
        <f>+[1]data1cf!AK761</f>
        <v>-2447.6241961441569</v>
      </c>
      <c r="M762" s="160">
        <f>+[1]data1cf!AL761</f>
        <v>-2445.9660435825162</v>
      </c>
      <c r="N762" s="160">
        <f>+[1]data1cf!AM761</f>
        <v>-2463.7109286760633</v>
      </c>
      <c r="O762" s="160">
        <f>+[1]data1cf!AN761</f>
        <v>-2273.7663607143804</v>
      </c>
      <c r="P762" s="160">
        <f>+[1]data1cf!AO761</f>
        <v>-2235.5194142018836</v>
      </c>
      <c r="Q762" s="160">
        <f>+[1]data1cf!AP761</f>
        <v>-2236.3014055419753</v>
      </c>
      <c r="R762" s="160">
        <f>+[1]data1cf!AQ761</f>
        <v>1106.2737755521171</v>
      </c>
      <c r="S762" s="160">
        <f>+[1]data1cf!AR761</f>
        <v>0</v>
      </c>
      <c r="T762" s="160">
        <f>+[1]data1cf!AS761</f>
        <v>0</v>
      </c>
      <c r="U762" s="160">
        <f>+[1]data1cf!AT761</f>
        <v>0</v>
      </c>
      <c r="V762" s="160">
        <f>+[1]data1cf!AU761</f>
        <v>0</v>
      </c>
      <c r="W762" s="160">
        <f>+[1]data1cf!AV761</f>
        <v>0</v>
      </c>
      <c r="X762" s="160">
        <f>+[1]data1cf!AW761</f>
        <v>0</v>
      </c>
      <c r="Y762" s="160">
        <f>+[1]data1cf!AX761</f>
        <v>0</v>
      </c>
      <c r="Z762" s="160">
        <f>+[1]data1cf!AY761</f>
        <v>0</v>
      </c>
      <c r="AA762" s="160">
        <f>+[1]data1cf!AZ761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8"/>
        <v>-99076.581728006597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0">
        <f>+[1]data1cf!AA762</f>
        <v>-102329.73342403291</v>
      </c>
      <c r="C763" s="160">
        <f>+[1]data1cf!AB762</f>
        <v>-7364.7861931081279</v>
      </c>
      <c r="D763" s="160">
        <f>+[1]data1cf!AC762</f>
        <v>-3105.9447170169733</v>
      </c>
      <c r="E763" s="160">
        <f>+[1]data1cf!AD762</f>
        <v>-2814.3364357219625</v>
      </c>
      <c r="F763" s="160">
        <f>+[1]data1cf!AE762</f>
        <v>-3159.8033204342482</v>
      </c>
      <c r="G763" s="160">
        <f>+[1]data1cf!AF762</f>
        <v>-3399.6942425782727</v>
      </c>
      <c r="H763" s="160">
        <f>+[1]data1cf!AG762</f>
        <v>-2131.0114672039381</v>
      </c>
      <c r="I763" s="160">
        <f>+[1]data1cf!AH762</f>
        <v>-2262.8813888724153</v>
      </c>
      <c r="J763" s="160">
        <f>+[1]data1cf!AI762</f>
        <v>-2275.315591407405</v>
      </c>
      <c r="K763" s="160">
        <f>+[1]data1cf!AJ762</f>
        <v>-2284.1442399829184</v>
      </c>
      <c r="L763" s="160">
        <f>+[1]data1cf!AK762</f>
        <v>-2312.8095262878155</v>
      </c>
      <c r="M763" s="160">
        <f>+[1]data1cf!AL762</f>
        <v>-2310.9228742857408</v>
      </c>
      <c r="N763" s="160">
        <f>+[1]data1cf!AM762</f>
        <v>-2328.8962588197219</v>
      </c>
      <c r="O763" s="160">
        <f>+[1]data1cf!AN762</f>
        <v>-2138.7231914176045</v>
      </c>
      <c r="P763" s="160">
        <f>+[1]data1cf!AO762</f>
        <v>-2100.7047443455422</v>
      </c>
      <c r="Q763" s="160">
        <f>+[1]data1cf!AP762</f>
        <v>-2101.2582362451999</v>
      </c>
      <c r="R763" s="160">
        <f>+[1]data1cf!AQ762</f>
        <v>1173.6811104802878</v>
      </c>
      <c r="S763" s="160">
        <f>+[1]data1cf!AR762</f>
        <v>0</v>
      </c>
      <c r="T763" s="160">
        <f>+[1]data1cf!AS762</f>
        <v>0</v>
      </c>
      <c r="U763" s="160">
        <f>+[1]data1cf!AT762</f>
        <v>0</v>
      </c>
      <c r="V763" s="160">
        <f>+[1]data1cf!AU762</f>
        <v>0</v>
      </c>
      <c r="W763" s="160">
        <f>+[1]data1cf!AV762</f>
        <v>0</v>
      </c>
      <c r="X763" s="160">
        <f>+[1]data1cf!AW762</f>
        <v>0</v>
      </c>
      <c r="Y763" s="160">
        <f>+[1]data1cf!AX762</f>
        <v>0</v>
      </c>
      <c r="Z763" s="160">
        <f>+[1]data1cf!AY762</f>
        <v>0</v>
      </c>
      <c r="AA763" s="160">
        <f>+[1]data1cf!AZ762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8"/>
        <v>-103296.49241581472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0">
        <f>+[1]data1cf!AA763</f>
        <v>-93172.493926339084</v>
      </c>
      <c r="C764" s="160">
        <f>+[1]data1cf!AB763</f>
        <v>-7499.6498949247607</v>
      </c>
      <c r="D764" s="160">
        <f>+[1]data1cf!AC763</f>
        <v>-3496.200910795556</v>
      </c>
      <c r="E764" s="160">
        <f>+[1]data1cf!AD763</f>
        <v>-3205.6865720897586</v>
      </c>
      <c r="F764" s="160">
        <f>+[1]data1cf!AE763</f>
        <v>-3431.4209977416558</v>
      </c>
      <c r="G764" s="160">
        <f>+[1]data1cf!AF763</f>
        <v>-3637.1707998166848</v>
      </c>
      <c r="H764" s="160">
        <f>+[1]data1cf!AG763</f>
        <v>-2352.8203200545572</v>
      </c>
      <c r="I764" s="160">
        <f>+[1]data1cf!AH763</f>
        <v>-2472.9411371579135</v>
      </c>
      <c r="J764" s="160">
        <f>+[1]data1cf!AI763</f>
        <v>-2485.3753396929033</v>
      </c>
      <c r="K764" s="160">
        <f>+[1]data1cf!AJ763</f>
        <v>-2494.5600217400865</v>
      </c>
      <c r="L764" s="160">
        <f>+[1]data1cf!AK763</f>
        <v>-2522.8692745733138</v>
      </c>
      <c r="M764" s="160">
        <f>+[1]data1cf!AL763</f>
        <v>-2521.338656042909</v>
      </c>
      <c r="N764" s="160">
        <f>+[1]data1cf!AM763</f>
        <v>-2538.9560071052201</v>
      </c>
      <c r="O764" s="160">
        <f>+[1]data1cf!AN763</f>
        <v>-2349.1389731747731</v>
      </c>
      <c r="P764" s="160">
        <f>+[1]data1cf!AO763</f>
        <v>-2310.7644926310404</v>
      </c>
      <c r="Q764" s="160">
        <f>+[1]data1cf!AP763</f>
        <v>-2311.674018002368</v>
      </c>
      <c r="R764" s="160">
        <f>+[1]data1cf!AQ763</f>
        <v>1068.6512363375386</v>
      </c>
      <c r="S764" s="160">
        <f>+[1]data1cf!AR763</f>
        <v>0</v>
      </c>
      <c r="T764" s="160">
        <f>+[1]data1cf!AS763</f>
        <v>0</v>
      </c>
      <c r="U764" s="160">
        <f>+[1]data1cf!AT763</f>
        <v>0</v>
      </c>
      <c r="V764" s="160">
        <f>+[1]data1cf!AU763</f>
        <v>0</v>
      </c>
      <c r="W764" s="160">
        <f>+[1]data1cf!AV763</f>
        <v>0</v>
      </c>
      <c r="X764" s="160">
        <f>+[1]data1cf!AW763</f>
        <v>0</v>
      </c>
      <c r="Y764" s="160">
        <f>+[1]data1cf!AX763</f>
        <v>0</v>
      </c>
      <c r="Z764" s="160">
        <f>+[1]data1cf!AY763</f>
        <v>0</v>
      </c>
      <c r="AA764" s="160">
        <f>+[1]data1cf!AZ763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8"/>
        <v>-96794.989830638922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0">
        <f>+[1]data1cf!AA764</f>
        <v>-90926.22259128197</v>
      </c>
      <c r="C765" s="160">
        <f>+[1]data1cf!AB764</f>
        <v>-7557.9943691029039</v>
      </c>
      <c r="D765" s="160">
        <f>+[1]data1cf!AC764</f>
        <v>-3564.3160675592821</v>
      </c>
      <c r="E765" s="160">
        <f>+[1]data1cf!AD764</f>
        <v>-3137.7607058829071</v>
      </c>
      <c r="F765" s="160">
        <f>+[1]data1cf!AE764</f>
        <v>-3417.4058415482195</v>
      </c>
      <c r="G765" s="160">
        <f>+[1]data1cf!AF764</f>
        <v>-3749.0578887808338</v>
      </c>
      <c r="H765" s="160">
        <f>+[1]data1cf!AG764</f>
        <v>-2407.230043437431</v>
      </c>
      <c r="I765" s="160">
        <f>+[1]data1cf!AH764</f>
        <v>-2524.4688045670555</v>
      </c>
      <c r="J765" s="160">
        <f>+[1]data1cf!AI764</f>
        <v>-2536.9030071020456</v>
      </c>
      <c r="K765" s="160">
        <f>+[1]data1cf!AJ764</f>
        <v>-2546.1750241787358</v>
      </c>
      <c r="L765" s="160">
        <f>+[1]data1cf!AK764</f>
        <v>-2574.3969419824562</v>
      </c>
      <c r="M765" s="160">
        <f>+[1]data1cf!AL764</f>
        <v>-2572.9536584815583</v>
      </c>
      <c r="N765" s="160">
        <f>+[1]data1cf!AM764</f>
        <v>-2590.4836745143621</v>
      </c>
      <c r="O765" s="160">
        <f>+[1]data1cf!AN764</f>
        <v>-2400.753975613422</v>
      </c>
      <c r="P765" s="160">
        <f>+[1]data1cf!AO764</f>
        <v>-2362.2921600401824</v>
      </c>
      <c r="Q765" s="160">
        <f>+[1]data1cf!AP764</f>
        <v>-2363.2890204410173</v>
      </c>
      <c r="R765" s="160">
        <f>+[1]data1cf!AQ764</f>
        <v>1042.8874026329677</v>
      </c>
      <c r="S765" s="160">
        <f>+[1]data1cf!AR764</f>
        <v>0</v>
      </c>
      <c r="T765" s="160">
        <f>+[1]data1cf!AS764</f>
        <v>0</v>
      </c>
      <c r="U765" s="160">
        <f>+[1]data1cf!AT764</f>
        <v>0</v>
      </c>
      <c r="V765" s="160">
        <f>+[1]data1cf!AU764</f>
        <v>0</v>
      </c>
      <c r="W765" s="160">
        <f>+[1]data1cf!AV764</f>
        <v>0</v>
      </c>
      <c r="X765" s="160">
        <f>+[1]data1cf!AW764</f>
        <v>0</v>
      </c>
      <c r="Y765" s="160">
        <f>+[1]data1cf!AX764</f>
        <v>0</v>
      </c>
      <c r="Z765" s="160">
        <f>+[1]data1cf!AY764</f>
        <v>0</v>
      </c>
      <c r="AA765" s="160">
        <f>+[1]data1cf!AZ764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8"/>
        <v>-95092.869241144639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0">
        <f>+[1]data1cf!AA765</f>
        <v>-95039.851126326175</v>
      </c>
      <c r="C766" s="160">
        <f>+[1]data1cf!AB765</f>
        <v>-7491.0139556649137</v>
      </c>
      <c r="D766" s="160">
        <f>+[1]data1cf!AC765</f>
        <v>-3523.8783998254476</v>
      </c>
      <c r="E766" s="160">
        <f>+[1]data1cf!AD765</f>
        <v>-3039.3803349828245</v>
      </c>
      <c r="F766" s="160">
        <f>+[1]data1cf!AE765</f>
        <v>-3380.3618315609456</v>
      </c>
      <c r="G766" s="160">
        <f>+[1]data1cf!AF765</f>
        <v>-3580.4180709475031</v>
      </c>
      <c r="H766" s="160">
        <f>+[1]data1cf!AG765</f>
        <v>-2307.588745790742</v>
      </c>
      <c r="I766" s="160">
        <f>+[1]data1cf!AH765</f>
        <v>-2430.10545687597</v>
      </c>
      <c r="J766" s="160">
        <f>+[1]data1cf!AI765</f>
        <v>-2442.5396594109598</v>
      </c>
      <c r="K766" s="160">
        <f>+[1]data1cf!AJ765</f>
        <v>-2451.6517386102073</v>
      </c>
      <c r="L766" s="160">
        <f>+[1]data1cf!AK765</f>
        <v>-2480.0335942913698</v>
      </c>
      <c r="M766" s="160">
        <f>+[1]data1cf!AL765</f>
        <v>-2478.4303729130297</v>
      </c>
      <c r="N766" s="160">
        <f>+[1]data1cf!AM765</f>
        <v>-2496.1203268232766</v>
      </c>
      <c r="O766" s="160">
        <f>+[1]data1cf!AN765</f>
        <v>-2306.2306900448939</v>
      </c>
      <c r="P766" s="160">
        <f>+[1]data1cf!AO765</f>
        <v>-2267.9288123490969</v>
      </c>
      <c r="Q766" s="160">
        <f>+[1]data1cf!AP765</f>
        <v>-2268.7657348724888</v>
      </c>
      <c r="R766" s="160">
        <f>+[1]data1cf!AQ765</f>
        <v>1090.0690764785106</v>
      </c>
      <c r="S766" s="160">
        <f>+[1]data1cf!AR765</f>
        <v>0</v>
      </c>
      <c r="T766" s="160">
        <f>+[1]data1cf!AS765</f>
        <v>0</v>
      </c>
      <c r="U766" s="160">
        <f>+[1]data1cf!AT765</f>
        <v>0</v>
      </c>
      <c r="V766" s="160">
        <f>+[1]data1cf!AU765</f>
        <v>0</v>
      </c>
      <c r="W766" s="160">
        <f>+[1]data1cf!AV765</f>
        <v>0</v>
      </c>
      <c r="X766" s="160">
        <f>+[1]data1cf!AW765</f>
        <v>0</v>
      </c>
      <c r="Y766" s="160">
        <f>+[1]data1cf!AX765</f>
        <v>0</v>
      </c>
      <c r="Z766" s="160">
        <f>+[1]data1cf!AY765</f>
        <v>0</v>
      </c>
      <c r="AA766" s="160">
        <f>+[1]data1cf!AZ765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8"/>
        <v>-98153.785306960955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0">
        <f>+[1]data1cf!AA766</f>
        <v>-102029.77733640457</v>
      </c>
      <c r="C767" s="160">
        <f>+[1]data1cf!AB766</f>
        <v>-7381.383398077518</v>
      </c>
      <c r="D767" s="160">
        <f>+[1]data1cf!AC766</f>
        <v>-3159.815821297811</v>
      </c>
      <c r="E767" s="160">
        <f>+[1]data1cf!AD766</f>
        <v>-2834.0285471786565</v>
      </c>
      <c r="F767" s="160">
        <f>+[1]data1cf!AE766</f>
        <v>-3149.3719553914975</v>
      </c>
      <c r="G767" s="160">
        <f>+[1]data1cf!AF766</f>
        <v>-3338.7740947925495</v>
      </c>
      <c r="H767" s="160">
        <f>+[1]data1cf!AG766</f>
        <v>-2138.2770755479323</v>
      </c>
      <c r="I767" s="160">
        <f>+[1]data1cf!AH766</f>
        <v>-2269.7621415577396</v>
      </c>
      <c r="J767" s="160">
        <f>+[1]data1cf!AI766</f>
        <v>-2282.1963440927293</v>
      </c>
      <c r="K767" s="160">
        <f>+[1]data1cf!AJ766</f>
        <v>-2291.0366549609289</v>
      </c>
      <c r="L767" s="160">
        <f>+[1]data1cf!AK766</f>
        <v>-2319.6902789731398</v>
      </c>
      <c r="M767" s="160">
        <f>+[1]data1cf!AL766</f>
        <v>-2317.8152892637518</v>
      </c>
      <c r="N767" s="160">
        <f>+[1]data1cf!AM766</f>
        <v>-2335.7770115050462</v>
      </c>
      <c r="O767" s="160">
        <f>+[1]data1cf!AN766</f>
        <v>-2145.615606395615</v>
      </c>
      <c r="P767" s="160">
        <f>+[1]data1cf!AO766</f>
        <v>-2107.5854970308665</v>
      </c>
      <c r="Q767" s="160">
        <f>+[1]data1cf!AP766</f>
        <v>-2108.1506512232108</v>
      </c>
      <c r="R767" s="160">
        <f>+[1]data1cf!AQ766</f>
        <v>1170.2407341376259</v>
      </c>
      <c r="S767" s="160">
        <f>+[1]data1cf!AR766</f>
        <v>0</v>
      </c>
      <c r="T767" s="160">
        <f>+[1]data1cf!AS766</f>
        <v>0</v>
      </c>
      <c r="U767" s="160">
        <f>+[1]data1cf!AT766</f>
        <v>0</v>
      </c>
      <c r="V767" s="160">
        <f>+[1]data1cf!AU766</f>
        <v>0</v>
      </c>
      <c r="W767" s="160">
        <f>+[1]data1cf!AV766</f>
        <v>0</v>
      </c>
      <c r="X767" s="160">
        <f>+[1]data1cf!AW766</f>
        <v>0</v>
      </c>
      <c r="Y767" s="160">
        <f>+[1]data1cf!AX766</f>
        <v>0</v>
      </c>
      <c r="Z767" s="160">
        <f>+[1]data1cf!AY766</f>
        <v>0</v>
      </c>
      <c r="AA767" s="160">
        <f>+[1]data1cf!AZ766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8"/>
        <v>-103084.38346784882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0">
        <f>+[1]data1cf!AA767</f>
        <v>-85315.265404458754</v>
      </c>
      <c r="C768" s="160">
        <f>+[1]data1cf!AB767</f>
        <v>-7692.339493415443</v>
      </c>
      <c r="D768" s="160">
        <f>+[1]data1cf!AC767</f>
        <v>-3759.5282392032186</v>
      </c>
      <c r="E768" s="160">
        <f>+[1]data1cf!AD767</f>
        <v>-3324.9554180390223</v>
      </c>
      <c r="F768" s="160">
        <f>+[1]data1cf!AE767</f>
        <v>-3679.5480348866813</v>
      </c>
      <c r="G768" s="160">
        <f>+[1]data1cf!AF767</f>
        <v>-3934.0769956396498</v>
      </c>
      <c r="H768" s="160">
        <f>+[1]data1cf!AG767</f>
        <v>-2543.1399950463879</v>
      </c>
      <c r="I768" s="160">
        <f>+[1]data1cf!AH767</f>
        <v>-2653.1796736670308</v>
      </c>
      <c r="J768" s="160">
        <f>+[1]data1cf!AI767</f>
        <v>-2665.6138762020209</v>
      </c>
      <c r="K768" s="160">
        <f>+[1]data1cf!AJ767</f>
        <v>-2675.1040472941345</v>
      </c>
      <c r="L768" s="160">
        <f>+[1]data1cf!AK767</f>
        <v>-2703.107811082431</v>
      </c>
      <c r="M768" s="160">
        <f>+[1]data1cf!AL767</f>
        <v>-2701.8826815969574</v>
      </c>
      <c r="N768" s="160">
        <f>+[1]data1cf!AM767</f>
        <v>-2719.1945436143378</v>
      </c>
      <c r="O768" s="160">
        <f>+[1]data1cf!AN767</f>
        <v>-2529.6829987288211</v>
      </c>
      <c r="P768" s="160">
        <f>+[1]data1cf!AO767</f>
        <v>-2491.0030291401581</v>
      </c>
      <c r="Q768" s="160">
        <f>+[1]data1cf!AP767</f>
        <v>-2492.218043556416</v>
      </c>
      <c r="R768" s="160">
        <f>+[1]data1cf!AQ767</f>
        <v>978.53196808298003</v>
      </c>
      <c r="S768" s="160">
        <f>+[1]data1cf!AR767</f>
        <v>0</v>
      </c>
      <c r="T768" s="160">
        <f>+[1]data1cf!AS767</f>
        <v>0</v>
      </c>
      <c r="U768" s="160">
        <f>+[1]data1cf!AT767</f>
        <v>0</v>
      </c>
      <c r="V768" s="160">
        <f>+[1]data1cf!AU767</f>
        <v>0</v>
      </c>
      <c r="W768" s="160">
        <f>+[1]data1cf!AV767</f>
        <v>0</v>
      </c>
      <c r="X768" s="160">
        <f>+[1]data1cf!AW767</f>
        <v>0</v>
      </c>
      <c r="Y768" s="160">
        <f>+[1]data1cf!AX767</f>
        <v>0</v>
      </c>
      <c r="Z768" s="160">
        <f>+[1]data1cf!AY767</f>
        <v>0</v>
      </c>
      <c r="AA768" s="160">
        <f>+[1]data1cf!AZ767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8"/>
        <v>-91152.85299206918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0">
        <f>+[1]data1cf!AA768</f>
        <v>-86976.080215105816</v>
      </c>
      <c r="C769" s="160">
        <f>+[1]data1cf!AB768</f>
        <v>-7616.8468657882813</v>
      </c>
      <c r="D769" s="160">
        <f>+[1]data1cf!AC768</f>
        <v>-3655.3675736670466</v>
      </c>
      <c r="E769" s="160">
        <f>+[1]data1cf!AD768</f>
        <v>-3370.3439271235497</v>
      </c>
      <c r="F769" s="160">
        <f>+[1]data1cf!AE768</f>
        <v>-3531.5097408993743</v>
      </c>
      <c r="G769" s="160">
        <f>+[1]data1cf!AF768</f>
        <v>-3889.2905791637659</v>
      </c>
      <c r="H769" s="160">
        <f>+[1]data1cf!AG768</f>
        <v>-2502.91134010734</v>
      </c>
      <c r="I769" s="160">
        <f>+[1]data1cf!AH768</f>
        <v>-2615.081910562636</v>
      </c>
      <c r="J769" s="160">
        <f>+[1]data1cf!AI768</f>
        <v>-2627.5161130976257</v>
      </c>
      <c r="K769" s="160">
        <f>+[1]data1cf!AJ768</f>
        <v>-2636.9417117099019</v>
      </c>
      <c r="L769" s="160">
        <f>+[1]data1cf!AK768</f>
        <v>-2665.0100479780363</v>
      </c>
      <c r="M769" s="160">
        <f>+[1]data1cf!AL768</f>
        <v>-2663.7203460127243</v>
      </c>
      <c r="N769" s="160">
        <f>+[1]data1cf!AM768</f>
        <v>-2681.0967805099426</v>
      </c>
      <c r="O769" s="160">
        <f>+[1]data1cf!AN768</f>
        <v>-2491.5206631445881</v>
      </c>
      <c r="P769" s="160">
        <f>+[1]data1cf!AO768</f>
        <v>-2452.9052660357629</v>
      </c>
      <c r="Q769" s="160">
        <f>+[1]data1cf!AP768</f>
        <v>-2454.055707972183</v>
      </c>
      <c r="R769" s="160">
        <f>+[1]data1cf!AQ768</f>
        <v>997.58084963517751</v>
      </c>
      <c r="S769" s="160">
        <f>+[1]data1cf!AR768</f>
        <v>0</v>
      </c>
      <c r="T769" s="160">
        <f>+[1]data1cf!AS768</f>
        <v>0</v>
      </c>
      <c r="U769" s="160">
        <f>+[1]data1cf!AT768</f>
        <v>0</v>
      </c>
      <c r="V769" s="160">
        <f>+[1]data1cf!AU768</f>
        <v>0</v>
      </c>
      <c r="W769" s="160">
        <f>+[1]data1cf!AV768</f>
        <v>0</v>
      </c>
      <c r="X769" s="160">
        <f>+[1]data1cf!AW768</f>
        <v>0</v>
      </c>
      <c r="Y769" s="160">
        <f>+[1]data1cf!AX768</f>
        <v>0</v>
      </c>
      <c r="Z769" s="160">
        <f>+[1]data1cf!AY768</f>
        <v>0</v>
      </c>
      <c r="AA769" s="160">
        <f>+[1]data1cf!AZ768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8"/>
        <v>-92289.304323122589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0">
        <f>+[1]data1cf!AA769</f>
        <v>-89037.801892244155</v>
      </c>
      <c r="C770" s="160">
        <f>+[1]data1cf!AB769</f>
        <v>-7616.4265475020748</v>
      </c>
      <c r="D770" s="160">
        <f>+[1]data1cf!AC769</f>
        <v>-3634.2821976224554</v>
      </c>
      <c r="E770" s="160">
        <f>+[1]data1cf!AD769</f>
        <v>-3148.8865805756718</v>
      </c>
      <c r="F770" s="160">
        <f>+[1]data1cf!AE769</f>
        <v>-3532.769587207827</v>
      </c>
      <c r="G770" s="160">
        <f>+[1]data1cf!AF769</f>
        <v>-3870.297323957021</v>
      </c>
      <c r="H770" s="160">
        <f>+[1]data1cf!AG769</f>
        <v>-2452.9718228304928</v>
      </c>
      <c r="I770" s="160">
        <f>+[1]data1cf!AH769</f>
        <v>-2567.787664666424</v>
      </c>
      <c r="J770" s="160">
        <f>+[1]data1cf!AI769</f>
        <v>-2580.2218672014142</v>
      </c>
      <c r="K770" s="160">
        <f>+[1]data1cf!AJ769</f>
        <v>-2589.5673060748827</v>
      </c>
      <c r="L770" s="160">
        <f>+[1]data1cf!AK769</f>
        <v>-2617.7158020818242</v>
      </c>
      <c r="M770" s="160">
        <f>+[1]data1cf!AL769</f>
        <v>-2616.3459403777051</v>
      </c>
      <c r="N770" s="160">
        <f>+[1]data1cf!AM769</f>
        <v>-2633.802534613731</v>
      </c>
      <c r="O770" s="160">
        <f>+[1]data1cf!AN769</f>
        <v>-2444.1462575095693</v>
      </c>
      <c r="P770" s="160">
        <f>+[1]data1cf!AO769</f>
        <v>-2405.6110201395513</v>
      </c>
      <c r="Q770" s="160">
        <f>+[1]data1cf!AP769</f>
        <v>-2406.6813023371642</v>
      </c>
      <c r="R770" s="160">
        <f>+[1]data1cf!AQ769</f>
        <v>1021.2279725832834</v>
      </c>
      <c r="S770" s="160">
        <f>+[1]data1cf!AR769</f>
        <v>0</v>
      </c>
      <c r="T770" s="160">
        <f>+[1]data1cf!AS769</f>
        <v>0</v>
      </c>
      <c r="U770" s="160">
        <f>+[1]data1cf!AT769</f>
        <v>0</v>
      </c>
      <c r="V770" s="160">
        <f>+[1]data1cf!AU769</f>
        <v>0</v>
      </c>
      <c r="W770" s="160">
        <f>+[1]data1cf!AV769</f>
        <v>0</v>
      </c>
      <c r="X770" s="160">
        <f>+[1]data1cf!AW769</f>
        <v>0</v>
      </c>
      <c r="Y770" s="160">
        <f>+[1]data1cf!AX769</f>
        <v>0</v>
      </c>
      <c r="Z770" s="160">
        <f>+[1]data1cf!AY769</f>
        <v>0</v>
      </c>
      <c r="AA770" s="160">
        <f>+[1]data1cf!AZ769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8"/>
        <v>-93788.340040935902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0">
        <f>+[1]data1cf!AA770</f>
        <v>-94497.368579319387</v>
      </c>
      <c r="C771" s="160">
        <f>+[1]data1cf!AB770</f>
        <v>-7537.0075538807741</v>
      </c>
      <c r="D771" s="160">
        <f>+[1]data1cf!AC770</f>
        <v>-3385.6464836800951</v>
      </c>
      <c r="E771" s="160">
        <f>+[1]data1cf!AD770</f>
        <v>-3095.0231769132142</v>
      </c>
      <c r="F771" s="160">
        <f>+[1]data1cf!AE770</f>
        <v>-3209.6805899051237</v>
      </c>
      <c r="G771" s="160">
        <f>+[1]data1cf!AF770</f>
        <v>-3660.9604126838085</v>
      </c>
      <c r="H771" s="160">
        <f>+[1]data1cf!AG770</f>
        <v>-2320.7288882401517</v>
      </c>
      <c r="I771" s="160">
        <f>+[1]data1cf!AH770</f>
        <v>-2442.5495725182682</v>
      </c>
      <c r="J771" s="160">
        <f>+[1]data1cf!AI770</f>
        <v>-2454.9837750532579</v>
      </c>
      <c r="K771" s="160">
        <f>+[1]data1cf!AJ770</f>
        <v>-2464.1169459739331</v>
      </c>
      <c r="L771" s="160">
        <f>+[1]data1cf!AK770</f>
        <v>-2492.4777099336684</v>
      </c>
      <c r="M771" s="160">
        <f>+[1]data1cf!AL770</f>
        <v>-2490.8955802767559</v>
      </c>
      <c r="N771" s="160">
        <f>+[1]data1cf!AM770</f>
        <v>-2508.5644424655748</v>
      </c>
      <c r="O771" s="160">
        <f>+[1]data1cf!AN770</f>
        <v>-2318.6958974086192</v>
      </c>
      <c r="P771" s="160">
        <f>+[1]data1cf!AO770</f>
        <v>-2280.372927991395</v>
      </c>
      <c r="Q771" s="160">
        <f>+[1]data1cf!AP770</f>
        <v>-2281.230942236215</v>
      </c>
      <c r="R771" s="160">
        <f>+[1]data1cf!AQ770</f>
        <v>1083.8470186573616</v>
      </c>
      <c r="S771" s="160">
        <f>+[1]data1cf!AR770</f>
        <v>0</v>
      </c>
      <c r="T771" s="160">
        <f>+[1]data1cf!AS770</f>
        <v>0</v>
      </c>
      <c r="U771" s="160">
        <f>+[1]data1cf!AT770</f>
        <v>0</v>
      </c>
      <c r="V771" s="160">
        <f>+[1]data1cf!AU770</f>
        <v>0</v>
      </c>
      <c r="W771" s="160">
        <f>+[1]data1cf!AV770</f>
        <v>0</v>
      </c>
      <c r="X771" s="160">
        <f>+[1]data1cf!AW770</f>
        <v>0</v>
      </c>
      <c r="Y771" s="160">
        <f>+[1]data1cf!AX770</f>
        <v>0</v>
      </c>
      <c r="Z771" s="160">
        <f>+[1]data1cf!AY770</f>
        <v>0</v>
      </c>
      <c r="AA771" s="160">
        <f>+[1]data1cf!AZ770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8"/>
        <v>-97648.543534049153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0">
        <f>+[1]data1cf!AA771</f>
        <v>-91484.091501638337</v>
      </c>
      <c r="C772" s="160">
        <f>+[1]data1cf!AB771</f>
        <v>-7580.547876266186</v>
      </c>
      <c r="D772" s="160">
        <f>+[1]data1cf!AC771</f>
        <v>-3549.1004459884484</v>
      </c>
      <c r="E772" s="160">
        <f>+[1]data1cf!AD771</f>
        <v>-3070.7317696309801</v>
      </c>
      <c r="F772" s="160">
        <f>+[1]data1cf!AE771</f>
        <v>-3363.4122698460897</v>
      </c>
      <c r="G772" s="160">
        <f>+[1]data1cf!AF771</f>
        <v>-3752.6195690656036</v>
      </c>
      <c r="H772" s="160">
        <f>+[1]data1cf!AG771</f>
        <v>-2393.7172088022407</v>
      </c>
      <c r="I772" s="160">
        <f>+[1]data1cf!AH771</f>
        <v>-2511.6717380586088</v>
      </c>
      <c r="J772" s="160">
        <f>+[1]data1cf!AI771</f>
        <v>-2524.1059405935985</v>
      </c>
      <c r="K772" s="160">
        <f>+[1]data1cf!AJ771</f>
        <v>-2533.3562677270547</v>
      </c>
      <c r="L772" s="160">
        <f>+[1]data1cf!AK771</f>
        <v>-2561.599875474009</v>
      </c>
      <c r="M772" s="160">
        <f>+[1]data1cf!AL771</f>
        <v>-2560.1349020298771</v>
      </c>
      <c r="N772" s="160">
        <f>+[1]data1cf!AM771</f>
        <v>-2577.6866080059153</v>
      </c>
      <c r="O772" s="160">
        <f>+[1]data1cf!AN771</f>
        <v>-2387.9352191617409</v>
      </c>
      <c r="P772" s="160">
        <f>+[1]data1cf!AO771</f>
        <v>-2349.4950935317356</v>
      </c>
      <c r="Q772" s="160">
        <f>+[1]data1cf!AP771</f>
        <v>-2350.4702639893362</v>
      </c>
      <c r="R772" s="160">
        <f>+[1]data1cf!AQ771</f>
        <v>1049.285935887191</v>
      </c>
      <c r="S772" s="160">
        <f>+[1]data1cf!AR771</f>
        <v>0</v>
      </c>
      <c r="T772" s="160">
        <f>+[1]data1cf!AS771</f>
        <v>0</v>
      </c>
      <c r="U772" s="160">
        <f>+[1]data1cf!AT771</f>
        <v>0</v>
      </c>
      <c r="V772" s="160">
        <f>+[1]data1cf!AU771</f>
        <v>0</v>
      </c>
      <c r="W772" s="160">
        <f>+[1]data1cf!AV771</f>
        <v>0</v>
      </c>
      <c r="X772" s="160">
        <f>+[1]data1cf!AW771</f>
        <v>0</v>
      </c>
      <c r="Y772" s="160">
        <f>+[1]data1cf!AX771</f>
        <v>0</v>
      </c>
      <c r="Z772" s="160">
        <f>+[1]data1cf!AY771</f>
        <v>0</v>
      </c>
      <c r="AA772" s="160">
        <f>+[1]data1cf!AZ771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9">SUMPRODUCT(B772:AJ772,PVCapPrice)</f>
        <v>-95482.404612809361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0">
        <f>+[1]data1cf!AA772</f>
        <v>-97831.5007727833</v>
      </c>
      <c r="C773" s="160">
        <f>+[1]data1cf!AB772</f>
        <v>-7490.3168596001588</v>
      </c>
      <c r="D773" s="160">
        <f>+[1]data1cf!AC772</f>
        <v>-3213.9485546202668</v>
      </c>
      <c r="E773" s="160">
        <f>+[1]data1cf!AD772</f>
        <v>-2982.129458901496</v>
      </c>
      <c r="F773" s="160">
        <f>+[1]data1cf!AE772</f>
        <v>-3223.6675896454854</v>
      </c>
      <c r="G773" s="160">
        <f>+[1]data1cf!AF772</f>
        <v>-3708.6162351980911</v>
      </c>
      <c r="H773" s="160">
        <f>+[1]data1cf!AG772</f>
        <v>-2239.9687380583423</v>
      </c>
      <c r="I773" s="160">
        <f>+[1]data1cf!AH772</f>
        <v>-2366.0672473059603</v>
      </c>
      <c r="J773" s="160">
        <f>+[1]data1cf!AI772</f>
        <v>-2378.50144984095</v>
      </c>
      <c r="K773" s="160">
        <f>+[1]data1cf!AJ772</f>
        <v>-2387.5049897019439</v>
      </c>
      <c r="L773" s="160">
        <f>+[1]data1cf!AK772</f>
        <v>-2415.9953847213606</v>
      </c>
      <c r="M773" s="160">
        <f>+[1]data1cf!AL772</f>
        <v>-2414.2836240047664</v>
      </c>
      <c r="N773" s="160">
        <f>+[1]data1cf!AM772</f>
        <v>-2432.0821172532669</v>
      </c>
      <c r="O773" s="160">
        <f>+[1]data1cf!AN772</f>
        <v>-2242.0839411366305</v>
      </c>
      <c r="P773" s="160">
        <f>+[1]data1cf!AO772</f>
        <v>-2203.8906027790872</v>
      </c>
      <c r="Q773" s="160">
        <f>+[1]data1cf!AP772</f>
        <v>-2204.6189859642254</v>
      </c>
      <c r="R773" s="160">
        <f>+[1]data1cf!AQ772</f>
        <v>1122.0881812635153</v>
      </c>
      <c r="S773" s="160">
        <f>+[1]data1cf!AR772</f>
        <v>0</v>
      </c>
      <c r="T773" s="160">
        <f>+[1]data1cf!AS772</f>
        <v>0</v>
      </c>
      <c r="U773" s="160">
        <f>+[1]data1cf!AT772</f>
        <v>0</v>
      </c>
      <c r="V773" s="160">
        <f>+[1]data1cf!AU772</f>
        <v>0</v>
      </c>
      <c r="W773" s="160">
        <f>+[1]data1cf!AV772</f>
        <v>0</v>
      </c>
      <c r="X773" s="160">
        <f>+[1]data1cf!AW772</f>
        <v>0</v>
      </c>
      <c r="Y773" s="160">
        <f>+[1]data1cf!AX772</f>
        <v>0</v>
      </c>
      <c r="Z773" s="160">
        <f>+[1]data1cf!AY772</f>
        <v>0</v>
      </c>
      <c r="AA773" s="160">
        <f>+[1]data1cf!AZ772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9"/>
        <v>-100126.40946254898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0">
        <f>+[1]data1cf!AA773</f>
        <v>-89758.03726778274</v>
      </c>
      <c r="C774" s="160">
        <f>+[1]data1cf!AB773</f>
        <v>-7634.3677028113789</v>
      </c>
      <c r="D774" s="160">
        <f>+[1]data1cf!AC773</f>
        <v>-3580.3182442484431</v>
      </c>
      <c r="E774" s="160">
        <f>+[1]data1cf!AD773</f>
        <v>-3181.4555640214967</v>
      </c>
      <c r="F774" s="160">
        <f>+[1]data1cf!AE773</f>
        <v>-3391.8642476674659</v>
      </c>
      <c r="G774" s="160">
        <f>+[1]data1cf!AF773</f>
        <v>-3778.2748918712514</v>
      </c>
      <c r="H774" s="160">
        <f>+[1]data1cf!AG773</f>
        <v>-2435.5261087077074</v>
      </c>
      <c r="I774" s="160">
        <f>+[1]data1cf!AH773</f>
        <v>-2551.2660413398694</v>
      </c>
      <c r="J774" s="160">
        <f>+[1]data1cf!AI773</f>
        <v>-2563.7002438748596</v>
      </c>
      <c r="K774" s="160">
        <f>+[1]data1cf!AJ773</f>
        <v>-2573.0176799969272</v>
      </c>
      <c r="L774" s="160">
        <f>+[1]data1cf!AK773</f>
        <v>-2601.1941787552696</v>
      </c>
      <c r="M774" s="160">
        <f>+[1]data1cf!AL773</f>
        <v>-2599.7963142997496</v>
      </c>
      <c r="N774" s="160">
        <f>+[1]data1cf!AM773</f>
        <v>-2617.280911287176</v>
      </c>
      <c r="O774" s="160">
        <f>+[1]data1cf!AN773</f>
        <v>-2427.5966314316138</v>
      </c>
      <c r="P774" s="160">
        <f>+[1]data1cf!AO773</f>
        <v>-2389.0893968129963</v>
      </c>
      <c r="Q774" s="160">
        <f>+[1]data1cf!AP773</f>
        <v>-2390.1316762592087</v>
      </c>
      <c r="R774" s="160">
        <f>+[1]data1cf!AQ773</f>
        <v>1029.4887842465607</v>
      </c>
      <c r="S774" s="160">
        <f>+[1]data1cf!AR773</f>
        <v>0</v>
      </c>
      <c r="T774" s="160">
        <f>+[1]data1cf!AS773</f>
        <v>0</v>
      </c>
      <c r="U774" s="160">
        <f>+[1]data1cf!AT773</f>
        <v>0</v>
      </c>
      <c r="V774" s="160">
        <f>+[1]data1cf!AU773</f>
        <v>0</v>
      </c>
      <c r="W774" s="160">
        <f>+[1]data1cf!AV773</f>
        <v>0</v>
      </c>
      <c r="X774" s="160">
        <f>+[1]data1cf!AW773</f>
        <v>0</v>
      </c>
      <c r="Y774" s="160">
        <f>+[1]data1cf!AX773</f>
        <v>0</v>
      </c>
      <c r="Z774" s="160">
        <f>+[1]data1cf!AY773</f>
        <v>0</v>
      </c>
      <c r="AA774" s="160">
        <f>+[1]data1cf!AZ773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9"/>
        <v>-94252.258753045331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0">
        <f>+[1]data1cf!AA774</f>
        <v>-86764.19005475202</v>
      </c>
      <c r="C775" s="160">
        <f>+[1]data1cf!AB774</f>
        <v>-7553.2197805680626</v>
      </c>
      <c r="D775" s="160">
        <f>+[1]data1cf!AC774</f>
        <v>-3698.4570050408402</v>
      </c>
      <c r="E775" s="160">
        <f>+[1]data1cf!AD774</f>
        <v>-3422.8118891666168</v>
      </c>
      <c r="F775" s="160">
        <f>+[1]data1cf!AE774</f>
        <v>-3528.7640524270701</v>
      </c>
      <c r="G775" s="160">
        <f>+[1]data1cf!AF774</f>
        <v>-3825.9929566967003</v>
      </c>
      <c r="H775" s="160">
        <f>+[1]data1cf!AG774</f>
        <v>-2508.0437944250684</v>
      </c>
      <c r="I775" s="160">
        <f>+[1]data1cf!AH774</f>
        <v>-2619.9425013290233</v>
      </c>
      <c r="J775" s="160">
        <f>+[1]data1cf!AI774</f>
        <v>-2632.3767038640135</v>
      </c>
      <c r="K775" s="160">
        <f>+[1]data1cf!AJ774</f>
        <v>-2641.810540765724</v>
      </c>
      <c r="L775" s="160">
        <f>+[1]data1cf!AK774</f>
        <v>-2669.8706387444236</v>
      </c>
      <c r="M775" s="160">
        <f>+[1]data1cf!AL774</f>
        <v>-2668.5891750685469</v>
      </c>
      <c r="N775" s="160">
        <f>+[1]data1cf!AM774</f>
        <v>-2685.9573712763299</v>
      </c>
      <c r="O775" s="160">
        <f>+[1]data1cf!AN774</f>
        <v>-2496.3894922004101</v>
      </c>
      <c r="P775" s="160">
        <f>+[1]data1cf!AO774</f>
        <v>-2457.7658568021502</v>
      </c>
      <c r="Q775" s="160">
        <f>+[1]data1cf!AP774</f>
        <v>-2458.9245370280059</v>
      </c>
      <c r="R775" s="160">
        <f>+[1]data1cf!AQ774</f>
        <v>995.15055425198375</v>
      </c>
      <c r="S775" s="160">
        <f>+[1]data1cf!AR774</f>
        <v>0</v>
      </c>
      <c r="T775" s="160">
        <f>+[1]data1cf!AS774</f>
        <v>0</v>
      </c>
      <c r="U775" s="160">
        <f>+[1]data1cf!AT774</f>
        <v>0</v>
      </c>
      <c r="V775" s="160">
        <f>+[1]data1cf!AU774</f>
        <v>0</v>
      </c>
      <c r="W775" s="160">
        <f>+[1]data1cf!AV774</f>
        <v>0</v>
      </c>
      <c r="X775" s="160">
        <f>+[1]data1cf!AW774</f>
        <v>0</v>
      </c>
      <c r="Y775" s="160">
        <f>+[1]data1cf!AX774</f>
        <v>0</v>
      </c>
      <c r="Z775" s="160">
        <f>+[1]data1cf!AY774</f>
        <v>0</v>
      </c>
      <c r="AA775" s="160">
        <f>+[1]data1cf!AZ774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9"/>
        <v>-92102.38651511936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0">
        <f>+[1]data1cf!AA775</f>
        <v>-92620.544858146706</v>
      </c>
      <c r="C776" s="160">
        <f>+[1]data1cf!AB775</f>
        <v>-7558.7035794704616</v>
      </c>
      <c r="D776" s="160">
        <f>+[1]data1cf!AC775</f>
        <v>-3476.5188562014037</v>
      </c>
      <c r="E776" s="160">
        <f>+[1]data1cf!AD775</f>
        <v>-3113.6319123098624</v>
      </c>
      <c r="F776" s="160">
        <f>+[1]data1cf!AE775</f>
        <v>-3269.9193987691569</v>
      </c>
      <c r="G776" s="160">
        <f>+[1]data1cf!AF775</f>
        <v>-3645.2196147328564</v>
      </c>
      <c r="H776" s="160">
        <f>+[1]data1cf!AG775</f>
        <v>-2366.1897628520892</v>
      </c>
      <c r="I776" s="160">
        <f>+[1]data1cf!AH775</f>
        <v>-2485.602407222992</v>
      </c>
      <c r="J776" s="160">
        <f>+[1]data1cf!AI775</f>
        <v>-2498.0366097579822</v>
      </c>
      <c r="K776" s="160">
        <f>+[1]data1cf!AJ775</f>
        <v>-2507.2427515849367</v>
      </c>
      <c r="L776" s="160">
        <f>+[1]data1cf!AK775</f>
        <v>-2535.5305446383927</v>
      </c>
      <c r="M776" s="160">
        <f>+[1]data1cf!AL775</f>
        <v>-2534.0213858877592</v>
      </c>
      <c r="N776" s="160">
        <f>+[1]data1cf!AM775</f>
        <v>-2551.6172771702991</v>
      </c>
      <c r="O776" s="160">
        <f>+[1]data1cf!AN775</f>
        <v>-2361.8217030196229</v>
      </c>
      <c r="P776" s="160">
        <f>+[1]data1cf!AO775</f>
        <v>-2323.4257626961194</v>
      </c>
      <c r="Q776" s="160">
        <f>+[1]data1cf!AP775</f>
        <v>-2324.3567478472182</v>
      </c>
      <c r="R776" s="160">
        <f>+[1]data1cf!AQ775</f>
        <v>1062.3206013049992</v>
      </c>
      <c r="S776" s="160">
        <f>+[1]data1cf!AR775</f>
        <v>0</v>
      </c>
      <c r="T776" s="160">
        <f>+[1]data1cf!AS775</f>
        <v>0</v>
      </c>
      <c r="U776" s="160">
        <f>+[1]data1cf!AT775</f>
        <v>0</v>
      </c>
      <c r="V776" s="160">
        <f>+[1]data1cf!AU775</f>
        <v>0</v>
      </c>
      <c r="W776" s="160">
        <f>+[1]data1cf!AV775</f>
        <v>0</v>
      </c>
      <c r="X776" s="160">
        <f>+[1]data1cf!AW775</f>
        <v>0</v>
      </c>
      <c r="Y776" s="160">
        <f>+[1]data1cf!AX775</f>
        <v>0</v>
      </c>
      <c r="Z776" s="160">
        <f>+[1]data1cf!AY775</f>
        <v>0</v>
      </c>
      <c r="AA776" s="160">
        <f>+[1]data1cf!AZ775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9"/>
        <v>-96259.255280503508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0">
        <f>+[1]data1cf!AA776</f>
        <v>-85456.114269511832</v>
      </c>
      <c r="C777" s="160">
        <f>+[1]data1cf!AB776</f>
        <v>-7637.0312860118565</v>
      </c>
      <c r="D777" s="160">
        <f>+[1]data1cf!AC776</f>
        <v>-3763.726134900458</v>
      </c>
      <c r="E777" s="160">
        <f>+[1]data1cf!AD776</f>
        <v>-3356.0983938275713</v>
      </c>
      <c r="F777" s="160">
        <f>+[1]data1cf!AE776</f>
        <v>-3516.9266312656241</v>
      </c>
      <c r="G777" s="160">
        <f>+[1]data1cf!AF776</f>
        <v>-3916.1980845254284</v>
      </c>
      <c r="H777" s="160">
        <f>+[1]data1cf!AG776</f>
        <v>-2539.7283200333445</v>
      </c>
      <c r="I777" s="160">
        <f>+[1]data1cf!AH776</f>
        <v>-2649.9487133818052</v>
      </c>
      <c r="J777" s="160">
        <f>+[1]data1cf!AI776</f>
        <v>-2662.3829159167954</v>
      </c>
      <c r="K777" s="160">
        <f>+[1]data1cf!AJ776</f>
        <v>-2671.8676108050358</v>
      </c>
      <c r="L777" s="160">
        <f>+[1]data1cf!AK776</f>
        <v>-2699.8768507972054</v>
      </c>
      <c r="M777" s="160">
        <f>+[1]data1cf!AL776</f>
        <v>-2698.6462451078587</v>
      </c>
      <c r="N777" s="160">
        <f>+[1]data1cf!AM776</f>
        <v>-2715.9635833291118</v>
      </c>
      <c r="O777" s="160">
        <f>+[1]data1cf!AN776</f>
        <v>-2526.446562239722</v>
      </c>
      <c r="P777" s="160">
        <f>+[1]data1cf!AO776</f>
        <v>-2487.7720688549321</v>
      </c>
      <c r="Q777" s="160">
        <f>+[1]data1cf!AP776</f>
        <v>-2488.9816070673178</v>
      </c>
      <c r="R777" s="160">
        <f>+[1]data1cf!AQ776</f>
        <v>980.14744822559283</v>
      </c>
      <c r="S777" s="160">
        <f>+[1]data1cf!AR776</f>
        <v>0</v>
      </c>
      <c r="T777" s="160">
        <f>+[1]data1cf!AS776</f>
        <v>0</v>
      </c>
      <c r="U777" s="160">
        <f>+[1]data1cf!AT776</f>
        <v>0</v>
      </c>
      <c r="V777" s="160">
        <f>+[1]data1cf!AU776</f>
        <v>0</v>
      </c>
      <c r="W777" s="160">
        <f>+[1]data1cf!AV776</f>
        <v>0</v>
      </c>
      <c r="X777" s="160">
        <f>+[1]data1cf!AW776</f>
        <v>0</v>
      </c>
      <c r="Y777" s="160">
        <f>+[1]data1cf!AX776</f>
        <v>0</v>
      </c>
      <c r="Z777" s="160">
        <f>+[1]data1cf!AY776</f>
        <v>0</v>
      </c>
      <c r="AA777" s="160">
        <f>+[1]data1cf!AZ776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9"/>
        <v>-91157.970741037265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0">
        <f>+[1]data1cf!AA777</f>
        <v>-97184.420259857739</v>
      </c>
      <c r="C778" s="160">
        <f>+[1]data1cf!AB777</f>
        <v>-7442.0932889333553</v>
      </c>
      <c r="D778" s="160">
        <f>+[1]data1cf!AC777</f>
        <v>-3299.4127343884402</v>
      </c>
      <c r="E778" s="160">
        <f>+[1]data1cf!AD777</f>
        <v>-2953.2559853606681</v>
      </c>
      <c r="F778" s="160">
        <f>+[1]data1cf!AE777</f>
        <v>-3197.2661667826942</v>
      </c>
      <c r="G778" s="160">
        <f>+[1]data1cf!AF777</f>
        <v>-3532.3850714502223</v>
      </c>
      <c r="H778" s="160">
        <f>+[1]data1cf!AG777</f>
        <v>-2255.6424775417481</v>
      </c>
      <c r="I778" s="160">
        <f>+[1]data1cf!AH777</f>
        <v>-2380.9107566080625</v>
      </c>
      <c r="J778" s="160">
        <f>+[1]data1cf!AI777</f>
        <v>-2393.3449591430526</v>
      </c>
      <c r="K778" s="160">
        <f>+[1]data1cf!AJ777</f>
        <v>-2402.3736574943882</v>
      </c>
      <c r="L778" s="160">
        <f>+[1]data1cf!AK777</f>
        <v>-2430.8388940234627</v>
      </c>
      <c r="M778" s="160">
        <f>+[1]data1cf!AL777</f>
        <v>-2429.1522917972106</v>
      </c>
      <c r="N778" s="160">
        <f>+[1]data1cf!AM777</f>
        <v>-2446.925626555369</v>
      </c>
      <c r="O778" s="160">
        <f>+[1]data1cf!AN777</f>
        <v>-2256.9526089290748</v>
      </c>
      <c r="P778" s="160">
        <f>+[1]data1cf!AO777</f>
        <v>-2218.7341120811893</v>
      </c>
      <c r="Q778" s="160">
        <f>+[1]data1cf!AP777</f>
        <v>-2219.4876537566697</v>
      </c>
      <c r="R778" s="160">
        <f>+[1]data1cf!AQ777</f>
        <v>1114.6664266124642</v>
      </c>
      <c r="S778" s="160">
        <f>+[1]data1cf!AR777</f>
        <v>0</v>
      </c>
      <c r="T778" s="160">
        <f>+[1]data1cf!AS777</f>
        <v>0</v>
      </c>
      <c r="U778" s="160">
        <f>+[1]data1cf!AT777</f>
        <v>0</v>
      </c>
      <c r="V778" s="160">
        <f>+[1]data1cf!AU777</f>
        <v>0</v>
      </c>
      <c r="W778" s="160">
        <f>+[1]data1cf!AV777</f>
        <v>0</v>
      </c>
      <c r="X778" s="160">
        <f>+[1]data1cf!AW777</f>
        <v>0</v>
      </c>
      <c r="Y778" s="160">
        <f>+[1]data1cf!AX777</f>
        <v>0</v>
      </c>
      <c r="Z778" s="160">
        <f>+[1]data1cf!AY777</f>
        <v>0</v>
      </c>
      <c r="AA778" s="160">
        <f>+[1]data1cf!AZ777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9"/>
        <v>-99526.442975744096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0">
        <f>+[1]data1cf!AA778</f>
        <v>-102480.28163156485</v>
      </c>
      <c r="C779" s="160">
        <f>+[1]data1cf!AB778</f>
        <v>-7283.2546510326656</v>
      </c>
      <c r="D779" s="160">
        <f>+[1]data1cf!AC778</f>
        <v>-3110.2134190193201</v>
      </c>
      <c r="E779" s="160">
        <f>+[1]data1cf!AD778</f>
        <v>-2751.8296926204807</v>
      </c>
      <c r="F779" s="160">
        <f>+[1]data1cf!AE778</f>
        <v>-3074.8456856009293</v>
      </c>
      <c r="G779" s="160">
        <f>+[1]data1cf!AF778</f>
        <v>-3573.4750442267027</v>
      </c>
      <c r="H779" s="160">
        <f>+[1]data1cf!AG778</f>
        <v>-2127.3648523895295</v>
      </c>
      <c r="I779" s="160">
        <f>+[1]data1cf!AH778</f>
        <v>-2259.4279334301987</v>
      </c>
      <c r="J779" s="160">
        <f>+[1]data1cf!AI778</f>
        <v>-2271.8621359651888</v>
      </c>
      <c r="K779" s="160">
        <f>+[1]data1cf!AJ778</f>
        <v>-2280.6849312263926</v>
      </c>
      <c r="L779" s="160">
        <f>+[1]data1cf!AK778</f>
        <v>-2309.3560708455989</v>
      </c>
      <c r="M779" s="160">
        <f>+[1]data1cf!AL778</f>
        <v>-2307.463565529215</v>
      </c>
      <c r="N779" s="160">
        <f>+[1]data1cf!AM778</f>
        <v>-2325.4428033775052</v>
      </c>
      <c r="O779" s="160">
        <f>+[1]data1cf!AN778</f>
        <v>-2135.2638826610792</v>
      </c>
      <c r="P779" s="160">
        <f>+[1]data1cf!AO778</f>
        <v>-2097.2512889033255</v>
      </c>
      <c r="Q779" s="160">
        <f>+[1]data1cf!AP778</f>
        <v>-2097.7989274886741</v>
      </c>
      <c r="R779" s="160">
        <f>+[1]data1cf!AQ778</f>
        <v>1175.4078382013961</v>
      </c>
      <c r="S779" s="160">
        <f>+[1]data1cf!AR778</f>
        <v>0</v>
      </c>
      <c r="T779" s="160">
        <f>+[1]data1cf!AS778</f>
        <v>0</v>
      </c>
      <c r="U779" s="160">
        <f>+[1]data1cf!AT778</f>
        <v>0</v>
      </c>
      <c r="V779" s="160">
        <f>+[1]data1cf!AU778</f>
        <v>0</v>
      </c>
      <c r="W779" s="160">
        <f>+[1]data1cf!AV778</f>
        <v>0</v>
      </c>
      <c r="X779" s="160">
        <f>+[1]data1cf!AW778</f>
        <v>0</v>
      </c>
      <c r="Y779" s="160">
        <f>+[1]data1cf!AX778</f>
        <v>0</v>
      </c>
      <c r="Z779" s="160">
        <f>+[1]data1cf!AY778</f>
        <v>0</v>
      </c>
      <c r="AA779" s="160">
        <f>+[1]data1cf!AZ778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9"/>
        <v>-103356.20163572633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0">
        <f>+[1]data1cf!AA779</f>
        <v>-86772.363266252156</v>
      </c>
      <c r="C780" s="160">
        <f>+[1]data1cf!AB779</f>
        <v>-7611.8584229286225</v>
      </c>
      <c r="D780" s="160">
        <f>+[1]data1cf!AC779</f>
        <v>-3725.2674478637232</v>
      </c>
      <c r="E780" s="160">
        <f>+[1]data1cf!AD779</f>
        <v>-3397.3618746955826</v>
      </c>
      <c r="F780" s="160">
        <f>+[1]data1cf!AE779</f>
        <v>-3694.8422096060494</v>
      </c>
      <c r="G780" s="160">
        <f>+[1]data1cf!AF779</f>
        <v>-3948.2045847592863</v>
      </c>
      <c r="H780" s="160">
        <f>+[1]data1cf!AG779</f>
        <v>-2507.8458209345413</v>
      </c>
      <c r="I780" s="160">
        <f>+[1]data1cf!AH779</f>
        <v>-2619.7550143957797</v>
      </c>
      <c r="J780" s="160">
        <f>+[1]data1cf!AI779</f>
        <v>-2632.1892169307694</v>
      </c>
      <c r="K780" s="160">
        <f>+[1]data1cf!AJ779</f>
        <v>-2641.6227360580169</v>
      </c>
      <c r="L780" s="160">
        <f>+[1]data1cf!AK779</f>
        <v>-2669.6831518111799</v>
      </c>
      <c r="M780" s="160">
        <f>+[1]data1cf!AL779</f>
        <v>-2668.4013703608398</v>
      </c>
      <c r="N780" s="160">
        <f>+[1]data1cf!AM779</f>
        <v>-2685.7698843430862</v>
      </c>
      <c r="O780" s="160">
        <f>+[1]data1cf!AN779</f>
        <v>-2496.2016874927031</v>
      </c>
      <c r="P780" s="160">
        <f>+[1]data1cf!AO779</f>
        <v>-2457.5783698689065</v>
      </c>
      <c r="Q780" s="160">
        <f>+[1]data1cf!AP779</f>
        <v>-2458.7367323202989</v>
      </c>
      <c r="R780" s="160">
        <f>+[1]data1cf!AQ779</f>
        <v>995.24429771860559</v>
      </c>
      <c r="S780" s="160">
        <f>+[1]data1cf!AR779</f>
        <v>0</v>
      </c>
      <c r="T780" s="160">
        <f>+[1]data1cf!AS779</f>
        <v>0</v>
      </c>
      <c r="U780" s="160">
        <f>+[1]data1cf!AT779</f>
        <v>0</v>
      </c>
      <c r="V780" s="160">
        <f>+[1]data1cf!AU779</f>
        <v>0</v>
      </c>
      <c r="W780" s="160">
        <f>+[1]data1cf!AV779</f>
        <v>0</v>
      </c>
      <c r="X780" s="160">
        <f>+[1]data1cf!AW779</f>
        <v>0</v>
      </c>
      <c r="Y780" s="160">
        <f>+[1]data1cf!AX779</f>
        <v>0</v>
      </c>
      <c r="Z780" s="160">
        <f>+[1]data1cf!AY779</f>
        <v>0</v>
      </c>
      <c r="AA780" s="160">
        <f>+[1]data1cf!AZ779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9"/>
        <v>-92287.311365382862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0">
        <f>+[1]data1cf!AA780</f>
        <v>-96277.216355361612</v>
      </c>
      <c r="C781" s="160">
        <f>+[1]data1cf!AB780</f>
        <v>-7430.4396726347895</v>
      </c>
      <c r="D781" s="160">
        <f>+[1]data1cf!AC780</f>
        <v>-3256.4690179841682</v>
      </c>
      <c r="E781" s="160">
        <f>+[1]data1cf!AD780</f>
        <v>-3024.7184598409658</v>
      </c>
      <c r="F781" s="160">
        <f>+[1]data1cf!AE780</f>
        <v>-3177.2160438115011</v>
      </c>
      <c r="G781" s="160">
        <f>+[1]data1cf!AF780</f>
        <v>-3610.6478545359937</v>
      </c>
      <c r="H781" s="160">
        <f>+[1]data1cf!AG780</f>
        <v>-2277.6169882453905</v>
      </c>
      <c r="I781" s="160">
        <f>+[1]data1cf!AH780</f>
        <v>-2401.7212884140799</v>
      </c>
      <c r="J781" s="160">
        <f>+[1]data1cf!AI780</f>
        <v>-2414.1554909490701</v>
      </c>
      <c r="K781" s="160">
        <f>+[1]data1cf!AJ780</f>
        <v>-2423.2194613882129</v>
      </c>
      <c r="L781" s="160">
        <f>+[1]data1cf!AK780</f>
        <v>-2451.6494258294806</v>
      </c>
      <c r="M781" s="160">
        <f>+[1]data1cf!AL780</f>
        <v>-2449.9980956910354</v>
      </c>
      <c r="N781" s="160">
        <f>+[1]data1cf!AM780</f>
        <v>-2467.7361583613865</v>
      </c>
      <c r="O781" s="160">
        <f>+[1]data1cf!AN780</f>
        <v>-2277.7984128228991</v>
      </c>
      <c r="P781" s="160">
        <f>+[1]data1cf!AO780</f>
        <v>-2239.5446438872068</v>
      </c>
      <c r="Q781" s="160">
        <f>+[1]data1cf!AP780</f>
        <v>-2240.3334576504944</v>
      </c>
      <c r="R781" s="160">
        <f>+[1]data1cf!AQ780</f>
        <v>1104.2611607094555</v>
      </c>
      <c r="S781" s="160">
        <f>+[1]data1cf!AR780</f>
        <v>0</v>
      </c>
      <c r="T781" s="160">
        <f>+[1]data1cf!AS780</f>
        <v>0</v>
      </c>
      <c r="U781" s="160">
        <f>+[1]data1cf!AT780</f>
        <v>0</v>
      </c>
      <c r="V781" s="160">
        <f>+[1]data1cf!AU780</f>
        <v>0</v>
      </c>
      <c r="W781" s="160">
        <f>+[1]data1cf!AV780</f>
        <v>0</v>
      </c>
      <c r="X781" s="160">
        <f>+[1]data1cf!AW780</f>
        <v>0</v>
      </c>
      <c r="Y781" s="160">
        <f>+[1]data1cf!AX780</f>
        <v>0</v>
      </c>
      <c r="Z781" s="160">
        <f>+[1]data1cf!AY780</f>
        <v>0</v>
      </c>
      <c r="AA781" s="160">
        <f>+[1]data1cf!AZ780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9"/>
        <v>-98830.050433958124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0">
        <f>+[1]data1cf!AA781</f>
        <v>-100420.64246539057</v>
      </c>
      <c r="C782" s="160">
        <f>+[1]data1cf!AB781</f>
        <v>-7410.8998750495448</v>
      </c>
      <c r="D782" s="160">
        <f>+[1]data1cf!AC781</f>
        <v>-3182.8451626197088</v>
      </c>
      <c r="E782" s="160">
        <f>+[1]data1cf!AD781</f>
        <v>-2927.2910518970775</v>
      </c>
      <c r="F782" s="160">
        <f>+[1]data1cf!AE781</f>
        <v>-3186.9326534308129</v>
      </c>
      <c r="G782" s="160">
        <f>+[1]data1cf!AF781</f>
        <v>-3379.9125296720808</v>
      </c>
      <c r="H782" s="160">
        <f>+[1]data1cf!AG781</f>
        <v>-2177.2539265860028</v>
      </c>
      <c r="I782" s="160">
        <f>+[1]data1cf!AH781</f>
        <v>-2306.6744081909037</v>
      </c>
      <c r="J782" s="160">
        <f>+[1]data1cf!AI781</f>
        <v>-2319.1086107258934</v>
      </c>
      <c r="K782" s="160">
        <f>+[1]data1cf!AJ781</f>
        <v>-2328.0114847578784</v>
      </c>
      <c r="L782" s="160">
        <f>+[1]data1cf!AK781</f>
        <v>-2356.6025456063039</v>
      </c>
      <c r="M782" s="160">
        <f>+[1]data1cf!AL781</f>
        <v>-2354.7901190607008</v>
      </c>
      <c r="N782" s="160">
        <f>+[1]data1cf!AM781</f>
        <v>-2372.6892781382103</v>
      </c>
      <c r="O782" s="160">
        <f>+[1]data1cf!AN781</f>
        <v>-2182.590436192565</v>
      </c>
      <c r="P782" s="160">
        <f>+[1]data1cf!AO781</f>
        <v>-2144.4977636640306</v>
      </c>
      <c r="Q782" s="160">
        <f>+[1]data1cf!AP781</f>
        <v>-2145.1254810201599</v>
      </c>
      <c r="R782" s="160">
        <f>+[1]data1cf!AQ781</f>
        <v>1151.7846008210436</v>
      </c>
      <c r="S782" s="160">
        <f>+[1]data1cf!AR781</f>
        <v>0</v>
      </c>
      <c r="T782" s="160">
        <f>+[1]data1cf!AS781</f>
        <v>0</v>
      </c>
      <c r="U782" s="160">
        <f>+[1]data1cf!AT781</f>
        <v>0</v>
      </c>
      <c r="V782" s="160">
        <f>+[1]data1cf!AU781</f>
        <v>0</v>
      </c>
      <c r="W782" s="160">
        <f>+[1]data1cf!AV781</f>
        <v>0</v>
      </c>
      <c r="X782" s="160">
        <f>+[1]data1cf!AW781</f>
        <v>0</v>
      </c>
      <c r="Y782" s="160">
        <f>+[1]data1cf!AX781</f>
        <v>0</v>
      </c>
      <c r="Z782" s="160">
        <f>+[1]data1cf!AY781</f>
        <v>0</v>
      </c>
      <c r="AA782" s="160">
        <f>+[1]data1cf!AZ781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9"/>
        <v>-101925.4796132692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0">
        <f>+[1]data1cf!AA782</f>
        <v>-86206.393794224772</v>
      </c>
      <c r="C783" s="160">
        <f>+[1]data1cf!AB782</f>
        <v>-7612.539110963482</v>
      </c>
      <c r="D783" s="160">
        <f>+[1]data1cf!AC782</f>
        <v>-3770.9154260948822</v>
      </c>
      <c r="E783" s="160">
        <f>+[1]data1cf!AD782</f>
        <v>-3362.4139881918945</v>
      </c>
      <c r="F783" s="160">
        <f>+[1]data1cf!AE782</f>
        <v>-3572.3731651656644</v>
      </c>
      <c r="G783" s="160">
        <f>+[1]data1cf!AF782</f>
        <v>-3941.3511337014979</v>
      </c>
      <c r="H783" s="160">
        <f>+[1]data1cf!AG782</f>
        <v>-2521.5548693186615</v>
      </c>
      <c r="I783" s="160">
        <f>+[1]data1cf!AH782</f>
        <v>-2632.7379013085101</v>
      </c>
      <c r="J783" s="160">
        <f>+[1]data1cf!AI782</f>
        <v>-2645.1721038435003</v>
      </c>
      <c r="K783" s="160">
        <f>+[1]data1cf!AJ782</f>
        <v>-2654.6276278638202</v>
      </c>
      <c r="L783" s="160">
        <f>+[1]data1cf!AK782</f>
        <v>-2682.6660387239108</v>
      </c>
      <c r="M783" s="160">
        <f>+[1]data1cf!AL782</f>
        <v>-2681.4062621666426</v>
      </c>
      <c r="N783" s="160">
        <f>+[1]data1cf!AM782</f>
        <v>-2698.7527712558167</v>
      </c>
      <c r="O783" s="160">
        <f>+[1]data1cf!AN782</f>
        <v>-2509.2065792985063</v>
      </c>
      <c r="P783" s="160">
        <f>+[1]data1cf!AO782</f>
        <v>-2470.561256781637</v>
      </c>
      <c r="Q783" s="160">
        <f>+[1]data1cf!AP782</f>
        <v>-2471.7416241261017</v>
      </c>
      <c r="R783" s="160">
        <f>+[1]data1cf!AQ782</f>
        <v>988.75285426224025</v>
      </c>
      <c r="S783" s="160">
        <f>+[1]data1cf!AR782</f>
        <v>0</v>
      </c>
      <c r="T783" s="160">
        <f>+[1]data1cf!AS782</f>
        <v>0</v>
      </c>
      <c r="U783" s="160">
        <f>+[1]data1cf!AT782</f>
        <v>0</v>
      </c>
      <c r="V783" s="160">
        <f>+[1]data1cf!AU782</f>
        <v>0</v>
      </c>
      <c r="W783" s="160">
        <f>+[1]data1cf!AV782</f>
        <v>0</v>
      </c>
      <c r="X783" s="160">
        <f>+[1]data1cf!AW782</f>
        <v>0</v>
      </c>
      <c r="Y783" s="160">
        <f>+[1]data1cf!AX782</f>
        <v>0</v>
      </c>
      <c r="Z783" s="160">
        <f>+[1]data1cf!AY782</f>
        <v>0</v>
      </c>
      <c r="AA783" s="160">
        <f>+[1]data1cf!AZ782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9"/>
        <v>-91783.885638768712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0">
        <f>+[1]data1cf!AA783</f>
        <v>-87696.029000019669</v>
      </c>
      <c r="C784" s="160">
        <f>+[1]data1cf!AB783</f>
        <v>-7657.7999797324082</v>
      </c>
      <c r="D784" s="160">
        <f>+[1]data1cf!AC783</f>
        <v>-3672.0977229018222</v>
      </c>
      <c r="E784" s="160">
        <f>+[1]data1cf!AD783</f>
        <v>-3256.5385910352234</v>
      </c>
      <c r="F784" s="160">
        <f>+[1]data1cf!AE783</f>
        <v>-3427.7988524197344</v>
      </c>
      <c r="G784" s="160">
        <f>+[1]data1cf!AF783</f>
        <v>-3819.2517767624536</v>
      </c>
      <c r="H784" s="160">
        <f>+[1]data1cf!AG783</f>
        <v>-2485.4725678514483</v>
      </c>
      <c r="I784" s="160">
        <f>+[1]data1cf!AH783</f>
        <v>-2598.56686139574</v>
      </c>
      <c r="J784" s="160">
        <f>+[1]data1cf!AI783</f>
        <v>-2611.0010639307302</v>
      </c>
      <c r="K784" s="160">
        <f>+[1]data1cf!AJ783</f>
        <v>-2620.3986709342485</v>
      </c>
      <c r="L784" s="160">
        <f>+[1]data1cf!AK783</f>
        <v>-2648.4949988111402</v>
      </c>
      <c r="M784" s="160">
        <f>+[1]data1cf!AL783</f>
        <v>-2647.1773052370709</v>
      </c>
      <c r="N784" s="160">
        <f>+[1]data1cf!AM783</f>
        <v>-2664.5817313430466</v>
      </c>
      <c r="O784" s="160">
        <f>+[1]data1cf!AN783</f>
        <v>-2474.9776223689346</v>
      </c>
      <c r="P784" s="160">
        <f>+[1]data1cf!AO783</f>
        <v>-2436.3902168688669</v>
      </c>
      <c r="Q784" s="160">
        <f>+[1]data1cf!AP783</f>
        <v>-2437.5126671965299</v>
      </c>
      <c r="R784" s="160">
        <f>+[1]data1cf!AQ783</f>
        <v>1005.8383742186254</v>
      </c>
      <c r="S784" s="160">
        <f>+[1]data1cf!AR783</f>
        <v>0</v>
      </c>
      <c r="T784" s="160">
        <f>+[1]data1cf!AS783</f>
        <v>0</v>
      </c>
      <c r="U784" s="160">
        <f>+[1]data1cf!AT783</f>
        <v>0</v>
      </c>
      <c r="V784" s="160">
        <f>+[1]data1cf!AU783</f>
        <v>0</v>
      </c>
      <c r="W784" s="160">
        <f>+[1]data1cf!AV783</f>
        <v>0</v>
      </c>
      <c r="X784" s="160">
        <f>+[1]data1cf!AW783</f>
        <v>0</v>
      </c>
      <c r="Y784" s="160">
        <f>+[1]data1cf!AX783</f>
        <v>0</v>
      </c>
      <c r="Z784" s="160">
        <f>+[1]data1cf!AY783</f>
        <v>0</v>
      </c>
      <c r="AA784" s="160">
        <f>+[1]data1cf!AZ783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9"/>
        <v>-92760.841875542697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0">
        <f>+[1]data1cf!AA784</f>
        <v>-88437.247269068495</v>
      </c>
      <c r="C785" s="160">
        <f>+[1]data1cf!AB784</f>
        <v>-7717.8339785275666</v>
      </c>
      <c r="D785" s="160">
        <f>+[1]data1cf!AC784</f>
        <v>-3681.7872992169669</v>
      </c>
      <c r="E785" s="160">
        <f>+[1]data1cf!AD784</f>
        <v>-3352.9305282618925</v>
      </c>
      <c r="F785" s="160">
        <f>+[1]data1cf!AE784</f>
        <v>-3502.3417082029391</v>
      </c>
      <c r="G785" s="160">
        <f>+[1]data1cf!AF784</f>
        <v>-3835.9512320103904</v>
      </c>
      <c r="H785" s="160">
        <f>+[1]data1cf!AG784</f>
        <v>-2467.518601046163</v>
      </c>
      <c r="I785" s="160">
        <f>+[1]data1cf!AH784</f>
        <v>-2581.5639072783752</v>
      </c>
      <c r="J785" s="160">
        <f>+[1]data1cf!AI784</f>
        <v>-2593.9981098133649</v>
      </c>
      <c r="K785" s="160">
        <f>+[1]data1cf!AJ784</f>
        <v>-2603.3668982505828</v>
      </c>
      <c r="L785" s="160">
        <f>+[1]data1cf!AK784</f>
        <v>-2631.4920446937754</v>
      </c>
      <c r="M785" s="160">
        <f>+[1]data1cf!AL784</f>
        <v>-2630.1455325534052</v>
      </c>
      <c r="N785" s="160">
        <f>+[1]data1cf!AM784</f>
        <v>-2647.5787772256817</v>
      </c>
      <c r="O785" s="160">
        <f>+[1]data1cf!AN784</f>
        <v>-2457.9458496852694</v>
      </c>
      <c r="P785" s="160">
        <f>+[1]data1cf!AO784</f>
        <v>-2419.387262751502</v>
      </c>
      <c r="Q785" s="160">
        <f>+[1]data1cf!AP784</f>
        <v>-2420.4808945128643</v>
      </c>
      <c r="R785" s="160">
        <f>+[1]data1cf!AQ784</f>
        <v>1014.3398512773078</v>
      </c>
      <c r="S785" s="160">
        <f>+[1]data1cf!AR784</f>
        <v>0</v>
      </c>
      <c r="T785" s="160">
        <f>+[1]data1cf!AS784</f>
        <v>0</v>
      </c>
      <c r="U785" s="160">
        <f>+[1]data1cf!AT784</f>
        <v>0</v>
      </c>
      <c r="V785" s="160">
        <f>+[1]data1cf!AU784</f>
        <v>0</v>
      </c>
      <c r="W785" s="160">
        <f>+[1]data1cf!AV784</f>
        <v>0</v>
      </c>
      <c r="X785" s="160">
        <f>+[1]data1cf!AW784</f>
        <v>0</v>
      </c>
      <c r="Y785" s="160">
        <f>+[1]data1cf!AX784</f>
        <v>0</v>
      </c>
      <c r="Z785" s="160">
        <f>+[1]data1cf!AY784</f>
        <v>0</v>
      </c>
      <c r="AA785" s="160">
        <f>+[1]data1cf!AZ784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9"/>
        <v>-93499.552398941887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0">
        <f>+[1]data1cf!AA785</f>
        <v>-85671.173199383164</v>
      </c>
      <c r="C786" s="160">
        <f>+[1]data1cf!AB785</f>
        <v>-7626.3912260930692</v>
      </c>
      <c r="D786" s="160">
        <f>+[1]data1cf!AC785</f>
        <v>-3779.0849009719923</v>
      </c>
      <c r="E786" s="160">
        <f>+[1]data1cf!AD785</f>
        <v>-3326.0075805578917</v>
      </c>
      <c r="F786" s="160">
        <f>+[1]data1cf!AE785</f>
        <v>-3672.2243865185455</v>
      </c>
      <c r="G786" s="160">
        <f>+[1]data1cf!AF785</f>
        <v>-3869.3492185842824</v>
      </c>
      <c r="H786" s="160">
        <f>+[1]data1cf!AG785</f>
        <v>-2534.519111019858</v>
      </c>
      <c r="I786" s="160">
        <f>+[1]data1cf!AH785</f>
        <v>-2645.0154335777006</v>
      </c>
      <c r="J786" s="160">
        <f>+[1]data1cf!AI785</f>
        <v>-2657.4496361126903</v>
      </c>
      <c r="K786" s="160">
        <f>+[1]data1cf!AJ785</f>
        <v>-2666.925969509738</v>
      </c>
      <c r="L786" s="160">
        <f>+[1]data1cf!AK785</f>
        <v>-2694.9435709931008</v>
      </c>
      <c r="M786" s="160">
        <f>+[1]data1cf!AL785</f>
        <v>-2693.7046038125609</v>
      </c>
      <c r="N786" s="160">
        <f>+[1]data1cf!AM785</f>
        <v>-2711.0303035250072</v>
      </c>
      <c r="O786" s="160">
        <f>+[1]data1cf!AN785</f>
        <v>-2521.5049209444242</v>
      </c>
      <c r="P786" s="160">
        <f>+[1]data1cf!AO785</f>
        <v>-2482.8387890508275</v>
      </c>
      <c r="Q786" s="160">
        <f>+[1]data1cf!AP785</f>
        <v>-2484.03996577202</v>
      </c>
      <c r="R786" s="160">
        <f>+[1]data1cf!AQ785</f>
        <v>982.61408812764512</v>
      </c>
      <c r="S786" s="160">
        <f>+[1]data1cf!AR785</f>
        <v>0</v>
      </c>
      <c r="T786" s="160">
        <f>+[1]data1cf!AS785</f>
        <v>0</v>
      </c>
      <c r="U786" s="160">
        <f>+[1]data1cf!AT785</f>
        <v>0</v>
      </c>
      <c r="V786" s="160">
        <f>+[1]data1cf!AU785</f>
        <v>0</v>
      </c>
      <c r="W786" s="160">
        <f>+[1]data1cf!AV785</f>
        <v>0</v>
      </c>
      <c r="X786" s="160">
        <f>+[1]data1cf!AW785</f>
        <v>0</v>
      </c>
      <c r="Y786" s="160">
        <f>+[1]data1cf!AX785</f>
        <v>0</v>
      </c>
      <c r="Z786" s="160">
        <f>+[1]data1cf!AY785</f>
        <v>0</v>
      </c>
      <c r="AA786" s="160">
        <f>+[1]data1cf!AZ785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9"/>
        <v>-91370.326477934708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0">
        <f>+[1]data1cf!AA786</f>
        <v>-90740.570155475551</v>
      </c>
      <c r="C787" s="160">
        <f>+[1]data1cf!AB786</f>
        <v>-7521.5673697158427</v>
      </c>
      <c r="D787" s="160">
        <f>+[1]data1cf!AC786</f>
        <v>-3664.2715843108631</v>
      </c>
      <c r="E787" s="160">
        <f>+[1]data1cf!AD786</f>
        <v>-3123.6761997183876</v>
      </c>
      <c r="F787" s="160">
        <f>+[1]data1cf!AE786</f>
        <v>-3362.2663093131068</v>
      </c>
      <c r="G787" s="160">
        <f>+[1]data1cf!AF786</f>
        <v>-3778.5720549973526</v>
      </c>
      <c r="H787" s="160">
        <f>+[1]data1cf!AG786</f>
        <v>-2411.7269612941191</v>
      </c>
      <c r="I787" s="160">
        <f>+[1]data1cf!AH786</f>
        <v>-2528.7275229225065</v>
      </c>
      <c r="J787" s="160">
        <f>+[1]data1cf!AI786</f>
        <v>-2541.1617254574962</v>
      </c>
      <c r="K787" s="160">
        <f>+[1]data1cf!AJ786</f>
        <v>-2550.4409607008906</v>
      </c>
      <c r="L787" s="160">
        <f>+[1]data1cf!AK786</f>
        <v>-2578.6556603379067</v>
      </c>
      <c r="M787" s="160">
        <f>+[1]data1cf!AL786</f>
        <v>-2577.219595003713</v>
      </c>
      <c r="N787" s="160">
        <f>+[1]data1cf!AM786</f>
        <v>-2594.7423928698131</v>
      </c>
      <c r="O787" s="160">
        <f>+[1]data1cf!AN786</f>
        <v>-2405.0199121355768</v>
      </c>
      <c r="P787" s="160">
        <f>+[1]data1cf!AO786</f>
        <v>-2366.5508783956334</v>
      </c>
      <c r="Q787" s="160">
        <f>+[1]data1cf!AP786</f>
        <v>-2367.5549569631721</v>
      </c>
      <c r="R787" s="160">
        <f>+[1]data1cf!AQ786</f>
        <v>1040.7580434552422</v>
      </c>
      <c r="S787" s="160">
        <f>+[1]data1cf!AR786</f>
        <v>0</v>
      </c>
      <c r="T787" s="160">
        <f>+[1]data1cf!AS786</f>
        <v>0</v>
      </c>
      <c r="U787" s="160">
        <f>+[1]data1cf!AT786</f>
        <v>0</v>
      </c>
      <c r="V787" s="160">
        <f>+[1]data1cf!AU786</f>
        <v>0</v>
      </c>
      <c r="W787" s="160">
        <f>+[1]data1cf!AV786</f>
        <v>0</v>
      </c>
      <c r="X787" s="160">
        <f>+[1]data1cf!AW786</f>
        <v>0</v>
      </c>
      <c r="Y787" s="160">
        <f>+[1]data1cf!AX786</f>
        <v>0</v>
      </c>
      <c r="Z787" s="160">
        <f>+[1]data1cf!AY786</f>
        <v>0</v>
      </c>
      <c r="AA787" s="160">
        <f>+[1]data1cf!AZ786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9"/>
        <v>-94959.912155907339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0">
        <f>+[1]data1cf!AA787</f>
        <v>-89127.451525883487</v>
      </c>
      <c r="C788" s="160">
        <f>+[1]data1cf!AB787</f>
        <v>-7592.3974498260723</v>
      </c>
      <c r="D788" s="160">
        <f>+[1]data1cf!AC787</f>
        <v>-3619.1820840974206</v>
      </c>
      <c r="E788" s="160">
        <f>+[1]data1cf!AD787</f>
        <v>-3252.5499464917525</v>
      </c>
      <c r="F788" s="160">
        <f>+[1]data1cf!AE787</f>
        <v>-3480.0528852578418</v>
      </c>
      <c r="G788" s="160">
        <f>+[1]data1cf!AF787</f>
        <v>-3755.6383154868308</v>
      </c>
      <c r="H788" s="160">
        <f>+[1]data1cf!AG787</f>
        <v>-2450.800307888569</v>
      </c>
      <c r="I788" s="160">
        <f>+[1]data1cf!AH787</f>
        <v>-2565.7311737904447</v>
      </c>
      <c r="J788" s="160">
        <f>+[1]data1cf!AI787</f>
        <v>-2578.1653763254344</v>
      </c>
      <c r="K788" s="160">
        <f>+[1]data1cf!AJ787</f>
        <v>-2587.5073296211472</v>
      </c>
      <c r="L788" s="160">
        <f>+[1]data1cf!AK787</f>
        <v>-2615.6593112058449</v>
      </c>
      <c r="M788" s="160">
        <f>+[1]data1cf!AL787</f>
        <v>-2614.2859639239696</v>
      </c>
      <c r="N788" s="160">
        <f>+[1]data1cf!AM787</f>
        <v>-2631.7460437377513</v>
      </c>
      <c r="O788" s="160">
        <f>+[1]data1cf!AN787</f>
        <v>-2442.0862810558338</v>
      </c>
      <c r="P788" s="160">
        <f>+[1]data1cf!AO787</f>
        <v>-2403.5545292635716</v>
      </c>
      <c r="Q788" s="160">
        <f>+[1]data1cf!AP787</f>
        <v>-2404.6213258834287</v>
      </c>
      <c r="R788" s="160">
        <f>+[1]data1cf!AQ787</f>
        <v>1022.2562180212731</v>
      </c>
      <c r="S788" s="160">
        <f>+[1]data1cf!AR787</f>
        <v>0</v>
      </c>
      <c r="T788" s="160">
        <f>+[1]data1cf!AS787</f>
        <v>0</v>
      </c>
      <c r="U788" s="160">
        <f>+[1]data1cf!AT787</f>
        <v>0</v>
      </c>
      <c r="V788" s="160">
        <f>+[1]data1cf!AU787</f>
        <v>0</v>
      </c>
      <c r="W788" s="160">
        <f>+[1]data1cf!AV787</f>
        <v>0</v>
      </c>
      <c r="X788" s="160">
        <f>+[1]data1cf!AW787</f>
        <v>0</v>
      </c>
      <c r="Y788" s="160">
        <f>+[1]data1cf!AX787</f>
        <v>0</v>
      </c>
      <c r="Z788" s="160">
        <f>+[1]data1cf!AY787</f>
        <v>0</v>
      </c>
      <c r="AA788" s="160">
        <f>+[1]data1cf!AZ787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50">SUMPRODUCT(B788:AJ788,PVCapPrice)</f>
        <v>-93816.435362607503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0">
        <f>+[1]data1cf!AA788</f>
        <v>-102096.31245689296</v>
      </c>
      <c r="C789" s="160">
        <f>+[1]data1cf!AB788</f>
        <v>-7373.8198180087602</v>
      </c>
      <c r="D789" s="160">
        <f>+[1]data1cf!AC788</f>
        <v>-3144.4053480158168</v>
      </c>
      <c r="E789" s="160">
        <f>+[1]data1cf!AD788</f>
        <v>-2859.4031151266045</v>
      </c>
      <c r="F789" s="160">
        <f>+[1]data1cf!AE788</f>
        <v>-3197.3716251481919</v>
      </c>
      <c r="G789" s="160">
        <f>+[1]data1cf!AF788</f>
        <v>-3480.2523786628844</v>
      </c>
      <c r="H789" s="160">
        <f>+[1]data1cf!AG788</f>
        <v>-2136.6654458910339</v>
      </c>
      <c r="I789" s="160">
        <f>+[1]data1cf!AH788</f>
        <v>-2268.2358791218321</v>
      </c>
      <c r="J789" s="160">
        <f>+[1]data1cf!AI788</f>
        <v>-2280.6700816568218</v>
      </c>
      <c r="K789" s="160">
        <f>+[1]data1cf!AJ788</f>
        <v>-2289.5078056395373</v>
      </c>
      <c r="L789" s="160">
        <f>+[1]data1cf!AK788</f>
        <v>-2318.1640165372323</v>
      </c>
      <c r="M789" s="160">
        <f>+[1]data1cf!AL788</f>
        <v>-2316.2864399423597</v>
      </c>
      <c r="N789" s="160">
        <f>+[1]data1cf!AM788</f>
        <v>-2334.2507490691387</v>
      </c>
      <c r="O789" s="160">
        <f>+[1]data1cf!AN788</f>
        <v>-2144.0867570742239</v>
      </c>
      <c r="P789" s="160">
        <f>+[1]data1cf!AO788</f>
        <v>-2106.059234594959</v>
      </c>
      <c r="Q789" s="160">
        <f>+[1]data1cf!AP788</f>
        <v>-2106.6218019018188</v>
      </c>
      <c r="R789" s="160">
        <f>+[1]data1cf!AQ788</f>
        <v>1171.0038653555794</v>
      </c>
      <c r="S789" s="160">
        <f>+[1]data1cf!AR788</f>
        <v>0</v>
      </c>
      <c r="T789" s="160">
        <f>+[1]data1cf!AS788</f>
        <v>0</v>
      </c>
      <c r="U789" s="160">
        <f>+[1]data1cf!AT788</f>
        <v>0</v>
      </c>
      <c r="V789" s="160">
        <f>+[1]data1cf!AU788</f>
        <v>0</v>
      </c>
      <c r="W789" s="160">
        <f>+[1]data1cf!AV788</f>
        <v>0</v>
      </c>
      <c r="X789" s="160">
        <f>+[1]data1cf!AW788</f>
        <v>0</v>
      </c>
      <c r="Y789" s="160">
        <f>+[1]data1cf!AX788</f>
        <v>0</v>
      </c>
      <c r="Z789" s="160">
        <f>+[1]data1cf!AY788</f>
        <v>0</v>
      </c>
      <c r="AA789" s="160">
        <f>+[1]data1cf!AZ788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50"/>
        <v>-103219.10916253492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0">
        <f>+[1]data1cf!AA789</f>
        <v>-94563.3908780028</v>
      </c>
      <c r="C790" s="160">
        <f>+[1]data1cf!AB789</f>
        <v>-7471.6878857691017</v>
      </c>
      <c r="D790" s="160">
        <f>+[1]data1cf!AC789</f>
        <v>-3434.3583239585055</v>
      </c>
      <c r="E790" s="160">
        <f>+[1]data1cf!AD789</f>
        <v>-3009.6119394566003</v>
      </c>
      <c r="F790" s="160">
        <f>+[1]data1cf!AE789</f>
        <v>-3396.5900474544987</v>
      </c>
      <c r="G790" s="160">
        <f>+[1]data1cf!AF789</f>
        <v>-3617.5849432887135</v>
      </c>
      <c r="H790" s="160">
        <f>+[1]data1cf!AG789</f>
        <v>-2319.1296802760903</v>
      </c>
      <c r="I790" s="160">
        <f>+[1]data1cf!AH789</f>
        <v>-2441.0350738043094</v>
      </c>
      <c r="J790" s="160">
        <f>+[1]data1cf!AI789</f>
        <v>-2453.4692763392995</v>
      </c>
      <c r="K790" s="160">
        <f>+[1]data1cf!AJ789</f>
        <v>-2462.5998803130014</v>
      </c>
      <c r="L790" s="160">
        <f>+[1]data1cf!AK789</f>
        <v>-2490.9632112197096</v>
      </c>
      <c r="M790" s="160">
        <f>+[1]data1cf!AL789</f>
        <v>-2489.3785146158243</v>
      </c>
      <c r="N790" s="160">
        <f>+[1]data1cf!AM789</f>
        <v>-2507.049943751616</v>
      </c>
      <c r="O790" s="160">
        <f>+[1]data1cf!AN789</f>
        <v>-2317.1788317476876</v>
      </c>
      <c r="P790" s="160">
        <f>+[1]data1cf!AO789</f>
        <v>-2278.8584292774362</v>
      </c>
      <c r="Q790" s="160">
        <f>+[1]data1cf!AP789</f>
        <v>-2279.7138765752834</v>
      </c>
      <c r="R790" s="160">
        <f>+[1]data1cf!AQ789</f>
        <v>1084.6042680143407</v>
      </c>
      <c r="S790" s="160">
        <f>+[1]data1cf!AR789</f>
        <v>0</v>
      </c>
      <c r="T790" s="160">
        <f>+[1]data1cf!AS789</f>
        <v>0</v>
      </c>
      <c r="U790" s="160">
        <f>+[1]data1cf!AT789</f>
        <v>0</v>
      </c>
      <c r="V790" s="160">
        <f>+[1]data1cf!AU789</f>
        <v>0</v>
      </c>
      <c r="W790" s="160">
        <f>+[1]data1cf!AV789</f>
        <v>0</v>
      </c>
      <c r="X790" s="160">
        <f>+[1]data1cf!AW789</f>
        <v>0</v>
      </c>
      <c r="Y790" s="160">
        <f>+[1]data1cf!AX789</f>
        <v>0</v>
      </c>
      <c r="Z790" s="160">
        <f>+[1]data1cf!AY789</f>
        <v>0</v>
      </c>
      <c r="AA790" s="160">
        <f>+[1]data1cf!AZ789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50"/>
        <v>-97709.020108890356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0">
        <f>+[1]data1cf!AA790</f>
        <v>-101513.57092690354</v>
      </c>
      <c r="C791" s="160">
        <f>+[1]data1cf!AB790</f>
        <v>-7298.1662216438936</v>
      </c>
      <c r="D791" s="160">
        <f>+[1]data1cf!AC790</f>
        <v>-3146.6558998893083</v>
      </c>
      <c r="E791" s="160">
        <f>+[1]data1cf!AD790</f>
        <v>-2758.0147627684446</v>
      </c>
      <c r="F791" s="160">
        <f>+[1]data1cf!AE790</f>
        <v>-3094.3645156961902</v>
      </c>
      <c r="G791" s="160">
        <f>+[1]data1cf!AF790</f>
        <v>-3413.7183207349713</v>
      </c>
      <c r="H791" s="160">
        <f>+[1]data1cf!AG790</f>
        <v>-2150.7807510884049</v>
      </c>
      <c r="I791" s="160">
        <f>+[1]data1cf!AH790</f>
        <v>-2281.6035036265657</v>
      </c>
      <c r="J791" s="160">
        <f>+[1]data1cf!AI790</f>
        <v>-2294.0377061615554</v>
      </c>
      <c r="K791" s="160">
        <f>+[1]data1cf!AJ790</f>
        <v>-2302.8980871349563</v>
      </c>
      <c r="L791" s="160">
        <f>+[1]data1cf!AK790</f>
        <v>-2331.5316410419655</v>
      </c>
      <c r="M791" s="160">
        <f>+[1]data1cf!AL790</f>
        <v>-2329.6767214377787</v>
      </c>
      <c r="N791" s="160">
        <f>+[1]data1cf!AM790</f>
        <v>-2347.6183735738723</v>
      </c>
      <c r="O791" s="160">
        <f>+[1]data1cf!AN790</f>
        <v>-2157.4770385696429</v>
      </c>
      <c r="P791" s="160">
        <f>+[1]data1cf!AO790</f>
        <v>-2119.4268590996926</v>
      </c>
      <c r="Q791" s="160">
        <f>+[1]data1cf!AP790</f>
        <v>-2120.0120833972378</v>
      </c>
      <c r="R791" s="160">
        <f>+[1]data1cf!AQ790</f>
        <v>1164.3200531032128</v>
      </c>
      <c r="S791" s="160">
        <f>+[1]data1cf!AR790</f>
        <v>0</v>
      </c>
      <c r="T791" s="160">
        <f>+[1]data1cf!AS790</f>
        <v>0</v>
      </c>
      <c r="U791" s="160">
        <f>+[1]data1cf!AT790</f>
        <v>0</v>
      </c>
      <c r="V791" s="160">
        <f>+[1]data1cf!AU790</f>
        <v>0</v>
      </c>
      <c r="W791" s="160">
        <f>+[1]data1cf!AV790</f>
        <v>0</v>
      </c>
      <c r="X791" s="160">
        <f>+[1]data1cf!AW790</f>
        <v>0</v>
      </c>
      <c r="Y791" s="160">
        <f>+[1]data1cf!AX790</f>
        <v>0</v>
      </c>
      <c r="Z791" s="160">
        <f>+[1]data1cf!AY790</f>
        <v>0</v>
      </c>
      <c r="AA791" s="160">
        <f>+[1]data1cf!AZ790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50"/>
        <v>-102565.29336677054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0">
        <f>+[1]data1cf!AA791</f>
        <v>-90789.74478610314</v>
      </c>
      <c r="C792" s="160">
        <f>+[1]data1cf!AB791</f>
        <v>-7552.6638976654804</v>
      </c>
      <c r="D792" s="160">
        <f>+[1]data1cf!AC791</f>
        <v>-3525.9125082290075</v>
      </c>
      <c r="E792" s="160">
        <f>+[1]data1cf!AD791</f>
        <v>-3139.4388468502111</v>
      </c>
      <c r="F792" s="160">
        <f>+[1]data1cf!AE791</f>
        <v>-3430.9694413737648</v>
      </c>
      <c r="G792" s="160">
        <f>+[1]data1cf!AF791</f>
        <v>-3863.8504811978</v>
      </c>
      <c r="H792" s="160">
        <f>+[1]data1cf!AG791</f>
        <v>-2410.535841589146</v>
      </c>
      <c r="I792" s="160">
        <f>+[1]data1cf!AH791</f>
        <v>-2527.599496235614</v>
      </c>
      <c r="J792" s="160">
        <f>+[1]data1cf!AI791</f>
        <v>-2540.0336987706041</v>
      </c>
      <c r="K792" s="160">
        <f>+[1]data1cf!AJ791</f>
        <v>-2549.3110221043594</v>
      </c>
      <c r="L792" s="160">
        <f>+[1]data1cf!AK791</f>
        <v>-2577.5276336510142</v>
      </c>
      <c r="M792" s="160">
        <f>+[1]data1cf!AL791</f>
        <v>-2576.0896564071818</v>
      </c>
      <c r="N792" s="160">
        <f>+[1]data1cf!AM791</f>
        <v>-2593.6143661829205</v>
      </c>
      <c r="O792" s="160">
        <f>+[1]data1cf!AN791</f>
        <v>-2403.889973539046</v>
      </c>
      <c r="P792" s="160">
        <f>+[1]data1cf!AO791</f>
        <v>-2365.4228517087408</v>
      </c>
      <c r="Q792" s="160">
        <f>+[1]data1cf!AP791</f>
        <v>-2366.4250183666409</v>
      </c>
      <c r="R792" s="160">
        <f>+[1]data1cf!AQ791</f>
        <v>1041.3220567986884</v>
      </c>
      <c r="S792" s="160">
        <f>+[1]data1cf!AR791</f>
        <v>0</v>
      </c>
      <c r="T792" s="160">
        <f>+[1]data1cf!AS791</f>
        <v>0</v>
      </c>
      <c r="U792" s="160">
        <f>+[1]data1cf!AT791</f>
        <v>0</v>
      </c>
      <c r="V792" s="160">
        <f>+[1]data1cf!AU791</f>
        <v>0</v>
      </c>
      <c r="W792" s="160">
        <f>+[1]data1cf!AV791</f>
        <v>0</v>
      </c>
      <c r="X792" s="160">
        <f>+[1]data1cf!AW791</f>
        <v>0</v>
      </c>
      <c r="Y792" s="160">
        <f>+[1]data1cf!AX791</f>
        <v>0</v>
      </c>
      <c r="Z792" s="160">
        <f>+[1]data1cf!AY791</f>
        <v>0</v>
      </c>
      <c r="AA792" s="160">
        <f>+[1]data1cf!AZ791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50"/>
        <v>-95011.368430789444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0">
        <f>+[1]data1cf!AA792</f>
        <v>-95826.86903352238</v>
      </c>
      <c r="C793" s="160">
        <f>+[1]data1cf!AB792</f>
        <v>-7473.9567652735968</v>
      </c>
      <c r="D793" s="160">
        <f>+[1]data1cf!AC792</f>
        <v>-3367.2627079658168</v>
      </c>
      <c r="E793" s="160">
        <f>+[1]data1cf!AD792</f>
        <v>-2964.9531433274196</v>
      </c>
      <c r="F793" s="160">
        <f>+[1]data1cf!AE792</f>
        <v>-3338.8990644744231</v>
      </c>
      <c r="G793" s="160">
        <f>+[1]data1cf!AF792</f>
        <v>-3586.0882372162437</v>
      </c>
      <c r="H793" s="160">
        <f>+[1]data1cf!AG792</f>
        <v>-2288.5254091583379</v>
      </c>
      <c r="I793" s="160">
        <f>+[1]data1cf!AH792</f>
        <v>-2412.0518956992146</v>
      </c>
      <c r="J793" s="160">
        <f>+[1]data1cf!AI792</f>
        <v>-2424.4860982342043</v>
      </c>
      <c r="K793" s="160">
        <f>+[1]data1cf!AJ792</f>
        <v>-2433.5675781772206</v>
      </c>
      <c r="L793" s="160">
        <f>+[1]data1cf!AK792</f>
        <v>-2461.9800331146148</v>
      </c>
      <c r="M793" s="160">
        <f>+[1]data1cf!AL792</f>
        <v>-2460.3462124800431</v>
      </c>
      <c r="N793" s="160">
        <f>+[1]data1cf!AM792</f>
        <v>-2478.0667656465212</v>
      </c>
      <c r="O793" s="160">
        <f>+[1]data1cf!AN792</f>
        <v>-2288.1465296119068</v>
      </c>
      <c r="P793" s="160">
        <f>+[1]data1cf!AO792</f>
        <v>-2249.8752511723415</v>
      </c>
      <c r="Q793" s="160">
        <f>+[1]data1cf!AP792</f>
        <v>-2250.6815744395021</v>
      </c>
      <c r="R793" s="160">
        <f>+[1]data1cf!AQ792</f>
        <v>1099.0958570668884</v>
      </c>
      <c r="S793" s="160">
        <f>+[1]data1cf!AR792</f>
        <v>0</v>
      </c>
      <c r="T793" s="160">
        <f>+[1]data1cf!AS792</f>
        <v>0</v>
      </c>
      <c r="U793" s="160">
        <f>+[1]data1cf!AT792</f>
        <v>0</v>
      </c>
      <c r="V793" s="160">
        <f>+[1]data1cf!AU792</f>
        <v>0</v>
      </c>
      <c r="W793" s="160">
        <f>+[1]data1cf!AV792</f>
        <v>0</v>
      </c>
      <c r="X793" s="160">
        <f>+[1]data1cf!AW792</f>
        <v>0</v>
      </c>
      <c r="Y793" s="160">
        <f>+[1]data1cf!AX792</f>
        <v>0</v>
      </c>
      <c r="Z793" s="160">
        <f>+[1]data1cf!AY792</f>
        <v>0</v>
      </c>
      <c r="AA793" s="160">
        <f>+[1]data1cf!AZ792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50"/>
        <v>-98608.901669214538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0">
        <f>+[1]data1cf!AA793</f>
        <v>-102539.27485223825</v>
      </c>
      <c r="C794" s="160">
        <f>+[1]data1cf!AB793</f>
        <v>-7380.0609183323468</v>
      </c>
      <c r="D794" s="160">
        <f>+[1]data1cf!AC793</f>
        <v>-3136.3729260135915</v>
      </c>
      <c r="E794" s="160">
        <f>+[1]data1cf!AD793</f>
        <v>-2769.7640927162302</v>
      </c>
      <c r="F794" s="160">
        <f>+[1]data1cf!AE793</f>
        <v>-3124.6176486499126</v>
      </c>
      <c r="G794" s="160">
        <f>+[1]data1cf!AF793</f>
        <v>-3461.2564136276524</v>
      </c>
      <c r="H794" s="160">
        <f>+[1]data1cf!AG793</f>
        <v>-2125.9359044400057</v>
      </c>
      <c r="I794" s="160">
        <f>+[1]data1cf!AH793</f>
        <v>-2258.0746761425271</v>
      </c>
      <c r="J794" s="160">
        <f>+[1]data1cf!AI793</f>
        <v>-2270.5088786775173</v>
      </c>
      <c r="K794" s="160">
        <f>+[1]data1cf!AJ793</f>
        <v>-2279.3293802823014</v>
      </c>
      <c r="L794" s="160">
        <f>+[1]data1cf!AK793</f>
        <v>-2308.0028135579278</v>
      </c>
      <c r="M794" s="160">
        <f>+[1]data1cf!AL793</f>
        <v>-2306.1080145851238</v>
      </c>
      <c r="N794" s="160">
        <f>+[1]data1cf!AM793</f>
        <v>-2324.0895460898341</v>
      </c>
      <c r="O794" s="160">
        <f>+[1]data1cf!AN793</f>
        <v>-2133.908331716988</v>
      </c>
      <c r="P794" s="160">
        <f>+[1]data1cf!AO793</f>
        <v>-2095.8980316156544</v>
      </c>
      <c r="Q794" s="160">
        <f>+[1]data1cf!AP793</f>
        <v>-2096.4433765445829</v>
      </c>
      <c r="R794" s="160">
        <f>+[1]data1cf!AQ793</f>
        <v>1176.0844668452316</v>
      </c>
      <c r="S794" s="160">
        <f>+[1]data1cf!AR793</f>
        <v>0</v>
      </c>
      <c r="T794" s="160">
        <f>+[1]data1cf!AS793</f>
        <v>0</v>
      </c>
      <c r="U794" s="160">
        <f>+[1]data1cf!AT793</f>
        <v>0</v>
      </c>
      <c r="V794" s="160">
        <f>+[1]data1cf!AU793</f>
        <v>0</v>
      </c>
      <c r="W794" s="160">
        <f>+[1]data1cf!AV793</f>
        <v>0</v>
      </c>
      <c r="X794" s="160">
        <f>+[1]data1cf!AW793</f>
        <v>0</v>
      </c>
      <c r="Y794" s="160">
        <f>+[1]data1cf!AX793</f>
        <v>0</v>
      </c>
      <c r="Z794" s="160">
        <f>+[1]data1cf!AY793</f>
        <v>0</v>
      </c>
      <c r="AA794" s="160">
        <f>+[1]data1cf!AZ793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50"/>
        <v>-103478.33171028287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0">
        <f>+[1]data1cf!AA794</f>
        <v>-100162.59302997151</v>
      </c>
      <c r="C795" s="160">
        <f>+[1]data1cf!AB794</f>
        <v>-7406.8167210253669</v>
      </c>
      <c r="D795" s="160">
        <f>+[1]data1cf!AC794</f>
        <v>-3214.8584819538601</v>
      </c>
      <c r="E795" s="160">
        <f>+[1]data1cf!AD794</f>
        <v>-2908.3386694517917</v>
      </c>
      <c r="F795" s="160">
        <f>+[1]data1cf!AE794</f>
        <v>-3191.3580544156298</v>
      </c>
      <c r="G795" s="160">
        <f>+[1]data1cf!AF794</f>
        <v>-3503.1785095876312</v>
      </c>
      <c r="H795" s="160">
        <f>+[1]data1cf!AG794</f>
        <v>-2183.504461942588</v>
      </c>
      <c r="I795" s="160">
        <f>+[1]data1cf!AH794</f>
        <v>-2312.5938557998688</v>
      </c>
      <c r="J795" s="160">
        <f>+[1]data1cf!AI794</f>
        <v>-2325.0280583348585</v>
      </c>
      <c r="K795" s="160">
        <f>+[1]data1cf!AJ794</f>
        <v>-2333.9409653288926</v>
      </c>
      <c r="L795" s="160">
        <f>+[1]data1cf!AK794</f>
        <v>-2362.521993215269</v>
      </c>
      <c r="M795" s="160">
        <f>+[1]data1cf!AL794</f>
        <v>-2360.719599631715</v>
      </c>
      <c r="N795" s="160">
        <f>+[1]data1cf!AM794</f>
        <v>-2378.6087257471754</v>
      </c>
      <c r="O795" s="160">
        <f>+[1]data1cf!AN794</f>
        <v>-2188.5199167635792</v>
      </c>
      <c r="P795" s="160">
        <f>+[1]data1cf!AO794</f>
        <v>-2150.4172112729957</v>
      </c>
      <c r="Q795" s="160">
        <f>+[1]data1cf!AP794</f>
        <v>-2151.0549615911741</v>
      </c>
      <c r="R795" s="160">
        <f>+[1]data1cf!AQ794</f>
        <v>1148.824877016561</v>
      </c>
      <c r="S795" s="160">
        <f>+[1]data1cf!AR794</f>
        <v>0</v>
      </c>
      <c r="T795" s="160">
        <f>+[1]data1cf!AS794</f>
        <v>0</v>
      </c>
      <c r="U795" s="160">
        <f>+[1]data1cf!AT794</f>
        <v>0</v>
      </c>
      <c r="V795" s="160">
        <f>+[1]data1cf!AU794</f>
        <v>0</v>
      </c>
      <c r="W795" s="160">
        <f>+[1]data1cf!AV794</f>
        <v>0</v>
      </c>
      <c r="X795" s="160">
        <f>+[1]data1cf!AW794</f>
        <v>0</v>
      </c>
      <c r="Y795" s="160">
        <f>+[1]data1cf!AX794</f>
        <v>0</v>
      </c>
      <c r="Z795" s="160">
        <f>+[1]data1cf!AY794</f>
        <v>0</v>
      </c>
      <c r="AA795" s="160">
        <f>+[1]data1cf!AZ794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50"/>
        <v>-101780.75737087923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0">
        <f>+[1]data1cf!AA795</f>
        <v>-97819.134363978708</v>
      </c>
      <c r="C796" s="160">
        <f>+[1]data1cf!AB795</f>
        <v>-7470.3724231626875</v>
      </c>
      <c r="D796" s="160">
        <f>+[1]data1cf!AC795</f>
        <v>-3307.396325619412</v>
      </c>
      <c r="E796" s="160">
        <f>+[1]data1cf!AD795</f>
        <v>-2931.9762537708584</v>
      </c>
      <c r="F796" s="160">
        <f>+[1]data1cf!AE795</f>
        <v>-3327.3277505942324</v>
      </c>
      <c r="G796" s="160">
        <f>+[1]data1cf!AF795</f>
        <v>-3560.2496096930008</v>
      </c>
      <c r="H796" s="160">
        <f>+[1]data1cf!AG795</f>
        <v>-2240.2682801803453</v>
      </c>
      <c r="I796" s="160">
        <f>+[1]data1cf!AH795</f>
        <v>-2366.3509228308108</v>
      </c>
      <c r="J796" s="160">
        <f>+[1]data1cf!AI795</f>
        <v>-2378.7851253658009</v>
      </c>
      <c r="K796" s="160">
        <f>+[1]data1cf!AJ795</f>
        <v>-2387.7891460327683</v>
      </c>
      <c r="L796" s="160">
        <f>+[1]data1cf!AK795</f>
        <v>-2416.279060246211</v>
      </c>
      <c r="M796" s="160">
        <f>+[1]data1cf!AL795</f>
        <v>-2414.5677803355911</v>
      </c>
      <c r="N796" s="160">
        <f>+[1]data1cf!AM795</f>
        <v>-2432.3657927781178</v>
      </c>
      <c r="O796" s="160">
        <f>+[1]data1cf!AN795</f>
        <v>-2242.3680974674544</v>
      </c>
      <c r="P796" s="160">
        <f>+[1]data1cf!AO795</f>
        <v>-2204.1742783039381</v>
      </c>
      <c r="Q796" s="160">
        <f>+[1]data1cf!AP795</f>
        <v>-2204.9031422950497</v>
      </c>
      <c r="R796" s="160">
        <f>+[1]data1cf!AQ795</f>
        <v>1121.94634350109</v>
      </c>
      <c r="S796" s="160">
        <f>+[1]data1cf!AR795</f>
        <v>0</v>
      </c>
      <c r="T796" s="160">
        <f>+[1]data1cf!AS795</f>
        <v>0</v>
      </c>
      <c r="U796" s="160">
        <f>+[1]data1cf!AT795</f>
        <v>0</v>
      </c>
      <c r="V796" s="160">
        <f>+[1]data1cf!AU795</f>
        <v>0</v>
      </c>
      <c r="W796" s="160">
        <f>+[1]data1cf!AV795</f>
        <v>0</v>
      </c>
      <c r="X796" s="160">
        <f>+[1]data1cf!AW795</f>
        <v>0</v>
      </c>
      <c r="Y796" s="160">
        <f>+[1]data1cf!AX795</f>
        <v>0</v>
      </c>
      <c r="Z796" s="160">
        <f>+[1]data1cf!AY795</f>
        <v>0</v>
      </c>
      <c r="AA796" s="160">
        <f>+[1]data1cf!AZ795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50"/>
        <v>-100121.58477923342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0">
        <f>+[1]data1cf!AA796</f>
        <v>-102219.25252234528</v>
      </c>
      <c r="C797" s="160">
        <f>+[1]data1cf!AB796</f>
        <v>-7321.5698652751989</v>
      </c>
      <c r="D797" s="160">
        <f>+[1]data1cf!AC796</f>
        <v>-3137.294591427029</v>
      </c>
      <c r="E797" s="160">
        <f>+[1]data1cf!AD796</f>
        <v>-2773.5588743563171</v>
      </c>
      <c r="F797" s="160">
        <f>+[1]data1cf!AE796</f>
        <v>-3123.0638066113775</v>
      </c>
      <c r="G797" s="160">
        <f>+[1]data1cf!AF796</f>
        <v>-3359.6718554513691</v>
      </c>
      <c r="H797" s="160">
        <f>+[1]data1cf!AG796</f>
        <v>-2133.687562120032</v>
      </c>
      <c r="I797" s="160">
        <f>+[1]data1cf!AH796</f>
        <v>-2265.4157323724085</v>
      </c>
      <c r="J797" s="160">
        <f>+[1]data1cf!AI796</f>
        <v>-2277.8499349073982</v>
      </c>
      <c r="K797" s="160">
        <f>+[1]data1cf!AJ796</f>
        <v>-2286.6828789803685</v>
      </c>
      <c r="L797" s="160">
        <f>+[1]data1cf!AK796</f>
        <v>-2315.3438697878087</v>
      </c>
      <c r="M797" s="160">
        <f>+[1]data1cf!AL796</f>
        <v>-2313.4615132831914</v>
      </c>
      <c r="N797" s="160">
        <f>+[1]data1cf!AM796</f>
        <v>-2331.430602319715</v>
      </c>
      <c r="O797" s="160">
        <f>+[1]data1cf!AN796</f>
        <v>-2141.2618304150551</v>
      </c>
      <c r="P797" s="160">
        <f>+[1]data1cf!AO796</f>
        <v>-2103.2390878455353</v>
      </c>
      <c r="Q797" s="160">
        <f>+[1]data1cf!AP796</f>
        <v>-2103.7968752426505</v>
      </c>
      <c r="R797" s="160">
        <f>+[1]data1cf!AQ796</f>
        <v>1172.4139387302912</v>
      </c>
      <c r="S797" s="160">
        <f>+[1]data1cf!AR796</f>
        <v>0</v>
      </c>
      <c r="T797" s="160">
        <f>+[1]data1cf!AS796</f>
        <v>0</v>
      </c>
      <c r="U797" s="160">
        <f>+[1]data1cf!AT796</f>
        <v>0</v>
      </c>
      <c r="V797" s="160">
        <f>+[1]data1cf!AU796</f>
        <v>0</v>
      </c>
      <c r="W797" s="160">
        <f>+[1]data1cf!AV796</f>
        <v>0</v>
      </c>
      <c r="X797" s="160">
        <f>+[1]data1cf!AW796</f>
        <v>0</v>
      </c>
      <c r="Y797" s="160">
        <f>+[1]data1cf!AX796</f>
        <v>0</v>
      </c>
      <c r="Z797" s="160">
        <f>+[1]data1cf!AY796</f>
        <v>0</v>
      </c>
      <c r="AA797" s="160">
        <f>+[1]data1cf!AZ796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50"/>
        <v>-103139.12801748959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0">
        <f>+[1]data1cf!AA797</f>
        <v>-87606.488834501477</v>
      </c>
      <c r="C798" s="160">
        <f>+[1]data1cf!AB797</f>
        <v>-7714.880597493061</v>
      </c>
      <c r="D798" s="160">
        <f>+[1]data1cf!AC797</f>
        <v>-3669.705309175301</v>
      </c>
      <c r="E798" s="160">
        <f>+[1]data1cf!AD797</f>
        <v>-3307.5269854944036</v>
      </c>
      <c r="F798" s="160">
        <f>+[1]data1cf!AE797</f>
        <v>-3577.2350003579531</v>
      </c>
      <c r="G798" s="160">
        <f>+[1]data1cf!AF797</f>
        <v>-3938.3861835637335</v>
      </c>
      <c r="H798" s="160">
        <f>+[1]data1cf!AG797</f>
        <v>-2487.6414312302695</v>
      </c>
      <c r="I798" s="160">
        <f>+[1]data1cf!AH797</f>
        <v>-2600.6208411605949</v>
      </c>
      <c r="J798" s="160">
        <f>+[1]data1cf!AI797</f>
        <v>-2613.0550436955846</v>
      </c>
      <c r="K798" s="160">
        <f>+[1]data1cf!AJ797</f>
        <v>-2622.4561320207386</v>
      </c>
      <c r="L798" s="160">
        <f>+[1]data1cf!AK797</f>
        <v>-2650.5489785759951</v>
      </c>
      <c r="M798" s="160">
        <f>+[1]data1cf!AL797</f>
        <v>-2649.2347663235614</v>
      </c>
      <c r="N798" s="160">
        <f>+[1]data1cf!AM797</f>
        <v>-2666.6357111079014</v>
      </c>
      <c r="O798" s="160">
        <f>+[1]data1cf!AN797</f>
        <v>-2477.0350834554247</v>
      </c>
      <c r="P798" s="160">
        <f>+[1]data1cf!AO797</f>
        <v>-2438.4441966337217</v>
      </c>
      <c r="Q798" s="160">
        <f>+[1]data1cf!AP797</f>
        <v>-2439.57012828302</v>
      </c>
      <c r="R798" s="160">
        <f>+[1]data1cf!AQ797</f>
        <v>1004.811384336198</v>
      </c>
      <c r="S798" s="160">
        <f>+[1]data1cf!AR797</f>
        <v>0</v>
      </c>
      <c r="T798" s="160">
        <f>+[1]data1cf!AS797</f>
        <v>0</v>
      </c>
      <c r="U798" s="160">
        <f>+[1]data1cf!AT797</f>
        <v>0</v>
      </c>
      <c r="V798" s="160">
        <f>+[1]data1cf!AU797</f>
        <v>0</v>
      </c>
      <c r="W798" s="160">
        <f>+[1]data1cf!AV797</f>
        <v>0</v>
      </c>
      <c r="X798" s="160">
        <f>+[1]data1cf!AW797</f>
        <v>0</v>
      </c>
      <c r="Y798" s="160">
        <f>+[1]data1cf!AX797</f>
        <v>0</v>
      </c>
      <c r="Z798" s="160">
        <f>+[1]data1cf!AY797</f>
        <v>0</v>
      </c>
      <c r="AA798" s="160">
        <f>+[1]data1cf!AZ797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50"/>
        <v>-92881.308037994444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0">
        <f>+[1]data1cf!AA798</f>
        <v>-93732.131330534874</v>
      </c>
      <c r="C799" s="160">
        <f>+[1]data1cf!AB798</f>
        <v>-7487.1805661164235</v>
      </c>
      <c r="D799" s="160">
        <f>+[1]data1cf!AC798</f>
        <v>-3354.6547588941821</v>
      </c>
      <c r="E799" s="160">
        <f>+[1]data1cf!AD798</f>
        <v>-3097.1118176266982</v>
      </c>
      <c r="F799" s="160">
        <f>+[1]data1cf!AE798</f>
        <v>-3289.5094882358835</v>
      </c>
      <c r="G799" s="160">
        <f>+[1]data1cf!AF798</f>
        <v>-3587.8724232864138</v>
      </c>
      <c r="H799" s="160">
        <f>+[1]data1cf!AG798</f>
        <v>-2339.2646485371497</v>
      </c>
      <c r="I799" s="160">
        <f>+[1]data1cf!AH798</f>
        <v>-2460.1035028155857</v>
      </c>
      <c r="J799" s="160">
        <f>+[1]data1cf!AI798</f>
        <v>-2472.5377053505754</v>
      </c>
      <c r="K799" s="160">
        <f>+[1]data1cf!AJ798</f>
        <v>-2481.7006286954834</v>
      </c>
      <c r="L799" s="160">
        <f>+[1]data1cf!AK798</f>
        <v>-2510.0316402309859</v>
      </c>
      <c r="M799" s="160">
        <f>+[1]data1cf!AL798</f>
        <v>-2508.4792629983062</v>
      </c>
      <c r="N799" s="160">
        <f>+[1]data1cf!AM798</f>
        <v>-2526.1183727628922</v>
      </c>
      <c r="O799" s="160">
        <f>+[1]data1cf!AN798</f>
        <v>-2336.27958013017</v>
      </c>
      <c r="P799" s="160">
        <f>+[1]data1cf!AO798</f>
        <v>-2297.9268582887125</v>
      </c>
      <c r="Q799" s="160">
        <f>+[1]data1cf!AP798</f>
        <v>-2298.8146249577649</v>
      </c>
      <c r="R799" s="160">
        <f>+[1]data1cf!AQ798</f>
        <v>1075.0700535087026</v>
      </c>
      <c r="S799" s="160">
        <f>+[1]data1cf!AR798</f>
        <v>0</v>
      </c>
      <c r="T799" s="160">
        <f>+[1]data1cf!AS798</f>
        <v>0</v>
      </c>
      <c r="U799" s="160">
        <f>+[1]data1cf!AT798</f>
        <v>0</v>
      </c>
      <c r="V799" s="160">
        <f>+[1]data1cf!AU798</f>
        <v>0</v>
      </c>
      <c r="W799" s="160">
        <f>+[1]data1cf!AV798</f>
        <v>0</v>
      </c>
      <c r="X799" s="160">
        <f>+[1]data1cf!AW798</f>
        <v>0</v>
      </c>
      <c r="Y799" s="160">
        <f>+[1]data1cf!AX798</f>
        <v>0</v>
      </c>
      <c r="Z799" s="160">
        <f>+[1]data1cf!AY798</f>
        <v>0</v>
      </c>
      <c r="AA799" s="160">
        <f>+[1]data1cf!AZ798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50"/>
        <v>-96990.794216032591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0">
        <f>+[1]data1cf!AA799</f>
        <v>-90611.406697384737</v>
      </c>
      <c r="C800" s="160">
        <f>+[1]data1cf!AB799</f>
        <v>-7630.2726977866159</v>
      </c>
      <c r="D800" s="160">
        <f>+[1]data1cf!AC799</f>
        <v>-3660.4072752359743</v>
      </c>
      <c r="E800" s="160">
        <f>+[1]data1cf!AD799</f>
        <v>-3188.5315926109333</v>
      </c>
      <c r="F800" s="160">
        <f>+[1]data1cf!AE799</f>
        <v>-3418.5381635214931</v>
      </c>
      <c r="G800" s="160">
        <f>+[1]data1cf!AF799</f>
        <v>-3777.6157913066932</v>
      </c>
      <c r="H800" s="160">
        <f>+[1]data1cf!AG799</f>
        <v>-2414.8555895752243</v>
      </c>
      <c r="I800" s="160">
        <f>+[1]data1cf!AH799</f>
        <v>-2531.6904293203434</v>
      </c>
      <c r="J800" s="160">
        <f>+[1]data1cf!AI799</f>
        <v>-2544.1246318553331</v>
      </c>
      <c r="K800" s="160">
        <f>+[1]data1cf!AJ799</f>
        <v>-2553.4088889739783</v>
      </c>
      <c r="L800" s="160">
        <f>+[1]data1cf!AK799</f>
        <v>-2581.6185667357436</v>
      </c>
      <c r="M800" s="160">
        <f>+[1]data1cf!AL799</f>
        <v>-2580.1875232768007</v>
      </c>
      <c r="N800" s="160">
        <f>+[1]data1cf!AM799</f>
        <v>-2597.7052992676499</v>
      </c>
      <c r="O800" s="160">
        <f>+[1]data1cf!AN799</f>
        <v>-2407.9878404086644</v>
      </c>
      <c r="P800" s="160">
        <f>+[1]data1cf!AO799</f>
        <v>-2369.5137847934702</v>
      </c>
      <c r="Q800" s="160">
        <f>+[1]data1cf!AP799</f>
        <v>-2370.5228852362598</v>
      </c>
      <c r="R800" s="160">
        <f>+[1]data1cf!AQ799</f>
        <v>1039.2765902563237</v>
      </c>
      <c r="S800" s="160">
        <f>+[1]data1cf!AR799</f>
        <v>0</v>
      </c>
      <c r="T800" s="160">
        <f>+[1]data1cf!AS799</f>
        <v>0</v>
      </c>
      <c r="U800" s="160">
        <f>+[1]data1cf!AT799</f>
        <v>0</v>
      </c>
      <c r="V800" s="160">
        <f>+[1]data1cf!AU799</f>
        <v>0</v>
      </c>
      <c r="W800" s="160">
        <f>+[1]data1cf!AV799</f>
        <v>0</v>
      </c>
      <c r="X800" s="160">
        <f>+[1]data1cf!AW799</f>
        <v>0</v>
      </c>
      <c r="Y800" s="160">
        <f>+[1]data1cf!AX799</f>
        <v>0</v>
      </c>
      <c r="Z800" s="160">
        <f>+[1]data1cf!AY799</f>
        <v>0</v>
      </c>
      <c r="AA800" s="160">
        <f>+[1]data1cf!AZ799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50"/>
        <v>-94997.795089433916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0">
        <f>+[1]data1cf!AA800</f>
        <v>-98867.904953662248</v>
      </c>
      <c r="C801" s="160">
        <f>+[1]data1cf!AB800</f>
        <v>-7421.5790730509616</v>
      </c>
      <c r="D801" s="160">
        <f>+[1]data1cf!AC800</f>
        <v>-3299.0844981067653</v>
      </c>
      <c r="E801" s="160">
        <f>+[1]data1cf!AD800</f>
        <v>-2895.2944975632213</v>
      </c>
      <c r="F801" s="160">
        <f>+[1]data1cf!AE800</f>
        <v>-3224.5372951603781</v>
      </c>
      <c r="G801" s="160">
        <f>+[1]data1cf!AF800</f>
        <v>-3372.7546089719581</v>
      </c>
      <c r="H801" s="160">
        <f>+[1]data1cf!AG800</f>
        <v>-2214.8647072520894</v>
      </c>
      <c r="I801" s="160">
        <f>+[1]data1cf!AH800</f>
        <v>-2342.292964519942</v>
      </c>
      <c r="J801" s="160">
        <f>+[1]data1cf!AI800</f>
        <v>-2354.7271670549317</v>
      </c>
      <c r="K801" s="160">
        <f>+[1]data1cf!AJ800</f>
        <v>-2363.6904115213729</v>
      </c>
      <c r="L801" s="160">
        <f>+[1]data1cf!AK800</f>
        <v>-2392.2211019353422</v>
      </c>
      <c r="M801" s="160">
        <f>+[1]data1cf!AL800</f>
        <v>-2390.4690458241957</v>
      </c>
      <c r="N801" s="160">
        <f>+[1]data1cf!AM800</f>
        <v>-2408.3078344672485</v>
      </c>
      <c r="O801" s="160">
        <f>+[1]data1cf!AN800</f>
        <v>-2218.269362956059</v>
      </c>
      <c r="P801" s="160">
        <f>+[1]data1cf!AO800</f>
        <v>-2180.1163199930688</v>
      </c>
      <c r="Q801" s="160">
        <f>+[1]data1cf!AP800</f>
        <v>-2180.8044077836548</v>
      </c>
      <c r="R801" s="160">
        <f>+[1]data1cf!AQ800</f>
        <v>1133.9753226565244</v>
      </c>
      <c r="S801" s="160">
        <f>+[1]data1cf!AR800</f>
        <v>0</v>
      </c>
      <c r="T801" s="160">
        <f>+[1]data1cf!AS800</f>
        <v>0</v>
      </c>
      <c r="U801" s="160">
        <f>+[1]data1cf!AT800</f>
        <v>0</v>
      </c>
      <c r="V801" s="160">
        <f>+[1]data1cf!AU800</f>
        <v>0</v>
      </c>
      <c r="W801" s="160">
        <f>+[1]data1cf!AV800</f>
        <v>0</v>
      </c>
      <c r="X801" s="160">
        <f>+[1]data1cf!AW800</f>
        <v>0</v>
      </c>
      <c r="Y801" s="160">
        <f>+[1]data1cf!AX800</f>
        <v>0</v>
      </c>
      <c r="Z801" s="160">
        <f>+[1]data1cf!AY800</f>
        <v>0</v>
      </c>
      <c r="AA801" s="160">
        <f>+[1]data1cf!AZ800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50"/>
        <v>-100767.12110973595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0">
        <f>+[1]data1cf!AA801</f>
        <v>-89719.894565688403</v>
      </c>
      <c r="C802" s="160">
        <f>+[1]data1cf!AB801</f>
        <v>-7579.8340531035883</v>
      </c>
      <c r="D802" s="160">
        <f>+[1]data1cf!AC801</f>
        <v>-3538.5164426859724</v>
      </c>
      <c r="E802" s="160">
        <f>+[1]data1cf!AD801</f>
        <v>-3272.5749816214106</v>
      </c>
      <c r="F802" s="160">
        <f>+[1]data1cf!AE801</f>
        <v>-3395.562456471569</v>
      </c>
      <c r="G802" s="160">
        <f>+[1]data1cf!AF801</f>
        <v>-3770.3867964195019</v>
      </c>
      <c r="H802" s="160">
        <f>+[1]data1cf!AG801</f>
        <v>-2436.4500103920846</v>
      </c>
      <c r="I802" s="160">
        <f>+[1]data1cf!AH801</f>
        <v>-2552.1410044117515</v>
      </c>
      <c r="J802" s="160">
        <f>+[1]data1cf!AI801</f>
        <v>-2564.5752069467417</v>
      </c>
      <c r="K802" s="160">
        <f>+[1]data1cf!AJ801</f>
        <v>-2573.8941260570668</v>
      </c>
      <c r="L802" s="160">
        <f>+[1]data1cf!AK801</f>
        <v>-2602.0691418271517</v>
      </c>
      <c r="M802" s="160">
        <f>+[1]data1cf!AL801</f>
        <v>-2600.6727603598893</v>
      </c>
      <c r="N802" s="160">
        <f>+[1]data1cf!AM801</f>
        <v>-2618.1558743590585</v>
      </c>
      <c r="O802" s="160">
        <f>+[1]data1cf!AN801</f>
        <v>-2428.4730774917534</v>
      </c>
      <c r="P802" s="160">
        <f>+[1]data1cf!AO801</f>
        <v>-2389.9643598848788</v>
      </c>
      <c r="Q802" s="160">
        <f>+[1]data1cf!AP801</f>
        <v>-2391.0081223193483</v>
      </c>
      <c r="R802" s="160">
        <f>+[1]data1cf!AQ801</f>
        <v>1029.0513027106197</v>
      </c>
      <c r="S802" s="160">
        <f>+[1]data1cf!AR801</f>
        <v>0</v>
      </c>
      <c r="T802" s="160">
        <f>+[1]data1cf!AS801</f>
        <v>0</v>
      </c>
      <c r="U802" s="160">
        <f>+[1]data1cf!AT801</f>
        <v>0</v>
      </c>
      <c r="V802" s="160">
        <f>+[1]data1cf!AU801</f>
        <v>0</v>
      </c>
      <c r="W802" s="160">
        <f>+[1]data1cf!AV801</f>
        <v>0</v>
      </c>
      <c r="X802" s="160">
        <f>+[1]data1cf!AW801</f>
        <v>0</v>
      </c>
      <c r="Y802" s="160">
        <f>+[1]data1cf!AX801</f>
        <v>0</v>
      </c>
      <c r="Z802" s="160">
        <f>+[1]data1cf!AY801</f>
        <v>0</v>
      </c>
      <c r="AA802" s="160">
        <f>+[1]data1cf!AZ801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50"/>
        <v>-94204.201780302348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0">
        <f>+[1]data1cf!AA802</f>
        <v>-89847.43816870611</v>
      </c>
      <c r="C803" s="160">
        <f>+[1]data1cf!AB802</f>
        <v>-7698.3467334472907</v>
      </c>
      <c r="D803" s="160">
        <f>+[1]data1cf!AC802</f>
        <v>-3671.2477827328712</v>
      </c>
      <c r="E803" s="160">
        <f>+[1]data1cf!AD802</f>
        <v>-3286.0597113975323</v>
      </c>
      <c r="F803" s="160">
        <f>+[1]data1cf!AE802</f>
        <v>-3465.0048972384966</v>
      </c>
      <c r="G803" s="160">
        <f>+[1]data1cf!AF802</f>
        <v>-3834.6464459705994</v>
      </c>
      <c r="H803" s="160">
        <f>+[1]data1cf!AG802</f>
        <v>-2433.360618629325</v>
      </c>
      <c r="I803" s="160">
        <f>+[1]data1cf!AH802</f>
        <v>-2549.2152561934081</v>
      </c>
      <c r="J803" s="160">
        <f>+[1]data1cf!AI802</f>
        <v>-2561.6494587283978</v>
      </c>
      <c r="K803" s="160">
        <f>+[1]data1cf!AJ802</f>
        <v>-2570.9634189434378</v>
      </c>
      <c r="L803" s="160">
        <f>+[1]data1cf!AK802</f>
        <v>-2599.1433936088083</v>
      </c>
      <c r="M803" s="160">
        <f>+[1]data1cf!AL802</f>
        <v>-2597.7420532462602</v>
      </c>
      <c r="N803" s="160">
        <f>+[1]data1cf!AM802</f>
        <v>-2615.2301261407147</v>
      </c>
      <c r="O803" s="160">
        <f>+[1]data1cf!AN802</f>
        <v>-2425.5423703781244</v>
      </c>
      <c r="P803" s="160">
        <f>+[1]data1cf!AO802</f>
        <v>-2387.038611666535</v>
      </c>
      <c r="Q803" s="160">
        <f>+[1]data1cf!AP802</f>
        <v>-2388.0774152057193</v>
      </c>
      <c r="R803" s="160">
        <f>+[1]data1cf!AQ802</f>
        <v>1030.5141768197914</v>
      </c>
      <c r="S803" s="160">
        <f>+[1]data1cf!AR802</f>
        <v>0</v>
      </c>
      <c r="T803" s="160">
        <f>+[1]data1cf!AS802</f>
        <v>0</v>
      </c>
      <c r="U803" s="160">
        <f>+[1]data1cf!AT802</f>
        <v>0</v>
      </c>
      <c r="V803" s="160">
        <f>+[1]data1cf!AU802</f>
        <v>0</v>
      </c>
      <c r="W803" s="160">
        <f>+[1]data1cf!AV802</f>
        <v>0</v>
      </c>
      <c r="X803" s="160">
        <f>+[1]data1cf!AW802</f>
        <v>0</v>
      </c>
      <c r="Y803" s="160">
        <f>+[1]data1cf!AX802</f>
        <v>0</v>
      </c>
      <c r="Z803" s="160">
        <f>+[1]data1cf!AY802</f>
        <v>0</v>
      </c>
      <c r="AA803" s="160">
        <f>+[1]data1cf!AZ802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50"/>
        <v>-94546.882675542758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0">
        <f>+[1]data1cf!AA803</f>
        <v>-95729.027563384283</v>
      </c>
      <c r="C804" s="160">
        <f>+[1]data1cf!AB803</f>
        <v>-7485.284498095697</v>
      </c>
      <c r="D804" s="160">
        <f>+[1]data1cf!AC803</f>
        <v>-3382.5897487372436</v>
      </c>
      <c r="E804" s="160">
        <f>+[1]data1cf!AD803</f>
        <v>-3028.8410798970499</v>
      </c>
      <c r="F804" s="160">
        <f>+[1]data1cf!AE803</f>
        <v>-3346.3225468381825</v>
      </c>
      <c r="G804" s="160">
        <f>+[1]data1cf!AF803</f>
        <v>-3599.0762122283941</v>
      </c>
      <c r="H804" s="160">
        <f>+[1]data1cf!AG803</f>
        <v>-2290.8953487299755</v>
      </c>
      <c r="I804" s="160">
        <f>+[1]data1cf!AH803</f>
        <v>-2414.2963007510061</v>
      </c>
      <c r="J804" s="160">
        <f>+[1]data1cf!AI803</f>
        <v>-2426.7305032859963</v>
      </c>
      <c r="K804" s="160">
        <f>+[1]data1cf!AJ803</f>
        <v>-2435.815787305371</v>
      </c>
      <c r="L804" s="160">
        <f>+[1]data1cf!AK803</f>
        <v>-2464.2244381664068</v>
      </c>
      <c r="M804" s="160">
        <f>+[1]data1cf!AL803</f>
        <v>-2462.5944216081939</v>
      </c>
      <c r="N804" s="160">
        <f>+[1]data1cf!AM803</f>
        <v>-2480.3111706983127</v>
      </c>
      <c r="O804" s="160">
        <f>+[1]data1cf!AN803</f>
        <v>-2290.3947387400576</v>
      </c>
      <c r="P804" s="160">
        <f>+[1]data1cf!AO803</f>
        <v>-2252.119656224133</v>
      </c>
      <c r="Q804" s="160">
        <f>+[1]data1cf!AP803</f>
        <v>-2252.9297835676525</v>
      </c>
      <c r="R804" s="160">
        <f>+[1]data1cf!AQ803</f>
        <v>1097.9736545409924</v>
      </c>
      <c r="S804" s="160">
        <f>+[1]data1cf!AR803</f>
        <v>0</v>
      </c>
      <c r="T804" s="160">
        <f>+[1]data1cf!AS803</f>
        <v>0</v>
      </c>
      <c r="U804" s="160">
        <f>+[1]data1cf!AT803</f>
        <v>0</v>
      </c>
      <c r="V804" s="160">
        <f>+[1]data1cf!AU803</f>
        <v>0</v>
      </c>
      <c r="W804" s="160">
        <f>+[1]data1cf!AV803</f>
        <v>0</v>
      </c>
      <c r="X804" s="160">
        <f>+[1]data1cf!AW803</f>
        <v>0</v>
      </c>
      <c r="Y804" s="160">
        <f>+[1]data1cf!AX803</f>
        <v>0</v>
      </c>
      <c r="Z804" s="160">
        <f>+[1]data1cf!AY803</f>
        <v>0</v>
      </c>
      <c r="AA804" s="160">
        <f>+[1]data1cf!AZ803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1">SUMPRODUCT(B804:AJ804,PVCapPrice)</f>
        <v>-98593.874309076928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0">
        <f>+[1]data1cf!AA804</f>
        <v>-98914.254302389119</v>
      </c>
      <c r="C805" s="160">
        <f>+[1]data1cf!AB804</f>
        <v>-7401.5273626951848</v>
      </c>
      <c r="D805" s="160">
        <f>+[1]data1cf!AC804</f>
        <v>-3231.242786984772</v>
      </c>
      <c r="E805" s="160">
        <f>+[1]data1cf!AD804</f>
        <v>-3003.2705236810848</v>
      </c>
      <c r="F805" s="160">
        <f>+[1]data1cf!AE804</f>
        <v>-3173.3469877139014</v>
      </c>
      <c r="G805" s="160">
        <f>+[1]data1cf!AF804</f>
        <v>-3445.8809733576445</v>
      </c>
      <c r="H805" s="160">
        <f>+[1]data1cf!AG804</f>
        <v>-2213.7420222033834</v>
      </c>
      <c r="I805" s="160">
        <f>+[1]data1cf!AH804</f>
        <v>-2341.2297475396263</v>
      </c>
      <c r="J805" s="160">
        <f>+[1]data1cf!AI804</f>
        <v>-2353.6639500746164</v>
      </c>
      <c r="K805" s="160">
        <f>+[1]data1cf!AJ804</f>
        <v>-2362.6253924783791</v>
      </c>
      <c r="L805" s="160">
        <f>+[1]data1cf!AK804</f>
        <v>-2391.1578849550269</v>
      </c>
      <c r="M805" s="160">
        <f>+[1]data1cf!AL804</f>
        <v>-2389.4040267812015</v>
      </c>
      <c r="N805" s="160">
        <f>+[1]data1cf!AM804</f>
        <v>-2407.2446174869333</v>
      </c>
      <c r="O805" s="160">
        <f>+[1]data1cf!AN804</f>
        <v>-2217.2043439130653</v>
      </c>
      <c r="P805" s="160">
        <f>+[1]data1cf!AO804</f>
        <v>-2179.0531030127536</v>
      </c>
      <c r="Q805" s="160">
        <f>+[1]data1cf!AP804</f>
        <v>-2179.7393887406606</v>
      </c>
      <c r="R805" s="160">
        <f>+[1]data1cf!AQ804</f>
        <v>1134.5069311466821</v>
      </c>
      <c r="S805" s="160">
        <f>+[1]data1cf!AR804</f>
        <v>0</v>
      </c>
      <c r="T805" s="160">
        <f>+[1]data1cf!AS804</f>
        <v>0</v>
      </c>
      <c r="U805" s="160">
        <f>+[1]data1cf!AT804</f>
        <v>0</v>
      </c>
      <c r="V805" s="160">
        <f>+[1]data1cf!AU804</f>
        <v>0</v>
      </c>
      <c r="W805" s="160">
        <f>+[1]data1cf!AV804</f>
        <v>0</v>
      </c>
      <c r="X805" s="160">
        <f>+[1]data1cf!AW804</f>
        <v>0</v>
      </c>
      <c r="Y805" s="160">
        <f>+[1]data1cf!AX804</f>
        <v>0</v>
      </c>
      <c r="Z805" s="160">
        <f>+[1]data1cf!AY804</f>
        <v>0</v>
      </c>
      <c r="AA805" s="160">
        <f>+[1]data1cf!AZ804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1"/>
        <v>-100812.07723483865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0">
        <f>+[1]data1cf!AA805</f>
        <v>-89430.86767836049</v>
      </c>
      <c r="C806" s="160">
        <f>+[1]data1cf!AB805</f>
        <v>-7679.1158242395386</v>
      </c>
      <c r="D806" s="160">
        <f>+[1]data1cf!AC805</f>
        <v>-3540.9986121031061</v>
      </c>
      <c r="E806" s="160">
        <f>+[1]data1cf!AD805</f>
        <v>-3422.4025821855157</v>
      </c>
      <c r="F806" s="160">
        <f>+[1]data1cf!AE805</f>
        <v>-3518.6060931048696</v>
      </c>
      <c r="G806" s="160">
        <f>+[1]data1cf!AF805</f>
        <v>-3992.7305464165588</v>
      </c>
      <c r="H806" s="160">
        <f>+[1]data1cf!AG805</f>
        <v>-2443.4508890233942</v>
      </c>
      <c r="I806" s="160">
        <f>+[1]data1cf!AH805</f>
        <v>-2558.7710499855439</v>
      </c>
      <c r="J806" s="160">
        <f>+[1]data1cf!AI805</f>
        <v>-2571.205252520534</v>
      </c>
      <c r="K806" s="160">
        <f>+[1]data1cf!AJ805</f>
        <v>-2580.5354089962384</v>
      </c>
      <c r="L806" s="160">
        <f>+[1]data1cf!AK805</f>
        <v>-2608.6991874009445</v>
      </c>
      <c r="M806" s="160">
        <f>+[1]data1cf!AL805</f>
        <v>-2607.3140432990613</v>
      </c>
      <c r="N806" s="160">
        <f>+[1]data1cf!AM805</f>
        <v>-2624.7859199328504</v>
      </c>
      <c r="O806" s="160">
        <f>+[1]data1cf!AN805</f>
        <v>-2435.114360430925</v>
      </c>
      <c r="P806" s="160">
        <f>+[1]data1cf!AO805</f>
        <v>-2396.5944054586707</v>
      </c>
      <c r="Q806" s="160">
        <f>+[1]data1cf!AP805</f>
        <v>-2397.6494052585203</v>
      </c>
      <c r="R806" s="160">
        <f>+[1]data1cf!AQ805</f>
        <v>1025.7362799237233</v>
      </c>
      <c r="S806" s="160">
        <f>+[1]data1cf!AR805</f>
        <v>0</v>
      </c>
      <c r="T806" s="160">
        <f>+[1]data1cf!AS805</f>
        <v>0</v>
      </c>
      <c r="U806" s="160">
        <f>+[1]data1cf!AT805</f>
        <v>0</v>
      </c>
      <c r="V806" s="160">
        <f>+[1]data1cf!AU805</f>
        <v>0</v>
      </c>
      <c r="W806" s="160">
        <f>+[1]data1cf!AV805</f>
        <v>0</v>
      </c>
      <c r="X806" s="160">
        <f>+[1]data1cf!AW805</f>
        <v>0</v>
      </c>
      <c r="Y806" s="160">
        <f>+[1]data1cf!AX805</f>
        <v>0</v>
      </c>
      <c r="Z806" s="160">
        <f>+[1]data1cf!AY805</f>
        <v>0</v>
      </c>
      <c r="AA806" s="160">
        <f>+[1]data1cf!AZ805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1"/>
        <v>-94285.797881127743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0">
        <f>+[1]data1cf!AA806</f>
        <v>-100778.40883959011</v>
      </c>
      <c r="C807" s="160">
        <f>+[1]data1cf!AB806</f>
        <v>-7400.5889075558689</v>
      </c>
      <c r="D807" s="160">
        <f>+[1]data1cf!AC806</f>
        <v>-3102.2302384053355</v>
      </c>
      <c r="E807" s="160">
        <f>+[1]data1cf!AD806</f>
        <v>-2889.1597236679936</v>
      </c>
      <c r="F807" s="160">
        <f>+[1]data1cf!AE806</f>
        <v>-3074.9442366044641</v>
      </c>
      <c r="G807" s="160">
        <f>+[1]data1cf!AF806</f>
        <v>-3488.7313591114762</v>
      </c>
      <c r="H807" s="160">
        <f>+[1]data1cf!AG806</f>
        <v>-2168.5880236062117</v>
      </c>
      <c r="I807" s="160">
        <f>+[1]data1cf!AH806</f>
        <v>-2298.4675337798658</v>
      </c>
      <c r="J807" s="160">
        <f>+[1]data1cf!AI806</f>
        <v>-2310.901736314856</v>
      </c>
      <c r="K807" s="160">
        <f>+[1]data1cf!AJ806</f>
        <v>-2319.7907003902114</v>
      </c>
      <c r="L807" s="160">
        <f>+[1]data1cf!AK806</f>
        <v>-2348.395671195266</v>
      </c>
      <c r="M807" s="160">
        <f>+[1]data1cf!AL806</f>
        <v>-2346.5693346930343</v>
      </c>
      <c r="N807" s="160">
        <f>+[1]data1cf!AM806</f>
        <v>-2364.4824037271728</v>
      </c>
      <c r="O807" s="160">
        <f>+[1]data1cf!AN806</f>
        <v>-2174.369651824898</v>
      </c>
      <c r="P807" s="160">
        <f>+[1]data1cf!AO806</f>
        <v>-2136.2908892529931</v>
      </c>
      <c r="Q807" s="160">
        <f>+[1]data1cf!AP806</f>
        <v>-2136.9046966524929</v>
      </c>
      <c r="R807" s="160">
        <f>+[1]data1cf!AQ806</f>
        <v>1155.8880380265625</v>
      </c>
      <c r="S807" s="160">
        <f>+[1]data1cf!AR806</f>
        <v>0</v>
      </c>
      <c r="T807" s="160">
        <f>+[1]data1cf!AS806</f>
        <v>0</v>
      </c>
      <c r="U807" s="160">
        <f>+[1]data1cf!AT806</f>
        <v>0</v>
      </c>
      <c r="V807" s="160">
        <f>+[1]data1cf!AU806</f>
        <v>0</v>
      </c>
      <c r="W807" s="160">
        <f>+[1]data1cf!AV806</f>
        <v>0</v>
      </c>
      <c r="X807" s="160">
        <f>+[1]data1cf!AW806</f>
        <v>0</v>
      </c>
      <c r="Y807" s="160">
        <f>+[1]data1cf!AX806</f>
        <v>0</v>
      </c>
      <c r="Z807" s="160">
        <f>+[1]data1cf!AY806</f>
        <v>0</v>
      </c>
      <c r="AA807" s="160">
        <f>+[1]data1cf!AZ806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1"/>
        <v>-102121.58538659749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0">
        <f>+[1]data1cf!AA807</f>
        <v>-99269.265031390489</v>
      </c>
      <c r="C808" s="160">
        <f>+[1]data1cf!AB807</f>
        <v>-7329.9101857715495</v>
      </c>
      <c r="D808" s="160">
        <f>+[1]data1cf!AC807</f>
        <v>-3186.7022367557483</v>
      </c>
      <c r="E808" s="160">
        <f>+[1]data1cf!AD807</f>
        <v>-2913.1904006433706</v>
      </c>
      <c r="F808" s="160">
        <f>+[1]data1cf!AE807</f>
        <v>-3306.5091220519002</v>
      </c>
      <c r="G808" s="160">
        <f>+[1]data1cf!AF807</f>
        <v>-3450.5004303773412</v>
      </c>
      <c r="H808" s="160">
        <f>+[1]data1cf!AG807</f>
        <v>-2205.1428671229369</v>
      </c>
      <c r="I808" s="160">
        <f>+[1]data1cf!AH807</f>
        <v>-2333.0860854249186</v>
      </c>
      <c r="J808" s="160">
        <f>+[1]data1cf!AI807</f>
        <v>-2345.5202879599083</v>
      </c>
      <c r="K808" s="160">
        <f>+[1]data1cf!AJ807</f>
        <v>-2354.4679275465269</v>
      </c>
      <c r="L808" s="160">
        <f>+[1]data1cf!AK807</f>
        <v>-2383.0142228403188</v>
      </c>
      <c r="M808" s="160">
        <f>+[1]data1cf!AL807</f>
        <v>-2381.2465618493497</v>
      </c>
      <c r="N808" s="160">
        <f>+[1]data1cf!AM807</f>
        <v>-2399.1009553722251</v>
      </c>
      <c r="O808" s="160">
        <f>+[1]data1cf!AN807</f>
        <v>-2209.046878981213</v>
      </c>
      <c r="P808" s="160">
        <f>+[1]data1cf!AO807</f>
        <v>-2170.9094408980454</v>
      </c>
      <c r="Q808" s="160">
        <f>+[1]data1cf!AP807</f>
        <v>-2171.5819238088088</v>
      </c>
      <c r="R808" s="160">
        <f>+[1]data1cf!AQ807</f>
        <v>1138.5787622040361</v>
      </c>
      <c r="S808" s="160">
        <f>+[1]data1cf!AR807</f>
        <v>0</v>
      </c>
      <c r="T808" s="160">
        <f>+[1]data1cf!AS807</f>
        <v>0</v>
      </c>
      <c r="U808" s="160">
        <f>+[1]data1cf!AT807</f>
        <v>0</v>
      </c>
      <c r="V808" s="160">
        <f>+[1]data1cf!AU807</f>
        <v>0</v>
      </c>
      <c r="W808" s="160">
        <f>+[1]data1cf!AV807</f>
        <v>0</v>
      </c>
      <c r="X808" s="160">
        <f>+[1]data1cf!AW807</f>
        <v>0</v>
      </c>
      <c r="Y808" s="160">
        <f>+[1]data1cf!AX807</f>
        <v>0</v>
      </c>
      <c r="Z808" s="160">
        <f>+[1]data1cf!AY807</f>
        <v>0</v>
      </c>
      <c r="AA808" s="160">
        <f>+[1]data1cf!AZ807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1"/>
        <v>-101030.01423725148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0">
        <f>+[1]data1cf!AA808</f>
        <v>-100321.16361646967</v>
      </c>
      <c r="C809" s="160">
        <f>+[1]data1cf!AB808</f>
        <v>-7346.3438039427001</v>
      </c>
      <c r="D809" s="160">
        <f>+[1]data1cf!AC808</f>
        <v>-3223.3632773464515</v>
      </c>
      <c r="E809" s="160">
        <f>+[1]data1cf!AD808</f>
        <v>-2845.4270096295122</v>
      </c>
      <c r="F809" s="160">
        <f>+[1]data1cf!AE808</f>
        <v>-3165.4058086922978</v>
      </c>
      <c r="G809" s="160">
        <f>+[1]data1cf!AF808</f>
        <v>-3497.1172556734355</v>
      </c>
      <c r="H809" s="160">
        <f>+[1]data1cf!AG808</f>
        <v>-2179.6635271394885</v>
      </c>
      <c r="I809" s="160">
        <f>+[1]data1cf!AH808</f>
        <v>-2308.9563734020703</v>
      </c>
      <c r="J809" s="160">
        <f>+[1]data1cf!AI808</f>
        <v>-2321.39057593706</v>
      </c>
      <c r="K809" s="160">
        <f>+[1]data1cf!AJ808</f>
        <v>-2330.297317706691</v>
      </c>
      <c r="L809" s="160">
        <f>+[1]data1cf!AK808</f>
        <v>-2358.8845108174705</v>
      </c>
      <c r="M809" s="160">
        <f>+[1]data1cf!AL808</f>
        <v>-2357.0759520095135</v>
      </c>
      <c r="N809" s="160">
        <f>+[1]data1cf!AM808</f>
        <v>-2374.9712433493769</v>
      </c>
      <c r="O809" s="160">
        <f>+[1]data1cf!AN808</f>
        <v>-2184.8762691413776</v>
      </c>
      <c r="P809" s="160">
        <f>+[1]data1cf!AO808</f>
        <v>-2146.7797288751972</v>
      </c>
      <c r="Q809" s="160">
        <f>+[1]data1cf!AP808</f>
        <v>-2147.4113139689725</v>
      </c>
      <c r="R809" s="160">
        <f>+[1]data1cf!AQ808</f>
        <v>1150.6436182154603</v>
      </c>
      <c r="S809" s="160">
        <f>+[1]data1cf!AR808</f>
        <v>0</v>
      </c>
      <c r="T809" s="160">
        <f>+[1]data1cf!AS808</f>
        <v>0</v>
      </c>
      <c r="U809" s="160">
        <f>+[1]data1cf!AT808</f>
        <v>0</v>
      </c>
      <c r="V809" s="160">
        <f>+[1]data1cf!AU808</f>
        <v>0</v>
      </c>
      <c r="W809" s="160">
        <f>+[1]data1cf!AV808</f>
        <v>0</v>
      </c>
      <c r="X809" s="160">
        <f>+[1]data1cf!AW808</f>
        <v>0</v>
      </c>
      <c r="Y809" s="160">
        <f>+[1]data1cf!AX808</f>
        <v>0</v>
      </c>
      <c r="Z809" s="160">
        <f>+[1]data1cf!AY808</f>
        <v>0</v>
      </c>
      <c r="AA809" s="160">
        <f>+[1]data1cf!AZ808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1"/>
        <v>-101817.7314489775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0">
        <f>+[1]data1cf!AA809</f>
        <v>-90889.342239438251</v>
      </c>
      <c r="C810" s="160">
        <f>+[1]data1cf!AB809</f>
        <v>-7596.2181075043363</v>
      </c>
      <c r="D810" s="160">
        <f>+[1]data1cf!AC809</f>
        <v>-3625.229787890833</v>
      </c>
      <c r="E810" s="160">
        <f>+[1]data1cf!AD809</f>
        <v>-3126.6918588445901</v>
      </c>
      <c r="F810" s="160">
        <f>+[1]data1cf!AE809</f>
        <v>-3418.9287307966706</v>
      </c>
      <c r="G810" s="160">
        <f>+[1]data1cf!AF809</f>
        <v>-3649.2801721694827</v>
      </c>
      <c r="H810" s="160">
        <f>+[1]data1cf!AG809</f>
        <v>-2408.1233681710742</v>
      </c>
      <c r="I810" s="160">
        <f>+[1]data1cf!AH809</f>
        <v>-2525.3148103340691</v>
      </c>
      <c r="J810" s="160">
        <f>+[1]data1cf!AI809</f>
        <v>-2537.7490128690592</v>
      </c>
      <c r="K810" s="160">
        <f>+[1]data1cf!AJ809</f>
        <v>-2547.0224638538289</v>
      </c>
      <c r="L810" s="160">
        <f>+[1]data1cf!AK809</f>
        <v>-2575.2429477494693</v>
      </c>
      <c r="M810" s="160">
        <f>+[1]data1cf!AL809</f>
        <v>-2573.8010981566513</v>
      </c>
      <c r="N810" s="160">
        <f>+[1]data1cf!AM809</f>
        <v>-2591.3296802813757</v>
      </c>
      <c r="O810" s="160">
        <f>+[1]data1cf!AN809</f>
        <v>-2401.6014152885155</v>
      </c>
      <c r="P810" s="160">
        <f>+[1]data1cf!AO809</f>
        <v>-2363.1381658071959</v>
      </c>
      <c r="Q810" s="160">
        <f>+[1]data1cf!AP809</f>
        <v>-2364.1364601161104</v>
      </c>
      <c r="R810" s="160">
        <f>+[1]data1cf!AQ809</f>
        <v>1042.4643997494609</v>
      </c>
      <c r="S810" s="160">
        <f>+[1]data1cf!AR809</f>
        <v>0</v>
      </c>
      <c r="T810" s="160">
        <f>+[1]data1cf!AS809</f>
        <v>0</v>
      </c>
      <c r="U810" s="160">
        <f>+[1]data1cf!AT809</f>
        <v>0</v>
      </c>
      <c r="V810" s="160">
        <f>+[1]data1cf!AU809</f>
        <v>0</v>
      </c>
      <c r="W810" s="160">
        <f>+[1]data1cf!AV809</f>
        <v>0</v>
      </c>
      <c r="X810" s="160">
        <f>+[1]data1cf!AW809</f>
        <v>0</v>
      </c>
      <c r="Y810" s="160">
        <f>+[1]data1cf!AX809</f>
        <v>0</v>
      </c>
      <c r="Z810" s="160">
        <f>+[1]data1cf!AY809</f>
        <v>0</v>
      </c>
      <c r="AA810" s="160">
        <f>+[1]data1cf!AZ809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1"/>
        <v>-95083.245107408584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0">
        <f>+[1]data1cf!AA810</f>
        <v>-98335.414366012177</v>
      </c>
      <c r="C811" s="160">
        <f>+[1]data1cf!AB810</f>
        <v>-7460.6893580402102</v>
      </c>
      <c r="D811" s="160">
        <f>+[1]data1cf!AC810</f>
        <v>-3253.6062534853991</v>
      </c>
      <c r="E811" s="160">
        <f>+[1]data1cf!AD810</f>
        <v>-2837.7045046888802</v>
      </c>
      <c r="F811" s="160">
        <f>+[1]data1cf!AE810</f>
        <v>-3184.2058237839447</v>
      </c>
      <c r="G811" s="160">
        <f>+[1]data1cf!AF810</f>
        <v>-3545.6544164889365</v>
      </c>
      <c r="H811" s="160">
        <f>+[1]data1cf!AG810</f>
        <v>-2227.7628220638899</v>
      </c>
      <c r="I811" s="160">
        <f>+[1]data1cf!AH810</f>
        <v>-2354.5078726081647</v>
      </c>
      <c r="J811" s="160">
        <f>+[1]data1cf!AI810</f>
        <v>-2366.9420751431544</v>
      </c>
      <c r="K811" s="160">
        <f>+[1]data1cf!AJ810</f>
        <v>-2375.9260228436433</v>
      </c>
      <c r="L811" s="160">
        <f>+[1]data1cf!AK810</f>
        <v>-2404.4360100235649</v>
      </c>
      <c r="M811" s="160">
        <f>+[1]data1cf!AL810</f>
        <v>-2402.7046571464657</v>
      </c>
      <c r="N811" s="160">
        <f>+[1]data1cf!AM810</f>
        <v>-2420.5227425554713</v>
      </c>
      <c r="O811" s="160">
        <f>+[1]data1cf!AN810</f>
        <v>-2230.5049742783294</v>
      </c>
      <c r="P811" s="160">
        <f>+[1]data1cf!AO810</f>
        <v>-2192.3312280812916</v>
      </c>
      <c r="Q811" s="160">
        <f>+[1]data1cf!AP810</f>
        <v>-2193.0400191059248</v>
      </c>
      <c r="R811" s="160">
        <f>+[1]data1cf!AQ810</f>
        <v>1127.8678686124131</v>
      </c>
      <c r="S811" s="160">
        <f>+[1]data1cf!AR810</f>
        <v>0</v>
      </c>
      <c r="T811" s="160">
        <f>+[1]data1cf!AS810</f>
        <v>0</v>
      </c>
      <c r="U811" s="160">
        <f>+[1]data1cf!AT810</f>
        <v>0</v>
      </c>
      <c r="V811" s="160">
        <f>+[1]data1cf!AU810</f>
        <v>0</v>
      </c>
      <c r="W811" s="160">
        <f>+[1]data1cf!AV810</f>
        <v>0</v>
      </c>
      <c r="X811" s="160">
        <f>+[1]data1cf!AW810</f>
        <v>0</v>
      </c>
      <c r="Y811" s="160">
        <f>+[1]data1cf!AX810</f>
        <v>0</v>
      </c>
      <c r="Z811" s="160">
        <f>+[1]data1cf!AY810</f>
        <v>0</v>
      </c>
      <c r="AA811" s="160">
        <f>+[1]data1cf!AZ810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1"/>
        <v>-100363.24423304627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0">
        <f>+[1]data1cf!AA811</f>
        <v>-85375.592224372362</v>
      </c>
      <c r="C812" s="160">
        <f>+[1]data1cf!AB811</f>
        <v>-7787.7638130005053</v>
      </c>
      <c r="D812" s="160">
        <f>+[1]data1cf!AC811</f>
        <v>-3773.6281736081637</v>
      </c>
      <c r="E812" s="160">
        <f>+[1]data1cf!AD811</f>
        <v>-3387.885908776384</v>
      </c>
      <c r="F812" s="160">
        <f>+[1]data1cf!AE811</f>
        <v>-3490.0224858280067</v>
      </c>
      <c r="G812" s="160">
        <f>+[1]data1cf!AF811</f>
        <v>-3906.1152095010029</v>
      </c>
      <c r="H812" s="160">
        <f>+[1]data1cf!AG811</f>
        <v>-2541.6787443360035</v>
      </c>
      <c r="I812" s="160">
        <f>+[1]data1cf!AH811</f>
        <v>-2651.7958246796688</v>
      </c>
      <c r="J812" s="160">
        <f>+[1]data1cf!AI811</f>
        <v>-2664.2300272146585</v>
      </c>
      <c r="K812" s="160">
        <f>+[1]data1cf!AJ811</f>
        <v>-2673.717852800014</v>
      </c>
      <c r="L812" s="160">
        <f>+[1]data1cf!AK811</f>
        <v>-2701.7239620950686</v>
      </c>
      <c r="M812" s="160">
        <f>+[1]data1cf!AL811</f>
        <v>-2700.4964871028369</v>
      </c>
      <c r="N812" s="160">
        <f>+[1]data1cf!AM811</f>
        <v>-2717.8106946269754</v>
      </c>
      <c r="O812" s="160">
        <f>+[1]data1cf!AN811</f>
        <v>-2528.2968042347006</v>
      </c>
      <c r="P812" s="160">
        <f>+[1]data1cf!AO811</f>
        <v>-2489.6191801527957</v>
      </c>
      <c r="Q812" s="160">
        <f>+[1]data1cf!AP811</f>
        <v>-2490.831849062296</v>
      </c>
      <c r="R812" s="160">
        <f>+[1]data1cf!AQ811</f>
        <v>979.22389257666111</v>
      </c>
      <c r="S812" s="160">
        <f>+[1]data1cf!AR811</f>
        <v>0</v>
      </c>
      <c r="T812" s="160">
        <f>+[1]data1cf!AS811</f>
        <v>0</v>
      </c>
      <c r="U812" s="160">
        <f>+[1]data1cf!AT811</f>
        <v>0</v>
      </c>
      <c r="V812" s="160">
        <f>+[1]data1cf!AU811</f>
        <v>0</v>
      </c>
      <c r="W812" s="160">
        <f>+[1]data1cf!AV811</f>
        <v>0</v>
      </c>
      <c r="X812" s="160">
        <f>+[1]data1cf!AW811</f>
        <v>0</v>
      </c>
      <c r="Y812" s="160">
        <f>+[1]data1cf!AX811</f>
        <v>0</v>
      </c>
      <c r="Z812" s="160">
        <f>+[1]data1cf!AY811</f>
        <v>0</v>
      </c>
      <c r="AA812" s="160">
        <f>+[1]data1cf!AZ811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1"/>
        <v>-91211.746548671799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0">
        <f>+[1]data1cf!AA812</f>
        <v>-99929.806211436997</v>
      </c>
      <c r="C813" s="160">
        <f>+[1]data1cf!AB812</f>
        <v>-7364.3953493686413</v>
      </c>
      <c r="D813" s="160">
        <f>+[1]data1cf!AC812</f>
        <v>-3235.8227638996805</v>
      </c>
      <c r="E813" s="160">
        <f>+[1]data1cf!AD812</f>
        <v>-2939.9036354827313</v>
      </c>
      <c r="F813" s="160">
        <f>+[1]data1cf!AE812</f>
        <v>-3168.0172428180167</v>
      </c>
      <c r="G813" s="160">
        <f>+[1]data1cf!AF812</f>
        <v>-3460.3936929339206</v>
      </c>
      <c r="H813" s="160">
        <f>+[1]data1cf!AG812</f>
        <v>-2189.1430801299671</v>
      </c>
      <c r="I813" s="160">
        <f>+[1]data1cf!AH812</f>
        <v>-2317.9337991875955</v>
      </c>
      <c r="J813" s="160">
        <f>+[1]data1cf!AI812</f>
        <v>-2330.3680017225852</v>
      </c>
      <c r="K813" s="160">
        <f>+[1]data1cf!AJ812</f>
        <v>-2339.2899594681239</v>
      </c>
      <c r="L813" s="160">
        <f>+[1]data1cf!AK812</f>
        <v>-2367.8619366029957</v>
      </c>
      <c r="M813" s="160">
        <f>+[1]data1cf!AL812</f>
        <v>-2366.0685937709468</v>
      </c>
      <c r="N813" s="160">
        <f>+[1]data1cf!AM812</f>
        <v>-2383.948669134902</v>
      </c>
      <c r="O813" s="160">
        <f>+[1]data1cf!AN812</f>
        <v>-2193.8689109028105</v>
      </c>
      <c r="P813" s="160">
        <f>+[1]data1cf!AO812</f>
        <v>-2155.7571546607223</v>
      </c>
      <c r="Q813" s="160">
        <f>+[1]data1cf!AP812</f>
        <v>-2156.4039557304059</v>
      </c>
      <c r="R813" s="160">
        <f>+[1]data1cf!AQ812</f>
        <v>1146.1549053226977</v>
      </c>
      <c r="S813" s="160">
        <f>+[1]data1cf!AR812</f>
        <v>0</v>
      </c>
      <c r="T813" s="160">
        <f>+[1]data1cf!AS812</f>
        <v>0</v>
      </c>
      <c r="U813" s="160">
        <f>+[1]data1cf!AT812</f>
        <v>0</v>
      </c>
      <c r="V813" s="160">
        <f>+[1]data1cf!AU812</f>
        <v>0</v>
      </c>
      <c r="W813" s="160">
        <f>+[1]data1cf!AV812</f>
        <v>0</v>
      </c>
      <c r="X813" s="160">
        <f>+[1]data1cf!AW812</f>
        <v>0</v>
      </c>
      <c r="Y813" s="160">
        <f>+[1]data1cf!AX812</f>
        <v>0</v>
      </c>
      <c r="Z813" s="160">
        <f>+[1]data1cf!AY812</f>
        <v>0</v>
      </c>
      <c r="AA813" s="160">
        <f>+[1]data1cf!AZ812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1"/>
        <v>-101565.57079042973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0">
        <f>+[1]data1cf!AA813</f>
        <v>-103951.34885024809</v>
      </c>
      <c r="C814" s="160">
        <f>+[1]data1cf!AB813</f>
        <v>-7399.1780102469747</v>
      </c>
      <c r="D814" s="160">
        <f>+[1]data1cf!AC813</f>
        <v>-3094.4527978486358</v>
      </c>
      <c r="E814" s="160">
        <f>+[1]data1cf!AD813</f>
        <v>-2692.2798097601699</v>
      </c>
      <c r="F814" s="160">
        <f>+[1]data1cf!AE813</f>
        <v>-3101.448620968773</v>
      </c>
      <c r="G814" s="160">
        <f>+[1]data1cf!AF813</f>
        <v>-3422.2311341489503</v>
      </c>
      <c r="H814" s="160">
        <f>+[1]data1cf!AG813</f>
        <v>-2091.7323091624517</v>
      </c>
      <c r="I814" s="160">
        <f>+[1]data1cf!AH813</f>
        <v>-2225.6828282873803</v>
      </c>
      <c r="J814" s="160">
        <f>+[1]data1cf!AI813</f>
        <v>-2238.11703082237</v>
      </c>
      <c r="K814" s="160">
        <f>+[1]data1cf!AJ813</f>
        <v>-2246.8826309901115</v>
      </c>
      <c r="L814" s="160">
        <f>+[1]data1cf!AK813</f>
        <v>-2275.6109657027805</v>
      </c>
      <c r="M814" s="160">
        <f>+[1]data1cf!AL813</f>
        <v>-2273.6612652929343</v>
      </c>
      <c r="N814" s="160">
        <f>+[1]data1cf!AM813</f>
        <v>-2291.6976982346869</v>
      </c>
      <c r="O814" s="160">
        <f>+[1]data1cf!AN813</f>
        <v>-2101.4615824247976</v>
      </c>
      <c r="P814" s="160">
        <f>+[1]data1cf!AO813</f>
        <v>-2063.5061837605072</v>
      </c>
      <c r="Q814" s="160">
        <f>+[1]data1cf!AP813</f>
        <v>-2063.9966272523934</v>
      </c>
      <c r="R814" s="160">
        <f>+[1]data1cf!AQ813</f>
        <v>1192.2803907728055</v>
      </c>
      <c r="S814" s="160">
        <f>+[1]data1cf!AR813</f>
        <v>0</v>
      </c>
      <c r="T814" s="160">
        <f>+[1]data1cf!AS813</f>
        <v>0</v>
      </c>
      <c r="U814" s="160">
        <f>+[1]data1cf!AT813</f>
        <v>0</v>
      </c>
      <c r="V814" s="160">
        <f>+[1]data1cf!AU813</f>
        <v>0</v>
      </c>
      <c r="W814" s="160">
        <f>+[1]data1cf!AV813</f>
        <v>0</v>
      </c>
      <c r="X814" s="160">
        <f>+[1]data1cf!AW813</f>
        <v>0</v>
      </c>
      <c r="Y814" s="160">
        <f>+[1]data1cf!AX813</f>
        <v>0</v>
      </c>
      <c r="Z814" s="160">
        <f>+[1]data1cf!AY813</f>
        <v>0</v>
      </c>
      <c r="AA814" s="160">
        <f>+[1]data1cf!AZ813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1"/>
        <v>-104520.53656607361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0">
        <f>+[1]data1cf!AA814</f>
        <v>-101132.26178792876</v>
      </c>
      <c r="C815" s="160">
        <f>+[1]data1cf!AB814</f>
        <v>-7365.3855200217422</v>
      </c>
      <c r="D815" s="160">
        <f>+[1]data1cf!AC814</f>
        <v>-3175.4280446187477</v>
      </c>
      <c r="E815" s="160">
        <f>+[1]data1cf!AD814</f>
        <v>-2922.5156107617672</v>
      </c>
      <c r="F815" s="160">
        <f>+[1]data1cf!AE814</f>
        <v>-3126.2503973431853</v>
      </c>
      <c r="G815" s="160">
        <f>+[1]data1cf!AF814</f>
        <v>-3379.1896416404097</v>
      </c>
      <c r="H815" s="160">
        <f>+[1]data1cf!AG814</f>
        <v>-2160.0169125668453</v>
      </c>
      <c r="I815" s="160">
        <f>+[1]data1cf!AH814</f>
        <v>-2290.3504302273359</v>
      </c>
      <c r="J815" s="160">
        <f>+[1]data1cf!AI814</f>
        <v>-2302.7846327623256</v>
      </c>
      <c r="K815" s="160">
        <f>+[1]data1cf!AJ814</f>
        <v>-2311.6598390350505</v>
      </c>
      <c r="L815" s="160">
        <f>+[1]data1cf!AK814</f>
        <v>-2340.2785676427361</v>
      </c>
      <c r="M815" s="160">
        <f>+[1]data1cf!AL814</f>
        <v>-2338.4384733378729</v>
      </c>
      <c r="N815" s="160">
        <f>+[1]data1cf!AM814</f>
        <v>-2356.3653001746425</v>
      </c>
      <c r="O815" s="160">
        <f>+[1]data1cf!AN814</f>
        <v>-2166.2387904697366</v>
      </c>
      <c r="P815" s="160">
        <f>+[1]data1cf!AO814</f>
        <v>-2128.1737857004628</v>
      </c>
      <c r="Q815" s="160">
        <f>+[1]data1cf!AP814</f>
        <v>-2128.773835297332</v>
      </c>
      <c r="R815" s="160">
        <f>+[1]data1cf!AQ814</f>
        <v>1159.9465898028275</v>
      </c>
      <c r="S815" s="160">
        <f>+[1]data1cf!AR814</f>
        <v>0</v>
      </c>
      <c r="T815" s="160">
        <f>+[1]data1cf!AS814</f>
        <v>0</v>
      </c>
      <c r="U815" s="160">
        <f>+[1]data1cf!AT814</f>
        <v>0</v>
      </c>
      <c r="V815" s="160">
        <f>+[1]data1cf!AU814</f>
        <v>0</v>
      </c>
      <c r="W815" s="160">
        <f>+[1]data1cf!AV814</f>
        <v>0</v>
      </c>
      <c r="X815" s="160">
        <f>+[1]data1cf!AW814</f>
        <v>0</v>
      </c>
      <c r="Y815" s="160">
        <f>+[1]data1cf!AX814</f>
        <v>0</v>
      </c>
      <c r="Z815" s="160">
        <f>+[1]data1cf!AY814</f>
        <v>0</v>
      </c>
      <c r="AA815" s="160">
        <f>+[1]data1cf!AZ814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1"/>
        <v>-102422.17574230891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0">
        <f>+[1]data1cf!AA815</f>
        <v>-88047.811692537653</v>
      </c>
      <c r="C816" s="160">
        <f>+[1]data1cf!AB815</f>
        <v>-7591.5413369578155</v>
      </c>
      <c r="D816" s="160">
        <f>+[1]data1cf!AC815</f>
        <v>-3643.5281536126508</v>
      </c>
      <c r="E816" s="160">
        <f>+[1]data1cf!AD815</f>
        <v>-3157.5875908544858</v>
      </c>
      <c r="F816" s="160">
        <f>+[1]data1cf!AE815</f>
        <v>-3570.6211245274803</v>
      </c>
      <c r="G816" s="160">
        <f>+[1]data1cf!AF815</f>
        <v>-3725.2565787688618</v>
      </c>
      <c r="H816" s="160">
        <f>+[1]data1cf!AG815</f>
        <v>-2476.9516030454315</v>
      </c>
      <c r="I816" s="160">
        <f>+[1]data1cf!AH815</f>
        <v>-2590.497247855531</v>
      </c>
      <c r="J816" s="160">
        <f>+[1]data1cf!AI815</f>
        <v>-2602.9314503905211</v>
      </c>
      <c r="K816" s="160">
        <f>+[1]data1cf!AJ815</f>
        <v>-2612.3153800829546</v>
      </c>
      <c r="L816" s="160">
        <f>+[1]data1cf!AK815</f>
        <v>-2640.4253852709317</v>
      </c>
      <c r="M816" s="160">
        <f>+[1]data1cf!AL815</f>
        <v>-2639.094014385777</v>
      </c>
      <c r="N816" s="160">
        <f>+[1]data1cf!AM815</f>
        <v>-2656.512117802838</v>
      </c>
      <c r="O816" s="160">
        <f>+[1]data1cf!AN815</f>
        <v>-2466.8943315176411</v>
      </c>
      <c r="P816" s="160">
        <f>+[1]data1cf!AO815</f>
        <v>-2428.3206033286583</v>
      </c>
      <c r="Q816" s="160">
        <f>+[1]data1cf!AP815</f>
        <v>-2429.4293763452361</v>
      </c>
      <c r="R816" s="160">
        <f>+[1]data1cf!AQ815</f>
        <v>1009.8731809887298</v>
      </c>
      <c r="S816" s="160">
        <f>+[1]data1cf!AR815</f>
        <v>0</v>
      </c>
      <c r="T816" s="160">
        <f>+[1]data1cf!AS815</f>
        <v>0</v>
      </c>
      <c r="U816" s="160">
        <f>+[1]data1cf!AT815</f>
        <v>0</v>
      </c>
      <c r="V816" s="160">
        <f>+[1]data1cf!AU815</f>
        <v>0</v>
      </c>
      <c r="W816" s="160">
        <f>+[1]data1cf!AV815</f>
        <v>0</v>
      </c>
      <c r="X816" s="160">
        <f>+[1]data1cf!AW815</f>
        <v>0</v>
      </c>
      <c r="Y816" s="160">
        <f>+[1]data1cf!AX815</f>
        <v>0</v>
      </c>
      <c r="Z816" s="160">
        <f>+[1]data1cf!AY815</f>
        <v>0</v>
      </c>
      <c r="AA816" s="160">
        <f>+[1]data1cf!AZ815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1"/>
        <v>-92948.569733726239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0">
        <f>+[1]data1cf!AA816</f>
        <v>-88354.603119424821</v>
      </c>
      <c r="C817" s="160">
        <f>+[1]data1cf!AB816</f>
        <v>-7619.9563059089005</v>
      </c>
      <c r="D817" s="160">
        <f>+[1]data1cf!AC816</f>
        <v>-3730.4212378307275</v>
      </c>
      <c r="E817" s="160">
        <f>+[1]data1cf!AD816</f>
        <v>-3263.1354452138003</v>
      </c>
      <c r="F817" s="160">
        <f>+[1]data1cf!AE816</f>
        <v>-3525.9580621656592</v>
      </c>
      <c r="G817" s="160">
        <f>+[1]data1cf!AF816</f>
        <v>-3747.8728478062076</v>
      </c>
      <c r="H817" s="160">
        <f>+[1]data1cf!AG816</f>
        <v>-2469.5204274734283</v>
      </c>
      <c r="I817" s="160">
        <f>+[1]data1cf!AH816</f>
        <v>-2583.4596979558814</v>
      </c>
      <c r="J817" s="160">
        <f>+[1]data1cf!AI816</f>
        <v>-2595.8939004908716</v>
      </c>
      <c r="K817" s="160">
        <f>+[1]data1cf!AJ816</f>
        <v>-2605.2659021326272</v>
      </c>
      <c r="L817" s="160">
        <f>+[1]data1cf!AK816</f>
        <v>-2633.3878353712817</v>
      </c>
      <c r="M817" s="160">
        <f>+[1]data1cf!AL816</f>
        <v>-2632.0445364354496</v>
      </c>
      <c r="N817" s="160">
        <f>+[1]data1cf!AM816</f>
        <v>-2649.474567903188</v>
      </c>
      <c r="O817" s="160">
        <f>+[1]data1cf!AN816</f>
        <v>-2459.8448535673133</v>
      </c>
      <c r="P817" s="160">
        <f>+[1]data1cf!AO816</f>
        <v>-2421.2830534290083</v>
      </c>
      <c r="Q817" s="160">
        <f>+[1]data1cf!AP816</f>
        <v>-2422.3798983949087</v>
      </c>
      <c r="R817" s="160">
        <f>+[1]data1cf!AQ816</f>
        <v>1013.3919559385547</v>
      </c>
      <c r="S817" s="160">
        <f>+[1]data1cf!AR816</f>
        <v>0</v>
      </c>
      <c r="T817" s="160">
        <f>+[1]data1cf!AS816</f>
        <v>0</v>
      </c>
      <c r="U817" s="160">
        <f>+[1]data1cf!AT816</f>
        <v>0</v>
      </c>
      <c r="V817" s="160">
        <f>+[1]data1cf!AU816</f>
        <v>0</v>
      </c>
      <c r="W817" s="160">
        <f>+[1]data1cf!AV816</f>
        <v>0</v>
      </c>
      <c r="X817" s="160">
        <f>+[1]data1cf!AW816</f>
        <v>0</v>
      </c>
      <c r="Y817" s="160">
        <f>+[1]data1cf!AX816</f>
        <v>0</v>
      </c>
      <c r="Z817" s="160">
        <f>+[1]data1cf!AY816</f>
        <v>0</v>
      </c>
      <c r="AA817" s="160">
        <f>+[1]data1cf!AZ816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1"/>
        <v>-93316.813326178002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0">
        <f>+[1]data1cf!AA817</f>
        <v>-87014.182530731981</v>
      </c>
      <c r="C818" s="160">
        <f>+[1]data1cf!AB817</f>
        <v>-7614.7412906303371</v>
      </c>
      <c r="D818" s="160">
        <f>+[1]data1cf!AC817</f>
        <v>-3698.0337120791878</v>
      </c>
      <c r="E818" s="160">
        <f>+[1]data1cf!AD817</f>
        <v>-3289.454127305627</v>
      </c>
      <c r="F818" s="160">
        <f>+[1]data1cf!AE817</f>
        <v>-3506.7143922703435</v>
      </c>
      <c r="G818" s="160">
        <f>+[1]data1cf!AF817</f>
        <v>-3807.4568990972639</v>
      </c>
      <c r="H818" s="160">
        <f>+[1]data1cf!AG817</f>
        <v>-2501.9884166736874</v>
      </c>
      <c r="I818" s="160">
        <f>+[1]data1cf!AH817</f>
        <v>-2614.2078739240242</v>
      </c>
      <c r="J818" s="160">
        <f>+[1]data1cf!AI817</f>
        <v>-2626.6420764590139</v>
      </c>
      <c r="K818" s="160">
        <f>+[1]data1cf!AJ817</f>
        <v>-2636.0661936532583</v>
      </c>
      <c r="L818" s="160">
        <f>+[1]data1cf!AK817</f>
        <v>-2664.1360113394244</v>
      </c>
      <c r="M818" s="160">
        <f>+[1]data1cf!AL817</f>
        <v>-2662.8448279560807</v>
      </c>
      <c r="N818" s="160">
        <f>+[1]data1cf!AM817</f>
        <v>-2680.2227438713307</v>
      </c>
      <c r="O818" s="160">
        <f>+[1]data1cf!AN817</f>
        <v>-2490.6451450879449</v>
      </c>
      <c r="P818" s="160">
        <f>+[1]data1cf!AO817</f>
        <v>-2452.031229397151</v>
      </c>
      <c r="Q818" s="160">
        <f>+[1]data1cf!AP817</f>
        <v>-2453.1801899155398</v>
      </c>
      <c r="R818" s="160">
        <f>+[1]data1cf!AQ817</f>
        <v>998.01786795448345</v>
      </c>
      <c r="S818" s="160">
        <f>+[1]data1cf!AR817</f>
        <v>0</v>
      </c>
      <c r="T818" s="160">
        <f>+[1]data1cf!AS817</f>
        <v>0</v>
      </c>
      <c r="U818" s="160">
        <f>+[1]data1cf!AT817</f>
        <v>0</v>
      </c>
      <c r="V818" s="160">
        <f>+[1]data1cf!AU817</f>
        <v>0</v>
      </c>
      <c r="W818" s="160">
        <f>+[1]data1cf!AV817</f>
        <v>0</v>
      </c>
      <c r="X818" s="160">
        <f>+[1]data1cf!AW817</f>
        <v>0</v>
      </c>
      <c r="Y818" s="160">
        <f>+[1]data1cf!AX817</f>
        <v>0</v>
      </c>
      <c r="Z818" s="160">
        <f>+[1]data1cf!AY817</f>
        <v>0</v>
      </c>
      <c r="AA818" s="160">
        <f>+[1]data1cf!AZ817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1"/>
        <v>-92253.759860252714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0">
        <f>+[1]data1cf!AA818</f>
        <v>-94568.223404375938</v>
      </c>
      <c r="C819" s="160">
        <f>+[1]data1cf!AB818</f>
        <v>-7487.3112767516013</v>
      </c>
      <c r="D819" s="160">
        <f>+[1]data1cf!AC818</f>
        <v>-3377.8570495757745</v>
      </c>
      <c r="E819" s="160">
        <f>+[1]data1cf!AD818</f>
        <v>-2960.9737379225671</v>
      </c>
      <c r="F819" s="160">
        <f>+[1]data1cf!AE818</f>
        <v>-3260.8820286982918</v>
      </c>
      <c r="G819" s="160">
        <f>+[1]data1cf!AF818</f>
        <v>-3650.1313793071276</v>
      </c>
      <c r="H819" s="160">
        <f>+[1]data1cf!AG818</f>
        <v>-2319.012625662474</v>
      </c>
      <c r="I819" s="160">
        <f>+[1]data1cf!AH818</f>
        <v>-2440.9242195153306</v>
      </c>
      <c r="J819" s="160">
        <f>+[1]data1cf!AI818</f>
        <v>-2453.3584220503208</v>
      </c>
      <c r="K819" s="160">
        <f>+[1]data1cf!AJ818</f>
        <v>-2462.4888381353976</v>
      </c>
      <c r="L819" s="160">
        <f>+[1]data1cf!AK818</f>
        <v>-2490.8523569307308</v>
      </c>
      <c r="M819" s="160">
        <f>+[1]data1cf!AL818</f>
        <v>-2489.26747243822</v>
      </c>
      <c r="N819" s="160">
        <f>+[1]data1cf!AM818</f>
        <v>-2506.9390894626376</v>
      </c>
      <c r="O819" s="160">
        <f>+[1]data1cf!AN818</f>
        <v>-2317.0677895700837</v>
      </c>
      <c r="P819" s="160">
        <f>+[1]data1cf!AO818</f>
        <v>-2278.7475749884579</v>
      </c>
      <c r="Q819" s="160">
        <f>+[1]data1cf!AP818</f>
        <v>-2279.6028343976791</v>
      </c>
      <c r="R819" s="160">
        <f>+[1]data1cf!AQ818</f>
        <v>1084.6596951588301</v>
      </c>
      <c r="S819" s="160">
        <f>+[1]data1cf!AR818</f>
        <v>0</v>
      </c>
      <c r="T819" s="160">
        <f>+[1]data1cf!AS818</f>
        <v>0</v>
      </c>
      <c r="U819" s="160">
        <f>+[1]data1cf!AT818</f>
        <v>0</v>
      </c>
      <c r="V819" s="160">
        <f>+[1]data1cf!AU818</f>
        <v>0</v>
      </c>
      <c r="W819" s="160">
        <f>+[1]data1cf!AV818</f>
        <v>0</v>
      </c>
      <c r="X819" s="160">
        <f>+[1]data1cf!AW818</f>
        <v>0</v>
      </c>
      <c r="Y819" s="160">
        <f>+[1]data1cf!AX818</f>
        <v>0</v>
      </c>
      <c r="Z819" s="160">
        <f>+[1]data1cf!AY818</f>
        <v>0</v>
      </c>
      <c r="AA819" s="160">
        <f>+[1]data1cf!AZ818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1"/>
        <v>-97608.743964698209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0">
        <f>+[1]data1cf!AA819</f>
        <v>-91926.023196254871</v>
      </c>
      <c r="C820" s="160">
        <f>+[1]data1cf!AB819</f>
        <v>-7581.1678512968301</v>
      </c>
      <c r="D820" s="160">
        <f>+[1]data1cf!AC819</f>
        <v>-3511.0425117587738</v>
      </c>
      <c r="E820" s="160">
        <f>+[1]data1cf!AD819</f>
        <v>-3151.1838079426079</v>
      </c>
      <c r="F820" s="160">
        <f>+[1]data1cf!AE819</f>
        <v>-3416.9057854579382</v>
      </c>
      <c r="G820" s="160">
        <f>+[1]data1cf!AF819</f>
        <v>-3666.468410794505</v>
      </c>
      <c r="H820" s="160">
        <f>+[1]data1cf!AG819</f>
        <v>-2383.0126332316322</v>
      </c>
      <c r="I820" s="160">
        <f>+[1]data1cf!AH819</f>
        <v>-2501.5341785294613</v>
      </c>
      <c r="J820" s="160">
        <f>+[1]data1cf!AI819</f>
        <v>-2513.968381064451</v>
      </c>
      <c r="K820" s="160">
        <f>+[1]data1cf!AJ819</f>
        <v>-2523.2015258936203</v>
      </c>
      <c r="L820" s="160">
        <f>+[1]data1cf!AK819</f>
        <v>-2551.4623159448615</v>
      </c>
      <c r="M820" s="160">
        <f>+[1]data1cf!AL819</f>
        <v>-2549.9801601964427</v>
      </c>
      <c r="N820" s="160">
        <f>+[1]data1cf!AM819</f>
        <v>-2567.5490484767679</v>
      </c>
      <c r="O820" s="160">
        <f>+[1]data1cf!AN819</f>
        <v>-2377.7804773283065</v>
      </c>
      <c r="P820" s="160">
        <f>+[1]data1cf!AO819</f>
        <v>-2339.3575340025882</v>
      </c>
      <c r="Q820" s="160">
        <f>+[1]data1cf!AP819</f>
        <v>-2340.3155221559018</v>
      </c>
      <c r="R820" s="160">
        <f>+[1]data1cf!AQ819</f>
        <v>1054.3547156517648</v>
      </c>
      <c r="S820" s="160">
        <f>+[1]data1cf!AR819</f>
        <v>0</v>
      </c>
      <c r="T820" s="160">
        <f>+[1]data1cf!AS819</f>
        <v>0</v>
      </c>
      <c r="U820" s="160">
        <f>+[1]data1cf!AT819</f>
        <v>0</v>
      </c>
      <c r="V820" s="160">
        <f>+[1]data1cf!AU819</f>
        <v>0</v>
      </c>
      <c r="W820" s="160">
        <f>+[1]data1cf!AV819</f>
        <v>0</v>
      </c>
      <c r="X820" s="160">
        <f>+[1]data1cf!AW819</f>
        <v>0</v>
      </c>
      <c r="Y820" s="160">
        <f>+[1]data1cf!AX819</f>
        <v>0</v>
      </c>
      <c r="Z820" s="160">
        <f>+[1]data1cf!AY819</f>
        <v>0</v>
      </c>
      <c r="AA820" s="160">
        <f>+[1]data1cf!AZ819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2">SUMPRODUCT(B820:AJ820,PVCapPrice)</f>
        <v>-95845.486590056447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0">
        <f>+[1]data1cf!AA820</f>
        <v>-93339.545195400497</v>
      </c>
      <c r="C821" s="160">
        <f>+[1]data1cf!AB820</f>
        <v>-7463.287360958373</v>
      </c>
      <c r="D821" s="160">
        <f>+[1]data1cf!AC820</f>
        <v>-3432.8972992413223</v>
      </c>
      <c r="E821" s="160">
        <f>+[1]data1cf!AD820</f>
        <v>-3111.8537242017628</v>
      </c>
      <c r="F821" s="160">
        <f>+[1]data1cf!AE820</f>
        <v>-3401.534869272316</v>
      </c>
      <c r="G821" s="160">
        <f>+[1]data1cf!AF820</f>
        <v>-3638.4716124596448</v>
      </c>
      <c r="H821" s="160">
        <f>+[1]data1cf!AG820</f>
        <v>-2348.7739641230469</v>
      </c>
      <c r="I821" s="160">
        <f>+[1]data1cf!AH820</f>
        <v>-2469.1091146866602</v>
      </c>
      <c r="J821" s="160">
        <f>+[1]data1cf!AI820</f>
        <v>-2481.5433172216499</v>
      </c>
      <c r="K821" s="160">
        <f>+[1]data1cf!AJ820</f>
        <v>-2490.721504315492</v>
      </c>
      <c r="L821" s="160">
        <f>+[1]data1cf!AK820</f>
        <v>-2519.0372521020599</v>
      </c>
      <c r="M821" s="160">
        <f>+[1]data1cf!AL820</f>
        <v>-2517.5001386183148</v>
      </c>
      <c r="N821" s="160">
        <f>+[1]data1cf!AM820</f>
        <v>-2535.1239846339668</v>
      </c>
      <c r="O821" s="160">
        <f>+[1]data1cf!AN820</f>
        <v>-2345.3004557501786</v>
      </c>
      <c r="P821" s="160">
        <f>+[1]data1cf!AO820</f>
        <v>-2306.932470159787</v>
      </c>
      <c r="Q821" s="160">
        <f>+[1]data1cf!AP820</f>
        <v>-2307.8355005777739</v>
      </c>
      <c r="R821" s="160">
        <f>+[1]data1cf!AQ820</f>
        <v>1070.5672475731656</v>
      </c>
      <c r="S821" s="160">
        <f>+[1]data1cf!AR820</f>
        <v>0</v>
      </c>
      <c r="T821" s="160">
        <f>+[1]data1cf!AS820</f>
        <v>0</v>
      </c>
      <c r="U821" s="160">
        <f>+[1]data1cf!AT820</f>
        <v>0</v>
      </c>
      <c r="V821" s="160">
        <f>+[1]data1cf!AU820</f>
        <v>0</v>
      </c>
      <c r="W821" s="160">
        <f>+[1]data1cf!AV820</f>
        <v>0</v>
      </c>
      <c r="X821" s="160">
        <f>+[1]data1cf!AW820</f>
        <v>0</v>
      </c>
      <c r="Y821" s="160">
        <f>+[1]data1cf!AX820</f>
        <v>0</v>
      </c>
      <c r="Z821" s="160">
        <f>+[1]data1cf!AY820</f>
        <v>0</v>
      </c>
      <c r="AA821" s="160">
        <f>+[1]data1cf!AZ820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2"/>
        <v>-96794.31570560846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0">
        <f>+[1]data1cf!AA821</f>
        <v>-93077.746875499259</v>
      </c>
      <c r="C822" s="160">
        <f>+[1]data1cf!AB821</f>
        <v>-7501.6909473062869</v>
      </c>
      <c r="D822" s="160">
        <f>+[1]data1cf!AC821</f>
        <v>-3432.6575885455036</v>
      </c>
      <c r="E822" s="160">
        <f>+[1]data1cf!AD821</f>
        <v>-3132.0794398747239</v>
      </c>
      <c r="F822" s="160">
        <f>+[1]data1cf!AE821</f>
        <v>-3320.2762739536188</v>
      </c>
      <c r="G822" s="160">
        <f>+[1]data1cf!AF821</f>
        <v>-3736.4746857523091</v>
      </c>
      <c r="H822" s="160">
        <f>+[1]data1cf!AG821</f>
        <v>-2355.1153058592918</v>
      </c>
      <c r="I822" s="160">
        <f>+[1]data1cf!AH821</f>
        <v>-2475.1145587065384</v>
      </c>
      <c r="J822" s="160">
        <f>+[1]data1cf!AI821</f>
        <v>-2487.5487612415282</v>
      </c>
      <c r="K822" s="160">
        <f>+[1]data1cf!AJ821</f>
        <v>-2496.7371270540484</v>
      </c>
      <c r="L822" s="160">
        <f>+[1]data1cf!AK821</f>
        <v>-2525.0426961219387</v>
      </c>
      <c r="M822" s="160">
        <f>+[1]data1cf!AL821</f>
        <v>-2523.5157613568708</v>
      </c>
      <c r="N822" s="160">
        <f>+[1]data1cf!AM821</f>
        <v>-2541.129428653845</v>
      </c>
      <c r="O822" s="160">
        <f>+[1]data1cf!AN821</f>
        <v>-2351.3160784887345</v>
      </c>
      <c r="P822" s="160">
        <f>+[1]data1cf!AO821</f>
        <v>-2312.9379141796653</v>
      </c>
      <c r="Q822" s="160">
        <f>+[1]data1cf!AP821</f>
        <v>-2313.8511233163299</v>
      </c>
      <c r="R822" s="160">
        <f>+[1]data1cf!AQ821</f>
        <v>1067.5645255632262</v>
      </c>
      <c r="S822" s="160">
        <f>+[1]data1cf!AR821</f>
        <v>0</v>
      </c>
      <c r="T822" s="160">
        <f>+[1]data1cf!AS821</f>
        <v>0</v>
      </c>
      <c r="U822" s="160">
        <f>+[1]data1cf!AT821</f>
        <v>0</v>
      </c>
      <c r="V822" s="160">
        <f>+[1]data1cf!AU821</f>
        <v>0</v>
      </c>
      <c r="W822" s="160">
        <f>+[1]data1cf!AV821</f>
        <v>0</v>
      </c>
      <c r="X822" s="160">
        <f>+[1]data1cf!AW821</f>
        <v>0</v>
      </c>
      <c r="Y822" s="160">
        <f>+[1]data1cf!AX821</f>
        <v>0</v>
      </c>
      <c r="Z822" s="160">
        <f>+[1]data1cf!AY821</f>
        <v>0</v>
      </c>
      <c r="AA822" s="160">
        <f>+[1]data1cf!AZ821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2"/>
        <v>-96626.877515044936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0">
        <f>+[1]data1cf!AA822</f>
        <v>-85289.277425813154</v>
      </c>
      <c r="C823" s="160">
        <f>+[1]data1cf!AB822</f>
        <v>-7729.4566481518696</v>
      </c>
      <c r="D823" s="160">
        <f>+[1]data1cf!AC822</f>
        <v>-3754.9906211871094</v>
      </c>
      <c r="E823" s="160">
        <f>+[1]data1cf!AD822</f>
        <v>-3523.3059999455513</v>
      </c>
      <c r="F823" s="160">
        <f>+[1]data1cf!AE822</f>
        <v>-3561.1179512586968</v>
      </c>
      <c r="G823" s="160">
        <f>+[1]data1cf!AF822</f>
        <v>-4001.7345063316488</v>
      </c>
      <c r="H823" s="160">
        <f>+[1]data1cf!AG822</f>
        <v>-2543.7694821022565</v>
      </c>
      <c r="I823" s="160">
        <f>+[1]data1cf!AH822</f>
        <v>-2653.775817106778</v>
      </c>
      <c r="J823" s="160">
        <f>+[1]data1cf!AI822</f>
        <v>-2666.2100196417678</v>
      </c>
      <c r="K823" s="160">
        <f>+[1]data1cf!AJ822</f>
        <v>-2675.7012011464917</v>
      </c>
      <c r="L823" s="160">
        <f>+[1]data1cf!AK822</f>
        <v>-2703.7039545221783</v>
      </c>
      <c r="M823" s="160">
        <f>+[1]data1cf!AL822</f>
        <v>-2702.4798354493141</v>
      </c>
      <c r="N823" s="160">
        <f>+[1]data1cf!AM822</f>
        <v>-2719.7906870540846</v>
      </c>
      <c r="O823" s="160">
        <f>+[1]data1cf!AN822</f>
        <v>-2530.2801525811778</v>
      </c>
      <c r="P823" s="160">
        <f>+[1]data1cf!AO822</f>
        <v>-2491.5991725799049</v>
      </c>
      <c r="Q823" s="160">
        <f>+[1]data1cf!AP822</f>
        <v>-2492.8151974087732</v>
      </c>
      <c r="R823" s="160">
        <f>+[1]data1cf!AQ822</f>
        <v>978.2338963631064</v>
      </c>
      <c r="S823" s="160">
        <f>+[1]data1cf!AR822</f>
        <v>0</v>
      </c>
      <c r="T823" s="160">
        <f>+[1]data1cf!AS822</f>
        <v>0</v>
      </c>
      <c r="U823" s="160">
        <f>+[1]data1cf!AT822</f>
        <v>0</v>
      </c>
      <c r="V823" s="160">
        <f>+[1]data1cf!AU822</f>
        <v>0</v>
      </c>
      <c r="W823" s="160">
        <f>+[1]data1cf!AV822</f>
        <v>0</v>
      </c>
      <c r="X823" s="160">
        <f>+[1]data1cf!AW822</f>
        <v>0</v>
      </c>
      <c r="Y823" s="160">
        <f>+[1]data1cf!AX822</f>
        <v>0</v>
      </c>
      <c r="Z823" s="160">
        <f>+[1]data1cf!AY822</f>
        <v>0</v>
      </c>
      <c r="AA823" s="160">
        <f>+[1]data1cf!AZ822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2"/>
        <v>-91238.497784057137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0">
        <f>+[1]data1cf!AA823</f>
        <v>-86976.353035213586</v>
      </c>
      <c r="C824" s="160">
        <f>+[1]data1cf!AB823</f>
        <v>-7700.8642640020516</v>
      </c>
      <c r="D824" s="160">
        <f>+[1]data1cf!AC823</f>
        <v>-3735.5401764241456</v>
      </c>
      <c r="E824" s="160">
        <f>+[1]data1cf!AD823</f>
        <v>-3171.3019662519628</v>
      </c>
      <c r="F824" s="160">
        <f>+[1]data1cf!AE823</f>
        <v>-3403.4839011294662</v>
      </c>
      <c r="G824" s="160">
        <f>+[1]data1cf!AF823</f>
        <v>-3885.3245404362106</v>
      </c>
      <c r="H824" s="160">
        <f>+[1]data1cf!AG823</f>
        <v>-2502.9047317932127</v>
      </c>
      <c r="I824" s="160">
        <f>+[1]data1cf!AH823</f>
        <v>-2615.0756522876195</v>
      </c>
      <c r="J824" s="160">
        <f>+[1]data1cf!AI823</f>
        <v>-2627.5098548226097</v>
      </c>
      <c r="K824" s="160">
        <f>+[1]data1cf!AJ823</f>
        <v>-2636.9354428276397</v>
      </c>
      <c r="L824" s="160">
        <f>+[1]data1cf!AK823</f>
        <v>-2665.0037897030197</v>
      </c>
      <c r="M824" s="160">
        <f>+[1]data1cf!AL823</f>
        <v>-2663.7140771304621</v>
      </c>
      <c r="N824" s="160">
        <f>+[1]data1cf!AM823</f>
        <v>-2681.0905222349261</v>
      </c>
      <c r="O824" s="160">
        <f>+[1]data1cf!AN823</f>
        <v>-2491.5143942623258</v>
      </c>
      <c r="P824" s="160">
        <f>+[1]data1cf!AO823</f>
        <v>-2452.8990077607464</v>
      </c>
      <c r="Q824" s="160">
        <f>+[1]data1cf!AP823</f>
        <v>-2454.0494390899212</v>
      </c>
      <c r="R824" s="160">
        <f>+[1]data1cf!AQ823</f>
        <v>997.58397877268567</v>
      </c>
      <c r="S824" s="160">
        <f>+[1]data1cf!AR823</f>
        <v>0</v>
      </c>
      <c r="T824" s="160">
        <f>+[1]data1cf!AS823</f>
        <v>0</v>
      </c>
      <c r="U824" s="160">
        <f>+[1]data1cf!AT823</f>
        <v>0</v>
      </c>
      <c r="V824" s="160">
        <f>+[1]data1cf!AU823</f>
        <v>0</v>
      </c>
      <c r="W824" s="160">
        <f>+[1]data1cf!AV823</f>
        <v>0</v>
      </c>
      <c r="X824" s="160">
        <f>+[1]data1cf!AW823</f>
        <v>0</v>
      </c>
      <c r="Y824" s="160">
        <f>+[1]data1cf!AX823</f>
        <v>0</v>
      </c>
      <c r="Z824" s="160">
        <f>+[1]data1cf!AY823</f>
        <v>0</v>
      </c>
      <c r="AA824" s="160">
        <f>+[1]data1cf!AZ823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2"/>
        <v>-92227.823087098252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0">
        <f>+[1]data1cf!AA824</f>
        <v>-93865.508690162329</v>
      </c>
      <c r="C825" s="160">
        <f>+[1]data1cf!AB824</f>
        <v>-7507.1172416313138</v>
      </c>
      <c r="D825" s="160">
        <f>+[1]data1cf!AC824</f>
        <v>-3487.3950876644121</v>
      </c>
      <c r="E825" s="160">
        <f>+[1]data1cf!AD824</f>
        <v>-3128.4778422983914</v>
      </c>
      <c r="F825" s="160">
        <f>+[1]data1cf!AE824</f>
        <v>-3327.1943044224804</v>
      </c>
      <c r="G825" s="160">
        <f>+[1]data1cf!AF824</f>
        <v>-3860.4907480877741</v>
      </c>
      <c r="H825" s="160">
        <f>+[1]data1cf!AG824</f>
        <v>-2336.0339501216872</v>
      </c>
      <c r="I825" s="160">
        <f>+[1]data1cf!AH824</f>
        <v>-2457.0439328876196</v>
      </c>
      <c r="J825" s="160">
        <f>+[1]data1cf!AI824</f>
        <v>-2469.4781354226097</v>
      </c>
      <c r="K825" s="160">
        <f>+[1]data1cf!AJ824</f>
        <v>-2478.6358730557749</v>
      </c>
      <c r="L825" s="160">
        <f>+[1]data1cf!AK824</f>
        <v>-2506.9720703030198</v>
      </c>
      <c r="M825" s="160">
        <f>+[1]data1cf!AL824</f>
        <v>-2505.4145073585978</v>
      </c>
      <c r="N825" s="160">
        <f>+[1]data1cf!AM824</f>
        <v>-2523.0588028349262</v>
      </c>
      <c r="O825" s="160">
        <f>+[1]data1cf!AN824</f>
        <v>-2333.2148244904611</v>
      </c>
      <c r="P825" s="160">
        <f>+[1]data1cf!AO824</f>
        <v>-2294.8672883607464</v>
      </c>
      <c r="Q825" s="160">
        <f>+[1]data1cf!AP824</f>
        <v>-2295.7498693180569</v>
      </c>
      <c r="R825" s="160">
        <f>+[1]data1cf!AQ824</f>
        <v>1076.5998384726856</v>
      </c>
      <c r="S825" s="160">
        <f>+[1]data1cf!AR824</f>
        <v>0</v>
      </c>
      <c r="T825" s="160">
        <f>+[1]data1cf!AS824</f>
        <v>0</v>
      </c>
      <c r="U825" s="160">
        <f>+[1]data1cf!AT824</f>
        <v>0</v>
      </c>
      <c r="V825" s="160">
        <f>+[1]data1cf!AU824</f>
        <v>0</v>
      </c>
      <c r="W825" s="160">
        <f>+[1]data1cf!AV824</f>
        <v>0</v>
      </c>
      <c r="X825" s="160">
        <f>+[1]data1cf!AW824</f>
        <v>0</v>
      </c>
      <c r="Y825" s="160">
        <f>+[1]data1cf!AX824</f>
        <v>0</v>
      </c>
      <c r="Z825" s="160">
        <f>+[1]data1cf!AY824</f>
        <v>0</v>
      </c>
      <c r="AA825" s="160">
        <f>+[1]data1cf!AZ824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2"/>
        <v>-97347.836758227888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0">
        <f>+[1]data1cf!AA825</f>
        <v>-96126.362315484483</v>
      </c>
      <c r="C826" s="160">
        <f>+[1]data1cf!AB825</f>
        <v>-7463.3122344361718</v>
      </c>
      <c r="D826" s="160">
        <f>+[1]data1cf!AC825</f>
        <v>-3411.856522527135</v>
      </c>
      <c r="E826" s="160">
        <f>+[1]data1cf!AD825</f>
        <v>-3082.4473847069244</v>
      </c>
      <c r="F826" s="160">
        <f>+[1]data1cf!AE825</f>
        <v>-3459.2977049268111</v>
      </c>
      <c r="G826" s="160">
        <f>+[1]data1cf!AF825</f>
        <v>-3539.4325495557678</v>
      </c>
      <c r="H826" s="160">
        <f>+[1]data1cf!AG825</f>
        <v>-2281.271011004264</v>
      </c>
      <c r="I826" s="160">
        <f>+[1]data1cf!AH825</f>
        <v>-2405.1817594056292</v>
      </c>
      <c r="J826" s="160">
        <f>+[1]data1cf!AI825</f>
        <v>-2417.6159619406194</v>
      </c>
      <c r="K826" s="160">
        <f>+[1]data1cf!AJ825</f>
        <v>-2426.6857975848325</v>
      </c>
      <c r="L826" s="160">
        <f>+[1]data1cf!AK825</f>
        <v>-2455.1098968210299</v>
      </c>
      <c r="M826" s="160">
        <f>+[1]data1cf!AL825</f>
        <v>-2453.4644318876553</v>
      </c>
      <c r="N826" s="160">
        <f>+[1]data1cf!AM825</f>
        <v>-2471.1966293529358</v>
      </c>
      <c r="O826" s="160">
        <f>+[1]data1cf!AN825</f>
        <v>-2281.2647490195186</v>
      </c>
      <c r="P826" s="160">
        <f>+[1]data1cf!AO825</f>
        <v>-2243.0051148787561</v>
      </c>
      <c r="Q826" s="160">
        <f>+[1]data1cf!AP825</f>
        <v>-2243.799793847114</v>
      </c>
      <c r="R826" s="160">
        <f>+[1]data1cf!AQ825</f>
        <v>1102.5309252136808</v>
      </c>
      <c r="S826" s="160">
        <f>+[1]data1cf!AR825</f>
        <v>0</v>
      </c>
      <c r="T826" s="160">
        <f>+[1]data1cf!AS825</f>
        <v>0</v>
      </c>
      <c r="U826" s="160">
        <f>+[1]data1cf!AT825</f>
        <v>0</v>
      </c>
      <c r="V826" s="160">
        <f>+[1]data1cf!AU825</f>
        <v>0</v>
      </c>
      <c r="W826" s="160">
        <f>+[1]data1cf!AV825</f>
        <v>0</v>
      </c>
      <c r="X826" s="160">
        <f>+[1]data1cf!AW825</f>
        <v>0</v>
      </c>
      <c r="Y826" s="160">
        <f>+[1]data1cf!AX825</f>
        <v>0</v>
      </c>
      <c r="Z826" s="160">
        <f>+[1]data1cf!AY825</f>
        <v>0</v>
      </c>
      <c r="AA826" s="160">
        <f>+[1]data1cf!AZ825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2"/>
        <v>-98973.002166158753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0">
        <f>+[1]data1cf!AA826</f>
        <v>-99383.051553165089</v>
      </c>
      <c r="C827" s="160">
        <f>+[1]data1cf!AB826</f>
        <v>-7529.8301176444511</v>
      </c>
      <c r="D827" s="160">
        <f>+[1]data1cf!AC826</f>
        <v>-3246.9722354415549</v>
      </c>
      <c r="E827" s="160">
        <f>+[1]data1cf!AD826</f>
        <v>-2811.3520350994404</v>
      </c>
      <c r="F827" s="160">
        <f>+[1]data1cf!AE826</f>
        <v>-3167.656662878866</v>
      </c>
      <c r="G827" s="160">
        <f>+[1]data1cf!AF826</f>
        <v>-3528.3732544200966</v>
      </c>
      <c r="H827" s="160">
        <f>+[1]data1cf!AG826</f>
        <v>-2202.3867026837474</v>
      </c>
      <c r="I827" s="160">
        <f>+[1]data1cf!AH826</f>
        <v>-2330.4759136446264</v>
      </c>
      <c r="J827" s="160">
        <f>+[1]data1cf!AI826</f>
        <v>-2342.9101161796166</v>
      </c>
      <c r="K827" s="160">
        <f>+[1]data1cf!AJ826</f>
        <v>-2351.8533317462689</v>
      </c>
      <c r="L827" s="160">
        <f>+[1]data1cf!AK826</f>
        <v>-2380.4040510600271</v>
      </c>
      <c r="M827" s="160">
        <f>+[1]data1cf!AL826</f>
        <v>-2378.6319660490913</v>
      </c>
      <c r="N827" s="160">
        <f>+[1]data1cf!AM826</f>
        <v>-2396.490783591933</v>
      </c>
      <c r="O827" s="160">
        <f>+[1]data1cf!AN826</f>
        <v>-2206.432283180955</v>
      </c>
      <c r="P827" s="160">
        <f>+[1]data1cf!AO826</f>
        <v>-2168.2992691177533</v>
      </c>
      <c r="Q827" s="160">
        <f>+[1]data1cf!AP826</f>
        <v>-2168.9673280085503</v>
      </c>
      <c r="R827" s="160">
        <f>+[1]data1cf!AQ826</f>
        <v>1139.8838480941822</v>
      </c>
      <c r="S827" s="160">
        <f>+[1]data1cf!AR826</f>
        <v>0</v>
      </c>
      <c r="T827" s="160">
        <f>+[1]data1cf!AS826</f>
        <v>0</v>
      </c>
      <c r="U827" s="160">
        <f>+[1]data1cf!AT826</f>
        <v>0</v>
      </c>
      <c r="V827" s="160">
        <f>+[1]data1cf!AU826</f>
        <v>0</v>
      </c>
      <c r="W827" s="160">
        <f>+[1]data1cf!AV826</f>
        <v>0</v>
      </c>
      <c r="X827" s="160">
        <f>+[1]data1cf!AW826</f>
        <v>0</v>
      </c>
      <c r="Y827" s="160">
        <f>+[1]data1cf!AX826</f>
        <v>0</v>
      </c>
      <c r="Z827" s="160">
        <f>+[1]data1cf!AY826</f>
        <v>0</v>
      </c>
      <c r="AA827" s="160">
        <f>+[1]data1cf!AZ826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2"/>
        <v>-101215.35083238095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0">
        <f>+[1]data1cf!AA827</f>
        <v>-97146.869672372413</v>
      </c>
      <c r="C828" s="160">
        <f>+[1]data1cf!AB827</f>
        <v>-7496.0069317486432</v>
      </c>
      <c r="D828" s="160">
        <f>+[1]data1cf!AC827</f>
        <v>-3318.7341866988691</v>
      </c>
      <c r="E828" s="160">
        <f>+[1]data1cf!AD827</f>
        <v>-2991.8894755878482</v>
      </c>
      <c r="F828" s="160">
        <f>+[1]data1cf!AE827</f>
        <v>-3373.5940419758376</v>
      </c>
      <c r="G828" s="160">
        <f>+[1]data1cf!AF827</f>
        <v>-3604.0117775738495</v>
      </c>
      <c r="H828" s="160">
        <f>+[1]data1cf!AG827</f>
        <v>-2256.5520368839589</v>
      </c>
      <c r="I828" s="160">
        <f>+[1]data1cf!AH827</f>
        <v>-2381.7721370445061</v>
      </c>
      <c r="J828" s="160">
        <f>+[1]data1cf!AI827</f>
        <v>-2394.2063395794958</v>
      </c>
      <c r="K828" s="160">
        <f>+[1]data1cf!AJ827</f>
        <v>-2403.2364978976734</v>
      </c>
      <c r="L828" s="160">
        <f>+[1]data1cf!AK827</f>
        <v>-2431.7002744599058</v>
      </c>
      <c r="M828" s="160">
        <f>+[1]data1cf!AL827</f>
        <v>-2430.0151322004958</v>
      </c>
      <c r="N828" s="160">
        <f>+[1]data1cf!AM827</f>
        <v>-2447.7870069918126</v>
      </c>
      <c r="O828" s="160">
        <f>+[1]data1cf!AN827</f>
        <v>-2257.8154493323595</v>
      </c>
      <c r="P828" s="160">
        <f>+[1]data1cf!AO827</f>
        <v>-2219.5954925176329</v>
      </c>
      <c r="Q828" s="160">
        <f>+[1]data1cf!AP827</f>
        <v>-2220.3504941599549</v>
      </c>
      <c r="R828" s="160">
        <f>+[1]data1cf!AQ827</f>
        <v>1114.2357363942426</v>
      </c>
      <c r="S828" s="160">
        <f>+[1]data1cf!AR827</f>
        <v>0</v>
      </c>
      <c r="T828" s="160">
        <f>+[1]data1cf!AS827</f>
        <v>0</v>
      </c>
      <c r="U828" s="160">
        <f>+[1]data1cf!AT827</f>
        <v>0</v>
      </c>
      <c r="V828" s="160">
        <f>+[1]data1cf!AU827</f>
        <v>0</v>
      </c>
      <c r="W828" s="160">
        <f>+[1]data1cf!AV827</f>
        <v>0</v>
      </c>
      <c r="X828" s="160">
        <f>+[1]data1cf!AW827</f>
        <v>0</v>
      </c>
      <c r="Y828" s="160">
        <f>+[1]data1cf!AX827</f>
        <v>0</v>
      </c>
      <c r="Z828" s="160">
        <f>+[1]data1cf!AY827</f>
        <v>0</v>
      </c>
      <c r="AA828" s="160">
        <f>+[1]data1cf!AZ827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2"/>
        <v>-99686.096437244501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0">
        <f>+[1]data1cf!AA828</f>
        <v>-93305.547797756997</v>
      </c>
      <c r="C829" s="160">
        <f>+[1]data1cf!AB828</f>
        <v>-7556.1370607105973</v>
      </c>
      <c r="D829" s="160">
        <f>+[1]data1cf!AC828</f>
        <v>-3440.3430153150293</v>
      </c>
      <c r="E829" s="160">
        <f>+[1]data1cf!AD828</f>
        <v>-2992.8640356858723</v>
      </c>
      <c r="F829" s="160">
        <f>+[1]data1cf!AE828</f>
        <v>-3308.470535106886</v>
      </c>
      <c r="G829" s="160">
        <f>+[1]data1cf!AF828</f>
        <v>-3556.6209752738823</v>
      </c>
      <c r="H829" s="160">
        <f>+[1]data1cf!AG828</f>
        <v>-2349.5974572481437</v>
      </c>
      <c r="I829" s="160">
        <f>+[1]data1cf!AH828</f>
        <v>-2469.8889877906836</v>
      </c>
      <c r="J829" s="160">
        <f>+[1]data1cf!AI828</f>
        <v>-2482.3231903256737</v>
      </c>
      <c r="K829" s="160">
        <f>+[1]data1cf!AJ828</f>
        <v>-2491.5026992383364</v>
      </c>
      <c r="L829" s="160">
        <f>+[1]data1cf!AK828</f>
        <v>-2519.8171252060838</v>
      </c>
      <c r="M829" s="160">
        <f>+[1]data1cf!AL828</f>
        <v>-2518.2813335411588</v>
      </c>
      <c r="N829" s="160">
        <f>+[1]data1cf!AM828</f>
        <v>-2535.9038577379906</v>
      </c>
      <c r="O829" s="160">
        <f>+[1]data1cf!AN828</f>
        <v>-2346.0816506730225</v>
      </c>
      <c r="P829" s="160">
        <f>+[1]data1cf!AO828</f>
        <v>-2307.7123432638109</v>
      </c>
      <c r="Q829" s="160">
        <f>+[1]data1cf!AP828</f>
        <v>-2308.6166955006179</v>
      </c>
      <c r="R829" s="160">
        <f>+[1]data1cf!AQ828</f>
        <v>1070.1773110211536</v>
      </c>
      <c r="S829" s="160">
        <f>+[1]data1cf!AR828</f>
        <v>0</v>
      </c>
      <c r="T829" s="160">
        <f>+[1]data1cf!AS828</f>
        <v>0</v>
      </c>
      <c r="U829" s="160">
        <f>+[1]data1cf!AT828</f>
        <v>0</v>
      </c>
      <c r="V829" s="160">
        <f>+[1]data1cf!AU828</f>
        <v>0</v>
      </c>
      <c r="W829" s="160">
        <f>+[1]data1cf!AV828</f>
        <v>0</v>
      </c>
      <c r="X829" s="160">
        <f>+[1]data1cf!AW828</f>
        <v>0</v>
      </c>
      <c r="Y829" s="160">
        <f>+[1]data1cf!AX828</f>
        <v>0</v>
      </c>
      <c r="Z829" s="160">
        <f>+[1]data1cf!AY828</f>
        <v>0</v>
      </c>
      <c r="AA829" s="160">
        <f>+[1]data1cf!AZ828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2"/>
        <v>-96694.236755361228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0">
        <f>+[1]data1cf!AA829</f>
        <v>-85642.134209844357</v>
      </c>
      <c r="C830" s="160">
        <f>+[1]data1cf!AB829</f>
        <v>-7759.5793551757315</v>
      </c>
      <c r="D830" s="160">
        <f>+[1]data1cf!AC829</f>
        <v>-3741.2874178318471</v>
      </c>
      <c r="E830" s="160">
        <f>+[1]data1cf!AD829</f>
        <v>-3435.026431524524</v>
      </c>
      <c r="F830" s="160">
        <f>+[1]data1cf!AE829</f>
        <v>-3688.5461394570866</v>
      </c>
      <c r="G830" s="160">
        <f>+[1]data1cf!AF829</f>
        <v>-3800.1529975005978</v>
      </c>
      <c r="H830" s="160">
        <f>+[1]data1cf!AG829</f>
        <v>-2535.2225003938242</v>
      </c>
      <c r="I830" s="160">
        <f>+[1]data1cf!AH829</f>
        <v>-2645.6815647665289</v>
      </c>
      <c r="J830" s="160">
        <f>+[1]data1cf!AI829</f>
        <v>-2658.1157673015191</v>
      </c>
      <c r="K830" s="160">
        <f>+[1]data1cf!AJ829</f>
        <v>-2667.5932297344798</v>
      </c>
      <c r="L830" s="160">
        <f>+[1]data1cf!AK829</f>
        <v>-2695.6097021819296</v>
      </c>
      <c r="M830" s="160">
        <f>+[1]data1cf!AL829</f>
        <v>-2694.3718640373027</v>
      </c>
      <c r="N830" s="160">
        <f>+[1]data1cf!AM829</f>
        <v>-2711.696434713836</v>
      </c>
      <c r="O830" s="160">
        <f>+[1]data1cf!AN829</f>
        <v>-2522.1721811691664</v>
      </c>
      <c r="P830" s="160">
        <f>+[1]data1cf!AO829</f>
        <v>-2483.5049202396563</v>
      </c>
      <c r="Q830" s="160">
        <f>+[1]data1cf!AP829</f>
        <v>-2484.7072259967617</v>
      </c>
      <c r="R830" s="160">
        <f>+[1]data1cf!AQ829</f>
        <v>982.28102253323084</v>
      </c>
      <c r="S830" s="160">
        <f>+[1]data1cf!AR829</f>
        <v>0</v>
      </c>
      <c r="T830" s="160">
        <f>+[1]data1cf!AS829</f>
        <v>0</v>
      </c>
      <c r="U830" s="160">
        <f>+[1]data1cf!AT829</f>
        <v>0</v>
      </c>
      <c r="V830" s="160">
        <f>+[1]data1cf!AU829</f>
        <v>0</v>
      </c>
      <c r="W830" s="160">
        <f>+[1]data1cf!AV829</f>
        <v>0</v>
      </c>
      <c r="X830" s="160">
        <f>+[1]data1cf!AW829</f>
        <v>0</v>
      </c>
      <c r="Y830" s="160">
        <f>+[1]data1cf!AX829</f>
        <v>0</v>
      </c>
      <c r="Z830" s="160">
        <f>+[1]data1cf!AY829</f>
        <v>0</v>
      </c>
      <c r="AA830" s="160">
        <f>+[1]data1cf!AZ829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2"/>
        <v>-91460.849407820482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0">
        <f>+[1]data1cf!AA830</f>
        <v>-99535.615216379811</v>
      </c>
      <c r="C831" s="160">
        <f>+[1]data1cf!AB830</f>
        <v>-7295.3769090015221</v>
      </c>
      <c r="D831" s="160">
        <f>+[1]data1cf!AC830</f>
        <v>-3219.0359069014312</v>
      </c>
      <c r="E831" s="160">
        <f>+[1]data1cf!AD830</f>
        <v>-2813.830293041422</v>
      </c>
      <c r="F831" s="160">
        <f>+[1]data1cf!AE830</f>
        <v>-3182.5600865029974</v>
      </c>
      <c r="G831" s="160">
        <f>+[1]data1cf!AF830</f>
        <v>-3406.97060807355</v>
      </c>
      <c r="H831" s="160">
        <f>+[1]data1cf!AG830</f>
        <v>-2198.6912690180811</v>
      </c>
      <c r="I831" s="160">
        <f>+[1]data1cf!AH830</f>
        <v>-2326.9762252614114</v>
      </c>
      <c r="J831" s="160">
        <f>+[1]data1cf!AI830</f>
        <v>-2339.4104277964011</v>
      </c>
      <c r="K831" s="160">
        <f>+[1]data1cf!AJ830</f>
        <v>-2348.3477116878275</v>
      </c>
      <c r="L831" s="160">
        <f>+[1]data1cf!AK830</f>
        <v>-2376.9043626768116</v>
      </c>
      <c r="M831" s="160">
        <f>+[1]data1cf!AL830</f>
        <v>-2375.1263459906504</v>
      </c>
      <c r="N831" s="160">
        <f>+[1]data1cf!AM830</f>
        <v>-2392.991095208718</v>
      </c>
      <c r="O831" s="160">
        <f>+[1]data1cf!AN830</f>
        <v>-2202.9266631225137</v>
      </c>
      <c r="P831" s="160">
        <f>+[1]data1cf!AO830</f>
        <v>-2164.7995807345383</v>
      </c>
      <c r="Q831" s="160">
        <f>+[1]data1cf!AP830</f>
        <v>-2165.4617079501095</v>
      </c>
      <c r="R831" s="160">
        <f>+[1]data1cf!AQ830</f>
        <v>1141.6336922857897</v>
      </c>
      <c r="S831" s="160">
        <f>+[1]data1cf!AR830</f>
        <v>0</v>
      </c>
      <c r="T831" s="160">
        <f>+[1]data1cf!AS830</f>
        <v>0</v>
      </c>
      <c r="U831" s="160">
        <f>+[1]data1cf!AT830</f>
        <v>0</v>
      </c>
      <c r="V831" s="160">
        <f>+[1]data1cf!AU830</f>
        <v>0</v>
      </c>
      <c r="W831" s="160">
        <f>+[1]data1cf!AV830</f>
        <v>0</v>
      </c>
      <c r="X831" s="160">
        <f>+[1]data1cf!AW830</f>
        <v>0</v>
      </c>
      <c r="Y831" s="160">
        <f>+[1]data1cf!AX830</f>
        <v>0</v>
      </c>
      <c r="Z831" s="160">
        <f>+[1]data1cf!AY830</f>
        <v>0</v>
      </c>
      <c r="AA831" s="160">
        <f>+[1]data1cf!AZ830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2"/>
        <v>-101103.59885855978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0">
        <f>+[1]data1cf!AA831</f>
        <v>-88253.135545306432</v>
      </c>
      <c r="C832" s="160">
        <f>+[1]data1cf!AB831</f>
        <v>-7638.5470037657169</v>
      </c>
      <c r="D832" s="160">
        <f>+[1]data1cf!AC831</f>
        <v>-3711.251597859954</v>
      </c>
      <c r="E832" s="160">
        <f>+[1]data1cf!AD831</f>
        <v>-3208.1279721310439</v>
      </c>
      <c r="F832" s="160">
        <f>+[1]data1cf!AE831</f>
        <v>-3597.9382925153973</v>
      </c>
      <c r="G832" s="160">
        <f>+[1]data1cf!AF831</f>
        <v>-3818.3626620283903</v>
      </c>
      <c r="H832" s="160">
        <f>+[1]data1cf!AG831</f>
        <v>-2471.9781994059417</v>
      </c>
      <c r="I832" s="160">
        <f>+[1]data1cf!AH831</f>
        <v>-2585.7872829320977</v>
      </c>
      <c r="J832" s="160">
        <f>+[1]data1cf!AI831</f>
        <v>-2598.2214854670879</v>
      </c>
      <c r="K832" s="160">
        <f>+[1]data1cf!AJ831</f>
        <v>-2607.5974321681256</v>
      </c>
      <c r="L832" s="160">
        <f>+[1]data1cf!AK831</f>
        <v>-2635.7154203474979</v>
      </c>
      <c r="M832" s="160">
        <f>+[1]data1cf!AL831</f>
        <v>-2634.376066470948</v>
      </c>
      <c r="N832" s="160">
        <f>+[1]data1cf!AM831</f>
        <v>-2651.8021528794043</v>
      </c>
      <c r="O832" s="160">
        <f>+[1]data1cf!AN831</f>
        <v>-2462.1763836028122</v>
      </c>
      <c r="P832" s="160">
        <f>+[1]data1cf!AO831</f>
        <v>-2423.6106384052246</v>
      </c>
      <c r="Q832" s="160">
        <f>+[1]data1cf!AP831</f>
        <v>-2424.7114284304071</v>
      </c>
      <c r="R832" s="160">
        <f>+[1]data1cf!AQ831</f>
        <v>1012.2281634504465</v>
      </c>
      <c r="S832" s="160">
        <f>+[1]data1cf!AR831</f>
        <v>0</v>
      </c>
      <c r="T832" s="160">
        <f>+[1]data1cf!AS831</f>
        <v>0</v>
      </c>
      <c r="U832" s="160">
        <f>+[1]data1cf!AT831</f>
        <v>0</v>
      </c>
      <c r="V832" s="160">
        <f>+[1]data1cf!AU831</f>
        <v>0</v>
      </c>
      <c r="W832" s="160">
        <f>+[1]data1cf!AV831</f>
        <v>0</v>
      </c>
      <c r="X832" s="160">
        <f>+[1]data1cf!AW831</f>
        <v>0</v>
      </c>
      <c r="Y832" s="160">
        <f>+[1]data1cf!AX831</f>
        <v>0</v>
      </c>
      <c r="Z832" s="160">
        <f>+[1]data1cf!AY831</f>
        <v>0</v>
      </c>
      <c r="AA832" s="160">
        <f>+[1]data1cf!AZ831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2"/>
        <v>-93271.222385049667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0">
        <f>+[1]data1cf!AA832</f>
        <v>-96307.58666226994</v>
      </c>
      <c r="C833" s="160">
        <f>+[1]data1cf!AB832</f>
        <v>-7523.3181304395548</v>
      </c>
      <c r="D833" s="160">
        <f>+[1]data1cf!AC832</f>
        <v>-3418.5548050896823</v>
      </c>
      <c r="E833" s="160">
        <f>+[1]data1cf!AD832</f>
        <v>-3010.2257567072561</v>
      </c>
      <c r="F833" s="160">
        <f>+[1]data1cf!AE832</f>
        <v>-3148.1320834798817</v>
      </c>
      <c r="G833" s="160">
        <f>+[1]data1cf!AF832</f>
        <v>-3519.1795045876902</v>
      </c>
      <c r="H833" s="160">
        <f>+[1]data1cf!AG832</f>
        <v>-2276.8813513825835</v>
      </c>
      <c r="I833" s="160">
        <f>+[1]data1cf!AH832</f>
        <v>-2401.024617869848</v>
      </c>
      <c r="J833" s="160">
        <f>+[1]data1cf!AI832</f>
        <v>-2413.4588204048382</v>
      </c>
      <c r="K833" s="160">
        <f>+[1]data1cf!AJ832</f>
        <v>-2422.5216100464486</v>
      </c>
      <c r="L833" s="160">
        <f>+[1]data1cf!AK832</f>
        <v>-2450.9527552852487</v>
      </c>
      <c r="M833" s="160">
        <f>+[1]data1cf!AL832</f>
        <v>-2449.3002443492715</v>
      </c>
      <c r="N833" s="160">
        <f>+[1]data1cf!AM832</f>
        <v>-2467.0394878171551</v>
      </c>
      <c r="O833" s="160">
        <f>+[1]data1cf!AN832</f>
        <v>-2277.1005614811347</v>
      </c>
      <c r="P833" s="160">
        <f>+[1]data1cf!AO832</f>
        <v>-2238.8479733429754</v>
      </c>
      <c r="Q833" s="160">
        <f>+[1]data1cf!AP832</f>
        <v>-2239.6356063087301</v>
      </c>
      <c r="R833" s="160">
        <f>+[1]data1cf!AQ832</f>
        <v>1104.6094959815712</v>
      </c>
      <c r="S833" s="160">
        <f>+[1]data1cf!AR832</f>
        <v>0</v>
      </c>
      <c r="T833" s="160">
        <f>+[1]data1cf!AS832</f>
        <v>0</v>
      </c>
      <c r="U833" s="160">
        <f>+[1]data1cf!AT832</f>
        <v>0</v>
      </c>
      <c r="V833" s="160">
        <f>+[1]data1cf!AU832</f>
        <v>0</v>
      </c>
      <c r="W833" s="160">
        <f>+[1]data1cf!AV832</f>
        <v>0</v>
      </c>
      <c r="X833" s="160">
        <f>+[1]data1cf!AW832</f>
        <v>0</v>
      </c>
      <c r="Y833" s="160">
        <f>+[1]data1cf!AX832</f>
        <v>0</v>
      </c>
      <c r="Z833" s="160">
        <f>+[1]data1cf!AY832</f>
        <v>0</v>
      </c>
      <c r="AA833" s="160">
        <f>+[1]data1cf!AZ832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2"/>
        <v>-98966.038894605008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0">
        <f>+[1]data1cf!AA833</f>
        <v>-87571.190523873636</v>
      </c>
      <c r="C834" s="160">
        <f>+[1]data1cf!AB833</f>
        <v>-7650.4728407599468</v>
      </c>
      <c r="D834" s="160">
        <f>+[1]data1cf!AC833</f>
        <v>-3643.5514912387603</v>
      </c>
      <c r="E834" s="160">
        <f>+[1]data1cf!AD833</f>
        <v>-3292.3454580175921</v>
      </c>
      <c r="F834" s="160">
        <f>+[1]data1cf!AE833</f>
        <v>-3498.3736672702662</v>
      </c>
      <c r="G834" s="160">
        <f>+[1]data1cf!AF833</f>
        <v>-3775.3655848560402</v>
      </c>
      <c r="H834" s="160">
        <f>+[1]data1cf!AG833</f>
        <v>-2488.4964353818918</v>
      </c>
      <c r="I834" s="160">
        <f>+[1]data1cf!AH833</f>
        <v>-2601.4305561677488</v>
      </c>
      <c r="J834" s="160">
        <f>+[1]data1cf!AI833</f>
        <v>-2613.864758702739</v>
      </c>
      <c r="K834" s="160">
        <f>+[1]data1cf!AJ833</f>
        <v>-2623.26721942621</v>
      </c>
      <c r="L834" s="160">
        <f>+[1]data1cf!AK833</f>
        <v>-2651.358693583149</v>
      </c>
      <c r="M834" s="160">
        <f>+[1]data1cf!AL833</f>
        <v>-2650.0458537290324</v>
      </c>
      <c r="N834" s="160">
        <f>+[1]data1cf!AM833</f>
        <v>-2667.4454261150559</v>
      </c>
      <c r="O834" s="160">
        <f>+[1]data1cf!AN833</f>
        <v>-2477.8461708608961</v>
      </c>
      <c r="P834" s="160">
        <f>+[1]data1cf!AO833</f>
        <v>-2439.2539116408761</v>
      </c>
      <c r="Q834" s="160">
        <f>+[1]data1cf!AP833</f>
        <v>-2440.3812156884915</v>
      </c>
      <c r="R834" s="160">
        <f>+[1]data1cf!AQ833</f>
        <v>1004.406526832621</v>
      </c>
      <c r="S834" s="160">
        <f>+[1]data1cf!AR833</f>
        <v>0</v>
      </c>
      <c r="T834" s="160">
        <f>+[1]data1cf!AS833</f>
        <v>0</v>
      </c>
      <c r="U834" s="160">
        <f>+[1]data1cf!AT833</f>
        <v>0</v>
      </c>
      <c r="V834" s="160">
        <f>+[1]data1cf!AU833</f>
        <v>0</v>
      </c>
      <c r="W834" s="160">
        <f>+[1]data1cf!AV833</f>
        <v>0</v>
      </c>
      <c r="X834" s="160">
        <f>+[1]data1cf!AW833</f>
        <v>0</v>
      </c>
      <c r="Y834" s="160">
        <f>+[1]data1cf!AX833</f>
        <v>0</v>
      </c>
      <c r="Z834" s="160">
        <f>+[1]data1cf!AY833</f>
        <v>0</v>
      </c>
      <c r="AA834" s="160">
        <f>+[1]data1cf!AZ833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2"/>
        <v>-92673.355389020435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0">
        <f>+[1]data1cf!AA834</f>
        <v>-97887.868978748025</v>
      </c>
      <c r="C835" s="160">
        <f>+[1]data1cf!AB834</f>
        <v>-7481.6378080310697</v>
      </c>
      <c r="D835" s="160">
        <f>+[1]data1cf!AC834</f>
        <v>-3288.5307242029075</v>
      </c>
      <c r="E835" s="160">
        <f>+[1]data1cf!AD834</f>
        <v>-3025.5467798635182</v>
      </c>
      <c r="F835" s="160">
        <f>+[1]data1cf!AE834</f>
        <v>-3195.3406407083712</v>
      </c>
      <c r="G835" s="160">
        <f>+[1]data1cf!AF834</f>
        <v>-3626.9605698273999</v>
      </c>
      <c r="H835" s="160">
        <f>+[1]data1cf!AG834</f>
        <v>-2238.6033738450951</v>
      </c>
      <c r="I835" s="160">
        <f>+[1]data1cf!AH834</f>
        <v>-2364.7742057556943</v>
      </c>
      <c r="J835" s="160">
        <f>+[1]data1cf!AI834</f>
        <v>-2377.208408290684</v>
      </c>
      <c r="K835" s="160">
        <f>+[1]data1cf!AJ834</f>
        <v>-2386.2097565558297</v>
      </c>
      <c r="L835" s="160">
        <f>+[1]data1cf!AK834</f>
        <v>-2414.7023431710945</v>
      </c>
      <c r="M835" s="160">
        <f>+[1]data1cf!AL834</f>
        <v>-2412.9883908586526</v>
      </c>
      <c r="N835" s="160">
        <f>+[1]data1cf!AM834</f>
        <v>-2430.7890757030009</v>
      </c>
      <c r="O835" s="160">
        <f>+[1]data1cf!AN834</f>
        <v>-2240.7887079905163</v>
      </c>
      <c r="P835" s="160">
        <f>+[1]data1cf!AO834</f>
        <v>-2202.5975612288212</v>
      </c>
      <c r="Q835" s="160">
        <f>+[1]data1cf!AP834</f>
        <v>-2203.3237528181116</v>
      </c>
      <c r="R835" s="160">
        <f>+[1]data1cf!AQ834</f>
        <v>1122.7347020386483</v>
      </c>
      <c r="S835" s="160">
        <f>+[1]data1cf!AR834</f>
        <v>0</v>
      </c>
      <c r="T835" s="160">
        <f>+[1]data1cf!AS834</f>
        <v>0</v>
      </c>
      <c r="U835" s="160">
        <f>+[1]data1cf!AT834</f>
        <v>0</v>
      </c>
      <c r="V835" s="160">
        <f>+[1]data1cf!AU834</f>
        <v>0</v>
      </c>
      <c r="W835" s="160">
        <f>+[1]data1cf!AV834</f>
        <v>0</v>
      </c>
      <c r="X835" s="160">
        <f>+[1]data1cf!AW834</f>
        <v>0</v>
      </c>
      <c r="Y835" s="160">
        <f>+[1]data1cf!AX834</f>
        <v>0</v>
      </c>
      <c r="Z835" s="160">
        <f>+[1]data1cf!AY834</f>
        <v>0</v>
      </c>
      <c r="AA835" s="160">
        <f>+[1]data1cf!AZ834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2"/>
        <v>-100188.93296899216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0">
        <f>+[1]data1cf!AA835</f>
        <v>-103147.02694490879</v>
      </c>
      <c r="C836" s="160">
        <f>+[1]data1cf!AB835</f>
        <v>-7231.8830165753698</v>
      </c>
      <c r="D836" s="160">
        <f>+[1]data1cf!AC835</f>
        <v>-3031.2676965238984</v>
      </c>
      <c r="E836" s="160">
        <f>+[1]data1cf!AD835</f>
        <v>-2841.6427761535842</v>
      </c>
      <c r="F836" s="160">
        <f>+[1]data1cf!AE835</f>
        <v>-3105.6385820222076</v>
      </c>
      <c r="G836" s="160">
        <f>+[1]data1cf!AF835</f>
        <v>-3393.724882650874</v>
      </c>
      <c r="H836" s="160">
        <f>+[1]data1cf!AG835</f>
        <v>-2111.214787390837</v>
      </c>
      <c r="I836" s="160">
        <f>+[1]data1cf!AH835</f>
        <v>-2244.1333293383395</v>
      </c>
      <c r="J836" s="160">
        <f>+[1]data1cf!AI835</f>
        <v>-2256.5675318733292</v>
      </c>
      <c r="K836" s="160">
        <f>+[1]data1cf!AJ835</f>
        <v>-2265.3644040767504</v>
      </c>
      <c r="L836" s="160">
        <f>+[1]data1cf!AK835</f>
        <v>-2294.0614667537398</v>
      </c>
      <c r="M836" s="160">
        <f>+[1]data1cf!AL835</f>
        <v>-2292.1430383795728</v>
      </c>
      <c r="N836" s="160">
        <f>+[1]data1cf!AM835</f>
        <v>-2310.1481992856461</v>
      </c>
      <c r="O836" s="160">
        <f>+[1]data1cf!AN835</f>
        <v>-2119.9433555114365</v>
      </c>
      <c r="P836" s="160">
        <f>+[1]data1cf!AO835</f>
        <v>-2081.9566848114664</v>
      </c>
      <c r="Q836" s="160">
        <f>+[1]data1cf!AP835</f>
        <v>-2082.4784003390319</v>
      </c>
      <c r="R836" s="160">
        <f>+[1]data1cf!AQ835</f>
        <v>1183.0551402473257</v>
      </c>
      <c r="S836" s="160">
        <f>+[1]data1cf!AR835</f>
        <v>0</v>
      </c>
      <c r="T836" s="160">
        <f>+[1]data1cf!AS835</f>
        <v>0</v>
      </c>
      <c r="U836" s="160">
        <f>+[1]data1cf!AT835</f>
        <v>0</v>
      </c>
      <c r="V836" s="160">
        <f>+[1]data1cf!AU835</f>
        <v>0</v>
      </c>
      <c r="W836" s="160">
        <f>+[1]data1cf!AV835</f>
        <v>0</v>
      </c>
      <c r="X836" s="160">
        <f>+[1]data1cf!AW835</f>
        <v>0</v>
      </c>
      <c r="Y836" s="160">
        <f>+[1]data1cf!AX835</f>
        <v>0</v>
      </c>
      <c r="Z836" s="160">
        <f>+[1]data1cf!AY835</f>
        <v>0</v>
      </c>
      <c r="AA836" s="160">
        <f>+[1]data1cf!AZ835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3">SUMPRODUCT(B836:AJ836,PVCapPrice)</f>
        <v>-103788.7150142763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0">
        <f>+[1]data1cf!AA836</f>
        <v>-101288.21434629534</v>
      </c>
      <c r="C837" s="160">
        <f>+[1]data1cf!AB836</f>
        <v>-7429.1942192996485</v>
      </c>
      <c r="D837" s="160">
        <f>+[1]data1cf!AC836</f>
        <v>-3205.8753664792757</v>
      </c>
      <c r="E837" s="160">
        <f>+[1]data1cf!AD836</f>
        <v>-2836.2330463007247</v>
      </c>
      <c r="F837" s="160">
        <f>+[1]data1cf!AE836</f>
        <v>-3116.9476790792387</v>
      </c>
      <c r="G837" s="160">
        <f>+[1]data1cf!AF836</f>
        <v>-3530.6900420478705</v>
      </c>
      <c r="H837" s="160">
        <f>+[1]data1cf!AG836</f>
        <v>-2156.239392269476</v>
      </c>
      <c r="I837" s="160">
        <f>+[1]data1cf!AH836</f>
        <v>-2286.7730033004532</v>
      </c>
      <c r="J837" s="160">
        <f>+[1]data1cf!AI836</f>
        <v>-2299.2072058354429</v>
      </c>
      <c r="K837" s="160">
        <f>+[1]data1cf!AJ836</f>
        <v>-2308.0763486726983</v>
      </c>
      <c r="L837" s="160">
        <f>+[1]data1cf!AK836</f>
        <v>-2336.7011407158534</v>
      </c>
      <c r="M837" s="160">
        <f>+[1]data1cf!AL836</f>
        <v>-2334.8549829755211</v>
      </c>
      <c r="N837" s="160">
        <f>+[1]data1cf!AM836</f>
        <v>-2352.7878732477598</v>
      </c>
      <c r="O837" s="160">
        <f>+[1]data1cf!AN836</f>
        <v>-2162.6553001073848</v>
      </c>
      <c r="P837" s="160">
        <f>+[1]data1cf!AO836</f>
        <v>-2124.5963587735801</v>
      </c>
      <c r="Q837" s="160">
        <f>+[1]data1cf!AP836</f>
        <v>-2125.1903449349802</v>
      </c>
      <c r="R837" s="160">
        <f>+[1]data1cf!AQ836</f>
        <v>1161.7353032662688</v>
      </c>
      <c r="S837" s="160">
        <f>+[1]data1cf!AR836</f>
        <v>0</v>
      </c>
      <c r="T837" s="160">
        <f>+[1]data1cf!AS836</f>
        <v>0</v>
      </c>
      <c r="U837" s="160">
        <f>+[1]data1cf!AT836</f>
        <v>0</v>
      </c>
      <c r="V837" s="160">
        <f>+[1]data1cf!AU836</f>
        <v>0</v>
      </c>
      <c r="W837" s="160">
        <f>+[1]data1cf!AV836</f>
        <v>0</v>
      </c>
      <c r="X837" s="160">
        <f>+[1]data1cf!AW836</f>
        <v>0</v>
      </c>
      <c r="Y837" s="160">
        <f>+[1]data1cf!AX836</f>
        <v>0</v>
      </c>
      <c r="Z837" s="160">
        <f>+[1]data1cf!AY836</f>
        <v>0</v>
      </c>
      <c r="AA837" s="160">
        <f>+[1]data1cf!AZ836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3"/>
        <v>-102624.25382770208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0">
        <f>+[1]data1cf!AA837</f>
        <v>-85818.717830739319</v>
      </c>
      <c r="C838" s="160">
        <f>+[1]data1cf!AB837</f>
        <v>-7676.5836054361716</v>
      </c>
      <c r="D838" s="160">
        <f>+[1]data1cf!AC837</f>
        <v>-3723.1979382456998</v>
      </c>
      <c r="E838" s="160">
        <f>+[1]data1cf!AD837</f>
        <v>-3446.0378835298516</v>
      </c>
      <c r="F838" s="160">
        <f>+[1]data1cf!AE837</f>
        <v>-3525.5050197720543</v>
      </c>
      <c r="G838" s="160">
        <f>+[1]data1cf!AF837</f>
        <v>-3853.0789299519347</v>
      </c>
      <c r="H838" s="160">
        <f>+[1]data1cf!AG837</f>
        <v>-2530.9452495484379</v>
      </c>
      <c r="I838" s="160">
        <f>+[1]data1cf!AH837</f>
        <v>-2641.6308777700956</v>
      </c>
      <c r="J838" s="160">
        <f>+[1]data1cf!AI837</f>
        <v>-2654.0650803050858</v>
      </c>
      <c r="K838" s="160">
        <f>+[1]data1cf!AJ837</f>
        <v>-2663.5356771668658</v>
      </c>
      <c r="L838" s="160">
        <f>+[1]data1cf!AK837</f>
        <v>-2691.5590151854958</v>
      </c>
      <c r="M838" s="160">
        <f>+[1]data1cf!AL837</f>
        <v>-2690.3143114696882</v>
      </c>
      <c r="N838" s="160">
        <f>+[1]data1cf!AM837</f>
        <v>-2707.6457477174022</v>
      </c>
      <c r="O838" s="160">
        <f>+[1]data1cf!AN837</f>
        <v>-2518.1146286015519</v>
      </c>
      <c r="P838" s="160">
        <f>+[1]data1cf!AO837</f>
        <v>-2479.4542332432225</v>
      </c>
      <c r="Q838" s="160">
        <f>+[1]data1cf!AP837</f>
        <v>-2480.6496734291472</v>
      </c>
      <c r="R838" s="160">
        <f>+[1]data1cf!AQ837</f>
        <v>984.30636603144762</v>
      </c>
      <c r="S838" s="160">
        <f>+[1]data1cf!AR837</f>
        <v>0</v>
      </c>
      <c r="T838" s="160">
        <f>+[1]data1cf!AS837</f>
        <v>0</v>
      </c>
      <c r="U838" s="160">
        <f>+[1]data1cf!AT837</f>
        <v>0</v>
      </c>
      <c r="V838" s="160">
        <f>+[1]data1cf!AU837</f>
        <v>0</v>
      </c>
      <c r="W838" s="160">
        <f>+[1]data1cf!AV837</f>
        <v>0</v>
      </c>
      <c r="X838" s="160">
        <f>+[1]data1cf!AW837</f>
        <v>0</v>
      </c>
      <c r="Y838" s="160">
        <f>+[1]data1cf!AX837</f>
        <v>0</v>
      </c>
      <c r="Z838" s="160">
        <f>+[1]data1cf!AY837</f>
        <v>0</v>
      </c>
      <c r="AA838" s="160">
        <f>+[1]data1cf!AZ837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3"/>
        <v>-91478.12317439582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0">
        <f>+[1]data1cf!AA838</f>
        <v>-96834.230956236948</v>
      </c>
      <c r="C839" s="160">
        <f>+[1]data1cf!AB838</f>
        <v>-7447.2693783743971</v>
      </c>
      <c r="D839" s="160">
        <f>+[1]data1cf!AC838</f>
        <v>-3253.7153198015221</v>
      </c>
      <c r="E839" s="160">
        <f>+[1]data1cf!AD838</f>
        <v>-3008.0741469888317</v>
      </c>
      <c r="F839" s="160">
        <f>+[1]data1cf!AE838</f>
        <v>-3241.1560112815323</v>
      </c>
      <c r="G839" s="160">
        <f>+[1]data1cf!AF838</f>
        <v>-3609.3900897939379</v>
      </c>
      <c r="H839" s="160">
        <f>+[1]data1cf!AG838</f>
        <v>-2264.1248468994841</v>
      </c>
      <c r="I839" s="160">
        <f>+[1]data1cf!AH838</f>
        <v>-2388.9438190816809</v>
      </c>
      <c r="J839" s="160">
        <f>+[1]data1cf!AI838</f>
        <v>-2401.3780216166706</v>
      </c>
      <c r="K839" s="160">
        <f>+[1]data1cf!AJ838</f>
        <v>-2410.4203353281309</v>
      </c>
      <c r="L839" s="160">
        <f>+[1]data1cf!AK838</f>
        <v>-2438.8719564970811</v>
      </c>
      <c r="M839" s="160">
        <f>+[1]data1cf!AL838</f>
        <v>-2437.1989696309538</v>
      </c>
      <c r="N839" s="160">
        <f>+[1]data1cf!AM838</f>
        <v>-2454.9586890289875</v>
      </c>
      <c r="O839" s="160">
        <f>+[1]data1cf!AN838</f>
        <v>-2264.9992867628171</v>
      </c>
      <c r="P839" s="160">
        <f>+[1]data1cf!AO838</f>
        <v>-2226.7671745548078</v>
      </c>
      <c r="Q839" s="160">
        <f>+[1]data1cf!AP838</f>
        <v>-2227.5343315904129</v>
      </c>
      <c r="R839" s="160">
        <f>+[1]data1cf!AQ838</f>
        <v>1110.6498953756552</v>
      </c>
      <c r="S839" s="160">
        <f>+[1]data1cf!AR838</f>
        <v>0</v>
      </c>
      <c r="T839" s="160">
        <f>+[1]data1cf!AS838</f>
        <v>0</v>
      </c>
      <c r="U839" s="160">
        <f>+[1]data1cf!AT838</f>
        <v>0</v>
      </c>
      <c r="V839" s="160">
        <f>+[1]data1cf!AU838</f>
        <v>0</v>
      </c>
      <c r="W839" s="160">
        <f>+[1]data1cf!AV838</f>
        <v>0</v>
      </c>
      <c r="X839" s="160">
        <f>+[1]data1cf!AW838</f>
        <v>0</v>
      </c>
      <c r="Y839" s="160">
        <f>+[1]data1cf!AX838</f>
        <v>0</v>
      </c>
      <c r="Z839" s="160">
        <f>+[1]data1cf!AY838</f>
        <v>0</v>
      </c>
      <c r="AA839" s="160">
        <f>+[1]data1cf!AZ838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3"/>
        <v>-99306.096836558558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0">
        <f>+[1]data1cf!AA839</f>
        <v>-102249.82391580465</v>
      </c>
      <c r="C840" s="160">
        <f>+[1]data1cf!AB839</f>
        <v>-7304.389038986802</v>
      </c>
      <c r="D840" s="160">
        <f>+[1]data1cf!AC839</f>
        <v>-3127.9370216784091</v>
      </c>
      <c r="E840" s="160">
        <f>+[1]data1cf!AD839</f>
        <v>-2805.9025583887324</v>
      </c>
      <c r="F840" s="160">
        <f>+[1]data1cf!AE839</f>
        <v>-3110.9566237831209</v>
      </c>
      <c r="G840" s="160">
        <f>+[1]data1cf!AF839</f>
        <v>-3444.6606152200357</v>
      </c>
      <c r="H840" s="160">
        <f>+[1]data1cf!AG839</f>
        <v>-2132.9470544905248</v>
      </c>
      <c r="I840" s="160">
        <f>+[1]data1cf!AH839</f>
        <v>-2264.7144490635646</v>
      </c>
      <c r="J840" s="160">
        <f>+[1]data1cf!AI839</f>
        <v>-2277.1486515985548</v>
      </c>
      <c r="K840" s="160">
        <f>+[1]data1cf!AJ839</f>
        <v>-2285.9804070557479</v>
      </c>
      <c r="L840" s="160">
        <f>+[1]data1cf!AK839</f>
        <v>-2314.6425864789653</v>
      </c>
      <c r="M840" s="160">
        <f>+[1]data1cf!AL839</f>
        <v>-2312.7590413585704</v>
      </c>
      <c r="N840" s="160">
        <f>+[1]data1cf!AM839</f>
        <v>-2330.7293190108717</v>
      </c>
      <c r="O840" s="160">
        <f>+[1]data1cf!AN839</f>
        <v>-2140.5593584904345</v>
      </c>
      <c r="P840" s="160">
        <f>+[1]data1cf!AO839</f>
        <v>-2102.537804536692</v>
      </c>
      <c r="Q840" s="160">
        <f>+[1]data1cf!AP839</f>
        <v>-2103.0944033180294</v>
      </c>
      <c r="R840" s="160">
        <f>+[1]data1cf!AQ839</f>
        <v>1172.7645803847129</v>
      </c>
      <c r="S840" s="160">
        <f>+[1]data1cf!AR839</f>
        <v>0</v>
      </c>
      <c r="T840" s="160">
        <f>+[1]data1cf!AS839</f>
        <v>0</v>
      </c>
      <c r="U840" s="160">
        <f>+[1]data1cf!AT839</f>
        <v>0</v>
      </c>
      <c r="V840" s="160">
        <f>+[1]data1cf!AU839</f>
        <v>0</v>
      </c>
      <c r="W840" s="160">
        <f>+[1]data1cf!AV839</f>
        <v>0</v>
      </c>
      <c r="X840" s="160">
        <f>+[1]data1cf!AW839</f>
        <v>0</v>
      </c>
      <c r="Y840" s="160">
        <f>+[1]data1cf!AX839</f>
        <v>0</v>
      </c>
      <c r="Z840" s="160">
        <f>+[1]data1cf!AY839</f>
        <v>0</v>
      </c>
      <c r="AA840" s="160">
        <f>+[1]data1cf!AZ839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3"/>
        <v>-103192.85912952109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0">
        <f>+[1]data1cf!AA840</f>
        <v>-88831.548948069816</v>
      </c>
      <c r="C841" s="160">
        <f>+[1]data1cf!AB840</f>
        <v>-7689.7299167080346</v>
      </c>
      <c r="D841" s="160">
        <f>+[1]data1cf!AC840</f>
        <v>-3593.9081434086643</v>
      </c>
      <c r="E841" s="160">
        <f>+[1]data1cf!AD840</f>
        <v>-3229.1837770460456</v>
      </c>
      <c r="F841" s="160">
        <f>+[1]data1cf!AE840</f>
        <v>-3456.7549259134275</v>
      </c>
      <c r="G841" s="160">
        <f>+[1]data1cf!AF840</f>
        <v>-3839.947733642638</v>
      </c>
      <c r="H841" s="160">
        <f>+[1]data1cf!AG840</f>
        <v>-2457.9677311449905</v>
      </c>
      <c r="I841" s="160">
        <f>+[1]data1cf!AH840</f>
        <v>-2572.5189422034282</v>
      </c>
      <c r="J841" s="160">
        <f>+[1]data1cf!AI840</f>
        <v>-2584.9531447384179</v>
      </c>
      <c r="K841" s="160">
        <f>+[1]data1cf!AJ840</f>
        <v>-2594.3066027263562</v>
      </c>
      <c r="L841" s="160">
        <f>+[1]data1cf!AK840</f>
        <v>-2622.447079618828</v>
      </c>
      <c r="M841" s="160">
        <f>+[1]data1cf!AL840</f>
        <v>-2621.0852370291786</v>
      </c>
      <c r="N841" s="160">
        <f>+[1]data1cf!AM840</f>
        <v>-2638.5338121507348</v>
      </c>
      <c r="O841" s="160">
        <f>+[1]data1cf!AN840</f>
        <v>-2448.8855541610424</v>
      </c>
      <c r="P841" s="160">
        <f>+[1]data1cf!AO840</f>
        <v>-2410.3422976765551</v>
      </c>
      <c r="Q841" s="160">
        <f>+[1]data1cf!AP840</f>
        <v>-2411.4205989886377</v>
      </c>
      <c r="R841" s="160">
        <f>+[1]data1cf!AQ840</f>
        <v>1018.8623338147814</v>
      </c>
      <c r="S841" s="160">
        <f>+[1]data1cf!AR840</f>
        <v>0</v>
      </c>
      <c r="T841" s="160">
        <f>+[1]data1cf!AS840</f>
        <v>0</v>
      </c>
      <c r="U841" s="160">
        <f>+[1]data1cf!AT840</f>
        <v>0</v>
      </c>
      <c r="V841" s="160">
        <f>+[1]data1cf!AU840</f>
        <v>0</v>
      </c>
      <c r="W841" s="160">
        <f>+[1]data1cf!AV840</f>
        <v>0</v>
      </c>
      <c r="X841" s="160">
        <f>+[1]data1cf!AW840</f>
        <v>0</v>
      </c>
      <c r="Y841" s="160">
        <f>+[1]data1cf!AX840</f>
        <v>0</v>
      </c>
      <c r="Z841" s="160">
        <f>+[1]data1cf!AY840</f>
        <v>0</v>
      </c>
      <c r="AA841" s="160">
        <f>+[1]data1cf!AZ840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3"/>
        <v>-93647.197042200729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0">
        <f>+[1]data1cf!AA841</f>
        <v>-102150.20855110615</v>
      </c>
      <c r="C842" s="160">
        <f>+[1]data1cf!AB841</f>
        <v>-7219.327973380241</v>
      </c>
      <c r="D842" s="160">
        <f>+[1]data1cf!AC841</f>
        <v>-3117.5469643369297</v>
      </c>
      <c r="E842" s="160">
        <f>+[1]data1cf!AD841</f>
        <v>-2877.1841997723877</v>
      </c>
      <c r="F842" s="160">
        <f>+[1]data1cf!AE841</f>
        <v>-3164.9305782794436</v>
      </c>
      <c r="G842" s="160">
        <f>+[1]data1cf!AF841</f>
        <v>-3520.2001765134746</v>
      </c>
      <c r="H842" s="160">
        <f>+[1]data1cf!AG841</f>
        <v>-2135.3599617619398</v>
      </c>
      <c r="I842" s="160">
        <f>+[1]data1cf!AH841</f>
        <v>-2266.9995458374569</v>
      </c>
      <c r="J842" s="160">
        <f>+[1]data1cf!AI841</f>
        <v>-2279.4337483724466</v>
      </c>
      <c r="K842" s="160">
        <f>+[1]data1cf!AJ841</f>
        <v>-2288.2693768750191</v>
      </c>
      <c r="L842" s="160">
        <f>+[1]data1cf!AK841</f>
        <v>-2316.9276832528572</v>
      </c>
      <c r="M842" s="160">
        <f>+[1]data1cf!AL841</f>
        <v>-2315.048011177842</v>
      </c>
      <c r="N842" s="160">
        <f>+[1]data1cf!AM841</f>
        <v>-2333.0144157847635</v>
      </c>
      <c r="O842" s="160">
        <f>+[1]data1cf!AN841</f>
        <v>-2142.8483283097057</v>
      </c>
      <c r="P842" s="160">
        <f>+[1]data1cf!AO841</f>
        <v>-2104.8229013105838</v>
      </c>
      <c r="Q842" s="160">
        <f>+[1]data1cf!AP841</f>
        <v>-2105.3833731373006</v>
      </c>
      <c r="R842" s="160">
        <f>+[1]data1cf!AQ841</f>
        <v>1171.622031997767</v>
      </c>
      <c r="S842" s="160">
        <f>+[1]data1cf!AR841</f>
        <v>0</v>
      </c>
      <c r="T842" s="160">
        <f>+[1]data1cf!AS841</f>
        <v>0</v>
      </c>
      <c r="U842" s="160">
        <f>+[1]data1cf!AT841</f>
        <v>0</v>
      </c>
      <c r="V842" s="160">
        <f>+[1]data1cf!AU841</f>
        <v>0</v>
      </c>
      <c r="W842" s="160">
        <f>+[1]data1cf!AV841</f>
        <v>0</v>
      </c>
      <c r="X842" s="160">
        <f>+[1]data1cf!AW841</f>
        <v>0</v>
      </c>
      <c r="Y842" s="160">
        <f>+[1]data1cf!AX841</f>
        <v>0</v>
      </c>
      <c r="Z842" s="160">
        <f>+[1]data1cf!AY841</f>
        <v>0</v>
      </c>
      <c r="AA842" s="160">
        <f>+[1]data1cf!AZ841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3"/>
        <v>-103141.92558692575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0">
        <f>+[1]data1cf!AA842</f>
        <v>-95859.793308786946</v>
      </c>
      <c r="C843" s="160">
        <f>+[1]data1cf!AB842</f>
        <v>-7468.1633202716675</v>
      </c>
      <c r="D843" s="160">
        <f>+[1]data1cf!AC842</f>
        <v>-3307.6794183712609</v>
      </c>
      <c r="E843" s="160">
        <f>+[1]data1cf!AD842</f>
        <v>-3119.8172673561153</v>
      </c>
      <c r="F843" s="160">
        <f>+[1]data1cf!AE842</f>
        <v>-3168.6316472466906</v>
      </c>
      <c r="G843" s="160">
        <f>+[1]data1cf!AF842</f>
        <v>-3572.8233399202727</v>
      </c>
      <c r="H843" s="160">
        <f>+[1]data1cf!AG842</f>
        <v>-2287.7279094610535</v>
      </c>
      <c r="I843" s="160">
        <f>+[1]data1cf!AH842</f>
        <v>-2411.2966391640657</v>
      </c>
      <c r="J843" s="160">
        <f>+[1]data1cf!AI842</f>
        <v>-2423.7308416990554</v>
      </c>
      <c r="K843" s="160">
        <f>+[1]data1cf!AJ842</f>
        <v>-2432.8110415462493</v>
      </c>
      <c r="L843" s="160">
        <f>+[1]data1cf!AK842</f>
        <v>-2461.2247765794659</v>
      </c>
      <c r="M843" s="160">
        <f>+[1]data1cf!AL842</f>
        <v>-2459.5896758490717</v>
      </c>
      <c r="N843" s="160">
        <f>+[1]data1cf!AM842</f>
        <v>-2477.3115091113723</v>
      </c>
      <c r="O843" s="160">
        <f>+[1]data1cf!AN842</f>
        <v>-2287.3899929809354</v>
      </c>
      <c r="P843" s="160">
        <f>+[1]data1cf!AO842</f>
        <v>-2249.1199946371926</v>
      </c>
      <c r="Q843" s="160">
        <f>+[1]data1cf!AP842</f>
        <v>-2249.9250378085308</v>
      </c>
      <c r="R843" s="160">
        <f>+[1]data1cf!AQ842</f>
        <v>1099.4734853344626</v>
      </c>
      <c r="S843" s="160">
        <f>+[1]data1cf!AR842</f>
        <v>0</v>
      </c>
      <c r="T843" s="160">
        <f>+[1]data1cf!AS842</f>
        <v>0</v>
      </c>
      <c r="U843" s="160">
        <f>+[1]data1cf!AT842</f>
        <v>0</v>
      </c>
      <c r="V843" s="160">
        <f>+[1]data1cf!AU842</f>
        <v>0</v>
      </c>
      <c r="W843" s="160">
        <f>+[1]data1cf!AV842</f>
        <v>0</v>
      </c>
      <c r="X843" s="160">
        <f>+[1]data1cf!AW842</f>
        <v>0</v>
      </c>
      <c r="Y843" s="160">
        <f>+[1]data1cf!AX842</f>
        <v>0</v>
      </c>
      <c r="Z843" s="160">
        <f>+[1]data1cf!AY842</f>
        <v>0</v>
      </c>
      <c r="AA843" s="160">
        <f>+[1]data1cf!AZ842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3"/>
        <v>-98590.936596422427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0">
        <f>+[1]data1cf!AA843</f>
        <v>-98438.427233536931</v>
      </c>
      <c r="C844" s="160">
        <f>+[1]data1cf!AB843</f>
        <v>-7548.4498692753614</v>
      </c>
      <c r="D844" s="160">
        <f>+[1]data1cf!AC843</f>
        <v>-3298.3172111397294</v>
      </c>
      <c r="E844" s="160">
        <f>+[1]data1cf!AD843</f>
        <v>-2972.5978500127076</v>
      </c>
      <c r="F844" s="160">
        <f>+[1]data1cf!AE843</f>
        <v>-3198.8592431340539</v>
      </c>
      <c r="G844" s="160">
        <f>+[1]data1cf!AF843</f>
        <v>-3504.6697714873708</v>
      </c>
      <c r="H844" s="160">
        <f>+[1]data1cf!AG843</f>
        <v>-2225.2676196636171</v>
      </c>
      <c r="I844" s="160">
        <f>+[1]data1cf!AH843</f>
        <v>-2352.1448398374409</v>
      </c>
      <c r="J844" s="160">
        <f>+[1]data1cf!AI843</f>
        <v>-2364.5790423724306</v>
      </c>
      <c r="K844" s="160">
        <f>+[1]data1cf!AJ843</f>
        <v>-2373.5589849326302</v>
      </c>
      <c r="L844" s="160">
        <f>+[1]data1cf!AK843</f>
        <v>-2402.0729772528412</v>
      </c>
      <c r="M844" s="160">
        <f>+[1]data1cf!AL843</f>
        <v>-2400.3376192354526</v>
      </c>
      <c r="N844" s="160">
        <f>+[1]data1cf!AM843</f>
        <v>-2418.1597097847475</v>
      </c>
      <c r="O844" s="160">
        <f>+[1]data1cf!AN843</f>
        <v>-2228.1379363673163</v>
      </c>
      <c r="P844" s="160">
        <f>+[1]data1cf!AO843</f>
        <v>-2189.9681953105678</v>
      </c>
      <c r="Q844" s="160">
        <f>+[1]data1cf!AP843</f>
        <v>-2190.6729811949117</v>
      </c>
      <c r="R844" s="160">
        <f>+[1]data1cf!AQ843</f>
        <v>1129.049384997775</v>
      </c>
      <c r="S844" s="160">
        <f>+[1]data1cf!AR843</f>
        <v>0</v>
      </c>
      <c r="T844" s="160">
        <f>+[1]data1cf!AS843</f>
        <v>0</v>
      </c>
      <c r="U844" s="160">
        <f>+[1]data1cf!AT843</f>
        <v>0</v>
      </c>
      <c r="V844" s="160">
        <f>+[1]data1cf!AU843</f>
        <v>0</v>
      </c>
      <c r="W844" s="160">
        <f>+[1]data1cf!AV843</f>
        <v>0</v>
      </c>
      <c r="X844" s="160">
        <f>+[1]data1cf!AW843</f>
        <v>0</v>
      </c>
      <c r="Y844" s="160">
        <f>+[1]data1cf!AX843</f>
        <v>0</v>
      </c>
      <c r="Z844" s="160">
        <f>+[1]data1cf!AY843</f>
        <v>0</v>
      </c>
      <c r="AA844" s="160">
        <f>+[1]data1cf!AZ843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3"/>
        <v>-100604.08164633668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0">
        <f>+[1]data1cf!AA844</f>
        <v>-96395.228399473825</v>
      </c>
      <c r="C845" s="160">
        <f>+[1]data1cf!AB844</f>
        <v>-7481.5862206288484</v>
      </c>
      <c r="D845" s="160">
        <f>+[1]data1cf!AC844</f>
        <v>-3378.229694995257</v>
      </c>
      <c r="E845" s="160">
        <f>+[1]data1cf!AD844</f>
        <v>-3025.6908992165418</v>
      </c>
      <c r="F845" s="160">
        <f>+[1]data1cf!AE844</f>
        <v>-3353.3031383018629</v>
      </c>
      <c r="G845" s="160">
        <f>+[1]data1cf!AF844</f>
        <v>-3522.5852278111183</v>
      </c>
      <c r="H845" s="160">
        <f>+[1]data1cf!AG844</f>
        <v>-2274.7584721900139</v>
      </c>
      <c r="I845" s="160">
        <f>+[1]data1cf!AH844</f>
        <v>-2399.014186531781</v>
      </c>
      <c r="J845" s="160">
        <f>+[1]data1cf!AI844</f>
        <v>-2411.4483890667711</v>
      </c>
      <c r="K845" s="160">
        <f>+[1]data1cf!AJ844</f>
        <v>-2420.5077711976387</v>
      </c>
      <c r="L845" s="160">
        <f>+[1]data1cf!AK844</f>
        <v>-2448.9423239471812</v>
      </c>
      <c r="M845" s="160">
        <f>+[1]data1cf!AL844</f>
        <v>-2447.2864055004611</v>
      </c>
      <c r="N845" s="160">
        <f>+[1]data1cf!AM844</f>
        <v>-2465.0290564790876</v>
      </c>
      <c r="O845" s="160">
        <f>+[1]data1cf!AN844</f>
        <v>-2275.0867226323253</v>
      </c>
      <c r="P845" s="160">
        <f>+[1]data1cf!AO844</f>
        <v>-2236.8375420049078</v>
      </c>
      <c r="Q845" s="160">
        <f>+[1]data1cf!AP844</f>
        <v>-2237.6217674599202</v>
      </c>
      <c r="R845" s="160">
        <f>+[1]data1cf!AQ844</f>
        <v>1105.6147116506049</v>
      </c>
      <c r="S845" s="160">
        <f>+[1]data1cf!AR844</f>
        <v>0</v>
      </c>
      <c r="T845" s="160">
        <f>+[1]data1cf!AS844</f>
        <v>0</v>
      </c>
      <c r="U845" s="160">
        <f>+[1]data1cf!AT844</f>
        <v>0</v>
      </c>
      <c r="V845" s="160">
        <f>+[1]data1cf!AU844</f>
        <v>0</v>
      </c>
      <c r="W845" s="160">
        <f>+[1]data1cf!AV844</f>
        <v>0</v>
      </c>
      <c r="X845" s="160">
        <f>+[1]data1cf!AW844</f>
        <v>0</v>
      </c>
      <c r="Y845" s="160">
        <f>+[1]data1cf!AX844</f>
        <v>0</v>
      </c>
      <c r="Z845" s="160">
        <f>+[1]data1cf!AY844</f>
        <v>0</v>
      </c>
      <c r="AA845" s="160">
        <f>+[1]data1cf!AZ844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3"/>
        <v>-99088.985224949429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0">
        <f>+[1]data1cf!AA845</f>
        <v>-92226.473101846161</v>
      </c>
      <c r="C846" s="160">
        <f>+[1]data1cf!AB845</f>
        <v>-7544.8296372597952</v>
      </c>
      <c r="D846" s="160">
        <f>+[1]data1cf!AC845</f>
        <v>-3434.7299121397641</v>
      </c>
      <c r="E846" s="160">
        <f>+[1]data1cf!AD845</f>
        <v>-3158.6425282508571</v>
      </c>
      <c r="F846" s="160">
        <f>+[1]data1cf!AE845</f>
        <v>-3497.1983857977884</v>
      </c>
      <c r="G846" s="160">
        <f>+[1]data1cf!AF845</f>
        <v>-3668.719174383612</v>
      </c>
      <c r="H846" s="160">
        <f>+[1]data1cf!AG845</f>
        <v>-2375.7350635104226</v>
      </c>
      <c r="I846" s="160">
        <f>+[1]data1cf!AH845</f>
        <v>-2494.642098055122</v>
      </c>
      <c r="J846" s="160">
        <f>+[1]data1cf!AI845</f>
        <v>-2507.0763005901117</v>
      </c>
      <c r="K846" s="160">
        <f>+[1]data1cf!AJ845</f>
        <v>-2516.2977639269511</v>
      </c>
      <c r="L846" s="160">
        <f>+[1]data1cf!AK845</f>
        <v>-2544.5702354705222</v>
      </c>
      <c r="M846" s="160">
        <f>+[1]data1cf!AL845</f>
        <v>-2543.0763982297735</v>
      </c>
      <c r="N846" s="160">
        <f>+[1]data1cf!AM845</f>
        <v>-2560.6569680024286</v>
      </c>
      <c r="O846" s="160">
        <f>+[1]data1cf!AN845</f>
        <v>-2370.8767153616373</v>
      </c>
      <c r="P846" s="160">
        <f>+[1]data1cf!AO845</f>
        <v>-2332.4654535282489</v>
      </c>
      <c r="Q846" s="160">
        <f>+[1]data1cf!AP845</f>
        <v>-2333.4117601892326</v>
      </c>
      <c r="R846" s="160">
        <f>+[1]data1cf!AQ845</f>
        <v>1057.8007558889344</v>
      </c>
      <c r="S846" s="160">
        <f>+[1]data1cf!AR845</f>
        <v>0</v>
      </c>
      <c r="T846" s="160">
        <f>+[1]data1cf!AS845</f>
        <v>0</v>
      </c>
      <c r="U846" s="160">
        <f>+[1]data1cf!AT845</f>
        <v>0</v>
      </c>
      <c r="V846" s="160">
        <f>+[1]data1cf!AU845</f>
        <v>0</v>
      </c>
      <c r="W846" s="160">
        <f>+[1]data1cf!AV845</f>
        <v>0</v>
      </c>
      <c r="X846" s="160">
        <f>+[1]data1cf!AW845</f>
        <v>0</v>
      </c>
      <c r="Y846" s="160">
        <f>+[1]data1cf!AX845</f>
        <v>0</v>
      </c>
      <c r="Z846" s="160">
        <f>+[1]data1cf!AY845</f>
        <v>0</v>
      </c>
      <c r="AA846" s="160">
        <f>+[1]data1cf!AZ845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3"/>
        <v>-96053.398688790505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0">
        <f>+[1]data1cf!AA846</f>
        <v>-98021.758843009244</v>
      </c>
      <c r="C847" s="160">
        <f>+[1]data1cf!AB846</f>
        <v>-7429.4106727630106</v>
      </c>
      <c r="D847" s="160">
        <f>+[1]data1cf!AC846</f>
        <v>-3303.8205494314834</v>
      </c>
      <c r="E847" s="160">
        <f>+[1]data1cf!AD846</f>
        <v>-3026.7515336978886</v>
      </c>
      <c r="F847" s="160">
        <f>+[1]data1cf!AE846</f>
        <v>-3208.8638870955565</v>
      </c>
      <c r="G847" s="160">
        <f>+[1]data1cf!AF846</f>
        <v>-3530.0840538322745</v>
      </c>
      <c r="H847" s="160">
        <f>+[1]data1cf!AG846</f>
        <v>-2235.3602614193928</v>
      </c>
      <c r="I847" s="160">
        <f>+[1]data1cf!AH846</f>
        <v>-2361.7028793814334</v>
      </c>
      <c r="J847" s="160">
        <f>+[1]data1cf!AI846</f>
        <v>-2374.1370819164231</v>
      </c>
      <c r="K847" s="160">
        <f>+[1]data1cf!AJ846</f>
        <v>-2383.1332245436465</v>
      </c>
      <c r="L847" s="160">
        <f>+[1]data1cf!AK846</f>
        <v>-2411.6310167968336</v>
      </c>
      <c r="M847" s="160">
        <f>+[1]data1cf!AL846</f>
        <v>-2409.9118588464689</v>
      </c>
      <c r="N847" s="160">
        <f>+[1]data1cf!AM846</f>
        <v>-2427.71774932874</v>
      </c>
      <c r="O847" s="160">
        <f>+[1]data1cf!AN846</f>
        <v>-2237.7121759783327</v>
      </c>
      <c r="P847" s="160">
        <f>+[1]data1cf!AO846</f>
        <v>-2199.5262348545602</v>
      </c>
      <c r="Q847" s="160">
        <f>+[1]data1cf!AP846</f>
        <v>-2200.247220805928</v>
      </c>
      <c r="R847" s="160">
        <f>+[1]data1cf!AQ846</f>
        <v>1124.2703652257787</v>
      </c>
      <c r="S847" s="160">
        <f>+[1]data1cf!AR846</f>
        <v>0</v>
      </c>
      <c r="T847" s="160">
        <f>+[1]data1cf!AS846</f>
        <v>0</v>
      </c>
      <c r="U847" s="160">
        <f>+[1]data1cf!AT846</f>
        <v>0</v>
      </c>
      <c r="V847" s="160">
        <f>+[1]data1cf!AU846</f>
        <v>0</v>
      </c>
      <c r="W847" s="160">
        <f>+[1]data1cf!AV846</f>
        <v>0</v>
      </c>
      <c r="X847" s="160">
        <f>+[1]data1cf!AW846</f>
        <v>0</v>
      </c>
      <c r="Y847" s="160">
        <f>+[1]data1cf!AX846</f>
        <v>0</v>
      </c>
      <c r="Z847" s="160">
        <f>+[1]data1cf!AY846</f>
        <v>0</v>
      </c>
      <c r="AA847" s="160">
        <f>+[1]data1cf!AZ846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3"/>
        <v>-100233.39899311625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0">
        <f>+[1]data1cf!AA847</f>
        <v>-93281.28371515371</v>
      </c>
      <c r="C848" s="160">
        <f>+[1]data1cf!AB847</f>
        <v>-7368.1980678614536</v>
      </c>
      <c r="D848" s="160">
        <f>+[1]data1cf!AC847</f>
        <v>-3410.7172539127414</v>
      </c>
      <c r="E848" s="160">
        <f>+[1]data1cf!AD847</f>
        <v>-3042.7950438473472</v>
      </c>
      <c r="F848" s="160">
        <f>+[1]data1cf!AE847</f>
        <v>-3435.1126410227571</v>
      </c>
      <c r="G848" s="160">
        <f>+[1]data1cf!AF847</f>
        <v>-3760.0153551173294</v>
      </c>
      <c r="H848" s="160">
        <f>+[1]data1cf!AG847</f>
        <v>-2350.1851876803403</v>
      </c>
      <c r="I848" s="160">
        <f>+[1]data1cf!AH847</f>
        <v>-2470.4455864343372</v>
      </c>
      <c r="J848" s="160">
        <f>+[1]data1cf!AI847</f>
        <v>-2482.8797889693269</v>
      </c>
      <c r="K848" s="160">
        <f>+[1]data1cf!AJ847</f>
        <v>-2492.0602412695212</v>
      </c>
      <c r="L848" s="160">
        <f>+[1]data1cf!AK847</f>
        <v>-2520.3737238497374</v>
      </c>
      <c r="M848" s="160">
        <f>+[1]data1cf!AL847</f>
        <v>-2518.8388755723436</v>
      </c>
      <c r="N848" s="160">
        <f>+[1]data1cf!AM847</f>
        <v>-2536.4604563816438</v>
      </c>
      <c r="O848" s="160">
        <f>+[1]data1cf!AN847</f>
        <v>-2346.6391927042077</v>
      </c>
      <c r="P848" s="160">
        <f>+[1]data1cf!AO847</f>
        <v>-2308.2689419074641</v>
      </c>
      <c r="Q848" s="160">
        <f>+[1]data1cf!AP847</f>
        <v>-2309.1742375318026</v>
      </c>
      <c r="R848" s="160">
        <f>+[1]data1cf!AQ847</f>
        <v>1069.8990116993268</v>
      </c>
      <c r="S848" s="160">
        <f>+[1]data1cf!AR847</f>
        <v>0</v>
      </c>
      <c r="T848" s="160">
        <f>+[1]data1cf!AS847</f>
        <v>0</v>
      </c>
      <c r="U848" s="160">
        <f>+[1]data1cf!AT847</f>
        <v>0</v>
      </c>
      <c r="V848" s="160">
        <f>+[1]data1cf!AU847</f>
        <v>0</v>
      </c>
      <c r="W848" s="160">
        <f>+[1]data1cf!AV847</f>
        <v>0</v>
      </c>
      <c r="X848" s="160">
        <f>+[1]data1cf!AW847</f>
        <v>0</v>
      </c>
      <c r="Y848" s="160">
        <f>+[1]data1cf!AX847</f>
        <v>0</v>
      </c>
      <c r="Z848" s="160">
        <f>+[1]data1cf!AY847</f>
        <v>0</v>
      </c>
      <c r="AA848" s="160">
        <f>+[1]data1cf!AZ847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3"/>
        <v>-96692.416244437423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0">
        <f>+[1]data1cf!AA848</f>
        <v>-88461.840126068259</v>
      </c>
      <c r="C849" s="160">
        <f>+[1]data1cf!AB848</f>
        <v>-7693.7944148190118</v>
      </c>
      <c r="D849" s="160">
        <f>+[1]data1cf!AC848</f>
        <v>-3689.6922490836109</v>
      </c>
      <c r="E849" s="160">
        <f>+[1]data1cf!AD848</f>
        <v>-3360.0737304340546</v>
      </c>
      <c r="F849" s="160">
        <f>+[1]data1cf!AE848</f>
        <v>-3510.9424349062674</v>
      </c>
      <c r="G849" s="160">
        <f>+[1]data1cf!AF848</f>
        <v>-3857.6924470019094</v>
      </c>
      <c r="H849" s="160">
        <f>+[1]data1cf!AG848</f>
        <v>-2466.9229069616295</v>
      </c>
      <c r="I849" s="160">
        <f>+[1]data1cf!AH848</f>
        <v>-2580.9997668130864</v>
      </c>
      <c r="J849" s="160">
        <f>+[1]data1cf!AI848</f>
        <v>-2593.4339693480761</v>
      </c>
      <c r="K849" s="160">
        <f>+[1]data1cf!AJ848</f>
        <v>-2602.8018016150136</v>
      </c>
      <c r="L849" s="160">
        <f>+[1]data1cf!AK848</f>
        <v>-2630.9279042284866</v>
      </c>
      <c r="M849" s="160">
        <f>+[1]data1cf!AL848</f>
        <v>-2629.5804359178364</v>
      </c>
      <c r="N849" s="160">
        <f>+[1]data1cf!AM848</f>
        <v>-2647.0146367603929</v>
      </c>
      <c r="O849" s="160">
        <f>+[1]data1cf!AN848</f>
        <v>-2457.3807530496997</v>
      </c>
      <c r="P849" s="160">
        <f>+[1]data1cf!AO848</f>
        <v>-2418.8231222862132</v>
      </c>
      <c r="Q849" s="160">
        <f>+[1]data1cf!AP848</f>
        <v>-2419.9157978772955</v>
      </c>
      <c r="R849" s="160">
        <f>+[1]data1cf!AQ848</f>
        <v>1014.6219215099524</v>
      </c>
      <c r="S849" s="160">
        <f>+[1]data1cf!AR848</f>
        <v>0</v>
      </c>
      <c r="T849" s="160">
        <f>+[1]data1cf!AS848</f>
        <v>0</v>
      </c>
      <c r="U849" s="160">
        <f>+[1]data1cf!AT848</f>
        <v>0</v>
      </c>
      <c r="V849" s="160">
        <f>+[1]data1cf!AU848</f>
        <v>0</v>
      </c>
      <c r="W849" s="160">
        <f>+[1]data1cf!AV848</f>
        <v>0</v>
      </c>
      <c r="X849" s="160">
        <f>+[1]data1cf!AW848</f>
        <v>0</v>
      </c>
      <c r="Y849" s="160">
        <f>+[1]data1cf!AX848</f>
        <v>0</v>
      </c>
      <c r="Z849" s="160">
        <f>+[1]data1cf!AY848</f>
        <v>0</v>
      </c>
      <c r="AA849" s="160">
        <f>+[1]data1cf!AZ848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3"/>
        <v>-93523.843760176227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0">
        <f>+[1]data1cf!AA849</f>
        <v>-96468.735700980178</v>
      </c>
      <c r="C850" s="160">
        <f>+[1]data1cf!AB849</f>
        <v>-7414.1785376919843</v>
      </c>
      <c r="D850" s="160">
        <f>+[1]data1cf!AC849</f>
        <v>-3329.8682036534701</v>
      </c>
      <c r="E850" s="160">
        <f>+[1]data1cf!AD849</f>
        <v>-2946.0626433787447</v>
      </c>
      <c r="F850" s="160">
        <f>+[1]data1cf!AE849</f>
        <v>-3390.4913393752745</v>
      </c>
      <c r="G850" s="160">
        <f>+[1]data1cf!AF849</f>
        <v>-3521.4759242270361</v>
      </c>
      <c r="H850" s="160">
        <f>+[1]data1cf!AG849</f>
        <v>-2272.9779606911748</v>
      </c>
      <c r="I850" s="160">
        <f>+[1]data1cf!AH849</f>
        <v>-2397.3279878410667</v>
      </c>
      <c r="J850" s="160">
        <f>+[1]data1cf!AI849</f>
        <v>-2409.7621903760564</v>
      </c>
      <c r="K850" s="160">
        <f>+[1]data1cf!AJ849</f>
        <v>-2418.8187145430416</v>
      </c>
      <c r="L850" s="160">
        <f>+[1]data1cf!AK849</f>
        <v>-2447.2561252564669</v>
      </c>
      <c r="M850" s="160">
        <f>+[1]data1cf!AL849</f>
        <v>-2445.597348845864</v>
      </c>
      <c r="N850" s="160">
        <f>+[1]data1cf!AM849</f>
        <v>-2463.3428577883733</v>
      </c>
      <c r="O850" s="160">
        <f>+[1]data1cf!AN849</f>
        <v>-2273.3976659777281</v>
      </c>
      <c r="P850" s="160">
        <f>+[1]data1cf!AO849</f>
        <v>-2235.1513433141936</v>
      </c>
      <c r="Q850" s="160">
        <f>+[1]data1cf!AP849</f>
        <v>-2235.932710805323</v>
      </c>
      <c r="R850" s="160">
        <f>+[1]data1cf!AQ849</f>
        <v>1106.4578109959623</v>
      </c>
      <c r="S850" s="160">
        <f>+[1]data1cf!AR849</f>
        <v>0</v>
      </c>
      <c r="T850" s="160">
        <f>+[1]data1cf!AS849</f>
        <v>0</v>
      </c>
      <c r="U850" s="160">
        <f>+[1]data1cf!AT849</f>
        <v>0</v>
      </c>
      <c r="V850" s="160">
        <f>+[1]data1cf!AU849</f>
        <v>0</v>
      </c>
      <c r="W850" s="160">
        <f>+[1]data1cf!AV849</f>
        <v>0</v>
      </c>
      <c r="X850" s="160">
        <f>+[1]data1cf!AW849</f>
        <v>0</v>
      </c>
      <c r="Y850" s="160">
        <f>+[1]data1cf!AX849</f>
        <v>0</v>
      </c>
      <c r="Z850" s="160">
        <f>+[1]data1cf!AY849</f>
        <v>0</v>
      </c>
      <c r="AA850" s="160">
        <f>+[1]data1cf!AZ849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3"/>
        <v>-99039.911074437812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0">
        <f>+[1]data1cf!AA850</f>
        <v>-89266.832134894474</v>
      </c>
      <c r="C851" s="160">
        <f>+[1]data1cf!AB850</f>
        <v>-7658.7631508346703</v>
      </c>
      <c r="D851" s="160">
        <f>+[1]data1cf!AC850</f>
        <v>-3641.0541483977186</v>
      </c>
      <c r="E851" s="160">
        <f>+[1]data1cf!AD850</f>
        <v>-3347.0597638257877</v>
      </c>
      <c r="F851" s="160">
        <f>+[1]data1cf!AE850</f>
        <v>-3493.6953258417989</v>
      </c>
      <c r="G851" s="160">
        <f>+[1]data1cf!AF850</f>
        <v>-3710.2251543903867</v>
      </c>
      <c r="H851" s="160">
        <f>+[1]data1cf!AG850</f>
        <v>-2447.4241973257585</v>
      </c>
      <c r="I851" s="160">
        <f>+[1]data1cf!AH850</f>
        <v>-2562.5338941242198</v>
      </c>
      <c r="J851" s="160">
        <f>+[1]data1cf!AI850</f>
        <v>-2574.9680966592096</v>
      </c>
      <c r="K851" s="160">
        <f>+[1]data1cf!AJ850</f>
        <v>-2584.3046308368444</v>
      </c>
      <c r="L851" s="160">
        <f>+[1]data1cf!AK850</f>
        <v>-2612.4620315396201</v>
      </c>
      <c r="M851" s="160">
        <f>+[1]data1cf!AL850</f>
        <v>-2611.0832651396668</v>
      </c>
      <c r="N851" s="160">
        <f>+[1]data1cf!AM850</f>
        <v>-2628.5487640715264</v>
      </c>
      <c r="O851" s="160">
        <f>+[1]data1cf!AN850</f>
        <v>-2438.8835822715305</v>
      </c>
      <c r="P851" s="160">
        <f>+[1]data1cf!AO850</f>
        <v>-2400.3572495973467</v>
      </c>
      <c r="Q851" s="160">
        <f>+[1]data1cf!AP850</f>
        <v>-2401.4186270991258</v>
      </c>
      <c r="R851" s="160">
        <f>+[1]data1cf!AQ850</f>
        <v>1023.8548578543855</v>
      </c>
      <c r="S851" s="160">
        <f>+[1]data1cf!AR850</f>
        <v>0</v>
      </c>
      <c r="T851" s="160">
        <f>+[1]data1cf!AS850</f>
        <v>0</v>
      </c>
      <c r="U851" s="160">
        <f>+[1]data1cf!AT850</f>
        <v>0</v>
      </c>
      <c r="V851" s="160">
        <f>+[1]data1cf!AU850</f>
        <v>0</v>
      </c>
      <c r="W851" s="160">
        <f>+[1]data1cf!AV850</f>
        <v>0</v>
      </c>
      <c r="X851" s="160">
        <f>+[1]data1cf!AW850</f>
        <v>0</v>
      </c>
      <c r="Y851" s="160">
        <f>+[1]data1cf!AX850</f>
        <v>0</v>
      </c>
      <c r="Z851" s="160">
        <f>+[1]data1cf!AY850</f>
        <v>0</v>
      </c>
      <c r="AA851" s="160">
        <f>+[1]data1cf!AZ850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3"/>
        <v>-94030.895335882597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0">
        <f>+[1]data1cf!AA851</f>
        <v>-95420.321981776651</v>
      </c>
      <c r="C852" s="160">
        <f>+[1]data1cf!AB851</f>
        <v>-7545.8085215457986</v>
      </c>
      <c r="D852" s="160">
        <f>+[1]data1cf!AC851</f>
        <v>-3394.0720196829657</v>
      </c>
      <c r="E852" s="160">
        <f>+[1]data1cf!AD851</f>
        <v>-3101.8349484172586</v>
      </c>
      <c r="F852" s="160">
        <f>+[1]data1cf!AE851</f>
        <v>-3209.6780370810538</v>
      </c>
      <c r="G852" s="160">
        <f>+[1]data1cf!AF851</f>
        <v>-3667.3037163907525</v>
      </c>
      <c r="H852" s="160">
        <f>+[1]data1cf!AG851</f>
        <v>-2298.3728894170154</v>
      </c>
      <c r="I852" s="160">
        <f>+[1]data1cf!AH851</f>
        <v>-2421.3777598286201</v>
      </c>
      <c r="J852" s="160">
        <f>+[1]data1cf!AI851</f>
        <v>-2433.8119623636103</v>
      </c>
      <c r="K852" s="160">
        <f>+[1]data1cf!AJ851</f>
        <v>-2442.9092488559977</v>
      </c>
      <c r="L852" s="160">
        <f>+[1]data1cf!AK851</f>
        <v>-2471.3058972440203</v>
      </c>
      <c r="M852" s="160">
        <f>+[1]data1cf!AL851</f>
        <v>-2469.6878831588201</v>
      </c>
      <c r="N852" s="160">
        <f>+[1]data1cf!AM851</f>
        <v>-2487.3926297759272</v>
      </c>
      <c r="O852" s="160">
        <f>+[1]data1cf!AN851</f>
        <v>-2297.4882002906843</v>
      </c>
      <c r="P852" s="160">
        <f>+[1]data1cf!AO851</f>
        <v>-2259.2011153017474</v>
      </c>
      <c r="Q852" s="160">
        <f>+[1]data1cf!AP851</f>
        <v>-2260.0232451182792</v>
      </c>
      <c r="R852" s="160">
        <f>+[1]data1cf!AQ851</f>
        <v>1094.4329250021854</v>
      </c>
      <c r="S852" s="160">
        <f>+[1]data1cf!AR851</f>
        <v>0</v>
      </c>
      <c r="T852" s="160">
        <f>+[1]data1cf!AS851</f>
        <v>0</v>
      </c>
      <c r="U852" s="160">
        <f>+[1]data1cf!AT851</f>
        <v>0</v>
      </c>
      <c r="V852" s="160">
        <f>+[1]data1cf!AU851</f>
        <v>0</v>
      </c>
      <c r="W852" s="160">
        <f>+[1]data1cf!AV851</f>
        <v>0</v>
      </c>
      <c r="X852" s="160">
        <f>+[1]data1cf!AW851</f>
        <v>0</v>
      </c>
      <c r="Y852" s="160">
        <f>+[1]data1cf!AX851</f>
        <v>0</v>
      </c>
      <c r="Z852" s="160">
        <f>+[1]data1cf!AY851</f>
        <v>0</v>
      </c>
      <c r="AA852" s="160">
        <f>+[1]data1cf!AZ851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4">SUMPRODUCT(B852:AJ852,PVCapPrice)</f>
        <v>-98402.923486626212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0">
        <f>+[1]data1cf!AA852</f>
        <v>-89649.877398624027</v>
      </c>
      <c r="C853" s="160">
        <f>+[1]data1cf!AB852</f>
        <v>-7651.5088211738339</v>
      </c>
      <c r="D853" s="160">
        <f>+[1]data1cf!AC852</f>
        <v>-3555.6713509791894</v>
      </c>
      <c r="E853" s="160">
        <f>+[1]data1cf!AD852</f>
        <v>-3253.5640796177422</v>
      </c>
      <c r="F853" s="160">
        <f>+[1]data1cf!AE852</f>
        <v>-3626.6053987138621</v>
      </c>
      <c r="G853" s="160">
        <f>+[1]data1cf!AF852</f>
        <v>-3715.0664599938418</v>
      </c>
      <c r="H853" s="160">
        <f>+[1]data1cf!AG852</f>
        <v>-2438.1459830168383</v>
      </c>
      <c r="I853" s="160">
        <f>+[1]data1cf!AH852</f>
        <v>-2553.7471422104745</v>
      </c>
      <c r="J853" s="160">
        <f>+[1]data1cf!AI852</f>
        <v>-2566.1813447454647</v>
      </c>
      <c r="K853" s="160">
        <f>+[1]data1cf!AJ852</f>
        <v>-2575.5029861232456</v>
      </c>
      <c r="L853" s="160">
        <f>+[1]data1cf!AK852</f>
        <v>-2603.6752796258752</v>
      </c>
      <c r="M853" s="160">
        <f>+[1]data1cf!AL852</f>
        <v>-2602.281620426068</v>
      </c>
      <c r="N853" s="160">
        <f>+[1]data1cf!AM852</f>
        <v>-2619.7620121577811</v>
      </c>
      <c r="O853" s="160">
        <f>+[1]data1cf!AN852</f>
        <v>-2430.0819375579322</v>
      </c>
      <c r="P853" s="160">
        <f>+[1]data1cf!AO852</f>
        <v>-2391.5704976836014</v>
      </c>
      <c r="Q853" s="160">
        <f>+[1]data1cf!AP852</f>
        <v>-2392.6169823855271</v>
      </c>
      <c r="R853" s="160">
        <f>+[1]data1cf!AQ852</f>
        <v>1028.2482338112579</v>
      </c>
      <c r="S853" s="160">
        <f>+[1]data1cf!AR852</f>
        <v>0</v>
      </c>
      <c r="T853" s="160">
        <f>+[1]data1cf!AS852</f>
        <v>0</v>
      </c>
      <c r="U853" s="160">
        <f>+[1]data1cf!AT852</f>
        <v>0</v>
      </c>
      <c r="V853" s="160">
        <f>+[1]data1cf!AU852</f>
        <v>0</v>
      </c>
      <c r="W853" s="160">
        <f>+[1]data1cf!AV852</f>
        <v>0</v>
      </c>
      <c r="X853" s="160">
        <f>+[1]data1cf!AW852</f>
        <v>0</v>
      </c>
      <c r="Y853" s="160">
        <f>+[1]data1cf!AX852</f>
        <v>0</v>
      </c>
      <c r="Z853" s="160">
        <f>+[1]data1cf!AY852</f>
        <v>0</v>
      </c>
      <c r="AA853" s="160">
        <f>+[1]data1cf!AZ852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4"/>
        <v>-94290.501719374457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0">
        <f>+[1]data1cf!AA853</f>
        <v>-87510.685982355237</v>
      </c>
      <c r="C854" s="160">
        <f>+[1]data1cf!AB853</f>
        <v>-7692.4407181711476</v>
      </c>
      <c r="D854" s="160">
        <f>+[1]data1cf!AC853</f>
        <v>-3768.1739029801065</v>
      </c>
      <c r="E854" s="160">
        <f>+[1]data1cf!AD853</f>
        <v>-3288.8437367884571</v>
      </c>
      <c r="F854" s="160">
        <f>+[1]data1cf!AE853</f>
        <v>-3584.6657539980306</v>
      </c>
      <c r="G854" s="160">
        <f>+[1]data1cf!AF853</f>
        <v>-3826.4009842964256</v>
      </c>
      <c r="H854" s="160">
        <f>+[1]data1cf!AG853</f>
        <v>-2489.9619909076405</v>
      </c>
      <c r="I854" s="160">
        <f>+[1]data1cf!AH853</f>
        <v>-2602.8184819465478</v>
      </c>
      <c r="J854" s="160">
        <f>+[1]data1cf!AI853</f>
        <v>-2615.2526844815379</v>
      </c>
      <c r="K854" s="160">
        <f>+[1]data1cf!AJ853</f>
        <v>-2624.6574976215829</v>
      </c>
      <c r="L854" s="160">
        <f>+[1]data1cf!AK853</f>
        <v>-2652.7466193619484</v>
      </c>
      <c r="M854" s="160">
        <f>+[1]data1cf!AL853</f>
        <v>-2651.4361319244053</v>
      </c>
      <c r="N854" s="160">
        <f>+[1]data1cf!AM853</f>
        <v>-2668.8333518938543</v>
      </c>
      <c r="O854" s="160">
        <f>+[1]data1cf!AN853</f>
        <v>-2479.2364490562695</v>
      </c>
      <c r="P854" s="160">
        <f>+[1]data1cf!AO853</f>
        <v>-2440.6418374196746</v>
      </c>
      <c r="Q854" s="160">
        <f>+[1]data1cf!AP853</f>
        <v>-2441.7714938838644</v>
      </c>
      <c r="R854" s="160">
        <f>+[1]data1cf!AQ853</f>
        <v>1003.7125639432214</v>
      </c>
      <c r="S854" s="160">
        <f>+[1]data1cf!AR853</f>
        <v>0</v>
      </c>
      <c r="T854" s="160">
        <f>+[1]data1cf!AS853</f>
        <v>0</v>
      </c>
      <c r="U854" s="160">
        <f>+[1]data1cf!AT853</f>
        <v>0</v>
      </c>
      <c r="V854" s="160">
        <f>+[1]data1cf!AU853</f>
        <v>0</v>
      </c>
      <c r="W854" s="160">
        <f>+[1]data1cf!AV853</f>
        <v>0</v>
      </c>
      <c r="X854" s="160">
        <f>+[1]data1cf!AW853</f>
        <v>0</v>
      </c>
      <c r="Y854" s="160">
        <f>+[1]data1cf!AX853</f>
        <v>0</v>
      </c>
      <c r="Z854" s="160">
        <f>+[1]data1cf!AY853</f>
        <v>0</v>
      </c>
      <c r="AA854" s="160">
        <f>+[1]data1cf!AZ853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4"/>
        <v>-92797.528455542459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0">
        <f>+[1]data1cf!AA854</f>
        <v>-86990.960011971634</v>
      </c>
      <c r="C855" s="160">
        <f>+[1]data1cf!AB854</f>
        <v>-7731.9653787628959</v>
      </c>
      <c r="D855" s="160">
        <f>+[1]data1cf!AC854</f>
        <v>-3745.8412585104215</v>
      </c>
      <c r="E855" s="160">
        <f>+[1]data1cf!AD854</f>
        <v>-3277.4661443034438</v>
      </c>
      <c r="F855" s="160">
        <f>+[1]data1cf!AE854</f>
        <v>-3524.3695641943809</v>
      </c>
      <c r="G855" s="160">
        <f>+[1]data1cf!AF854</f>
        <v>-3869.9465897362879</v>
      </c>
      <c r="H855" s="160">
        <f>+[1]data1cf!AG854</f>
        <v>-2502.550918096505</v>
      </c>
      <c r="I855" s="160">
        <f>+[1]data1cf!AH854</f>
        <v>-2614.7405799263715</v>
      </c>
      <c r="J855" s="160">
        <f>+[1]data1cf!AI854</f>
        <v>-2627.1747824613612</v>
      </c>
      <c r="K855" s="160">
        <f>+[1]data1cf!AJ854</f>
        <v>-2636.5998025471354</v>
      </c>
      <c r="L855" s="160">
        <f>+[1]data1cf!AK854</f>
        <v>-2664.6687173417718</v>
      </c>
      <c r="M855" s="160">
        <f>+[1]data1cf!AL854</f>
        <v>-2663.3784368499578</v>
      </c>
      <c r="N855" s="160">
        <f>+[1]data1cf!AM854</f>
        <v>-2680.7554498736781</v>
      </c>
      <c r="O855" s="160">
        <f>+[1]data1cf!AN854</f>
        <v>-2491.1787539818215</v>
      </c>
      <c r="P855" s="160">
        <f>+[1]data1cf!AO854</f>
        <v>-2452.5639353994984</v>
      </c>
      <c r="Q855" s="160">
        <f>+[1]data1cf!AP854</f>
        <v>-2453.7137988094169</v>
      </c>
      <c r="R855" s="160">
        <f>+[1]data1cf!AQ854</f>
        <v>997.75151495330977</v>
      </c>
      <c r="S855" s="160">
        <f>+[1]data1cf!AR854</f>
        <v>0</v>
      </c>
      <c r="T855" s="160">
        <f>+[1]data1cf!AS854</f>
        <v>0</v>
      </c>
      <c r="U855" s="160">
        <f>+[1]data1cf!AT854</f>
        <v>0</v>
      </c>
      <c r="V855" s="160">
        <f>+[1]data1cf!AU854</f>
        <v>0</v>
      </c>
      <c r="W855" s="160">
        <f>+[1]data1cf!AV854</f>
        <v>0</v>
      </c>
      <c r="X855" s="160">
        <f>+[1]data1cf!AW854</f>
        <v>0</v>
      </c>
      <c r="Y855" s="160">
        <f>+[1]data1cf!AX854</f>
        <v>0</v>
      </c>
      <c r="Z855" s="160">
        <f>+[1]data1cf!AY854</f>
        <v>0</v>
      </c>
      <c r="AA855" s="160">
        <f>+[1]data1cf!AZ854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4"/>
        <v>-92380.606595379402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0">
        <f>+[1]data1cf!AA855</f>
        <v>-87496.488773187841</v>
      </c>
      <c r="C856" s="160">
        <f>+[1]data1cf!AB855</f>
        <v>-7717.2800173552541</v>
      </c>
      <c r="D856" s="160">
        <f>+[1]data1cf!AC855</f>
        <v>-3726.7728708836044</v>
      </c>
      <c r="E856" s="160">
        <f>+[1]data1cf!AD855</f>
        <v>-3372.5261308469862</v>
      </c>
      <c r="F856" s="160">
        <f>+[1]data1cf!AE855</f>
        <v>-3569.9413734522823</v>
      </c>
      <c r="G856" s="160">
        <f>+[1]data1cf!AF855</f>
        <v>-3895.3827056540395</v>
      </c>
      <c r="H856" s="160">
        <f>+[1]data1cf!AG855</f>
        <v>-2490.3058791154235</v>
      </c>
      <c r="I856" s="160">
        <f>+[1]data1cf!AH855</f>
        <v>-2603.1441545670805</v>
      </c>
      <c r="J856" s="160">
        <f>+[1]data1cf!AI855</f>
        <v>-2615.5783571020702</v>
      </c>
      <c r="K856" s="160">
        <f>+[1]data1cf!AJ855</f>
        <v>-2624.9837222296082</v>
      </c>
      <c r="L856" s="160">
        <f>+[1]data1cf!AK855</f>
        <v>-2653.0722919824807</v>
      </c>
      <c r="M856" s="160">
        <f>+[1]data1cf!AL855</f>
        <v>-2651.7623565324311</v>
      </c>
      <c r="N856" s="160">
        <f>+[1]data1cf!AM855</f>
        <v>-2669.1590245143871</v>
      </c>
      <c r="O856" s="160">
        <f>+[1]data1cf!AN855</f>
        <v>-2479.5626736642944</v>
      </c>
      <c r="P856" s="160">
        <f>+[1]data1cf!AO855</f>
        <v>-2440.9675100402073</v>
      </c>
      <c r="Q856" s="160">
        <f>+[1]data1cf!AP855</f>
        <v>-2442.0977184918902</v>
      </c>
      <c r="R856" s="160">
        <f>+[1]data1cf!AQ855</f>
        <v>1003.5497276329552</v>
      </c>
      <c r="S856" s="160">
        <f>+[1]data1cf!AR855</f>
        <v>0</v>
      </c>
      <c r="T856" s="160">
        <f>+[1]data1cf!AS855</f>
        <v>0</v>
      </c>
      <c r="U856" s="160">
        <f>+[1]data1cf!AT855</f>
        <v>0</v>
      </c>
      <c r="V856" s="160">
        <f>+[1]data1cf!AU855</f>
        <v>0</v>
      </c>
      <c r="W856" s="160">
        <f>+[1]data1cf!AV855</f>
        <v>0</v>
      </c>
      <c r="X856" s="160">
        <f>+[1]data1cf!AW855</f>
        <v>0</v>
      </c>
      <c r="Y856" s="160">
        <f>+[1]data1cf!AX855</f>
        <v>0</v>
      </c>
      <c r="Z856" s="160">
        <f>+[1]data1cf!AY855</f>
        <v>0</v>
      </c>
      <c r="AA856" s="160">
        <f>+[1]data1cf!AZ855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4"/>
        <v>-92846.666028001899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0">
        <f>+[1]data1cf!AA856</f>
        <v>-91641.292534014821</v>
      </c>
      <c r="C857" s="160">
        <f>+[1]data1cf!AB856</f>
        <v>-7643.7696160569749</v>
      </c>
      <c r="D857" s="160">
        <f>+[1]data1cf!AC856</f>
        <v>-3513.1066138762244</v>
      </c>
      <c r="E857" s="160">
        <f>+[1]data1cf!AD856</f>
        <v>-3194.6426737360198</v>
      </c>
      <c r="F857" s="160">
        <f>+[1]data1cf!AE856</f>
        <v>-3310.7104081031998</v>
      </c>
      <c r="G857" s="160">
        <f>+[1]data1cf!AF856</f>
        <v>-3840.8746494417974</v>
      </c>
      <c r="H857" s="160">
        <f>+[1]data1cf!AG856</f>
        <v>-2389.9094476677697</v>
      </c>
      <c r="I857" s="160">
        <f>+[1]data1cf!AH856</f>
        <v>-2508.0656721367186</v>
      </c>
      <c r="J857" s="160">
        <f>+[1]data1cf!AI856</f>
        <v>-2520.4998746717083</v>
      </c>
      <c r="K857" s="160">
        <f>+[1]data1cf!AJ856</f>
        <v>-2529.7440898290247</v>
      </c>
      <c r="L857" s="160">
        <f>+[1]data1cf!AK856</f>
        <v>-2557.9938095521188</v>
      </c>
      <c r="M857" s="160">
        <f>+[1]data1cf!AL856</f>
        <v>-2556.5227241318476</v>
      </c>
      <c r="N857" s="160">
        <f>+[1]data1cf!AM856</f>
        <v>-2574.0805420840252</v>
      </c>
      <c r="O857" s="160">
        <f>+[1]data1cf!AN856</f>
        <v>-2384.3230412637113</v>
      </c>
      <c r="P857" s="160">
        <f>+[1]data1cf!AO856</f>
        <v>-2345.8890276098455</v>
      </c>
      <c r="Q857" s="160">
        <f>+[1]data1cf!AP856</f>
        <v>-2346.8580860913062</v>
      </c>
      <c r="R857" s="160">
        <f>+[1]data1cf!AQ856</f>
        <v>1051.0889688481361</v>
      </c>
      <c r="S857" s="160">
        <f>+[1]data1cf!AR856</f>
        <v>0</v>
      </c>
      <c r="T857" s="160">
        <f>+[1]data1cf!AS856</f>
        <v>0</v>
      </c>
      <c r="U857" s="160">
        <f>+[1]data1cf!AT856</f>
        <v>0</v>
      </c>
      <c r="V857" s="160">
        <f>+[1]data1cf!AU856</f>
        <v>0</v>
      </c>
      <c r="W857" s="160">
        <f>+[1]data1cf!AV856</f>
        <v>0</v>
      </c>
      <c r="X857" s="160">
        <f>+[1]data1cf!AW856</f>
        <v>0</v>
      </c>
      <c r="Y857" s="160">
        <f>+[1]data1cf!AX856</f>
        <v>0</v>
      </c>
      <c r="Z857" s="160">
        <f>+[1]data1cf!AY856</f>
        <v>0</v>
      </c>
      <c r="AA857" s="160">
        <f>+[1]data1cf!AZ856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4"/>
        <v>-95712.175417783452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0">
        <f>+[1]data1cf!AA857</f>
        <v>-93039.75412490766</v>
      </c>
      <c r="C858" s="160">
        <f>+[1]data1cf!AB857</f>
        <v>-7533.9355754138733</v>
      </c>
      <c r="D858" s="160">
        <f>+[1]data1cf!AC857</f>
        <v>-3479.4274415993796</v>
      </c>
      <c r="E858" s="160">
        <f>+[1]data1cf!AD857</f>
        <v>-3167.5387444925364</v>
      </c>
      <c r="F858" s="160">
        <f>+[1]data1cf!AE857</f>
        <v>-3468.9636467955734</v>
      </c>
      <c r="G858" s="160">
        <f>+[1]data1cf!AF857</f>
        <v>-3580.6933438816272</v>
      </c>
      <c r="H858" s="160">
        <f>+[1]data1cf!AG857</f>
        <v>-2356.0355753823815</v>
      </c>
      <c r="I858" s="160">
        <f>+[1]data1cf!AH857</f>
        <v>-2475.9860820109088</v>
      </c>
      <c r="J858" s="160">
        <f>+[1]data1cf!AI857</f>
        <v>-2488.420284545899</v>
      </c>
      <c r="K858" s="160">
        <f>+[1]data1cf!AJ857</f>
        <v>-2497.6101275165624</v>
      </c>
      <c r="L858" s="160">
        <f>+[1]data1cf!AK857</f>
        <v>-2525.9142194263095</v>
      </c>
      <c r="M858" s="160">
        <f>+[1]data1cf!AL857</f>
        <v>-2524.3887618193849</v>
      </c>
      <c r="N858" s="160">
        <f>+[1]data1cf!AM857</f>
        <v>-2542.0009519582159</v>
      </c>
      <c r="O858" s="160">
        <f>+[1]data1cf!AN857</f>
        <v>-2352.1890789512486</v>
      </c>
      <c r="P858" s="160">
        <f>+[1]data1cf!AO857</f>
        <v>-2313.8094374840362</v>
      </c>
      <c r="Q858" s="160">
        <f>+[1]data1cf!AP857</f>
        <v>-2314.7241237788439</v>
      </c>
      <c r="R858" s="160">
        <f>+[1]data1cf!AQ857</f>
        <v>1067.1287639110408</v>
      </c>
      <c r="S858" s="160">
        <f>+[1]data1cf!AR857</f>
        <v>0</v>
      </c>
      <c r="T858" s="160">
        <f>+[1]data1cf!AS857</f>
        <v>0</v>
      </c>
      <c r="U858" s="160">
        <f>+[1]data1cf!AT857</f>
        <v>0</v>
      </c>
      <c r="V858" s="160">
        <f>+[1]data1cf!AU857</f>
        <v>0</v>
      </c>
      <c r="W858" s="160">
        <f>+[1]data1cf!AV857</f>
        <v>0</v>
      </c>
      <c r="X858" s="160">
        <f>+[1]data1cf!AW857</f>
        <v>0</v>
      </c>
      <c r="Y858" s="160">
        <f>+[1]data1cf!AX857</f>
        <v>0</v>
      </c>
      <c r="Z858" s="160">
        <f>+[1]data1cf!AY857</f>
        <v>0</v>
      </c>
      <c r="AA858" s="160">
        <f>+[1]data1cf!AZ857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4"/>
        <v>-96676.753158125415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0">
        <f>+[1]data1cf!AA858</f>
        <v>-100271.17757376803</v>
      </c>
      <c r="C859" s="160">
        <f>+[1]data1cf!AB858</f>
        <v>-7352.6772537467732</v>
      </c>
      <c r="D859" s="160">
        <f>+[1]data1cf!AC858</f>
        <v>-3219.9406980064559</v>
      </c>
      <c r="E859" s="160">
        <f>+[1]data1cf!AD858</f>
        <v>-2854.5074948011943</v>
      </c>
      <c r="F859" s="160">
        <f>+[1]data1cf!AE858</f>
        <v>-3147.781143072581</v>
      </c>
      <c r="G859" s="160">
        <f>+[1]data1cf!AF858</f>
        <v>-3543.921048752673</v>
      </c>
      <c r="H859" s="160">
        <f>+[1]data1cf!AG858</f>
        <v>-2180.874301062458</v>
      </c>
      <c r="I859" s="160">
        <f>+[1]data1cf!AH858</f>
        <v>-2310.1030132328115</v>
      </c>
      <c r="J859" s="160">
        <f>+[1]data1cf!AI858</f>
        <v>-2322.5372157678012</v>
      </c>
      <c r="K859" s="160">
        <f>+[1]data1cf!AJ858</f>
        <v>-2331.4459009947727</v>
      </c>
      <c r="L859" s="160">
        <f>+[1]data1cf!AK858</f>
        <v>-2360.0311506482117</v>
      </c>
      <c r="M859" s="160">
        <f>+[1]data1cf!AL858</f>
        <v>-2358.2245352975951</v>
      </c>
      <c r="N859" s="160">
        <f>+[1]data1cf!AM858</f>
        <v>-2376.117883180118</v>
      </c>
      <c r="O859" s="160">
        <f>+[1]data1cf!AN858</f>
        <v>-2186.0248524294589</v>
      </c>
      <c r="P859" s="160">
        <f>+[1]data1cf!AO858</f>
        <v>-2147.9263687059383</v>
      </c>
      <c r="Q859" s="160">
        <f>+[1]data1cf!AP858</f>
        <v>-2148.5598972570542</v>
      </c>
      <c r="R859" s="160">
        <f>+[1]data1cf!AQ858</f>
        <v>1150.0702983000897</v>
      </c>
      <c r="S859" s="160">
        <f>+[1]data1cf!AR858</f>
        <v>0</v>
      </c>
      <c r="T859" s="160">
        <f>+[1]data1cf!AS858</f>
        <v>0</v>
      </c>
      <c r="U859" s="160">
        <f>+[1]data1cf!AT858</f>
        <v>0</v>
      </c>
      <c r="V859" s="160">
        <f>+[1]data1cf!AU858</f>
        <v>0</v>
      </c>
      <c r="W859" s="160">
        <f>+[1]data1cf!AV858</f>
        <v>0</v>
      </c>
      <c r="X859" s="160">
        <f>+[1]data1cf!AW858</f>
        <v>0</v>
      </c>
      <c r="Y859" s="160">
        <f>+[1]data1cf!AX858</f>
        <v>0</v>
      </c>
      <c r="Z859" s="160">
        <f>+[1]data1cf!AY858</f>
        <v>0</v>
      </c>
      <c r="AA859" s="160">
        <f>+[1]data1cf!AZ858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4"/>
        <v>-101796.59277150719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0">
        <f>+[1]data1cf!AA859</f>
        <v>-96768.629940221377</v>
      </c>
      <c r="C860" s="160">
        <f>+[1]data1cf!AB859</f>
        <v>-7482.5835522992884</v>
      </c>
      <c r="D860" s="160">
        <f>+[1]data1cf!AC859</f>
        <v>-3375.7443455891039</v>
      </c>
      <c r="E860" s="160">
        <f>+[1]data1cf!AD859</f>
        <v>-3136.1957324335121</v>
      </c>
      <c r="F860" s="160">
        <f>+[1]data1cf!AE859</f>
        <v>-3326.5428578587002</v>
      </c>
      <c r="G860" s="160">
        <f>+[1]data1cf!AF859</f>
        <v>-3597.7611003114234</v>
      </c>
      <c r="H860" s="160">
        <f>+[1]data1cf!AG859</f>
        <v>-2265.713850453657</v>
      </c>
      <c r="I860" s="160">
        <f>+[1]data1cf!AH859</f>
        <v>-2390.448653908265</v>
      </c>
      <c r="J860" s="160">
        <f>+[1]data1cf!AI859</f>
        <v>-2402.8828564432547</v>
      </c>
      <c r="K860" s="160">
        <f>+[1]data1cf!AJ859</f>
        <v>-2411.9277207222181</v>
      </c>
      <c r="L860" s="160">
        <f>+[1]data1cf!AK859</f>
        <v>-2440.3767913236652</v>
      </c>
      <c r="M860" s="160">
        <f>+[1]data1cf!AL859</f>
        <v>-2438.7063550250409</v>
      </c>
      <c r="N860" s="160">
        <f>+[1]data1cf!AM859</f>
        <v>-2456.4635238555716</v>
      </c>
      <c r="O860" s="160">
        <f>+[1]data1cf!AN859</f>
        <v>-2266.5066721569046</v>
      </c>
      <c r="P860" s="160">
        <f>+[1]data1cf!AO859</f>
        <v>-2228.2720093813919</v>
      </c>
      <c r="Q860" s="160">
        <f>+[1]data1cf!AP859</f>
        <v>-2229.0417169844995</v>
      </c>
      <c r="R860" s="160">
        <f>+[1]data1cf!AQ859</f>
        <v>1109.8974779623629</v>
      </c>
      <c r="S860" s="160">
        <f>+[1]data1cf!AR859</f>
        <v>0</v>
      </c>
      <c r="T860" s="160">
        <f>+[1]data1cf!AS859</f>
        <v>0</v>
      </c>
      <c r="U860" s="160">
        <f>+[1]data1cf!AT859</f>
        <v>0</v>
      </c>
      <c r="V860" s="160">
        <f>+[1]data1cf!AU859</f>
        <v>0</v>
      </c>
      <c r="W860" s="160">
        <f>+[1]data1cf!AV859</f>
        <v>0</v>
      </c>
      <c r="X860" s="160">
        <f>+[1]data1cf!AW859</f>
        <v>0</v>
      </c>
      <c r="Y860" s="160">
        <f>+[1]data1cf!AX859</f>
        <v>0</v>
      </c>
      <c r="Z860" s="160">
        <f>+[1]data1cf!AY859</f>
        <v>0</v>
      </c>
      <c r="AA860" s="160">
        <f>+[1]data1cf!AZ859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4"/>
        <v>-99466.369186171229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0">
        <f>+[1]data1cf!AA860</f>
        <v>-97593.664015817296</v>
      </c>
      <c r="C861" s="160">
        <f>+[1]data1cf!AB860</f>
        <v>-7416.476919297339</v>
      </c>
      <c r="D861" s="160">
        <f>+[1]data1cf!AC860</f>
        <v>-3292.8916055670661</v>
      </c>
      <c r="E861" s="160">
        <f>+[1]data1cf!AD860</f>
        <v>-2925.8722910654142</v>
      </c>
      <c r="F861" s="160">
        <f>+[1]data1cf!AE860</f>
        <v>-3183.7628869989258</v>
      </c>
      <c r="G861" s="160">
        <f>+[1]data1cf!AF860</f>
        <v>-3592.9797685352469</v>
      </c>
      <c r="H861" s="160">
        <f>+[1]data1cf!AG860</f>
        <v>-2245.7296770663947</v>
      </c>
      <c r="I861" s="160">
        <f>+[1]data1cf!AH860</f>
        <v>-2371.5230322413549</v>
      </c>
      <c r="J861" s="160">
        <f>+[1]data1cf!AI860</f>
        <v>-2383.9572347763451</v>
      </c>
      <c r="K861" s="160">
        <f>+[1]data1cf!AJ860</f>
        <v>-2392.9700217304489</v>
      </c>
      <c r="L861" s="160">
        <f>+[1]data1cf!AK860</f>
        <v>-2421.4511696567552</v>
      </c>
      <c r="M861" s="160">
        <f>+[1]data1cf!AL860</f>
        <v>-2419.7486560332718</v>
      </c>
      <c r="N861" s="160">
        <f>+[1]data1cf!AM860</f>
        <v>-2437.537902188662</v>
      </c>
      <c r="O861" s="160">
        <f>+[1]data1cf!AN860</f>
        <v>-2247.5489731651355</v>
      </c>
      <c r="P861" s="160">
        <f>+[1]data1cf!AO860</f>
        <v>-2209.3463877144823</v>
      </c>
      <c r="Q861" s="160">
        <f>+[1]data1cf!AP860</f>
        <v>-2210.0840179927309</v>
      </c>
      <c r="R861" s="160">
        <f>+[1]data1cf!AQ860</f>
        <v>1119.360288795818</v>
      </c>
      <c r="S861" s="160">
        <f>+[1]data1cf!AR860</f>
        <v>0</v>
      </c>
      <c r="T861" s="160">
        <f>+[1]data1cf!AS860</f>
        <v>0</v>
      </c>
      <c r="U861" s="160">
        <f>+[1]data1cf!AT860</f>
        <v>0</v>
      </c>
      <c r="V861" s="160">
        <f>+[1]data1cf!AU860</f>
        <v>0</v>
      </c>
      <c r="W861" s="160">
        <f>+[1]data1cf!AV860</f>
        <v>0</v>
      </c>
      <c r="X861" s="160">
        <f>+[1]data1cf!AW860</f>
        <v>0</v>
      </c>
      <c r="Y861" s="160">
        <f>+[1]data1cf!AX860</f>
        <v>0</v>
      </c>
      <c r="Z861" s="160">
        <f>+[1]data1cf!AY860</f>
        <v>0</v>
      </c>
      <c r="AA861" s="160">
        <f>+[1]data1cf!AZ860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4"/>
        <v>-99833.385385136629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0">
        <f>+[1]data1cf!AA861</f>
        <v>-102848.75286029128</v>
      </c>
      <c r="C862" s="160">
        <f>+[1]data1cf!AB861</f>
        <v>-7422.7349831476304</v>
      </c>
      <c r="D862" s="160">
        <f>+[1]data1cf!AC861</f>
        <v>-3064.1408589992416</v>
      </c>
      <c r="E862" s="160">
        <f>+[1]data1cf!AD861</f>
        <v>-2658.6005790831409</v>
      </c>
      <c r="F862" s="160">
        <f>+[1]data1cf!AE861</f>
        <v>-3081.2418948292052</v>
      </c>
      <c r="G862" s="160">
        <f>+[1]data1cf!AF861</f>
        <v>-3472.2607971102261</v>
      </c>
      <c r="H862" s="160">
        <f>+[1]data1cf!AG861</f>
        <v>-2118.4396538542233</v>
      </c>
      <c r="I862" s="160">
        <f>+[1]data1cf!AH861</f>
        <v>-2250.9754982201976</v>
      </c>
      <c r="J862" s="160">
        <f>+[1]data1cf!AI861</f>
        <v>-2263.4097007551873</v>
      </c>
      <c r="K862" s="160">
        <f>+[1]data1cf!AJ861</f>
        <v>-2272.2181698550185</v>
      </c>
      <c r="L862" s="160">
        <f>+[1]data1cf!AK861</f>
        <v>-2300.9036356355978</v>
      </c>
      <c r="M862" s="160">
        <f>+[1]data1cf!AL861</f>
        <v>-2298.9968041578409</v>
      </c>
      <c r="N862" s="160">
        <f>+[1]data1cf!AM861</f>
        <v>-2316.9903681675041</v>
      </c>
      <c r="O862" s="160">
        <f>+[1]data1cf!AN861</f>
        <v>-2126.7971212897046</v>
      </c>
      <c r="P862" s="160">
        <f>+[1]data1cf!AO861</f>
        <v>-2088.7988536933244</v>
      </c>
      <c r="Q862" s="160">
        <f>+[1]data1cf!AP861</f>
        <v>-2089.3321661172999</v>
      </c>
      <c r="R862" s="160">
        <f>+[1]data1cf!AQ861</f>
        <v>1179.6340558063966</v>
      </c>
      <c r="S862" s="160">
        <f>+[1]data1cf!AR861</f>
        <v>0</v>
      </c>
      <c r="T862" s="160">
        <f>+[1]data1cf!AS861</f>
        <v>0</v>
      </c>
      <c r="U862" s="160">
        <f>+[1]data1cf!AT861</f>
        <v>0</v>
      </c>
      <c r="V862" s="160">
        <f>+[1]data1cf!AU861</f>
        <v>0</v>
      </c>
      <c r="W862" s="160">
        <f>+[1]data1cf!AV861</f>
        <v>0</v>
      </c>
      <c r="X862" s="160">
        <f>+[1]data1cf!AW861</f>
        <v>0</v>
      </c>
      <c r="Y862" s="160">
        <f>+[1]data1cf!AX861</f>
        <v>0</v>
      </c>
      <c r="Z862" s="160">
        <f>+[1]data1cf!AY861</f>
        <v>0</v>
      </c>
      <c r="AA862" s="160">
        <f>+[1]data1cf!AZ861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4"/>
        <v>-103631.64615151582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0">
        <f>+[1]data1cf!AA862</f>
        <v>-90673.625619808969</v>
      </c>
      <c r="C863" s="160">
        <f>+[1]data1cf!AB862</f>
        <v>-7681.5936896777466</v>
      </c>
      <c r="D863" s="160">
        <f>+[1]data1cf!AC862</f>
        <v>-3546.7156501128675</v>
      </c>
      <c r="E863" s="160">
        <f>+[1]data1cf!AD862</f>
        <v>-3201.6009799462263</v>
      </c>
      <c r="F863" s="160">
        <f>+[1]data1cf!AE862</f>
        <v>-3404.2404215657907</v>
      </c>
      <c r="G863" s="160">
        <f>+[1]data1cf!AF862</f>
        <v>-3641.3217312326265</v>
      </c>
      <c r="H863" s="160">
        <f>+[1]data1cf!AG862</f>
        <v>-2413.3485079037232</v>
      </c>
      <c r="I863" s="160">
        <f>+[1]data1cf!AH862</f>
        <v>-2530.2631770150692</v>
      </c>
      <c r="J863" s="160">
        <f>+[1]data1cf!AI862</f>
        <v>-2542.6973795500589</v>
      </c>
      <c r="K863" s="160">
        <f>+[1]data1cf!AJ862</f>
        <v>-2551.9792175970001</v>
      </c>
      <c r="L863" s="160">
        <f>+[1]data1cf!AK862</f>
        <v>-2580.1913144304694</v>
      </c>
      <c r="M863" s="160">
        <f>+[1]data1cf!AL862</f>
        <v>-2578.7578518998225</v>
      </c>
      <c r="N863" s="160">
        <f>+[1]data1cf!AM862</f>
        <v>-2596.2780469623758</v>
      </c>
      <c r="O863" s="160">
        <f>+[1]data1cf!AN862</f>
        <v>-2406.5581690316867</v>
      </c>
      <c r="P863" s="160">
        <f>+[1]data1cf!AO862</f>
        <v>-2368.0865324881961</v>
      </c>
      <c r="Q863" s="160">
        <f>+[1]data1cf!AP862</f>
        <v>-2369.0932138592816</v>
      </c>
      <c r="R863" s="160">
        <f>+[1]data1cf!AQ862</f>
        <v>1039.9902164089608</v>
      </c>
      <c r="S863" s="160">
        <f>+[1]data1cf!AR862</f>
        <v>0</v>
      </c>
      <c r="T863" s="160">
        <f>+[1]data1cf!AS862</f>
        <v>0</v>
      </c>
      <c r="U863" s="160">
        <f>+[1]data1cf!AT862</f>
        <v>0</v>
      </c>
      <c r="V863" s="160">
        <f>+[1]data1cf!AU862</f>
        <v>0</v>
      </c>
      <c r="W863" s="160">
        <f>+[1]data1cf!AV862</f>
        <v>0</v>
      </c>
      <c r="X863" s="160">
        <f>+[1]data1cf!AW862</f>
        <v>0</v>
      </c>
      <c r="Y863" s="160">
        <f>+[1]data1cf!AX862</f>
        <v>0</v>
      </c>
      <c r="Z863" s="160">
        <f>+[1]data1cf!AY862</f>
        <v>0</v>
      </c>
      <c r="AA863" s="160">
        <f>+[1]data1cf!AZ862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4"/>
        <v>-94955.184771811502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0">
        <f>+[1]data1cf!AA863</f>
        <v>-101856.83027732969</v>
      </c>
      <c r="C864" s="160">
        <f>+[1]data1cf!AB863</f>
        <v>-7315.66425119222</v>
      </c>
      <c r="D864" s="160">
        <f>+[1]data1cf!AC863</f>
        <v>-3121.9822119039991</v>
      </c>
      <c r="E864" s="160">
        <f>+[1]data1cf!AD863</f>
        <v>-2856.7953555373106</v>
      </c>
      <c r="F864" s="160">
        <f>+[1]data1cf!AE863</f>
        <v>-3156.5500632952485</v>
      </c>
      <c r="G864" s="160">
        <f>+[1]data1cf!AF863</f>
        <v>-3438.7144664808156</v>
      </c>
      <c r="H864" s="160">
        <f>+[1]data1cf!AG863</f>
        <v>-2142.4662407201386</v>
      </c>
      <c r="I864" s="160">
        <f>+[1]data1cf!AH863</f>
        <v>-2273.7294087352698</v>
      </c>
      <c r="J864" s="160">
        <f>+[1]data1cf!AI863</f>
        <v>-2286.1636112702599</v>
      </c>
      <c r="K864" s="160">
        <f>+[1]data1cf!AJ863</f>
        <v>-2295.0106463201164</v>
      </c>
      <c r="L864" s="160">
        <f>+[1]data1cf!AK863</f>
        <v>-2323.65754615067</v>
      </c>
      <c r="M864" s="160">
        <f>+[1]data1cf!AL863</f>
        <v>-2321.7892806229393</v>
      </c>
      <c r="N864" s="160">
        <f>+[1]data1cf!AM863</f>
        <v>-2339.7442786825768</v>
      </c>
      <c r="O864" s="160">
        <f>+[1]data1cf!AN863</f>
        <v>-2149.589597754803</v>
      </c>
      <c r="P864" s="160">
        <f>+[1]data1cf!AO863</f>
        <v>-2111.5527642083971</v>
      </c>
      <c r="Q864" s="160">
        <f>+[1]data1cf!AP863</f>
        <v>-2112.1246425823983</v>
      </c>
      <c r="R864" s="160">
        <f>+[1]data1cf!AQ863</f>
        <v>1168.2571005488605</v>
      </c>
      <c r="S864" s="160">
        <f>+[1]data1cf!AR863</f>
        <v>0</v>
      </c>
      <c r="T864" s="160">
        <f>+[1]data1cf!AS863</f>
        <v>0</v>
      </c>
      <c r="U864" s="160">
        <f>+[1]data1cf!AT863</f>
        <v>0</v>
      </c>
      <c r="V864" s="160">
        <f>+[1]data1cf!AU863</f>
        <v>0</v>
      </c>
      <c r="W864" s="160">
        <f>+[1]data1cf!AV863</f>
        <v>0</v>
      </c>
      <c r="X864" s="160">
        <f>+[1]data1cf!AW863</f>
        <v>0</v>
      </c>
      <c r="Y864" s="160">
        <f>+[1]data1cf!AX863</f>
        <v>0</v>
      </c>
      <c r="Z864" s="160">
        <f>+[1]data1cf!AY863</f>
        <v>0</v>
      </c>
      <c r="AA864" s="160">
        <f>+[1]data1cf!AZ863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4"/>
        <v>-102932.05500255464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0">
        <f>+[1]data1cf!AA864</f>
        <v>-93027.834865845653</v>
      </c>
      <c r="C865" s="160">
        <f>+[1]data1cf!AB864</f>
        <v>-7505.328291200638</v>
      </c>
      <c r="D865" s="160">
        <f>+[1]data1cf!AC864</f>
        <v>-3475.2104279611331</v>
      </c>
      <c r="E865" s="160">
        <f>+[1]data1cf!AD864</f>
        <v>-3014.8807601810549</v>
      </c>
      <c r="F865" s="160">
        <f>+[1]data1cf!AE864</f>
        <v>-3319.917351632188</v>
      </c>
      <c r="G865" s="160">
        <f>+[1]data1cf!AF864</f>
        <v>-3644.2748555797966</v>
      </c>
      <c r="H865" s="160">
        <f>+[1]data1cf!AG864</f>
        <v>-2356.3242865360035</v>
      </c>
      <c r="I865" s="160">
        <f>+[1]data1cf!AH864</f>
        <v>-2476.2595002783846</v>
      </c>
      <c r="J865" s="160">
        <f>+[1]data1cf!AI864</f>
        <v>-2488.6937028133743</v>
      </c>
      <c r="K865" s="160">
        <f>+[1]data1cf!AJ864</f>
        <v>-2497.8840092048295</v>
      </c>
      <c r="L865" s="160">
        <f>+[1]data1cf!AK864</f>
        <v>-2526.1876376937848</v>
      </c>
      <c r="M865" s="160">
        <f>+[1]data1cf!AL864</f>
        <v>-2524.6626435076523</v>
      </c>
      <c r="N865" s="160">
        <f>+[1]data1cf!AM864</f>
        <v>-2542.2743702256912</v>
      </c>
      <c r="O865" s="160">
        <f>+[1]data1cf!AN864</f>
        <v>-2352.462960639516</v>
      </c>
      <c r="P865" s="160">
        <f>+[1]data1cf!AO864</f>
        <v>-2314.0828557515115</v>
      </c>
      <c r="Q865" s="160">
        <f>+[1]data1cf!AP864</f>
        <v>-2314.9980054671114</v>
      </c>
      <c r="R865" s="160">
        <f>+[1]data1cf!AQ864</f>
        <v>1066.9920547773033</v>
      </c>
      <c r="S865" s="160">
        <f>+[1]data1cf!AR864</f>
        <v>0</v>
      </c>
      <c r="T865" s="160">
        <f>+[1]data1cf!AS864</f>
        <v>0</v>
      </c>
      <c r="U865" s="160">
        <f>+[1]data1cf!AT864</f>
        <v>0</v>
      </c>
      <c r="V865" s="160">
        <f>+[1]data1cf!AU864</f>
        <v>0</v>
      </c>
      <c r="W865" s="160">
        <f>+[1]data1cf!AV864</f>
        <v>0</v>
      </c>
      <c r="X865" s="160">
        <f>+[1]data1cf!AW864</f>
        <v>0</v>
      </c>
      <c r="Y865" s="160">
        <f>+[1]data1cf!AX864</f>
        <v>0</v>
      </c>
      <c r="Z865" s="160">
        <f>+[1]data1cf!AY864</f>
        <v>0</v>
      </c>
      <c r="AA865" s="160">
        <f>+[1]data1cf!AZ864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4"/>
        <v>-96512.507092421001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0">
        <f>+[1]data1cf!AA865</f>
        <v>-92029.634125348937</v>
      </c>
      <c r="C866" s="160">
        <f>+[1]data1cf!AB865</f>
        <v>-7635.0000979216038</v>
      </c>
      <c r="D866" s="160">
        <f>+[1]data1cf!AC865</f>
        <v>-3464.8830564096575</v>
      </c>
      <c r="E866" s="160">
        <f>+[1]data1cf!AD865</f>
        <v>-3215.2486594732213</v>
      </c>
      <c r="F866" s="160">
        <f>+[1]data1cf!AE865</f>
        <v>-3350.1703002937193</v>
      </c>
      <c r="G866" s="160">
        <f>+[1]data1cf!AF865</f>
        <v>-3592.426148590971</v>
      </c>
      <c r="H866" s="160">
        <f>+[1]data1cf!AG865</f>
        <v>-2380.5029444404927</v>
      </c>
      <c r="I866" s="160">
        <f>+[1]data1cf!AH865</f>
        <v>-2499.1574267047868</v>
      </c>
      <c r="J866" s="160">
        <f>+[1]data1cf!AI865</f>
        <v>-2511.5916292397769</v>
      </c>
      <c r="K866" s="160">
        <f>+[1]data1cf!AJ865</f>
        <v>-2520.8207456760224</v>
      </c>
      <c r="L866" s="160">
        <f>+[1]data1cf!AK865</f>
        <v>-2549.085564120187</v>
      </c>
      <c r="M866" s="160">
        <f>+[1]data1cf!AL865</f>
        <v>-2547.5993799788448</v>
      </c>
      <c r="N866" s="160">
        <f>+[1]data1cf!AM865</f>
        <v>-2565.1722966520938</v>
      </c>
      <c r="O866" s="160">
        <f>+[1]data1cf!AN865</f>
        <v>-2375.3996971107085</v>
      </c>
      <c r="P866" s="160">
        <f>+[1]data1cf!AO865</f>
        <v>-2336.9807821779141</v>
      </c>
      <c r="Q866" s="160">
        <f>+[1]data1cf!AP865</f>
        <v>-2337.9347419383039</v>
      </c>
      <c r="R866" s="160">
        <f>+[1]data1cf!AQ865</f>
        <v>1055.543091564102</v>
      </c>
      <c r="S866" s="160">
        <f>+[1]data1cf!AR865</f>
        <v>0</v>
      </c>
      <c r="T866" s="160">
        <f>+[1]data1cf!AS865</f>
        <v>0</v>
      </c>
      <c r="U866" s="160">
        <f>+[1]data1cf!AT865</f>
        <v>0</v>
      </c>
      <c r="V866" s="160">
        <f>+[1]data1cf!AU865</f>
        <v>0</v>
      </c>
      <c r="W866" s="160">
        <f>+[1]data1cf!AV865</f>
        <v>0</v>
      </c>
      <c r="X866" s="160">
        <f>+[1]data1cf!AW865</f>
        <v>0</v>
      </c>
      <c r="Y866" s="160">
        <f>+[1]data1cf!AX865</f>
        <v>0</v>
      </c>
      <c r="Z866" s="160">
        <f>+[1]data1cf!AY865</f>
        <v>0</v>
      </c>
      <c r="AA866" s="160">
        <f>+[1]data1cf!AZ865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4"/>
        <v>-95910.377604005116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0">
        <f>+[1]data1cf!AA866</f>
        <v>-99083.74290890235</v>
      </c>
      <c r="C867" s="160">
        <f>+[1]data1cf!AB866</f>
        <v>-7422.5867525186441</v>
      </c>
      <c r="D867" s="160">
        <f>+[1]data1cf!AC866</f>
        <v>-3191.6218385204993</v>
      </c>
      <c r="E867" s="160">
        <f>+[1]data1cf!AD866</f>
        <v>-2861.2620348369537</v>
      </c>
      <c r="F867" s="160">
        <f>+[1]data1cf!AE866</f>
        <v>-3198.4890156714046</v>
      </c>
      <c r="G867" s="160">
        <f>+[1]data1cf!AF866</f>
        <v>-3573.1576409052686</v>
      </c>
      <c r="H867" s="160">
        <f>+[1]data1cf!AG866</f>
        <v>-2209.6366284991541</v>
      </c>
      <c r="I867" s="160">
        <f>+[1]data1cf!AH866</f>
        <v>-2337.3418144970983</v>
      </c>
      <c r="J867" s="160">
        <f>+[1]data1cf!AI866</f>
        <v>-2349.776017032088</v>
      </c>
      <c r="K867" s="160">
        <f>+[1]data1cf!AJ866</f>
        <v>-2358.7308697188291</v>
      </c>
      <c r="L867" s="160">
        <f>+[1]data1cf!AK866</f>
        <v>-2387.2699519124985</v>
      </c>
      <c r="M867" s="160">
        <f>+[1]data1cf!AL866</f>
        <v>-2385.509504021652</v>
      </c>
      <c r="N867" s="160">
        <f>+[1]data1cf!AM866</f>
        <v>-2403.3566844444049</v>
      </c>
      <c r="O867" s="160">
        <f>+[1]data1cf!AN866</f>
        <v>-2213.3098211535157</v>
      </c>
      <c r="P867" s="160">
        <f>+[1]data1cf!AO866</f>
        <v>-2175.1651699702252</v>
      </c>
      <c r="Q867" s="160">
        <f>+[1]data1cf!AP866</f>
        <v>-2175.8448659811111</v>
      </c>
      <c r="R867" s="160">
        <f>+[1]data1cf!AQ866</f>
        <v>1136.4508976679463</v>
      </c>
      <c r="S867" s="160">
        <f>+[1]data1cf!AR866</f>
        <v>0</v>
      </c>
      <c r="T867" s="160">
        <f>+[1]data1cf!AS866</f>
        <v>0</v>
      </c>
      <c r="U867" s="160">
        <f>+[1]data1cf!AT866</f>
        <v>0</v>
      </c>
      <c r="V867" s="160">
        <f>+[1]data1cf!AU866</f>
        <v>0</v>
      </c>
      <c r="W867" s="160">
        <f>+[1]data1cf!AV866</f>
        <v>0</v>
      </c>
      <c r="X867" s="160">
        <f>+[1]data1cf!AW866</f>
        <v>0</v>
      </c>
      <c r="Y867" s="160">
        <f>+[1]data1cf!AX866</f>
        <v>0</v>
      </c>
      <c r="Z867" s="160">
        <f>+[1]data1cf!AY866</f>
        <v>0</v>
      </c>
      <c r="AA867" s="160">
        <f>+[1]data1cf!AZ866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4"/>
        <v>-100923.79744571807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0">
        <f>+[1]data1cf!AA867</f>
        <v>-98632.40860310031</v>
      </c>
      <c r="C868" s="160">
        <f>+[1]data1cf!AB867</f>
        <v>-7498.2319017166137</v>
      </c>
      <c r="D868" s="160">
        <f>+[1]data1cf!AC867</f>
        <v>-3274.9035339875436</v>
      </c>
      <c r="E868" s="160">
        <f>+[1]data1cf!AD867</f>
        <v>-2898.3719423704506</v>
      </c>
      <c r="F868" s="160">
        <f>+[1]data1cf!AE867</f>
        <v>-3297.91592776375</v>
      </c>
      <c r="G868" s="160">
        <f>+[1]data1cf!AF867</f>
        <v>-3527.8661280305078</v>
      </c>
      <c r="H868" s="160">
        <f>+[1]data1cf!AG867</f>
        <v>-2220.5689563745245</v>
      </c>
      <c r="I868" s="160">
        <f>+[1]data1cf!AH867</f>
        <v>-2347.6950624047527</v>
      </c>
      <c r="J868" s="160">
        <f>+[1]data1cf!AI867</f>
        <v>-2360.1292649397428</v>
      </c>
      <c r="K868" s="160">
        <f>+[1]data1cf!AJ867</f>
        <v>-2369.1016655042931</v>
      </c>
      <c r="L868" s="160">
        <f>+[1]data1cf!AK867</f>
        <v>-2397.6231998201529</v>
      </c>
      <c r="M868" s="160">
        <f>+[1]data1cf!AL867</f>
        <v>-2395.880299807116</v>
      </c>
      <c r="N868" s="160">
        <f>+[1]data1cf!AM867</f>
        <v>-2413.7099323520592</v>
      </c>
      <c r="O868" s="160">
        <f>+[1]data1cf!AN867</f>
        <v>-2223.6806169389793</v>
      </c>
      <c r="P868" s="160">
        <f>+[1]data1cf!AO867</f>
        <v>-2185.5184178778795</v>
      </c>
      <c r="Q868" s="160">
        <f>+[1]data1cf!AP867</f>
        <v>-2186.2156617665746</v>
      </c>
      <c r="R868" s="160">
        <f>+[1]data1cf!AQ867</f>
        <v>1131.2742737141191</v>
      </c>
      <c r="S868" s="160">
        <f>+[1]data1cf!AR867</f>
        <v>0</v>
      </c>
      <c r="T868" s="160">
        <f>+[1]data1cf!AS867</f>
        <v>0</v>
      </c>
      <c r="U868" s="160">
        <f>+[1]data1cf!AT867</f>
        <v>0</v>
      </c>
      <c r="V868" s="160">
        <f>+[1]data1cf!AU867</f>
        <v>0</v>
      </c>
      <c r="W868" s="160">
        <f>+[1]data1cf!AV867</f>
        <v>0</v>
      </c>
      <c r="X868" s="160">
        <f>+[1]data1cf!AW867</f>
        <v>0</v>
      </c>
      <c r="Y868" s="160">
        <f>+[1]data1cf!AX867</f>
        <v>0</v>
      </c>
      <c r="Z868" s="160">
        <f>+[1]data1cf!AY867</f>
        <v>0</v>
      </c>
      <c r="AA868" s="160">
        <f>+[1]data1cf!AZ867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5">SUMPRODUCT(B868:AJ868,PVCapPrice)</f>
        <v>-100723.08563364079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0">
        <f>+[1]data1cf!AA868</f>
        <v>-92270.426248465868</v>
      </c>
      <c r="C869" s="160">
        <f>+[1]data1cf!AB868</f>
        <v>-7554.1761465283935</v>
      </c>
      <c r="D869" s="160">
        <f>+[1]data1cf!AC868</f>
        <v>-3499.473903116736</v>
      </c>
      <c r="E869" s="160">
        <f>+[1]data1cf!AD868</f>
        <v>-3208.2241955828586</v>
      </c>
      <c r="F869" s="160">
        <f>+[1]data1cf!AE868</f>
        <v>-3411.0737742971373</v>
      </c>
      <c r="G869" s="160">
        <f>+[1]data1cf!AF868</f>
        <v>-3654.8554627853605</v>
      </c>
      <c r="H869" s="160">
        <f>+[1]data1cf!AG868</f>
        <v>-2374.6704198442449</v>
      </c>
      <c r="I869" s="160">
        <f>+[1]data1cf!AH868</f>
        <v>-2493.6338480341828</v>
      </c>
      <c r="J869" s="160">
        <f>+[1]data1cf!AI868</f>
        <v>-2506.0680505691726</v>
      </c>
      <c r="K869" s="160">
        <f>+[1]data1cf!AJ868</f>
        <v>-2515.287805007672</v>
      </c>
      <c r="L869" s="160">
        <f>+[1]data1cf!AK868</f>
        <v>-2543.5619854495831</v>
      </c>
      <c r="M869" s="160">
        <f>+[1]data1cf!AL868</f>
        <v>-2542.0664393104944</v>
      </c>
      <c r="N869" s="160">
        <f>+[1]data1cf!AM868</f>
        <v>-2559.6487179814894</v>
      </c>
      <c r="O869" s="160">
        <f>+[1]data1cf!AN868</f>
        <v>-2369.8667564423581</v>
      </c>
      <c r="P869" s="160">
        <f>+[1]data1cf!AO868</f>
        <v>-2331.4572035073097</v>
      </c>
      <c r="Q869" s="160">
        <f>+[1]data1cf!AP868</f>
        <v>-2332.4018012699535</v>
      </c>
      <c r="R869" s="160">
        <f>+[1]data1cf!AQ868</f>
        <v>1058.304880899404</v>
      </c>
      <c r="S869" s="160">
        <f>+[1]data1cf!AR868</f>
        <v>0</v>
      </c>
      <c r="T869" s="160">
        <f>+[1]data1cf!AS868</f>
        <v>0</v>
      </c>
      <c r="U869" s="160">
        <f>+[1]data1cf!AT868</f>
        <v>0</v>
      </c>
      <c r="V869" s="160">
        <f>+[1]data1cf!AU868</f>
        <v>0</v>
      </c>
      <c r="W869" s="160">
        <f>+[1]data1cf!AV868</f>
        <v>0</v>
      </c>
      <c r="X869" s="160">
        <f>+[1]data1cf!AW868</f>
        <v>0</v>
      </c>
      <c r="Y869" s="160">
        <f>+[1]data1cf!AX868</f>
        <v>0</v>
      </c>
      <c r="Z869" s="160">
        <f>+[1]data1cf!AY868</f>
        <v>0</v>
      </c>
      <c r="AA869" s="160">
        <f>+[1]data1cf!AZ868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5"/>
        <v>-96116.956192185535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0">
        <f>+[1]data1cf!AA869</f>
        <v>-97446.177180104976</v>
      </c>
      <c r="C870" s="160">
        <f>+[1]data1cf!AB869</f>
        <v>-7404.2121646115866</v>
      </c>
      <c r="D870" s="160">
        <f>+[1]data1cf!AC869</f>
        <v>-3356.6538758816023</v>
      </c>
      <c r="E870" s="160">
        <f>+[1]data1cf!AD869</f>
        <v>-2975.9650614563311</v>
      </c>
      <c r="F870" s="160">
        <f>+[1]data1cf!AE869</f>
        <v>-3226.7661777478625</v>
      </c>
      <c r="G870" s="160">
        <f>+[1]data1cf!AF869</f>
        <v>-3499.5454392889169</v>
      </c>
      <c r="H870" s="160">
        <f>+[1]data1cf!AG869</f>
        <v>-2249.3021385978591</v>
      </c>
      <c r="I870" s="160">
        <f>+[1]data1cf!AH869</f>
        <v>-2374.9062622631268</v>
      </c>
      <c r="J870" s="160">
        <f>+[1]data1cf!AI869</f>
        <v>-2387.340464798117</v>
      </c>
      <c r="K870" s="160">
        <f>+[1]data1cf!AJ869</f>
        <v>-2396.358986040394</v>
      </c>
      <c r="L870" s="160">
        <f>+[1]data1cf!AK869</f>
        <v>-2424.834399678527</v>
      </c>
      <c r="M870" s="160">
        <f>+[1]data1cf!AL869</f>
        <v>-2423.1376203432164</v>
      </c>
      <c r="N870" s="160">
        <f>+[1]data1cf!AM869</f>
        <v>-2440.9211322104338</v>
      </c>
      <c r="O870" s="160">
        <f>+[1]data1cf!AN869</f>
        <v>-2250.9379374750802</v>
      </c>
      <c r="P870" s="160">
        <f>+[1]data1cf!AO869</f>
        <v>-2212.7296177362541</v>
      </c>
      <c r="Q870" s="160">
        <f>+[1]data1cf!AP869</f>
        <v>-2213.4729823026755</v>
      </c>
      <c r="R870" s="160">
        <f>+[1]data1cf!AQ869</f>
        <v>1117.668673784932</v>
      </c>
      <c r="S870" s="160">
        <f>+[1]data1cf!AR869</f>
        <v>0</v>
      </c>
      <c r="T870" s="160">
        <f>+[1]data1cf!AS869</f>
        <v>0</v>
      </c>
      <c r="U870" s="160">
        <f>+[1]data1cf!AT869</f>
        <v>0</v>
      </c>
      <c r="V870" s="160">
        <f>+[1]data1cf!AU869</f>
        <v>0</v>
      </c>
      <c r="W870" s="160">
        <f>+[1]data1cf!AV869</f>
        <v>0</v>
      </c>
      <c r="X870" s="160">
        <f>+[1]data1cf!AW869</f>
        <v>0</v>
      </c>
      <c r="Y870" s="160">
        <f>+[1]data1cf!AX869</f>
        <v>0</v>
      </c>
      <c r="Z870" s="160">
        <f>+[1]data1cf!AY869</f>
        <v>0</v>
      </c>
      <c r="AA870" s="160">
        <f>+[1]data1cf!AZ869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5"/>
        <v>-99757.165134278403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0">
        <f>+[1]data1cf!AA870</f>
        <v>-89352.915512999942</v>
      </c>
      <c r="C871" s="160">
        <f>+[1]data1cf!AB870</f>
        <v>-7668.1354212022416</v>
      </c>
      <c r="D871" s="160">
        <f>+[1]data1cf!AC870</f>
        <v>-3652.355178062875</v>
      </c>
      <c r="E871" s="160">
        <f>+[1]data1cf!AD870</f>
        <v>-3268.2501769706487</v>
      </c>
      <c r="F871" s="160">
        <f>+[1]data1cf!AE870</f>
        <v>-3488.6855809455164</v>
      </c>
      <c r="G871" s="160">
        <f>+[1]data1cf!AF870</f>
        <v>-3809.7220891722081</v>
      </c>
      <c r="H871" s="160">
        <f>+[1]data1cf!AG870</f>
        <v>-2445.3390650812771</v>
      </c>
      <c r="I871" s="160">
        <f>+[1]data1cf!AH870</f>
        <v>-2560.5592102971827</v>
      </c>
      <c r="J871" s="160">
        <f>+[1]data1cf!AI870</f>
        <v>-2572.9934128321729</v>
      </c>
      <c r="K871" s="160">
        <f>+[1]data1cf!AJ870</f>
        <v>-2582.3266000880667</v>
      </c>
      <c r="L871" s="160">
        <f>+[1]data1cf!AK870</f>
        <v>-2610.487347712583</v>
      </c>
      <c r="M871" s="160">
        <f>+[1]data1cf!AL870</f>
        <v>-2609.1052343908891</v>
      </c>
      <c r="N871" s="160">
        <f>+[1]data1cf!AM870</f>
        <v>-2626.5740802444893</v>
      </c>
      <c r="O871" s="160">
        <f>+[1]data1cf!AN870</f>
        <v>-2436.9055515227528</v>
      </c>
      <c r="P871" s="160">
        <f>+[1]data1cf!AO870</f>
        <v>-2398.3825657703096</v>
      </c>
      <c r="Q871" s="160">
        <f>+[1]data1cf!AP870</f>
        <v>-2399.4405963503482</v>
      </c>
      <c r="R871" s="160">
        <f>+[1]data1cf!AQ870</f>
        <v>1024.842199767904</v>
      </c>
      <c r="S871" s="160">
        <f>+[1]data1cf!AR870</f>
        <v>0</v>
      </c>
      <c r="T871" s="160">
        <f>+[1]data1cf!AS870</f>
        <v>0</v>
      </c>
      <c r="U871" s="160">
        <f>+[1]data1cf!AT870</f>
        <v>0</v>
      </c>
      <c r="V871" s="160">
        <f>+[1]data1cf!AU870</f>
        <v>0</v>
      </c>
      <c r="W871" s="160">
        <f>+[1]data1cf!AV870</f>
        <v>0</v>
      </c>
      <c r="X871" s="160">
        <f>+[1]data1cf!AW870</f>
        <v>0</v>
      </c>
      <c r="Y871" s="160">
        <f>+[1]data1cf!AX870</f>
        <v>0</v>
      </c>
      <c r="Z871" s="160">
        <f>+[1]data1cf!AY870</f>
        <v>0</v>
      </c>
      <c r="AA871" s="160">
        <f>+[1]data1cf!AZ870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5"/>
        <v>-94109.156352773993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0">
        <f>+[1]data1cf!AA871</f>
        <v>-97234.631027176336</v>
      </c>
      <c r="C872" s="160">
        <f>+[1]data1cf!AB871</f>
        <v>-7410.7887411718611</v>
      </c>
      <c r="D872" s="160">
        <f>+[1]data1cf!AC871</f>
        <v>-3342.3456233121478</v>
      </c>
      <c r="E872" s="160">
        <f>+[1]data1cf!AD871</f>
        <v>-3010.9305848698014</v>
      </c>
      <c r="F872" s="160">
        <f>+[1]data1cf!AE871</f>
        <v>-3341.6993565586172</v>
      </c>
      <c r="G872" s="160">
        <f>+[1]data1cf!AF871</f>
        <v>-3485.4766179231856</v>
      </c>
      <c r="H872" s="160">
        <f>+[1]data1cf!AG871</f>
        <v>-2254.4262602851732</v>
      </c>
      <c r="I872" s="160">
        <f>+[1]data1cf!AH871</f>
        <v>-2379.7589617743879</v>
      </c>
      <c r="J872" s="160">
        <f>+[1]data1cf!AI871</f>
        <v>-2392.1931643093776</v>
      </c>
      <c r="K872" s="160">
        <f>+[1]data1cf!AJ871</f>
        <v>-2401.2199104660804</v>
      </c>
      <c r="L872" s="160">
        <f>+[1]data1cf!AK871</f>
        <v>-2429.6870991897877</v>
      </c>
      <c r="M872" s="160">
        <f>+[1]data1cf!AL871</f>
        <v>-2427.9985447689028</v>
      </c>
      <c r="N872" s="160">
        <f>+[1]data1cf!AM871</f>
        <v>-2445.7738317216945</v>
      </c>
      <c r="O872" s="160">
        <f>+[1]data1cf!AN871</f>
        <v>-2255.7988619007665</v>
      </c>
      <c r="P872" s="160">
        <f>+[1]data1cf!AO871</f>
        <v>-2217.5823172475148</v>
      </c>
      <c r="Q872" s="160">
        <f>+[1]data1cf!AP871</f>
        <v>-2218.3339067283619</v>
      </c>
      <c r="R872" s="160">
        <f>+[1]data1cf!AQ871</f>
        <v>1115.2423240293017</v>
      </c>
      <c r="S872" s="160">
        <f>+[1]data1cf!AR871</f>
        <v>0</v>
      </c>
      <c r="T872" s="160">
        <f>+[1]data1cf!AS871</f>
        <v>0</v>
      </c>
      <c r="U872" s="160">
        <f>+[1]data1cf!AT871</f>
        <v>0</v>
      </c>
      <c r="V872" s="160">
        <f>+[1]data1cf!AU871</f>
        <v>0</v>
      </c>
      <c r="W872" s="160">
        <f>+[1]data1cf!AV871</f>
        <v>0</v>
      </c>
      <c r="X872" s="160">
        <f>+[1]data1cf!AW871</f>
        <v>0</v>
      </c>
      <c r="Y872" s="160">
        <f>+[1]data1cf!AX871</f>
        <v>0</v>
      </c>
      <c r="Z872" s="160">
        <f>+[1]data1cf!AY871</f>
        <v>0</v>
      </c>
      <c r="AA872" s="160">
        <f>+[1]data1cf!AZ871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5"/>
        <v>-99653.571874366797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0">
        <f>+[1]data1cf!AA872</f>
        <v>-99662.608509716869</v>
      </c>
      <c r="C873" s="160">
        <f>+[1]data1cf!AB872</f>
        <v>-7396.7438357956771</v>
      </c>
      <c r="D873" s="160">
        <f>+[1]data1cf!AC872</f>
        <v>-3179.8204442260781</v>
      </c>
      <c r="E873" s="160">
        <f>+[1]data1cf!AD872</f>
        <v>-2890.5952657740791</v>
      </c>
      <c r="F873" s="160">
        <f>+[1]data1cf!AE872</f>
        <v>-3114.5488970742199</v>
      </c>
      <c r="G873" s="160">
        <f>+[1]data1cf!AF872</f>
        <v>-3436.6068109113539</v>
      </c>
      <c r="H873" s="160">
        <f>+[1]data1cf!AG872</f>
        <v>-2195.6152069884806</v>
      </c>
      <c r="I873" s="160">
        <f>+[1]data1cf!AH872</f>
        <v>-2324.0631007068941</v>
      </c>
      <c r="J873" s="160">
        <f>+[1]data1cf!AI872</f>
        <v>-2336.4973032418839</v>
      </c>
      <c r="K873" s="160">
        <f>+[1]data1cf!AJ872</f>
        <v>-2345.4296496340653</v>
      </c>
      <c r="L873" s="160">
        <f>+[1]data1cf!AK872</f>
        <v>-2373.9912381222944</v>
      </c>
      <c r="M873" s="160">
        <f>+[1]data1cf!AL872</f>
        <v>-2372.2082839368877</v>
      </c>
      <c r="N873" s="160">
        <f>+[1]data1cf!AM872</f>
        <v>-2390.0779706542007</v>
      </c>
      <c r="O873" s="160">
        <f>+[1]data1cf!AN872</f>
        <v>-2200.0086010687519</v>
      </c>
      <c r="P873" s="160">
        <f>+[1]data1cf!AO872</f>
        <v>-2161.886456180021</v>
      </c>
      <c r="Q873" s="160">
        <f>+[1]data1cf!AP872</f>
        <v>-2162.5436458963468</v>
      </c>
      <c r="R873" s="160">
        <f>+[1]data1cf!AQ872</f>
        <v>1143.0902545630486</v>
      </c>
      <c r="S873" s="160">
        <f>+[1]data1cf!AR872</f>
        <v>0</v>
      </c>
      <c r="T873" s="160">
        <f>+[1]data1cf!AS872</f>
        <v>0</v>
      </c>
      <c r="U873" s="160">
        <f>+[1]data1cf!AT872</f>
        <v>0</v>
      </c>
      <c r="V873" s="160">
        <f>+[1]data1cf!AU872</f>
        <v>0</v>
      </c>
      <c r="W873" s="160">
        <f>+[1]data1cf!AV872</f>
        <v>0</v>
      </c>
      <c r="X873" s="160">
        <f>+[1]data1cf!AW872</f>
        <v>0</v>
      </c>
      <c r="Y873" s="160">
        <f>+[1]data1cf!AX872</f>
        <v>0</v>
      </c>
      <c r="Z873" s="160">
        <f>+[1]data1cf!AY872</f>
        <v>0</v>
      </c>
      <c r="AA873" s="160">
        <f>+[1]data1cf!AZ872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5"/>
        <v>-101276.84098187563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0">
        <f>+[1]data1cf!AA873</f>
        <v>-93137.505826781271</v>
      </c>
      <c r="C874" s="160">
        <f>+[1]data1cf!AB873</f>
        <v>-7517.815625645123</v>
      </c>
      <c r="D874" s="160">
        <f>+[1]data1cf!AC873</f>
        <v>-3423.0083006736154</v>
      </c>
      <c r="E874" s="160">
        <f>+[1]data1cf!AD873</f>
        <v>-3020.0578866206179</v>
      </c>
      <c r="F874" s="160">
        <f>+[1]data1cf!AE873</f>
        <v>-3374.0179416619321</v>
      </c>
      <c r="G874" s="160">
        <f>+[1]data1cf!AF873</f>
        <v>-3664.6873923452931</v>
      </c>
      <c r="H874" s="160">
        <f>+[1]data1cf!AG873</f>
        <v>-2353.6678101991906</v>
      </c>
      <c r="I874" s="160">
        <f>+[1]data1cf!AH873</f>
        <v>-2473.74373617129</v>
      </c>
      <c r="J874" s="160">
        <f>+[1]data1cf!AI873</f>
        <v>-2486.1779387062802</v>
      </c>
      <c r="K874" s="160">
        <f>+[1]data1cf!AJ873</f>
        <v>-2495.3639810907739</v>
      </c>
      <c r="L874" s="160">
        <f>+[1]data1cf!AK873</f>
        <v>-2523.6718735866907</v>
      </c>
      <c r="M874" s="160">
        <f>+[1]data1cf!AL873</f>
        <v>-2522.1426153935963</v>
      </c>
      <c r="N874" s="160">
        <f>+[1]data1cf!AM873</f>
        <v>-2539.7586061185966</v>
      </c>
      <c r="O874" s="160">
        <f>+[1]data1cf!AN873</f>
        <v>-2349.9429325254605</v>
      </c>
      <c r="P874" s="160">
        <f>+[1]data1cf!AO873</f>
        <v>-2311.5670916444169</v>
      </c>
      <c r="Q874" s="160">
        <f>+[1]data1cf!AP873</f>
        <v>-2312.4779773530554</v>
      </c>
      <c r="R874" s="160">
        <f>+[1]data1cf!AQ873</f>
        <v>1068.2499368308504</v>
      </c>
      <c r="S874" s="160">
        <f>+[1]data1cf!AR873</f>
        <v>0</v>
      </c>
      <c r="T874" s="160">
        <f>+[1]data1cf!AS873</f>
        <v>0</v>
      </c>
      <c r="U874" s="160">
        <f>+[1]data1cf!AT873</f>
        <v>0</v>
      </c>
      <c r="V874" s="160">
        <f>+[1]data1cf!AU873</f>
        <v>0</v>
      </c>
      <c r="W874" s="160">
        <f>+[1]data1cf!AV873</f>
        <v>0</v>
      </c>
      <c r="X874" s="160">
        <f>+[1]data1cf!AW873</f>
        <v>0</v>
      </c>
      <c r="Y874" s="160">
        <f>+[1]data1cf!AX873</f>
        <v>0</v>
      </c>
      <c r="Z874" s="160">
        <f>+[1]data1cf!AY873</f>
        <v>0</v>
      </c>
      <c r="AA874" s="160">
        <f>+[1]data1cf!AZ873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5"/>
        <v>-96613.4349151637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0">
        <f>+[1]data1cf!AA874</f>
        <v>-101898.99203211021</v>
      </c>
      <c r="C875" s="160">
        <f>+[1]data1cf!AB874</f>
        <v>-7355.2216360059529</v>
      </c>
      <c r="D875" s="160">
        <f>+[1]data1cf!AC874</f>
        <v>-3054.3532347616933</v>
      </c>
      <c r="E875" s="160">
        <f>+[1]data1cf!AD874</f>
        <v>-2786.0233706987592</v>
      </c>
      <c r="F875" s="160">
        <f>+[1]data1cf!AE874</f>
        <v>-3106.4062958938525</v>
      </c>
      <c r="G875" s="160">
        <f>+[1]data1cf!AF874</f>
        <v>-3488.2308768549829</v>
      </c>
      <c r="H875" s="160">
        <f>+[1]data1cf!AG874</f>
        <v>-2141.4449885770237</v>
      </c>
      <c r="I875" s="160">
        <f>+[1]data1cf!AH874</f>
        <v>-2272.7622518100084</v>
      </c>
      <c r="J875" s="160">
        <f>+[1]data1cf!AI874</f>
        <v>-2285.1964543449985</v>
      </c>
      <c r="K875" s="160">
        <f>+[1]data1cf!AJ874</f>
        <v>-2294.0418501458294</v>
      </c>
      <c r="L875" s="160">
        <f>+[1]data1cf!AK874</f>
        <v>-2322.6903892254086</v>
      </c>
      <c r="M875" s="160">
        <f>+[1]data1cf!AL874</f>
        <v>-2320.8204844486518</v>
      </c>
      <c r="N875" s="160">
        <f>+[1]data1cf!AM874</f>
        <v>-2338.7771217573154</v>
      </c>
      <c r="O875" s="160">
        <f>+[1]data1cf!AN874</f>
        <v>-2148.6208015805155</v>
      </c>
      <c r="P875" s="160">
        <f>+[1]data1cf!AO874</f>
        <v>-2110.5856072831357</v>
      </c>
      <c r="Q875" s="160">
        <f>+[1]data1cf!AP874</f>
        <v>-2111.1558464081108</v>
      </c>
      <c r="R875" s="160">
        <f>+[1]data1cf!AQ874</f>
        <v>1168.7406790114912</v>
      </c>
      <c r="S875" s="160">
        <f>+[1]data1cf!AR874</f>
        <v>0</v>
      </c>
      <c r="T875" s="160">
        <f>+[1]data1cf!AS874</f>
        <v>0</v>
      </c>
      <c r="U875" s="160">
        <f>+[1]data1cf!AT874</f>
        <v>0</v>
      </c>
      <c r="V875" s="160">
        <f>+[1]data1cf!AU874</f>
        <v>0</v>
      </c>
      <c r="W875" s="160">
        <f>+[1]data1cf!AV874</f>
        <v>0</v>
      </c>
      <c r="X875" s="160">
        <f>+[1]data1cf!AW874</f>
        <v>0</v>
      </c>
      <c r="Y875" s="160">
        <f>+[1]data1cf!AX874</f>
        <v>0</v>
      </c>
      <c r="Z875" s="160">
        <f>+[1]data1cf!AY874</f>
        <v>0</v>
      </c>
      <c r="AA875" s="160">
        <f>+[1]data1cf!AZ874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5"/>
        <v>-102908.38895710402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0">
        <f>+[1]data1cf!AA875</f>
        <v>-97050.775938979714</v>
      </c>
      <c r="C876" s="160">
        <f>+[1]data1cf!AB875</f>
        <v>-7393.0591285409719</v>
      </c>
      <c r="D876" s="160">
        <f>+[1]data1cf!AC875</f>
        <v>-3320.8922473251678</v>
      </c>
      <c r="E876" s="160">
        <f>+[1]data1cf!AD875</f>
        <v>-3011.5966516073004</v>
      </c>
      <c r="F876" s="160">
        <f>+[1]data1cf!AE875</f>
        <v>-3203.9431722530398</v>
      </c>
      <c r="G876" s="160">
        <f>+[1]data1cf!AF875</f>
        <v>-3482.1353922860326</v>
      </c>
      <c r="H876" s="160">
        <f>+[1]data1cf!AG875</f>
        <v>-2258.8796423566928</v>
      </c>
      <c r="I876" s="160">
        <f>+[1]data1cf!AH875</f>
        <v>-2383.9764504135474</v>
      </c>
      <c r="J876" s="160">
        <f>+[1]data1cf!AI875</f>
        <v>-2396.4106529485375</v>
      </c>
      <c r="K876" s="160">
        <f>+[1]data1cf!AJ875</f>
        <v>-2405.4445473910691</v>
      </c>
      <c r="L876" s="160">
        <f>+[1]data1cf!AK875</f>
        <v>-2433.9045878289476</v>
      </c>
      <c r="M876" s="160">
        <f>+[1]data1cf!AL875</f>
        <v>-2432.223181693892</v>
      </c>
      <c r="N876" s="160">
        <f>+[1]data1cf!AM875</f>
        <v>-2449.9913203608539</v>
      </c>
      <c r="O876" s="160">
        <f>+[1]data1cf!AN875</f>
        <v>-2260.0234988257557</v>
      </c>
      <c r="P876" s="160">
        <f>+[1]data1cf!AO875</f>
        <v>-2221.7998058866742</v>
      </c>
      <c r="Q876" s="160">
        <f>+[1]data1cf!AP875</f>
        <v>-2222.5585436533511</v>
      </c>
      <c r="R876" s="160">
        <f>+[1]data1cf!AQ875</f>
        <v>1113.1335797097217</v>
      </c>
      <c r="S876" s="160">
        <f>+[1]data1cf!AR875</f>
        <v>0</v>
      </c>
      <c r="T876" s="160">
        <f>+[1]data1cf!AS875</f>
        <v>0</v>
      </c>
      <c r="U876" s="160">
        <f>+[1]data1cf!AT875</f>
        <v>0</v>
      </c>
      <c r="V876" s="160">
        <f>+[1]data1cf!AU875</f>
        <v>0</v>
      </c>
      <c r="W876" s="160">
        <f>+[1]data1cf!AV875</f>
        <v>0</v>
      </c>
      <c r="X876" s="160">
        <f>+[1]data1cf!AW875</f>
        <v>0</v>
      </c>
      <c r="Y876" s="160">
        <f>+[1]data1cf!AX875</f>
        <v>0</v>
      </c>
      <c r="Z876" s="160">
        <f>+[1]data1cf!AY875</f>
        <v>0</v>
      </c>
      <c r="AA876" s="160">
        <f>+[1]data1cf!AZ875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5"/>
        <v>-99412.171850358282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0">
        <f>+[1]data1cf!AA876</f>
        <v>-89712.201895011676</v>
      </c>
      <c r="C877" s="160">
        <f>+[1]data1cf!AB876</f>
        <v>-7588.9713929384998</v>
      </c>
      <c r="D877" s="160">
        <f>+[1]data1cf!AC876</f>
        <v>-3592.6489853482904</v>
      </c>
      <c r="E877" s="160">
        <f>+[1]data1cf!AD876</f>
        <v>-3454.6735416106735</v>
      </c>
      <c r="F877" s="160">
        <f>+[1]data1cf!AE876</f>
        <v>-3457.1613772636638</v>
      </c>
      <c r="G877" s="160">
        <f>+[1]data1cf!AF876</f>
        <v>-3671.1824607914377</v>
      </c>
      <c r="H877" s="160">
        <f>+[1]data1cf!AG876</f>
        <v>-2436.6363441074573</v>
      </c>
      <c r="I877" s="160">
        <f>+[1]data1cf!AH876</f>
        <v>-2552.3174681229393</v>
      </c>
      <c r="J877" s="160">
        <f>+[1]data1cf!AI876</f>
        <v>-2564.751670657929</v>
      </c>
      <c r="K877" s="160">
        <f>+[1]data1cf!AJ876</f>
        <v>-2574.0708888592903</v>
      </c>
      <c r="L877" s="160">
        <f>+[1]data1cf!AK876</f>
        <v>-2602.2456055383395</v>
      </c>
      <c r="M877" s="160">
        <f>+[1]data1cf!AL876</f>
        <v>-2600.8495231621127</v>
      </c>
      <c r="N877" s="160">
        <f>+[1]data1cf!AM876</f>
        <v>-2618.3323380702459</v>
      </c>
      <c r="O877" s="160">
        <f>+[1]data1cf!AN876</f>
        <v>-2428.6498402939769</v>
      </c>
      <c r="P877" s="160">
        <f>+[1]data1cf!AO876</f>
        <v>-2390.1408235960662</v>
      </c>
      <c r="Q877" s="160">
        <f>+[1]data1cf!AP876</f>
        <v>-2391.1848851215718</v>
      </c>
      <c r="R877" s="160">
        <f>+[1]data1cf!AQ876</f>
        <v>1028.9630708550258</v>
      </c>
      <c r="S877" s="160">
        <f>+[1]data1cf!AR876</f>
        <v>0</v>
      </c>
      <c r="T877" s="160">
        <f>+[1]data1cf!AS876</f>
        <v>0</v>
      </c>
      <c r="U877" s="160">
        <f>+[1]data1cf!AT876</f>
        <v>0</v>
      </c>
      <c r="V877" s="160">
        <f>+[1]data1cf!AU876</f>
        <v>0</v>
      </c>
      <c r="W877" s="160">
        <f>+[1]data1cf!AV876</f>
        <v>0</v>
      </c>
      <c r="X877" s="160">
        <f>+[1]data1cf!AW876</f>
        <v>0</v>
      </c>
      <c r="Y877" s="160">
        <f>+[1]data1cf!AX876</f>
        <v>0</v>
      </c>
      <c r="Z877" s="160">
        <f>+[1]data1cf!AY876</f>
        <v>0</v>
      </c>
      <c r="AA877" s="160">
        <f>+[1]data1cf!AZ876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5"/>
        <v>-94329.466673037838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0">
        <f>+[1]data1cf!AA877</f>
        <v>-93468.885811236163</v>
      </c>
      <c r="C878" s="160">
        <f>+[1]data1cf!AB877</f>
        <v>-7560.1543701177034</v>
      </c>
      <c r="D878" s="160">
        <f>+[1]data1cf!AC877</f>
        <v>-3396.0435846691389</v>
      </c>
      <c r="E878" s="160">
        <f>+[1]data1cf!AD877</f>
        <v>-3144.65674753441</v>
      </c>
      <c r="F878" s="160">
        <f>+[1]data1cf!AE877</f>
        <v>-3234.2440967676175</v>
      </c>
      <c r="G878" s="160">
        <f>+[1]data1cf!AF877</f>
        <v>-3729.278036334058</v>
      </c>
      <c r="H878" s="160">
        <f>+[1]data1cf!AG877</f>
        <v>-2345.641044684528</v>
      </c>
      <c r="I878" s="160">
        <f>+[1]data1cf!AH877</f>
        <v>-2466.1421444318826</v>
      </c>
      <c r="J878" s="160">
        <f>+[1]data1cf!AI877</f>
        <v>-2478.5763469668723</v>
      </c>
      <c r="K878" s="160">
        <f>+[1]data1cf!AJ877</f>
        <v>-2487.749505297571</v>
      </c>
      <c r="L878" s="160">
        <f>+[1]data1cf!AK877</f>
        <v>-2516.0702818472828</v>
      </c>
      <c r="M878" s="160">
        <f>+[1]data1cf!AL877</f>
        <v>-2514.5281396003938</v>
      </c>
      <c r="N878" s="160">
        <f>+[1]data1cf!AM877</f>
        <v>-2532.1570143791891</v>
      </c>
      <c r="O878" s="160">
        <f>+[1]data1cf!AN877</f>
        <v>-2342.3284567322571</v>
      </c>
      <c r="P878" s="160">
        <f>+[1]data1cf!AO877</f>
        <v>-2303.9654999050094</v>
      </c>
      <c r="Q878" s="160">
        <f>+[1]data1cf!AP877</f>
        <v>-2304.8635015598525</v>
      </c>
      <c r="R878" s="160">
        <f>+[1]data1cf!AQ877</f>
        <v>1072.0507327005541</v>
      </c>
      <c r="S878" s="160">
        <f>+[1]data1cf!AR877</f>
        <v>0</v>
      </c>
      <c r="T878" s="160">
        <f>+[1]data1cf!AS877</f>
        <v>0</v>
      </c>
      <c r="U878" s="160">
        <f>+[1]data1cf!AT877</f>
        <v>0</v>
      </c>
      <c r="V878" s="160">
        <f>+[1]data1cf!AU877</f>
        <v>0</v>
      </c>
      <c r="W878" s="160">
        <f>+[1]data1cf!AV877</f>
        <v>0</v>
      </c>
      <c r="X878" s="160">
        <f>+[1]data1cf!AW877</f>
        <v>0</v>
      </c>
      <c r="Y878" s="160">
        <f>+[1]data1cf!AX877</f>
        <v>0</v>
      </c>
      <c r="Z878" s="160">
        <f>+[1]data1cf!AY877</f>
        <v>0</v>
      </c>
      <c r="AA878" s="160">
        <f>+[1]data1cf!AZ877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5"/>
        <v>-96920.61849878513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0">
        <f>+[1]data1cf!AA878</f>
        <v>-101018.18229686384</v>
      </c>
      <c r="C879" s="160">
        <f>+[1]data1cf!AB878</f>
        <v>-7370.0152656092378</v>
      </c>
      <c r="D879" s="160">
        <f>+[1]data1cf!AC878</f>
        <v>-3131.5939127226507</v>
      </c>
      <c r="E879" s="160">
        <f>+[1]data1cf!AD878</f>
        <v>-2813.0363000925799</v>
      </c>
      <c r="F879" s="160">
        <f>+[1]data1cf!AE878</f>
        <v>-3173.2936743739147</v>
      </c>
      <c r="G879" s="160">
        <f>+[1]data1cf!AF878</f>
        <v>-3449.3044966606649</v>
      </c>
      <c r="H879" s="160">
        <f>+[1]data1cf!AG878</f>
        <v>-2162.7801733784977</v>
      </c>
      <c r="I879" s="160">
        <f>+[1]data1cf!AH878</f>
        <v>-2292.967322488772</v>
      </c>
      <c r="J879" s="160">
        <f>+[1]data1cf!AI878</f>
        <v>-2305.4015250237617</v>
      </c>
      <c r="K879" s="160">
        <f>+[1]data1cf!AJ878</f>
        <v>-2314.2811667070991</v>
      </c>
      <c r="L879" s="160">
        <f>+[1]data1cf!AK878</f>
        <v>-2342.8954599041722</v>
      </c>
      <c r="M879" s="160">
        <f>+[1]data1cf!AL878</f>
        <v>-2341.0598010099216</v>
      </c>
      <c r="N879" s="160">
        <f>+[1]data1cf!AM878</f>
        <v>-2358.9821924360785</v>
      </c>
      <c r="O879" s="160">
        <f>+[1]data1cf!AN878</f>
        <v>-2168.8601181417853</v>
      </c>
      <c r="P879" s="160">
        <f>+[1]data1cf!AO878</f>
        <v>-2130.7906779618988</v>
      </c>
      <c r="Q879" s="160">
        <f>+[1]data1cf!AP878</f>
        <v>-2131.3951629693806</v>
      </c>
      <c r="R879" s="160">
        <f>+[1]data1cf!AQ878</f>
        <v>1158.6381436721094</v>
      </c>
      <c r="S879" s="160">
        <f>+[1]data1cf!AR878</f>
        <v>0</v>
      </c>
      <c r="T879" s="160">
        <f>+[1]data1cf!AS878</f>
        <v>0</v>
      </c>
      <c r="U879" s="160">
        <f>+[1]data1cf!AT878</f>
        <v>0</v>
      </c>
      <c r="V879" s="160">
        <f>+[1]data1cf!AU878</f>
        <v>0</v>
      </c>
      <c r="W879" s="160">
        <f>+[1]data1cf!AV878</f>
        <v>0</v>
      </c>
      <c r="X879" s="160">
        <f>+[1]data1cf!AW878</f>
        <v>0</v>
      </c>
      <c r="Y879" s="160">
        <f>+[1]data1cf!AX878</f>
        <v>0</v>
      </c>
      <c r="Z879" s="160">
        <f>+[1]data1cf!AY878</f>
        <v>0</v>
      </c>
      <c r="AA879" s="160">
        <f>+[1]data1cf!AZ878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5"/>
        <v>-102297.67218119648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0">
        <f>+[1]data1cf!AA879</f>
        <v>-101051.11156757506</v>
      </c>
      <c r="C880" s="160">
        <f>+[1]data1cf!AB879</f>
        <v>-7400.5786483979846</v>
      </c>
      <c r="D880" s="160">
        <f>+[1]data1cf!AC879</f>
        <v>-3076.2939388225768</v>
      </c>
      <c r="E880" s="160">
        <f>+[1]data1cf!AD879</f>
        <v>-2851.6700625415297</v>
      </c>
      <c r="F880" s="160">
        <f>+[1]data1cf!AE879</f>
        <v>-3209.5103641697633</v>
      </c>
      <c r="G880" s="160">
        <f>+[1]data1cf!AF879</f>
        <v>-3493.1273884491152</v>
      </c>
      <c r="H880" s="160">
        <f>+[1]data1cf!AG879</f>
        <v>-2161.9825526803056</v>
      </c>
      <c r="I880" s="160">
        <f>+[1]data1cf!AH879</f>
        <v>-2292.2119513620737</v>
      </c>
      <c r="J880" s="160">
        <f>+[1]data1cf!AI879</f>
        <v>-2304.6461538970634</v>
      </c>
      <c r="K880" s="160">
        <f>+[1]data1cf!AJ879</f>
        <v>-2313.5245152903549</v>
      </c>
      <c r="L880" s="160">
        <f>+[1]data1cf!AK879</f>
        <v>-2342.1400887774735</v>
      </c>
      <c r="M880" s="160">
        <f>+[1]data1cf!AL879</f>
        <v>-2340.3031495931773</v>
      </c>
      <c r="N880" s="160">
        <f>+[1]data1cf!AM879</f>
        <v>-2358.2268213093803</v>
      </c>
      <c r="O880" s="160">
        <f>+[1]data1cf!AN879</f>
        <v>-2168.1034667250415</v>
      </c>
      <c r="P880" s="160">
        <f>+[1]data1cf!AO879</f>
        <v>-2130.0353068352006</v>
      </c>
      <c r="Q880" s="160">
        <f>+[1]data1cf!AP879</f>
        <v>-2130.6385115526364</v>
      </c>
      <c r="R880" s="160">
        <f>+[1]data1cf!AQ879</f>
        <v>1159.0158292354588</v>
      </c>
      <c r="S880" s="160">
        <f>+[1]data1cf!AR879</f>
        <v>0</v>
      </c>
      <c r="T880" s="160">
        <f>+[1]data1cf!AS879</f>
        <v>0</v>
      </c>
      <c r="U880" s="160">
        <f>+[1]data1cf!AT879</f>
        <v>0</v>
      </c>
      <c r="V880" s="160">
        <f>+[1]data1cf!AU879</f>
        <v>0</v>
      </c>
      <c r="W880" s="160">
        <f>+[1]data1cf!AV879</f>
        <v>0</v>
      </c>
      <c r="X880" s="160">
        <f>+[1]data1cf!AW879</f>
        <v>0</v>
      </c>
      <c r="Y880" s="160">
        <f>+[1]data1cf!AX879</f>
        <v>0</v>
      </c>
      <c r="Z880" s="160">
        <f>+[1]data1cf!AY879</f>
        <v>0</v>
      </c>
      <c r="AA880" s="160">
        <f>+[1]data1cf!AZ879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5"/>
        <v>-102368.63608625694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0">
        <f>+[1]data1cf!AA880</f>
        <v>-95169.116616635176</v>
      </c>
      <c r="C881" s="160">
        <f>+[1]data1cf!AB880</f>
        <v>-7486.2842690576508</v>
      </c>
      <c r="D881" s="160">
        <f>+[1]data1cf!AC880</f>
        <v>-3299.8427842184637</v>
      </c>
      <c r="E881" s="160">
        <f>+[1]data1cf!AD880</f>
        <v>-3003.8632344201719</v>
      </c>
      <c r="F881" s="160">
        <f>+[1]data1cf!AE880</f>
        <v>-3324.1682921605734</v>
      </c>
      <c r="G881" s="160">
        <f>+[1]data1cf!AF880</f>
        <v>-3617.0029250580692</v>
      </c>
      <c r="H881" s="160">
        <f>+[1]data1cf!AG880</f>
        <v>-2304.4576460607595</v>
      </c>
      <c r="I881" s="160">
        <f>+[1]data1cf!AH880</f>
        <v>-2427.1402099406732</v>
      </c>
      <c r="J881" s="160">
        <f>+[1]data1cf!AI880</f>
        <v>-2439.5744124756634</v>
      </c>
      <c r="K881" s="160">
        <f>+[1]data1cf!AJ880</f>
        <v>-2448.681465832648</v>
      </c>
      <c r="L881" s="160">
        <f>+[1]data1cf!AK880</f>
        <v>-2477.0683473560739</v>
      </c>
      <c r="M881" s="160">
        <f>+[1]data1cf!AL880</f>
        <v>-2475.4601001354704</v>
      </c>
      <c r="N881" s="160">
        <f>+[1]data1cf!AM880</f>
        <v>-2493.1550798879798</v>
      </c>
      <c r="O881" s="160">
        <f>+[1]data1cf!AN880</f>
        <v>-2303.2604172673346</v>
      </c>
      <c r="P881" s="160">
        <f>+[1]data1cf!AO880</f>
        <v>-2264.9635654138001</v>
      </c>
      <c r="Q881" s="160">
        <f>+[1]data1cf!AP880</f>
        <v>-2265.7954620949295</v>
      </c>
      <c r="R881" s="160">
        <f>+[1]data1cf!AQ880</f>
        <v>1091.5516999461588</v>
      </c>
      <c r="S881" s="160">
        <f>+[1]data1cf!AR880</f>
        <v>0</v>
      </c>
      <c r="T881" s="160">
        <f>+[1]data1cf!AS880</f>
        <v>0</v>
      </c>
      <c r="U881" s="160">
        <f>+[1]data1cf!AT880</f>
        <v>0</v>
      </c>
      <c r="V881" s="160">
        <f>+[1]data1cf!AU880</f>
        <v>0</v>
      </c>
      <c r="W881" s="160">
        <f>+[1]data1cf!AV880</f>
        <v>0</v>
      </c>
      <c r="X881" s="160">
        <f>+[1]data1cf!AW880</f>
        <v>0</v>
      </c>
      <c r="Y881" s="160">
        <f>+[1]data1cf!AX880</f>
        <v>0</v>
      </c>
      <c r="Z881" s="160">
        <f>+[1]data1cf!AY880</f>
        <v>0</v>
      </c>
      <c r="AA881" s="160">
        <f>+[1]data1cf!AZ880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5"/>
        <v>-98077.828976363613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0">
        <f>+[1]data1cf!AA881</f>
        <v>-96144.401446024145</v>
      </c>
      <c r="C882" s="160">
        <f>+[1]data1cf!AB881</f>
        <v>-7481.1885594962732</v>
      </c>
      <c r="D882" s="160">
        <f>+[1]data1cf!AC881</f>
        <v>-3381.5141857042145</v>
      </c>
      <c r="E882" s="160">
        <f>+[1]data1cf!AD881</f>
        <v>-3022.089949292902</v>
      </c>
      <c r="F882" s="160">
        <f>+[1]data1cf!AE881</f>
        <v>-3257.4264312421069</v>
      </c>
      <c r="G882" s="160">
        <f>+[1]data1cf!AF881</f>
        <v>-3628.528646817188</v>
      </c>
      <c r="H882" s="160">
        <f>+[1]data1cf!AG881</f>
        <v>-2280.8340628549408</v>
      </c>
      <c r="I882" s="160">
        <f>+[1]data1cf!AH881</f>
        <v>-2404.7679561823543</v>
      </c>
      <c r="J882" s="160">
        <f>+[1]data1cf!AI881</f>
        <v>-2417.202158717344</v>
      </c>
      <c r="K882" s="160">
        <f>+[1]data1cf!AJ881</f>
        <v>-2426.2712930001621</v>
      </c>
      <c r="L882" s="160">
        <f>+[1]data1cf!AK881</f>
        <v>-2454.6960935977545</v>
      </c>
      <c r="M882" s="160">
        <f>+[1]data1cf!AL881</f>
        <v>-2453.0499273029845</v>
      </c>
      <c r="N882" s="160">
        <f>+[1]data1cf!AM881</f>
        <v>-2470.7828261296609</v>
      </c>
      <c r="O882" s="160">
        <f>+[1]data1cf!AN881</f>
        <v>-2280.8502444348483</v>
      </c>
      <c r="P882" s="160">
        <f>+[1]data1cf!AO881</f>
        <v>-2242.5913116554811</v>
      </c>
      <c r="Q882" s="160">
        <f>+[1]data1cf!AP881</f>
        <v>-2243.3852892624436</v>
      </c>
      <c r="R882" s="160">
        <f>+[1]data1cf!AQ881</f>
        <v>1102.7378268253183</v>
      </c>
      <c r="S882" s="160">
        <f>+[1]data1cf!AR881</f>
        <v>0</v>
      </c>
      <c r="T882" s="160">
        <f>+[1]data1cf!AS881</f>
        <v>0</v>
      </c>
      <c r="U882" s="160">
        <f>+[1]data1cf!AT881</f>
        <v>0</v>
      </c>
      <c r="V882" s="160">
        <f>+[1]data1cf!AU881</f>
        <v>0</v>
      </c>
      <c r="W882" s="160">
        <f>+[1]data1cf!AV881</f>
        <v>0</v>
      </c>
      <c r="X882" s="160">
        <f>+[1]data1cf!AW881</f>
        <v>0</v>
      </c>
      <c r="Y882" s="160">
        <f>+[1]data1cf!AX881</f>
        <v>0</v>
      </c>
      <c r="Z882" s="160">
        <f>+[1]data1cf!AY881</f>
        <v>0</v>
      </c>
      <c r="AA882" s="160">
        <f>+[1]data1cf!AZ881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5"/>
        <v>-98886.866410346556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0">
        <f>+[1]data1cf!AA882</f>
        <v>-99984.771701267353</v>
      </c>
      <c r="C883" s="160">
        <f>+[1]data1cf!AB882</f>
        <v>-7325.0372907533083</v>
      </c>
      <c r="D883" s="160">
        <f>+[1]data1cf!AC882</f>
        <v>-3226.4173492608898</v>
      </c>
      <c r="E883" s="160">
        <f>+[1]data1cf!AD882</f>
        <v>-2866.8036768532234</v>
      </c>
      <c r="F883" s="160">
        <f>+[1]data1cf!AE882</f>
        <v>-3139.641673181658</v>
      </c>
      <c r="G883" s="160">
        <f>+[1]data1cf!AF882</f>
        <v>-3428.3520001135685</v>
      </c>
      <c r="H883" s="160">
        <f>+[1]data1cf!AG882</f>
        <v>-2187.8116928435788</v>
      </c>
      <c r="I883" s="160">
        <f>+[1]data1cf!AH882</f>
        <v>-2316.6729348232793</v>
      </c>
      <c r="J883" s="160">
        <f>+[1]data1cf!AI882</f>
        <v>-2329.107137358269</v>
      </c>
      <c r="K883" s="160">
        <f>+[1]data1cf!AJ882</f>
        <v>-2338.0269580455629</v>
      </c>
      <c r="L883" s="160">
        <f>+[1]data1cf!AK882</f>
        <v>-2366.6010722386791</v>
      </c>
      <c r="M883" s="160">
        <f>+[1]data1cf!AL882</f>
        <v>-2364.8055923483857</v>
      </c>
      <c r="N883" s="160">
        <f>+[1]data1cf!AM882</f>
        <v>-2382.6878047705859</v>
      </c>
      <c r="O883" s="160">
        <f>+[1]data1cf!AN882</f>
        <v>-2192.6059094802495</v>
      </c>
      <c r="P883" s="160">
        <f>+[1]data1cf!AO882</f>
        <v>-2154.4962902964062</v>
      </c>
      <c r="Q883" s="160">
        <f>+[1]data1cf!AP882</f>
        <v>-2155.1409543078444</v>
      </c>
      <c r="R883" s="160">
        <f>+[1]data1cf!AQ882</f>
        <v>1146.785337504856</v>
      </c>
      <c r="S883" s="160">
        <f>+[1]data1cf!AR882</f>
        <v>0</v>
      </c>
      <c r="T883" s="160">
        <f>+[1]data1cf!AS882</f>
        <v>0</v>
      </c>
      <c r="U883" s="160">
        <f>+[1]data1cf!AT882</f>
        <v>0</v>
      </c>
      <c r="V883" s="160">
        <f>+[1]data1cf!AU882</f>
        <v>0</v>
      </c>
      <c r="W883" s="160">
        <f>+[1]data1cf!AV882</f>
        <v>0</v>
      </c>
      <c r="X883" s="160">
        <f>+[1]data1cf!AW882</f>
        <v>0</v>
      </c>
      <c r="Y883" s="160">
        <f>+[1]data1cf!AX882</f>
        <v>0</v>
      </c>
      <c r="Z883" s="160">
        <f>+[1]data1cf!AY882</f>
        <v>0</v>
      </c>
      <c r="AA883" s="160">
        <f>+[1]data1cf!AZ882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5"/>
        <v>-101506.17639566481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0">
        <f>+[1]data1cf!AA883</f>
        <v>-93880.112292571052</v>
      </c>
      <c r="C884" s="160">
        <f>+[1]data1cf!AB883</f>
        <v>-7519.0357116787145</v>
      </c>
      <c r="D884" s="160">
        <f>+[1]data1cf!AC883</f>
        <v>-3488.8988998364975</v>
      </c>
      <c r="E884" s="160">
        <f>+[1]data1cf!AD883</f>
        <v>-3101.0082717254127</v>
      </c>
      <c r="F884" s="160">
        <f>+[1]data1cf!AE883</f>
        <v>-3353.2317504995972</v>
      </c>
      <c r="G884" s="160">
        <f>+[1]data1cf!AF883</f>
        <v>-3666.8960670181159</v>
      </c>
      <c r="H884" s="160">
        <f>+[1]data1cf!AG883</f>
        <v>-2335.6802181592789</v>
      </c>
      <c r="I884" s="160">
        <f>+[1]data1cf!AH883</f>
        <v>-2456.7089379312451</v>
      </c>
      <c r="J884" s="160">
        <f>+[1]data1cf!AI883</f>
        <v>-2469.1431404662353</v>
      </c>
      <c r="K884" s="160">
        <f>+[1]data1cf!AJ883</f>
        <v>-2478.3003103113392</v>
      </c>
      <c r="L884" s="160">
        <f>+[1]data1cf!AK883</f>
        <v>-2506.6370753466454</v>
      </c>
      <c r="M884" s="160">
        <f>+[1]data1cf!AL883</f>
        <v>-2505.0789446141616</v>
      </c>
      <c r="N884" s="160">
        <f>+[1]data1cf!AM883</f>
        <v>-2522.7238078785522</v>
      </c>
      <c r="O884" s="160">
        <f>+[1]data1cf!AN883</f>
        <v>-2332.8792617460258</v>
      </c>
      <c r="P884" s="160">
        <f>+[1]data1cf!AO883</f>
        <v>-2294.5322934043725</v>
      </c>
      <c r="Q884" s="160">
        <f>+[1]data1cf!AP883</f>
        <v>-2295.4143065736207</v>
      </c>
      <c r="R884" s="160">
        <f>+[1]data1cf!AQ883</f>
        <v>1076.7673359508728</v>
      </c>
      <c r="S884" s="160">
        <f>+[1]data1cf!AR883</f>
        <v>0</v>
      </c>
      <c r="T884" s="160">
        <f>+[1]data1cf!AS883</f>
        <v>0</v>
      </c>
      <c r="U884" s="160">
        <f>+[1]data1cf!AT883</f>
        <v>0</v>
      </c>
      <c r="V884" s="160">
        <f>+[1]data1cf!AU883</f>
        <v>0</v>
      </c>
      <c r="W884" s="160">
        <f>+[1]data1cf!AV883</f>
        <v>0</v>
      </c>
      <c r="X884" s="160">
        <f>+[1]data1cf!AW883</f>
        <v>0</v>
      </c>
      <c r="Y884" s="160">
        <f>+[1]data1cf!AX883</f>
        <v>0</v>
      </c>
      <c r="Z884" s="160">
        <f>+[1]data1cf!AY883</f>
        <v>0</v>
      </c>
      <c r="AA884" s="160">
        <f>+[1]data1cf!AZ883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6">SUMPRODUCT(B884:AJ884,PVCapPrice)</f>
        <v>-97284.913618532344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0">
        <f>+[1]data1cf!AA884</f>
        <v>-100008.25709329371</v>
      </c>
      <c r="C885" s="160">
        <f>+[1]data1cf!AB884</f>
        <v>-7436.267194515839</v>
      </c>
      <c r="D885" s="160">
        <f>+[1]data1cf!AC884</f>
        <v>-3159.7086173692524</v>
      </c>
      <c r="E885" s="160">
        <f>+[1]data1cf!AD884</f>
        <v>-2801.5103457628429</v>
      </c>
      <c r="F885" s="160">
        <f>+[1]data1cf!AE884</f>
        <v>-3140.8198172964385</v>
      </c>
      <c r="G885" s="160">
        <f>+[1]data1cf!AF884</f>
        <v>-3461.4174196026211</v>
      </c>
      <c r="H885" s="160">
        <f>+[1]data1cf!AG884</f>
        <v>-2187.242824041422</v>
      </c>
      <c r="I885" s="160">
        <f>+[1]data1cf!AH884</f>
        <v>-2316.1341987185083</v>
      </c>
      <c r="J885" s="160">
        <f>+[1]data1cf!AI884</f>
        <v>-2328.5684012534985</v>
      </c>
      <c r="K885" s="160">
        <f>+[1]data1cf!AJ884</f>
        <v>-2337.48730882875</v>
      </c>
      <c r="L885" s="160">
        <f>+[1]data1cf!AK884</f>
        <v>-2366.0623361339085</v>
      </c>
      <c r="M885" s="160">
        <f>+[1]data1cf!AL884</f>
        <v>-2364.2659431315724</v>
      </c>
      <c r="N885" s="160">
        <f>+[1]data1cf!AM884</f>
        <v>-2382.1490686658149</v>
      </c>
      <c r="O885" s="160">
        <f>+[1]data1cf!AN884</f>
        <v>-2192.0662602634361</v>
      </c>
      <c r="P885" s="160">
        <f>+[1]data1cf!AO884</f>
        <v>-2153.9575541916352</v>
      </c>
      <c r="Q885" s="160">
        <f>+[1]data1cf!AP884</f>
        <v>-2154.6013050910315</v>
      </c>
      <c r="R885" s="160">
        <f>+[1]data1cf!AQ884</f>
        <v>1147.0547055572413</v>
      </c>
      <c r="S885" s="160">
        <f>+[1]data1cf!AR884</f>
        <v>0</v>
      </c>
      <c r="T885" s="160">
        <f>+[1]data1cf!AS884</f>
        <v>0</v>
      </c>
      <c r="U885" s="160">
        <f>+[1]data1cf!AT884</f>
        <v>0</v>
      </c>
      <c r="V885" s="160">
        <f>+[1]data1cf!AU884</f>
        <v>0</v>
      </c>
      <c r="W885" s="160">
        <f>+[1]data1cf!AV884</f>
        <v>0</v>
      </c>
      <c r="X885" s="160">
        <f>+[1]data1cf!AW884</f>
        <v>0</v>
      </c>
      <c r="Y885" s="160">
        <f>+[1]data1cf!AX884</f>
        <v>0</v>
      </c>
      <c r="Z885" s="160">
        <f>+[1]data1cf!AY884</f>
        <v>0</v>
      </c>
      <c r="AA885" s="160">
        <f>+[1]data1cf!AZ884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6"/>
        <v>-101542.1234736061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0">
        <f>+[1]data1cf!AA885</f>
        <v>-93518.81543270257</v>
      </c>
      <c r="C886" s="160">
        <f>+[1]data1cf!AB885</f>
        <v>-7514.1679686684374</v>
      </c>
      <c r="D886" s="160">
        <f>+[1]data1cf!AC885</f>
        <v>-3416.5810271217442</v>
      </c>
      <c r="E886" s="160">
        <f>+[1]data1cf!AD885</f>
        <v>-3074.2855189980837</v>
      </c>
      <c r="F886" s="160">
        <f>+[1]data1cf!AE885</f>
        <v>-3335.5270404959265</v>
      </c>
      <c r="G886" s="160">
        <f>+[1]data1cf!AF885</f>
        <v>-3643.2208123592081</v>
      </c>
      <c r="H886" s="160">
        <f>+[1]data1cf!AG885</f>
        <v>-2344.4316374102596</v>
      </c>
      <c r="I886" s="160">
        <f>+[1]data1cf!AH885</f>
        <v>-2464.9967988591407</v>
      </c>
      <c r="J886" s="160">
        <f>+[1]data1cf!AI885</f>
        <v>-2477.4310013941304</v>
      </c>
      <c r="K886" s="160">
        <f>+[1]data1cf!AJ885</f>
        <v>-2486.6022184611461</v>
      </c>
      <c r="L886" s="160">
        <f>+[1]data1cf!AK885</f>
        <v>-2514.9249362745409</v>
      </c>
      <c r="M886" s="160">
        <f>+[1]data1cf!AL885</f>
        <v>-2513.3808527639685</v>
      </c>
      <c r="N886" s="160">
        <f>+[1]data1cf!AM885</f>
        <v>-2531.0116688064472</v>
      </c>
      <c r="O886" s="160">
        <f>+[1]data1cf!AN885</f>
        <v>-2341.1811698958327</v>
      </c>
      <c r="P886" s="160">
        <f>+[1]data1cf!AO885</f>
        <v>-2302.8201543322675</v>
      </c>
      <c r="Q886" s="160">
        <f>+[1]data1cf!AP885</f>
        <v>-2303.7162147234276</v>
      </c>
      <c r="R886" s="160">
        <f>+[1]data1cf!AQ885</f>
        <v>1072.6234054869253</v>
      </c>
      <c r="S886" s="160">
        <f>+[1]data1cf!AR885</f>
        <v>0</v>
      </c>
      <c r="T886" s="160">
        <f>+[1]data1cf!AS885</f>
        <v>0</v>
      </c>
      <c r="U886" s="160">
        <f>+[1]data1cf!AT885</f>
        <v>0</v>
      </c>
      <c r="V886" s="160">
        <f>+[1]data1cf!AU885</f>
        <v>0</v>
      </c>
      <c r="W886" s="160">
        <f>+[1]data1cf!AV885</f>
        <v>0</v>
      </c>
      <c r="X886" s="160">
        <f>+[1]data1cf!AW885</f>
        <v>0</v>
      </c>
      <c r="Y886" s="160">
        <f>+[1]data1cf!AX885</f>
        <v>0</v>
      </c>
      <c r="Z886" s="160">
        <f>+[1]data1cf!AY885</f>
        <v>0</v>
      </c>
      <c r="AA886" s="160">
        <f>+[1]data1cf!AZ885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6"/>
        <v>-96913.265982793178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0">
        <f>+[1]data1cf!AA886</f>
        <v>-92334.96455589075</v>
      </c>
      <c r="C887" s="160">
        <f>+[1]data1cf!AB886</f>
        <v>-7543.1777082778081</v>
      </c>
      <c r="D887" s="160">
        <f>+[1]data1cf!AC886</f>
        <v>-3480.8872708254344</v>
      </c>
      <c r="E887" s="160">
        <f>+[1]data1cf!AD886</f>
        <v>-3091.1951282127538</v>
      </c>
      <c r="F887" s="160">
        <f>+[1]data1cf!AE886</f>
        <v>-3401.2309309665943</v>
      </c>
      <c r="G887" s="160">
        <f>+[1]data1cf!AF886</f>
        <v>-3712.3422705543244</v>
      </c>
      <c r="H887" s="160">
        <f>+[1]data1cf!AG886</f>
        <v>-2373.1071574726056</v>
      </c>
      <c r="I887" s="160">
        <f>+[1]data1cf!AH886</f>
        <v>-2492.1533908925021</v>
      </c>
      <c r="J887" s="160">
        <f>+[1]data1cf!AI886</f>
        <v>-2504.5875934274918</v>
      </c>
      <c r="K887" s="160">
        <f>+[1]data1cf!AJ886</f>
        <v>-2513.8048386165983</v>
      </c>
      <c r="L887" s="160">
        <f>+[1]data1cf!AK886</f>
        <v>-2542.0815283079023</v>
      </c>
      <c r="M887" s="160">
        <f>+[1]data1cf!AL886</f>
        <v>-2540.5834729194207</v>
      </c>
      <c r="N887" s="160">
        <f>+[1]data1cf!AM886</f>
        <v>-2558.1682608398087</v>
      </c>
      <c r="O887" s="160">
        <f>+[1]data1cf!AN886</f>
        <v>-2368.3837900512844</v>
      </c>
      <c r="P887" s="160">
        <f>+[1]data1cf!AO886</f>
        <v>-2329.976746365629</v>
      </c>
      <c r="Q887" s="160">
        <f>+[1]data1cf!AP886</f>
        <v>-2330.9188348788798</v>
      </c>
      <c r="R887" s="160">
        <f>+[1]data1cf!AQ886</f>
        <v>1059.0451094702444</v>
      </c>
      <c r="S887" s="160">
        <f>+[1]data1cf!AR886</f>
        <v>0</v>
      </c>
      <c r="T887" s="160">
        <f>+[1]data1cf!AS886</f>
        <v>0</v>
      </c>
      <c r="U887" s="160">
        <f>+[1]data1cf!AT886</f>
        <v>0</v>
      </c>
      <c r="V887" s="160">
        <f>+[1]data1cf!AU886</f>
        <v>0</v>
      </c>
      <c r="W887" s="160">
        <f>+[1]data1cf!AV886</f>
        <v>0</v>
      </c>
      <c r="X887" s="160">
        <f>+[1]data1cf!AW886</f>
        <v>0</v>
      </c>
      <c r="Y887" s="160">
        <f>+[1]data1cf!AX886</f>
        <v>0</v>
      </c>
      <c r="Z887" s="160">
        <f>+[1]data1cf!AY886</f>
        <v>0</v>
      </c>
      <c r="AA887" s="160">
        <f>+[1]data1cf!AZ886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6"/>
        <v>-96102.399055105619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0">
        <f>+[1]data1cf!AA887</f>
        <v>-92611.388363014616</v>
      </c>
      <c r="C888" s="160">
        <f>+[1]data1cf!AB887</f>
        <v>-7559.5426012051312</v>
      </c>
      <c r="D888" s="160">
        <f>+[1]data1cf!AC887</f>
        <v>-3433.9288600058485</v>
      </c>
      <c r="E888" s="160">
        <f>+[1]data1cf!AD887</f>
        <v>-3183.0854617987652</v>
      </c>
      <c r="F888" s="160">
        <f>+[1]data1cf!AE887</f>
        <v>-3405.5631659806027</v>
      </c>
      <c r="G888" s="160">
        <f>+[1]data1cf!AF887</f>
        <v>-3592.1708118555862</v>
      </c>
      <c r="H888" s="160">
        <f>+[1]data1cf!AG887</f>
        <v>-2366.4115536747377</v>
      </c>
      <c r="I888" s="160">
        <f>+[1]data1cf!AH887</f>
        <v>-2485.8124498961261</v>
      </c>
      <c r="J888" s="160">
        <f>+[1]data1cf!AI887</f>
        <v>-2498.2466524311162</v>
      </c>
      <c r="K888" s="160">
        <f>+[1]data1cf!AJ887</f>
        <v>-2507.4531502626014</v>
      </c>
      <c r="L888" s="160">
        <f>+[1]data1cf!AK887</f>
        <v>-2535.7405873115267</v>
      </c>
      <c r="M888" s="160">
        <f>+[1]data1cf!AL887</f>
        <v>-2534.2317845654243</v>
      </c>
      <c r="N888" s="160">
        <f>+[1]data1cf!AM887</f>
        <v>-2551.8273198434331</v>
      </c>
      <c r="O888" s="160">
        <f>+[1]data1cf!AN887</f>
        <v>-2362.0321016972875</v>
      </c>
      <c r="P888" s="160">
        <f>+[1]data1cf!AO887</f>
        <v>-2323.6358053692534</v>
      </c>
      <c r="Q888" s="160">
        <f>+[1]data1cf!AP887</f>
        <v>-2324.5671465248829</v>
      </c>
      <c r="R888" s="160">
        <f>+[1]data1cf!AQ887</f>
        <v>1062.2155799684322</v>
      </c>
      <c r="S888" s="160">
        <f>+[1]data1cf!AR887</f>
        <v>0</v>
      </c>
      <c r="T888" s="160">
        <f>+[1]data1cf!AS887</f>
        <v>0</v>
      </c>
      <c r="U888" s="160">
        <f>+[1]data1cf!AT887</f>
        <v>0</v>
      </c>
      <c r="V888" s="160">
        <f>+[1]data1cf!AU887</f>
        <v>0</v>
      </c>
      <c r="W888" s="160">
        <f>+[1]data1cf!AV887</f>
        <v>0</v>
      </c>
      <c r="X888" s="160">
        <f>+[1]data1cf!AW887</f>
        <v>0</v>
      </c>
      <c r="Y888" s="160">
        <f>+[1]data1cf!AX887</f>
        <v>0</v>
      </c>
      <c r="Z888" s="160">
        <f>+[1]data1cf!AY887</f>
        <v>0</v>
      </c>
      <c r="AA888" s="160">
        <f>+[1]data1cf!AZ887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6"/>
        <v>-96307.576118578232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0">
        <f>+[1]data1cf!AA888</f>
        <v>-90639.773002015325</v>
      </c>
      <c r="C889" s="160">
        <f>+[1]data1cf!AB888</f>
        <v>-7622.6309027294246</v>
      </c>
      <c r="D889" s="160">
        <f>+[1]data1cf!AC888</f>
        <v>-3517.4196314534029</v>
      </c>
      <c r="E889" s="160">
        <f>+[1]data1cf!AD888</f>
        <v>-3097.0866931835599</v>
      </c>
      <c r="F889" s="160">
        <f>+[1]data1cf!AE888</f>
        <v>-3505.0379801870877</v>
      </c>
      <c r="G889" s="160">
        <f>+[1]data1cf!AF888</f>
        <v>-3811.2937241180921</v>
      </c>
      <c r="H889" s="160">
        <f>+[1]data1cf!AG888</f>
        <v>-2414.1684941365488</v>
      </c>
      <c r="I889" s="160">
        <f>+[1]data1cf!AH888</f>
        <v>-2531.0397289851612</v>
      </c>
      <c r="J889" s="160">
        <f>+[1]data1cf!AI888</f>
        <v>-2543.4739315201514</v>
      </c>
      <c r="K889" s="160">
        <f>+[1]data1cf!AJ888</f>
        <v>-2552.7570857568717</v>
      </c>
      <c r="L889" s="160">
        <f>+[1]data1cf!AK888</f>
        <v>-2580.9678664005614</v>
      </c>
      <c r="M889" s="160">
        <f>+[1]data1cf!AL888</f>
        <v>-2579.5357200596945</v>
      </c>
      <c r="N889" s="160">
        <f>+[1]data1cf!AM888</f>
        <v>-2597.0545989324678</v>
      </c>
      <c r="O889" s="160">
        <f>+[1]data1cf!AN888</f>
        <v>-2407.3360371915583</v>
      </c>
      <c r="P889" s="160">
        <f>+[1]data1cf!AO888</f>
        <v>-2368.8630844582881</v>
      </c>
      <c r="Q889" s="160">
        <f>+[1]data1cf!AP888</f>
        <v>-2369.8710820191536</v>
      </c>
      <c r="R889" s="160">
        <f>+[1]data1cf!AQ888</f>
        <v>1039.6019404239148</v>
      </c>
      <c r="S889" s="160">
        <f>+[1]data1cf!AR888</f>
        <v>0</v>
      </c>
      <c r="T889" s="160">
        <f>+[1]data1cf!AS888</f>
        <v>0</v>
      </c>
      <c r="U889" s="160">
        <f>+[1]data1cf!AT888</f>
        <v>0</v>
      </c>
      <c r="V889" s="160">
        <f>+[1]data1cf!AU888</f>
        <v>0</v>
      </c>
      <c r="W889" s="160">
        <f>+[1]data1cf!AV888</f>
        <v>0</v>
      </c>
      <c r="X889" s="160">
        <f>+[1]data1cf!AW888</f>
        <v>0</v>
      </c>
      <c r="Y889" s="160">
        <f>+[1]data1cf!AX888</f>
        <v>0</v>
      </c>
      <c r="Z889" s="160">
        <f>+[1]data1cf!AY888</f>
        <v>0</v>
      </c>
      <c r="AA889" s="160">
        <f>+[1]data1cf!AZ888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6"/>
        <v>-94928.064340314551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0">
        <f>+[1]data1cf!AA889</f>
        <v>-102822.04878833239</v>
      </c>
      <c r="C890" s="160">
        <f>+[1]data1cf!AB889</f>
        <v>-7434.8364958513384</v>
      </c>
      <c r="D890" s="160">
        <f>+[1]data1cf!AC889</f>
        <v>-3057.435979879695</v>
      </c>
      <c r="E890" s="160">
        <f>+[1]data1cf!AD889</f>
        <v>-2725.1943467344727</v>
      </c>
      <c r="F890" s="160">
        <f>+[1]data1cf!AE889</f>
        <v>-3029.9831677622306</v>
      </c>
      <c r="G890" s="160">
        <f>+[1]data1cf!AF889</f>
        <v>-3284.873755508308</v>
      </c>
      <c r="H890" s="160">
        <f>+[1]data1cf!AG889</f>
        <v>-2119.0864862941885</v>
      </c>
      <c r="I890" s="160">
        <f>+[1]data1cf!AH889</f>
        <v>-2251.588068267677</v>
      </c>
      <c r="J890" s="160">
        <f>+[1]data1cf!AI889</f>
        <v>-2264.0222708026668</v>
      </c>
      <c r="K890" s="160">
        <f>+[1]data1cf!AJ889</f>
        <v>-2272.8317781568153</v>
      </c>
      <c r="L890" s="160">
        <f>+[1]data1cf!AK889</f>
        <v>-2301.5162056830773</v>
      </c>
      <c r="M890" s="160">
        <f>+[1]data1cf!AL889</f>
        <v>-2299.6104124596377</v>
      </c>
      <c r="N890" s="160">
        <f>+[1]data1cf!AM889</f>
        <v>-2317.6029382149836</v>
      </c>
      <c r="O890" s="160">
        <f>+[1]data1cf!AN889</f>
        <v>-2127.4107295915019</v>
      </c>
      <c r="P890" s="160">
        <f>+[1]data1cf!AO889</f>
        <v>-2089.4114237408039</v>
      </c>
      <c r="Q890" s="160">
        <f>+[1]data1cf!AP889</f>
        <v>-2089.9457744190968</v>
      </c>
      <c r="R890" s="160">
        <f>+[1]data1cf!AQ889</f>
        <v>1179.3277707826571</v>
      </c>
      <c r="S890" s="160">
        <f>+[1]data1cf!AR889</f>
        <v>0</v>
      </c>
      <c r="T890" s="160">
        <f>+[1]data1cf!AS889</f>
        <v>0</v>
      </c>
      <c r="U890" s="160">
        <f>+[1]data1cf!AT889</f>
        <v>0</v>
      </c>
      <c r="V890" s="160">
        <f>+[1]data1cf!AU889</f>
        <v>0</v>
      </c>
      <c r="W890" s="160">
        <f>+[1]data1cf!AV889</f>
        <v>0</v>
      </c>
      <c r="X890" s="160">
        <f>+[1]data1cf!AW889</f>
        <v>0</v>
      </c>
      <c r="Y890" s="160">
        <f>+[1]data1cf!AX889</f>
        <v>0</v>
      </c>
      <c r="Z890" s="160">
        <f>+[1]data1cf!AY889</f>
        <v>0</v>
      </c>
      <c r="AA890" s="160">
        <f>+[1]data1cf!AZ889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6"/>
        <v>-103548.31752821122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0">
        <f>+[1]data1cf!AA890</f>
        <v>-89809.468606854542</v>
      </c>
      <c r="C891" s="160">
        <f>+[1]data1cf!AB890</f>
        <v>-7584.4740031314223</v>
      </c>
      <c r="D891" s="160">
        <f>+[1]data1cf!AC890</f>
        <v>-3535.2148281454861</v>
      </c>
      <c r="E891" s="160">
        <f>+[1]data1cf!AD890</f>
        <v>-3150.8144953507299</v>
      </c>
      <c r="F891" s="160">
        <f>+[1]data1cf!AE890</f>
        <v>-3452.5699671845509</v>
      </c>
      <c r="G891" s="160">
        <f>+[1]data1cf!AF890</f>
        <v>-3744.6918073688257</v>
      </c>
      <c r="H891" s="160">
        <f>+[1]data1cf!AG890</f>
        <v>-2434.2803264691884</v>
      </c>
      <c r="I891" s="160">
        <f>+[1]data1cf!AH890</f>
        <v>-2550.0862475666336</v>
      </c>
      <c r="J891" s="160">
        <f>+[1]data1cf!AI890</f>
        <v>-2562.5204501016233</v>
      </c>
      <c r="K891" s="160">
        <f>+[1]data1cf!AJ890</f>
        <v>-2571.835886573228</v>
      </c>
      <c r="L891" s="160">
        <f>+[1]data1cf!AK890</f>
        <v>-2600.0143849820338</v>
      </c>
      <c r="M891" s="160">
        <f>+[1]data1cf!AL890</f>
        <v>-2598.6145208760508</v>
      </c>
      <c r="N891" s="160">
        <f>+[1]data1cf!AM890</f>
        <v>-2616.1011175139402</v>
      </c>
      <c r="O891" s="160">
        <f>+[1]data1cf!AN890</f>
        <v>-2426.4148380079146</v>
      </c>
      <c r="P891" s="160">
        <f>+[1]data1cf!AO890</f>
        <v>-2387.9096030397604</v>
      </c>
      <c r="Q891" s="160">
        <f>+[1]data1cf!AP890</f>
        <v>-2388.9498828355099</v>
      </c>
      <c r="R891" s="160">
        <f>+[1]data1cf!AQ890</f>
        <v>1030.0786811331786</v>
      </c>
      <c r="S891" s="160">
        <f>+[1]data1cf!AR890</f>
        <v>0</v>
      </c>
      <c r="T891" s="160">
        <f>+[1]data1cf!AS890</f>
        <v>0</v>
      </c>
      <c r="U891" s="160">
        <f>+[1]data1cf!AT890</f>
        <v>0</v>
      </c>
      <c r="V891" s="160">
        <f>+[1]data1cf!AU890</f>
        <v>0</v>
      </c>
      <c r="W891" s="160">
        <f>+[1]data1cf!AV890</f>
        <v>0</v>
      </c>
      <c r="X891" s="160">
        <f>+[1]data1cf!AW890</f>
        <v>0</v>
      </c>
      <c r="Y891" s="160">
        <f>+[1]data1cf!AX890</f>
        <v>0</v>
      </c>
      <c r="Z891" s="160">
        <f>+[1]data1cf!AY890</f>
        <v>0</v>
      </c>
      <c r="AA891" s="160">
        <f>+[1]data1cf!AZ890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6"/>
        <v>-94225.710659677963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0">
        <f>+[1]data1cf!AA891</f>
        <v>-100146.18815936436</v>
      </c>
      <c r="C892" s="160">
        <f>+[1]data1cf!AB891</f>
        <v>-7447.0520827311902</v>
      </c>
      <c r="D892" s="160">
        <f>+[1]data1cf!AC891</f>
        <v>-3186.6056195423253</v>
      </c>
      <c r="E892" s="160">
        <f>+[1]data1cf!AD891</f>
        <v>-2903.5409686498201</v>
      </c>
      <c r="F892" s="160">
        <f>+[1]data1cf!AE891</f>
        <v>-3174.086950964378</v>
      </c>
      <c r="G892" s="160">
        <f>+[1]data1cf!AF891</f>
        <v>-3534.4342022065366</v>
      </c>
      <c r="H892" s="160">
        <f>+[1]data1cf!AG891</f>
        <v>-2183.9018246556029</v>
      </c>
      <c r="I892" s="160">
        <f>+[1]data1cf!AH891</f>
        <v>-2312.9701704076997</v>
      </c>
      <c r="J892" s="160">
        <f>+[1]data1cf!AI891</f>
        <v>-2325.4043729426899</v>
      </c>
      <c r="K892" s="160">
        <f>+[1]data1cf!AJ891</f>
        <v>-2334.3179177580932</v>
      </c>
      <c r="L892" s="160">
        <f>+[1]data1cf!AK891</f>
        <v>-2362.8983078231004</v>
      </c>
      <c r="M892" s="160">
        <f>+[1]data1cf!AL891</f>
        <v>-2361.0965520609161</v>
      </c>
      <c r="N892" s="160">
        <f>+[1]data1cf!AM891</f>
        <v>-2378.9850403550067</v>
      </c>
      <c r="O892" s="160">
        <f>+[1]data1cf!AN891</f>
        <v>-2188.8968691927794</v>
      </c>
      <c r="P892" s="160">
        <f>+[1]data1cf!AO891</f>
        <v>-2150.793525880827</v>
      </c>
      <c r="Q892" s="160">
        <f>+[1]data1cf!AP891</f>
        <v>-2151.4319140203752</v>
      </c>
      <c r="R892" s="160">
        <f>+[1]data1cf!AQ891</f>
        <v>1148.6367197126453</v>
      </c>
      <c r="S892" s="160">
        <f>+[1]data1cf!AR891</f>
        <v>0</v>
      </c>
      <c r="T892" s="160">
        <f>+[1]data1cf!AS891</f>
        <v>0</v>
      </c>
      <c r="U892" s="160">
        <f>+[1]data1cf!AT891</f>
        <v>0</v>
      </c>
      <c r="V892" s="160">
        <f>+[1]data1cf!AU891</f>
        <v>0</v>
      </c>
      <c r="W892" s="160">
        <f>+[1]data1cf!AV891</f>
        <v>0</v>
      </c>
      <c r="X892" s="160">
        <f>+[1]data1cf!AW891</f>
        <v>0</v>
      </c>
      <c r="Y892" s="160">
        <f>+[1]data1cf!AX891</f>
        <v>0</v>
      </c>
      <c r="Z892" s="160">
        <f>+[1]data1cf!AY891</f>
        <v>0</v>
      </c>
      <c r="AA892" s="160">
        <f>+[1]data1cf!AZ891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6"/>
        <v>-101781.31995960714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0">
        <f>+[1]data1cf!AA892</f>
        <v>-99953.620897668239</v>
      </c>
      <c r="C893" s="160">
        <f>+[1]data1cf!AB892</f>
        <v>-7404.8771684011062</v>
      </c>
      <c r="D893" s="160">
        <f>+[1]data1cf!AC892</f>
        <v>-3234.5912671275073</v>
      </c>
      <c r="E893" s="160">
        <f>+[1]data1cf!AD892</f>
        <v>-2907.6146049456866</v>
      </c>
      <c r="F893" s="160">
        <f>+[1]data1cf!AE892</f>
        <v>-3220.1253444446256</v>
      </c>
      <c r="G893" s="160">
        <f>+[1]data1cf!AF892</f>
        <v>-3405.4465515401253</v>
      </c>
      <c r="H893" s="160">
        <f>+[1]data1cf!AG892</f>
        <v>-2188.5662350845496</v>
      </c>
      <c r="I893" s="160">
        <f>+[1]data1cf!AH892</f>
        <v>-2317.3875093371998</v>
      </c>
      <c r="J893" s="160">
        <f>+[1]data1cf!AI892</f>
        <v>-2329.8217118721896</v>
      </c>
      <c r="K893" s="160">
        <f>+[1]data1cf!AJ892</f>
        <v>-2338.7427437027277</v>
      </c>
      <c r="L893" s="160">
        <f>+[1]data1cf!AK892</f>
        <v>-2367.3156467526001</v>
      </c>
      <c r="M893" s="160">
        <f>+[1]data1cf!AL892</f>
        <v>-2365.5213780055501</v>
      </c>
      <c r="N893" s="160">
        <f>+[1]data1cf!AM892</f>
        <v>-2383.4023792845064</v>
      </c>
      <c r="O893" s="160">
        <f>+[1]data1cf!AN892</f>
        <v>-2193.3216951374138</v>
      </c>
      <c r="P893" s="160">
        <f>+[1]data1cf!AO892</f>
        <v>-2155.2108648103267</v>
      </c>
      <c r="Q893" s="160">
        <f>+[1]data1cf!AP892</f>
        <v>-2155.8567399650092</v>
      </c>
      <c r="R893" s="160">
        <f>+[1]data1cf!AQ892</f>
        <v>1146.4280502478955</v>
      </c>
      <c r="S893" s="160">
        <f>+[1]data1cf!AR892</f>
        <v>0</v>
      </c>
      <c r="T893" s="160">
        <f>+[1]data1cf!AS892</f>
        <v>0</v>
      </c>
      <c r="U893" s="160">
        <f>+[1]data1cf!AT892</f>
        <v>0</v>
      </c>
      <c r="V893" s="160">
        <f>+[1]data1cf!AU892</f>
        <v>0</v>
      </c>
      <c r="W893" s="160">
        <f>+[1]data1cf!AV892</f>
        <v>0</v>
      </c>
      <c r="X893" s="160">
        <f>+[1]data1cf!AW892</f>
        <v>0</v>
      </c>
      <c r="Y893" s="160">
        <f>+[1]data1cf!AX892</f>
        <v>0</v>
      </c>
      <c r="Z893" s="160">
        <f>+[1]data1cf!AY892</f>
        <v>0</v>
      </c>
      <c r="AA893" s="160">
        <f>+[1]data1cf!AZ892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6"/>
        <v>-101597.71870875127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0">
        <f>+[1]data1cf!AA893</f>
        <v>-88372.604251090714</v>
      </c>
      <c r="C894" s="160">
        <f>+[1]data1cf!AB893</f>
        <v>-7631.5656149464858</v>
      </c>
      <c r="D894" s="160">
        <f>+[1]data1cf!AC893</f>
        <v>-3669.6807787320417</v>
      </c>
      <c r="E894" s="160">
        <f>+[1]data1cf!AD893</f>
        <v>-3395.9082687566738</v>
      </c>
      <c r="F894" s="160">
        <f>+[1]data1cf!AE893</f>
        <v>-3534.0874211518349</v>
      </c>
      <c r="G894" s="160">
        <f>+[1]data1cf!AF893</f>
        <v>-3755.8050082506329</v>
      </c>
      <c r="H894" s="160">
        <f>+[1]data1cf!AG893</f>
        <v>-2469.0843997419452</v>
      </c>
      <c r="I894" s="160">
        <f>+[1]data1cf!AH893</f>
        <v>-2583.0467663963709</v>
      </c>
      <c r="J894" s="160">
        <f>+[1]data1cf!AI893</f>
        <v>-2595.4809689313606</v>
      </c>
      <c r="K894" s="160">
        <f>+[1]data1cf!AJ893</f>
        <v>-2604.8522706891176</v>
      </c>
      <c r="L894" s="160">
        <f>+[1]data1cf!AK893</f>
        <v>-2632.9749038117711</v>
      </c>
      <c r="M894" s="160">
        <f>+[1]data1cf!AL893</f>
        <v>-2631.63090499194</v>
      </c>
      <c r="N894" s="160">
        <f>+[1]data1cf!AM893</f>
        <v>-2649.0616363436775</v>
      </c>
      <c r="O894" s="160">
        <f>+[1]data1cf!AN893</f>
        <v>-2459.4312221238042</v>
      </c>
      <c r="P894" s="160">
        <f>+[1]data1cf!AO893</f>
        <v>-2420.8701218694978</v>
      </c>
      <c r="Q894" s="160">
        <f>+[1]data1cf!AP893</f>
        <v>-2421.9662669513991</v>
      </c>
      <c r="R894" s="160">
        <f>+[1]data1cf!AQ893</f>
        <v>1013.59842171831</v>
      </c>
      <c r="S894" s="160">
        <f>+[1]data1cf!AR893</f>
        <v>0</v>
      </c>
      <c r="T894" s="160">
        <f>+[1]data1cf!AS893</f>
        <v>0</v>
      </c>
      <c r="U894" s="160">
        <f>+[1]data1cf!AT893</f>
        <v>0</v>
      </c>
      <c r="V894" s="160">
        <f>+[1]data1cf!AU893</f>
        <v>0</v>
      </c>
      <c r="W894" s="160">
        <f>+[1]data1cf!AV893</f>
        <v>0</v>
      </c>
      <c r="X894" s="160">
        <f>+[1]data1cf!AW893</f>
        <v>0</v>
      </c>
      <c r="Y894" s="160">
        <f>+[1]data1cf!AX893</f>
        <v>0</v>
      </c>
      <c r="Z894" s="160">
        <f>+[1]data1cf!AY893</f>
        <v>0</v>
      </c>
      <c r="AA894" s="160">
        <f>+[1]data1cf!AZ893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6"/>
        <v>-93382.264054900268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0">
        <f>+[1]data1cf!AA894</f>
        <v>-99808.61170658312</v>
      </c>
      <c r="C895" s="160">
        <f>+[1]data1cf!AB894</f>
        <v>-7422.1906484064602</v>
      </c>
      <c r="D895" s="160">
        <f>+[1]data1cf!AC894</f>
        <v>-3231.8474357859141</v>
      </c>
      <c r="E895" s="160">
        <f>+[1]data1cf!AD894</f>
        <v>-2869.404485860362</v>
      </c>
      <c r="F895" s="160">
        <f>+[1]data1cf!AE894</f>
        <v>-3181.9738749384651</v>
      </c>
      <c r="G895" s="160">
        <f>+[1]data1cf!AF894</f>
        <v>-3559.0046869871812</v>
      </c>
      <c r="H895" s="160">
        <f>+[1]data1cf!AG894</f>
        <v>-2192.0786825132186</v>
      </c>
      <c r="I895" s="160">
        <f>+[1]data1cf!AH894</f>
        <v>-2320.7139041733399</v>
      </c>
      <c r="J895" s="160">
        <f>+[1]data1cf!AI894</f>
        <v>-2333.1481067083296</v>
      </c>
      <c r="K895" s="160">
        <f>+[1]data1cf!AJ894</f>
        <v>-2342.0747764962166</v>
      </c>
      <c r="L895" s="160">
        <f>+[1]data1cf!AK894</f>
        <v>-2370.6420415887396</v>
      </c>
      <c r="M895" s="160">
        <f>+[1]data1cf!AL894</f>
        <v>-2368.8534107990395</v>
      </c>
      <c r="N895" s="160">
        <f>+[1]data1cf!AM894</f>
        <v>-2386.7287741206464</v>
      </c>
      <c r="O895" s="160">
        <f>+[1]data1cf!AN894</f>
        <v>-2196.6537279309032</v>
      </c>
      <c r="P895" s="160">
        <f>+[1]data1cf!AO894</f>
        <v>-2158.5372596464667</v>
      </c>
      <c r="Q895" s="160">
        <f>+[1]data1cf!AP894</f>
        <v>-2159.1887727584981</v>
      </c>
      <c r="R895" s="160">
        <f>+[1]data1cf!AQ894</f>
        <v>1144.7648528298257</v>
      </c>
      <c r="S895" s="160">
        <f>+[1]data1cf!AR894</f>
        <v>0</v>
      </c>
      <c r="T895" s="160">
        <f>+[1]data1cf!AS894</f>
        <v>0</v>
      </c>
      <c r="U895" s="160">
        <f>+[1]data1cf!AT894</f>
        <v>0</v>
      </c>
      <c r="V895" s="160">
        <f>+[1]data1cf!AU894</f>
        <v>0</v>
      </c>
      <c r="W895" s="160">
        <f>+[1]data1cf!AV894</f>
        <v>0</v>
      </c>
      <c r="X895" s="160">
        <f>+[1]data1cf!AW894</f>
        <v>0</v>
      </c>
      <c r="Y895" s="160">
        <f>+[1]data1cf!AX894</f>
        <v>0</v>
      </c>
      <c r="Z895" s="160">
        <f>+[1]data1cf!AY894</f>
        <v>0</v>
      </c>
      <c r="AA895" s="160">
        <f>+[1]data1cf!AZ894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6"/>
        <v>-101517.93253904824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0">
        <f>+[1]data1cf!AA895</f>
        <v>-90947.391100436158</v>
      </c>
      <c r="C896" s="160">
        <f>+[1]data1cf!AB895</f>
        <v>-7539.9026478189871</v>
      </c>
      <c r="D896" s="160">
        <f>+[1]data1cf!AC895</f>
        <v>-3598.5702695267764</v>
      </c>
      <c r="E896" s="160">
        <f>+[1]data1cf!AD895</f>
        <v>-3116.7361687751472</v>
      </c>
      <c r="F896" s="160">
        <f>+[1]data1cf!AE895</f>
        <v>-3481.1887757183804</v>
      </c>
      <c r="G896" s="160">
        <f>+[1]data1cf!AF895</f>
        <v>-3697.4393203612753</v>
      </c>
      <c r="H896" s="160">
        <f>+[1]data1cf!AG895</f>
        <v>-2406.7172947282561</v>
      </c>
      <c r="I896" s="160">
        <f>+[1]data1cf!AH895</f>
        <v>-2523.9832159018661</v>
      </c>
      <c r="J896" s="160">
        <f>+[1]data1cf!AI895</f>
        <v>-2536.4174184368558</v>
      </c>
      <c r="K896" s="160">
        <f>+[1]data1cf!AJ895</f>
        <v>-2545.6886124819102</v>
      </c>
      <c r="L896" s="160">
        <f>+[1]data1cf!AK895</f>
        <v>-2573.9113533172663</v>
      </c>
      <c r="M896" s="160">
        <f>+[1]data1cf!AL895</f>
        <v>-2572.4672467847331</v>
      </c>
      <c r="N896" s="160">
        <f>+[1]data1cf!AM895</f>
        <v>-2589.9980858491726</v>
      </c>
      <c r="O896" s="160">
        <f>+[1]data1cf!AN895</f>
        <v>-2400.2675639165964</v>
      </c>
      <c r="P896" s="160">
        <f>+[1]data1cf!AO895</f>
        <v>-2361.8065713749929</v>
      </c>
      <c r="Q896" s="160">
        <f>+[1]data1cf!AP895</f>
        <v>-2362.8026087441922</v>
      </c>
      <c r="R896" s="160">
        <f>+[1]data1cf!AQ895</f>
        <v>1043.1301969655624</v>
      </c>
      <c r="S896" s="160">
        <f>+[1]data1cf!AR895</f>
        <v>0</v>
      </c>
      <c r="T896" s="160">
        <f>+[1]data1cf!AS895</f>
        <v>0</v>
      </c>
      <c r="U896" s="160">
        <f>+[1]data1cf!AT895</f>
        <v>0</v>
      </c>
      <c r="V896" s="160">
        <f>+[1]data1cf!AU895</f>
        <v>0</v>
      </c>
      <c r="W896" s="160">
        <f>+[1]data1cf!AV895</f>
        <v>0</v>
      </c>
      <c r="X896" s="160">
        <f>+[1]data1cf!AW895</f>
        <v>0</v>
      </c>
      <c r="Y896" s="160">
        <f>+[1]data1cf!AX895</f>
        <v>0</v>
      </c>
      <c r="Z896" s="160">
        <f>+[1]data1cf!AY895</f>
        <v>0</v>
      </c>
      <c r="AA896" s="160">
        <f>+[1]data1cf!AZ895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6"/>
        <v>-95115.857313320957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0">
        <f>+[1]data1cf!AA896</f>
        <v>-99467.873911376984</v>
      </c>
      <c r="C897" s="160">
        <f>+[1]data1cf!AB896</f>
        <v>-7489.1804849974651</v>
      </c>
      <c r="D897" s="160">
        <f>+[1]data1cf!AC896</f>
        <v>-3251.5466267873148</v>
      </c>
      <c r="E897" s="160">
        <f>+[1]data1cf!AD896</f>
        <v>-2972.1478505718251</v>
      </c>
      <c r="F897" s="160">
        <f>+[1]data1cf!AE896</f>
        <v>-3298.5158472214525</v>
      </c>
      <c r="G897" s="160">
        <f>+[1]data1cf!AF896</f>
        <v>-3497.7697231119773</v>
      </c>
      <c r="H897" s="160">
        <f>+[1]data1cf!AG896</f>
        <v>-2200.3321151657728</v>
      </c>
      <c r="I897" s="160">
        <f>+[1]data1cf!AH896</f>
        <v>-2328.5301566051321</v>
      </c>
      <c r="J897" s="160">
        <f>+[1]data1cf!AI896</f>
        <v>-2340.9643591401218</v>
      </c>
      <c r="K897" s="160">
        <f>+[1]data1cf!AJ896</f>
        <v>-2349.9042768134873</v>
      </c>
      <c r="L897" s="160">
        <f>+[1]data1cf!AK896</f>
        <v>-2378.4582940205323</v>
      </c>
      <c r="M897" s="160">
        <f>+[1]data1cf!AL896</f>
        <v>-2376.6829111163097</v>
      </c>
      <c r="N897" s="160">
        <f>+[1]data1cf!AM896</f>
        <v>-2394.5450265524387</v>
      </c>
      <c r="O897" s="160">
        <f>+[1]data1cf!AN896</f>
        <v>-2204.4832282481734</v>
      </c>
      <c r="P897" s="160">
        <f>+[1]data1cf!AO896</f>
        <v>-2166.353512078259</v>
      </c>
      <c r="Q897" s="160">
        <f>+[1]data1cf!AP896</f>
        <v>-2167.0182730757688</v>
      </c>
      <c r="R897" s="160">
        <f>+[1]data1cf!AQ896</f>
        <v>1140.8567266139294</v>
      </c>
      <c r="S897" s="160">
        <f>+[1]data1cf!AR896</f>
        <v>0</v>
      </c>
      <c r="T897" s="160">
        <f>+[1]data1cf!AS896</f>
        <v>0</v>
      </c>
      <c r="U897" s="160">
        <f>+[1]data1cf!AT896</f>
        <v>0</v>
      </c>
      <c r="V897" s="160">
        <f>+[1]data1cf!AU896</f>
        <v>0</v>
      </c>
      <c r="W897" s="160">
        <f>+[1]data1cf!AV896</f>
        <v>0</v>
      </c>
      <c r="X897" s="160">
        <f>+[1]data1cf!AW896</f>
        <v>0</v>
      </c>
      <c r="Y897" s="160">
        <f>+[1]data1cf!AX896</f>
        <v>0</v>
      </c>
      <c r="Z897" s="160">
        <f>+[1]data1cf!AY896</f>
        <v>0</v>
      </c>
      <c r="AA897" s="160">
        <f>+[1]data1cf!AZ896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6"/>
        <v>-101396.50034014467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0">
        <f>+[1]data1cf!AA897</f>
        <v>-97676.665062371947</v>
      </c>
      <c r="C898" s="160">
        <f>+[1]data1cf!AB897</f>
        <v>-7432.3803738822899</v>
      </c>
      <c r="D898" s="160">
        <f>+[1]data1cf!AC897</f>
        <v>-3267.2071457414786</v>
      </c>
      <c r="E898" s="160">
        <f>+[1]data1cf!AD897</f>
        <v>-2947.5461159322576</v>
      </c>
      <c r="F898" s="160">
        <f>+[1]data1cf!AE897</f>
        <v>-3198.5342125000316</v>
      </c>
      <c r="G898" s="160">
        <f>+[1]data1cf!AF897</f>
        <v>-3598.4921203028803</v>
      </c>
      <c r="H898" s="160">
        <f>+[1]data1cf!AG897</f>
        <v>-2243.7192057964967</v>
      </c>
      <c r="I898" s="160">
        <f>+[1]data1cf!AH897</f>
        <v>-2369.6190546342286</v>
      </c>
      <c r="J898" s="160">
        <f>+[1]data1cf!AI897</f>
        <v>-2382.0532571692183</v>
      </c>
      <c r="K898" s="160">
        <f>+[1]data1cf!AJ897</f>
        <v>-2391.0628170426326</v>
      </c>
      <c r="L898" s="160">
        <f>+[1]data1cf!AK897</f>
        <v>-2419.5471920496288</v>
      </c>
      <c r="M898" s="160">
        <f>+[1]data1cf!AL897</f>
        <v>-2417.8414513454554</v>
      </c>
      <c r="N898" s="160">
        <f>+[1]data1cf!AM897</f>
        <v>-2435.6339245815352</v>
      </c>
      <c r="O898" s="160">
        <f>+[1]data1cf!AN897</f>
        <v>-2245.6417684773187</v>
      </c>
      <c r="P898" s="160">
        <f>+[1]data1cf!AO897</f>
        <v>-2207.4424101073555</v>
      </c>
      <c r="Q898" s="160">
        <f>+[1]data1cf!AP897</f>
        <v>-2208.1768133049145</v>
      </c>
      <c r="R898" s="160">
        <f>+[1]data1cf!AQ897</f>
        <v>1120.3122775993813</v>
      </c>
      <c r="S898" s="160">
        <f>+[1]data1cf!AR897</f>
        <v>0</v>
      </c>
      <c r="T898" s="160">
        <f>+[1]data1cf!AS897</f>
        <v>0</v>
      </c>
      <c r="U898" s="160">
        <f>+[1]data1cf!AT897</f>
        <v>0</v>
      </c>
      <c r="V898" s="160">
        <f>+[1]data1cf!AU897</f>
        <v>0</v>
      </c>
      <c r="W898" s="160">
        <f>+[1]data1cf!AV897</f>
        <v>0</v>
      </c>
      <c r="X898" s="160">
        <f>+[1]data1cf!AW897</f>
        <v>0</v>
      </c>
      <c r="Y898" s="160">
        <f>+[1]data1cf!AX897</f>
        <v>0</v>
      </c>
      <c r="Z898" s="160">
        <f>+[1]data1cf!AY897</f>
        <v>0</v>
      </c>
      <c r="AA898" s="160">
        <f>+[1]data1cf!AZ897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6"/>
        <v>-99916.430411963651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0">
        <f>+[1]data1cf!AA898</f>
        <v>-94219.436579011119</v>
      </c>
      <c r="C899" s="160">
        <f>+[1]data1cf!AB898</f>
        <v>-7491.0934464959419</v>
      </c>
      <c r="D899" s="160">
        <f>+[1]data1cf!AC898</f>
        <v>-3376.1847890269642</v>
      </c>
      <c r="E899" s="160">
        <f>+[1]data1cf!AD898</f>
        <v>-3094.8779585139746</v>
      </c>
      <c r="F899" s="160">
        <f>+[1]data1cf!AE898</f>
        <v>-3324.3214441976547</v>
      </c>
      <c r="G899" s="160">
        <f>+[1]data1cf!AF898</f>
        <v>-3641.0371596563018</v>
      </c>
      <c r="H899" s="160">
        <f>+[1]data1cf!AG898</f>
        <v>-2327.4610238552987</v>
      </c>
      <c r="I899" s="160">
        <f>+[1]data1cf!AH898</f>
        <v>-2448.9251102597391</v>
      </c>
      <c r="J899" s="160">
        <f>+[1]data1cf!AI898</f>
        <v>-2461.3593127947292</v>
      </c>
      <c r="K899" s="160">
        <f>+[1]data1cf!AJ898</f>
        <v>-2470.5032897115766</v>
      </c>
      <c r="L899" s="160">
        <f>+[1]data1cf!AK898</f>
        <v>-2498.8532476751398</v>
      </c>
      <c r="M899" s="160">
        <f>+[1]data1cf!AL898</f>
        <v>-2497.281924014399</v>
      </c>
      <c r="N899" s="160">
        <f>+[1]data1cf!AM898</f>
        <v>-2514.9399802070457</v>
      </c>
      <c r="O899" s="160">
        <f>+[1]data1cf!AN898</f>
        <v>-2325.0822411462632</v>
      </c>
      <c r="P899" s="160">
        <f>+[1]data1cf!AO898</f>
        <v>-2286.748465732866</v>
      </c>
      <c r="Q899" s="160">
        <f>+[1]data1cf!AP898</f>
        <v>-2287.6172859738581</v>
      </c>
      <c r="R899" s="160">
        <f>+[1]data1cf!AQ898</f>
        <v>1080.6592497866257</v>
      </c>
      <c r="S899" s="160">
        <f>+[1]data1cf!AR898</f>
        <v>0</v>
      </c>
      <c r="T899" s="160">
        <f>+[1]data1cf!AS898</f>
        <v>0</v>
      </c>
      <c r="U899" s="160">
        <f>+[1]data1cf!AT898</f>
        <v>0</v>
      </c>
      <c r="V899" s="160">
        <f>+[1]data1cf!AU898</f>
        <v>0</v>
      </c>
      <c r="W899" s="160">
        <f>+[1]data1cf!AV898</f>
        <v>0</v>
      </c>
      <c r="X899" s="160">
        <f>+[1]data1cf!AW898</f>
        <v>0</v>
      </c>
      <c r="Y899" s="160">
        <f>+[1]data1cf!AX898</f>
        <v>0</v>
      </c>
      <c r="Z899" s="160">
        <f>+[1]data1cf!AY898</f>
        <v>0</v>
      </c>
      <c r="AA899" s="160">
        <f>+[1]data1cf!AZ898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6"/>
        <v>-97434.167203433681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0">
        <f>+[1]data1cf!AA899</f>
        <v>-98387.265243310147</v>
      </c>
      <c r="C900" s="160">
        <f>+[1]data1cf!AB899</f>
        <v>-7446.0527018648718</v>
      </c>
      <c r="D900" s="160">
        <f>+[1]data1cf!AC899</f>
        <v>-3291.9477625905733</v>
      </c>
      <c r="E900" s="160">
        <f>+[1]data1cf!AD899</f>
        <v>-2926.7654093565511</v>
      </c>
      <c r="F900" s="160">
        <f>+[1]data1cf!AE899</f>
        <v>-3186.3178649041301</v>
      </c>
      <c r="G900" s="160">
        <f>+[1]data1cf!AF899</f>
        <v>-3562.9457483071706</v>
      </c>
      <c r="H900" s="160">
        <f>+[1]data1cf!AG899</f>
        <v>-2226.5068776697681</v>
      </c>
      <c r="I900" s="160">
        <f>+[1]data1cf!AH899</f>
        <v>-2353.3184549636508</v>
      </c>
      <c r="J900" s="160">
        <f>+[1]data1cf!AI899</f>
        <v>-2365.7526574986409</v>
      </c>
      <c r="K900" s="160">
        <f>+[1]data1cf!AJ899</f>
        <v>-2374.7345892370199</v>
      </c>
      <c r="L900" s="160">
        <f>+[1]data1cf!AK899</f>
        <v>-2403.2465923790514</v>
      </c>
      <c r="M900" s="160">
        <f>+[1]data1cf!AL899</f>
        <v>-2401.5132235398428</v>
      </c>
      <c r="N900" s="160">
        <f>+[1]data1cf!AM899</f>
        <v>-2419.3333249109578</v>
      </c>
      <c r="O900" s="160">
        <f>+[1]data1cf!AN899</f>
        <v>-2229.3135406717065</v>
      </c>
      <c r="P900" s="160">
        <f>+[1]data1cf!AO899</f>
        <v>-2191.1418104367776</v>
      </c>
      <c r="Q900" s="160">
        <f>+[1]data1cf!AP899</f>
        <v>-2191.8485854993014</v>
      </c>
      <c r="R900" s="160">
        <f>+[1]data1cf!AQ899</f>
        <v>1128.4625774346698</v>
      </c>
      <c r="S900" s="160">
        <f>+[1]data1cf!AR899</f>
        <v>0</v>
      </c>
      <c r="T900" s="160">
        <f>+[1]data1cf!AS899</f>
        <v>0</v>
      </c>
      <c r="U900" s="160">
        <f>+[1]data1cf!AT899</f>
        <v>0</v>
      </c>
      <c r="V900" s="160">
        <f>+[1]data1cf!AU899</f>
        <v>0</v>
      </c>
      <c r="W900" s="160">
        <f>+[1]data1cf!AV899</f>
        <v>0</v>
      </c>
      <c r="X900" s="160">
        <f>+[1]data1cf!AW899</f>
        <v>0</v>
      </c>
      <c r="Y900" s="160">
        <f>+[1]data1cf!AX899</f>
        <v>0</v>
      </c>
      <c r="Z900" s="160">
        <f>+[1]data1cf!AY899</f>
        <v>0</v>
      </c>
      <c r="AA900" s="160">
        <f>+[1]data1cf!AZ899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7">SUMPRODUCT(B900:AJ900,PVCapPrice)</f>
        <v>-100476.52056937748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0">
        <f>+[1]data1cf!AA900</f>
        <v>-88219.11539943848</v>
      </c>
      <c r="C901" s="160">
        <f>+[1]data1cf!AB900</f>
        <v>-7603.7140209687159</v>
      </c>
      <c r="D901" s="160">
        <f>+[1]data1cf!AC900</f>
        <v>-3688.9261839391665</v>
      </c>
      <c r="E901" s="160">
        <f>+[1]data1cf!AD900</f>
        <v>-3279.0104192338767</v>
      </c>
      <c r="F901" s="160">
        <f>+[1]data1cf!AE900</f>
        <v>-3518.4952883694586</v>
      </c>
      <c r="G901" s="160">
        <f>+[1]data1cf!AF900</f>
        <v>-3783.1345368280558</v>
      </c>
      <c r="H901" s="160">
        <f>+[1]data1cf!AG900</f>
        <v>-2472.8022435439902</v>
      </c>
      <c r="I901" s="160">
        <f>+[1]data1cf!AH900</f>
        <v>-2586.5676778621919</v>
      </c>
      <c r="J901" s="160">
        <f>+[1]data1cf!AI900</f>
        <v>-2599.0018803971816</v>
      </c>
      <c r="K901" s="160">
        <f>+[1]data1cf!AJ900</f>
        <v>-2608.3791498014907</v>
      </c>
      <c r="L901" s="160">
        <f>+[1]data1cf!AK900</f>
        <v>-2636.4958152775921</v>
      </c>
      <c r="M901" s="160">
        <f>+[1]data1cf!AL900</f>
        <v>-2635.1577841043136</v>
      </c>
      <c r="N901" s="160">
        <f>+[1]data1cf!AM900</f>
        <v>-2652.5825478094985</v>
      </c>
      <c r="O901" s="160">
        <f>+[1]data1cf!AN900</f>
        <v>-2462.9581012361768</v>
      </c>
      <c r="P901" s="160">
        <f>+[1]data1cf!AO900</f>
        <v>-2424.3910333353188</v>
      </c>
      <c r="Q901" s="160">
        <f>+[1]data1cf!AP900</f>
        <v>-2425.4931460637727</v>
      </c>
      <c r="R901" s="160">
        <f>+[1]data1cf!AQ900</f>
        <v>1011.8379659853995</v>
      </c>
      <c r="S901" s="160">
        <f>+[1]data1cf!AR900</f>
        <v>0</v>
      </c>
      <c r="T901" s="160">
        <f>+[1]data1cf!AS900</f>
        <v>0</v>
      </c>
      <c r="U901" s="160">
        <f>+[1]data1cf!AT900</f>
        <v>0</v>
      </c>
      <c r="V901" s="160">
        <f>+[1]data1cf!AU900</f>
        <v>0</v>
      </c>
      <c r="W901" s="160">
        <f>+[1]data1cf!AV900</f>
        <v>0</v>
      </c>
      <c r="X901" s="160">
        <f>+[1]data1cf!AW900</f>
        <v>0</v>
      </c>
      <c r="Y901" s="160">
        <f>+[1]data1cf!AX900</f>
        <v>0</v>
      </c>
      <c r="Z901" s="160">
        <f>+[1]data1cf!AY900</f>
        <v>0</v>
      </c>
      <c r="AA901" s="160">
        <f>+[1]data1cf!AZ900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7"/>
        <v>-93190.268533582217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0">
        <f>+[1]data1cf!AA901</f>
        <v>-91017.838378100583</v>
      </c>
      <c r="C902" s="160">
        <f>+[1]data1cf!AB901</f>
        <v>-7624.2178917958145</v>
      </c>
      <c r="D902" s="160">
        <f>+[1]data1cf!AC901</f>
        <v>-3547.0820198692741</v>
      </c>
      <c r="E902" s="160">
        <f>+[1]data1cf!AD901</f>
        <v>-3147.0217588315618</v>
      </c>
      <c r="F902" s="160">
        <f>+[1]data1cf!AE901</f>
        <v>-3431.4452845209557</v>
      </c>
      <c r="G902" s="160">
        <f>+[1]data1cf!AF901</f>
        <v>-3822.0821046067458</v>
      </c>
      <c r="H902" s="160">
        <f>+[1]data1cf!AG901</f>
        <v>-2405.0109038613218</v>
      </c>
      <c r="I902" s="160">
        <f>+[1]data1cf!AH901</f>
        <v>-2522.3672117100659</v>
      </c>
      <c r="J902" s="160">
        <f>+[1]data1cf!AI901</f>
        <v>-2534.8014142450561</v>
      </c>
      <c r="K902" s="160">
        <f>+[1]data1cf!AJ901</f>
        <v>-2544.0698692999549</v>
      </c>
      <c r="L902" s="160">
        <f>+[1]data1cf!AK901</f>
        <v>-2572.2953491254666</v>
      </c>
      <c r="M902" s="160">
        <f>+[1]data1cf!AL901</f>
        <v>-2570.8485036027773</v>
      </c>
      <c r="N902" s="160">
        <f>+[1]data1cf!AM901</f>
        <v>-2588.3820816573725</v>
      </c>
      <c r="O902" s="160">
        <f>+[1]data1cf!AN901</f>
        <v>-2398.648820734641</v>
      </c>
      <c r="P902" s="160">
        <f>+[1]data1cf!AO901</f>
        <v>-2360.1905671831928</v>
      </c>
      <c r="Q902" s="160">
        <f>+[1]data1cf!AP901</f>
        <v>-2361.1838655622364</v>
      </c>
      <c r="R902" s="160">
        <f>+[1]data1cf!AQ901</f>
        <v>1043.9381990614625</v>
      </c>
      <c r="S902" s="160">
        <f>+[1]data1cf!AR901</f>
        <v>0</v>
      </c>
      <c r="T902" s="160">
        <f>+[1]data1cf!AS901</f>
        <v>0</v>
      </c>
      <c r="U902" s="160">
        <f>+[1]data1cf!AT901</f>
        <v>0</v>
      </c>
      <c r="V902" s="160">
        <f>+[1]data1cf!AU901</f>
        <v>0</v>
      </c>
      <c r="W902" s="160">
        <f>+[1]data1cf!AV901</f>
        <v>0</v>
      </c>
      <c r="X902" s="160">
        <f>+[1]data1cf!AW901</f>
        <v>0</v>
      </c>
      <c r="Y902" s="160">
        <f>+[1]data1cf!AX901</f>
        <v>0</v>
      </c>
      <c r="Z902" s="160">
        <f>+[1]data1cf!AY901</f>
        <v>0</v>
      </c>
      <c r="AA902" s="160">
        <f>+[1]data1cf!AZ901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7"/>
        <v>-95246.487488881568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0">
        <f>+[1]data1cf!AA902</f>
        <v>-89456.780831030002</v>
      </c>
      <c r="C903" s="160">
        <f>+[1]data1cf!AB902</f>
        <v>-7646.4778898066206</v>
      </c>
      <c r="D903" s="160">
        <f>+[1]data1cf!AC902</f>
        <v>-3630.3552728109753</v>
      </c>
      <c r="E903" s="160">
        <f>+[1]data1cf!AD902</f>
        <v>-3232.646033482205</v>
      </c>
      <c r="F903" s="160">
        <f>+[1]data1cf!AE902</f>
        <v>-3513.5779992590742</v>
      </c>
      <c r="G903" s="160">
        <f>+[1]data1cf!AF902</f>
        <v>-3661.7594715163041</v>
      </c>
      <c r="H903" s="160">
        <f>+[1]data1cf!AG902</f>
        <v>-2442.8232144202766</v>
      </c>
      <c r="I903" s="160">
        <f>+[1]data1cf!AH902</f>
        <v>-2558.1766229938276</v>
      </c>
      <c r="J903" s="160">
        <f>+[1]data1cf!AI902</f>
        <v>-2570.6108255288177</v>
      </c>
      <c r="K903" s="160">
        <f>+[1]data1cf!AJ902</f>
        <v>-2579.9399745011465</v>
      </c>
      <c r="L903" s="160">
        <f>+[1]data1cf!AK902</f>
        <v>-2608.1047604092282</v>
      </c>
      <c r="M903" s="160">
        <f>+[1]data1cf!AL902</f>
        <v>-2606.7186088039689</v>
      </c>
      <c r="N903" s="160">
        <f>+[1]data1cf!AM902</f>
        <v>-2624.1914929411341</v>
      </c>
      <c r="O903" s="160">
        <f>+[1]data1cf!AN902</f>
        <v>-2434.5189259358331</v>
      </c>
      <c r="P903" s="160">
        <f>+[1]data1cf!AO902</f>
        <v>-2395.9999784669544</v>
      </c>
      <c r="Q903" s="160">
        <f>+[1]data1cf!AP902</f>
        <v>-2397.053970763428</v>
      </c>
      <c r="R903" s="160">
        <f>+[1]data1cf!AQ902</f>
        <v>1026.0334934195816</v>
      </c>
      <c r="S903" s="160">
        <f>+[1]data1cf!AR902</f>
        <v>0</v>
      </c>
      <c r="T903" s="160">
        <f>+[1]data1cf!AS902</f>
        <v>0</v>
      </c>
      <c r="U903" s="160">
        <f>+[1]data1cf!AT902</f>
        <v>0</v>
      </c>
      <c r="V903" s="160">
        <f>+[1]data1cf!AU902</f>
        <v>0</v>
      </c>
      <c r="W903" s="160">
        <f>+[1]data1cf!AV902</f>
        <v>0</v>
      </c>
      <c r="X903" s="160">
        <f>+[1]data1cf!AW902</f>
        <v>0</v>
      </c>
      <c r="Y903" s="160">
        <f>+[1]data1cf!AX902</f>
        <v>0</v>
      </c>
      <c r="Z903" s="160">
        <f>+[1]data1cf!AY902</f>
        <v>0</v>
      </c>
      <c r="AA903" s="160">
        <f>+[1]data1cf!AZ902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7"/>
        <v>-94091.693348868284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0">
        <f>+[1]data1cf!AA903</f>
        <v>-90834.830269205762</v>
      </c>
      <c r="C904" s="160">
        <f>+[1]data1cf!AB903</f>
        <v>-7620.6455917803278</v>
      </c>
      <c r="D904" s="160">
        <f>+[1]data1cf!AC903</f>
        <v>-3572.2777217202702</v>
      </c>
      <c r="E904" s="160">
        <f>+[1]data1cf!AD903</f>
        <v>-3326.6001670663845</v>
      </c>
      <c r="F904" s="160">
        <f>+[1]data1cf!AE903</f>
        <v>-3507.8084854287581</v>
      </c>
      <c r="G904" s="160">
        <f>+[1]data1cf!AF903</f>
        <v>-3670.3500675387877</v>
      </c>
      <c r="H904" s="160">
        <f>+[1]data1cf!AG903</f>
        <v>-2409.4437701969182</v>
      </c>
      <c r="I904" s="160">
        <f>+[1]data1cf!AH903</f>
        <v>-2526.5652713216259</v>
      </c>
      <c r="J904" s="160">
        <f>+[1]data1cf!AI903</f>
        <v>-2538.9994738566161</v>
      </c>
      <c r="K904" s="160">
        <f>+[1]data1cf!AJ903</f>
        <v>-2548.2750442667889</v>
      </c>
      <c r="L904" s="160">
        <f>+[1]data1cf!AK903</f>
        <v>-2576.4934087370266</v>
      </c>
      <c r="M904" s="160">
        <f>+[1]data1cf!AL903</f>
        <v>-2575.0536785696113</v>
      </c>
      <c r="N904" s="160">
        <f>+[1]data1cf!AM903</f>
        <v>-2592.5801412689329</v>
      </c>
      <c r="O904" s="160">
        <f>+[1]data1cf!AN903</f>
        <v>-2402.8539957014755</v>
      </c>
      <c r="P904" s="160">
        <f>+[1]data1cf!AO903</f>
        <v>-2364.3886267947532</v>
      </c>
      <c r="Q904" s="160">
        <f>+[1]data1cf!AP903</f>
        <v>-2365.3890405290704</v>
      </c>
      <c r="R904" s="160">
        <f>+[1]data1cf!AQ903</f>
        <v>1041.8391692556822</v>
      </c>
      <c r="S904" s="160">
        <f>+[1]data1cf!AR903</f>
        <v>0</v>
      </c>
      <c r="T904" s="160">
        <f>+[1]data1cf!AS903</f>
        <v>0</v>
      </c>
      <c r="U904" s="160">
        <f>+[1]data1cf!AT903</f>
        <v>0</v>
      </c>
      <c r="V904" s="160">
        <f>+[1]data1cf!AU903</f>
        <v>0</v>
      </c>
      <c r="W904" s="160">
        <f>+[1]data1cf!AV903</f>
        <v>0</v>
      </c>
      <c r="X904" s="160">
        <f>+[1]data1cf!AW903</f>
        <v>0</v>
      </c>
      <c r="Y904" s="160">
        <f>+[1]data1cf!AX903</f>
        <v>0</v>
      </c>
      <c r="Z904" s="160">
        <f>+[1]data1cf!AY903</f>
        <v>0</v>
      </c>
      <c r="AA904" s="160">
        <f>+[1]data1cf!AZ903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7"/>
        <v>-95187.616401265623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0">
        <f>+[1]data1cf!AA904</f>
        <v>-85378.799750450446</v>
      </c>
      <c r="C905" s="160">
        <f>+[1]data1cf!AB904</f>
        <v>-7737.0962326496838</v>
      </c>
      <c r="D905" s="160">
        <f>+[1]data1cf!AC904</f>
        <v>-3770.1090346813753</v>
      </c>
      <c r="E905" s="160">
        <f>+[1]data1cf!AD904</f>
        <v>-3270.2202033725316</v>
      </c>
      <c r="F905" s="160">
        <f>+[1]data1cf!AE904</f>
        <v>-3610.2437177231054</v>
      </c>
      <c r="G905" s="160">
        <f>+[1]data1cf!AF904</f>
        <v>-3813.5935514010316</v>
      </c>
      <c r="H905" s="160">
        <f>+[1]data1cf!AG904</f>
        <v>-2541.601050869534</v>
      </c>
      <c r="I905" s="160">
        <f>+[1]data1cf!AH904</f>
        <v>-2651.7222465974583</v>
      </c>
      <c r="J905" s="160">
        <f>+[1]data1cf!AI904</f>
        <v>-2664.156449132448</v>
      </c>
      <c r="K905" s="160">
        <f>+[1]data1cf!AJ904</f>
        <v>-2673.6441500091896</v>
      </c>
      <c r="L905" s="160">
        <f>+[1]data1cf!AK904</f>
        <v>-2701.6503840128585</v>
      </c>
      <c r="M905" s="160">
        <f>+[1]data1cf!AL904</f>
        <v>-2700.4227843120125</v>
      </c>
      <c r="N905" s="160">
        <f>+[1]data1cf!AM904</f>
        <v>-2717.7371165447648</v>
      </c>
      <c r="O905" s="160">
        <f>+[1]data1cf!AN904</f>
        <v>-2528.2231014438762</v>
      </c>
      <c r="P905" s="160">
        <f>+[1]data1cf!AO904</f>
        <v>-2489.5456020705851</v>
      </c>
      <c r="Q905" s="160">
        <f>+[1]data1cf!AP904</f>
        <v>-2490.7581462714716</v>
      </c>
      <c r="R905" s="160">
        <f>+[1]data1cf!AQ904</f>
        <v>979.26068161776641</v>
      </c>
      <c r="S905" s="160">
        <f>+[1]data1cf!AR904</f>
        <v>0</v>
      </c>
      <c r="T905" s="160">
        <f>+[1]data1cf!AS904</f>
        <v>0</v>
      </c>
      <c r="U905" s="160">
        <f>+[1]data1cf!AT904</f>
        <v>0</v>
      </c>
      <c r="V905" s="160">
        <f>+[1]data1cf!AU904</f>
        <v>0</v>
      </c>
      <c r="W905" s="160">
        <f>+[1]data1cf!AV904</f>
        <v>0</v>
      </c>
      <c r="X905" s="160">
        <f>+[1]data1cf!AW904</f>
        <v>0</v>
      </c>
      <c r="Y905" s="160">
        <f>+[1]data1cf!AX904</f>
        <v>0</v>
      </c>
      <c r="Z905" s="160">
        <f>+[1]data1cf!AY904</f>
        <v>0</v>
      </c>
      <c r="AA905" s="160">
        <f>+[1]data1cf!AZ904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7"/>
        <v>-91128.26935648908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0">
        <f>+[1]data1cf!AA905</f>
        <v>-96219.796057231622</v>
      </c>
      <c r="C906" s="160">
        <f>+[1]data1cf!AB905</f>
        <v>-7545.1698739929961</v>
      </c>
      <c r="D906" s="160">
        <f>+[1]data1cf!AC905</f>
        <v>-3363.2585105820253</v>
      </c>
      <c r="E906" s="160">
        <f>+[1]data1cf!AD905</f>
        <v>-3071.8911138033809</v>
      </c>
      <c r="F906" s="160">
        <f>+[1]data1cf!AE905</f>
        <v>-3350.6930110264834</v>
      </c>
      <c r="G906" s="160">
        <f>+[1]data1cf!AF905</f>
        <v>-3540.7302113215046</v>
      </c>
      <c r="H906" s="160">
        <f>+[1]data1cf!AG905</f>
        <v>-2279.0078364875667</v>
      </c>
      <c r="I906" s="160">
        <f>+[1]data1cf!AH905</f>
        <v>-2403.0384641169439</v>
      </c>
      <c r="J906" s="160">
        <f>+[1]data1cf!AI905</f>
        <v>-2415.4726666519337</v>
      </c>
      <c r="K906" s="160">
        <f>+[1]data1cf!AJ905</f>
        <v>-2424.5388695922675</v>
      </c>
      <c r="L906" s="160">
        <f>+[1]data1cf!AK905</f>
        <v>-2452.9666015323437</v>
      </c>
      <c r="M906" s="160">
        <f>+[1]data1cf!AL905</f>
        <v>-2451.3175038950903</v>
      </c>
      <c r="N906" s="160">
        <f>+[1]data1cf!AM905</f>
        <v>-2469.0533340642505</v>
      </c>
      <c r="O906" s="160">
        <f>+[1]data1cf!AN905</f>
        <v>-2279.1178210269536</v>
      </c>
      <c r="P906" s="160">
        <f>+[1]data1cf!AO905</f>
        <v>-2240.8618195900708</v>
      </c>
      <c r="Q906" s="160">
        <f>+[1]data1cf!AP905</f>
        <v>-2241.652865854549</v>
      </c>
      <c r="R906" s="160">
        <f>+[1]data1cf!AQ905</f>
        <v>1103.6025728580237</v>
      </c>
      <c r="S906" s="160">
        <f>+[1]data1cf!AR905</f>
        <v>0</v>
      </c>
      <c r="T906" s="160">
        <f>+[1]data1cf!AS905</f>
        <v>0</v>
      </c>
      <c r="U906" s="160">
        <f>+[1]data1cf!AT905</f>
        <v>0</v>
      </c>
      <c r="V906" s="160">
        <f>+[1]data1cf!AU905</f>
        <v>0</v>
      </c>
      <c r="W906" s="160">
        <f>+[1]data1cf!AV905</f>
        <v>0</v>
      </c>
      <c r="X906" s="160">
        <f>+[1]data1cf!AW905</f>
        <v>0</v>
      </c>
      <c r="Y906" s="160">
        <f>+[1]data1cf!AX905</f>
        <v>0</v>
      </c>
      <c r="Z906" s="160">
        <f>+[1]data1cf!AY905</f>
        <v>0</v>
      </c>
      <c r="AA906" s="160">
        <f>+[1]data1cf!AZ905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7"/>
        <v>-99018.587093823677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0">
        <f>+[1]data1cf!AA906</f>
        <v>-93037.653085858401</v>
      </c>
      <c r="C907" s="160">
        <f>+[1]data1cf!AB906</f>
        <v>-7511.4171094696576</v>
      </c>
      <c r="D907" s="160">
        <f>+[1]data1cf!AC906</f>
        <v>-3496.3083942076414</v>
      </c>
      <c r="E907" s="160">
        <f>+[1]data1cf!AD906</f>
        <v>-3103.2141212709803</v>
      </c>
      <c r="F907" s="160">
        <f>+[1]data1cf!AE906</f>
        <v>-3443.2238412987681</v>
      </c>
      <c r="G907" s="160">
        <f>+[1]data1cf!AF906</f>
        <v>-3726.0232017913031</v>
      </c>
      <c r="H907" s="160">
        <f>+[1]data1cf!AG906</f>
        <v>-2356.0864672544822</v>
      </c>
      <c r="I907" s="160">
        <f>+[1]data1cf!AH906</f>
        <v>-2476.0342781658683</v>
      </c>
      <c r="J907" s="160">
        <f>+[1]data1cf!AI906</f>
        <v>-2488.468480700858</v>
      </c>
      <c r="K907" s="160">
        <f>+[1]data1cf!AJ906</f>
        <v>-2497.658405359919</v>
      </c>
      <c r="L907" s="160">
        <f>+[1]data1cf!AK906</f>
        <v>-2525.9624155812685</v>
      </c>
      <c r="M907" s="160">
        <f>+[1]data1cf!AL906</f>
        <v>-2524.4370396627414</v>
      </c>
      <c r="N907" s="160">
        <f>+[1]data1cf!AM906</f>
        <v>-2542.0491481131749</v>
      </c>
      <c r="O907" s="160">
        <f>+[1]data1cf!AN906</f>
        <v>-2352.2373567946051</v>
      </c>
      <c r="P907" s="160">
        <f>+[1]data1cf!AO906</f>
        <v>-2313.8576336389951</v>
      </c>
      <c r="Q907" s="160">
        <f>+[1]data1cf!AP906</f>
        <v>-2314.7724016222005</v>
      </c>
      <c r="R907" s="160">
        <f>+[1]data1cf!AQ906</f>
        <v>1067.1046658335613</v>
      </c>
      <c r="S907" s="160">
        <f>+[1]data1cf!AR906</f>
        <v>0</v>
      </c>
      <c r="T907" s="160">
        <f>+[1]data1cf!AS906</f>
        <v>0</v>
      </c>
      <c r="U907" s="160">
        <f>+[1]data1cf!AT906</f>
        <v>0</v>
      </c>
      <c r="V907" s="160">
        <f>+[1]data1cf!AU906</f>
        <v>0</v>
      </c>
      <c r="W907" s="160">
        <f>+[1]data1cf!AV906</f>
        <v>0</v>
      </c>
      <c r="X907" s="160">
        <f>+[1]data1cf!AW906</f>
        <v>0</v>
      </c>
      <c r="Y907" s="160">
        <f>+[1]data1cf!AX906</f>
        <v>0</v>
      </c>
      <c r="Z907" s="160">
        <f>+[1]data1cf!AY906</f>
        <v>0</v>
      </c>
      <c r="AA907" s="160">
        <f>+[1]data1cf!AZ906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7"/>
        <v>-96682.105596661379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0">
        <f>+[1]data1cf!AA907</f>
        <v>-89894.655852929995</v>
      </c>
      <c r="C908" s="160">
        <f>+[1]data1cf!AB907</f>
        <v>-7522.2814769008992</v>
      </c>
      <c r="D908" s="160">
        <f>+[1]data1cf!AC907</f>
        <v>-3520.6620842217376</v>
      </c>
      <c r="E908" s="160">
        <f>+[1]data1cf!AD907</f>
        <v>-3179.8210847968967</v>
      </c>
      <c r="F908" s="160">
        <f>+[1]data1cf!AE907</f>
        <v>-3414.5672701807921</v>
      </c>
      <c r="G908" s="160">
        <f>+[1]data1cf!AF907</f>
        <v>-3733.4541615334088</v>
      </c>
      <c r="H908" s="160">
        <f>+[1]data1cf!AG907</f>
        <v>-2432.2169005498099</v>
      </c>
      <c r="I908" s="160">
        <f>+[1]data1cf!AH907</f>
        <v>-2548.1321202914596</v>
      </c>
      <c r="J908" s="160">
        <f>+[1]data1cf!AI907</f>
        <v>-2560.5663228264493</v>
      </c>
      <c r="K908" s="160">
        <f>+[1]data1cf!AJ907</f>
        <v>-2569.8784472179268</v>
      </c>
      <c r="L908" s="160">
        <f>+[1]data1cf!AK907</f>
        <v>-2598.0602577068598</v>
      </c>
      <c r="M908" s="160">
        <f>+[1]data1cf!AL907</f>
        <v>-2596.6570815207497</v>
      </c>
      <c r="N908" s="160">
        <f>+[1]data1cf!AM907</f>
        <v>-2614.1469902387662</v>
      </c>
      <c r="O908" s="160">
        <f>+[1]data1cf!AN907</f>
        <v>-2424.4573986526129</v>
      </c>
      <c r="P908" s="160">
        <f>+[1]data1cf!AO907</f>
        <v>-2385.9554757645865</v>
      </c>
      <c r="Q908" s="160">
        <f>+[1]data1cf!AP907</f>
        <v>-2386.9924434802083</v>
      </c>
      <c r="R908" s="160">
        <f>+[1]data1cf!AQ907</f>
        <v>1031.0557447707656</v>
      </c>
      <c r="S908" s="160">
        <f>+[1]data1cf!AR907</f>
        <v>0</v>
      </c>
      <c r="T908" s="160">
        <f>+[1]data1cf!AS907</f>
        <v>0</v>
      </c>
      <c r="U908" s="160">
        <f>+[1]data1cf!AT907</f>
        <v>0</v>
      </c>
      <c r="V908" s="160">
        <f>+[1]data1cf!AU907</f>
        <v>0</v>
      </c>
      <c r="W908" s="160">
        <f>+[1]data1cf!AV907</f>
        <v>0</v>
      </c>
      <c r="X908" s="160">
        <f>+[1]data1cf!AW907</f>
        <v>0</v>
      </c>
      <c r="Y908" s="160">
        <f>+[1]data1cf!AX907</f>
        <v>0</v>
      </c>
      <c r="Z908" s="160">
        <f>+[1]data1cf!AY907</f>
        <v>0</v>
      </c>
      <c r="AA908" s="160">
        <f>+[1]data1cf!AZ907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7"/>
        <v>-94231.453594859151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0">
        <f>+[1]data1cf!AA908</f>
        <v>-89433.997189129703</v>
      </c>
      <c r="C909" s="160">
        <f>+[1]data1cf!AB908</f>
        <v>-7596.8591641934809</v>
      </c>
      <c r="D909" s="160">
        <f>+[1]data1cf!AC908</f>
        <v>-3535.0432499456697</v>
      </c>
      <c r="E909" s="160">
        <f>+[1]data1cf!AD908</f>
        <v>-3168.3728119360526</v>
      </c>
      <c r="F909" s="160">
        <f>+[1]data1cf!AE908</f>
        <v>-3374.3840953618464</v>
      </c>
      <c r="G909" s="160">
        <f>+[1]data1cf!AF908</f>
        <v>-3815.8288799676179</v>
      </c>
      <c r="H909" s="160">
        <f>+[1]data1cf!AG908</f>
        <v>-2443.3750852624598</v>
      </c>
      <c r="I909" s="160">
        <f>+[1]data1cf!AH908</f>
        <v>-2558.6992615121071</v>
      </c>
      <c r="J909" s="160">
        <f>+[1]data1cf!AI908</f>
        <v>-2571.1334640470968</v>
      </c>
      <c r="K909" s="160">
        <f>+[1]data1cf!AJ908</f>
        <v>-2580.4634988474227</v>
      </c>
      <c r="L909" s="160">
        <f>+[1]data1cf!AK908</f>
        <v>-2608.6273989275073</v>
      </c>
      <c r="M909" s="160">
        <f>+[1]data1cf!AL908</f>
        <v>-2607.2421331502455</v>
      </c>
      <c r="N909" s="160">
        <f>+[1]data1cf!AM908</f>
        <v>-2624.7141314594137</v>
      </c>
      <c r="O909" s="160">
        <f>+[1]data1cf!AN908</f>
        <v>-2435.0424502821088</v>
      </c>
      <c r="P909" s="160">
        <f>+[1]data1cf!AO908</f>
        <v>-2396.522616985234</v>
      </c>
      <c r="Q909" s="160">
        <f>+[1]data1cf!AP908</f>
        <v>-2397.5774951097042</v>
      </c>
      <c r="R909" s="160">
        <f>+[1]data1cf!AQ908</f>
        <v>1025.7721741604419</v>
      </c>
      <c r="S909" s="160">
        <f>+[1]data1cf!AR908</f>
        <v>0</v>
      </c>
      <c r="T909" s="160">
        <f>+[1]data1cf!AS908</f>
        <v>0</v>
      </c>
      <c r="U909" s="160">
        <f>+[1]data1cf!AT908</f>
        <v>0</v>
      </c>
      <c r="V909" s="160">
        <f>+[1]data1cf!AU908</f>
        <v>0</v>
      </c>
      <c r="W909" s="160">
        <f>+[1]data1cf!AV908</f>
        <v>0</v>
      </c>
      <c r="X909" s="160">
        <f>+[1]data1cf!AW908</f>
        <v>0</v>
      </c>
      <c r="Y909" s="160">
        <f>+[1]data1cf!AX908</f>
        <v>0</v>
      </c>
      <c r="Z909" s="160">
        <f>+[1]data1cf!AY908</f>
        <v>0</v>
      </c>
      <c r="AA909" s="160">
        <f>+[1]data1cf!AZ908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7"/>
        <v>-93937.154122318927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0">
        <f>+[1]data1cf!AA909</f>
        <v>-92233.192162613006</v>
      </c>
      <c r="C910" s="160">
        <f>+[1]data1cf!AB909</f>
        <v>-7524.0339380827218</v>
      </c>
      <c r="D910" s="160">
        <f>+[1]data1cf!AC909</f>
        <v>-3464.3296671348457</v>
      </c>
      <c r="E910" s="160">
        <f>+[1]data1cf!AD909</f>
        <v>-3163.4517380724719</v>
      </c>
      <c r="F910" s="160">
        <f>+[1]data1cf!AE909</f>
        <v>-3329.0833698358865</v>
      </c>
      <c r="G910" s="160">
        <f>+[1]data1cf!AF909</f>
        <v>-3614.3093488764243</v>
      </c>
      <c r="H910" s="160">
        <f>+[1]data1cf!AG909</f>
        <v>-2375.5723128079535</v>
      </c>
      <c r="I910" s="160">
        <f>+[1]data1cf!AH909</f>
        <v>-2494.4879681763787</v>
      </c>
      <c r="J910" s="160">
        <f>+[1]data1cf!AI909</f>
        <v>-2506.9221707113688</v>
      </c>
      <c r="K910" s="160">
        <f>+[1]data1cf!AJ909</f>
        <v>-2516.1433728111256</v>
      </c>
      <c r="L910" s="160">
        <f>+[1]data1cf!AK909</f>
        <v>-2544.4161055917793</v>
      </c>
      <c r="M910" s="160">
        <f>+[1]data1cf!AL909</f>
        <v>-2542.922007113948</v>
      </c>
      <c r="N910" s="160">
        <f>+[1]data1cf!AM909</f>
        <v>-2560.5028381236857</v>
      </c>
      <c r="O910" s="160">
        <f>+[1]data1cf!AN909</f>
        <v>-2370.7223242458122</v>
      </c>
      <c r="P910" s="160">
        <f>+[1]data1cf!AO909</f>
        <v>-2332.311323649506</v>
      </c>
      <c r="Q910" s="160">
        <f>+[1]data1cf!AP909</f>
        <v>-2333.2573690734071</v>
      </c>
      <c r="R910" s="160">
        <f>+[1]data1cf!AQ909</f>
        <v>1057.8778208283059</v>
      </c>
      <c r="S910" s="160">
        <f>+[1]data1cf!AR909</f>
        <v>0</v>
      </c>
      <c r="T910" s="160">
        <f>+[1]data1cf!AS909</f>
        <v>0</v>
      </c>
      <c r="U910" s="160">
        <f>+[1]data1cf!AT909</f>
        <v>0</v>
      </c>
      <c r="V910" s="160">
        <f>+[1]data1cf!AU909</f>
        <v>0</v>
      </c>
      <c r="W910" s="160">
        <f>+[1]data1cf!AV909</f>
        <v>0</v>
      </c>
      <c r="X910" s="160">
        <f>+[1]data1cf!AW909</f>
        <v>0</v>
      </c>
      <c r="Y910" s="160">
        <f>+[1]data1cf!AX909</f>
        <v>0</v>
      </c>
      <c r="Z910" s="160">
        <f>+[1]data1cf!AY909</f>
        <v>0</v>
      </c>
      <c r="AA910" s="160">
        <f>+[1]data1cf!AZ909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7"/>
        <v>-95960.526985240474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0">
        <f>+[1]data1cf!AA910</f>
        <v>-92536.053714787617</v>
      </c>
      <c r="C911" s="160">
        <f>+[1]data1cf!AB910</f>
        <v>-7637.3081188618862</v>
      </c>
      <c r="D911" s="160">
        <f>+[1]data1cf!AC910</f>
        <v>-3551.1413589099329</v>
      </c>
      <c r="E911" s="160">
        <f>+[1]data1cf!AD910</f>
        <v>-3109.8232715951935</v>
      </c>
      <c r="F911" s="160">
        <f>+[1]data1cf!AE910</f>
        <v>-3462.2399744265485</v>
      </c>
      <c r="G911" s="160">
        <f>+[1]data1cf!AF910</f>
        <v>-3646.9764330126982</v>
      </c>
      <c r="H911" s="160">
        <f>+[1]data1cf!AG910</f>
        <v>-2368.236327604408</v>
      </c>
      <c r="I911" s="160">
        <f>+[1]data1cf!AH910</f>
        <v>-2487.5405664587352</v>
      </c>
      <c r="J911" s="160">
        <f>+[1]data1cf!AI910</f>
        <v>-2499.9747689937249</v>
      </c>
      <c r="K911" s="160">
        <f>+[1]data1cf!AJ910</f>
        <v>-2509.1841958363334</v>
      </c>
      <c r="L911" s="160">
        <f>+[1]data1cf!AK910</f>
        <v>-2537.4687038741354</v>
      </c>
      <c r="M911" s="160">
        <f>+[1]data1cf!AL910</f>
        <v>-2535.9628301391558</v>
      </c>
      <c r="N911" s="160">
        <f>+[1]data1cf!AM910</f>
        <v>-2553.5554364060417</v>
      </c>
      <c r="O911" s="160">
        <f>+[1]data1cf!AN910</f>
        <v>-2363.7631472710195</v>
      </c>
      <c r="P911" s="160">
        <f>+[1]data1cf!AO910</f>
        <v>-2325.363921931862</v>
      </c>
      <c r="Q911" s="160">
        <f>+[1]data1cf!AP910</f>
        <v>-2326.2981920986149</v>
      </c>
      <c r="R911" s="160">
        <f>+[1]data1cf!AQ910</f>
        <v>1061.3515216871278</v>
      </c>
      <c r="S911" s="160">
        <f>+[1]data1cf!AR910</f>
        <v>0</v>
      </c>
      <c r="T911" s="160">
        <f>+[1]data1cf!AS910</f>
        <v>0</v>
      </c>
      <c r="U911" s="160">
        <f>+[1]data1cf!AT910</f>
        <v>0</v>
      </c>
      <c r="V911" s="160">
        <f>+[1]data1cf!AU910</f>
        <v>0</v>
      </c>
      <c r="W911" s="160">
        <f>+[1]data1cf!AV910</f>
        <v>0</v>
      </c>
      <c r="X911" s="160">
        <f>+[1]data1cf!AW910</f>
        <v>0</v>
      </c>
      <c r="Y911" s="160">
        <f>+[1]data1cf!AX910</f>
        <v>0</v>
      </c>
      <c r="Z911" s="160">
        <f>+[1]data1cf!AY910</f>
        <v>0</v>
      </c>
      <c r="AA911" s="160">
        <f>+[1]data1cf!AZ910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7"/>
        <v>-96389.771827621153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0">
        <f>+[1]data1cf!AA911</f>
        <v>-93954.47019441727</v>
      </c>
      <c r="C912" s="160">
        <f>+[1]data1cf!AB911</f>
        <v>-7532.9200585366116</v>
      </c>
      <c r="D912" s="160">
        <f>+[1]data1cf!AC911</f>
        <v>-3431.620038692342</v>
      </c>
      <c r="E912" s="160">
        <f>+[1]data1cf!AD911</f>
        <v>-3045.153442766506</v>
      </c>
      <c r="F912" s="160">
        <f>+[1]data1cf!AE911</f>
        <v>-3451.7488950177512</v>
      </c>
      <c r="G912" s="160">
        <f>+[1]data1cf!AF911</f>
        <v>-3609.2825832271938</v>
      </c>
      <c r="H912" s="160">
        <f>+[1]data1cf!AG911</f>
        <v>-2333.8791032148633</v>
      </c>
      <c r="I912" s="160">
        <f>+[1]data1cf!AH911</f>
        <v>-2455.0032271492146</v>
      </c>
      <c r="J912" s="160">
        <f>+[1]data1cf!AI911</f>
        <v>-2467.4374296842043</v>
      </c>
      <c r="K912" s="160">
        <f>+[1]data1cf!AJ911</f>
        <v>-2476.5917084940847</v>
      </c>
      <c r="L912" s="160">
        <f>+[1]data1cf!AK911</f>
        <v>-2504.9313645646148</v>
      </c>
      <c r="M912" s="160">
        <f>+[1]data1cf!AL911</f>
        <v>-2503.3703427969072</v>
      </c>
      <c r="N912" s="160">
        <f>+[1]data1cf!AM911</f>
        <v>-2521.0180970965212</v>
      </c>
      <c r="O912" s="160">
        <f>+[1]data1cf!AN911</f>
        <v>-2331.1706599287709</v>
      </c>
      <c r="P912" s="160">
        <f>+[1]data1cf!AO911</f>
        <v>-2292.8265826223414</v>
      </c>
      <c r="Q912" s="160">
        <f>+[1]data1cf!AP911</f>
        <v>-2293.7057047563658</v>
      </c>
      <c r="R912" s="160">
        <f>+[1]data1cf!AQ911</f>
        <v>1077.6201913418884</v>
      </c>
      <c r="S912" s="160">
        <f>+[1]data1cf!AR911</f>
        <v>0</v>
      </c>
      <c r="T912" s="160">
        <f>+[1]data1cf!AS911</f>
        <v>0</v>
      </c>
      <c r="U912" s="160">
        <f>+[1]data1cf!AT911</f>
        <v>0</v>
      </c>
      <c r="V912" s="160">
        <f>+[1]data1cf!AU911</f>
        <v>0</v>
      </c>
      <c r="W912" s="160">
        <f>+[1]data1cf!AV911</f>
        <v>0</v>
      </c>
      <c r="X912" s="160">
        <f>+[1]data1cf!AW911</f>
        <v>0</v>
      </c>
      <c r="Y912" s="160">
        <f>+[1]data1cf!AX911</f>
        <v>0</v>
      </c>
      <c r="Z912" s="160">
        <f>+[1]data1cf!AY911</f>
        <v>0</v>
      </c>
      <c r="AA912" s="160">
        <f>+[1]data1cf!AZ911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7"/>
        <v>-97310.00774639679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0">
        <f>+[1]data1cf!AA912</f>
        <v>-97014.460354537907</v>
      </c>
      <c r="C913" s="160">
        <f>+[1]data1cf!AB912</f>
        <v>-7425.3919830921404</v>
      </c>
      <c r="D913" s="160">
        <f>+[1]data1cf!AC912</f>
        <v>-3292.6692602968769</v>
      </c>
      <c r="E913" s="160">
        <f>+[1]data1cf!AD912</f>
        <v>-3022.3001862773854</v>
      </c>
      <c r="F913" s="160">
        <f>+[1]data1cf!AE912</f>
        <v>-3338.3823595473841</v>
      </c>
      <c r="G913" s="160">
        <f>+[1]data1cf!AF912</f>
        <v>-3559.2643586748627</v>
      </c>
      <c r="H913" s="160">
        <f>+[1]data1cf!AG912</f>
        <v>-2259.7592871587826</v>
      </c>
      <c r="I913" s="160">
        <f>+[1]data1cf!AH912</f>
        <v>-2384.8095008681748</v>
      </c>
      <c r="J913" s="160">
        <f>+[1]data1cf!AI912</f>
        <v>-2397.243703403165</v>
      </c>
      <c r="K913" s="160">
        <f>+[1]data1cf!AJ912</f>
        <v>-2406.2790097956199</v>
      </c>
      <c r="L913" s="160">
        <f>+[1]data1cf!AK912</f>
        <v>-2434.7376382835755</v>
      </c>
      <c r="M913" s="160">
        <f>+[1]data1cf!AL912</f>
        <v>-2433.0576440984423</v>
      </c>
      <c r="N913" s="160">
        <f>+[1]data1cf!AM912</f>
        <v>-2450.8243708154819</v>
      </c>
      <c r="O913" s="160">
        <f>+[1]data1cf!AN912</f>
        <v>-2260.8579612303065</v>
      </c>
      <c r="P913" s="160">
        <f>+[1]data1cf!AO912</f>
        <v>-2222.6328563413022</v>
      </c>
      <c r="Q913" s="160">
        <f>+[1]data1cf!AP912</f>
        <v>-2223.3930060579014</v>
      </c>
      <c r="R913" s="160">
        <f>+[1]data1cf!AQ912</f>
        <v>1112.7170544824078</v>
      </c>
      <c r="S913" s="160">
        <f>+[1]data1cf!AR912</f>
        <v>0</v>
      </c>
      <c r="T913" s="160">
        <f>+[1]data1cf!AS912</f>
        <v>0</v>
      </c>
      <c r="U913" s="160">
        <f>+[1]data1cf!AT912</f>
        <v>0</v>
      </c>
      <c r="V913" s="160">
        <f>+[1]data1cf!AU912</f>
        <v>0</v>
      </c>
      <c r="W913" s="160">
        <f>+[1]data1cf!AV912</f>
        <v>0</v>
      </c>
      <c r="X913" s="160">
        <f>+[1]data1cf!AW912</f>
        <v>0</v>
      </c>
      <c r="Y913" s="160">
        <f>+[1]data1cf!AX912</f>
        <v>0</v>
      </c>
      <c r="Z913" s="160">
        <f>+[1]data1cf!AY912</f>
        <v>0</v>
      </c>
      <c r="AA913" s="160">
        <f>+[1]data1cf!AZ912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7"/>
        <v>-99492.731298356885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0">
        <f>+[1]data1cf!AA913</f>
        <v>-85385.904826207974</v>
      </c>
      <c r="C914" s="160">
        <f>+[1]data1cf!AB913</f>
        <v>-7664.7678652680588</v>
      </c>
      <c r="D914" s="160">
        <f>+[1]data1cf!AC913</f>
        <v>-3772.2820189123286</v>
      </c>
      <c r="E914" s="160">
        <f>+[1]data1cf!AD913</f>
        <v>-3297.8132771550854</v>
      </c>
      <c r="F914" s="160">
        <f>+[1]data1cf!AE913</f>
        <v>-3653.7692592697108</v>
      </c>
      <c r="G914" s="160">
        <f>+[1]data1cf!AF913</f>
        <v>-3788.1245945189385</v>
      </c>
      <c r="H914" s="160">
        <f>+[1]data1cf!AG913</f>
        <v>-2541.4289500193172</v>
      </c>
      <c r="I914" s="160">
        <f>+[1]data1cf!AH913</f>
        <v>-2651.5592618436413</v>
      </c>
      <c r="J914" s="160">
        <f>+[1]data1cf!AI913</f>
        <v>-2663.993464378631</v>
      </c>
      <c r="K914" s="160">
        <f>+[1]data1cf!AJ913</f>
        <v>-2673.4808890100276</v>
      </c>
      <c r="L914" s="160">
        <f>+[1]data1cf!AK913</f>
        <v>-2701.4873992590415</v>
      </c>
      <c r="M914" s="160">
        <f>+[1]data1cf!AL913</f>
        <v>-2700.25952331285</v>
      </c>
      <c r="N914" s="160">
        <f>+[1]data1cf!AM913</f>
        <v>-2717.5741317909478</v>
      </c>
      <c r="O914" s="160">
        <f>+[1]data1cf!AN913</f>
        <v>-2528.0598404447137</v>
      </c>
      <c r="P914" s="160">
        <f>+[1]data1cf!AO913</f>
        <v>-2489.3826173167681</v>
      </c>
      <c r="Q914" s="160">
        <f>+[1]data1cf!AP913</f>
        <v>-2490.5948852723091</v>
      </c>
      <c r="R914" s="160">
        <f>+[1]data1cf!AQ913</f>
        <v>979.34217399467491</v>
      </c>
      <c r="S914" s="160">
        <f>+[1]data1cf!AR913</f>
        <v>0</v>
      </c>
      <c r="T914" s="160">
        <f>+[1]data1cf!AS913</f>
        <v>0</v>
      </c>
      <c r="U914" s="160">
        <f>+[1]data1cf!AT913</f>
        <v>0</v>
      </c>
      <c r="V914" s="160">
        <f>+[1]data1cf!AU913</f>
        <v>0</v>
      </c>
      <c r="W914" s="160">
        <f>+[1]data1cf!AV913</f>
        <v>0</v>
      </c>
      <c r="X914" s="160">
        <f>+[1]data1cf!AW913</f>
        <v>0</v>
      </c>
      <c r="Y914" s="160">
        <f>+[1]data1cf!AX913</f>
        <v>0</v>
      </c>
      <c r="Z914" s="160">
        <f>+[1]data1cf!AY913</f>
        <v>0</v>
      </c>
      <c r="AA914" s="160">
        <f>+[1]data1cf!AZ913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7"/>
        <v>-91107.813010013648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0">
        <f>+[1]data1cf!AA914</f>
        <v>-101378.78891287316</v>
      </c>
      <c r="C915" s="160">
        <f>+[1]data1cf!AB914</f>
        <v>-7290.7145488167089</v>
      </c>
      <c r="D915" s="160">
        <f>+[1]data1cf!AC914</f>
        <v>-3223.0439299272289</v>
      </c>
      <c r="E915" s="160">
        <f>+[1]data1cf!AD914</f>
        <v>-2857.9488853861149</v>
      </c>
      <c r="F915" s="160">
        <f>+[1]data1cf!AE914</f>
        <v>-3081.1803132995392</v>
      </c>
      <c r="G915" s="160">
        <f>+[1]data1cf!AF914</f>
        <v>-3380.3151189724313</v>
      </c>
      <c r="H915" s="160">
        <f>+[1]data1cf!AG914</f>
        <v>-2154.045473379932</v>
      </c>
      <c r="I915" s="160">
        <f>+[1]data1cf!AH914</f>
        <v>-2284.6952952028114</v>
      </c>
      <c r="J915" s="160">
        <f>+[1]data1cf!AI914</f>
        <v>-2297.1294977378011</v>
      </c>
      <c r="K915" s="160">
        <f>+[1]data1cf!AJ914</f>
        <v>-2305.9951190359075</v>
      </c>
      <c r="L915" s="160">
        <f>+[1]data1cf!AK914</f>
        <v>-2334.6234326182116</v>
      </c>
      <c r="M915" s="160">
        <f>+[1]data1cf!AL914</f>
        <v>-2332.7737533387303</v>
      </c>
      <c r="N915" s="160">
        <f>+[1]data1cf!AM914</f>
        <v>-2350.710165150118</v>
      </c>
      <c r="O915" s="160">
        <f>+[1]data1cf!AN914</f>
        <v>-2160.5740704705941</v>
      </c>
      <c r="P915" s="160">
        <f>+[1]data1cf!AO914</f>
        <v>-2122.5186506759383</v>
      </c>
      <c r="Q915" s="160">
        <f>+[1]data1cf!AP914</f>
        <v>-2123.109115298189</v>
      </c>
      <c r="R915" s="160">
        <f>+[1]data1cf!AQ914</f>
        <v>1162.77415731509</v>
      </c>
      <c r="S915" s="160">
        <f>+[1]data1cf!AR914</f>
        <v>0</v>
      </c>
      <c r="T915" s="160">
        <f>+[1]data1cf!AS914</f>
        <v>0</v>
      </c>
      <c r="U915" s="160">
        <f>+[1]data1cf!AT914</f>
        <v>0</v>
      </c>
      <c r="V915" s="160">
        <f>+[1]data1cf!AU914</f>
        <v>0</v>
      </c>
      <c r="W915" s="160">
        <f>+[1]data1cf!AV914</f>
        <v>0</v>
      </c>
      <c r="X915" s="160">
        <f>+[1]data1cf!AW914</f>
        <v>0</v>
      </c>
      <c r="Y915" s="160">
        <f>+[1]data1cf!AX914</f>
        <v>0</v>
      </c>
      <c r="Z915" s="160">
        <f>+[1]data1cf!AY914</f>
        <v>0</v>
      </c>
      <c r="AA915" s="160">
        <f>+[1]data1cf!AZ914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7"/>
        <v>-102536.74539717188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0">
        <f>+[1]data1cf!AA915</f>
        <v>-103238.01827446466</v>
      </c>
      <c r="C916" s="160">
        <f>+[1]data1cf!AB915</f>
        <v>-7330.7536204613243</v>
      </c>
      <c r="D916" s="160">
        <f>+[1]data1cf!AC915</f>
        <v>-3098.9760628524</v>
      </c>
      <c r="E916" s="160">
        <f>+[1]data1cf!AD915</f>
        <v>-2720.3117770223816</v>
      </c>
      <c r="F916" s="160">
        <f>+[1]data1cf!AE915</f>
        <v>-3110.0865904146613</v>
      </c>
      <c r="G916" s="160">
        <f>+[1]data1cf!AF915</f>
        <v>-3338.274566269105</v>
      </c>
      <c r="H916" s="160">
        <f>+[1]data1cf!AG915</f>
        <v>-2109.010773568416</v>
      </c>
      <c r="I916" s="160">
        <f>+[1]data1cf!AH915</f>
        <v>-2242.0460610313912</v>
      </c>
      <c r="J916" s="160">
        <f>+[1]data1cf!AI915</f>
        <v>-2254.4802635663809</v>
      </c>
      <c r="K916" s="160">
        <f>+[1]data1cf!AJ915</f>
        <v>-2263.2735980269094</v>
      </c>
      <c r="L916" s="160">
        <f>+[1]data1cf!AK915</f>
        <v>-2291.9741984467914</v>
      </c>
      <c r="M916" s="160">
        <f>+[1]data1cf!AL915</f>
        <v>-2290.0522323297319</v>
      </c>
      <c r="N916" s="160">
        <f>+[1]data1cf!AM915</f>
        <v>-2308.0609309786978</v>
      </c>
      <c r="O916" s="160">
        <f>+[1]data1cf!AN915</f>
        <v>-2117.8525494615956</v>
      </c>
      <c r="P916" s="160">
        <f>+[1]data1cf!AO915</f>
        <v>-2079.8694165045181</v>
      </c>
      <c r="Q916" s="160">
        <f>+[1]data1cf!AP915</f>
        <v>-2080.3875942891909</v>
      </c>
      <c r="R916" s="160">
        <f>+[1]data1cf!AQ915</f>
        <v>1184.0987744007998</v>
      </c>
      <c r="S916" s="160">
        <f>+[1]data1cf!AR915</f>
        <v>0</v>
      </c>
      <c r="T916" s="160">
        <f>+[1]data1cf!AS915</f>
        <v>0</v>
      </c>
      <c r="U916" s="160">
        <f>+[1]data1cf!AT915</f>
        <v>0</v>
      </c>
      <c r="V916" s="160">
        <f>+[1]data1cf!AU915</f>
        <v>0</v>
      </c>
      <c r="W916" s="160">
        <f>+[1]data1cf!AV915</f>
        <v>0</v>
      </c>
      <c r="X916" s="160">
        <f>+[1]data1cf!AW915</f>
        <v>0</v>
      </c>
      <c r="Y916" s="160">
        <f>+[1]data1cf!AX915</f>
        <v>0</v>
      </c>
      <c r="Z916" s="160">
        <f>+[1]data1cf!AY915</f>
        <v>0</v>
      </c>
      <c r="AA916" s="160">
        <f>+[1]data1cf!AZ915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8">SUMPRODUCT(B916:AJ916,PVCapPrice)</f>
        <v>-103888.61164129827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0">
        <f>+[1]data1cf!AA916</f>
        <v>-87631.83873514265</v>
      </c>
      <c r="C917" s="160">
        <f>+[1]data1cf!AB916</f>
        <v>-7617.6063600103989</v>
      </c>
      <c r="D917" s="160">
        <f>+[1]data1cf!AC916</f>
        <v>-3652.2951571666058</v>
      </c>
      <c r="E917" s="160">
        <f>+[1]data1cf!AD916</f>
        <v>-3298.8748551215413</v>
      </c>
      <c r="F917" s="160">
        <f>+[1]data1cf!AE916</f>
        <v>-3643.6183987885224</v>
      </c>
      <c r="G917" s="160">
        <f>+[1]data1cf!AF916</f>
        <v>-3802.5305941003257</v>
      </c>
      <c r="H917" s="160">
        <f>+[1]data1cf!AG916</f>
        <v>-2487.0273998529633</v>
      </c>
      <c r="I917" s="160">
        <f>+[1]data1cf!AH916</f>
        <v>-2600.0393347198069</v>
      </c>
      <c r="J917" s="160">
        <f>+[1]data1cf!AI916</f>
        <v>-2612.4735372547966</v>
      </c>
      <c r="K917" s="160">
        <f>+[1]data1cf!AJ916</f>
        <v>-2621.8736399758136</v>
      </c>
      <c r="L917" s="160">
        <f>+[1]data1cf!AK916</f>
        <v>-2649.9674721352071</v>
      </c>
      <c r="M917" s="160">
        <f>+[1]data1cf!AL916</f>
        <v>-2648.6522742786365</v>
      </c>
      <c r="N917" s="160">
        <f>+[1]data1cf!AM916</f>
        <v>-2666.0542046671135</v>
      </c>
      <c r="O917" s="160">
        <f>+[1]data1cf!AN916</f>
        <v>-2476.4525914104997</v>
      </c>
      <c r="P917" s="160">
        <f>+[1]data1cf!AO916</f>
        <v>-2437.8626901929338</v>
      </c>
      <c r="Q917" s="160">
        <f>+[1]data1cf!AP916</f>
        <v>-2438.9876362380951</v>
      </c>
      <c r="R917" s="160">
        <f>+[1]data1cf!AQ916</f>
        <v>1005.1021375565921</v>
      </c>
      <c r="S917" s="160">
        <f>+[1]data1cf!AR916</f>
        <v>0</v>
      </c>
      <c r="T917" s="160">
        <f>+[1]data1cf!AS916</f>
        <v>0</v>
      </c>
      <c r="U917" s="160">
        <f>+[1]data1cf!AT916</f>
        <v>0</v>
      </c>
      <c r="V917" s="160">
        <f>+[1]data1cf!AU916</f>
        <v>0</v>
      </c>
      <c r="W917" s="160">
        <f>+[1]data1cf!AV916</f>
        <v>0</v>
      </c>
      <c r="X917" s="160">
        <f>+[1]data1cf!AW916</f>
        <v>0</v>
      </c>
      <c r="Y917" s="160">
        <f>+[1]data1cf!AX916</f>
        <v>0</v>
      </c>
      <c r="Z917" s="160">
        <f>+[1]data1cf!AY916</f>
        <v>0</v>
      </c>
      <c r="AA917" s="160">
        <f>+[1]data1cf!AZ916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8"/>
        <v>-92788.731670360197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0">
        <f>+[1]data1cf!AA917</f>
        <v>-95930.913077532736</v>
      </c>
      <c r="C918" s="160">
        <f>+[1]data1cf!AB917</f>
        <v>-7479.9655105108768</v>
      </c>
      <c r="D918" s="160">
        <f>+[1]data1cf!AC917</f>
        <v>-3384.7469126916449</v>
      </c>
      <c r="E918" s="160">
        <f>+[1]data1cf!AD917</f>
        <v>-3116.1855777435267</v>
      </c>
      <c r="F918" s="160">
        <f>+[1]data1cf!AE917</f>
        <v>-3254.3144798527219</v>
      </c>
      <c r="G918" s="160">
        <f>+[1]data1cf!AF917</f>
        <v>-3612.2455418907412</v>
      </c>
      <c r="H918" s="160">
        <f>+[1]data1cf!AG917</f>
        <v>-2286.0052293537483</v>
      </c>
      <c r="I918" s="160">
        <f>+[1]data1cf!AH917</f>
        <v>-2409.665208564852</v>
      </c>
      <c r="J918" s="160">
        <f>+[1]data1cf!AI917</f>
        <v>-2422.0994110998417</v>
      </c>
      <c r="K918" s="160">
        <f>+[1]data1cf!AJ917</f>
        <v>-2431.1768458104266</v>
      </c>
      <c r="L918" s="160">
        <f>+[1]data1cf!AK917</f>
        <v>-2459.5933459802523</v>
      </c>
      <c r="M918" s="160">
        <f>+[1]data1cf!AL917</f>
        <v>-2457.955480113249</v>
      </c>
      <c r="N918" s="160">
        <f>+[1]data1cf!AM917</f>
        <v>-2475.6800785121586</v>
      </c>
      <c r="O918" s="160">
        <f>+[1]data1cf!AN917</f>
        <v>-2285.7557972451132</v>
      </c>
      <c r="P918" s="160">
        <f>+[1]data1cf!AO917</f>
        <v>-2247.4885640379789</v>
      </c>
      <c r="Q918" s="160">
        <f>+[1]data1cf!AP917</f>
        <v>-2248.2908420727081</v>
      </c>
      <c r="R918" s="160">
        <f>+[1]data1cf!AQ917</f>
        <v>1100.2892006340694</v>
      </c>
      <c r="S918" s="160">
        <f>+[1]data1cf!AR917</f>
        <v>0</v>
      </c>
      <c r="T918" s="160">
        <f>+[1]data1cf!AS917</f>
        <v>0</v>
      </c>
      <c r="U918" s="160">
        <f>+[1]data1cf!AT917</f>
        <v>0</v>
      </c>
      <c r="V918" s="160">
        <f>+[1]data1cf!AU917</f>
        <v>0</v>
      </c>
      <c r="W918" s="160">
        <f>+[1]data1cf!AV917</f>
        <v>0</v>
      </c>
      <c r="X918" s="160">
        <f>+[1]data1cf!AW917</f>
        <v>0</v>
      </c>
      <c r="Y918" s="160">
        <f>+[1]data1cf!AX917</f>
        <v>0</v>
      </c>
      <c r="Z918" s="160">
        <f>+[1]data1cf!AY917</f>
        <v>0</v>
      </c>
      <c r="AA918" s="160">
        <f>+[1]data1cf!AZ917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8"/>
        <v>-98762.030132363041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0">
        <f>+[1]data1cf!AA918</f>
        <v>-93384.682254067011</v>
      </c>
      <c r="C919" s="160">
        <f>+[1]data1cf!AB918</f>
        <v>-7597.6679113676037</v>
      </c>
      <c r="D919" s="160">
        <f>+[1]data1cf!AC918</f>
        <v>-3472.4664980316375</v>
      </c>
      <c r="E919" s="160">
        <f>+[1]data1cf!AD918</f>
        <v>-3058.3622412682607</v>
      </c>
      <c r="F919" s="160">
        <f>+[1]data1cf!AE918</f>
        <v>-3317.4213047717521</v>
      </c>
      <c r="G919" s="160">
        <f>+[1]data1cf!AF918</f>
        <v>-3717.8683447459498</v>
      </c>
      <c r="H919" s="160">
        <f>+[1]data1cf!AG918</f>
        <v>-2347.6806434551331</v>
      </c>
      <c r="I919" s="160">
        <f>+[1]data1cf!AH918</f>
        <v>-2468.0737066704969</v>
      </c>
      <c r="J919" s="160">
        <f>+[1]data1cf!AI918</f>
        <v>-2480.5079092054866</v>
      </c>
      <c r="K919" s="160">
        <f>+[1]data1cf!AJ918</f>
        <v>-2489.6843413704883</v>
      </c>
      <c r="L919" s="160">
        <f>+[1]data1cf!AK918</f>
        <v>-2518.0018440858971</v>
      </c>
      <c r="M919" s="160">
        <f>+[1]data1cf!AL918</f>
        <v>-2516.4629756733111</v>
      </c>
      <c r="N919" s="160">
        <f>+[1]data1cf!AM918</f>
        <v>-2534.0885766178035</v>
      </c>
      <c r="O919" s="160">
        <f>+[1]data1cf!AN918</f>
        <v>-2344.2632928051744</v>
      </c>
      <c r="P919" s="160">
        <f>+[1]data1cf!AO918</f>
        <v>-2305.8970621436238</v>
      </c>
      <c r="Q919" s="160">
        <f>+[1]data1cf!AP918</f>
        <v>-2306.7983376327697</v>
      </c>
      <c r="R919" s="160">
        <f>+[1]data1cf!AQ918</f>
        <v>1071.084951581247</v>
      </c>
      <c r="S919" s="160">
        <f>+[1]data1cf!AR918</f>
        <v>0</v>
      </c>
      <c r="T919" s="160">
        <f>+[1]data1cf!AS918</f>
        <v>0</v>
      </c>
      <c r="U919" s="160">
        <f>+[1]data1cf!AT918</f>
        <v>0</v>
      </c>
      <c r="V919" s="160">
        <f>+[1]data1cf!AU918</f>
        <v>0</v>
      </c>
      <c r="W919" s="160">
        <f>+[1]data1cf!AV918</f>
        <v>0</v>
      </c>
      <c r="X919" s="160">
        <f>+[1]data1cf!AW918</f>
        <v>0</v>
      </c>
      <c r="Y919" s="160">
        <f>+[1]data1cf!AX918</f>
        <v>0</v>
      </c>
      <c r="Z919" s="160">
        <f>+[1]data1cf!AY918</f>
        <v>0</v>
      </c>
      <c r="AA919" s="160">
        <f>+[1]data1cf!AZ918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8"/>
        <v>-96917.538010202319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0">
        <f>+[1]data1cf!AA919</f>
        <v>-95549.268820737154</v>
      </c>
      <c r="C920" s="160">
        <f>+[1]data1cf!AB919</f>
        <v>-7435.8073043221793</v>
      </c>
      <c r="D920" s="160">
        <f>+[1]data1cf!AC919</f>
        <v>-3328.6332727129293</v>
      </c>
      <c r="E920" s="160">
        <f>+[1]data1cf!AD919</f>
        <v>-2982.4675194417896</v>
      </c>
      <c r="F920" s="160">
        <f>+[1]data1cf!AE919</f>
        <v>-3324.3462869865762</v>
      </c>
      <c r="G920" s="160">
        <f>+[1]data1cf!AF919</f>
        <v>-3570.4976463498097</v>
      </c>
      <c r="H920" s="160">
        <f>+[1]data1cf!AG919</f>
        <v>-2295.2495081364727</v>
      </c>
      <c r="I920" s="160">
        <f>+[1]data1cf!AH919</f>
        <v>-2418.4198225003374</v>
      </c>
      <c r="J920" s="160">
        <f>+[1]data1cf!AI919</f>
        <v>-2430.8540250353271</v>
      </c>
      <c r="K920" s="160">
        <f>+[1]data1cf!AJ919</f>
        <v>-2439.9462980746162</v>
      </c>
      <c r="L920" s="160">
        <f>+[1]data1cf!AK919</f>
        <v>-2468.3479599157376</v>
      </c>
      <c r="M920" s="160">
        <f>+[1]data1cf!AL919</f>
        <v>-2466.7249323774386</v>
      </c>
      <c r="N920" s="160">
        <f>+[1]data1cf!AM919</f>
        <v>-2484.434692447644</v>
      </c>
      <c r="O920" s="160">
        <f>+[1]data1cf!AN919</f>
        <v>-2294.5252495093027</v>
      </c>
      <c r="P920" s="160">
        <f>+[1]data1cf!AO919</f>
        <v>-2256.2431779734643</v>
      </c>
      <c r="Q920" s="160">
        <f>+[1]data1cf!AP919</f>
        <v>-2257.0602943368976</v>
      </c>
      <c r="R920" s="160">
        <f>+[1]data1cf!AQ919</f>
        <v>1095.9118936663267</v>
      </c>
      <c r="S920" s="160">
        <f>+[1]data1cf!AR919</f>
        <v>0</v>
      </c>
      <c r="T920" s="160">
        <f>+[1]data1cf!AS919</f>
        <v>0</v>
      </c>
      <c r="U920" s="160">
        <f>+[1]data1cf!AT919</f>
        <v>0</v>
      </c>
      <c r="V920" s="160">
        <f>+[1]data1cf!AU919</f>
        <v>0</v>
      </c>
      <c r="W920" s="160">
        <f>+[1]data1cf!AV919</f>
        <v>0</v>
      </c>
      <c r="X920" s="160">
        <f>+[1]data1cf!AW919</f>
        <v>0</v>
      </c>
      <c r="Y920" s="160">
        <f>+[1]data1cf!AX919</f>
        <v>0</v>
      </c>
      <c r="Z920" s="160">
        <f>+[1]data1cf!AY919</f>
        <v>0</v>
      </c>
      <c r="AA920" s="160">
        <f>+[1]data1cf!AZ919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8"/>
        <v>-98330.748869565636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0">
        <f>+[1]data1cf!AA920</f>
        <v>-100001.77542637185</v>
      </c>
      <c r="C921" s="160">
        <f>+[1]data1cf!AB920</f>
        <v>-7408.0616785795255</v>
      </c>
      <c r="D921" s="160">
        <f>+[1]data1cf!AC920</f>
        <v>-3267.8890672973798</v>
      </c>
      <c r="E921" s="160">
        <f>+[1]data1cf!AD920</f>
        <v>-2789.7809946795232</v>
      </c>
      <c r="F921" s="160">
        <f>+[1]data1cf!AE920</f>
        <v>-3078.6311624729315</v>
      </c>
      <c r="G921" s="160">
        <f>+[1]data1cf!AF920</f>
        <v>-3425.3926540793686</v>
      </c>
      <c r="H921" s="160">
        <f>+[1]data1cf!AG920</f>
        <v>-2187.3998245332036</v>
      </c>
      <c r="I921" s="160">
        <f>+[1]data1cf!AH920</f>
        <v>-2316.2828829723621</v>
      </c>
      <c r="J921" s="160">
        <f>+[1]data1cf!AI920</f>
        <v>-2328.7170855073518</v>
      </c>
      <c r="K921" s="160">
        <f>+[1]data1cf!AJ920</f>
        <v>-2337.6362450898137</v>
      </c>
      <c r="L921" s="160">
        <f>+[1]data1cf!AK920</f>
        <v>-2366.2110203877623</v>
      </c>
      <c r="M921" s="160">
        <f>+[1]data1cf!AL920</f>
        <v>-2364.4148793926361</v>
      </c>
      <c r="N921" s="160">
        <f>+[1]data1cf!AM920</f>
        <v>-2382.2977529196687</v>
      </c>
      <c r="O921" s="160">
        <f>+[1]data1cf!AN920</f>
        <v>-2192.2151965245002</v>
      </c>
      <c r="P921" s="160">
        <f>+[1]data1cf!AO920</f>
        <v>-2154.106238445489</v>
      </c>
      <c r="Q921" s="160">
        <f>+[1]data1cf!AP920</f>
        <v>-2154.7502413520951</v>
      </c>
      <c r="R921" s="160">
        <f>+[1]data1cf!AQ920</f>
        <v>1146.9803634303144</v>
      </c>
      <c r="S921" s="160">
        <f>+[1]data1cf!AR920</f>
        <v>0</v>
      </c>
      <c r="T921" s="160">
        <f>+[1]data1cf!AS920</f>
        <v>0</v>
      </c>
      <c r="U921" s="160">
        <f>+[1]data1cf!AT920</f>
        <v>0</v>
      </c>
      <c r="V921" s="160">
        <f>+[1]data1cf!AU920</f>
        <v>0</v>
      </c>
      <c r="W921" s="160">
        <f>+[1]data1cf!AV920</f>
        <v>0</v>
      </c>
      <c r="X921" s="160">
        <f>+[1]data1cf!AW920</f>
        <v>0</v>
      </c>
      <c r="Y921" s="160">
        <f>+[1]data1cf!AX920</f>
        <v>0</v>
      </c>
      <c r="Z921" s="160">
        <f>+[1]data1cf!AY920</f>
        <v>0</v>
      </c>
      <c r="AA921" s="160">
        <f>+[1]data1cf!AZ920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8"/>
        <v>-101533.65293969332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0">
        <f>+[1]data1cf!AA921</f>
        <v>-89041.826054911042</v>
      </c>
      <c r="C922" s="160">
        <f>+[1]data1cf!AB921</f>
        <v>-7562.3363668684315</v>
      </c>
      <c r="D922" s="160">
        <f>+[1]data1cf!AC921</f>
        <v>-3532.1523352540958</v>
      </c>
      <c r="E922" s="160">
        <f>+[1]data1cf!AD921</f>
        <v>-3304.2995688708147</v>
      </c>
      <c r="F922" s="160">
        <f>+[1]data1cf!AE921</f>
        <v>-3540.9655795130307</v>
      </c>
      <c r="G922" s="160">
        <f>+[1]data1cf!AF921</f>
        <v>-3697.9219368273662</v>
      </c>
      <c r="H922" s="160">
        <f>+[1]data1cf!AG921</f>
        <v>-2452.8743485965765</v>
      </c>
      <c r="I922" s="160">
        <f>+[1]data1cf!AH921</f>
        <v>-2567.6953535941757</v>
      </c>
      <c r="J922" s="160">
        <f>+[1]data1cf!AI921</f>
        <v>-2580.1295561291654</v>
      </c>
      <c r="K922" s="160">
        <f>+[1]data1cf!AJ921</f>
        <v>-2589.4748385431899</v>
      </c>
      <c r="L922" s="160">
        <f>+[1]data1cf!AK921</f>
        <v>-2617.6234910095759</v>
      </c>
      <c r="M922" s="160">
        <f>+[1]data1cf!AL921</f>
        <v>-2616.2534728460123</v>
      </c>
      <c r="N922" s="160">
        <f>+[1]data1cf!AM921</f>
        <v>-2633.7102235414823</v>
      </c>
      <c r="O922" s="160">
        <f>+[1]data1cf!AN921</f>
        <v>-2444.0537899778765</v>
      </c>
      <c r="P922" s="160">
        <f>+[1]data1cf!AO921</f>
        <v>-2405.5187090673026</v>
      </c>
      <c r="Q922" s="160">
        <f>+[1]data1cf!AP921</f>
        <v>-2406.5888348054714</v>
      </c>
      <c r="R922" s="160">
        <f>+[1]data1cf!AQ921</f>
        <v>1021.2741281194076</v>
      </c>
      <c r="S922" s="160">
        <f>+[1]data1cf!AR921</f>
        <v>0</v>
      </c>
      <c r="T922" s="160">
        <f>+[1]data1cf!AS921</f>
        <v>0</v>
      </c>
      <c r="U922" s="160">
        <f>+[1]data1cf!AT921</f>
        <v>0</v>
      </c>
      <c r="V922" s="160">
        <f>+[1]data1cf!AU921</f>
        <v>0</v>
      </c>
      <c r="W922" s="160">
        <f>+[1]data1cf!AV921</f>
        <v>0</v>
      </c>
      <c r="X922" s="160">
        <f>+[1]data1cf!AW921</f>
        <v>0</v>
      </c>
      <c r="Y922" s="160">
        <f>+[1]data1cf!AX921</f>
        <v>0</v>
      </c>
      <c r="Z922" s="160">
        <f>+[1]data1cf!AY921</f>
        <v>0</v>
      </c>
      <c r="AA922" s="160">
        <f>+[1]data1cf!AZ921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8"/>
        <v>-93704.297885527587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0">
        <f>+[1]data1cf!AA922</f>
        <v>-92125.772130557219</v>
      </c>
      <c r="C923" s="160">
        <f>+[1]data1cf!AB922</f>
        <v>-7541.5784988098558</v>
      </c>
      <c r="D923" s="160">
        <f>+[1]data1cf!AC922</f>
        <v>-3483.3485258876035</v>
      </c>
      <c r="E923" s="160">
        <f>+[1]data1cf!AD922</f>
        <v>-3173.9380582885956</v>
      </c>
      <c r="F923" s="160">
        <f>+[1]data1cf!AE922</f>
        <v>-3478.116541451036</v>
      </c>
      <c r="G923" s="160">
        <f>+[1]data1cf!AF922</f>
        <v>-3701.6807810230566</v>
      </c>
      <c r="H923" s="160">
        <f>+[1]data1cf!AG922</f>
        <v>-2378.1742666052164</v>
      </c>
      <c r="I923" s="160">
        <f>+[1]data1cf!AH922</f>
        <v>-2496.9520977757129</v>
      </c>
      <c r="J923" s="160">
        <f>+[1]data1cf!AI922</f>
        <v>-2509.3863003107026</v>
      </c>
      <c r="K923" s="160">
        <f>+[1]data1cf!AJ922</f>
        <v>-2518.6116789013058</v>
      </c>
      <c r="L923" s="160">
        <f>+[1]data1cf!AK922</f>
        <v>-2546.8802351911131</v>
      </c>
      <c r="M923" s="160">
        <f>+[1]data1cf!AL922</f>
        <v>-2545.3903132041287</v>
      </c>
      <c r="N923" s="160">
        <f>+[1]data1cf!AM922</f>
        <v>-2562.9669677230195</v>
      </c>
      <c r="O923" s="160">
        <f>+[1]data1cf!AN922</f>
        <v>-2373.190630335992</v>
      </c>
      <c r="P923" s="160">
        <f>+[1]data1cf!AO922</f>
        <v>-2334.7754532488398</v>
      </c>
      <c r="Q923" s="160">
        <f>+[1]data1cf!AP922</f>
        <v>-2335.7256751635878</v>
      </c>
      <c r="R923" s="160">
        <f>+[1]data1cf!AQ922</f>
        <v>1056.645756028639</v>
      </c>
      <c r="S923" s="160">
        <f>+[1]data1cf!AR922</f>
        <v>0</v>
      </c>
      <c r="T923" s="160">
        <f>+[1]data1cf!AS922</f>
        <v>0</v>
      </c>
      <c r="U923" s="160">
        <f>+[1]data1cf!AT922</f>
        <v>0</v>
      </c>
      <c r="V923" s="160">
        <f>+[1]data1cf!AU922</f>
        <v>0</v>
      </c>
      <c r="W923" s="160">
        <f>+[1]data1cf!AV922</f>
        <v>0</v>
      </c>
      <c r="X923" s="160">
        <f>+[1]data1cf!AW922</f>
        <v>0</v>
      </c>
      <c r="Y923" s="160">
        <f>+[1]data1cf!AX922</f>
        <v>0</v>
      </c>
      <c r="Z923" s="160">
        <f>+[1]data1cf!AY922</f>
        <v>0</v>
      </c>
      <c r="AA923" s="160">
        <f>+[1]data1cf!AZ922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8"/>
        <v>-96015.089371252092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0">
        <f>+[1]data1cf!AA923</f>
        <v>-89724.157523039801</v>
      </c>
      <c r="C924" s="160">
        <f>+[1]data1cf!AB923</f>
        <v>-7568.5865555860273</v>
      </c>
      <c r="D924" s="160">
        <f>+[1]data1cf!AC923</f>
        <v>-3576.1305594841779</v>
      </c>
      <c r="E924" s="160">
        <f>+[1]data1cf!AD923</f>
        <v>-3197.6426114956766</v>
      </c>
      <c r="F924" s="160">
        <f>+[1]data1cf!AE923</f>
        <v>-3396.1539266619475</v>
      </c>
      <c r="G924" s="160">
        <f>+[1]data1cf!AF923</f>
        <v>-3697.5939164096449</v>
      </c>
      <c r="H924" s="160">
        <f>+[1]data1cf!AG923</f>
        <v>-2436.3467520160093</v>
      </c>
      <c r="I924" s="160">
        <f>+[1]data1cf!AH923</f>
        <v>-2552.0432155804765</v>
      </c>
      <c r="J924" s="160">
        <f>+[1]data1cf!AI923</f>
        <v>-2564.4774181154662</v>
      </c>
      <c r="K924" s="160">
        <f>+[1]data1cf!AJ923</f>
        <v>-2573.7961714820099</v>
      </c>
      <c r="L924" s="160">
        <f>+[1]data1cf!AK923</f>
        <v>-2601.9713529958767</v>
      </c>
      <c r="M924" s="160">
        <f>+[1]data1cf!AL923</f>
        <v>-2600.5748057848323</v>
      </c>
      <c r="N924" s="160">
        <f>+[1]data1cf!AM923</f>
        <v>-2618.0580855277831</v>
      </c>
      <c r="O924" s="160">
        <f>+[1]data1cf!AN923</f>
        <v>-2428.375122916696</v>
      </c>
      <c r="P924" s="160">
        <f>+[1]data1cf!AO923</f>
        <v>-2389.8665710536034</v>
      </c>
      <c r="Q924" s="160">
        <f>+[1]data1cf!AP923</f>
        <v>-2390.9101677442914</v>
      </c>
      <c r="R924" s="160">
        <f>+[1]data1cf!AQ923</f>
        <v>1029.1001971262572</v>
      </c>
      <c r="S924" s="160">
        <f>+[1]data1cf!AR923</f>
        <v>0</v>
      </c>
      <c r="T924" s="160">
        <f>+[1]data1cf!AS923</f>
        <v>0</v>
      </c>
      <c r="U924" s="160">
        <f>+[1]data1cf!AT923</f>
        <v>0</v>
      </c>
      <c r="V924" s="160">
        <f>+[1]data1cf!AU923</f>
        <v>0</v>
      </c>
      <c r="W924" s="160">
        <f>+[1]data1cf!AV923</f>
        <v>0</v>
      </c>
      <c r="X924" s="160">
        <f>+[1]data1cf!AW923</f>
        <v>0</v>
      </c>
      <c r="Y924" s="160">
        <f>+[1]data1cf!AX923</f>
        <v>0</v>
      </c>
      <c r="Z924" s="160">
        <f>+[1]data1cf!AY923</f>
        <v>0</v>
      </c>
      <c r="AA924" s="160">
        <f>+[1]data1cf!AZ923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8"/>
        <v>-94151.157862875305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0">
        <f>+[1]data1cf!AA924</f>
        <v>-88197.859624148274</v>
      </c>
      <c r="C925" s="160">
        <f>+[1]data1cf!AB924</f>
        <v>-7700.8958244464502</v>
      </c>
      <c r="D925" s="160">
        <f>+[1]data1cf!AC924</f>
        <v>-3713.841579879544</v>
      </c>
      <c r="E925" s="160">
        <f>+[1]data1cf!AD924</f>
        <v>-3267.1782271413058</v>
      </c>
      <c r="F925" s="160">
        <f>+[1]data1cf!AE924</f>
        <v>-3487.5644251213744</v>
      </c>
      <c r="G925" s="160">
        <f>+[1]data1cf!AF924</f>
        <v>-3716.8940691404641</v>
      </c>
      <c r="H925" s="160">
        <f>+[1]data1cf!AG924</f>
        <v>-2473.3171060344557</v>
      </c>
      <c r="I925" s="160">
        <f>+[1]data1cf!AH924</f>
        <v>-2587.0552683427291</v>
      </c>
      <c r="J925" s="160">
        <f>+[1]data1cf!AI924</f>
        <v>-2599.4894708777192</v>
      </c>
      <c r="K925" s="160">
        <f>+[1]data1cf!AJ924</f>
        <v>-2608.8675667065713</v>
      </c>
      <c r="L925" s="160">
        <f>+[1]data1cf!AK924</f>
        <v>-2636.9834057581293</v>
      </c>
      <c r="M925" s="160">
        <f>+[1]data1cf!AL924</f>
        <v>-2635.6462010093937</v>
      </c>
      <c r="N925" s="160">
        <f>+[1]data1cf!AM924</f>
        <v>-2653.0701382900356</v>
      </c>
      <c r="O925" s="160">
        <f>+[1]data1cf!AN924</f>
        <v>-2463.4465181412579</v>
      </c>
      <c r="P925" s="160">
        <f>+[1]data1cf!AO924</f>
        <v>-2424.8786238158559</v>
      </c>
      <c r="Q925" s="160">
        <f>+[1]data1cf!AP924</f>
        <v>-2425.9815629688528</v>
      </c>
      <c r="R925" s="160">
        <f>+[1]data1cf!AQ924</f>
        <v>1011.5941707451309</v>
      </c>
      <c r="S925" s="160">
        <f>+[1]data1cf!AR924</f>
        <v>0</v>
      </c>
      <c r="T925" s="160">
        <f>+[1]data1cf!AS924</f>
        <v>0</v>
      </c>
      <c r="U925" s="160">
        <f>+[1]data1cf!AT924</f>
        <v>0</v>
      </c>
      <c r="V925" s="160">
        <f>+[1]data1cf!AU924</f>
        <v>0</v>
      </c>
      <c r="W925" s="160">
        <f>+[1]data1cf!AV924</f>
        <v>0</v>
      </c>
      <c r="X925" s="160">
        <f>+[1]data1cf!AW924</f>
        <v>0</v>
      </c>
      <c r="Y925" s="160">
        <f>+[1]data1cf!AX924</f>
        <v>0</v>
      </c>
      <c r="Z925" s="160">
        <f>+[1]data1cf!AY924</f>
        <v>0</v>
      </c>
      <c r="AA925" s="160">
        <f>+[1]data1cf!AZ924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8"/>
        <v>-93211.429239946287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0">
        <f>+[1]data1cf!AA925</f>
        <v>-86092.866013680061</v>
      </c>
      <c r="C926" s="160">
        <f>+[1]data1cf!AB925</f>
        <v>-7702.3445420985854</v>
      </c>
      <c r="D926" s="160">
        <f>+[1]data1cf!AC925</f>
        <v>-3820.5734610762793</v>
      </c>
      <c r="E926" s="160">
        <f>+[1]data1cf!AD925</f>
        <v>-3415.494240418031</v>
      </c>
      <c r="F926" s="160">
        <f>+[1]data1cf!AE925</f>
        <v>-3614.4249069049647</v>
      </c>
      <c r="G926" s="160">
        <f>+[1]data1cf!AF925</f>
        <v>-3939.8846513950612</v>
      </c>
      <c r="H926" s="160">
        <f>+[1]data1cf!AG925</f>
        <v>-2524.3047664656829</v>
      </c>
      <c r="I926" s="160">
        <f>+[1]data1cf!AH925</f>
        <v>-2635.3421377719815</v>
      </c>
      <c r="J926" s="160">
        <f>+[1]data1cf!AI925</f>
        <v>-2647.7763403069712</v>
      </c>
      <c r="K926" s="160">
        <f>+[1]data1cf!AJ925</f>
        <v>-2657.2362782873988</v>
      </c>
      <c r="L926" s="160">
        <f>+[1]data1cf!AK925</f>
        <v>-2685.2702751873817</v>
      </c>
      <c r="M926" s="160">
        <f>+[1]data1cf!AL925</f>
        <v>-2684.0149125902212</v>
      </c>
      <c r="N926" s="160">
        <f>+[1]data1cf!AM925</f>
        <v>-2701.357007719288</v>
      </c>
      <c r="O926" s="160">
        <f>+[1]data1cf!AN925</f>
        <v>-2511.815229722085</v>
      </c>
      <c r="P926" s="160">
        <f>+[1]data1cf!AO925</f>
        <v>-2473.1654932451083</v>
      </c>
      <c r="Q926" s="160">
        <f>+[1]data1cf!AP925</f>
        <v>-2474.3502745496799</v>
      </c>
      <c r="R926" s="160">
        <f>+[1]data1cf!AQ925</f>
        <v>987.45073603050469</v>
      </c>
      <c r="S926" s="160">
        <f>+[1]data1cf!AR925</f>
        <v>0</v>
      </c>
      <c r="T926" s="160">
        <f>+[1]data1cf!AS925</f>
        <v>0</v>
      </c>
      <c r="U926" s="160">
        <f>+[1]data1cf!AT925</f>
        <v>0</v>
      </c>
      <c r="V926" s="160">
        <f>+[1]data1cf!AU925</f>
        <v>0</v>
      </c>
      <c r="W926" s="160">
        <f>+[1]data1cf!AV925</f>
        <v>0</v>
      </c>
      <c r="X926" s="160">
        <f>+[1]data1cf!AW925</f>
        <v>0</v>
      </c>
      <c r="Y926" s="160">
        <f>+[1]data1cf!AX925</f>
        <v>0</v>
      </c>
      <c r="Z926" s="160">
        <f>+[1]data1cf!AY925</f>
        <v>0</v>
      </c>
      <c r="AA926" s="160">
        <f>+[1]data1cf!AZ925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8"/>
        <v>-91840.952008677661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0">
        <f>+[1]data1cf!AA926</f>
        <v>-95495.600587611829</v>
      </c>
      <c r="C927" s="160">
        <f>+[1]data1cf!AB926</f>
        <v>-7477.4197239963187</v>
      </c>
      <c r="D927" s="160">
        <f>+[1]data1cf!AC926</f>
        <v>-3365.7527633154318</v>
      </c>
      <c r="E927" s="160">
        <f>+[1]data1cf!AD926</f>
        <v>-3145.6843207945963</v>
      </c>
      <c r="F927" s="160">
        <f>+[1]data1cf!AE926</f>
        <v>-3465.5024771791968</v>
      </c>
      <c r="G927" s="160">
        <f>+[1]data1cf!AF926</f>
        <v>-3665.4262309134911</v>
      </c>
      <c r="H927" s="160">
        <f>+[1]data1cf!AG926</f>
        <v>-2296.5494729596098</v>
      </c>
      <c r="I927" s="160">
        <f>+[1]data1cf!AH926</f>
        <v>-2419.6509288336456</v>
      </c>
      <c r="J927" s="160">
        <f>+[1]data1cf!AI926</f>
        <v>-2432.0851313686358</v>
      </c>
      <c r="K927" s="160">
        <f>+[1]data1cf!AJ926</f>
        <v>-2441.1794910288286</v>
      </c>
      <c r="L927" s="160">
        <f>+[1]data1cf!AK926</f>
        <v>-2469.5790662490463</v>
      </c>
      <c r="M927" s="160">
        <f>+[1]data1cf!AL926</f>
        <v>-2467.958125331651</v>
      </c>
      <c r="N927" s="160">
        <f>+[1]data1cf!AM926</f>
        <v>-2485.6657987809526</v>
      </c>
      <c r="O927" s="160">
        <f>+[1]data1cf!AN926</f>
        <v>-2295.7584424635152</v>
      </c>
      <c r="P927" s="160">
        <f>+[1]data1cf!AO926</f>
        <v>-2257.4742843067729</v>
      </c>
      <c r="Q927" s="160">
        <f>+[1]data1cf!AP926</f>
        <v>-2258.2934872911101</v>
      </c>
      <c r="R927" s="160">
        <f>+[1]data1cf!AQ926</f>
        <v>1095.2963404996724</v>
      </c>
      <c r="S927" s="160">
        <f>+[1]data1cf!AR926</f>
        <v>0</v>
      </c>
      <c r="T927" s="160">
        <f>+[1]data1cf!AS926</f>
        <v>0</v>
      </c>
      <c r="U927" s="160">
        <f>+[1]data1cf!AT926</f>
        <v>0</v>
      </c>
      <c r="V927" s="160">
        <f>+[1]data1cf!AU926</f>
        <v>0</v>
      </c>
      <c r="W927" s="160">
        <f>+[1]data1cf!AV926</f>
        <v>0</v>
      </c>
      <c r="X927" s="160">
        <f>+[1]data1cf!AW926</f>
        <v>0</v>
      </c>
      <c r="Y927" s="160">
        <f>+[1]data1cf!AX926</f>
        <v>0</v>
      </c>
      <c r="Z927" s="160">
        <f>+[1]data1cf!AY926</f>
        <v>0</v>
      </c>
      <c r="AA927" s="160">
        <f>+[1]data1cf!AZ926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8"/>
        <v>-98542.300050161328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0">
        <f>+[1]data1cf!AA927</f>
        <v>-98184.231058361111</v>
      </c>
      <c r="C928" s="160">
        <f>+[1]data1cf!AB927</f>
        <v>-7457.0487636313746</v>
      </c>
      <c r="D928" s="160">
        <f>+[1]data1cf!AC927</f>
        <v>-3260.8019738033299</v>
      </c>
      <c r="E928" s="160">
        <f>+[1]data1cf!AD927</f>
        <v>-2853.3165875498562</v>
      </c>
      <c r="F928" s="160">
        <f>+[1]data1cf!AE927</f>
        <v>-3173.0654858438738</v>
      </c>
      <c r="G928" s="160">
        <f>+[1]data1cf!AF927</f>
        <v>-3465.6264947978161</v>
      </c>
      <c r="H928" s="160">
        <f>+[1]data1cf!AG927</f>
        <v>-2231.4248204258083</v>
      </c>
      <c r="I928" s="160">
        <f>+[1]data1cf!AH927</f>
        <v>-2357.9758967390339</v>
      </c>
      <c r="J928" s="160">
        <f>+[1]data1cf!AI927</f>
        <v>-2370.4100992740241</v>
      </c>
      <c r="K928" s="160">
        <f>+[1]data1cf!AJ927</f>
        <v>-2379.3999249815142</v>
      </c>
      <c r="L928" s="160">
        <f>+[1]data1cf!AK927</f>
        <v>-2407.9040341544342</v>
      </c>
      <c r="M928" s="160">
        <f>+[1]data1cf!AL927</f>
        <v>-2406.1785592843366</v>
      </c>
      <c r="N928" s="160">
        <f>+[1]data1cf!AM927</f>
        <v>-2423.990766686341</v>
      </c>
      <c r="O928" s="160">
        <f>+[1]data1cf!AN927</f>
        <v>-2233.9788764162004</v>
      </c>
      <c r="P928" s="160">
        <f>+[1]data1cf!AO927</f>
        <v>-2195.7992522121613</v>
      </c>
      <c r="Q928" s="160">
        <f>+[1]data1cf!AP927</f>
        <v>-2196.5139212437953</v>
      </c>
      <c r="R928" s="160">
        <f>+[1]data1cf!AQ927</f>
        <v>1126.1338565469784</v>
      </c>
      <c r="S928" s="160">
        <f>+[1]data1cf!AR927</f>
        <v>0</v>
      </c>
      <c r="T928" s="160">
        <f>+[1]data1cf!AS927</f>
        <v>0</v>
      </c>
      <c r="U928" s="160">
        <f>+[1]data1cf!AT927</f>
        <v>0</v>
      </c>
      <c r="V928" s="160">
        <f>+[1]data1cf!AU927</f>
        <v>0</v>
      </c>
      <c r="W928" s="160">
        <f>+[1]data1cf!AV927</f>
        <v>0</v>
      </c>
      <c r="X928" s="160">
        <f>+[1]data1cf!AW927</f>
        <v>0</v>
      </c>
      <c r="Y928" s="160">
        <f>+[1]data1cf!AX927</f>
        <v>0</v>
      </c>
      <c r="Z928" s="160">
        <f>+[1]data1cf!AY927</f>
        <v>0</v>
      </c>
      <c r="AA928" s="160">
        <f>+[1]data1cf!AZ927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8"/>
        <v>-100214.20130035959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0">
        <f>+[1]data1cf!AA928</f>
        <v>-86443.269416682087</v>
      </c>
      <c r="C929" s="160">
        <f>+[1]data1cf!AB928</f>
        <v>-7704.135921839511</v>
      </c>
      <c r="D929" s="160">
        <f>+[1]data1cf!AC928</f>
        <v>-3596.4181702683823</v>
      </c>
      <c r="E929" s="160">
        <f>+[1]data1cf!AD928</f>
        <v>-3266.5318852784467</v>
      </c>
      <c r="F929" s="160">
        <f>+[1]data1cf!AE928</f>
        <v>-3667.5933863443233</v>
      </c>
      <c r="G929" s="160">
        <f>+[1]data1cf!AF928</f>
        <v>-3803.6748227604476</v>
      </c>
      <c r="H929" s="160">
        <f>+[1]data1cf!AG928</f>
        <v>-2515.8172111413514</v>
      </c>
      <c r="I929" s="160">
        <f>+[1]data1cf!AH928</f>
        <v>-2627.304164029837</v>
      </c>
      <c r="J929" s="160">
        <f>+[1]data1cf!AI928</f>
        <v>-2639.7383665648272</v>
      </c>
      <c r="K929" s="160">
        <f>+[1]data1cf!AJ928</f>
        <v>-2649.1846808609462</v>
      </c>
      <c r="L929" s="160">
        <f>+[1]data1cf!AK928</f>
        <v>-2677.2323014452377</v>
      </c>
      <c r="M929" s="160">
        <f>+[1]data1cf!AL928</f>
        <v>-2675.9633151637686</v>
      </c>
      <c r="N929" s="160">
        <f>+[1]data1cf!AM928</f>
        <v>-2693.3190339771436</v>
      </c>
      <c r="O929" s="160">
        <f>+[1]data1cf!AN928</f>
        <v>-2503.7636322956323</v>
      </c>
      <c r="P929" s="160">
        <f>+[1]data1cf!AO928</f>
        <v>-2465.1275195029639</v>
      </c>
      <c r="Q929" s="160">
        <f>+[1]data1cf!AP928</f>
        <v>-2466.2986771232277</v>
      </c>
      <c r="R929" s="160">
        <f>+[1]data1cf!AQ928</f>
        <v>991.4697229015768</v>
      </c>
      <c r="S929" s="160">
        <f>+[1]data1cf!AR928</f>
        <v>0</v>
      </c>
      <c r="T929" s="160">
        <f>+[1]data1cf!AS928</f>
        <v>0</v>
      </c>
      <c r="U929" s="160">
        <f>+[1]data1cf!AT928</f>
        <v>0</v>
      </c>
      <c r="V929" s="160">
        <f>+[1]data1cf!AU928</f>
        <v>0</v>
      </c>
      <c r="W929" s="160">
        <f>+[1]data1cf!AV928</f>
        <v>0</v>
      </c>
      <c r="X929" s="160">
        <f>+[1]data1cf!AW928</f>
        <v>0</v>
      </c>
      <c r="Y929" s="160">
        <f>+[1]data1cf!AX928</f>
        <v>0</v>
      </c>
      <c r="Z929" s="160">
        <f>+[1]data1cf!AY928</f>
        <v>0</v>
      </c>
      <c r="AA929" s="160">
        <f>+[1]data1cf!AZ928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8"/>
        <v>-91862.913132832808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0">
        <f>+[1]data1cf!AA929</f>
        <v>-86044.645760052212</v>
      </c>
      <c r="C930" s="160">
        <f>+[1]data1cf!AB929</f>
        <v>-7692.2279323216853</v>
      </c>
      <c r="D930" s="160">
        <f>+[1]data1cf!AC929</f>
        <v>-3670.1892843589153</v>
      </c>
      <c r="E930" s="160">
        <f>+[1]data1cf!AD929</f>
        <v>-3338.7283168791655</v>
      </c>
      <c r="F930" s="160">
        <f>+[1]data1cf!AE929</f>
        <v>-3557.8813478524203</v>
      </c>
      <c r="G930" s="160">
        <f>+[1]data1cf!AF929</f>
        <v>-3725.8169784836937</v>
      </c>
      <c r="H930" s="160">
        <f>+[1]data1cf!AG929</f>
        <v>-2525.4727690219179</v>
      </c>
      <c r="I930" s="160">
        <f>+[1]data1cf!AH929</f>
        <v>-2636.4482718140011</v>
      </c>
      <c r="J930" s="160">
        <f>+[1]data1cf!AI929</f>
        <v>-2648.8824743489913</v>
      </c>
      <c r="K930" s="160">
        <f>+[1]data1cf!AJ929</f>
        <v>-2658.3442871328798</v>
      </c>
      <c r="L930" s="160">
        <f>+[1]data1cf!AK929</f>
        <v>-2686.3764092294014</v>
      </c>
      <c r="M930" s="160">
        <f>+[1]data1cf!AL929</f>
        <v>-2685.1229214357027</v>
      </c>
      <c r="N930" s="160">
        <f>+[1]data1cf!AM929</f>
        <v>-2702.4631417613082</v>
      </c>
      <c r="O930" s="160">
        <f>+[1]data1cf!AN929</f>
        <v>-2512.9232385675659</v>
      </c>
      <c r="P930" s="160">
        <f>+[1]data1cf!AO929</f>
        <v>-2474.2716272871285</v>
      </c>
      <c r="Q930" s="160">
        <f>+[1]data1cf!AP929</f>
        <v>-2475.4582833951617</v>
      </c>
      <c r="R930" s="160">
        <f>+[1]data1cf!AQ929</f>
        <v>986.89766900949485</v>
      </c>
      <c r="S930" s="160">
        <f>+[1]data1cf!AR929</f>
        <v>0</v>
      </c>
      <c r="T930" s="160">
        <f>+[1]data1cf!AS929</f>
        <v>0</v>
      </c>
      <c r="U930" s="160">
        <f>+[1]data1cf!AT929</f>
        <v>0</v>
      </c>
      <c r="V930" s="160">
        <f>+[1]data1cf!AU929</f>
        <v>0</v>
      </c>
      <c r="W930" s="160">
        <f>+[1]data1cf!AV929</f>
        <v>0</v>
      </c>
      <c r="X930" s="160">
        <f>+[1]data1cf!AW929</f>
        <v>0</v>
      </c>
      <c r="Y930" s="160">
        <f>+[1]data1cf!AX929</f>
        <v>0</v>
      </c>
      <c r="Z930" s="160">
        <f>+[1]data1cf!AY929</f>
        <v>0</v>
      </c>
      <c r="AA930" s="160">
        <f>+[1]data1cf!AZ929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8"/>
        <v>-91537.873199588343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0">
        <f>+[1]data1cf!AA930</f>
        <v>-103996.68254625828</v>
      </c>
      <c r="C931" s="160">
        <f>+[1]data1cf!AB930</f>
        <v>-7244.688438629707</v>
      </c>
      <c r="D931" s="160">
        <f>+[1]data1cf!AC930</f>
        <v>-3007.5303739059468</v>
      </c>
      <c r="E931" s="160">
        <f>+[1]data1cf!AD930</f>
        <v>-2652.3869439482114</v>
      </c>
      <c r="F931" s="160">
        <f>+[1]data1cf!AE930</f>
        <v>-3117.1454441247206</v>
      </c>
      <c r="G931" s="160">
        <f>+[1]data1cf!AF930</f>
        <v>-3348.8186595614006</v>
      </c>
      <c r="H931" s="160">
        <f>+[1]data1cf!AG930</f>
        <v>-2090.6342254976057</v>
      </c>
      <c r="I931" s="160">
        <f>+[1]data1cf!AH930</f>
        <v>-2224.6429095678632</v>
      </c>
      <c r="J931" s="160">
        <f>+[1]data1cf!AI930</f>
        <v>-2237.0771121028533</v>
      </c>
      <c r="K931" s="160">
        <f>+[1]data1cf!AJ930</f>
        <v>-2245.8409496964937</v>
      </c>
      <c r="L931" s="160">
        <f>+[1]data1cf!AK930</f>
        <v>-2274.5710469832634</v>
      </c>
      <c r="M931" s="160">
        <f>+[1]data1cf!AL930</f>
        <v>-2272.6195839993161</v>
      </c>
      <c r="N931" s="160">
        <f>+[1]data1cf!AM930</f>
        <v>-2290.6577795151698</v>
      </c>
      <c r="O931" s="160">
        <f>+[1]data1cf!AN930</f>
        <v>-2100.4199011311803</v>
      </c>
      <c r="P931" s="160">
        <f>+[1]data1cf!AO930</f>
        <v>-2062.46626504099</v>
      </c>
      <c r="Q931" s="160">
        <f>+[1]data1cf!AP930</f>
        <v>-2062.9549459587752</v>
      </c>
      <c r="R931" s="160">
        <f>+[1]data1cf!AQ930</f>
        <v>1192.8003501325638</v>
      </c>
      <c r="S931" s="160">
        <f>+[1]data1cf!AR930</f>
        <v>0</v>
      </c>
      <c r="T931" s="160">
        <f>+[1]data1cf!AS930</f>
        <v>0</v>
      </c>
      <c r="U931" s="160">
        <f>+[1]data1cf!AT930</f>
        <v>0</v>
      </c>
      <c r="V931" s="160">
        <f>+[1]data1cf!AU930</f>
        <v>0</v>
      </c>
      <c r="W931" s="160">
        <f>+[1]data1cf!AV930</f>
        <v>0</v>
      </c>
      <c r="X931" s="160">
        <f>+[1]data1cf!AW930</f>
        <v>0</v>
      </c>
      <c r="Y931" s="160">
        <f>+[1]data1cf!AX930</f>
        <v>0</v>
      </c>
      <c r="Z931" s="160">
        <f>+[1]data1cf!AY930</f>
        <v>0</v>
      </c>
      <c r="AA931" s="160">
        <f>+[1]data1cf!AZ930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8"/>
        <v>-104341.3119938637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0">
        <f>+[1]data1cf!AA931</f>
        <v>-92904.959714768906</v>
      </c>
      <c r="C932" s="160">
        <f>+[1]data1cf!AB931</f>
        <v>-7578.785898162494</v>
      </c>
      <c r="D932" s="160">
        <f>+[1]data1cf!AC931</f>
        <v>-3576.7279953838915</v>
      </c>
      <c r="E932" s="160">
        <f>+[1]data1cf!AD931</f>
        <v>-3079.6734346710382</v>
      </c>
      <c r="F932" s="160">
        <f>+[1]data1cf!AE931</f>
        <v>-3497.7244290164581</v>
      </c>
      <c r="G932" s="160">
        <f>+[1]data1cf!AF931</f>
        <v>-3642.8842836216045</v>
      </c>
      <c r="H932" s="160">
        <f>+[1]data1cf!AG931</f>
        <v>-2359.3005979354211</v>
      </c>
      <c r="I932" s="160">
        <f>+[1]data1cf!AH931</f>
        <v>-2479.0781579439645</v>
      </c>
      <c r="J932" s="160">
        <f>+[1]data1cf!AI931</f>
        <v>-2491.5123604789542</v>
      </c>
      <c r="K932" s="160">
        <f>+[1]data1cf!AJ931</f>
        <v>-2500.7074442562835</v>
      </c>
      <c r="L932" s="160">
        <f>+[1]data1cf!AK931</f>
        <v>-2529.0062953593647</v>
      </c>
      <c r="M932" s="160">
        <f>+[1]data1cf!AL931</f>
        <v>-2527.4860785591059</v>
      </c>
      <c r="N932" s="160">
        <f>+[1]data1cf!AM931</f>
        <v>-2545.093027891271</v>
      </c>
      <c r="O932" s="160">
        <f>+[1]data1cf!AN931</f>
        <v>-2355.2863956909696</v>
      </c>
      <c r="P932" s="160">
        <f>+[1]data1cf!AO931</f>
        <v>-2316.9015134170913</v>
      </c>
      <c r="Q932" s="160">
        <f>+[1]data1cf!AP931</f>
        <v>-2317.8214405185649</v>
      </c>
      <c r="R932" s="160">
        <f>+[1]data1cf!AQ931</f>
        <v>1065.5827259445132</v>
      </c>
      <c r="S932" s="160">
        <f>+[1]data1cf!AR931</f>
        <v>0</v>
      </c>
      <c r="T932" s="160">
        <f>+[1]data1cf!AS931</f>
        <v>0</v>
      </c>
      <c r="U932" s="160">
        <f>+[1]data1cf!AT931</f>
        <v>0</v>
      </c>
      <c r="V932" s="160">
        <f>+[1]data1cf!AU931</f>
        <v>0</v>
      </c>
      <c r="W932" s="160">
        <f>+[1]data1cf!AV931</f>
        <v>0</v>
      </c>
      <c r="X932" s="160">
        <f>+[1]data1cf!AW931</f>
        <v>0</v>
      </c>
      <c r="Y932" s="160">
        <f>+[1]data1cf!AX931</f>
        <v>0</v>
      </c>
      <c r="Z932" s="160">
        <f>+[1]data1cf!AY931</f>
        <v>0</v>
      </c>
      <c r="AA932" s="160">
        <f>+[1]data1cf!AZ931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9">SUMPRODUCT(B932:AJ932,PVCapPrice)</f>
        <v>-96655.864702241248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0">
        <f>+[1]data1cf!AA932</f>
        <v>-99827.729915272314</v>
      </c>
      <c r="C933" s="160">
        <f>+[1]data1cf!AB932</f>
        <v>-7371.7705134158714</v>
      </c>
      <c r="D933" s="160">
        <f>+[1]data1cf!AC932</f>
        <v>-3261.4902419337532</v>
      </c>
      <c r="E933" s="160">
        <f>+[1]data1cf!AD932</f>
        <v>-2923.7001647646694</v>
      </c>
      <c r="F933" s="160">
        <f>+[1]data1cf!AE932</f>
        <v>-3091.6380844018986</v>
      </c>
      <c r="G933" s="160">
        <f>+[1]data1cf!AF932</f>
        <v>-3460.3743175198156</v>
      </c>
      <c r="H933" s="160">
        <f>+[1]data1cf!AG932</f>
        <v>-2191.6155966739793</v>
      </c>
      <c r="I933" s="160">
        <f>+[1]data1cf!AH932</f>
        <v>-2320.2753477605766</v>
      </c>
      <c r="J933" s="160">
        <f>+[1]data1cf!AI932</f>
        <v>-2332.7095502955663</v>
      </c>
      <c r="K933" s="160">
        <f>+[1]data1cf!AJ932</f>
        <v>-2341.6354767674998</v>
      </c>
      <c r="L933" s="160">
        <f>+[1]data1cf!AK932</f>
        <v>-2370.2034851759768</v>
      </c>
      <c r="M933" s="160">
        <f>+[1]data1cf!AL932</f>
        <v>-2368.4141110703222</v>
      </c>
      <c r="N933" s="160">
        <f>+[1]data1cf!AM932</f>
        <v>-2386.2902177078831</v>
      </c>
      <c r="O933" s="160">
        <f>+[1]data1cf!AN932</f>
        <v>-2196.2144282021864</v>
      </c>
      <c r="P933" s="160">
        <f>+[1]data1cf!AO932</f>
        <v>-2158.0987032337034</v>
      </c>
      <c r="Q933" s="160">
        <f>+[1]data1cf!AP932</f>
        <v>-2158.7494730297813</v>
      </c>
      <c r="R933" s="160">
        <f>+[1]data1cf!AQ932</f>
        <v>1144.9841310362071</v>
      </c>
      <c r="S933" s="160">
        <f>+[1]data1cf!AR932</f>
        <v>0</v>
      </c>
      <c r="T933" s="160">
        <f>+[1]data1cf!AS932</f>
        <v>0</v>
      </c>
      <c r="U933" s="160">
        <f>+[1]data1cf!AT932</f>
        <v>0</v>
      </c>
      <c r="V933" s="160">
        <f>+[1]data1cf!AU932</f>
        <v>0</v>
      </c>
      <c r="W933" s="160">
        <f>+[1]data1cf!AV932</f>
        <v>0</v>
      </c>
      <c r="X933" s="160">
        <f>+[1]data1cf!AW932</f>
        <v>0</v>
      </c>
      <c r="Y933" s="160">
        <f>+[1]data1cf!AX932</f>
        <v>0</v>
      </c>
      <c r="Z933" s="160">
        <f>+[1]data1cf!AY932</f>
        <v>0</v>
      </c>
      <c r="AA933" s="160">
        <f>+[1]data1cf!AZ932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9"/>
        <v>-101459.92695599259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0">
        <f>+[1]data1cf!AA933</f>
        <v>-87829.129953742551</v>
      </c>
      <c r="C934" s="160">
        <f>+[1]data1cf!AB933</f>
        <v>-7636.2585363998887</v>
      </c>
      <c r="D934" s="160">
        <f>+[1]data1cf!AC933</f>
        <v>-3618.5768979959512</v>
      </c>
      <c r="E934" s="160">
        <f>+[1]data1cf!AD933</f>
        <v>-3355.7148074150218</v>
      </c>
      <c r="F934" s="160">
        <f>+[1]data1cf!AE933</f>
        <v>-3525.1411249034854</v>
      </c>
      <c r="G934" s="160">
        <f>+[1]data1cf!AF933</f>
        <v>-3842.7977384160113</v>
      </c>
      <c r="H934" s="160">
        <f>+[1]data1cf!AG933</f>
        <v>-2482.2485646061441</v>
      </c>
      <c r="I934" s="160">
        <f>+[1]data1cf!AH933</f>
        <v>-2595.5136319981002</v>
      </c>
      <c r="J934" s="160">
        <f>+[1]data1cf!AI933</f>
        <v>-2607.9478345330899</v>
      </c>
      <c r="K934" s="160">
        <f>+[1]data1cf!AJ933</f>
        <v>-2617.3402665715275</v>
      </c>
      <c r="L934" s="160">
        <f>+[1]data1cf!AK933</f>
        <v>-2645.4417694135004</v>
      </c>
      <c r="M934" s="160">
        <f>+[1]data1cf!AL933</f>
        <v>-2644.1189008743504</v>
      </c>
      <c r="N934" s="160">
        <f>+[1]data1cf!AM933</f>
        <v>-2661.5285019454068</v>
      </c>
      <c r="O934" s="160">
        <f>+[1]data1cf!AN933</f>
        <v>-2471.9192180062141</v>
      </c>
      <c r="P934" s="160">
        <f>+[1]data1cf!AO933</f>
        <v>-2433.3369874712271</v>
      </c>
      <c r="Q934" s="160">
        <f>+[1]data1cf!AP933</f>
        <v>-2434.4542628338095</v>
      </c>
      <c r="R934" s="160">
        <f>+[1]data1cf!AQ933</f>
        <v>1007.3649889174454</v>
      </c>
      <c r="S934" s="160">
        <f>+[1]data1cf!AR933</f>
        <v>0</v>
      </c>
      <c r="T934" s="160">
        <f>+[1]data1cf!AS933</f>
        <v>0</v>
      </c>
      <c r="U934" s="160">
        <f>+[1]data1cf!AT933</f>
        <v>0</v>
      </c>
      <c r="V934" s="160">
        <f>+[1]data1cf!AU933</f>
        <v>0</v>
      </c>
      <c r="W934" s="160">
        <f>+[1]data1cf!AV933</f>
        <v>0</v>
      </c>
      <c r="X934" s="160">
        <f>+[1]data1cf!AW933</f>
        <v>0</v>
      </c>
      <c r="Y934" s="160">
        <f>+[1]data1cf!AX933</f>
        <v>0</v>
      </c>
      <c r="Z934" s="160">
        <f>+[1]data1cf!AY933</f>
        <v>0</v>
      </c>
      <c r="AA934" s="160">
        <f>+[1]data1cf!AZ933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9"/>
        <v>-92929.386187563054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0">
        <f>+[1]data1cf!AA934</f>
        <v>-101293.3606871559</v>
      </c>
      <c r="C935" s="160">
        <f>+[1]data1cf!AB934</f>
        <v>-7396.5151584302348</v>
      </c>
      <c r="D935" s="160">
        <f>+[1]data1cf!AC934</f>
        <v>-3114.5991309675201</v>
      </c>
      <c r="E935" s="160">
        <f>+[1]data1cf!AD934</f>
        <v>-2851.957406385287</v>
      </c>
      <c r="F935" s="160">
        <f>+[1]data1cf!AE934</f>
        <v>-3199.1765244504913</v>
      </c>
      <c r="G935" s="160">
        <f>+[1]data1cf!AF934</f>
        <v>-3388.0351151624122</v>
      </c>
      <c r="H935" s="160">
        <f>+[1]data1cf!AG934</f>
        <v>-2156.1147363660298</v>
      </c>
      <c r="I935" s="160">
        <f>+[1]data1cf!AH934</f>
        <v>-2286.6549503581846</v>
      </c>
      <c r="J935" s="160">
        <f>+[1]data1cf!AI934</f>
        <v>-2299.0891528931743</v>
      </c>
      <c r="K935" s="160">
        <f>+[1]data1cf!AJ934</f>
        <v>-2307.9580956406967</v>
      </c>
      <c r="L935" s="160">
        <f>+[1]data1cf!AK934</f>
        <v>-2336.5830877735848</v>
      </c>
      <c r="M935" s="160">
        <f>+[1]data1cf!AL934</f>
        <v>-2334.7367299435195</v>
      </c>
      <c r="N935" s="160">
        <f>+[1]data1cf!AM934</f>
        <v>-2352.6698203054912</v>
      </c>
      <c r="O935" s="160">
        <f>+[1]data1cf!AN934</f>
        <v>-2162.5370470753833</v>
      </c>
      <c r="P935" s="160">
        <f>+[1]data1cf!AO934</f>
        <v>-2124.4783058313114</v>
      </c>
      <c r="Q935" s="160">
        <f>+[1]data1cf!AP934</f>
        <v>-2125.0720919029782</v>
      </c>
      <c r="R935" s="160">
        <f>+[1]data1cf!AQ934</f>
        <v>1161.7943297374034</v>
      </c>
      <c r="S935" s="160">
        <f>+[1]data1cf!AR934</f>
        <v>0</v>
      </c>
      <c r="T935" s="160">
        <f>+[1]data1cf!AS934</f>
        <v>0</v>
      </c>
      <c r="U935" s="160">
        <f>+[1]data1cf!AT934</f>
        <v>0</v>
      </c>
      <c r="V935" s="160">
        <f>+[1]data1cf!AU934</f>
        <v>0</v>
      </c>
      <c r="W935" s="160">
        <f>+[1]data1cf!AV934</f>
        <v>0</v>
      </c>
      <c r="X935" s="160">
        <f>+[1]data1cf!AW934</f>
        <v>0</v>
      </c>
      <c r="Y935" s="160">
        <f>+[1]data1cf!AX934</f>
        <v>0</v>
      </c>
      <c r="Z935" s="160">
        <f>+[1]data1cf!AY934</f>
        <v>0</v>
      </c>
      <c r="AA935" s="160">
        <f>+[1]data1cf!AZ934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9"/>
        <v>-102534.24795178359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0">
        <f>+[1]data1cf!AA935</f>
        <v>-102029.34686458173</v>
      </c>
      <c r="C936" s="160">
        <f>+[1]data1cf!AB935</f>
        <v>-7475.6251684873987</v>
      </c>
      <c r="D936" s="160">
        <f>+[1]data1cf!AC935</f>
        <v>-3166.9242632156684</v>
      </c>
      <c r="E936" s="160">
        <f>+[1]data1cf!AD935</f>
        <v>-2864.8469524795037</v>
      </c>
      <c r="F936" s="160">
        <f>+[1]data1cf!AE935</f>
        <v>-3118.4593416693224</v>
      </c>
      <c r="G936" s="160">
        <f>+[1]data1cf!AF935</f>
        <v>-3545.6776038610428</v>
      </c>
      <c r="H936" s="160">
        <f>+[1]data1cf!AG935</f>
        <v>-2138.2875025397389</v>
      </c>
      <c r="I936" s="160">
        <f>+[1]data1cf!AH935</f>
        <v>-2269.7720162369778</v>
      </c>
      <c r="J936" s="160">
        <f>+[1]data1cf!AI935</f>
        <v>-2282.2062187719675</v>
      </c>
      <c r="K936" s="160">
        <f>+[1]data1cf!AJ935</f>
        <v>-2291.0465463769124</v>
      </c>
      <c r="L936" s="160">
        <f>+[1]data1cf!AK935</f>
        <v>-2319.700153652378</v>
      </c>
      <c r="M936" s="160">
        <f>+[1]data1cf!AL935</f>
        <v>-2317.8251806797348</v>
      </c>
      <c r="N936" s="160">
        <f>+[1]data1cf!AM935</f>
        <v>-2335.7868861842844</v>
      </c>
      <c r="O936" s="160">
        <f>+[1]data1cf!AN935</f>
        <v>-2145.6254978115985</v>
      </c>
      <c r="P936" s="160">
        <f>+[1]data1cf!AO935</f>
        <v>-2107.5953717101047</v>
      </c>
      <c r="Q936" s="160">
        <f>+[1]data1cf!AP935</f>
        <v>-2108.1605426391939</v>
      </c>
      <c r="R936" s="160">
        <f>+[1]data1cf!AQ935</f>
        <v>1170.2357967980065</v>
      </c>
      <c r="S936" s="160">
        <f>+[1]data1cf!AR935</f>
        <v>0</v>
      </c>
      <c r="T936" s="160">
        <f>+[1]data1cf!AS935</f>
        <v>0</v>
      </c>
      <c r="U936" s="160">
        <f>+[1]data1cf!AT935</f>
        <v>0</v>
      </c>
      <c r="V936" s="160">
        <f>+[1]data1cf!AU935</f>
        <v>0</v>
      </c>
      <c r="W936" s="160">
        <f>+[1]data1cf!AV935</f>
        <v>0</v>
      </c>
      <c r="X936" s="160">
        <f>+[1]data1cf!AW935</f>
        <v>0</v>
      </c>
      <c r="Y936" s="160">
        <f>+[1]data1cf!AX935</f>
        <v>0</v>
      </c>
      <c r="Z936" s="160">
        <f>+[1]data1cf!AY935</f>
        <v>0</v>
      </c>
      <c r="AA936" s="160">
        <f>+[1]data1cf!AZ935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9"/>
        <v>-103247.55227382183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0">
        <f>+[1]data1cf!AA936</f>
        <v>-91779.623975883995</v>
      </c>
      <c r="C937" s="160">
        <f>+[1]data1cf!AB936</f>
        <v>-7581.1412210470389</v>
      </c>
      <c r="D937" s="160">
        <f>+[1]data1cf!AC936</f>
        <v>-3525.3048019808994</v>
      </c>
      <c r="E937" s="160">
        <f>+[1]data1cf!AD936</f>
        <v>-3180.4886734697902</v>
      </c>
      <c r="F937" s="160">
        <f>+[1]data1cf!AE936</f>
        <v>-3423.9202694555647</v>
      </c>
      <c r="G937" s="160">
        <f>+[1]data1cf!AF936</f>
        <v>-3662.9928233621895</v>
      </c>
      <c r="H937" s="160">
        <f>+[1]data1cf!AG936</f>
        <v>-2386.5587502832686</v>
      </c>
      <c r="I937" s="160">
        <f>+[1]data1cf!AH936</f>
        <v>-2504.892459525393</v>
      </c>
      <c r="J937" s="160">
        <f>+[1]data1cf!AI936</f>
        <v>-2517.3266620603827</v>
      </c>
      <c r="K937" s="160">
        <f>+[1]data1cf!AJ936</f>
        <v>-2526.5654988912397</v>
      </c>
      <c r="L937" s="160">
        <f>+[1]data1cf!AK936</f>
        <v>-2554.8205969407932</v>
      </c>
      <c r="M937" s="160">
        <f>+[1]data1cf!AL936</f>
        <v>-2553.3441331940626</v>
      </c>
      <c r="N937" s="160">
        <f>+[1]data1cf!AM936</f>
        <v>-2570.9073294726995</v>
      </c>
      <c r="O937" s="160">
        <f>+[1]data1cf!AN936</f>
        <v>-2381.1444503259263</v>
      </c>
      <c r="P937" s="160">
        <f>+[1]data1cf!AO936</f>
        <v>-2342.7158149985198</v>
      </c>
      <c r="Q937" s="160">
        <f>+[1]data1cf!AP936</f>
        <v>-2343.6794951535212</v>
      </c>
      <c r="R937" s="160">
        <f>+[1]data1cf!AQ936</f>
        <v>1052.6755751537989</v>
      </c>
      <c r="S937" s="160">
        <f>+[1]data1cf!AR936</f>
        <v>0</v>
      </c>
      <c r="T937" s="160">
        <f>+[1]data1cf!AS936</f>
        <v>0</v>
      </c>
      <c r="U937" s="160">
        <f>+[1]data1cf!AT936</f>
        <v>0</v>
      </c>
      <c r="V937" s="160">
        <f>+[1]data1cf!AU936</f>
        <v>0</v>
      </c>
      <c r="W937" s="160">
        <f>+[1]data1cf!AV936</f>
        <v>0</v>
      </c>
      <c r="X937" s="160">
        <f>+[1]data1cf!AW936</f>
        <v>0</v>
      </c>
      <c r="Y937" s="160">
        <f>+[1]data1cf!AX936</f>
        <v>0</v>
      </c>
      <c r="Z937" s="160">
        <f>+[1]data1cf!AY936</f>
        <v>0</v>
      </c>
      <c r="AA937" s="160">
        <f>+[1]data1cf!AZ936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9"/>
        <v>-95756.204619805445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0">
        <f>+[1]data1cf!AA937</f>
        <v>-96942.230468914946</v>
      </c>
      <c r="C938" s="160">
        <f>+[1]data1cf!AB937</f>
        <v>-7549.1432755932119</v>
      </c>
      <c r="D938" s="160">
        <f>+[1]data1cf!AC937</f>
        <v>-3293.0368521350401</v>
      </c>
      <c r="E938" s="160">
        <f>+[1]data1cf!AD937</f>
        <v>-2932.7284425834541</v>
      </c>
      <c r="F938" s="160">
        <f>+[1]data1cf!AE937</f>
        <v>-3130.8059756896837</v>
      </c>
      <c r="G938" s="160">
        <f>+[1]data1cf!AF937</f>
        <v>-3528.708997091861</v>
      </c>
      <c r="H938" s="160">
        <f>+[1]data1cf!AG937</f>
        <v>-2261.5088567835141</v>
      </c>
      <c r="I938" s="160">
        <f>+[1]data1cf!AH937</f>
        <v>-2386.4663966604576</v>
      </c>
      <c r="J938" s="160">
        <f>+[1]data1cf!AI937</f>
        <v>-2398.9005991954473</v>
      </c>
      <c r="K938" s="160">
        <f>+[1]data1cf!AJ937</f>
        <v>-2407.9387138858551</v>
      </c>
      <c r="L938" s="160">
        <f>+[1]data1cf!AK937</f>
        <v>-2436.3945340758578</v>
      </c>
      <c r="M938" s="160">
        <f>+[1]data1cf!AL937</f>
        <v>-2434.7173481886775</v>
      </c>
      <c r="N938" s="160">
        <f>+[1]data1cf!AM937</f>
        <v>-2452.4812666077642</v>
      </c>
      <c r="O938" s="160">
        <f>+[1]data1cf!AN937</f>
        <v>-2262.5176653205417</v>
      </c>
      <c r="P938" s="160">
        <f>+[1]data1cf!AO937</f>
        <v>-2224.2897521335844</v>
      </c>
      <c r="Q938" s="160">
        <f>+[1]data1cf!AP937</f>
        <v>-2225.0527101481366</v>
      </c>
      <c r="R938" s="160">
        <f>+[1]data1cf!AQ937</f>
        <v>1111.8886065862669</v>
      </c>
      <c r="S938" s="160">
        <f>+[1]data1cf!AR937</f>
        <v>0</v>
      </c>
      <c r="T938" s="160">
        <f>+[1]data1cf!AS937</f>
        <v>0</v>
      </c>
      <c r="U938" s="160">
        <f>+[1]data1cf!AT937</f>
        <v>0</v>
      </c>
      <c r="V938" s="160">
        <f>+[1]data1cf!AU937</f>
        <v>0</v>
      </c>
      <c r="W938" s="160">
        <f>+[1]data1cf!AV937</f>
        <v>0</v>
      </c>
      <c r="X938" s="160">
        <f>+[1]data1cf!AW937</f>
        <v>0</v>
      </c>
      <c r="Y938" s="160">
        <f>+[1]data1cf!AX937</f>
        <v>0</v>
      </c>
      <c r="Z938" s="160">
        <f>+[1]data1cf!AY937</f>
        <v>0</v>
      </c>
      <c r="AA938" s="160">
        <f>+[1]data1cf!AZ937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9"/>
        <v>-99362.87072612156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0">
        <f>+[1]data1cf!AA938</f>
        <v>-99018.267184327473</v>
      </c>
      <c r="C939" s="160">
        <f>+[1]data1cf!AB938</f>
        <v>-7485.5138519883722</v>
      </c>
      <c r="D939" s="160">
        <f>+[1]data1cf!AC938</f>
        <v>-3235.9904875460188</v>
      </c>
      <c r="E939" s="160">
        <f>+[1]data1cf!AD938</f>
        <v>-2779.6225049263421</v>
      </c>
      <c r="F939" s="160">
        <f>+[1]data1cf!AE938</f>
        <v>-3110.326650005637</v>
      </c>
      <c r="G939" s="160">
        <f>+[1]data1cf!AF938</f>
        <v>-3544.4446490738246</v>
      </c>
      <c r="H939" s="160">
        <f>+[1]data1cf!AG938</f>
        <v>-2211.2225972139809</v>
      </c>
      <c r="I939" s="160">
        <f>+[1]data1cf!AH938</f>
        <v>-2338.8437752382661</v>
      </c>
      <c r="J939" s="160">
        <f>+[1]data1cf!AI938</f>
        <v>-2351.2779777732562</v>
      </c>
      <c r="K939" s="160">
        <f>+[1]data1cf!AJ938</f>
        <v>-2360.235376156169</v>
      </c>
      <c r="L939" s="160">
        <f>+[1]data1cf!AK938</f>
        <v>-2388.7719126536667</v>
      </c>
      <c r="M939" s="160">
        <f>+[1]data1cf!AL938</f>
        <v>-2387.0140104589914</v>
      </c>
      <c r="N939" s="160">
        <f>+[1]data1cf!AM938</f>
        <v>-2404.8586451855726</v>
      </c>
      <c r="O939" s="160">
        <f>+[1]data1cf!AN938</f>
        <v>-2214.8143275908551</v>
      </c>
      <c r="P939" s="160">
        <f>+[1]data1cf!AO938</f>
        <v>-2176.6671307113929</v>
      </c>
      <c r="Q939" s="160">
        <f>+[1]data1cf!AP938</f>
        <v>-2177.3493724184505</v>
      </c>
      <c r="R939" s="160">
        <f>+[1]data1cf!AQ938</f>
        <v>1135.6999172973624</v>
      </c>
      <c r="S939" s="160">
        <f>+[1]data1cf!AR938</f>
        <v>0</v>
      </c>
      <c r="T939" s="160">
        <f>+[1]data1cf!AS938</f>
        <v>0</v>
      </c>
      <c r="U939" s="160">
        <f>+[1]data1cf!AT938</f>
        <v>0</v>
      </c>
      <c r="V939" s="160">
        <f>+[1]data1cf!AU938</f>
        <v>0</v>
      </c>
      <c r="W939" s="160">
        <f>+[1]data1cf!AV938</f>
        <v>0</v>
      </c>
      <c r="X939" s="160">
        <f>+[1]data1cf!AW938</f>
        <v>0</v>
      </c>
      <c r="Y939" s="160">
        <f>+[1]data1cf!AX938</f>
        <v>0</v>
      </c>
      <c r="Z939" s="160">
        <f>+[1]data1cf!AY938</f>
        <v>0</v>
      </c>
      <c r="AA939" s="160">
        <f>+[1]data1cf!AZ938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9"/>
        <v>-100845.91411724898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0">
        <f>+[1]data1cf!AA939</f>
        <v>-85432.057713797345</v>
      </c>
      <c r="C940" s="160">
        <f>+[1]data1cf!AB939</f>
        <v>-7744.0072607515704</v>
      </c>
      <c r="D940" s="160">
        <f>+[1]data1cf!AC939</f>
        <v>-3805.7839855653315</v>
      </c>
      <c r="E940" s="160">
        <f>+[1]data1cf!AD939</f>
        <v>-3327.4243415895289</v>
      </c>
      <c r="F940" s="160">
        <f>+[1]data1cf!AE939</f>
        <v>-3549.2126169847388</v>
      </c>
      <c r="G940" s="160">
        <f>+[1]data1cf!AF939</f>
        <v>-3756.8113615767943</v>
      </c>
      <c r="H940" s="160">
        <f>+[1]data1cf!AG939</f>
        <v>-2540.3110236994344</v>
      </c>
      <c r="I940" s="160">
        <f>+[1]data1cf!AH939</f>
        <v>-2650.5005515246512</v>
      </c>
      <c r="J940" s="160">
        <f>+[1]data1cf!AI939</f>
        <v>-2662.9347540596409</v>
      </c>
      <c r="K940" s="160">
        <f>+[1]data1cf!AJ939</f>
        <v>-2672.420384266768</v>
      </c>
      <c r="L940" s="160">
        <f>+[1]data1cf!AK939</f>
        <v>-2700.4286889400514</v>
      </c>
      <c r="M940" s="160">
        <f>+[1]data1cf!AL939</f>
        <v>-2699.1990185695904</v>
      </c>
      <c r="N940" s="160">
        <f>+[1]data1cf!AM939</f>
        <v>-2716.5154214719578</v>
      </c>
      <c r="O940" s="160">
        <f>+[1]data1cf!AN939</f>
        <v>-2526.9993357014541</v>
      </c>
      <c r="P940" s="160">
        <f>+[1]data1cf!AO939</f>
        <v>-2488.3239069977781</v>
      </c>
      <c r="Q940" s="160">
        <f>+[1]data1cf!AP939</f>
        <v>-2489.5343805290495</v>
      </c>
      <c r="R940" s="160">
        <f>+[1]data1cf!AQ939</f>
        <v>979.87152915416993</v>
      </c>
      <c r="S940" s="160">
        <f>+[1]data1cf!AR939</f>
        <v>0</v>
      </c>
      <c r="T940" s="160">
        <f>+[1]data1cf!AS939</f>
        <v>0</v>
      </c>
      <c r="U940" s="160">
        <f>+[1]data1cf!AT939</f>
        <v>0</v>
      </c>
      <c r="V940" s="160">
        <f>+[1]data1cf!AU939</f>
        <v>0</v>
      </c>
      <c r="W940" s="160">
        <f>+[1]data1cf!AV939</f>
        <v>0</v>
      </c>
      <c r="X940" s="160">
        <f>+[1]data1cf!AW939</f>
        <v>0</v>
      </c>
      <c r="Y940" s="160">
        <f>+[1]data1cf!AX939</f>
        <v>0</v>
      </c>
      <c r="Z940" s="160">
        <f>+[1]data1cf!AY939</f>
        <v>0</v>
      </c>
      <c r="AA940" s="160">
        <f>+[1]data1cf!AZ939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9"/>
        <v>-91177.145213543947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0">
        <f>+[1]data1cf!AA940</f>
        <v>-102988.47336231194</v>
      </c>
      <c r="C941" s="160">
        <f>+[1]data1cf!AB940</f>
        <v>-7343.8087893501706</v>
      </c>
      <c r="D941" s="160">
        <f>+[1]data1cf!AC940</f>
        <v>-3102.9900178599592</v>
      </c>
      <c r="E941" s="160">
        <f>+[1]data1cf!AD940</f>
        <v>-2739.9144303184316</v>
      </c>
      <c r="F941" s="160">
        <f>+[1]data1cf!AE940</f>
        <v>-3057.3176465905854</v>
      </c>
      <c r="G941" s="160">
        <f>+[1]data1cf!AF940</f>
        <v>-3358.8142967240237</v>
      </c>
      <c r="H941" s="160">
        <f>+[1]data1cf!AG940</f>
        <v>-2115.0553103213583</v>
      </c>
      <c r="I941" s="160">
        <f>+[1]data1cf!AH940</f>
        <v>-2247.7704216802449</v>
      </c>
      <c r="J941" s="160">
        <f>+[1]data1cf!AI940</f>
        <v>-2260.2046242152346</v>
      </c>
      <c r="K941" s="160">
        <f>+[1]data1cf!AJ940</f>
        <v>-2269.0076609819475</v>
      </c>
      <c r="L941" s="160">
        <f>+[1]data1cf!AK940</f>
        <v>-2297.6985590956451</v>
      </c>
      <c r="M941" s="160">
        <f>+[1]data1cf!AL940</f>
        <v>-2295.7862952847699</v>
      </c>
      <c r="N941" s="160">
        <f>+[1]data1cf!AM940</f>
        <v>-2313.7852916275515</v>
      </c>
      <c r="O941" s="160">
        <f>+[1]data1cf!AN940</f>
        <v>-2123.5866124166341</v>
      </c>
      <c r="P941" s="160">
        <f>+[1]data1cf!AO940</f>
        <v>-2085.5937771533718</v>
      </c>
      <c r="Q941" s="160">
        <f>+[1]data1cf!AP940</f>
        <v>-2086.121657244229</v>
      </c>
      <c r="R941" s="160">
        <f>+[1]data1cf!AQ940</f>
        <v>1181.236594076373</v>
      </c>
      <c r="S941" s="160">
        <f>+[1]data1cf!AR940</f>
        <v>0</v>
      </c>
      <c r="T941" s="160">
        <f>+[1]data1cf!AS940</f>
        <v>0</v>
      </c>
      <c r="U941" s="160">
        <f>+[1]data1cf!AT940</f>
        <v>0</v>
      </c>
      <c r="V941" s="160">
        <f>+[1]data1cf!AU940</f>
        <v>0</v>
      </c>
      <c r="W941" s="160">
        <f>+[1]data1cf!AV940</f>
        <v>0</v>
      </c>
      <c r="X941" s="160">
        <f>+[1]data1cf!AW940</f>
        <v>0</v>
      </c>
      <c r="Y941" s="160">
        <f>+[1]data1cf!AX940</f>
        <v>0</v>
      </c>
      <c r="Z941" s="160">
        <f>+[1]data1cf!AY940</f>
        <v>0</v>
      </c>
      <c r="AA941" s="160">
        <f>+[1]data1cf!AZ940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9"/>
        <v>-103695.81203401738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0">
        <f>+[1]data1cf!AA941</f>
        <v>-98387.700957268331</v>
      </c>
      <c r="C942" s="160">
        <f>+[1]data1cf!AB941</f>
        <v>-7412.8933136603628</v>
      </c>
      <c r="D942" s="160">
        <f>+[1]data1cf!AC941</f>
        <v>-3249.2238747447986</v>
      </c>
      <c r="E942" s="160">
        <f>+[1]data1cf!AD941</f>
        <v>-2911.5971444918241</v>
      </c>
      <c r="F942" s="160">
        <f>+[1]data1cf!AE941</f>
        <v>-3170.2266572232866</v>
      </c>
      <c r="G942" s="160">
        <f>+[1]data1cf!AF941</f>
        <v>-3560.9499829147417</v>
      </c>
      <c r="H942" s="160">
        <f>+[1]data1cf!AG941</f>
        <v>-2226.4963237017018</v>
      </c>
      <c r="I942" s="160">
        <f>+[1]data1cf!AH941</f>
        <v>-2353.3084600340217</v>
      </c>
      <c r="J942" s="160">
        <f>+[1]data1cf!AI941</f>
        <v>-2365.7426625690114</v>
      </c>
      <c r="K942" s="160">
        <f>+[1]data1cf!AJ941</f>
        <v>-2374.7245773668319</v>
      </c>
      <c r="L942" s="160">
        <f>+[1]data1cf!AK941</f>
        <v>-2403.2365974494219</v>
      </c>
      <c r="M942" s="160">
        <f>+[1]data1cf!AL941</f>
        <v>-2401.5032116696548</v>
      </c>
      <c r="N942" s="160">
        <f>+[1]data1cf!AM941</f>
        <v>-2419.3233299813282</v>
      </c>
      <c r="O942" s="160">
        <f>+[1]data1cf!AN941</f>
        <v>-2229.303528801518</v>
      </c>
      <c r="P942" s="160">
        <f>+[1]data1cf!AO941</f>
        <v>-2191.1318155071485</v>
      </c>
      <c r="Q942" s="160">
        <f>+[1]data1cf!AP941</f>
        <v>-2191.8385736291139</v>
      </c>
      <c r="R942" s="160">
        <f>+[1]data1cf!AQ941</f>
        <v>1128.4675748994846</v>
      </c>
      <c r="S942" s="160">
        <f>+[1]data1cf!AR941</f>
        <v>0</v>
      </c>
      <c r="T942" s="160">
        <f>+[1]data1cf!AS941</f>
        <v>0</v>
      </c>
      <c r="U942" s="160">
        <f>+[1]data1cf!AT941</f>
        <v>0</v>
      </c>
      <c r="V942" s="160">
        <f>+[1]data1cf!AU941</f>
        <v>0</v>
      </c>
      <c r="W942" s="160">
        <f>+[1]data1cf!AV941</f>
        <v>0</v>
      </c>
      <c r="X942" s="160">
        <f>+[1]data1cf!AW941</f>
        <v>0</v>
      </c>
      <c r="Y942" s="160">
        <f>+[1]data1cf!AX941</f>
        <v>0</v>
      </c>
      <c r="Z942" s="160">
        <f>+[1]data1cf!AY941</f>
        <v>0</v>
      </c>
      <c r="AA942" s="160">
        <f>+[1]data1cf!AZ941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9"/>
        <v>-100407.84689096833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0">
        <f>+[1]data1cf!AA942</f>
        <v>-100154.60519623691</v>
      </c>
      <c r="C943" s="160">
        <f>+[1]data1cf!AB942</f>
        <v>-7381.7771347461094</v>
      </c>
      <c r="D943" s="160">
        <f>+[1]data1cf!AC942</f>
        <v>-3244.606447842023</v>
      </c>
      <c r="E943" s="160">
        <f>+[1]data1cf!AD942</f>
        <v>-2912.7005882634676</v>
      </c>
      <c r="F943" s="160">
        <f>+[1]data1cf!AE942</f>
        <v>-3208.0849236363829</v>
      </c>
      <c r="G943" s="160">
        <f>+[1]data1cf!AF942</f>
        <v>-3493.5501002609926</v>
      </c>
      <c r="H943" s="160">
        <f>+[1]data1cf!AG942</f>
        <v>-2183.6979451683874</v>
      </c>
      <c r="I943" s="160">
        <f>+[1]data1cf!AH942</f>
        <v>-2312.7770903154733</v>
      </c>
      <c r="J943" s="160">
        <f>+[1]data1cf!AI942</f>
        <v>-2325.211292850463</v>
      </c>
      <c r="K943" s="160">
        <f>+[1]data1cf!AJ942</f>
        <v>-2334.1245104114728</v>
      </c>
      <c r="L943" s="160">
        <f>+[1]data1cf!AK942</f>
        <v>-2362.7052277308735</v>
      </c>
      <c r="M943" s="160">
        <f>+[1]data1cf!AL942</f>
        <v>-2360.9031447142952</v>
      </c>
      <c r="N943" s="160">
        <f>+[1]data1cf!AM942</f>
        <v>-2378.7919602627799</v>
      </c>
      <c r="O943" s="160">
        <f>+[1]data1cf!AN942</f>
        <v>-2188.7034618461594</v>
      </c>
      <c r="P943" s="160">
        <f>+[1]data1cf!AO942</f>
        <v>-2150.6004457886002</v>
      </c>
      <c r="Q943" s="160">
        <f>+[1]data1cf!AP942</f>
        <v>-2151.2385066737543</v>
      </c>
      <c r="R943" s="160">
        <f>+[1]data1cf!AQ942</f>
        <v>1148.7332597587588</v>
      </c>
      <c r="S943" s="160">
        <f>+[1]data1cf!AR942</f>
        <v>0</v>
      </c>
      <c r="T943" s="160">
        <f>+[1]data1cf!AS942</f>
        <v>0</v>
      </c>
      <c r="U943" s="160">
        <f>+[1]data1cf!AT942</f>
        <v>0</v>
      </c>
      <c r="V943" s="160">
        <f>+[1]data1cf!AU942</f>
        <v>0</v>
      </c>
      <c r="W943" s="160">
        <f>+[1]data1cf!AV942</f>
        <v>0</v>
      </c>
      <c r="X943" s="160">
        <f>+[1]data1cf!AW942</f>
        <v>0</v>
      </c>
      <c r="Y943" s="160">
        <f>+[1]data1cf!AX942</f>
        <v>0</v>
      </c>
      <c r="Z943" s="160">
        <f>+[1]data1cf!AY942</f>
        <v>0</v>
      </c>
      <c r="AA943" s="160">
        <f>+[1]data1cf!AZ942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9"/>
        <v>-101781.51988219233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0">
        <f>+[1]data1cf!AA943</f>
        <v>-89656.835712211599</v>
      </c>
      <c r="C944" s="160">
        <f>+[1]data1cf!AB943</f>
        <v>-7562.1544620434224</v>
      </c>
      <c r="D944" s="160">
        <f>+[1]data1cf!AC943</f>
        <v>-3683.8268434076908</v>
      </c>
      <c r="E944" s="160">
        <f>+[1]data1cf!AD943</f>
        <v>-3311.4533103786034</v>
      </c>
      <c r="F944" s="160">
        <f>+[1]data1cf!AE943</f>
        <v>-3448.2841909809922</v>
      </c>
      <c r="G944" s="160">
        <f>+[1]data1cf!AF943</f>
        <v>-3858.5934298793782</v>
      </c>
      <c r="H944" s="160">
        <f>+[1]data1cf!AG943</f>
        <v>-2437.9774370751247</v>
      </c>
      <c r="I944" s="160">
        <f>+[1]data1cf!AH943</f>
        <v>-2553.5875240634268</v>
      </c>
      <c r="J944" s="160">
        <f>+[1]data1cf!AI943</f>
        <v>-2566.0217265984165</v>
      </c>
      <c r="K944" s="160">
        <f>+[1]data1cf!AJ943</f>
        <v>-2575.3430974369649</v>
      </c>
      <c r="L944" s="160">
        <f>+[1]data1cf!AK943</f>
        <v>-2603.515661478827</v>
      </c>
      <c r="M944" s="160">
        <f>+[1]data1cf!AL943</f>
        <v>-2602.1217317397877</v>
      </c>
      <c r="N944" s="160">
        <f>+[1]data1cf!AM943</f>
        <v>-2619.6023940107334</v>
      </c>
      <c r="O944" s="160">
        <f>+[1]data1cf!AN943</f>
        <v>-2429.9220488716514</v>
      </c>
      <c r="P944" s="160">
        <f>+[1]data1cf!AO943</f>
        <v>-2391.4108795365537</v>
      </c>
      <c r="Q944" s="160">
        <f>+[1]data1cf!AP943</f>
        <v>-2392.4570936992468</v>
      </c>
      <c r="R944" s="160">
        <f>+[1]data1cf!AQ943</f>
        <v>1028.3280428847822</v>
      </c>
      <c r="S944" s="160">
        <f>+[1]data1cf!AR943</f>
        <v>0</v>
      </c>
      <c r="T944" s="160">
        <f>+[1]data1cf!AS943</f>
        <v>0</v>
      </c>
      <c r="U944" s="160">
        <f>+[1]data1cf!AT943</f>
        <v>0</v>
      </c>
      <c r="V944" s="160">
        <f>+[1]data1cf!AU943</f>
        <v>0</v>
      </c>
      <c r="W944" s="160">
        <f>+[1]data1cf!AV943</f>
        <v>0</v>
      </c>
      <c r="X944" s="160">
        <f>+[1]data1cf!AW943</f>
        <v>0</v>
      </c>
      <c r="Y944" s="160">
        <f>+[1]data1cf!AX943</f>
        <v>0</v>
      </c>
      <c r="Z944" s="160">
        <f>+[1]data1cf!AY943</f>
        <v>0</v>
      </c>
      <c r="AA944" s="160">
        <f>+[1]data1cf!AZ943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9"/>
        <v>-94318.6867182813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0">
        <f>+[1]data1cf!AA944</f>
        <v>-86418.306420873065</v>
      </c>
      <c r="C945" s="160">
        <f>+[1]data1cf!AB944</f>
        <v>-7649.9467034951649</v>
      </c>
      <c r="D945" s="160">
        <f>+[1]data1cf!AC944</f>
        <v>-3770.3892723322429</v>
      </c>
      <c r="E945" s="160">
        <f>+[1]data1cf!AD944</f>
        <v>-3403.5928877453612</v>
      </c>
      <c r="F945" s="160">
        <f>+[1]data1cf!AE944</f>
        <v>-3601.551129302622</v>
      </c>
      <c r="G945" s="160">
        <f>+[1]data1cf!AF944</f>
        <v>-3851.4791844278761</v>
      </c>
      <c r="H945" s="160">
        <f>+[1]data1cf!AG944</f>
        <v>-2516.4218708169565</v>
      </c>
      <c r="I945" s="160">
        <f>+[1]data1cf!AH944</f>
        <v>-2627.8767951832997</v>
      </c>
      <c r="J945" s="160">
        <f>+[1]data1cf!AI944</f>
        <v>-2640.3109977182894</v>
      </c>
      <c r="K945" s="160">
        <f>+[1]data1cf!AJ944</f>
        <v>-2649.7582825756854</v>
      </c>
      <c r="L945" s="160">
        <f>+[1]data1cf!AK944</f>
        <v>-2677.8049325986999</v>
      </c>
      <c r="M945" s="160">
        <f>+[1]data1cf!AL944</f>
        <v>-2676.5369168785082</v>
      </c>
      <c r="N945" s="160">
        <f>+[1]data1cf!AM944</f>
        <v>-2693.8916651306063</v>
      </c>
      <c r="O945" s="160">
        <f>+[1]data1cf!AN944</f>
        <v>-2504.3372340103715</v>
      </c>
      <c r="P945" s="160">
        <f>+[1]data1cf!AO944</f>
        <v>-2465.7001506564266</v>
      </c>
      <c r="Q945" s="160">
        <f>+[1]data1cf!AP944</f>
        <v>-2466.8722788379673</v>
      </c>
      <c r="R945" s="160">
        <f>+[1]data1cf!AQ944</f>
        <v>991.18340732484558</v>
      </c>
      <c r="S945" s="160">
        <f>+[1]data1cf!AR944</f>
        <v>0</v>
      </c>
      <c r="T945" s="160">
        <f>+[1]data1cf!AS944</f>
        <v>0</v>
      </c>
      <c r="U945" s="160">
        <f>+[1]data1cf!AT944</f>
        <v>0</v>
      </c>
      <c r="V945" s="160">
        <f>+[1]data1cf!AU944</f>
        <v>0</v>
      </c>
      <c r="W945" s="160">
        <f>+[1]data1cf!AV944</f>
        <v>0</v>
      </c>
      <c r="X945" s="160">
        <f>+[1]data1cf!AW944</f>
        <v>0</v>
      </c>
      <c r="Y945" s="160">
        <f>+[1]data1cf!AX944</f>
        <v>0</v>
      </c>
      <c r="Z945" s="160">
        <f>+[1]data1cf!AY944</f>
        <v>0</v>
      </c>
      <c r="AA945" s="160">
        <f>+[1]data1cf!AZ944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9"/>
        <v>-91979.43325972202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0">
        <f>+[1]data1cf!AA945</f>
        <v>-94801.36356045556</v>
      </c>
      <c r="C946" s="160">
        <f>+[1]data1cf!AB945</f>
        <v>-7533.694686316041</v>
      </c>
      <c r="D946" s="160">
        <f>+[1]data1cf!AC945</f>
        <v>-3368.3188167879534</v>
      </c>
      <c r="E946" s="160">
        <f>+[1]data1cf!AD945</f>
        <v>-2980.7140672783034</v>
      </c>
      <c r="F946" s="160">
        <f>+[1]data1cf!AE945</f>
        <v>-3342.0541267796825</v>
      </c>
      <c r="G946" s="160">
        <f>+[1]data1cf!AF945</f>
        <v>-3597.5548677794332</v>
      </c>
      <c r="H946" s="160">
        <f>+[1]data1cf!AG945</f>
        <v>-2313.3654488482757</v>
      </c>
      <c r="I946" s="160">
        <f>+[1]data1cf!AH945</f>
        <v>-2435.576170846989</v>
      </c>
      <c r="J946" s="160">
        <f>+[1]data1cf!AI945</f>
        <v>-2448.0103733819788</v>
      </c>
      <c r="K946" s="160">
        <f>+[1]data1cf!AJ945</f>
        <v>-2457.1317249777876</v>
      </c>
      <c r="L946" s="160">
        <f>+[1]data1cf!AK945</f>
        <v>-2485.5043082623893</v>
      </c>
      <c r="M946" s="160">
        <f>+[1]data1cf!AL945</f>
        <v>-2483.9103592806105</v>
      </c>
      <c r="N946" s="160">
        <f>+[1]data1cf!AM945</f>
        <v>-2501.5910407942956</v>
      </c>
      <c r="O946" s="160">
        <f>+[1]data1cf!AN945</f>
        <v>-2311.7106764124737</v>
      </c>
      <c r="P946" s="160">
        <f>+[1]data1cf!AO945</f>
        <v>-2273.3995263201159</v>
      </c>
      <c r="Q946" s="160">
        <f>+[1]data1cf!AP945</f>
        <v>-2274.2457212400691</v>
      </c>
      <c r="R946" s="160">
        <f>+[1]data1cf!AQ945</f>
        <v>1087.3337194930011</v>
      </c>
      <c r="S946" s="160">
        <f>+[1]data1cf!AR945</f>
        <v>0</v>
      </c>
      <c r="T946" s="160">
        <f>+[1]data1cf!AS945</f>
        <v>0</v>
      </c>
      <c r="U946" s="160">
        <f>+[1]data1cf!AT945</f>
        <v>0</v>
      </c>
      <c r="V946" s="160">
        <f>+[1]data1cf!AU945</f>
        <v>0</v>
      </c>
      <c r="W946" s="160">
        <f>+[1]data1cf!AV945</f>
        <v>0</v>
      </c>
      <c r="X946" s="160">
        <f>+[1]data1cf!AW945</f>
        <v>0</v>
      </c>
      <c r="Y946" s="160">
        <f>+[1]data1cf!AX945</f>
        <v>0</v>
      </c>
      <c r="Z946" s="160">
        <f>+[1]data1cf!AY945</f>
        <v>0</v>
      </c>
      <c r="AA946" s="160">
        <f>+[1]data1cf!AZ945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9"/>
        <v>-97851.040766856808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0">
        <f>+[1]data1cf!AA946</f>
        <v>-97973.153464232164</v>
      </c>
      <c r="C947" s="160">
        <f>+[1]data1cf!AB946</f>
        <v>-7444.3854666683974</v>
      </c>
      <c r="D947" s="160">
        <f>+[1]data1cf!AC946</f>
        <v>-3296.6192274639016</v>
      </c>
      <c r="E947" s="160">
        <f>+[1]data1cf!AD946</f>
        <v>-3068.732945692921</v>
      </c>
      <c r="F947" s="160">
        <f>+[1]data1cf!AE946</f>
        <v>-3423.3702344733256</v>
      </c>
      <c r="G947" s="160">
        <f>+[1]data1cf!AF946</f>
        <v>-3529.8113143156529</v>
      </c>
      <c r="H947" s="160">
        <f>+[1]data1cf!AG946</f>
        <v>-2236.537592569422</v>
      </c>
      <c r="I947" s="160">
        <f>+[1]data1cf!AH946</f>
        <v>-2362.8178478862765</v>
      </c>
      <c r="J947" s="160">
        <f>+[1]data1cf!AI946</f>
        <v>-2375.2520504212662</v>
      </c>
      <c r="K947" s="160">
        <f>+[1]data1cf!AJ946</f>
        <v>-2384.2500828256166</v>
      </c>
      <c r="L947" s="160">
        <f>+[1]data1cf!AK946</f>
        <v>-2412.7459853016767</v>
      </c>
      <c r="M947" s="160">
        <f>+[1]data1cf!AL946</f>
        <v>-2411.028717128439</v>
      </c>
      <c r="N947" s="160">
        <f>+[1]data1cf!AM946</f>
        <v>-2428.832717833583</v>
      </c>
      <c r="O947" s="160">
        <f>+[1]data1cf!AN946</f>
        <v>-2238.8290342603032</v>
      </c>
      <c r="P947" s="160">
        <f>+[1]data1cf!AO946</f>
        <v>-2200.6412033594033</v>
      </c>
      <c r="Q947" s="160">
        <f>+[1]data1cf!AP946</f>
        <v>-2201.3640790878981</v>
      </c>
      <c r="R947" s="160">
        <f>+[1]data1cf!AQ946</f>
        <v>1123.7128809733572</v>
      </c>
      <c r="S947" s="160">
        <f>+[1]data1cf!AR946</f>
        <v>0</v>
      </c>
      <c r="T947" s="160">
        <f>+[1]data1cf!AS946</f>
        <v>0</v>
      </c>
      <c r="U947" s="160">
        <f>+[1]data1cf!AT946</f>
        <v>0</v>
      </c>
      <c r="V947" s="160">
        <f>+[1]data1cf!AU946</f>
        <v>0</v>
      </c>
      <c r="W947" s="160">
        <f>+[1]data1cf!AV946</f>
        <v>0</v>
      </c>
      <c r="X947" s="160">
        <f>+[1]data1cf!AW946</f>
        <v>0</v>
      </c>
      <c r="Y947" s="160">
        <f>+[1]data1cf!AX946</f>
        <v>0</v>
      </c>
      <c r="Z947" s="160">
        <f>+[1]data1cf!AY946</f>
        <v>0</v>
      </c>
      <c r="AA947" s="160">
        <f>+[1]data1cf!AZ946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9"/>
        <v>-100328.59414830148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0">
        <f>+[1]data1cf!AA947</f>
        <v>-102721.95897954606</v>
      </c>
      <c r="C948" s="160">
        <f>+[1]data1cf!AB947</f>
        <v>-7315.8791976396542</v>
      </c>
      <c r="D948" s="160">
        <f>+[1]data1cf!AC947</f>
        <v>-3081.2440715626476</v>
      </c>
      <c r="E948" s="160">
        <f>+[1]data1cf!AD947</f>
        <v>-2881.0480697085518</v>
      </c>
      <c r="F948" s="160">
        <f>+[1]data1cf!AE947</f>
        <v>-3091.1568866504467</v>
      </c>
      <c r="G948" s="160">
        <f>+[1]data1cf!AF947</f>
        <v>-3507.4873560601345</v>
      </c>
      <c r="H948" s="160">
        <f>+[1]data1cf!AG947</f>
        <v>-2121.510885664165</v>
      </c>
      <c r="I948" s="160">
        <f>+[1]data1cf!AH947</f>
        <v>-2253.884048409388</v>
      </c>
      <c r="J948" s="160">
        <f>+[1]data1cf!AI947</f>
        <v>-2266.3182509443777</v>
      </c>
      <c r="K948" s="160">
        <f>+[1]data1cf!AJ947</f>
        <v>-2275.1316497902926</v>
      </c>
      <c r="L948" s="160">
        <f>+[1]data1cf!AK947</f>
        <v>-2303.8121858247882</v>
      </c>
      <c r="M948" s="160">
        <f>+[1]data1cf!AL947</f>
        <v>-2301.9102840931155</v>
      </c>
      <c r="N948" s="160">
        <f>+[1]data1cf!AM947</f>
        <v>-2319.8989183566946</v>
      </c>
      <c r="O948" s="160">
        <f>+[1]data1cf!AN947</f>
        <v>-2129.7106012249787</v>
      </c>
      <c r="P948" s="160">
        <f>+[1]data1cf!AO947</f>
        <v>-2091.7074038825149</v>
      </c>
      <c r="Q948" s="160">
        <f>+[1]data1cf!AP947</f>
        <v>-2092.2456460525741</v>
      </c>
      <c r="R948" s="160">
        <f>+[1]data1cf!AQ947</f>
        <v>1178.1797807118014</v>
      </c>
      <c r="S948" s="160">
        <f>+[1]data1cf!AR947</f>
        <v>0</v>
      </c>
      <c r="T948" s="160">
        <f>+[1]data1cf!AS947</f>
        <v>0</v>
      </c>
      <c r="U948" s="160">
        <f>+[1]data1cf!AT947</f>
        <v>0</v>
      </c>
      <c r="V948" s="160">
        <f>+[1]data1cf!AU947</f>
        <v>0</v>
      </c>
      <c r="W948" s="160">
        <f>+[1]data1cf!AV947</f>
        <v>0</v>
      </c>
      <c r="X948" s="160">
        <f>+[1]data1cf!AW947</f>
        <v>0</v>
      </c>
      <c r="Y948" s="160">
        <f>+[1]data1cf!AX947</f>
        <v>0</v>
      </c>
      <c r="Z948" s="160">
        <f>+[1]data1cf!AY947</f>
        <v>0</v>
      </c>
      <c r="AA948" s="160">
        <f>+[1]data1cf!AZ947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60">SUMPRODUCT(B948:AJ948,PVCapPrice)</f>
        <v>-103606.74108180557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0">
        <f>+[1]data1cf!AA948</f>
        <v>-99374.895389617843</v>
      </c>
      <c r="C949" s="160">
        <f>+[1]data1cf!AB948</f>
        <v>-7487.3062363549743</v>
      </c>
      <c r="D949" s="160">
        <f>+[1]data1cf!AC948</f>
        <v>-3243.3123859062234</v>
      </c>
      <c r="E949" s="160">
        <f>+[1]data1cf!AD948</f>
        <v>-2846.449974787135</v>
      </c>
      <c r="F949" s="160">
        <f>+[1]data1cf!AE948</f>
        <v>-3295.4030205074996</v>
      </c>
      <c r="G949" s="160">
        <f>+[1]data1cf!AF948</f>
        <v>-3528.5410443889227</v>
      </c>
      <c r="H949" s="160">
        <f>+[1]data1cf!AG948</f>
        <v>-2202.584263234668</v>
      </c>
      <c r="I949" s="160">
        <f>+[1]data1cf!AH948</f>
        <v>-2330.6630095114697</v>
      </c>
      <c r="J949" s="160">
        <f>+[1]data1cf!AI948</f>
        <v>-2343.0972120464594</v>
      </c>
      <c r="K949" s="160">
        <f>+[1]data1cf!AJ948</f>
        <v>-2352.0407447247503</v>
      </c>
      <c r="L949" s="160">
        <f>+[1]data1cf!AK948</f>
        <v>-2380.5911469268699</v>
      </c>
      <c r="M949" s="160">
        <f>+[1]data1cf!AL948</f>
        <v>-2378.8193790275727</v>
      </c>
      <c r="N949" s="160">
        <f>+[1]data1cf!AM948</f>
        <v>-2396.6778794587763</v>
      </c>
      <c r="O949" s="160">
        <f>+[1]data1cf!AN948</f>
        <v>-2206.6196961594369</v>
      </c>
      <c r="P949" s="160">
        <f>+[1]data1cf!AO948</f>
        <v>-2168.4863649845965</v>
      </c>
      <c r="Q949" s="160">
        <f>+[1]data1cf!AP948</f>
        <v>-2169.1547409870318</v>
      </c>
      <c r="R949" s="160">
        <f>+[1]data1cf!AQ948</f>
        <v>1139.7903001607606</v>
      </c>
      <c r="S949" s="160">
        <f>+[1]data1cf!AR948</f>
        <v>0</v>
      </c>
      <c r="T949" s="160">
        <f>+[1]data1cf!AS948</f>
        <v>0</v>
      </c>
      <c r="U949" s="160">
        <f>+[1]data1cf!AT948</f>
        <v>0</v>
      </c>
      <c r="V949" s="160">
        <f>+[1]data1cf!AU948</f>
        <v>0</v>
      </c>
      <c r="W949" s="160">
        <f>+[1]data1cf!AV948</f>
        <v>0</v>
      </c>
      <c r="X949" s="160">
        <f>+[1]data1cf!AW948</f>
        <v>0</v>
      </c>
      <c r="Y949" s="160">
        <f>+[1]data1cf!AX948</f>
        <v>0</v>
      </c>
      <c r="Z949" s="160">
        <f>+[1]data1cf!AY948</f>
        <v>0</v>
      </c>
      <c r="AA949" s="160">
        <f>+[1]data1cf!AZ948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60"/>
        <v>-101256.8682830023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0">
        <f>+[1]data1cf!AA949</f>
        <v>-92054.856866763366</v>
      </c>
      <c r="C950" s="160">
        <f>+[1]data1cf!AB949</f>
        <v>-7589.8155655956371</v>
      </c>
      <c r="D950" s="160">
        <f>+[1]data1cf!AC949</f>
        <v>-3484.990481307068</v>
      </c>
      <c r="E950" s="160">
        <f>+[1]data1cf!AD949</f>
        <v>-3079.865416427629</v>
      </c>
      <c r="F950" s="160">
        <f>+[1]data1cf!AE949</f>
        <v>-3458.5110851391673</v>
      </c>
      <c r="G950" s="160">
        <f>+[1]data1cf!AF949</f>
        <v>-3657.9006527129955</v>
      </c>
      <c r="H950" s="160">
        <f>+[1]data1cf!AG949</f>
        <v>-2379.8919931444943</v>
      </c>
      <c r="I950" s="160">
        <f>+[1]data1cf!AH949</f>
        <v>-2498.5788371949329</v>
      </c>
      <c r="J950" s="160">
        <f>+[1]data1cf!AI949</f>
        <v>-2511.0130397299226</v>
      </c>
      <c r="K950" s="160">
        <f>+[1]data1cf!AJ949</f>
        <v>-2520.2411755059825</v>
      </c>
      <c r="L950" s="160">
        <f>+[1]data1cf!AK949</f>
        <v>-2548.5069746103331</v>
      </c>
      <c r="M950" s="160">
        <f>+[1]data1cf!AL949</f>
        <v>-2547.0198098088049</v>
      </c>
      <c r="N950" s="160">
        <f>+[1]data1cf!AM949</f>
        <v>-2564.5937071422395</v>
      </c>
      <c r="O950" s="160">
        <f>+[1]data1cf!AN949</f>
        <v>-2374.8201269406691</v>
      </c>
      <c r="P950" s="160">
        <f>+[1]data1cf!AO949</f>
        <v>-2336.4021926680598</v>
      </c>
      <c r="Q950" s="160">
        <f>+[1]data1cf!AP949</f>
        <v>-2337.355171768264</v>
      </c>
      <c r="R950" s="160">
        <f>+[1]data1cf!AQ949</f>
        <v>1055.832386319029</v>
      </c>
      <c r="S950" s="160">
        <f>+[1]data1cf!AR949</f>
        <v>0</v>
      </c>
      <c r="T950" s="160">
        <f>+[1]data1cf!AS949</f>
        <v>0</v>
      </c>
      <c r="U950" s="160">
        <f>+[1]data1cf!AT949</f>
        <v>0</v>
      </c>
      <c r="V950" s="160">
        <f>+[1]data1cf!AU949</f>
        <v>0</v>
      </c>
      <c r="W950" s="160">
        <f>+[1]data1cf!AV949</f>
        <v>0</v>
      </c>
      <c r="X950" s="160">
        <f>+[1]data1cf!AW949</f>
        <v>0</v>
      </c>
      <c r="Y950" s="160">
        <f>+[1]data1cf!AX949</f>
        <v>0</v>
      </c>
      <c r="Z950" s="160">
        <f>+[1]data1cf!AY949</f>
        <v>0</v>
      </c>
      <c r="AA950" s="160">
        <f>+[1]data1cf!AZ949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60"/>
        <v>-95914.59627971772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0">
        <f>+[1]data1cf!AA950</f>
        <v>-90415.063353774633</v>
      </c>
      <c r="C951" s="160">
        <f>+[1]data1cf!AB950</f>
        <v>-7591.3036651024377</v>
      </c>
      <c r="D951" s="160">
        <f>+[1]data1cf!AC950</f>
        <v>-3555.4853921003396</v>
      </c>
      <c r="E951" s="160">
        <f>+[1]data1cf!AD950</f>
        <v>-3233.1425210448615</v>
      </c>
      <c r="F951" s="160">
        <f>+[1]data1cf!AE950</f>
        <v>-3358.8884951299024</v>
      </c>
      <c r="G951" s="160">
        <f>+[1]data1cf!AF950</f>
        <v>-3623.7963838880551</v>
      </c>
      <c r="H951" s="160">
        <f>+[1]data1cf!AG950</f>
        <v>-2419.6114651665507</v>
      </c>
      <c r="I951" s="160">
        <f>+[1]data1cf!AH950</f>
        <v>-2536.1943885480841</v>
      </c>
      <c r="J951" s="160">
        <f>+[1]data1cf!AI950</f>
        <v>-2548.6285910830738</v>
      </c>
      <c r="K951" s="160">
        <f>+[1]data1cf!AJ950</f>
        <v>-2557.9204820309183</v>
      </c>
      <c r="L951" s="160">
        <f>+[1]data1cf!AK950</f>
        <v>-2586.1225259634843</v>
      </c>
      <c r="M951" s="160">
        <f>+[1]data1cf!AL950</f>
        <v>-2584.6991163337407</v>
      </c>
      <c r="N951" s="160">
        <f>+[1]data1cf!AM950</f>
        <v>-2602.2092584953907</v>
      </c>
      <c r="O951" s="160">
        <f>+[1]data1cf!AN950</f>
        <v>-2412.4994334656049</v>
      </c>
      <c r="P951" s="160">
        <f>+[1]data1cf!AO950</f>
        <v>-2374.017744021211</v>
      </c>
      <c r="Q951" s="160">
        <f>+[1]data1cf!AP950</f>
        <v>-2375.0344782931998</v>
      </c>
      <c r="R951" s="160">
        <f>+[1]data1cf!AQ950</f>
        <v>1037.0246106424534</v>
      </c>
      <c r="S951" s="160">
        <f>+[1]data1cf!AR950</f>
        <v>0</v>
      </c>
      <c r="T951" s="160">
        <f>+[1]data1cf!AS950</f>
        <v>0</v>
      </c>
      <c r="U951" s="160">
        <f>+[1]data1cf!AT950</f>
        <v>0</v>
      </c>
      <c r="V951" s="160">
        <f>+[1]data1cf!AU950</f>
        <v>0</v>
      </c>
      <c r="W951" s="160">
        <f>+[1]data1cf!AV950</f>
        <v>0</v>
      </c>
      <c r="X951" s="160">
        <f>+[1]data1cf!AW950</f>
        <v>0</v>
      </c>
      <c r="Y951" s="160">
        <f>+[1]data1cf!AX950</f>
        <v>0</v>
      </c>
      <c r="Z951" s="160">
        <f>+[1]data1cf!AY950</f>
        <v>0</v>
      </c>
      <c r="AA951" s="160">
        <f>+[1]data1cf!AZ950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60"/>
        <v>-94676.254817130204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0">
        <f>+[1]data1cf!AA951</f>
        <v>-95778.61034931551</v>
      </c>
      <c r="C952" s="160">
        <f>+[1]data1cf!AB951</f>
        <v>-7481.3933138438606</v>
      </c>
      <c r="D952" s="160">
        <f>+[1]data1cf!AC951</f>
        <v>-3396.8360153690419</v>
      </c>
      <c r="E952" s="160">
        <f>+[1]data1cf!AD951</f>
        <v>-3171.7300666753572</v>
      </c>
      <c r="F952" s="160">
        <f>+[1]data1cf!AE951</f>
        <v>-3269.0344003786886</v>
      </c>
      <c r="G952" s="160">
        <f>+[1]data1cf!AF951</f>
        <v>-3557.3474578174264</v>
      </c>
      <c r="H952" s="160">
        <f>+[1]data1cf!AG951</f>
        <v>-2289.694342589281</v>
      </c>
      <c r="I952" s="160">
        <f>+[1]data1cf!AH951</f>
        <v>-2413.1589113079726</v>
      </c>
      <c r="J952" s="160">
        <f>+[1]data1cf!AI951</f>
        <v>-2425.5931138429623</v>
      </c>
      <c r="K952" s="160">
        <f>+[1]data1cf!AJ951</f>
        <v>-2434.6764700836206</v>
      </c>
      <c r="L952" s="160">
        <f>+[1]data1cf!AK951</f>
        <v>-2463.0870487233728</v>
      </c>
      <c r="M952" s="160">
        <f>+[1]data1cf!AL951</f>
        <v>-2461.4551043864431</v>
      </c>
      <c r="N952" s="160">
        <f>+[1]data1cf!AM951</f>
        <v>-2479.1737812552792</v>
      </c>
      <c r="O952" s="160">
        <f>+[1]data1cf!AN951</f>
        <v>-2289.2554215183068</v>
      </c>
      <c r="P952" s="160">
        <f>+[1]data1cf!AO951</f>
        <v>-2250.9822667810995</v>
      </c>
      <c r="Q952" s="160">
        <f>+[1]data1cf!AP951</f>
        <v>-2251.7904663459021</v>
      </c>
      <c r="R952" s="160">
        <f>+[1]data1cf!AQ951</f>
        <v>1098.5423492625091</v>
      </c>
      <c r="S952" s="160">
        <f>+[1]data1cf!AR951</f>
        <v>0</v>
      </c>
      <c r="T952" s="160">
        <f>+[1]data1cf!AS951</f>
        <v>0</v>
      </c>
      <c r="U952" s="160">
        <f>+[1]data1cf!AT951</f>
        <v>0</v>
      </c>
      <c r="V952" s="160">
        <f>+[1]data1cf!AU951</f>
        <v>0</v>
      </c>
      <c r="W952" s="160">
        <f>+[1]data1cf!AV951</f>
        <v>0</v>
      </c>
      <c r="X952" s="160">
        <f>+[1]data1cf!AW951</f>
        <v>0</v>
      </c>
      <c r="Y952" s="160">
        <f>+[1]data1cf!AX951</f>
        <v>0</v>
      </c>
      <c r="Z952" s="160">
        <f>+[1]data1cf!AY951</f>
        <v>0</v>
      </c>
      <c r="AA952" s="160">
        <f>+[1]data1cf!AZ951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60"/>
        <v>-98664.453609606076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0">
        <f>+[1]data1cf!AA952</f>
        <v>-103521.03217701476</v>
      </c>
      <c r="C953" s="160">
        <f>+[1]data1cf!AB952</f>
        <v>-7297.9152041641928</v>
      </c>
      <c r="D953" s="160">
        <f>+[1]data1cf!AC952</f>
        <v>-3024.4959316736695</v>
      </c>
      <c r="E953" s="160">
        <f>+[1]data1cf!AD952</f>
        <v>-2688.7355753262659</v>
      </c>
      <c r="F953" s="160">
        <f>+[1]data1cf!AE952</f>
        <v>-3070.7313052860904</v>
      </c>
      <c r="G953" s="160">
        <f>+[1]data1cf!AF952</f>
        <v>-3489.7994641342229</v>
      </c>
      <c r="H953" s="160">
        <f>+[1]data1cf!AG952</f>
        <v>-2102.1555428975107</v>
      </c>
      <c r="I953" s="160">
        <f>+[1]data1cf!AH952</f>
        <v>-2235.5539485180143</v>
      </c>
      <c r="J953" s="160">
        <f>+[1]data1cf!AI952</f>
        <v>-2247.988151053004</v>
      </c>
      <c r="K953" s="160">
        <f>+[1]data1cf!AJ952</f>
        <v>-2256.7704819330011</v>
      </c>
      <c r="L953" s="160">
        <f>+[1]data1cf!AK952</f>
        <v>-2285.4820859334145</v>
      </c>
      <c r="M953" s="160">
        <f>+[1]data1cf!AL952</f>
        <v>-2283.5491162358239</v>
      </c>
      <c r="N953" s="160">
        <f>+[1]data1cf!AM952</f>
        <v>-2301.5688184653209</v>
      </c>
      <c r="O953" s="160">
        <f>+[1]data1cf!AN952</f>
        <v>-2111.3494333676872</v>
      </c>
      <c r="P953" s="160">
        <f>+[1]data1cf!AO952</f>
        <v>-2073.3773039911412</v>
      </c>
      <c r="Q953" s="160">
        <f>+[1]data1cf!AP952</f>
        <v>-2073.8844781952826</v>
      </c>
      <c r="R953" s="160">
        <f>+[1]data1cf!AQ952</f>
        <v>1187.3448306574885</v>
      </c>
      <c r="S953" s="160">
        <f>+[1]data1cf!AR952</f>
        <v>0</v>
      </c>
      <c r="T953" s="160">
        <f>+[1]data1cf!AS952</f>
        <v>0</v>
      </c>
      <c r="U953" s="160">
        <f>+[1]data1cf!AT952</f>
        <v>0</v>
      </c>
      <c r="V953" s="160">
        <f>+[1]data1cf!AU952</f>
        <v>0</v>
      </c>
      <c r="W953" s="160">
        <f>+[1]data1cf!AV952</f>
        <v>0</v>
      </c>
      <c r="X953" s="160">
        <f>+[1]data1cf!AW952</f>
        <v>0</v>
      </c>
      <c r="Y953" s="160">
        <f>+[1]data1cf!AX952</f>
        <v>0</v>
      </c>
      <c r="Z953" s="160">
        <f>+[1]data1cf!AY952</f>
        <v>0</v>
      </c>
      <c r="AA953" s="160">
        <f>+[1]data1cf!AZ952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60"/>
        <v>-104069.37257064064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0">
        <f>+[1]data1cf!AA953</f>
        <v>-87164.316909119632</v>
      </c>
      <c r="C954" s="160">
        <f>+[1]data1cf!AB953</f>
        <v>-7699.5601586239345</v>
      </c>
      <c r="D954" s="160">
        <f>+[1]data1cf!AC953</f>
        <v>-3769.036238897053</v>
      </c>
      <c r="E954" s="160">
        <f>+[1]data1cf!AD953</f>
        <v>-3416.963220471619</v>
      </c>
      <c r="F954" s="160">
        <f>+[1]data1cf!AE953</f>
        <v>-3503.2073427655905</v>
      </c>
      <c r="G954" s="160">
        <f>+[1]data1cf!AF953</f>
        <v>-3764.6091433015981</v>
      </c>
      <c r="H954" s="160">
        <f>+[1]data1cf!AG953</f>
        <v>-2498.3518257281312</v>
      </c>
      <c r="I954" s="160">
        <f>+[1]data1cf!AH953</f>
        <v>-2610.7639113913142</v>
      </c>
      <c r="J954" s="160">
        <f>+[1]data1cf!AI953</f>
        <v>-2623.1981139263044</v>
      </c>
      <c r="K954" s="160">
        <f>+[1]data1cf!AJ953</f>
        <v>-2632.6163938959166</v>
      </c>
      <c r="L954" s="160">
        <f>+[1]data1cf!AK953</f>
        <v>-2660.6920488067144</v>
      </c>
      <c r="M954" s="160">
        <f>+[1]data1cf!AL953</f>
        <v>-2659.3950281987391</v>
      </c>
      <c r="N954" s="160">
        <f>+[1]data1cf!AM953</f>
        <v>-2676.7787813386208</v>
      </c>
      <c r="O954" s="160">
        <f>+[1]data1cf!AN953</f>
        <v>-2487.1953453306028</v>
      </c>
      <c r="P954" s="160">
        <f>+[1]data1cf!AO953</f>
        <v>-2448.5872668644411</v>
      </c>
      <c r="Q954" s="160">
        <f>+[1]data1cf!AP953</f>
        <v>-2449.7303901581981</v>
      </c>
      <c r="R954" s="160">
        <f>+[1]data1cf!AQ953</f>
        <v>999.73984922083832</v>
      </c>
      <c r="S954" s="160">
        <f>+[1]data1cf!AR953</f>
        <v>0</v>
      </c>
      <c r="T954" s="160">
        <f>+[1]data1cf!AS953</f>
        <v>0</v>
      </c>
      <c r="U954" s="160">
        <f>+[1]data1cf!AT953</f>
        <v>0</v>
      </c>
      <c r="V954" s="160">
        <f>+[1]data1cf!AU953</f>
        <v>0</v>
      </c>
      <c r="W954" s="160">
        <f>+[1]data1cf!AV953</f>
        <v>0</v>
      </c>
      <c r="X954" s="160">
        <f>+[1]data1cf!AW953</f>
        <v>0</v>
      </c>
      <c r="Y954" s="160">
        <f>+[1]data1cf!AX953</f>
        <v>0</v>
      </c>
      <c r="Z954" s="160">
        <f>+[1]data1cf!AY953</f>
        <v>0</v>
      </c>
      <c r="AA954" s="160">
        <f>+[1]data1cf!AZ953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60"/>
        <v>-92533.148691471448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0">
        <f>+[1]data1cf!AA954</f>
        <v>-102367.95770080198</v>
      </c>
      <c r="C955" s="160">
        <f>+[1]data1cf!AB954</f>
        <v>-7316.815331124415</v>
      </c>
      <c r="D955" s="160">
        <f>+[1]data1cf!AC954</f>
        <v>-3163.362736015617</v>
      </c>
      <c r="E955" s="160">
        <f>+[1]data1cf!AD954</f>
        <v>-2744.3875315620026</v>
      </c>
      <c r="F955" s="160">
        <f>+[1]data1cf!AE954</f>
        <v>-3130.9352215087229</v>
      </c>
      <c r="G955" s="160">
        <f>+[1]data1cf!AF954</f>
        <v>-3412.3944259072077</v>
      </c>
      <c r="H955" s="160">
        <f>+[1]data1cf!AG954</f>
        <v>-2130.0855895982113</v>
      </c>
      <c r="I955" s="160">
        <f>+[1]data1cf!AH954</f>
        <v>-2262.0045545427547</v>
      </c>
      <c r="J955" s="160">
        <f>+[1]data1cf!AI954</f>
        <v>-2274.4387570777444</v>
      </c>
      <c r="K955" s="160">
        <f>+[1]data1cf!AJ954</f>
        <v>-2283.2659194933763</v>
      </c>
      <c r="L955" s="160">
        <f>+[1]data1cf!AK954</f>
        <v>-2311.9326919581545</v>
      </c>
      <c r="M955" s="160">
        <f>+[1]data1cf!AL954</f>
        <v>-2310.0445537961987</v>
      </c>
      <c r="N955" s="160">
        <f>+[1]data1cf!AM954</f>
        <v>-2328.0194244900613</v>
      </c>
      <c r="O955" s="160">
        <f>+[1]data1cf!AN954</f>
        <v>-2137.8448709280628</v>
      </c>
      <c r="P955" s="160">
        <f>+[1]data1cf!AO954</f>
        <v>-2099.8279100158816</v>
      </c>
      <c r="Q955" s="160">
        <f>+[1]data1cf!AP954</f>
        <v>-2100.3799157556577</v>
      </c>
      <c r="R955" s="160">
        <f>+[1]data1cf!AQ954</f>
        <v>1174.1195276451183</v>
      </c>
      <c r="S955" s="160">
        <f>+[1]data1cf!AR954</f>
        <v>0</v>
      </c>
      <c r="T955" s="160">
        <f>+[1]data1cf!AS954</f>
        <v>0</v>
      </c>
      <c r="U955" s="160">
        <f>+[1]data1cf!AT954</f>
        <v>0</v>
      </c>
      <c r="V955" s="160">
        <f>+[1]data1cf!AU954</f>
        <v>0</v>
      </c>
      <c r="W955" s="160">
        <f>+[1]data1cf!AV954</f>
        <v>0</v>
      </c>
      <c r="X955" s="160">
        <f>+[1]data1cf!AW954</f>
        <v>0</v>
      </c>
      <c r="Y955" s="160">
        <f>+[1]data1cf!AX954</f>
        <v>0</v>
      </c>
      <c r="Z955" s="160">
        <f>+[1]data1cf!AY954</f>
        <v>0</v>
      </c>
      <c r="AA955" s="160">
        <f>+[1]data1cf!AZ954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60"/>
        <v>-103280.67767624954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0">
        <f>+[1]data1cf!AA955</f>
        <v>-88655.58226924183</v>
      </c>
      <c r="C956" s="160">
        <f>+[1]data1cf!AB955</f>
        <v>-7614.3747455379298</v>
      </c>
      <c r="D956" s="160">
        <f>+[1]data1cf!AC955</f>
        <v>-3706.2174298077312</v>
      </c>
      <c r="E956" s="160">
        <f>+[1]data1cf!AD955</f>
        <v>-3292.0794602866654</v>
      </c>
      <c r="F956" s="160">
        <f>+[1]data1cf!AE955</f>
        <v>-3475.5723323979528</v>
      </c>
      <c r="G956" s="160">
        <f>+[1]data1cf!AF955</f>
        <v>-3739.0736730780432</v>
      </c>
      <c r="H956" s="160">
        <f>+[1]data1cf!AG955</f>
        <v>-2462.2300382715648</v>
      </c>
      <c r="I956" s="160">
        <f>+[1]data1cf!AH955</f>
        <v>-2576.5554770423987</v>
      </c>
      <c r="J956" s="160">
        <f>+[1]data1cf!AI955</f>
        <v>-2588.9896795773884</v>
      </c>
      <c r="K956" s="160">
        <f>+[1]data1cf!AJ955</f>
        <v>-2598.3499791498002</v>
      </c>
      <c r="L956" s="160">
        <f>+[1]data1cf!AK955</f>
        <v>-2626.4836144577989</v>
      </c>
      <c r="M956" s="160">
        <f>+[1]data1cf!AL955</f>
        <v>-2625.1286134526226</v>
      </c>
      <c r="N956" s="160">
        <f>+[1]data1cf!AM955</f>
        <v>-2642.5703469897053</v>
      </c>
      <c r="O956" s="160">
        <f>+[1]data1cf!AN955</f>
        <v>-2452.9289305844864</v>
      </c>
      <c r="P956" s="160">
        <f>+[1]data1cf!AO955</f>
        <v>-2414.3788325155256</v>
      </c>
      <c r="Q956" s="160">
        <f>+[1]data1cf!AP955</f>
        <v>-2415.4639754120817</v>
      </c>
      <c r="R956" s="160">
        <f>+[1]data1cf!AQ955</f>
        <v>1016.8440663952961</v>
      </c>
      <c r="S956" s="160">
        <f>+[1]data1cf!AR955</f>
        <v>0</v>
      </c>
      <c r="T956" s="160">
        <f>+[1]data1cf!AS955</f>
        <v>0</v>
      </c>
      <c r="U956" s="160">
        <f>+[1]data1cf!AT955</f>
        <v>0</v>
      </c>
      <c r="V956" s="160">
        <f>+[1]data1cf!AU955</f>
        <v>0</v>
      </c>
      <c r="W956" s="160">
        <f>+[1]data1cf!AV955</f>
        <v>0</v>
      </c>
      <c r="X956" s="160">
        <f>+[1]data1cf!AW955</f>
        <v>0</v>
      </c>
      <c r="Y956" s="160">
        <f>+[1]data1cf!AX955</f>
        <v>0</v>
      </c>
      <c r="Z956" s="160">
        <f>+[1]data1cf!AY955</f>
        <v>0</v>
      </c>
      <c r="AA956" s="160">
        <f>+[1]data1cf!AZ955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60"/>
        <v>-93525.174431485211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0">
        <f>+[1]data1cf!AA956</f>
        <v>-87489.756126920591</v>
      </c>
      <c r="C957" s="160">
        <f>+[1]data1cf!AB956</f>
        <v>-7701.9917727892635</v>
      </c>
      <c r="D957" s="160">
        <f>+[1]data1cf!AC956</f>
        <v>-3618.3061356121043</v>
      </c>
      <c r="E957" s="160">
        <f>+[1]data1cf!AD956</f>
        <v>-3255.8885941306726</v>
      </c>
      <c r="F957" s="160">
        <f>+[1]data1cf!AE956</f>
        <v>-3607.842443238183</v>
      </c>
      <c r="G957" s="160">
        <f>+[1]data1cf!AF956</f>
        <v>-3783.7203602571444</v>
      </c>
      <c r="H957" s="160">
        <f>+[1]data1cf!AG956</f>
        <v>-2490.4689588891438</v>
      </c>
      <c r="I957" s="160">
        <f>+[1]data1cf!AH956</f>
        <v>-2603.2985960863343</v>
      </c>
      <c r="J957" s="160">
        <f>+[1]data1cf!AI956</f>
        <v>-2615.732798621324</v>
      </c>
      <c r="K957" s="160">
        <f>+[1]data1cf!AJ956</f>
        <v>-2625.1384255141484</v>
      </c>
      <c r="L957" s="160">
        <f>+[1]data1cf!AK956</f>
        <v>-2653.2267335017345</v>
      </c>
      <c r="M957" s="160">
        <f>+[1]data1cf!AL956</f>
        <v>-2651.9170598169712</v>
      </c>
      <c r="N957" s="160">
        <f>+[1]data1cf!AM956</f>
        <v>-2669.3134660336409</v>
      </c>
      <c r="O957" s="160">
        <f>+[1]data1cf!AN956</f>
        <v>-2479.717376948835</v>
      </c>
      <c r="P957" s="160">
        <f>+[1]data1cf!AO956</f>
        <v>-2441.1219515594612</v>
      </c>
      <c r="Q957" s="160">
        <f>+[1]data1cf!AP956</f>
        <v>-2442.2524217764303</v>
      </c>
      <c r="R957" s="160">
        <f>+[1]data1cf!AQ956</f>
        <v>1003.4725068733284</v>
      </c>
      <c r="S957" s="160">
        <f>+[1]data1cf!AR956</f>
        <v>0</v>
      </c>
      <c r="T957" s="160">
        <f>+[1]data1cf!AS956</f>
        <v>0</v>
      </c>
      <c r="U957" s="160">
        <f>+[1]data1cf!AT956</f>
        <v>0</v>
      </c>
      <c r="V957" s="160">
        <f>+[1]data1cf!AU956</f>
        <v>0</v>
      </c>
      <c r="W957" s="160">
        <f>+[1]data1cf!AV956</f>
        <v>0</v>
      </c>
      <c r="X957" s="160">
        <f>+[1]data1cf!AW956</f>
        <v>0</v>
      </c>
      <c r="Y957" s="160">
        <f>+[1]data1cf!AX956</f>
        <v>0</v>
      </c>
      <c r="Z957" s="160">
        <f>+[1]data1cf!AY956</f>
        <v>0</v>
      </c>
      <c r="AA957" s="160">
        <f>+[1]data1cf!AZ956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60"/>
        <v>-92666.510649167685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0">
        <f>+[1]data1cf!AA957</f>
        <v>-88925.899605371946</v>
      </c>
      <c r="C958" s="160">
        <f>+[1]data1cf!AB957</f>
        <v>-7619.7536720974304</v>
      </c>
      <c r="D958" s="160">
        <f>+[1]data1cf!AC957</f>
        <v>-3687.2294513912798</v>
      </c>
      <c r="E958" s="160">
        <f>+[1]data1cf!AD957</f>
        <v>-3232.1591689525835</v>
      </c>
      <c r="F958" s="160">
        <f>+[1]data1cf!AE957</f>
        <v>-3404.6772097607009</v>
      </c>
      <c r="G958" s="160">
        <f>+[1]data1cf!AF957</f>
        <v>-3775.0839554971426</v>
      </c>
      <c r="H958" s="160">
        <f>+[1]data1cf!AG957</f>
        <v>-2455.6823468796601</v>
      </c>
      <c r="I958" s="160">
        <f>+[1]data1cf!AH957</f>
        <v>-2570.3546136054429</v>
      </c>
      <c r="J958" s="160">
        <f>+[1]data1cf!AI957</f>
        <v>-2582.7888161404326</v>
      </c>
      <c r="K958" s="160">
        <f>+[1]data1cf!AJ957</f>
        <v>-2592.1386057748155</v>
      </c>
      <c r="L958" s="160">
        <f>+[1]data1cf!AK957</f>
        <v>-2620.2827510208431</v>
      </c>
      <c r="M958" s="160">
        <f>+[1]data1cf!AL957</f>
        <v>-2618.9172400776379</v>
      </c>
      <c r="N958" s="160">
        <f>+[1]data1cf!AM957</f>
        <v>-2636.3694835527494</v>
      </c>
      <c r="O958" s="160">
        <f>+[1]data1cf!AN957</f>
        <v>-2446.7175572095016</v>
      </c>
      <c r="P958" s="160">
        <f>+[1]data1cf!AO957</f>
        <v>-2408.1779690785697</v>
      </c>
      <c r="Q958" s="160">
        <f>+[1]data1cf!AP957</f>
        <v>-2409.2526020370969</v>
      </c>
      <c r="R958" s="160">
        <f>+[1]data1cf!AQ957</f>
        <v>1019.944498113774</v>
      </c>
      <c r="S958" s="160">
        <f>+[1]data1cf!AR957</f>
        <v>0</v>
      </c>
      <c r="T958" s="160">
        <f>+[1]data1cf!AS957</f>
        <v>0</v>
      </c>
      <c r="U958" s="160">
        <f>+[1]data1cf!AT957</f>
        <v>0</v>
      </c>
      <c r="V958" s="160">
        <f>+[1]data1cf!AU957</f>
        <v>0</v>
      </c>
      <c r="W958" s="160">
        <f>+[1]data1cf!AV957</f>
        <v>0</v>
      </c>
      <c r="X958" s="160">
        <f>+[1]data1cf!AW957</f>
        <v>0</v>
      </c>
      <c r="Y958" s="160">
        <f>+[1]data1cf!AX957</f>
        <v>0</v>
      </c>
      <c r="Z958" s="160">
        <f>+[1]data1cf!AY957</f>
        <v>0</v>
      </c>
      <c r="AA958" s="160">
        <f>+[1]data1cf!AZ957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60"/>
        <v>-93679.76130338748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0">
        <f>+[1]data1cf!AA958</f>
        <v>-100129.47091035056</v>
      </c>
      <c r="C959" s="160">
        <f>+[1]data1cf!AB958</f>
        <v>-7303.9860488502718</v>
      </c>
      <c r="D959" s="160">
        <f>+[1]data1cf!AC958</f>
        <v>-3220.5784133443312</v>
      </c>
      <c r="E959" s="160">
        <f>+[1]data1cf!AD958</f>
        <v>-2935.8371450187046</v>
      </c>
      <c r="F959" s="160">
        <f>+[1]data1cf!AE958</f>
        <v>-3163.9086047238475</v>
      </c>
      <c r="G959" s="160">
        <f>+[1]data1cf!AF958</f>
        <v>-3457.8742128778417</v>
      </c>
      <c r="H959" s="160">
        <f>+[1]data1cf!AG958</f>
        <v>-2184.3067538733553</v>
      </c>
      <c r="I959" s="160">
        <f>+[1]data1cf!AH958</f>
        <v>-2313.3536507262775</v>
      </c>
      <c r="J959" s="160">
        <f>+[1]data1cf!AI958</f>
        <v>-2325.7878532612672</v>
      </c>
      <c r="K959" s="160">
        <f>+[1]data1cf!AJ958</f>
        <v>-2334.7020480433121</v>
      </c>
      <c r="L959" s="160">
        <f>+[1]data1cf!AK958</f>
        <v>-2363.2817881416777</v>
      </c>
      <c r="M959" s="160">
        <f>+[1]data1cf!AL958</f>
        <v>-2361.4806823461349</v>
      </c>
      <c r="N959" s="160">
        <f>+[1]data1cf!AM958</f>
        <v>-2379.368520673584</v>
      </c>
      <c r="O959" s="160">
        <f>+[1]data1cf!AN958</f>
        <v>-2189.2809994779986</v>
      </c>
      <c r="P959" s="160">
        <f>+[1]data1cf!AO958</f>
        <v>-2151.1770061994043</v>
      </c>
      <c r="Q959" s="160">
        <f>+[1]data1cf!AP958</f>
        <v>-2151.816044305594</v>
      </c>
      <c r="R959" s="160">
        <f>+[1]data1cf!AQ958</f>
        <v>1148.4449795533567</v>
      </c>
      <c r="S959" s="160">
        <f>+[1]data1cf!AR958</f>
        <v>0</v>
      </c>
      <c r="T959" s="160">
        <f>+[1]data1cf!AS958</f>
        <v>0</v>
      </c>
      <c r="U959" s="160">
        <f>+[1]data1cf!AT958</f>
        <v>0</v>
      </c>
      <c r="V959" s="160">
        <f>+[1]data1cf!AU958</f>
        <v>0</v>
      </c>
      <c r="W959" s="160">
        <f>+[1]data1cf!AV958</f>
        <v>0</v>
      </c>
      <c r="X959" s="160">
        <f>+[1]data1cf!AW958</f>
        <v>0</v>
      </c>
      <c r="Y959" s="160">
        <f>+[1]data1cf!AX958</f>
        <v>0</v>
      </c>
      <c r="Z959" s="160">
        <f>+[1]data1cf!AY958</f>
        <v>0</v>
      </c>
      <c r="AA959" s="160">
        <f>+[1]data1cf!AZ958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60"/>
        <v>-101665.1181515412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0">
        <f>+[1]data1cf!AA959</f>
        <v>-86734.347652902055</v>
      </c>
      <c r="C960" s="160">
        <f>+[1]data1cf!AB959</f>
        <v>-7731.6480962904234</v>
      </c>
      <c r="D960" s="160">
        <f>+[1]data1cf!AC959</f>
        <v>-3680.5956915770284</v>
      </c>
      <c r="E960" s="160">
        <f>+[1]data1cf!AD959</f>
        <v>-3336.8381036731289</v>
      </c>
      <c r="F960" s="160">
        <f>+[1]data1cf!AE959</f>
        <v>-3490.3004545143044</v>
      </c>
      <c r="G960" s="160">
        <f>+[1]data1cf!AF959</f>
        <v>-3865.0751304154651</v>
      </c>
      <c r="H960" s="160">
        <f>+[1]data1cf!AG959</f>
        <v>-2508.7666442448544</v>
      </c>
      <c r="I960" s="160">
        <f>+[1]data1cf!AH959</f>
        <v>-2620.6270621535405</v>
      </c>
      <c r="J960" s="160">
        <f>+[1]data1cf!AI959</f>
        <v>-2633.0612646885302</v>
      </c>
      <c r="K960" s="160">
        <f>+[1]data1cf!AJ959</f>
        <v>-2642.4962618628247</v>
      </c>
      <c r="L960" s="160">
        <f>+[1]data1cf!AK959</f>
        <v>-2670.5551995689407</v>
      </c>
      <c r="M960" s="160">
        <f>+[1]data1cf!AL959</f>
        <v>-2669.2748961656471</v>
      </c>
      <c r="N960" s="160">
        <f>+[1]data1cf!AM959</f>
        <v>-2686.641932100847</v>
      </c>
      <c r="O960" s="160">
        <f>+[1]data1cf!AN959</f>
        <v>-2497.0752132975108</v>
      </c>
      <c r="P960" s="160">
        <f>+[1]data1cf!AO959</f>
        <v>-2458.4504176266673</v>
      </c>
      <c r="Q960" s="160">
        <f>+[1]data1cf!AP959</f>
        <v>-2459.6102581251062</v>
      </c>
      <c r="R960" s="160">
        <f>+[1]data1cf!AQ959</f>
        <v>994.8082738397253</v>
      </c>
      <c r="S960" s="160">
        <f>+[1]data1cf!AR959</f>
        <v>0</v>
      </c>
      <c r="T960" s="160">
        <f>+[1]data1cf!AS959</f>
        <v>0</v>
      </c>
      <c r="U960" s="160">
        <f>+[1]data1cf!AT959</f>
        <v>0</v>
      </c>
      <c r="V960" s="160">
        <f>+[1]data1cf!AU959</f>
        <v>0</v>
      </c>
      <c r="W960" s="160">
        <f>+[1]data1cf!AV959</f>
        <v>0</v>
      </c>
      <c r="X960" s="160">
        <f>+[1]data1cf!AW959</f>
        <v>0</v>
      </c>
      <c r="Y960" s="160">
        <f>+[1]data1cf!AX959</f>
        <v>0</v>
      </c>
      <c r="Z960" s="160">
        <f>+[1]data1cf!AY959</f>
        <v>0</v>
      </c>
      <c r="AA960" s="160">
        <f>+[1]data1cf!AZ959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60"/>
        <v>-92148.45075223413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0">
        <f>+[1]data1cf!AA960</f>
        <v>-93354.063505183003</v>
      </c>
      <c r="C961" s="160">
        <f>+[1]data1cf!AB960</f>
        <v>-7544.9204456324787</v>
      </c>
      <c r="D961" s="160">
        <f>+[1]data1cf!AC960</f>
        <v>-3424.836009980972</v>
      </c>
      <c r="E961" s="160">
        <f>+[1]data1cf!AD960</f>
        <v>-3068.3064890109149</v>
      </c>
      <c r="F961" s="160">
        <f>+[1]data1cf!AE960</f>
        <v>-3242.9345928780249</v>
      </c>
      <c r="G961" s="160">
        <f>+[1]data1cf!AF960</f>
        <v>-3673.3669871002626</v>
      </c>
      <c r="H961" s="160">
        <f>+[1]data1cf!AG960</f>
        <v>-2348.4222981391008</v>
      </c>
      <c r="I961" s="160">
        <f>+[1]data1cf!AH960</f>
        <v>-2468.7760762748972</v>
      </c>
      <c r="J961" s="160">
        <f>+[1]data1cf!AI960</f>
        <v>-2481.2102788098873</v>
      </c>
      <c r="K961" s="160">
        <f>+[1]data1cf!AJ960</f>
        <v>-2490.387901431845</v>
      </c>
      <c r="L961" s="160">
        <f>+[1]data1cf!AK960</f>
        <v>-2518.7042136902974</v>
      </c>
      <c r="M961" s="160">
        <f>+[1]data1cf!AL960</f>
        <v>-2517.1665357346674</v>
      </c>
      <c r="N961" s="160">
        <f>+[1]data1cf!AM960</f>
        <v>-2534.7909462222042</v>
      </c>
      <c r="O961" s="160">
        <f>+[1]data1cf!AN960</f>
        <v>-2344.9668528665316</v>
      </c>
      <c r="P961" s="160">
        <f>+[1]data1cf!AO960</f>
        <v>-2306.5994317480245</v>
      </c>
      <c r="Q961" s="160">
        <f>+[1]data1cf!AP960</f>
        <v>-2307.5018976941265</v>
      </c>
      <c r="R961" s="160">
        <f>+[1]data1cf!AQ960</f>
        <v>1070.7337667790468</v>
      </c>
      <c r="S961" s="160">
        <f>+[1]data1cf!AR960</f>
        <v>0</v>
      </c>
      <c r="T961" s="160">
        <f>+[1]data1cf!AS960</f>
        <v>0</v>
      </c>
      <c r="U961" s="160">
        <f>+[1]data1cf!AT960</f>
        <v>0</v>
      </c>
      <c r="V961" s="160">
        <f>+[1]data1cf!AU960</f>
        <v>0</v>
      </c>
      <c r="W961" s="160">
        <f>+[1]data1cf!AV960</f>
        <v>0</v>
      </c>
      <c r="X961" s="160">
        <f>+[1]data1cf!AW960</f>
        <v>0</v>
      </c>
      <c r="Y961" s="160">
        <f>+[1]data1cf!AX960</f>
        <v>0</v>
      </c>
      <c r="Z961" s="160">
        <f>+[1]data1cf!AY960</f>
        <v>0</v>
      </c>
      <c r="AA961" s="160">
        <f>+[1]data1cf!AZ960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60"/>
        <v>-96774.265198202236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0">
        <f>+[1]data1cf!AA961</f>
        <v>-102395.6745356953</v>
      </c>
      <c r="C962" s="160">
        <f>+[1]data1cf!AB961</f>
        <v>-7352.2428098337878</v>
      </c>
      <c r="D962" s="160">
        <f>+[1]data1cf!AC961</f>
        <v>-3192.1441397096519</v>
      </c>
      <c r="E962" s="160">
        <f>+[1]data1cf!AD961</f>
        <v>-2881.1065932500783</v>
      </c>
      <c r="F962" s="160">
        <f>+[1]data1cf!AE961</f>
        <v>-3019.7580452196944</v>
      </c>
      <c r="G962" s="160">
        <f>+[1]data1cf!AF961</f>
        <v>-3327.0984265184188</v>
      </c>
      <c r="H962" s="160">
        <f>+[1]data1cf!AG961</f>
        <v>-2129.4142257713847</v>
      </c>
      <c r="I962" s="160">
        <f>+[1]data1cf!AH961</f>
        <v>-2261.3687525237692</v>
      </c>
      <c r="J962" s="160">
        <f>+[1]data1cf!AI961</f>
        <v>-2273.8029550587594</v>
      </c>
      <c r="K962" s="160">
        <f>+[1]data1cf!AJ961</f>
        <v>-2282.6290398438505</v>
      </c>
      <c r="L962" s="160">
        <f>+[1]data1cf!AK961</f>
        <v>-2311.2968899391699</v>
      </c>
      <c r="M962" s="160">
        <f>+[1]data1cf!AL961</f>
        <v>-2309.4076741466733</v>
      </c>
      <c r="N962" s="160">
        <f>+[1]data1cf!AM961</f>
        <v>-2327.3836224710758</v>
      </c>
      <c r="O962" s="160">
        <f>+[1]data1cf!AN961</f>
        <v>-2137.2079912785371</v>
      </c>
      <c r="P962" s="160">
        <f>+[1]data1cf!AO961</f>
        <v>-2099.1921079968961</v>
      </c>
      <c r="Q962" s="160">
        <f>+[1]data1cf!AP961</f>
        <v>-2099.7430361061324</v>
      </c>
      <c r="R962" s="160">
        <f>+[1]data1cf!AQ961</f>
        <v>1174.4374286546106</v>
      </c>
      <c r="S962" s="160">
        <f>+[1]data1cf!AR961</f>
        <v>0</v>
      </c>
      <c r="T962" s="160">
        <f>+[1]data1cf!AS961</f>
        <v>0</v>
      </c>
      <c r="U962" s="160">
        <f>+[1]data1cf!AT961</f>
        <v>0</v>
      </c>
      <c r="V962" s="160">
        <f>+[1]data1cf!AU961</f>
        <v>0</v>
      </c>
      <c r="W962" s="160">
        <f>+[1]data1cf!AV961</f>
        <v>0</v>
      </c>
      <c r="X962" s="160">
        <f>+[1]data1cf!AW961</f>
        <v>0</v>
      </c>
      <c r="Y962" s="160">
        <f>+[1]data1cf!AX961</f>
        <v>0</v>
      </c>
      <c r="Z962" s="160">
        <f>+[1]data1cf!AY961</f>
        <v>0</v>
      </c>
      <c r="AA962" s="160">
        <f>+[1]data1cf!AZ961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60"/>
        <v>-103333.87705530938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0">
        <f>+[1]data1cf!AA962</f>
        <v>-90604.983055174816</v>
      </c>
      <c r="C963" s="160">
        <f>+[1]data1cf!AB962</f>
        <v>-7672.3273257562123</v>
      </c>
      <c r="D963" s="160">
        <f>+[1]data1cf!AC962</f>
        <v>-3568.1884361511329</v>
      </c>
      <c r="E963" s="160">
        <f>+[1]data1cf!AD962</f>
        <v>-3105.9462585345614</v>
      </c>
      <c r="F963" s="160">
        <f>+[1]data1cf!AE962</f>
        <v>-3437.962460128022</v>
      </c>
      <c r="G963" s="160">
        <f>+[1]data1cf!AF962</f>
        <v>-3762.3710988180987</v>
      </c>
      <c r="H963" s="160">
        <f>+[1]data1cf!AG962</f>
        <v>-2415.0111845785073</v>
      </c>
      <c r="I963" s="160">
        <f>+[1]data1cf!AH962</f>
        <v>-2531.8377825337247</v>
      </c>
      <c r="J963" s="160">
        <f>+[1]data1cf!AI962</f>
        <v>-2544.2719850687149</v>
      </c>
      <c r="K963" s="160">
        <f>+[1]data1cf!AJ962</f>
        <v>-2553.5564919385688</v>
      </c>
      <c r="L963" s="160">
        <f>+[1]data1cf!AK962</f>
        <v>-2581.7659199491254</v>
      </c>
      <c r="M963" s="160">
        <f>+[1]data1cf!AL962</f>
        <v>-2580.3351262413917</v>
      </c>
      <c r="N963" s="160">
        <f>+[1]data1cf!AM962</f>
        <v>-2597.8526524810313</v>
      </c>
      <c r="O963" s="160">
        <f>+[1]data1cf!AN962</f>
        <v>-2408.1354433732549</v>
      </c>
      <c r="P963" s="160">
        <f>+[1]data1cf!AO962</f>
        <v>-2369.6611380068516</v>
      </c>
      <c r="Q963" s="160">
        <f>+[1]data1cf!AP962</f>
        <v>-2370.6704882008503</v>
      </c>
      <c r="R963" s="160">
        <f>+[1]data1cf!AQ962</f>
        <v>1039.202913649633</v>
      </c>
      <c r="S963" s="160">
        <f>+[1]data1cf!AR962</f>
        <v>0</v>
      </c>
      <c r="T963" s="160">
        <f>+[1]data1cf!AS962</f>
        <v>0</v>
      </c>
      <c r="U963" s="160">
        <f>+[1]data1cf!AT962</f>
        <v>0</v>
      </c>
      <c r="V963" s="160">
        <f>+[1]data1cf!AU962</f>
        <v>0</v>
      </c>
      <c r="W963" s="160">
        <f>+[1]data1cf!AV962</f>
        <v>0</v>
      </c>
      <c r="X963" s="160">
        <f>+[1]data1cf!AW962</f>
        <v>0</v>
      </c>
      <c r="Y963" s="160">
        <f>+[1]data1cf!AX962</f>
        <v>0</v>
      </c>
      <c r="Z963" s="160">
        <f>+[1]data1cf!AY962</f>
        <v>0</v>
      </c>
      <c r="AA963" s="160">
        <f>+[1]data1cf!AZ962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60"/>
        <v>-94921.32172215129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0">
        <f>+[1]data1cf!AA963</f>
        <v>-86538.671461324528</v>
      </c>
      <c r="C964" s="160">
        <f>+[1]data1cf!AB963</f>
        <v>-7674.072005055551</v>
      </c>
      <c r="D964" s="160">
        <f>+[1]data1cf!AC963</f>
        <v>-3617.6531446527629</v>
      </c>
      <c r="E964" s="160">
        <f>+[1]data1cf!AD963</f>
        <v>-3318.9490742271128</v>
      </c>
      <c r="F964" s="160">
        <f>+[1]data1cf!AE963</f>
        <v>-3507.308552586283</v>
      </c>
      <c r="G964" s="160">
        <f>+[1]data1cf!AF963</f>
        <v>-3828.6200760413512</v>
      </c>
      <c r="H964" s="160">
        <f>+[1]data1cf!AG963</f>
        <v>-2513.5063599195314</v>
      </c>
      <c r="I964" s="160">
        <f>+[1]data1cf!AH963</f>
        <v>-2625.1157174473756</v>
      </c>
      <c r="J964" s="160">
        <f>+[1]data1cf!AI963</f>
        <v>-2637.5499199823653</v>
      </c>
      <c r="K964" s="160">
        <f>+[1]data1cf!AJ963</f>
        <v>-2646.9925250469887</v>
      </c>
      <c r="L964" s="160">
        <f>+[1]data1cf!AK963</f>
        <v>-2675.0438548627758</v>
      </c>
      <c r="M964" s="160">
        <f>+[1]data1cf!AL963</f>
        <v>-2673.7711593498111</v>
      </c>
      <c r="N964" s="160">
        <f>+[1]data1cf!AM963</f>
        <v>-2691.1305873946822</v>
      </c>
      <c r="O964" s="160">
        <f>+[1]data1cf!AN963</f>
        <v>-2501.5714764816748</v>
      </c>
      <c r="P964" s="160">
        <f>+[1]data1cf!AO963</f>
        <v>-2462.9390729205024</v>
      </c>
      <c r="Q964" s="160">
        <f>+[1]data1cf!AP963</f>
        <v>-2464.1065213092697</v>
      </c>
      <c r="R964" s="160">
        <f>+[1]data1cf!AQ963</f>
        <v>992.56394619280775</v>
      </c>
      <c r="S964" s="160">
        <f>+[1]data1cf!AR963</f>
        <v>0</v>
      </c>
      <c r="T964" s="160">
        <f>+[1]data1cf!AS963</f>
        <v>0</v>
      </c>
      <c r="U964" s="160">
        <f>+[1]data1cf!AT963</f>
        <v>0</v>
      </c>
      <c r="V964" s="160">
        <f>+[1]data1cf!AU963</f>
        <v>0</v>
      </c>
      <c r="W964" s="160">
        <f>+[1]data1cf!AV963</f>
        <v>0</v>
      </c>
      <c r="X964" s="160">
        <f>+[1]data1cf!AW963</f>
        <v>0</v>
      </c>
      <c r="Y964" s="160">
        <f>+[1]data1cf!AX963</f>
        <v>0</v>
      </c>
      <c r="Z964" s="160">
        <f>+[1]data1cf!AY963</f>
        <v>0</v>
      </c>
      <c r="AA964" s="160">
        <f>+[1]data1cf!AZ963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1">SUMPRODUCT(B964:AJ964,PVCapPrice)</f>
        <v>-91892.428487598445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0">
        <f>+[1]data1cf!AA964</f>
        <v>-95425.842478948587</v>
      </c>
      <c r="C965" s="160">
        <f>+[1]data1cf!AB964</f>
        <v>-7474.7808926783182</v>
      </c>
      <c r="D965" s="160">
        <f>+[1]data1cf!AC964</f>
        <v>-3322.2796596761727</v>
      </c>
      <c r="E965" s="160">
        <f>+[1]data1cf!AD964</f>
        <v>-2923.9435741007555</v>
      </c>
      <c r="F965" s="160">
        <f>+[1]data1cf!AE964</f>
        <v>-3251.1709010909258</v>
      </c>
      <c r="G965" s="160">
        <f>+[1]data1cf!AF964</f>
        <v>-3539.7536297868551</v>
      </c>
      <c r="H965" s="160">
        <f>+[1]data1cf!AG964</f>
        <v>-2298.2391706095973</v>
      </c>
      <c r="I965" s="160">
        <f>+[1]data1cf!AH964</f>
        <v>-2421.2511240398935</v>
      </c>
      <c r="J965" s="160">
        <f>+[1]data1cf!AI964</f>
        <v>-2433.6853265748837</v>
      </c>
      <c r="K965" s="160">
        <f>+[1]data1cf!AJ964</f>
        <v>-2442.7823984303413</v>
      </c>
      <c r="L965" s="160">
        <f>+[1]data1cf!AK964</f>
        <v>-2471.1792614552942</v>
      </c>
      <c r="M965" s="160">
        <f>+[1]data1cf!AL964</f>
        <v>-2469.5610327331642</v>
      </c>
      <c r="N965" s="160">
        <f>+[1]data1cf!AM964</f>
        <v>-2487.2659939872005</v>
      </c>
      <c r="O965" s="160">
        <f>+[1]data1cf!AN964</f>
        <v>-2297.3613498650275</v>
      </c>
      <c r="P965" s="160">
        <f>+[1]data1cf!AO964</f>
        <v>-2259.0744795130208</v>
      </c>
      <c r="Q965" s="160">
        <f>+[1]data1cf!AP964</f>
        <v>-2259.8963946926233</v>
      </c>
      <c r="R965" s="160">
        <f>+[1]data1cf!AQ964</f>
        <v>1094.4962428965484</v>
      </c>
      <c r="S965" s="160">
        <f>+[1]data1cf!AR964</f>
        <v>0</v>
      </c>
      <c r="T965" s="160">
        <f>+[1]data1cf!AS964</f>
        <v>0</v>
      </c>
      <c r="U965" s="160">
        <f>+[1]data1cf!AT964</f>
        <v>0</v>
      </c>
      <c r="V965" s="160">
        <f>+[1]data1cf!AU964</f>
        <v>0</v>
      </c>
      <c r="W965" s="160">
        <f>+[1]data1cf!AV964</f>
        <v>0</v>
      </c>
      <c r="X965" s="160">
        <f>+[1]data1cf!AW964</f>
        <v>0</v>
      </c>
      <c r="Y965" s="160">
        <f>+[1]data1cf!AX964</f>
        <v>0</v>
      </c>
      <c r="Z965" s="160">
        <f>+[1]data1cf!AY964</f>
        <v>0</v>
      </c>
      <c r="AA965" s="160">
        <f>+[1]data1cf!AZ964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1"/>
        <v>-98175.770868368141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0">
        <f>+[1]data1cf!AA965</f>
        <v>-96892.561482895428</v>
      </c>
      <c r="C966" s="160">
        <f>+[1]data1cf!AB965</f>
        <v>-7512.5506416505141</v>
      </c>
      <c r="D966" s="160">
        <f>+[1]data1cf!AC965</f>
        <v>-3247.2559880115327</v>
      </c>
      <c r="E966" s="160">
        <f>+[1]data1cf!AD965</f>
        <v>-2954.3761988635474</v>
      </c>
      <c r="F966" s="160">
        <f>+[1]data1cf!AE965</f>
        <v>-3237.9210221630983</v>
      </c>
      <c r="G966" s="160">
        <f>+[1]data1cf!AF965</f>
        <v>-3603.4701466132119</v>
      </c>
      <c r="H966" s="160">
        <f>+[1]data1cf!AG965</f>
        <v>-2262.7119508834362</v>
      </c>
      <c r="I966" s="160">
        <f>+[1]data1cf!AH965</f>
        <v>-2387.6057634645563</v>
      </c>
      <c r="J966" s="160">
        <f>+[1]data1cf!AI965</f>
        <v>-2400.0399659995464</v>
      </c>
      <c r="K966" s="160">
        <f>+[1]data1cf!AJ965</f>
        <v>-2409.0800118201305</v>
      </c>
      <c r="L966" s="160">
        <f>+[1]data1cf!AK965</f>
        <v>-2437.5339008799565</v>
      </c>
      <c r="M966" s="160">
        <f>+[1]data1cf!AL965</f>
        <v>-2435.8586461229529</v>
      </c>
      <c r="N966" s="160">
        <f>+[1]data1cf!AM965</f>
        <v>-2453.6206334118629</v>
      </c>
      <c r="O966" s="160">
        <f>+[1]data1cf!AN965</f>
        <v>-2263.6589632548166</v>
      </c>
      <c r="P966" s="160">
        <f>+[1]data1cf!AO965</f>
        <v>-2225.4291189376831</v>
      </c>
      <c r="Q966" s="160">
        <f>+[1]data1cf!AP965</f>
        <v>-2226.194008082412</v>
      </c>
      <c r="R966" s="160">
        <f>+[1]data1cf!AQ965</f>
        <v>1111.3189231842173</v>
      </c>
      <c r="S966" s="160">
        <f>+[1]data1cf!AR965</f>
        <v>0</v>
      </c>
      <c r="T966" s="160">
        <f>+[1]data1cf!AS965</f>
        <v>0</v>
      </c>
      <c r="U966" s="160">
        <f>+[1]data1cf!AT965</f>
        <v>0</v>
      </c>
      <c r="V966" s="160">
        <f>+[1]data1cf!AU965</f>
        <v>0</v>
      </c>
      <c r="W966" s="160">
        <f>+[1]data1cf!AV965</f>
        <v>0</v>
      </c>
      <c r="X966" s="160">
        <f>+[1]data1cf!AW965</f>
        <v>0</v>
      </c>
      <c r="Y966" s="160">
        <f>+[1]data1cf!AX965</f>
        <v>0</v>
      </c>
      <c r="Z966" s="160">
        <f>+[1]data1cf!AY965</f>
        <v>0</v>
      </c>
      <c r="AA966" s="160">
        <f>+[1]data1cf!AZ965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1"/>
        <v>-99362.524216808466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0">
        <f>+[1]data1cf!AA966</f>
        <v>-93713.213010194348</v>
      </c>
      <c r="C967" s="160">
        <f>+[1]data1cf!AB966</f>
        <v>-7481.2249404968079</v>
      </c>
      <c r="D967" s="160">
        <f>+[1]data1cf!AC966</f>
        <v>-3514.5016098080714</v>
      </c>
      <c r="E967" s="160">
        <f>+[1]data1cf!AD966</f>
        <v>-3144.4921328358669</v>
      </c>
      <c r="F967" s="160">
        <f>+[1]data1cf!AE966</f>
        <v>-3415.2654191934498</v>
      </c>
      <c r="G967" s="160">
        <f>+[1]data1cf!AF966</f>
        <v>-3614.9936703321164</v>
      </c>
      <c r="H967" s="160">
        <f>+[1]data1cf!AG966</f>
        <v>-2339.7228926328348</v>
      </c>
      <c r="I967" s="160">
        <f>+[1]data1cf!AH966</f>
        <v>-2460.537473949541</v>
      </c>
      <c r="J967" s="160">
        <f>+[1]data1cf!AI966</f>
        <v>-2472.9716764845307</v>
      </c>
      <c r="K967" s="160">
        <f>+[1]data1cf!AJ966</f>
        <v>-2482.1353353737341</v>
      </c>
      <c r="L967" s="160">
        <f>+[1]data1cf!AK966</f>
        <v>-2510.4656113649412</v>
      </c>
      <c r="M967" s="160">
        <f>+[1]data1cf!AL966</f>
        <v>-2508.9139696765565</v>
      </c>
      <c r="N967" s="160">
        <f>+[1]data1cf!AM966</f>
        <v>-2526.5523438968476</v>
      </c>
      <c r="O967" s="160">
        <f>+[1]data1cf!AN966</f>
        <v>-2336.7142868084202</v>
      </c>
      <c r="P967" s="160">
        <f>+[1]data1cf!AO966</f>
        <v>-2298.3608294226678</v>
      </c>
      <c r="Q967" s="160">
        <f>+[1]data1cf!AP966</f>
        <v>-2299.2493316360155</v>
      </c>
      <c r="R967" s="160">
        <f>+[1]data1cf!AQ966</f>
        <v>1074.8530679417249</v>
      </c>
      <c r="S967" s="160">
        <f>+[1]data1cf!AR966</f>
        <v>0</v>
      </c>
      <c r="T967" s="160">
        <f>+[1]data1cf!AS966</f>
        <v>0</v>
      </c>
      <c r="U967" s="160">
        <f>+[1]data1cf!AT966</f>
        <v>0</v>
      </c>
      <c r="V967" s="160">
        <f>+[1]data1cf!AU966</f>
        <v>0</v>
      </c>
      <c r="W967" s="160">
        <f>+[1]data1cf!AV966</f>
        <v>0</v>
      </c>
      <c r="X967" s="160">
        <f>+[1]data1cf!AW966</f>
        <v>0</v>
      </c>
      <c r="Y967" s="160">
        <f>+[1]data1cf!AX966</f>
        <v>0</v>
      </c>
      <c r="Z967" s="160">
        <f>+[1]data1cf!AY966</f>
        <v>0</v>
      </c>
      <c r="AA967" s="160">
        <f>+[1]data1cf!AZ966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1"/>
        <v>-97172.929446193812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0">
        <f>+[1]data1cf!AA967</f>
        <v>-98678.659302768603</v>
      </c>
      <c r="C968" s="160">
        <f>+[1]data1cf!AB967</f>
        <v>-7381.5600906304981</v>
      </c>
      <c r="D968" s="160">
        <f>+[1]data1cf!AC967</f>
        <v>-3280.1716912469092</v>
      </c>
      <c r="E968" s="160">
        <f>+[1]data1cf!AD967</f>
        <v>-2947.3283483655478</v>
      </c>
      <c r="F968" s="160">
        <f>+[1]data1cf!AE967</f>
        <v>-3237.570678486315</v>
      </c>
      <c r="G968" s="160">
        <f>+[1]data1cf!AF967</f>
        <v>-3480.2602405448533</v>
      </c>
      <c r="H968" s="160">
        <f>+[1]data1cf!AG967</f>
        <v>-2219.4486608269913</v>
      </c>
      <c r="I968" s="160">
        <f>+[1]data1cf!AH967</f>
        <v>-2346.6341083549214</v>
      </c>
      <c r="J968" s="160">
        <f>+[1]data1cf!AI967</f>
        <v>-2359.0683108899116</v>
      </c>
      <c r="K968" s="160">
        <f>+[1]data1cf!AJ967</f>
        <v>-2368.0389132272589</v>
      </c>
      <c r="L968" s="160">
        <f>+[1]data1cf!AK967</f>
        <v>-2396.5622457703221</v>
      </c>
      <c r="M968" s="160">
        <f>+[1]data1cf!AL967</f>
        <v>-2394.8175475300814</v>
      </c>
      <c r="N968" s="160">
        <f>+[1]data1cf!AM967</f>
        <v>-2412.648978302228</v>
      </c>
      <c r="O968" s="160">
        <f>+[1]data1cf!AN967</f>
        <v>-2222.6178646619455</v>
      </c>
      <c r="P968" s="160">
        <f>+[1]data1cf!AO967</f>
        <v>-2184.4574638280483</v>
      </c>
      <c r="Q968" s="160">
        <f>+[1]data1cf!AP967</f>
        <v>-2185.1529094895404</v>
      </c>
      <c r="R968" s="160">
        <f>+[1]data1cf!AQ967</f>
        <v>1131.8047507390347</v>
      </c>
      <c r="S968" s="160">
        <f>+[1]data1cf!AR967</f>
        <v>0</v>
      </c>
      <c r="T968" s="160">
        <f>+[1]data1cf!AS967</f>
        <v>0</v>
      </c>
      <c r="U968" s="160">
        <f>+[1]data1cf!AT967</f>
        <v>0</v>
      </c>
      <c r="V968" s="160">
        <f>+[1]data1cf!AU967</f>
        <v>0</v>
      </c>
      <c r="W968" s="160">
        <f>+[1]data1cf!AV967</f>
        <v>0</v>
      </c>
      <c r="X968" s="160">
        <f>+[1]data1cf!AW967</f>
        <v>0</v>
      </c>
      <c r="Y968" s="160">
        <f>+[1]data1cf!AX967</f>
        <v>0</v>
      </c>
      <c r="Z968" s="160">
        <f>+[1]data1cf!AY967</f>
        <v>0</v>
      </c>
      <c r="AA968" s="160">
        <f>+[1]data1cf!AZ967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1"/>
        <v>-100655.29379080252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0">
        <f>+[1]data1cf!AA968</f>
        <v>-85702.900056393308</v>
      </c>
      <c r="C969" s="160">
        <f>+[1]data1cf!AB968</f>
        <v>-7718.5651443850729</v>
      </c>
      <c r="D969" s="160">
        <f>+[1]data1cf!AC968</f>
        <v>-3863.9253993169805</v>
      </c>
      <c r="E969" s="160">
        <f>+[1]data1cf!AD968</f>
        <v>-3379.0504717928748</v>
      </c>
      <c r="F969" s="160">
        <f>+[1]data1cf!AE968</f>
        <v>-3647.4931930454841</v>
      </c>
      <c r="G969" s="160">
        <f>+[1]data1cf!AF968</f>
        <v>-3911.4434260119469</v>
      </c>
      <c r="H969" s="160">
        <f>+[1]data1cf!AG968</f>
        <v>-2533.7506154749126</v>
      </c>
      <c r="I969" s="160">
        <f>+[1]data1cf!AH968</f>
        <v>-2644.2876448593734</v>
      </c>
      <c r="J969" s="160">
        <f>+[1]data1cf!AI968</f>
        <v>-2656.7218473943635</v>
      </c>
      <c r="K969" s="160">
        <f>+[1]data1cf!AJ968</f>
        <v>-2666.1969472512101</v>
      </c>
      <c r="L969" s="160">
        <f>+[1]data1cf!AK968</f>
        <v>-2694.215782274774</v>
      </c>
      <c r="M969" s="160">
        <f>+[1]data1cf!AL968</f>
        <v>-2692.9755815540329</v>
      </c>
      <c r="N969" s="160">
        <f>+[1]data1cf!AM968</f>
        <v>-2710.3025148066799</v>
      </c>
      <c r="O969" s="160">
        <f>+[1]data1cf!AN968</f>
        <v>-2520.7758986858967</v>
      </c>
      <c r="P969" s="160">
        <f>+[1]data1cf!AO968</f>
        <v>-2482.1110003325002</v>
      </c>
      <c r="Q969" s="160">
        <f>+[1]data1cf!AP968</f>
        <v>-2483.310943513492</v>
      </c>
      <c r="R969" s="160">
        <f>+[1]data1cf!AQ968</f>
        <v>982.97798248680863</v>
      </c>
      <c r="S969" s="160">
        <f>+[1]data1cf!AR968</f>
        <v>0</v>
      </c>
      <c r="T969" s="160">
        <f>+[1]data1cf!AS968</f>
        <v>0</v>
      </c>
      <c r="U969" s="160">
        <f>+[1]data1cf!AT968</f>
        <v>0</v>
      </c>
      <c r="V969" s="160">
        <f>+[1]data1cf!AU968</f>
        <v>0</v>
      </c>
      <c r="W969" s="160">
        <f>+[1]data1cf!AV968</f>
        <v>0</v>
      </c>
      <c r="X969" s="160">
        <f>+[1]data1cf!AW968</f>
        <v>0</v>
      </c>
      <c r="Y969" s="160">
        <f>+[1]data1cf!AX968</f>
        <v>0</v>
      </c>
      <c r="Z969" s="160">
        <f>+[1]data1cf!AY968</f>
        <v>0</v>
      </c>
      <c r="AA969" s="160">
        <f>+[1]data1cf!AZ968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1"/>
        <v>-91553.466341827385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0">
        <f>+[1]data1cf!AA969</f>
        <v>-87798.018611528911</v>
      </c>
      <c r="C970" s="160">
        <f>+[1]data1cf!AB969</f>
        <v>-7631.0940170313261</v>
      </c>
      <c r="D970" s="160">
        <f>+[1]data1cf!AC969</f>
        <v>-3761.5548801795176</v>
      </c>
      <c r="E970" s="160">
        <f>+[1]data1cf!AD969</f>
        <v>-3254.5338153582243</v>
      </c>
      <c r="F970" s="160">
        <f>+[1]data1cf!AE969</f>
        <v>-3469.9227828894936</v>
      </c>
      <c r="G970" s="160">
        <f>+[1]data1cf!AF969</f>
        <v>-3739.9939971555241</v>
      </c>
      <c r="H970" s="160">
        <f>+[1]data1cf!AG969</f>
        <v>-2483.0021510039651</v>
      </c>
      <c r="I970" s="160">
        <f>+[1]data1cf!AH969</f>
        <v>-2596.2273012994069</v>
      </c>
      <c r="J970" s="160">
        <f>+[1]data1cf!AI969</f>
        <v>-2608.6615038343971</v>
      </c>
      <c r="K970" s="160">
        <f>+[1]data1cf!AJ969</f>
        <v>-2618.0551454818201</v>
      </c>
      <c r="L970" s="160">
        <f>+[1]data1cf!AK969</f>
        <v>-2646.1554387148071</v>
      </c>
      <c r="M970" s="160">
        <f>+[1]data1cf!AL969</f>
        <v>-2644.8337797846425</v>
      </c>
      <c r="N970" s="160">
        <f>+[1]data1cf!AM969</f>
        <v>-2662.242171246714</v>
      </c>
      <c r="O970" s="160">
        <f>+[1]data1cf!AN969</f>
        <v>-2472.6340969165067</v>
      </c>
      <c r="P970" s="160">
        <f>+[1]data1cf!AO969</f>
        <v>-2434.0506567725342</v>
      </c>
      <c r="Q970" s="160">
        <f>+[1]data1cf!AP969</f>
        <v>-2435.1691417441016</v>
      </c>
      <c r="R970" s="160">
        <f>+[1]data1cf!AQ969</f>
        <v>1007.008154266792</v>
      </c>
      <c r="S970" s="160">
        <f>+[1]data1cf!AR969</f>
        <v>0</v>
      </c>
      <c r="T970" s="160">
        <f>+[1]data1cf!AS969</f>
        <v>0</v>
      </c>
      <c r="U970" s="160">
        <f>+[1]data1cf!AT969</f>
        <v>0</v>
      </c>
      <c r="V970" s="160">
        <f>+[1]data1cf!AU969</f>
        <v>0</v>
      </c>
      <c r="W970" s="160">
        <f>+[1]data1cf!AV969</f>
        <v>0</v>
      </c>
      <c r="X970" s="160">
        <f>+[1]data1cf!AW969</f>
        <v>0</v>
      </c>
      <c r="Y970" s="160">
        <f>+[1]data1cf!AX969</f>
        <v>0</v>
      </c>
      <c r="Z970" s="160">
        <f>+[1]data1cf!AY969</f>
        <v>0</v>
      </c>
      <c r="AA970" s="160">
        <f>+[1]data1cf!AZ969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1"/>
        <v>-92865.82854210629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0">
        <f>+[1]data1cf!AA970</f>
        <v>-87159.256935743266</v>
      </c>
      <c r="C971" s="160">
        <f>+[1]data1cf!AB970</f>
        <v>-7639.5181463576391</v>
      </c>
      <c r="D971" s="160">
        <f>+[1]data1cf!AC970</f>
        <v>-3618.2983114811163</v>
      </c>
      <c r="E971" s="160">
        <f>+[1]data1cf!AD970</f>
        <v>-3330.0812095373549</v>
      </c>
      <c r="F971" s="160">
        <f>+[1]data1cf!AE970</f>
        <v>-3503.6229222833376</v>
      </c>
      <c r="G971" s="160">
        <f>+[1]data1cf!AF970</f>
        <v>-3819.923667957476</v>
      </c>
      <c r="H971" s="160">
        <f>+[1]data1cf!AG970</f>
        <v>-2498.4743896176469</v>
      </c>
      <c r="I971" s="160">
        <f>+[1]data1cf!AH970</f>
        <v>-2610.8799831325891</v>
      </c>
      <c r="J971" s="160">
        <f>+[1]data1cf!AI970</f>
        <v>-2623.3141856675793</v>
      </c>
      <c r="K971" s="160">
        <f>+[1]data1cf!AJ970</f>
        <v>-2632.7326623689564</v>
      </c>
      <c r="L971" s="160">
        <f>+[1]data1cf!AK970</f>
        <v>-2660.8081205479893</v>
      </c>
      <c r="M971" s="160">
        <f>+[1]data1cf!AL970</f>
        <v>-2659.5112966717788</v>
      </c>
      <c r="N971" s="160">
        <f>+[1]data1cf!AM970</f>
        <v>-2676.8948530798957</v>
      </c>
      <c r="O971" s="160">
        <f>+[1]data1cf!AN970</f>
        <v>-2487.311613803643</v>
      </c>
      <c r="P971" s="160">
        <f>+[1]data1cf!AO970</f>
        <v>-2448.703338605716</v>
      </c>
      <c r="Q971" s="160">
        <f>+[1]data1cf!AP970</f>
        <v>-2449.8466586312379</v>
      </c>
      <c r="R971" s="160">
        <f>+[1]data1cf!AQ970</f>
        <v>999.68181335020085</v>
      </c>
      <c r="S971" s="160">
        <f>+[1]data1cf!AR970</f>
        <v>0</v>
      </c>
      <c r="T971" s="160">
        <f>+[1]data1cf!AS970</f>
        <v>0</v>
      </c>
      <c r="U971" s="160">
        <f>+[1]data1cf!AT970</f>
        <v>0</v>
      </c>
      <c r="V971" s="160">
        <f>+[1]data1cf!AU970</f>
        <v>0</v>
      </c>
      <c r="W971" s="160">
        <f>+[1]data1cf!AV970</f>
        <v>0</v>
      </c>
      <c r="X971" s="160">
        <f>+[1]data1cf!AW970</f>
        <v>0</v>
      </c>
      <c r="Y971" s="160">
        <f>+[1]data1cf!AX970</f>
        <v>0</v>
      </c>
      <c r="Z971" s="160">
        <f>+[1]data1cf!AY970</f>
        <v>0</v>
      </c>
      <c r="AA971" s="160">
        <f>+[1]data1cf!AZ970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1"/>
        <v>-92363.003907031016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0">
        <f>+[1]data1cf!AA971</f>
        <v>-101673.41026874883</v>
      </c>
      <c r="C972" s="160">
        <f>+[1]data1cf!AB971</f>
        <v>-7307.2502749306323</v>
      </c>
      <c r="D972" s="160">
        <f>+[1]data1cf!AC971</f>
        <v>-3189.4885909697969</v>
      </c>
      <c r="E972" s="160">
        <f>+[1]data1cf!AD971</f>
        <v>-2825.0937212930157</v>
      </c>
      <c r="F972" s="160">
        <f>+[1]data1cf!AE971</f>
        <v>-3141.2874097572035</v>
      </c>
      <c r="G972" s="160">
        <f>+[1]data1cf!AF971</f>
        <v>-3451.6160314298218</v>
      </c>
      <c r="H972" s="160">
        <f>+[1]data1cf!AG971</f>
        <v>-2146.9090841887864</v>
      </c>
      <c r="I972" s="160">
        <f>+[1]data1cf!AH971</f>
        <v>-2277.9369169961078</v>
      </c>
      <c r="J972" s="160">
        <f>+[1]data1cf!AI971</f>
        <v>-2290.371119531098</v>
      </c>
      <c r="K972" s="160">
        <f>+[1]data1cf!AJ971</f>
        <v>-2299.2252859508881</v>
      </c>
      <c r="L972" s="160">
        <f>+[1]data1cf!AK971</f>
        <v>-2327.865054411508</v>
      </c>
      <c r="M972" s="160">
        <f>+[1]data1cf!AL971</f>
        <v>-2326.0039202537109</v>
      </c>
      <c r="N972" s="160">
        <f>+[1]data1cf!AM971</f>
        <v>-2343.9517869434144</v>
      </c>
      <c r="O972" s="160">
        <f>+[1]data1cf!AN971</f>
        <v>-2153.8042373855742</v>
      </c>
      <c r="P972" s="160">
        <f>+[1]data1cf!AO971</f>
        <v>-2115.7602724692347</v>
      </c>
      <c r="Q972" s="160">
        <f>+[1]data1cf!AP971</f>
        <v>-2116.3392822131696</v>
      </c>
      <c r="R972" s="160">
        <f>+[1]data1cf!AQ971</f>
        <v>1166.1533464184415</v>
      </c>
      <c r="S972" s="160">
        <f>+[1]data1cf!AR971</f>
        <v>0</v>
      </c>
      <c r="T972" s="160">
        <f>+[1]data1cf!AS971</f>
        <v>0</v>
      </c>
      <c r="U972" s="160">
        <f>+[1]data1cf!AT971</f>
        <v>0</v>
      </c>
      <c r="V972" s="160">
        <f>+[1]data1cf!AU971</f>
        <v>0</v>
      </c>
      <c r="W972" s="160">
        <f>+[1]data1cf!AV971</f>
        <v>0</v>
      </c>
      <c r="X972" s="160">
        <f>+[1]data1cf!AW971</f>
        <v>0</v>
      </c>
      <c r="Y972" s="160">
        <f>+[1]data1cf!AX971</f>
        <v>0</v>
      </c>
      <c r="Z972" s="160">
        <f>+[1]data1cf!AY971</f>
        <v>0</v>
      </c>
      <c r="AA972" s="160">
        <f>+[1]data1cf!AZ971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1"/>
        <v>-102803.22146278647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0">
        <f>+[1]data1cf!AA972</f>
        <v>-94812.938177749951</v>
      </c>
      <c r="C973" s="160">
        <f>+[1]data1cf!AB972</f>
        <v>-7448.979138827056</v>
      </c>
      <c r="D973" s="160">
        <f>+[1]data1cf!AC972</f>
        <v>-3402.0988971646229</v>
      </c>
      <c r="E973" s="160">
        <f>+[1]data1cf!AD972</f>
        <v>-3059.7168458868473</v>
      </c>
      <c r="F973" s="160">
        <f>+[1]data1cf!AE972</f>
        <v>-3256.9964302195417</v>
      </c>
      <c r="G973" s="160">
        <f>+[1]data1cf!AF972</f>
        <v>-3623.9324347618158</v>
      </c>
      <c r="H973" s="160">
        <f>+[1]data1cf!AG972</f>
        <v>-2313.0850856902625</v>
      </c>
      <c r="I973" s="160">
        <f>+[1]data1cf!AH972</f>
        <v>-2435.3106583859494</v>
      </c>
      <c r="J973" s="160">
        <f>+[1]data1cf!AI972</f>
        <v>-2447.7448609209396</v>
      </c>
      <c r="K973" s="160">
        <f>+[1]data1cf!AJ972</f>
        <v>-2456.8657624956277</v>
      </c>
      <c r="L973" s="160">
        <f>+[1]data1cf!AK972</f>
        <v>-2485.2387958013496</v>
      </c>
      <c r="M973" s="160">
        <f>+[1]data1cf!AL972</f>
        <v>-2483.6443967984505</v>
      </c>
      <c r="N973" s="160">
        <f>+[1]data1cf!AM972</f>
        <v>-2501.325528333256</v>
      </c>
      <c r="O973" s="160">
        <f>+[1]data1cf!AN972</f>
        <v>-2311.4447139303143</v>
      </c>
      <c r="P973" s="160">
        <f>+[1]data1cf!AO972</f>
        <v>-2273.1340138590763</v>
      </c>
      <c r="Q973" s="160">
        <f>+[1]data1cf!AP972</f>
        <v>-2273.9797587579096</v>
      </c>
      <c r="R973" s="160">
        <f>+[1]data1cf!AQ972</f>
        <v>1087.4664757235207</v>
      </c>
      <c r="S973" s="160">
        <f>+[1]data1cf!AR972</f>
        <v>0</v>
      </c>
      <c r="T973" s="160">
        <f>+[1]data1cf!AS972</f>
        <v>0</v>
      </c>
      <c r="U973" s="160">
        <f>+[1]data1cf!AT972</f>
        <v>0</v>
      </c>
      <c r="V973" s="160">
        <f>+[1]data1cf!AU972</f>
        <v>0</v>
      </c>
      <c r="W973" s="160">
        <f>+[1]data1cf!AV972</f>
        <v>0</v>
      </c>
      <c r="X973" s="160">
        <f>+[1]data1cf!AW972</f>
        <v>0</v>
      </c>
      <c r="Y973" s="160">
        <f>+[1]data1cf!AX972</f>
        <v>0</v>
      </c>
      <c r="Z973" s="160">
        <f>+[1]data1cf!AY972</f>
        <v>0</v>
      </c>
      <c r="AA973" s="160">
        <f>+[1]data1cf!AZ972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1"/>
        <v>-97833.456041682817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0">
        <f>+[1]data1cf!AA973</f>
        <v>-94135.073308514009</v>
      </c>
      <c r="C974" s="160">
        <f>+[1]data1cf!AB973</f>
        <v>-7525.3789291410249</v>
      </c>
      <c r="D974" s="160">
        <f>+[1]data1cf!AC973</f>
        <v>-3433.9106243954461</v>
      </c>
      <c r="E974" s="160">
        <f>+[1]data1cf!AD973</f>
        <v>-3038.404989418952</v>
      </c>
      <c r="F974" s="160">
        <f>+[1]data1cf!AE973</f>
        <v>-3329.9444730581863</v>
      </c>
      <c r="G974" s="160">
        <f>+[1]data1cf!AF973</f>
        <v>-3797.7539971428278</v>
      </c>
      <c r="H974" s="160">
        <f>+[1]data1cf!AG973</f>
        <v>-2329.5044912404642</v>
      </c>
      <c r="I974" s="160">
        <f>+[1]data1cf!AH973</f>
        <v>-2450.8603361943265</v>
      </c>
      <c r="J974" s="160">
        <f>+[1]data1cf!AI973</f>
        <v>-2463.2945387293166</v>
      </c>
      <c r="K974" s="160">
        <f>+[1]data1cf!AJ973</f>
        <v>-2472.4417956901207</v>
      </c>
      <c r="L974" s="160">
        <f>+[1]data1cf!AK973</f>
        <v>-2500.7884736097267</v>
      </c>
      <c r="M974" s="160">
        <f>+[1]data1cf!AL973</f>
        <v>-2499.2204299929435</v>
      </c>
      <c r="N974" s="160">
        <f>+[1]data1cf!AM973</f>
        <v>-2516.8752061416335</v>
      </c>
      <c r="O974" s="160">
        <f>+[1]data1cf!AN973</f>
        <v>-2327.0207471248068</v>
      </c>
      <c r="P974" s="160">
        <f>+[1]data1cf!AO973</f>
        <v>-2288.6836916674538</v>
      </c>
      <c r="Q974" s="160">
        <f>+[1]data1cf!AP973</f>
        <v>-2289.5557919524026</v>
      </c>
      <c r="R974" s="160">
        <f>+[1]data1cf!AQ973</f>
        <v>1079.6916368193322</v>
      </c>
      <c r="S974" s="160">
        <f>+[1]data1cf!AR973</f>
        <v>0</v>
      </c>
      <c r="T974" s="160">
        <f>+[1]data1cf!AS973</f>
        <v>0</v>
      </c>
      <c r="U974" s="160">
        <f>+[1]data1cf!AT973</f>
        <v>0</v>
      </c>
      <c r="V974" s="160">
        <f>+[1]data1cf!AU973</f>
        <v>0</v>
      </c>
      <c r="W974" s="160">
        <f>+[1]data1cf!AV973</f>
        <v>0</v>
      </c>
      <c r="X974" s="160">
        <f>+[1]data1cf!AW973</f>
        <v>0</v>
      </c>
      <c r="Y974" s="160">
        <f>+[1]data1cf!AX973</f>
        <v>0</v>
      </c>
      <c r="Z974" s="160">
        <f>+[1]data1cf!AY973</f>
        <v>0</v>
      </c>
      <c r="AA974" s="160">
        <f>+[1]data1cf!AZ973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1"/>
        <v>-97466.4596023825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0">
        <f>+[1]data1cf!AA974</f>
        <v>-102720.64030497364</v>
      </c>
      <c r="C975" s="160">
        <f>+[1]data1cf!AB974</f>
        <v>-7399.2008446994996</v>
      </c>
      <c r="D975" s="160">
        <f>+[1]data1cf!AC974</f>
        <v>-3132.1450821427666</v>
      </c>
      <c r="E975" s="160">
        <f>+[1]data1cf!AD974</f>
        <v>-2860.519898134849</v>
      </c>
      <c r="F975" s="160">
        <f>+[1]data1cf!AE974</f>
        <v>-3136.5969455247041</v>
      </c>
      <c r="G975" s="160">
        <f>+[1]data1cf!AF974</f>
        <v>-3488.1885513530769</v>
      </c>
      <c r="H975" s="160">
        <f>+[1]data1cf!AG974</f>
        <v>-2121.5428269161403</v>
      </c>
      <c r="I975" s="160">
        <f>+[1]data1cf!AH974</f>
        <v>-2253.9142977491397</v>
      </c>
      <c r="J975" s="160">
        <f>+[1]data1cf!AI974</f>
        <v>-2266.3485002841298</v>
      </c>
      <c r="K975" s="160">
        <f>+[1]data1cf!AJ974</f>
        <v>-2275.1619504001119</v>
      </c>
      <c r="L975" s="160">
        <f>+[1]data1cf!AK974</f>
        <v>-2303.8424351645399</v>
      </c>
      <c r="M975" s="160">
        <f>+[1]data1cf!AL974</f>
        <v>-2301.9405847029343</v>
      </c>
      <c r="N975" s="160">
        <f>+[1]data1cf!AM974</f>
        <v>-2319.9291676964463</v>
      </c>
      <c r="O975" s="160">
        <f>+[1]data1cf!AN974</f>
        <v>-2129.740901834798</v>
      </c>
      <c r="P975" s="160">
        <f>+[1]data1cf!AO974</f>
        <v>-2091.7376532222665</v>
      </c>
      <c r="Q975" s="160">
        <f>+[1]data1cf!AP974</f>
        <v>-2092.2759466623934</v>
      </c>
      <c r="R975" s="160">
        <f>+[1]data1cf!AQ974</f>
        <v>1178.1646560419256</v>
      </c>
      <c r="S975" s="160">
        <f>+[1]data1cf!AR974</f>
        <v>0</v>
      </c>
      <c r="T975" s="160">
        <f>+[1]data1cf!AS974</f>
        <v>0</v>
      </c>
      <c r="U975" s="160">
        <f>+[1]data1cf!AT974</f>
        <v>0</v>
      </c>
      <c r="V975" s="160">
        <f>+[1]data1cf!AU974</f>
        <v>0</v>
      </c>
      <c r="W975" s="160">
        <f>+[1]data1cf!AV974</f>
        <v>0</v>
      </c>
      <c r="X975" s="160">
        <f>+[1]data1cf!AW974</f>
        <v>0</v>
      </c>
      <c r="Y975" s="160">
        <f>+[1]data1cf!AX974</f>
        <v>0</v>
      </c>
      <c r="Z975" s="160">
        <f>+[1]data1cf!AY974</f>
        <v>0</v>
      </c>
      <c r="AA975" s="160">
        <f>+[1]data1cf!AZ974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1"/>
        <v>-103702.2759905311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0">
        <f>+[1]data1cf!AA975</f>
        <v>-92363.03106323957</v>
      </c>
      <c r="C976" s="160">
        <f>+[1]data1cf!AB975</f>
        <v>-7531.065263470211</v>
      </c>
      <c r="D976" s="160">
        <f>+[1]data1cf!AC975</f>
        <v>-3450.5919003007821</v>
      </c>
      <c r="E976" s="160">
        <f>+[1]data1cf!AD975</f>
        <v>-3168.0316054176528</v>
      </c>
      <c r="F976" s="160">
        <f>+[1]data1cf!AE975</f>
        <v>-3474.1252522641771</v>
      </c>
      <c r="G976" s="160">
        <f>+[1]data1cf!AF975</f>
        <v>-3599.3994279364665</v>
      </c>
      <c r="H976" s="160">
        <f>+[1]data1cf!AG975</f>
        <v>-2372.4273237956409</v>
      </c>
      <c r="I976" s="160">
        <f>+[1]data1cf!AH975</f>
        <v>-2491.5095676671262</v>
      </c>
      <c r="J976" s="160">
        <f>+[1]data1cf!AI975</f>
        <v>-2503.943770202116</v>
      </c>
      <c r="K976" s="160">
        <f>+[1]data1cf!AJ975</f>
        <v>-2513.1599241654167</v>
      </c>
      <c r="L976" s="160">
        <f>+[1]data1cf!AK975</f>
        <v>-2541.4377050825265</v>
      </c>
      <c r="M976" s="160">
        <f>+[1]data1cf!AL975</f>
        <v>-2539.9385584682391</v>
      </c>
      <c r="N976" s="160">
        <f>+[1]data1cf!AM975</f>
        <v>-2557.5244376144328</v>
      </c>
      <c r="O976" s="160">
        <f>+[1]data1cf!AN975</f>
        <v>-2367.7388756001028</v>
      </c>
      <c r="P976" s="160">
        <f>+[1]data1cf!AO975</f>
        <v>-2329.3329231402531</v>
      </c>
      <c r="Q976" s="160">
        <f>+[1]data1cf!AP975</f>
        <v>-2330.2739204276982</v>
      </c>
      <c r="R976" s="160">
        <f>+[1]data1cf!AQ975</f>
        <v>1059.3670210829323</v>
      </c>
      <c r="S976" s="160">
        <f>+[1]data1cf!AR975</f>
        <v>0</v>
      </c>
      <c r="T976" s="160">
        <f>+[1]data1cf!AS975</f>
        <v>0</v>
      </c>
      <c r="U976" s="160">
        <f>+[1]data1cf!AT975</f>
        <v>0</v>
      </c>
      <c r="V976" s="160">
        <f>+[1]data1cf!AU975</f>
        <v>0</v>
      </c>
      <c r="W976" s="160">
        <f>+[1]data1cf!AV975</f>
        <v>0</v>
      </c>
      <c r="X976" s="160">
        <f>+[1]data1cf!AW975</f>
        <v>0</v>
      </c>
      <c r="Y976" s="160">
        <f>+[1]data1cf!AX975</f>
        <v>0</v>
      </c>
      <c r="Z976" s="160">
        <f>+[1]data1cf!AY975</f>
        <v>0</v>
      </c>
      <c r="AA976" s="160">
        <f>+[1]data1cf!AZ975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1"/>
        <v>-96127.147782105327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0">
        <f>+[1]data1cf!AA976</f>
        <v>-88080.912253326227</v>
      </c>
      <c r="C977" s="160">
        <f>+[1]data1cf!AB976</f>
        <v>-7655.6069392738709</v>
      </c>
      <c r="D977" s="160">
        <f>+[1]data1cf!AC976</f>
        <v>-3576.0399753403644</v>
      </c>
      <c r="E977" s="160">
        <f>+[1]data1cf!AD976</f>
        <v>-3278.305683122202</v>
      </c>
      <c r="F977" s="160">
        <f>+[1]data1cf!AE976</f>
        <v>-3599.1354439594379</v>
      </c>
      <c r="G977" s="160">
        <f>+[1]data1cf!AF976</f>
        <v>-3791.8078980783657</v>
      </c>
      <c r="H977" s="160">
        <f>+[1]data1cf!AG976</f>
        <v>-2476.1498333178761</v>
      </c>
      <c r="I977" s="160">
        <f>+[1]data1cf!AH976</f>
        <v>-2589.7379474714899</v>
      </c>
      <c r="J977" s="160">
        <f>+[1]data1cf!AI976</f>
        <v>-2602.1721500064796</v>
      </c>
      <c r="K977" s="160">
        <f>+[1]data1cf!AJ976</f>
        <v>-2611.5547927491098</v>
      </c>
      <c r="L977" s="160">
        <f>+[1]data1cf!AK976</f>
        <v>-2639.6660848868901</v>
      </c>
      <c r="M977" s="160">
        <f>+[1]data1cf!AL976</f>
        <v>-2638.3334270519326</v>
      </c>
      <c r="N977" s="160">
        <f>+[1]data1cf!AM976</f>
        <v>-2655.7528174187964</v>
      </c>
      <c r="O977" s="160">
        <f>+[1]data1cf!AN976</f>
        <v>-2466.1337441837964</v>
      </c>
      <c r="P977" s="160">
        <f>+[1]data1cf!AO976</f>
        <v>-2427.5613029446167</v>
      </c>
      <c r="Q977" s="160">
        <f>+[1]data1cf!AP976</f>
        <v>-2428.6687890113917</v>
      </c>
      <c r="R977" s="160">
        <f>+[1]data1cf!AQ976</f>
        <v>1010.2528311807505</v>
      </c>
      <c r="S977" s="160">
        <f>+[1]data1cf!AR976</f>
        <v>0</v>
      </c>
      <c r="T977" s="160">
        <f>+[1]data1cf!AS976</f>
        <v>0</v>
      </c>
      <c r="U977" s="160">
        <f>+[1]data1cf!AT976</f>
        <v>0</v>
      </c>
      <c r="V977" s="160">
        <f>+[1]data1cf!AU976</f>
        <v>0</v>
      </c>
      <c r="W977" s="160">
        <f>+[1]data1cf!AV976</f>
        <v>0</v>
      </c>
      <c r="X977" s="160">
        <f>+[1]data1cf!AW976</f>
        <v>0</v>
      </c>
      <c r="Y977" s="160">
        <f>+[1]data1cf!AX976</f>
        <v>0</v>
      </c>
      <c r="Z977" s="160">
        <f>+[1]data1cf!AY976</f>
        <v>0</v>
      </c>
      <c r="AA977" s="160">
        <f>+[1]data1cf!AZ976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1"/>
        <v>-93088.290617029081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0">
        <f>+[1]data1cf!AA977</f>
        <v>-95752.486136822248</v>
      </c>
      <c r="C978" s="160">
        <f>+[1]data1cf!AB977</f>
        <v>-7472.930614324875</v>
      </c>
      <c r="D978" s="160">
        <f>+[1]data1cf!AC977</f>
        <v>-3367.8364608062266</v>
      </c>
      <c r="E978" s="160">
        <f>+[1]data1cf!AD977</f>
        <v>-3123.7837215961149</v>
      </c>
      <c r="F978" s="160">
        <f>+[1]data1cf!AE977</f>
        <v>-3472.7807863125981</v>
      </c>
      <c r="G978" s="160">
        <f>+[1]data1cf!AF977</f>
        <v>-3602.28753942616</v>
      </c>
      <c r="H978" s="160">
        <f>+[1]data1cf!AG977</f>
        <v>-2290.3271295341033</v>
      </c>
      <c r="I978" s="160">
        <f>+[1]data1cf!AH977</f>
        <v>-2413.7581798431979</v>
      </c>
      <c r="J978" s="160">
        <f>+[1]data1cf!AI977</f>
        <v>-2426.1923823781881</v>
      </c>
      <c r="K978" s="160">
        <f>+[1]data1cf!AJ977</f>
        <v>-2435.2767543282275</v>
      </c>
      <c r="L978" s="160">
        <f>+[1]data1cf!AK977</f>
        <v>-2463.6863172585981</v>
      </c>
      <c r="M978" s="160">
        <f>+[1]data1cf!AL977</f>
        <v>-2462.0553886310499</v>
      </c>
      <c r="N978" s="160">
        <f>+[1]data1cf!AM977</f>
        <v>-2479.773049790505</v>
      </c>
      <c r="O978" s="160">
        <f>+[1]data1cf!AN977</f>
        <v>-2289.8557057629141</v>
      </c>
      <c r="P978" s="160">
        <f>+[1]data1cf!AO977</f>
        <v>-2251.5815353163252</v>
      </c>
      <c r="Q978" s="160">
        <f>+[1]data1cf!AP977</f>
        <v>-2252.390750590509</v>
      </c>
      <c r="R978" s="160">
        <f>+[1]data1cf!AQ977</f>
        <v>1098.2427149948965</v>
      </c>
      <c r="S978" s="160">
        <f>+[1]data1cf!AR977</f>
        <v>0</v>
      </c>
      <c r="T978" s="160">
        <f>+[1]data1cf!AS977</f>
        <v>0</v>
      </c>
      <c r="U978" s="160">
        <f>+[1]data1cf!AT977</f>
        <v>0</v>
      </c>
      <c r="V978" s="160">
        <f>+[1]data1cf!AU977</f>
        <v>0</v>
      </c>
      <c r="W978" s="160">
        <f>+[1]data1cf!AV977</f>
        <v>0</v>
      </c>
      <c r="X978" s="160">
        <f>+[1]data1cf!AW977</f>
        <v>0</v>
      </c>
      <c r="Y978" s="160">
        <f>+[1]data1cf!AX977</f>
        <v>0</v>
      </c>
      <c r="Z978" s="160">
        <f>+[1]data1cf!AY977</f>
        <v>0</v>
      </c>
      <c r="AA978" s="160">
        <f>+[1]data1cf!AZ977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1"/>
        <v>-98709.850415192748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0">
        <f>+[1]data1cf!AA978</f>
        <v>-103492.76435404678</v>
      </c>
      <c r="C979" s="160">
        <f>+[1]data1cf!AB978</f>
        <v>-7341.2394194528924</v>
      </c>
      <c r="D979" s="160">
        <f>+[1]data1cf!AC978</f>
        <v>-3099.271435416269</v>
      </c>
      <c r="E979" s="160">
        <f>+[1]data1cf!AD978</f>
        <v>-2860.0583552488788</v>
      </c>
      <c r="F979" s="160">
        <f>+[1]data1cf!AE978</f>
        <v>-3001.3223742991395</v>
      </c>
      <c r="G979" s="160">
        <f>+[1]data1cf!AF978</f>
        <v>-3291.1946138464536</v>
      </c>
      <c r="H979" s="160">
        <f>+[1]data1cf!AG978</f>
        <v>-2102.8402528897186</v>
      </c>
      <c r="I979" s="160">
        <f>+[1]data1cf!AH978</f>
        <v>-2236.2023897626414</v>
      </c>
      <c r="J979" s="160">
        <f>+[1]data1cf!AI978</f>
        <v>-2248.6365922976311</v>
      </c>
      <c r="K979" s="160">
        <f>+[1]data1cf!AJ978</f>
        <v>-2257.4200222305849</v>
      </c>
      <c r="L979" s="160">
        <f>+[1]data1cf!AK978</f>
        <v>-2286.1305271780411</v>
      </c>
      <c r="M979" s="160">
        <f>+[1]data1cf!AL978</f>
        <v>-2284.1986565334073</v>
      </c>
      <c r="N979" s="160">
        <f>+[1]data1cf!AM978</f>
        <v>-2302.2172597099479</v>
      </c>
      <c r="O979" s="160">
        <f>+[1]data1cf!AN978</f>
        <v>-2111.9989736652715</v>
      </c>
      <c r="P979" s="160">
        <f>+[1]data1cf!AO978</f>
        <v>-2074.0257452357682</v>
      </c>
      <c r="Q979" s="160">
        <f>+[1]data1cf!AP978</f>
        <v>-2074.5340184928664</v>
      </c>
      <c r="R979" s="160">
        <f>+[1]data1cf!AQ978</f>
        <v>1187.020610035175</v>
      </c>
      <c r="S979" s="160">
        <f>+[1]data1cf!AR978</f>
        <v>0</v>
      </c>
      <c r="T979" s="160">
        <f>+[1]data1cf!AS978</f>
        <v>0</v>
      </c>
      <c r="U979" s="160">
        <f>+[1]data1cf!AT978</f>
        <v>0</v>
      </c>
      <c r="V979" s="160">
        <f>+[1]data1cf!AU978</f>
        <v>0</v>
      </c>
      <c r="W979" s="160">
        <f>+[1]data1cf!AV978</f>
        <v>0</v>
      </c>
      <c r="X979" s="160">
        <f>+[1]data1cf!AW978</f>
        <v>0</v>
      </c>
      <c r="Y979" s="160">
        <f>+[1]data1cf!AX978</f>
        <v>0</v>
      </c>
      <c r="Z979" s="160">
        <f>+[1]data1cf!AY978</f>
        <v>0</v>
      </c>
      <c r="AA979" s="160">
        <f>+[1]data1cf!AZ978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1"/>
        <v>-104105.14464597221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0">
        <f>+[1]data1cf!AA979</f>
        <v>-85197.173653457852</v>
      </c>
      <c r="C980" s="160">
        <f>+[1]data1cf!AB979</f>
        <v>-7689.5270523127365</v>
      </c>
      <c r="D980" s="160">
        <f>+[1]data1cf!AC979</f>
        <v>-3762.8107468494372</v>
      </c>
      <c r="E980" s="160">
        <f>+[1]data1cf!AD979</f>
        <v>-3326.7727473633713</v>
      </c>
      <c r="F980" s="160">
        <f>+[1]data1cf!AE979</f>
        <v>-3721.3562174306971</v>
      </c>
      <c r="G980" s="160">
        <f>+[1]data1cf!AF979</f>
        <v>-3858.7535023327418</v>
      </c>
      <c r="H980" s="160">
        <f>+[1]data1cf!AG979</f>
        <v>-2546.0004417811519</v>
      </c>
      <c r="I980" s="160">
        <f>+[1]data1cf!AH979</f>
        <v>-2655.8886039615909</v>
      </c>
      <c r="J980" s="160">
        <f>+[1]data1cf!AI979</f>
        <v>-2668.3228064965806</v>
      </c>
      <c r="K980" s="160">
        <f>+[1]data1cf!AJ979</f>
        <v>-2677.8175689959735</v>
      </c>
      <c r="L980" s="160">
        <f>+[1]data1cf!AK979</f>
        <v>-2705.8167413769911</v>
      </c>
      <c r="M980" s="160">
        <f>+[1]data1cf!AL979</f>
        <v>-2704.5962032987959</v>
      </c>
      <c r="N980" s="160">
        <f>+[1]data1cf!AM979</f>
        <v>-2721.9034739088975</v>
      </c>
      <c r="O980" s="160">
        <f>+[1]data1cf!AN979</f>
        <v>-2532.3965204306596</v>
      </c>
      <c r="P980" s="160">
        <f>+[1]data1cf!AO979</f>
        <v>-2493.7119594347178</v>
      </c>
      <c r="Q980" s="160">
        <f>+[1]data1cf!AP979</f>
        <v>-2494.931565258255</v>
      </c>
      <c r="R980" s="160">
        <f>+[1]data1cf!AQ979</f>
        <v>977.17750293570009</v>
      </c>
      <c r="S980" s="160">
        <f>+[1]data1cf!AR979</f>
        <v>0</v>
      </c>
      <c r="T980" s="160">
        <f>+[1]data1cf!AS979</f>
        <v>0</v>
      </c>
      <c r="U980" s="160">
        <f>+[1]data1cf!AT979</f>
        <v>0</v>
      </c>
      <c r="V980" s="160">
        <f>+[1]data1cf!AU979</f>
        <v>0</v>
      </c>
      <c r="W980" s="160">
        <f>+[1]data1cf!AV979</f>
        <v>0</v>
      </c>
      <c r="X980" s="160">
        <f>+[1]data1cf!AW979</f>
        <v>0</v>
      </c>
      <c r="Y980" s="160">
        <f>+[1]data1cf!AX979</f>
        <v>0</v>
      </c>
      <c r="Z980" s="160">
        <f>+[1]data1cf!AY979</f>
        <v>0</v>
      </c>
      <c r="AA980" s="160">
        <f>+[1]data1cf!AZ979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2">SUMPRODUCT(B980:AJ980,PVCapPrice)</f>
        <v>-91048.282244632646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0">
        <f>+[1]data1cf!AA980</f>
        <v>-89920.337646817949</v>
      </c>
      <c r="C981" s="160">
        <f>+[1]data1cf!AB980</f>
        <v>-7532.4419248628119</v>
      </c>
      <c r="D981" s="160">
        <f>+[1]data1cf!AC980</f>
        <v>-3583.3773804490593</v>
      </c>
      <c r="E981" s="160">
        <f>+[1]data1cf!AD980</f>
        <v>-3261.5028921224221</v>
      </c>
      <c r="F981" s="160">
        <f>+[1]data1cf!AE980</f>
        <v>-3390.9840834922461</v>
      </c>
      <c r="G981" s="160">
        <f>+[1]data1cf!AF980</f>
        <v>-3777.591180388763</v>
      </c>
      <c r="H981" s="160">
        <f>+[1]data1cf!AG980</f>
        <v>-2431.5948299746251</v>
      </c>
      <c r="I981" s="160">
        <f>+[1]data1cf!AH980</f>
        <v>-2547.5430004851046</v>
      </c>
      <c r="J981" s="160">
        <f>+[1]data1cf!AI980</f>
        <v>-2559.9772030200947</v>
      </c>
      <c r="K981" s="160">
        <f>+[1]data1cf!AJ980</f>
        <v>-2569.2883289034257</v>
      </c>
      <c r="L981" s="160">
        <f>+[1]data1cf!AK980</f>
        <v>-2597.4711379005048</v>
      </c>
      <c r="M981" s="160">
        <f>+[1]data1cf!AL980</f>
        <v>-2596.0669632062481</v>
      </c>
      <c r="N981" s="160">
        <f>+[1]data1cf!AM980</f>
        <v>-2613.5578704324116</v>
      </c>
      <c r="O981" s="160">
        <f>+[1]data1cf!AN980</f>
        <v>-2423.8672803381123</v>
      </c>
      <c r="P981" s="160">
        <f>+[1]data1cf!AO980</f>
        <v>-2385.3663559582315</v>
      </c>
      <c r="Q981" s="160">
        <f>+[1]data1cf!AP980</f>
        <v>-2386.4023251657072</v>
      </c>
      <c r="R981" s="160">
        <f>+[1]data1cf!AQ980</f>
        <v>1031.3503046739431</v>
      </c>
      <c r="S981" s="160">
        <f>+[1]data1cf!AR980</f>
        <v>0</v>
      </c>
      <c r="T981" s="160">
        <f>+[1]data1cf!AS980</f>
        <v>0</v>
      </c>
      <c r="U981" s="160">
        <f>+[1]data1cf!AT980</f>
        <v>0</v>
      </c>
      <c r="V981" s="160">
        <f>+[1]data1cf!AU980</f>
        <v>0</v>
      </c>
      <c r="W981" s="160">
        <f>+[1]data1cf!AV980</f>
        <v>0</v>
      </c>
      <c r="X981" s="160">
        <f>+[1]data1cf!AW980</f>
        <v>0</v>
      </c>
      <c r="Y981" s="160">
        <f>+[1]data1cf!AX980</f>
        <v>0</v>
      </c>
      <c r="Z981" s="160">
        <f>+[1]data1cf!AY980</f>
        <v>0</v>
      </c>
      <c r="AA981" s="160">
        <f>+[1]data1cf!AZ980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2"/>
        <v>-94352.510455126583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0">
        <f>+[1]data1cf!AA981</f>
        <v>-95475.16643554678</v>
      </c>
      <c r="C982" s="160">
        <f>+[1]data1cf!AB981</f>
        <v>-7420.7266900453242</v>
      </c>
      <c r="D982" s="160">
        <f>+[1]data1cf!AC981</f>
        <v>-3346.4588565902036</v>
      </c>
      <c r="E982" s="160">
        <f>+[1]data1cf!AD981</f>
        <v>-3127.5868696911966</v>
      </c>
      <c r="F982" s="160">
        <f>+[1]data1cf!AE981</f>
        <v>-3356.0941720177789</v>
      </c>
      <c r="G982" s="160">
        <f>+[1]data1cf!AF981</f>
        <v>-3517.9794702409417</v>
      </c>
      <c r="H982" s="160">
        <f>+[1]data1cf!AG981</f>
        <v>-2297.0444338951261</v>
      </c>
      <c r="I982" s="160">
        <f>+[1]data1cf!AH981</f>
        <v>-2420.1196719346963</v>
      </c>
      <c r="J982" s="160">
        <f>+[1]data1cf!AI981</f>
        <v>-2432.553874469686</v>
      </c>
      <c r="K982" s="160">
        <f>+[1]data1cf!AJ981</f>
        <v>-2441.6490286097114</v>
      </c>
      <c r="L982" s="160">
        <f>+[1]data1cf!AK981</f>
        <v>-2470.0478093500965</v>
      </c>
      <c r="M982" s="160">
        <f>+[1]data1cf!AL981</f>
        <v>-2468.4276629125343</v>
      </c>
      <c r="N982" s="160">
        <f>+[1]data1cf!AM981</f>
        <v>-2486.1345418820028</v>
      </c>
      <c r="O982" s="160">
        <f>+[1]data1cf!AN981</f>
        <v>-2296.227980044398</v>
      </c>
      <c r="P982" s="160">
        <f>+[1]data1cf!AO981</f>
        <v>-2257.9430274078231</v>
      </c>
      <c r="Q982" s="160">
        <f>+[1]data1cf!AP981</f>
        <v>-2258.7630248719934</v>
      </c>
      <c r="R982" s="160">
        <f>+[1]data1cf!AQ981</f>
        <v>1095.0619689491473</v>
      </c>
      <c r="S982" s="160">
        <f>+[1]data1cf!AR981</f>
        <v>0</v>
      </c>
      <c r="T982" s="160">
        <f>+[1]data1cf!AS981</f>
        <v>0</v>
      </c>
      <c r="U982" s="160">
        <f>+[1]data1cf!AT981</f>
        <v>0</v>
      </c>
      <c r="V982" s="160">
        <f>+[1]data1cf!AU981</f>
        <v>0</v>
      </c>
      <c r="W982" s="160">
        <f>+[1]data1cf!AV981</f>
        <v>0</v>
      </c>
      <c r="X982" s="160">
        <f>+[1]data1cf!AW981</f>
        <v>0</v>
      </c>
      <c r="Y982" s="160">
        <f>+[1]data1cf!AX981</f>
        <v>0</v>
      </c>
      <c r="Z982" s="160">
        <f>+[1]data1cf!AY981</f>
        <v>0</v>
      </c>
      <c r="AA982" s="160">
        <f>+[1]data1cf!AZ981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2"/>
        <v>-98346.39423154587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0">
        <f>+[1]data1cf!AA982</f>
        <v>-93103.31284022113</v>
      </c>
      <c r="C983" s="160">
        <f>+[1]data1cf!AB982</f>
        <v>-7493.0965249478886</v>
      </c>
      <c r="D983" s="160">
        <f>+[1]data1cf!AC982</f>
        <v>-3474.6683644320201</v>
      </c>
      <c r="E983" s="160">
        <f>+[1]data1cf!AD982</f>
        <v>-3132.7105554011714</v>
      </c>
      <c r="F983" s="160">
        <f>+[1]data1cf!AE982</f>
        <v>-3402.1023468283065</v>
      </c>
      <c r="G983" s="160">
        <f>+[1]data1cf!AF982</f>
        <v>-3715.1539375372995</v>
      </c>
      <c r="H983" s="160">
        <f>+[1]data1cf!AG982</f>
        <v>-2354.496040925967</v>
      </c>
      <c r="I983" s="160">
        <f>+[1]data1cf!AH982</f>
        <v>-2474.5280959285901</v>
      </c>
      <c r="J983" s="160">
        <f>+[1]data1cf!AI982</f>
        <v>-2486.9622984635803</v>
      </c>
      <c r="K983" s="160">
        <f>+[1]data1cf!AJ982</f>
        <v>-2496.1496702713921</v>
      </c>
      <c r="L983" s="160">
        <f>+[1]data1cf!AK982</f>
        <v>-2524.4562333439908</v>
      </c>
      <c r="M983" s="160">
        <f>+[1]data1cf!AL982</f>
        <v>-2522.9283045742145</v>
      </c>
      <c r="N983" s="160">
        <f>+[1]data1cf!AM982</f>
        <v>-2540.5429658758972</v>
      </c>
      <c r="O983" s="160">
        <f>+[1]data1cf!AN982</f>
        <v>-2350.7286217060782</v>
      </c>
      <c r="P983" s="160">
        <f>+[1]data1cf!AO982</f>
        <v>-2312.3514514017174</v>
      </c>
      <c r="Q983" s="160">
        <f>+[1]data1cf!AP982</f>
        <v>-2313.2636665336736</v>
      </c>
      <c r="R983" s="160">
        <f>+[1]data1cf!AQ982</f>
        <v>1067.8577569522001</v>
      </c>
      <c r="S983" s="160">
        <f>+[1]data1cf!AR982</f>
        <v>0</v>
      </c>
      <c r="T983" s="160">
        <f>+[1]data1cf!AS982</f>
        <v>0</v>
      </c>
      <c r="U983" s="160">
        <f>+[1]data1cf!AT982</f>
        <v>0</v>
      </c>
      <c r="V983" s="160">
        <f>+[1]data1cf!AU982</f>
        <v>0</v>
      </c>
      <c r="W983" s="160">
        <f>+[1]data1cf!AV982</f>
        <v>0</v>
      </c>
      <c r="X983" s="160">
        <f>+[1]data1cf!AW982</f>
        <v>0</v>
      </c>
      <c r="Y983" s="160">
        <f>+[1]data1cf!AX982</f>
        <v>0</v>
      </c>
      <c r="Z983" s="160">
        <f>+[1]data1cf!AY982</f>
        <v>0</v>
      </c>
      <c r="AA983" s="160">
        <f>+[1]data1cf!AZ982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2"/>
        <v>-96698.999468181981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0">
        <f>+[1]data1cf!AA983</f>
        <v>-92688.535530207926</v>
      </c>
      <c r="C984" s="160">
        <f>+[1]data1cf!AB983</f>
        <v>-7595.1742670658114</v>
      </c>
      <c r="D984" s="160">
        <f>+[1]data1cf!AC983</f>
        <v>-3543.5796131156262</v>
      </c>
      <c r="E984" s="160">
        <f>+[1]data1cf!AD983</f>
        <v>-3139.579496763994</v>
      </c>
      <c r="F984" s="160">
        <f>+[1]data1cf!AE983</f>
        <v>-3477.1442664753417</v>
      </c>
      <c r="G984" s="160">
        <f>+[1]data1cf!AF983</f>
        <v>-3755.5135445363612</v>
      </c>
      <c r="H984" s="160">
        <f>+[1]data1cf!AG983</f>
        <v>-2364.5428764756612</v>
      </c>
      <c r="I984" s="160">
        <f>+[1]data1cf!AH983</f>
        <v>-2484.0427555984452</v>
      </c>
      <c r="J984" s="160">
        <f>+[1]data1cf!AI983</f>
        <v>-2496.4769581334353</v>
      </c>
      <c r="K984" s="160">
        <f>+[1]data1cf!AJ983</f>
        <v>-2505.6804564830604</v>
      </c>
      <c r="L984" s="160">
        <f>+[1]data1cf!AK983</f>
        <v>-2533.9708930138459</v>
      </c>
      <c r="M984" s="160">
        <f>+[1]data1cf!AL983</f>
        <v>-2532.4590907858828</v>
      </c>
      <c r="N984" s="160">
        <f>+[1]data1cf!AM983</f>
        <v>-2550.0576255457518</v>
      </c>
      <c r="O984" s="160">
        <f>+[1]data1cf!AN983</f>
        <v>-2360.2594079177466</v>
      </c>
      <c r="P984" s="160">
        <f>+[1]data1cf!AO983</f>
        <v>-2321.866111071572</v>
      </c>
      <c r="Q984" s="160">
        <f>+[1]data1cf!AP983</f>
        <v>-2322.7944527453419</v>
      </c>
      <c r="R984" s="160">
        <f>+[1]data1cf!AQ983</f>
        <v>1063.1004271172728</v>
      </c>
      <c r="S984" s="160">
        <f>+[1]data1cf!AR983</f>
        <v>0</v>
      </c>
      <c r="T984" s="160">
        <f>+[1]data1cf!AS983</f>
        <v>0</v>
      </c>
      <c r="U984" s="160">
        <f>+[1]data1cf!AT983</f>
        <v>0</v>
      </c>
      <c r="V984" s="160">
        <f>+[1]data1cf!AU983</f>
        <v>0</v>
      </c>
      <c r="W984" s="160">
        <f>+[1]data1cf!AV983</f>
        <v>0</v>
      </c>
      <c r="X984" s="160">
        <f>+[1]data1cf!AW983</f>
        <v>0</v>
      </c>
      <c r="Y984" s="160">
        <f>+[1]data1cf!AX983</f>
        <v>0</v>
      </c>
      <c r="Z984" s="160">
        <f>+[1]data1cf!AY983</f>
        <v>0</v>
      </c>
      <c r="AA984" s="160">
        <f>+[1]data1cf!AZ983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2"/>
        <v>-96545.066022475978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0">
        <f>+[1]data1cf!AA984</f>
        <v>-91172.971921094213</v>
      </c>
      <c r="C985" s="160">
        <f>+[1]data1cf!AB984</f>
        <v>-7580.0941294783424</v>
      </c>
      <c r="D985" s="160">
        <f>+[1]data1cf!AC984</f>
        <v>-3535.276726761123</v>
      </c>
      <c r="E985" s="160">
        <f>+[1]data1cf!AD984</f>
        <v>-3197.7205095498739</v>
      </c>
      <c r="F985" s="160">
        <f>+[1]data1cf!AE984</f>
        <v>-3447.3799186417109</v>
      </c>
      <c r="G985" s="160">
        <f>+[1]data1cf!AF984</f>
        <v>-3754.9314333051188</v>
      </c>
      <c r="H985" s="160">
        <f>+[1]data1cf!AG984</f>
        <v>-2401.2532219508798</v>
      </c>
      <c r="I985" s="160">
        <f>+[1]data1cf!AH984</f>
        <v>-2518.8085723406266</v>
      </c>
      <c r="J985" s="160">
        <f>+[1]data1cf!AI984</f>
        <v>-2531.2427748756168</v>
      </c>
      <c r="K985" s="160">
        <f>+[1]data1cf!AJ984</f>
        <v>-2540.5051983383637</v>
      </c>
      <c r="L985" s="160">
        <f>+[1]data1cf!AK984</f>
        <v>-2568.7367097560273</v>
      </c>
      <c r="M985" s="160">
        <f>+[1]data1cf!AL984</f>
        <v>-2567.2838326411866</v>
      </c>
      <c r="N985" s="160">
        <f>+[1]data1cf!AM984</f>
        <v>-2584.8234422879332</v>
      </c>
      <c r="O985" s="160">
        <f>+[1]data1cf!AN984</f>
        <v>-2395.0841497730503</v>
      </c>
      <c r="P985" s="160">
        <f>+[1]data1cf!AO984</f>
        <v>-2356.6319278137535</v>
      </c>
      <c r="Q985" s="160">
        <f>+[1]data1cf!AP984</f>
        <v>-2357.6191946006456</v>
      </c>
      <c r="R985" s="160">
        <f>+[1]data1cf!AQ984</f>
        <v>1045.7175187461821</v>
      </c>
      <c r="S985" s="160">
        <f>+[1]data1cf!AR984</f>
        <v>0</v>
      </c>
      <c r="T985" s="160">
        <f>+[1]data1cf!AS984</f>
        <v>0</v>
      </c>
      <c r="U985" s="160">
        <f>+[1]data1cf!AT984</f>
        <v>0</v>
      </c>
      <c r="V985" s="160">
        <f>+[1]data1cf!AU984</f>
        <v>0</v>
      </c>
      <c r="W985" s="160">
        <f>+[1]data1cf!AV984</f>
        <v>0</v>
      </c>
      <c r="X985" s="160">
        <f>+[1]data1cf!AW984</f>
        <v>0</v>
      </c>
      <c r="Y985" s="160">
        <f>+[1]data1cf!AX984</f>
        <v>0</v>
      </c>
      <c r="Z985" s="160">
        <f>+[1]data1cf!AY984</f>
        <v>0</v>
      </c>
      <c r="AA985" s="160">
        <f>+[1]data1cf!AZ984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2"/>
        <v>-95337.85150962972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0">
        <f>+[1]data1cf!AA985</f>
        <v>-88287.786941187354</v>
      </c>
      <c r="C986" s="160">
        <f>+[1]data1cf!AB985</f>
        <v>-7590.4045300442322</v>
      </c>
      <c r="D986" s="160">
        <f>+[1]data1cf!AC985</f>
        <v>-3650.7019803968601</v>
      </c>
      <c r="E986" s="160">
        <f>+[1]data1cf!AD985</f>
        <v>-3305.3672599258398</v>
      </c>
      <c r="F986" s="160">
        <f>+[1]data1cf!AE985</f>
        <v>-3470.0776869174142</v>
      </c>
      <c r="G986" s="160">
        <f>+[1]data1cf!AF985</f>
        <v>-3768.6381423237453</v>
      </c>
      <c r="H986" s="160">
        <f>+[1]data1cf!AG985</f>
        <v>-2471.138864978579</v>
      </c>
      <c r="I986" s="160">
        <f>+[1]data1cf!AH985</f>
        <v>-2584.9924076317061</v>
      </c>
      <c r="J986" s="160">
        <f>+[1]data1cf!AI985</f>
        <v>-2597.4266101666963</v>
      </c>
      <c r="K986" s="160">
        <f>+[1]data1cf!AJ985</f>
        <v>-2606.801209621462</v>
      </c>
      <c r="L986" s="160">
        <f>+[1]data1cf!AK985</f>
        <v>-2634.9205450471063</v>
      </c>
      <c r="M986" s="160">
        <f>+[1]data1cf!AL985</f>
        <v>-2633.5798439242844</v>
      </c>
      <c r="N986" s="160">
        <f>+[1]data1cf!AM985</f>
        <v>-2651.0072775790131</v>
      </c>
      <c r="O986" s="160">
        <f>+[1]data1cf!AN985</f>
        <v>-2461.3801610561486</v>
      </c>
      <c r="P986" s="160">
        <f>+[1]data1cf!AO985</f>
        <v>-2422.8157631048334</v>
      </c>
      <c r="Q986" s="160">
        <f>+[1]data1cf!AP985</f>
        <v>-2423.9152058837435</v>
      </c>
      <c r="R986" s="160">
        <f>+[1]data1cf!AQ985</f>
        <v>1012.6256011006424</v>
      </c>
      <c r="S986" s="160">
        <f>+[1]data1cf!AR985</f>
        <v>0</v>
      </c>
      <c r="T986" s="160">
        <f>+[1]data1cf!AS985</f>
        <v>0</v>
      </c>
      <c r="U986" s="160">
        <f>+[1]data1cf!AT985</f>
        <v>0</v>
      </c>
      <c r="V986" s="160">
        <f>+[1]data1cf!AU985</f>
        <v>0</v>
      </c>
      <c r="W986" s="160">
        <f>+[1]data1cf!AV985</f>
        <v>0</v>
      </c>
      <c r="X986" s="160">
        <f>+[1]data1cf!AW985</f>
        <v>0</v>
      </c>
      <c r="Y986" s="160">
        <f>+[1]data1cf!AX985</f>
        <v>0</v>
      </c>
      <c r="Z986" s="160">
        <f>+[1]data1cf!AY985</f>
        <v>0</v>
      </c>
      <c r="AA986" s="160">
        <f>+[1]data1cf!AZ985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2"/>
        <v>-93195.785825240673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0">
        <f>+[1]data1cf!AA986</f>
        <v>-88833.942850685649</v>
      </c>
      <c r="C987" s="160">
        <f>+[1]data1cf!AB986</f>
        <v>-7666.1774626171091</v>
      </c>
      <c r="D987" s="160">
        <f>+[1]data1cf!AC986</f>
        <v>-3605.7033067684833</v>
      </c>
      <c r="E987" s="160">
        <f>+[1]data1cf!AD986</f>
        <v>-3222.5159560217553</v>
      </c>
      <c r="F987" s="160">
        <f>+[1]data1cf!AE986</f>
        <v>-3508.1773087966722</v>
      </c>
      <c r="G987" s="160">
        <f>+[1]data1cf!AF986</f>
        <v>-3780.1026110643961</v>
      </c>
      <c r="H987" s="160">
        <f>+[1]data1cf!AG986</f>
        <v>-2457.9097454612929</v>
      </c>
      <c r="I987" s="160">
        <f>+[1]data1cf!AH986</f>
        <v>-2572.4640279925429</v>
      </c>
      <c r="J987" s="160">
        <f>+[1]data1cf!AI986</f>
        <v>-2584.8982305275331</v>
      </c>
      <c r="K987" s="160">
        <f>+[1]data1cf!AJ986</f>
        <v>-2594.2515954405376</v>
      </c>
      <c r="L987" s="160">
        <f>+[1]data1cf!AK986</f>
        <v>-2622.3921654079431</v>
      </c>
      <c r="M987" s="160">
        <f>+[1]data1cf!AL986</f>
        <v>-2621.03022974336</v>
      </c>
      <c r="N987" s="160">
        <f>+[1]data1cf!AM986</f>
        <v>-2638.4788979398495</v>
      </c>
      <c r="O987" s="160">
        <f>+[1]data1cf!AN986</f>
        <v>-2448.8305468752237</v>
      </c>
      <c r="P987" s="160">
        <f>+[1]data1cf!AO986</f>
        <v>-2410.2873834656698</v>
      </c>
      <c r="Q987" s="160">
        <f>+[1]data1cf!AP986</f>
        <v>-2411.3655917028191</v>
      </c>
      <c r="R987" s="160">
        <f>+[1]data1cf!AQ986</f>
        <v>1018.889790920224</v>
      </c>
      <c r="S987" s="160">
        <f>+[1]data1cf!AR986</f>
        <v>0</v>
      </c>
      <c r="T987" s="160">
        <f>+[1]data1cf!AS986</f>
        <v>0</v>
      </c>
      <c r="U987" s="160">
        <f>+[1]data1cf!AT986</f>
        <v>0</v>
      </c>
      <c r="V987" s="160">
        <f>+[1]data1cf!AU986</f>
        <v>0</v>
      </c>
      <c r="W987" s="160">
        <f>+[1]data1cf!AV986</f>
        <v>0</v>
      </c>
      <c r="X987" s="160">
        <f>+[1]data1cf!AW986</f>
        <v>0</v>
      </c>
      <c r="Y987" s="160">
        <f>+[1]data1cf!AX986</f>
        <v>0</v>
      </c>
      <c r="Z987" s="160">
        <f>+[1]data1cf!AY986</f>
        <v>0</v>
      </c>
      <c r="AA987" s="160">
        <f>+[1]data1cf!AZ986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2"/>
        <v>-93635.324059044564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0">
        <f>+[1]data1cf!AA987</f>
        <v>-95963.925332568557</v>
      </c>
      <c r="C988" s="160">
        <f>+[1]data1cf!AB987</f>
        <v>-7422.2814956972852</v>
      </c>
      <c r="D988" s="160">
        <f>+[1]data1cf!AC987</f>
        <v>-3292.7566499424956</v>
      </c>
      <c r="E988" s="160">
        <f>+[1]data1cf!AD987</f>
        <v>-2974.033724451253</v>
      </c>
      <c r="F988" s="160">
        <f>+[1]data1cf!AE987</f>
        <v>-3213.9374300954005</v>
      </c>
      <c r="G988" s="160">
        <f>+[1]data1cf!AF987</f>
        <v>-3424.6951436529589</v>
      </c>
      <c r="H988" s="160">
        <f>+[1]data1cf!AG987</f>
        <v>-2285.2055985893294</v>
      </c>
      <c r="I988" s="160">
        <f>+[1]data1cf!AH987</f>
        <v>-2408.9079338441343</v>
      </c>
      <c r="J988" s="160">
        <f>+[1]data1cf!AI987</f>
        <v>-2421.3421363791244</v>
      </c>
      <c r="K988" s="160">
        <f>+[1]data1cf!AJ987</f>
        <v>-2430.4182875732336</v>
      </c>
      <c r="L988" s="160">
        <f>+[1]data1cf!AK987</f>
        <v>-2458.8360712595349</v>
      </c>
      <c r="M988" s="160">
        <f>+[1]data1cf!AL987</f>
        <v>-2457.196921876056</v>
      </c>
      <c r="N988" s="160">
        <f>+[1]data1cf!AM987</f>
        <v>-2474.9228037914413</v>
      </c>
      <c r="O988" s="160">
        <f>+[1]data1cf!AN987</f>
        <v>-2284.9972390079201</v>
      </c>
      <c r="P988" s="160">
        <f>+[1]data1cf!AO987</f>
        <v>-2246.7312893172616</v>
      </c>
      <c r="Q988" s="160">
        <f>+[1]data1cf!AP987</f>
        <v>-2247.532283835515</v>
      </c>
      <c r="R988" s="160">
        <f>+[1]data1cf!AQ987</f>
        <v>1100.6678379944281</v>
      </c>
      <c r="S988" s="160">
        <f>+[1]data1cf!AR987</f>
        <v>0</v>
      </c>
      <c r="T988" s="160">
        <f>+[1]data1cf!AS987</f>
        <v>0</v>
      </c>
      <c r="U988" s="160">
        <f>+[1]data1cf!AT987</f>
        <v>0</v>
      </c>
      <c r="V988" s="160">
        <f>+[1]data1cf!AU987</f>
        <v>0</v>
      </c>
      <c r="W988" s="160">
        <f>+[1]data1cf!AV987</f>
        <v>0</v>
      </c>
      <c r="X988" s="160">
        <f>+[1]data1cf!AW987</f>
        <v>0</v>
      </c>
      <c r="Y988" s="160">
        <f>+[1]data1cf!AX987</f>
        <v>0</v>
      </c>
      <c r="Z988" s="160">
        <f>+[1]data1cf!AY987</f>
        <v>0</v>
      </c>
      <c r="AA988" s="160">
        <f>+[1]data1cf!AZ987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2"/>
        <v>-98508.604200393922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0">
        <f>+[1]data1cf!AA988</f>
        <v>-101326.89193121478</v>
      </c>
      <c r="C989" s="160">
        <f>+[1]data1cf!AB988</f>
        <v>-7345.4495239516855</v>
      </c>
      <c r="D989" s="160">
        <f>+[1]data1cf!AC988</f>
        <v>-3223.8194806727906</v>
      </c>
      <c r="E989" s="160">
        <f>+[1]data1cf!AD988</f>
        <v>-2816.1927308841086</v>
      </c>
      <c r="F989" s="160">
        <f>+[1]data1cf!AE988</f>
        <v>-3189.4638360941135</v>
      </c>
      <c r="G989" s="160">
        <f>+[1]data1cf!AF988</f>
        <v>-3483.7589721559871</v>
      </c>
      <c r="H989" s="160">
        <f>+[1]data1cf!AG988</f>
        <v>-2155.3025345249371</v>
      </c>
      <c r="I989" s="160">
        <f>+[1]data1cf!AH988</f>
        <v>-2285.885770444469</v>
      </c>
      <c r="J989" s="160">
        <f>+[1]data1cf!AI988</f>
        <v>-2298.3199729794587</v>
      </c>
      <c r="K989" s="160">
        <f>+[1]data1cf!AJ988</f>
        <v>-2307.1876120322127</v>
      </c>
      <c r="L989" s="160">
        <f>+[1]data1cf!AK988</f>
        <v>-2335.8139078598692</v>
      </c>
      <c r="M989" s="160">
        <f>+[1]data1cf!AL988</f>
        <v>-2333.9662463350351</v>
      </c>
      <c r="N989" s="160">
        <f>+[1]data1cf!AM988</f>
        <v>-2351.9006403917756</v>
      </c>
      <c r="O989" s="160">
        <f>+[1]data1cf!AN988</f>
        <v>-2161.7665634668992</v>
      </c>
      <c r="P989" s="160">
        <f>+[1]data1cf!AO988</f>
        <v>-2123.7091259175959</v>
      </c>
      <c r="Q989" s="160">
        <f>+[1]data1cf!AP988</f>
        <v>-2124.3016082944941</v>
      </c>
      <c r="R989" s="160">
        <f>+[1]data1cf!AQ988</f>
        <v>1162.1789196942609</v>
      </c>
      <c r="S989" s="160">
        <f>+[1]data1cf!AR988</f>
        <v>0</v>
      </c>
      <c r="T989" s="160">
        <f>+[1]data1cf!AS988</f>
        <v>0</v>
      </c>
      <c r="U989" s="160">
        <f>+[1]data1cf!AT988</f>
        <v>0</v>
      </c>
      <c r="V989" s="160">
        <f>+[1]data1cf!AU988</f>
        <v>0</v>
      </c>
      <c r="W989" s="160">
        <f>+[1]data1cf!AV988</f>
        <v>0</v>
      </c>
      <c r="X989" s="160">
        <f>+[1]data1cf!AW988</f>
        <v>0</v>
      </c>
      <c r="Y989" s="160">
        <f>+[1]data1cf!AX988</f>
        <v>0</v>
      </c>
      <c r="Z989" s="160">
        <f>+[1]data1cf!AY988</f>
        <v>0</v>
      </c>
      <c r="AA989" s="160">
        <f>+[1]data1cf!AZ988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2"/>
        <v>-102609.07845295763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0">
        <f>+[1]data1cf!AA989</f>
        <v>-87709.946640380629</v>
      </c>
      <c r="C990" s="160">
        <f>+[1]data1cf!AB989</f>
        <v>-7655.9967128343924</v>
      </c>
      <c r="D990" s="160">
        <f>+[1]data1cf!AC989</f>
        <v>-3645.6539142902566</v>
      </c>
      <c r="E990" s="160">
        <f>+[1]data1cf!AD989</f>
        <v>-3318.3836396013912</v>
      </c>
      <c r="F990" s="160">
        <f>+[1]data1cf!AE989</f>
        <v>-3623.9237437360421</v>
      </c>
      <c r="G990" s="160">
        <f>+[1]data1cf!AF989</f>
        <v>-3782.1635238650524</v>
      </c>
      <c r="H990" s="160">
        <f>+[1]data1cf!AG989</f>
        <v>-2485.1354514263917</v>
      </c>
      <c r="I990" s="160">
        <f>+[1]data1cf!AH989</f>
        <v>-2598.2476018599718</v>
      </c>
      <c r="J990" s="160">
        <f>+[1]data1cf!AI989</f>
        <v>-2610.6818043949615</v>
      </c>
      <c r="K990" s="160">
        <f>+[1]data1cf!AJ989</f>
        <v>-2620.0788702806226</v>
      </c>
      <c r="L990" s="160">
        <f>+[1]data1cf!AK989</f>
        <v>-2648.1757392753721</v>
      </c>
      <c r="M990" s="160">
        <f>+[1]data1cf!AL989</f>
        <v>-2646.8575045834455</v>
      </c>
      <c r="N990" s="160">
        <f>+[1]data1cf!AM989</f>
        <v>-2664.2624718072784</v>
      </c>
      <c r="O990" s="160">
        <f>+[1]data1cf!AN989</f>
        <v>-2474.6578217153092</v>
      </c>
      <c r="P990" s="160">
        <f>+[1]data1cf!AO989</f>
        <v>-2436.0709573330987</v>
      </c>
      <c r="Q990" s="160">
        <f>+[1]data1cf!AP989</f>
        <v>-2437.1928665429041</v>
      </c>
      <c r="R990" s="160">
        <f>+[1]data1cf!AQ989</f>
        <v>1005.9980039865095</v>
      </c>
      <c r="S990" s="160">
        <f>+[1]data1cf!AR989</f>
        <v>0</v>
      </c>
      <c r="T990" s="160">
        <f>+[1]data1cf!AS989</f>
        <v>0</v>
      </c>
      <c r="U990" s="160">
        <f>+[1]data1cf!AT989</f>
        <v>0</v>
      </c>
      <c r="V990" s="160">
        <f>+[1]data1cf!AU989</f>
        <v>0</v>
      </c>
      <c r="W990" s="160">
        <f>+[1]data1cf!AV989</f>
        <v>0</v>
      </c>
      <c r="X990" s="160">
        <f>+[1]data1cf!AW989</f>
        <v>0</v>
      </c>
      <c r="Y990" s="160">
        <f>+[1]data1cf!AX989</f>
        <v>0</v>
      </c>
      <c r="Z990" s="160">
        <f>+[1]data1cf!AY989</f>
        <v>0</v>
      </c>
      <c r="AA990" s="160">
        <f>+[1]data1cf!AZ989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2"/>
        <v>-92867.826549272111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0">
        <f>+[1]data1cf!AA990</f>
        <v>-86071.170771238933</v>
      </c>
      <c r="C991" s="160">
        <f>+[1]data1cf!AB990</f>
        <v>-7604.4127159323552</v>
      </c>
      <c r="D991" s="160">
        <f>+[1]data1cf!AC990</f>
        <v>-3740.4487541997814</v>
      </c>
      <c r="E991" s="160">
        <f>+[1]data1cf!AD990</f>
        <v>-3269.3623485248636</v>
      </c>
      <c r="F991" s="160">
        <f>+[1]data1cf!AE990</f>
        <v>-3637.3695112951027</v>
      </c>
      <c r="G991" s="160">
        <f>+[1]data1cf!AF990</f>
        <v>-3888.7142273317208</v>
      </c>
      <c r="H991" s="160">
        <f>+[1]data1cf!AG990</f>
        <v>-2524.8302738349503</v>
      </c>
      <c r="I991" s="160">
        <f>+[1]data1cf!AH990</f>
        <v>-2635.8398092773868</v>
      </c>
      <c r="J991" s="160">
        <f>+[1]data1cf!AI990</f>
        <v>-2648.274011812377</v>
      </c>
      <c r="K991" s="160">
        <f>+[1]data1cf!AJ990</f>
        <v>-2657.7347933038304</v>
      </c>
      <c r="L991" s="160">
        <f>+[1]data1cf!AK990</f>
        <v>-2685.7679466927875</v>
      </c>
      <c r="M991" s="160">
        <f>+[1]data1cf!AL990</f>
        <v>-2684.5134276066528</v>
      </c>
      <c r="N991" s="160">
        <f>+[1]data1cf!AM990</f>
        <v>-2701.8546792246934</v>
      </c>
      <c r="O991" s="160">
        <f>+[1]data1cf!AN990</f>
        <v>-2512.3137447385166</v>
      </c>
      <c r="P991" s="160">
        <f>+[1]data1cf!AO990</f>
        <v>-2473.6631647505137</v>
      </c>
      <c r="Q991" s="160">
        <f>+[1]data1cf!AP990</f>
        <v>-2474.8487895661119</v>
      </c>
      <c r="R991" s="160">
        <f>+[1]data1cf!AQ990</f>
        <v>987.20190027780188</v>
      </c>
      <c r="S991" s="160">
        <f>+[1]data1cf!AR990</f>
        <v>0</v>
      </c>
      <c r="T991" s="160">
        <f>+[1]data1cf!AS990</f>
        <v>0</v>
      </c>
      <c r="U991" s="160">
        <f>+[1]data1cf!AT990</f>
        <v>0</v>
      </c>
      <c r="V991" s="160">
        <f>+[1]data1cf!AU990</f>
        <v>0</v>
      </c>
      <c r="W991" s="160">
        <f>+[1]data1cf!AV990</f>
        <v>0</v>
      </c>
      <c r="X991" s="160">
        <f>+[1]data1cf!AW990</f>
        <v>0</v>
      </c>
      <c r="Y991" s="160">
        <f>+[1]data1cf!AX990</f>
        <v>0</v>
      </c>
      <c r="Z991" s="160">
        <f>+[1]data1cf!AY990</f>
        <v>0</v>
      </c>
      <c r="AA991" s="160">
        <f>+[1]data1cf!AZ990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2"/>
        <v>-91607.851419956962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0">
        <f>+[1]data1cf!AA991</f>
        <v>-92732.373455573048</v>
      </c>
      <c r="C992" s="160">
        <f>+[1]data1cf!AB991</f>
        <v>-7623.5341152915962</v>
      </c>
      <c r="D992" s="160">
        <f>+[1]data1cf!AC991</f>
        <v>-3606.567839696841</v>
      </c>
      <c r="E992" s="160">
        <f>+[1]data1cf!AD991</f>
        <v>-3082.9710816271891</v>
      </c>
      <c r="F992" s="160">
        <f>+[1]data1cf!AE991</f>
        <v>-3324.2771078713427</v>
      </c>
      <c r="G992" s="160">
        <f>+[1]data1cf!AF991</f>
        <v>-3690.4319890288598</v>
      </c>
      <c r="H992" s="160">
        <f>+[1]data1cf!AG991</f>
        <v>-2363.4810237263655</v>
      </c>
      <c r="I992" s="160">
        <f>+[1]data1cf!AH991</f>
        <v>-2483.0371486609101</v>
      </c>
      <c r="J992" s="160">
        <f>+[1]data1cf!AI991</f>
        <v>-2495.4713511958998</v>
      </c>
      <c r="K992" s="160">
        <f>+[1]data1cf!AJ991</f>
        <v>-2504.6731451269866</v>
      </c>
      <c r="L992" s="160">
        <f>+[1]data1cf!AK991</f>
        <v>-2532.9652860763099</v>
      </c>
      <c r="M992" s="160">
        <f>+[1]data1cf!AL991</f>
        <v>-2531.451779429809</v>
      </c>
      <c r="N992" s="160">
        <f>+[1]data1cf!AM991</f>
        <v>-2549.0520186082167</v>
      </c>
      <c r="O992" s="160">
        <f>+[1]data1cf!AN991</f>
        <v>-2359.2520965616727</v>
      </c>
      <c r="P992" s="160">
        <f>+[1]data1cf!AO991</f>
        <v>-2320.860504134037</v>
      </c>
      <c r="Q992" s="160">
        <f>+[1]data1cf!AP991</f>
        <v>-2321.7871413892681</v>
      </c>
      <c r="R992" s="160">
        <f>+[1]data1cf!AQ991</f>
        <v>1063.6032305860406</v>
      </c>
      <c r="S992" s="160">
        <f>+[1]data1cf!AR991</f>
        <v>0</v>
      </c>
      <c r="T992" s="160">
        <f>+[1]data1cf!AS991</f>
        <v>0</v>
      </c>
      <c r="U992" s="160">
        <f>+[1]data1cf!AT991</f>
        <v>0</v>
      </c>
      <c r="V992" s="160">
        <f>+[1]data1cf!AU991</f>
        <v>0</v>
      </c>
      <c r="W992" s="160">
        <f>+[1]data1cf!AV991</f>
        <v>0</v>
      </c>
      <c r="X992" s="160">
        <f>+[1]data1cf!AW991</f>
        <v>0</v>
      </c>
      <c r="Y992" s="160">
        <f>+[1]data1cf!AX991</f>
        <v>0</v>
      </c>
      <c r="Z992" s="160">
        <f>+[1]data1cf!AY991</f>
        <v>0</v>
      </c>
      <c r="AA992" s="160">
        <f>+[1]data1cf!AZ991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2"/>
        <v>-96508.050904250253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0">
        <f>+[1]data1cf!AA992</f>
        <v>-97072.04921154867</v>
      </c>
      <c r="C993" s="160">
        <f>+[1]data1cf!AB992</f>
        <v>-7487.8049653370063</v>
      </c>
      <c r="D993" s="160">
        <f>+[1]data1cf!AC992</f>
        <v>-3402.484391454841</v>
      </c>
      <c r="E993" s="160">
        <f>+[1]data1cf!AD992</f>
        <v>-2946.7111605634018</v>
      </c>
      <c r="F993" s="160">
        <f>+[1]data1cf!AE992</f>
        <v>-3215.3897548495124</v>
      </c>
      <c r="G993" s="160">
        <f>+[1]data1cf!AF992</f>
        <v>-3614.3220673481451</v>
      </c>
      <c r="H993" s="160">
        <f>+[1]data1cf!AG992</f>
        <v>-2258.3643560429423</v>
      </c>
      <c r="I993" s="160">
        <f>+[1]data1cf!AH992</f>
        <v>-2383.4884585594336</v>
      </c>
      <c r="J993" s="160">
        <f>+[1]data1cf!AI992</f>
        <v>-2395.9226610944238</v>
      </c>
      <c r="K993" s="160">
        <f>+[1]data1cf!AJ992</f>
        <v>-2404.9557284321177</v>
      </c>
      <c r="L993" s="160">
        <f>+[1]data1cf!AK992</f>
        <v>-2433.4165959748343</v>
      </c>
      <c r="M993" s="160">
        <f>+[1]data1cf!AL992</f>
        <v>-2431.7343627349405</v>
      </c>
      <c r="N993" s="160">
        <f>+[1]data1cf!AM992</f>
        <v>-2449.5033285067402</v>
      </c>
      <c r="O993" s="160">
        <f>+[1]data1cf!AN992</f>
        <v>-2259.5346798668043</v>
      </c>
      <c r="P993" s="160">
        <f>+[1]data1cf!AO992</f>
        <v>-2221.3118140325605</v>
      </c>
      <c r="Q993" s="160">
        <f>+[1]data1cf!AP992</f>
        <v>-2222.0697246943992</v>
      </c>
      <c r="R993" s="160">
        <f>+[1]data1cf!AQ992</f>
        <v>1113.3775756367784</v>
      </c>
      <c r="S993" s="160">
        <f>+[1]data1cf!AR992</f>
        <v>0</v>
      </c>
      <c r="T993" s="160">
        <f>+[1]data1cf!AS992</f>
        <v>0</v>
      </c>
      <c r="U993" s="160">
        <f>+[1]data1cf!AT992</f>
        <v>0</v>
      </c>
      <c r="V993" s="160">
        <f>+[1]data1cf!AU992</f>
        <v>0</v>
      </c>
      <c r="W993" s="160">
        <f>+[1]data1cf!AV992</f>
        <v>0</v>
      </c>
      <c r="X993" s="160">
        <f>+[1]data1cf!AW992</f>
        <v>0</v>
      </c>
      <c r="Y993" s="160">
        <f>+[1]data1cf!AX992</f>
        <v>0</v>
      </c>
      <c r="Z993" s="160">
        <f>+[1]data1cf!AY992</f>
        <v>0</v>
      </c>
      <c r="AA993" s="160">
        <f>+[1]data1cf!AZ992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2"/>
        <v>-99576.401194141596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0">
        <f>+[1]data1cf!AA993</f>
        <v>-102103.17745166048</v>
      </c>
      <c r="C994" s="160">
        <f>+[1]data1cf!AB993</f>
        <v>-7363.5898950313567</v>
      </c>
      <c r="D994" s="160">
        <f>+[1]data1cf!AC993</f>
        <v>-3133.8970799729541</v>
      </c>
      <c r="E994" s="160">
        <f>+[1]data1cf!AD993</f>
        <v>-2836.6840533100876</v>
      </c>
      <c r="F994" s="160">
        <f>+[1]data1cf!AE993</f>
        <v>-3037.645548905115</v>
      </c>
      <c r="G994" s="160">
        <f>+[1]data1cf!AF993</f>
        <v>-3496.1997360080986</v>
      </c>
      <c r="H994" s="160">
        <f>+[1]data1cf!AG993</f>
        <v>-2136.4991603401763</v>
      </c>
      <c r="I994" s="160">
        <f>+[1]data1cf!AH993</f>
        <v>-2268.0784016338612</v>
      </c>
      <c r="J994" s="160">
        <f>+[1]data1cf!AI993</f>
        <v>-2280.5126041688509</v>
      </c>
      <c r="K994" s="160">
        <f>+[1]data1cf!AJ993</f>
        <v>-2289.3500612405696</v>
      </c>
      <c r="L994" s="160">
        <f>+[1]data1cf!AK993</f>
        <v>-2318.0065390492614</v>
      </c>
      <c r="M994" s="160">
        <f>+[1]data1cf!AL993</f>
        <v>-2316.1286955433925</v>
      </c>
      <c r="N994" s="160">
        <f>+[1]data1cf!AM993</f>
        <v>-2334.0932715811678</v>
      </c>
      <c r="O994" s="160">
        <f>+[1]data1cf!AN993</f>
        <v>-2143.9290126752558</v>
      </c>
      <c r="P994" s="160">
        <f>+[1]data1cf!AO993</f>
        <v>-2105.901757106988</v>
      </c>
      <c r="Q994" s="160">
        <f>+[1]data1cf!AP993</f>
        <v>-2106.4640575028516</v>
      </c>
      <c r="R994" s="160">
        <f>+[1]data1cf!AQ993</f>
        <v>1171.0826040995648</v>
      </c>
      <c r="S994" s="160">
        <f>+[1]data1cf!AR993</f>
        <v>0</v>
      </c>
      <c r="T994" s="160">
        <f>+[1]data1cf!AS993</f>
        <v>0</v>
      </c>
      <c r="U994" s="160">
        <f>+[1]data1cf!AT993</f>
        <v>0</v>
      </c>
      <c r="V994" s="160">
        <f>+[1]data1cf!AU993</f>
        <v>0</v>
      </c>
      <c r="W994" s="160">
        <f>+[1]data1cf!AV993</f>
        <v>0</v>
      </c>
      <c r="X994" s="160">
        <f>+[1]data1cf!AW993</f>
        <v>0</v>
      </c>
      <c r="Y994" s="160">
        <f>+[1]data1cf!AX993</f>
        <v>0</v>
      </c>
      <c r="Z994" s="160">
        <f>+[1]data1cf!AY993</f>
        <v>0</v>
      </c>
      <c r="AA994" s="160">
        <f>+[1]data1cf!AZ993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2"/>
        <v>-103126.74109700526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0">
        <f>+[1]data1cf!AA994</f>
        <v>-102326.80462978166</v>
      </c>
      <c r="C995" s="160">
        <f>+[1]data1cf!AB994</f>
        <v>-7411.816841652837</v>
      </c>
      <c r="D995" s="160">
        <f>+[1]data1cf!AC994</f>
        <v>-3180.4836646144722</v>
      </c>
      <c r="E995" s="160">
        <f>+[1]data1cf!AD994</f>
        <v>-2940.2199826415049</v>
      </c>
      <c r="F995" s="160">
        <f>+[1]data1cf!AE994</f>
        <v>-3131.0723574302183</v>
      </c>
      <c r="G995" s="160">
        <f>+[1]data1cf!AF994</f>
        <v>-3400.872808370475</v>
      </c>
      <c r="H995" s="160">
        <f>+[1]data1cf!AG994</f>
        <v>-2131.0824091612021</v>
      </c>
      <c r="I995" s="160">
        <f>+[1]data1cf!AH994</f>
        <v>-2262.9485730695033</v>
      </c>
      <c r="J995" s="160">
        <f>+[1]data1cf!AI994</f>
        <v>-2275.3827756044934</v>
      </c>
      <c r="K995" s="160">
        <f>+[1]data1cf!AJ994</f>
        <v>-2284.211538051527</v>
      </c>
      <c r="L995" s="160">
        <f>+[1]data1cf!AK994</f>
        <v>-2312.8767104849039</v>
      </c>
      <c r="M995" s="160">
        <f>+[1]data1cf!AL994</f>
        <v>-2310.9901723543494</v>
      </c>
      <c r="N995" s="160">
        <f>+[1]data1cf!AM994</f>
        <v>-2328.9634430168103</v>
      </c>
      <c r="O995" s="160">
        <f>+[1]data1cf!AN994</f>
        <v>-2138.7904894862131</v>
      </c>
      <c r="P995" s="160">
        <f>+[1]data1cf!AO994</f>
        <v>-2100.7719285426306</v>
      </c>
      <c r="Q995" s="160">
        <f>+[1]data1cf!AP994</f>
        <v>-2101.3255343138085</v>
      </c>
      <c r="R995" s="160">
        <f>+[1]data1cf!AQ994</f>
        <v>1173.6475183817436</v>
      </c>
      <c r="S995" s="160">
        <f>+[1]data1cf!AR994</f>
        <v>0</v>
      </c>
      <c r="T995" s="160">
        <f>+[1]data1cf!AS994</f>
        <v>0</v>
      </c>
      <c r="U995" s="160">
        <f>+[1]data1cf!AT994</f>
        <v>0</v>
      </c>
      <c r="V995" s="160">
        <f>+[1]data1cf!AU994</f>
        <v>0</v>
      </c>
      <c r="W995" s="160">
        <f>+[1]data1cf!AV994</f>
        <v>0</v>
      </c>
      <c r="X995" s="160">
        <f>+[1]data1cf!AW994</f>
        <v>0</v>
      </c>
      <c r="Y995" s="160">
        <f>+[1]data1cf!AX994</f>
        <v>0</v>
      </c>
      <c r="Z995" s="160">
        <f>+[1]data1cf!AY994</f>
        <v>0</v>
      </c>
      <c r="AA995" s="160">
        <f>+[1]data1cf!AZ994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2"/>
        <v>-103433.62264870291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0">
        <f>+[1]data1cf!AA995</f>
        <v>-91771.894178554372</v>
      </c>
      <c r="C996" s="160">
        <f>+[1]data1cf!AB995</f>
        <v>-7485.6737754986434</v>
      </c>
      <c r="D996" s="160">
        <f>+[1]data1cf!AC995</f>
        <v>-3615.6430099693216</v>
      </c>
      <c r="E996" s="160">
        <f>+[1]data1cf!AD995</f>
        <v>-3082.0632899030097</v>
      </c>
      <c r="F996" s="160">
        <f>+[1]data1cf!AE995</f>
        <v>-3443.3950305406297</v>
      </c>
      <c r="G996" s="160">
        <f>+[1]data1cf!AF995</f>
        <v>-3648.1949104157229</v>
      </c>
      <c r="H996" s="160">
        <f>+[1]data1cf!AG995</f>
        <v>-2386.7459832893383</v>
      </c>
      <c r="I996" s="160">
        <f>+[1]data1cf!AH995</f>
        <v>-2505.0697748922967</v>
      </c>
      <c r="J996" s="160">
        <f>+[1]data1cf!AI995</f>
        <v>-2517.5039774272864</v>
      </c>
      <c r="K996" s="160">
        <f>+[1]data1cf!AJ995</f>
        <v>-2526.7431147926636</v>
      </c>
      <c r="L996" s="160">
        <f>+[1]data1cf!AK995</f>
        <v>-2554.9979123076969</v>
      </c>
      <c r="M996" s="160">
        <f>+[1]data1cf!AL995</f>
        <v>-2553.5217490954865</v>
      </c>
      <c r="N996" s="160">
        <f>+[1]data1cf!AM995</f>
        <v>-2571.0846448396032</v>
      </c>
      <c r="O996" s="160">
        <f>+[1]data1cf!AN995</f>
        <v>-2381.3220662273498</v>
      </c>
      <c r="P996" s="160">
        <f>+[1]data1cf!AO995</f>
        <v>-2342.8931303654235</v>
      </c>
      <c r="Q996" s="160">
        <f>+[1]data1cf!AP995</f>
        <v>-2343.8571110549451</v>
      </c>
      <c r="R996" s="160">
        <f>+[1]data1cf!AQ995</f>
        <v>1052.5869174703471</v>
      </c>
      <c r="S996" s="160">
        <f>+[1]data1cf!AR995</f>
        <v>0</v>
      </c>
      <c r="T996" s="160">
        <f>+[1]data1cf!AS995</f>
        <v>0</v>
      </c>
      <c r="U996" s="160">
        <f>+[1]data1cf!AT995</f>
        <v>0</v>
      </c>
      <c r="V996" s="160">
        <f>+[1]data1cf!AU995</f>
        <v>0</v>
      </c>
      <c r="W996" s="160">
        <f>+[1]data1cf!AV995</f>
        <v>0</v>
      </c>
      <c r="X996" s="160">
        <f>+[1]data1cf!AW995</f>
        <v>0</v>
      </c>
      <c r="Y996" s="160">
        <f>+[1]data1cf!AX995</f>
        <v>0</v>
      </c>
      <c r="Z996" s="160">
        <f>+[1]data1cf!AY995</f>
        <v>0</v>
      </c>
      <c r="AA996" s="160">
        <f>+[1]data1cf!AZ995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3">SUMPRODUCT(B996:AJ996,PVCapPrice)</f>
        <v>-95685.810756282706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0">
        <f>+[1]data1cf!AA996</f>
        <v>-101615.91978767696</v>
      </c>
      <c r="C997" s="160">
        <f>+[1]data1cf!AB996</f>
        <v>-7380.7057477564722</v>
      </c>
      <c r="D997" s="160">
        <f>+[1]data1cf!AC996</f>
        <v>-3143.1536954855169</v>
      </c>
      <c r="E997" s="160">
        <f>+[1]data1cf!AD996</f>
        <v>-2799.3385741286384</v>
      </c>
      <c r="F997" s="160">
        <f>+[1]data1cf!AE996</f>
        <v>-3028.8846488727158</v>
      </c>
      <c r="G997" s="160">
        <f>+[1]data1cf!AF996</f>
        <v>-3375.0410296875102</v>
      </c>
      <c r="H997" s="160">
        <f>+[1]data1cf!AG996</f>
        <v>-2148.3016324190244</v>
      </c>
      <c r="I997" s="160">
        <f>+[1]data1cf!AH996</f>
        <v>-2279.2557026395116</v>
      </c>
      <c r="J997" s="160">
        <f>+[1]data1cf!AI996</f>
        <v>-2291.6899051745017</v>
      </c>
      <c r="K997" s="160">
        <f>+[1]data1cf!AJ996</f>
        <v>-2300.5463068241961</v>
      </c>
      <c r="L997" s="160">
        <f>+[1]data1cf!AK996</f>
        <v>-2329.1838400549123</v>
      </c>
      <c r="M997" s="160">
        <f>+[1]data1cf!AL996</f>
        <v>-2327.3249411270185</v>
      </c>
      <c r="N997" s="160">
        <f>+[1]data1cf!AM996</f>
        <v>-2345.2705725868182</v>
      </c>
      <c r="O997" s="160">
        <f>+[1]data1cf!AN996</f>
        <v>-2155.1252582588822</v>
      </c>
      <c r="P997" s="160">
        <f>+[1]data1cf!AO996</f>
        <v>-2117.0790581126384</v>
      </c>
      <c r="Q997" s="160">
        <f>+[1]data1cf!AP996</f>
        <v>-2117.6603030864776</v>
      </c>
      <c r="R997" s="160">
        <f>+[1]data1cf!AQ996</f>
        <v>1165.4939535967396</v>
      </c>
      <c r="S997" s="160">
        <f>+[1]data1cf!AR996</f>
        <v>0</v>
      </c>
      <c r="T997" s="160">
        <f>+[1]data1cf!AS996</f>
        <v>0</v>
      </c>
      <c r="U997" s="160">
        <f>+[1]data1cf!AT996</f>
        <v>0</v>
      </c>
      <c r="V997" s="160">
        <f>+[1]data1cf!AU996</f>
        <v>0</v>
      </c>
      <c r="W997" s="160">
        <f>+[1]data1cf!AV996</f>
        <v>0</v>
      </c>
      <c r="X997" s="160">
        <f>+[1]data1cf!AW996</f>
        <v>0</v>
      </c>
      <c r="Y997" s="160">
        <f>+[1]data1cf!AX996</f>
        <v>0</v>
      </c>
      <c r="Z997" s="160">
        <f>+[1]data1cf!AY996</f>
        <v>0</v>
      </c>
      <c r="AA997" s="160">
        <f>+[1]data1cf!AZ996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3"/>
        <v>-102680.53917632846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0">
        <f>+[1]data1cf!AA997</f>
        <v>-88899.152891505117</v>
      </c>
      <c r="C998" s="160">
        <f>+[1]data1cf!AB997</f>
        <v>-7587.311293996735</v>
      </c>
      <c r="D998" s="160">
        <f>+[1]data1cf!AC997</f>
        <v>-3598.2088114370126</v>
      </c>
      <c r="E998" s="160">
        <f>+[1]data1cf!AD997</f>
        <v>-3154.9289654778254</v>
      </c>
      <c r="F998" s="160">
        <f>+[1]data1cf!AE997</f>
        <v>-3419.0464998221537</v>
      </c>
      <c r="G998" s="160">
        <f>+[1]data1cf!AF997</f>
        <v>-3829.5905419130368</v>
      </c>
      <c r="H998" s="160">
        <f>+[1]data1cf!AG997</f>
        <v>-2456.3302122021541</v>
      </c>
      <c r="I998" s="160">
        <f>+[1]data1cf!AH997</f>
        <v>-2570.9681618241766</v>
      </c>
      <c r="J998" s="160">
        <f>+[1]data1cf!AI997</f>
        <v>-2583.4023643591668</v>
      </c>
      <c r="K998" s="160">
        <f>+[1]data1cf!AJ997</f>
        <v>-2592.7531939057844</v>
      </c>
      <c r="L998" s="160">
        <f>+[1]data1cf!AK997</f>
        <v>-2620.8962992395773</v>
      </c>
      <c r="M998" s="160">
        <f>+[1]data1cf!AL997</f>
        <v>-2619.5318282086068</v>
      </c>
      <c r="N998" s="160">
        <f>+[1]data1cf!AM997</f>
        <v>-2636.9830317714832</v>
      </c>
      <c r="O998" s="160">
        <f>+[1]data1cf!AN997</f>
        <v>-2447.3321453404706</v>
      </c>
      <c r="P998" s="160">
        <f>+[1]data1cf!AO997</f>
        <v>-2408.7915172973035</v>
      </c>
      <c r="Q998" s="160">
        <f>+[1]data1cf!AP997</f>
        <v>-2409.8671901680655</v>
      </c>
      <c r="R998" s="160">
        <f>+[1]data1cf!AQ997</f>
        <v>1019.637724004407</v>
      </c>
      <c r="S998" s="160">
        <f>+[1]data1cf!AR997</f>
        <v>0</v>
      </c>
      <c r="T998" s="160">
        <f>+[1]data1cf!AS997</f>
        <v>0</v>
      </c>
      <c r="U998" s="160">
        <f>+[1]data1cf!AT997</f>
        <v>0</v>
      </c>
      <c r="V998" s="160">
        <f>+[1]data1cf!AU997</f>
        <v>0</v>
      </c>
      <c r="W998" s="160">
        <f>+[1]data1cf!AV997</f>
        <v>0</v>
      </c>
      <c r="X998" s="160">
        <f>+[1]data1cf!AW997</f>
        <v>0</v>
      </c>
      <c r="Y998" s="160">
        <f>+[1]data1cf!AX997</f>
        <v>0</v>
      </c>
      <c r="Z998" s="160">
        <f>+[1]data1cf!AY997</f>
        <v>0</v>
      </c>
      <c r="AA998" s="160">
        <f>+[1]data1cf!AZ997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3"/>
        <v>-93564.13195379742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0">
        <f>+[1]data1cf!AA998</f>
        <v>-98460.667843073927</v>
      </c>
      <c r="C999" s="160">
        <f>+[1]data1cf!AB998</f>
        <v>-7445.0016705692478</v>
      </c>
      <c r="D999" s="160">
        <f>+[1]data1cf!AC998</f>
        <v>-3300.4467291616111</v>
      </c>
      <c r="E999" s="160">
        <f>+[1]data1cf!AD998</f>
        <v>-2899.8924185880878</v>
      </c>
      <c r="F999" s="160">
        <f>+[1]data1cf!AE998</f>
        <v>-3162.711963519761</v>
      </c>
      <c r="G999" s="160">
        <f>+[1]data1cf!AF998</f>
        <v>-3441.8658617231408</v>
      </c>
      <c r="H999" s="160">
        <f>+[1]data1cf!AG998</f>
        <v>-2224.7289022816658</v>
      </c>
      <c r="I999" s="160">
        <f>+[1]data1cf!AH998</f>
        <v>-2351.6346580471495</v>
      </c>
      <c r="J999" s="160">
        <f>+[1]data1cf!AI998</f>
        <v>-2364.0688605821397</v>
      </c>
      <c r="K999" s="160">
        <f>+[1]data1cf!AJ998</f>
        <v>-2373.0479384274399</v>
      </c>
      <c r="L999" s="160">
        <f>+[1]data1cf!AK998</f>
        <v>-2401.5627954625497</v>
      </c>
      <c r="M999" s="160">
        <f>+[1]data1cf!AL998</f>
        <v>-2399.8265727302628</v>
      </c>
      <c r="N999" s="160">
        <f>+[1]data1cf!AM998</f>
        <v>-2417.6495279944565</v>
      </c>
      <c r="O999" s="160">
        <f>+[1]data1cf!AN998</f>
        <v>-2227.6268898621265</v>
      </c>
      <c r="P999" s="160">
        <f>+[1]data1cf!AO998</f>
        <v>-2189.4580135202768</v>
      </c>
      <c r="Q999" s="160">
        <f>+[1]data1cf!AP998</f>
        <v>-2190.1619346897214</v>
      </c>
      <c r="R999" s="160">
        <f>+[1]data1cf!AQ998</f>
        <v>1129.3044758929207</v>
      </c>
      <c r="S999" s="160">
        <f>+[1]data1cf!AR998</f>
        <v>0</v>
      </c>
      <c r="T999" s="160">
        <f>+[1]data1cf!AS998</f>
        <v>0</v>
      </c>
      <c r="U999" s="160">
        <f>+[1]data1cf!AT998</f>
        <v>0</v>
      </c>
      <c r="V999" s="160">
        <f>+[1]data1cf!AU998</f>
        <v>0</v>
      </c>
      <c r="W999" s="160">
        <f>+[1]data1cf!AV998</f>
        <v>0</v>
      </c>
      <c r="X999" s="160">
        <f>+[1]data1cf!AW998</f>
        <v>0</v>
      </c>
      <c r="Y999" s="160">
        <f>+[1]data1cf!AX998</f>
        <v>0</v>
      </c>
      <c r="Z999" s="160">
        <f>+[1]data1cf!AY998</f>
        <v>0</v>
      </c>
      <c r="AA999" s="160">
        <f>+[1]data1cf!AZ998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3"/>
        <v>-100462.20407567076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0">
        <f>+[1]data1cf!AA999</f>
        <v>-87194.467099203946</v>
      </c>
      <c r="C1000" s="160">
        <f>+[1]data1cf!AB999</f>
        <v>-7593.9623836097044</v>
      </c>
      <c r="D1000" s="160">
        <f>+[1]data1cf!AC999</f>
        <v>-3596.5249816375635</v>
      </c>
      <c r="E1000" s="160">
        <f>+[1]data1cf!AD999</f>
        <v>-3408.5267029547358</v>
      </c>
      <c r="F1000" s="160">
        <f>+[1]data1cf!AE999</f>
        <v>-3571.8196895778833</v>
      </c>
      <c r="G1000" s="160">
        <f>+[1]data1cf!AF999</f>
        <v>-3763.0811095792278</v>
      </c>
      <c r="H1000" s="160">
        <f>+[1]data1cf!AG999</f>
        <v>-2497.621520587863</v>
      </c>
      <c r="I1000" s="160">
        <f>+[1]data1cf!AH999</f>
        <v>-2610.0722901509316</v>
      </c>
      <c r="J1000" s="160">
        <f>+[1]data1cf!AI999</f>
        <v>-2622.5064926859213</v>
      </c>
      <c r="K1000" s="160">
        <f>+[1]data1cf!AJ999</f>
        <v>-2631.9236004161439</v>
      </c>
      <c r="L1000" s="160">
        <f>+[1]data1cf!AK999</f>
        <v>-2660.0004275663318</v>
      </c>
      <c r="M1000" s="160">
        <f>+[1]data1cf!AL999</f>
        <v>-2658.7022347189663</v>
      </c>
      <c r="N1000" s="160">
        <f>+[1]data1cf!AM999</f>
        <v>-2676.0871600982382</v>
      </c>
      <c r="O1000" s="160">
        <f>+[1]data1cf!AN999</f>
        <v>-2486.5025518508301</v>
      </c>
      <c r="P1000" s="160">
        <f>+[1]data1cf!AO999</f>
        <v>-2447.8956456240585</v>
      </c>
      <c r="Q1000" s="160">
        <f>+[1]data1cf!AP999</f>
        <v>-2449.0375966784254</v>
      </c>
      <c r="R1000" s="160">
        <f>+[1]data1cf!AQ999</f>
        <v>1000.0856598410295</v>
      </c>
      <c r="S1000" s="160">
        <f>+[1]data1cf!AR999</f>
        <v>0</v>
      </c>
      <c r="T1000" s="160">
        <f>+[1]data1cf!AS999</f>
        <v>0</v>
      </c>
      <c r="U1000" s="160">
        <f>+[1]data1cf!AT999</f>
        <v>0</v>
      </c>
      <c r="V1000" s="160">
        <f>+[1]data1cf!AU999</f>
        <v>0</v>
      </c>
      <c r="W1000" s="160">
        <f>+[1]data1cf!AV999</f>
        <v>0</v>
      </c>
      <c r="X1000" s="160">
        <f>+[1]data1cf!AW999</f>
        <v>0</v>
      </c>
      <c r="Y1000" s="160">
        <f>+[1]data1cf!AX999</f>
        <v>0</v>
      </c>
      <c r="Z1000" s="160">
        <f>+[1]data1cf!AY999</f>
        <v>0</v>
      </c>
      <c r="AA1000" s="160">
        <f>+[1]data1cf!AZ999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3"/>
        <v>-92396.521380658553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0">
        <f>+[1]data1cf!AA1000</f>
        <v>-94152.467392092789</v>
      </c>
      <c r="C1001" s="160">
        <f>+[1]data1cf!AB1000</f>
        <v>-7546.276401246354</v>
      </c>
      <c r="D1001" s="160">
        <f>+[1]data1cf!AC1000</f>
        <v>-3491.755432656882</v>
      </c>
      <c r="E1001" s="160">
        <f>+[1]data1cf!AD1000</f>
        <v>-3120.4713451433281</v>
      </c>
      <c r="F1001" s="160">
        <f>+[1]data1cf!AE1000</f>
        <v>-3371.0122667405471</v>
      </c>
      <c r="G1001" s="160">
        <f>+[1]data1cf!AF1000</f>
        <v>-3726.9400820361006</v>
      </c>
      <c r="H1001" s="160">
        <f>+[1]data1cf!AG1000</f>
        <v>-2329.0831675734394</v>
      </c>
      <c r="I1001" s="160">
        <f>+[1]data1cf!AH1000</f>
        <v>-2450.4613298322965</v>
      </c>
      <c r="J1001" s="160">
        <f>+[1]data1cf!AI1000</f>
        <v>-2462.8955323672863</v>
      </c>
      <c r="K1001" s="160">
        <f>+[1]data1cf!AJ1000</f>
        <v>-2472.0421130461209</v>
      </c>
      <c r="L1001" s="160">
        <f>+[1]data1cf!AK1000</f>
        <v>-2500.3894672476963</v>
      </c>
      <c r="M1001" s="160">
        <f>+[1]data1cf!AL1000</f>
        <v>-2498.8207473489438</v>
      </c>
      <c r="N1001" s="160">
        <f>+[1]data1cf!AM1000</f>
        <v>-2516.4761997796031</v>
      </c>
      <c r="O1001" s="160">
        <f>+[1]data1cf!AN1000</f>
        <v>-2326.621064480807</v>
      </c>
      <c r="P1001" s="160">
        <f>+[1]data1cf!AO1000</f>
        <v>-2288.2846853054234</v>
      </c>
      <c r="Q1001" s="160">
        <f>+[1]data1cf!AP1000</f>
        <v>-2289.1561093084024</v>
      </c>
      <c r="R1001" s="160">
        <f>+[1]data1cf!AQ1000</f>
        <v>1079.8911400003474</v>
      </c>
      <c r="S1001" s="160">
        <f>+[1]data1cf!AR1000</f>
        <v>0</v>
      </c>
      <c r="T1001" s="160">
        <f>+[1]data1cf!AS1000</f>
        <v>0</v>
      </c>
      <c r="U1001" s="160">
        <f>+[1]data1cf!AT1000</f>
        <v>0</v>
      </c>
      <c r="V1001" s="160">
        <f>+[1]data1cf!AU1000</f>
        <v>0</v>
      </c>
      <c r="W1001" s="160">
        <f>+[1]data1cf!AV1000</f>
        <v>0</v>
      </c>
      <c r="X1001" s="160">
        <f>+[1]data1cf!AW1000</f>
        <v>0</v>
      </c>
      <c r="Y1001" s="160">
        <f>+[1]data1cf!AX1000</f>
        <v>0</v>
      </c>
      <c r="Z1001" s="160">
        <f>+[1]data1cf!AY1000</f>
        <v>0</v>
      </c>
      <c r="AA1001" s="160">
        <f>+[1]data1cf!AZ1000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3"/>
        <v>-97568.854644256382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0">
        <f>+[1]data1cf!AA1001</f>
        <v>-96073.830947342256</v>
      </c>
      <c r="C1002" s="160">
        <f>+[1]data1cf!AB1001</f>
        <v>-7514.1080984007976</v>
      </c>
      <c r="D1002" s="160">
        <f>+[1]data1cf!AC1001</f>
        <v>-3436.2202178357629</v>
      </c>
      <c r="E1002" s="160">
        <f>+[1]data1cf!AD1001</f>
        <v>-3019.1213391832634</v>
      </c>
      <c r="F1002" s="160">
        <f>+[1]data1cf!AE1001</f>
        <v>-3264.2607012228805</v>
      </c>
      <c r="G1002" s="160">
        <f>+[1]data1cf!AF1001</f>
        <v>-3558.7003741563749</v>
      </c>
      <c r="H1002" s="160">
        <f>+[1]data1cf!AG1001</f>
        <v>-2282.5434384109335</v>
      </c>
      <c r="I1002" s="160">
        <f>+[1]data1cf!AH1001</f>
        <v>-2406.3867869657179</v>
      </c>
      <c r="J1002" s="160">
        <f>+[1]data1cf!AI1001</f>
        <v>-2418.8209895007076</v>
      </c>
      <c r="K1002" s="160">
        <f>+[1]data1cf!AJ1001</f>
        <v>-2427.8928675645143</v>
      </c>
      <c r="L1002" s="160">
        <f>+[1]data1cf!AK1001</f>
        <v>-2456.3149243811176</v>
      </c>
      <c r="M1002" s="160">
        <f>+[1]data1cf!AL1001</f>
        <v>-2454.6715018673367</v>
      </c>
      <c r="N1002" s="160">
        <f>+[1]data1cf!AM1001</f>
        <v>-2472.4016569130245</v>
      </c>
      <c r="O1002" s="160">
        <f>+[1]data1cf!AN1001</f>
        <v>-2282.4718189992004</v>
      </c>
      <c r="P1002" s="160">
        <f>+[1]data1cf!AO1001</f>
        <v>-2244.2101424388447</v>
      </c>
      <c r="Q1002" s="160">
        <f>+[1]data1cf!AP1001</f>
        <v>-2245.0068638267958</v>
      </c>
      <c r="R1002" s="160">
        <f>+[1]data1cf!AQ1001</f>
        <v>1101.9284114336367</v>
      </c>
      <c r="S1002" s="160">
        <f>+[1]data1cf!AR1001</f>
        <v>0</v>
      </c>
      <c r="T1002" s="160">
        <f>+[1]data1cf!AS1001</f>
        <v>0</v>
      </c>
      <c r="U1002" s="160">
        <f>+[1]data1cf!AT1001</f>
        <v>0</v>
      </c>
      <c r="V1002" s="160">
        <f>+[1]data1cf!AU1001</f>
        <v>0</v>
      </c>
      <c r="W1002" s="160">
        <f>+[1]data1cf!AV1001</f>
        <v>0</v>
      </c>
      <c r="X1002" s="160">
        <f>+[1]data1cf!AW1001</f>
        <v>0</v>
      </c>
      <c r="Y1002" s="160">
        <f>+[1]data1cf!AX1001</f>
        <v>0</v>
      </c>
      <c r="Z1002" s="160">
        <f>+[1]data1cf!AY1001</f>
        <v>0</v>
      </c>
      <c r="AA1002" s="160">
        <f>+[1]data1cf!AZ1001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3"/>
        <v>-98862.213003818048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-94315.554925004646</v>
      </c>
      <c r="C1004" s="125">
        <f>IF(ISERR(AVERAGE(C$3:C1002)),0,AVERAGE(C3:C1002))</f>
        <v>-7516.0621845819287</v>
      </c>
      <c r="D1004" s="125">
        <f>IF(ISERR(AVERAGE(D$3:D1002)),0,AVERAGE(D3:D1002))</f>
        <v>-3422.6048016121013</v>
      </c>
      <c r="E1004" s="125">
        <f>IF(ISERR(AVERAGE(E$3:E1002)),0,AVERAGE(E3:E1002))</f>
        <v>-3078.1813663462585</v>
      </c>
      <c r="F1004" s="125">
        <f>IF(ISERR(AVERAGE(F$3:F1002)),0,AVERAGE(F3:F1002))</f>
        <v>-3339.2265323571514</v>
      </c>
      <c r="G1004" s="125">
        <f>IF(ISERR(AVERAGE(G$3:G1002)),0,AVERAGE(G3:G1002))</f>
        <v>-3634.2710187865123</v>
      </c>
      <c r="H1004" s="125">
        <f>IF(ISERR(AVERAGE(H$3:H1002)),0,AVERAGE(H3:H1002))</f>
        <v>-2325.1328222102393</v>
      </c>
      <c r="I1004" s="125">
        <f>IF(ISERR(AVERAGE(I$3:I1002)),0,AVERAGE(I3:I1002))</f>
        <v>-2446.7202322973185</v>
      </c>
      <c r="J1004" s="125">
        <f>IF(ISERR(AVERAGE(J$3:J1002)),0,AVERAGE(J3:J1002))</f>
        <v>-2459.1544348323155</v>
      </c>
      <c r="K1004" s="125">
        <f>IF(ISERR(AVERAGE(K$3:K1002)),0,AVERAGE(K3:K1002))</f>
        <v>-2468.2946746678681</v>
      </c>
      <c r="L1004" s="125">
        <f>IF(ISERR(AVERAGE(L$3:L1002)),0,AVERAGE(L3:L1002))</f>
        <v>-2496.6483697127228</v>
      </c>
      <c r="M1004" s="125">
        <f>IF(ISERR(AVERAGE(M$3:M1002)),0,AVERAGE(M3:M1002))</f>
        <v>-2495.073308970691</v>
      </c>
      <c r="N1004" s="125">
        <f>IF(ISERR(AVERAGE(N$3:N1002)),0,AVERAGE(N3:N1002))</f>
        <v>-2512.7351022446283</v>
      </c>
      <c r="O1004" s="125">
        <f>IF(ISERR(AVERAGE(O$3:O1002)),0,AVERAGE(O3:O1002))</f>
        <v>-2322.8736261025556</v>
      </c>
      <c r="P1004" s="125">
        <f>IF(ISERR(AVERAGE(P$3:P1002)),0,AVERAGE(P3:P1002))</f>
        <v>-2284.5435877704481</v>
      </c>
      <c r="Q1004" s="125">
        <f>IF(ISERR(AVERAGE(Q$3:Q1002)),0,AVERAGE(Q3:Q1002))</f>
        <v>-2285.4086709301478</v>
      </c>
      <c r="R1004" s="125">
        <f>IF(ISERR(AVERAGE(R$3:R1002)),0,AVERAGE(R3:R1002))</f>
        <v>1081.7616887678348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-97554.082801772718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4">IF(ISERR(STDEV(B3:B1002)/B1004),0,STDEV(B3:B1002)/B1004)</f>
        <v>-5.7666404585162007E-2</v>
      </c>
      <c r="C1005" s="127">
        <f t="shared" si="64"/>
        <v>-1.5650293921705985E-2</v>
      </c>
      <c r="D1005" s="127">
        <f t="shared" si="64"/>
        <v>-6.0659581712629175E-2</v>
      </c>
      <c r="E1005" s="127">
        <f t="shared" si="64"/>
        <v>-6.2116340607201677E-2</v>
      </c>
      <c r="F1005" s="127">
        <f t="shared" si="64"/>
        <v>-5.2389904582755574E-2</v>
      </c>
      <c r="G1005" s="127">
        <f t="shared" si="64"/>
        <v>-4.3790330270236481E-2</v>
      </c>
      <c r="H1005" s="127">
        <f t="shared" si="64"/>
        <v>-5.6659499657421328E-2</v>
      </c>
      <c r="I1005" s="127">
        <f t="shared" si="64"/>
        <v>-5.0991777797719462E-2</v>
      </c>
      <c r="J1005" s="127">
        <f t="shared" si="64"/>
        <v>-5.0733948486988714E-2</v>
      </c>
      <c r="K1005" s="127">
        <f t="shared" si="64"/>
        <v>-5.0631749020625727E-2</v>
      </c>
      <c r="L1005" s="127">
        <f t="shared" ref="L1005:U1005" si="65">IF(ISERR(STDEV(L3:L1002)/L1004),0,STDEV(L3:L1002)/L1004)</f>
        <v>-4.9972040889654984E-2</v>
      </c>
      <c r="M1005" s="127">
        <f t="shared" si="65"/>
        <v>-5.0088338497867799E-2</v>
      </c>
      <c r="N1005" s="127">
        <f t="shared" si="65"/>
        <v>-4.9652115858521584E-2</v>
      </c>
      <c r="O1005" s="127">
        <f t="shared" si="65"/>
        <v>-5.3801496160747364E-2</v>
      </c>
      <c r="P1005" s="127">
        <f t="shared" si="65"/>
        <v>-5.4611614804070174E-2</v>
      </c>
      <c r="Q1005" s="127">
        <f t="shared" si="65"/>
        <v>-5.4683469992230289E-2</v>
      </c>
      <c r="R1005" s="127">
        <f t="shared" si="65"/>
        <v>5.7666404585137283E-2</v>
      </c>
      <c r="S1005" s="127">
        <f t="shared" si="65"/>
        <v>0</v>
      </c>
      <c r="T1005" s="127">
        <f t="shared" si="65"/>
        <v>0</v>
      </c>
      <c r="U1005" s="127">
        <f t="shared" si="65"/>
        <v>0</v>
      </c>
      <c r="V1005" s="127">
        <f t="shared" ref="V1005:AL1005" si="66">IF(ISERR(STDEV(V3:V1002)/V1004),0,STDEV(V3:V1002)/V1004)</f>
        <v>0</v>
      </c>
      <c r="W1005" s="127">
        <f t="shared" si="66"/>
        <v>0</v>
      </c>
      <c r="X1005" s="127">
        <f t="shared" si="66"/>
        <v>0</v>
      </c>
      <c r="Y1005" s="127">
        <f t="shared" si="66"/>
        <v>0</v>
      </c>
      <c r="Z1005" s="127">
        <f t="shared" si="66"/>
        <v>0</v>
      </c>
      <c r="AA1005" s="127">
        <f t="shared" si="66"/>
        <v>0</v>
      </c>
      <c r="AB1005" s="127">
        <f t="shared" si="66"/>
        <v>0</v>
      </c>
      <c r="AC1005" s="127">
        <f t="shared" si="66"/>
        <v>0</v>
      </c>
      <c r="AD1005" s="127">
        <f t="shared" si="66"/>
        <v>0</v>
      </c>
      <c r="AE1005" s="127">
        <f t="shared" si="66"/>
        <v>0</v>
      </c>
      <c r="AF1005" s="127">
        <f t="shared" si="66"/>
        <v>0</v>
      </c>
      <c r="AG1005" s="127">
        <f t="shared" si="66"/>
        <v>0</v>
      </c>
      <c r="AH1005" s="127">
        <f t="shared" si="66"/>
        <v>0</v>
      </c>
      <c r="AI1005" s="127">
        <f t="shared" si="66"/>
        <v>0</v>
      </c>
      <c r="AJ1005" s="127">
        <f t="shared" si="66"/>
        <v>0</v>
      </c>
      <c r="AK1005" s="10"/>
      <c r="AL1005" s="127">
        <f t="shared" ca="1" si="66"/>
        <v>-3.986244391714449E-2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45">
        <f t="shared" ref="C1007:K1007" si="67">PERCENTILE(C3:C1002,0.05)</f>
        <v>-7699.6253638928401</v>
      </c>
      <c r="D1007" s="145">
        <f t="shared" si="67"/>
        <v>-3740.232634736426</v>
      </c>
      <c r="E1007" s="145">
        <f t="shared" si="67"/>
        <v>-3376.9550921680998</v>
      </c>
      <c r="F1007" s="145">
        <f t="shared" si="67"/>
        <v>-3607.921103289013</v>
      </c>
      <c r="G1007" s="145">
        <f t="shared" si="67"/>
        <v>-3886.0519084295861</v>
      </c>
      <c r="H1007" s="145">
        <f t="shared" si="67"/>
        <v>-2527.1089897338506</v>
      </c>
      <c r="I1007" s="145">
        <f t="shared" si="67"/>
        <v>-2637.9978227289939</v>
      </c>
      <c r="J1007" s="145">
        <f t="shared" si="67"/>
        <v>-2650.4320252639836</v>
      </c>
      <c r="K1007" s="145">
        <f t="shared" si="67"/>
        <v>-2659.8964644053553</v>
      </c>
      <c r="L1007" s="145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>
        <f ca="1">PERCENTILE(AL3:AL1002,0.05)</f>
        <v>-103618.59700542799</v>
      </c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979"/>
  <sheetViews>
    <sheetView workbookViewId="0">
      <pane ySplit="2" topLeftCell="A969" activePane="bottomLeft" state="frozen"/>
      <selection activeCell="AN1052" sqref="AN1052"/>
      <selection pane="bottomLeft" activeCell="A2" sqref="A2"/>
    </sheetView>
  </sheetViews>
  <sheetFormatPr defaultColWidth="10.28515625" defaultRowHeight="10.199999999999999" x14ac:dyDescent="0.2"/>
  <cols>
    <col min="1" max="1" width="9.28515625" customWidth="1"/>
    <col min="2" max="11" width="10.85546875" bestFit="1" customWidth="1"/>
    <col min="12" max="12" width="10.140625" bestFit="1" customWidth="1"/>
    <col min="13" max="13" width="9.140625" bestFit="1" customWidth="1"/>
    <col min="14" max="14" width="10.140625" bestFit="1" customWidth="1"/>
    <col min="15" max="15" width="9.140625" bestFit="1" customWidth="1"/>
    <col min="16" max="16" width="10.140625" bestFit="1" customWidth="1"/>
    <col min="17" max="17" width="9.140625" bestFit="1" customWidth="1"/>
    <col min="18" max="18" width="10.140625" bestFit="1" customWidth="1"/>
    <col min="19" max="19" width="9.140625" bestFit="1" customWidth="1"/>
    <col min="20" max="36" width="10.140625" bestFit="1" customWidth="1"/>
    <col min="43" max="43" width="14.140625" bestFit="1" customWidth="1"/>
  </cols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+Outflows!B2</f>
        <v>37437</v>
      </c>
      <c r="C2" s="129">
        <f>+Outflows!C2</f>
        <v>37802</v>
      </c>
      <c r="D2" s="129">
        <f>+Outflows!D2</f>
        <v>38168</v>
      </c>
      <c r="E2" s="129">
        <f>+Outflows!E2</f>
        <v>38533</v>
      </c>
      <c r="F2" s="129">
        <f>+Outflows!F2</f>
        <v>38898</v>
      </c>
      <c r="G2" s="129">
        <f>+Outflows!G2</f>
        <v>39263</v>
      </c>
      <c r="H2" s="129">
        <f>+Outflows!H2</f>
        <v>39629</v>
      </c>
      <c r="I2" s="129">
        <f>+Outflows!I2</f>
        <v>39994</v>
      </c>
      <c r="J2" s="129">
        <f>+Outflows!J2</f>
        <v>40359</v>
      </c>
      <c r="K2" s="129">
        <f>+Outflows!K2</f>
        <v>40724</v>
      </c>
      <c r="L2" s="129">
        <f>+Outflows!L2</f>
        <v>41090</v>
      </c>
      <c r="M2" s="129">
        <f>+Outflows!M2</f>
        <v>41455</v>
      </c>
      <c r="N2" s="129">
        <f>+Outflows!N2</f>
        <v>41820</v>
      </c>
      <c r="O2" s="129">
        <f>+Outflows!O2</f>
        <v>42185</v>
      </c>
      <c r="P2" s="129">
        <f>+Outflows!P2</f>
        <v>42551</v>
      </c>
      <c r="Q2" s="129">
        <f>+Outflows!Q2</f>
        <v>42916</v>
      </c>
      <c r="R2" s="129">
        <f>+Outflows!R2</f>
        <v>43281</v>
      </c>
      <c r="S2" s="129">
        <f>+Outflows!S2</f>
        <v>43646</v>
      </c>
      <c r="T2" s="129">
        <f>+Outflows!T2</f>
        <v>44012</v>
      </c>
      <c r="U2" s="129">
        <f>+Outflows!U2</f>
        <v>44377</v>
      </c>
      <c r="V2" s="129">
        <f>+Outflows!V2</f>
        <v>44742</v>
      </c>
      <c r="W2" s="129">
        <f>+Outflows!W2</f>
        <v>45107</v>
      </c>
      <c r="X2" s="129">
        <f>+Outflows!X2</f>
        <v>45473</v>
      </c>
      <c r="Y2" s="129">
        <f>+Outflows!Y2</f>
        <v>45838</v>
      </c>
      <c r="Z2" s="129">
        <f>+Outflows!Z2</f>
        <v>46203</v>
      </c>
      <c r="AA2" s="129">
        <f>+Outflows!AA2</f>
        <v>46568</v>
      </c>
      <c r="AB2" s="129">
        <f>+Outflows!AB2</f>
        <v>46934</v>
      </c>
      <c r="AC2" s="129">
        <f>+Outflows!AC2</f>
        <v>47299</v>
      </c>
      <c r="AD2" s="129">
        <f>+Outflows!AD2</f>
        <v>11139</v>
      </c>
      <c r="AE2" s="129">
        <f>+Outflows!AE2</f>
        <v>11504</v>
      </c>
      <c r="AF2" s="129">
        <f>+Outflows!AF2</f>
        <v>11870</v>
      </c>
      <c r="AG2" s="129">
        <f>+Outflows!AG2</f>
        <v>12235</v>
      </c>
      <c r="AH2" s="129">
        <f>+Outflows!AH2</f>
        <v>12600</v>
      </c>
      <c r="AI2" s="129">
        <f>+Outflows!AI2</f>
        <v>12965</v>
      </c>
      <c r="AJ2" s="129">
        <f>+Outflows!AJ2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60"/>
      <c r="C3" s="160">
        <f>+[2]data1rev!A2</f>
        <v>21687.040000000001</v>
      </c>
      <c r="D3" s="160">
        <f>+[2]data1rev!B2</f>
        <v>15575.226000000001</v>
      </c>
      <c r="E3" s="160">
        <f>+[2]data1rev!C2</f>
        <v>13222.39</v>
      </c>
      <c r="F3" s="160">
        <f>+[2]data1rev!D2</f>
        <v>13061.89</v>
      </c>
      <c r="G3" s="160">
        <f>+[2]data1rev!E2</f>
        <v>13061.89</v>
      </c>
      <c r="H3" s="160">
        <f>+[2]data1rev!F2</f>
        <v>10821.156000000001</v>
      </c>
      <c r="I3" s="160">
        <f>+[2]data1rev!G2</f>
        <v>10791.59</v>
      </c>
      <c r="J3" s="160">
        <f>+[2]data1rev!H2</f>
        <v>10791.59</v>
      </c>
      <c r="K3" s="160">
        <f>+[2]data1rev!I2</f>
        <v>10791.59</v>
      </c>
      <c r="L3" s="160">
        <f>+[2]data1rev!J2</f>
        <v>10821.156000000001</v>
      </c>
      <c r="M3" s="160">
        <f>+[2]data1rev!K2</f>
        <v>10791.59</v>
      </c>
      <c r="N3" s="160">
        <f>+[2]data1rev!L2</f>
        <v>10791.59</v>
      </c>
      <c r="O3" s="160">
        <f>+[2]data1rev!M2</f>
        <v>10275.620000000001</v>
      </c>
      <c r="P3" s="160">
        <f>+[2]data1rev!N2</f>
        <v>10129.415999999999</v>
      </c>
      <c r="Q3" s="160">
        <f>+[2]data1rev!O2</f>
        <v>10101.74</v>
      </c>
      <c r="R3" s="160">
        <f>+[2]data1rev!P2</f>
        <v>0</v>
      </c>
      <c r="S3" s="160">
        <f>+[2]data1rev!Q2</f>
        <v>0</v>
      </c>
      <c r="T3" s="160">
        <f>+[2]data1rev!R2</f>
        <v>0</v>
      </c>
      <c r="U3" s="160">
        <f>+[2]data1rev!S2</f>
        <v>0</v>
      </c>
      <c r="V3" s="160">
        <f>+[2]data1rev!T2</f>
        <v>0</v>
      </c>
      <c r="W3" s="160">
        <f>+[2]data1rev!U2</f>
        <v>0</v>
      </c>
      <c r="X3" s="160">
        <f>+[2]data1rev!V2</f>
        <v>0</v>
      </c>
      <c r="Y3" s="160">
        <f>+[2]data1rev!W2</f>
        <v>0</v>
      </c>
      <c r="Z3" s="160">
        <f>+[2]data1rev!X2</f>
        <v>0</v>
      </c>
      <c r="AA3" s="160">
        <f>+[2]data1rev!Y2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67834.148038794898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61"/>
      <c r="C4" s="160">
        <f>+[2]data1rev!A3</f>
        <v>21687.040000000001</v>
      </c>
      <c r="D4" s="160">
        <f>+[2]data1rev!B3</f>
        <v>15575.226000000001</v>
      </c>
      <c r="E4" s="160">
        <f>+[2]data1rev!C3</f>
        <v>13222.39</v>
      </c>
      <c r="F4" s="160">
        <f>+[2]data1rev!D3</f>
        <v>13061.89</v>
      </c>
      <c r="G4" s="160">
        <f>+[2]data1rev!E3</f>
        <v>13061.89</v>
      </c>
      <c r="H4" s="160">
        <f>+[2]data1rev!F3</f>
        <v>10821.156000000001</v>
      </c>
      <c r="I4" s="160">
        <f>+[2]data1rev!G3</f>
        <v>10791.59</v>
      </c>
      <c r="J4" s="160">
        <f>+[2]data1rev!H3</f>
        <v>10791.59</v>
      </c>
      <c r="K4" s="160">
        <f>+[2]data1rev!I3</f>
        <v>10791.59</v>
      </c>
      <c r="L4" s="160">
        <f>+[2]data1rev!J3</f>
        <v>10821.156000000001</v>
      </c>
      <c r="M4" s="160">
        <f>+[2]data1rev!K3</f>
        <v>10791.59</v>
      </c>
      <c r="N4" s="160">
        <f>+[2]data1rev!L3</f>
        <v>10791.59</v>
      </c>
      <c r="O4" s="160">
        <f>+[2]data1rev!M3</f>
        <v>10275.620000000001</v>
      </c>
      <c r="P4" s="160">
        <f>+[2]data1rev!N3</f>
        <v>10129.415999999999</v>
      </c>
      <c r="Q4" s="160">
        <f>+[2]data1rev!O3</f>
        <v>10101.74</v>
      </c>
      <c r="R4" s="160">
        <f>+[2]data1rev!P3</f>
        <v>0</v>
      </c>
      <c r="S4" s="160">
        <f>+[2]data1rev!Q3</f>
        <v>0</v>
      </c>
      <c r="T4" s="160">
        <f>+[2]data1rev!R3</f>
        <v>0</v>
      </c>
      <c r="U4" s="160">
        <f>+[2]data1rev!S3</f>
        <v>0</v>
      </c>
      <c r="V4" s="160">
        <f>+[2]data1rev!T3</f>
        <v>0</v>
      </c>
      <c r="W4" s="160">
        <f>+[2]data1rev!U3</f>
        <v>0</v>
      </c>
      <c r="X4" s="160">
        <f>+[2]data1rev!V3</f>
        <v>0</v>
      </c>
      <c r="Y4" s="160">
        <f>+[2]data1rev!W3</f>
        <v>0</v>
      </c>
      <c r="Z4" s="160">
        <f>+[2]data1rev!X3</f>
        <v>0</v>
      </c>
      <c r="AA4" s="160">
        <f>+[2]data1rev!Y3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67834.148038794898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61"/>
      <c r="C5" s="160">
        <f>+[2]data1rev!A4</f>
        <v>21687.040000000001</v>
      </c>
      <c r="D5" s="160">
        <f>+[2]data1rev!B4</f>
        <v>15575.226000000001</v>
      </c>
      <c r="E5" s="160">
        <f>+[2]data1rev!C4</f>
        <v>13222.39</v>
      </c>
      <c r="F5" s="160">
        <f>+[2]data1rev!D4</f>
        <v>13061.89</v>
      </c>
      <c r="G5" s="160">
        <f>+[2]data1rev!E4</f>
        <v>13061.89</v>
      </c>
      <c r="H5" s="160">
        <f>+[2]data1rev!F4</f>
        <v>10821.156000000001</v>
      </c>
      <c r="I5" s="160">
        <f>+[2]data1rev!G4</f>
        <v>10791.59</v>
      </c>
      <c r="J5" s="160">
        <f>+[2]data1rev!H4</f>
        <v>10791.59</v>
      </c>
      <c r="K5" s="160">
        <f>+[2]data1rev!I4</f>
        <v>10791.59</v>
      </c>
      <c r="L5" s="160">
        <f>+[2]data1rev!J4</f>
        <v>10821.156000000001</v>
      </c>
      <c r="M5" s="160">
        <f>+[2]data1rev!K4</f>
        <v>10791.59</v>
      </c>
      <c r="N5" s="160">
        <f>+[2]data1rev!L4</f>
        <v>10791.59</v>
      </c>
      <c r="O5" s="160">
        <f>+[2]data1rev!M4</f>
        <v>10275.620000000001</v>
      </c>
      <c r="P5" s="160">
        <f>+[2]data1rev!N4</f>
        <v>10129.415999999999</v>
      </c>
      <c r="Q5" s="160">
        <f>+[2]data1rev!O4</f>
        <v>10101.74</v>
      </c>
      <c r="R5" s="160">
        <f>+[2]data1rev!P4</f>
        <v>0</v>
      </c>
      <c r="S5" s="160">
        <f>+[2]data1rev!Q4</f>
        <v>0</v>
      </c>
      <c r="T5" s="160">
        <f>+[2]data1rev!R4</f>
        <v>0</v>
      </c>
      <c r="U5" s="160">
        <f>+[2]data1rev!S4</f>
        <v>0</v>
      </c>
      <c r="V5" s="160">
        <f>+[2]data1rev!T4</f>
        <v>0</v>
      </c>
      <c r="W5" s="160">
        <f>+[2]data1rev!U4</f>
        <v>0</v>
      </c>
      <c r="X5" s="160">
        <f>+[2]data1rev!V4</f>
        <v>0</v>
      </c>
      <c r="Y5" s="160">
        <f>+[2]data1rev!W4</f>
        <v>0</v>
      </c>
      <c r="Z5" s="160">
        <f>+[2]data1rev!X4</f>
        <v>0</v>
      </c>
      <c r="AA5" s="160">
        <f>+[2]data1rev!Y4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67834.148038794898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61"/>
      <c r="C6" s="160">
        <f>+[2]data1rev!A5</f>
        <v>21687.040000000001</v>
      </c>
      <c r="D6" s="160">
        <f>+[2]data1rev!B5</f>
        <v>15575.226000000001</v>
      </c>
      <c r="E6" s="160">
        <f>+[2]data1rev!C5</f>
        <v>13222.39</v>
      </c>
      <c r="F6" s="160">
        <f>+[2]data1rev!D5</f>
        <v>13061.89</v>
      </c>
      <c r="G6" s="160">
        <f>+[2]data1rev!E5</f>
        <v>13061.89</v>
      </c>
      <c r="H6" s="160">
        <f>+[2]data1rev!F5</f>
        <v>10821.156000000001</v>
      </c>
      <c r="I6" s="160">
        <f>+[2]data1rev!G5</f>
        <v>10791.59</v>
      </c>
      <c r="J6" s="160">
        <f>+[2]data1rev!H5</f>
        <v>10791.59</v>
      </c>
      <c r="K6" s="160">
        <f>+[2]data1rev!I5</f>
        <v>10791.59</v>
      </c>
      <c r="L6" s="160">
        <f>+[2]data1rev!J5</f>
        <v>10821.156000000001</v>
      </c>
      <c r="M6" s="160">
        <f>+[2]data1rev!K5</f>
        <v>10791.59</v>
      </c>
      <c r="N6" s="160">
        <f>+[2]data1rev!L5</f>
        <v>10791.59</v>
      </c>
      <c r="O6" s="160">
        <f>+[2]data1rev!M5</f>
        <v>10275.620000000001</v>
      </c>
      <c r="P6" s="160">
        <f>+[2]data1rev!N5</f>
        <v>10129.415999999999</v>
      </c>
      <c r="Q6" s="160">
        <f>+[2]data1rev!O5</f>
        <v>10101.74</v>
      </c>
      <c r="R6" s="160">
        <f>+[2]data1rev!P5</f>
        <v>0</v>
      </c>
      <c r="S6" s="160">
        <f>+[2]data1rev!Q5</f>
        <v>0</v>
      </c>
      <c r="T6" s="160">
        <f>+[2]data1rev!R5</f>
        <v>0</v>
      </c>
      <c r="U6" s="160">
        <f>+[2]data1rev!S5</f>
        <v>0</v>
      </c>
      <c r="V6" s="160">
        <f>+[2]data1rev!T5</f>
        <v>0</v>
      </c>
      <c r="W6" s="160">
        <f>+[2]data1rev!U5</f>
        <v>0</v>
      </c>
      <c r="X6" s="160">
        <f>+[2]data1rev!V5</f>
        <v>0</v>
      </c>
      <c r="Y6" s="160">
        <f>+[2]data1rev!W5</f>
        <v>0</v>
      </c>
      <c r="Z6" s="160">
        <f>+[2]data1rev!X5</f>
        <v>0</v>
      </c>
      <c r="AA6" s="160">
        <f>+[2]data1rev!Y5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67834.148038794898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61"/>
      <c r="C7" s="160">
        <f>+[2]data1rev!A6</f>
        <v>21687.040000000001</v>
      </c>
      <c r="D7" s="160">
        <f>+[2]data1rev!B6</f>
        <v>15575.226000000001</v>
      </c>
      <c r="E7" s="160">
        <f>+[2]data1rev!C6</f>
        <v>13222.39</v>
      </c>
      <c r="F7" s="160">
        <f>+[2]data1rev!D6</f>
        <v>13061.89</v>
      </c>
      <c r="G7" s="160">
        <f>+[2]data1rev!E6</f>
        <v>13061.89</v>
      </c>
      <c r="H7" s="160">
        <f>+[2]data1rev!F6</f>
        <v>10821.156000000001</v>
      </c>
      <c r="I7" s="160">
        <f>+[2]data1rev!G6</f>
        <v>10791.59</v>
      </c>
      <c r="J7" s="160">
        <f>+[2]data1rev!H6</f>
        <v>10791.59</v>
      </c>
      <c r="K7" s="160">
        <f>+[2]data1rev!I6</f>
        <v>10791.59</v>
      </c>
      <c r="L7" s="160">
        <f>+[2]data1rev!J6</f>
        <v>10821.156000000001</v>
      </c>
      <c r="M7" s="160">
        <f>+[2]data1rev!K6</f>
        <v>10791.59</v>
      </c>
      <c r="N7" s="160">
        <f>+[2]data1rev!L6</f>
        <v>10791.59</v>
      </c>
      <c r="O7" s="160">
        <f>+[2]data1rev!M6</f>
        <v>10275.620000000001</v>
      </c>
      <c r="P7" s="160">
        <f>+[2]data1rev!N6</f>
        <v>10129.415999999999</v>
      </c>
      <c r="Q7" s="160">
        <f>+[2]data1rev!O6</f>
        <v>10101.74</v>
      </c>
      <c r="R7" s="160">
        <f>+[2]data1rev!P6</f>
        <v>0</v>
      </c>
      <c r="S7" s="160">
        <f>+[2]data1rev!Q6</f>
        <v>0</v>
      </c>
      <c r="T7" s="160">
        <f>+[2]data1rev!R6</f>
        <v>0</v>
      </c>
      <c r="U7" s="160">
        <f>+[2]data1rev!S6</f>
        <v>0</v>
      </c>
      <c r="V7" s="160">
        <f>+[2]data1rev!T6</f>
        <v>0</v>
      </c>
      <c r="W7" s="160">
        <f>+[2]data1rev!U6</f>
        <v>0</v>
      </c>
      <c r="X7" s="160">
        <f>+[2]data1rev!V6</f>
        <v>0</v>
      </c>
      <c r="Y7" s="160">
        <f>+[2]data1rev!W6</f>
        <v>0</v>
      </c>
      <c r="Z7" s="160">
        <f>+[2]data1rev!X6</f>
        <v>0</v>
      </c>
      <c r="AA7" s="160">
        <f>+[2]data1rev!Y6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67834.148038794898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61"/>
      <c r="C8" s="160">
        <f>+[2]data1rev!A7</f>
        <v>21687.040000000001</v>
      </c>
      <c r="D8" s="160">
        <f>+[2]data1rev!B7</f>
        <v>15575.226000000001</v>
      </c>
      <c r="E8" s="160">
        <f>+[2]data1rev!C7</f>
        <v>13222.39</v>
      </c>
      <c r="F8" s="160">
        <f>+[2]data1rev!D7</f>
        <v>13061.89</v>
      </c>
      <c r="G8" s="160">
        <f>+[2]data1rev!E7</f>
        <v>13061.89</v>
      </c>
      <c r="H8" s="160">
        <f>+[2]data1rev!F7</f>
        <v>10821.156000000001</v>
      </c>
      <c r="I8" s="160">
        <f>+[2]data1rev!G7</f>
        <v>10791.59</v>
      </c>
      <c r="J8" s="160">
        <f>+[2]data1rev!H7</f>
        <v>10791.59</v>
      </c>
      <c r="K8" s="160">
        <f>+[2]data1rev!I7</f>
        <v>10791.59</v>
      </c>
      <c r="L8" s="160">
        <f>+[2]data1rev!J7</f>
        <v>10821.156000000001</v>
      </c>
      <c r="M8" s="160">
        <f>+[2]data1rev!K7</f>
        <v>10791.59</v>
      </c>
      <c r="N8" s="160">
        <f>+[2]data1rev!L7</f>
        <v>10791.59</v>
      </c>
      <c r="O8" s="160">
        <f>+[2]data1rev!M7</f>
        <v>10275.620000000001</v>
      </c>
      <c r="P8" s="160">
        <f>+[2]data1rev!N7</f>
        <v>10129.415999999999</v>
      </c>
      <c r="Q8" s="160">
        <f>+[2]data1rev!O7</f>
        <v>10101.74</v>
      </c>
      <c r="R8" s="160">
        <f>+[2]data1rev!P7</f>
        <v>0</v>
      </c>
      <c r="S8" s="160">
        <f>+[2]data1rev!Q7</f>
        <v>0</v>
      </c>
      <c r="T8" s="160">
        <f>+[2]data1rev!R7</f>
        <v>0</v>
      </c>
      <c r="U8" s="160">
        <f>+[2]data1rev!S7</f>
        <v>0</v>
      </c>
      <c r="V8" s="160">
        <f>+[2]data1rev!T7</f>
        <v>0</v>
      </c>
      <c r="W8" s="160">
        <f>+[2]data1rev!U7</f>
        <v>0</v>
      </c>
      <c r="X8" s="160">
        <f>+[2]data1rev!V7</f>
        <v>0</v>
      </c>
      <c r="Y8" s="160">
        <f>+[2]data1rev!W7</f>
        <v>0</v>
      </c>
      <c r="Z8" s="160">
        <f>+[2]data1rev!X7</f>
        <v>0</v>
      </c>
      <c r="AA8" s="160">
        <f>+[2]data1rev!Y7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67834.148038794898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61"/>
      <c r="C9" s="160">
        <f>+[2]data1rev!A8</f>
        <v>21687.040000000001</v>
      </c>
      <c r="D9" s="160">
        <f>+[2]data1rev!B8</f>
        <v>15575.226000000001</v>
      </c>
      <c r="E9" s="160">
        <f>+[2]data1rev!C8</f>
        <v>13222.39</v>
      </c>
      <c r="F9" s="160">
        <f>+[2]data1rev!D8</f>
        <v>13061.89</v>
      </c>
      <c r="G9" s="160">
        <f>+[2]data1rev!E8</f>
        <v>13061.89</v>
      </c>
      <c r="H9" s="160">
        <f>+[2]data1rev!F8</f>
        <v>10821.156000000001</v>
      </c>
      <c r="I9" s="160">
        <f>+[2]data1rev!G8</f>
        <v>10791.59</v>
      </c>
      <c r="J9" s="160">
        <f>+[2]data1rev!H8</f>
        <v>10791.59</v>
      </c>
      <c r="K9" s="160">
        <f>+[2]data1rev!I8</f>
        <v>10791.59</v>
      </c>
      <c r="L9" s="160">
        <f>+[2]data1rev!J8</f>
        <v>10821.156000000001</v>
      </c>
      <c r="M9" s="160">
        <f>+[2]data1rev!K8</f>
        <v>10791.59</v>
      </c>
      <c r="N9" s="160">
        <f>+[2]data1rev!L8</f>
        <v>10791.59</v>
      </c>
      <c r="O9" s="160">
        <f>+[2]data1rev!M8</f>
        <v>10275.620000000001</v>
      </c>
      <c r="P9" s="160">
        <f>+[2]data1rev!N8</f>
        <v>10129.415999999999</v>
      </c>
      <c r="Q9" s="160">
        <f>+[2]data1rev!O8</f>
        <v>10101.74</v>
      </c>
      <c r="R9" s="160">
        <f>+[2]data1rev!P8</f>
        <v>0</v>
      </c>
      <c r="S9" s="160">
        <f>+[2]data1rev!Q8</f>
        <v>0</v>
      </c>
      <c r="T9" s="160">
        <f>+[2]data1rev!R8</f>
        <v>0</v>
      </c>
      <c r="U9" s="160">
        <f>+[2]data1rev!S8</f>
        <v>0</v>
      </c>
      <c r="V9" s="160">
        <f>+[2]data1rev!T8</f>
        <v>0</v>
      </c>
      <c r="W9" s="160">
        <f>+[2]data1rev!U8</f>
        <v>0</v>
      </c>
      <c r="X9" s="160">
        <f>+[2]data1rev!V8</f>
        <v>0</v>
      </c>
      <c r="Y9" s="160">
        <f>+[2]data1rev!W8</f>
        <v>0</v>
      </c>
      <c r="Z9" s="160">
        <f>+[2]data1rev!X8</f>
        <v>0</v>
      </c>
      <c r="AA9" s="160">
        <f>+[2]data1rev!Y8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67834.148038794898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61"/>
      <c r="C10" s="160">
        <f>+[2]data1rev!A9</f>
        <v>21687.040000000001</v>
      </c>
      <c r="D10" s="160">
        <f>+[2]data1rev!B9</f>
        <v>15575.226000000001</v>
      </c>
      <c r="E10" s="160">
        <f>+[2]data1rev!C9</f>
        <v>13222.39</v>
      </c>
      <c r="F10" s="160">
        <f>+[2]data1rev!D9</f>
        <v>13061.89</v>
      </c>
      <c r="G10" s="160">
        <f>+[2]data1rev!E9</f>
        <v>13061.89</v>
      </c>
      <c r="H10" s="160">
        <f>+[2]data1rev!F9</f>
        <v>10821.156000000001</v>
      </c>
      <c r="I10" s="160">
        <f>+[2]data1rev!G9</f>
        <v>10791.59</v>
      </c>
      <c r="J10" s="160">
        <f>+[2]data1rev!H9</f>
        <v>10791.59</v>
      </c>
      <c r="K10" s="160">
        <f>+[2]data1rev!I9</f>
        <v>10791.59</v>
      </c>
      <c r="L10" s="160">
        <f>+[2]data1rev!J9</f>
        <v>10821.156000000001</v>
      </c>
      <c r="M10" s="160">
        <f>+[2]data1rev!K9</f>
        <v>10791.59</v>
      </c>
      <c r="N10" s="160">
        <f>+[2]data1rev!L9</f>
        <v>10791.59</v>
      </c>
      <c r="O10" s="160">
        <f>+[2]data1rev!M9</f>
        <v>10275.620000000001</v>
      </c>
      <c r="P10" s="160">
        <f>+[2]data1rev!N9</f>
        <v>10129.415999999999</v>
      </c>
      <c r="Q10" s="160">
        <f>+[2]data1rev!O9</f>
        <v>10101.74</v>
      </c>
      <c r="R10" s="160">
        <f>+[2]data1rev!P9</f>
        <v>0</v>
      </c>
      <c r="S10" s="160">
        <f>+[2]data1rev!Q9</f>
        <v>0</v>
      </c>
      <c r="T10" s="160">
        <f>+[2]data1rev!R9</f>
        <v>0</v>
      </c>
      <c r="U10" s="160">
        <f>+[2]data1rev!S9</f>
        <v>0</v>
      </c>
      <c r="V10" s="160">
        <f>+[2]data1rev!T9</f>
        <v>0</v>
      </c>
      <c r="W10" s="160">
        <f>+[2]data1rev!U9</f>
        <v>0</v>
      </c>
      <c r="X10" s="160">
        <f>+[2]data1rev!V9</f>
        <v>0</v>
      </c>
      <c r="Y10" s="160">
        <f>+[2]data1rev!W9</f>
        <v>0</v>
      </c>
      <c r="Z10" s="160">
        <f>+[2]data1rev!X9</f>
        <v>0</v>
      </c>
      <c r="AA10" s="160">
        <f>+[2]data1rev!Y9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67834.148038794898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61"/>
      <c r="C11" s="160">
        <f>+[2]data1rev!A10</f>
        <v>21687.040000000001</v>
      </c>
      <c r="D11" s="160">
        <f>+[2]data1rev!B10</f>
        <v>15575.226000000001</v>
      </c>
      <c r="E11" s="160">
        <f>+[2]data1rev!C10</f>
        <v>13222.39</v>
      </c>
      <c r="F11" s="160">
        <f>+[2]data1rev!D10</f>
        <v>13061.89</v>
      </c>
      <c r="G11" s="160">
        <f>+[2]data1rev!E10</f>
        <v>13061.89</v>
      </c>
      <c r="H11" s="160">
        <f>+[2]data1rev!F10</f>
        <v>10821.156000000001</v>
      </c>
      <c r="I11" s="160">
        <f>+[2]data1rev!G10</f>
        <v>10791.59</v>
      </c>
      <c r="J11" s="160">
        <f>+[2]data1rev!H10</f>
        <v>10791.59</v>
      </c>
      <c r="K11" s="160">
        <f>+[2]data1rev!I10</f>
        <v>10791.59</v>
      </c>
      <c r="L11" s="160">
        <f>+[2]data1rev!J10</f>
        <v>10821.156000000001</v>
      </c>
      <c r="M11" s="160">
        <f>+[2]data1rev!K10</f>
        <v>10791.59</v>
      </c>
      <c r="N11" s="160">
        <f>+[2]data1rev!L10</f>
        <v>10791.59</v>
      </c>
      <c r="O11" s="160">
        <f>+[2]data1rev!M10</f>
        <v>10275.620000000001</v>
      </c>
      <c r="P11" s="160">
        <f>+[2]data1rev!N10</f>
        <v>10129.415999999999</v>
      </c>
      <c r="Q11" s="160">
        <f>+[2]data1rev!O10</f>
        <v>10101.74</v>
      </c>
      <c r="R11" s="160">
        <f>+[2]data1rev!P10</f>
        <v>0</v>
      </c>
      <c r="S11" s="160">
        <f>+[2]data1rev!Q10</f>
        <v>0</v>
      </c>
      <c r="T11" s="160">
        <f>+[2]data1rev!R10</f>
        <v>0</v>
      </c>
      <c r="U11" s="160">
        <f>+[2]data1rev!S10</f>
        <v>0</v>
      </c>
      <c r="V11" s="160">
        <f>+[2]data1rev!T10</f>
        <v>0</v>
      </c>
      <c r="W11" s="160">
        <f>+[2]data1rev!U10</f>
        <v>0</v>
      </c>
      <c r="X11" s="160">
        <f>+[2]data1rev!V10</f>
        <v>0</v>
      </c>
      <c r="Y11" s="160">
        <f>+[2]data1rev!W10</f>
        <v>0</v>
      </c>
      <c r="Z11" s="160">
        <f>+[2]data1rev!X10</f>
        <v>0</v>
      </c>
      <c r="AA11" s="160">
        <f>+[2]data1rev!Y10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67834.148038794898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61"/>
      <c r="C12" s="160">
        <f>+[2]data1rev!A11</f>
        <v>21687.040000000001</v>
      </c>
      <c r="D12" s="160">
        <f>+[2]data1rev!B11</f>
        <v>15575.226000000001</v>
      </c>
      <c r="E12" s="160">
        <f>+[2]data1rev!C11</f>
        <v>13222.39</v>
      </c>
      <c r="F12" s="160">
        <f>+[2]data1rev!D11</f>
        <v>13061.89</v>
      </c>
      <c r="G12" s="160">
        <f>+[2]data1rev!E11</f>
        <v>13061.89</v>
      </c>
      <c r="H12" s="160">
        <f>+[2]data1rev!F11</f>
        <v>10821.156000000001</v>
      </c>
      <c r="I12" s="160">
        <f>+[2]data1rev!G11</f>
        <v>10791.59</v>
      </c>
      <c r="J12" s="160">
        <f>+[2]data1rev!H11</f>
        <v>10791.59</v>
      </c>
      <c r="K12" s="160">
        <f>+[2]data1rev!I11</f>
        <v>10791.59</v>
      </c>
      <c r="L12" s="160">
        <f>+[2]data1rev!J11</f>
        <v>10821.156000000001</v>
      </c>
      <c r="M12" s="160">
        <f>+[2]data1rev!K11</f>
        <v>10791.59</v>
      </c>
      <c r="N12" s="160">
        <f>+[2]data1rev!L11</f>
        <v>10791.59</v>
      </c>
      <c r="O12" s="160">
        <f>+[2]data1rev!M11</f>
        <v>10275.620000000001</v>
      </c>
      <c r="P12" s="160">
        <f>+[2]data1rev!N11</f>
        <v>10129.415999999999</v>
      </c>
      <c r="Q12" s="160">
        <f>+[2]data1rev!O11</f>
        <v>10101.74</v>
      </c>
      <c r="R12" s="160">
        <f>+[2]data1rev!P11</f>
        <v>0</v>
      </c>
      <c r="S12" s="160">
        <f>+[2]data1rev!Q11</f>
        <v>0</v>
      </c>
      <c r="T12" s="160">
        <f>+[2]data1rev!R11</f>
        <v>0</v>
      </c>
      <c r="U12" s="160">
        <f>+[2]data1rev!S11</f>
        <v>0</v>
      </c>
      <c r="V12" s="160">
        <f>+[2]data1rev!T11</f>
        <v>0</v>
      </c>
      <c r="W12" s="160">
        <f>+[2]data1rev!U11</f>
        <v>0</v>
      </c>
      <c r="X12" s="160">
        <f>+[2]data1rev!V11</f>
        <v>0</v>
      </c>
      <c r="Y12" s="160">
        <f>+[2]data1rev!W11</f>
        <v>0</v>
      </c>
      <c r="Z12" s="160">
        <f>+[2]data1rev!X11</f>
        <v>0</v>
      </c>
      <c r="AA12" s="160">
        <f>+[2]data1rev!Y11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67834.148038794898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61"/>
      <c r="C13" s="160">
        <f>+[2]data1rev!A12</f>
        <v>21687.040000000001</v>
      </c>
      <c r="D13" s="160">
        <f>+[2]data1rev!B12</f>
        <v>15575.226000000001</v>
      </c>
      <c r="E13" s="160">
        <f>+[2]data1rev!C12</f>
        <v>13222.39</v>
      </c>
      <c r="F13" s="160">
        <f>+[2]data1rev!D12</f>
        <v>13061.89</v>
      </c>
      <c r="G13" s="160">
        <f>+[2]data1rev!E12</f>
        <v>13061.89</v>
      </c>
      <c r="H13" s="160">
        <f>+[2]data1rev!F12</f>
        <v>10821.156000000001</v>
      </c>
      <c r="I13" s="160">
        <f>+[2]data1rev!G12</f>
        <v>10791.59</v>
      </c>
      <c r="J13" s="160">
        <f>+[2]data1rev!H12</f>
        <v>10791.59</v>
      </c>
      <c r="K13" s="160">
        <f>+[2]data1rev!I12</f>
        <v>10791.59</v>
      </c>
      <c r="L13" s="160">
        <f>+[2]data1rev!J12</f>
        <v>10821.156000000001</v>
      </c>
      <c r="M13" s="160">
        <f>+[2]data1rev!K12</f>
        <v>10791.59</v>
      </c>
      <c r="N13" s="160">
        <f>+[2]data1rev!L12</f>
        <v>10791.59</v>
      </c>
      <c r="O13" s="160">
        <f>+[2]data1rev!M12</f>
        <v>10275.620000000001</v>
      </c>
      <c r="P13" s="160">
        <f>+[2]data1rev!N12</f>
        <v>10129.415999999999</v>
      </c>
      <c r="Q13" s="160">
        <f>+[2]data1rev!O12</f>
        <v>10101.74</v>
      </c>
      <c r="R13" s="160">
        <f>+[2]data1rev!P12</f>
        <v>0</v>
      </c>
      <c r="S13" s="160">
        <f>+[2]data1rev!Q12</f>
        <v>0</v>
      </c>
      <c r="T13" s="160">
        <f>+[2]data1rev!R12</f>
        <v>0</v>
      </c>
      <c r="U13" s="160">
        <f>+[2]data1rev!S12</f>
        <v>0</v>
      </c>
      <c r="V13" s="160">
        <f>+[2]data1rev!T12</f>
        <v>0</v>
      </c>
      <c r="W13" s="160">
        <f>+[2]data1rev!U12</f>
        <v>0</v>
      </c>
      <c r="X13" s="160">
        <f>+[2]data1rev!V12</f>
        <v>0</v>
      </c>
      <c r="Y13" s="160">
        <f>+[2]data1rev!W12</f>
        <v>0</v>
      </c>
      <c r="Z13" s="160">
        <f>+[2]data1rev!X12</f>
        <v>0</v>
      </c>
      <c r="AA13" s="160">
        <f>+[2]data1rev!Y12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67834.148038794898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61"/>
      <c r="C14" s="160">
        <f>+[2]data1rev!A13</f>
        <v>21687.040000000001</v>
      </c>
      <c r="D14" s="160">
        <f>+[2]data1rev!B13</f>
        <v>15575.226000000001</v>
      </c>
      <c r="E14" s="160">
        <f>+[2]data1rev!C13</f>
        <v>13222.39</v>
      </c>
      <c r="F14" s="160">
        <f>+[2]data1rev!D13</f>
        <v>13061.89</v>
      </c>
      <c r="G14" s="160">
        <f>+[2]data1rev!E13</f>
        <v>13061.89</v>
      </c>
      <c r="H14" s="160">
        <f>+[2]data1rev!F13</f>
        <v>10821.156000000001</v>
      </c>
      <c r="I14" s="160">
        <f>+[2]data1rev!G13</f>
        <v>10791.59</v>
      </c>
      <c r="J14" s="160">
        <f>+[2]data1rev!H13</f>
        <v>10791.59</v>
      </c>
      <c r="K14" s="160">
        <f>+[2]data1rev!I13</f>
        <v>10791.59</v>
      </c>
      <c r="L14" s="160">
        <f>+[2]data1rev!J13</f>
        <v>10821.156000000001</v>
      </c>
      <c r="M14" s="160">
        <f>+[2]data1rev!K13</f>
        <v>10791.59</v>
      </c>
      <c r="N14" s="160">
        <f>+[2]data1rev!L13</f>
        <v>10791.59</v>
      </c>
      <c r="O14" s="160">
        <f>+[2]data1rev!M13</f>
        <v>10275.620000000001</v>
      </c>
      <c r="P14" s="160">
        <f>+[2]data1rev!N13</f>
        <v>10129.415999999999</v>
      </c>
      <c r="Q14" s="160">
        <f>+[2]data1rev!O13</f>
        <v>10101.74</v>
      </c>
      <c r="R14" s="160">
        <f>+[2]data1rev!P13</f>
        <v>0</v>
      </c>
      <c r="S14" s="160">
        <f>+[2]data1rev!Q13</f>
        <v>0</v>
      </c>
      <c r="T14" s="160">
        <f>+[2]data1rev!R13</f>
        <v>0</v>
      </c>
      <c r="U14" s="160">
        <f>+[2]data1rev!S13</f>
        <v>0</v>
      </c>
      <c r="V14" s="160">
        <f>+[2]data1rev!T13</f>
        <v>0</v>
      </c>
      <c r="W14" s="160">
        <f>+[2]data1rev!U13</f>
        <v>0</v>
      </c>
      <c r="X14" s="160">
        <f>+[2]data1rev!V13</f>
        <v>0</v>
      </c>
      <c r="Y14" s="160">
        <f>+[2]data1rev!W13</f>
        <v>0</v>
      </c>
      <c r="Z14" s="160">
        <f>+[2]data1rev!X13</f>
        <v>0</v>
      </c>
      <c r="AA14" s="160">
        <f>+[2]data1rev!Y13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67834.148038794898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61"/>
      <c r="C15" s="160">
        <f>+[2]data1rev!A14</f>
        <v>21687.040000000001</v>
      </c>
      <c r="D15" s="160">
        <f>+[2]data1rev!B14</f>
        <v>15575.226000000001</v>
      </c>
      <c r="E15" s="160">
        <f>+[2]data1rev!C14</f>
        <v>13222.39</v>
      </c>
      <c r="F15" s="160">
        <f>+[2]data1rev!D14</f>
        <v>13061.89</v>
      </c>
      <c r="G15" s="160">
        <f>+[2]data1rev!E14</f>
        <v>13061.89</v>
      </c>
      <c r="H15" s="160">
        <f>+[2]data1rev!F14</f>
        <v>10821.156000000001</v>
      </c>
      <c r="I15" s="160">
        <f>+[2]data1rev!G14</f>
        <v>10791.59</v>
      </c>
      <c r="J15" s="160">
        <f>+[2]data1rev!H14</f>
        <v>10791.59</v>
      </c>
      <c r="K15" s="160">
        <f>+[2]data1rev!I14</f>
        <v>10791.59</v>
      </c>
      <c r="L15" s="160">
        <f>+[2]data1rev!J14</f>
        <v>10821.156000000001</v>
      </c>
      <c r="M15" s="160">
        <f>+[2]data1rev!K14</f>
        <v>10791.59</v>
      </c>
      <c r="N15" s="160">
        <f>+[2]data1rev!L14</f>
        <v>10791.59</v>
      </c>
      <c r="O15" s="160">
        <f>+[2]data1rev!M14</f>
        <v>10275.620000000001</v>
      </c>
      <c r="P15" s="160">
        <f>+[2]data1rev!N14</f>
        <v>10129.415999999999</v>
      </c>
      <c r="Q15" s="160">
        <f>+[2]data1rev!O14</f>
        <v>10101.74</v>
      </c>
      <c r="R15" s="160">
        <f>+[2]data1rev!P14</f>
        <v>0</v>
      </c>
      <c r="S15" s="160">
        <f>+[2]data1rev!Q14</f>
        <v>0</v>
      </c>
      <c r="T15" s="160">
        <f>+[2]data1rev!R14</f>
        <v>0</v>
      </c>
      <c r="U15" s="160">
        <f>+[2]data1rev!S14</f>
        <v>0</v>
      </c>
      <c r="V15" s="160">
        <f>+[2]data1rev!T14</f>
        <v>0</v>
      </c>
      <c r="W15" s="160">
        <f>+[2]data1rev!U14</f>
        <v>0</v>
      </c>
      <c r="X15" s="160">
        <f>+[2]data1rev!V14</f>
        <v>0</v>
      </c>
      <c r="Y15" s="160">
        <f>+[2]data1rev!W14</f>
        <v>0</v>
      </c>
      <c r="Z15" s="160">
        <f>+[2]data1rev!X14</f>
        <v>0</v>
      </c>
      <c r="AA15" s="160">
        <f>+[2]data1rev!Y14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67834.148038794898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61"/>
      <c r="C16" s="160">
        <f>+[2]data1rev!A15</f>
        <v>21687.040000000001</v>
      </c>
      <c r="D16" s="160">
        <f>+[2]data1rev!B15</f>
        <v>15575.226000000001</v>
      </c>
      <c r="E16" s="160">
        <f>+[2]data1rev!C15</f>
        <v>13222.39</v>
      </c>
      <c r="F16" s="160">
        <f>+[2]data1rev!D15</f>
        <v>13061.89</v>
      </c>
      <c r="G16" s="160">
        <f>+[2]data1rev!E15</f>
        <v>13061.89</v>
      </c>
      <c r="H16" s="160">
        <f>+[2]data1rev!F15</f>
        <v>10821.156000000001</v>
      </c>
      <c r="I16" s="160">
        <f>+[2]data1rev!G15</f>
        <v>10791.59</v>
      </c>
      <c r="J16" s="160">
        <f>+[2]data1rev!H15</f>
        <v>10791.59</v>
      </c>
      <c r="K16" s="160">
        <f>+[2]data1rev!I15</f>
        <v>10791.59</v>
      </c>
      <c r="L16" s="160">
        <f>+[2]data1rev!J15</f>
        <v>10821.156000000001</v>
      </c>
      <c r="M16" s="160">
        <f>+[2]data1rev!K15</f>
        <v>10791.59</v>
      </c>
      <c r="N16" s="160">
        <f>+[2]data1rev!L15</f>
        <v>10791.59</v>
      </c>
      <c r="O16" s="160">
        <f>+[2]data1rev!M15</f>
        <v>10275.620000000001</v>
      </c>
      <c r="P16" s="160">
        <f>+[2]data1rev!N15</f>
        <v>10129.415999999999</v>
      </c>
      <c r="Q16" s="160">
        <f>+[2]data1rev!O15</f>
        <v>10101.74</v>
      </c>
      <c r="R16" s="160">
        <f>+[2]data1rev!P15</f>
        <v>0</v>
      </c>
      <c r="S16" s="160">
        <f>+[2]data1rev!Q15</f>
        <v>0</v>
      </c>
      <c r="T16" s="160">
        <f>+[2]data1rev!R15</f>
        <v>0</v>
      </c>
      <c r="U16" s="160">
        <f>+[2]data1rev!S15</f>
        <v>0</v>
      </c>
      <c r="V16" s="160">
        <f>+[2]data1rev!T15</f>
        <v>0</v>
      </c>
      <c r="W16" s="160">
        <f>+[2]data1rev!U15</f>
        <v>0</v>
      </c>
      <c r="X16" s="160">
        <f>+[2]data1rev!V15</f>
        <v>0</v>
      </c>
      <c r="Y16" s="160">
        <f>+[2]data1rev!W15</f>
        <v>0</v>
      </c>
      <c r="Z16" s="160">
        <f>+[2]data1rev!X15</f>
        <v>0</v>
      </c>
      <c r="AA16" s="160">
        <f>+[2]data1rev!Y15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67834.148038794898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61"/>
      <c r="C17" s="160">
        <f>+[2]data1rev!A16</f>
        <v>21687.040000000001</v>
      </c>
      <c r="D17" s="160">
        <f>+[2]data1rev!B16</f>
        <v>15575.226000000001</v>
      </c>
      <c r="E17" s="160">
        <f>+[2]data1rev!C16</f>
        <v>13222.39</v>
      </c>
      <c r="F17" s="160">
        <f>+[2]data1rev!D16</f>
        <v>13061.89</v>
      </c>
      <c r="G17" s="160">
        <f>+[2]data1rev!E16</f>
        <v>13061.89</v>
      </c>
      <c r="H17" s="160">
        <f>+[2]data1rev!F16</f>
        <v>10821.156000000001</v>
      </c>
      <c r="I17" s="160">
        <f>+[2]data1rev!G16</f>
        <v>10791.59</v>
      </c>
      <c r="J17" s="160">
        <f>+[2]data1rev!H16</f>
        <v>10791.59</v>
      </c>
      <c r="K17" s="160">
        <f>+[2]data1rev!I16</f>
        <v>10791.59</v>
      </c>
      <c r="L17" s="160">
        <f>+[2]data1rev!J16</f>
        <v>10821.156000000001</v>
      </c>
      <c r="M17" s="160">
        <f>+[2]data1rev!K16</f>
        <v>10791.59</v>
      </c>
      <c r="N17" s="160">
        <f>+[2]data1rev!L16</f>
        <v>10791.59</v>
      </c>
      <c r="O17" s="160">
        <f>+[2]data1rev!M16</f>
        <v>10275.620000000001</v>
      </c>
      <c r="P17" s="160">
        <f>+[2]data1rev!N16</f>
        <v>10129.415999999999</v>
      </c>
      <c r="Q17" s="160">
        <f>+[2]data1rev!O16</f>
        <v>10101.74</v>
      </c>
      <c r="R17" s="160">
        <f>+[2]data1rev!P16</f>
        <v>0</v>
      </c>
      <c r="S17" s="160">
        <f>+[2]data1rev!Q16</f>
        <v>0</v>
      </c>
      <c r="T17" s="160">
        <f>+[2]data1rev!R16</f>
        <v>0</v>
      </c>
      <c r="U17" s="160">
        <f>+[2]data1rev!S16</f>
        <v>0</v>
      </c>
      <c r="V17" s="160">
        <f>+[2]data1rev!T16</f>
        <v>0</v>
      </c>
      <c r="W17" s="160">
        <f>+[2]data1rev!U16</f>
        <v>0</v>
      </c>
      <c r="X17" s="160">
        <f>+[2]data1rev!V16</f>
        <v>0</v>
      </c>
      <c r="Y17" s="160">
        <f>+[2]data1rev!W16</f>
        <v>0</v>
      </c>
      <c r="Z17" s="160">
        <f>+[2]data1rev!X16</f>
        <v>0</v>
      </c>
      <c r="AA17" s="160">
        <f>+[2]data1rev!Y16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67834.148038794898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61"/>
      <c r="C18" s="160">
        <f>+[2]data1rev!A17</f>
        <v>21687.040000000001</v>
      </c>
      <c r="D18" s="160">
        <f>+[2]data1rev!B17</f>
        <v>15575.226000000001</v>
      </c>
      <c r="E18" s="160">
        <f>+[2]data1rev!C17</f>
        <v>13222.39</v>
      </c>
      <c r="F18" s="160">
        <f>+[2]data1rev!D17</f>
        <v>13061.89</v>
      </c>
      <c r="G18" s="160">
        <f>+[2]data1rev!E17</f>
        <v>13061.89</v>
      </c>
      <c r="H18" s="160">
        <f>+[2]data1rev!F17</f>
        <v>10821.156000000001</v>
      </c>
      <c r="I18" s="160">
        <f>+[2]data1rev!G17</f>
        <v>10791.59</v>
      </c>
      <c r="J18" s="160">
        <f>+[2]data1rev!H17</f>
        <v>10791.59</v>
      </c>
      <c r="K18" s="160">
        <f>+[2]data1rev!I17</f>
        <v>10791.59</v>
      </c>
      <c r="L18" s="160">
        <f>+[2]data1rev!J17</f>
        <v>10821.156000000001</v>
      </c>
      <c r="M18" s="160">
        <f>+[2]data1rev!K17</f>
        <v>10791.59</v>
      </c>
      <c r="N18" s="160">
        <f>+[2]data1rev!L17</f>
        <v>10791.59</v>
      </c>
      <c r="O18" s="160">
        <f>+[2]data1rev!M17</f>
        <v>10275.620000000001</v>
      </c>
      <c r="P18" s="160">
        <f>+[2]data1rev!N17</f>
        <v>10129.415999999999</v>
      </c>
      <c r="Q18" s="160">
        <f>+[2]data1rev!O17</f>
        <v>10101.74</v>
      </c>
      <c r="R18" s="160">
        <f>+[2]data1rev!P17</f>
        <v>0</v>
      </c>
      <c r="S18" s="160">
        <f>+[2]data1rev!Q17</f>
        <v>0</v>
      </c>
      <c r="T18" s="160">
        <f>+[2]data1rev!R17</f>
        <v>0</v>
      </c>
      <c r="U18" s="160">
        <f>+[2]data1rev!S17</f>
        <v>0</v>
      </c>
      <c r="V18" s="160">
        <f>+[2]data1rev!T17</f>
        <v>0</v>
      </c>
      <c r="W18" s="160">
        <f>+[2]data1rev!U17</f>
        <v>0</v>
      </c>
      <c r="X18" s="160">
        <f>+[2]data1rev!V17</f>
        <v>0</v>
      </c>
      <c r="Y18" s="160">
        <f>+[2]data1rev!W17</f>
        <v>0</v>
      </c>
      <c r="Z18" s="160">
        <f>+[2]data1rev!X17</f>
        <v>0</v>
      </c>
      <c r="AA18" s="160">
        <f>+[2]data1rev!Y17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67834.148038794898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61"/>
      <c r="C19" s="160">
        <f>+[2]data1rev!A18</f>
        <v>21687.040000000001</v>
      </c>
      <c r="D19" s="160">
        <f>+[2]data1rev!B18</f>
        <v>15575.226000000001</v>
      </c>
      <c r="E19" s="160">
        <f>+[2]data1rev!C18</f>
        <v>13222.39</v>
      </c>
      <c r="F19" s="160">
        <f>+[2]data1rev!D18</f>
        <v>13061.89</v>
      </c>
      <c r="G19" s="160">
        <f>+[2]data1rev!E18</f>
        <v>13061.89</v>
      </c>
      <c r="H19" s="160">
        <f>+[2]data1rev!F18</f>
        <v>10821.156000000001</v>
      </c>
      <c r="I19" s="160">
        <f>+[2]data1rev!G18</f>
        <v>10791.59</v>
      </c>
      <c r="J19" s="160">
        <f>+[2]data1rev!H18</f>
        <v>10791.59</v>
      </c>
      <c r="K19" s="160">
        <f>+[2]data1rev!I18</f>
        <v>10791.59</v>
      </c>
      <c r="L19" s="160">
        <f>+[2]data1rev!J18</f>
        <v>10821.156000000001</v>
      </c>
      <c r="M19" s="160">
        <f>+[2]data1rev!K18</f>
        <v>10791.59</v>
      </c>
      <c r="N19" s="160">
        <f>+[2]data1rev!L18</f>
        <v>10791.59</v>
      </c>
      <c r="O19" s="160">
        <f>+[2]data1rev!M18</f>
        <v>10275.620000000001</v>
      </c>
      <c r="P19" s="160">
        <f>+[2]data1rev!N18</f>
        <v>10129.415999999999</v>
      </c>
      <c r="Q19" s="160">
        <f>+[2]data1rev!O18</f>
        <v>10101.74</v>
      </c>
      <c r="R19" s="160">
        <f>+[2]data1rev!P18</f>
        <v>0</v>
      </c>
      <c r="S19" s="160">
        <f>+[2]data1rev!Q18</f>
        <v>0</v>
      </c>
      <c r="T19" s="160">
        <f>+[2]data1rev!R18</f>
        <v>0</v>
      </c>
      <c r="U19" s="160">
        <f>+[2]data1rev!S18</f>
        <v>0</v>
      </c>
      <c r="V19" s="160">
        <f>+[2]data1rev!T18</f>
        <v>0</v>
      </c>
      <c r="W19" s="160">
        <f>+[2]data1rev!U18</f>
        <v>0</v>
      </c>
      <c r="X19" s="160">
        <f>+[2]data1rev!V18</f>
        <v>0</v>
      </c>
      <c r="Y19" s="160">
        <f>+[2]data1rev!W18</f>
        <v>0</v>
      </c>
      <c r="Z19" s="160">
        <f>+[2]data1rev!X18</f>
        <v>0</v>
      </c>
      <c r="AA19" s="160">
        <f>+[2]data1rev!Y18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67834.148038794898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61"/>
      <c r="C20" s="160">
        <f>+[2]data1rev!A19</f>
        <v>21687.040000000001</v>
      </c>
      <c r="D20" s="160">
        <f>+[2]data1rev!B19</f>
        <v>15575.226000000001</v>
      </c>
      <c r="E20" s="160">
        <f>+[2]data1rev!C19</f>
        <v>13222.39</v>
      </c>
      <c r="F20" s="160">
        <f>+[2]data1rev!D19</f>
        <v>13061.89</v>
      </c>
      <c r="G20" s="160">
        <f>+[2]data1rev!E19</f>
        <v>13061.89</v>
      </c>
      <c r="H20" s="160">
        <f>+[2]data1rev!F19</f>
        <v>10821.156000000001</v>
      </c>
      <c r="I20" s="160">
        <f>+[2]data1rev!G19</f>
        <v>10791.59</v>
      </c>
      <c r="J20" s="160">
        <f>+[2]data1rev!H19</f>
        <v>10791.59</v>
      </c>
      <c r="K20" s="160">
        <f>+[2]data1rev!I19</f>
        <v>10791.59</v>
      </c>
      <c r="L20" s="160">
        <f>+[2]data1rev!J19</f>
        <v>10821.156000000001</v>
      </c>
      <c r="M20" s="160">
        <f>+[2]data1rev!K19</f>
        <v>10791.59</v>
      </c>
      <c r="N20" s="160">
        <f>+[2]data1rev!L19</f>
        <v>10791.59</v>
      </c>
      <c r="O20" s="160">
        <f>+[2]data1rev!M19</f>
        <v>10275.620000000001</v>
      </c>
      <c r="P20" s="160">
        <f>+[2]data1rev!N19</f>
        <v>10129.415999999999</v>
      </c>
      <c r="Q20" s="160">
        <f>+[2]data1rev!O19</f>
        <v>10101.74</v>
      </c>
      <c r="R20" s="160">
        <f>+[2]data1rev!P19</f>
        <v>0</v>
      </c>
      <c r="S20" s="160">
        <f>+[2]data1rev!Q19</f>
        <v>0</v>
      </c>
      <c r="T20" s="160">
        <f>+[2]data1rev!R19</f>
        <v>0</v>
      </c>
      <c r="U20" s="160">
        <f>+[2]data1rev!S19</f>
        <v>0</v>
      </c>
      <c r="V20" s="160">
        <f>+[2]data1rev!T19</f>
        <v>0</v>
      </c>
      <c r="W20" s="160">
        <f>+[2]data1rev!U19</f>
        <v>0</v>
      </c>
      <c r="X20" s="160">
        <f>+[2]data1rev!V19</f>
        <v>0</v>
      </c>
      <c r="Y20" s="160">
        <f>+[2]data1rev!W19</f>
        <v>0</v>
      </c>
      <c r="Z20" s="160">
        <f>+[2]data1rev!X19</f>
        <v>0</v>
      </c>
      <c r="AA20" s="160">
        <f>+[2]data1rev!Y19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67834.148038794898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61"/>
      <c r="C21" s="160">
        <f>+[2]data1rev!A20</f>
        <v>21687.040000000001</v>
      </c>
      <c r="D21" s="160">
        <f>+[2]data1rev!B20</f>
        <v>15575.226000000001</v>
      </c>
      <c r="E21" s="160">
        <f>+[2]data1rev!C20</f>
        <v>13222.39</v>
      </c>
      <c r="F21" s="160">
        <f>+[2]data1rev!D20</f>
        <v>13061.89</v>
      </c>
      <c r="G21" s="160">
        <f>+[2]data1rev!E20</f>
        <v>13061.89</v>
      </c>
      <c r="H21" s="160">
        <f>+[2]data1rev!F20</f>
        <v>10821.156000000001</v>
      </c>
      <c r="I21" s="160">
        <f>+[2]data1rev!G20</f>
        <v>10791.59</v>
      </c>
      <c r="J21" s="160">
        <f>+[2]data1rev!H20</f>
        <v>10791.59</v>
      </c>
      <c r="K21" s="160">
        <f>+[2]data1rev!I20</f>
        <v>10791.59</v>
      </c>
      <c r="L21" s="160">
        <f>+[2]data1rev!J20</f>
        <v>10821.156000000001</v>
      </c>
      <c r="M21" s="160">
        <f>+[2]data1rev!K20</f>
        <v>10791.59</v>
      </c>
      <c r="N21" s="160">
        <f>+[2]data1rev!L20</f>
        <v>10791.59</v>
      </c>
      <c r="O21" s="160">
        <f>+[2]data1rev!M20</f>
        <v>10275.620000000001</v>
      </c>
      <c r="P21" s="160">
        <f>+[2]data1rev!N20</f>
        <v>10129.415999999999</v>
      </c>
      <c r="Q21" s="160">
        <f>+[2]data1rev!O20</f>
        <v>10101.74</v>
      </c>
      <c r="R21" s="160">
        <f>+[2]data1rev!P20</f>
        <v>0</v>
      </c>
      <c r="S21" s="160">
        <f>+[2]data1rev!Q20</f>
        <v>0</v>
      </c>
      <c r="T21" s="160">
        <f>+[2]data1rev!R20</f>
        <v>0</v>
      </c>
      <c r="U21" s="160">
        <f>+[2]data1rev!S20</f>
        <v>0</v>
      </c>
      <c r="V21" s="160">
        <f>+[2]data1rev!T20</f>
        <v>0</v>
      </c>
      <c r="W21" s="160">
        <f>+[2]data1rev!U20</f>
        <v>0</v>
      </c>
      <c r="X21" s="160">
        <f>+[2]data1rev!V20</f>
        <v>0</v>
      </c>
      <c r="Y21" s="160">
        <f>+[2]data1rev!W20</f>
        <v>0</v>
      </c>
      <c r="Z21" s="160">
        <f>+[2]data1rev!X20</f>
        <v>0</v>
      </c>
      <c r="AA21" s="160">
        <f>+[2]data1rev!Y20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67834.148038794898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61"/>
      <c r="C22" s="160">
        <f>+[2]data1rev!A21</f>
        <v>21687.040000000001</v>
      </c>
      <c r="D22" s="160">
        <f>+[2]data1rev!B21</f>
        <v>15575.226000000001</v>
      </c>
      <c r="E22" s="160">
        <f>+[2]data1rev!C21</f>
        <v>13222.39</v>
      </c>
      <c r="F22" s="160">
        <f>+[2]data1rev!D21</f>
        <v>13061.89</v>
      </c>
      <c r="G22" s="160">
        <f>+[2]data1rev!E21</f>
        <v>13061.89</v>
      </c>
      <c r="H22" s="160">
        <f>+[2]data1rev!F21</f>
        <v>10821.156000000001</v>
      </c>
      <c r="I22" s="160">
        <f>+[2]data1rev!G21</f>
        <v>10791.59</v>
      </c>
      <c r="J22" s="160">
        <f>+[2]data1rev!H21</f>
        <v>10791.59</v>
      </c>
      <c r="K22" s="160">
        <f>+[2]data1rev!I21</f>
        <v>10791.59</v>
      </c>
      <c r="L22" s="160">
        <f>+[2]data1rev!J21</f>
        <v>10821.156000000001</v>
      </c>
      <c r="M22" s="160">
        <f>+[2]data1rev!K21</f>
        <v>10791.59</v>
      </c>
      <c r="N22" s="160">
        <f>+[2]data1rev!L21</f>
        <v>10791.59</v>
      </c>
      <c r="O22" s="160">
        <f>+[2]data1rev!M21</f>
        <v>10275.620000000001</v>
      </c>
      <c r="P22" s="160">
        <f>+[2]data1rev!N21</f>
        <v>10129.415999999999</v>
      </c>
      <c r="Q22" s="160">
        <f>+[2]data1rev!O21</f>
        <v>10101.74</v>
      </c>
      <c r="R22" s="160">
        <f>+[2]data1rev!P21</f>
        <v>0</v>
      </c>
      <c r="S22" s="160">
        <f>+[2]data1rev!Q21</f>
        <v>0</v>
      </c>
      <c r="T22" s="160">
        <f>+[2]data1rev!R21</f>
        <v>0</v>
      </c>
      <c r="U22" s="160">
        <f>+[2]data1rev!S21</f>
        <v>0</v>
      </c>
      <c r="V22" s="160">
        <f>+[2]data1rev!T21</f>
        <v>0</v>
      </c>
      <c r="W22" s="160">
        <f>+[2]data1rev!U21</f>
        <v>0</v>
      </c>
      <c r="X22" s="160">
        <f>+[2]data1rev!V21</f>
        <v>0</v>
      </c>
      <c r="Y22" s="160">
        <f>+[2]data1rev!W21</f>
        <v>0</v>
      </c>
      <c r="Z22" s="160">
        <f>+[2]data1rev!X21</f>
        <v>0</v>
      </c>
      <c r="AA22" s="160">
        <f>+[2]data1rev!Y21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67834.148038794898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61"/>
      <c r="C23" s="160">
        <f>+[2]data1rev!A22</f>
        <v>21687.040000000001</v>
      </c>
      <c r="D23" s="160">
        <f>+[2]data1rev!B22</f>
        <v>15575.226000000001</v>
      </c>
      <c r="E23" s="160">
        <f>+[2]data1rev!C22</f>
        <v>13222.39</v>
      </c>
      <c r="F23" s="160">
        <f>+[2]data1rev!D22</f>
        <v>13061.89</v>
      </c>
      <c r="G23" s="160">
        <f>+[2]data1rev!E22</f>
        <v>13061.89</v>
      </c>
      <c r="H23" s="160">
        <f>+[2]data1rev!F22</f>
        <v>10821.156000000001</v>
      </c>
      <c r="I23" s="160">
        <f>+[2]data1rev!G22</f>
        <v>10791.59</v>
      </c>
      <c r="J23" s="160">
        <f>+[2]data1rev!H22</f>
        <v>10791.59</v>
      </c>
      <c r="K23" s="160">
        <f>+[2]data1rev!I22</f>
        <v>10791.59</v>
      </c>
      <c r="L23" s="160">
        <f>+[2]data1rev!J22</f>
        <v>10821.156000000001</v>
      </c>
      <c r="M23" s="160">
        <f>+[2]data1rev!K22</f>
        <v>10791.59</v>
      </c>
      <c r="N23" s="160">
        <f>+[2]data1rev!L22</f>
        <v>10791.59</v>
      </c>
      <c r="O23" s="160">
        <f>+[2]data1rev!M22</f>
        <v>10275.620000000001</v>
      </c>
      <c r="P23" s="160">
        <f>+[2]data1rev!N22</f>
        <v>10129.415999999999</v>
      </c>
      <c r="Q23" s="160">
        <f>+[2]data1rev!O22</f>
        <v>10101.74</v>
      </c>
      <c r="R23" s="160">
        <f>+[2]data1rev!P22</f>
        <v>0</v>
      </c>
      <c r="S23" s="160">
        <f>+[2]data1rev!Q22</f>
        <v>0</v>
      </c>
      <c r="T23" s="160">
        <f>+[2]data1rev!R22</f>
        <v>0</v>
      </c>
      <c r="U23" s="160">
        <f>+[2]data1rev!S22</f>
        <v>0</v>
      </c>
      <c r="V23" s="160">
        <f>+[2]data1rev!T22</f>
        <v>0</v>
      </c>
      <c r="W23" s="160">
        <f>+[2]data1rev!U22</f>
        <v>0</v>
      </c>
      <c r="X23" s="160">
        <f>+[2]data1rev!V22</f>
        <v>0</v>
      </c>
      <c r="Y23" s="160">
        <f>+[2]data1rev!W22</f>
        <v>0</v>
      </c>
      <c r="Z23" s="160">
        <f>+[2]data1rev!X22</f>
        <v>0</v>
      </c>
      <c r="AA23" s="160">
        <f>+[2]data1rev!Y22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67834.148038794898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61"/>
      <c r="C24" s="160">
        <f>+[2]data1rev!A23</f>
        <v>21687.040000000001</v>
      </c>
      <c r="D24" s="160">
        <f>+[2]data1rev!B23</f>
        <v>15575.226000000001</v>
      </c>
      <c r="E24" s="160">
        <f>+[2]data1rev!C23</f>
        <v>13222.39</v>
      </c>
      <c r="F24" s="160">
        <f>+[2]data1rev!D23</f>
        <v>13061.89</v>
      </c>
      <c r="G24" s="160">
        <f>+[2]data1rev!E23</f>
        <v>13061.89</v>
      </c>
      <c r="H24" s="160">
        <f>+[2]data1rev!F23</f>
        <v>10821.156000000001</v>
      </c>
      <c r="I24" s="160">
        <f>+[2]data1rev!G23</f>
        <v>10791.59</v>
      </c>
      <c r="J24" s="160">
        <f>+[2]data1rev!H23</f>
        <v>10791.59</v>
      </c>
      <c r="K24" s="160">
        <f>+[2]data1rev!I23</f>
        <v>10791.59</v>
      </c>
      <c r="L24" s="160">
        <f>+[2]data1rev!J23</f>
        <v>10821.156000000001</v>
      </c>
      <c r="M24" s="160">
        <f>+[2]data1rev!K23</f>
        <v>10791.59</v>
      </c>
      <c r="N24" s="160">
        <f>+[2]data1rev!L23</f>
        <v>10791.59</v>
      </c>
      <c r="O24" s="160">
        <f>+[2]data1rev!M23</f>
        <v>10275.620000000001</v>
      </c>
      <c r="P24" s="160">
        <f>+[2]data1rev!N23</f>
        <v>10129.415999999999</v>
      </c>
      <c r="Q24" s="160">
        <f>+[2]data1rev!O23</f>
        <v>10101.74</v>
      </c>
      <c r="R24" s="160">
        <f>+[2]data1rev!P23</f>
        <v>0</v>
      </c>
      <c r="S24" s="160">
        <f>+[2]data1rev!Q23</f>
        <v>0</v>
      </c>
      <c r="T24" s="160">
        <f>+[2]data1rev!R23</f>
        <v>0</v>
      </c>
      <c r="U24" s="160">
        <f>+[2]data1rev!S23</f>
        <v>0</v>
      </c>
      <c r="V24" s="160">
        <f>+[2]data1rev!T23</f>
        <v>0</v>
      </c>
      <c r="W24" s="160">
        <f>+[2]data1rev!U23</f>
        <v>0</v>
      </c>
      <c r="X24" s="160">
        <f>+[2]data1rev!V23</f>
        <v>0</v>
      </c>
      <c r="Y24" s="160">
        <f>+[2]data1rev!W23</f>
        <v>0</v>
      </c>
      <c r="Z24" s="160">
        <f>+[2]data1rev!X23</f>
        <v>0</v>
      </c>
      <c r="AA24" s="160">
        <f>+[2]data1rev!Y23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67834.148038794898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61"/>
      <c r="C25" s="160">
        <f>+[2]data1rev!A24</f>
        <v>21687.040000000001</v>
      </c>
      <c r="D25" s="160">
        <f>+[2]data1rev!B24</f>
        <v>15575.226000000001</v>
      </c>
      <c r="E25" s="160">
        <f>+[2]data1rev!C24</f>
        <v>13222.39</v>
      </c>
      <c r="F25" s="160">
        <f>+[2]data1rev!D24</f>
        <v>13061.89</v>
      </c>
      <c r="G25" s="160">
        <f>+[2]data1rev!E24</f>
        <v>13061.89</v>
      </c>
      <c r="H25" s="160">
        <f>+[2]data1rev!F24</f>
        <v>10821.156000000001</v>
      </c>
      <c r="I25" s="160">
        <f>+[2]data1rev!G24</f>
        <v>10791.59</v>
      </c>
      <c r="J25" s="160">
        <f>+[2]data1rev!H24</f>
        <v>10791.59</v>
      </c>
      <c r="K25" s="160">
        <f>+[2]data1rev!I24</f>
        <v>10791.59</v>
      </c>
      <c r="L25" s="160">
        <f>+[2]data1rev!J24</f>
        <v>10821.156000000001</v>
      </c>
      <c r="M25" s="160">
        <f>+[2]data1rev!K24</f>
        <v>10791.59</v>
      </c>
      <c r="N25" s="160">
        <f>+[2]data1rev!L24</f>
        <v>10791.59</v>
      </c>
      <c r="O25" s="160">
        <f>+[2]data1rev!M24</f>
        <v>10275.620000000001</v>
      </c>
      <c r="P25" s="160">
        <f>+[2]data1rev!N24</f>
        <v>10129.415999999999</v>
      </c>
      <c r="Q25" s="160">
        <f>+[2]data1rev!O24</f>
        <v>10101.74</v>
      </c>
      <c r="R25" s="160">
        <f>+[2]data1rev!P24</f>
        <v>0</v>
      </c>
      <c r="S25" s="160">
        <f>+[2]data1rev!Q24</f>
        <v>0</v>
      </c>
      <c r="T25" s="160">
        <f>+[2]data1rev!R24</f>
        <v>0</v>
      </c>
      <c r="U25" s="160">
        <f>+[2]data1rev!S24</f>
        <v>0</v>
      </c>
      <c r="V25" s="160">
        <f>+[2]data1rev!T24</f>
        <v>0</v>
      </c>
      <c r="W25" s="160">
        <f>+[2]data1rev!U24</f>
        <v>0</v>
      </c>
      <c r="X25" s="160">
        <f>+[2]data1rev!V24</f>
        <v>0</v>
      </c>
      <c r="Y25" s="160">
        <f>+[2]data1rev!W24</f>
        <v>0</v>
      </c>
      <c r="Z25" s="160">
        <f>+[2]data1rev!X24</f>
        <v>0</v>
      </c>
      <c r="AA25" s="160">
        <f>+[2]data1rev!Y24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67834.148038794898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61"/>
      <c r="C26" s="160">
        <f>+[2]data1rev!A25</f>
        <v>21687.040000000001</v>
      </c>
      <c r="D26" s="160">
        <f>+[2]data1rev!B25</f>
        <v>15575.226000000001</v>
      </c>
      <c r="E26" s="160">
        <f>+[2]data1rev!C25</f>
        <v>13222.39</v>
      </c>
      <c r="F26" s="160">
        <f>+[2]data1rev!D25</f>
        <v>13061.89</v>
      </c>
      <c r="G26" s="160">
        <f>+[2]data1rev!E25</f>
        <v>13061.89</v>
      </c>
      <c r="H26" s="160">
        <f>+[2]data1rev!F25</f>
        <v>10821.156000000001</v>
      </c>
      <c r="I26" s="160">
        <f>+[2]data1rev!G25</f>
        <v>10791.59</v>
      </c>
      <c r="J26" s="160">
        <f>+[2]data1rev!H25</f>
        <v>10791.59</v>
      </c>
      <c r="K26" s="160">
        <f>+[2]data1rev!I25</f>
        <v>10791.59</v>
      </c>
      <c r="L26" s="160">
        <f>+[2]data1rev!J25</f>
        <v>10821.156000000001</v>
      </c>
      <c r="M26" s="160">
        <f>+[2]data1rev!K25</f>
        <v>10791.59</v>
      </c>
      <c r="N26" s="160">
        <f>+[2]data1rev!L25</f>
        <v>10791.59</v>
      </c>
      <c r="O26" s="160">
        <f>+[2]data1rev!M25</f>
        <v>10275.620000000001</v>
      </c>
      <c r="P26" s="160">
        <f>+[2]data1rev!N25</f>
        <v>10129.415999999999</v>
      </c>
      <c r="Q26" s="160">
        <f>+[2]data1rev!O25</f>
        <v>10101.74</v>
      </c>
      <c r="R26" s="160">
        <f>+[2]data1rev!P25</f>
        <v>0</v>
      </c>
      <c r="S26" s="160">
        <f>+[2]data1rev!Q25</f>
        <v>0</v>
      </c>
      <c r="T26" s="160">
        <f>+[2]data1rev!R25</f>
        <v>0</v>
      </c>
      <c r="U26" s="160">
        <f>+[2]data1rev!S25</f>
        <v>0</v>
      </c>
      <c r="V26" s="160">
        <f>+[2]data1rev!T25</f>
        <v>0</v>
      </c>
      <c r="W26" s="160">
        <f>+[2]data1rev!U25</f>
        <v>0</v>
      </c>
      <c r="X26" s="160">
        <f>+[2]data1rev!V25</f>
        <v>0</v>
      </c>
      <c r="Y26" s="160">
        <f>+[2]data1rev!W25</f>
        <v>0</v>
      </c>
      <c r="Z26" s="160">
        <f>+[2]data1rev!X25</f>
        <v>0</v>
      </c>
      <c r="AA26" s="160">
        <f>+[2]data1rev!Y25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67834.148038794898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61"/>
      <c r="C27" s="160">
        <f>+[2]data1rev!A26</f>
        <v>21687.040000000001</v>
      </c>
      <c r="D27" s="160">
        <f>+[2]data1rev!B26</f>
        <v>15575.226000000001</v>
      </c>
      <c r="E27" s="160">
        <f>+[2]data1rev!C26</f>
        <v>13222.39</v>
      </c>
      <c r="F27" s="160">
        <f>+[2]data1rev!D26</f>
        <v>13061.89</v>
      </c>
      <c r="G27" s="160">
        <f>+[2]data1rev!E26</f>
        <v>13061.89</v>
      </c>
      <c r="H27" s="160">
        <f>+[2]data1rev!F26</f>
        <v>10821.156000000001</v>
      </c>
      <c r="I27" s="160">
        <f>+[2]data1rev!G26</f>
        <v>10791.59</v>
      </c>
      <c r="J27" s="160">
        <f>+[2]data1rev!H26</f>
        <v>10791.59</v>
      </c>
      <c r="K27" s="160">
        <f>+[2]data1rev!I26</f>
        <v>10791.59</v>
      </c>
      <c r="L27" s="160">
        <f>+[2]data1rev!J26</f>
        <v>10821.156000000001</v>
      </c>
      <c r="M27" s="160">
        <f>+[2]data1rev!K26</f>
        <v>10791.59</v>
      </c>
      <c r="N27" s="160">
        <f>+[2]data1rev!L26</f>
        <v>10791.59</v>
      </c>
      <c r="O27" s="160">
        <f>+[2]data1rev!M26</f>
        <v>10275.620000000001</v>
      </c>
      <c r="P27" s="160">
        <f>+[2]data1rev!N26</f>
        <v>10129.415999999999</v>
      </c>
      <c r="Q27" s="160">
        <f>+[2]data1rev!O26</f>
        <v>10101.74</v>
      </c>
      <c r="R27" s="160">
        <f>+[2]data1rev!P26</f>
        <v>0</v>
      </c>
      <c r="S27" s="160">
        <f>+[2]data1rev!Q26</f>
        <v>0</v>
      </c>
      <c r="T27" s="160">
        <f>+[2]data1rev!R26</f>
        <v>0</v>
      </c>
      <c r="U27" s="160">
        <f>+[2]data1rev!S26</f>
        <v>0</v>
      </c>
      <c r="V27" s="160">
        <f>+[2]data1rev!T26</f>
        <v>0</v>
      </c>
      <c r="W27" s="160">
        <f>+[2]data1rev!U26</f>
        <v>0</v>
      </c>
      <c r="X27" s="160">
        <f>+[2]data1rev!V26</f>
        <v>0</v>
      </c>
      <c r="Y27" s="160">
        <f>+[2]data1rev!W26</f>
        <v>0</v>
      </c>
      <c r="Z27" s="160">
        <f>+[2]data1rev!X26</f>
        <v>0</v>
      </c>
      <c r="AA27" s="160">
        <f>+[2]data1rev!Y26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67834.148038794898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61"/>
      <c r="C28" s="160">
        <f>+[2]data1rev!A27</f>
        <v>21687.040000000001</v>
      </c>
      <c r="D28" s="160">
        <f>+[2]data1rev!B27</f>
        <v>15575.226000000001</v>
      </c>
      <c r="E28" s="160">
        <f>+[2]data1rev!C27</f>
        <v>13222.39</v>
      </c>
      <c r="F28" s="160">
        <f>+[2]data1rev!D27</f>
        <v>13061.89</v>
      </c>
      <c r="G28" s="160">
        <f>+[2]data1rev!E27</f>
        <v>13061.89</v>
      </c>
      <c r="H28" s="160">
        <f>+[2]data1rev!F27</f>
        <v>10821.156000000001</v>
      </c>
      <c r="I28" s="160">
        <f>+[2]data1rev!G27</f>
        <v>10791.59</v>
      </c>
      <c r="J28" s="160">
        <f>+[2]data1rev!H27</f>
        <v>10791.59</v>
      </c>
      <c r="K28" s="160">
        <f>+[2]data1rev!I27</f>
        <v>10791.59</v>
      </c>
      <c r="L28" s="160">
        <f>+[2]data1rev!J27</f>
        <v>10821.156000000001</v>
      </c>
      <c r="M28" s="160">
        <f>+[2]data1rev!K27</f>
        <v>10791.59</v>
      </c>
      <c r="N28" s="160">
        <f>+[2]data1rev!L27</f>
        <v>10791.59</v>
      </c>
      <c r="O28" s="160">
        <f>+[2]data1rev!M27</f>
        <v>10275.620000000001</v>
      </c>
      <c r="P28" s="160">
        <f>+[2]data1rev!N27</f>
        <v>10129.415999999999</v>
      </c>
      <c r="Q28" s="160">
        <f>+[2]data1rev!O27</f>
        <v>10101.74</v>
      </c>
      <c r="R28" s="160">
        <f>+[2]data1rev!P27</f>
        <v>0</v>
      </c>
      <c r="S28" s="160">
        <f>+[2]data1rev!Q27</f>
        <v>0</v>
      </c>
      <c r="T28" s="160">
        <f>+[2]data1rev!R27</f>
        <v>0</v>
      </c>
      <c r="U28" s="160">
        <f>+[2]data1rev!S27</f>
        <v>0</v>
      </c>
      <c r="V28" s="160">
        <f>+[2]data1rev!T27</f>
        <v>0</v>
      </c>
      <c r="W28" s="160">
        <f>+[2]data1rev!U27</f>
        <v>0</v>
      </c>
      <c r="X28" s="160">
        <f>+[2]data1rev!V27</f>
        <v>0</v>
      </c>
      <c r="Y28" s="160">
        <f>+[2]data1rev!W27</f>
        <v>0</v>
      </c>
      <c r="Z28" s="160">
        <f>+[2]data1rev!X27</f>
        <v>0</v>
      </c>
      <c r="AA28" s="160">
        <f>+[2]data1rev!Y27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67834.148038794898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61"/>
      <c r="C29" s="160">
        <f>+[2]data1rev!A28</f>
        <v>21687.040000000001</v>
      </c>
      <c r="D29" s="160">
        <f>+[2]data1rev!B28</f>
        <v>15575.226000000001</v>
      </c>
      <c r="E29" s="160">
        <f>+[2]data1rev!C28</f>
        <v>13222.39</v>
      </c>
      <c r="F29" s="160">
        <f>+[2]data1rev!D28</f>
        <v>13061.89</v>
      </c>
      <c r="G29" s="160">
        <f>+[2]data1rev!E28</f>
        <v>13061.89</v>
      </c>
      <c r="H29" s="160">
        <f>+[2]data1rev!F28</f>
        <v>10821.156000000001</v>
      </c>
      <c r="I29" s="160">
        <f>+[2]data1rev!G28</f>
        <v>10791.59</v>
      </c>
      <c r="J29" s="160">
        <f>+[2]data1rev!H28</f>
        <v>10791.59</v>
      </c>
      <c r="K29" s="160">
        <f>+[2]data1rev!I28</f>
        <v>10791.59</v>
      </c>
      <c r="L29" s="160">
        <f>+[2]data1rev!J28</f>
        <v>10821.156000000001</v>
      </c>
      <c r="M29" s="160">
        <f>+[2]data1rev!K28</f>
        <v>10791.59</v>
      </c>
      <c r="N29" s="160">
        <f>+[2]data1rev!L28</f>
        <v>10791.59</v>
      </c>
      <c r="O29" s="160">
        <f>+[2]data1rev!M28</f>
        <v>10275.620000000001</v>
      </c>
      <c r="P29" s="160">
        <f>+[2]data1rev!N28</f>
        <v>10129.415999999999</v>
      </c>
      <c r="Q29" s="160">
        <f>+[2]data1rev!O28</f>
        <v>10101.74</v>
      </c>
      <c r="R29" s="160">
        <f>+[2]data1rev!P28</f>
        <v>0</v>
      </c>
      <c r="S29" s="160">
        <f>+[2]data1rev!Q28</f>
        <v>0</v>
      </c>
      <c r="T29" s="160">
        <f>+[2]data1rev!R28</f>
        <v>0</v>
      </c>
      <c r="U29" s="160">
        <f>+[2]data1rev!S28</f>
        <v>0</v>
      </c>
      <c r="V29" s="160">
        <f>+[2]data1rev!T28</f>
        <v>0</v>
      </c>
      <c r="W29" s="160">
        <f>+[2]data1rev!U28</f>
        <v>0</v>
      </c>
      <c r="X29" s="160">
        <f>+[2]data1rev!V28</f>
        <v>0</v>
      </c>
      <c r="Y29" s="160">
        <f>+[2]data1rev!W28</f>
        <v>0</v>
      </c>
      <c r="Z29" s="160">
        <f>+[2]data1rev!X28</f>
        <v>0</v>
      </c>
      <c r="AA29" s="160">
        <f>+[2]data1rev!Y28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67834.148038794898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61"/>
      <c r="C30" s="160">
        <f>+[2]data1rev!A29</f>
        <v>21687.040000000001</v>
      </c>
      <c r="D30" s="160">
        <f>+[2]data1rev!B29</f>
        <v>15575.226000000001</v>
      </c>
      <c r="E30" s="160">
        <f>+[2]data1rev!C29</f>
        <v>13222.39</v>
      </c>
      <c r="F30" s="160">
        <f>+[2]data1rev!D29</f>
        <v>13061.89</v>
      </c>
      <c r="G30" s="160">
        <f>+[2]data1rev!E29</f>
        <v>13061.89</v>
      </c>
      <c r="H30" s="160">
        <f>+[2]data1rev!F29</f>
        <v>10821.156000000001</v>
      </c>
      <c r="I30" s="160">
        <f>+[2]data1rev!G29</f>
        <v>10791.59</v>
      </c>
      <c r="J30" s="160">
        <f>+[2]data1rev!H29</f>
        <v>10791.59</v>
      </c>
      <c r="K30" s="160">
        <f>+[2]data1rev!I29</f>
        <v>10791.59</v>
      </c>
      <c r="L30" s="160">
        <f>+[2]data1rev!J29</f>
        <v>10821.156000000001</v>
      </c>
      <c r="M30" s="160">
        <f>+[2]data1rev!K29</f>
        <v>10791.59</v>
      </c>
      <c r="N30" s="160">
        <f>+[2]data1rev!L29</f>
        <v>10791.59</v>
      </c>
      <c r="O30" s="160">
        <f>+[2]data1rev!M29</f>
        <v>10275.620000000001</v>
      </c>
      <c r="P30" s="160">
        <f>+[2]data1rev!N29</f>
        <v>10129.415999999999</v>
      </c>
      <c r="Q30" s="160">
        <f>+[2]data1rev!O29</f>
        <v>10101.74</v>
      </c>
      <c r="R30" s="160">
        <f>+[2]data1rev!P29</f>
        <v>0</v>
      </c>
      <c r="S30" s="160">
        <f>+[2]data1rev!Q29</f>
        <v>0</v>
      </c>
      <c r="T30" s="160">
        <f>+[2]data1rev!R29</f>
        <v>0</v>
      </c>
      <c r="U30" s="160">
        <f>+[2]data1rev!S29</f>
        <v>0</v>
      </c>
      <c r="V30" s="160">
        <f>+[2]data1rev!T29</f>
        <v>0</v>
      </c>
      <c r="W30" s="160">
        <f>+[2]data1rev!U29</f>
        <v>0</v>
      </c>
      <c r="X30" s="160">
        <f>+[2]data1rev!V29</f>
        <v>0</v>
      </c>
      <c r="Y30" s="160">
        <f>+[2]data1rev!W29</f>
        <v>0</v>
      </c>
      <c r="Z30" s="160">
        <f>+[2]data1rev!X29</f>
        <v>0</v>
      </c>
      <c r="AA30" s="160">
        <f>+[2]data1rev!Y29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67834.148038794898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61"/>
      <c r="C31" s="160">
        <f>+[2]data1rev!A30</f>
        <v>21687.040000000001</v>
      </c>
      <c r="D31" s="160">
        <f>+[2]data1rev!B30</f>
        <v>15575.226000000001</v>
      </c>
      <c r="E31" s="160">
        <f>+[2]data1rev!C30</f>
        <v>13222.39</v>
      </c>
      <c r="F31" s="160">
        <f>+[2]data1rev!D30</f>
        <v>13061.89</v>
      </c>
      <c r="G31" s="160">
        <f>+[2]data1rev!E30</f>
        <v>13061.89</v>
      </c>
      <c r="H31" s="160">
        <f>+[2]data1rev!F30</f>
        <v>10821.156000000001</v>
      </c>
      <c r="I31" s="160">
        <f>+[2]data1rev!G30</f>
        <v>10791.59</v>
      </c>
      <c r="J31" s="160">
        <f>+[2]data1rev!H30</f>
        <v>10791.59</v>
      </c>
      <c r="K31" s="160">
        <f>+[2]data1rev!I30</f>
        <v>10791.59</v>
      </c>
      <c r="L31" s="160">
        <f>+[2]data1rev!J30</f>
        <v>10821.156000000001</v>
      </c>
      <c r="M31" s="160">
        <f>+[2]data1rev!K30</f>
        <v>10791.59</v>
      </c>
      <c r="N31" s="160">
        <f>+[2]data1rev!L30</f>
        <v>10791.59</v>
      </c>
      <c r="O31" s="160">
        <f>+[2]data1rev!M30</f>
        <v>10275.620000000001</v>
      </c>
      <c r="P31" s="160">
        <f>+[2]data1rev!N30</f>
        <v>10129.415999999999</v>
      </c>
      <c r="Q31" s="160">
        <f>+[2]data1rev!O30</f>
        <v>10101.74</v>
      </c>
      <c r="R31" s="160">
        <f>+[2]data1rev!P30</f>
        <v>0</v>
      </c>
      <c r="S31" s="160">
        <f>+[2]data1rev!Q30</f>
        <v>0</v>
      </c>
      <c r="T31" s="160">
        <f>+[2]data1rev!R30</f>
        <v>0</v>
      </c>
      <c r="U31" s="160">
        <f>+[2]data1rev!S30</f>
        <v>0</v>
      </c>
      <c r="V31" s="160">
        <f>+[2]data1rev!T30</f>
        <v>0</v>
      </c>
      <c r="W31" s="160">
        <f>+[2]data1rev!U30</f>
        <v>0</v>
      </c>
      <c r="X31" s="160">
        <f>+[2]data1rev!V30</f>
        <v>0</v>
      </c>
      <c r="Y31" s="160">
        <f>+[2]data1rev!W30</f>
        <v>0</v>
      </c>
      <c r="Z31" s="160">
        <f>+[2]data1rev!X30</f>
        <v>0</v>
      </c>
      <c r="AA31" s="160">
        <f>+[2]data1rev!Y30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67834.148038794898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61"/>
      <c r="C32" s="160">
        <f>+[2]data1rev!A31</f>
        <v>21687.040000000001</v>
      </c>
      <c r="D32" s="160">
        <f>+[2]data1rev!B31</f>
        <v>15575.226000000001</v>
      </c>
      <c r="E32" s="160">
        <f>+[2]data1rev!C31</f>
        <v>13222.39</v>
      </c>
      <c r="F32" s="160">
        <f>+[2]data1rev!D31</f>
        <v>13061.89</v>
      </c>
      <c r="G32" s="160">
        <f>+[2]data1rev!E31</f>
        <v>13061.89</v>
      </c>
      <c r="H32" s="160">
        <f>+[2]data1rev!F31</f>
        <v>10821.156000000001</v>
      </c>
      <c r="I32" s="160">
        <f>+[2]data1rev!G31</f>
        <v>10791.59</v>
      </c>
      <c r="J32" s="160">
        <f>+[2]data1rev!H31</f>
        <v>10791.59</v>
      </c>
      <c r="K32" s="160">
        <f>+[2]data1rev!I31</f>
        <v>10791.59</v>
      </c>
      <c r="L32" s="160">
        <f>+[2]data1rev!J31</f>
        <v>10821.156000000001</v>
      </c>
      <c r="M32" s="160">
        <f>+[2]data1rev!K31</f>
        <v>10791.59</v>
      </c>
      <c r="N32" s="160">
        <f>+[2]data1rev!L31</f>
        <v>10791.59</v>
      </c>
      <c r="O32" s="160">
        <f>+[2]data1rev!M31</f>
        <v>10275.620000000001</v>
      </c>
      <c r="P32" s="160">
        <f>+[2]data1rev!N31</f>
        <v>10129.415999999999</v>
      </c>
      <c r="Q32" s="160">
        <f>+[2]data1rev!O31</f>
        <v>10101.74</v>
      </c>
      <c r="R32" s="160">
        <f>+[2]data1rev!P31</f>
        <v>0</v>
      </c>
      <c r="S32" s="160">
        <f>+[2]data1rev!Q31</f>
        <v>0</v>
      </c>
      <c r="T32" s="160">
        <f>+[2]data1rev!R31</f>
        <v>0</v>
      </c>
      <c r="U32" s="160">
        <f>+[2]data1rev!S31</f>
        <v>0</v>
      </c>
      <c r="V32" s="160">
        <f>+[2]data1rev!T31</f>
        <v>0</v>
      </c>
      <c r="W32" s="160">
        <f>+[2]data1rev!U31</f>
        <v>0</v>
      </c>
      <c r="X32" s="160">
        <f>+[2]data1rev!V31</f>
        <v>0</v>
      </c>
      <c r="Y32" s="160">
        <f>+[2]data1rev!W31</f>
        <v>0</v>
      </c>
      <c r="Z32" s="160">
        <f>+[2]data1rev!X31</f>
        <v>0</v>
      </c>
      <c r="AA32" s="160">
        <f>+[2]data1rev!Y31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67834.148038794898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61"/>
      <c r="C33" s="160">
        <f>+[2]data1rev!A32</f>
        <v>21687.040000000001</v>
      </c>
      <c r="D33" s="160">
        <f>+[2]data1rev!B32</f>
        <v>15575.226000000001</v>
      </c>
      <c r="E33" s="160">
        <f>+[2]data1rev!C32</f>
        <v>13222.39</v>
      </c>
      <c r="F33" s="160">
        <f>+[2]data1rev!D32</f>
        <v>13061.89</v>
      </c>
      <c r="G33" s="160">
        <f>+[2]data1rev!E32</f>
        <v>13061.89</v>
      </c>
      <c r="H33" s="160">
        <f>+[2]data1rev!F32</f>
        <v>10821.156000000001</v>
      </c>
      <c r="I33" s="160">
        <f>+[2]data1rev!G32</f>
        <v>10791.59</v>
      </c>
      <c r="J33" s="160">
        <f>+[2]data1rev!H32</f>
        <v>10791.59</v>
      </c>
      <c r="K33" s="160">
        <f>+[2]data1rev!I32</f>
        <v>10791.59</v>
      </c>
      <c r="L33" s="160">
        <f>+[2]data1rev!J32</f>
        <v>10821.156000000001</v>
      </c>
      <c r="M33" s="160">
        <f>+[2]data1rev!K32</f>
        <v>10791.59</v>
      </c>
      <c r="N33" s="160">
        <f>+[2]data1rev!L32</f>
        <v>10791.59</v>
      </c>
      <c r="O33" s="160">
        <f>+[2]data1rev!M32</f>
        <v>10275.620000000001</v>
      </c>
      <c r="P33" s="160">
        <f>+[2]data1rev!N32</f>
        <v>10129.415999999999</v>
      </c>
      <c r="Q33" s="160">
        <f>+[2]data1rev!O32</f>
        <v>10101.74</v>
      </c>
      <c r="R33" s="160">
        <f>+[2]data1rev!P32</f>
        <v>0</v>
      </c>
      <c r="S33" s="160">
        <f>+[2]data1rev!Q32</f>
        <v>0</v>
      </c>
      <c r="T33" s="160">
        <f>+[2]data1rev!R32</f>
        <v>0</v>
      </c>
      <c r="U33" s="160">
        <f>+[2]data1rev!S32</f>
        <v>0</v>
      </c>
      <c r="V33" s="160">
        <f>+[2]data1rev!T32</f>
        <v>0</v>
      </c>
      <c r="W33" s="160">
        <f>+[2]data1rev!U32</f>
        <v>0</v>
      </c>
      <c r="X33" s="160">
        <f>+[2]data1rev!V32</f>
        <v>0</v>
      </c>
      <c r="Y33" s="160">
        <f>+[2]data1rev!W32</f>
        <v>0</v>
      </c>
      <c r="Z33" s="160">
        <f>+[2]data1rev!X32</f>
        <v>0</v>
      </c>
      <c r="AA33" s="160">
        <f>+[2]data1rev!Y32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67834.148038794898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61"/>
      <c r="C34" s="160">
        <f>+[2]data1rev!A33</f>
        <v>21687.040000000001</v>
      </c>
      <c r="D34" s="160">
        <f>+[2]data1rev!B33</f>
        <v>15575.226000000001</v>
      </c>
      <c r="E34" s="160">
        <f>+[2]data1rev!C33</f>
        <v>13222.39</v>
      </c>
      <c r="F34" s="160">
        <f>+[2]data1rev!D33</f>
        <v>13061.89</v>
      </c>
      <c r="G34" s="160">
        <f>+[2]data1rev!E33</f>
        <v>13061.89</v>
      </c>
      <c r="H34" s="160">
        <f>+[2]data1rev!F33</f>
        <v>10821.156000000001</v>
      </c>
      <c r="I34" s="160">
        <f>+[2]data1rev!G33</f>
        <v>10791.59</v>
      </c>
      <c r="J34" s="160">
        <f>+[2]data1rev!H33</f>
        <v>10791.59</v>
      </c>
      <c r="K34" s="160">
        <f>+[2]data1rev!I33</f>
        <v>10791.59</v>
      </c>
      <c r="L34" s="160">
        <f>+[2]data1rev!J33</f>
        <v>10821.156000000001</v>
      </c>
      <c r="M34" s="160">
        <f>+[2]data1rev!K33</f>
        <v>10791.59</v>
      </c>
      <c r="N34" s="160">
        <f>+[2]data1rev!L33</f>
        <v>10791.59</v>
      </c>
      <c r="O34" s="160">
        <f>+[2]data1rev!M33</f>
        <v>10275.620000000001</v>
      </c>
      <c r="P34" s="160">
        <f>+[2]data1rev!N33</f>
        <v>10129.415999999999</v>
      </c>
      <c r="Q34" s="160">
        <f>+[2]data1rev!O33</f>
        <v>10101.74</v>
      </c>
      <c r="R34" s="160">
        <f>+[2]data1rev!P33</f>
        <v>0</v>
      </c>
      <c r="S34" s="160">
        <f>+[2]data1rev!Q33</f>
        <v>0</v>
      </c>
      <c r="T34" s="160">
        <f>+[2]data1rev!R33</f>
        <v>0</v>
      </c>
      <c r="U34" s="160">
        <f>+[2]data1rev!S33</f>
        <v>0</v>
      </c>
      <c r="V34" s="160">
        <f>+[2]data1rev!T33</f>
        <v>0</v>
      </c>
      <c r="W34" s="160">
        <f>+[2]data1rev!U33</f>
        <v>0</v>
      </c>
      <c r="X34" s="160">
        <f>+[2]data1rev!V33</f>
        <v>0</v>
      </c>
      <c r="Y34" s="160">
        <f>+[2]data1rev!W33</f>
        <v>0</v>
      </c>
      <c r="Z34" s="160">
        <f>+[2]data1rev!X33</f>
        <v>0</v>
      </c>
      <c r="AA34" s="160">
        <f>+[2]data1rev!Y33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67834.148038794898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61"/>
      <c r="C35" s="160">
        <f>+[2]data1rev!A34</f>
        <v>21687.040000000001</v>
      </c>
      <c r="D35" s="160">
        <f>+[2]data1rev!B34</f>
        <v>15575.226000000001</v>
      </c>
      <c r="E35" s="160">
        <f>+[2]data1rev!C34</f>
        <v>13222.39</v>
      </c>
      <c r="F35" s="160">
        <f>+[2]data1rev!D34</f>
        <v>13061.89</v>
      </c>
      <c r="G35" s="160">
        <f>+[2]data1rev!E34</f>
        <v>13061.89</v>
      </c>
      <c r="H35" s="160">
        <f>+[2]data1rev!F34</f>
        <v>10821.156000000001</v>
      </c>
      <c r="I35" s="160">
        <f>+[2]data1rev!G34</f>
        <v>10791.59</v>
      </c>
      <c r="J35" s="160">
        <f>+[2]data1rev!H34</f>
        <v>10791.59</v>
      </c>
      <c r="K35" s="160">
        <f>+[2]data1rev!I34</f>
        <v>10791.59</v>
      </c>
      <c r="L35" s="160">
        <f>+[2]data1rev!J34</f>
        <v>10821.156000000001</v>
      </c>
      <c r="M35" s="160">
        <f>+[2]data1rev!K34</f>
        <v>10791.59</v>
      </c>
      <c r="N35" s="160">
        <f>+[2]data1rev!L34</f>
        <v>10791.59</v>
      </c>
      <c r="O35" s="160">
        <f>+[2]data1rev!M34</f>
        <v>10275.620000000001</v>
      </c>
      <c r="P35" s="160">
        <f>+[2]data1rev!N34</f>
        <v>10129.415999999999</v>
      </c>
      <c r="Q35" s="160">
        <f>+[2]data1rev!O34</f>
        <v>10101.74</v>
      </c>
      <c r="R35" s="160">
        <f>+[2]data1rev!P34</f>
        <v>0</v>
      </c>
      <c r="S35" s="160">
        <f>+[2]data1rev!Q34</f>
        <v>0</v>
      </c>
      <c r="T35" s="160">
        <f>+[2]data1rev!R34</f>
        <v>0</v>
      </c>
      <c r="U35" s="160">
        <f>+[2]data1rev!S34</f>
        <v>0</v>
      </c>
      <c r="V35" s="160">
        <f>+[2]data1rev!T34</f>
        <v>0</v>
      </c>
      <c r="W35" s="160">
        <f>+[2]data1rev!U34</f>
        <v>0</v>
      </c>
      <c r="X35" s="160">
        <f>+[2]data1rev!V34</f>
        <v>0</v>
      </c>
      <c r="Y35" s="160">
        <f>+[2]data1rev!W34</f>
        <v>0</v>
      </c>
      <c r="Z35" s="160">
        <f>+[2]data1rev!X34</f>
        <v>0</v>
      </c>
      <c r="AA35" s="160">
        <f>+[2]data1rev!Y34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67834.148038794898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61"/>
      <c r="C36" s="160">
        <f>+[2]data1rev!A35</f>
        <v>21687.040000000001</v>
      </c>
      <c r="D36" s="160">
        <f>+[2]data1rev!B35</f>
        <v>15575.226000000001</v>
      </c>
      <c r="E36" s="160">
        <f>+[2]data1rev!C35</f>
        <v>13222.39</v>
      </c>
      <c r="F36" s="160">
        <f>+[2]data1rev!D35</f>
        <v>13061.89</v>
      </c>
      <c r="G36" s="160">
        <f>+[2]data1rev!E35</f>
        <v>13061.89</v>
      </c>
      <c r="H36" s="160">
        <f>+[2]data1rev!F35</f>
        <v>10821.156000000001</v>
      </c>
      <c r="I36" s="160">
        <f>+[2]data1rev!G35</f>
        <v>10791.59</v>
      </c>
      <c r="J36" s="160">
        <f>+[2]data1rev!H35</f>
        <v>10791.59</v>
      </c>
      <c r="K36" s="160">
        <f>+[2]data1rev!I35</f>
        <v>10791.59</v>
      </c>
      <c r="L36" s="160">
        <f>+[2]data1rev!J35</f>
        <v>10821.156000000001</v>
      </c>
      <c r="M36" s="160">
        <f>+[2]data1rev!K35</f>
        <v>10791.59</v>
      </c>
      <c r="N36" s="160">
        <f>+[2]data1rev!L35</f>
        <v>10791.59</v>
      </c>
      <c r="O36" s="160">
        <f>+[2]data1rev!M35</f>
        <v>10275.620000000001</v>
      </c>
      <c r="P36" s="160">
        <f>+[2]data1rev!N35</f>
        <v>10129.415999999999</v>
      </c>
      <c r="Q36" s="160">
        <f>+[2]data1rev!O35</f>
        <v>10101.74</v>
      </c>
      <c r="R36" s="160">
        <f>+[2]data1rev!P35</f>
        <v>0</v>
      </c>
      <c r="S36" s="160">
        <f>+[2]data1rev!Q35</f>
        <v>0</v>
      </c>
      <c r="T36" s="160">
        <f>+[2]data1rev!R35</f>
        <v>0</v>
      </c>
      <c r="U36" s="160">
        <f>+[2]data1rev!S35</f>
        <v>0</v>
      </c>
      <c r="V36" s="160">
        <f>+[2]data1rev!T35</f>
        <v>0</v>
      </c>
      <c r="W36" s="160">
        <f>+[2]data1rev!U35</f>
        <v>0</v>
      </c>
      <c r="X36" s="160">
        <f>+[2]data1rev!V35</f>
        <v>0</v>
      </c>
      <c r="Y36" s="160">
        <f>+[2]data1rev!W35</f>
        <v>0</v>
      </c>
      <c r="Z36" s="160">
        <f>+[2]data1rev!X35</f>
        <v>0</v>
      </c>
      <c r="AA36" s="160">
        <f>+[2]data1rev!Y35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67834.148038794898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61"/>
      <c r="C37" s="160">
        <f>+[2]data1rev!A36</f>
        <v>21687.040000000001</v>
      </c>
      <c r="D37" s="160">
        <f>+[2]data1rev!B36</f>
        <v>15575.226000000001</v>
      </c>
      <c r="E37" s="160">
        <f>+[2]data1rev!C36</f>
        <v>13222.39</v>
      </c>
      <c r="F37" s="160">
        <f>+[2]data1rev!D36</f>
        <v>13061.89</v>
      </c>
      <c r="G37" s="160">
        <f>+[2]data1rev!E36</f>
        <v>13061.89</v>
      </c>
      <c r="H37" s="160">
        <f>+[2]data1rev!F36</f>
        <v>10821.156000000001</v>
      </c>
      <c r="I37" s="160">
        <f>+[2]data1rev!G36</f>
        <v>10791.59</v>
      </c>
      <c r="J37" s="160">
        <f>+[2]data1rev!H36</f>
        <v>10791.59</v>
      </c>
      <c r="K37" s="160">
        <f>+[2]data1rev!I36</f>
        <v>10791.59</v>
      </c>
      <c r="L37" s="160">
        <f>+[2]data1rev!J36</f>
        <v>10821.156000000001</v>
      </c>
      <c r="M37" s="160">
        <f>+[2]data1rev!K36</f>
        <v>10791.59</v>
      </c>
      <c r="N37" s="160">
        <f>+[2]data1rev!L36</f>
        <v>10791.59</v>
      </c>
      <c r="O37" s="160">
        <f>+[2]data1rev!M36</f>
        <v>10275.620000000001</v>
      </c>
      <c r="P37" s="160">
        <f>+[2]data1rev!N36</f>
        <v>10129.415999999999</v>
      </c>
      <c r="Q37" s="160">
        <f>+[2]data1rev!O36</f>
        <v>10101.74</v>
      </c>
      <c r="R37" s="160">
        <f>+[2]data1rev!P36</f>
        <v>0</v>
      </c>
      <c r="S37" s="160">
        <f>+[2]data1rev!Q36</f>
        <v>0</v>
      </c>
      <c r="T37" s="160">
        <f>+[2]data1rev!R36</f>
        <v>0</v>
      </c>
      <c r="U37" s="160">
        <f>+[2]data1rev!S36</f>
        <v>0</v>
      </c>
      <c r="V37" s="160">
        <f>+[2]data1rev!T36</f>
        <v>0</v>
      </c>
      <c r="W37" s="160">
        <f>+[2]data1rev!U36</f>
        <v>0</v>
      </c>
      <c r="X37" s="160">
        <f>+[2]data1rev!V36</f>
        <v>0</v>
      </c>
      <c r="Y37" s="160">
        <f>+[2]data1rev!W36</f>
        <v>0</v>
      </c>
      <c r="Z37" s="160">
        <f>+[2]data1rev!X36</f>
        <v>0</v>
      </c>
      <c r="AA37" s="160">
        <f>+[2]data1rev!Y36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67834.148038794898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61"/>
      <c r="C38" s="160">
        <f>+[2]data1rev!A37</f>
        <v>21687.040000000001</v>
      </c>
      <c r="D38" s="160">
        <f>+[2]data1rev!B37</f>
        <v>15575.226000000001</v>
      </c>
      <c r="E38" s="160">
        <f>+[2]data1rev!C37</f>
        <v>13222.39</v>
      </c>
      <c r="F38" s="160">
        <f>+[2]data1rev!D37</f>
        <v>13061.89</v>
      </c>
      <c r="G38" s="160">
        <f>+[2]data1rev!E37</f>
        <v>13061.89</v>
      </c>
      <c r="H38" s="160">
        <f>+[2]data1rev!F37</f>
        <v>10821.156000000001</v>
      </c>
      <c r="I38" s="160">
        <f>+[2]data1rev!G37</f>
        <v>10791.59</v>
      </c>
      <c r="J38" s="160">
        <f>+[2]data1rev!H37</f>
        <v>10791.59</v>
      </c>
      <c r="K38" s="160">
        <f>+[2]data1rev!I37</f>
        <v>10791.59</v>
      </c>
      <c r="L38" s="160">
        <f>+[2]data1rev!J37</f>
        <v>10821.156000000001</v>
      </c>
      <c r="M38" s="160">
        <f>+[2]data1rev!K37</f>
        <v>10791.59</v>
      </c>
      <c r="N38" s="160">
        <f>+[2]data1rev!L37</f>
        <v>10791.59</v>
      </c>
      <c r="O38" s="160">
        <f>+[2]data1rev!M37</f>
        <v>10275.620000000001</v>
      </c>
      <c r="P38" s="160">
        <f>+[2]data1rev!N37</f>
        <v>10129.415999999999</v>
      </c>
      <c r="Q38" s="160">
        <f>+[2]data1rev!O37</f>
        <v>10101.74</v>
      </c>
      <c r="R38" s="160">
        <f>+[2]data1rev!P37</f>
        <v>0</v>
      </c>
      <c r="S38" s="160">
        <f>+[2]data1rev!Q37</f>
        <v>0</v>
      </c>
      <c r="T38" s="160">
        <f>+[2]data1rev!R37</f>
        <v>0</v>
      </c>
      <c r="U38" s="160">
        <f>+[2]data1rev!S37</f>
        <v>0</v>
      </c>
      <c r="V38" s="160">
        <f>+[2]data1rev!T37</f>
        <v>0</v>
      </c>
      <c r="W38" s="160">
        <f>+[2]data1rev!U37</f>
        <v>0</v>
      </c>
      <c r="X38" s="160">
        <f>+[2]data1rev!V37</f>
        <v>0</v>
      </c>
      <c r="Y38" s="160">
        <f>+[2]data1rev!W37</f>
        <v>0</v>
      </c>
      <c r="Z38" s="160">
        <f>+[2]data1rev!X37</f>
        <v>0</v>
      </c>
      <c r="AA38" s="160">
        <f>+[2]data1rev!Y37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67834.148038794898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61"/>
      <c r="C39" s="160">
        <f>+[2]data1rev!A38</f>
        <v>21687.040000000001</v>
      </c>
      <c r="D39" s="160">
        <f>+[2]data1rev!B38</f>
        <v>15575.226000000001</v>
      </c>
      <c r="E39" s="160">
        <f>+[2]data1rev!C38</f>
        <v>13222.39</v>
      </c>
      <c r="F39" s="160">
        <f>+[2]data1rev!D38</f>
        <v>13061.89</v>
      </c>
      <c r="G39" s="160">
        <f>+[2]data1rev!E38</f>
        <v>13061.89</v>
      </c>
      <c r="H39" s="160">
        <f>+[2]data1rev!F38</f>
        <v>10821.156000000001</v>
      </c>
      <c r="I39" s="160">
        <f>+[2]data1rev!G38</f>
        <v>10791.59</v>
      </c>
      <c r="J39" s="160">
        <f>+[2]data1rev!H38</f>
        <v>10791.59</v>
      </c>
      <c r="K39" s="160">
        <f>+[2]data1rev!I38</f>
        <v>10791.59</v>
      </c>
      <c r="L39" s="160">
        <f>+[2]data1rev!J38</f>
        <v>10821.156000000001</v>
      </c>
      <c r="M39" s="160">
        <f>+[2]data1rev!K38</f>
        <v>10791.59</v>
      </c>
      <c r="N39" s="160">
        <f>+[2]data1rev!L38</f>
        <v>10791.59</v>
      </c>
      <c r="O39" s="160">
        <f>+[2]data1rev!M38</f>
        <v>10275.620000000001</v>
      </c>
      <c r="P39" s="160">
        <f>+[2]data1rev!N38</f>
        <v>10129.415999999999</v>
      </c>
      <c r="Q39" s="160">
        <f>+[2]data1rev!O38</f>
        <v>10101.74</v>
      </c>
      <c r="R39" s="160">
        <f>+[2]data1rev!P38</f>
        <v>0</v>
      </c>
      <c r="S39" s="160">
        <f>+[2]data1rev!Q38</f>
        <v>0</v>
      </c>
      <c r="T39" s="160">
        <f>+[2]data1rev!R38</f>
        <v>0</v>
      </c>
      <c r="U39" s="160">
        <f>+[2]data1rev!S38</f>
        <v>0</v>
      </c>
      <c r="V39" s="160">
        <f>+[2]data1rev!T38</f>
        <v>0</v>
      </c>
      <c r="W39" s="160">
        <f>+[2]data1rev!U38</f>
        <v>0</v>
      </c>
      <c r="X39" s="160">
        <f>+[2]data1rev!V38</f>
        <v>0</v>
      </c>
      <c r="Y39" s="160">
        <f>+[2]data1rev!W38</f>
        <v>0</v>
      </c>
      <c r="Z39" s="160">
        <f>+[2]data1rev!X38</f>
        <v>0</v>
      </c>
      <c r="AA39" s="160">
        <f>+[2]data1rev!Y38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67834.148038794898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61"/>
      <c r="C40" s="160">
        <f>+[2]data1rev!A39</f>
        <v>21687.040000000001</v>
      </c>
      <c r="D40" s="160">
        <f>+[2]data1rev!B39</f>
        <v>15575.226000000001</v>
      </c>
      <c r="E40" s="160">
        <f>+[2]data1rev!C39</f>
        <v>13222.39</v>
      </c>
      <c r="F40" s="160">
        <f>+[2]data1rev!D39</f>
        <v>13061.89</v>
      </c>
      <c r="G40" s="160">
        <f>+[2]data1rev!E39</f>
        <v>13061.89</v>
      </c>
      <c r="H40" s="160">
        <f>+[2]data1rev!F39</f>
        <v>10821.156000000001</v>
      </c>
      <c r="I40" s="160">
        <f>+[2]data1rev!G39</f>
        <v>10791.59</v>
      </c>
      <c r="J40" s="160">
        <f>+[2]data1rev!H39</f>
        <v>10791.59</v>
      </c>
      <c r="K40" s="160">
        <f>+[2]data1rev!I39</f>
        <v>10791.59</v>
      </c>
      <c r="L40" s="160">
        <f>+[2]data1rev!J39</f>
        <v>10821.156000000001</v>
      </c>
      <c r="M40" s="160">
        <f>+[2]data1rev!K39</f>
        <v>10791.59</v>
      </c>
      <c r="N40" s="160">
        <f>+[2]data1rev!L39</f>
        <v>10791.59</v>
      </c>
      <c r="O40" s="160">
        <f>+[2]data1rev!M39</f>
        <v>10275.620000000001</v>
      </c>
      <c r="P40" s="160">
        <f>+[2]data1rev!N39</f>
        <v>10129.415999999999</v>
      </c>
      <c r="Q40" s="160">
        <f>+[2]data1rev!O39</f>
        <v>10101.74</v>
      </c>
      <c r="R40" s="160">
        <f>+[2]data1rev!P39</f>
        <v>0</v>
      </c>
      <c r="S40" s="160">
        <f>+[2]data1rev!Q39</f>
        <v>0</v>
      </c>
      <c r="T40" s="160">
        <f>+[2]data1rev!R39</f>
        <v>0</v>
      </c>
      <c r="U40" s="160">
        <f>+[2]data1rev!S39</f>
        <v>0</v>
      </c>
      <c r="V40" s="160">
        <f>+[2]data1rev!T39</f>
        <v>0</v>
      </c>
      <c r="W40" s="160">
        <f>+[2]data1rev!U39</f>
        <v>0</v>
      </c>
      <c r="X40" s="160">
        <f>+[2]data1rev!V39</f>
        <v>0</v>
      </c>
      <c r="Y40" s="160">
        <f>+[2]data1rev!W39</f>
        <v>0</v>
      </c>
      <c r="Z40" s="160">
        <f>+[2]data1rev!X39</f>
        <v>0</v>
      </c>
      <c r="AA40" s="160">
        <f>+[2]data1rev!Y39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67834.148038794898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61"/>
      <c r="C41" s="160">
        <f>+[2]data1rev!A40</f>
        <v>21687.040000000001</v>
      </c>
      <c r="D41" s="160">
        <f>+[2]data1rev!B40</f>
        <v>15575.226000000001</v>
      </c>
      <c r="E41" s="160">
        <f>+[2]data1rev!C40</f>
        <v>13222.39</v>
      </c>
      <c r="F41" s="160">
        <f>+[2]data1rev!D40</f>
        <v>13061.89</v>
      </c>
      <c r="G41" s="160">
        <f>+[2]data1rev!E40</f>
        <v>13061.89</v>
      </c>
      <c r="H41" s="160">
        <f>+[2]data1rev!F40</f>
        <v>10821.156000000001</v>
      </c>
      <c r="I41" s="160">
        <f>+[2]data1rev!G40</f>
        <v>10791.59</v>
      </c>
      <c r="J41" s="160">
        <f>+[2]data1rev!H40</f>
        <v>10791.59</v>
      </c>
      <c r="K41" s="160">
        <f>+[2]data1rev!I40</f>
        <v>10791.59</v>
      </c>
      <c r="L41" s="160">
        <f>+[2]data1rev!J40</f>
        <v>10821.156000000001</v>
      </c>
      <c r="M41" s="160">
        <f>+[2]data1rev!K40</f>
        <v>10791.59</v>
      </c>
      <c r="N41" s="160">
        <f>+[2]data1rev!L40</f>
        <v>10791.59</v>
      </c>
      <c r="O41" s="160">
        <f>+[2]data1rev!M40</f>
        <v>10275.620000000001</v>
      </c>
      <c r="P41" s="160">
        <f>+[2]data1rev!N40</f>
        <v>10129.415999999999</v>
      </c>
      <c r="Q41" s="160">
        <f>+[2]data1rev!O40</f>
        <v>10101.74</v>
      </c>
      <c r="R41" s="160">
        <f>+[2]data1rev!P40</f>
        <v>0</v>
      </c>
      <c r="S41" s="160">
        <f>+[2]data1rev!Q40</f>
        <v>0</v>
      </c>
      <c r="T41" s="160">
        <f>+[2]data1rev!R40</f>
        <v>0</v>
      </c>
      <c r="U41" s="160">
        <f>+[2]data1rev!S40</f>
        <v>0</v>
      </c>
      <c r="V41" s="160">
        <f>+[2]data1rev!T40</f>
        <v>0</v>
      </c>
      <c r="W41" s="160">
        <f>+[2]data1rev!U40</f>
        <v>0</v>
      </c>
      <c r="X41" s="160">
        <f>+[2]data1rev!V40</f>
        <v>0</v>
      </c>
      <c r="Y41" s="160">
        <f>+[2]data1rev!W40</f>
        <v>0</v>
      </c>
      <c r="Z41" s="160">
        <f>+[2]data1rev!X40</f>
        <v>0</v>
      </c>
      <c r="AA41" s="160">
        <f>+[2]data1rev!Y40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67834.148038794898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61"/>
      <c r="C42" s="160">
        <f>+[2]data1rev!A41</f>
        <v>21687.040000000001</v>
      </c>
      <c r="D42" s="160">
        <f>+[2]data1rev!B41</f>
        <v>15575.226000000001</v>
      </c>
      <c r="E42" s="160">
        <f>+[2]data1rev!C41</f>
        <v>13222.39</v>
      </c>
      <c r="F42" s="160">
        <f>+[2]data1rev!D41</f>
        <v>13061.89</v>
      </c>
      <c r="G42" s="160">
        <f>+[2]data1rev!E41</f>
        <v>13061.89</v>
      </c>
      <c r="H42" s="160">
        <f>+[2]data1rev!F41</f>
        <v>10821.156000000001</v>
      </c>
      <c r="I42" s="160">
        <f>+[2]data1rev!G41</f>
        <v>10791.59</v>
      </c>
      <c r="J42" s="160">
        <f>+[2]data1rev!H41</f>
        <v>10791.59</v>
      </c>
      <c r="K42" s="160">
        <f>+[2]data1rev!I41</f>
        <v>10791.59</v>
      </c>
      <c r="L42" s="160">
        <f>+[2]data1rev!J41</f>
        <v>10821.156000000001</v>
      </c>
      <c r="M42" s="160">
        <f>+[2]data1rev!K41</f>
        <v>10791.59</v>
      </c>
      <c r="N42" s="160">
        <f>+[2]data1rev!L41</f>
        <v>10791.59</v>
      </c>
      <c r="O42" s="160">
        <f>+[2]data1rev!M41</f>
        <v>10275.620000000001</v>
      </c>
      <c r="P42" s="160">
        <f>+[2]data1rev!N41</f>
        <v>10129.415999999999</v>
      </c>
      <c r="Q42" s="160">
        <f>+[2]data1rev!O41</f>
        <v>10101.74</v>
      </c>
      <c r="R42" s="160">
        <f>+[2]data1rev!P41</f>
        <v>0</v>
      </c>
      <c r="S42" s="160">
        <f>+[2]data1rev!Q41</f>
        <v>0</v>
      </c>
      <c r="T42" s="160">
        <f>+[2]data1rev!R41</f>
        <v>0</v>
      </c>
      <c r="U42" s="160">
        <f>+[2]data1rev!S41</f>
        <v>0</v>
      </c>
      <c r="V42" s="160">
        <f>+[2]data1rev!T41</f>
        <v>0</v>
      </c>
      <c r="W42" s="160">
        <f>+[2]data1rev!U41</f>
        <v>0</v>
      </c>
      <c r="X42" s="160">
        <f>+[2]data1rev!V41</f>
        <v>0</v>
      </c>
      <c r="Y42" s="160">
        <f>+[2]data1rev!W41</f>
        <v>0</v>
      </c>
      <c r="Z42" s="160">
        <f>+[2]data1rev!X41</f>
        <v>0</v>
      </c>
      <c r="AA42" s="160">
        <f>+[2]data1rev!Y41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67834.148038794898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61"/>
      <c r="C43" s="160">
        <f>+[2]data1rev!A42</f>
        <v>21687.040000000001</v>
      </c>
      <c r="D43" s="160">
        <f>+[2]data1rev!B42</f>
        <v>15575.226000000001</v>
      </c>
      <c r="E43" s="160">
        <f>+[2]data1rev!C42</f>
        <v>13222.39</v>
      </c>
      <c r="F43" s="160">
        <f>+[2]data1rev!D42</f>
        <v>13061.89</v>
      </c>
      <c r="G43" s="160">
        <f>+[2]data1rev!E42</f>
        <v>13061.89</v>
      </c>
      <c r="H43" s="160">
        <f>+[2]data1rev!F42</f>
        <v>10821.156000000001</v>
      </c>
      <c r="I43" s="160">
        <f>+[2]data1rev!G42</f>
        <v>10791.59</v>
      </c>
      <c r="J43" s="160">
        <f>+[2]data1rev!H42</f>
        <v>10791.59</v>
      </c>
      <c r="K43" s="160">
        <f>+[2]data1rev!I42</f>
        <v>10791.59</v>
      </c>
      <c r="L43" s="160">
        <f>+[2]data1rev!J42</f>
        <v>10821.156000000001</v>
      </c>
      <c r="M43" s="160">
        <f>+[2]data1rev!K42</f>
        <v>10791.59</v>
      </c>
      <c r="N43" s="160">
        <f>+[2]data1rev!L42</f>
        <v>10791.59</v>
      </c>
      <c r="O43" s="160">
        <f>+[2]data1rev!M42</f>
        <v>10275.620000000001</v>
      </c>
      <c r="P43" s="160">
        <f>+[2]data1rev!N42</f>
        <v>10129.415999999999</v>
      </c>
      <c r="Q43" s="160">
        <f>+[2]data1rev!O42</f>
        <v>10101.74</v>
      </c>
      <c r="R43" s="160">
        <f>+[2]data1rev!P42</f>
        <v>0</v>
      </c>
      <c r="S43" s="160">
        <f>+[2]data1rev!Q42</f>
        <v>0</v>
      </c>
      <c r="T43" s="160">
        <f>+[2]data1rev!R42</f>
        <v>0</v>
      </c>
      <c r="U43" s="160">
        <f>+[2]data1rev!S42</f>
        <v>0</v>
      </c>
      <c r="V43" s="160">
        <f>+[2]data1rev!T42</f>
        <v>0</v>
      </c>
      <c r="W43" s="160">
        <f>+[2]data1rev!U42</f>
        <v>0</v>
      </c>
      <c r="X43" s="160">
        <f>+[2]data1rev!V42</f>
        <v>0</v>
      </c>
      <c r="Y43" s="160">
        <f>+[2]data1rev!W42</f>
        <v>0</v>
      </c>
      <c r="Z43" s="160">
        <f>+[2]data1rev!X42</f>
        <v>0</v>
      </c>
      <c r="AA43" s="160">
        <f>+[2]data1rev!Y42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67834.148038794898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61"/>
      <c r="C44" s="160">
        <f>+[2]data1rev!A43</f>
        <v>21687.040000000001</v>
      </c>
      <c r="D44" s="160">
        <f>+[2]data1rev!B43</f>
        <v>15575.226000000001</v>
      </c>
      <c r="E44" s="160">
        <f>+[2]data1rev!C43</f>
        <v>13222.39</v>
      </c>
      <c r="F44" s="160">
        <f>+[2]data1rev!D43</f>
        <v>13061.89</v>
      </c>
      <c r="G44" s="160">
        <f>+[2]data1rev!E43</f>
        <v>13061.89</v>
      </c>
      <c r="H44" s="160">
        <f>+[2]data1rev!F43</f>
        <v>10821.156000000001</v>
      </c>
      <c r="I44" s="160">
        <f>+[2]data1rev!G43</f>
        <v>10791.59</v>
      </c>
      <c r="J44" s="160">
        <f>+[2]data1rev!H43</f>
        <v>10791.59</v>
      </c>
      <c r="K44" s="160">
        <f>+[2]data1rev!I43</f>
        <v>10791.59</v>
      </c>
      <c r="L44" s="160">
        <f>+[2]data1rev!J43</f>
        <v>10821.156000000001</v>
      </c>
      <c r="M44" s="160">
        <f>+[2]data1rev!K43</f>
        <v>10791.59</v>
      </c>
      <c r="N44" s="160">
        <f>+[2]data1rev!L43</f>
        <v>10791.59</v>
      </c>
      <c r="O44" s="160">
        <f>+[2]data1rev!M43</f>
        <v>10275.620000000001</v>
      </c>
      <c r="P44" s="160">
        <f>+[2]data1rev!N43</f>
        <v>10129.415999999999</v>
      </c>
      <c r="Q44" s="160">
        <f>+[2]data1rev!O43</f>
        <v>10101.74</v>
      </c>
      <c r="R44" s="160">
        <f>+[2]data1rev!P43</f>
        <v>0</v>
      </c>
      <c r="S44" s="160">
        <f>+[2]data1rev!Q43</f>
        <v>0</v>
      </c>
      <c r="T44" s="160">
        <f>+[2]data1rev!R43</f>
        <v>0</v>
      </c>
      <c r="U44" s="160">
        <f>+[2]data1rev!S43</f>
        <v>0</v>
      </c>
      <c r="V44" s="160">
        <f>+[2]data1rev!T43</f>
        <v>0</v>
      </c>
      <c r="W44" s="160">
        <f>+[2]data1rev!U43</f>
        <v>0</v>
      </c>
      <c r="X44" s="160">
        <f>+[2]data1rev!V43</f>
        <v>0</v>
      </c>
      <c r="Y44" s="160">
        <f>+[2]data1rev!W43</f>
        <v>0</v>
      </c>
      <c r="Z44" s="160">
        <f>+[2]data1rev!X43</f>
        <v>0</v>
      </c>
      <c r="AA44" s="160">
        <f>+[2]data1rev!Y43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67834.148038794898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61"/>
      <c r="C45" s="160">
        <f>+[2]data1rev!A44</f>
        <v>21687.040000000001</v>
      </c>
      <c r="D45" s="160">
        <f>+[2]data1rev!B44</f>
        <v>15575.226000000001</v>
      </c>
      <c r="E45" s="160">
        <f>+[2]data1rev!C44</f>
        <v>13222.39</v>
      </c>
      <c r="F45" s="160">
        <f>+[2]data1rev!D44</f>
        <v>13061.89</v>
      </c>
      <c r="G45" s="160">
        <f>+[2]data1rev!E44</f>
        <v>13061.89</v>
      </c>
      <c r="H45" s="160">
        <f>+[2]data1rev!F44</f>
        <v>10821.156000000001</v>
      </c>
      <c r="I45" s="160">
        <f>+[2]data1rev!G44</f>
        <v>10791.59</v>
      </c>
      <c r="J45" s="160">
        <f>+[2]data1rev!H44</f>
        <v>10791.59</v>
      </c>
      <c r="K45" s="160">
        <f>+[2]data1rev!I44</f>
        <v>10791.59</v>
      </c>
      <c r="L45" s="160">
        <f>+[2]data1rev!J44</f>
        <v>10821.156000000001</v>
      </c>
      <c r="M45" s="160">
        <f>+[2]data1rev!K44</f>
        <v>10791.59</v>
      </c>
      <c r="N45" s="160">
        <f>+[2]data1rev!L44</f>
        <v>10791.59</v>
      </c>
      <c r="O45" s="160">
        <f>+[2]data1rev!M44</f>
        <v>10275.620000000001</v>
      </c>
      <c r="P45" s="160">
        <f>+[2]data1rev!N44</f>
        <v>10129.415999999999</v>
      </c>
      <c r="Q45" s="160">
        <f>+[2]data1rev!O44</f>
        <v>10101.74</v>
      </c>
      <c r="R45" s="160">
        <f>+[2]data1rev!P44</f>
        <v>0</v>
      </c>
      <c r="S45" s="160">
        <f>+[2]data1rev!Q44</f>
        <v>0</v>
      </c>
      <c r="T45" s="160">
        <f>+[2]data1rev!R44</f>
        <v>0</v>
      </c>
      <c r="U45" s="160">
        <f>+[2]data1rev!S44</f>
        <v>0</v>
      </c>
      <c r="V45" s="160">
        <f>+[2]data1rev!T44</f>
        <v>0</v>
      </c>
      <c r="W45" s="160">
        <f>+[2]data1rev!U44</f>
        <v>0</v>
      </c>
      <c r="X45" s="160">
        <f>+[2]data1rev!V44</f>
        <v>0</v>
      </c>
      <c r="Y45" s="160">
        <f>+[2]data1rev!W44</f>
        <v>0</v>
      </c>
      <c r="Z45" s="160">
        <f>+[2]data1rev!X44</f>
        <v>0</v>
      </c>
      <c r="AA45" s="160">
        <f>+[2]data1rev!Y44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67834.148038794898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61"/>
      <c r="C46" s="160">
        <f>+[2]data1rev!A45</f>
        <v>21687.040000000001</v>
      </c>
      <c r="D46" s="160">
        <f>+[2]data1rev!B45</f>
        <v>15575.226000000001</v>
      </c>
      <c r="E46" s="160">
        <f>+[2]data1rev!C45</f>
        <v>13222.39</v>
      </c>
      <c r="F46" s="160">
        <f>+[2]data1rev!D45</f>
        <v>13061.89</v>
      </c>
      <c r="G46" s="160">
        <f>+[2]data1rev!E45</f>
        <v>13061.89</v>
      </c>
      <c r="H46" s="160">
        <f>+[2]data1rev!F45</f>
        <v>10821.156000000001</v>
      </c>
      <c r="I46" s="160">
        <f>+[2]data1rev!G45</f>
        <v>10791.59</v>
      </c>
      <c r="J46" s="160">
        <f>+[2]data1rev!H45</f>
        <v>10791.59</v>
      </c>
      <c r="K46" s="160">
        <f>+[2]data1rev!I45</f>
        <v>10791.59</v>
      </c>
      <c r="L46" s="160">
        <f>+[2]data1rev!J45</f>
        <v>10821.156000000001</v>
      </c>
      <c r="M46" s="160">
        <f>+[2]data1rev!K45</f>
        <v>10791.59</v>
      </c>
      <c r="N46" s="160">
        <f>+[2]data1rev!L45</f>
        <v>10791.59</v>
      </c>
      <c r="O46" s="160">
        <f>+[2]data1rev!M45</f>
        <v>10275.620000000001</v>
      </c>
      <c r="P46" s="160">
        <f>+[2]data1rev!N45</f>
        <v>10129.415999999999</v>
      </c>
      <c r="Q46" s="160">
        <f>+[2]data1rev!O45</f>
        <v>10101.74</v>
      </c>
      <c r="R46" s="160">
        <f>+[2]data1rev!P45</f>
        <v>0</v>
      </c>
      <c r="S46" s="160">
        <f>+[2]data1rev!Q45</f>
        <v>0</v>
      </c>
      <c r="T46" s="160">
        <f>+[2]data1rev!R45</f>
        <v>0</v>
      </c>
      <c r="U46" s="160">
        <f>+[2]data1rev!S45</f>
        <v>0</v>
      </c>
      <c r="V46" s="160">
        <f>+[2]data1rev!T45</f>
        <v>0</v>
      </c>
      <c r="W46" s="160">
        <f>+[2]data1rev!U45</f>
        <v>0</v>
      </c>
      <c r="X46" s="160">
        <f>+[2]data1rev!V45</f>
        <v>0</v>
      </c>
      <c r="Y46" s="160">
        <f>+[2]data1rev!W45</f>
        <v>0</v>
      </c>
      <c r="Z46" s="160">
        <f>+[2]data1rev!X45</f>
        <v>0</v>
      </c>
      <c r="AA46" s="160">
        <f>+[2]data1rev!Y45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67834.148038794898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61"/>
      <c r="C47" s="160">
        <f>+[2]data1rev!A46</f>
        <v>21687.040000000001</v>
      </c>
      <c r="D47" s="160">
        <f>+[2]data1rev!B46</f>
        <v>15575.226000000001</v>
      </c>
      <c r="E47" s="160">
        <f>+[2]data1rev!C46</f>
        <v>13222.39</v>
      </c>
      <c r="F47" s="160">
        <f>+[2]data1rev!D46</f>
        <v>13061.89</v>
      </c>
      <c r="G47" s="160">
        <f>+[2]data1rev!E46</f>
        <v>13061.89</v>
      </c>
      <c r="H47" s="160">
        <f>+[2]data1rev!F46</f>
        <v>10821.156000000001</v>
      </c>
      <c r="I47" s="160">
        <f>+[2]data1rev!G46</f>
        <v>10791.59</v>
      </c>
      <c r="J47" s="160">
        <f>+[2]data1rev!H46</f>
        <v>10791.59</v>
      </c>
      <c r="K47" s="160">
        <f>+[2]data1rev!I46</f>
        <v>10791.59</v>
      </c>
      <c r="L47" s="160">
        <f>+[2]data1rev!J46</f>
        <v>10821.156000000001</v>
      </c>
      <c r="M47" s="160">
        <f>+[2]data1rev!K46</f>
        <v>10791.59</v>
      </c>
      <c r="N47" s="160">
        <f>+[2]data1rev!L46</f>
        <v>10791.59</v>
      </c>
      <c r="O47" s="160">
        <f>+[2]data1rev!M46</f>
        <v>10275.620000000001</v>
      </c>
      <c r="P47" s="160">
        <f>+[2]data1rev!N46</f>
        <v>10129.415999999999</v>
      </c>
      <c r="Q47" s="160">
        <f>+[2]data1rev!O46</f>
        <v>10101.74</v>
      </c>
      <c r="R47" s="160">
        <f>+[2]data1rev!P46</f>
        <v>0</v>
      </c>
      <c r="S47" s="160">
        <f>+[2]data1rev!Q46</f>
        <v>0</v>
      </c>
      <c r="T47" s="160">
        <f>+[2]data1rev!R46</f>
        <v>0</v>
      </c>
      <c r="U47" s="160">
        <f>+[2]data1rev!S46</f>
        <v>0</v>
      </c>
      <c r="V47" s="160">
        <f>+[2]data1rev!T46</f>
        <v>0</v>
      </c>
      <c r="W47" s="160">
        <f>+[2]data1rev!U46</f>
        <v>0</v>
      </c>
      <c r="X47" s="160">
        <f>+[2]data1rev!V46</f>
        <v>0</v>
      </c>
      <c r="Y47" s="160">
        <f>+[2]data1rev!W46</f>
        <v>0</v>
      </c>
      <c r="Z47" s="160">
        <f>+[2]data1rev!X46</f>
        <v>0</v>
      </c>
      <c r="AA47" s="160">
        <f>+[2]data1rev!Y46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67834.148038794898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61"/>
      <c r="C48" s="160">
        <f>+[2]data1rev!A47</f>
        <v>21687.040000000001</v>
      </c>
      <c r="D48" s="160">
        <f>+[2]data1rev!B47</f>
        <v>15575.226000000001</v>
      </c>
      <c r="E48" s="160">
        <f>+[2]data1rev!C47</f>
        <v>13222.39</v>
      </c>
      <c r="F48" s="160">
        <f>+[2]data1rev!D47</f>
        <v>13061.89</v>
      </c>
      <c r="G48" s="160">
        <f>+[2]data1rev!E47</f>
        <v>13061.89</v>
      </c>
      <c r="H48" s="160">
        <f>+[2]data1rev!F47</f>
        <v>10821.156000000001</v>
      </c>
      <c r="I48" s="160">
        <f>+[2]data1rev!G47</f>
        <v>10791.59</v>
      </c>
      <c r="J48" s="160">
        <f>+[2]data1rev!H47</f>
        <v>10791.59</v>
      </c>
      <c r="K48" s="160">
        <f>+[2]data1rev!I47</f>
        <v>10791.59</v>
      </c>
      <c r="L48" s="160">
        <f>+[2]data1rev!J47</f>
        <v>10821.156000000001</v>
      </c>
      <c r="M48" s="160">
        <f>+[2]data1rev!K47</f>
        <v>10791.59</v>
      </c>
      <c r="N48" s="160">
        <f>+[2]data1rev!L47</f>
        <v>10791.59</v>
      </c>
      <c r="O48" s="160">
        <f>+[2]data1rev!M47</f>
        <v>10275.620000000001</v>
      </c>
      <c r="P48" s="160">
        <f>+[2]data1rev!N47</f>
        <v>10129.415999999999</v>
      </c>
      <c r="Q48" s="160">
        <f>+[2]data1rev!O47</f>
        <v>10101.74</v>
      </c>
      <c r="R48" s="160">
        <f>+[2]data1rev!P47</f>
        <v>0</v>
      </c>
      <c r="S48" s="160">
        <f>+[2]data1rev!Q47</f>
        <v>0</v>
      </c>
      <c r="T48" s="160">
        <f>+[2]data1rev!R47</f>
        <v>0</v>
      </c>
      <c r="U48" s="160">
        <f>+[2]data1rev!S47</f>
        <v>0</v>
      </c>
      <c r="V48" s="160">
        <f>+[2]data1rev!T47</f>
        <v>0</v>
      </c>
      <c r="W48" s="160">
        <f>+[2]data1rev!U47</f>
        <v>0</v>
      </c>
      <c r="X48" s="160">
        <f>+[2]data1rev!V47</f>
        <v>0</v>
      </c>
      <c r="Y48" s="160">
        <f>+[2]data1rev!W47</f>
        <v>0</v>
      </c>
      <c r="Z48" s="160">
        <f>+[2]data1rev!X47</f>
        <v>0</v>
      </c>
      <c r="AA48" s="160">
        <f>+[2]data1rev!Y47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67834.148038794898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61"/>
      <c r="C49" s="160">
        <f>+[2]data1rev!A48</f>
        <v>21687.040000000001</v>
      </c>
      <c r="D49" s="160">
        <f>+[2]data1rev!B48</f>
        <v>15575.226000000001</v>
      </c>
      <c r="E49" s="160">
        <f>+[2]data1rev!C48</f>
        <v>13222.39</v>
      </c>
      <c r="F49" s="160">
        <f>+[2]data1rev!D48</f>
        <v>13061.89</v>
      </c>
      <c r="G49" s="160">
        <f>+[2]data1rev!E48</f>
        <v>13061.89</v>
      </c>
      <c r="H49" s="160">
        <f>+[2]data1rev!F48</f>
        <v>10821.156000000001</v>
      </c>
      <c r="I49" s="160">
        <f>+[2]data1rev!G48</f>
        <v>10791.59</v>
      </c>
      <c r="J49" s="160">
        <f>+[2]data1rev!H48</f>
        <v>10791.59</v>
      </c>
      <c r="K49" s="160">
        <f>+[2]data1rev!I48</f>
        <v>10791.59</v>
      </c>
      <c r="L49" s="160">
        <f>+[2]data1rev!J48</f>
        <v>10821.156000000001</v>
      </c>
      <c r="M49" s="160">
        <f>+[2]data1rev!K48</f>
        <v>10791.59</v>
      </c>
      <c r="N49" s="160">
        <f>+[2]data1rev!L48</f>
        <v>10791.59</v>
      </c>
      <c r="O49" s="160">
        <f>+[2]data1rev!M48</f>
        <v>10275.620000000001</v>
      </c>
      <c r="P49" s="160">
        <f>+[2]data1rev!N48</f>
        <v>10129.415999999999</v>
      </c>
      <c r="Q49" s="160">
        <f>+[2]data1rev!O48</f>
        <v>10101.74</v>
      </c>
      <c r="R49" s="160">
        <f>+[2]data1rev!P48</f>
        <v>0</v>
      </c>
      <c r="S49" s="160">
        <f>+[2]data1rev!Q48</f>
        <v>0</v>
      </c>
      <c r="T49" s="160">
        <f>+[2]data1rev!R48</f>
        <v>0</v>
      </c>
      <c r="U49" s="160">
        <f>+[2]data1rev!S48</f>
        <v>0</v>
      </c>
      <c r="V49" s="160">
        <f>+[2]data1rev!T48</f>
        <v>0</v>
      </c>
      <c r="W49" s="160">
        <f>+[2]data1rev!U48</f>
        <v>0</v>
      </c>
      <c r="X49" s="160">
        <f>+[2]data1rev!V48</f>
        <v>0</v>
      </c>
      <c r="Y49" s="160">
        <f>+[2]data1rev!W48</f>
        <v>0</v>
      </c>
      <c r="Z49" s="160">
        <f>+[2]data1rev!X48</f>
        <v>0</v>
      </c>
      <c r="AA49" s="160">
        <f>+[2]data1rev!Y48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67834.148038794898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61"/>
      <c r="C50" s="160">
        <f>+[2]data1rev!A49</f>
        <v>21687.040000000001</v>
      </c>
      <c r="D50" s="160">
        <f>+[2]data1rev!B49</f>
        <v>15575.226000000001</v>
      </c>
      <c r="E50" s="160">
        <f>+[2]data1rev!C49</f>
        <v>13222.39</v>
      </c>
      <c r="F50" s="160">
        <f>+[2]data1rev!D49</f>
        <v>13061.89</v>
      </c>
      <c r="G50" s="160">
        <f>+[2]data1rev!E49</f>
        <v>13061.89</v>
      </c>
      <c r="H50" s="160">
        <f>+[2]data1rev!F49</f>
        <v>10821.156000000001</v>
      </c>
      <c r="I50" s="160">
        <f>+[2]data1rev!G49</f>
        <v>10791.59</v>
      </c>
      <c r="J50" s="160">
        <f>+[2]data1rev!H49</f>
        <v>10791.59</v>
      </c>
      <c r="K50" s="160">
        <f>+[2]data1rev!I49</f>
        <v>10791.59</v>
      </c>
      <c r="L50" s="160">
        <f>+[2]data1rev!J49</f>
        <v>10821.156000000001</v>
      </c>
      <c r="M50" s="160">
        <f>+[2]data1rev!K49</f>
        <v>10791.59</v>
      </c>
      <c r="N50" s="160">
        <f>+[2]data1rev!L49</f>
        <v>10791.59</v>
      </c>
      <c r="O50" s="160">
        <f>+[2]data1rev!M49</f>
        <v>10275.620000000001</v>
      </c>
      <c r="P50" s="160">
        <f>+[2]data1rev!N49</f>
        <v>10129.415999999999</v>
      </c>
      <c r="Q50" s="160">
        <f>+[2]data1rev!O49</f>
        <v>10101.74</v>
      </c>
      <c r="R50" s="160">
        <f>+[2]data1rev!P49</f>
        <v>0</v>
      </c>
      <c r="S50" s="160">
        <f>+[2]data1rev!Q49</f>
        <v>0</v>
      </c>
      <c r="T50" s="160">
        <f>+[2]data1rev!R49</f>
        <v>0</v>
      </c>
      <c r="U50" s="160">
        <f>+[2]data1rev!S49</f>
        <v>0</v>
      </c>
      <c r="V50" s="160">
        <f>+[2]data1rev!T49</f>
        <v>0</v>
      </c>
      <c r="W50" s="160">
        <f>+[2]data1rev!U49</f>
        <v>0</v>
      </c>
      <c r="X50" s="160">
        <f>+[2]data1rev!V49</f>
        <v>0</v>
      </c>
      <c r="Y50" s="160">
        <f>+[2]data1rev!W49</f>
        <v>0</v>
      </c>
      <c r="Z50" s="160">
        <f>+[2]data1rev!X49</f>
        <v>0</v>
      </c>
      <c r="AA50" s="160">
        <f>+[2]data1rev!Y49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67834.148038794898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61"/>
      <c r="C51" s="160">
        <f>+[2]data1rev!A50</f>
        <v>21687.040000000001</v>
      </c>
      <c r="D51" s="160">
        <f>+[2]data1rev!B50</f>
        <v>15575.226000000001</v>
      </c>
      <c r="E51" s="160">
        <f>+[2]data1rev!C50</f>
        <v>13222.39</v>
      </c>
      <c r="F51" s="160">
        <f>+[2]data1rev!D50</f>
        <v>13061.89</v>
      </c>
      <c r="G51" s="160">
        <f>+[2]data1rev!E50</f>
        <v>13061.89</v>
      </c>
      <c r="H51" s="160">
        <f>+[2]data1rev!F50</f>
        <v>10821.156000000001</v>
      </c>
      <c r="I51" s="160">
        <f>+[2]data1rev!G50</f>
        <v>10791.59</v>
      </c>
      <c r="J51" s="160">
        <f>+[2]data1rev!H50</f>
        <v>10791.59</v>
      </c>
      <c r="K51" s="160">
        <f>+[2]data1rev!I50</f>
        <v>10791.59</v>
      </c>
      <c r="L51" s="160">
        <f>+[2]data1rev!J50</f>
        <v>10821.156000000001</v>
      </c>
      <c r="M51" s="160">
        <f>+[2]data1rev!K50</f>
        <v>10791.59</v>
      </c>
      <c r="N51" s="160">
        <f>+[2]data1rev!L50</f>
        <v>10791.59</v>
      </c>
      <c r="O51" s="160">
        <f>+[2]data1rev!M50</f>
        <v>10275.620000000001</v>
      </c>
      <c r="P51" s="160">
        <f>+[2]data1rev!N50</f>
        <v>10129.415999999999</v>
      </c>
      <c r="Q51" s="160">
        <f>+[2]data1rev!O50</f>
        <v>10101.74</v>
      </c>
      <c r="R51" s="160">
        <f>+[2]data1rev!P50</f>
        <v>0</v>
      </c>
      <c r="S51" s="160">
        <f>+[2]data1rev!Q50</f>
        <v>0</v>
      </c>
      <c r="T51" s="160">
        <f>+[2]data1rev!R50</f>
        <v>0</v>
      </c>
      <c r="U51" s="160">
        <f>+[2]data1rev!S50</f>
        <v>0</v>
      </c>
      <c r="V51" s="160">
        <f>+[2]data1rev!T50</f>
        <v>0</v>
      </c>
      <c r="W51" s="160">
        <f>+[2]data1rev!U50</f>
        <v>0</v>
      </c>
      <c r="X51" s="160">
        <f>+[2]data1rev!V50</f>
        <v>0</v>
      </c>
      <c r="Y51" s="160">
        <f>+[2]data1rev!W50</f>
        <v>0</v>
      </c>
      <c r="Z51" s="160">
        <f>+[2]data1rev!X50</f>
        <v>0</v>
      </c>
      <c r="AA51" s="160">
        <f>+[2]data1rev!Y50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67834.148038794898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61"/>
      <c r="C52" s="160">
        <f>+[2]data1rev!A51</f>
        <v>21687.040000000001</v>
      </c>
      <c r="D52" s="160">
        <f>+[2]data1rev!B51</f>
        <v>15575.226000000001</v>
      </c>
      <c r="E52" s="160">
        <f>+[2]data1rev!C51</f>
        <v>13222.39</v>
      </c>
      <c r="F52" s="160">
        <f>+[2]data1rev!D51</f>
        <v>13061.89</v>
      </c>
      <c r="G52" s="160">
        <f>+[2]data1rev!E51</f>
        <v>13061.89</v>
      </c>
      <c r="H52" s="160">
        <f>+[2]data1rev!F51</f>
        <v>10821.156000000001</v>
      </c>
      <c r="I52" s="160">
        <f>+[2]data1rev!G51</f>
        <v>10791.59</v>
      </c>
      <c r="J52" s="160">
        <f>+[2]data1rev!H51</f>
        <v>10791.59</v>
      </c>
      <c r="K52" s="160">
        <f>+[2]data1rev!I51</f>
        <v>10791.59</v>
      </c>
      <c r="L52" s="160">
        <f>+[2]data1rev!J51</f>
        <v>10821.156000000001</v>
      </c>
      <c r="M52" s="160">
        <f>+[2]data1rev!K51</f>
        <v>10791.59</v>
      </c>
      <c r="N52" s="160">
        <f>+[2]data1rev!L51</f>
        <v>10791.59</v>
      </c>
      <c r="O52" s="160">
        <f>+[2]data1rev!M51</f>
        <v>10275.620000000001</v>
      </c>
      <c r="P52" s="160">
        <f>+[2]data1rev!N51</f>
        <v>10129.415999999999</v>
      </c>
      <c r="Q52" s="160">
        <f>+[2]data1rev!O51</f>
        <v>10101.74</v>
      </c>
      <c r="R52" s="160">
        <f>+[2]data1rev!P51</f>
        <v>0</v>
      </c>
      <c r="S52" s="160">
        <f>+[2]data1rev!Q51</f>
        <v>0</v>
      </c>
      <c r="T52" s="160">
        <f>+[2]data1rev!R51</f>
        <v>0</v>
      </c>
      <c r="U52" s="160">
        <f>+[2]data1rev!S51</f>
        <v>0</v>
      </c>
      <c r="V52" s="160">
        <f>+[2]data1rev!T51</f>
        <v>0</v>
      </c>
      <c r="W52" s="160">
        <f>+[2]data1rev!U51</f>
        <v>0</v>
      </c>
      <c r="X52" s="160">
        <f>+[2]data1rev!V51</f>
        <v>0</v>
      </c>
      <c r="Y52" s="160">
        <f>+[2]data1rev!W51</f>
        <v>0</v>
      </c>
      <c r="Z52" s="160">
        <f>+[2]data1rev!X51</f>
        <v>0</v>
      </c>
      <c r="AA52" s="160">
        <f>+[2]data1rev!Y51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67834.148038794898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61"/>
      <c r="C53" s="160">
        <f>+[2]data1rev!A52</f>
        <v>21687.040000000001</v>
      </c>
      <c r="D53" s="160">
        <f>+[2]data1rev!B52</f>
        <v>15575.226000000001</v>
      </c>
      <c r="E53" s="160">
        <f>+[2]data1rev!C52</f>
        <v>13222.39</v>
      </c>
      <c r="F53" s="160">
        <f>+[2]data1rev!D52</f>
        <v>13061.89</v>
      </c>
      <c r="G53" s="160">
        <f>+[2]data1rev!E52</f>
        <v>13061.89</v>
      </c>
      <c r="H53" s="160">
        <f>+[2]data1rev!F52</f>
        <v>10821.156000000001</v>
      </c>
      <c r="I53" s="160">
        <f>+[2]data1rev!G52</f>
        <v>10791.59</v>
      </c>
      <c r="J53" s="160">
        <f>+[2]data1rev!H52</f>
        <v>10791.59</v>
      </c>
      <c r="K53" s="160">
        <f>+[2]data1rev!I52</f>
        <v>10791.59</v>
      </c>
      <c r="L53" s="160">
        <f>+[2]data1rev!J52</f>
        <v>10821.156000000001</v>
      </c>
      <c r="M53" s="160">
        <f>+[2]data1rev!K52</f>
        <v>10791.59</v>
      </c>
      <c r="N53" s="160">
        <f>+[2]data1rev!L52</f>
        <v>10791.59</v>
      </c>
      <c r="O53" s="160">
        <f>+[2]data1rev!M52</f>
        <v>10275.620000000001</v>
      </c>
      <c r="P53" s="160">
        <f>+[2]data1rev!N52</f>
        <v>10129.415999999999</v>
      </c>
      <c r="Q53" s="160">
        <f>+[2]data1rev!O52</f>
        <v>10101.74</v>
      </c>
      <c r="R53" s="160">
        <f>+[2]data1rev!P52</f>
        <v>0</v>
      </c>
      <c r="S53" s="160">
        <f>+[2]data1rev!Q52</f>
        <v>0</v>
      </c>
      <c r="T53" s="160">
        <f>+[2]data1rev!R52</f>
        <v>0</v>
      </c>
      <c r="U53" s="160">
        <f>+[2]data1rev!S52</f>
        <v>0</v>
      </c>
      <c r="V53" s="160">
        <f>+[2]data1rev!T52</f>
        <v>0</v>
      </c>
      <c r="W53" s="160">
        <f>+[2]data1rev!U52</f>
        <v>0</v>
      </c>
      <c r="X53" s="160">
        <f>+[2]data1rev!V52</f>
        <v>0</v>
      </c>
      <c r="Y53" s="160">
        <f>+[2]data1rev!W52</f>
        <v>0</v>
      </c>
      <c r="Z53" s="160">
        <f>+[2]data1rev!X52</f>
        <v>0</v>
      </c>
      <c r="AA53" s="160">
        <f>+[2]data1rev!Y52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67834.148038794898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61"/>
      <c r="C54" s="160">
        <f>+[2]data1rev!A53</f>
        <v>21687.040000000001</v>
      </c>
      <c r="D54" s="160">
        <f>+[2]data1rev!B53</f>
        <v>15575.226000000001</v>
      </c>
      <c r="E54" s="160">
        <f>+[2]data1rev!C53</f>
        <v>13222.39</v>
      </c>
      <c r="F54" s="160">
        <f>+[2]data1rev!D53</f>
        <v>13061.89</v>
      </c>
      <c r="G54" s="160">
        <f>+[2]data1rev!E53</f>
        <v>13061.89</v>
      </c>
      <c r="H54" s="160">
        <f>+[2]data1rev!F53</f>
        <v>10821.156000000001</v>
      </c>
      <c r="I54" s="160">
        <f>+[2]data1rev!G53</f>
        <v>10791.59</v>
      </c>
      <c r="J54" s="160">
        <f>+[2]data1rev!H53</f>
        <v>10791.59</v>
      </c>
      <c r="K54" s="160">
        <f>+[2]data1rev!I53</f>
        <v>10791.59</v>
      </c>
      <c r="L54" s="160">
        <f>+[2]data1rev!J53</f>
        <v>10821.156000000001</v>
      </c>
      <c r="M54" s="160">
        <f>+[2]data1rev!K53</f>
        <v>10791.59</v>
      </c>
      <c r="N54" s="160">
        <f>+[2]data1rev!L53</f>
        <v>10791.59</v>
      </c>
      <c r="O54" s="160">
        <f>+[2]data1rev!M53</f>
        <v>10275.620000000001</v>
      </c>
      <c r="P54" s="160">
        <f>+[2]data1rev!N53</f>
        <v>10129.415999999999</v>
      </c>
      <c r="Q54" s="160">
        <f>+[2]data1rev!O53</f>
        <v>10101.74</v>
      </c>
      <c r="R54" s="160">
        <f>+[2]data1rev!P53</f>
        <v>0</v>
      </c>
      <c r="S54" s="160">
        <f>+[2]data1rev!Q53</f>
        <v>0</v>
      </c>
      <c r="T54" s="160">
        <f>+[2]data1rev!R53</f>
        <v>0</v>
      </c>
      <c r="U54" s="160">
        <f>+[2]data1rev!S53</f>
        <v>0</v>
      </c>
      <c r="V54" s="160">
        <f>+[2]data1rev!T53</f>
        <v>0</v>
      </c>
      <c r="W54" s="160">
        <f>+[2]data1rev!U53</f>
        <v>0</v>
      </c>
      <c r="X54" s="160">
        <f>+[2]data1rev!V53</f>
        <v>0</v>
      </c>
      <c r="Y54" s="160">
        <f>+[2]data1rev!W53</f>
        <v>0</v>
      </c>
      <c r="Z54" s="160">
        <f>+[2]data1rev!X53</f>
        <v>0</v>
      </c>
      <c r="AA54" s="160">
        <f>+[2]data1rev!Y53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67834.148038794898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61"/>
      <c r="C55" s="160">
        <f>+[2]data1rev!A54</f>
        <v>21687.040000000001</v>
      </c>
      <c r="D55" s="160">
        <f>+[2]data1rev!B54</f>
        <v>15575.226000000001</v>
      </c>
      <c r="E55" s="160">
        <f>+[2]data1rev!C54</f>
        <v>13222.39</v>
      </c>
      <c r="F55" s="160">
        <f>+[2]data1rev!D54</f>
        <v>13061.89</v>
      </c>
      <c r="G55" s="160">
        <f>+[2]data1rev!E54</f>
        <v>13061.89</v>
      </c>
      <c r="H55" s="160">
        <f>+[2]data1rev!F54</f>
        <v>10821.156000000001</v>
      </c>
      <c r="I55" s="160">
        <f>+[2]data1rev!G54</f>
        <v>10791.59</v>
      </c>
      <c r="J55" s="160">
        <f>+[2]data1rev!H54</f>
        <v>10791.59</v>
      </c>
      <c r="K55" s="160">
        <f>+[2]data1rev!I54</f>
        <v>10791.59</v>
      </c>
      <c r="L55" s="160">
        <f>+[2]data1rev!J54</f>
        <v>10821.156000000001</v>
      </c>
      <c r="M55" s="160">
        <f>+[2]data1rev!K54</f>
        <v>10791.59</v>
      </c>
      <c r="N55" s="160">
        <f>+[2]data1rev!L54</f>
        <v>10791.59</v>
      </c>
      <c r="O55" s="160">
        <f>+[2]data1rev!M54</f>
        <v>10275.620000000001</v>
      </c>
      <c r="P55" s="160">
        <f>+[2]data1rev!N54</f>
        <v>10129.415999999999</v>
      </c>
      <c r="Q55" s="160">
        <f>+[2]data1rev!O54</f>
        <v>10101.74</v>
      </c>
      <c r="R55" s="160">
        <f>+[2]data1rev!P54</f>
        <v>0</v>
      </c>
      <c r="S55" s="160">
        <f>+[2]data1rev!Q54</f>
        <v>0</v>
      </c>
      <c r="T55" s="160">
        <f>+[2]data1rev!R54</f>
        <v>0</v>
      </c>
      <c r="U55" s="160">
        <f>+[2]data1rev!S54</f>
        <v>0</v>
      </c>
      <c r="V55" s="160">
        <f>+[2]data1rev!T54</f>
        <v>0</v>
      </c>
      <c r="W55" s="160">
        <f>+[2]data1rev!U54</f>
        <v>0</v>
      </c>
      <c r="X55" s="160">
        <f>+[2]data1rev!V54</f>
        <v>0</v>
      </c>
      <c r="Y55" s="160">
        <f>+[2]data1rev!W54</f>
        <v>0</v>
      </c>
      <c r="Z55" s="160">
        <f>+[2]data1rev!X54</f>
        <v>0</v>
      </c>
      <c r="AA55" s="160">
        <f>+[2]data1rev!Y54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67834.148038794898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61"/>
      <c r="C56" s="160">
        <f>+[2]data1rev!A55</f>
        <v>21687.040000000001</v>
      </c>
      <c r="D56" s="160">
        <f>+[2]data1rev!B55</f>
        <v>15575.226000000001</v>
      </c>
      <c r="E56" s="160">
        <f>+[2]data1rev!C55</f>
        <v>13222.39</v>
      </c>
      <c r="F56" s="160">
        <f>+[2]data1rev!D55</f>
        <v>13061.89</v>
      </c>
      <c r="G56" s="160">
        <f>+[2]data1rev!E55</f>
        <v>13061.89</v>
      </c>
      <c r="H56" s="160">
        <f>+[2]data1rev!F55</f>
        <v>10821.156000000001</v>
      </c>
      <c r="I56" s="160">
        <f>+[2]data1rev!G55</f>
        <v>10791.59</v>
      </c>
      <c r="J56" s="160">
        <f>+[2]data1rev!H55</f>
        <v>10791.59</v>
      </c>
      <c r="K56" s="160">
        <f>+[2]data1rev!I55</f>
        <v>10791.59</v>
      </c>
      <c r="L56" s="160">
        <f>+[2]data1rev!J55</f>
        <v>10821.156000000001</v>
      </c>
      <c r="M56" s="160">
        <f>+[2]data1rev!K55</f>
        <v>10791.59</v>
      </c>
      <c r="N56" s="160">
        <f>+[2]data1rev!L55</f>
        <v>10791.59</v>
      </c>
      <c r="O56" s="160">
        <f>+[2]data1rev!M55</f>
        <v>10275.620000000001</v>
      </c>
      <c r="P56" s="160">
        <f>+[2]data1rev!N55</f>
        <v>10129.415999999999</v>
      </c>
      <c r="Q56" s="160">
        <f>+[2]data1rev!O55</f>
        <v>10101.74</v>
      </c>
      <c r="R56" s="160">
        <f>+[2]data1rev!P55</f>
        <v>0</v>
      </c>
      <c r="S56" s="160">
        <f>+[2]data1rev!Q55</f>
        <v>0</v>
      </c>
      <c r="T56" s="160">
        <f>+[2]data1rev!R55</f>
        <v>0</v>
      </c>
      <c r="U56" s="160">
        <f>+[2]data1rev!S55</f>
        <v>0</v>
      </c>
      <c r="V56" s="160">
        <f>+[2]data1rev!T55</f>
        <v>0</v>
      </c>
      <c r="W56" s="160">
        <f>+[2]data1rev!U55</f>
        <v>0</v>
      </c>
      <c r="X56" s="160">
        <f>+[2]data1rev!V55</f>
        <v>0</v>
      </c>
      <c r="Y56" s="160">
        <f>+[2]data1rev!W55</f>
        <v>0</v>
      </c>
      <c r="Z56" s="160">
        <f>+[2]data1rev!X55</f>
        <v>0</v>
      </c>
      <c r="AA56" s="160">
        <f>+[2]data1rev!Y55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67834.148038794898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61"/>
      <c r="C57" s="160">
        <f>+[2]data1rev!A56</f>
        <v>21687.040000000001</v>
      </c>
      <c r="D57" s="160">
        <f>+[2]data1rev!B56</f>
        <v>15575.226000000001</v>
      </c>
      <c r="E57" s="160">
        <f>+[2]data1rev!C56</f>
        <v>13222.39</v>
      </c>
      <c r="F57" s="160">
        <f>+[2]data1rev!D56</f>
        <v>13061.89</v>
      </c>
      <c r="G57" s="160">
        <f>+[2]data1rev!E56</f>
        <v>13061.89</v>
      </c>
      <c r="H57" s="160">
        <f>+[2]data1rev!F56</f>
        <v>10821.156000000001</v>
      </c>
      <c r="I57" s="160">
        <f>+[2]data1rev!G56</f>
        <v>10791.59</v>
      </c>
      <c r="J57" s="160">
        <f>+[2]data1rev!H56</f>
        <v>10791.59</v>
      </c>
      <c r="K57" s="160">
        <f>+[2]data1rev!I56</f>
        <v>10791.59</v>
      </c>
      <c r="L57" s="160">
        <f>+[2]data1rev!J56</f>
        <v>10821.156000000001</v>
      </c>
      <c r="M57" s="160">
        <f>+[2]data1rev!K56</f>
        <v>10791.59</v>
      </c>
      <c r="N57" s="160">
        <f>+[2]data1rev!L56</f>
        <v>10791.59</v>
      </c>
      <c r="O57" s="160">
        <f>+[2]data1rev!M56</f>
        <v>10275.620000000001</v>
      </c>
      <c r="P57" s="160">
        <f>+[2]data1rev!N56</f>
        <v>10129.415999999999</v>
      </c>
      <c r="Q57" s="160">
        <f>+[2]data1rev!O56</f>
        <v>10101.74</v>
      </c>
      <c r="R57" s="160">
        <f>+[2]data1rev!P56</f>
        <v>0</v>
      </c>
      <c r="S57" s="160">
        <f>+[2]data1rev!Q56</f>
        <v>0</v>
      </c>
      <c r="T57" s="160">
        <f>+[2]data1rev!R56</f>
        <v>0</v>
      </c>
      <c r="U57" s="160">
        <f>+[2]data1rev!S56</f>
        <v>0</v>
      </c>
      <c r="V57" s="160">
        <f>+[2]data1rev!T56</f>
        <v>0</v>
      </c>
      <c r="W57" s="160">
        <f>+[2]data1rev!U56</f>
        <v>0</v>
      </c>
      <c r="X57" s="160">
        <f>+[2]data1rev!V56</f>
        <v>0</v>
      </c>
      <c r="Y57" s="160">
        <f>+[2]data1rev!W56</f>
        <v>0</v>
      </c>
      <c r="Z57" s="160">
        <f>+[2]data1rev!X56</f>
        <v>0</v>
      </c>
      <c r="AA57" s="160">
        <f>+[2]data1rev!Y56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67834.148038794898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61"/>
      <c r="C58" s="160">
        <f>+[2]data1rev!A57</f>
        <v>21687.040000000001</v>
      </c>
      <c r="D58" s="160">
        <f>+[2]data1rev!B57</f>
        <v>15575.226000000001</v>
      </c>
      <c r="E58" s="160">
        <f>+[2]data1rev!C57</f>
        <v>13222.39</v>
      </c>
      <c r="F58" s="160">
        <f>+[2]data1rev!D57</f>
        <v>13061.89</v>
      </c>
      <c r="G58" s="160">
        <f>+[2]data1rev!E57</f>
        <v>13061.89</v>
      </c>
      <c r="H58" s="160">
        <f>+[2]data1rev!F57</f>
        <v>10821.156000000001</v>
      </c>
      <c r="I58" s="160">
        <f>+[2]data1rev!G57</f>
        <v>10791.59</v>
      </c>
      <c r="J58" s="160">
        <f>+[2]data1rev!H57</f>
        <v>10791.59</v>
      </c>
      <c r="K58" s="160">
        <f>+[2]data1rev!I57</f>
        <v>10791.59</v>
      </c>
      <c r="L58" s="160">
        <f>+[2]data1rev!J57</f>
        <v>10821.156000000001</v>
      </c>
      <c r="M58" s="160">
        <f>+[2]data1rev!K57</f>
        <v>10791.59</v>
      </c>
      <c r="N58" s="160">
        <f>+[2]data1rev!L57</f>
        <v>10791.59</v>
      </c>
      <c r="O58" s="160">
        <f>+[2]data1rev!M57</f>
        <v>10275.620000000001</v>
      </c>
      <c r="P58" s="160">
        <f>+[2]data1rev!N57</f>
        <v>10129.415999999999</v>
      </c>
      <c r="Q58" s="160">
        <f>+[2]data1rev!O57</f>
        <v>10101.74</v>
      </c>
      <c r="R58" s="160">
        <f>+[2]data1rev!P57</f>
        <v>0</v>
      </c>
      <c r="S58" s="160">
        <f>+[2]data1rev!Q57</f>
        <v>0</v>
      </c>
      <c r="T58" s="160">
        <f>+[2]data1rev!R57</f>
        <v>0</v>
      </c>
      <c r="U58" s="160">
        <f>+[2]data1rev!S57</f>
        <v>0</v>
      </c>
      <c r="V58" s="160">
        <f>+[2]data1rev!T57</f>
        <v>0</v>
      </c>
      <c r="W58" s="160">
        <f>+[2]data1rev!U57</f>
        <v>0</v>
      </c>
      <c r="X58" s="160">
        <f>+[2]data1rev!V57</f>
        <v>0</v>
      </c>
      <c r="Y58" s="160">
        <f>+[2]data1rev!W57</f>
        <v>0</v>
      </c>
      <c r="Z58" s="160">
        <f>+[2]data1rev!X57</f>
        <v>0</v>
      </c>
      <c r="AA58" s="160">
        <f>+[2]data1rev!Y57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67834.148038794898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61"/>
      <c r="C59" s="160">
        <f>+[2]data1rev!A58</f>
        <v>21687.040000000001</v>
      </c>
      <c r="D59" s="160">
        <f>+[2]data1rev!B58</f>
        <v>15575.226000000001</v>
      </c>
      <c r="E59" s="160">
        <f>+[2]data1rev!C58</f>
        <v>13222.39</v>
      </c>
      <c r="F59" s="160">
        <f>+[2]data1rev!D58</f>
        <v>13061.89</v>
      </c>
      <c r="G59" s="160">
        <f>+[2]data1rev!E58</f>
        <v>13061.89</v>
      </c>
      <c r="H59" s="160">
        <f>+[2]data1rev!F58</f>
        <v>10821.156000000001</v>
      </c>
      <c r="I59" s="160">
        <f>+[2]data1rev!G58</f>
        <v>10791.59</v>
      </c>
      <c r="J59" s="160">
        <f>+[2]data1rev!H58</f>
        <v>10791.59</v>
      </c>
      <c r="K59" s="160">
        <f>+[2]data1rev!I58</f>
        <v>10791.59</v>
      </c>
      <c r="L59" s="160">
        <f>+[2]data1rev!J58</f>
        <v>10821.156000000001</v>
      </c>
      <c r="M59" s="160">
        <f>+[2]data1rev!K58</f>
        <v>10791.59</v>
      </c>
      <c r="N59" s="160">
        <f>+[2]data1rev!L58</f>
        <v>10791.59</v>
      </c>
      <c r="O59" s="160">
        <f>+[2]data1rev!M58</f>
        <v>10275.620000000001</v>
      </c>
      <c r="P59" s="160">
        <f>+[2]data1rev!N58</f>
        <v>10129.415999999999</v>
      </c>
      <c r="Q59" s="160">
        <f>+[2]data1rev!O58</f>
        <v>10101.74</v>
      </c>
      <c r="R59" s="160">
        <f>+[2]data1rev!P58</f>
        <v>0</v>
      </c>
      <c r="S59" s="160">
        <f>+[2]data1rev!Q58</f>
        <v>0</v>
      </c>
      <c r="T59" s="160">
        <f>+[2]data1rev!R58</f>
        <v>0</v>
      </c>
      <c r="U59" s="160">
        <f>+[2]data1rev!S58</f>
        <v>0</v>
      </c>
      <c r="V59" s="160">
        <f>+[2]data1rev!T58</f>
        <v>0</v>
      </c>
      <c r="W59" s="160">
        <f>+[2]data1rev!U58</f>
        <v>0</v>
      </c>
      <c r="X59" s="160">
        <f>+[2]data1rev!V58</f>
        <v>0</v>
      </c>
      <c r="Y59" s="160">
        <f>+[2]data1rev!W58</f>
        <v>0</v>
      </c>
      <c r="Z59" s="160">
        <f>+[2]data1rev!X58</f>
        <v>0</v>
      </c>
      <c r="AA59" s="160">
        <f>+[2]data1rev!Y58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67834.148038794898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61"/>
      <c r="C60" s="160">
        <f>+[2]data1rev!A59</f>
        <v>21687.040000000001</v>
      </c>
      <c r="D60" s="160">
        <f>+[2]data1rev!B59</f>
        <v>15575.226000000001</v>
      </c>
      <c r="E60" s="160">
        <f>+[2]data1rev!C59</f>
        <v>13222.39</v>
      </c>
      <c r="F60" s="160">
        <f>+[2]data1rev!D59</f>
        <v>13061.89</v>
      </c>
      <c r="G60" s="160">
        <f>+[2]data1rev!E59</f>
        <v>13061.89</v>
      </c>
      <c r="H60" s="160">
        <f>+[2]data1rev!F59</f>
        <v>10821.156000000001</v>
      </c>
      <c r="I60" s="160">
        <f>+[2]data1rev!G59</f>
        <v>10791.59</v>
      </c>
      <c r="J60" s="160">
        <f>+[2]data1rev!H59</f>
        <v>10791.59</v>
      </c>
      <c r="K60" s="160">
        <f>+[2]data1rev!I59</f>
        <v>10791.59</v>
      </c>
      <c r="L60" s="160">
        <f>+[2]data1rev!J59</f>
        <v>10821.156000000001</v>
      </c>
      <c r="M60" s="160">
        <f>+[2]data1rev!K59</f>
        <v>10791.59</v>
      </c>
      <c r="N60" s="160">
        <f>+[2]data1rev!L59</f>
        <v>10791.59</v>
      </c>
      <c r="O60" s="160">
        <f>+[2]data1rev!M59</f>
        <v>10275.620000000001</v>
      </c>
      <c r="P60" s="160">
        <f>+[2]data1rev!N59</f>
        <v>10129.415999999999</v>
      </c>
      <c r="Q60" s="160">
        <f>+[2]data1rev!O59</f>
        <v>10101.74</v>
      </c>
      <c r="R60" s="160">
        <f>+[2]data1rev!P59</f>
        <v>0</v>
      </c>
      <c r="S60" s="160">
        <f>+[2]data1rev!Q59</f>
        <v>0</v>
      </c>
      <c r="T60" s="160">
        <f>+[2]data1rev!R59</f>
        <v>0</v>
      </c>
      <c r="U60" s="160">
        <f>+[2]data1rev!S59</f>
        <v>0</v>
      </c>
      <c r="V60" s="160">
        <f>+[2]data1rev!T59</f>
        <v>0</v>
      </c>
      <c r="W60" s="160">
        <f>+[2]data1rev!U59</f>
        <v>0</v>
      </c>
      <c r="X60" s="160">
        <f>+[2]data1rev!V59</f>
        <v>0</v>
      </c>
      <c r="Y60" s="160">
        <f>+[2]data1rev!W59</f>
        <v>0</v>
      </c>
      <c r="Z60" s="160">
        <f>+[2]data1rev!X59</f>
        <v>0</v>
      </c>
      <c r="AA60" s="160">
        <f>+[2]data1rev!Y59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67834.148038794898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61"/>
      <c r="C61" s="160">
        <f>+[2]data1rev!A60</f>
        <v>21687.040000000001</v>
      </c>
      <c r="D61" s="160">
        <f>+[2]data1rev!B60</f>
        <v>15575.226000000001</v>
      </c>
      <c r="E61" s="160">
        <f>+[2]data1rev!C60</f>
        <v>13222.39</v>
      </c>
      <c r="F61" s="160">
        <f>+[2]data1rev!D60</f>
        <v>13061.89</v>
      </c>
      <c r="G61" s="160">
        <f>+[2]data1rev!E60</f>
        <v>13061.89</v>
      </c>
      <c r="H61" s="160">
        <f>+[2]data1rev!F60</f>
        <v>10821.156000000001</v>
      </c>
      <c r="I61" s="160">
        <f>+[2]data1rev!G60</f>
        <v>10791.59</v>
      </c>
      <c r="J61" s="160">
        <f>+[2]data1rev!H60</f>
        <v>10791.59</v>
      </c>
      <c r="K61" s="160">
        <f>+[2]data1rev!I60</f>
        <v>10791.59</v>
      </c>
      <c r="L61" s="160">
        <f>+[2]data1rev!J60</f>
        <v>10821.156000000001</v>
      </c>
      <c r="M61" s="160">
        <f>+[2]data1rev!K60</f>
        <v>10791.59</v>
      </c>
      <c r="N61" s="160">
        <f>+[2]data1rev!L60</f>
        <v>10791.59</v>
      </c>
      <c r="O61" s="160">
        <f>+[2]data1rev!M60</f>
        <v>10275.620000000001</v>
      </c>
      <c r="P61" s="160">
        <f>+[2]data1rev!N60</f>
        <v>10129.415999999999</v>
      </c>
      <c r="Q61" s="160">
        <f>+[2]data1rev!O60</f>
        <v>10101.74</v>
      </c>
      <c r="R61" s="160">
        <f>+[2]data1rev!P60</f>
        <v>0</v>
      </c>
      <c r="S61" s="160">
        <f>+[2]data1rev!Q60</f>
        <v>0</v>
      </c>
      <c r="T61" s="160">
        <f>+[2]data1rev!R60</f>
        <v>0</v>
      </c>
      <c r="U61" s="160">
        <f>+[2]data1rev!S60</f>
        <v>0</v>
      </c>
      <c r="V61" s="160">
        <f>+[2]data1rev!T60</f>
        <v>0</v>
      </c>
      <c r="W61" s="160">
        <f>+[2]data1rev!U60</f>
        <v>0</v>
      </c>
      <c r="X61" s="160">
        <f>+[2]data1rev!V60</f>
        <v>0</v>
      </c>
      <c r="Y61" s="160">
        <f>+[2]data1rev!W60</f>
        <v>0</v>
      </c>
      <c r="Z61" s="160">
        <f>+[2]data1rev!X60</f>
        <v>0</v>
      </c>
      <c r="AA61" s="160">
        <f>+[2]data1rev!Y60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67834.148038794898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61"/>
      <c r="C62" s="160">
        <f>+[2]data1rev!A61</f>
        <v>21687.040000000001</v>
      </c>
      <c r="D62" s="160">
        <f>+[2]data1rev!B61</f>
        <v>15575.226000000001</v>
      </c>
      <c r="E62" s="160">
        <f>+[2]data1rev!C61</f>
        <v>13222.39</v>
      </c>
      <c r="F62" s="160">
        <f>+[2]data1rev!D61</f>
        <v>13061.89</v>
      </c>
      <c r="G62" s="160">
        <f>+[2]data1rev!E61</f>
        <v>13061.89</v>
      </c>
      <c r="H62" s="160">
        <f>+[2]data1rev!F61</f>
        <v>10821.156000000001</v>
      </c>
      <c r="I62" s="160">
        <f>+[2]data1rev!G61</f>
        <v>10791.59</v>
      </c>
      <c r="J62" s="160">
        <f>+[2]data1rev!H61</f>
        <v>10791.59</v>
      </c>
      <c r="K62" s="160">
        <f>+[2]data1rev!I61</f>
        <v>10791.59</v>
      </c>
      <c r="L62" s="160">
        <f>+[2]data1rev!J61</f>
        <v>10821.156000000001</v>
      </c>
      <c r="M62" s="160">
        <f>+[2]data1rev!K61</f>
        <v>10791.59</v>
      </c>
      <c r="N62" s="160">
        <f>+[2]data1rev!L61</f>
        <v>10791.59</v>
      </c>
      <c r="O62" s="160">
        <f>+[2]data1rev!M61</f>
        <v>10275.620000000001</v>
      </c>
      <c r="P62" s="160">
        <f>+[2]data1rev!N61</f>
        <v>10129.415999999999</v>
      </c>
      <c r="Q62" s="160">
        <f>+[2]data1rev!O61</f>
        <v>10101.74</v>
      </c>
      <c r="R62" s="160">
        <f>+[2]data1rev!P61</f>
        <v>0</v>
      </c>
      <c r="S62" s="160">
        <f>+[2]data1rev!Q61</f>
        <v>0</v>
      </c>
      <c r="T62" s="160">
        <f>+[2]data1rev!R61</f>
        <v>0</v>
      </c>
      <c r="U62" s="160">
        <f>+[2]data1rev!S61</f>
        <v>0</v>
      </c>
      <c r="V62" s="160">
        <f>+[2]data1rev!T61</f>
        <v>0</v>
      </c>
      <c r="W62" s="160">
        <f>+[2]data1rev!U61</f>
        <v>0</v>
      </c>
      <c r="X62" s="160">
        <f>+[2]data1rev!V61</f>
        <v>0</v>
      </c>
      <c r="Y62" s="160">
        <f>+[2]data1rev!W61</f>
        <v>0</v>
      </c>
      <c r="Z62" s="160">
        <f>+[2]data1rev!X61</f>
        <v>0</v>
      </c>
      <c r="AA62" s="160">
        <f>+[2]data1rev!Y61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67834.148038794898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61"/>
      <c r="C63" s="160">
        <f>+[2]data1rev!A62</f>
        <v>21687.040000000001</v>
      </c>
      <c r="D63" s="160">
        <f>+[2]data1rev!B62</f>
        <v>15575.226000000001</v>
      </c>
      <c r="E63" s="160">
        <f>+[2]data1rev!C62</f>
        <v>13222.39</v>
      </c>
      <c r="F63" s="160">
        <f>+[2]data1rev!D62</f>
        <v>13061.89</v>
      </c>
      <c r="G63" s="160">
        <f>+[2]data1rev!E62</f>
        <v>13061.89</v>
      </c>
      <c r="H63" s="160">
        <f>+[2]data1rev!F62</f>
        <v>10821.156000000001</v>
      </c>
      <c r="I63" s="160">
        <f>+[2]data1rev!G62</f>
        <v>10791.59</v>
      </c>
      <c r="J63" s="160">
        <f>+[2]data1rev!H62</f>
        <v>10791.59</v>
      </c>
      <c r="K63" s="160">
        <f>+[2]data1rev!I62</f>
        <v>10791.59</v>
      </c>
      <c r="L63" s="160">
        <f>+[2]data1rev!J62</f>
        <v>10821.156000000001</v>
      </c>
      <c r="M63" s="160">
        <f>+[2]data1rev!K62</f>
        <v>10791.59</v>
      </c>
      <c r="N63" s="160">
        <f>+[2]data1rev!L62</f>
        <v>10791.59</v>
      </c>
      <c r="O63" s="160">
        <f>+[2]data1rev!M62</f>
        <v>10275.620000000001</v>
      </c>
      <c r="P63" s="160">
        <f>+[2]data1rev!N62</f>
        <v>10129.415999999999</v>
      </c>
      <c r="Q63" s="160">
        <f>+[2]data1rev!O62</f>
        <v>10101.74</v>
      </c>
      <c r="R63" s="160">
        <f>+[2]data1rev!P62</f>
        <v>0</v>
      </c>
      <c r="S63" s="160">
        <f>+[2]data1rev!Q62</f>
        <v>0</v>
      </c>
      <c r="T63" s="160">
        <f>+[2]data1rev!R62</f>
        <v>0</v>
      </c>
      <c r="U63" s="160">
        <f>+[2]data1rev!S62</f>
        <v>0</v>
      </c>
      <c r="V63" s="160">
        <f>+[2]data1rev!T62</f>
        <v>0</v>
      </c>
      <c r="W63" s="160">
        <f>+[2]data1rev!U62</f>
        <v>0</v>
      </c>
      <c r="X63" s="160">
        <f>+[2]data1rev!V62</f>
        <v>0</v>
      </c>
      <c r="Y63" s="160">
        <f>+[2]data1rev!W62</f>
        <v>0</v>
      </c>
      <c r="Z63" s="160">
        <f>+[2]data1rev!X62</f>
        <v>0</v>
      </c>
      <c r="AA63" s="160">
        <f>+[2]data1rev!Y62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67834.148038794898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61"/>
      <c r="C64" s="160">
        <f>+[2]data1rev!A63</f>
        <v>21687.040000000001</v>
      </c>
      <c r="D64" s="160">
        <f>+[2]data1rev!B63</f>
        <v>15575.226000000001</v>
      </c>
      <c r="E64" s="160">
        <f>+[2]data1rev!C63</f>
        <v>13222.39</v>
      </c>
      <c r="F64" s="160">
        <f>+[2]data1rev!D63</f>
        <v>13061.89</v>
      </c>
      <c r="G64" s="160">
        <f>+[2]data1rev!E63</f>
        <v>13061.89</v>
      </c>
      <c r="H64" s="160">
        <f>+[2]data1rev!F63</f>
        <v>10821.156000000001</v>
      </c>
      <c r="I64" s="160">
        <f>+[2]data1rev!G63</f>
        <v>10791.59</v>
      </c>
      <c r="J64" s="160">
        <f>+[2]data1rev!H63</f>
        <v>10791.59</v>
      </c>
      <c r="K64" s="160">
        <f>+[2]data1rev!I63</f>
        <v>10791.59</v>
      </c>
      <c r="L64" s="160">
        <f>+[2]data1rev!J63</f>
        <v>10821.156000000001</v>
      </c>
      <c r="M64" s="160">
        <f>+[2]data1rev!K63</f>
        <v>10791.59</v>
      </c>
      <c r="N64" s="160">
        <f>+[2]data1rev!L63</f>
        <v>10791.59</v>
      </c>
      <c r="O64" s="160">
        <f>+[2]data1rev!M63</f>
        <v>10275.620000000001</v>
      </c>
      <c r="P64" s="160">
        <f>+[2]data1rev!N63</f>
        <v>10129.415999999999</v>
      </c>
      <c r="Q64" s="160">
        <f>+[2]data1rev!O63</f>
        <v>10101.74</v>
      </c>
      <c r="R64" s="160">
        <f>+[2]data1rev!P63</f>
        <v>0</v>
      </c>
      <c r="S64" s="160">
        <f>+[2]data1rev!Q63</f>
        <v>0</v>
      </c>
      <c r="T64" s="160">
        <f>+[2]data1rev!R63</f>
        <v>0</v>
      </c>
      <c r="U64" s="160">
        <f>+[2]data1rev!S63</f>
        <v>0</v>
      </c>
      <c r="V64" s="160">
        <f>+[2]data1rev!T63</f>
        <v>0</v>
      </c>
      <c r="W64" s="160">
        <f>+[2]data1rev!U63</f>
        <v>0</v>
      </c>
      <c r="X64" s="160">
        <f>+[2]data1rev!V63</f>
        <v>0</v>
      </c>
      <c r="Y64" s="160">
        <f>+[2]data1rev!W63</f>
        <v>0</v>
      </c>
      <c r="Z64" s="160">
        <f>+[2]data1rev!X63</f>
        <v>0</v>
      </c>
      <c r="AA64" s="160">
        <f>+[2]data1rev!Y63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67834.148038794898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61"/>
      <c r="C65" s="160">
        <f>+[2]data1rev!A64</f>
        <v>21687.040000000001</v>
      </c>
      <c r="D65" s="160">
        <f>+[2]data1rev!B64</f>
        <v>15575.226000000001</v>
      </c>
      <c r="E65" s="160">
        <f>+[2]data1rev!C64</f>
        <v>13222.39</v>
      </c>
      <c r="F65" s="160">
        <f>+[2]data1rev!D64</f>
        <v>13061.89</v>
      </c>
      <c r="G65" s="160">
        <f>+[2]data1rev!E64</f>
        <v>13061.89</v>
      </c>
      <c r="H65" s="160">
        <f>+[2]data1rev!F64</f>
        <v>10821.156000000001</v>
      </c>
      <c r="I65" s="160">
        <f>+[2]data1rev!G64</f>
        <v>10791.59</v>
      </c>
      <c r="J65" s="160">
        <f>+[2]data1rev!H64</f>
        <v>10791.59</v>
      </c>
      <c r="K65" s="160">
        <f>+[2]data1rev!I64</f>
        <v>10791.59</v>
      </c>
      <c r="L65" s="160">
        <f>+[2]data1rev!J64</f>
        <v>10821.156000000001</v>
      </c>
      <c r="M65" s="160">
        <f>+[2]data1rev!K64</f>
        <v>10791.59</v>
      </c>
      <c r="N65" s="160">
        <f>+[2]data1rev!L64</f>
        <v>10791.59</v>
      </c>
      <c r="O65" s="160">
        <f>+[2]data1rev!M64</f>
        <v>10275.620000000001</v>
      </c>
      <c r="P65" s="160">
        <f>+[2]data1rev!N64</f>
        <v>10129.415999999999</v>
      </c>
      <c r="Q65" s="160">
        <f>+[2]data1rev!O64</f>
        <v>10101.74</v>
      </c>
      <c r="R65" s="160">
        <f>+[2]data1rev!P64</f>
        <v>0</v>
      </c>
      <c r="S65" s="160">
        <f>+[2]data1rev!Q64</f>
        <v>0</v>
      </c>
      <c r="T65" s="160">
        <f>+[2]data1rev!R64</f>
        <v>0</v>
      </c>
      <c r="U65" s="160">
        <f>+[2]data1rev!S64</f>
        <v>0</v>
      </c>
      <c r="V65" s="160">
        <f>+[2]data1rev!T64</f>
        <v>0</v>
      </c>
      <c r="W65" s="160">
        <f>+[2]data1rev!U64</f>
        <v>0</v>
      </c>
      <c r="X65" s="160">
        <f>+[2]data1rev!V64</f>
        <v>0</v>
      </c>
      <c r="Y65" s="160">
        <f>+[2]data1rev!W64</f>
        <v>0</v>
      </c>
      <c r="Z65" s="160">
        <f>+[2]data1rev!X64</f>
        <v>0</v>
      </c>
      <c r="AA65" s="160">
        <f>+[2]data1rev!Y64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67834.148038794898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61"/>
      <c r="C66" s="160">
        <f>+[2]data1rev!A65</f>
        <v>21687.040000000001</v>
      </c>
      <c r="D66" s="160">
        <f>+[2]data1rev!B65</f>
        <v>15575.226000000001</v>
      </c>
      <c r="E66" s="160">
        <f>+[2]data1rev!C65</f>
        <v>13222.39</v>
      </c>
      <c r="F66" s="160">
        <f>+[2]data1rev!D65</f>
        <v>13061.89</v>
      </c>
      <c r="G66" s="160">
        <f>+[2]data1rev!E65</f>
        <v>13061.89</v>
      </c>
      <c r="H66" s="160">
        <f>+[2]data1rev!F65</f>
        <v>10821.156000000001</v>
      </c>
      <c r="I66" s="160">
        <f>+[2]data1rev!G65</f>
        <v>10791.59</v>
      </c>
      <c r="J66" s="160">
        <f>+[2]data1rev!H65</f>
        <v>10791.59</v>
      </c>
      <c r="K66" s="160">
        <f>+[2]data1rev!I65</f>
        <v>10791.59</v>
      </c>
      <c r="L66" s="160">
        <f>+[2]data1rev!J65</f>
        <v>10821.156000000001</v>
      </c>
      <c r="M66" s="160">
        <f>+[2]data1rev!K65</f>
        <v>10791.59</v>
      </c>
      <c r="N66" s="160">
        <f>+[2]data1rev!L65</f>
        <v>10791.59</v>
      </c>
      <c r="O66" s="160">
        <f>+[2]data1rev!M65</f>
        <v>10275.620000000001</v>
      </c>
      <c r="P66" s="160">
        <f>+[2]data1rev!N65</f>
        <v>10129.415999999999</v>
      </c>
      <c r="Q66" s="160">
        <f>+[2]data1rev!O65</f>
        <v>10101.74</v>
      </c>
      <c r="R66" s="160">
        <f>+[2]data1rev!P65</f>
        <v>0</v>
      </c>
      <c r="S66" s="160">
        <f>+[2]data1rev!Q65</f>
        <v>0</v>
      </c>
      <c r="T66" s="160">
        <f>+[2]data1rev!R65</f>
        <v>0</v>
      </c>
      <c r="U66" s="160">
        <f>+[2]data1rev!S65</f>
        <v>0</v>
      </c>
      <c r="V66" s="160">
        <f>+[2]data1rev!T65</f>
        <v>0</v>
      </c>
      <c r="W66" s="160">
        <f>+[2]data1rev!U65</f>
        <v>0</v>
      </c>
      <c r="X66" s="160">
        <f>+[2]data1rev!V65</f>
        <v>0</v>
      </c>
      <c r="Y66" s="160">
        <f>+[2]data1rev!W65</f>
        <v>0</v>
      </c>
      <c r="Z66" s="160">
        <f>+[2]data1rev!X65</f>
        <v>0</v>
      </c>
      <c r="AA66" s="160">
        <f>+[2]data1rev!Y65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67834.148038794898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61"/>
      <c r="C67" s="160">
        <f>+[2]data1rev!A66</f>
        <v>21687.040000000001</v>
      </c>
      <c r="D67" s="160">
        <f>+[2]data1rev!B66</f>
        <v>15575.226000000001</v>
      </c>
      <c r="E67" s="160">
        <f>+[2]data1rev!C66</f>
        <v>13222.39</v>
      </c>
      <c r="F67" s="160">
        <f>+[2]data1rev!D66</f>
        <v>13061.89</v>
      </c>
      <c r="G67" s="160">
        <f>+[2]data1rev!E66</f>
        <v>13061.89</v>
      </c>
      <c r="H67" s="160">
        <f>+[2]data1rev!F66</f>
        <v>10821.156000000001</v>
      </c>
      <c r="I67" s="160">
        <f>+[2]data1rev!G66</f>
        <v>10791.59</v>
      </c>
      <c r="J67" s="160">
        <f>+[2]data1rev!H66</f>
        <v>10791.59</v>
      </c>
      <c r="K67" s="160">
        <f>+[2]data1rev!I66</f>
        <v>10791.59</v>
      </c>
      <c r="L67" s="160">
        <f>+[2]data1rev!J66</f>
        <v>10821.156000000001</v>
      </c>
      <c r="M67" s="160">
        <f>+[2]data1rev!K66</f>
        <v>10791.59</v>
      </c>
      <c r="N67" s="160">
        <f>+[2]data1rev!L66</f>
        <v>10791.59</v>
      </c>
      <c r="O67" s="160">
        <f>+[2]data1rev!M66</f>
        <v>10275.620000000001</v>
      </c>
      <c r="P67" s="160">
        <f>+[2]data1rev!N66</f>
        <v>10129.415999999999</v>
      </c>
      <c r="Q67" s="160">
        <f>+[2]data1rev!O66</f>
        <v>10101.74</v>
      </c>
      <c r="R67" s="160">
        <f>+[2]data1rev!P66</f>
        <v>0</v>
      </c>
      <c r="S67" s="160">
        <f>+[2]data1rev!Q66</f>
        <v>0</v>
      </c>
      <c r="T67" s="160">
        <f>+[2]data1rev!R66</f>
        <v>0</v>
      </c>
      <c r="U67" s="160">
        <f>+[2]data1rev!S66</f>
        <v>0</v>
      </c>
      <c r="V67" s="160">
        <f>+[2]data1rev!T66</f>
        <v>0</v>
      </c>
      <c r="W67" s="160">
        <f>+[2]data1rev!U66</f>
        <v>0</v>
      </c>
      <c r="X67" s="160">
        <f>+[2]data1rev!V66</f>
        <v>0</v>
      </c>
      <c r="Y67" s="160">
        <f>+[2]data1rev!W66</f>
        <v>0</v>
      </c>
      <c r="Z67" s="160">
        <f>+[2]data1rev!X66</f>
        <v>0</v>
      </c>
      <c r="AA67" s="160">
        <f>+[2]data1rev!Y66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67834.148038794898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61"/>
      <c r="C68" s="160">
        <f>+[2]data1rev!A67</f>
        <v>21687.040000000001</v>
      </c>
      <c r="D68" s="160">
        <f>+[2]data1rev!B67</f>
        <v>15575.226000000001</v>
      </c>
      <c r="E68" s="160">
        <f>+[2]data1rev!C67</f>
        <v>13222.39</v>
      </c>
      <c r="F68" s="160">
        <f>+[2]data1rev!D67</f>
        <v>13061.89</v>
      </c>
      <c r="G68" s="160">
        <f>+[2]data1rev!E67</f>
        <v>13061.89</v>
      </c>
      <c r="H68" s="160">
        <f>+[2]data1rev!F67</f>
        <v>10821.156000000001</v>
      </c>
      <c r="I68" s="160">
        <f>+[2]data1rev!G67</f>
        <v>10791.59</v>
      </c>
      <c r="J68" s="160">
        <f>+[2]data1rev!H67</f>
        <v>10791.59</v>
      </c>
      <c r="K68" s="160">
        <f>+[2]data1rev!I67</f>
        <v>10791.59</v>
      </c>
      <c r="L68" s="160">
        <f>+[2]data1rev!J67</f>
        <v>10821.156000000001</v>
      </c>
      <c r="M68" s="160">
        <f>+[2]data1rev!K67</f>
        <v>10791.59</v>
      </c>
      <c r="N68" s="160">
        <f>+[2]data1rev!L67</f>
        <v>10791.59</v>
      </c>
      <c r="O68" s="160">
        <f>+[2]data1rev!M67</f>
        <v>10275.620000000001</v>
      </c>
      <c r="P68" s="160">
        <f>+[2]data1rev!N67</f>
        <v>10129.415999999999</v>
      </c>
      <c r="Q68" s="160">
        <f>+[2]data1rev!O67</f>
        <v>10101.74</v>
      </c>
      <c r="R68" s="160">
        <f>+[2]data1rev!P67</f>
        <v>0</v>
      </c>
      <c r="S68" s="160">
        <f>+[2]data1rev!Q67</f>
        <v>0</v>
      </c>
      <c r="T68" s="160">
        <f>+[2]data1rev!R67</f>
        <v>0</v>
      </c>
      <c r="U68" s="160">
        <f>+[2]data1rev!S67</f>
        <v>0</v>
      </c>
      <c r="V68" s="160">
        <f>+[2]data1rev!T67</f>
        <v>0</v>
      </c>
      <c r="W68" s="160">
        <f>+[2]data1rev!U67</f>
        <v>0</v>
      </c>
      <c r="X68" s="160">
        <f>+[2]data1rev!V67</f>
        <v>0</v>
      </c>
      <c r="Y68" s="160">
        <f>+[2]data1rev!W67</f>
        <v>0</v>
      </c>
      <c r="Z68" s="160">
        <f>+[2]data1rev!X67</f>
        <v>0</v>
      </c>
      <c r="AA68" s="160">
        <f>+[2]data1rev!Y67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67834.148038794898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61"/>
      <c r="C69" s="160">
        <f>+[2]data1rev!A68</f>
        <v>21687.040000000001</v>
      </c>
      <c r="D69" s="160">
        <f>+[2]data1rev!B68</f>
        <v>15575.226000000001</v>
      </c>
      <c r="E69" s="160">
        <f>+[2]data1rev!C68</f>
        <v>13222.39</v>
      </c>
      <c r="F69" s="160">
        <f>+[2]data1rev!D68</f>
        <v>13061.89</v>
      </c>
      <c r="G69" s="160">
        <f>+[2]data1rev!E68</f>
        <v>13061.89</v>
      </c>
      <c r="H69" s="160">
        <f>+[2]data1rev!F68</f>
        <v>10821.156000000001</v>
      </c>
      <c r="I69" s="160">
        <f>+[2]data1rev!G68</f>
        <v>10791.59</v>
      </c>
      <c r="J69" s="160">
        <f>+[2]data1rev!H68</f>
        <v>10791.59</v>
      </c>
      <c r="K69" s="160">
        <f>+[2]data1rev!I68</f>
        <v>10791.59</v>
      </c>
      <c r="L69" s="160">
        <f>+[2]data1rev!J68</f>
        <v>10821.156000000001</v>
      </c>
      <c r="M69" s="160">
        <f>+[2]data1rev!K68</f>
        <v>10791.59</v>
      </c>
      <c r="N69" s="160">
        <f>+[2]data1rev!L68</f>
        <v>10791.59</v>
      </c>
      <c r="O69" s="160">
        <f>+[2]data1rev!M68</f>
        <v>10275.620000000001</v>
      </c>
      <c r="P69" s="160">
        <f>+[2]data1rev!N68</f>
        <v>10129.415999999999</v>
      </c>
      <c r="Q69" s="160">
        <f>+[2]data1rev!O68</f>
        <v>10101.74</v>
      </c>
      <c r="R69" s="160">
        <f>+[2]data1rev!P68</f>
        <v>0</v>
      </c>
      <c r="S69" s="160">
        <f>+[2]data1rev!Q68</f>
        <v>0</v>
      </c>
      <c r="T69" s="160">
        <f>+[2]data1rev!R68</f>
        <v>0</v>
      </c>
      <c r="U69" s="160">
        <f>+[2]data1rev!S68</f>
        <v>0</v>
      </c>
      <c r="V69" s="160">
        <f>+[2]data1rev!T68</f>
        <v>0</v>
      </c>
      <c r="W69" s="160">
        <f>+[2]data1rev!U68</f>
        <v>0</v>
      </c>
      <c r="X69" s="160">
        <f>+[2]data1rev!V68</f>
        <v>0</v>
      </c>
      <c r="Y69" s="160">
        <f>+[2]data1rev!W68</f>
        <v>0</v>
      </c>
      <c r="Z69" s="160">
        <f>+[2]data1rev!X68</f>
        <v>0</v>
      </c>
      <c r="AA69" s="160">
        <f>+[2]data1rev!Y68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67834.148038794898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61"/>
      <c r="C70" s="160">
        <f>+[2]data1rev!A69</f>
        <v>21687.040000000001</v>
      </c>
      <c r="D70" s="160">
        <f>+[2]data1rev!B69</f>
        <v>15575.226000000001</v>
      </c>
      <c r="E70" s="160">
        <f>+[2]data1rev!C69</f>
        <v>13222.39</v>
      </c>
      <c r="F70" s="160">
        <f>+[2]data1rev!D69</f>
        <v>13061.89</v>
      </c>
      <c r="G70" s="160">
        <f>+[2]data1rev!E69</f>
        <v>13061.89</v>
      </c>
      <c r="H70" s="160">
        <f>+[2]data1rev!F69</f>
        <v>10821.156000000001</v>
      </c>
      <c r="I70" s="160">
        <f>+[2]data1rev!G69</f>
        <v>10791.59</v>
      </c>
      <c r="J70" s="160">
        <f>+[2]data1rev!H69</f>
        <v>10791.59</v>
      </c>
      <c r="K70" s="160">
        <f>+[2]data1rev!I69</f>
        <v>10791.59</v>
      </c>
      <c r="L70" s="160">
        <f>+[2]data1rev!J69</f>
        <v>10821.156000000001</v>
      </c>
      <c r="M70" s="160">
        <f>+[2]data1rev!K69</f>
        <v>10791.59</v>
      </c>
      <c r="N70" s="160">
        <f>+[2]data1rev!L69</f>
        <v>10791.59</v>
      </c>
      <c r="O70" s="160">
        <f>+[2]data1rev!M69</f>
        <v>10275.620000000001</v>
      </c>
      <c r="P70" s="160">
        <f>+[2]data1rev!N69</f>
        <v>10129.415999999999</v>
      </c>
      <c r="Q70" s="160">
        <f>+[2]data1rev!O69</f>
        <v>10101.74</v>
      </c>
      <c r="R70" s="160">
        <f>+[2]data1rev!P69</f>
        <v>0</v>
      </c>
      <c r="S70" s="160">
        <f>+[2]data1rev!Q69</f>
        <v>0</v>
      </c>
      <c r="T70" s="160">
        <f>+[2]data1rev!R69</f>
        <v>0</v>
      </c>
      <c r="U70" s="160">
        <f>+[2]data1rev!S69</f>
        <v>0</v>
      </c>
      <c r="V70" s="160">
        <f>+[2]data1rev!T69</f>
        <v>0</v>
      </c>
      <c r="W70" s="160">
        <f>+[2]data1rev!U69</f>
        <v>0</v>
      </c>
      <c r="X70" s="160">
        <f>+[2]data1rev!V69</f>
        <v>0</v>
      </c>
      <c r="Y70" s="160">
        <f>+[2]data1rev!W69</f>
        <v>0</v>
      </c>
      <c r="Z70" s="160">
        <f>+[2]data1rev!X69</f>
        <v>0</v>
      </c>
      <c r="AA70" s="160">
        <f>+[2]data1rev!Y69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67834.148038794898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61"/>
      <c r="C71" s="160">
        <f>+[2]data1rev!A70</f>
        <v>21687.040000000001</v>
      </c>
      <c r="D71" s="160">
        <f>+[2]data1rev!B70</f>
        <v>15575.226000000001</v>
      </c>
      <c r="E71" s="160">
        <f>+[2]data1rev!C70</f>
        <v>13222.39</v>
      </c>
      <c r="F71" s="160">
        <f>+[2]data1rev!D70</f>
        <v>13061.89</v>
      </c>
      <c r="G71" s="160">
        <f>+[2]data1rev!E70</f>
        <v>13061.89</v>
      </c>
      <c r="H71" s="160">
        <f>+[2]data1rev!F70</f>
        <v>10821.156000000001</v>
      </c>
      <c r="I71" s="160">
        <f>+[2]data1rev!G70</f>
        <v>10791.59</v>
      </c>
      <c r="J71" s="160">
        <f>+[2]data1rev!H70</f>
        <v>10791.59</v>
      </c>
      <c r="K71" s="160">
        <f>+[2]data1rev!I70</f>
        <v>10791.59</v>
      </c>
      <c r="L71" s="160">
        <f>+[2]data1rev!J70</f>
        <v>10821.156000000001</v>
      </c>
      <c r="M71" s="160">
        <f>+[2]data1rev!K70</f>
        <v>10791.59</v>
      </c>
      <c r="N71" s="160">
        <f>+[2]data1rev!L70</f>
        <v>10791.59</v>
      </c>
      <c r="O71" s="160">
        <f>+[2]data1rev!M70</f>
        <v>10275.620000000001</v>
      </c>
      <c r="P71" s="160">
        <f>+[2]data1rev!N70</f>
        <v>10129.415999999999</v>
      </c>
      <c r="Q71" s="160">
        <f>+[2]data1rev!O70</f>
        <v>10101.74</v>
      </c>
      <c r="R71" s="160">
        <f>+[2]data1rev!P70</f>
        <v>0</v>
      </c>
      <c r="S71" s="160">
        <f>+[2]data1rev!Q70</f>
        <v>0</v>
      </c>
      <c r="T71" s="160">
        <f>+[2]data1rev!R70</f>
        <v>0</v>
      </c>
      <c r="U71" s="160">
        <f>+[2]data1rev!S70</f>
        <v>0</v>
      </c>
      <c r="V71" s="160">
        <f>+[2]data1rev!T70</f>
        <v>0</v>
      </c>
      <c r="W71" s="160">
        <f>+[2]data1rev!U70</f>
        <v>0</v>
      </c>
      <c r="X71" s="160">
        <f>+[2]data1rev!V70</f>
        <v>0</v>
      </c>
      <c r="Y71" s="160">
        <f>+[2]data1rev!W70</f>
        <v>0</v>
      </c>
      <c r="Z71" s="160">
        <f>+[2]data1rev!X70</f>
        <v>0</v>
      </c>
      <c r="AA71" s="160">
        <f>+[2]data1rev!Y70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67834.148038794898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61"/>
      <c r="C72" s="160">
        <f>+[2]data1rev!A71</f>
        <v>21687.040000000001</v>
      </c>
      <c r="D72" s="160">
        <f>+[2]data1rev!B71</f>
        <v>15575.226000000001</v>
      </c>
      <c r="E72" s="160">
        <f>+[2]data1rev!C71</f>
        <v>13222.39</v>
      </c>
      <c r="F72" s="160">
        <f>+[2]data1rev!D71</f>
        <v>13061.89</v>
      </c>
      <c r="G72" s="160">
        <f>+[2]data1rev!E71</f>
        <v>13061.89</v>
      </c>
      <c r="H72" s="160">
        <f>+[2]data1rev!F71</f>
        <v>10821.156000000001</v>
      </c>
      <c r="I72" s="160">
        <f>+[2]data1rev!G71</f>
        <v>10791.59</v>
      </c>
      <c r="J72" s="160">
        <f>+[2]data1rev!H71</f>
        <v>10791.59</v>
      </c>
      <c r="K72" s="160">
        <f>+[2]data1rev!I71</f>
        <v>10791.59</v>
      </c>
      <c r="L72" s="160">
        <f>+[2]data1rev!J71</f>
        <v>10821.156000000001</v>
      </c>
      <c r="M72" s="160">
        <f>+[2]data1rev!K71</f>
        <v>10791.59</v>
      </c>
      <c r="N72" s="160">
        <f>+[2]data1rev!L71</f>
        <v>10791.59</v>
      </c>
      <c r="O72" s="160">
        <f>+[2]data1rev!M71</f>
        <v>10275.620000000001</v>
      </c>
      <c r="P72" s="160">
        <f>+[2]data1rev!N71</f>
        <v>10129.415999999999</v>
      </c>
      <c r="Q72" s="160">
        <f>+[2]data1rev!O71</f>
        <v>10101.74</v>
      </c>
      <c r="R72" s="160">
        <f>+[2]data1rev!P71</f>
        <v>0</v>
      </c>
      <c r="S72" s="160">
        <f>+[2]data1rev!Q71</f>
        <v>0</v>
      </c>
      <c r="T72" s="160">
        <f>+[2]data1rev!R71</f>
        <v>0</v>
      </c>
      <c r="U72" s="160">
        <f>+[2]data1rev!S71</f>
        <v>0</v>
      </c>
      <c r="V72" s="160">
        <f>+[2]data1rev!T71</f>
        <v>0</v>
      </c>
      <c r="W72" s="160">
        <f>+[2]data1rev!U71</f>
        <v>0</v>
      </c>
      <c r="X72" s="160">
        <f>+[2]data1rev!V71</f>
        <v>0</v>
      </c>
      <c r="Y72" s="160">
        <f>+[2]data1rev!W71</f>
        <v>0</v>
      </c>
      <c r="Z72" s="160">
        <f>+[2]data1rev!X71</f>
        <v>0</v>
      </c>
      <c r="AA72" s="160">
        <f>+[2]data1rev!Y71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67834.148038794898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61"/>
      <c r="C73" s="160">
        <f>+[2]data1rev!A72</f>
        <v>21687.040000000001</v>
      </c>
      <c r="D73" s="160">
        <f>+[2]data1rev!B72</f>
        <v>15575.226000000001</v>
      </c>
      <c r="E73" s="160">
        <f>+[2]data1rev!C72</f>
        <v>13222.39</v>
      </c>
      <c r="F73" s="160">
        <f>+[2]data1rev!D72</f>
        <v>13061.89</v>
      </c>
      <c r="G73" s="160">
        <f>+[2]data1rev!E72</f>
        <v>13061.89</v>
      </c>
      <c r="H73" s="160">
        <f>+[2]data1rev!F72</f>
        <v>10821.156000000001</v>
      </c>
      <c r="I73" s="160">
        <f>+[2]data1rev!G72</f>
        <v>10791.59</v>
      </c>
      <c r="J73" s="160">
        <f>+[2]data1rev!H72</f>
        <v>10791.59</v>
      </c>
      <c r="K73" s="160">
        <f>+[2]data1rev!I72</f>
        <v>10791.59</v>
      </c>
      <c r="L73" s="160">
        <f>+[2]data1rev!J72</f>
        <v>10821.156000000001</v>
      </c>
      <c r="M73" s="160">
        <f>+[2]data1rev!K72</f>
        <v>10791.59</v>
      </c>
      <c r="N73" s="160">
        <f>+[2]data1rev!L72</f>
        <v>10791.59</v>
      </c>
      <c r="O73" s="160">
        <f>+[2]data1rev!M72</f>
        <v>10275.620000000001</v>
      </c>
      <c r="P73" s="160">
        <f>+[2]data1rev!N72</f>
        <v>10129.415999999999</v>
      </c>
      <c r="Q73" s="160">
        <f>+[2]data1rev!O72</f>
        <v>10101.74</v>
      </c>
      <c r="R73" s="160">
        <f>+[2]data1rev!P72</f>
        <v>0</v>
      </c>
      <c r="S73" s="160">
        <f>+[2]data1rev!Q72</f>
        <v>0</v>
      </c>
      <c r="T73" s="160">
        <f>+[2]data1rev!R72</f>
        <v>0</v>
      </c>
      <c r="U73" s="160">
        <f>+[2]data1rev!S72</f>
        <v>0</v>
      </c>
      <c r="V73" s="160">
        <f>+[2]data1rev!T72</f>
        <v>0</v>
      </c>
      <c r="W73" s="160">
        <f>+[2]data1rev!U72</f>
        <v>0</v>
      </c>
      <c r="X73" s="160">
        <f>+[2]data1rev!V72</f>
        <v>0</v>
      </c>
      <c r="Y73" s="160">
        <f>+[2]data1rev!W72</f>
        <v>0</v>
      </c>
      <c r="Z73" s="160">
        <f>+[2]data1rev!X72</f>
        <v>0</v>
      </c>
      <c r="AA73" s="160">
        <f>+[2]data1rev!Y72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67834.148038794898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61"/>
      <c r="C74" s="160">
        <f>+[2]data1rev!A73</f>
        <v>21687.040000000001</v>
      </c>
      <c r="D74" s="160">
        <f>+[2]data1rev!B73</f>
        <v>15575.226000000001</v>
      </c>
      <c r="E74" s="160">
        <f>+[2]data1rev!C73</f>
        <v>13222.39</v>
      </c>
      <c r="F74" s="160">
        <f>+[2]data1rev!D73</f>
        <v>13061.89</v>
      </c>
      <c r="G74" s="160">
        <f>+[2]data1rev!E73</f>
        <v>13061.89</v>
      </c>
      <c r="H74" s="160">
        <f>+[2]data1rev!F73</f>
        <v>10821.156000000001</v>
      </c>
      <c r="I74" s="160">
        <f>+[2]data1rev!G73</f>
        <v>10791.59</v>
      </c>
      <c r="J74" s="160">
        <f>+[2]data1rev!H73</f>
        <v>10791.59</v>
      </c>
      <c r="K74" s="160">
        <f>+[2]data1rev!I73</f>
        <v>10791.59</v>
      </c>
      <c r="L74" s="160">
        <f>+[2]data1rev!J73</f>
        <v>10821.156000000001</v>
      </c>
      <c r="M74" s="160">
        <f>+[2]data1rev!K73</f>
        <v>10791.59</v>
      </c>
      <c r="N74" s="160">
        <f>+[2]data1rev!L73</f>
        <v>10791.59</v>
      </c>
      <c r="O74" s="160">
        <f>+[2]data1rev!M73</f>
        <v>10275.620000000001</v>
      </c>
      <c r="P74" s="160">
        <f>+[2]data1rev!N73</f>
        <v>10129.415999999999</v>
      </c>
      <c r="Q74" s="160">
        <f>+[2]data1rev!O73</f>
        <v>10101.74</v>
      </c>
      <c r="R74" s="160">
        <f>+[2]data1rev!P73</f>
        <v>0</v>
      </c>
      <c r="S74" s="160">
        <f>+[2]data1rev!Q73</f>
        <v>0</v>
      </c>
      <c r="T74" s="160">
        <f>+[2]data1rev!R73</f>
        <v>0</v>
      </c>
      <c r="U74" s="160">
        <f>+[2]data1rev!S73</f>
        <v>0</v>
      </c>
      <c r="V74" s="160">
        <f>+[2]data1rev!T73</f>
        <v>0</v>
      </c>
      <c r="W74" s="160">
        <f>+[2]data1rev!U73</f>
        <v>0</v>
      </c>
      <c r="X74" s="160">
        <f>+[2]data1rev!V73</f>
        <v>0</v>
      </c>
      <c r="Y74" s="160">
        <f>+[2]data1rev!W73</f>
        <v>0</v>
      </c>
      <c r="Z74" s="160">
        <f>+[2]data1rev!X73</f>
        <v>0</v>
      </c>
      <c r="AA74" s="160">
        <f>+[2]data1rev!Y73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67834.148038794898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61"/>
      <c r="C75" s="160">
        <f>+[2]data1rev!A74</f>
        <v>21687.040000000001</v>
      </c>
      <c r="D75" s="160">
        <f>+[2]data1rev!B74</f>
        <v>15575.226000000001</v>
      </c>
      <c r="E75" s="160">
        <f>+[2]data1rev!C74</f>
        <v>13222.39</v>
      </c>
      <c r="F75" s="160">
        <f>+[2]data1rev!D74</f>
        <v>13061.89</v>
      </c>
      <c r="G75" s="160">
        <f>+[2]data1rev!E74</f>
        <v>13061.89</v>
      </c>
      <c r="H75" s="160">
        <f>+[2]data1rev!F74</f>
        <v>10821.156000000001</v>
      </c>
      <c r="I75" s="160">
        <f>+[2]data1rev!G74</f>
        <v>10791.59</v>
      </c>
      <c r="J75" s="160">
        <f>+[2]data1rev!H74</f>
        <v>10791.59</v>
      </c>
      <c r="K75" s="160">
        <f>+[2]data1rev!I74</f>
        <v>10791.59</v>
      </c>
      <c r="L75" s="160">
        <f>+[2]data1rev!J74</f>
        <v>10821.156000000001</v>
      </c>
      <c r="M75" s="160">
        <f>+[2]data1rev!K74</f>
        <v>10791.59</v>
      </c>
      <c r="N75" s="160">
        <f>+[2]data1rev!L74</f>
        <v>10791.59</v>
      </c>
      <c r="O75" s="160">
        <f>+[2]data1rev!M74</f>
        <v>10275.620000000001</v>
      </c>
      <c r="P75" s="160">
        <f>+[2]data1rev!N74</f>
        <v>10129.415999999999</v>
      </c>
      <c r="Q75" s="160">
        <f>+[2]data1rev!O74</f>
        <v>10101.74</v>
      </c>
      <c r="R75" s="160">
        <f>+[2]data1rev!P74</f>
        <v>0</v>
      </c>
      <c r="S75" s="160">
        <f>+[2]data1rev!Q74</f>
        <v>0</v>
      </c>
      <c r="T75" s="160">
        <f>+[2]data1rev!R74</f>
        <v>0</v>
      </c>
      <c r="U75" s="160">
        <f>+[2]data1rev!S74</f>
        <v>0</v>
      </c>
      <c r="V75" s="160">
        <f>+[2]data1rev!T74</f>
        <v>0</v>
      </c>
      <c r="W75" s="160">
        <f>+[2]data1rev!U74</f>
        <v>0</v>
      </c>
      <c r="X75" s="160">
        <f>+[2]data1rev!V74</f>
        <v>0</v>
      </c>
      <c r="Y75" s="160">
        <f>+[2]data1rev!W74</f>
        <v>0</v>
      </c>
      <c r="Z75" s="160">
        <f>+[2]data1rev!X74</f>
        <v>0</v>
      </c>
      <c r="AA75" s="160">
        <f>+[2]data1rev!Y74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67834.148038794898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61"/>
      <c r="C76" s="160">
        <f>+[2]data1rev!A75</f>
        <v>21687.040000000001</v>
      </c>
      <c r="D76" s="160">
        <f>+[2]data1rev!B75</f>
        <v>15575.226000000001</v>
      </c>
      <c r="E76" s="160">
        <f>+[2]data1rev!C75</f>
        <v>13222.39</v>
      </c>
      <c r="F76" s="160">
        <f>+[2]data1rev!D75</f>
        <v>13061.89</v>
      </c>
      <c r="G76" s="160">
        <f>+[2]data1rev!E75</f>
        <v>13061.89</v>
      </c>
      <c r="H76" s="160">
        <f>+[2]data1rev!F75</f>
        <v>10821.156000000001</v>
      </c>
      <c r="I76" s="160">
        <f>+[2]data1rev!G75</f>
        <v>10791.59</v>
      </c>
      <c r="J76" s="160">
        <f>+[2]data1rev!H75</f>
        <v>10791.59</v>
      </c>
      <c r="K76" s="160">
        <f>+[2]data1rev!I75</f>
        <v>10791.59</v>
      </c>
      <c r="L76" s="160">
        <f>+[2]data1rev!J75</f>
        <v>10821.156000000001</v>
      </c>
      <c r="M76" s="160">
        <f>+[2]data1rev!K75</f>
        <v>10791.59</v>
      </c>
      <c r="N76" s="160">
        <f>+[2]data1rev!L75</f>
        <v>10791.59</v>
      </c>
      <c r="O76" s="160">
        <f>+[2]data1rev!M75</f>
        <v>10275.620000000001</v>
      </c>
      <c r="P76" s="160">
        <f>+[2]data1rev!N75</f>
        <v>10129.415999999999</v>
      </c>
      <c r="Q76" s="160">
        <f>+[2]data1rev!O75</f>
        <v>10101.74</v>
      </c>
      <c r="R76" s="160">
        <f>+[2]data1rev!P75</f>
        <v>0</v>
      </c>
      <c r="S76" s="160">
        <f>+[2]data1rev!Q75</f>
        <v>0</v>
      </c>
      <c r="T76" s="160">
        <f>+[2]data1rev!R75</f>
        <v>0</v>
      </c>
      <c r="U76" s="160">
        <f>+[2]data1rev!S75</f>
        <v>0</v>
      </c>
      <c r="V76" s="160">
        <f>+[2]data1rev!T75</f>
        <v>0</v>
      </c>
      <c r="W76" s="160">
        <f>+[2]data1rev!U75</f>
        <v>0</v>
      </c>
      <c r="X76" s="160">
        <f>+[2]data1rev!V75</f>
        <v>0</v>
      </c>
      <c r="Y76" s="160">
        <f>+[2]data1rev!W75</f>
        <v>0</v>
      </c>
      <c r="Z76" s="160">
        <f>+[2]data1rev!X75</f>
        <v>0</v>
      </c>
      <c r="AA76" s="160">
        <f>+[2]data1rev!Y75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67834.148038794898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61"/>
      <c r="C77" s="160">
        <f>+[2]data1rev!A76</f>
        <v>21687.040000000001</v>
      </c>
      <c r="D77" s="160">
        <f>+[2]data1rev!B76</f>
        <v>15575.226000000001</v>
      </c>
      <c r="E77" s="160">
        <f>+[2]data1rev!C76</f>
        <v>13222.39</v>
      </c>
      <c r="F77" s="160">
        <f>+[2]data1rev!D76</f>
        <v>13061.89</v>
      </c>
      <c r="G77" s="160">
        <f>+[2]data1rev!E76</f>
        <v>13061.89</v>
      </c>
      <c r="H77" s="160">
        <f>+[2]data1rev!F76</f>
        <v>10821.156000000001</v>
      </c>
      <c r="I77" s="160">
        <f>+[2]data1rev!G76</f>
        <v>10791.59</v>
      </c>
      <c r="J77" s="160">
        <f>+[2]data1rev!H76</f>
        <v>10791.59</v>
      </c>
      <c r="K77" s="160">
        <f>+[2]data1rev!I76</f>
        <v>10791.59</v>
      </c>
      <c r="L77" s="160">
        <f>+[2]data1rev!J76</f>
        <v>10821.156000000001</v>
      </c>
      <c r="M77" s="160">
        <f>+[2]data1rev!K76</f>
        <v>10791.59</v>
      </c>
      <c r="N77" s="160">
        <f>+[2]data1rev!L76</f>
        <v>10791.59</v>
      </c>
      <c r="O77" s="160">
        <f>+[2]data1rev!M76</f>
        <v>10275.620000000001</v>
      </c>
      <c r="P77" s="160">
        <f>+[2]data1rev!N76</f>
        <v>10129.415999999999</v>
      </c>
      <c r="Q77" s="160">
        <f>+[2]data1rev!O76</f>
        <v>10101.74</v>
      </c>
      <c r="R77" s="160">
        <f>+[2]data1rev!P76</f>
        <v>0</v>
      </c>
      <c r="S77" s="160">
        <f>+[2]data1rev!Q76</f>
        <v>0</v>
      </c>
      <c r="T77" s="160">
        <f>+[2]data1rev!R76</f>
        <v>0</v>
      </c>
      <c r="U77" s="160">
        <f>+[2]data1rev!S76</f>
        <v>0</v>
      </c>
      <c r="V77" s="160">
        <f>+[2]data1rev!T76</f>
        <v>0</v>
      </c>
      <c r="W77" s="160">
        <f>+[2]data1rev!U76</f>
        <v>0</v>
      </c>
      <c r="X77" s="160">
        <f>+[2]data1rev!V76</f>
        <v>0</v>
      </c>
      <c r="Y77" s="160">
        <f>+[2]data1rev!W76</f>
        <v>0</v>
      </c>
      <c r="Z77" s="160">
        <f>+[2]data1rev!X76</f>
        <v>0</v>
      </c>
      <c r="AA77" s="160">
        <f>+[2]data1rev!Y76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67834.148038794898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61"/>
      <c r="C78" s="160">
        <f>+[2]data1rev!A77</f>
        <v>21687.040000000001</v>
      </c>
      <c r="D78" s="160">
        <f>+[2]data1rev!B77</f>
        <v>15575.226000000001</v>
      </c>
      <c r="E78" s="160">
        <f>+[2]data1rev!C77</f>
        <v>13222.39</v>
      </c>
      <c r="F78" s="160">
        <f>+[2]data1rev!D77</f>
        <v>13061.89</v>
      </c>
      <c r="G78" s="160">
        <f>+[2]data1rev!E77</f>
        <v>13061.89</v>
      </c>
      <c r="H78" s="160">
        <f>+[2]data1rev!F77</f>
        <v>10821.156000000001</v>
      </c>
      <c r="I78" s="160">
        <f>+[2]data1rev!G77</f>
        <v>10791.59</v>
      </c>
      <c r="J78" s="160">
        <f>+[2]data1rev!H77</f>
        <v>10791.59</v>
      </c>
      <c r="K78" s="160">
        <f>+[2]data1rev!I77</f>
        <v>10791.59</v>
      </c>
      <c r="L78" s="160">
        <f>+[2]data1rev!J77</f>
        <v>10821.156000000001</v>
      </c>
      <c r="M78" s="160">
        <f>+[2]data1rev!K77</f>
        <v>10791.59</v>
      </c>
      <c r="N78" s="160">
        <f>+[2]data1rev!L77</f>
        <v>10791.59</v>
      </c>
      <c r="O78" s="160">
        <f>+[2]data1rev!M77</f>
        <v>10275.620000000001</v>
      </c>
      <c r="P78" s="160">
        <f>+[2]data1rev!N77</f>
        <v>10129.415999999999</v>
      </c>
      <c r="Q78" s="160">
        <f>+[2]data1rev!O77</f>
        <v>10101.74</v>
      </c>
      <c r="R78" s="160">
        <f>+[2]data1rev!P77</f>
        <v>0</v>
      </c>
      <c r="S78" s="160">
        <f>+[2]data1rev!Q77</f>
        <v>0</v>
      </c>
      <c r="T78" s="160">
        <f>+[2]data1rev!R77</f>
        <v>0</v>
      </c>
      <c r="U78" s="160">
        <f>+[2]data1rev!S77</f>
        <v>0</v>
      </c>
      <c r="V78" s="160">
        <f>+[2]data1rev!T77</f>
        <v>0</v>
      </c>
      <c r="W78" s="160">
        <f>+[2]data1rev!U77</f>
        <v>0</v>
      </c>
      <c r="X78" s="160">
        <f>+[2]data1rev!V77</f>
        <v>0</v>
      </c>
      <c r="Y78" s="160">
        <f>+[2]data1rev!W77</f>
        <v>0</v>
      </c>
      <c r="Z78" s="160">
        <f>+[2]data1rev!X77</f>
        <v>0</v>
      </c>
      <c r="AA78" s="160">
        <f>+[2]data1rev!Y77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67834.148038794898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61"/>
      <c r="C79" s="160">
        <f>+[2]data1rev!A78</f>
        <v>21687.040000000001</v>
      </c>
      <c r="D79" s="160">
        <f>+[2]data1rev!B78</f>
        <v>15575.226000000001</v>
      </c>
      <c r="E79" s="160">
        <f>+[2]data1rev!C78</f>
        <v>13222.39</v>
      </c>
      <c r="F79" s="160">
        <f>+[2]data1rev!D78</f>
        <v>13061.89</v>
      </c>
      <c r="G79" s="160">
        <f>+[2]data1rev!E78</f>
        <v>13061.89</v>
      </c>
      <c r="H79" s="160">
        <f>+[2]data1rev!F78</f>
        <v>10821.156000000001</v>
      </c>
      <c r="I79" s="160">
        <f>+[2]data1rev!G78</f>
        <v>10791.59</v>
      </c>
      <c r="J79" s="160">
        <f>+[2]data1rev!H78</f>
        <v>10791.59</v>
      </c>
      <c r="K79" s="160">
        <f>+[2]data1rev!I78</f>
        <v>10791.59</v>
      </c>
      <c r="L79" s="160">
        <f>+[2]data1rev!J78</f>
        <v>10821.156000000001</v>
      </c>
      <c r="M79" s="160">
        <f>+[2]data1rev!K78</f>
        <v>10791.59</v>
      </c>
      <c r="N79" s="160">
        <f>+[2]data1rev!L78</f>
        <v>10791.59</v>
      </c>
      <c r="O79" s="160">
        <f>+[2]data1rev!M78</f>
        <v>10275.620000000001</v>
      </c>
      <c r="P79" s="160">
        <f>+[2]data1rev!N78</f>
        <v>10129.415999999999</v>
      </c>
      <c r="Q79" s="160">
        <f>+[2]data1rev!O78</f>
        <v>10101.74</v>
      </c>
      <c r="R79" s="160">
        <f>+[2]data1rev!P78</f>
        <v>0</v>
      </c>
      <c r="S79" s="160">
        <f>+[2]data1rev!Q78</f>
        <v>0</v>
      </c>
      <c r="T79" s="160">
        <f>+[2]data1rev!R78</f>
        <v>0</v>
      </c>
      <c r="U79" s="160">
        <f>+[2]data1rev!S78</f>
        <v>0</v>
      </c>
      <c r="V79" s="160">
        <f>+[2]data1rev!T78</f>
        <v>0</v>
      </c>
      <c r="W79" s="160">
        <f>+[2]data1rev!U78</f>
        <v>0</v>
      </c>
      <c r="X79" s="160">
        <f>+[2]data1rev!V78</f>
        <v>0</v>
      </c>
      <c r="Y79" s="160">
        <f>+[2]data1rev!W78</f>
        <v>0</v>
      </c>
      <c r="Z79" s="160">
        <f>+[2]data1rev!X78</f>
        <v>0</v>
      </c>
      <c r="AA79" s="160">
        <f>+[2]data1rev!Y78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67834.148038794898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61"/>
      <c r="C80" s="160">
        <f>+[2]data1rev!A79</f>
        <v>21687.040000000001</v>
      </c>
      <c r="D80" s="160">
        <f>+[2]data1rev!B79</f>
        <v>15575.226000000001</v>
      </c>
      <c r="E80" s="160">
        <f>+[2]data1rev!C79</f>
        <v>13222.39</v>
      </c>
      <c r="F80" s="160">
        <f>+[2]data1rev!D79</f>
        <v>13061.89</v>
      </c>
      <c r="G80" s="160">
        <f>+[2]data1rev!E79</f>
        <v>13061.89</v>
      </c>
      <c r="H80" s="160">
        <f>+[2]data1rev!F79</f>
        <v>10821.156000000001</v>
      </c>
      <c r="I80" s="160">
        <f>+[2]data1rev!G79</f>
        <v>10791.59</v>
      </c>
      <c r="J80" s="160">
        <f>+[2]data1rev!H79</f>
        <v>10791.59</v>
      </c>
      <c r="K80" s="160">
        <f>+[2]data1rev!I79</f>
        <v>10791.59</v>
      </c>
      <c r="L80" s="160">
        <f>+[2]data1rev!J79</f>
        <v>10821.156000000001</v>
      </c>
      <c r="M80" s="160">
        <f>+[2]data1rev!K79</f>
        <v>10791.59</v>
      </c>
      <c r="N80" s="160">
        <f>+[2]data1rev!L79</f>
        <v>10791.59</v>
      </c>
      <c r="O80" s="160">
        <f>+[2]data1rev!M79</f>
        <v>10275.620000000001</v>
      </c>
      <c r="P80" s="160">
        <f>+[2]data1rev!N79</f>
        <v>10129.415999999999</v>
      </c>
      <c r="Q80" s="160">
        <f>+[2]data1rev!O79</f>
        <v>10101.74</v>
      </c>
      <c r="R80" s="160">
        <f>+[2]data1rev!P79</f>
        <v>0</v>
      </c>
      <c r="S80" s="160">
        <f>+[2]data1rev!Q79</f>
        <v>0</v>
      </c>
      <c r="T80" s="160">
        <f>+[2]data1rev!R79</f>
        <v>0</v>
      </c>
      <c r="U80" s="160">
        <f>+[2]data1rev!S79</f>
        <v>0</v>
      </c>
      <c r="V80" s="160">
        <f>+[2]data1rev!T79</f>
        <v>0</v>
      </c>
      <c r="W80" s="160">
        <f>+[2]data1rev!U79</f>
        <v>0</v>
      </c>
      <c r="X80" s="160">
        <f>+[2]data1rev!V79</f>
        <v>0</v>
      </c>
      <c r="Y80" s="160">
        <f>+[2]data1rev!W79</f>
        <v>0</v>
      </c>
      <c r="Z80" s="160">
        <f>+[2]data1rev!X79</f>
        <v>0</v>
      </c>
      <c r="AA80" s="160">
        <f>+[2]data1rev!Y79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67834.148038794898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61"/>
      <c r="C81" s="160">
        <f>+[2]data1rev!A80</f>
        <v>21687.040000000001</v>
      </c>
      <c r="D81" s="160">
        <f>+[2]data1rev!B80</f>
        <v>15575.226000000001</v>
      </c>
      <c r="E81" s="160">
        <f>+[2]data1rev!C80</f>
        <v>13222.39</v>
      </c>
      <c r="F81" s="160">
        <f>+[2]data1rev!D80</f>
        <v>13061.89</v>
      </c>
      <c r="G81" s="160">
        <f>+[2]data1rev!E80</f>
        <v>13061.89</v>
      </c>
      <c r="H81" s="160">
        <f>+[2]data1rev!F80</f>
        <v>10821.156000000001</v>
      </c>
      <c r="I81" s="160">
        <f>+[2]data1rev!G80</f>
        <v>10791.59</v>
      </c>
      <c r="J81" s="160">
        <f>+[2]data1rev!H80</f>
        <v>10791.59</v>
      </c>
      <c r="K81" s="160">
        <f>+[2]data1rev!I80</f>
        <v>10791.59</v>
      </c>
      <c r="L81" s="160">
        <f>+[2]data1rev!J80</f>
        <v>10821.156000000001</v>
      </c>
      <c r="M81" s="160">
        <f>+[2]data1rev!K80</f>
        <v>10791.59</v>
      </c>
      <c r="N81" s="160">
        <f>+[2]data1rev!L80</f>
        <v>10791.59</v>
      </c>
      <c r="O81" s="160">
        <f>+[2]data1rev!M80</f>
        <v>10275.620000000001</v>
      </c>
      <c r="P81" s="160">
        <f>+[2]data1rev!N80</f>
        <v>10129.415999999999</v>
      </c>
      <c r="Q81" s="160">
        <f>+[2]data1rev!O80</f>
        <v>10101.74</v>
      </c>
      <c r="R81" s="160">
        <f>+[2]data1rev!P80</f>
        <v>0</v>
      </c>
      <c r="S81" s="160">
        <f>+[2]data1rev!Q80</f>
        <v>0</v>
      </c>
      <c r="T81" s="160">
        <f>+[2]data1rev!R80</f>
        <v>0</v>
      </c>
      <c r="U81" s="160">
        <f>+[2]data1rev!S80</f>
        <v>0</v>
      </c>
      <c r="V81" s="160">
        <f>+[2]data1rev!T80</f>
        <v>0</v>
      </c>
      <c r="W81" s="160">
        <f>+[2]data1rev!U80</f>
        <v>0</v>
      </c>
      <c r="X81" s="160">
        <f>+[2]data1rev!V80</f>
        <v>0</v>
      </c>
      <c r="Y81" s="160">
        <f>+[2]data1rev!W80</f>
        <v>0</v>
      </c>
      <c r="Z81" s="160">
        <f>+[2]data1rev!X80</f>
        <v>0</v>
      </c>
      <c r="AA81" s="160">
        <f>+[2]data1rev!Y80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67834.148038794898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61"/>
      <c r="C82" s="160">
        <f>+[2]data1rev!A81</f>
        <v>21687.040000000001</v>
      </c>
      <c r="D82" s="160">
        <f>+[2]data1rev!B81</f>
        <v>15575.226000000001</v>
      </c>
      <c r="E82" s="160">
        <f>+[2]data1rev!C81</f>
        <v>13222.39</v>
      </c>
      <c r="F82" s="160">
        <f>+[2]data1rev!D81</f>
        <v>13061.89</v>
      </c>
      <c r="G82" s="160">
        <f>+[2]data1rev!E81</f>
        <v>13061.89</v>
      </c>
      <c r="H82" s="160">
        <f>+[2]data1rev!F81</f>
        <v>10821.156000000001</v>
      </c>
      <c r="I82" s="160">
        <f>+[2]data1rev!G81</f>
        <v>10791.59</v>
      </c>
      <c r="J82" s="160">
        <f>+[2]data1rev!H81</f>
        <v>10791.59</v>
      </c>
      <c r="K82" s="160">
        <f>+[2]data1rev!I81</f>
        <v>10791.59</v>
      </c>
      <c r="L82" s="160">
        <f>+[2]data1rev!J81</f>
        <v>10821.156000000001</v>
      </c>
      <c r="M82" s="160">
        <f>+[2]data1rev!K81</f>
        <v>10791.59</v>
      </c>
      <c r="N82" s="160">
        <f>+[2]data1rev!L81</f>
        <v>10791.59</v>
      </c>
      <c r="O82" s="160">
        <f>+[2]data1rev!M81</f>
        <v>10275.620000000001</v>
      </c>
      <c r="P82" s="160">
        <f>+[2]data1rev!N81</f>
        <v>10129.415999999999</v>
      </c>
      <c r="Q82" s="160">
        <f>+[2]data1rev!O81</f>
        <v>10101.74</v>
      </c>
      <c r="R82" s="160">
        <f>+[2]data1rev!P81</f>
        <v>0</v>
      </c>
      <c r="S82" s="160">
        <f>+[2]data1rev!Q81</f>
        <v>0</v>
      </c>
      <c r="T82" s="160">
        <f>+[2]data1rev!R81</f>
        <v>0</v>
      </c>
      <c r="U82" s="160">
        <f>+[2]data1rev!S81</f>
        <v>0</v>
      </c>
      <c r="V82" s="160">
        <f>+[2]data1rev!T81</f>
        <v>0</v>
      </c>
      <c r="W82" s="160">
        <f>+[2]data1rev!U81</f>
        <v>0</v>
      </c>
      <c r="X82" s="160">
        <f>+[2]data1rev!V81</f>
        <v>0</v>
      </c>
      <c r="Y82" s="160">
        <f>+[2]data1rev!W81</f>
        <v>0</v>
      </c>
      <c r="Z82" s="160">
        <f>+[2]data1rev!X81</f>
        <v>0</v>
      </c>
      <c r="AA82" s="160">
        <f>+[2]data1rev!Y81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67834.148038794898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61"/>
      <c r="C83" s="160">
        <f>+[2]data1rev!A82</f>
        <v>21687.040000000001</v>
      </c>
      <c r="D83" s="160">
        <f>+[2]data1rev!B82</f>
        <v>15575.226000000001</v>
      </c>
      <c r="E83" s="160">
        <f>+[2]data1rev!C82</f>
        <v>13222.39</v>
      </c>
      <c r="F83" s="160">
        <f>+[2]data1rev!D82</f>
        <v>13061.89</v>
      </c>
      <c r="G83" s="160">
        <f>+[2]data1rev!E82</f>
        <v>13061.89</v>
      </c>
      <c r="H83" s="160">
        <f>+[2]data1rev!F82</f>
        <v>10821.156000000001</v>
      </c>
      <c r="I83" s="160">
        <f>+[2]data1rev!G82</f>
        <v>10791.59</v>
      </c>
      <c r="J83" s="160">
        <f>+[2]data1rev!H82</f>
        <v>10791.59</v>
      </c>
      <c r="K83" s="160">
        <f>+[2]data1rev!I82</f>
        <v>10791.59</v>
      </c>
      <c r="L83" s="160">
        <f>+[2]data1rev!J82</f>
        <v>10821.156000000001</v>
      </c>
      <c r="M83" s="160">
        <f>+[2]data1rev!K82</f>
        <v>10791.59</v>
      </c>
      <c r="N83" s="160">
        <f>+[2]data1rev!L82</f>
        <v>10791.59</v>
      </c>
      <c r="O83" s="160">
        <f>+[2]data1rev!M82</f>
        <v>10275.620000000001</v>
      </c>
      <c r="P83" s="160">
        <f>+[2]data1rev!N82</f>
        <v>10129.415999999999</v>
      </c>
      <c r="Q83" s="160">
        <f>+[2]data1rev!O82</f>
        <v>10101.74</v>
      </c>
      <c r="R83" s="160">
        <f>+[2]data1rev!P82</f>
        <v>0</v>
      </c>
      <c r="S83" s="160">
        <f>+[2]data1rev!Q82</f>
        <v>0</v>
      </c>
      <c r="T83" s="160">
        <f>+[2]data1rev!R82</f>
        <v>0</v>
      </c>
      <c r="U83" s="160">
        <f>+[2]data1rev!S82</f>
        <v>0</v>
      </c>
      <c r="V83" s="160">
        <f>+[2]data1rev!T82</f>
        <v>0</v>
      </c>
      <c r="W83" s="160">
        <f>+[2]data1rev!U82</f>
        <v>0</v>
      </c>
      <c r="X83" s="160">
        <f>+[2]data1rev!V82</f>
        <v>0</v>
      </c>
      <c r="Y83" s="160">
        <f>+[2]data1rev!W82</f>
        <v>0</v>
      </c>
      <c r="Z83" s="160">
        <f>+[2]data1rev!X82</f>
        <v>0</v>
      </c>
      <c r="AA83" s="160">
        <f>+[2]data1rev!Y82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67834.148038794898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61"/>
      <c r="C84" s="160">
        <f>+[2]data1rev!A83</f>
        <v>21687.040000000001</v>
      </c>
      <c r="D84" s="160">
        <f>+[2]data1rev!B83</f>
        <v>15575.226000000001</v>
      </c>
      <c r="E84" s="160">
        <f>+[2]data1rev!C83</f>
        <v>13222.39</v>
      </c>
      <c r="F84" s="160">
        <f>+[2]data1rev!D83</f>
        <v>13061.89</v>
      </c>
      <c r="G84" s="160">
        <f>+[2]data1rev!E83</f>
        <v>13061.89</v>
      </c>
      <c r="H84" s="160">
        <f>+[2]data1rev!F83</f>
        <v>10821.156000000001</v>
      </c>
      <c r="I84" s="160">
        <f>+[2]data1rev!G83</f>
        <v>10791.59</v>
      </c>
      <c r="J84" s="160">
        <f>+[2]data1rev!H83</f>
        <v>10791.59</v>
      </c>
      <c r="K84" s="160">
        <f>+[2]data1rev!I83</f>
        <v>10791.59</v>
      </c>
      <c r="L84" s="160">
        <f>+[2]data1rev!J83</f>
        <v>10821.156000000001</v>
      </c>
      <c r="M84" s="160">
        <f>+[2]data1rev!K83</f>
        <v>10791.59</v>
      </c>
      <c r="N84" s="160">
        <f>+[2]data1rev!L83</f>
        <v>10791.59</v>
      </c>
      <c r="O84" s="160">
        <f>+[2]data1rev!M83</f>
        <v>10275.620000000001</v>
      </c>
      <c r="P84" s="160">
        <f>+[2]data1rev!N83</f>
        <v>10129.415999999999</v>
      </c>
      <c r="Q84" s="160">
        <f>+[2]data1rev!O83</f>
        <v>10101.74</v>
      </c>
      <c r="R84" s="160">
        <f>+[2]data1rev!P83</f>
        <v>0</v>
      </c>
      <c r="S84" s="160">
        <f>+[2]data1rev!Q83</f>
        <v>0</v>
      </c>
      <c r="T84" s="160">
        <f>+[2]data1rev!R83</f>
        <v>0</v>
      </c>
      <c r="U84" s="160">
        <f>+[2]data1rev!S83</f>
        <v>0</v>
      </c>
      <c r="V84" s="160">
        <f>+[2]data1rev!T83</f>
        <v>0</v>
      </c>
      <c r="W84" s="160">
        <f>+[2]data1rev!U83</f>
        <v>0</v>
      </c>
      <c r="X84" s="160">
        <f>+[2]data1rev!V83</f>
        <v>0</v>
      </c>
      <c r="Y84" s="160">
        <f>+[2]data1rev!W83</f>
        <v>0</v>
      </c>
      <c r="Z84" s="160">
        <f>+[2]data1rev!X83</f>
        <v>0</v>
      </c>
      <c r="AA84" s="160">
        <f>+[2]data1rev!Y83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67834.148038794898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61"/>
      <c r="C85" s="160">
        <f>+[2]data1rev!A84</f>
        <v>21687.040000000001</v>
      </c>
      <c r="D85" s="160">
        <f>+[2]data1rev!B84</f>
        <v>15575.226000000001</v>
      </c>
      <c r="E85" s="160">
        <f>+[2]data1rev!C84</f>
        <v>13222.39</v>
      </c>
      <c r="F85" s="160">
        <f>+[2]data1rev!D84</f>
        <v>13061.89</v>
      </c>
      <c r="G85" s="160">
        <f>+[2]data1rev!E84</f>
        <v>13061.89</v>
      </c>
      <c r="H85" s="160">
        <f>+[2]data1rev!F84</f>
        <v>10821.156000000001</v>
      </c>
      <c r="I85" s="160">
        <f>+[2]data1rev!G84</f>
        <v>10791.59</v>
      </c>
      <c r="J85" s="160">
        <f>+[2]data1rev!H84</f>
        <v>10791.59</v>
      </c>
      <c r="K85" s="160">
        <f>+[2]data1rev!I84</f>
        <v>10791.59</v>
      </c>
      <c r="L85" s="160">
        <f>+[2]data1rev!J84</f>
        <v>10821.156000000001</v>
      </c>
      <c r="M85" s="160">
        <f>+[2]data1rev!K84</f>
        <v>10791.59</v>
      </c>
      <c r="N85" s="160">
        <f>+[2]data1rev!L84</f>
        <v>10791.59</v>
      </c>
      <c r="O85" s="160">
        <f>+[2]data1rev!M84</f>
        <v>10275.620000000001</v>
      </c>
      <c r="P85" s="160">
        <f>+[2]data1rev!N84</f>
        <v>10129.415999999999</v>
      </c>
      <c r="Q85" s="160">
        <f>+[2]data1rev!O84</f>
        <v>10101.74</v>
      </c>
      <c r="R85" s="160">
        <f>+[2]data1rev!P84</f>
        <v>0</v>
      </c>
      <c r="S85" s="160">
        <f>+[2]data1rev!Q84</f>
        <v>0</v>
      </c>
      <c r="T85" s="160">
        <f>+[2]data1rev!R84</f>
        <v>0</v>
      </c>
      <c r="U85" s="160">
        <f>+[2]data1rev!S84</f>
        <v>0</v>
      </c>
      <c r="V85" s="160">
        <f>+[2]data1rev!T84</f>
        <v>0</v>
      </c>
      <c r="W85" s="160">
        <f>+[2]data1rev!U84</f>
        <v>0</v>
      </c>
      <c r="X85" s="160">
        <f>+[2]data1rev!V84</f>
        <v>0</v>
      </c>
      <c r="Y85" s="160">
        <f>+[2]data1rev!W84</f>
        <v>0</v>
      </c>
      <c r="Z85" s="160">
        <f>+[2]data1rev!X84</f>
        <v>0</v>
      </c>
      <c r="AA85" s="160">
        <f>+[2]data1rev!Y84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67834.148038794898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61"/>
      <c r="C86" s="160">
        <f>+[2]data1rev!A85</f>
        <v>21687.040000000001</v>
      </c>
      <c r="D86" s="160">
        <f>+[2]data1rev!B85</f>
        <v>15575.226000000001</v>
      </c>
      <c r="E86" s="160">
        <f>+[2]data1rev!C85</f>
        <v>13222.39</v>
      </c>
      <c r="F86" s="160">
        <f>+[2]data1rev!D85</f>
        <v>13061.89</v>
      </c>
      <c r="G86" s="160">
        <f>+[2]data1rev!E85</f>
        <v>13061.89</v>
      </c>
      <c r="H86" s="160">
        <f>+[2]data1rev!F85</f>
        <v>10821.156000000001</v>
      </c>
      <c r="I86" s="160">
        <f>+[2]data1rev!G85</f>
        <v>10791.59</v>
      </c>
      <c r="J86" s="160">
        <f>+[2]data1rev!H85</f>
        <v>10791.59</v>
      </c>
      <c r="K86" s="160">
        <f>+[2]data1rev!I85</f>
        <v>10791.59</v>
      </c>
      <c r="L86" s="160">
        <f>+[2]data1rev!J85</f>
        <v>10821.156000000001</v>
      </c>
      <c r="M86" s="160">
        <f>+[2]data1rev!K85</f>
        <v>10791.59</v>
      </c>
      <c r="N86" s="160">
        <f>+[2]data1rev!L85</f>
        <v>10791.59</v>
      </c>
      <c r="O86" s="160">
        <f>+[2]data1rev!M85</f>
        <v>10275.620000000001</v>
      </c>
      <c r="P86" s="160">
        <f>+[2]data1rev!N85</f>
        <v>10129.415999999999</v>
      </c>
      <c r="Q86" s="160">
        <f>+[2]data1rev!O85</f>
        <v>10101.74</v>
      </c>
      <c r="R86" s="160">
        <f>+[2]data1rev!P85</f>
        <v>0</v>
      </c>
      <c r="S86" s="160">
        <f>+[2]data1rev!Q85</f>
        <v>0</v>
      </c>
      <c r="T86" s="160">
        <f>+[2]data1rev!R85</f>
        <v>0</v>
      </c>
      <c r="U86" s="160">
        <f>+[2]data1rev!S85</f>
        <v>0</v>
      </c>
      <c r="V86" s="160">
        <f>+[2]data1rev!T85</f>
        <v>0</v>
      </c>
      <c r="W86" s="160">
        <f>+[2]data1rev!U85</f>
        <v>0</v>
      </c>
      <c r="X86" s="160">
        <f>+[2]data1rev!V85</f>
        <v>0</v>
      </c>
      <c r="Y86" s="160">
        <f>+[2]data1rev!W85</f>
        <v>0</v>
      </c>
      <c r="Z86" s="160">
        <f>+[2]data1rev!X85</f>
        <v>0</v>
      </c>
      <c r="AA86" s="160">
        <f>+[2]data1rev!Y85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67834.148038794898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61"/>
      <c r="C87" s="160">
        <f>+[2]data1rev!A86</f>
        <v>21687.040000000001</v>
      </c>
      <c r="D87" s="160">
        <f>+[2]data1rev!B86</f>
        <v>15575.226000000001</v>
      </c>
      <c r="E87" s="160">
        <f>+[2]data1rev!C86</f>
        <v>13222.39</v>
      </c>
      <c r="F87" s="160">
        <f>+[2]data1rev!D86</f>
        <v>13061.89</v>
      </c>
      <c r="G87" s="160">
        <f>+[2]data1rev!E86</f>
        <v>13061.89</v>
      </c>
      <c r="H87" s="160">
        <f>+[2]data1rev!F86</f>
        <v>10821.156000000001</v>
      </c>
      <c r="I87" s="160">
        <f>+[2]data1rev!G86</f>
        <v>10791.59</v>
      </c>
      <c r="J87" s="160">
        <f>+[2]data1rev!H86</f>
        <v>10791.59</v>
      </c>
      <c r="K87" s="160">
        <f>+[2]data1rev!I86</f>
        <v>10791.59</v>
      </c>
      <c r="L87" s="160">
        <f>+[2]data1rev!J86</f>
        <v>10821.156000000001</v>
      </c>
      <c r="M87" s="160">
        <f>+[2]data1rev!K86</f>
        <v>10791.59</v>
      </c>
      <c r="N87" s="160">
        <f>+[2]data1rev!L86</f>
        <v>10791.59</v>
      </c>
      <c r="O87" s="160">
        <f>+[2]data1rev!M86</f>
        <v>10275.620000000001</v>
      </c>
      <c r="P87" s="160">
        <f>+[2]data1rev!N86</f>
        <v>10129.415999999999</v>
      </c>
      <c r="Q87" s="160">
        <f>+[2]data1rev!O86</f>
        <v>10101.74</v>
      </c>
      <c r="R87" s="160">
        <f>+[2]data1rev!P86</f>
        <v>0</v>
      </c>
      <c r="S87" s="160">
        <f>+[2]data1rev!Q86</f>
        <v>0</v>
      </c>
      <c r="T87" s="160">
        <f>+[2]data1rev!R86</f>
        <v>0</v>
      </c>
      <c r="U87" s="160">
        <f>+[2]data1rev!S86</f>
        <v>0</v>
      </c>
      <c r="V87" s="160">
        <f>+[2]data1rev!T86</f>
        <v>0</v>
      </c>
      <c r="W87" s="160">
        <f>+[2]data1rev!U86</f>
        <v>0</v>
      </c>
      <c r="X87" s="160">
        <f>+[2]data1rev!V86</f>
        <v>0</v>
      </c>
      <c r="Y87" s="160">
        <f>+[2]data1rev!W86</f>
        <v>0</v>
      </c>
      <c r="Z87" s="160">
        <f>+[2]data1rev!X86</f>
        <v>0</v>
      </c>
      <c r="AA87" s="160">
        <f>+[2]data1rev!Y86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67834.148038794898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61"/>
      <c r="C88" s="160">
        <f>+[2]data1rev!A87</f>
        <v>21687.040000000001</v>
      </c>
      <c r="D88" s="160">
        <f>+[2]data1rev!B87</f>
        <v>15575.226000000001</v>
      </c>
      <c r="E88" s="160">
        <f>+[2]data1rev!C87</f>
        <v>13222.39</v>
      </c>
      <c r="F88" s="160">
        <f>+[2]data1rev!D87</f>
        <v>13061.89</v>
      </c>
      <c r="G88" s="160">
        <f>+[2]data1rev!E87</f>
        <v>13061.89</v>
      </c>
      <c r="H88" s="160">
        <f>+[2]data1rev!F87</f>
        <v>10821.156000000001</v>
      </c>
      <c r="I88" s="160">
        <f>+[2]data1rev!G87</f>
        <v>10791.59</v>
      </c>
      <c r="J88" s="160">
        <f>+[2]data1rev!H87</f>
        <v>10791.59</v>
      </c>
      <c r="K88" s="160">
        <f>+[2]data1rev!I87</f>
        <v>10791.59</v>
      </c>
      <c r="L88" s="160">
        <f>+[2]data1rev!J87</f>
        <v>10821.156000000001</v>
      </c>
      <c r="M88" s="160">
        <f>+[2]data1rev!K87</f>
        <v>10791.59</v>
      </c>
      <c r="N88" s="160">
        <f>+[2]data1rev!L87</f>
        <v>10791.59</v>
      </c>
      <c r="O88" s="160">
        <f>+[2]data1rev!M87</f>
        <v>10275.620000000001</v>
      </c>
      <c r="P88" s="160">
        <f>+[2]data1rev!N87</f>
        <v>10129.415999999999</v>
      </c>
      <c r="Q88" s="160">
        <f>+[2]data1rev!O87</f>
        <v>10101.74</v>
      </c>
      <c r="R88" s="160">
        <f>+[2]data1rev!P87</f>
        <v>0</v>
      </c>
      <c r="S88" s="160">
        <f>+[2]data1rev!Q87</f>
        <v>0</v>
      </c>
      <c r="T88" s="160">
        <f>+[2]data1rev!R87</f>
        <v>0</v>
      </c>
      <c r="U88" s="160">
        <f>+[2]data1rev!S87</f>
        <v>0</v>
      </c>
      <c r="V88" s="160">
        <f>+[2]data1rev!T87</f>
        <v>0</v>
      </c>
      <c r="W88" s="160">
        <f>+[2]data1rev!U87</f>
        <v>0</v>
      </c>
      <c r="X88" s="160">
        <f>+[2]data1rev!V87</f>
        <v>0</v>
      </c>
      <c r="Y88" s="160">
        <f>+[2]data1rev!W87</f>
        <v>0</v>
      </c>
      <c r="Z88" s="160">
        <f>+[2]data1rev!X87</f>
        <v>0</v>
      </c>
      <c r="AA88" s="160">
        <f>+[2]data1rev!Y87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67834.148038794898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61"/>
      <c r="C89" s="160">
        <f>+[2]data1rev!A88</f>
        <v>21687.040000000001</v>
      </c>
      <c r="D89" s="160">
        <f>+[2]data1rev!B88</f>
        <v>15575.226000000001</v>
      </c>
      <c r="E89" s="160">
        <f>+[2]data1rev!C88</f>
        <v>13222.39</v>
      </c>
      <c r="F89" s="160">
        <f>+[2]data1rev!D88</f>
        <v>13061.89</v>
      </c>
      <c r="G89" s="160">
        <f>+[2]data1rev!E88</f>
        <v>13061.89</v>
      </c>
      <c r="H89" s="160">
        <f>+[2]data1rev!F88</f>
        <v>10821.156000000001</v>
      </c>
      <c r="I89" s="160">
        <f>+[2]data1rev!G88</f>
        <v>10791.59</v>
      </c>
      <c r="J89" s="160">
        <f>+[2]data1rev!H88</f>
        <v>10791.59</v>
      </c>
      <c r="K89" s="160">
        <f>+[2]data1rev!I88</f>
        <v>10791.59</v>
      </c>
      <c r="L89" s="160">
        <f>+[2]data1rev!J88</f>
        <v>10821.156000000001</v>
      </c>
      <c r="M89" s="160">
        <f>+[2]data1rev!K88</f>
        <v>10791.59</v>
      </c>
      <c r="N89" s="160">
        <f>+[2]data1rev!L88</f>
        <v>10791.59</v>
      </c>
      <c r="O89" s="160">
        <f>+[2]data1rev!M88</f>
        <v>10275.620000000001</v>
      </c>
      <c r="P89" s="160">
        <f>+[2]data1rev!N88</f>
        <v>10129.415999999999</v>
      </c>
      <c r="Q89" s="160">
        <f>+[2]data1rev!O88</f>
        <v>10101.74</v>
      </c>
      <c r="R89" s="160">
        <f>+[2]data1rev!P88</f>
        <v>0</v>
      </c>
      <c r="S89" s="160">
        <f>+[2]data1rev!Q88</f>
        <v>0</v>
      </c>
      <c r="T89" s="160">
        <f>+[2]data1rev!R88</f>
        <v>0</v>
      </c>
      <c r="U89" s="160">
        <f>+[2]data1rev!S88</f>
        <v>0</v>
      </c>
      <c r="V89" s="160">
        <f>+[2]data1rev!T88</f>
        <v>0</v>
      </c>
      <c r="W89" s="160">
        <f>+[2]data1rev!U88</f>
        <v>0</v>
      </c>
      <c r="X89" s="160">
        <f>+[2]data1rev!V88</f>
        <v>0</v>
      </c>
      <c r="Y89" s="160">
        <f>+[2]data1rev!W88</f>
        <v>0</v>
      </c>
      <c r="Z89" s="160">
        <f>+[2]data1rev!X88</f>
        <v>0</v>
      </c>
      <c r="AA89" s="160">
        <f>+[2]data1rev!Y88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67834.148038794898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61"/>
      <c r="C90" s="160">
        <f>+[2]data1rev!A89</f>
        <v>21687.040000000001</v>
      </c>
      <c r="D90" s="160">
        <f>+[2]data1rev!B89</f>
        <v>15575.226000000001</v>
      </c>
      <c r="E90" s="160">
        <f>+[2]data1rev!C89</f>
        <v>13222.39</v>
      </c>
      <c r="F90" s="160">
        <f>+[2]data1rev!D89</f>
        <v>13061.89</v>
      </c>
      <c r="G90" s="160">
        <f>+[2]data1rev!E89</f>
        <v>13061.89</v>
      </c>
      <c r="H90" s="160">
        <f>+[2]data1rev!F89</f>
        <v>10821.156000000001</v>
      </c>
      <c r="I90" s="160">
        <f>+[2]data1rev!G89</f>
        <v>10791.59</v>
      </c>
      <c r="J90" s="160">
        <f>+[2]data1rev!H89</f>
        <v>10791.59</v>
      </c>
      <c r="K90" s="160">
        <f>+[2]data1rev!I89</f>
        <v>10791.59</v>
      </c>
      <c r="L90" s="160">
        <f>+[2]data1rev!J89</f>
        <v>10821.156000000001</v>
      </c>
      <c r="M90" s="160">
        <f>+[2]data1rev!K89</f>
        <v>10791.59</v>
      </c>
      <c r="N90" s="160">
        <f>+[2]data1rev!L89</f>
        <v>10791.59</v>
      </c>
      <c r="O90" s="160">
        <f>+[2]data1rev!M89</f>
        <v>10275.620000000001</v>
      </c>
      <c r="P90" s="160">
        <f>+[2]data1rev!N89</f>
        <v>10129.415999999999</v>
      </c>
      <c r="Q90" s="160">
        <f>+[2]data1rev!O89</f>
        <v>10101.74</v>
      </c>
      <c r="R90" s="160">
        <f>+[2]data1rev!P89</f>
        <v>0</v>
      </c>
      <c r="S90" s="160">
        <f>+[2]data1rev!Q89</f>
        <v>0</v>
      </c>
      <c r="T90" s="160">
        <f>+[2]data1rev!R89</f>
        <v>0</v>
      </c>
      <c r="U90" s="160">
        <f>+[2]data1rev!S89</f>
        <v>0</v>
      </c>
      <c r="V90" s="160">
        <f>+[2]data1rev!T89</f>
        <v>0</v>
      </c>
      <c r="W90" s="160">
        <f>+[2]data1rev!U89</f>
        <v>0</v>
      </c>
      <c r="X90" s="160">
        <f>+[2]data1rev!V89</f>
        <v>0</v>
      </c>
      <c r="Y90" s="160">
        <f>+[2]data1rev!W89</f>
        <v>0</v>
      </c>
      <c r="Z90" s="160">
        <f>+[2]data1rev!X89</f>
        <v>0</v>
      </c>
      <c r="AA90" s="160">
        <f>+[2]data1rev!Y89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67834.148038794898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61"/>
      <c r="C91" s="160">
        <f>+[2]data1rev!A90</f>
        <v>21687.040000000001</v>
      </c>
      <c r="D91" s="160">
        <f>+[2]data1rev!B90</f>
        <v>15575.226000000001</v>
      </c>
      <c r="E91" s="160">
        <f>+[2]data1rev!C90</f>
        <v>13222.39</v>
      </c>
      <c r="F91" s="160">
        <f>+[2]data1rev!D90</f>
        <v>13061.89</v>
      </c>
      <c r="G91" s="160">
        <f>+[2]data1rev!E90</f>
        <v>13061.89</v>
      </c>
      <c r="H91" s="160">
        <f>+[2]data1rev!F90</f>
        <v>10821.156000000001</v>
      </c>
      <c r="I91" s="160">
        <f>+[2]data1rev!G90</f>
        <v>10791.59</v>
      </c>
      <c r="J91" s="160">
        <f>+[2]data1rev!H90</f>
        <v>10791.59</v>
      </c>
      <c r="K91" s="160">
        <f>+[2]data1rev!I90</f>
        <v>10791.59</v>
      </c>
      <c r="L91" s="160">
        <f>+[2]data1rev!J90</f>
        <v>10821.156000000001</v>
      </c>
      <c r="M91" s="160">
        <f>+[2]data1rev!K90</f>
        <v>10791.59</v>
      </c>
      <c r="N91" s="160">
        <f>+[2]data1rev!L90</f>
        <v>10791.59</v>
      </c>
      <c r="O91" s="160">
        <f>+[2]data1rev!M90</f>
        <v>10275.620000000001</v>
      </c>
      <c r="P91" s="160">
        <f>+[2]data1rev!N90</f>
        <v>10129.415999999999</v>
      </c>
      <c r="Q91" s="160">
        <f>+[2]data1rev!O90</f>
        <v>10101.74</v>
      </c>
      <c r="R91" s="160">
        <f>+[2]data1rev!P90</f>
        <v>0</v>
      </c>
      <c r="S91" s="160">
        <f>+[2]data1rev!Q90</f>
        <v>0</v>
      </c>
      <c r="T91" s="160">
        <f>+[2]data1rev!R90</f>
        <v>0</v>
      </c>
      <c r="U91" s="160">
        <f>+[2]data1rev!S90</f>
        <v>0</v>
      </c>
      <c r="V91" s="160">
        <f>+[2]data1rev!T90</f>
        <v>0</v>
      </c>
      <c r="W91" s="160">
        <f>+[2]data1rev!U90</f>
        <v>0</v>
      </c>
      <c r="X91" s="160">
        <f>+[2]data1rev!V90</f>
        <v>0</v>
      </c>
      <c r="Y91" s="160">
        <f>+[2]data1rev!W90</f>
        <v>0</v>
      </c>
      <c r="Z91" s="160">
        <f>+[2]data1rev!X90</f>
        <v>0</v>
      </c>
      <c r="AA91" s="160">
        <f>+[2]data1rev!Y90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67834.148038794898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61"/>
      <c r="C92" s="160">
        <f>+[2]data1rev!A91</f>
        <v>21687.040000000001</v>
      </c>
      <c r="D92" s="160">
        <f>+[2]data1rev!B91</f>
        <v>15575.226000000001</v>
      </c>
      <c r="E92" s="160">
        <f>+[2]data1rev!C91</f>
        <v>13222.39</v>
      </c>
      <c r="F92" s="160">
        <f>+[2]data1rev!D91</f>
        <v>13061.89</v>
      </c>
      <c r="G92" s="160">
        <f>+[2]data1rev!E91</f>
        <v>13061.89</v>
      </c>
      <c r="H92" s="160">
        <f>+[2]data1rev!F91</f>
        <v>10821.156000000001</v>
      </c>
      <c r="I92" s="160">
        <f>+[2]data1rev!G91</f>
        <v>10791.59</v>
      </c>
      <c r="J92" s="160">
        <f>+[2]data1rev!H91</f>
        <v>10791.59</v>
      </c>
      <c r="K92" s="160">
        <f>+[2]data1rev!I91</f>
        <v>10791.59</v>
      </c>
      <c r="L92" s="160">
        <f>+[2]data1rev!J91</f>
        <v>10821.156000000001</v>
      </c>
      <c r="M92" s="160">
        <f>+[2]data1rev!K91</f>
        <v>10791.59</v>
      </c>
      <c r="N92" s="160">
        <f>+[2]data1rev!L91</f>
        <v>10791.59</v>
      </c>
      <c r="O92" s="160">
        <f>+[2]data1rev!M91</f>
        <v>10275.620000000001</v>
      </c>
      <c r="P92" s="160">
        <f>+[2]data1rev!N91</f>
        <v>10129.415999999999</v>
      </c>
      <c r="Q92" s="160">
        <f>+[2]data1rev!O91</f>
        <v>10101.74</v>
      </c>
      <c r="R92" s="160">
        <f>+[2]data1rev!P91</f>
        <v>0</v>
      </c>
      <c r="S92" s="160">
        <f>+[2]data1rev!Q91</f>
        <v>0</v>
      </c>
      <c r="T92" s="160">
        <f>+[2]data1rev!R91</f>
        <v>0</v>
      </c>
      <c r="U92" s="160">
        <f>+[2]data1rev!S91</f>
        <v>0</v>
      </c>
      <c r="V92" s="160">
        <f>+[2]data1rev!T91</f>
        <v>0</v>
      </c>
      <c r="W92" s="160">
        <f>+[2]data1rev!U91</f>
        <v>0</v>
      </c>
      <c r="X92" s="160">
        <f>+[2]data1rev!V91</f>
        <v>0</v>
      </c>
      <c r="Y92" s="160">
        <f>+[2]data1rev!W91</f>
        <v>0</v>
      </c>
      <c r="Z92" s="160">
        <f>+[2]data1rev!X91</f>
        <v>0</v>
      </c>
      <c r="AA92" s="160">
        <f>+[2]data1rev!Y91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67834.148038794898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61"/>
      <c r="C93" s="160">
        <f>+[2]data1rev!A92</f>
        <v>21687.040000000001</v>
      </c>
      <c r="D93" s="160">
        <f>+[2]data1rev!B92</f>
        <v>15575.226000000001</v>
      </c>
      <c r="E93" s="160">
        <f>+[2]data1rev!C92</f>
        <v>13222.39</v>
      </c>
      <c r="F93" s="160">
        <f>+[2]data1rev!D92</f>
        <v>13061.89</v>
      </c>
      <c r="G93" s="160">
        <f>+[2]data1rev!E92</f>
        <v>13061.89</v>
      </c>
      <c r="H93" s="160">
        <f>+[2]data1rev!F92</f>
        <v>10821.156000000001</v>
      </c>
      <c r="I93" s="160">
        <f>+[2]data1rev!G92</f>
        <v>10791.59</v>
      </c>
      <c r="J93" s="160">
        <f>+[2]data1rev!H92</f>
        <v>10791.59</v>
      </c>
      <c r="K93" s="160">
        <f>+[2]data1rev!I92</f>
        <v>10791.59</v>
      </c>
      <c r="L93" s="160">
        <f>+[2]data1rev!J92</f>
        <v>10821.156000000001</v>
      </c>
      <c r="M93" s="160">
        <f>+[2]data1rev!K92</f>
        <v>10791.59</v>
      </c>
      <c r="N93" s="160">
        <f>+[2]data1rev!L92</f>
        <v>10791.59</v>
      </c>
      <c r="O93" s="160">
        <f>+[2]data1rev!M92</f>
        <v>10275.620000000001</v>
      </c>
      <c r="P93" s="160">
        <f>+[2]data1rev!N92</f>
        <v>10129.415999999999</v>
      </c>
      <c r="Q93" s="160">
        <f>+[2]data1rev!O92</f>
        <v>10101.74</v>
      </c>
      <c r="R93" s="160">
        <f>+[2]data1rev!P92</f>
        <v>0</v>
      </c>
      <c r="S93" s="160">
        <f>+[2]data1rev!Q92</f>
        <v>0</v>
      </c>
      <c r="T93" s="160">
        <f>+[2]data1rev!R92</f>
        <v>0</v>
      </c>
      <c r="U93" s="160">
        <f>+[2]data1rev!S92</f>
        <v>0</v>
      </c>
      <c r="V93" s="160">
        <f>+[2]data1rev!T92</f>
        <v>0</v>
      </c>
      <c r="W93" s="160">
        <f>+[2]data1rev!U92</f>
        <v>0</v>
      </c>
      <c r="X93" s="160">
        <f>+[2]data1rev!V92</f>
        <v>0</v>
      </c>
      <c r="Y93" s="160">
        <f>+[2]data1rev!W92</f>
        <v>0</v>
      </c>
      <c r="Z93" s="160">
        <f>+[2]data1rev!X92</f>
        <v>0</v>
      </c>
      <c r="AA93" s="160">
        <f>+[2]data1rev!Y92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67834.148038794898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61"/>
      <c r="C94" s="160">
        <f>+[2]data1rev!A93</f>
        <v>21687.040000000001</v>
      </c>
      <c r="D94" s="160">
        <f>+[2]data1rev!B93</f>
        <v>15575.226000000001</v>
      </c>
      <c r="E94" s="160">
        <f>+[2]data1rev!C93</f>
        <v>13222.39</v>
      </c>
      <c r="F94" s="160">
        <f>+[2]data1rev!D93</f>
        <v>13061.89</v>
      </c>
      <c r="G94" s="160">
        <f>+[2]data1rev!E93</f>
        <v>13061.89</v>
      </c>
      <c r="H94" s="160">
        <f>+[2]data1rev!F93</f>
        <v>10821.156000000001</v>
      </c>
      <c r="I94" s="160">
        <f>+[2]data1rev!G93</f>
        <v>10791.59</v>
      </c>
      <c r="J94" s="160">
        <f>+[2]data1rev!H93</f>
        <v>10791.59</v>
      </c>
      <c r="K94" s="160">
        <f>+[2]data1rev!I93</f>
        <v>10791.59</v>
      </c>
      <c r="L94" s="160">
        <f>+[2]data1rev!J93</f>
        <v>10821.156000000001</v>
      </c>
      <c r="M94" s="160">
        <f>+[2]data1rev!K93</f>
        <v>10791.59</v>
      </c>
      <c r="N94" s="160">
        <f>+[2]data1rev!L93</f>
        <v>10791.59</v>
      </c>
      <c r="O94" s="160">
        <f>+[2]data1rev!M93</f>
        <v>10275.620000000001</v>
      </c>
      <c r="P94" s="160">
        <f>+[2]data1rev!N93</f>
        <v>10129.415999999999</v>
      </c>
      <c r="Q94" s="160">
        <f>+[2]data1rev!O93</f>
        <v>10101.74</v>
      </c>
      <c r="R94" s="160">
        <f>+[2]data1rev!P93</f>
        <v>0</v>
      </c>
      <c r="S94" s="160">
        <f>+[2]data1rev!Q93</f>
        <v>0</v>
      </c>
      <c r="T94" s="160">
        <f>+[2]data1rev!R93</f>
        <v>0</v>
      </c>
      <c r="U94" s="160">
        <f>+[2]data1rev!S93</f>
        <v>0</v>
      </c>
      <c r="V94" s="160">
        <f>+[2]data1rev!T93</f>
        <v>0</v>
      </c>
      <c r="W94" s="160">
        <f>+[2]data1rev!U93</f>
        <v>0</v>
      </c>
      <c r="X94" s="160">
        <f>+[2]data1rev!V93</f>
        <v>0</v>
      </c>
      <c r="Y94" s="160">
        <f>+[2]data1rev!W93</f>
        <v>0</v>
      </c>
      <c r="Z94" s="160">
        <f>+[2]data1rev!X93</f>
        <v>0</v>
      </c>
      <c r="AA94" s="160">
        <f>+[2]data1rev!Y93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67834.148038794898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61"/>
      <c r="C95" s="160">
        <f>+[2]data1rev!A94</f>
        <v>21687.040000000001</v>
      </c>
      <c r="D95" s="160">
        <f>+[2]data1rev!B94</f>
        <v>15575.226000000001</v>
      </c>
      <c r="E95" s="160">
        <f>+[2]data1rev!C94</f>
        <v>13222.39</v>
      </c>
      <c r="F95" s="160">
        <f>+[2]data1rev!D94</f>
        <v>13061.89</v>
      </c>
      <c r="G95" s="160">
        <f>+[2]data1rev!E94</f>
        <v>13061.89</v>
      </c>
      <c r="H95" s="160">
        <f>+[2]data1rev!F94</f>
        <v>10821.156000000001</v>
      </c>
      <c r="I95" s="160">
        <f>+[2]data1rev!G94</f>
        <v>10791.59</v>
      </c>
      <c r="J95" s="160">
        <f>+[2]data1rev!H94</f>
        <v>10791.59</v>
      </c>
      <c r="K95" s="160">
        <f>+[2]data1rev!I94</f>
        <v>10791.59</v>
      </c>
      <c r="L95" s="160">
        <f>+[2]data1rev!J94</f>
        <v>10821.156000000001</v>
      </c>
      <c r="M95" s="160">
        <f>+[2]data1rev!K94</f>
        <v>10791.59</v>
      </c>
      <c r="N95" s="160">
        <f>+[2]data1rev!L94</f>
        <v>10791.59</v>
      </c>
      <c r="O95" s="160">
        <f>+[2]data1rev!M94</f>
        <v>10275.620000000001</v>
      </c>
      <c r="P95" s="160">
        <f>+[2]data1rev!N94</f>
        <v>10129.415999999999</v>
      </c>
      <c r="Q95" s="160">
        <f>+[2]data1rev!O94</f>
        <v>10101.74</v>
      </c>
      <c r="R95" s="160">
        <f>+[2]data1rev!P94</f>
        <v>0</v>
      </c>
      <c r="S95" s="160">
        <f>+[2]data1rev!Q94</f>
        <v>0</v>
      </c>
      <c r="T95" s="160">
        <f>+[2]data1rev!R94</f>
        <v>0</v>
      </c>
      <c r="U95" s="160">
        <f>+[2]data1rev!S94</f>
        <v>0</v>
      </c>
      <c r="V95" s="160">
        <f>+[2]data1rev!T94</f>
        <v>0</v>
      </c>
      <c r="W95" s="160">
        <f>+[2]data1rev!U94</f>
        <v>0</v>
      </c>
      <c r="X95" s="160">
        <f>+[2]data1rev!V94</f>
        <v>0</v>
      </c>
      <c r="Y95" s="160">
        <f>+[2]data1rev!W94</f>
        <v>0</v>
      </c>
      <c r="Z95" s="160">
        <f>+[2]data1rev!X94</f>
        <v>0</v>
      </c>
      <c r="AA95" s="160">
        <f>+[2]data1rev!Y94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67834.148038794898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61"/>
      <c r="C96" s="160">
        <f>+[2]data1rev!A95</f>
        <v>21687.040000000001</v>
      </c>
      <c r="D96" s="160">
        <f>+[2]data1rev!B95</f>
        <v>15575.226000000001</v>
      </c>
      <c r="E96" s="160">
        <f>+[2]data1rev!C95</f>
        <v>13222.39</v>
      </c>
      <c r="F96" s="160">
        <f>+[2]data1rev!D95</f>
        <v>13061.89</v>
      </c>
      <c r="G96" s="160">
        <f>+[2]data1rev!E95</f>
        <v>13061.89</v>
      </c>
      <c r="H96" s="160">
        <f>+[2]data1rev!F95</f>
        <v>10821.156000000001</v>
      </c>
      <c r="I96" s="160">
        <f>+[2]data1rev!G95</f>
        <v>10791.59</v>
      </c>
      <c r="J96" s="160">
        <f>+[2]data1rev!H95</f>
        <v>10791.59</v>
      </c>
      <c r="K96" s="160">
        <f>+[2]data1rev!I95</f>
        <v>10791.59</v>
      </c>
      <c r="L96" s="160">
        <f>+[2]data1rev!J95</f>
        <v>10821.156000000001</v>
      </c>
      <c r="M96" s="160">
        <f>+[2]data1rev!K95</f>
        <v>10791.59</v>
      </c>
      <c r="N96" s="160">
        <f>+[2]data1rev!L95</f>
        <v>10791.59</v>
      </c>
      <c r="O96" s="160">
        <f>+[2]data1rev!M95</f>
        <v>10275.620000000001</v>
      </c>
      <c r="P96" s="160">
        <f>+[2]data1rev!N95</f>
        <v>10129.415999999999</v>
      </c>
      <c r="Q96" s="160">
        <f>+[2]data1rev!O95</f>
        <v>10101.74</v>
      </c>
      <c r="R96" s="160">
        <f>+[2]data1rev!P95</f>
        <v>0</v>
      </c>
      <c r="S96" s="160">
        <f>+[2]data1rev!Q95</f>
        <v>0</v>
      </c>
      <c r="T96" s="160">
        <f>+[2]data1rev!R95</f>
        <v>0</v>
      </c>
      <c r="U96" s="160">
        <f>+[2]data1rev!S95</f>
        <v>0</v>
      </c>
      <c r="V96" s="160">
        <f>+[2]data1rev!T95</f>
        <v>0</v>
      </c>
      <c r="W96" s="160">
        <f>+[2]data1rev!U95</f>
        <v>0</v>
      </c>
      <c r="X96" s="160">
        <f>+[2]data1rev!V95</f>
        <v>0</v>
      </c>
      <c r="Y96" s="160">
        <f>+[2]data1rev!W95</f>
        <v>0</v>
      </c>
      <c r="Z96" s="160">
        <f>+[2]data1rev!X95</f>
        <v>0</v>
      </c>
      <c r="AA96" s="160">
        <f>+[2]data1rev!Y95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67834.148038794898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61"/>
      <c r="C97" s="160">
        <f>+[2]data1rev!A96</f>
        <v>21687.040000000001</v>
      </c>
      <c r="D97" s="160">
        <f>+[2]data1rev!B96</f>
        <v>15575.226000000001</v>
      </c>
      <c r="E97" s="160">
        <f>+[2]data1rev!C96</f>
        <v>13222.39</v>
      </c>
      <c r="F97" s="160">
        <f>+[2]data1rev!D96</f>
        <v>13061.89</v>
      </c>
      <c r="G97" s="160">
        <f>+[2]data1rev!E96</f>
        <v>13061.89</v>
      </c>
      <c r="H97" s="160">
        <f>+[2]data1rev!F96</f>
        <v>10821.156000000001</v>
      </c>
      <c r="I97" s="160">
        <f>+[2]data1rev!G96</f>
        <v>10791.59</v>
      </c>
      <c r="J97" s="160">
        <f>+[2]data1rev!H96</f>
        <v>10791.59</v>
      </c>
      <c r="K97" s="160">
        <f>+[2]data1rev!I96</f>
        <v>10791.59</v>
      </c>
      <c r="L97" s="160">
        <f>+[2]data1rev!J96</f>
        <v>10821.156000000001</v>
      </c>
      <c r="M97" s="160">
        <f>+[2]data1rev!K96</f>
        <v>10791.59</v>
      </c>
      <c r="N97" s="160">
        <f>+[2]data1rev!L96</f>
        <v>10791.59</v>
      </c>
      <c r="O97" s="160">
        <f>+[2]data1rev!M96</f>
        <v>10275.620000000001</v>
      </c>
      <c r="P97" s="160">
        <f>+[2]data1rev!N96</f>
        <v>10129.415999999999</v>
      </c>
      <c r="Q97" s="160">
        <f>+[2]data1rev!O96</f>
        <v>10101.74</v>
      </c>
      <c r="R97" s="160">
        <f>+[2]data1rev!P96</f>
        <v>0</v>
      </c>
      <c r="S97" s="160">
        <f>+[2]data1rev!Q96</f>
        <v>0</v>
      </c>
      <c r="T97" s="160">
        <f>+[2]data1rev!R96</f>
        <v>0</v>
      </c>
      <c r="U97" s="160">
        <f>+[2]data1rev!S96</f>
        <v>0</v>
      </c>
      <c r="V97" s="160">
        <f>+[2]data1rev!T96</f>
        <v>0</v>
      </c>
      <c r="W97" s="160">
        <f>+[2]data1rev!U96</f>
        <v>0</v>
      </c>
      <c r="X97" s="160">
        <f>+[2]data1rev!V96</f>
        <v>0</v>
      </c>
      <c r="Y97" s="160">
        <f>+[2]data1rev!W96</f>
        <v>0</v>
      </c>
      <c r="Z97" s="160">
        <f>+[2]data1rev!X96</f>
        <v>0</v>
      </c>
      <c r="AA97" s="160">
        <f>+[2]data1rev!Y96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67834.148038794898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61"/>
      <c r="C98" s="160">
        <f>+[2]data1rev!A97</f>
        <v>21687.040000000001</v>
      </c>
      <c r="D98" s="160">
        <f>+[2]data1rev!B97</f>
        <v>15575.226000000001</v>
      </c>
      <c r="E98" s="160">
        <f>+[2]data1rev!C97</f>
        <v>13222.39</v>
      </c>
      <c r="F98" s="160">
        <f>+[2]data1rev!D97</f>
        <v>13061.89</v>
      </c>
      <c r="G98" s="160">
        <f>+[2]data1rev!E97</f>
        <v>13061.89</v>
      </c>
      <c r="H98" s="160">
        <f>+[2]data1rev!F97</f>
        <v>10821.156000000001</v>
      </c>
      <c r="I98" s="160">
        <f>+[2]data1rev!G97</f>
        <v>10791.59</v>
      </c>
      <c r="J98" s="160">
        <f>+[2]data1rev!H97</f>
        <v>10791.59</v>
      </c>
      <c r="K98" s="160">
        <f>+[2]data1rev!I97</f>
        <v>10791.59</v>
      </c>
      <c r="L98" s="160">
        <f>+[2]data1rev!J97</f>
        <v>10821.156000000001</v>
      </c>
      <c r="M98" s="160">
        <f>+[2]data1rev!K97</f>
        <v>10791.59</v>
      </c>
      <c r="N98" s="160">
        <f>+[2]data1rev!L97</f>
        <v>10791.59</v>
      </c>
      <c r="O98" s="160">
        <f>+[2]data1rev!M97</f>
        <v>10275.620000000001</v>
      </c>
      <c r="P98" s="160">
        <f>+[2]data1rev!N97</f>
        <v>10129.415999999999</v>
      </c>
      <c r="Q98" s="160">
        <f>+[2]data1rev!O97</f>
        <v>10101.74</v>
      </c>
      <c r="R98" s="160">
        <f>+[2]data1rev!P97</f>
        <v>0</v>
      </c>
      <c r="S98" s="160">
        <f>+[2]data1rev!Q97</f>
        <v>0</v>
      </c>
      <c r="T98" s="160">
        <f>+[2]data1rev!R97</f>
        <v>0</v>
      </c>
      <c r="U98" s="160">
        <f>+[2]data1rev!S97</f>
        <v>0</v>
      </c>
      <c r="V98" s="160">
        <f>+[2]data1rev!T97</f>
        <v>0</v>
      </c>
      <c r="W98" s="160">
        <f>+[2]data1rev!U97</f>
        <v>0</v>
      </c>
      <c r="X98" s="160">
        <f>+[2]data1rev!V97</f>
        <v>0</v>
      </c>
      <c r="Y98" s="160">
        <f>+[2]data1rev!W97</f>
        <v>0</v>
      </c>
      <c r="Z98" s="160">
        <f>+[2]data1rev!X97</f>
        <v>0</v>
      </c>
      <c r="AA98" s="160">
        <f>+[2]data1rev!Y97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67834.148038794898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61"/>
      <c r="C99" s="160">
        <f>+[2]data1rev!A98</f>
        <v>21687.040000000001</v>
      </c>
      <c r="D99" s="160">
        <f>+[2]data1rev!B98</f>
        <v>15575.226000000001</v>
      </c>
      <c r="E99" s="160">
        <f>+[2]data1rev!C98</f>
        <v>13222.39</v>
      </c>
      <c r="F99" s="160">
        <f>+[2]data1rev!D98</f>
        <v>13061.89</v>
      </c>
      <c r="G99" s="160">
        <f>+[2]data1rev!E98</f>
        <v>13061.89</v>
      </c>
      <c r="H99" s="160">
        <f>+[2]data1rev!F98</f>
        <v>10821.156000000001</v>
      </c>
      <c r="I99" s="160">
        <f>+[2]data1rev!G98</f>
        <v>10791.59</v>
      </c>
      <c r="J99" s="160">
        <f>+[2]data1rev!H98</f>
        <v>10791.59</v>
      </c>
      <c r="K99" s="160">
        <f>+[2]data1rev!I98</f>
        <v>10791.59</v>
      </c>
      <c r="L99" s="160">
        <f>+[2]data1rev!J98</f>
        <v>10821.156000000001</v>
      </c>
      <c r="M99" s="160">
        <f>+[2]data1rev!K98</f>
        <v>10791.59</v>
      </c>
      <c r="N99" s="160">
        <f>+[2]data1rev!L98</f>
        <v>10791.59</v>
      </c>
      <c r="O99" s="160">
        <f>+[2]data1rev!M98</f>
        <v>10275.620000000001</v>
      </c>
      <c r="P99" s="160">
        <f>+[2]data1rev!N98</f>
        <v>10129.415999999999</v>
      </c>
      <c r="Q99" s="160">
        <f>+[2]data1rev!O98</f>
        <v>10101.74</v>
      </c>
      <c r="R99" s="160">
        <f>+[2]data1rev!P98</f>
        <v>0</v>
      </c>
      <c r="S99" s="160">
        <f>+[2]data1rev!Q98</f>
        <v>0</v>
      </c>
      <c r="T99" s="160">
        <f>+[2]data1rev!R98</f>
        <v>0</v>
      </c>
      <c r="U99" s="160">
        <f>+[2]data1rev!S98</f>
        <v>0</v>
      </c>
      <c r="V99" s="160">
        <f>+[2]data1rev!T98</f>
        <v>0</v>
      </c>
      <c r="W99" s="160">
        <f>+[2]data1rev!U98</f>
        <v>0</v>
      </c>
      <c r="X99" s="160">
        <f>+[2]data1rev!V98</f>
        <v>0</v>
      </c>
      <c r="Y99" s="160">
        <f>+[2]data1rev!W98</f>
        <v>0</v>
      </c>
      <c r="Z99" s="160">
        <f>+[2]data1rev!X98</f>
        <v>0</v>
      </c>
      <c r="AA99" s="160">
        <f>+[2]data1rev!Y98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67834.148038794898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61"/>
      <c r="C100" s="160">
        <f>+[2]data1rev!A99</f>
        <v>21687.040000000001</v>
      </c>
      <c r="D100" s="160">
        <f>+[2]data1rev!B99</f>
        <v>15575.226000000001</v>
      </c>
      <c r="E100" s="160">
        <f>+[2]data1rev!C99</f>
        <v>13222.39</v>
      </c>
      <c r="F100" s="160">
        <f>+[2]data1rev!D99</f>
        <v>13061.89</v>
      </c>
      <c r="G100" s="160">
        <f>+[2]data1rev!E99</f>
        <v>13061.89</v>
      </c>
      <c r="H100" s="160">
        <f>+[2]data1rev!F99</f>
        <v>10821.156000000001</v>
      </c>
      <c r="I100" s="160">
        <f>+[2]data1rev!G99</f>
        <v>10791.59</v>
      </c>
      <c r="J100" s="160">
        <f>+[2]data1rev!H99</f>
        <v>10791.59</v>
      </c>
      <c r="K100" s="160">
        <f>+[2]data1rev!I99</f>
        <v>10791.59</v>
      </c>
      <c r="L100" s="160">
        <f>+[2]data1rev!J99</f>
        <v>10821.156000000001</v>
      </c>
      <c r="M100" s="160">
        <f>+[2]data1rev!K99</f>
        <v>10791.59</v>
      </c>
      <c r="N100" s="160">
        <f>+[2]data1rev!L99</f>
        <v>10791.59</v>
      </c>
      <c r="O100" s="160">
        <f>+[2]data1rev!M99</f>
        <v>10275.620000000001</v>
      </c>
      <c r="P100" s="160">
        <f>+[2]data1rev!N99</f>
        <v>10129.415999999999</v>
      </c>
      <c r="Q100" s="160">
        <f>+[2]data1rev!O99</f>
        <v>10101.74</v>
      </c>
      <c r="R100" s="160">
        <f>+[2]data1rev!P99</f>
        <v>0</v>
      </c>
      <c r="S100" s="160">
        <f>+[2]data1rev!Q99</f>
        <v>0</v>
      </c>
      <c r="T100" s="160">
        <f>+[2]data1rev!R99</f>
        <v>0</v>
      </c>
      <c r="U100" s="160">
        <f>+[2]data1rev!S99</f>
        <v>0</v>
      </c>
      <c r="V100" s="160">
        <f>+[2]data1rev!T99</f>
        <v>0</v>
      </c>
      <c r="W100" s="160">
        <f>+[2]data1rev!U99</f>
        <v>0</v>
      </c>
      <c r="X100" s="160">
        <f>+[2]data1rev!V99</f>
        <v>0</v>
      </c>
      <c r="Y100" s="160">
        <f>+[2]data1rev!W99</f>
        <v>0</v>
      </c>
      <c r="Z100" s="160">
        <f>+[2]data1rev!X99</f>
        <v>0</v>
      </c>
      <c r="AA100" s="160">
        <f>+[2]data1rev!Y99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67834.148038794898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61"/>
      <c r="C101" s="160">
        <f>+[2]data1rev!A100</f>
        <v>21687.040000000001</v>
      </c>
      <c r="D101" s="160">
        <f>+[2]data1rev!B100</f>
        <v>15575.226000000001</v>
      </c>
      <c r="E101" s="160">
        <f>+[2]data1rev!C100</f>
        <v>13222.39</v>
      </c>
      <c r="F101" s="160">
        <f>+[2]data1rev!D100</f>
        <v>13061.89</v>
      </c>
      <c r="G101" s="160">
        <f>+[2]data1rev!E100</f>
        <v>13061.89</v>
      </c>
      <c r="H101" s="160">
        <f>+[2]data1rev!F100</f>
        <v>10821.156000000001</v>
      </c>
      <c r="I101" s="160">
        <f>+[2]data1rev!G100</f>
        <v>10791.59</v>
      </c>
      <c r="J101" s="160">
        <f>+[2]data1rev!H100</f>
        <v>10791.59</v>
      </c>
      <c r="K101" s="160">
        <f>+[2]data1rev!I100</f>
        <v>10791.59</v>
      </c>
      <c r="L101" s="160">
        <f>+[2]data1rev!J100</f>
        <v>10821.156000000001</v>
      </c>
      <c r="M101" s="160">
        <f>+[2]data1rev!K100</f>
        <v>10791.59</v>
      </c>
      <c r="N101" s="160">
        <f>+[2]data1rev!L100</f>
        <v>10791.59</v>
      </c>
      <c r="O101" s="160">
        <f>+[2]data1rev!M100</f>
        <v>10275.620000000001</v>
      </c>
      <c r="P101" s="160">
        <f>+[2]data1rev!N100</f>
        <v>10129.415999999999</v>
      </c>
      <c r="Q101" s="160">
        <f>+[2]data1rev!O100</f>
        <v>10101.74</v>
      </c>
      <c r="R101" s="160">
        <f>+[2]data1rev!P100</f>
        <v>0</v>
      </c>
      <c r="S101" s="160">
        <f>+[2]data1rev!Q100</f>
        <v>0</v>
      </c>
      <c r="T101" s="160">
        <f>+[2]data1rev!R100</f>
        <v>0</v>
      </c>
      <c r="U101" s="160">
        <f>+[2]data1rev!S100</f>
        <v>0</v>
      </c>
      <c r="V101" s="160">
        <f>+[2]data1rev!T100</f>
        <v>0</v>
      </c>
      <c r="W101" s="160">
        <f>+[2]data1rev!U100</f>
        <v>0</v>
      </c>
      <c r="X101" s="160">
        <f>+[2]data1rev!V100</f>
        <v>0</v>
      </c>
      <c r="Y101" s="160">
        <f>+[2]data1rev!W100</f>
        <v>0</v>
      </c>
      <c r="Z101" s="160">
        <f>+[2]data1rev!X100</f>
        <v>0</v>
      </c>
      <c r="AA101" s="160">
        <f>+[2]data1rev!Y100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67834.148038794898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61"/>
      <c r="C102" s="160">
        <f>+[2]data1rev!A101</f>
        <v>21687.040000000001</v>
      </c>
      <c r="D102" s="160">
        <f>+[2]data1rev!B101</f>
        <v>15575.226000000001</v>
      </c>
      <c r="E102" s="160">
        <f>+[2]data1rev!C101</f>
        <v>13222.39</v>
      </c>
      <c r="F102" s="160">
        <f>+[2]data1rev!D101</f>
        <v>13061.89</v>
      </c>
      <c r="G102" s="160">
        <f>+[2]data1rev!E101</f>
        <v>13061.89</v>
      </c>
      <c r="H102" s="160">
        <f>+[2]data1rev!F101</f>
        <v>10821.156000000001</v>
      </c>
      <c r="I102" s="160">
        <f>+[2]data1rev!G101</f>
        <v>10791.59</v>
      </c>
      <c r="J102" s="160">
        <f>+[2]data1rev!H101</f>
        <v>10791.59</v>
      </c>
      <c r="K102" s="160">
        <f>+[2]data1rev!I101</f>
        <v>10791.59</v>
      </c>
      <c r="L102" s="160">
        <f>+[2]data1rev!J101</f>
        <v>10821.156000000001</v>
      </c>
      <c r="M102" s="160">
        <f>+[2]data1rev!K101</f>
        <v>10791.59</v>
      </c>
      <c r="N102" s="160">
        <f>+[2]data1rev!L101</f>
        <v>10791.59</v>
      </c>
      <c r="O102" s="160">
        <f>+[2]data1rev!M101</f>
        <v>10275.620000000001</v>
      </c>
      <c r="P102" s="160">
        <f>+[2]data1rev!N101</f>
        <v>10129.415999999999</v>
      </c>
      <c r="Q102" s="160">
        <f>+[2]data1rev!O101</f>
        <v>10101.74</v>
      </c>
      <c r="R102" s="160">
        <f>+[2]data1rev!P101</f>
        <v>0</v>
      </c>
      <c r="S102" s="160">
        <f>+[2]data1rev!Q101</f>
        <v>0</v>
      </c>
      <c r="T102" s="160">
        <f>+[2]data1rev!R101</f>
        <v>0</v>
      </c>
      <c r="U102" s="160">
        <f>+[2]data1rev!S101</f>
        <v>0</v>
      </c>
      <c r="V102" s="160">
        <f>+[2]data1rev!T101</f>
        <v>0</v>
      </c>
      <c r="W102" s="160">
        <f>+[2]data1rev!U101</f>
        <v>0</v>
      </c>
      <c r="X102" s="160">
        <f>+[2]data1rev!V101</f>
        <v>0</v>
      </c>
      <c r="Y102" s="160">
        <f>+[2]data1rev!W101</f>
        <v>0</v>
      </c>
      <c r="Z102" s="160">
        <f>+[2]data1rev!X101</f>
        <v>0</v>
      </c>
      <c r="AA102" s="160">
        <f>+[2]data1rev!Y101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67834.148038794898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61"/>
      <c r="C103" s="160">
        <f>+[2]data1rev!A102</f>
        <v>21687.040000000001</v>
      </c>
      <c r="D103" s="160">
        <f>+[2]data1rev!B102</f>
        <v>15575.226000000001</v>
      </c>
      <c r="E103" s="160">
        <f>+[2]data1rev!C102</f>
        <v>13222.39</v>
      </c>
      <c r="F103" s="160">
        <f>+[2]data1rev!D102</f>
        <v>13061.89</v>
      </c>
      <c r="G103" s="160">
        <f>+[2]data1rev!E102</f>
        <v>13061.89</v>
      </c>
      <c r="H103" s="160">
        <f>+[2]data1rev!F102</f>
        <v>10821.156000000001</v>
      </c>
      <c r="I103" s="160">
        <f>+[2]data1rev!G102</f>
        <v>10791.59</v>
      </c>
      <c r="J103" s="160">
        <f>+[2]data1rev!H102</f>
        <v>10791.59</v>
      </c>
      <c r="K103" s="160">
        <f>+[2]data1rev!I102</f>
        <v>10791.59</v>
      </c>
      <c r="L103" s="160">
        <f>+[2]data1rev!J102</f>
        <v>10821.156000000001</v>
      </c>
      <c r="M103" s="160">
        <f>+[2]data1rev!K102</f>
        <v>10791.59</v>
      </c>
      <c r="N103" s="160">
        <f>+[2]data1rev!L102</f>
        <v>10791.59</v>
      </c>
      <c r="O103" s="160">
        <f>+[2]data1rev!M102</f>
        <v>10275.620000000001</v>
      </c>
      <c r="P103" s="160">
        <f>+[2]data1rev!N102</f>
        <v>10129.415999999999</v>
      </c>
      <c r="Q103" s="160">
        <f>+[2]data1rev!O102</f>
        <v>10101.74</v>
      </c>
      <c r="R103" s="160">
        <f>+[2]data1rev!P102</f>
        <v>0</v>
      </c>
      <c r="S103" s="160">
        <f>+[2]data1rev!Q102</f>
        <v>0</v>
      </c>
      <c r="T103" s="160">
        <f>+[2]data1rev!R102</f>
        <v>0</v>
      </c>
      <c r="U103" s="160">
        <f>+[2]data1rev!S102</f>
        <v>0</v>
      </c>
      <c r="V103" s="160">
        <f>+[2]data1rev!T102</f>
        <v>0</v>
      </c>
      <c r="W103" s="160">
        <f>+[2]data1rev!U102</f>
        <v>0</v>
      </c>
      <c r="X103" s="160">
        <f>+[2]data1rev!V102</f>
        <v>0</v>
      </c>
      <c r="Y103" s="160">
        <f>+[2]data1rev!W102</f>
        <v>0</v>
      </c>
      <c r="Z103" s="160">
        <f>+[2]data1rev!X102</f>
        <v>0</v>
      </c>
      <c r="AA103" s="160">
        <f>+[2]data1rev!Y102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67834.148038794898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61"/>
      <c r="C104" s="160">
        <f>+[2]data1rev!A103</f>
        <v>21687.040000000001</v>
      </c>
      <c r="D104" s="160">
        <f>+[2]data1rev!B103</f>
        <v>15575.226000000001</v>
      </c>
      <c r="E104" s="160">
        <f>+[2]data1rev!C103</f>
        <v>13222.39</v>
      </c>
      <c r="F104" s="160">
        <f>+[2]data1rev!D103</f>
        <v>13061.89</v>
      </c>
      <c r="G104" s="160">
        <f>+[2]data1rev!E103</f>
        <v>13061.89</v>
      </c>
      <c r="H104" s="160">
        <f>+[2]data1rev!F103</f>
        <v>10821.156000000001</v>
      </c>
      <c r="I104" s="160">
        <f>+[2]data1rev!G103</f>
        <v>10791.59</v>
      </c>
      <c r="J104" s="160">
        <f>+[2]data1rev!H103</f>
        <v>10791.59</v>
      </c>
      <c r="K104" s="160">
        <f>+[2]data1rev!I103</f>
        <v>10791.59</v>
      </c>
      <c r="L104" s="160">
        <f>+[2]data1rev!J103</f>
        <v>10821.156000000001</v>
      </c>
      <c r="M104" s="160">
        <f>+[2]data1rev!K103</f>
        <v>10791.59</v>
      </c>
      <c r="N104" s="160">
        <f>+[2]data1rev!L103</f>
        <v>10791.59</v>
      </c>
      <c r="O104" s="160">
        <f>+[2]data1rev!M103</f>
        <v>10275.620000000001</v>
      </c>
      <c r="P104" s="160">
        <f>+[2]data1rev!N103</f>
        <v>10129.415999999999</v>
      </c>
      <c r="Q104" s="160">
        <f>+[2]data1rev!O103</f>
        <v>10101.74</v>
      </c>
      <c r="R104" s="160">
        <f>+[2]data1rev!P103</f>
        <v>0</v>
      </c>
      <c r="S104" s="160">
        <f>+[2]data1rev!Q103</f>
        <v>0</v>
      </c>
      <c r="T104" s="160">
        <f>+[2]data1rev!R103</f>
        <v>0</v>
      </c>
      <c r="U104" s="160">
        <f>+[2]data1rev!S103</f>
        <v>0</v>
      </c>
      <c r="V104" s="160">
        <f>+[2]data1rev!T103</f>
        <v>0</v>
      </c>
      <c r="W104" s="160">
        <f>+[2]data1rev!U103</f>
        <v>0</v>
      </c>
      <c r="X104" s="160">
        <f>+[2]data1rev!V103</f>
        <v>0</v>
      </c>
      <c r="Y104" s="160">
        <f>+[2]data1rev!W103</f>
        <v>0</v>
      </c>
      <c r="Z104" s="160">
        <f>+[2]data1rev!X103</f>
        <v>0</v>
      </c>
      <c r="AA104" s="160">
        <f>+[2]data1rev!Y103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67834.148038794898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61"/>
      <c r="C105" s="160">
        <f>+[2]data1rev!A104</f>
        <v>21687.040000000001</v>
      </c>
      <c r="D105" s="160">
        <f>+[2]data1rev!B104</f>
        <v>15575.226000000001</v>
      </c>
      <c r="E105" s="160">
        <f>+[2]data1rev!C104</f>
        <v>13222.39</v>
      </c>
      <c r="F105" s="160">
        <f>+[2]data1rev!D104</f>
        <v>13061.89</v>
      </c>
      <c r="G105" s="160">
        <f>+[2]data1rev!E104</f>
        <v>13061.89</v>
      </c>
      <c r="H105" s="160">
        <f>+[2]data1rev!F104</f>
        <v>10821.156000000001</v>
      </c>
      <c r="I105" s="160">
        <f>+[2]data1rev!G104</f>
        <v>10791.59</v>
      </c>
      <c r="J105" s="160">
        <f>+[2]data1rev!H104</f>
        <v>10791.59</v>
      </c>
      <c r="K105" s="160">
        <f>+[2]data1rev!I104</f>
        <v>10791.59</v>
      </c>
      <c r="L105" s="160">
        <f>+[2]data1rev!J104</f>
        <v>10821.156000000001</v>
      </c>
      <c r="M105" s="160">
        <f>+[2]data1rev!K104</f>
        <v>10791.59</v>
      </c>
      <c r="N105" s="160">
        <f>+[2]data1rev!L104</f>
        <v>10791.59</v>
      </c>
      <c r="O105" s="160">
        <f>+[2]data1rev!M104</f>
        <v>10275.620000000001</v>
      </c>
      <c r="P105" s="160">
        <f>+[2]data1rev!N104</f>
        <v>10129.415999999999</v>
      </c>
      <c r="Q105" s="160">
        <f>+[2]data1rev!O104</f>
        <v>10101.74</v>
      </c>
      <c r="R105" s="160">
        <f>+[2]data1rev!P104</f>
        <v>0</v>
      </c>
      <c r="S105" s="160">
        <f>+[2]data1rev!Q104</f>
        <v>0</v>
      </c>
      <c r="T105" s="160">
        <f>+[2]data1rev!R104</f>
        <v>0</v>
      </c>
      <c r="U105" s="160">
        <f>+[2]data1rev!S104</f>
        <v>0</v>
      </c>
      <c r="V105" s="160">
        <f>+[2]data1rev!T104</f>
        <v>0</v>
      </c>
      <c r="W105" s="160">
        <f>+[2]data1rev!U104</f>
        <v>0</v>
      </c>
      <c r="X105" s="160">
        <f>+[2]data1rev!V104</f>
        <v>0</v>
      </c>
      <c r="Y105" s="160">
        <f>+[2]data1rev!W104</f>
        <v>0</v>
      </c>
      <c r="Z105" s="160">
        <f>+[2]data1rev!X104</f>
        <v>0</v>
      </c>
      <c r="AA105" s="160">
        <f>+[2]data1rev!Y104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67834.148038794898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61"/>
      <c r="C106" s="160">
        <f>+[2]data1rev!A105</f>
        <v>21687.040000000001</v>
      </c>
      <c r="D106" s="160">
        <f>+[2]data1rev!B105</f>
        <v>15575.226000000001</v>
      </c>
      <c r="E106" s="160">
        <f>+[2]data1rev!C105</f>
        <v>13222.39</v>
      </c>
      <c r="F106" s="160">
        <f>+[2]data1rev!D105</f>
        <v>13061.89</v>
      </c>
      <c r="G106" s="160">
        <f>+[2]data1rev!E105</f>
        <v>13061.89</v>
      </c>
      <c r="H106" s="160">
        <f>+[2]data1rev!F105</f>
        <v>10821.156000000001</v>
      </c>
      <c r="I106" s="160">
        <f>+[2]data1rev!G105</f>
        <v>10791.59</v>
      </c>
      <c r="J106" s="160">
        <f>+[2]data1rev!H105</f>
        <v>10791.59</v>
      </c>
      <c r="K106" s="160">
        <f>+[2]data1rev!I105</f>
        <v>10791.59</v>
      </c>
      <c r="L106" s="160">
        <f>+[2]data1rev!J105</f>
        <v>10821.156000000001</v>
      </c>
      <c r="M106" s="160">
        <f>+[2]data1rev!K105</f>
        <v>10791.59</v>
      </c>
      <c r="N106" s="160">
        <f>+[2]data1rev!L105</f>
        <v>10791.59</v>
      </c>
      <c r="O106" s="160">
        <f>+[2]data1rev!M105</f>
        <v>10275.620000000001</v>
      </c>
      <c r="P106" s="160">
        <f>+[2]data1rev!N105</f>
        <v>10129.415999999999</v>
      </c>
      <c r="Q106" s="160">
        <f>+[2]data1rev!O105</f>
        <v>10101.74</v>
      </c>
      <c r="R106" s="160">
        <f>+[2]data1rev!P105</f>
        <v>0</v>
      </c>
      <c r="S106" s="160">
        <f>+[2]data1rev!Q105</f>
        <v>0</v>
      </c>
      <c r="T106" s="160">
        <f>+[2]data1rev!R105</f>
        <v>0</v>
      </c>
      <c r="U106" s="160">
        <f>+[2]data1rev!S105</f>
        <v>0</v>
      </c>
      <c r="V106" s="160">
        <f>+[2]data1rev!T105</f>
        <v>0</v>
      </c>
      <c r="W106" s="160">
        <f>+[2]data1rev!U105</f>
        <v>0</v>
      </c>
      <c r="X106" s="160">
        <f>+[2]data1rev!V105</f>
        <v>0</v>
      </c>
      <c r="Y106" s="160">
        <f>+[2]data1rev!W105</f>
        <v>0</v>
      </c>
      <c r="Z106" s="160">
        <f>+[2]data1rev!X105</f>
        <v>0</v>
      </c>
      <c r="AA106" s="160">
        <f>+[2]data1rev!Y105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67834.148038794898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61"/>
      <c r="C107" s="160">
        <f>+[2]data1rev!A106</f>
        <v>21687.040000000001</v>
      </c>
      <c r="D107" s="160">
        <f>+[2]data1rev!B106</f>
        <v>15575.226000000001</v>
      </c>
      <c r="E107" s="160">
        <f>+[2]data1rev!C106</f>
        <v>13222.39</v>
      </c>
      <c r="F107" s="160">
        <f>+[2]data1rev!D106</f>
        <v>13061.89</v>
      </c>
      <c r="G107" s="160">
        <f>+[2]data1rev!E106</f>
        <v>13061.89</v>
      </c>
      <c r="H107" s="160">
        <f>+[2]data1rev!F106</f>
        <v>10821.156000000001</v>
      </c>
      <c r="I107" s="160">
        <f>+[2]data1rev!G106</f>
        <v>10791.59</v>
      </c>
      <c r="J107" s="160">
        <f>+[2]data1rev!H106</f>
        <v>10791.59</v>
      </c>
      <c r="K107" s="160">
        <f>+[2]data1rev!I106</f>
        <v>10791.59</v>
      </c>
      <c r="L107" s="160">
        <f>+[2]data1rev!J106</f>
        <v>10821.156000000001</v>
      </c>
      <c r="M107" s="160">
        <f>+[2]data1rev!K106</f>
        <v>10791.59</v>
      </c>
      <c r="N107" s="160">
        <f>+[2]data1rev!L106</f>
        <v>10791.59</v>
      </c>
      <c r="O107" s="160">
        <f>+[2]data1rev!M106</f>
        <v>10275.620000000001</v>
      </c>
      <c r="P107" s="160">
        <f>+[2]data1rev!N106</f>
        <v>10129.415999999999</v>
      </c>
      <c r="Q107" s="160">
        <f>+[2]data1rev!O106</f>
        <v>10101.74</v>
      </c>
      <c r="R107" s="160">
        <f>+[2]data1rev!P106</f>
        <v>0</v>
      </c>
      <c r="S107" s="160">
        <f>+[2]data1rev!Q106</f>
        <v>0</v>
      </c>
      <c r="T107" s="160">
        <f>+[2]data1rev!R106</f>
        <v>0</v>
      </c>
      <c r="U107" s="160">
        <f>+[2]data1rev!S106</f>
        <v>0</v>
      </c>
      <c r="V107" s="160">
        <f>+[2]data1rev!T106</f>
        <v>0</v>
      </c>
      <c r="W107" s="160">
        <f>+[2]data1rev!U106</f>
        <v>0</v>
      </c>
      <c r="X107" s="160">
        <f>+[2]data1rev!V106</f>
        <v>0</v>
      </c>
      <c r="Y107" s="160">
        <f>+[2]data1rev!W106</f>
        <v>0</v>
      </c>
      <c r="Z107" s="160">
        <f>+[2]data1rev!X106</f>
        <v>0</v>
      </c>
      <c r="AA107" s="160">
        <f>+[2]data1rev!Y106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67834.148038794898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61"/>
      <c r="C108" s="160">
        <f>+[2]data1rev!A107</f>
        <v>21687.040000000001</v>
      </c>
      <c r="D108" s="160">
        <f>+[2]data1rev!B107</f>
        <v>15575.226000000001</v>
      </c>
      <c r="E108" s="160">
        <f>+[2]data1rev!C107</f>
        <v>13222.39</v>
      </c>
      <c r="F108" s="160">
        <f>+[2]data1rev!D107</f>
        <v>13061.89</v>
      </c>
      <c r="G108" s="160">
        <f>+[2]data1rev!E107</f>
        <v>13061.89</v>
      </c>
      <c r="H108" s="160">
        <f>+[2]data1rev!F107</f>
        <v>10821.156000000001</v>
      </c>
      <c r="I108" s="160">
        <f>+[2]data1rev!G107</f>
        <v>10791.59</v>
      </c>
      <c r="J108" s="160">
        <f>+[2]data1rev!H107</f>
        <v>10791.59</v>
      </c>
      <c r="K108" s="160">
        <f>+[2]data1rev!I107</f>
        <v>10791.59</v>
      </c>
      <c r="L108" s="160">
        <f>+[2]data1rev!J107</f>
        <v>10821.156000000001</v>
      </c>
      <c r="M108" s="160">
        <f>+[2]data1rev!K107</f>
        <v>10791.59</v>
      </c>
      <c r="N108" s="160">
        <f>+[2]data1rev!L107</f>
        <v>10791.59</v>
      </c>
      <c r="O108" s="160">
        <f>+[2]data1rev!M107</f>
        <v>10275.620000000001</v>
      </c>
      <c r="P108" s="160">
        <f>+[2]data1rev!N107</f>
        <v>10129.415999999999</v>
      </c>
      <c r="Q108" s="160">
        <f>+[2]data1rev!O107</f>
        <v>10101.74</v>
      </c>
      <c r="R108" s="160">
        <f>+[2]data1rev!P107</f>
        <v>0</v>
      </c>
      <c r="S108" s="160">
        <f>+[2]data1rev!Q107</f>
        <v>0</v>
      </c>
      <c r="T108" s="160">
        <f>+[2]data1rev!R107</f>
        <v>0</v>
      </c>
      <c r="U108" s="160">
        <f>+[2]data1rev!S107</f>
        <v>0</v>
      </c>
      <c r="V108" s="160">
        <f>+[2]data1rev!T107</f>
        <v>0</v>
      </c>
      <c r="W108" s="160">
        <f>+[2]data1rev!U107</f>
        <v>0</v>
      </c>
      <c r="X108" s="160">
        <f>+[2]data1rev!V107</f>
        <v>0</v>
      </c>
      <c r="Y108" s="160">
        <f>+[2]data1rev!W107</f>
        <v>0</v>
      </c>
      <c r="Z108" s="160">
        <f>+[2]data1rev!X107</f>
        <v>0</v>
      </c>
      <c r="AA108" s="160">
        <f>+[2]data1rev!Y107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67834.148038794898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61"/>
      <c r="C109" s="160">
        <f>+[2]data1rev!A108</f>
        <v>21687.040000000001</v>
      </c>
      <c r="D109" s="160">
        <f>+[2]data1rev!B108</f>
        <v>15575.226000000001</v>
      </c>
      <c r="E109" s="160">
        <f>+[2]data1rev!C108</f>
        <v>13222.39</v>
      </c>
      <c r="F109" s="160">
        <f>+[2]data1rev!D108</f>
        <v>13061.89</v>
      </c>
      <c r="G109" s="160">
        <f>+[2]data1rev!E108</f>
        <v>13061.89</v>
      </c>
      <c r="H109" s="160">
        <f>+[2]data1rev!F108</f>
        <v>10821.156000000001</v>
      </c>
      <c r="I109" s="160">
        <f>+[2]data1rev!G108</f>
        <v>10791.59</v>
      </c>
      <c r="J109" s="160">
        <f>+[2]data1rev!H108</f>
        <v>10791.59</v>
      </c>
      <c r="K109" s="160">
        <f>+[2]data1rev!I108</f>
        <v>10791.59</v>
      </c>
      <c r="L109" s="160">
        <f>+[2]data1rev!J108</f>
        <v>10821.156000000001</v>
      </c>
      <c r="M109" s="160">
        <f>+[2]data1rev!K108</f>
        <v>10791.59</v>
      </c>
      <c r="N109" s="160">
        <f>+[2]data1rev!L108</f>
        <v>10791.59</v>
      </c>
      <c r="O109" s="160">
        <f>+[2]data1rev!M108</f>
        <v>10275.620000000001</v>
      </c>
      <c r="P109" s="160">
        <f>+[2]data1rev!N108</f>
        <v>10129.415999999999</v>
      </c>
      <c r="Q109" s="160">
        <f>+[2]data1rev!O108</f>
        <v>10101.74</v>
      </c>
      <c r="R109" s="160">
        <f>+[2]data1rev!P108</f>
        <v>0</v>
      </c>
      <c r="S109" s="160">
        <f>+[2]data1rev!Q108</f>
        <v>0</v>
      </c>
      <c r="T109" s="160">
        <f>+[2]data1rev!R108</f>
        <v>0</v>
      </c>
      <c r="U109" s="160">
        <f>+[2]data1rev!S108</f>
        <v>0</v>
      </c>
      <c r="V109" s="160">
        <f>+[2]data1rev!T108</f>
        <v>0</v>
      </c>
      <c r="W109" s="160">
        <f>+[2]data1rev!U108</f>
        <v>0</v>
      </c>
      <c r="X109" s="160">
        <f>+[2]data1rev!V108</f>
        <v>0</v>
      </c>
      <c r="Y109" s="160">
        <f>+[2]data1rev!W108</f>
        <v>0</v>
      </c>
      <c r="Z109" s="160">
        <f>+[2]data1rev!X108</f>
        <v>0</v>
      </c>
      <c r="AA109" s="160">
        <f>+[2]data1rev!Y108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67834.148038794898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61"/>
      <c r="C110" s="160">
        <f>+[2]data1rev!A109</f>
        <v>21687.040000000001</v>
      </c>
      <c r="D110" s="160">
        <f>+[2]data1rev!B109</f>
        <v>15575.226000000001</v>
      </c>
      <c r="E110" s="160">
        <f>+[2]data1rev!C109</f>
        <v>13222.39</v>
      </c>
      <c r="F110" s="160">
        <f>+[2]data1rev!D109</f>
        <v>13061.89</v>
      </c>
      <c r="G110" s="160">
        <f>+[2]data1rev!E109</f>
        <v>13061.89</v>
      </c>
      <c r="H110" s="160">
        <f>+[2]data1rev!F109</f>
        <v>10821.156000000001</v>
      </c>
      <c r="I110" s="160">
        <f>+[2]data1rev!G109</f>
        <v>10791.59</v>
      </c>
      <c r="J110" s="160">
        <f>+[2]data1rev!H109</f>
        <v>10791.59</v>
      </c>
      <c r="K110" s="160">
        <f>+[2]data1rev!I109</f>
        <v>10791.59</v>
      </c>
      <c r="L110" s="160">
        <f>+[2]data1rev!J109</f>
        <v>10821.156000000001</v>
      </c>
      <c r="M110" s="160">
        <f>+[2]data1rev!K109</f>
        <v>10791.59</v>
      </c>
      <c r="N110" s="160">
        <f>+[2]data1rev!L109</f>
        <v>10791.59</v>
      </c>
      <c r="O110" s="160">
        <f>+[2]data1rev!M109</f>
        <v>10275.620000000001</v>
      </c>
      <c r="P110" s="160">
        <f>+[2]data1rev!N109</f>
        <v>10129.415999999999</v>
      </c>
      <c r="Q110" s="160">
        <f>+[2]data1rev!O109</f>
        <v>10101.74</v>
      </c>
      <c r="R110" s="160">
        <f>+[2]data1rev!P109</f>
        <v>0</v>
      </c>
      <c r="S110" s="160">
        <f>+[2]data1rev!Q109</f>
        <v>0</v>
      </c>
      <c r="T110" s="160">
        <f>+[2]data1rev!R109</f>
        <v>0</v>
      </c>
      <c r="U110" s="160">
        <f>+[2]data1rev!S109</f>
        <v>0</v>
      </c>
      <c r="V110" s="160">
        <f>+[2]data1rev!T109</f>
        <v>0</v>
      </c>
      <c r="W110" s="160">
        <f>+[2]data1rev!U109</f>
        <v>0</v>
      </c>
      <c r="X110" s="160">
        <f>+[2]data1rev!V109</f>
        <v>0</v>
      </c>
      <c r="Y110" s="160">
        <f>+[2]data1rev!W109</f>
        <v>0</v>
      </c>
      <c r="Z110" s="160">
        <f>+[2]data1rev!X109</f>
        <v>0</v>
      </c>
      <c r="AA110" s="160">
        <f>+[2]data1rev!Y109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67834.148038794898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61"/>
      <c r="C111" s="160">
        <f>+[2]data1rev!A110</f>
        <v>21687.040000000001</v>
      </c>
      <c r="D111" s="160">
        <f>+[2]data1rev!B110</f>
        <v>15575.226000000001</v>
      </c>
      <c r="E111" s="160">
        <f>+[2]data1rev!C110</f>
        <v>13222.39</v>
      </c>
      <c r="F111" s="160">
        <f>+[2]data1rev!D110</f>
        <v>13061.89</v>
      </c>
      <c r="G111" s="160">
        <f>+[2]data1rev!E110</f>
        <v>13061.89</v>
      </c>
      <c r="H111" s="160">
        <f>+[2]data1rev!F110</f>
        <v>10821.156000000001</v>
      </c>
      <c r="I111" s="160">
        <f>+[2]data1rev!G110</f>
        <v>10791.59</v>
      </c>
      <c r="J111" s="160">
        <f>+[2]data1rev!H110</f>
        <v>10791.59</v>
      </c>
      <c r="K111" s="160">
        <f>+[2]data1rev!I110</f>
        <v>10791.59</v>
      </c>
      <c r="L111" s="160">
        <f>+[2]data1rev!J110</f>
        <v>10821.156000000001</v>
      </c>
      <c r="M111" s="160">
        <f>+[2]data1rev!K110</f>
        <v>10791.59</v>
      </c>
      <c r="N111" s="160">
        <f>+[2]data1rev!L110</f>
        <v>10791.59</v>
      </c>
      <c r="O111" s="160">
        <f>+[2]data1rev!M110</f>
        <v>10275.620000000001</v>
      </c>
      <c r="P111" s="160">
        <f>+[2]data1rev!N110</f>
        <v>10129.415999999999</v>
      </c>
      <c r="Q111" s="160">
        <f>+[2]data1rev!O110</f>
        <v>10101.74</v>
      </c>
      <c r="R111" s="160">
        <f>+[2]data1rev!P110</f>
        <v>0</v>
      </c>
      <c r="S111" s="160">
        <f>+[2]data1rev!Q110</f>
        <v>0</v>
      </c>
      <c r="T111" s="160">
        <f>+[2]data1rev!R110</f>
        <v>0</v>
      </c>
      <c r="U111" s="160">
        <f>+[2]data1rev!S110</f>
        <v>0</v>
      </c>
      <c r="V111" s="160">
        <f>+[2]data1rev!T110</f>
        <v>0</v>
      </c>
      <c r="W111" s="160">
        <f>+[2]data1rev!U110</f>
        <v>0</v>
      </c>
      <c r="X111" s="160">
        <f>+[2]data1rev!V110</f>
        <v>0</v>
      </c>
      <c r="Y111" s="160">
        <f>+[2]data1rev!W110</f>
        <v>0</v>
      </c>
      <c r="Z111" s="160">
        <f>+[2]data1rev!X110</f>
        <v>0</v>
      </c>
      <c r="AA111" s="160">
        <f>+[2]data1rev!Y110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67834.148038794898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61"/>
      <c r="C112" s="160">
        <f>+[2]data1rev!A111</f>
        <v>21687.040000000001</v>
      </c>
      <c r="D112" s="160">
        <f>+[2]data1rev!B111</f>
        <v>15575.226000000001</v>
      </c>
      <c r="E112" s="160">
        <f>+[2]data1rev!C111</f>
        <v>13222.39</v>
      </c>
      <c r="F112" s="160">
        <f>+[2]data1rev!D111</f>
        <v>13061.89</v>
      </c>
      <c r="G112" s="160">
        <f>+[2]data1rev!E111</f>
        <v>13061.89</v>
      </c>
      <c r="H112" s="160">
        <f>+[2]data1rev!F111</f>
        <v>10821.156000000001</v>
      </c>
      <c r="I112" s="160">
        <f>+[2]data1rev!G111</f>
        <v>10791.59</v>
      </c>
      <c r="J112" s="160">
        <f>+[2]data1rev!H111</f>
        <v>10791.59</v>
      </c>
      <c r="K112" s="160">
        <f>+[2]data1rev!I111</f>
        <v>10791.59</v>
      </c>
      <c r="L112" s="160">
        <f>+[2]data1rev!J111</f>
        <v>10821.156000000001</v>
      </c>
      <c r="M112" s="160">
        <f>+[2]data1rev!K111</f>
        <v>10791.59</v>
      </c>
      <c r="N112" s="160">
        <f>+[2]data1rev!L111</f>
        <v>10791.59</v>
      </c>
      <c r="O112" s="160">
        <f>+[2]data1rev!M111</f>
        <v>10275.620000000001</v>
      </c>
      <c r="P112" s="160">
        <f>+[2]data1rev!N111</f>
        <v>10129.415999999999</v>
      </c>
      <c r="Q112" s="160">
        <f>+[2]data1rev!O111</f>
        <v>10101.74</v>
      </c>
      <c r="R112" s="160">
        <f>+[2]data1rev!P111</f>
        <v>0</v>
      </c>
      <c r="S112" s="160">
        <f>+[2]data1rev!Q111</f>
        <v>0</v>
      </c>
      <c r="T112" s="160">
        <f>+[2]data1rev!R111</f>
        <v>0</v>
      </c>
      <c r="U112" s="160">
        <f>+[2]data1rev!S111</f>
        <v>0</v>
      </c>
      <c r="V112" s="160">
        <f>+[2]data1rev!T111</f>
        <v>0</v>
      </c>
      <c r="W112" s="160">
        <f>+[2]data1rev!U111</f>
        <v>0</v>
      </c>
      <c r="X112" s="160">
        <f>+[2]data1rev!V111</f>
        <v>0</v>
      </c>
      <c r="Y112" s="160">
        <f>+[2]data1rev!W111</f>
        <v>0</v>
      </c>
      <c r="Z112" s="160">
        <f>+[2]data1rev!X111</f>
        <v>0</v>
      </c>
      <c r="AA112" s="160">
        <f>+[2]data1rev!Y111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67834.148038794898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61"/>
      <c r="C113" s="160">
        <f>+[2]data1rev!A112</f>
        <v>21687.040000000001</v>
      </c>
      <c r="D113" s="160">
        <f>+[2]data1rev!B112</f>
        <v>15575.226000000001</v>
      </c>
      <c r="E113" s="160">
        <f>+[2]data1rev!C112</f>
        <v>13222.39</v>
      </c>
      <c r="F113" s="160">
        <f>+[2]data1rev!D112</f>
        <v>13061.89</v>
      </c>
      <c r="G113" s="160">
        <f>+[2]data1rev!E112</f>
        <v>13061.89</v>
      </c>
      <c r="H113" s="160">
        <f>+[2]data1rev!F112</f>
        <v>10821.156000000001</v>
      </c>
      <c r="I113" s="160">
        <f>+[2]data1rev!G112</f>
        <v>10791.59</v>
      </c>
      <c r="J113" s="160">
        <f>+[2]data1rev!H112</f>
        <v>10791.59</v>
      </c>
      <c r="K113" s="160">
        <f>+[2]data1rev!I112</f>
        <v>10791.59</v>
      </c>
      <c r="L113" s="160">
        <f>+[2]data1rev!J112</f>
        <v>10821.156000000001</v>
      </c>
      <c r="M113" s="160">
        <f>+[2]data1rev!K112</f>
        <v>10791.59</v>
      </c>
      <c r="N113" s="160">
        <f>+[2]data1rev!L112</f>
        <v>10791.59</v>
      </c>
      <c r="O113" s="160">
        <f>+[2]data1rev!M112</f>
        <v>10275.620000000001</v>
      </c>
      <c r="P113" s="160">
        <f>+[2]data1rev!N112</f>
        <v>10129.415999999999</v>
      </c>
      <c r="Q113" s="160">
        <f>+[2]data1rev!O112</f>
        <v>10101.74</v>
      </c>
      <c r="R113" s="160">
        <f>+[2]data1rev!P112</f>
        <v>0</v>
      </c>
      <c r="S113" s="160">
        <f>+[2]data1rev!Q112</f>
        <v>0</v>
      </c>
      <c r="T113" s="160">
        <f>+[2]data1rev!R112</f>
        <v>0</v>
      </c>
      <c r="U113" s="160">
        <f>+[2]data1rev!S112</f>
        <v>0</v>
      </c>
      <c r="V113" s="160">
        <f>+[2]data1rev!T112</f>
        <v>0</v>
      </c>
      <c r="W113" s="160">
        <f>+[2]data1rev!U112</f>
        <v>0</v>
      </c>
      <c r="X113" s="160">
        <f>+[2]data1rev!V112</f>
        <v>0</v>
      </c>
      <c r="Y113" s="160">
        <f>+[2]data1rev!W112</f>
        <v>0</v>
      </c>
      <c r="Z113" s="160">
        <f>+[2]data1rev!X112</f>
        <v>0</v>
      </c>
      <c r="AA113" s="160">
        <f>+[2]data1rev!Y112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67834.148038794898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61"/>
      <c r="C114" s="160">
        <f>+[2]data1rev!A113</f>
        <v>21687.040000000001</v>
      </c>
      <c r="D114" s="160">
        <f>+[2]data1rev!B113</f>
        <v>15575.226000000001</v>
      </c>
      <c r="E114" s="160">
        <f>+[2]data1rev!C113</f>
        <v>13222.39</v>
      </c>
      <c r="F114" s="160">
        <f>+[2]data1rev!D113</f>
        <v>13061.89</v>
      </c>
      <c r="G114" s="160">
        <f>+[2]data1rev!E113</f>
        <v>13061.89</v>
      </c>
      <c r="H114" s="160">
        <f>+[2]data1rev!F113</f>
        <v>10821.156000000001</v>
      </c>
      <c r="I114" s="160">
        <f>+[2]data1rev!G113</f>
        <v>10791.59</v>
      </c>
      <c r="J114" s="160">
        <f>+[2]data1rev!H113</f>
        <v>10791.59</v>
      </c>
      <c r="K114" s="160">
        <f>+[2]data1rev!I113</f>
        <v>10791.59</v>
      </c>
      <c r="L114" s="160">
        <f>+[2]data1rev!J113</f>
        <v>10821.156000000001</v>
      </c>
      <c r="M114" s="160">
        <f>+[2]data1rev!K113</f>
        <v>10791.59</v>
      </c>
      <c r="N114" s="160">
        <f>+[2]data1rev!L113</f>
        <v>10791.59</v>
      </c>
      <c r="O114" s="160">
        <f>+[2]data1rev!M113</f>
        <v>10275.620000000001</v>
      </c>
      <c r="P114" s="160">
        <f>+[2]data1rev!N113</f>
        <v>10129.415999999999</v>
      </c>
      <c r="Q114" s="160">
        <f>+[2]data1rev!O113</f>
        <v>10101.74</v>
      </c>
      <c r="R114" s="160">
        <f>+[2]data1rev!P113</f>
        <v>0</v>
      </c>
      <c r="S114" s="160">
        <f>+[2]data1rev!Q113</f>
        <v>0</v>
      </c>
      <c r="T114" s="160">
        <f>+[2]data1rev!R113</f>
        <v>0</v>
      </c>
      <c r="U114" s="160">
        <f>+[2]data1rev!S113</f>
        <v>0</v>
      </c>
      <c r="V114" s="160">
        <f>+[2]data1rev!T113</f>
        <v>0</v>
      </c>
      <c r="W114" s="160">
        <f>+[2]data1rev!U113</f>
        <v>0</v>
      </c>
      <c r="X114" s="160">
        <f>+[2]data1rev!V113</f>
        <v>0</v>
      </c>
      <c r="Y114" s="160">
        <f>+[2]data1rev!W113</f>
        <v>0</v>
      </c>
      <c r="Z114" s="160">
        <f>+[2]data1rev!X113</f>
        <v>0</v>
      </c>
      <c r="AA114" s="160">
        <f>+[2]data1rev!Y113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67834.148038794898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61"/>
      <c r="C115" s="160">
        <f>+[2]data1rev!A114</f>
        <v>21687.040000000001</v>
      </c>
      <c r="D115" s="160">
        <f>+[2]data1rev!B114</f>
        <v>15575.226000000001</v>
      </c>
      <c r="E115" s="160">
        <f>+[2]data1rev!C114</f>
        <v>13222.39</v>
      </c>
      <c r="F115" s="160">
        <f>+[2]data1rev!D114</f>
        <v>13061.89</v>
      </c>
      <c r="G115" s="160">
        <f>+[2]data1rev!E114</f>
        <v>13061.89</v>
      </c>
      <c r="H115" s="160">
        <f>+[2]data1rev!F114</f>
        <v>10821.156000000001</v>
      </c>
      <c r="I115" s="160">
        <f>+[2]data1rev!G114</f>
        <v>10791.59</v>
      </c>
      <c r="J115" s="160">
        <f>+[2]data1rev!H114</f>
        <v>10791.59</v>
      </c>
      <c r="K115" s="160">
        <f>+[2]data1rev!I114</f>
        <v>10791.59</v>
      </c>
      <c r="L115" s="160">
        <f>+[2]data1rev!J114</f>
        <v>10821.156000000001</v>
      </c>
      <c r="M115" s="160">
        <f>+[2]data1rev!K114</f>
        <v>10791.59</v>
      </c>
      <c r="N115" s="160">
        <f>+[2]data1rev!L114</f>
        <v>10791.59</v>
      </c>
      <c r="O115" s="160">
        <f>+[2]data1rev!M114</f>
        <v>10275.620000000001</v>
      </c>
      <c r="P115" s="160">
        <f>+[2]data1rev!N114</f>
        <v>10129.415999999999</v>
      </c>
      <c r="Q115" s="160">
        <f>+[2]data1rev!O114</f>
        <v>10101.74</v>
      </c>
      <c r="R115" s="160">
        <f>+[2]data1rev!P114</f>
        <v>0</v>
      </c>
      <c r="S115" s="160">
        <f>+[2]data1rev!Q114</f>
        <v>0</v>
      </c>
      <c r="T115" s="160">
        <f>+[2]data1rev!R114</f>
        <v>0</v>
      </c>
      <c r="U115" s="160">
        <f>+[2]data1rev!S114</f>
        <v>0</v>
      </c>
      <c r="V115" s="160">
        <f>+[2]data1rev!T114</f>
        <v>0</v>
      </c>
      <c r="W115" s="160">
        <f>+[2]data1rev!U114</f>
        <v>0</v>
      </c>
      <c r="X115" s="160">
        <f>+[2]data1rev!V114</f>
        <v>0</v>
      </c>
      <c r="Y115" s="160">
        <f>+[2]data1rev!W114</f>
        <v>0</v>
      </c>
      <c r="Z115" s="160">
        <f>+[2]data1rev!X114</f>
        <v>0</v>
      </c>
      <c r="AA115" s="160">
        <f>+[2]data1rev!Y114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67834.148038794898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61"/>
      <c r="C116" s="160">
        <f>+[2]data1rev!A115</f>
        <v>21687.040000000001</v>
      </c>
      <c r="D116" s="160">
        <f>+[2]data1rev!B115</f>
        <v>15575.226000000001</v>
      </c>
      <c r="E116" s="160">
        <f>+[2]data1rev!C115</f>
        <v>13222.39</v>
      </c>
      <c r="F116" s="160">
        <f>+[2]data1rev!D115</f>
        <v>13061.89</v>
      </c>
      <c r="G116" s="160">
        <f>+[2]data1rev!E115</f>
        <v>13061.89</v>
      </c>
      <c r="H116" s="160">
        <f>+[2]data1rev!F115</f>
        <v>10821.156000000001</v>
      </c>
      <c r="I116" s="160">
        <f>+[2]data1rev!G115</f>
        <v>10791.59</v>
      </c>
      <c r="J116" s="160">
        <f>+[2]data1rev!H115</f>
        <v>10791.59</v>
      </c>
      <c r="K116" s="160">
        <f>+[2]data1rev!I115</f>
        <v>10791.59</v>
      </c>
      <c r="L116" s="160">
        <f>+[2]data1rev!J115</f>
        <v>10821.156000000001</v>
      </c>
      <c r="M116" s="160">
        <f>+[2]data1rev!K115</f>
        <v>10791.59</v>
      </c>
      <c r="N116" s="160">
        <f>+[2]data1rev!L115</f>
        <v>10791.59</v>
      </c>
      <c r="O116" s="160">
        <f>+[2]data1rev!M115</f>
        <v>10275.620000000001</v>
      </c>
      <c r="P116" s="160">
        <f>+[2]data1rev!N115</f>
        <v>10129.415999999999</v>
      </c>
      <c r="Q116" s="160">
        <f>+[2]data1rev!O115</f>
        <v>10101.74</v>
      </c>
      <c r="R116" s="160">
        <f>+[2]data1rev!P115</f>
        <v>0</v>
      </c>
      <c r="S116" s="160">
        <f>+[2]data1rev!Q115</f>
        <v>0</v>
      </c>
      <c r="T116" s="160">
        <f>+[2]data1rev!R115</f>
        <v>0</v>
      </c>
      <c r="U116" s="160">
        <f>+[2]data1rev!S115</f>
        <v>0</v>
      </c>
      <c r="V116" s="160">
        <f>+[2]data1rev!T115</f>
        <v>0</v>
      </c>
      <c r="W116" s="160">
        <f>+[2]data1rev!U115</f>
        <v>0</v>
      </c>
      <c r="X116" s="160">
        <f>+[2]data1rev!V115</f>
        <v>0</v>
      </c>
      <c r="Y116" s="160">
        <f>+[2]data1rev!W115</f>
        <v>0</v>
      </c>
      <c r="Z116" s="160">
        <f>+[2]data1rev!X115</f>
        <v>0</v>
      </c>
      <c r="AA116" s="160">
        <f>+[2]data1rev!Y115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67834.148038794898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61"/>
      <c r="C117" s="160">
        <f>+[2]data1rev!A116</f>
        <v>21687.040000000001</v>
      </c>
      <c r="D117" s="160">
        <f>+[2]data1rev!B116</f>
        <v>15575.226000000001</v>
      </c>
      <c r="E117" s="160">
        <f>+[2]data1rev!C116</f>
        <v>13222.39</v>
      </c>
      <c r="F117" s="160">
        <f>+[2]data1rev!D116</f>
        <v>13061.89</v>
      </c>
      <c r="G117" s="160">
        <f>+[2]data1rev!E116</f>
        <v>13061.89</v>
      </c>
      <c r="H117" s="160">
        <f>+[2]data1rev!F116</f>
        <v>10821.156000000001</v>
      </c>
      <c r="I117" s="160">
        <f>+[2]data1rev!G116</f>
        <v>10791.59</v>
      </c>
      <c r="J117" s="160">
        <f>+[2]data1rev!H116</f>
        <v>10791.59</v>
      </c>
      <c r="K117" s="160">
        <f>+[2]data1rev!I116</f>
        <v>10791.59</v>
      </c>
      <c r="L117" s="160">
        <f>+[2]data1rev!J116</f>
        <v>10821.156000000001</v>
      </c>
      <c r="M117" s="160">
        <f>+[2]data1rev!K116</f>
        <v>10791.59</v>
      </c>
      <c r="N117" s="160">
        <f>+[2]data1rev!L116</f>
        <v>10791.59</v>
      </c>
      <c r="O117" s="160">
        <f>+[2]data1rev!M116</f>
        <v>10275.620000000001</v>
      </c>
      <c r="P117" s="160">
        <f>+[2]data1rev!N116</f>
        <v>10129.415999999999</v>
      </c>
      <c r="Q117" s="160">
        <f>+[2]data1rev!O116</f>
        <v>10101.74</v>
      </c>
      <c r="R117" s="160">
        <f>+[2]data1rev!P116</f>
        <v>0</v>
      </c>
      <c r="S117" s="160">
        <f>+[2]data1rev!Q116</f>
        <v>0</v>
      </c>
      <c r="T117" s="160">
        <f>+[2]data1rev!R116</f>
        <v>0</v>
      </c>
      <c r="U117" s="160">
        <f>+[2]data1rev!S116</f>
        <v>0</v>
      </c>
      <c r="V117" s="160">
        <f>+[2]data1rev!T116</f>
        <v>0</v>
      </c>
      <c r="W117" s="160">
        <f>+[2]data1rev!U116</f>
        <v>0</v>
      </c>
      <c r="X117" s="160">
        <f>+[2]data1rev!V116</f>
        <v>0</v>
      </c>
      <c r="Y117" s="160">
        <f>+[2]data1rev!W116</f>
        <v>0</v>
      </c>
      <c r="Z117" s="160">
        <f>+[2]data1rev!X116</f>
        <v>0</v>
      </c>
      <c r="AA117" s="160">
        <f>+[2]data1rev!Y116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67834.148038794898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61"/>
      <c r="C118" s="160">
        <f>+[2]data1rev!A117</f>
        <v>21687.040000000001</v>
      </c>
      <c r="D118" s="160">
        <f>+[2]data1rev!B117</f>
        <v>15575.226000000001</v>
      </c>
      <c r="E118" s="160">
        <f>+[2]data1rev!C117</f>
        <v>13222.39</v>
      </c>
      <c r="F118" s="160">
        <f>+[2]data1rev!D117</f>
        <v>13061.89</v>
      </c>
      <c r="G118" s="160">
        <f>+[2]data1rev!E117</f>
        <v>13061.89</v>
      </c>
      <c r="H118" s="160">
        <f>+[2]data1rev!F117</f>
        <v>10821.156000000001</v>
      </c>
      <c r="I118" s="160">
        <f>+[2]data1rev!G117</f>
        <v>10791.59</v>
      </c>
      <c r="J118" s="160">
        <f>+[2]data1rev!H117</f>
        <v>10791.59</v>
      </c>
      <c r="K118" s="160">
        <f>+[2]data1rev!I117</f>
        <v>10791.59</v>
      </c>
      <c r="L118" s="160">
        <f>+[2]data1rev!J117</f>
        <v>10821.156000000001</v>
      </c>
      <c r="M118" s="160">
        <f>+[2]data1rev!K117</f>
        <v>10791.59</v>
      </c>
      <c r="N118" s="160">
        <f>+[2]data1rev!L117</f>
        <v>10791.59</v>
      </c>
      <c r="O118" s="160">
        <f>+[2]data1rev!M117</f>
        <v>10275.620000000001</v>
      </c>
      <c r="P118" s="160">
        <f>+[2]data1rev!N117</f>
        <v>10129.415999999999</v>
      </c>
      <c r="Q118" s="160">
        <f>+[2]data1rev!O117</f>
        <v>10101.74</v>
      </c>
      <c r="R118" s="160">
        <f>+[2]data1rev!P117</f>
        <v>0</v>
      </c>
      <c r="S118" s="160">
        <f>+[2]data1rev!Q117</f>
        <v>0</v>
      </c>
      <c r="T118" s="160">
        <f>+[2]data1rev!R117</f>
        <v>0</v>
      </c>
      <c r="U118" s="160">
        <f>+[2]data1rev!S117</f>
        <v>0</v>
      </c>
      <c r="V118" s="160">
        <f>+[2]data1rev!T117</f>
        <v>0</v>
      </c>
      <c r="W118" s="160">
        <f>+[2]data1rev!U117</f>
        <v>0</v>
      </c>
      <c r="X118" s="160">
        <f>+[2]data1rev!V117</f>
        <v>0</v>
      </c>
      <c r="Y118" s="160">
        <f>+[2]data1rev!W117</f>
        <v>0</v>
      </c>
      <c r="Z118" s="160">
        <f>+[2]data1rev!X117</f>
        <v>0</v>
      </c>
      <c r="AA118" s="160">
        <f>+[2]data1rev!Y117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67834.148038794898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61"/>
      <c r="C119" s="160">
        <f>+[2]data1rev!A118</f>
        <v>21687.040000000001</v>
      </c>
      <c r="D119" s="160">
        <f>+[2]data1rev!B118</f>
        <v>15575.226000000001</v>
      </c>
      <c r="E119" s="160">
        <f>+[2]data1rev!C118</f>
        <v>13222.39</v>
      </c>
      <c r="F119" s="160">
        <f>+[2]data1rev!D118</f>
        <v>13061.89</v>
      </c>
      <c r="G119" s="160">
        <f>+[2]data1rev!E118</f>
        <v>13061.89</v>
      </c>
      <c r="H119" s="160">
        <f>+[2]data1rev!F118</f>
        <v>10821.156000000001</v>
      </c>
      <c r="I119" s="160">
        <f>+[2]data1rev!G118</f>
        <v>10791.59</v>
      </c>
      <c r="J119" s="160">
        <f>+[2]data1rev!H118</f>
        <v>10791.59</v>
      </c>
      <c r="K119" s="160">
        <f>+[2]data1rev!I118</f>
        <v>10791.59</v>
      </c>
      <c r="L119" s="160">
        <f>+[2]data1rev!J118</f>
        <v>10821.156000000001</v>
      </c>
      <c r="M119" s="160">
        <f>+[2]data1rev!K118</f>
        <v>10791.59</v>
      </c>
      <c r="N119" s="160">
        <f>+[2]data1rev!L118</f>
        <v>10791.59</v>
      </c>
      <c r="O119" s="160">
        <f>+[2]data1rev!M118</f>
        <v>10275.620000000001</v>
      </c>
      <c r="P119" s="160">
        <f>+[2]data1rev!N118</f>
        <v>10129.415999999999</v>
      </c>
      <c r="Q119" s="160">
        <f>+[2]data1rev!O118</f>
        <v>10101.74</v>
      </c>
      <c r="R119" s="160">
        <f>+[2]data1rev!P118</f>
        <v>0</v>
      </c>
      <c r="S119" s="160">
        <f>+[2]data1rev!Q118</f>
        <v>0</v>
      </c>
      <c r="T119" s="160">
        <f>+[2]data1rev!R118</f>
        <v>0</v>
      </c>
      <c r="U119" s="160">
        <f>+[2]data1rev!S118</f>
        <v>0</v>
      </c>
      <c r="V119" s="160">
        <f>+[2]data1rev!T118</f>
        <v>0</v>
      </c>
      <c r="W119" s="160">
        <f>+[2]data1rev!U118</f>
        <v>0</v>
      </c>
      <c r="X119" s="160">
        <f>+[2]data1rev!V118</f>
        <v>0</v>
      </c>
      <c r="Y119" s="160">
        <f>+[2]data1rev!W118</f>
        <v>0</v>
      </c>
      <c r="Z119" s="160">
        <f>+[2]data1rev!X118</f>
        <v>0</v>
      </c>
      <c r="AA119" s="160">
        <f>+[2]data1rev!Y118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67834.148038794898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61"/>
      <c r="C120" s="160">
        <f>+[2]data1rev!A119</f>
        <v>21687.040000000001</v>
      </c>
      <c r="D120" s="160">
        <f>+[2]data1rev!B119</f>
        <v>15575.226000000001</v>
      </c>
      <c r="E120" s="160">
        <f>+[2]data1rev!C119</f>
        <v>13222.39</v>
      </c>
      <c r="F120" s="160">
        <f>+[2]data1rev!D119</f>
        <v>13061.89</v>
      </c>
      <c r="G120" s="160">
        <f>+[2]data1rev!E119</f>
        <v>13061.89</v>
      </c>
      <c r="H120" s="160">
        <f>+[2]data1rev!F119</f>
        <v>10821.156000000001</v>
      </c>
      <c r="I120" s="160">
        <f>+[2]data1rev!G119</f>
        <v>10791.59</v>
      </c>
      <c r="J120" s="160">
        <f>+[2]data1rev!H119</f>
        <v>10791.59</v>
      </c>
      <c r="K120" s="160">
        <f>+[2]data1rev!I119</f>
        <v>10791.59</v>
      </c>
      <c r="L120" s="160">
        <f>+[2]data1rev!J119</f>
        <v>10821.156000000001</v>
      </c>
      <c r="M120" s="160">
        <f>+[2]data1rev!K119</f>
        <v>10791.59</v>
      </c>
      <c r="N120" s="160">
        <f>+[2]data1rev!L119</f>
        <v>10791.59</v>
      </c>
      <c r="O120" s="160">
        <f>+[2]data1rev!M119</f>
        <v>10275.620000000001</v>
      </c>
      <c r="P120" s="160">
        <f>+[2]data1rev!N119</f>
        <v>10129.415999999999</v>
      </c>
      <c r="Q120" s="160">
        <f>+[2]data1rev!O119</f>
        <v>10101.74</v>
      </c>
      <c r="R120" s="160">
        <f>+[2]data1rev!P119</f>
        <v>0</v>
      </c>
      <c r="S120" s="160">
        <f>+[2]data1rev!Q119</f>
        <v>0</v>
      </c>
      <c r="T120" s="160">
        <f>+[2]data1rev!R119</f>
        <v>0</v>
      </c>
      <c r="U120" s="160">
        <f>+[2]data1rev!S119</f>
        <v>0</v>
      </c>
      <c r="V120" s="160">
        <f>+[2]data1rev!T119</f>
        <v>0</v>
      </c>
      <c r="W120" s="160">
        <f>+[2]data1rev!U119</f>
        <v>0</v>
      </c>
      <c r="X120" s="160">
        <f>+[2]data1rev!V119</f>
        <v>0</v>
      </c>
      <c r="Y120" s="160">
        <f>+[2]data1rev!W119</f>
        <v>0</v>
      </c>
      <c r="Z120" s="160">
        <f>+[2]data1rev!X119</f>
        <v>0</v>
      </c>
      <c r="AA120" s="160">
        <f>+[2]data1rev!Y119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67834.148038794898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61"/>
      <c r="C121" s="160">
        <f>+[2]data1rev!A120</f>
        <v>21687.040000000001</v>
      </c>
      <c r="D121" s="160">
        <f>+[2]data1rev!B120</f>
        <v>15575.226000000001</v>
      </c>
      <c r="E121" s="160">
        <f>+[2]data1rev!C120</f>
        <v>13222.39</v>
      </c>
      <c r="F121" s="160">
        <f>+[2]data1rev!D120</f>
        <v>13061.89</v>
      </c>
      <c r="G121" s="160">
        <f>+[2]data1rev!E120</f>
        <v>13061.89</v>
      </c>
      <c r="H121" s="160">
        <f>+[2]data1rev!F120</f>
        <v>10821.156000000001</v>
      </c>
      <c r="I121" s="160">
        <f>+[2]data1rev!G120</f>
        <v>10791.59</v>
      </c>
      <c r="J121" s="160">
        <f>+[2]data1rev!H120</f>
        <v>10791.59</v>
      </c>
      <c r="K121" s="160">
        <f>+[2]data1rev!I120</f>
        <v>10791.59</v>
      </c>
      <c r="L121" s="160">
        <f>+[2]data1rev!J120</f>
        <v>10821.156000000001</v>
      </c>
      <c r="M121" s="160">
        <f>+[2]data1rev!K120</f>
        <v>10791.59</v>
      </c>
      <c r="N121" s="160">
        <f>+[2]data1rev!L120</f>
        <v>10791.59</v>
      </c>
      <c r="O121" s="160">
        <f>+[2]data1rev!M120</f>
        <v>10275.620000000001</v>
      </c>
      <c r="P121" s="160">
        <f>+[2]data1rev!N120</f>
        <v>10129.415999999999</v>
      </c>
      <c r="Q121" s="160">
        <f>+[2]data1rev!O120</f>
        <v>10101.74</v>
      </c>
      <c r="R121" s="160">
        <f>+[2]data1rev!P120</f>
        <v>0</v>
      </c>
      <c r="S121" s="160">
        <f>+[2]data1rev!Q120</f>
        <v>0</v>
      </c>
      <c r="T121" s="160">
        <f>+[2]data1rev!R120</f>
        <v>0</v>
      </c>
      <c r="U121" s="160">
        <f>+[2]data1rev!S120</f>
        <v>0</v>
      </c>
      <c r="V121" s="160">
        <f>+[2]data1rev!T120</f>
        <v>0</v>
      </c>
      <c r="W121" s="160">
        <f>+[2]data1rev!U120</f>
        <v>0</v>
      </c>
      <c r="X121" s="160">
        <f>+[2]data1rev!V120</f>
        <v>0</v>
      </c>
      <c r="Y121" s="160">
        <f>+[2]data1rev!W120</f>
        <v>0</v>
      </c>
      <c r="Z121" s="160">
        <f>+[2]data1rev!X120</f>
        <v>0</v>
      </c>
      <c r="AA121" s="160">
        <f>+[2]data1rev!Y120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67834.148038794898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61"/>
      <c r="C122" s="160">
        <f>+[2]data1rev!A121</f>
        <v>21687.040000000001</v>
      </c>
      <c r="D122" s="160">
        <f>+[2]data1rev!B121</f>
        <v>15575.226000000001</v>
      </c>
      <c r="E122" s="160">
        <f>+[2]data1rev!C121</f>
        <v>13222.39</v>
      </c>
      <c r="F122" s="160">
        <f>+[2]data1rev!D121</f>
        <v>13061.89</v>
      </c>
      <c r="G122" s="160">
        <f>+[2]data1rev!E121</f>
        <v>13061.89</v>
      </c>
      <c r="H122" s="160">
        <f>+[2]data1rev!F121</f>
        <v>10821.156000000001</v>
      </c>
      <c r="I122" s="160">
        <f>+[2]data1rev!G121</f>
        <v>10791.59</v>
      </c>
      <c r="J122" s="160">
        <f>+[2]data1rev!H121</f>
        <v>10791.59</v>
      </c>
      <c r="K122" s="160">
        <f>+[2]data1rev!I121</f>
        <v>10791.59</v>
      </c>
      <c r="L122" s="160">
        <f>+[2]data1rev!J121</f>
        <v>10821.156000000001</v>
      </c>
      <c r="M122" s="160">
        <f>+[2]data1rev!K121</f>
        <v>10791.59</v>
      </c>
      <c r="N122" s="160">
        <f>+[2]data1rev!L121</f>
        <v>10791.59</v>
      </c>
      <c r="O122" s="160">
        <f>+[2]data1rev!M121</f>
        <v>10275.620000000001</v>
      </c>
      <c r="P122" s="160">
        <f>+[2]data1rev!N121</f>
        <v>10129.415999999999</v>
      </c>
      <c r="Q122" s="160">
        <f>+[2]data1rev!O121</f>
        <v>10101.74</v>
      </c>
      <c r="R122" s="160">
        <f>+[2]data1rev!P121</f>
        <v>0</v>
      </c>
      <c r="S122" s="160">
        <f>+[2]data1rev!Q121</f>
        <v>0</v>
      </c>
      <c r="T122" s="160">
        <f>+[2]data1rev!R121</f>
        <v>0</v>
      </c>
      <c r="U122" s="160">
        <f>+[2]data1rev!S121</f>
        <v>0</v>
      </c>
      <c r="V122" s="160">
        <f>+[2]data1rev!T121</f>
        <v>0</v>
      </c>
      <c r="W122" s="160">
        <f>+[2]data1rev!U121</f>
        <v>0</v>
      </c>
      <c r="X122" s="160">
        <f>+[2]data1rev!V121</f>
        <v>0</v>
      </c>
      <c r="Y122" s="160">
        <f>+[2]data1rev!W121</f>
        <v>0</v>
      </c>
      <c r="Z122" s="160">
        <f>+[2]data1rev!X121</f>
        <v>0</v>
      </c>
      <c r="AA122" s="160">
        <f>+[2]data1rev!Y121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67834.148038794898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61"/>
      <c r="C123" s="160">
        <f>+[2]data1rev!A122</f>
        <v>21687.040000000001</v>
      </c>
      <c r="D123" s="160">
        <f>+[2]data1rev!B122</f>
        <v>15575.226000000001</v>
      </c>
      <c r="E123" s="160">
        <f>+[2]data1rev!C122</f>
        <v>13222.39</v>
      </c>
      <c r="F123" s="160">
        <f>+[2]data1rev!D122</f>
        <v>13061.89</v>
      </c>
      <c r="G123" s="160">
        <f>+[2]data1rev!E122</f>
        <v>13061.89</v>
      </c>
      <c r="H123" s="160">
        <f>+[2]data1rev!F122</f>
        <v>10821.156000000001</v>
      </c>
      <c r="I123" s="160">
        <f>+[2]data1rev!G122</f>
        <v>10791.59</v>
      </c>
      <c r="J123" s="160">
        <f>+[2]data1rev!H122</f>
        <v>10791.59</v>
      </c>
      <c r="K123" s="160">
        <f>+[2]data1rev!I122</f>
        <v>10791.59</v>
      </c>
      <c r="L123" s="160">
        <f>+[2]data1rev!J122</f>
        <v>10821.156000000001</v>
      </c>
      <c r="M123" s="160">
        <f>+[2]data1rev!K122</f>
        <v>10791.59</v>
      </c>
      <c r="N123" s="160">
        <f>+[2]data1rev!L122</f>
        <v>10791.59</v>
      </c>
      <c r="O123" s="160">
        <f>+[2]data1rev!M122</f>
        <v>10275.620000000001</v>
      </c>
      <c r="P123" s="160">
        <f>+[2]data1rev!N122</f>
        <v>10129.415999999999</v>
      </c>
      <c r="Q123" s="160">
        <f>+[2]data1rev!O122</f>
        <v>10101.74</v>
      </c>
      <c r="R123" s="160">
        <f>+[2]data1rev!P122</f>
        <v>0</v>
      </c>
      <c r="S123" s="160">
        <f>+[2]data1rev!Q122</f>
        <v>0</v>
      </c>
      <c r="T123" s="160">
        <f>+[2]data1rev!R122</f>
        <v>0</v>
      </c>
      <c r="U123" s="160">
        <f>+[2]data1rev!S122</f>
        <v>0</v>
      </c>
      <c r="V123" s="160">
        <f>+[2]data1rev!T122</f>
        <v>0</v>
      </c>
      <c r="W123" s="160">
        <f>+[2]data1rev!U122</f>
        <v>0</v>
      </c>
      <c r="X123" s="160">
        <f>+[2]data1rev!V122</f>
        <v>0</v>
      </c>
      <c r="Y123" s="160">
        <f>+[2]data1rev!W122</f>
        <v>0</v>
      </c>
      <c r="Z123" s="160">
        <f>+[2]data1rev!X122</f>
        <v>0</v>
      </c>
      <c r="AA123" s="160">
        <f>+[2]data1rev!Y122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67834.148038794898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61"/>
      <c r="C124" s="160">
        <f>+[2]data1rev!A123</f>
        <v>21687.040000000001</v>
      </c>
      <c r="D124" s="160">
        <f>+[2]data1rev!B123</f>
        <v>15575.226000000001</v>
      </c>
      <c r="E124" s="160">
        <f>+[2]data1rev!C123</f>
        <v>13222.39</v>
      </c>
      <c r="F124" s="160">
        <f>+[2]data1rev!D123</f>
        <v>13061.89</v>
      </c>
      <c r="G124" s="160">
        <f>+[2]data1rev!E123</f>
        <v>13061.89</v>
      </c>
      <c r="H124" s="160">
        <f>+[2]data1rev!F123</f>
        <v>10821.156000000001</v>
      </c>
      <c r="I124" s="160">
        <f>+[2]data1rev!G123</f>
        <v>10791.59</v>
      </c>
      <c r="J124" s="160">
        <f>+[2]data1rev!H123</f>
        <v>10791.59</v>
      </c>
      <c r="K124" s="160">
        <f>+[2]data1rev!I123</f>
        <v>10791.59</v>
      </c>
      <c r="L124" s="160">
        <f>+[2]data1rev!J123</f>
        <v>10821.156000000001</v>
      </c>
      <c r="M124" s="160">
        <f>+[2]data1rev!K123</f>
        <v>10791.59</v>
      </c>
      <c r="N124" s="160">
        <f>+[2]data1rev!L123</f>
        <v>10791.59</v>
      </c>
      <c r="O124" s="160">
        <f>+[2]data1rev!M123</f>
        <v>10275.620000000001</v>
      </c>
      <c r="P124" s="160">
        <f>+[2]data1rev!N123</f>
        <v>10129.415999999999</v>
      </c>
      <c r="Q124" s="160">
        <f>+[2]data1rev!O123</f>
        <v>10101.74</v>
      </c>
      <c r="R124" s="160">
        <f>+[2]data1rev!P123</f>
        <v>0</v>
      </c>
      <c r="S124" s="160">
        <f>+[2]data1rev!Q123</f>
        <v>0</v>
      </c>
      <c r="T124" s="160">
        <f>+[2]data1rev!R123</f>
        <v>0</v>
      </c>
      <c r="U124" s="160">
        <f>+[2]data1rev!S123</f>
        <v>0</v>
      </c>
      <c r="V124" s="160">
        <f>+[2]data1rev!T123</f>
        <v>0</v>
      </c>
      <c r="W124" s="160">
        <f>+[2]data1rev!U123</f>
        <v>0</v>
      </c>
      <c r="X124" s="160">
        <f>+[2]data1rev!V123</f>
        <v>0</v>
      </c>
      <c r="Y124" s="160">
        <f>+[2]data1rev!W123</f>
        <v>0</v>
      </c>
      <c r="Z124" s="160">
        <f>+[2]data1rev!X123</f>
        <v>0</v>
      </c>
      <c r="AA124" s="160">
        <f>+[2]data1rev!Y123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67834.148038794898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61"/>
      <c r="C125" s="160">
        <f>+[2]data1rev!A124</f>
        <v>21687.040000000001</v>
      </c>
      <c r="D125" s="160">
        <f>+[2]data1rev!B124</f>
        <v>15575.226000000001</v>
      </c>
      <c r="E125" s="160">
        <f>+[2]data1rev!C124</f>
        <v>13222.39</v>
      </c>
      <c r="F125" s="160">
        <f>+[2]data1rev!D124</f>
        <v>13061.89</v>
      </c>
      <c r="G125" s="160">
        <f>+[2]data1rev!E124</f>
        <v>13061.89</v>
      </c>
      <c r="H125" s="160">
        <f>+[2]data1rev!F124</f>
        <v>10821.156000000001</v>
      </c>
      <c r="I125" s="160">
        <f>+[2]data1rev!G124</f>
        <v>10791.59</v>
      </c>
      <c r="J125" s="160">
        <f>+[2]data1rev!H124</f>
        <v>10791.59</v>
      </c>
      <c r="K125" s="160">
        <f>+[2]data1rev!I124</f>
        <v>10791.59</v>
      </c>
      <c r="L125" s="160">
        <f>+[2]data1rev!J124</f>
        <v>10821.156000000001</v>
      </c>
      <c r="M125" s="160">
        <f>+[2]data1rev!K124</f>
        <v>10791.59</v>
      </c>
      <c r="N125" s="160">
        <f>+[2]data1rev!L124</f>
        <v>10791.59</v>
      </c>
      <c r="O125" s="160">
        <f>+[2]data1rev!M124</f>
        <v>10275.620000000001</v>
      </c>
      <c r="P125" s="160">
        <f>+[2]data1rev!N124</f>
        <v>10129.415999999999</v>
      </c>
      <c r="Q125" s="160">
        <f>+[2]data1rev!O124</f>
        <v>10101.74</v>
      </c>
      <c r="R125" s="160">
        <f>+[2]data1rev!P124</f>
        <v>0</v>
      </c>
      <c r="S125" s="160">
        <f>+[2]data1rev!Q124</f>
        <v>0</v>
      </c>
      <c r="T125" s="160">
        <f>+[2]data1rev!R124</f>
        <v>0</v>
      </c>
      <c r="U125" s="160">
        <f>+[2]data1rev!S124</f>
        <v>0</v>
      </c>
      <c r="V125" s="160">
        <f>+[2]data1rev!T124</f>
        <v>0</v>
      </c>
      <c r="W125" s="160">
        <f>+[2]data1rev!U124</f>
        <v>0</v>
      </c>
      <c r="X125" s="160">
        <f>+[2]data1rev!V124</f>
        <v>0</v>
      </c>
      <c r="Y125" s="160">
        <f>+[2]data1rev!W124</f>
        <v>0</v>
      </c>
      <c r="Z125" s="160">
        <f>+[2]data1rev!X124</f>
        <v>0</v>
      </c>
      <c r="AA125" s="160">
        <f>+[2]data1rev!Y124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67834.148038794898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61"/>
      <c r="C126" s="160">
        <f>+[2]data1rev!A125</f>
        <v>21687.040000000001</v>
      </c>
      <c r="D126" s="160">
        <f>+[2]data1rev!B125</f>
        <v>15575.226000000001</v>
      </c>
      <c r="E126" s="160">
        <f>+[2]data1rev!C125</f>
        <v>13222.39</v>
      </c>
      <c r="F126" s="160">
        <f>+[2]data1rev!D125</f>
        <v>13061.89</v>
      </c>
      <c r="G126" s="160">
        <f>+[2]data1rev!E125</f>
        <v>13061.89</v>
      </c>
      <c r="H126" s="160">
        <f>+[2]data1rev!F125</f>
        <v>10821.156000000001</v>
      </c>
      <c r="I126" s="160">
        <f>+[2]data1rev!G125</f>
        <v>10791.59</v>
      </c>
      <c r="J126" s="160">
        <f>+[2]data1rev!H125</f>
        <v>10791.59</v>
      </c>
      <c r="K126" s="160">
        <f>+[2]data1rev!I125</f>
        <v>10791.59</v>
      </c>
      <c r="L126" s="160">
        <f>+[2]data1rev!J125</f>
        <v>10821.156000000001</v>
      </c>
      <c r="M126" s="160">
        <f>+[2]data1rev!K125</f>
        <v>10791.59</v>
      </c>
      <c r="N126" s="160">
        <f>+[2]data1rev!L125</f>
        <v>10791.59</v>
      </c>
      <c r="O126" s="160">
        <f>+[2]data1rev!M125</f>
        <v>10275.620000000001</v>
      </c>
      <c r="P126" s="160">
        <f>+[2]data1rev!N125</f>
        <v>10129.415999999999</v>
      </c>
      <c r="Q126" s="160">
        <f>+[2]data1rev!O125</f>
        <v>10101.74</v>
      </c>
      <c r="R126" s="160">
        <f>+[2]data1rev!P125</f>
        <v>0</v>
      </c>
      <c r="S126" s="160">
        <f>+[2]data1rev!Q125</f>
        <v>0</v>
      </c>
      <c r="T126" s="160">
        <f>+[2]data1rev!R125</f>
        <v>0</v>
      </c>
      <c r="U126" s="160">
        <f>+[2]data1rev!S125</f>
        <v>0</v>
      </c>
      <c r="V126" s="160">
        <f>+[2]data1rev!T125</f>
        <v>0</v>
      </c>
      <c r="W126" s="160">
        <f>+[2]data1rev!U125</f>
        <v>0</v>
      </c>
      <c r="X126" s="160">
        <f>+[2]data1rev!V125</f>
        <v>0</v>
      </c>
      <c r="Y126" s="160">
        <f>+[2]data1rev!W125</f>
        <v>0</v>
      </c>
      <c r="Z126" s="160">
        <f>+[2]data1rev!X125</f>
        <v>0</v>
      </c>
      <c r="AA126" s="160">
        <f>+[2]data1rev!Y125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67834.148038794898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61"/>
      <c r="C127" s="160">
        <f>+[2]data1rev!A126</f>
        <v>21687.040000000001</v>
      </c>
      <c r="D127" s="160">
        <f>+[2]data1rev!B126</f>
        <v>15575.226000000001</v>
      </c>
      <c r="E127" s="160">
        <f>+[2]data1rev!C126</f>
        <v>13222.39</v>
      </c>
      <c r="F127" s="160">
        <f>+[2]data1rev!D126</f>
        <v>13061.89</v>
      </c>
      <c r="G127" s="160">
        <f>+[2]data1rev!E126</f>
        <v>13061.89</v>
      </c>
      <c r="H127" s="160">
        <f>+[2]data1rev!F126</f>
        <v>10821.156000000001</v>
      </c>
      <c r="I127" s="160">
        <f>+[2]data1rev!G126</f>
        <v>10791.59</v>
      </c>
      <c r="J127" s="160">
        <f>+[2]data1rev!H126</f>
        <v>10791.59</v>
      </c>
      <c r="K127" s="160">
        <f>+[2]data1rev!I126</f>
        <v>10791.59</v>
      </c>
      <c r="L127" s="160">
        <f>+[2]data1rev!J126</f>
        <v>10821.156000000001</v>
      </c>
      <c r="M127" s="160">
        <f>+[2]data1rev!K126</f>
        <v>10791.59</v>
      </c>
      <c r="N127" s="160">
        <f>+[2]data1rev!L126</f>
        <v>10791.59</v>
      </c>
      <c r="O127" s="160">
        <f>+[2]data1rev!M126</f>
        <v>10275.620000000001</v>
      </c>
      <c r="P127" s="160">
        <f>+[2]data1rev!N126</f>
        <v>10129.415999999999</v>
      </c>
      <c r="Q127" s="160">
        <f>+[2]data1rev!O126</f>
        <v>10101.74</v>
      </c>
      <c r="R127" s="160">
        <f>+[2]data1rev!P126</f>
        <v>0</v>
      </c>
      <c r="S127" s="160">
        <f>+[2]data1rev!Q126</f>
        <v>0</v>
      </c>
      <c r="T127" s="160">
        <f>+[2]data1rev!R126</f>
        <v>0</v>
      </c>
      <c r="U127" s="160">
        <f>+[2]data1rev!S126</f>
        <v>0</v>
      </c>
      <c r="V127" s="160">
        <f>+[2]data1rev!T126</f>
        <v>0</v>
      </c>
      <c r="W127" s="160">
        <f>+[2]data1rev!U126</f>
        <v>0</v>
      </c>
      <c r="X127" s="160">
        <f>+[2]data1rev!V126</f>
        <v>0</v>
      </c>
      <c r="Y127" s="160">
        <f>+[2]data1rev!W126</f>
        <v>0</v>
      </c>
      <c r="Z127" s="160">
        <f>+[2]data1rev!X126</f>
        <v>0</v>
      </c>
      <c r="AA127" s="160">
        <f>+[2]data1rev!Y126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67834.148038794898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61"/>
      <c r="C128" s="160">
        <f>+[2]data1rev!A127</f>
        <v>21687.040000000001</v>
      </c>
      <c r="D128" s="160">
        <f>+[2]data1rev!B127</f>
        <v>15575.226000000001</v>
      </c>
      <c r="E128" s="160">
        <f>+[2]data1rev!C127</f>
        <v>13222.39</v>
      </c>
      <c r="F128" s="160">
        <f>+[2]data1rev!D127</f>
        <v>13061.89</v>
      </c>
      <c r="G128" s="160">
        <f>+[2]data1rev!E127</f>
        <v>13061.89</v>
      </c>
      <c r="H128" s="160">
        <f>+[2]data1rev!F127</f>
        <v>10821.156000000001</v>
      </c>
      <c r="I128" s="160">
        <f>+[2]data1rev!G127</f>
        <v>10791.59</v>
      </c>
      <c r="J128" s="160">
        <f>+[2]data1rev!H127</f>
        <v>10791.59</v>
      </c>
      <c r="K128" s="160">
        <f>+[2]data1rev!I127</f>
        <v>10791.59</v>
      </c>
      <c r="L128" s="160">
        <f>+[2]data1rev!J127</f>
        <v>10821.156000000001</v>
      </c>
      <c r="M128" s="160">
        <f>+[2]data1rev!K127</f>
        <v>10791.59</v>
      </c>
      <c r="N128" s="160">
        <f>+[2]data1rev!L127</f>
        <v>10791.59</v>
      </c>
      <c r="O128" s="160">
        <f>+[2]data1rev!M127</f>
        <v>10275.620000000001</v>
      </c>
      <c r="P128" s="160">
        <f>+[2]data1rev!N127</f>
        <v>10129.415999999999</v>
      </c>
      <c r="Q128" s="160">
        <f>+[2]data1rev!O127</f>
        <v>10101.74</v>
      </c>
      <c r="R128" s="160">
        <f>+[2]data1rev!P127</f>
        <v>0</v>
      </c>
      <c r="S128" s="160">
        <f>+[2]data1rev!Q127</f>
        <v>0</v>
      </c>
      <c r="T128" s="160">
        <f>+[2]data1rev!R127</f>
        <v>0</v>
      </c>
      <c r="U128" s="160">
        <f>+[2]data1rev!S127</f>
        <v>0</v>
      </c>
      <c r="V128" s="160">
        <f>+[2]data1rev!T127</f>
        <v>0</v>
      </c>
      <c r="W128" s="160">
        <f>+[2]data1rev!U127</f>
        <v>0</v>
      </c>
      <c r="X128" s="160">
        <f>+[2]data1rev!V127</f>
        <v>0</v>
      </c>
      <c r="Y128" s="160">
        <f>+[2]data1rev!W127</f>
        <v>0</v>
      </c>
      <c r="Z128" s="160">
        <f>+[2]data1rev!X127</f>
        <v>0</v>
      </c>
      <c r="AA128" s="160">
        <f>+[2]data1rev!Y127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67834.148038794898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61"/>
      <c r="C129" s="160">
        <f>+[2]data1rev!A128</f>
        <v>21687.040000000001</v>
      </c>
      <c r="D129" s="160">
        <f>+[2]data1rev!B128</f>
        <v>15575.226000000001</v>
      </c>
      <c r="E129" s="160">
        <f>+[2]data1rev!C128</f>
        <v>13222.39</v>
      </c>
      <c r="F129" s="160">
        <f>+[2]data1rev!D128</f>
        <v>13061.89</v>
      </c>
      <c r="G129" s="160">
        <f>+[2]data1rev!E128</f>
        <v>13061.89</v>
      </c>
      <c r="H129" s="160">
        <f>+[2]data1rev!F128</f>
        <v>10821.156000000001</v>
      </c>
      <c r="I129" s="160">
        <f>+[2]data1rev!G128</f>
        <v>10791.59</v>
      </c>
      <c r="J129" s="160">
        <f>+[2]data1rev!H128</f>
        <v>10791.59</v>
      </c>
      <c r="K129" s="160">
        <f>+[2]data1rev!I128</f>
        <v>10791.59</v>
      </c>
      <c r="L129" s="160">
        <f>+[2]data1rev!J128</f>
        <v>10821.156000000001</v>
      </c>
      <c r="M129" s="160">
        <f>+[2]data1rev!K128</f>
        <v>10791.59</v>
      </c>
      <c r="N129" s="160">
        <f>+[2]data1rev!L128</f>
        <v>10791.59</v>
      </c>
      <c r="O129" s="160">
        <f>+[2]data1rev!M128</f>
        <v>10275.620000000001</v>
      </c>
      <c r="P129" s="160">
        <f>+[2]data1rev!N128</f>
        <v>10129.415999999999</v>
      </c>
      <c r="Q129" s="160">
        <f>+[2]data1rev!O128</f>
        <v>10101.74</v>
      </c>
      <c r="R129" s="160">
        <f>+[2]data1rev!P128</f>
        <v>0</v>
      </c>
      <c r="S129" s="160">
        <f>+[2]data1rev!Q128</f>
        <v>0</v>
      </c>
      <c r="T129" s="160">
        <f>+[2]data1rev!R128</f>
        <v>0</v>
      </c>
      <c r="U129" s="160">
        <f>+[2]data1rev!S128</f>
        <v>0</v>
      </c>
      <c r="V129" s="160">
        <f>+[2]data1rev!T128</f>
        <v>0</v>
      </c>
      <c r="W129" s="160">
        <f>+[2]data1rev!U128</f>
        <v>0</v>
      </c>
      <c r="X129" s="160">
        <f>+[2]data1rev!V128</f>
        <v>0</v>
      </c>
      <c r="Y129" s="160">
        <f>+[2]data1rev!W128</f>
        <v>0</v>
      </c>
      <c r="Z129" s="160">
        <f>+[2]data1rev!X128</f>
        <v>0</v>
      </c>
      <c r="AA129" s="160">
        <f>+[2]data1rev!Y128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67834.148038794898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61"/>
      <c r="C130" s="160">
        <f>+[2]data1rev!A129</f>
        <v>21687.040000000001</v>
      </c>
      <c r="D130" s="160">
        <f>+[2]data1rev!B129</f>
        <v>15575.226000000001</v>
      </c>
      <c r="E130" s="160">
        <f>+[2]data1rev!C129</f>
        <v>13222.39</v>
      </c>
      <c r="F130" s="160">
        <f>+[2]data1rev!D129</f>
        <v>13061.89</v>
      </c>
      <c r="G130" s="160">
        <f>+[2]data1rev!E129</f>
        <v>13061.89</v>
      </c>
      <c r="H130" s="160">
        <f>+[2]data1rev!F129</f>
        <v>10821.156000000001</v>
      </c>
      <c r="I130" s="160">
        <f>+[2]data1rev!G129</f>
        <v>10791.59</v>
      </c>
      <c r="J130" s="160">
        <f>+[2]data1rev!H129</f>
        <v>10791.59</v>
      </c>
      <c r="K130" s="160">
        <f>+[2]data1rev!I129</f>
        <v>10791.59</v>
      </c>
      <c r="L130" s="160">
        <f>+[2]data1rev!J129</f>
        <v>10821.156000000001</v>
      </c>
      <c r="M130" s="160">
        <f>+[2]data1rev!K129</f>
        <v>10791.59</v>
      </c>
      <c r="N130" s="160">
        <f>+[2]data1rev!L129</f>
        <v>10791.59</v>
      </c>
      <c r="O130" s="160">
        <f>+[2]data1rev!M129</f>
        <v>10275.620000000001</v>
      </c>
      <c r="P130" s="160">
        <f>+[2]data1rev!N129</f>
        <v>10129.415999999999</v>
      </c>
      <c r="Q130" s="160">
        <f>+[2]data1rev!O129</f>
        <v>10101.74</v>
      </c>
      <c r="R130" s="160">
        <f>+[2]data1rev!P129</f>
        <v>0</v>
      </c>
      <c r="S130" s="160">
        <f>+[2]data1rev!Q129</f>
        <v>0</v>
      </c>
      <c r="T130" s="160">
        <f>+[2]data1rev!R129</f>
        <v>0</v>
      </c>
      <c r="U130" s="160">
        <f>+[2]data1rev!S129</f>
        <v>0</v>
      </c>
      <c r="V130" s="160">
        <f>+[2]data1rev!T129</f>
        <v>0</v>
      </c>
      <c r="W130" s="160">
        <f>+[2]data1rev!U129</f>
        <v>0</v>
      </c>
      <c r="X130" s="160">
        <f>+[2]data1rev!V129</f>
        <v>0</v>
      </c>
      <c r="Y130" s="160">
        <f>+[2]data1rev!W129</f>
        <v>0</v>
      </c>
      <c r="Z130" s="160">
        <f>+[2]data1rev!X129</f>
        <v>0</v>
      </c>
      <c r="AA130" s="160">
        <f>+[2]data1rev!Y129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67834.148038794898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61"/>
      <c r="C131" s="160">
        <f>+[2]data1rev!A130</f>
        <v>21687.040000000001</v>
      </c>
      <c r="D131" s="160">
        <f>+[2]data1rev!B130</f>
        <v>15575.226000000001</v>
      </c>
      <c r="E131" s="160">
        <f>+[2]data1rev!C130</f>
        <v>13222.39</v>
      </c>
      <c r="F131" s="160">
        <f>+[2]data1rev!D130</f>
        <v>13061.89</v>
      </c>
      <c r="G131" s="160">
        <f>+[2]data1rev!E130</f>
        <v>13061.89</v>
      </c>
      <c r="H131" s="160">
        <f>+[2]data1rev!F130</f>
        <v>10821.156000000001</v>
      </c>
      <c r="I131" s="160">
        <f>+[2]data1rev!G130</f>
        <v>10791.59</v>
      </c>
      <c r="J131" s="160">
        <f>+[2]data1rev!H130</f>
        <v>10791.59</v>
      </c>
      <c r="K131" s="160">
        <f>+[2]data1rev!I130</f>
        <v>10791.59</v>
      </c>
      <c r="L131" s="160">
        <f>+[2]data1rev!J130</f>
        <v>10821.156000000001</v>
      </c>
      <c r="M131" s="160">
        <f>+[2]data1rev!K130</f>
        <v>10791.59</v>
      </c>
      <c r="N131" s="160">
        <f>+[2]data1rev!L130</f>
        <v>10791.59</v>
      </c>
      <c r="O131" s="160">
        <f>+[2]data1rev!M130</f>
        <v>10275.620000000001</v>
      </c>
      <c r="P131" s="160">
        <f>+[2]data1rev!N130</f>
        <v>10129.415999999999</v>
      </c>
      <c r="Q131" s="160">
        <f>+[2]data1rev!O130</f>
        <v>10101.74</v>
      </c>
      <c r="R131" s="160">
        <f>+[2]data1rev!P130</f>
        <v>0</v>
      </c>
      <c r="S131" s="160">
        <f>+[2]data1rev!Q130</f>
        <v>0</v>
      </c>
      <c r="T131" s="160">
        <f>+[2]data1rev!R130</f>
        <v>0</v>
      </c>
      <c r="U131" s="160">
        <f>+[2]data1rev!S130</f>
        <v>0</v>
      </c>
      <c r="V131" s="160">
        <f>+[2]data1rev!T130</f>
        <v>0</v>
      </c>
      <c r="W131" s="160">
        <f>+[2]data1rev!U130</f>
        <v>0</v>
      </c>
      <c r="X131" s="160">
        <f>+[2]data1rev!V130</f>
        <v>0</v>
      </c>
      <c r="Y131" s="160">
        <f>+[2]data1rev!W130</f>
        <v>0</v>
      </c>
      <c r="Z131" s="160">
        <f>+[2]data1rev!X130</f>
        <v>0</v>
      </c>
      <c r="AA131" s="160">
        <f>+[2]data1rev!Y130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67834.148038794898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61"/>
      <c r="C132" s="160">
        <f>+[2]data1rev!A131</f>
        <v>21687.040000000001</v>
      </c>
      <c r="D132" s="160">
        <f>+[2]data1rev!B131</f>
        <v>15575.226000000001</v>
      </c>
      <c r="E132" s="160">
        <f>+[2]data1rev!C131</f>
        <v>13222.39</v>
      </c>
      <c r="F132" s="160">
        <f>+[2]data1rev!D131</f>
        <v>13061.89</v>
      </c>
      <c r="G132" s="160">
        <f>+[2]data1rev!E131</f>
        <v>13061.89</v>
      </c>
      <c r="H132" s="160">
        <f>+[2]data1rev!F131</f>
        <v>10821.156000000001</v>
      </c>
      <c r="I132" s="160">
        <f>+[2]data1rev!G131</f>
        <v>10791.59</v>
      </c>
      <c r="J132" s="160">
        <f>+[2]data1rev!H131</f>
        <v>10791.59</v>
      </c>
      <c r="K132" s="160">
        <f>+[2]data1rev!I131</f>
        <v>10791.59</v>
      </c>
      <c r="L132" s="160">
        <f>+[2]data1rev!J131</f>
        <v>10821.156000000001</v>
      </c>
      <c r="M132" s="160">
        <f>+[2]data1rev!K131</f>
        <v>10791.59</v>
      </c>
      <c r="N132" s="160">
        <f>+[2]data1rev!L131</f>
        <v>10791.59</v>
      </c>
      <c r="O132" s="160">
        <f>+[2]data1rev!M131</f>
        <v>10275.620000000001</v>
      </c>
      <c r="P132" s="160">
        <f>+[2]data1rev!N131</f>
        <v>10129.415999999999</v>
      </c>
      <c r="Q132" s="160">
        <f>+[2]data1rev!O131</f>
        <v>10101.74</v>
      </c>
      <c r="R132" s="160">
        <f>+[2]data1rev!P131</f>
        <v>0</v>
      </c>
      <c r="S132" s="160">
        <f>+[2]data1rev!Q131</f>
        <v>0</v>
      </c>
      <c r="T132" s="160">
        <f>+[2]data1rev!R131</f>
        <v>0</v>
      </c>
      <c r="U132" s="160">
        <f>+[2]data1rev!S131</f>
        <v>0</v>
      </c>
      <c r="V132" s="160">
        <f>+[2]data1rev!T131</f>
        <v>0</v>
      </c>
      <c r="W132" s="160">
        <f>+[2]data1rev!U131</f>
        <v>0</v>
      </c>
      <c r="X132" s="160">
        <f>+[2]data1rev!V131</f>
        <v>0</v>
      </c>
      <c r="Y132" s="160">
        <f>+[2]data1rev!W131</f>
        <v>0</v>
      </c>
      <c r="Z132" s="160">
        <f>+[2]data1rev!X131</f>
        <v>0</v>
      </c>
      <c r="AA132" s="160">
        <f>+[2]data1rev!Y131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67834.148038794898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61"/>
      <c r="C133" s="160">
        <f>+[2]data1rev!A132</f>
        <v>21687.040000000001</v>
      </c>
      <c r="D133" s="160">
        <f>+[2]data1rev!B132</f>
        <v>15575.226000000001</v>
      </c>
      <c r="E133" s="160">
        <f>+[2]data1rev!C132</f>
        <v>13222.39</v>
      </c>
      <c r="F133" s="160">
        <f>+[2]data1rev!D132</f>
        <v>13061.89</v>
      </c>
      <c r="G133" s="160">
        <f>+[2]data1rev!E132</f>
        <v>13061.89</v>
      </c>
      <c r="H133" s="160">
        <f>+[2]data1rev!F132</f>
        <v>10821.156000000001</v>
      </c>
      <c r="I133" s="160">
        <f>+[2]data1rev!G132</f>
        <v>10791.59</v>
      </c>
      <c r="J133" s="160">
        <f>+[2]data1rev!H132</f>
        <v>10791.59</v>
      </c>
      <c r="K133" s="160">
        <f>+[2]data1rev!I132</f>
        <v>10791.59</v>
      </c>
      <c r="L133" s="160">
        <f>+[2]data1rev!J132</f>
        <v>10821.156000000001</v>
      </c>
      <c r="M133" s="160">
        <f>+[2]data1rev!K132</f>
        <v>10791.59</v>
      </c>
      <c r="N133" s="160">
        <f>+[2]data1rev!L132</f>
        <v>10791.59</v>
      </c>
      <c r="O133" s="160">
        <f>+[2]data1rev!M132</f>
        <v>10275.620000000001</v>
      </c>
      <c r="P133" s="160">
        <f>+[2]data1rev!N132</f>
        <v>10129.415999999999</v>
      </c>
      <c r="Q133" s="160">
        <f>+[2]data1rev!O132</f>
        <v>10101.74</v>
      </c>
      <c r="R133" s="160">
        <f>+[2]data1rev!P132</f>
        <v>0</v>
      </c>
      <c r="S133" s="160">
        <f>+[2]data1rev!Q132</f>
        <v>0</v>
      </c>
      <c r="T133" s="160">
        <f>+[2]data1rev!R132</f>
        <v>0</v>
      </c>
      <c r="U133" s="160">
        <f>+[2]data1rev!S132</f>
        <v>0</v>
      </c>
      <c r="V133" s="160">
        <f>+[2]data1rev!T132</f>
        <v>0</v>
      </c>
      <c r="W133" s="160">
        <f>+[2]data1rev!U132</f>
        <v>0</v>
      </c>
      <c r="X133" s="160">
        <f>+[2]data1rev!V132</f>
        <v>0</v>
      </c>
      <c r="Y133" s="160">
        <f>+[2]data1rev!W132</f>
        <v>0</v>
      </c>
      <c r="Z133" s="160">
        <f>+[2]data1rev!X132</f>
        <v>0</v>
      </c>
      <c r="AA133" s="160">
        <f>+[2]data1rev!Y132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67834.148038794898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61"/>
      <c r="C134" s="160">
        <f>+[2]data1rev!A133</f>
        <v>21687.040000000001</v>
      </c>
      <c r="D134" s="160">
        <f>+[2]data1rev!B133</f>
        <v>15575.226000000001</v>
      </c>
      <c r="E134" s="160">
        <f>+[2]data1rev!C133</f>
        <v>13222.39</v>
      </c>
      <c r="F134" s="160">
        <f>+[2]data1rev!D133</f>
        <v>13061.89</v>
      </c>
      <c r="G134" s="160">
        <f>+[2]data1rev!E133</f>
        <v>13061.89</v>
      </c>
      <c r="H134" s="160">
        <f>+[2]data1rev!F133</f>
        <v>10821.156000000001</v>
      </c>
      <c r="I134" s="160">
        <f>+[2]data1rev!G133</f>
        <v>10791.59</v>
      </c>
      <c r="J134" s="160">
        <f>+[2]data1rev!H133</f>
        <v>10791.59</v>
      </c>
      <c r="K134" s="160">
        <f>+[2]data1rev!I133</f>
        <v>10791.59</v>
      </c>
      <c r="L134" s="160">
        <f>+[2]data1rev!J133</f>
        <v>10821.156000000001</v>
      </c>
      <c r="M134" s="160">
        <f>+[2]data1rev!K133</f>
        <v>10791.59</v>
      </c>
      <c r="N134" s="160">
        <f>+[2]data1rev!L133</f>
        <v>10791.59</v>
      </c>
      <c r="O134" s="160">
        <f>+[2]data1rev!M133</f>
        <v>10275.620000000001</v>
      </c>
      <c r="P134" s="160">
        <f>+[2]data1rev!N133</f>
        <v>10129.415999999999</v>
      </c>
      <c r="Q134" s="160">
        <f>+[2]data1rev!O133</f>
        <v>10101.74</v>
      </c>
      <c r="R134" s="160">
        <f>+[2]data1rev!P133</f>
        <v>0</v>
      </c>
      <c r="S134" s="160">
        <f>+[2]data1rev!Q133</f>
        <v>0</v>
      </c>
      <c r="T134" s="160">
        <f>+[2]data1rev!R133</f>
        <v>0</v>
      </c>
      <c r="U134" s="160">
        <f>+[2]data1rev!S133</f>
        <v>0</v>
      </c>
      <c r="V134" s="160">
        <f>+[2]data1rev!T133</f>
        <v>0</v>
      </c>
      <c r="W134" s="160">
        <f>+[2]data1rev!U133</f>
        <v>0</v>
      </c>
      <c r="X134" s="160">
        <f>+[2]data1rev!V133</f>
        <v>0</v>
      </c>
      <c r="Y134" s="160">
        <f>+[2]data1rev!W133</f>
        <v>0</v>
      </c>
      <c r="Z134" s="160">
        <f>+[2]data1rev!X133</f>
        <v>0</v>
      </c>
      <c r="AA134" s="160">
        <f>+[2]data1rev!Y133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67834.148038794898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61"/>
      <c r="C135" s="160">
        <f>+[2]data1rev!A134</f>
        <v>21687.040000000001</v>
      </c>
      <c r="D135" s="160">
        <f>+[2]data1rev!B134</f>
        <v>15575.226000000001</v>
      </c>
      <c r="E135" s="160">
        <f>+[2]data1rev!C134</f>
        <v>13222.39</v>
      </c>
      <c r="F135" s="160">
        <f>+[2]data1rev!D134</f>
        <v>13061.89</v>
      </c>
      <c r="G135" s="160">
        <f>+[2]data1rev!E134</f>
        <v>13061.89</v>
      </c>
      <c r="H135" s="160">
        <f>+[2]data1rev!F134</f>
        <v>10821.156000000001</v>
      </c>
      <c r="I135" s="160">
        <f>+[2]data1rev!G134</f>
        <v>10791.59</v>
      </c>
      <c r="J135" s="160">
        <f>+[2]data1rev!H134</f>
        <v>10791.59</v>
      </c>
      <c r="K135" s="160">
        <f>+[2]data1rev!I134</f>
        <v>10791.59</v>
      </c>
      <c r="L135" s="160">
        <f>+[2]data1rev!J134</f>
        <v>10821.156000000001</v>
      </c>
      <c r="M135" s="160">
        <f>+[2]data1rev!K134</f>
        <v>10791.59</v>
      </c>
      <c r="N135" s="160">
        <f>+[2]data1rev!L134</f>
        <v>10791.59</v>
      </c>
      <c r="O135" s="160">
        <f>+[2]data1rev!M134</f>
        <v>10275.620000000001</v>
      </c>
      <c r="P135" s="160">
        <f>+[2]data1rev!N134</f>
        <v>10129.415999999999</v>
      </c>
      <c r="Q135" s="160">
        <f>+[2]data1rev!O134</f>
        <v>10101.74</v>
      </c>
      <c r="R135" s="160">
        <f>+[2]data1rev!P134</f>
        <v>0</v>
      </c>
      <c r="S135" s="160">
        <f>+[2]data1rev!Q134</f>
        <v>0</v>
      </c>
      <c r="T135" s="160">
        <f>+[2]data1rev!R134</f>
        <v>0</v>
      </c>
      <c r="U135" s="160">
        <f>+[2]data1rev!S134</f>
        <v>0</v>
      </c>
      <c r="V135" s="160">
        <f>+[2]data1rev!T134</f>
        <v>0</v>
      </c>
      <c r="W135" s="160">
        <f>+[2]data1rev!U134</f>
        <v>0</v>
      </c>
      <c r="X135" s="160">
        <f>+[2]data1rev!V134</f>
        <v>0</v>
      </c>
      <c r="Y135" s="160">
        <f>+[2]data1rev!W134</f>
        <v>0</v>
      </c>
      <c r="Z135" s="160">
        <f>+[2]data1rev!X134</f>
        <v>0</v>
      </c>
      <c r="AA135" s="160">
        <f>+[2]data1rev!Y134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67834.148038794898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61"/>
      <c r="C136" s="160">
        <f>+[2]data1rev!A135</f>
        <v>21687.040000000001</v>
      </c>
      <c r="D136" s="160">
        <f>+[2]data1rev!B135</f>
        <v>15575.226000000001</v>
      </c>
      <c r="E136" s="160">
        <f>+[2]data1rev!C135</f>
        <v>13222.39</v>
      </c>
      <c r="F136" s="160">
        <f>+[2]data1rev!D135</f>
        <v>13061.89</v>
      </c>
      <c r="G136" s="160">
        <f>+[2]data1rev!E135</f>
        <v>13061.89</v>
      </c>
      <c r="H136" s="160">
        <f>+[2]data1rev!F135</f>
        <v>10821.156000000001</v>
      </c>
      <c r="I136" s="160">
        <f>+[2]data1rev!G135</f>
        <v>10791.59</v>
      </c>
      <c r="J136" s="160">
        <f>+[2]data1rev!H135</f>
        <v>10791.59</v>
      </c>
      <c r="K136" s="160">
        <f>+[2]data1rev!I135</f>
        <v>10791.59</v>
      </c>
      <c r="L136" s="160">
        <f>+[2]data1rev!J135</f>
        <v>10821.156000000001</v>
      </c>
      <c r="M136" s="160">
        <f>+[2]data1rev!K135</f>
        <v>10791.59</v>
      </c>
      <c r="N136" s="160">
        <f>+[2]data1rev!L135</f>
        <v>10791.59</v>
      </c>
      <c r="O136" s="160">
        <f>+[2]data1rev!M135</f>
        <v>10275.620000000001</v>
      </c>
      <c r="P136" s="160">
        <f>+[2]data1rev!N135</f>
        <v>10129.415999999999</v>
      </c>
      <c r="Q136" s="160">
        <f>+[2]data1rev!O135</f>
        <v>10101.74</v>
      </c>
      <c r="R136" s="160">
        <f>+[2]data1rev!P135</f>
        <v>0</v>
      </c>
      <c r="S136" s="160">
        <f>+[2]data1rev!Q135</f>
        <v>0</v>
      </c>
      <c r="T136" s="160">
        <f>+[2]data1rev!R135</f>
        <v>0</v>
      </c>
      <c r="U136" s="160">
        <f>+[2]data1rev!S135</f>
        <v>0</v>
      </c>
      <c r="V136" s="160">
        <f>+[2]data1rev!T135</f>
        <v>0</v>
      </c>
      <c r="W136" s="160">
        <f>+[2]data1rev!U135</f>
        <v>0</v>
      </c>
      <c r="X136" s="160">
        <f>+[2]data1rev!V135</f>
        <v>0</v>
      </c>
      <c r="Y136" s="160">
        <f>+[2]data1rev!W135</f>
        <v>0</v>
      </c>
      <c r="Z136" s="160">
        <f>+[2]data1rev!X135</f>
        <v>0</v>
      </c>
      <c r="AA136" s="160">
        <f>+[2]data1rev!Y135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67834.148038794898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61"/>
      <c r="C137" s="160">
        <f>+[2]data1rev!A136</f>
        <v>21687.040000000001</v>
      </c>
      <c r="D137" s="160">
        <f>+[2]data1rev!B136</f>
        <v>15575.226000000001</v>
      </c>
      <c r="E137" s="160">
        <f>+[2]data1rev!C136</f>
        <v>13222.39</v>
      </c>
      <c r="F137" s="160">
        <f>+[2]data1rev!D136</f>
        <v>13061.89</v>
      </c>
      <c r="G137" s="160">
        <f>+[2]data1rev!E136</f>
        <v>13061.89</v>
      </c>
      <c r="H137" s="160">
        <f>+[2]data1rev!F136</f>
        <v>10821.156000000001</v>
      </c>
      <c r="I137" s="160">
        <f>+[2]data1rev!G136</f>
        <v>10791.59</v>
      </c>
      <c r="J137" s="160">
        <f>+[2]data1rev!H136</f>
        <v>10791.59</v>
      </c>
      <c r="K137" s="160">
        <f>+[2]data1rev!I136</f>
        <v>10791.59</v>
      </c>
      <c r="L137" s="160">
        <f>+[2]data1rev!J136</f>
        <v>10821.156000000001</v>
      </c>
      <c r="M137" s="160">
        <f>+[2]data1rev!K136</f>
        <v>10791.59</v>
      </c>
      <c r="N137" s="160">
        <f>+[2]data1rev!L136</f>
        <v>10791.59</v>
      </c>
      <c r="O137" s="160">
        <f>+[2]data1rev!M136</f>
        <v>10275.620000000001</v>
      </c>
      <c r="P137" s="160">
        <f>+[2]data1rev!N136</f>
        <v>10129.415999999999</v>
      </c>
      <c r="Q137" s="160">
        <f>+[2]data1rev!O136</f>
        <v>10101.74</v>
      </c>
      <c r="R137" s="160">
        <f>+[2]data1rev!P136</f>
        <v>0</v>
      </c>
      <c r="S137" s="160">
        <f>+[2]data1rev!Q136</f>
        <v>0</v>
      </c>
      <c r="T137" s="160">
        <f>+[2]data1rev!R136</f>
        <v>0</v>
      </c>
      <c r="U137" s="160">
        <f>+[2]data1rev!S136</f>
        <v>0</v>
      </c>
      <c r="V137" s="160">
        <f>+[2]data1rev!T136</f>
        <v>0</v>
      </c>
      <c r="W137" s="160">
        <f>+[2]data1rev!U136</f>
        <v>0</v>
      </c>
      <c r="X137" s="160">
        <f>+[2]data1rev!V136</f>
        <v>0</v>
      </c>
      <c r="Y137" s="160">
        <f>+[2]data1rev!W136</f>
        <v>0</v>
      </c>
      <c r="Z137" s="160">
        <f>+[2]data1rev!X136</f>
        <v>0</v>
      </c>
      <c r="AA137" s="160">
        <f>+[2]data1rev!Y136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67834.148038794898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61"/>
      <c r="C138" s="160">
        <f>+[2]data1rev!A137</f>
        <v>21687.040000000001</v>
      </c>
      <c r="D138" s="160">
        <f>+[2]data1rev!B137</f>
        <v>15575.226000000001</v>
      </c>
      <c r="E138" s="160">
        <f>+[2]data1rev!C137</f>
        <v>13222.39</v>
      </c>
      <c r="F138" s="160">
        <f>+[2]data1rev!D137</f>
        <v>13061.89</v>
      </c>
      <c r="G138" s="160">
        <f>+[2]data1rev!E137</f>
        <v>13061.89</v>
      </c>
      <c r="H138" s="160">
        <f>+[2]data1rev!F137</f>
        <v>10821.156000000001</v>
      </c>
      <c r="I138" s="160">
        <f>+[2]data1rev!G137</f>
        <v>10791.59</v>
      </c>
      <c r="J138" s="160">
        <f>+[2]data1rev!H137</f>
        <v>10791.59</v>
      </c>
      <c r="K138" s="160">
        <f>+[2]data1rev!I137</f>
        <v>10791.59</v>
      </c>
      <c r="L138" s="160">
        <f>+[2]data1rev!J137</f>
        <v>10821.156000000001</v>
      </c>
      <c r="M138" s="160">
        <f>+[2]data1rev!K137</f>
        <v>10791.59</v>
      </c>
      <c r="N138" s="160">
        <f>+[2]data1rev!L137</f>
        <v>10791.59</v>
      </c>
      <c r="O138" s="160">
        <f>+[2]data1rev!M137</f>
        <v>10275.620000000001</v>
      </c>
      <c r="P138" s="160">
        <f>+[2]data1rev!N137</f>
        <v>10129.415999999999</v>
      </c>
      <c r="Q138" s="160">
        <f>+[2]data1rev!O137</f>
        <v>10101.74</v>
      </c>
      <c r="R138" s="160">
        <f>+[2]data1rev!P137</f>
        <v>0</v>
      </c>
      <c r="S138" s="160">
        <f>+[2]data1rev!Q137</f>
        <v>0</v>
      </c>
      <c r="T138" s="160">
        <f>+[2]data1rev!R137</f>
        <v>0</v>
      </c>
      <c r="U138" s="160">
        <f>+[2]data1rev!S137</f>
        <v>0</v>
      </c>
      <c r="V138" s="160">
        <f>+[2]data1rev!T137</f>
        <v>0</v>
      </c>
      <c r="W138" s="160">
        <f>+[2]data1rev!U137</f>
        <v>0</v>
      </c>
      <c r="X138" s="160">
        <f>+[2]data1rev!V137</f>
        <v>0</v>
      </c>
      <c r="Y138" s="160">
        <f>+[2]data1rev!W137</f>
        <v>0</v>
      </c>
      <c r="Z138" s="160">
        <f>+[2]data1rev!X137</f>
        <v>0</v>
      </c>
      <c r="AA138" s="160">
        <f>+[2]data1rev!Y137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67834.148038794898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61"/>
      <c r="C139" s="160">
        <f>+[2]data1rev!A138</f>
        <v>21687.040000000001</v>
      </c>
      <c r="D139" s="160">
        <f>+[2]data1rev!B138</f>
        <v>15575.226000000001</v>
      </c>
      <c r="E139" s="160">
        <f>+[2]data1rev!C138</f>
        <v>13222.39</v>
      </c>
      <c r="F139" s="160">
        <f>+[2]data1rev!D138</f>
        <v>13061.89</v>
      </c>
      <c r="G139" s="160">
        <f>+[2]data1rev!E138</f>
        <v>13061.89</v>
      </c>
      <c r="H139" s="160">
        <f>+[2]data1rev!F138</f>
        <v>10821.156000000001</v>
      </c>
      <c r="I139" s="160">
        <f>+[2]data1rev!G138</f>
        <v>10791.59</v>
      </c>
      <c r="J139" s="160">
        <f>+[2]data1rev!H138</f>
        <v>10791.59</v>
      </c>
      <c r="K139" s="160">
        <f>+[2]data1rev!I138</f>
        <v>10791.59</v>
      </c>
      <c r="L139" s="160">
        <f>+[2]data1rev!J138</f>
        <v>10821.156000000001</v>
      </c>
      <c r="M139" s="160">
        <f>+[2]data1rev!K138</f>
        <v>10791.59</v>
      </c>
      <c r="N139" s="160">
        <f>+[2]data1rev!L138</f>
        <v>10791.59</v>
      </c>
      <c r="O139" s="160">
        <f>+[2]data1rev!M138</f>
        <v>10275.620000000001</v>
      </c>
      <c r="P139" s="160">
        <f>+[2]data1rev!N138</f>
        <v>10129.415999999999</v>
      </c>
      <c r="Q139" s="160">
        <f>+[2]data1rev!O138</f>
        <v>10101.74</v>
      </c>
      <c r="R139" s="160">
        <f>+[2]data1rev!P138</f>
        <v>0</v>
      </c>
      <c r="S139" s="160">
        <f>+[2]data1rev!Q138</f>
        <v>0</v>
      </c>
      <c r="T139" s="160">
        <f>+[2]data1rev!R138</f>
        <v>0</v>
      </c>
      <c r="U139" s="160">
        <f>+[2]data1rev!S138</f>
        <v>0</v>
      </c>
      <c r="V139" s="160">
        <f>+[2]data1rev!T138</f>
        <v>0</v>
      </c>
      <c r="W139" s="160">
        <f>+[2]data1rev!U138</f>
        <v>0</v>
      </c>
      <c r="X139" s="160">
        <f>+[2]data1rev!V138</f>
        <v>0</v>
      </c>
      <c r="Y139" s="160">
        <f>+[2]data1rev!W138</f>
        <v>0</v>
      </c>
      <c r="Z139" s="160">
        <f>+[2]data1rev!X138</f>
        <v>0</v>
      </c>
      <c r="AA139" s="160">
        <f>+[2]data1rev!Y138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67834.148038794898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61"/>
      <c r="C140" s="160">
        <f>+[2]data1rev!A139</f>
        <v>21687.040000000001</v>
      </c>
      <c r="D140" s="160">
        <f>+[2]data1rev!B139</f>
        <v>15575.226000000001</v>
      </c>
      <c r="E140" s="160">
        <f>+[2]data1rev!C139</f>
        <v>13222.39</v>
      </c>
      <c r="F140" s="160">
        <f>+[2]data1rev!D139</f>
        <v>13061.89</v>
      </c>
      <c r="G140" s="160">
        <f>+[2]data1rev!E139</f>
        <v>13061.89</v>
      </c>
      <c r="H140" s="160">
        <f>+[2]data1rev!F139</f>
        <v>10821.156000000001</v>
      </c>
      <c r="I140" s="160">
        <f>+[2]data1rev!G139</f>
        <v>10791.59</v>
      </c>
      <c r="J140" s="160">
        <f>+[2]data1rev!H139</f>
        <v>10791.59</v>
      </c>
      <c r="K140" s="160">
        <f>+[2]data1rev!I139</f>
        <v>10791.59</v>
      </c>
      <c r="L140" s="160">
        <f>+[2]data1rev!J139</f>
        <v>10821.156000000001</v>
      </c>
      <c r="M140" s="160">
        <f>+[2]data1rev!K139</f>
        <v>10791.59</v>
      </c>
      <c r="N140" s="160">
        <f>+[2]data1rev!L139</f>
        <v>10791.59</v>
      </c>
      <c r="O140" s="160">
        <f>+[2]data1rev!M139</f>
        <v>10275.620000000001</v>
      </c>
      <c r="P140" s="160">
        <f>+[2]data1rev!N139</f>
        <v>10129.415999999999</v>
      </c>
      <c r="Q140" s="160">
        <f>+[2]data1rev!O139</f>
        <v>10101.74</v>
      </c>
      <c r="R140" s="160">
        <f>+[2]data1rev!P139</f>
        <v>0</v>
      </c>
      <c r="S140" s="160">
        <f>+[2]data1rev!Q139</f>
        <v>0</v>
      </c>
      <c r="T140" s="160">
        <f>+[2]data1rev!R139</f>
        <v>0</v>
      </c>
      <c r="U140" s="160">
        <f>+[2]data1rev!S139</f>
        <v>0</v>
      </c>
      <c r="V140" s="160">
        <f>+[2]data1rev!T139</f>
        <v>0</v>
      </c>
      <c r="W140" s="160">
        <f>+[2]data1rev!U139</f>
        <v>0</v>
      </c>
      <c r="X140" s="160">
        <f>+[2]data1rev!V139</f>
        <v>0</v>
      </c>
      <c r="Y140" s="160">
        <f>+[2]data1rev!W139</f>
        <v>0</v>
      </c>
      <c r="Z140" s="160">
        <f>+[2]data1rev!X139</f>
        <v>0</v>
      </c>
      <c r="AA140" s="160">
        <f>+[2]data1rev!Y139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67834.148038794898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61"/>
      <c r="C141" s="160">
        <f>+[2]data1rev!A140</f>
        <v>21687.040000000001</v>
      </c>
      <c r="D141" s="160">
        <f>+[2]data1rev!B140</f>
        <v>15575.226000000001</v>
      </c>
      <c r="E141" s="160">
        <f>+[2]data1rev!C140</f>
        <v>13222.39</v>
      </c>
      <c r="F141" s="160">
        <f>+[2]data1rev!D140</f>
        <v>13061.89</v>
      </c>
      <c r="G141" s="160">
        <f>+[2]data1rev!E140</f>
        <v>13061.89</v>
      </c>
      <c r="H141" s="160">
        <f>+[2]data1rev!F140</f>
        <v>10821.156000000001</v>
      </c>
      <c r="I141" s="160">
        <f>+[2]data1rev!G140</f>
        <v>10791.59</v>
      </c>
      <c r="J141" s="160">
        <f>+[2]data1rev!H140</f>
        <v>10791.59</v>
      </c>
      <c r="K141" s="160">
        <f>+[2]data1rev!I140</f>
        <v>10791.59</v>
      </c>
      <c r="L141" s="160">
        <f>+[2]data1rev!J140</f>
        <v>10821.156000000001</v>
      </c>
      <c r="M141" s="160">
        <f>+[2]data1rev!K140</f>
        <v>10791.59</v>
      </c>
      <c r="N141" s="160">
        <f>+[2]data1rev!L140</f>
        <v>10791.59</v>
      </c>
      <c r="O141" s="160">
        <f>+[2]data1rev!M140</f>
        <v>10275.620000000001</v>
      </c>
      <c r="P141" s="160">
        <f>+[2]data1rev!N140</f>
        <v>10129.415999999999</v>
      </c>
      <c r="Q141" s="160">
        <f>+[2]data1rev!O140</f>
        <v>10101.74</v>
      </c>
      <c r="R141" s="160">
        <f>+[2]data1rev!P140</f>
        <v>0</v>
      </c>
      <c r="S141" s="160">
        <f>+[2]data1rev!Q140</f>
        <v>0</v>
      </c>
      <c r="T141" s="160">
        <f>+[2]data1rev!R140</f>
        <v>0</v>
      </c>
      <c r="U141" s="160">
        <f>+[2]data1rev!S140</f>
        <v>0</v>
      </c>
      <c r="V141" s="160">
        <f>+[2]data1rev!T140</f>
        <v>0</v>
      </c>
      <c r="W141" s="160">
        <f>+[2]data1rev!U140</f>
        <v>0</v>
      </c>
      <c r="X141" s="160">
        <f>+[2]data1rev!V140</f>
        <v>0</v>
      </c>
      <c r="Y141" s="160">
        <f>+[2]data1rev!W140</f>
        <v>0</v>
      </c>
      <c r="Z141" s="160">
        <f>+[2]data1rev!X140</f>
        <v>0</v>
      </c>
      <c r="AA141" s="160">
        <f>+[2]data1rev!Y140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67834.148038794898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61"/>
      <c r="C142" s="160">
        <f>+[2]data1rev!A141</f>
        <v>21687.040000000001</v>
      </c>
      <c r="D142" s="160">
        <f>+[2]data1rev!B141</f>
        <v>15575.226000000001</v>
      </c>
      <c r="E142" s="160">
        <f>+[2]data1rev!C141</f>
        <v>13222.39</v>
      </c>
      <c r="F142" s="160">
        <f>+[2]data1rev!D141</f>
        <v>13061.89</v>
      </c>
      <c r="G142" s="160">
        <f>+[2]data1rev!E141</f>
        <v>13061.89</v>
      </c>
      <c r="H142" s="160">
        <f>+[2]data1rev!F141</f>
        <v>10821.156000000001</v>
      </c>
      <c r="I142" s="160">
        <f>+[2]data1rev!G141</f>
        <v>10791.59</v>
      </c>
      <c r="J142" s="160">
        <f>+[2]data1rev!H141</f>
        <v>10791.59</v>
      </c>
      <c r="K142" s="160">
        <f>+[2]data1rev!I141</f>
        <v>10791.59</v>
      </c>
      <c r="L142" s="160">
        <f>+[2]data1rev!J141</f>
        <v>10821.156000000001</v>
      </c>
      <c r="M142" s="160">
        <f>+[2]data1rev!K141</f>
        <v>10791.59</v>
      </c>
      <c r="N142" s="160">
        <f>+[2]data1rev!L141</f>
        <v>10791.59</v>
      </c>
      <c r="O142" s="160">
        <f>+[2]data1rev!M141</f>
        <v>10275.620000000001</v>
      </c>
      <c r="P142" s="160">
        <f>+[2]data1rev!N141</f>
        <v>10129.415999999999</v>
      </c>
      <c r="Q142" s="160">
        <f>+[2]data1rev!O141</f>
        <v>10101.74</v>
      </c>
      <c r="R142" s="160">
        <f>+[2]data1rev!P141</f>
        <v>0</v>
      </c>
      <c r="S142" s="160">
        <f>+[2]data1rev!Q141</f>
        <v>0</v>
      </c>
      <c r="T142" s="160">
        <f>+[2]data1rev!R141</f>
        <v>0</v>
      </c>
      <c r="U142" s="160">
        <f>+[2]data1rev!S141</f>
        <v>0</v>
      </c>
      <c r="V142" s="160">
        <f>+[2]data1rev!T141</f>
        <v>0</v>
      </c>
      <c r="W142" s="160">
        <f>+[2]data1rev!U141</f>
        <v>0</v>
      </c>
      <c r="X142" s="160">
        <f>+[2]data1rev!V141</f>
        <v>0</v>
      </c>
      <c r="Y142" s="160">
        <f>+[2]data1rev!W141</f>
        <v>0</v>
      </c>
      <c r="Z142" s="160">
        <f>+[2]data1rev!X141</f>
        <v>0</v>
      </c>
      <c r="AA142" s="160">
        <f>+[2]data1rev!Y141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67834.148038794898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61"/>
      <c r="C143" s="160">
        <f>+[2]data1rev!A142</f>
        <v>21687.040000000001</v>
      </c>
      <c r="D143" s="160">
        <f>+[2]data1rev!B142</f>
        <v>15575.226000000001</v>
      </c>
      <c r="E143" s="160">
        <f>+[2]data1rev!C142</f>
        <v>13222.39</v>
      </c>
      <c r="F143" s="160">
        <f>+[2]data1rev!D142</f>
        <v>13061.89</v>
      </c>
      <c r="G143" s="160">
        <f>+[2]data1rev!E142</f>
        <v>13061.89</v>
      </c>
      <c r="H143" s="160">
        <f>+[2]data1rev!F142</f>
        <v>10821.156000000001</v>
      </c>
      <c r="I143" s="160">
        <f>+[2]data1rev!G142</f>
        <v>10791.59</v>
      </c>
      <c r="J143" s="160">
        <f>+[2]data1rev!H142</f>
        <v>10791.59</v>
      </c>
      <c r="K143" s="160">
        <f>+[2]data1rev!I142</f>
        <v>10791.59</v>
      </c>
      <c r="L143" s="160">
        <f>+[2]data1rev!J142</f>
        <v>10821.156000000001</v>
      </c>
      <c r="M143" s="160">
        <f>+[2]data1rev!K142</f>
        <v>10791.59</v>
      </c>
      <c r="N143" s="160">
        <f>+[2]data1rev!L142</f>
        <v>10791.59</v>
      </c>
      <c r="O143" s="160">
        <f>+[2]data1rev!M142</f>
        <v>10275.620000000001</v>
      </c>
      <c r="P143" s="160">
        <f>+[2]data1rev!N142</f>
        <v>10129.415999999999</v>
      </c>
      <c r="Q143" s="160">
        <f>+[2]data1rev!O142</f>
        <v>10101.74</v>
      </c>
      <c r="R143" s="160">
        <f>+[2]data1rev!P142</f>
        <v>0</v>
      </c>
      <c r="S143" s="160">
        <f>+[2]data1rev!Q142</f>
        <v>0</v>
      </c>
      <c r="T143" s="160">
        <f>+[2]data1rev!R142</f>
        <v>0</v>
      </c>
      <c r="U143" s="160">
        <f>+[2]data1rev!S142</f>
        <v>0</v>
      </c>
      <c r="V143" s="160">
        <f>+[2]data1rev!T142</f>
        <v>0</v>
      </c>
      <c r="W143" s="160">
        <f>+[2]data1rev!U142</f>
        <v>0</v>
      </c>
      <c r="X143" s="160">
        <f>+[2]data1rev!V142</f>
        <v>0</v>
      </c>
      <c r="Y143" s="160">
        <f>+[2]data1rev!W142</f>
        <v>0</v>
      </c>
      <c r="Z143" s="160">
        <f>+[2]data1rev!X142</f>
        <v>0</v>
      </c>
      <c r="AA143" s="160">
        <f>+[2]data1rev!Y142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67834.148038794898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61"/>
      <c r="C144" s="160">
        <f>+[2]data1rev!A143</f>
        <v>21687.040000000001</v>
      </c>
      <c r="D144" s="160">
        <f>+[2]data1rev!B143</f>
        <v>15575.226000000001</v>
      </c>
      <c r="E144" s="160">
        <f>+[2]data1rev!C143</f>
        <v>13222.39</v>
      </c>
      <c r="F144" s="160">
        <f>+[2]data1rev!D143</f>
        <v>13061.89</v>
      </c>
      <c r="G144" s="160">
        <f>+[2]data1rev!E143</f>
        <v>13061.89</v>
      </c>
      <c r="H144" s="160">
        <f>+[2]data1rev!F143</f>
        <v>10821.156000000001</v>
      </c>
      <c r="I144" s="160">
        <f>+[2]data1rev!G143</f>
        <v>10791.59</v>
      </c>
      <c r="J144" s="160">
        <f>+[2]data1rev!H143</f>
        <v>10791.59</v>
      </c>
      <c r="K144" s="160">
        <f>+[2]data1rev!I143</f>
        <v>10791.59</v>
      </c>
      <c r="L144" s="160">
        <f>+[2]data1rev!J143</f>
        <v>10821.156000000001</v>
      </c>
      <c r="M144" s="160">
        <f>+[2]data1rev!K143</f>
        <v>10791.59</v>
      </c>
      <c r="N144" s="160">
        <f>+[2]data1rev!L143</f>
        <v>10791.59</v>
      </c>
      <c r="O144" s="160">
        <f>+[2]data1rev!M143</f>
        <v>10275.620000000001</v>
      </c>
      <c r="P144" s="160">
        <f>+[2]data1rev!N143</f>
        <v>10129.415999999999</v>
      </c>
      <c r="Q144" s="160">
        <f>+[2]data1rev!O143</f>
        <v>10101.74</v>
      </c>
      <c r="R144" s="160">
        <f>+[2]data1rev!P143</f>
        <v>0</v>
      </c>
      <c r="S144" s="160">
        <f>+[2]data1rev!Q143</f>
        <v>0</v>
      </c>
      <c r="T144" s="160">
        <f>+[2]data1rev!R143</f>
        <v>0</v>
      </c>
      <c r="U144" s="160">
        <f>+[2]data1rev!S143</f>
        <v>0</v>
      </c>
      <c r="V144" s="160">
        <f>+[2]data1rev!T143</f>
        <v>0</v>
      </c>
      <c r="W144" s="160">
        <f>+[2]data1rev!U143</f>
        <v>0</v>
      </c>
      <c r="X144" s="160">
        <f>+[2]data1rev!V143</f>
        <v>0</v>
      </c>
      <c r="Y144" s="160">
        <f>+[2]data1rev!W143</f>
        <v>0</v>
      </c>
      <c r="Z144" s="160">
        <f>+[2]data1rev!X143</f>
        <v>0</v>
      </c>
      <c r="AA144" s="160">
        <f>+[2]data1rev!Y143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67834.148038794898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61"/>
      <c r="C145" s="160">
        <f>+[2]data1rev!A144</f>
        <v>21687.040000000001</v>
      </c>
      <c r="D145" s="160">
        <f>+[2]data1rev!B144</f>
        <v>15575.226000000001</v>
      </c>
      <c r="E145" s="160">
        <f>+[2]data1rev!C144</f>
        <v>13222.39</v>
      </c>
      <c r="F145" s="160">
        <f>+[2]data1rev!D144</f>
        <v>13061.89</v>
      </c>
      <c r="G145" s="160">
        <f>+[2]data1rev!E144</f>
        <v>13061.89</v>
      </c>
      <c r="H145" s="160">
        <f>+[2]data1rev!F144</f>
        <v>10821.156000000001</v>
      </c>
      <c r="I145" s="160">
        <f>+[2]data1rev!G144</f>
        <v>10791.59</v>
      </c>
      <c r="J145" s="160">
        <f>+[2]data1rev!H144</f>
        <v>10791.59</v>
      </c>
      <c r="K145" s="160">
        <f>+[2]data1rev!I144</f>
        <v>10791.59</v>
      </c>
      <c r="L145" s="160">
        <f>+[2]data1rev!J144</f>
        <v>10821.156000000001</v>
      </c>
      <c r="M145" s="160">
        <f>+[2]data1rev!K144</f>
        <v>10791.59</v>
      </c>
      <c r="N145" s="160">
        <f>+[2]data1rev!L144</f>
        <v>10791.59</v>
      </c>
      <c r="O145" s="160">
        <f>+[2]data1rev!M144</f>
        <v>10275.620000000001</v>
      </c>
      <c r="P145" s="160">
        <f>+[2]data1rev!N144</f>
        <v>10129.415999999999</v>
      </c>
      <c r="Q145" s="160">
        <f>+[2]data1rev!O144</f>
        <v>10101.74</v>
      </c>
      <c r="R145" s="160">
        <f>+[2]data1rev!P144</f>
        <v>0</v>
      </c>
      <c r="S145" s="160">
        <f>+[2]data1rev!Q144</f>
        <v>0</v>
      </c>
      <c r="T145" s="160">
        <f>+[2]data1rev!R144</f>
        <v>0</v>
      </c>
      <c r="U145" s="160">
        <f>+[2]data1rev!S144</f>
        <v>0</v>
      </c>
      <c r="V145" s="160">
        <f>+[2]data1rev!T144</f>
        <v>0</v>
      </c>
      <c r="W145" s="160">
        <f>+[2]data1rev!U144</f>
        <v>0</v>
      </c>
      <c r="X145" s="160">
        <f>+[2]data1rev!V144</f>
        <v>0</v>
      </c>
      <c r="Y145" s="160">
        <f>+[2]data1rev!W144</f>
        <v>0</v>
      </c>
      <c r="Z145" s="160">
        <f>+[2]data1rev!X144</f>
        <v>0</v>
      </c>
      <c r="AA145" s="160">
        <f>+[2]data1rev!Y144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67834.148038794898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61"/>
      <c r="C146" s="160">
        <f>+[2]data1rev!A145</f>
        <v>21687.040000000001</v>
      </c>
      <c r="D146" s="160">
        <f>+[2]data1rev!B145</f>
        <v>15575.226000000001</v>
      </c>
      <c r="E146" s="160">
        <f>+[2]data1rev!C145</f>
        <v>13222.39</v>
      </c>
      <c r="F146" s="160">
        <f>+[2]data1rev!D145</f>
        <v>13061.89</v>
      </c>
      <c r="G146" s="160">
        <f>+[2]data1rev!E145</f>
        <v>13061.89</v>
      </c>
      <c r="H146" s="160">
        <f>+[2]data1rev!F145</f>
        <v>10821.156000000001</v>
      </c>
      <c r="I146" s="160">
        <f>+[2]data1rev!G145</f>
        <v>10791.59</v>
      </c>
      <c r="J146" s="160">
        <f>+[2]data1rev!H145</f>
        <v>10791.59</v>
      </c>
      <c r="K146" s="160">
        <f>+[2]data1rev!I145</f>
        <v>10791.59</v>
      </c>
      <c r="L146" s="160">
        <f>+[2]data1rev!J145</f>
        <v>10821.156000000001</v>
      </c>
      <c r="M146" s="160">
        <f>+[2]data1rev!K145</f>
        <v>10791.59</v>
      </c>
      <c r="N146" s="160">
        <f>+[2]data1rev!L145</f>
        <v>10791.59</v>
      </c>
      <c r="O146" s="160">
        <f>+[2]data1rev!M145</f>
        <v>10275.620000000001</v>
      </c>
      <c r="P146" s="160">
        <f>+[2]data1rev!N145</f>
        <v>10129.415999999999</v>
      </c>
      <c r="Q146" s="160">
        <f>+[2]data1rev!O145</f>
        <v>10101.74</v>
      </c>
      <c r="R146" s="160">
        <f>+[2]data1rev!P145</f>
        <v>0</v>
      </c>
      <c r="S146" s="160">
        <f>+[2]data1rev!Q145</f>
        <v>0</v>
      </c>
      <c r="T146" s="160">
        <f>+[2]data1rev!R145</f>
        <v>0</v>
      </c>
      <c r="U146" s="160">
        <f>+[2]data1rev!S145</f>
        <v>0</v>
      </c>
      <c r="V146" s="160">
        <f>+[2]data1rev!T145</f>
        <v>0</v>
      </c>
      <c r="W146" s="160">
        <f>+[2]data1rev!U145</f>
        <v>0</v>
      </c>
      <c r="X146" s="160">
        <f>+[2]data1rev!V145</f>
        <v>0</v>
      </c>
      <c r="Y146" s="160">
        <f>+[2]data1rev!W145</f>
        <v>0</v>
      </c>
      <c r="Z146" s="160">
        <f>+[2]data1rev!X145</f>
        <v>0</v>
      </c>
      <c r="AA146" s="160">
        <f>+[2]data1rev!Y145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67834.148038794898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61"/>
      <c r="C147" s="160">
        <f>+[2]data1rev!A146</f>
        <v>21687.040000000001</v>
      </c>
      <c r="D147" s="160">
        <f>+[2]data1rev!B146</f>
        <v>15575.226000000001</v>
      </c>
      <c r="E147" s="160">
        <f>+[2]data1rev!C146</f>
        <v>13222.39</v>
      </c>
      <c r="F147" s="160">
        <f>+[2]data1rev!D146</f>
        <v>13061.89</v>
      </c>
      <c r="G147" s="160">
        <f>+[2]data1rev!E146</f>
        <v>13061.89</v>
      </c>
      <c r="H147" s="160">
        <f>+[2]data1rev!F146</f>
        <v>10821.156000000001</v>
      </c>
      <c r="I147" s="160">
        <f>+[2]data1rev!G146</f>
        <v>10791.59</v>
      </c>
      <c r="J147" s="160">
        <f>+[2]data1rev!H146</f>
        <v>10791.59</v>
      </c>
      <c r="K147" s="160">
        <f>+[2]data1rev!I146</f>
        <v>10791.59</v>
      </c>
      <c r="L147" s="160">
        <f>+[2]data1rev!J146</f>
        <v>10821.156000000001</v>
      </c>
      <c r="M147" s="160">
        <f>+[2]data1rev!K146</f>
        <v>10791.59</v>
      </c>
      <c r="N147" s="160">
        <f>+[2]data1rev!L146</f>
        <v>10791.59</v>
      </c>
      <c r="O147" s="160">
        <f>+[2]data1rev!M146</f>
        <v>10275.620000000001</v>
      </c>
      <c r="P147" s="160">
        <f>+[2]data1rev!N146</f>
        <v>10129.415999999999</v>
      </c>
      <c r="Q147" s="160">
        <f>+[2]data1rev!O146</f>
        <v>10101.74</v>
      </c>
      <c r="R147" s="160">
        <f>+[2]data1rev!P146</f>
        <v>0</v>
      </c>
      <c r="S147" s="160">
        <f>+[2]data1rev!Q146</f>
        <v>0</v>
      </c>
      <c r="T147" s="160">
        <f>+[2]data1rev!R146</f>
        <v>0</v>
      </c>
      <c r="U147" s="160">
        <f>+[2]data1rev!S146</f>
        <v>0</v>
      </c>
      <c r="V147" s="160">
        <f>+[2]data1rev!T146</f>
        <v>0</v>
      </c>
      <c r="W147" s="160">
        <f>+[2]data1rev!U146</f>
        <v>0</v>
      </c>
      <c r="X147" s="160">
        <f>+[2]data1rev!V146</f>
        <v>0</v>
      </c>
      <c r="Y147" s="160">
        <f>+[2]data1rev!W146</f>
        <v>0</v>
      </c>
      <c r="Z147" s="160">
        <f>+[2]data1rev!X146</f>
        <v>0</v>
      </c>
      <c r="AA147" s="160">
        <f>+[2]data1rev!Y146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67834.148038794898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61"/>
      <c r="C148" s="160">
        <f>+[2]data1rev!A147</f>
        <v>21687.040000000001</v>
      </c>
      <c r="D148" s="160">
        <f>+[2]data1rev!B147</f>
        <v>15575.226000000001</v>
      </c>
      <c r="E148" s="160">
        <f>+[2]data1rev!C147</f>
        <v>13222.39</v>
      </c>
      <c r="F148" s="160">
        <f>+[2]data1rev!D147</f>
        <v>13061.89</v>
      </c>
      <c r="G148" s="160">
        <f>+[2]data1rev!E147</f>
        <v>13061.89</v>
      </c>
      <c r="H148" s="160">
        <f>+[2]data1rev!F147</f>
        <v>10821.156000000001</v>
      </c>
      <c r="I148" s="160">
        <f>+[2]data1rev!G147</f>
        <v>10791.59</v>
      </c>
      <c r="J148" s="160">
        <f>+[2]data1rev!H147</f>
        <v>10791.59</v>
      </c>
      <c r="K148" s="160">
        <f>+[2]data1rev!I147</f>
        <v>10791.59</v>
      </c>
      <c r="L148" s="160">
        <f>+[2]data1rev!J147</f>
        <v>10821.156000000001</v>
      </c>
      <c r="M148" s="160">
        <f>+[2]data1rev!K147</f>
        <v>10791.59</v>
      </c>
      <c r="N148" s="160">
        <f>+[2]data1rev!L147</f>
        <v>10791.59</v>
      </c>
      <c r="O148" s="160">
        <f>+[2]data1rev!M147</f>
        <v>10275.620000000001</v>
      </c>
      <c r="P148" s="160">
        <f>+[2]data1rev!N147</f>
        <v>10129.415999999999</v>
      </c>
      <c r="Q148" s="160">
        <f>+[2]data1rev!O147</f>
        <v>10101.74</v>
      </c>
      <c r="R148" s="160">
        <f>+[2]data1rev!P147</f>
        <v>0</v>
      </c>
      <c r="S148" s="160">
        <f>+[2]data1rev!Q147</f>
        <v>0</v>
      </c>
      <c r="T148" s="160">
        <f>+[2]data1rev!R147</f>
        <v>0</v>
      </c>
      <c r="U148" s="160">
        <f>+[2]data1rev!S147</f>
        <v>0</v>
      </c>
      <c r="V148" s="160">
        <f>+[2]data1rev!T147</f>
        <v>0</v>
      </c>
      <c r="W148" s="160">
        <f>+[2]data1rev!U147</f>
        <v>0</v>
      </c>
      <c r="X148" s="160">
        <f>+[2]data1rev!V147</f>
        <v>0</v>
      </c>
      <c r="Y148" s="160">
        <f>+[2]data1rev!W147</f>
        <v>0</v>
      </c>
      <c r="Z148" s="160">
        <f>+[2]data1rev!X147</f>
        <v>0</v>
      </c>
      <c r="AA148" s="160">
        <f>+[2]data1rev!Y147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67834.148038794898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61"/>
      <c r="C149" s="160">
        <f>+[2]data1rev!A148</f>
        <v>21687.040000000001</v>
      </c>
      <c r="D149" s="160">
        <f>+[2]data1rev!B148</f>
        <v>15575.226000000001</v>
      </c>
      <c r="E149" s="160">
        <f>+[2]data1rev!C148</f>
        <v>13222.39</v>
      </c>
      <c r="F149" s="160">
        <f>+[2]data1rev!D148</f>
        <v>13061.89</v>
      </c>
      <c r="G149" s="160">
        <f>+[2]data1rev!E148</f>
        <v>13061.89</v>
      </c>
      <c r="H149" s="160">
        <f>+[2]data1rev!F148</f>
        <v>10821.156000000001</v>
      </c>
      <c r="I149" s="160">
        <f>+[2]data1rev!G148</f>
        <v>10791.59</v>
      </c>
      <c r="J149" s="160">
        <f>+[2]data1rev!H148</f>
        <v>10791.59</v>
      </c>
      <c r="K149" s="160">
        <f>+[2]data1rev!I148</f>
        <v>10791.59</v>
      </c>
      <c r="L149" s="160">
        <f>+[2]data1rev!J148</f>
        <v>10821.156000000001</v>
      </c>
      <c r="M149" s="160">
        <f>+[2]data1rev!K148</f>
        <v>10791.59</v>
      </c>
      <c r="N149" s="160">
        <f>+[2]data1rev!L148</f>
        <v>10791.59</v>
      </c>
      <c r="O149" s="160">
        <f>+[2]data1rev!M148</f>
        <v>10275.620000000001</v>
      </c>
      <c r="P149" s="160">
        <f>+[2]data1rev!N148</f>
        <v>10129.415999999999</v>
      </c>
      <c r="Q149" s="160">
        <f>+[2]data1rev!O148</f>
        <v>10101.74</v>
      </c>
      <c r="R149" s="160">
        <f>+[2]data1rev!P148</f>
        <v>0</v>
      </c>
      <c r="S149" s="160">
        <f>+[2]data1rev!Q148</f>
        <v>0</v>
      </c>
      <c r="T149" s="160">
        <f>+[2]data1rev!R148</f>
        <v>0</v>
      </c>
      <c r="U149" s="160">
        <f>+[2]data1rev!S148</f>
        <v>0</v>
      </c>
      <c r="V149" s="160">
        <f>+[2]data1rev!T148</f>
        <v>0</v>
      </c>
      <c r="W149" s="160">
        <f>+[2]data1rev!U148</f>
        <v>0</v>
      </c>
      <c r="X149" s="160">
        <f>+[2]data1rev!V148</f>
        <v>0</v>
      </c>
      <c r="Y149" s="160">
        <f>+[2]data1rev!W148</f>
        <v>0</v>
      </c>
      <c r="Z149" s="160">
        <f>+[2]data1rev!X148</f>
        <v>0</v>
      </c>
      <c r="AA149" s="160">
        <f>+[2]data1rev!Y148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67834.148038794898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61"/>
      <c r="C150" s="160">
        <f>+[2]data1rev!A149</f>
        <v>21687.040000000001</v>
      </c>
      <c r="D150" s="160">
        <f>+[2]data1rev!B149</f>
        <v>15575.226000000001</v>
      </c>
      <c r="E150" s="160">
        <f>+[2]data1rev!C149</f>
        <v>13222.39</v>
      </c>
      <c r="F150" s="160">
        <f>+[2]data1rev!D149</f>
        <v>13061.89</v>
      </c>
      <c r="G150" s="160">
        <f>+[2]data1rev!E149</f>
        <v>13061.89</v>
      </c>
      <c r="H150" s="160">
        <f>+[2]data1rev!F149</f>
        <v>10821.156000000001</v>
      </c>
      <c r="I150" s="160">
        <f>+[2]data1rev!G149</f>
        <v>10791.59</v>
      </c>
      <c r="J150" s="160">
        <f>+[2]data1rev!H149</f>
        <v>10791.59</v>
      </c>
      <c r="K150" s="160">
        <f>+[2]data1rev!I149</f>
        <v>10791.59</v>
      </c>
      <c r="L150" s="160">
        <f>+[2]data1rev!J149</f>
        <v>10821.156000000001</v>
      </c>
      <c r="M150" s="160">
        <f>+[2]data1rev!K149</f>
        <v>10791.59</v>
      </c>
      <c r="N150" s="160">
        <f>+[2]data1rev!L149</f>
        <v>10791.59</v>
      </c>
      <c r="O150" s="160">
        <f>+[2]data1rev!M149</f>
        <v>10275.620000000001</v>
      </c>
      <c r="P150" s="160">
        <f>+[2]data1rev!N149</f>
        <v>10129.415999999999</v>
      </c>
      <c r="Q150" s="160">
        <f>+[2]data1rev!O149</f>
        <v>10101.74</v>
      </c>
      <c r="R150" s="160">
        <f>+[2]data1rev!P149</f>
        <v>0</v>
      </c>
      <c r="S150" s="160">
        <f>+[2]data1rev!Q149</f>
        <v>0</v>
      </c>
      <c r="T150" s="160">
        <f>+[2]data1rev!R149</f>
        <v>0</v>
      </c>
      <c r="U150" s="160">
        <f>+[2]data1rev!S149</f>
        <v>0</v>
      </c>
      <c r="V150" s="160">
        <f>+[2]data1rev!T149</f>
        <v>0</v>
      </c>
      <c r="W150" s="160">
        <f>+[2]data1rev!U149</f>
        <v>0</v>
      </c>
      <c r="X150" s="160">
        <f>+[2]data1rev!V149</f>
        <v>0</v>
      </c>
      <c r="Y150" s="160">
        <f>+[2]data1rev!W149</f>
        <v>0</v>
      </c>
      <c r="Z150" s="160">
        <f>+[2]data1rev!X149</f>
        <v>0</v>
      </c>
      <c r="AA150" s="160">
        <f>+[2]data1rev!Y149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67834.148038794898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61"/>
      <c r="C151" s="160">
        <f>+[2]data1rev!A150</f>
        <v>21687.040000000001</v>
      </c>
      <c r="D151" s="160">
        <f>+[2]data1rev!B150</f>
        <v>15575.226000000001</v>
      </c>
      <c r="E151" s="160">
        <f>+[2]data1rev!C150</f>
        <v>13222.39</v>
      </c>
      <c r="F151" s="160">
        <f>+[2]data1rev!D150</f>
        <v>13061.89</v>
      </c>
      <c r="G151" s="160">
        <f>+[2]data1rev!E150</f>
        <v>13061.89</v>
      </c>
      <c r="H151" s="160">
        <f>+[2]data1rev!F150</f>
        <v>10821.156000000001</v>
      </c>
      <c r="I151" s="160">
        <f>+[2]data1rev!G150</f>
        <v>10791.59</v>
      </c>
      <c r="J151" s="160">
        <f>+[2]data1rev!H150</f>
        <v>10791.59</v>
      </c>
      <c r="K151" s="160">
        <f>+[2]data1rev!I150</f>
        <v>10791.59</v>
      </c>
      <c r="L151" s="160">
        <f>+[2]data1rev!J150</f>
        <v>10821.156000000001</v>
      </c>
      <c r="M151" s="160">
        <f>+[2]data1rev!K150</f>
        <v>10791.59</v>
      </c>
      <c r="N151" s="160">
        <f>+[2]data1rev!L150</f>
        <v>10791.59</v>
      </c>
      <c r="O151" s="160">
        <f>+[2]data1rev!M150</f>
        <v>10275.620000000001</v>
      </c>
      <c r="P151" s="160">
        <f>+[2]data1rev!N150</f>
        <v>10129.415999999999</v>
      </c>
      <c r="Q151" s="160">
        <f>+[2]data1rev!O150</f>
        <v>10101.74</v>
      </c>
      <c r="R151" s="160">
        <f>+[2]data1rev!P150</f>
        <v>0</v>
      </c>
      <c r="S151" s="160">
        <f>+[2]data1rev!Q150</f>
        <v>0</v>
      </c>
      <c r="T151" s="160">
        <f>+[2]data1rev!R150</f>
        <v>0</v>
      </c>
      <c r="U151" s="160">
        <f>+[2]data1rev!S150</f>
        <v>0</v>
      </c>
      <c r="V151" s="160">
        <f>+[2]data1rev!T150</f>
        <v>0</v>
      </c>
      <c r="W151" s="160">
        <f>+[2]data1rev!U150</f>
        <v>0</v>
      </c>
      <c r="X151" s="160">
        <f>+[2]data1rev!V150</f>
        <v>0</v>
      </c>
      <c r="Y151" s="160">
        <f>+[2]data1rev!W150</f>
        <v>0</v>
      </c>
      <c r="Z151" s="160">
        <f>+[2]data1rev!X150</f>
        <v>0</v>
      </c>
      <c r="AA151" s="160">
        <f>+[2]data1rev!Y150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67834.148038794898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61"/>
      <c r="C152" s="160">
        <f>+[2]data1rev!A151</f>
        <v>21687.040000000001</v>
      </c>
      <c r="D152" s="160">
        <f>+[2]data1rev!B151</f>
        <v>15575.226000000001</v>
      </c>
      <c r="E152" s="160">
        <f>+[2]data1rev!C151</f>
        <v>13222.39</v>
      </c>
      <c r="F152" s="160">
        <f>+[2]data1rev!D151</f>
        <v>13061.89</v>
      </c>
      <c r="G152" s="160">
        <f>+[2]data1rev!E151</f>
        <v>13061.89</v>
      </c>
      <c r="H152" s="160">
        <f>+[2]data1rev!F151</f>
        <v>10821.156000000001</v>
      </c>
      <c r="I152" s="160">
        <f>+[2]data1rev!G151</f>
        <v>10791.59</v>
      </c>
      <c r="J152" s="160">
        <f>+[2]data1rev!H151</f>
        <v>10791.59</v>
      </c>
      <c r="K152" s="160">
        <f>+[2]data1rev!I151</f>
        <v>10791.59</v>
      </c>
      <c r="L152" s="160">
        <f>+[2]data1rev!J151</f>
        <v>10821.156000000001</v>
      </c>
      <c r="M152" s="160">
        <f>+[2]data1rev!K151</f>
        <v>10791.59</v>
      </c>
      <c r="N152" s="160">
        <f>+[2]data1rev!L151</f>
        <v>10791.59</v>
      </c>
      <c r="O152" s="160">
        <f>+[2]data1rev!M151</f>
        <v>10275.620000000001</v>
      </c>
      <c r="P152" s="160">
        <f>+[2]data1rev!N151</f>
        <v>10129.415999999999</v>
      </c>
      <c r="Q152" s="160">
        <f>+[2]data1rev!O151</f>
        <v>10101.74</v>
      </c>
      <c r="R152" s="160">
        <f>+[2]data1rev!P151</f>
        <v>0</v>
      </c>
      <c r="S152" s="160">
        <f>+[2]data1rev!Q151</f>
        <v>0</v>
      </c>
      <c r="T152" s="160">
        <f>+[2]data1rev!R151</f>
        <v>0</v>
      </c>
      <c r="U152" s="160">
        <f>+[2]data1rev!S151</f>
        <v>0</v>
      </c>
      <c r="V152" s="160">
        <f>+[2]data1rev!T151</f>
        <v>0</v>
      </c>
      <c r="W152" s="160">
        <f>+[2]data1rev!U151</f>
        <v>0</v>
      </c>
      <c r="X152" s="160">
        <f>+[2]data1rev!V151</f>
        <v>0</v>
      </c>
      <c r="Y152" s="160">
        <f>+[2]data1rev!W151</f>
        <v>0</v>
      </c>
      <c r="Z152" s="160">
        <f>+[2]data1rev!X151</f>
        <v>0</v>
      </c>
      <c r="AA152" s="160">
        <f>+[2]data1rev!Y151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67834.148038794898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61"/>
      <c r="C153" s="160">
        <f>+[2]data1rev!A152</f>
        <v>21687.040000000001</v>
      </c>
      <c r="D153" s="160">
        <f>+[2]data1rev!B152</f>
        <v>15575.226000000001</v>
      </c>
      <c r="E153" s="160">
        <f>+[2]data1rev!C152</f>
        <v>13222.39</v>
      </c>
      <c r="F153" s="160">
        <f>+[2]data1rev!D152</f>
        <v>13061.89</v>
      </c>
      <c r="G153" s="160">
        <f>+[2]data1rev!E152</f>
        <v>13061.89</v>
      </c>
      <c r="H153" s="160">
        <f>+[2]data1rev!F152</f>
        <v>10821.156000000001</v>
      </c>
      <c r="I153" s="160">
        <f>+[2]data1rev!G152</f>
        <v>10791.59</v>
      </c>
      <c r="J153" s="160">
        <f>+[2]data1rev!H152</f>
        <v>10791.59</v>
      </c>
      <c r="K153" s="160">
        <f>+[2]data1rev!I152</f>
        <v>10791.59</v>
      </c>
      <c r="L153" s="160">
        <f>+[2]data1rev!J152</f>
        <v>10821.156000000001</v>
      </c>
      <c r="M153" s="160">
        <f>+[2]data1rev!K152</f>
        <v>10791.59</v>
      </c>
      <c r="N153" s="160">
        <f>+[2]data1rev!L152</f>
        <v>10791.59</v>
      </c>
      <c r="O153" s="160">
        <f>+[2]data1rev!M152</f>
        <v>10275.620000000001</v>
      </c>
      <c r="P153" s="160">
        <f>+[2]data1rev!N152</f>
        <v>10129.415999999999</v>
      </c>
      <c r="Q153" s="160">
        <f>+[2]data1rev!O152</f>
        <v>10101.74</v>
      </c>
      <c r="R153" s="160">
        <f>+[2]data1rev!P152</f>
        <v>0</v>
      </c>
      <c r="S153" s="160">
        <f>+[2]data1rev!Q152</f>
        <v>0</v>
      </c>
      <c r="T153" s="160">
        <f>+[2]data1rev!R152</f>
        <v>0</v>
      </c>
      <c r="U153" s="160">
        <f>+[2]data1rev!S152</f>
        <v>0</v>
      </c>
      <c r="V153" s="160">
        <f>+[2]data1rev!T152</f>
        <v>0</v>
      </c>
      <c r="W153" s="160">
        <f>+[2]data1rev!U152</f>
        <v>0</v>
      </c>
      <c r="X153" s="160">
        <f>+[2]data1rev!V152</f>
        <v>0</v>
      </c>
      <c r="Y153" s="160">
        <f>+[2]data1rev!W152</f>
        <v>0</v>
      </c>
      <c r="Z153" s="160">
        <f>+[2]data1rev!X152</f>
        <v>0</v>
      </c>
      <c r="AA153" s="160">
        <f>+[2]data1rev!Y152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67834.148038794898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61"/>
      <c r="C154" s="160">
        <f>+[2]data1rev!A153</f>
        <v>21687.040000000001</v>
      </c>
      <c r="D154" s="160">
        <f>+[2]data1rev!B153</f>
        <v>15575.226000000001</v>
      </c>
      <c r="E154" s="160">
        <f>+[2]data1rev!C153</f>
        <v>13222.39</v>
      </c>
      <c r="F154" s="160">
        <f>+[2]data1rev!D153</f>
        <v>13061.89</v>
      </c>
      <c r="G154" s="160">
        <f>+[2]data1rev!E153</f>
        <v>13061.89</v>
      </c>
      <c r="H154" s="160">
        <f>+[2]data1rev!F153</f>
        <v>10821.156000000001</v>
      </c>
      <c r="I154" s="160">
        <f>+[2]data1rev!G153</f>
        <v>10791.59</v>
      </c>
      <c r="J154" s="160">
        <f>+[2]data1rev!H153</f>
        <v>10791.59</v>
      </c>
      <c r="K154" s="160">
        <f>+[2]data1rev!I153</f>
        <v>10791.59</v>
      </c>
      <c r="L154" s="160">
        <f>+[2]data1rev!J153</f>
        <v>10821.156000000001</v>
      </c>
      <c r="M154" s="160">
        <f>+[2]data1rev!K153</f>
        <v>10791.59</v>
      </c>
      <c r="N154" s="160">
        <f>+[2]data1rev!L153</f>
        <v>10791.59</v>
      </c>
      <c r="O154" s="160">
        <f>+[2]data1rev!M153</f>
        <v>10275.620000000001</v>
      </c>
      <c r="P154" s="160">
        <f>+[2]data1rev!N153</f>
        <v>10129.415999999999</v>
      </c>
      <c r="Q154" s="160">
        <f>+[2]data1rev!O153</f>
        <v>10101.74</v>
      </c>
      <c r="R154" s="160">
        <f>+[2]data1rev!P153</f>
        <v>0</v>
      </c>
      <c r="S154" s="160">
        <f>+[2]data1rev!Q153</f>
        <v>0</v>
      </c>
      <c r="T154" s="160">
        <f>+[2]data1rev!R153</f>
        <v>0</v>
      </c>
      <c r="U154" s="160">
        <f>+[2]data1rev!S153</f>
        <v>0</v>
      </c>
      <c r="V154" s="160">
        <f>+[2]data1rev!T153</f>
        <v>0</v>
      </c>
      <c r="W154" s="160">
        <f>+[2]data1rev!U153</f>
        <v>0</v>
      </c>
      <c r="X154" s="160">
        <f>+[2]data1rev!V153</f>
        <v>0</v>
      </c>
      <c r="Y154" s="160">
        <f>+[2]data1rev!W153</f>
        <v>0</v>
      </c>
      <c r="Z154" s="160">
        <f>+[2]data1rev!X153</f>
        <v>0</v>
      </c>
      <c r="AA154" s="160">
        <f>+[2]data1rev!Y153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67834.148038794898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61"/>
      <c r="C155" s="160">
        <f>+[2]data1rev!A154</f>
        <v>21687.040000000001</v>
      </c>
      <c r="D155" s="160">
        <f>+[2]data1rev!B154</f>
        <v>15575.226000000001</v>
      </c>
      <c r="E155" s="160">
        <f>+[2]data1rev!C154</f>
        <v>13222.39</v>
      </c>
      <c r="F155" s="160">
        <f>+[2]data1rev!D154</f>
        <v>13061.89</v>
      </c>
      <c r="G155" s="160">
        <f>+[2]data1rev!E154</f>
        <v>13061.89</v>
      </c>
      <c r="H155" s="160">
        <f>+[2]data1rev!F154</f>
        <v>10821.156000000001</v>
      </c>
      <c r="I155" s="160">
        <f>+[2]data1rev!G154</f>
        <v>10791.59</v>
      </c>
      <c r="J155" s="160">
        <f>+[2]data1rev!H154</f>
        <v>10791.59</v>
      </c>
      <c r="K155" s="160">
        <f>+[2]data1rev!I154</f>
        <v>10791.59</v>
      </c>
      <c r="L155" s="160">
        <f>+[2]data1rev!J154</f>
        <v>10821.156000000001</v>
      </c>
      <c r="M155" s="160">
        <f>+[2]data1rev!K154</f>
        <v>10791.59</v>
      </c>
      <c r="N155" s="160">
        <f>+[2]data1rev!L154</f>
        <v>10791.59</v>
      </c>
      <c r="O155" s="160">
        <f>+[2]data1rev!M154</f>
        <v>10275.620000000001</v>
      </c>
      <c r="P155" s="160">
        <f>+[2]data1rev!N154</f>
        <v>10129.415999999999</v>
      </c>
      <c r="Q155" s="160">
        <f>+[2]data1rev!O154</f>
        <v>10101.74</v>
      </c>
      <c r="R155" s="160">
        <f>+[2]data1rev!P154</f>
        <v>0</v>
      </c>
      <c r="S155" s="160">
        <f>+[2]data1rev!Q154</f>
        <v>0</v>
      </c>
      <c r="T155" s="160">
        <f>+[2]data1rev!R154</f>
        <v>0</v>
      </c>
      <c r="U155" s="160">
        <f>+[2]data1rev!S154</f>
        <v>0</v>
      </c>
      <c r="V155" s="160">
        <f>+[2]data1rev!T154</f>
        <v>0</v>
      </c>
      <c r="W155" s="160">
        <f>+[2]data1rev!U154</f>
        <v>0</v>
      </c>
      <c r="X155" s="160">
        <f>+[2]data1rev!V154</f>
        <v>0</v>
      </c>
      <c r="Y155" s="160">
        <f>+[2]data1rev!W154</f>
        <v>0</v>
      </c>
      <c r="Z155" s="160">
        <f>+[2]data1rev!X154</f>
        <v>0</v>
      </c>
      <c r="AA155" s="160">
        <f>+[2]data1rev!Y154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67834.148038794898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61"/>
      <c r="C156" s="160">
        <f>+[2]data1rev!A155</f>
        <v>21687.040000000001</v>
      </c>
      <c r="D156" s="160">
        <f>+[2]data1rev!B155</f>
        <v>15575.226000000001</v>
      </c>
      <c r="E156" s="160">
        <f>+[2]data1rev!C155</f>
        <v>13222.39</v>
      </c>
      <c r="F156" s="160">
        <f>+[2]data1rev!D155</f>
        <v>13061.89</v>
      </c>
      <c r="G156" s="160">
        <f>+[2]data1rev!E155</f>
        <v>13061.89</v>
      </c>
      <c r="H156" s="160">
        <f>+[2]data1rev!F155</f>
        <v>10821.156000000001</v>
      </c>
      <c r="I156" s="160">
        <f>+[2]data1rev!G155</f>
        <v>10791.59</v>
      </c>
      <c r="J156" s="160">
        <f>+[2]data1rev!H155</f>
        <v>10791.59</v>
      </c>
      <c r="K156" s="160">
        <f>+[2]data1rev!I155</f>
        <v>10791.59</v>
      </c>
      <c r="L156" s="160">
        <f>+[2]data1rev!J155</f>
        <v>10821.156000000001</v>
      </c>
      <c r="M156" s="160">
        <f>+[2]data1rev!K155</f>
        <v>10791.59</v>
      </c>
      <c r="N156" s="160">
        <f>+[2]data1rev!L155</f>
        <v>10791.59</v>
      </c>
      <c r="O156" s="160">
        <f>+[2]data1rev!M155</f>
        <v>10275.620000000001</v>
      </c>
      <c r="P156" s="160">
        <f>+[2]data1rev!N155</f>
        <v>10129.415999999999</v>
      </c>
      <c r="Q156" s="160">
        <f>+[2]data1rev!O155</f>
        <v>10101.74</v>
      </c>
      <c r="R156" s="160">
        <f>+[2]data1rev!P155</f>
        <v>0</v>
      </c>
      <c r="S156" s="160">
        <f>+[2]data1rev!Q155</f>
        <v>0</v>
      </c>
      <c r="T156" s="160">
        <f>+[2]data1rev!R155</f>
        <v>0</v>
      </c>
      <c r="U156" s="160">
        <f>+[2]data1rev!S155</f>
        <v>0</v>
      </c>
      <c r="V156" s="160">
        <f>+[2]data1rev!T155</f>
        <v>0</v>
      </c>
      <c r="W156" s="160">
        <f>+[2]data1rev!U155</f>
        <v>0</v>
      </c>
      <c r="X156" s="160">
        <f>+[2]data1rev!V155</f>
        <v>0</v>
      </c>
      <c r="Y156" s="160">
        <f>+[2]data1rev!W155</f>
        <v>0</v>
      </c>
      <c r="Z156" s="160">
        <f>+[2]data1rev!X155</f>
        <v>0</v>
      </c>
      <c r="AA156" s="160">
        <f>+[2]data1rev!Y155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67834.148038794898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61"/>
      <c r="C157" s="160">
        <f>+[2]data1rev!A156</f>
        <v>21687.040000000001</v>
      </c>
      <c r="D157" s="160">
        <f>+[2]data1rev!B156</f>
        <v>15575.226000000001</v>
      </c>
      <c r="E157" s="160">
        <f>+[2]data1rev!C156</f>
        <v>13222.39</v>
      </c>
      <c r="F157" s="160">
        <f>+[2]data1rev!D156</f>
        <v>13061.89</v>
      </c>
      <c r="G157" s="160">
        <f>+[2]data1rev!E156</f>
        <v>13061.89</v>
      </c>
      <c r="H157" s="160">
        <f>+[2]data1rev!F156</f>
        <v>10821.156000000001</v>
      </c>
      <c r="I157" s="160">
        <f>+[2]data1rev!G156</f>
        <v>10791.59</v>
      </c>
      <c r="J157" s="160">
        <f>+[2]data1rev!H156</f>
        <v>10791.59</v>
      </c>
      <c r="K157" s="160">
        <f>+[2]data1rev!I156</f>
        <v>10791.59</v>
      </c>
      <c r="L157" s="160">
        <f>+[2]data1rev!J156</f>
        <v>10821.156000000001</v>
      </c>
      <c r="M157" s="160">
        <f>+[2]data1rev!K156</f>
        <v>10791.59</v>
      </c>
      <c r="N157" s="160">
        <f>+[2]data1rev!L156</f>
        <v>10791.59</v>
      </c>
      <c r="O157" s="160">
        <f>+[2]data1rev!M156</f>
        <v>10275.620000000001</v>
      </c>
      <c r="P157" s="160">
        <f>+[2]data1rev!N156</f>
        <v>10129.415999999999</v>
      </c>
      <c r="Q157" s="160">
        <f>+[2]data1rev!O156</f>
        <v>10101.74</v>
      </c>
      <c r="R157" s="160">
        <f>+[2]data1rev!P156</f>
        <v>0</v>
      </c>
      <c r="S157" s="160">
        <f>+[2]data1rev!Q156</f>
        <v>0</v>
      </c>
      <c r="T157" s="160">
        <f>+[2]data1rev!R156</f>
        <v>0</v>
      </c>
      <c r="U157" s="160">
        <f>+[2]data1rev!S156</f>
        <v>0</v>
      </c>
      <c r="V157" s="160">
        <f>+[2]data1rev!T156</f>
        <v>0</v>
      </c>
      <c r="W157" s="160">
        <f>+[2]data1rev!U156</f>
        <v>0</v>
      </c>
      <c r="X157" s="160">
        <f>+[2]data1rev!V156</f>
        <v>0</v>
      </c>
      <c r="Y157" s="160">
        <f>+[2]data1rev!W156</f>
        <v>0</v>
      </c>
      <c r="Z157" s="160">
        <f>+[2]data1rev!X156</f>
        <v>0</v>
      </c>
      <c r="AA157" s="160">
        <f>+[2]data1rev!Y156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67834.148038794898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61"/>
      <c r="C158" s="160">
        <f>+[2]data1rev!A157</f>
        <v>21687.040000000001</v>
      </c>
      <c r="D158" s="160">
        <f>+[2]data1rev!B157</f>
        <v>15575.226000000001</v>
      </c>
      <c r="E158" s="160">
        <f>+[2]data1rev!C157</f>
        <v>13222.39</v>
      </c>
      <c r="F158" s="160">
        <f>+[2]data1rev!D157</f>
        <v>13061.89</v>
      </c>
      <c r="G158" s="160">
        <f>+[2]data1rev!E157</f>
        <v>13061.89</v>
      </c>
      <c r="H158" s="160">
        <f>+[2]data1rev!F157</f>
        <v>10821.156000000001</v>
      </c>
      <c r="I158" s="160">
        <f>+[2]data1rev!G157</f>
        <v>10791.59</v>
      </c>
      <c r="J158" s="160">
        <f>+[2]data1rev!H157</f>
        <v>10791.59</v>
      </c>
      <c r="K158" s="160">
        <f>+[2]data1rev!I157</f>
        <v>10791.59</v>
      </c>
      <c r="L158" s="160">
        <f>+[2]data1rev!J157</f>
        <v>10821.156000000001</v>
      </c>
      <c r="M158" s="160">
        <f>+[2]data1rev!K157</f>
        <v>10791.59</v>
      </c>
      <c r="N158" s="160">
        <f>+[2]data1rev!L157</f>
        <v>10791.59</v>
      </c>
      <c r="O158" s="160">
        <f>+[2]data1rev!M157</f>
        <v>10275.620000000001</v>
      </c>
      <c r="P158" s="160">
        <f>+[2]data1rev!N157</f>
        <v>10129.415999999999</v>
      </c>
      <c r="Q158" s="160">
        <f>+[2]data1rev!O157</f>
        <v>10101.74</v>
      </c>
      <c r="R158" s="160">
        <f>+[2]data1rev!P157</f>
        <v>0</v>
      </c>
      <c r="S158" s="160">
        <f>+[2]data1rev!Q157</f>
        <v>0</v>
      </c>
      <c r="T158" s="160">
        <f>+[2]data1rev!R157</f>
        <v>0</v>
      </c>
      <c r="U158" s="160">
        <f>+[2]data1rev!S157</f>
        <v>0</v>
      </c>
      <c r="V158" s="160">
        <f>+[2]data1rev!T157</f>
        <v>0</v>
      </c>
      <c r="W158" s="160">
        <f>+[2]data1rev!U157</f>
        <v>0</v>
      </c>
      <c r="X158" s="160">
        <f>+[2]data1rev!V157</f>
        <v>0</v>
      </c>
      <c r="Y158" s="160">
        <f>+[2]data1rev!W157</f>
        <v>0</v>
      </c>
      <c r="Z158" s="160">
        <f>+[2]data1rev!X157</f>
        <v>0</v>
      </c>
      <c r="AA158" s="160">
        <f>+[2]data1rev!Y157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67834.148038794898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61"/>
      <c r="C159" s="160">
        <f>+[2]data1rev!A158</f>
        <v>21687.040000000001</v>
      </c>
      <c r="D159" s="160">
        <f>+[2]data1rev!B158</f>
        <v>15575.226000000001</v>
      </c>
      <c r="E159" s="160">
        <f>+[2]data1rev!C158</f>
        <v>13222.39</v>
      </c>
      <c r="F159" s="160">
        <f>+[2]data1rev!D158</f>
        <v>13061.89</v>
      </c>
      <c r="G159" s="160">
        <f>+[2]data1rev!E158</f>
        <v>13061.89</v>
      </c>
      <c r="H159" s="160">
        <f>+[2]data1rev!F158</f>
        <v>10821.156000000001</v>
      </c>
      <c r="I159" s="160">
        <f>+[2]data1rev!G158</f>
        <v>10791.59</v>
      </c>
      <c r="J159" s="160">
        <f>+[2]data1rev!H158</f>
        <v>10791.59</v>
      </c>
      <c r="K159" s="160">
        <f>+[2]data1rev!I158</f>
        <v>10791.59</v>
      </c>
      <c r="L159" s="160">
        <f>+[2]data1rev!J158</f>
        <v>10821.156000000001</v>
      </c>
      <c r="M159" s="160">
        <f>+[2]data1rev!K158</f>
        <v>10791.59</v>
      </c>
      <c r="N159" s="160">
        <f>+[2]data1rev!L158</f>
        <v>10791.59</v>
      </c>
      <c r="O159" s="160">
        <f>+[2]data1rev!M158</f>
        <v>10275.620000000001</v>
      </c>
      <c r="P159" s="160">
        <f>+[2]data1rev!N158</f>
        <v>10129.415999999999</v>
      </c>
      <c r="Q159" s="160">
        <f>+[2]data1rev!O158</f>
        <v>10101.74</v>
      </c>
      <c r="R159" s="160">
        <f>+[2]data1rev!P158</f>
        <v>0</v>
      </c>
      <c r="S159" s="160">
        <f>+[2]data1rev!Q158</f>
        <v>0</v>
      </c>
      <c r="T159" s="160">
        <f>+[2]data1rev!R158</f>
        <v>0</v>
      </c>
      <c r="U159" s="160">
        <f>+[2]data1rev!S158</f>
        <v>0</v>
      </c>
      <c r="V159" s="160">
        <f>+[2]data1rev!T158</f>
        <v>0</v>
      </c>
      <c r="W159" s="160">
        <f>+[2]data1rev!U158</f>
        <v>0</v>
      </c>
      <c r="X159" s="160">
        <f>+[2]data1rev!V158</f>
        <v>0</v>
      </c>
      <c r="Y159" s="160">
        <f>+[2]data1rev!W158</f>
        <v>0</v>
      </c>
      <c r="Z159" s="160">
        <f>+[2]data1rev!X158</f>
        <v>0</v>
      </c>
      <c r="AA159" s="160">
        <f>+[2]data1rev!Y158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67834.148038794898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61"/>
      <c r="C160" s="160">
        <f>+[2]data1rev!A159</f>
        <v>21687.040000000001</v>
      </c>
      <c r="D160" s="160">
        <f>+[2]data1rev!B159</f>
        <v>15575.226000000001</v>
      </c>
      <c r="E160" s="160">
        <f>+[2]data1rev!C159</f>
        <v>13222.39</v>
      </c>
      <c r="F160" s="160">
        <f>+[2]data1rev!D159</f>
        <v>13061.89</v>
      </c>
      <c r="G160" s="160">
        <f>+[2]data1rev!E159</f>
        <v>13061.89</v>
      </c>
      <c r="H160" s="160">
        <f>+[2]data1rev!F159</f>
        <v>10821.156000000001</v>
      </c>
      <c r="I160" s="160">
        <f>+[2]data1rev!G159</f>
        <v>10791.59</v>
      </c>
      <c r="J160" s="160">
        <f>+[2]data1rev!H159</f>
        <v>10791.59</v>
      </c>
      <c r="K160" s="160">
        <f>+[2]data1rev!I159</f>
        <v>10791.59</v>
      </c>
      <c r="L160" s="160">
        <f>+[2]data1rev!J159</f>
        <v>10821.156000000001</v>
      </c>
      <c r="M160" s="160">
        <f>+[2]data1rev!K159</f>
        <v>10791.59</v>
      </c>
      <c r="N160" s="160">
        <f>+[2]data1rev!L159</f>
        <v>10791.59</v>
      </c>
      <c r="O160" s="160">
        <f>+[2]data1rev!M159</f>
        <v>10275.620000000001</v>
      </c>
      <c r="P160" s="160">
        <f>+[2]data1rev!N159</f>
        <v>10129.415999999999</v>
      </c>
      <c r="Q160" s="160">
        <f>+[2]data1rev!O159</f>
        <v>10101.74</v>
      </c>
      <c r="R160" s="160">
        <f>+[2]data1rev!P159</f>
        <v>0</v>
      </c>
      <c r="S160" s="160">
        <f>+[2]data1rev!Q159</f>
        <v>0</v>
      </c>
      <c r="T160" s="160">
        <f>+[2]data1rev!R159</f>
        <v>0</v>
      </c>
      <c r="U160" s="160">
        <f>+[2]data1rev!S159</f>
        <v>0</v>
      </c>
      <c r="V160" s="160">
        <f>+[2]data1rev!T159</f>
        <v>0</v>
      </c>
      <c r="W160" s="160">
        <f>+[2]data1rev!U159</f>
        <v>0</v>
      </c>
      <c r="X160" s="160">
        <f>+[2]data1rev!V159</f>
        <v>0</v>
      </c>
      <c r="Y160" s="160">
        <f>+[2]data1rev!W159</f>
        <v>0</v>
      </c>
      <c r="Z160" s="160">
        <f>+[2]data1rev!X159</f>
        <v>0</v>
      </c>
      <c r="AA160" s="160">
        <f>+[2]data1rev!Y159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67834.148038794898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61"/>
      <c r="C161" s="160">
        <f>+[2]data1rev!A160</f>
        <v>21687.040000000001</v>
      </c>
      <c r="D161" s="160">
        <f>+[2]data1rev!B160</f>
        <v>15575.226000000001</v>
      </c>
      <c r="E161" s="160">
        <f>+[2]data1rev!C160</f>
        <v>13222.39</v>
      </c>
      <c r="F161" s="160">
        <f>+[2]data1rev!D160</f>
        <v>13061.89</v>
      </c>
      <c r="G161" s="160">
        <f>+[2]data1rev!E160</f>
        <v>13061.89</v>
      </c>
      <c r="H161" s="160">
        <f>+[2]data1rev!F160</f>
        <v>10821.156000000001</v>
      </c>
      <c r="I161" s="160">
        <f>+[2]data1rev!G160</f>
        <v>10791.59</v>
      </c>
      <c r="J161" s="160">
        <f>+[2]data1rev!H160</f>
        <v>10791.59</v>
      </c>
      <c r="K161" s="160">
        <f>+[2]data1rev!I160</f>
        <v>10791.59</v>
      </c>
      <c r="L161" s="160">
        <f>+[2]data1rev!J160</f>
        <v>10821.156000000001</v>
      </c>
      <c r="M161" s="160">
        <f>+[2]data1rev!K160</f>
        <v>10791.59</v>
      </c>
      <c r="N161" s="160">
        <f>+[2]data1rev!L160</f>
        <v>10791.59</v>
      </c>
      <c r="O161" s="160">
        <f>+[2]data1rev!M160</f>
        <v>10275.620000000001</v>
      </c>
      <c r="P161" s="160">
        <f>+[2]data1rev!N160</f>
        <v>10129.415999999999</v>
      </c>
      <c r="Q161" s="160">
        <f>+[2]data1rev!O160</f>
        <v>10101.74</v>
      </c>
      <c r="R161" s="160">
        <f>+[2]data1rev!P160</f>
        <v>0</v>
      </c>
      <c r="S161" s="160">
        <f>+[2]data1rev!Q160</f>
        <v>0</v>
      </c>
      <c r="T161" s="160">
        <f>+[2]data1rev!R160</f>
        <v>0</v>
      </c>
      <c r="U161" s="160">
        <f>+[2]data1rev!S160</f>
        <v>0</v>
      </c>
      <c r="V161" s="160">
        <f>+[2]data1rev!T160</f>
        <v>0</v>
      </c>
      <c r="W161" s="160">
        <f>+[2]data1rev!U160</f>
        <v>0</v>
      </c>
      <c r="X161" s="160">
        <f>+[2]data1rev!V160</f>
        <v>0</v>
      </c>
      <c r="Y161" s="160">
        <f>+[2]data1rev!W160</f>
        <v>0</v>
      </c>
      <c r="Z161" s="160">
        <f>+[2]data1rev!X160</f>
        <v>0</v>
      </c>
      <c r="AA161" s="160">
        <f>+[2]data1rev!Y160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67834.148038794898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61"/>
      <c r="C162" s="160">
        <f>+[2]data1rev!A161</f>
        <v>21687.040000000001</v>
      </c>
      <c r="D162" s="160">
        <f>+[2]data1rev!B161</f>
        <v>15575.226000000001</v>
      </c>
      <c r="E162" s="160">
        <f>+[2]data1rev!C161</f>
        <v>13222.39</v>
      </c>
      <c r="F162" s="160">
        <f>+[2]data1rev!D161</f>
        <v>13061.89</v>
      </c>
      <c r="G162" s="160">
        <f>+[2]data1rev!E161</f>
        <v>13061.89</v>
      </c>
      <c r="H162" s="160">
        <f>+[2]data1rev!F161</f>
        <v>10821.156000000001</v>
      </c>
      <c r="I162" s="160">
        <f>+[2]data1rev!G161</f>
        <v>10791.59</v>
      </c>
      <c r="J162" s="160">
        <f>+[2]data1rev!H161</f>
        <v>10791.59</v>
      </c>
      <c r="K162" s="160">
        <f>+[2]data1rev!I161</f>
        <v>10791.59</v>
      </c>
      <c r="L162" s="160">
        <f>+[2]data1rev!J161</f>
        <v>10821.156000000001</v>
      </c>
      <c r="M162" s="160">
        <f>+[2]data1rev!K161</f>
        <v>10791.59</v>
      </c>
      <c r="N162" s="160">
        <f>+[2]data1rev!L161</f>
        <v>10791.59</v>
      </c>
      <c r="O162" s="160">
        <f>+[2]data1rev!M161</f>
        <v>10275.620000000001</v>
      </c>
      <c r="P162" s="160">
        <f>+[2]data1rev!N161</f>
        <v>10129.415999999999</v>
      </c>
      <c r="Q162" s="160">
        <f>+[2]data1rev!O161</f>
        <v>10101.74</v>
      </c>
      <c r="R162" s="160">
        <f>+[2]data1rev!P161</f>
        <v>0</v>
      </c>
      <c r="S162" s="160">
        <f>+[2]data1rev!Q161</f>
        <v>0</v>
      </c>
      <c r="T162" s="160">
        <f>+[2]data1rev!R161</f>
        <v>0</v>
      </c>
      <c r="U162" s="160">
        <f>+[2]data1rev!S161</f>
        <v>0</v>
      </c>
      <c r="V162" s="160">
        <f>+[2]data1rev!T161</f>
        <v>0</v>
      </c>
      <c r="W162" s="160">
        <f>+[2]data1rev!U161</f>
        <v>0</v>
      </c>
      <c r="X162" s="160">
        <f>+[2]data1rev!V161</f>
        <v>0</v>
      </c>
      <c r="Y162" s="160">
        <f>+[2]data1rev!W161</f>
        <v>0</v>
      </c>
      <c r="Z162" s="160">
        <f>+[2]data1rev!X161</f>
        <v>0</v>
      </c>
      <c r="AA162" s="160">
        <f>+[2]data1rev!Y161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67834.148038794898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61"/>
      <c r="C163" s="160">
        <f>+[2]data1rev!A162</f>
        <v>21687.040000000001</v>
      </c>
      <c r="D163" s="160">
        <f>+[2]data1rev!B162</f>
        <v>15575.226000000001</v>
      </c>
      <c r="E163" s="160">
        <f>+[2]data1rev!C162</f>
        <v>13222.39</v>
      </c>
      <c r="F163" s="160">
        <f>+[2]data1rev!D162</f>
        <v>13061.89</v>
      </c>
      <c r="G163" s="160">
        <f>+[2]data1rev!E162</f>
        <v>13061.89</v>
      </c>
      <c r="H163" s="160">
        <f>+[2]data1rev!F162</f>
        <v>10821.156000000001</v>
      </c>
      <c r="I163" s="160">
        <f>+[2]data1rev!G162</f>
        <v>10791.59</v>
      </c>
      <c r="J163" s="160">
        <f>+[2]data1rev!H162</f>
        <v>10791.59</v>
      </c>
      <c r="K163" s="160">
        <f>+[2]data1rev!I162</f>
        <v>10791.59</v>
      </c>
      <c r="L163" s="160">
        <f>+[2]data1rev!J162</f>
        <v>10821.156000000001</v>
      </c>
      <c r="M163" s="160">
        <f>+[2]data1rev!K162</f>
        <v>10791.59</v>
      </c>
      <c r="N163" s="160">
        <f>+[2]data1rev!L162</f>
        <v>10791.59</v>
      </c>
      <c r="O163" s="160">
        <f>+[2]data1rev!M162</f>
        <v>10275.620000000001</v>
      </c>
      <c r="P163" s="160">
        <f>+[2]data1rev!N162</f>
        <v>10129.415999999999</v>
      </c>
      <c r="Q163" s="160">
        <f>+[2]data1rev!O162</f>
        <v>10101.74</v>
      </c>
      <c r="R163" s="160">
        <f>+[2]data1rev!P162</f>
        <v>0</v>
      </c>
      <c r="S163" s="160">
        <f>+[2]data1rev!Q162</f>
        <v>0</v>
      </c>
      <c r="T163" s="160">
        <f>+[2]data1rev!R162</f>
        <v>0</v>
      </c>
      <c r="U163" s="160">
        <f>+[2]data1rev!S162</f>
        <v>0</v>
      </c>
      <c r="V163" s="160">
        <f>+[2]data1rev!T162</f>
        <v>0</v>
      </c>
      <c r="W163" s="160">
        <f>+[2]data1rev!U162</f>
        <v>0</v>
      </c>
      <c r="X163" s="160">
        <f>+[2]data1rev!V162</f>
        <v>0</v>
      </c>
      <c r="Y163" s="160">
        <f>+[2]data1rev!W162</f>
        <v>0</v>
      </c>
      <c r="Z163" s="160">
        <f>+[2]data1rev!X162</f>
        <v>0</v>
      </c>
      <c r="AA163" s="160">
        <f>+[2]data1rev!Y162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67834.148038794898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61"/>
      <c r="C164" s="160">
        <f>+[2]data1rev!A163</f>
        <v>21687.040000000001</v>
      </c>
      <c r="D164" s="160">
        <f>+[2]data1rev!B163</f>
        <v>15575.226000000001</v>
      </c>
      <c r="E164" s="160">
        <f>+[2]data1rev!C163</f>
        <v>13222.39</v>
      </c>
      <c r="F164" s="160">
        <f>+[2]data1rev!D163</f>
        <v>13061.89</v>
      </c>
      <c r="G164" s="160">
        <f>+[2]data1rev!E163</f>
        <v>13061.89</v>
      </c>
      <c r="H164" s="160">
        <f>+[2]data1rev!F163</f>
        <v>10821.156000000001</v>
      </c>
      <c r="I164" s="160">
        <f>+[2]data1rev!G163</f>
        <v>10791.59</v>
      </c>
      <c r="J164" s="160">
        <f>+[2]data1rev!H163</f>
        <v>10791.59</v>
      </c>
      <c r="K164" s="160">
        <f>+[2]data1rev!I163</f>
        <v>10791.59</v>
      </c>
      <c r="L164" s="160">
        <f>+[2]data1rev!J163</f>
        <v>10821.156000000001</v>
      </c>
      <c r="M164" s="160">
        <f>+[2]data1rev!K163</f>
        <v>10791.59</v>
      </c>
      <c r="N164" s="160">
        <f>+[2]data1rev!L163</f>
        <v>10791.59</v>
      </c>
      <c r="O164" s="160">
        <f>+[2]data1rev!M163</f>
        <v>10275.620000000001</v>
      </c>
      <c r="P164" s="160">
        <f>+[2]data1rev!N163</f>
        <v>10129.415999999999</v>
      </c>
      <c r="Q164" s="160">
        <f>+[2]data1rev!O163</f>
        <v>10101.74</v>
      </c>
      <c r="R164" s="160">
        <f>+[2]data1rev!P163</f>
        <v>0</v>
      </c>
      <c r="S164" s="160">
        <f>+[2]data1rev!Q163</f>
        <v>0</v>
      </c>
      <c r="T164" s="160">
        <f>+[2]data1rev!R163</f>
        <v>0</v>
      </c>
      <c r="U164" s="160">
        <f>+[2]data1rev!S163</f>
        <v>0</v>
      </c>
      <c r="V164" s="160">
        <f>+[2]data1rev!T163</f>
        <v>0</v>
      </c>
      <c r="W164" s="160">
        <f>+[2]data1rev!U163</f>
        <v>0</v>
      </c>
      <c r="X164" s="160">
        <f>+[2]data1rev!V163</f>
        <v>0</v>
      </c>
      <c r="Y164" s="160">
        <f>+[2]data1rev!W163</f>
        <v>0</v>
      </c>
      <c r="Z164" s="160">
        <f>+[2]data1rev!X163</f>
        <v>0</v>
      </c>
      <c r="AA164" s="160">
        <f>+[2]data1rev!Y163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67834.148038794898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61"/>
      <c r="C165" s="160">
        <f>+[2]data1rev!A164</f>
        <v>21687.040000000001</v>
      </c>
      <c r="D165" s="160">
        <f>+[2]data1rev!B164</f>
        <v>15575.226000000001</v>
      </c>
      <c r="E165" s="160">
        <f>+[2]data1rev!C164</f>
        <v>13222.39</v>
      </c>
      <c r="F165" s="160">
        <f>+[2]data1rev!D164</f>
        <v>13061.89</v>
      </c>
      <c r="G165" s="160">
        <f>+[2]data1rev!E164</f>
        <v>13061.89</v>
      </c>
      <c r="H165" s="160">
        <f>+[2]data1rev!F164</f>
        <v>10821.156000000001</v>
      </c>
      <c r="I165" s="160">
        <f>+[2]data1rev!G164</f>
        <v>10791.59</v>
      </c>
      <c r="J165" s="160">
        <f>+[2]data1rev!H164</f>
        <v>10791.59</v>
      </c>
      <c r="K165" s="160">
        <f>+[2]data1rev!I164</f>
        <v>10791.59</v>
      </c>
      <c r="L165" s="160">
        <f>+[2]data1rev!J164</f>
        <v>10821.156000000001</v>
      </c>
      <c r="M165" s="160">
        <f>+[2]data1rev!K164</f>
        <v>10791.59</v>
      </c>
      <c r="N165" s="160">
        <f>+[2]data1rev!L164</f>
        <v>10791.59</v>
      </c>
      <c r="O165" s="160">
        <f>+[2]data1rev!M164</f>
        <v>10275.620000000001</v>
      </c>
      <c r="P165" s="160">
        <f>+[2]data1rev!N164</f>
        <v>10129.415999999999</v>
      </c>
      <c r="Q165" s="160">
        <f>+[2]data1rev!O164</f>
        <v>10101.74</v>
      </c>
      <c r="R165" s="160">
        <f>+[2]data1rev!P164</f>
        <v>0</v>
      </c>
      <c r="S165" s="160">
        <f>+[2]data1rev!Q164</f>
        <v>0</v>
      </c>
      <c r="T165" s="160">
        <f>+[2]data1rev!R164</f>
        <v>0</v>
      </c>
      <c r="U165" s="160">
        <f>+[2]data1rev!S164</f>
        <v>0</v>
      </c>
      <c r="V165" s="160">
        <f>+[2]data1rev!T164</f>
        <v>0</v>
      </c>
      <c r="W165" s="160">
        <f>+[2]data1rev!U164</f>
        <v>0</v>
      </c>
      <c r="X165" s="160">
        <f>+[2]data1rev!V164</f>
        <v>0</v>
      </c>
      <c r="Y165" s="160">
        <f>+[2]data1rev!W164</f>
        <v>0</v>
      </c>
      <c r="Z165" s="160">
        <f>+[2]data1rev!X164</f>
        <v>0</v>
      </c>
      <c r="AA165" s="160">
        <f>+[2]data1rev!Y164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67834.148038794898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61"/>
      <c r="C166" s="160">
        <f>+[2]data1rev!A165</f>
        <v>21687.040000000001</v>
      </c>
      <c r="D166" s="160">
        <f>+[2]data1rev!B165</f>
        <v>15575.226000000001</v>
      </c>
      <c r="E166" s="160">
        <f>+[2]data1rev!C165</f>
        <v>13222.39</v>
      </c>
      <c r="F166" s="160">
        <f>+[2]data1rev!D165</f>
        <v>13061.89</v>
      </c>
      <c r="G166" s="160">
        <f>+[2]data1rev!E165</f>
        <v>13061.89</v>
      </c>
      <c r="H166" s="160">
        <f>+[2]data1rev!F165</f>
        <v>10821.156000000001</v>
      </c>
      <c r="I166" s="160">
        <f>+[2]data1rev!G165</f>
        <v>10791.59</v>
      </c>
      <c r="J166" s="160">
        <f>+[2]data1rev!H165</f>
        <v>10791.59</v>
      </c>
      <c r="K166" s="160">
        <f>+[2]data1rev!I165</f>
        <v>10791.59</v>
      </c>
      <c r="L166" s="160">
        <f>+[2]data1rev!J165</f>
        <v>10821.156000000001</v>
      </c>
      <c r="M166" s="160">
        <f>+[2]data1rev!K165</f>
        <v>10791.59</v>
      </c>
      <c r="N166" s="160">
        <f>+[2]data1rev!L165</f>
        <v>10791.59</v>
      </c>
      <c r="O166" s="160">
        <f>+[2]data1rev!M165</f>
        <v>10275.620000000001</v>
      </c>
      <c r="P166" s="160">
        <f>+[2]data1rev!N165</f>
        <v>10129.415999999999</v>
      </c>
      <c r="Q166" s="160">
        <f>+[2]data1rev!O165</f>
        <v>10101.74</v>
      </c>
      <c r="R166" s="160">
        <f>+[2]data1rev!P165</f>
        <v>0</v>
      </c>
      <c r="S166" s="160">
        <f>+[2]data1rev!Q165</f>
        <v>0</v>
      </c>
      <c r="T166" s="160">
        <f>+[2]data1rev!R165</f>
        <v>0</v>
      </c>
      <c r="U166" s="160">
        <f>+[2]data1rev!S165</f>
        <v>0</v>
      </c>
      <c r="V166" s="160">
        <f>+[2]data1rev!T165</f>
        <v>0</v>
      </c>
      <c r="W166" s="160">
        <f>+[2]data1rev!U165</f>
        <v>0</v>
      </c>
      <c r="X166" s="160">
        <f>+[2]data1rev!V165</f>
        <v>0</v>
      </c>
      <c r="Y166" s="160">
        <f>+[2]data1rev!W165</f>
        <v>0</v>
      </c>
      <c r="Z166" s="160">
        <f>+[2]data1rev!X165</f>
        <v>0</v>
      </c>
      <c r="AA166" s="160">
        <f>+[2]data1rev!Y165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67834.148038794898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61"/>
      <c r="C167" s="160">
        <f>+[2]data1rev!A166</f>
        <v>21687.040000000001</v>
      </c>
      <c r="D167" s="160">
        <f>+[2]data1rev!B166</f>
        <v>15575.226000000001</v>
      </c>
      <c r="E167" s="160">
        <f>+[2]data1rev!C166</f>
        <v>13222.39</v>
      </c>
      <c r="F167" s="160">
        <f>+[2]data1rev!D166</f>
        <v>13061.89</v>
      </c>
      <c r="G167" s="160">
        <f>+[2]data1rev!E166</f>
        <v>13061.89</v>
      </c>
      <c r="H167" s="160">
        <f>+[2]data1rev!F166</f>
        <v>10821.156000000001</v>
      </c>
      <c r="I167" s="160">
        <f>+[2]data1rev!G166</f>
        <v>10791.59</v>
      </c>
      <c r="J167" s="160">
        <f>+[2]data1rev!H166</f>
        <v>10791.59</v>
      </c>
      <c r="K167" s="160">
        <f>+[2]data1rev!I166</f>
        <v>10791.59</v>
      </c>
      <c r="L167" s="160">
        <f>+[2]data1rev!J166</f>
        <v>10821.156000000001</v>
      </c>
      <c r="M167" s="160">
        <f>+[2]data1rev!K166</f>
        <v>10791.59</v>
      </c>
      <c r="N167" s="160">
        <f>+[2]data1rev!L166</f>
        <v>10791.59</v>
      </c>
      <c r="O167" s="160">
        <f>+[2]data1rev!M166</f>
        <v>10275.620000000001</v>
      </c>
      <c r="P167" s="160">
        <f>+[2]data1rev!N166</f>
        <v>10129.415999999999</v>
      </c>
      <c r="Q167" s="160">
        <f>+[2]data1rev!O166</f>
        <v>10101.74</v>
      </c>
      <c r="R167" s="160">
        <f>+[2]data1rev!P166</f>
        <v>0</v>
      </c>
      <c r="S167" s="160">
        <f>+[2]data1rev!Q166</f>
        <v>0</v>
      </c>
      <c r="T167" s="160">
        <f>+[2]data1rev!R166</f>
        <v>0</v>
      </c>
      <c r="U167" s="160">
        <f>+[2]data1rev!S166</f>
        <v>0</v>
      </c>
      <c r="V167" s="160">
        <f>+[2]data1rev!T166</f>
        <v>0</v>
      </c>
      <c r="W167" s="160">
        <f>+[2]data1rev!U166</f>
        <v>0</v>
      </c>
      <c r="X167" s="160">
        <f>+[2]data1rev!V166</f>
        <v>0</v>
      </c>
      <c r="Y167" s="160">
        <f>+[2]data1rev!W166</f>
        <v>0</v>
      </c>
      <c r="Z167" s="160">
        <f>+[2]data1rev!X166</f>
        <v>0</v>
      </c>
      <c r="AA167" s="160">
        <f>+[2]data1rev!Y166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67834.148038794898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61"/>
      <c r="C168" s="160">
        <f>+[2]data1rev!A167</f>
        <v>21687.040000000001</v>
      </c>
      <c r="D168" s="160">
        <f>+[2]data1rev!B167</f>
        <v>15575.226000000001</v>
      </c>
      <c r="E168" s="160">
        <f>+[2]data1rev!C167</f>
        <v>13222.39</v>
      </c>
      <c r="F168" s="160">
        <f>+[2]data1rev!D167</f>
        <v>13061.89</v>
      </c>
      <c r="G168" s="160">
        <f>+[2]data1rev!E167</f>
        <v>13061.89</v>
      </c>
      <c r="H168" s="160">
        <f>+[2]data1rev!F167</f>
        <v>10821.156000000001</v>
      </c>
      <c r="I168" s="160">
        <f>+[2]data1rev!G167</f>
        <v>10791.59</v>
      </c>
      <c r="J168" s="160">
        <f>+[2]data1rev!H167</f>
        <v>10791.59</v>
      </c>
      <c r="K168" s="160">
        <f>+[2]data1rev!I167</f>
        <v>10791.59</v>
      </c>
      <c r="L168" s="160">
        <f>+[2]data1rev!J167</f>
        <v>10821.156000000001</v>
      </c>
      <c r="M168" s="160">
        <f>+[2]data1rev!K167</f>
        <v>10791.59</v>
      </c>
      <c r="N168" s="160">
        <f>+[2]data1rev!L167</f>
        <v>10791.59</v>
      </c>
      <c r="O168" s="160">
        <f>+[2]data1rev!M167</f>
        <v>10275.620000000001</v>
      </c>
      <c r="P168" s="160">
        <f>+[2]data1rev!N167</f>
        <v>10129.415999999999</v>
      </c>
      <c r="Q168" s="160">
        <f>+[2]data1rev!O167</f>
        <v>10101.74</v>
      </c>
      <c r="R168" s="160">
        <f>+[2]data1rev!P167</f>
        <v>0</v>
      </c>
      <c r="S168" s="160">
        <f>+[2]data1rev!Q167</f>
        <v>0</v>
      </c>
      <c r="T168" s="160">
        <f>+[2]data1rev!R167</f>
        <v>0</v>
      </c>
      <c r="U168" s="160">
        <f>+[2]data1rev!S167</f>
        <v>0</v>
      </c>
      <c r="V168" s="160">
        <f>+[2]data1rev!T167</f>
        <v>0</v>
      </c>
      <c r="W168" s="160">
        <f>+[2]data1rev!U167</f>
        <v>0</v>
      </c>
      <c r="X168" s="160">
        <f>+[2]data1rev!V167</f>
        <v>0</v>
      </c>
      <c r="Y168" s="160">
        <f>+[2]data1rev!W167</f>
        <v>0</v>
      </c>
      <c r="Z168" s="160">
        <f>+[2]data1rev!X167</f>
        <v>0</v>
      </c>
      <c r="AA168" s="160">
        <f>+[2]data1rev!Y167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67834.148038794898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61"/>
      <c r="C169" s="160">
        <f>+[2]data1rev!A168</f>
        <v>21687.040000000001</v>
      </c>
      <c r="D169" s="160">
        <f>+[2]data1rev!B168</f>
        <v>15575.226000000001</v>
      </c>
      <c r="E169" s="160">
        <f>+[2]data1rev!C168</f>
        <v>13222.39</v>
      </c>
      <c r="F169" s="160">
        <f>+[2]data1rev!D168</f>
        <v>13061.89</v>
      </c>
      <c r="G169" s="160">
        <f>+[2]data1rev!E168</f>
        <v>13061.89</v>
      </c>
      <c r="H169" s="160">
        <f>+[2]data1rev!F168</f>
        <v>10821.156000000001</v>
      </c>
      <c r="I169" s="160">
        <f>+[2]data1rev!G168</f>
        <v>10791.59</v>
      </c>
      <c r="J169" s="160">
        <f>+[2]data1rev!H168</f>
        <v>10791.59</v>
      </c>
      <c r="K169" s="160">
        <f>+[2]data1rev!I168</f>
        <v>10791.59</v>
      </c>
      <c r="L169" s="160">
        <f>+[2]data1rev!J168</f>
        <v>10821.156000000001</v>
      </c>
      <c r="M169" s="160">
        <f>+[2]data1rev!K168</f>
        <v>10791.59</v>
      </c>
      <c r="N169" s="160">
        <f>+[2]data1rev!L168</f>
        <v>10791.59</v>
      </c>
      <c r="O169" s="160">
        <f>+[2]data1rev!M168</f>
        <v>10275.620000000001</v>
      </c>
      <c r="P169" s="160">
        <f>+[2]data1rev!N168</f>
        <v>10129.415999999999</v>
      </c>
      <c r="Q169" s="160">
        <f>+[2]data1rev!O168</f>
        <v>10101.74</v>
      </c>
      <c r="R169" s="160">
        <f>+[2]data1rev!P168</f>
        <v>0</v>
      </c>
      <c r="S169" s="160">
        <f>+[2]data1rev!Q168</f>
        <v>0</v>
      </c>
      <c r="T169" s="160">
        <f>+[2]data1rev!R168</f>
        <v>0</v>
      </c>
      <c r="U169" s="160">
        <f>+[2]data1rev!S168</f>
        <v>0</v>
      </c>
      <c r="V169" s="160">
        <f>+[2]data1rev!T168</f>
        <v>0</v>
      </c>
      <c r="W169" s="160">
        <f>+[2]data1rev!U168</f>
        <v>0</v>
      </c>
      <c r="X169" s="160">
        <f>+[2]data1rev!V168</f>
        <v>0</v>
      </c>
      <c r="Y169" s="160">
        <f>+[2]data1rev!W168</f>
        <v>0</v>
      </c>
      <c r="Z169" s="160">
        <f>+[2]data1rev!X168</f>
        <v>0</v>
      </c>
      <c r="AA169" s="160">
        <f>+[2]data1rev!Y168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67834.148038794898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61"/>
      <c r="C170" s="160">
        <f>+[2]data1rev!A169</f>
        <v>21687.040000000001</v>
      </c>
      <c r="D170" s="160">
        <f>+[2]data1rev!B169</f>
        <v>15575.226000000001</v>
      </c>
      <c r="E170" s="160">
        <f>+[2]data1rev!C169</f>
        <v>13222.39</v>
      </c>
      <c r="F170" s="160">
        <f>+[2]data1rev!D169</f>
        <v>13061.89</v>
      </c>
      <c r="G170" s="160">
        <f>+[2]data1rev!E169</f>
        <v>13061.89</v>
      </c>
      <c r="H170" s="160">
        <f>+[2]data1rev!F169</f>
        <v>10821.156000000001</v>
      </c>
      <c r="I170" s="160">
        <f>+[2]data1rev!G169</f>
        <v>10791.59</v>
      </c>
      <c r="J170" s="160">
        <f>+[2]data1rev!H169</f>
        <v>10791.59</v>
      </c>
      <c r="K170" s="160">
        <f>+[2]data1rev!I169</f>
        <v>10791.59</v>
      </c>
      <c r="L170" s="160">
        <f>+[2]data1rev!J169</f>
        <v>10821.156000000001</v>
      </c>
      <c r="M170" s="160">
        <f>+[2]data1rev!K169</f>
        <v>10791.59</v>
      </c>
      <c r="N170" s="160">
        <f>+[2]data1rev!L169</f>
        <v>10791.59</v>
      </c>
      <c r="O170" s="160">
        <f>+[2]data1rev!M169</f>
        <v>10275.620000000001</v>
      </c>
      <c r="P170" s="160">
        <f>+[2]data1rev!N169</f>
        <v>10129.415999999999</v>
      </c>
      <c r="Q170" s="160">
        <f>+[2]data1rev!O169</f>
        <v>10101.74</v>
      </c>
      <c r="R170" s="160">
        <f>+[2]data1rev!P169</f>
        <v>0</v>
      </c>
      <c r="S170" s="160">
        <f>+[2]data1rev!Q169</f>
        <v>0</v>
      </c>
      <c r="T170" s="160">
        <f>+[2]data1rev!R169</f>
        <v>0</v>
      </c>
      <c r="U170" s="160">
        <f>+[2]data1rev!S169</f>
        <v>0</v>
      </c>
      <c r="V170" s="160">
        <f>+[2]data1rev!T169</f>
        <v>0</v>
      </c>
      <c r="W170" s="160">
        <f>+[2]data1rev!U169</f>
        <v>0</v>
      </c>
      <c r="X170" s="160">
        <f>+[2]data1rev!V169</f>
        <v>0</v>
      </c>
      <c r="Y170" s="160">
        <f>+[2]data1rev!W169</f>
        <v>0</v>
      </c>
      <c r="Z170" s="160">
        <f>+[2]data1rev!X169</f>
        <v>0</v>
      </c>
      <c r="AA170" s="160">
        <f>+[2]data1rev!Y169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67834.148038794898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61"/>
      <c r="C171" s="160">
        <f>+[2]data1rev!A170</f>
        <v>21687.040000000001</v>
      </c>
      <c r="D171" s="160">
        <f>+[2]data1rev!B170</f>
        <v>15575.226000000001</v>
      </c>
      <c r="E171" s="160">
        <f>+[2]data1rev!C170</f>
        <v>13222.39</v>
      </c>
      <c r="F171" s="160">
        <f>+[2]data1rev!D170</f>
        <v>13061.89</v>
      </c>
      <c r="G171" s="160">
        <f>+[2]data1rev!E170</f>
        <v>13061.89</v>
      </c>
      <c r="H171" s="160">
        <f>+[2]data1rev!F170</f>
        <v>10821.156000000001</v>
      </c>
      <c r="I171" s="160">
        <f>+[2]data1rev!G170</f>
        <v>10791.59</v>
      </c>
      <c r="J171" s="160">
        <f>+[2]data1rev!H170</f>
        <v>10791.59</v>
      </c>
      <c r="K171" s="160">
        <f>+[2]data1rev!I170</f>
        <v>10791.59</v>
      </c>
      <c r="L171" s="160">
        <f>+[2]data1rev!J170</f>
        <v>10821.156000000001</v>
      </c>
      <c r="M171" s="160">
        <f>+[2]data1rev!K170</f>
        <v>10791.59</v>
      </c>
      <c r="N171" s="160">
        <f>+[2]data1rev!L170</f>
        <v>10791.59</v>
      </c>
      <c r="O171" s="160">
        <f>+[2]data1rev!M170</f>
        <v>10275.620000000001</v>
      </c>
      <c r="P171" s="160">
        <f>+[2]data1rev!N170</f>
        <v>10129.415999999999</v>
      </c>
      <c r="Q171" s="160">
        <f>+[2]data1rev!O170</f>
        <v>10101.74</v>
      </c>
      <c r="R171" s="160">
        <f>+[2]data1rev!P170</f>
        <v>0</v>
      </c>
      <c r="S171" s="160">
        <f>+[2]data1rev!Q170</f>
        <v>0</v>
      </c>
      <c r="T171" s="160">
        <f>+[2]data1rev!R170</f>
        <v>0</v>
      </c>
      <c r="U171" s="160">
        <f>+[2]data1rev!S170</f>
        <v>0</v>
      </c>
      <c r="V171" s="160">
        <f>+[2]data1rev!T170</f>
        <v>0</v>
      </c>
      <c r="W171" s="160">
        <f>+[2]data1rev!U170</f>
        <v>0</v>
      </c>
      <c r="X171" s="160">
        <f>+[2]data1rev!V170</f>
        <v>0</v>
      </c>
      <c r="Y171" s="160">
        <f>+[2]data1rev!W170</f>
        <v>0</v>
      </c>
      <c r="Z171" s="160">
        <f>+[2]data1rev!X170</f>
        <v>0</v>
      </c>
      <c r="AA171" s="160">
        <f>+[2]data1rev!Y170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67834.148038794898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61"/>
      <c r="C172" s="160">
        <f>+[2]data1rev!A171</f>
        <v>21687.040000000001</v>
      </c>
      <c r="D172" s="160">
        <f>+[2]data1rev!B171</f>
        <v>15575.226000000001</v>
      </c>
      <c r="E172" s="160">
        <f>+[2]data1rev!C171</f>
        <v>13222.39</v>
      </c>
      <c r="F172" s="160">
        <f>+[2]data1rev!D171</f>
        <v>13061.89</v>
      </c>
      <c r="G172" s="160">
        <f>+[2]data1rev!E171</f>
        <v>13061.89</v>
      </c>
      <c r="H172" s="160">
        <f>+[2]data1rev!F171</f>
        <v>10821.156000000001</v>
      </c>
      <c r="I172" s="160">
        <f>+[2]data1rev!G171</f>
        <v>10791.59</v>
      </c>
      <c r="J172" s="160">
        <f>+[2]data1rev!H171</f>
        <v>10791.59</v>
      </c>
      <c r="K172" s="160">
        <f>+[2]data1rev!I171</f>
        <v>10791.59</v>
      </c>
      <c r="L172" s="160">
        <f>+[2]data1rev!J171</f>
        <v>10821.156000000001</v>
      </c>
      <c r="M172" s="160">
        <f>+[2]data1rev!K171</f>
        <v>10791.59</v>
      </c>
      <c r="N172" s="160">
        <f>+[2]data1rev!L171</f>
        <v>10791.59</v>
      </c>
      <c r="O172" s="160">
        <f>+[2]data1rev!M171</f>
        <v>10275.620000000001</v>
      </c>
      <c r="P172" s="160">
        <f>+[2]data1rev!N171</f>
        <v>10129.415999999999</v>
      </c>
      <c r="Q172" s="160">
        <f>+[2]data1rev!O171</f>
        <v>10101.74</v>
      </c>
      <c r="R172" s="160">
        <f>+[2]data1rev!P171</f>
        <v>0</v>
      </c>
      <c r="S172" s="160">
        <f>+[2]data1rev!Q171</f>
        <v>0</v>
      </c>
      <c r="T172" s="160">
        <f>+[2]data1rev!R171</f>
        <v>0</v>
      </c>
      <c r="U172" s="160">
        <f>+[2]data1rev!S171</f>
        <v>0</v>
      </c>
      <c r="V172" s="160">
        <f>+[2]data1rev!T171</f>
        <v>0</v>
      </c>
      <c r="W172" s="160">
        <f>+[2]data1rev!U171</f>
        <v>0</v>
      </c>
      <c r="X172" s="160">
        <f>+[2]data1rev!V171</f>
        <v>0</v>
      </c>
      <c r="Y172" s="160">
        <f>+[2]data1rev!W171</f>
        <v>0</v>
      </c>
      <c r="Z172" s="160">
        <f>+[2]data1rev!X171</f>
        <v>0</v>
      </c>
      <c r="AA172" s="160">
        <f>+[2]data1rev!Y171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67834.148038794898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61"/>
      <c r="C173" s="160">
        <f>+[2]data1rev!A172</f>
        <v>21687.040000000001</v>
      </c>
      <c r="D173" s="160">
        <f>+[2]data1rev!B172</f>
        <v>15575.226000000001</v>
      </c>
      <c r="E173" s="160">
        <f>+[2]data1rev!C172</f>
        <v>13222.39</v>
      </c>
      <c r="F173" s="160">
        <f>+[2]data1rev!D172</f>
        <v>13061.89</v>
      </c>
      <c r="G173" s="160">
        <f>+[2]data1rev!E172</f>
        <v>13061.89</v>
      </c>
      <c r="H173" s="160">
        <f>+[2]data1rev!F172</f>
        <v>10821.156000000001</v>
      </c>
      <c r="I173" s="160">
        <f>+[2]data1rev!G172</f>
        <v>10791.59</v>
      </c>
      <c r="J173" s="160">
        <f>+[2]data1rev!H172</f>
        <v>10791.59</v>
      </c>
      <c r="K173" s="160">
        <f>+[2]data1rev!I172</f>
        <v>10791.59</v>
      </c>
      <c r="L173" s="160">
        <f>+[2]data1rev!J172</f>
        <v>10821.156000000001</v>
      </c>
      <c r="M173" s="160">
        <f>+[2]data1rev!K172</f>
        <v>10791.59</v>
      </c>
      <c r="N173" s="160">
        <f>+[2]data1rev!L172</f>
        <v>10791.59</v>
      </c>
      <c r="O173" s="160">
        <f>+[2]data1rev!M172</f>
        <v>10275.620000000001</v>
      </c>
      <c r="P173" s="160">
        <f>+[2]data1rev!N172</f>
        <v>10129.415999999999</v>
      </c>
      <c r="Q173" s="160">
        <f>+[2]data1rev!O172</f>
        <v>10101.74</v>
      </c>
      <c r="R173" s="160">
        <f>+[2]data1rev!P172</f>
        <v>0</v>
      </c>
      <c r="S173" s="160">
        <f>+[2]data1rev!Q172</f>
        <v>0</v>
      </c>
      <c r="T173" s="160">
        <f>+[2]data1rev!R172</f>
        <v>0</v>
      </c>
      <c r="U173" s="160">
        <f>+[2]data1rev!S172</f>
        <v>0</v>
      </c>
      <c r="V173" s="160">
        <f>+[2]data1rev!T172</f>
        <v>0</v>
      </c>
      <c r="W173" s="160">
        <f>+[2]data1rev!U172</f>
        <v>0</v>
      </c>
      <c r="X173" s="160">
        <f>+[2]data1rev!V172</f>
        <v>0</v>
      </c>
      <c r="Y173" s="160">
        <f>+[2]data1rev!W172</f>
        <v>0</v>
      </c>
      <c r="Z173" s="160">
        <f>+[2]data1rev!X172</f>
        <v>0</v>
      </c>
      <c r="AA173" s="160">
        <f>+[2]data1rev!Y172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67834.148038794898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61"/>
      <c r="C174" s="160">
        <f>+[2]data1rev!A173</f>
        <v>21687.040000000001</v>
      </c>
      <c r="D174" s="160">
        <f>+[2]data1rev!B173</f>
        <v>15575.226000000001</v>
      </c>
      <c r="E174" s="160">
        <f>+[2]data1rev!C173</f>
        <v>13222.39</v>
      </c>
      <c r="F174" s="160">
        <f>+[2]data1rev!D173</f>
        <v>13061.89</v>
      </c>
      <c r="G174" s="160">
        <f>+[2]data1rev!E173</f>
        <v>13061.89</v>
      </c>
      <c r="H174" s="160">
        <f>+[2]data1rev!F173</f>
        <v>10821.156000000001</v>
      </c>
      <c r="I174" s="160">
        <f>+[2]data1rev!G173</f>
        <v>10791.59</v>
      </c>
      <c r="J174" s="160">
        <f>+[2]data1rev!H173</f>
        <v>10791.59</v>
      </c>
      <c r="K174" s="160">
        <f>+[2]data1rev!I173</f>
        <v>10791.59</v>
      </c>
      <c r="L174" s="160">
        <f>+[2]data1rev!J173</f>
        <v>10821.156000000001</v>
      </c>
      <c r="M174" s="160">
        <f>+[2]data1rev!K173</f>
        <v>10791.59</v>
      </c>
      <c r="N174" s="160">
        <f>+[2]data1rev!L173</f>
        <v>10791.59</v>
      </c>
      <c r="O174" s="160">
        <f>+[2]data1rev!M173</f>
        <v>10275.620000000001</v>
      </c>
      <c r="P174" s="160">
        <f>+[2]data1rev!N173</f>
        <v>10129.415999999999</v>
      </c>
      <c r="Q174" s="160">
        <f>+[2]data1rev!O173</f>
        <v>10101.74</v>
      </c>
      <c r="R174" s="160">
        <f>+[2]data1rev!P173</f>
        <v>0</v>
      </c>
      <c r="S174" s="160">
        <f>+[2]data1rev!Q173</f>
        <v>0</v>
      </c>
      <c r="T174" s="160">
        <f>+[2]data1rev!R173</f>
        <v>0</v>
      </c>
      <c r="U174" s="160">
        <f>+[2]data1rev!S173</f>
        <v>0</v>
      </c>
      <c r="V174" s="160">
        <f>+[2]data1rev!T173</f>
        <v>0</v>
      </c>
      <c r="W174" s="160">
        <f>+[2]data1rev!U173</f>
        <v>0</v>
      </c>
      <c r="X174" s="160">
        <f>+[2]data1rev!V173</f>
        <v>0</v>
      </c>
      <c r="Y174" s="160">
        <f>+[2]data1rev!W173</f>
        <v>0</v>
      </c>
      <c r="Z174" s="160">
        <f>+[2]data1rev!X173</f>
        <v>0</v>
      </c>
      <c r="AA174" s="160">
        <f>+[2]data1rev!Y173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67834.148038794898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61"/>
      <c r="C175" s="160">
        <f>+[2]data1rev!A174</f>
        <v>21687.040000000001</v>
      </c>
      <c r="D175" s="160">
        <f>+[2]data1rev!B174</f>
        <v>15575.226000000001</v>
      </c>
      <c r="E175" s="160">
        <f>+[2]data1rev!C174</f>
        <v>13222.39</v>
      </c>
      <c r="F175" s="160">
        <f>+[2]data1rev!D174</f>
        <v>13061.89</v>
      </c>
      <c r="G175" s="160">
        <f>+[2]data1rev!E174</f>
        <v>13061.89</v>
      </c>
      <c r="H175" s="160">
        <f>+[2]data1rev!F174</f>
        <v>10821.156000000001</v>
      </c>
      <c r="I175" s="160">
        <f>+[2]data1rev!G174</f>
        <v>10791.59</v>
      </c>
      <c r="J175" s="160">
        <f>+[2]data1rev!H174</f>
        <v>10791.59</v>
      </c>
      <c r="K175" s="160">
        <f>+[2]data1rev!I174</f>
        <v>10791.59</v>
      </c>
      <c r="L175" s="160">
        <f>+[2]data1rev!J174</f>
        <v>10821.156000000001</v>
      </c>
      <c r="M175" s="160">
        <f>+[2]data1rev!K174</f>
        <v>10791.59</v>
      </c>
      <c r="N175" s="160">
        <f>+[2]data1rev!L174</f>
        <v>10791.59</v>
      </c>
      <c r="O175" s="160">
        <f>+[2]data1rev!M174</f>
        <v>10275.620000000001</v>
      </c>
      <c r="P175" s="160">
        <f>+[2]data1rev!N174</f>
        <v>10129.415999999999</v>
      </c>
      <c r="Q175" s="160">
        <f>+[2]data1rev!O174</f>
        <v>10101.74</v>
      </c>
      <c r="R175" s="160">
        <f>+[2]data1rev!P174</f>
        <v>0</v>
      </c>
      <c r="S175" s="160">
        <f>+[2]data1rev!Q174</f>
        <v>0</v>
      </c>
      <c r="T175" s="160">
        <f>+[2]data1rev!R174</f>
        <v>0</v>
      </c>
      <c r="U175" s="160">
        <f>+[2]data1rev!S174</f>
        <v>0</v>
      </c>
      <c r="V175" s="160">
        <f>+[2]data1rev!T174</f>
        <v>0</v>
      </c>
      <c r="W175" s="160">
        <f>+[2]data1rev!U174</f>
        <v>0</v>
      </c>
      <c r="X175" s="160">
        <f>+[2]data1rev!V174</f>
        <v>0</v>
      </c>
      <c r="Y175" s="160">
        <f>+[2]data1rev!W174</f>
        <v>0</v>
      </c>
      <c r="Z175" s="160">
        <f>+[2]data1rev!X174</f>
        <v>0</v>
      </c>
      <c r="AA175" s="160">
        <f>+[2]data1rev!Y174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67834.148038794898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61"/>
      <c r="C176" s="160">
        <f>+[2]data1rev!A175</f>
        <v>21687.040000000001</v>
      </c>
      <c r="D176" s="160">
        <f>+[2]data1rev!B175</f>
        <v>15575.226000000001</v>
      </c>
      <c r="E176" s="160">
        <f>+[2]data1rev!C175</f>
        <v>13222.39</v>
      </c>
      <c r="F176" s="160">
        <f>+[2]data1rev!D175</f>
        <v>13061.89</v>
      </c>
      <c r="G176" s="160">
        <f>+[2]data1rev!E175</f>
        <v>13061.89</v>
      </c>
      <c r="H176" s="160">
        <f>+[2]data1rev!F175</f>
        <v>10821.156000000001</v>
      </c>
      <c r="I176" s="160">
        <f>+[2]data1rev!G175</f>
        <v>10791.59</v>
      </c>
      <c r="J176" s="160">
        <f>+[2]data1rev!H175</f>
        <v>10791.59</v>
      </c>
      <c r="K176" s="160">
        <f>+[2]data1rev!I175</f>
        <v>10791.59</v>
      </c>
      <c r="L176" s="160">
        <f>+[2]data1rev!J175</f>
        <v>10821.156000000001</v>
      </c>
      <c r="M176" s="160">
        <f>+[2]data1rev!K175</f>
        <v>10791.59</v>
      </c>
      <c r="N176" s="160">
        <f>+[2]data1rev!L175</f>
        <v>10791.59</v>
      </c>
      <c r="O176" s="160">
        <f>+[2]data1rev!M175</f>
        <v>10275.620000000001</v>
      </c>
      <c r="P176" s="160">
        <f>+[2]data1rev!N175</f>
        <v>10129.415999999999</v>
      </c>
      <c r="Q176" s="160">
        <f>+[2]data1rev!O175</f>
        <v>10101.74</v>
      </c>
      <c r="R176" s="160">
        <f>+[2]data1rev!P175</f>
        <v>0</v>
      </c>
      <c r="S176" s="160">
        <f>+[2]data1rev!Q175</f>
        <v>0</v>
      </c>
      <c r="T176" s="160">
        <f>+[2]data1rev!R175</f>
        <v>0</v>
      </c>
      <c r="U176" s="160">
        <f>+[2]data1rev!S175</f>
        <v>0</v>
      </c>
      <c r="V176" s="160">
        <f>+[2]data1rev!T175</f>
        <v>0</v>
      </c>
      <c r="W176" s="160">
        <f>+[2]data1rev!U175</f>
        <v>0</v>
      </c>
      <c r="X176" s="160">
        <f>+[2]data1rev!V175</f>
        <v>0</v>
      </c>
      <c r="Y176" s="160">
        <f>+[2]data1rev!W175</f>
        <v>0</v>
      </c>
      <c r="Z176" s="160">
        <f>+[2]data1rev!X175</f>
        <v>0</v>
      </c>
      <c r="AA176" s="160">
        <f>+[2]data1rev!Y175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67834.148038794898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61"/>
      <c r="C177" s="160">
        <f>+[2]data1rev!A176</f>
        <v>21687.040000000001</v>
      </c>
      <c r="D177" s="160">
        <f>+[2]data1rev!B176</f>
        <v>15575.226000000001</v>
      </c>
      <c r="E177" s="160">
        <f>+[2]data1rev!C176</f>
        <v>13222.39</v>
      </c>
      <c r="F177" s="160">
        <f>+[2]data1rev!D176</f>
        <v>13061.89</v>
      </c>
      <c r="G177" s="160">
        <f>+[2]data1rev!E176</f>
        <v>13061.89</v>
      </c>
      <c r="H177" s="160">
        <f>+[2]data1rev!F176</f>
        <v>10821.156000000001</v>
      </c>
      <c r="I177" s="160">
        <f>+[2]data1rev!G176</f>
        <v>10791.59</v>
      </c>
      <c r="J177" s="160">
        <f>+[2]data1rev!H176</f>
        <v>10791.59</v>
      </c>
      <c r="K177" s="160">
        <f>+[2]data1rev!I176</f>
        <v>10791.59</v>
      </c>
      <c r="L177" s="160">
        <f>+[2]data1rev!J176</f>
        <v>10821.156000000001</v>
      </c>
      <c r="M177" s="160">
        <f>+[2]data1rev!K176</f>
        <v>10791.59</v>
      </c>
      <c r="N177" s="160">
        <f>+[2]data1rev!L176</f>
        <v>10791.59</v>
      </c>
      <c r="O177" s="160">
        <f>+[2]data1rev!M176</f>
        <v>10275.620000000001</v>
      </c>
      <c r="P177" s="160">
        <f>+[2]data1rev!N176</f>
        <v>10129.415999999999</v>
      </c>
      <c r="Q177" s="160">
        <f>+[2]data1rev!O176</f>
        <v>10101.74</v>
      </c>
      <c r="R177" s="160">
        <f>+[2]data1rev!P176</f>
        <v>0</v>
      </c>
      <c r="S177" s="160">
        <f>+[2]data1rev!Q176</f>
        <v>0</v>
      </c>
      <c r="T177" s="160">
        <f>+[2]data1rev!R176</f>
        <v>0</v>
      </c>
      <c r="U177" s="160">
        <f>+[2]data1rev!S176</f>
        <v>0</v>
      </c>
      <c r="V177" s="160">
        <f>+[2]data1rev!T176</f>
        <v>0</v>
      </c>
      <c r="W177" s="160">
        <f>+[2]data1rev!U176</f>
        <v>0</v>
      </c>
      <c r="X177" s="160">
        <f>+[2]data1rev!V176</f>
        <v>0</v>
      </c>
      <c r="Y177" s="160">
        <f>+[2]data1rev!W176</f>
        <v>0</v>
      </c>
      <c r="Z177" s="160">
        <f>+[2]data1rev!X176</f>
        <v>0</v>
      </c>
      <c r="AA177" s="160">
        <f>+[2]data1rev!Y176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67834.148038794898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61"/>
      <c r="C178" s="160">
        <f>+[2]data1rev!A177</f>
        <v>21687.040000000001</v>
      </c>
      <c r="D178" s="160">
        <f>+[2]data1rev!B177</f>
        <v>15575.226000000001</v>
      </c>
      <c r="E178" s="160">
        <f>+[2]data1rev!C177</f>
        <v>13222.39</v>
      </c>
      <c r="F178" s="160">
        <f>+[2]data1rev!D177</f>
        <v>13061.89</v>
      </c>
      <c r="G178" s="160">
        <f>+[2]data1rev!E177</f>
        <v>13061.89</v>
      </c>
      <c r="H178" s="160">
        <f>+[2]data1rev!F177</f>
        <v>10821.156000000001</v>
      </c>
      <c r="I178" s="160">
        <f>+[2]data1rev!G177</f>
        <v>10791.59</v>
      </c>
      <c r="J178" s="160">
        <f>+[2]data1rev!H177</f>
        <v>10791.59</v>
      </c>
      <c r="K178" s="160">
        <f>+[2]data1rev!I177</f>
        <v>10791.59</v>
      </c>
      <c r="L178" s="160">
        <f>+[2]data1rev!J177</f>
        <v>10821.156000000001</v>
      </c>
      <c r="M178" s="160">
        <f>+[2]data1rev!K177</f>
        <v>10791.59</v>
      </c>
      <c r="N178" s="160">
        <f>+[2]data1rev!L177</f>
        <v>10791.59</v>
      </c>
      <c r="O178" s="160">
        <f>+[2]data1rev!M177</f>
        <v>10275.620000000001</v>
      </c>
      <c r="P178" s="160">
        <f>+[2]data1rev!N177</f>
        <v>10129.415999999999</v>
      </c>
      <c r="Q178" s="160">
        <f>+[2]data1rev!O177</f>
        <v>10101.74</v>
      </c>
      <c r="R178" s="160">
        <f>+[2]data1rev!P177</f>
        <v>0</v>
      </c>
      <c r="S178" s="160">
        <f>+[2]data1rev!Q177</f>
        <v>0</v>
      </c>
      <c r="T178" s="160">
        <f>+[2]data1rev!R177</f>
        <v>0</v>
      </c>
      <c r="U178" s="160">
        <f>+[2]data1rev!S177</f>
        <v>0</v>
      </c>
      <c r="V178" s="160">
        <f>+[2]data1rev!T177</f>
        <v>0</v>
      </c>
      <c r="W178" s="160">
        <f>+[2]data1rev!U177</f>
        <v>0</v>
      </c>
      <c r="X178" s="160">
        <f>+[2]data1rev!V177</f>
        <v>0</v>
      </c>
      <c r="Y178" s="160">
        <f>+[2]data1rev!W177</f>
        <v>0</v>
      </c>
      <c r="Z178" s="160">
        <f>+[2]data1rev!X177</f>
        <v>0</v>
      </c>
      <c r="AA178" s="160">
        <f>+[2]data1rev!Y177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67834.148038794898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61"/>
      <c r="C179" s="160">
        <f>+[2]data1rev!A178</f>
        <v>21687.040000000001</v>
      </c>
      <c r="D179" s="160">
        <f>+[2]data1rev!B178</f>
        <v>15575.226000000001</v>
      </c>
      <c r="E179" s="160">
        <f>+[2]data1rev!C178</f>
        <v>13222.39</v>
      </c>
      <c r="F179" s="160">
        <f>+[2]data1rev!D178</f>
        <v>13061.89</v>
      </c>
      <c r="G179" s="160">
        <f>+[2]data1rev!E178</f>
        <v>13061.89</v>
      </c>
      <c r="H179" s="160">
        <f>+[2]data1rev!F178</f>
        <v>10821.156000000001</v>
      </c>
      <c r="I179" s="160">
        <f>+[2]data1rev!G178</f>
        <v>10791.59</v>
      </c>
      <c r="J179" s="160">
        <f>+[2]data1rev!H178</f>
        <v>10791.59</v>
      </c>
      <c r="K179" s="160">
        <f>+[2]data1rev!I178</f>
        <v>10791.59</v>
      </c>
      <c r="L179" s="160">
        <f>+[2]data1rev!J178</f>
        <v>10821.156000000001</v>
      </c>
      <c r="M179" s="160">
        <f>+[2]data1rev!K178</f>
        <v>10791.59</v>
      </c>
      <c r="N179" s="160">
        <f>+[2]data1rev!L178</f>
        <v>10791.59</v>
      </c>
      <c r="O179" s="160">
        <f>+[2]data1rev!M178</f>
        <v>10275.620000000001</v>
      </c>
      <c r="P179" s="160">
        <f>+[2]data1rev!N178</f>
        <v>10129.415999999999</v>
      </c>
      <c r="Q179" s="160">
        <f>+[2]data1rev!O178</f>
        <v>10101.74</v>
      </c>
      <c r="R179" s="160">
        <f>+[2]data1rev!P178</f>
        <v>0</v>
      </c>
      <c r="S179" s="160">
        <f>+[2]data1rev!Q178</f>
        <v>0</v>
      </c>
      <c r="T179" s="160">
        <f>+[2]data1rev!R178</f>
        <v>0</v>
      </c>
      <c r="U179" s="160">
        <f>+[2]data1rev!S178</f>
        <v>0</v>
      </c>
      <c r="V179" s="160">
        <f>+[2]data1rev!T178</f>
        <v>0</v>
      </c>
      <c r="W179" s="160">
        <f>+[2]data1rev!U178</f>
        <v>0</v>
      </c>
      <c r="X179" s="160">
        <f>+[2]data1rev!V178</f>
        <v>0</v>
      </c>
      <c r="Y179" s="160">
        <f>+[2]data1rev!W178</f>
        <v>0</v>
      </c>
      <c r="Z179" s="160">
        <f>+[2]data1rev!X178</f>
        <v>0</v>
      </c>
      <c r="AA179" s="160">
        <f>+[2]data1rev!Y178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67834.148038794898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61"/>
      <c r="C180" s="160">
        <f>+[2]data1rev!A179</f>
        <v>21687.040000000001</v>
      </c>
      <c r="D180" s="160">
        <f>+[2]data1rev!B179</f>
        <v>15575.226000000001</v>
      </c>
      <c r="E180" s="160">
        <f>+[2]data1rev!C179</f>
        <v>13222.39</v>
      </c>
      <c r="F180" s="160">
        <f>+[2]data1rev!D179</f>
        <v>13061.89</v>
      </c>
      <c r="G180" s="160">
        <f>+[2]data1rev!E179</f>
        <v>13061.89</v>
      </c>
      <c r="H180" s="160">
        <f>+[2]data1rev!F179</f>
        <v>10821.156000000001</v>
      </c>
      <c r="I180" s="160">
        <f>+[2]data1rev!G179</f>
        <v>10791.59</v>
      </c>
      <c r="J180" s="160">
        <f>+[2]data1rev!H179</f>
        <v>10791.59</v>
      </c>
      <c r="K180" s="160">
        <f>+[2]data1rev!I179</f>
        <v>10791.59</v>
      </c>
      <c r="L180" s="160">
        <f>+[2]data1rev!J179</f>
        <v>10821.156000000001</v>
      </c>
      <c r="M180" s="160">
        <f>+[2]data1rev!K179</f>
        <v>10791.59</v>
      </c>
      <c r="N180" s="160">
        <f>+[2]data1rev!L179</f>
        <v>10791.59</v>
      </c>
      <c r="O180" s="160">
        <f>+[2]data1rev!M179</f>
        <v>10275.620000000001</v>
      </c>
      <c r="P180" s="160">
        <f>+[2]data1rev!N179</f>
        <v>10129.415999999999</v>
      </c>
      <c r="Q180" s="160">
        <f>+[2]data1rev!O179</f>
        <v>10101.74</v>
      </c>
      <c r="R180" s="160">
        <f>+[2]data1rev!P179</f>
        <v>0</v>
      </c>
      <c r="S180" s="160">
        <f>+[2]data1rev!Q179</f>
        <v>0</v>
      </c>
      <c r="T180" s="160">
        <f>+[2]data1rev!R179</f>
        <v>0</v>
      </c>
      <c r="U180" s="160">
        <f>+[2]data1rev!S179</f>
        <v>0</v>
      </c>
      <c r="V180" s="160">
        <f>+[2]data1rev!T179</f>
        <v>0</v>
      </c>
      <c r="W180" s="160">
        <f>+[2]data1rev!U179</f>
        <v>0</v>
      </c>
      <c r="X180" s="160">
        <f>+[2]data1rev!V179</f>
        <v>0</v>
      </c>
      <c r="Y180" s="160">
        <f>+[2]data1rev!W179</f>
        <v>0</v>
      </c>
      <c r="Z180" s="160">
        <f>+[2]data1rev!X179</f>
        <v>0</v>
      </c>
      <c r="AA180" s="160">
        <f>+[2]data1rev!Y179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67834.148038794898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61"/>
      <c r="C181" s="160">
        <f>+[2]data1rev!A180</f>
        <v>21687.040000000001</v>
      </c>
      <c r="D181" s="160">
        <f>+[2]data1rev!B180</f>
        <v>15575.226000000001</v>
      </c>
      <c r="E181" s="160">
        <f>+[2]data1rev!C180</f>
        <v>13222.39</v>
      </c>
      <c r="F181" s="160">
        <f>+[2]data1rev!D180</f>
        <v>13061.89</v>
      </c>
      <c r="G181" s="160">
        <f>+[2]data1rev!E180</f>
        <v>13061.89</v>
      </c>
      <c r="H181" s="160">
        <f>+[2]data1rev!F180</f>
        <v>10821.156000000001</v>
      </c>
      <c r="I181" s="160">
        <f>+[2]data1rev!G180</f>
        <v>10791.59</v>
      </c>
      <c r="J181" s="160">
        <f>+[2]data1rev!H180</f>
        <v>10791.59</v>
      </c>
      <c r="K181" s="160">
        <f>+[2]data1rev!I180</f>
        <v>10791.59</v>
      </c>
      <c r="L181" s="160">
        <f>+[2]data1rev!J180</f>
        <v>10821.156000000001</v>
      </c>
      <c r="M181" s="160">
        <f>+[2]data1rev!K180</f>
        <v>10791.59</v>
      </c>
      <c r="N181" s="160">
        <f>+[2]data1rev!L180</f>
        <v>10791.59</v>
      </c>
      <c r="O181" s="160">
        <f>+[2]data1rev!M180</f>
        <v>10275.620000000001</v>
      </c>
      <c r="P181" s="160">
        <f>+[2]data1rev!N180</f>
        <v>10129.415999999999</v>
      </c>
      <c r="Q181" s="160">
        <f>+[2]data1rev!O180</f>
        <v>10101.74</v>
      </c>
      <c r="R181" s="160">
        <f>+[2]data1rev!P180</f>
        <v>0</v>
      </c>
      <c r="S181" s="160">
        <f>+[2]data1rev!Q180</f>
        <v>0</v>
      </c>
      <c r="T181" s="160">
        <f>+[2]data1rev!R180</f>
        <v>0</v>
      </c>
      <c r="U181" s="160">
        <f>+[2]data1rev!S180</f>
        <v>0</v>
      </c>
      <c r="V181" s="160">
        <f>+[2]data1rev!T180</f>
        <v>0</v>
      </c>
      <c r="W181" s="160">
        <f>+[2]data1rev!U180</f>
        <v>0</v>
      </c>
      <c r="X181" s="160">
        <f>+[2]data1rev!V180</f>
        <v>0</v>
      </c>
      <c r="Y181" s="160">
        <f>+[2]data1rev!W180</f>
        <v>0</v>
      </c>
      <c r="Z181" s="160">
        <f>+[2]data1rev!X180</f>
        <v>0</v>
      </c>
      <c r="AA181" s="160">
        <f>+[2]data1rev!Y180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67834.148038794898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61"/>
      <c r="C182" s="160">
        <f>+[2]data1rev!A181</f>
        <v>21687.040000000001</v>
      </c>
      <c r="D182" s="160">
        <f>+[2]data1rev!B181</f>
        <v>15575.226000000001</v>
      </c>
      <c r="E182" s="160">
        <f>+[2]data1rev!C181</f>
        <v>13222.39</v>
      </c>
      <c r="F182" s="160">
        <f>+[2]data1rev!D181</f>
        <v>13061.89</v>
      </c>
      <c r="G182" s="160">
        <f>+[2]data1rev!E181</f>
        <v>13061.89</v>
      </c>
      <c r="H182" s="160">
        <f>+[2]data1rev!F181</f>
        <v>10821.156000000001</v>
      </c>
      <c r="I182" s="160">
        <f>+[2]data1rev!G181</f>
        <v>10791.59</v>
      </c>
      <c r="J182" s="160">
        <f>+[2]data1rev!H181</f>
        <v>10791.59</v>
      </c>
      <c r="K182" s="160">
        <f>+[2]data1rev!I181</f>
        <v>10791.59</v>
      </c>
      <c r="L182" s="160">
        <f>+[2]data1rev!J181</f>
        <v>10821.156000000001</v>
      </c>
      <c r="M182" s="160">
        <f>+[2]data1rev!K181</f>
        <v>10791.59</v>
      </c>
      <c r="N182" s="160">
        <f>+[2]data1rev!L181</f>
        <v>10791.59</v>
      </c>
      <c r="O182" s="160">
        <f>+[2]data1rev!M181</f>
        <v>10275.620000000001</v>
      </c>
      <c r="P182" s="160">
        <f>+[2]data1rev!N181</f>
        <v>10129.415999999999</v>
      </c>
      <c r="Q182" s="160">
        <f>+[2]data1rev!O181</f>
        <v>10101.74</v>
      </c>
      <c r="R182" s="160">
        <f>+[2]data1rev!P181</f>
        <v>0</v>
      </c>
      <c r="S182" s="160">
        <f>+[2]data1rev!Q181</f>
        <v>0</v>
      </c>
      <c r="T182" s="160">
        <f>+[2]data1rev!R181</f>
        <v>0</v>
      </c>
      <c r="U182" s="160">
        <f>+[2]data1rev!S181</f>
        <v>0</v>
      </c>
      <c r="V182" s="160">
        <f>+[2]data1rev!T181</f>
        <v>0</v>
      </c>
      <c r="W182" s="160">
        <f>+[2]data1rev!U181</f>
        <v>0</v>
      </c>
      <c r="X182" s="160">
        <f>+[2]data1rev!V181</f>
        <v>0</v>
      </c>
      <c r="Y182" s="160">
        <f>+[2]data1rev!W181</f>
        <v>0</v>
      </c>
      <c r="Z182" s="160">
        <f>+[2]data1rev!X181</f>
        <v>0</v>
      </c>
      <c r="AA182" s="160">
        <f>+[2]data1rev!Y181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67834.148038794898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61"/>
      <c r="C183" s="160">
        <f>+[2]data1rev!A182</f>
        <v>21687.040000000001</v>
      </c>
      <c r="D183" s="160">
        <f>+[2]data1rev!B182</f>
        <v>15575.226000000001</v>
      </c>
      <c r="E183" s="160">
        <f>+[2]data1rev!C182</f>
        <v>13222.39</v>
      </c>
      <c r="F183" s="160">
        <f>+[2]data1rev!D182</f>
        <v>13061.89</v>
      </c>
      <c r="G183" s="160">
        <f>+[2]data1rev!E182</f>
        <v>13061.89</v>
      </c>
      <c r="H183" s="160">
        <f>+[2]data1rev!F182</f>
        <v>10821.156000000001</v>
      </c>
      <c r="I183" s="160">
        <f>+[2]data1rev!G182</f>
        <v>10791.59</v>
      </c>
      <c r="J183" s="160">
        <f>+[2]data1rev!H182</f>
        <v>10791.59</v>
      </c>
      <c r="K183" s="160">
        <f>+[2]data1rev!I182</f>
        <v>10791.59</v>
      </c>
      <c r="L183" s="160">
        <f>+[2]data1rev!J182</f>
        <v>10821.156000000001</v>
      </c>
      <c r="M183" s="160">
        <f>+[2]data1rev!K182</f>
        <v>10791.59</v>
      </c>
      <c r="N183" s="160">
        <f>+[2]data1rev!L182</f>
        <v>10791.59</v>
      </c>
      <c r="O183" s="160">
        <f>+[2]data1rev!M182</f>
        <v>10275.620000000001</v>
      </c>
      <c r="P183" s="160">
        <f>+[2]data1rev!N182</f>
        <v>10129.415999999999</v>
      </c>
      <c r="Q183" s="160">
        <f>+[2]data1rev!O182</f>
        <v>10101.74</v>
      </c>
      <c r="R183" s="160">
        <f>+[2]data1rev!P182</f>
        <v>0</v>
      </c>
      <c r="S183" s="160">
        <f>+[2]data1rev!Q182</f>
        <v>0</v>
      </c>
      <c r="T183" s="160">
        <f>+[2]data1rev!R182</f>
        <v>0</v>
      </c>
      <c r="U183" s="160">
        <f>+[2]data1rev!S182</f>
        <v>0</v>
      </c>
      <c r="V183" s="160">
        <f>+[2]data1rev!T182</f>
        <v>0</v>
      </c>
      <c r="W183" s="160">
        <f>+[2]data1rev!U182</f>
        <v>0</v>
      </c>
      <c r="X183" s="160">
        <f>+[2]data1rev!V182</f>
        <v>0</v>
      </c>
      <c r="Y183" s="160">
        <f>+[2]data1rev!W182</f>
        <v>0</v>
      </c>
      <c r="Z183" s="160">
        <f>+[2]data1rev!X182</f>
        <v>0</v>
      </c>
      <c r="AA183" s="160">
        <f>+[2]data1rev!Y182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67834.148038794898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61"/>
      <c r="C184" s="160">
        <f>+[2]data1rev!A183</f>
        <v>21687.040000000001</v>
      </c>
      <c r="D184" s="160">
        <f>+[2]data1rev!B183</f>
        <v>15575.226000000001</v>
      </c>
      <c r="E184" s="160">
        <f>+[2]data1rev!C183</f>
        <v>13222.39</v>
      </c>
      <c r="F184" s="160">
        <f>+[2]data1rev!D183</f>
        <v>13061.89</v>
      </c>
      <c r="G184" s="160">
        <f>+[2]data1rev!E183</f>
        <v>13061.89</v>
      </c>
      <c r="H184" s="160">
        <f>+[2]data1rev!F183</f>
        <v>10821.156000000001</v>
      </c>
      <c r="I184" s="160">
        <f>+[2]data1rev!G183</f>
        <v>10791.59</v>
      </c>
      <c r="J184" s="160">
        <f>+[2]data1rev!H183</f>
        <v>10791.59</v>
      </c>
      <c r="K184" s="160">
        <f>+[2]data1rev!I183</f>
        <v>10791.59</v>
      </c>
      <c r="L184" s="160">
        <f>+[2]data1rev!J183</f>
        <v>10821.156000000001</v>
      </c>
      <c r="M184" s="160">
        <f>+[2]data1rev!K183</f>
        <v>10791.59</v>
      </c>
      <c r="N184" s="160">
        <f>+[2]data1rev!L183</f>
        <v>10791.59</v>
      </c>
      <c r="O184" s="160">
        <f>+[2]data1rev!M183</f>
        <v>10275.620000000001</v>
      </c>
      <c r="P184" s="160">
        <f>+[2]data1rev!N183</f>
        <v>10129.415999999999</v>
      </c>
      <c r="Q184" s="160">
        <f>+[2]data1rev!O183</f>
        <v>10101.74</v>
      </c>
      <c r="R184" s="160">
        <f>+[2]data1rev!P183</f>
        <v>0</v>
      </c>
      <c r="S184" s="160">
        <f>+[2]data1rev!Q183</f>
        <v>0</v>
      </c>
      <c r="T184" s="160">
        <f>+[2]data1rev!R183</f>
        <v>0</v>
      </c>
      <c r="U184" s="160">
        <f>+[2]data1rev!S183</f>
        <v>0</v>
      </c>
      <c r="V184" s="160">
        <f>+[2]data1rev!T183</f>
        <v>0</v>
      </c>
      <c r="W184" s="160">
        <f>+[2]data1rev!U183</f>
        <v>0</v>
      </c>
      <c r="X184" s="160">
        <f>+[2]data1rev!V183</f>
        <v>0</v>
      </c>
      <c r="Y184" s="160">
        <f>+[2]data1rev!W183</f>
        <v>0</v>
      </c>
      <c r="Z184" s="160">
        <f>+[2]data1rev!X183</f>
        <v>0</v>
      </c>
      <c r="AA184" s="160">
        <f>+[2]data1rev!Y183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67834.148038794898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61"/>
      <c r="C185" s="160">
        <f>+[2]data1rev!A184</f>
        <v>21687.040000000001</v>
      </c>
      <c r="D185" s="160">
        <f>+[2]data1rev!B184</f>
        <v>15575.226000000001</v>
      </c>
      <c r="E185" s="160">
        <f>+[2]data1rev!C184</f>
        <v>13222.39</v>
      </c>
      <c r="F185" s="160">
        <f>+[2]data1rev!D184</f>
        <v>13061.89</v>
      </c>
      <c r="G185" s="160">
        <f>+[2]data1rev!E184</f>
        <v>13061.89</v>
      </c>
      <c r="H185" s="160">
        <f>+[2]data1rev!F184</f>
        <v>10821.156000000001</v>
      </c>
      <c r="I185" s="160">
        <f>+[2]data1rev!G184</f>
        <v>10791.59</v>
      </c>
      <c r="J185" s="160">
        <f>+[2]data1rev!H184</f>
        <v>10791.59</v>
      </c>
      <c r="K185" s="160">
        <f>+[2]data1rev!I184</f>
        <v>10791.59</v>
      </c>
      <c r="L185" s="160">
        <f>+[2]data1rev!J184</f>
        <v>10821.156000000001</v>
      </c>
      <c r="M185" s="160">
        <f>+[2]data1rev!K184</f>
        <v>10791.59</v>
      </c>
      <c r="N185" s="160">
        <f>+[2]data1rev!L184</f>
        <v>10791.59</v>
      </c>
      <c r="O185" s="160">
        <f>+[2]data1rev!M184</f>
        <v>10275.620000000001</v>
      </c>
      <c r="P185" s="160">
        <f>+[2]data1rev!N184</f>
        <v>10129.415999999999</v>
      </c>
      <c r="Q185" s="160">
        <f>+[2]data1rev!O184</f>
        <v>10101.74</v>
      </c>
      <c r="R185" s="160">
        <f>+[2]data1rev!P184</f>
        <v>0</v>
      </c>
      <c r="S185" s="160">
        <f>+[2]data1rev!Q184</f>
        <v>0</v>
      </c>
      <c r="T185" s="160">
        <f>+[2]data1rev!R184</f>
        <v>0</v>
      </c>
      <c r="U185" s="160">
        <f>+[2]data1rev!S184</f>
        <v>0</v>
      </c>
      <c r="V185" s="160">
        <f>+[2]data1rev!T184</f>
        <v>0</v>
      </c>
      <c r="W185" s="160">
        <f>+[2]data1rev!U184</f>
        <v>0</v>
      </c>
      <c r="X185" s="160">
        <f>+[2]data1rev!V184</f>
        <v>0</v>
      </c>
      <c r="Y185" s="160">
        <f>+[2]data1rev!W184</f>
        <v>0</v>
      </c>
      <c r="Z185" s="160">
        <f>+[2]data1rev!X184</f>
        <v>0</v>
      </c>
      <c r="AA185" s="160">
        <f>+[2]data1rev!Y184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67834.148038794898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61"/>
      <c r="C186" s="160">
        <f>+[2]data1rev!A185</f>
        <v>21687.040000000001</v>
      </c>
      <c r="D186" s="160">
        <f>+[2]data1rev!B185</f>
        <v>15575.226000000001</v>
      </c>
      <c r="E186" s="160">
        <f>+[2]data1rev!C185</f>
        <v>13222.39</v>
      </c>
      <c r="F186" s="160">
        <f>+[2]data1rev!D185</f>
        <v>13061.89</v>
      </c>
      <c r="G186" s="160">
        <f>+[2]data1rev!E185</f>
        <v>13061.89</v>
      </c>
      <c r="H186" s="160">
        <f>+[2]data1rev!F185</f>
        <v>10821.156000000001</v>
      </c>
      <c r="I186" s="160">
        <f>+[2]data1rev!G185</f>
        <v>10791.59</v>
      </c>
      <c r="J186" s="160">
        <f>+[2]data1rev!H185</f>
        <v>10791.59</v>
      </c>
      <c r="K186" s="160">
        <f>+[2]data1rev!I185</f>
        <v>10791.59</v>
      </c>
      <c r="L186" s="160">
        <f>+[2]data1rev!J185</f>
        <v>10821.156000000001</v>
      </c>
      <c r="M186" s="160">
        <f>+[2]data1rev!K185</f>
        <v>10791.59</v>
      </c>
      <c r="N186" s="160">
        <f>+[2]data1rev!L185</f>
        <v>10791.59</v>
      </c>
      <c r="O186" s="160">
        <f>+[2]data1rev!M185</f>
        <v>10275.620000000001</v>
      </c>
      <c r="P186" s="160">
        <f>+[2]data1rev!N185</f>
        <v>10129.415999999999</v>
      </c>
      <c r="Q186" s="160">
        <f>+[2]data1rev!O185</f>
        <v>10101.74</v>
      </c>
      <c r="R186" s="160">
        <f>+[2]data1rev!P185</f>
        <v>0</v>
      </c>
      <c r="S186" s="160">
        <f>+[2]data1rev!Q185</f>
        <v>0</v>
      </c>
      <c r="T186" s="160">
        <f>+[2]data1rev!R185</f>
        <v>0</v>
      </c>
      <c r="U186" s="160">
        <f>+[2]data1rev!S185</f>
        <v>0</v>
      </c>
      <c r="V186" s="160">
        <f>+[2]data1rev!T185</f>
        <v>0</v>
      </c>
      <c r="W186" s="160">
        <f>+[2]data1rev!U185</f>
        <v>0</v>
      </c>
      <c r="X186" s="160">
        <f>+[2]data1rev!V185</f>
        <v>0</v>
      </c>
      <c r="Y186" s="160">
        <f>+[2]data1rev!W185</f>
        <v>0</v>
      </c>
      <c r="Z186" s="160">
        <f>+[2]data1rev!X185</f>
        <v>0</v>
      </c>
      <c r="AA186" s="160">
        <f>+[2]data1rev!Y185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67834.148038794898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61"/>
      <c r="C187" s="160">
        <f>+[2]data1rev!A186</f>
        <v>21687.040000000001</v>
      </c>
      <c r="D187" s="160">
        <f>+[2]data1rev!B186</f>
        <v>15575.226000000001</v>
      </c>
      <c r="E187" s="160">
        <f>+[2]data1rev!C186</f>
        <v>13222.39</v>
      </c>
      <c r="F187" s="160">
        <f>+[2]data1rev!D186</f>
        <v>13061.89</v>
      </c>
      <c r="G187" s="160">
        <f>+[2]data1rev!E186</f>
        <v>13061.89</v>
      </c>
      <c r="H187" s="160">
        <f>+[2]data1rev!F186</f>
        <v>10821.156000000001</v>
      </c>
      <c r="I187" s="160">
        <f>+[2]data1rev!G186</f>
        <v>10791.59</v>
      </c>
      <c r="J187" s="160">
        <f>+[2]data1rev!H186</f>
        <v>10791.59</v>
      </c>
      <c r="K187" s="160">
        <f>+[2]data1rev!I186</f>
        <v>10791.59</v>
      </c>
      <c r="L187" s="160">
        <f>+[2]data1rev!J186</f>
        <v>10821.156000000001</v>
      </c>
      <c r="M187" s="160">
        <f>+[2]data1rev!K186</f>
        <v>10791.59</v>
      </c>
      <c r="N187" s="160">
        <f>+[2]data1rev!L186</f>
        <v>10791.59</v>
      </c>
      <c r="O187" s="160">
        <f>+[2]data1rev!M186</f>
        <v>10275.620000000001</v>
      </c>
      <c r="P187" s="160">
        <f>+[2]data1rev!N186</f>
        <v>10129.415999999999</v>
      </c>
      <c r="Q187" s="160">
        <f>+[2]data1rev!O186</f>
        <v>10101.74</v>
      </c>
      <c r="R187" s="160">
        <f>+[2]data1rev!P186</f>
        <v>0</v>
      </c>
      <c r="S187" s="160">
        <f>+[2]data1rev!Q186</f>
        <v>0</v>
      </c>
      <c r="T187" s="160">
        <f>+[2]data1rev!R186</f>
        <v>0</v>
      </c>
      <c r="U187" s="160">
        <f>+[2]data1rev!S186</f>
        <v>0</v>
      </c>
      <c r="V187" s="160">
        <f>+[2]data1rev!T186</f>
        <v>0</v>
      </c>
      <c r="W187" s="160">
        <f>+[2]data1rev!U186</f>
        <v>0</v>
      </c>
      <c r="X187" s="160">
        <f>+[2]data1rev!V186</f>
        <v>0</v>
      </c>
      <c r="Y187" s="160">
        <f>+[2]data1rev!W186</f>
        <v>0</v>
      </c>
      <c r="Z187" s="160">
        <f>+[2]data1rev!X186</f>
        <v>0</v>
      </c>
      <c r="AA187" s="160">
        <f>+[2]data1rev!Y186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67834.148038794898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61"/>
      <c r="C188" s="160">
        <f>+[2]data1rev!A187</f>
        <v>21687.040000000001</v>
      </c>
      <c r="D188" s="160">
        <f>+[2]data1rev!B187</f>
        <v>15575.226000000001</v>
      </c>
      <c r="E188" s="160">
        <f>+[2]data1rev!C187</f>
        <v>13222.39</v>
      </c>
      <c r="F188" s="160">
        <f>+[2]data1rev!D187</f>
        <v>13061.89</v>
      </c>
      <c r="G188" s="160">
        <f>+[2]data1rev!E187</f>
        <v>13061.89</v>
      </c>
      <c r="H188" s="160">
        <f>+[2]data1rev!F187</f>
        <v>10821.156000000001</v>
      </c>
      <c r="I188" s="160">
        <f>+[2]data1rev!G187</f>
        <v>10791.59</v>
      </c>
      <c r="J188" s="160">
        <f>+[2]data1rev!H187</f>
        <v>10791.59</v>
      </c>
      <c r="K188" s="160">
        <f>+[2]data1rev!I187</f>
        <v>10791.59</v>
      </c>
      <c r="L188" s="160">
        <f>+[2]data1rev!J187</f>
        <v>10821.156000000001</v>
      </c>
      <c r="M188" s="160">
        <f>+[2]data1rev!K187</f>
        <v>10791.59</v>
      </c>
      <c r="N188" s="160">
        <f>+[2]data1rev!L187</f>
        <v>10791.59</v>
      </c>
      <c r="O188" s="160">
        <f>+[2]data1rev!M187</f>
        <v>10275.620000000001</v>
      </c>
      <c r="P188" s="160">
        <f>+[2]data1rev!N187</f>
        <v>10129.415999999999</v>
      </c>
      <c r="Q188" s="160">
        <f>+[2]data1rev!O187</f>
        <v>10101.74</v>
      </c>
      <c r="R188" s="160">
        <f>+[2]data1rev!P187</f>
        <v>0</v>
      </c>
      <c r="S188" s="160">
        <f>+[2]data1rev!Q187</f>
        <v>0</v>
      </c>
      <c r="T188" s="160">
        <f>+[2]data1rev!R187</f>
        <v>0</v>
      </c>
      <c r="U188" s="160">
        <f>+[2]data1rev!S187</f>
        <v>0</v>
      </c>
      <c r="V188" s="160">
        <f>+[2]data1rev!T187</f>
        <v>0</v>
      </c>
      <c r="W188" s="160">
        <f>+[2]data1rev!U187</f>
        <v>0</v>
      </c>
      <c r="X188" s="160">
        <f>+[2]data1rev!V187</f>
        <v>0</v>
      </c>
      <c r="Y188" s="160">
        <f>+[2]data1rev!W187</f>
        <v>0</v>
      </c>
      <c r="Z188" s="160">
        <f>+[2]data1rev!X187</f>
        <v>0</v>
      </c>
      <c r="AA188" s="160">
        <f>+[2]data1rev!Y187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67834.148038794898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61"/>
      <c r="C189" s="160">
        <f>+[2]data1rev!A188</f>
        <v>21687.040000000001</v>
      </c>
      <c r="D189" s="160">
        <f>+[2]data1rev!B188</f>
        <v>15575.226000000001</v>
      </c>
      <c r="E189" s="160">
        <f>+[2]data1rev!C188</f>
        <v>13222.39</v>
      </c>
      <c r="F189" s="160">
        <f>+[2]data1rev!D188</f>
        <v>13061.89</v>
      </c>
      <c r="G189" s="160">
        <f>+[2]data1rev!E188</f>
        <v>13061.89</v>
      </c>
      <c r="H189" s="160">
        <f>+[2]data1rev!F188</f>
        <v>10821.156000000001</v>
      </c>
      <c r="I189" s="160">
        <f>+[2]data1rev!G188</f>
        <v>10791.59</v>
      </c>
      <c r="J189" s="160">
        <f>+[2]data1rev!H188</f>
        <v>10791.59</v>
      </c>
      <c r="K189" s="160">
        <f>+[2]data1rev!I188</f>
        <v>10791.59</v>
      </c>
      <c r="L189" s="160">
        <f>+[2]data1rev!J188</f>
        <v>10821.156000000001</v>
      </c>
      <c r="M189" s="160">
        <f>+[2]data1rev!K188</f>
        <v>10791.59</v>
      </c>
      <c r="N189" s="160">
        <f>+[2]data1rev!L188</f>
        <v>10791.59</v>
      </c>
      <c r="O189" s="160">
        <f>+[2]data1rev!M188</f>
        <v>10275.620000000001</v>
      </c>
      <c r="P189" s="160">
        <f>+[2]data1rev!N188</f>
        <v>10129.415999999999</v>
      </c>
      <c r="Q189" s="160">
        <f>+[2]data1rev!O188</f>
        <v>10101.74</v>
      </c>
      <c r="R189" s="160">
        <f>+[2]data1rev!P188</f>
        <v>0</v>
      </c>
      <c r="S189" s="160">
        <f>+[2]data1rev!Q188</f>
        <v>0</v>
      </c>
      <c r="T189" s="160">
        <f>+[2]data1rev!R188</f>
        <v>0</v>
      </c>
      <c r="U189" s="160">
        <f>+[2]data1rev!S188</f>
        <v>0</v>
      </c>
      <c r="V189" s="160">
        <f>+[2]data1rev!T188</f>
        <v>0</v>
      </c>
      <c r="W189" s="160">
        <f>+[2]data1rev!U188</f>
        <v>0</v>
      </c>
      <c r="X189" s="160">
        <f>+[2]data1rev!V188</f>
        <v>0</v>
      </c>
      <c r="Y189" s="160">
        <f>+[2]data1rev!W188</f>
        <v>0</v>
      </c>
      <c r="Z189" s="160">
        <f>+[2]data1rev!X188</f>
        <v>0</v>
      </c>
      <c r="AA189" s="160">
        <f>+[2]data1rev!Y188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67834.148038794898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61"/>
      <c r="C190" s="160">
        <f>+[2]data1rev!A189</f>
        <v>21687.040000000001</v>
      </c>
      <c r="D190" s="160">
        <f>+[2]data1rev!B189</f>
        <v>15575.226000000001</v>
      </c>
      <c r="E190" s="160">
        <f>+[2]data1rev!C189</f>
        <v>13222.39</v>
      </c>
      <c r="F190" s="160">
        <f>+[2]data1rev!D189</f>
        <v>13061.89</v>
      </c>
      <c r="G190" s="160">
        <f>+[2]data1rev!E189</f>
        <v>13061.89</v>
      </c>
      <c r="H190" s="160">
        <f>+[2]data1rev!F189</f>
        <v>10821.156000000001</v>
      </c>
      <c r="I190" s="160">
        <f>+[2]data1rev!G189</f>
        <v>10791.59</v>
      </c>
      <c r="J190" s="160">
        <f>+[2]data1rev!H189</f>
        <v>10791.59</v>
      </c>
      <c r="K190" s="160">
        <f>+[2]data1rev!I189</f>
        <v>10791.59</v>
      </c>
      <c r="L190" s="160">
        <f>+[2]data1rev!J189</f>
        <v>10821.156000000001</v>
      </c>
      <c r="M190" s="160">
        <f>+[2]data1rev!K189</f>
        <v>10791.59</v>
      </c>
      <c r="N190" s="160">
        <f>+[2]data1rev!L189</f>
        <v>10791.59</v>
      </c>
      <c r="O190" s="160">
        <f>+[2]data1rev!M189</f>
        <v>10275.620000000001</v>
      </c>
      <c r="P190" s="160">
        <f>+[2]data1rev!N189</f>
        <v>10129.415999999999</v>
      </c>
      <c r="Q190" s="160">
        <f>+[2]data1rev!O189</f>
        <v>10101.74</v>
      </c>
      <c r="R190" s="160">
        <f>+[2]data1rev!P189</f>
        <v>0</v>
      </c>
      <c r="S190" s="160">
        <f>+[2]data1rev!Q189</f>
        <v>0</v>
      </c>
      <c r="T190" s="160">
        <f>+[2]data1rev!R189</f>
        <v>0</v>
      </c>
      <c r="U190" s="160">
        <f>+[2]data1rev!S189</f>
        <v>0</v>
      </c>
      <c r="V190" s="160">
        <f>+[2]data1rev!T189</f>
        <v>0</v>
      </c>
      <c r="W190" s="160">
        <f>+[2]data1rev!U189</f>
        <v>0</v>
      </c>
      <c r="X190" s="160">
        <f>+[2]data1rev!V189</f>
        <v>0</v>
      </c>
      <c r="Y190" s="160">
        <f>+[2]data1rev!W189</f>
        <v>0</v>
      </c>
      <c r="Z190" s="160">
        <f>+[2]data1rev!X189</f>
        <v>0</v>
      </c>
      <c r="AA190" s="160">
        <f>+[2]data1rev!Y189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67834.148038794898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61"/>
      <c r="C191" s="160">
        <f>+[2]data1rev!A190</f>
        <v>21687.040000000001</v>
      </c>
      <c r="D191" s="160">
        <f>+[2]data1rev!B190</f>
        <v>15575.226000000001</v>
      </c>
      <c r="E191" s="160">
        <f>+[2]data1rev!C190</f>
        <v>13222.39</v>
      </c>
      <c r="F191" s="160">
        <f>+[2]data1rev!D190</f>
        <v>13061.89</v>
      </c>
      <c r="G191" s="160">
        <f>+[2]data1rev!E190</f>
        <v>13061.89</v>
      </c>
      <c r="H191" s="160">
        <f>+[2]data1rev!F190</f>
        <v>10821.156000000001</v>
      </c>
      <c r="I191" s="160">
        <f>+[2]data1rev!G190</f>
        <v>10791.59</v>
      </c>
      <c r="J191" s="160">
        <f>+[2]data1rev!H190</f>
        <v>10791.59</v>
      </c>
      <c r="K191" s="160">
        <f>+[2]data1rev!I190</f>
        <v>10791.59</v>
      </c>
      <c r="L191" s="160">
        <f>+[2]data1rev!J190</f>
        <v>10821.156000000001</v>
      </c>
      <c r="M191" s="160">
        <f>+[2]data1rev!K190</f>
        <v>10791.59</v>
      </c>
      <c r="N191" s="160">
        <f>+[2]data1rev!L190</f>
        <v>10791.59</v>
      </c>
      <c r="O191" s="160">
        <f>+[2]data1rev!M190</f>
        <v>10275.620000000001</v>
      </c>
      <c r="P191" s="160">
        <f>+[2]data1rev!N190</f>
        <v>10129.415999999999</v>
      </c>
      <c r="Q191" s="160">
        <f>+[2]data1rev!O190</f>
        <v>10101.74</v>
      </c>
      <c r="R191" s="160">
        <f>+[2]data1rev!P190</f>
        <v>0</v>
      </c>
      <c r="S191" s="160">
        <f>+[2]data1rev!Q190</f>
        <v>0</v>
      </c>
      <c r="T191" s="160">
        <f>+[2]data1rev!R190</f>
        <v>0</v>
      </c>
      <c r="U191" s="160">
        <f>+[2]data1rev!S190</f>
        <v>0</v>
      </c>
      <c r="V191" s="160">
        <f>+[2]data1rev!T190</f>
        <v>0</v>
      </c>
      <c r="W191" s="160">
        <f>+[2]data1rev!U190</f>
        <v>0</v>
      </c>
      <c r="X191" s="160">
        <f>+[2]data1rev!V190</f>
        <v>0</v>
      </c>
      <c r="Y191" s="160">
        <f>+[2]data1rev!W190</f>
        <v>0</v>
      </c>
      <c r="Z191" s="160">
        <f>+[2]data1rev!X190</f>
        <v>0</v>
      </c>
      <c r="AA191" s="160">
        <f>+[2]data1rev!Y190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67834.148038794898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61"/>
      <c r="C192" s="160">
        <f>+[2]data1rev!A191</f>
        <v>21687.040000000001</v>
      </c>
      <c r="D192" s="160">
        <f>+[2]data1rev!B191</f>
        <v>15575.226000000001</v>
      </c>
      <c r="E192" s="160">
        <f>+[2]data1rev!C191</f>
        <v>13222.39</v>
      </c>
      <c r="F192" s="160">
        <f>+[2]data1rev!D191</f>
        <v>13061.89</v>
      </c>
      <c r="G192" s="160">
        <f>+[2]data1rev!E191</f>
        <v>13061.89</v>
      </c>
      <c r="H192" s="160">
        <f>+[2]data1rev!F191</f>
        <v>10821.156000000001</v>
      </c>
      <c r="I192" s="160">
        <f>+[2]data1rev!G191</f>
        <v>10791.59</v>
      </c>
      <c r="J192" s="160">
        <f>+[2]data1rev!H191</f>
        <v>10791.59</v>
      </c>
      <c r="K192" s="160">
        <f>+[2]data1rev!I191</f>
        <v>10791.59</v>
      </c>
      <c r="L192" s="160">
        <f>+[2]data1rev!J191</f>
        <v>10821.156000000001</v>
      </c>
      <c r="M192" s="160">
        <f>+[2]data1rev!K191</f>
        <v>10791.59</v>
      </c>
      <c r="N192" s="160">
        <f>+[2]data1rev!L191</f>
        <v>10791.59</v>
      </c>
      <c r="O192" s="160">
        <f>+[2]data1rev!M191</f>
        <v>10275.620000000001</v>
      </c>
      <c r="P192" s="160">
        <f>+[2]data1rev!N191</f>
        <v>10129.415999999999</v>
      </c>
      <c r="Q192" s="160">
        <f>+[2]data1rev!O191</f>
        <v>10101.74</v>
      </c>
      <c r="R192" s="160">
        <f>+[2]data1rev!P191</f>
        <v>0</v>
      </c>
      <c r="S192" s="160">
        <f>+[2]data1rev!Q191</f>
        <v>0</v>
      </c>
      <c r="T192" s="160">
        <f>+[2]data1rev!R191</f>
        <v>0</v>
      </c>
      <c r="U192" s="160">
        <f>+[2]data1rev!S191</f>
        <v>0</v>
      </c>
      <c r="V192" s="160">
        <f>+[2]data1rev!T191</f>
        <v>0</v>
      </c>
      <c r="W192" s="160">
        <f>+[2]data1rev!U191</f>
        <v>0</v>
      </c>
      <c r="X192" s="160">
        <f>+[2]data1rev!V191</f>
        <v>0</v>
      </c>
      <c r="Y192" s="160">
        <f>+[2]data1rev!W191</f>
        <v>0</v>
      </c>
      <c r="Z192" s="160">
        <f>+[2]data1rev!X191</f>
        <v>0</v>
      </c>
      <c r="AA192" s="160">
        <f>+[2]data1rev!Y191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67834.148038794898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61"/>
      <c r="C193" s="160">
        <f>+[2]data1rev!A192</f>
        <v>21687.040000000001</v>
      </c>
      <c r="D193" s="160">
        <f>+[2]data1rev!B192</f>
        <v>15575.226000000001</v>
      </c>
      <c r="E193" s="160">
        <f>+[2]data1rev!C192</f>
        <v>13222.39</v>
      </c>
      <c r="F193" s="160">
        <f>+[2]data1rev!D192</f>
        <v>13061.89</v>
      </c>
      <c r="G193" s="160">
        <f>+[2]data1rev!E192</f>
        <v>13061.89</v>
      </c>
      <c r="H193" s="160">
        <f>+[2]data1rev!F192</f>
        <v>10821.156000000001</v>
      </c>
      <c r="I193" s="160">
        <f>+[2]data1rev!G192</f>
        <v>10791.59</v>
      </c>
      <c r="J193" s="160">
        <f>+[2]data1rev!H192</f>
        <v>10791.59</v>
      </c>
      <c r="K193" s="160">
        <f>+[2]data1rev!I192</f>
        <v>10791.59</v>
      </c>
      <c r="L193" s="160">
        <f>+[2]data1rev!J192</f>
        <v>10821.156000000001</v>
      </c>
      <c r="M193" s="160">
        <f>+[2]data1rev!K192</f>
        <v>10791.59</v>
      </c>
      <c r="N193" s="160">
        <f>+[2]data1rev!L192</f>
        <v>10791.59</v>
      </c>
      <c r="O193" s="160">
        <f>+[2]data1rev!M192</f>
        <v>10275.620000000001</v>
      </c>
      <c r="P193" s="160">
        <f>+[2]data1rev!N192</f>
        <v>10129.415999999999</v>
      </c>
      <c r="Q193" s="160">
        <f>+[2]data1rev!O192</f>
        <v>10101.74</v>
      </c>
      <c r="R193" s="160">
        <f>+[2]data1rev!P192</f>
        <v>0</v>
      </c>
      <c r="S193" s="160">
        <f>+[2]data1rev!Q192</f>
        <v>0</v>
      </c>
      <c r="T193" s="160">
        <f>+[2]data1rev!R192</f>
        <v>0</v>
      </c>
      <c r="U193" s="160">
        <f>+[2]data1rev!S192</f>
        <v>0</v>
      </c>
      <c r="V193" s="160">
        <f>+[2]data1rev!T192</f>
        <v>0</v>
      </c>
      <c r="W193" s="160">
        <f>+[2]data1rev!U192</f>
        <v>0</v>
      </c>
      <c r="X193" s="160">
        <f>+[2]data1rev!V192</f>
        <v>0</v>
      </c>
      <c r="Y193" s="160">
        <f>+[2]data1rev!W192</f>
        <v>0</v>
      </c>
      <c r="Z193" s="160">
        <f>+[2]data1rev!X192</f>
        <v>0</v>
      </c>
      <c r="AA193" s="160">
        <f>+[2]data1rev!Y192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67834.148038794898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61"/>
      <c r="C194" s="160">
        <f>+[2]data1rev!A193</f>
        <v>21687.040000000001</v>
      </c>
      <c r="D194" s="160">
        <f>+[2]data1rev!B193</f>
        <v>15575.226000000001</v>
      </c>
      <c r="E194" s="160">
        <f>+[2]data1rev!C193</f>
        <v>13222.39</v>
      </c>
      <c r="F194" s="160">
        <f>+[2]data1rev!D193</f>
        <v>13061.89</v>
      </c>
      <c r="G194" s="160">
        <f>+[2]data1rev!E193</f>
        <v>13061.89</v>
      </c>
      <c r="H194" s="160">
        <f>+[2]data1rev!F193</f>
        <v>10821.156000000001</v>
      </c>
      <c r="I194" s="160">
        <f>+[2]data1rev!G193</f>
        <v>10791.59</v>
      </c>
      <c r="J194" s="160">
        <f>+[2]data1rev!H193</f>
        <v>10791.59</v>
      </c>
      <c r="K194" s="160">
        <f>+[2]data1rev!I193</f>
        <v>10791.59</v>
      </c>
      <c r="L194" s="160">
        <f>+[2]data1rev!J193</f>
        <v>10821.156000000001</v>
      </c>
      <c r="M194" s="160">
        <f>+[2]data1rev!K193</f>
        <v>10791.59</v>
      </c>
      <c r="N194" s="160">
        <f>+[2]data1rev!L193</f>
        <v>10791.59</v>
      </c>
      <c r="O194" s="160">
        <f>+[2]data1rev!M193</f>
        <v>10275.620000000001</v>
      </c>
      <c r="P194" s="160">
        <f>+[2]data1rev!N193</f>
        <v>10129.415999999999</v>
      </c>
      <c r="Q194" s="160">
        <f>+[2]data1rev!O193</f>
        <v>10101.74</v>
      </c>
      <c r="R194" s="160">
        <f>+[2]data1rev!P193</f>
        <v>0</v>
      </c>
      <c r="S194" s="160">
        <f>+[2]data1rev!Q193</f>
        <v>0</v>
      </c>
      <c r="T194" s="160">
        <f>+[2]data1rev!R193</f>
        <v>0</v>
      </c>
      <c r="U194" s="160">
        <f>+[2]data1rev!S193</f>
        <v>0</v>
      </c>
      <c r="V194" s="160">
        <f>+[2]data1rev!T193</f>
        <v>0</v>
      </c>
      <c r="W194" s="160">
        <f>+[2]data1rev!U193</f>
        <v>0</v>
      </c>
      <c r="X194" s="160">
        <f>+[2]data1rev!V193</f>
        <v>0</v>
      </c>
      <c r="Y194" s="160">
        <f>+[2]data1rev!W193</f>
        <v>0</v>
      </c>
      <c r="Z194" s="160">
        <f>+[2]data1rev!X193</f>
        <v>0</v>
      </c>
      <c r="AA194" s="160">
        <f>+[2]data1rev!Y193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67834.148038794898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61"/>
      <c r="C195" s="160">
        <f>+[2]data1rev!A194</f>
        <v>21687.040000000001</v>
      </c>
      <c r="D195" s="160">
        <f>+[2]data1rev!B194</f>
        <v>15575.226000000001</v>
      </c>
      <c r="E195" s="160">
        <f>+[2]data1rev!C194</f>
        <v>13222.39</v>
      </c>
      <c r="F195" s="160">
        <f>+[2]data1rev!D194</f>
        <v>13061.89</v>
      </c>
      <c r="G195" s="160">
        <f>+[2]data1rev!E194</f>
        <v>13061.89</v>
      </c>
      <c r="H195" s="160">
        <f>+[2]data1rev!F194</f>
        <v>10821.156000000001</v>
      </c>
      <c r="I195" s="160">
        <f>+[2]data1rev!G194</f>
        <v>10791.59</v>
      </c>
      <c r="J195" s="160">
        <f>+[2]data1rev!H194</f>
        <v>10791.59</v>
      </c>
      <c r="K195" s="160">
        <f>+[2]data1rev!I194</f>
        <v>10791.59</v>
      </c>
      <c r="L195" s="160">
        <f>+[2]data1rev!J194</f>
        <v>10821.156000000001</v>
      </c>
      <c r="M195" s="160">
        <f>+[2]data1rev!K194</f>
        <v>10791.59</v>
      </c>
      <c r="N195" s="160">
        <f>+[2]data1rev!L194</f>
        <v>10791.59</v>
      </c>
      <c r="O195" s="160">
        <f>+[2]data1rev!M194</f>
        <v>10275.620000000001</v>
      </c>
      <c r="P195" s="160">
        <f>+[2]data1rev!N194</f>
        <v>10129.415999999999</v>
      </c>
      <c r="Q195" s="160">
        <f>+[2]data1rev!O194</f>
        <v>10101.74</v>
      </c>
      <c r="R195" s="160">
        <f>+[2]data1rev!P194</f>
        <v>0</v>
      </c>
      <c r="S195" s="160">
        <f>+[2]data1rev!Q194</f>
        <v>0</v>
      </c>
      <c r="T195" s="160">
        <f>+[2]data1rev!R194</f>
        <v>0</v>
      </c>
      <c r="U195" s="160">
        <f>+[2]data1rev!S194</f>
        <v>0</v>
      </c>
      <c r="V195" s="160">
        <f>+[2]data1rev!T194</f>
        <v>0</v>
      </c>
      <c r="W195" s="160">
        <f>+[2]data1rev!U194</f>
        <v>0</v>
      </c>
      <c r="X195" s="160">
        <f>+[2]data1rev!V194</f>
        <v>0</v>
      </c>
      <c r="Y195" s="160">
        <f>+[2]data1rev!W194</f>
        <v>0</v>
      </c>
      <c r="Z195" s="160">
        <f>+[2]data1rev!X194</f>
        <v>0</v>
      </c>
      <c r="AA195" s="160">
        <f>+[2]data1rev!Y194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67834.148038794898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61"/>
      <c r="C196" s="160">
        <f>+[2]data1rev!A195</f>
        <v>21687.040000000001</v>
      </c>
      <c r="D196" s="160">
        <f>+[2]data1rev!B195</f>
        <v>15575.226000000001</v>
      </c>
      <c r="E196" s="160">
        <f>+[2]data1rev!C195</f>
        <v>13222.39</v>
      </c>
      <c r="F196" s="160">
        <f>+[2]data1rev!D195</f>
        <v>13061.89</v>
      </c>
      <c r="G196" s="160">
        <f>+[2]data1rev!E195</f>
        <v>13061.89</v>
      </c>
      <c r="H196" s="160">
        <f>+[2]data1rev!F195</f>
        <v>10821.156000000001</v>
      </c>
      <c r="I196" s="160">
        <f>+[2]data1rev!G195</f>
        <v>10791.59</v>
      </c>
      <c r="J196" s="160">
        <f>+[2]data1rev!H195</f>
        <v>10791.59</v>
      </c>
      <c r="K196" s="160">
        <f>+[2]data1rev!I195</f>
        <v>10791.59</v>
      </c>
      <c r="L196" s="160">
        <f>+[2]data1rev!J195</f>
        <v>10821.156000000001</v>
      </c>
      <c r="M196" s="160">
        <f>+[2]data1rev!K195</f>
        <v>10791.59</v>
      </c>
      <c r="N196" s="160">
        <f>+[2]data1rev!L195</f>
        <v>10791.59</v>
      </c>
      <c r="O196" s="160">
        <f>+[2]data1rev!M195</f>
        <v>10275.620000000001</v>
      </c>
      <c r="P196" s="160">
        <f>+[2]data1rev!N195</f>
        <v>10129.415999999999</v>
      </c>
      <c r="Q196" s="160">
        <f>+[2]data1rev!O195</f>
        <v>10101.74</v>
      </c>
      <c r="R196" s="160">
        <f>+[2]data1rev!P195</f>
        <v>0</v>
      </c>
      <c r="S196" s="160">
        <f>+[2]data1rev!Q195</f>
        <v>0</v>
      </c>
      <c r="T196" s="160">
        <f>+[2]data1rev!R195</f>
        <v>0</v>
      </c>
      <c r="U196" s="160">
        <f>+[2]data1rev!S195</f>
        <v>0</v>
      </c>
      <c r="V196" s="160">
        <f>+[2]data1rev!T195</f>
        <v>0</v>
      </c>
      <c r="W196" s="160">
        <f>+[2]data1rev!U195</f>
        <v>0</v>
      </c>
      <c r="X196" s="160">
        <f>+[2]data1rev!V195</f>
        <v>0</v>
      </c>
      <c r="Y196" s="160">
        <f>+[2]data1rev!W195</f>
        <v>0</v>
      </c>
      <c r="Z196" s="160">
        <f>+[2]data1rev!X195</f>
        <v>0</v>
      </c>
      <c r="AA196" s="160">
        <f>+[2]data1rev!Y195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67834.148038794898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61"/>
      <c r="C197" s="160">
        <f>+[2]data1rev!A196</f>
        <v>21687.040000000001</v>
      </c>
      <c r="D197" s="160">
        <f>+[2]data1rev!B196</f>
        <v>15575.226000000001</v>
      </c>
      <c r="E197" s="160">
        <f>+[2]data1rev!C196</f>
        <v>13222.39</v>
      </c>
      <c r="F197" s="160">
        <f>+[2]data1rev!D196</f>
        <v>13061.89</v>
      </c>
      <c r="G197" s="160">
        <f>+[2]data1rev!E196</f>
        <v>13061.89</v>
      </c>
      <c r="H197" s="160">
        <f>+[2]data1rev!F196</f>
        <v>10821.156000000001</v>
      </c>
      <c r="I197" s="160">
        <f>+[2]data1rev!G196</f>
        <v>10791.59</v>
      </c>
      <c r="J197" s="160">
        <f>+[2]data1rev!H196</f>
        <v>10791.59</v>
      </c>
      <c r="K197" s="160">
        <f>+[2]data1rev!I196</f>
        <v>10791.59</v>
      </c>
      <c r="L197" s="160">
        <f>+[2]data1rev!J196</f>
        <v>10821.156000000001</v>
      </c>
      <c r="M197" s="160">
        <f>+[2]data1rev!K196</f>
        <v>10791.59</v>
      </c>
      <c r="N197" s="160">
        <f>+[2]data1rev!L196</f>
        <v>10791.59</v>
      </c>
      <c r="O197" s="160">
        <f>+[2]data1rev!M196</f>
        <v>10275.620000000001</v>
      </c>
      <c r="P197" s="160">
        <f>+[2]data1rev!N196</f>
        <v>10129.415999999999</v>
      </c>
      <c r="Q197" s="160">
        <f>+[2]data1rev!O196</f>
        <v>10101.74</v>
      </c>
      <c r="R197" s="160">
        <f>+[2]data1rev!P196</f>
        <v>0</v>
      </c>
      <c r="S197" s="160">
        <f>+[2]data1rev!Q196</f>
        <v>0</v>
      </c>
      <c r="T197" s="160">
        <f>+[2]data1rev!R196</f>
        <v>0</v>
      </c>
      <c r="U197" s="160">
        <f>+[2]data1rev!S196</f>
        <v>0</v>
      </c>
      <c r="V197" s="160">
        <f>+[2]data1rev!T196</f>
        <v>0</v>
      </c>
      <c r="W197" s="160">
        <f>+[2]data1rev!U196</f>
        <v>0</v>
      </c>
      <c r="X197" s="160">
        <f>+[2]data1rev!V196</f>
        <v>0</v>
      </c>
      <c r="Y197" s="160">
        <f>+[2]data1rev!W196</f>
        <v>0</v>
      </c>
      <c r="Z197" s="160">
        <f>+[2]data1rev!X196</f>
        <v>0</v>
      </c>
      <c r="AA197" s="160">
        <f>+[2]data1rev!Y196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67834.148038794898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61"/>
      <c r="C198" s="160">
        <f>+[2]data1rev!A197</f>
        <v>21687.040000000001</v>
      </c>
      <c r="D198" s="160">
        <f>+[2]data1rev!B197</f>
        <v>15575.226000000001</v>
      </c>
      <c r="E198" s="160">
        <f>+[2]data1rev!C197</f>
        <v>13222.39</v>
      </c>
      <c r="F198" s="160">
        <f>+[2]data1rev!D197</f>
        <v>13061.89</v>
      </c>
      <c r="G198" s="160">
        <f>+[2]data1rev!E197</f>
        <v>13061.89</v>
      </c>
      <c r="H198" s="160">
        <f>+[2]data1rev!F197</f>
        <v>10821.156000000001</v>
      </c>
      <c r="I198" s="160">
        <f>+[2]data1rev!G197</f>
        <v>10791.59</v>
      </c>
      <c r="J198" s="160">
        <f>+[2]data1rev!H197</f>
        <v>10791.59</v>
      </c>
      <c r="K198" s="160">
        <f>+[2]data1rev!I197</f>
        <v>10791.59</v>
      </c>
      <c r="L198" s="160">
        <f>+[2]data1rev!J197</f>
        <v>10821.156000000001</v>
      </c>
      <c r="M198" s="160">
        <f>+[2]data1rev!K197</f>
        <v>10791.59</v>
      </c>
      <c r="N198" s="160">
        <f>+[2]data1rev!L197</f>
        <v>10791.59</v>
      </c>
      <c r="O198" s="160">
        <f>+[2]data1rev!M197</f>
        <v>10275.620000000001</v>
      </c>
      <c r="P198" s="160">
        <f>+[2]data1rev!N197</f>
        <v>10129.415999999999</v>
      </c>
      <c r="Q198" s="160">
        <f>+[2]data1rev!O197</f>
        <v>10101.74</v>
      </c>
      <c r="R198" s="160">
        <f>+[2]data1rev!P197</f>
        <v>0</v>
      </c>
      <c r="S198" s="160">
        <f>+[2]data1rev!Q197</f>
        <v>0</v>
      </c>
      <c r="T198" s="160">
        <f>+[2]data1rev!R197</f>
        <v>0</v>
      </c>
      <c r="U198" s="160">
        <f>+[2]data1rev!S197</f>
        <v>0</v>
      </c>
      <c r="V198" s="160">
        <f>+[2]data1rev!T197</f>
        <v>0</v>
      </c>
      <c r="W198" s="160">
        <f>+[2]data1rev!U197</f>
        <v>0</v>
      </c>
      <c r="X198" s="160">
        <f>+[2]data1rev!V197</f>
        <v>0</v>
      </c>
      <c r="Y198" s="160">
        <f>+[2]data1rev!W197</f>
        <v>0</v>
      </c>
      <c r="Z198" s="160">
        <f>+[2]data1rev!X197</f>
        <v>0</v>
      </c>
      <c r="AA198" s="160">
        <f>+[2]data1rev!Y197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67834.148038794898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61"/>
      <c r="C199" s="160">
        <f>+[2]data1rev!A198</f>
        <v>21687.040000000001</v>
      </c>
      <c r="D199" s="160">
        <f>+[2]data1rev!B198</f>
        <v>15575.226000000001</v>
      </c>
      <c r="E199" s="160">
        <f>+[2]data1rev!C198</f>
        <v>13222.39</v>
      </c>
      <c r="F199" s="160">
        <f>+[2]data1rev!D198</f>
        <v>13061.89</v>
      </c>
      <c r="G199" s="160">
        <f>+[2]data1rev!E198</f>
        <v>13061.89</v>
      </c>
      <c r="H199" s="160">
        <f>+[2]data1rev!F198</f>
        <v>10821.156000000001</v>
      </c>
      <c r="I199" s="160">
        <f>+[2]data1rev!G198</f>
        <v>10791.59</v>
      </c>
      <c r="J199" s="160">
        <f>+[2]data1rev!H198</f>
        <v>10791.59</v>
      </c>
      <c r="K199" s="160">
        <f>+[2]data1rev!I198</f>
        <v>10791.59</v>
      </c>
      <c r="L199" s="160">
        <f>+[2]data1rev!J198</f>
        <v>10821.156000000001</v>
      </c>
      <c r="M199" s="160">
        <f>+[2]data1rev!K198</f>
        <v>10791.59</v>
      </c>
      <c r="N199" s="160">
        <f>+[2]data1rev!L198</f>
        <v>10791.59</v>
      </c>
      <c r="O199" s="160">
        <f>+[2]data1rev!M198</f>
        <v>10275.620000000001</v>
      </c>
      <c r="P199" s="160">
        <f>+[2]data1rev!N198</f>
        <v>10129.415999999999</v>
      </c>
      <c r="Q199" s="160">
        <f>+[2]data1rev!O198</f>
        <v>10101.74</v>
      </c>
      <c r="R199" s="160">
        <f>+[2]data1rev!P198</f>
        <v>0</v>
      </c>
      <c r="S199" s="160">
        <f>+[2]data1rev!Q198</f>
        <v>0</v>
      </c>
      <c r="T199" s="160">
        <f>+[2]data1rev!R198</f>
        <v>0</v>
      </c>
      <c r="U199" s="160">
        <f>+[2]data1rev!S198</f>
        <v>0</v>
      </c>
      <c r="V199" s="160">
        <f>+[2]data1rev!T198</f>
        <v>0</v>
      </c>
      <c r="W199" s="160">
        <f>+[2]data1rev!U198</f>
        <v>0</v>
      </c>
      <c r="X199" s="160">
        <f>+[2]data1rev!V198</f>
        <v>0</v>
      </c>
      <c r="Y199" s="160">
        <f>+[2]data1rev!W198</f>
        <v>0</v>
      </c>
      <c r="Z199" s="160">
        <f>+[2]data1rev!X198</f>
        <v>0</v>
      </c>
      <c r="AA199" s="160">
        <f>+[2]data1rev!Y198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67834.148038794898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61"/>
      <c r="C200" s="160">
        <f>+[2]data1rev!A199</f>
        <v>21687.040000000001</v>
      </c>
      <c r="D200" s="160">
        <f>+[2]data1rev!B199</f>
        <v>15575.226000000001</v>
      </c>
      <c r="E200" s="160">
        <f>+[2]data1rev!C199</f>
        <v>13222.39</v>
      </c>
      <c r="F200" s="160">
        <f>+[2]data1rev!D199</f>
        <v>13061.89</v>
      </c>
      <c r="G200" s="160">
        <f>+[2]data1rev!E199</f>
        <v>13061.89</v>
      </c>
      <c r="H200" s="160">
        <f>+[2]data1rev!F199</f>
        <v>10821.156000000001</v>
      </c>
      <c r="I200" s="160">
        <f>+[2]data1rev!G199</f>
        <v>10791.59</v>
      </c>
      <c r="J200" s="160">
        <f>+[2]data1rev!H199</f>
        <v>10791.59</v>
      </c>
      <c r="K200" s="160">
        <f>+[2]data1rev!I199</f>
        <v>10791.59</v>
      </c>
      <c r="L200" s="160">
        <f>+[2]data1rev!J199</f>
        <v>10821.156000000001</v>
      </c>
      <c r="M200" s="160">
        <f>+[2]data1rev!K199</f>
        <v>10791.59</v>
      </c>
      <c r="N200" s="160">
        <f>+[2]data1rev!L199</f>
        <v>10791.59</v>
      </c>
      <c r="O200" s="160">
        <f>+[2]data1rev!M199</f>
        <v>10275.620000000001</v>
      </c>
      <c r="P200" s="160">
        <f>+[2]data1rev!N199</f>
        <v>10129.415999999999</v>
      </c>
      <c r="Q200" s="160">
        <f>+[2]data1rev!O199</f>
        <v>10101.74</v>
      </c>
      <c r="R200" s="160">
        <f>+[2]data1rev!P199</f>
        <v>0</v>
      </c>
      <c r="S200" s="160">
        <f>+[2]data1rev!Q199</f>
        <v>0</v>
      </c>
      <c r="T200" s="160">
        <f>+[2]data1rev!R199</f>
        <v>0</v>
      </c>
      <c r="U200" s="160">
        <f>+[2]data1rev!S199</f>
        <v>0</v>
      </c>
      <c r="V200" s="160">
        <f>+[2]data1rev!T199</f>
        <v>0</v>
      </c>
      <c r="W200" s="160">
        <f>+[2]data1rev!U199</f>
        <v>0</v>
      </c>
      <c r="X200" s="160">
        <f>+[2]data1rev!V199</f>
        <v>0</v>
      </c>
      <c r="Y200" s="160">
        <f>+[2]data1rev!W199</f>
        <v>0</v>
      </c>
      <c r="Z200" s="160">
        <f>+[2]data1rev!X199</f>
        <v>0</v>
      </c>
      <c r="AA200" s="160">
        <f>+[2]data1rev!Y199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67834.148038794898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61"/>
      <c r="C201" s="160">
        <f>+[2]data1rev!A200</f>
        <v>21687.040000000001</v>
      </c>
      <c r="D201" s="160">
        <f>+[2]data1rev!B200</f>
        <v>15575.226000000001</v>
      </c>
      <c r="E201" s="160">
        <f>+[2]data1rev!C200</f>
        <v>13222.39</v>
      </c>
      <c r="F201" s="160">
        <f>+[2]data1rev!D200</f>
        <v>13061.89</v>
      </c>
      <c r="G201" s="160">
        <f>+[2]data1rev!E200</f>
        <v>13061.89</v>
      </c>
      <c r="H201" s="160">
        <f>+[2]data1rev!F200</f>
        <v>10821.156000000001</v>
      </c>
      <c r="I201" s="160">
        <f>+[2]data1rev!G200</f>
        <v>10791.59</v>
      </c>
      <c r="J201" s="160">
        <f>+[2]data1rev!H200</f>
        <v>10791.59</v>
      </c>
      <c r="K201" s="160">
        <f>+[2]data1rev!I200</f>
        <v>10791.59</v>
      </c>
      <c r="L201" s="160">
        <f>+[2]data1rev!J200</f>
        <v>10821.156000000001</v>
      </c>
      <c r="M201" s="160">
        <f>+[2]data1rev!K200</f>
        <v>10791.59</v>
      </c>
      <c r="N201" s="160">
        <f>+[2]data1rev!L200</f>
        <v>10791.59</v>
      </c>
      <c r="O201" s="160">
        <f>+[2]data1rev!M200</f>
        <v>10275.620000000001</v>
      </c>
      <c r="P201" s="160">
        <f>+[2]data1rev!N200</f>
        <v>10129.415999999999</v>
      </c>
      <c r="Q201" s="160">
        <f>+[2]data1rev!O200</f>
        <v>10101.74</v>
      </c>
      <c r="R201" s="160">
        <f>+[2]data1rev!P200</f>
        <v>0</v>
      </c>
      <c r="S201" s="160">
        <f>+[2]data1rev!Q200</f>
        <v>0</v>
      </c>
      <c r="T201" s="160">
        <f>+[2]data1rev!R200</f>
        <v>0</v>
      </c>
      <c r="U201" s="160">
        <f>+[2]data1rev!S200</f>
        <v>0</v>
      </c>
      <c r="V201" s="160">
        <f>+[2]data1rev!T200</f>
        <v>0</v>
      </c>
      <c r="W201" s="160">
        <f>+[2]data1rev!U200</f>
        <v>0</v>
      </c>
      <c r="X201" s="160">
        <f>+[2]data1rev!V200</f>
        <v>0</v>
      </c>
      <c r="Y201" s="160">
        <f>+[2]data1rev!W200</f>
        <v>0</v>
      </c>
      <c r="Z201" s="160">
        <f>+[2]data1rev!X200</f>
        <v>0</v>
      </c>
      <c r="AA201" s="160">
        <f>+[2]data1rev!Y200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67834.148038794898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61"/>
      <c r="C202" s="160">
        <f>+[2]data1rev!A201</f>
        <v>21687.040000000001</v>
      </c>
      <c r="D202" s="160">
        <f>+[2]data1rev!B201</f>
        <v>15575.226000000001</v>
      </c>
      <c r="E202" s="160">
        <f>+[2]data1rev!C201</f>
        <v>13222.39</v>
      </c>
      <c r="F202" s="160">
        <f>+[2]data1rev!D201</f>
        <v>13061.89</v>
      </c>
      <c r="G202" s="160">
        <f>+[2]data1rev!E201</f>
        <v>13061.89</v>
      </c>
      <c r="H202" s="160">
        <f>+[2]data1rev!F201</f>
        <v>10821.156000000001</v>
      </c>
      <c r="I202" s="160">
        <f>+[2]data1rev!G201</f>
        <v>10791.59</v>
      </c>
      <c r="J202" s="160">
        <f>+[2]data1rev!H201</f>
        <v>10791.59</v>
      </c>
      <c r="K202" s="160">
        <f>+[2]data1rev!I201</f>
        <v>10791.59</v>
      </c>
      <c r="L202" s="160">
        <f>+[2]data1rev!J201</f>
        <v>10821.156000000001</v>
      </c>
      <c r="M202" s="160">
        <f>+[2]data1rev!K201</f>
        <v>10791.59</v>
      </c>
      <c r="N202" s="160">
        <f>+[2]data1rev!L201</f>
        <v>10791.59</v>
      </c>
      <c r="O202" s="160">
        <f>+[2]data1rev!M201</f>
        <v>10275.620000000001</v>
      </c>
      <c r="P202" s="160">
        <f>+[2]data1rev!N201</f>
        <v>10129.415999999999</v>
      </c>
      <c r="Q202" s="160">
        <f>+[2]data1rev!O201</f>
        <v>10101.74</v>
      </c>
      <c r="R202" s="160">
        <f>+[2]data1rev!P201</f>
        <v>0</v>
      </c>
      <c r="S202" s="160">
        <f>+[2]data1rev!Q201</f>
        <v>0</v>
      </c>
      <c r="T202" s="160">
        <f>+[2]data1rev!R201</f>
        <v>0</v>
      </c>
      <c r="U202" s="160">
        <f>+[2]data1rev!S201</f>
        <v>0</v>
      </c>
      <c r="V202" s="160">
        <f>+[2]data1rev!T201</f>
        <v>0</v>
      </c>
      <c r="W202" s="160">
        <f>+[2]data1rev!U201</f>
        <v>0</v>
      </c>
      <c r="X202" s="160">
        <f>+[2]data1rev!V201</f>
        <v>0</v>
      </c>
      <c r="Y202" s="160">
        <f>+[2]data1rev!W201</f>
        <v>0</v>
      </c>
      <c r="Z202" s="160">
        <f>+[2]data1rev!X201</f>
        <v>0</v>
      </c>
      <c r="AA202" s="160">
        <f>+[2]data1rev!Y201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67834.148038794898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61"/>
      <c r="C203" s="160">
        <f>+[2]data1rev!A202</f>
        <v>21687.040000000001</v>
      </c>
      <c r="D203" s="160">
        <f>+[2]data1rev!B202</f>
        <v>15575.226000000001</v>
      </c>
      <c r="E203" s="160">
        <f>+[2]data1rev!C202</f>
        <v>13222.39</v>
      </c>
      <c r="F203" s="160">
        <f>+[2]data1rev!D202</f>
        <v>13061.89</v>
      </c>
      <c r="G203" s="160">
        <f>+[2]data1rev!E202</f>
        <v>13061.89</v>
      </c>
      <c r="H203" s="160">
        <f>+[2]data1rev!F202</f>
        <v>10821.156000000001</v>
      </c>
      <c r="I203" s="160">
        <f>+[2]data1rev!G202</f>
        <v>10791.59</v>
      </c>
      <c r="J203" s="160">
        <f>+[2]data1rev!H202</f>
        <v>10791.59</v>
      </c>
      <c r="K203" s="160">
        <f>+[2]data1rev!I202</f>
        <v>10791.59</v>
      </c>
      <c r="L203" s="160">
        <f>+[2]data1rev!J202</f>
        <v>10821.156000000001</v>
      </c>
      <c r="M203" s="160">
        <f>+[2]data1rev!K202</f>
        <v>10791.59</v>
      </c>
      <c r="N203" s="160">
        <f>+[2]data1rev!L202</f>
        <v>10791.59</v>
      </c>
      <c r="O203" s="160">
        <f>+[2]data1rev!M202</f>
        <v>10275.620000000001</v>
      </c>
      <c r="P203" s="160">
        <f>+[2]data1rev!N202</f>
        <v>10129.415999999999</v>
      </c>
      <c r="Q203" s="160">
        <f>+[2]data1rev!O202</f>
        <v>10101.74</v>
      </c>
      <c r="R203" s="160">
        <f>+[2]data1rev!P202</f>
        <v>0</v>
      </c>
      <c r="S203" s="160">
        <f>+[2]data1rev!Q202</f>
        <v>0</v>
      </c>
      <c r="T203" s="160">
        <f>+[2]data1rev!R202</f>
        <v>0</v>
      </c>
      <c r="U203" s="160">
        <f>+[2]data1rev!S202</f>
        <v>0</v>
      </c>
      <c r="V203" s="160">
        <f>+[2]data1rev!T202</f>
        <v>0</v>
      </c>
      <c r="W203" s="160">
        <f>+[2]data1rev!U202</f>
        <v>0</v>
      </c>
      <c r="X203" s="160">
        <f>+[2]data1rev!V202</f>
        <v>0</v>
      </c>
      <c r="Y203" s="160">
        <f>+[2]data1rev!W202</f>
        <v>0</v>
      </c>
      <c r="Z203" s="160">
        <f>+[2]data1rev!X202</f>
        <v>0</v>
      </c>
      <c r="AA203" s="160">
        <f>+[2]data1rev!Y202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67834.148038794898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61"/>
      <c r="C204" s="160">
        <f>+[2]data1rev!A203</f>
        <v>21687.040000000001</v>
      </c>
      <c r="D204" s="160">
        <f>+[2]data1rev!B203</f>
        <v>15575.226000000001</v>
      </c>
      <c r="E204" s="160">
        <f>+[2]data1rev!C203</f>
        <v>13222.39</v>
      </c>
      <c r="F204" s="160">
        <f>+[2]data1rev!D203</f>
        <v>13061.89</v>
      </c>
      <c r="G204" s="160">
        <f>+[2]data1rev!E203</f>
        <v>13061.89</v>
      </c>
      <c r="H204" s="160">
        <f>+[2]data1rev!F203</f>
        <v>10821.156000000001</v>
      </c>
      <c r="I204" s="160">
        <f>+[2]data1rev!G203</f>
        <v>10791.59</v>
      </c>
      <c r="J204" s="160">
        <f>+[2]data1rev!H203</f>
        <v>10791.59</v>
      </c>
      <c r="K204" s="160">
        <f>+[2]data1rev!I203</f>
        <v>10791.59</v>
      </c>
      <c r="L204" s="160">
        <f>+[2]data1rev!J203</f>
        <v>10821.156000000001</v>
      </c>
      <c r="M204" s="160">
        <f>+[2]data1rev!K203</f>
        <v>10791.59</v>
      </c>
      <c r="N204" s="160">
        <f>+[2]data1rev!L203</f>
        <v>10791.59</v>
      </c>
      <c r="O204" s="160">
        <f>+[2]data1rev!M203</f>
        <v>10275.620000000001</v>
      </c>
      <c r="P204" s="160">
        <f>+[2]data1rev!N203</f>
        <v>10129.415999999999</v>
      </c>
      <c r="Q204" s="160">
        <f>+[2]data1rev!O203</f>
        <v>10101.74</v>
      </c>
      <c r="R204" s="160">
        <f>+[2]data1rev!P203</f>
        <v>0</v>
      </c>
      <c r="S204" s="160">
        <f>+[2]data1rev!Q203</f>
        <v>0</v>
      </c>
      <c r="T204" s="160">
        <f>+[2]data1rev!R203</f>
        <v>0</v>
      </c>
      <c r="U204" s="160">
        <f>+[2]data1rev!S203</f>
        <v>0</v>
      </c>
      <c r="V204" s="160">
        <f>+[2]data1rev!T203</f>
        <v>0</v>
      </c>
      <c r="W204" s="160">
        <f>+[2]data1rev!U203</f>
        <v>0</v>
      </c>
      <c r="X204" s="160">
        <f>+[2]data1rev!V203</f>
        <v>0</v>
      </c>
      <c r="Y204" s="160">
        <f>+[2]data1rev!W203</f>
        <v>0</v>
      </c>
      <c r="Z204" s="160">
        <f>+[2]data1rev!X203</f>
        <v>0</v>
      </c>
      <c r="AA204" s="160">
        <f>+[2]data1rev!Y203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67834.148038794898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61"/>
      <c r="C205" s="160">
        <f>+[2]data1rev!A204</f>
        <v>21687.040000000001</v>
      </c>
      <c r="D205" s="160">
        <f>+[2]data1rev!B204</f>
        <v>15575.226000000001</v>
      </c>
      <c r="E205" s="160">
        <f>+[2]data1rev!C204</f>
        <v>13222.39</v>
      </c>
      <c r="F205" s="160">
        <f>+[2]data1rev!D204</f>
        <v>13061.89</v>
      </c>
      <c r="G205" s="160">
        <f>+[2]data1rev!E204</f>
        <v>13061.89</v>
      </c>
      <c r="H205" s="160">
        <f>+[2]data1rev!F204</f>
        <v>10821.156000000001</v>
      </c>
      <c r="I205" s="160">
        <f>+[2]data1rev!G204</f>
        <v>10791.59</v>
      </c>
      <c r="J205" s="160">
        <f>+[2]data1rev!H204</f>
        <v>10791.59</v>
      </c>
      <c r="K205" s="160">
        <f>+[2]data1rev!I204</f>
        <v>10791.59</v>
      </c>
      <c r="L205" s="160">
        <f>+[2]data1rev!J204</f>
        <v>10821.156000000001</v>
      </c>
      <c r="M205" s="160">
        <f>+[2]data1rev!K204</f>
        <v>10791.59</v>
      </c>
      <c r="N205" s="160">
        <f>+[2]data1rev!L204</f>
        <v>10791.59</v>
      </c>
      <c r="O205" s="160">
        <f>+[2]data1rev!M204</f>
        <v>10275.620000000001</v>
      </c>
      <c r="P205" s="160">
        <f>+[2]data1rev!N204</f>
        <v>10129.415999999999</v>
      </c>
      <c r="Q205" s="160">
        <f>+[2]data1rev!O204</f>
        <v>10101.74</v>
      </c>
      <c r="R205" s="160">
        <f>+[2]data1rev!P204</f>
        <v>0</v>
      </c>
      <c r="S205" s="160">
        <f>+[2]data1rev!Q204</f>
        <v>0</v>
      </c>
      <c r="T205" s="160">
        <f>+[2]data1rev!R204</f>
        <v>0</v>
      </c>
      <c r="U205" s="160">
        <f>+[2]data1rev!S204</f>
        <v>0</v>
      </c>
      <c r="V205" s="160">
        <f>+[2]data1rev!T204</f>
        <v>0</v>
      </c>
      <c r="W205" s="160">
        <f>+[2]data1rev!U204</f>
        <v>0</v>
      </c>
      <c r="X205" s="160">
        <f>+[2]data1rev!V204</f>
        <v>0</v>
      </c>
      <c r="Y205" s="160">
        <f>+[2]data1rev!W204</f>
        <v>0</v>
      </c>
      <c r="Z205" s="160">
        <f>+[2]data1rev!X204</f>
        <v>0</v>
      </c>
      <c r="AA205" s="160">
        <f>+[2]data1rev!Y204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67834.148038794898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61"/>
      <c r="C206" s="160">
        <f>+[2]data1rev!A205</f>
        <v>21687.040000000001</v>
      </c>
      <c r="D206" s="160">
        <f>+[2]data1rev!B205</f>
        <v>15575.226000000001</v>
      </c>
      <c r="E206" s="160">
        <f>+[2]data1rev!C205</f>
        <v>13222.39</v>
      </c>
      <c r="F206" s="160">
        <f>+[2]data1rev!D205</f>
        <v>13061.89</v>
      </c>
      <c r="G206" s="160">
        <f>+[2]data1rev!E205</f>
        <v>13061.89</v>
      </c>
      <c r="H206" s="160">
        <f>+[2]data1rev!F205</f>
        <v>10821.156000000001</v>
      </c>
      <c r="I206" s="160">
        <f>+[2]data1rev!G205</f>
        <v>10791.59</v>
      </c>
      <c r="J206" s="160">
        <f>+[2]data1rev!H205</f>
        <v>10791.59</v>
      </c>
      <c r="K206" s="160">
        <f>+[2]data1rev!I205</f>
        <v>10791.59</v>
      </c>
      <c r="L206" s="160">
        <f>+[2]data1rev!J205</f>
        <v>10821.156000000001</v>
      </c>
      <c r="M206" s="160">
        <f>+[2]data1rev!K205</f>
        <v>10791.59</v>
      </c>
      <c r="N206" s="160">
        <f>+[2]data1rev!L205</f>
        <v>10791.59</v>
      </c>
      <c r="O206" s="160">
        <f>+[2]data1rev!M205</f>
        <v>10275.620000000001</v>
      </c>
      <c r="P206" s="160">
        <f>+[2]data1rev!N205</f>
        <v>10129.415999999999</v>
      </c>
      <c r="Q206" s="160">
        <f>+[2]data1rev!O205</f>
        <v>10101.74</v>
      </c>
      <c r="R206" s="160">
        <f>+[2]data1rev!P205</f>
        <v>0</v>
      </c>
      <c r="S206" s="160">
        <f>+[2]data1rev!Q205</f>
        <v>0</v>
      </c>
      <c r="T206" s="160">
        <f>+[2]data1rev!R205</f>
        <v>0</v>
      </c>
      <c r="U206" s="160">
        <f>+[2]data1rev!S205</f>
        <v>0</v>
      </c>
      <c r="V206" s="160">
        <f>+[2]data1rev!T205</f>
        <v>0</v>
      </c>
      <c r="W206" s="160">
        <f>+[2]data1rev!U205</f>
        <v>0</v>
      </c>
      <c r="X206" s="160">
        <f>+[2]data1rev!V205</f>
        <v>0</v>
      </c>
      <c r="Y206" s="160">
        <f>+[2]data1rev!W205</f>
        <v>0</v>
      </c>
      <c r="Z206" s="160">
        <f>+[2]data1rev!X205</f>
        <v>0</v>
      </c>
      <c r="AA206" s="160">
        <f>+[2]data1rev!Y205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67834.148038794898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61"/>
      <c r="C207" s="160">
        <f>+[2]data1rev!A206</f>
        <v>21687.040000000001</v>
      </c>
      <c r="D207" s="160">
        <f>+[2]data1rev!B206</f>
        <v>15575.226000000001</v>
      </c>
      <c r="E207" s="160">
        <f>+[2]data1rev!C206</f>
        <v>13222.39</v>
      </c>
      <c r="F207" s="160">
        <f>+[2]data1rev!D206</f>
        <v>13061.89</v>
      </c>
      <c r="G207" s="160">
        <f>+[2]data1rev!E206</f>
        <v>13061.89</v>
      </c>
      <c r="H207" s="160">
        <f>+[2]data1rev!F206</f>
        <v>10821.156000000001</v>
      </c>
      <c r="I207" s="160">
        <f>+[2]data1rev!G206</f>
        <v>10791.59</v>
      </c>
      <c r="J207" s="160">
        <f>+[2]data1rev!H206</f>
        <v>10791.59</v>
      </c>
      <c r="K207" s="160">
        <f>+[2]data1rev!I206</f>
        <v>10791.59</v>
      </c>
      <c r="L207" s="160">
        <f>+[2]data1rev!J206</f>
        <v>10821.156000000001</v>
      </c>
      <c r="M207" s="160">
        <f>+[2]data1rev!K206</f>
        <v>10791.59</v>
      </c>
      <c r="N207" s="160">
        <f>+[2]data1rev!L206</f>
        <v>10791.59</v>
      </c>
      <c r="O207" s="160">
        <f>+[2]data1rev!M206</f>
        <v>10275.620000000001</v>
      </c>
      <c r="P207" s="160">
        <f>+[2]data1rev!N206</f>
        <v>10129.415999999999</v>
      </c>
      <c r="Q207" s="160">
        <f>+[2]data1rev!O206</f>
        <v>10101.74</v>
      </c>
      <c r="R207" s="160">
        <f>+[2]data1rev!P206</f>
        <v>0</v>
      </c>
      <c r="S207" s="160">
        <f>+[2]data1rev!Q206</f>
        <v>0</v>
      </c>
      <c r="T207" s="160">
        <f>+[2]data1rev!R206</f>
        <v>0</v>
      </c>
      <c r="U207" s="160">
        <f>+[2]data1rev!S206</f>
        <v>0</v>
      </c>
      <c r="V207" s="160">
        <f>+[2]data1rev!T206</f>
        <v>0</v>
      </c>
      <c r="W207" s="160">
        <f>+[2]data1rev!U206</f>
        <v>0</v>
      </c>
      <c r="X207" s="160">
        <f>+[2]data1rev!V206</f>
        <v>0</v>
      </c>
      <c r="Y207" s="160">
        <f>+[2]data1rev!W206</f>
        <v>0</v>
      </c>
      <c r="Z207" s="160">
        <f>+[2]data1rev!X206</f>
        <v>0</v>
      </c>
      <c r="AA207" s="160">
        <f>+[2]data1rev!Y206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67834.148038794898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61"/>
      <c r="C208" s="160">
        <f>+[2]data1rev!A207</f>
        <v>21687.040000000001</v>
      </c>
      <c r="D208" s="160">
        <f>+[2]data1rev!B207</f>
        <v>15575.226000000001</v>
      </c>
      <c r="E208" s="160">
        <f>+[2]data1rev!C207</f>
        <v>13222.39</v>
      </c>
      <c r="F208" s="160">
        <f>+[2]data1rev!D207</f>
        <v>13061.89</v>
      </c>
      <c r="G208" s="160">
        <f>+[2]data1rev!E207</f>
        <v>13061.89</v>
      </c>
      <c r="H208" s="160">
        <f>+[2]data1rev!F207</f>
        <v>10821.156000000001</v>
      </c>
      <c r="I208" s="160">
        <f>+[2]data1rev!G207</f>
        <v>10791.59</v>
      </c>
      <c r="J208" s="160">
        <f>+[2]data1rev!H207</f>
        <v>10791.59</v>
      </c>
      <c r="K208" s="160">
        <f>+[2]data1rev!I207</f>
        <v>10791.59</v>
      </c>
      <c r="L208" s="160">
        <f>+[2]data1rev!J207</f>
        <v>10821.156000000001</v>
      </c>
      <c r="M208" s="160">
        <f>+[2]data1rev!K207</f>
        <v>10791.59</v>
      </c>
      <c r="N208" s="160">
        <f>+[2]data1rev!L207</f>
        <v>10791.59</v>
      </c>
      <c r="O208" s="160">
        <f>+[2]data1rev!M207</f>
        <v>10275.620000000001</v>
      </c>
      <c r="P208" s="160">
        <f>+[2]data1rev!N207</f>
        <v>10129.415999999999</v>
      </c>
      <c r="Q208" s="160">
        <f>+[2]data1rev!O207</f>
        <v>10101.74</v>
      </c>
      <c r="R208" s="160">
        <f>+[2]data1rev!P207</f>
        <v>0</v>
      </c>
      <c r="S208" s="160">
        <f>+[2]data1rev!Q207</f>
        <v>0</v>
      </c>
      <c r="T208" s="160">
        <f>+[2]data1rev!R207</f>
        <v>0</v>
      </c>
      <c r="U208" s="160">
        <f>+[2]data1rev!S207</f>
        <v>0</v>
      </c>
      <c r="V208" s="160">
        <f>+[2]data1rev!T207</f>
        <v>0</v>
      </c>
      <c r="W208" s="160">
        <f>+[2]data1rev!U207</f>
        <v>0</v>
      </c>
      <c r="X208" s="160">
        <f>+[2]data1rev!V207</f>
        <v>0</v>
      </c>
      <c r="Y208" s="160">
        <f>+[2]data1rev!W207</f>
        <v>0</v>
      </c>
      <c r="Z208" s="160">
        <f>+[2]data1rev!X207</f>
        <v>0</v>
      </c>
      <c r="AA208" s="160">
        <f>+[2]data1rev!Y207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67834.148038794898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61"/>
      <c r="C209" s="160">
        <f>+[2]data1rev!A208</f>
        <v>21687.040000000001</v>
      </c>
      <c r="D209" s="160">
        <f>+[2]data1rev!B208</f>
        <v>15575.226000000001</v>
      </c>
      <c r="E209" s="160">
        <f>+[2]data1rev!C208</f>
        <v>13222.39</v>
      </c>
      <c r="F209" s="160">
        <f>+[2]data1rev!D208</f>
        <v>13061.89</v>
      </c>
      <c r="G209" s="160">
        <f>+[2]data1rev!E208</f>
        <v>13061.89</v>
      </c>
      <c r="H209" s="160">
        <f>+[2]data1rev!F208</f>
        <v>10821.156000000001</v>
      </c>
      <c r="I209" s="160">
        <f>+[2]data1rev!G208</f>
        <v>10791.59</v>
      </c>
      <c r="J209" s="160">
        <f>+[2]data1rev!H208</f>
        <v>10791.59</v>
      </c>
      <c r="K209" s="160">
        <f>+[2]data1rev!I208</f>
        <v>10791.59</v>
      </c>
      <c r="L209" s="160">
        <f>+[2]data1rev!J208</f>
        <v>10821.156000000001</v>
      </c>
      <c r="M209" s="160">
        <f>+[2]data1rev!K208</f>
        <v>10791.59</v>
      </c>
      <c r="N209" s="160">
        <f>+[2]data1rev!L208</f>
        <v>10791.59</v>
      </c>
      <c r="O209" s="160">
        <f>+[2]data1rev!M208</f>
        <v>10275.620000000001</v>
      </c>
      <c r="P209" s="160">
        <f>+[2]data1rev!N208</f>
        <v>10129.415999999999</v>
      </c>
      <c r="Q209" s="160">
        <f>+[2]data1rev!O208</f>
        <v>10101.74</v>
      </c>
      <c r="R209" s="160">
        <f>+[2]data1rev!P208</f>
        <v>0</v>
      </c>
      <c r="S209" s="160">
        <f>+[2]data1rev!Q208</f>
        <v>0</v>
      </c>
      <c r="T209" s="160">
        <f>+[2]data1rev!R208</f>
        <v>0</v>
      </c>
      <c r="U209" s="160">
        <f>+[2]data1rev!S208</f>
        <v>0</v>
      </c>
      <c r="V209" s="160">
        <f>+[2]data1rev!T208</f>
        <v>0</v>
      </c>
      <c r="W209" s="160">
        <f>+[2]data1rev!U208</f>
        <v>0</v>
      </c>
      <c r="X209" s="160">
        <f>+[2]data1rev!V208</f>
        <v>0</v>
      </c>
      <c r="Y209" s="160">
        <f>+[2]data1rev!W208</f>
        <v>0</v>
      </c>
      <c r="Z209" s="160">
        <f>+[2]data1rev!X208</f>
        <v>0</v>
      </c>
      <c r="AA209" s="160">
        <f>+[2]data1rev!Y208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67834.148038794898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61"/>
      <c r="C210" s="160">
        <f>+[2]data1rev!A209</f>
        <v>21687.040000000001</v>
      </c>
      <c r="D210" s="160">
        <f>+[2]data1rev!B209</f>
        <v>15575.226000000001</v>
      </c>
      <c r="E210" s="160">
        <f>+[2]data1rev!C209</f>
        <v>13222.39</v>
      </c>
      <c r="F210" s="160">
        <f>+[2]data1rev!D209</f>
        <v>13061.89</v>
      </c>
      <c r="G210" s="160">
        <f>+[2]data1rev!E209</f>
        <v>13061.89</v>
      </c>
      <c r="H210" s="160">
        <f>+[2]data1rev!F209</f>
        <v>10821.156000000001</v>
      </c>
      <c r="I210" s="160">
        <f>+[2]data1rev!G209</f>
        <v>10791.59</v>
      </c>
      <c r="J210" s="160">
        <f>+[2]data1rev!H209</f>
        <v>10791.59</v>
      </c>
      <c r="K210" s="160">
        <f>+[2]data1rev!I209</f>
        <v>10791.59</v>
      </c>
      <c r="L210" s="160">
        <f>+[2]data1rev!J209</f>
        <v>10821.156000000001</v>
      </c>
      <c r="M210" s="160">
        <f>+[2]data1rev!K209</f>
        <v>10791.59</v>
      </c>
      <c r="N210" s="160">
        <f>+[2]data1rev!L209</f>
        <v>10791.59</v>
      </c>
      <c r="O210" s="160">
        <f>+[2]data1rev!M209</f>
        <v>10275.620000000001</v>
      </c>
      <c r="P210" s="160">
        <f>+[2]data1rev!N209</f>
        <v>10129.415999999999</v>
      </c>
      <c r="Q210" s="160">
        <f>+[2]data1rev!O209</f>
        <v>10101.74</v>
      </c>
      <c r="R210" s="160">
        <f>+[2]data1rev!P209</f>
        <v>0</v>
      </c>
      <c r="S210" s="160">
        <f>+[2]data1rev!Q209</f>
        <v>0</v>
      </c>
      <c r="T210" s="160">
        <f>+[2]data1rev!R209</f>
        <v>0</v>
      </c>
      <c r="U210" s="160">
        <f>+[2]data1rev!S209</f>
        <v>0</v>
      </c>
      <c r="V210" s="160">
        <f>+[2]data1rev!T209</f>
        <v>0</v>
      </c>
      <c r="W210" s="160">
        <f>+[2]data1rev!U209</f>
        <v>0</v>
      </c>
      <c r="X210" s="160">
        <f>+[2]data1rev!V209</f>
        <v>0</v>
      </c>
      <c r="Y210" s="160">
        <f>+[2]data1rev!W209</f>
        <v>0</v>
      </c>
      <c r="Z210" s="160">
        <f>+[2]data1rev!X209</f>
        <v>0</v>
      </c>
      <c r="AA210" s="160">
        <f>+[2]data1rev!Y209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67834.148038794898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61"/>
      <c r="C211" s="160">
        <f>+[2]data1rev!A210</f>
        <v>21687.040000000001</v>
      </c>
      <c r="D211" s="160">
        <f>+[2]data1rev!B210</f>
        <v>15575.226000000001</v>
      </c>
      <c r="E211" s="160">
        <f>+[2]data1rev!C210</f>
        <v>13222.39</v>
      </c>
      <c r="F211" s="160">
        <f>+[2]data1rev!D210</f>
        <v>13061.89</v>
      </c>
      <c r="G211" s="160">
        <f>+[2]data1rev!E210</f>
        <v>13061.89</v>
      </c>
      <c r="H211" s="160">
        <f>+[2]data1rev!F210</f>
        <v>10821.156000000001</v>
      </c>
      <c r="I211" s="160">
        <f>+[2]data1rev!G210</f>
        <v>10791.59</v>
      </c>
      <c r="J211" s="160">
        <f>+[2]data1rev!H210</f>
        <v>10791.59</v>
      </c>
      <c r="K211" s="160">
        <f>+[2]data1rev!I210</f>
        <v>10791.59</v>
      </c>
      <c r="L211" s="160">
        <f>+[2]data1rev!J210</f>
        <v>10821.156000000001</v>
      </c>
      <c r="M211" s="160">
        <f>+[2]data1rev!K210</f>
        <v>10791.59</v>
      </c>
      <c r="N211" s="160">
        <f>+[2]data1rev!L210</f>
        <v>10791.59</v>
      </c>
      <c r="O211" s="160">
        <f>+[2]data1rev!M210</f>
        <v>10275.620000000001</v>
      </c>
      <c r="P211" s="160">
        <f>+[2]data1rev!N210</f>
        <v>10129.415999999999</v>
      </c>
      <c r="Q211" s="160">
        <f>+[2]data1rev!O210</f>
        <v>10101.74</v>
      </c>
      <c r="R211" s="160">
        <f>+[2]data1rev!P210</f>
        <v>0</v>
      </c>
      <c r="S211" s="160">
        <f>+[2]data1rev!Q210</f>
        <v>0</v>
      </c>
      <c r="T211" s="160">
        <f>+[2]data1rev!R210</f>
        <v>0</v>
      </c>
      <c r="U211" s="160">
        <f>+[2]data1rev!S210</f>
        <v>0</v>
      </c>
      <c r="V211" s="160">
        <f>+[2]data1rev!T210</f>
        <v>0</v>
      </c>
      <c r="W211" s="160">
        <f>+[2]data1rev!U210</f>
        <v>0</v>
      </c>
      <c r="X211" s="160">
        <f>+[2]data1rev!V210</f>
        <v>0</v>
      </c>
      <c r="Y211" s="160">
        <f>+[2]data1rev!W210</f>
        <v>0</v>
      </c>
      <c r="Z211" s="160">
        <f>+[2]data1rev!X210</f>
        <v>0</v>
      </c>
      <c r="AA211" s="160">
        <f>+[2]data1rev!Y210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67834.148038794898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61"/>
      <c r="C212" s="160">
        <f>+[2]data1rev!A211</f>
        <v>21687.040000000001</v>
      </c>
      <c r="D212" s="160">
        <f>+[2]data1rev!B211</f>
        <v>15575.226000000001</v>
      </c>
      <c r="E212" s="160">
        <f>+[2]data1rev!C211</f>
        <v>13222.39</v>
      </c>
      <c r="F212" s="160">
        <f>+[2]data1rev!D211</f>
        <v>13061.89</v>
      </c>
      <c r="G212" s="160">
        <f>+[2]data1rev!E211</f>
        <v>13061.89</v>
      </c>
      <c r="H212" s="160">
        <f>+[2]data1rev!F211</f>
        <v>10821.156000000001</v>
      </c>
      <c r="I212" s="160">
        <f>+[2]data1rev!G211</f>
        <v>10791.59</v>
      </c>
      <c r="J212" s="160">
        <f>+[2]data1rev!H211</f>
        <v>10791.59</v>
      </c>
      <c r="K212" s="160">
        <f>+[2]data1rev!I211</f>
        <v>10791.59</v>
      </c>
      <c r="L212" s="160">
        <f>+[2]data1rev!J211</f>
        <v>10821.156000000001</v>
      </c>
      <c r="M212" s="160">
        <f>+[2]data1rev!K211</f>
        <v>10791.59</v>
      </c>
      <c r="N212" s="160">
        <f>+[2]data1rev!L211</f>
        <v>10791.59</v>
      </c>
      <c r="O212" s="160">
        <f>+[2]data1rev!M211</f>
        <v>10275.620000000001</v>
      </c>
      <c r="P212" s="160">
        <f>+[2]data1rev!N211</f>
        <v>10129.415999999999</v>
      </c>
      <c r="Q212" s="160">
        <f>+[2]data1rev!O211</f>
        <v>10101.74</v>
      </c>
      <c r="R212" s="160">
        <f>+[2]data1rev!P211</f>
        <v>0</v>
      </c>
      <c r="S212" s="160">
        <f>+[2]data1rev!Q211</f>
        <v>0</v>
      </c>
      <c r="T212" s="160">
        <f>+[2]data1rev!R211</f>
        <v>0</v>
      </c>
      <c r="U212" s="160">
        <f>+[2]data1rev!S211</f>
        <v>0</v>
      </c>
      <c r="V212" s="160">
        <f>+[2]data1rev!T211</f>
        <v>0</v>
      </c>
      <c r="W212" s="160">
        <f>+[2]data1rev!U211</f>
        <v>0</v>
      </c>
      <c r="X212" s="160">
        <f>+[2]data1rev!V211</f>
        <v>0</v>
      </c>
      <c r="Y212" s="160">
        <f>+[2]data1rev!W211</f>
        <v>0</v>
      </c>
      <c r="Z212" s="160">
        <f>+[2]data1rev!X211</f>
        <v>0</v>
      </c>
      <c r="AA212" s="160">
        <f>+[2]data1rev!Y211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67834.148038794898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61"/>
      <c r="C213" s="160">
        <f>+[2]data1rev!A212</f>
        <v>21687.040000000001</v>
      </c>
      <c r="D213" s="160">
        <f>+[2]data1rev!B212</f>
        <v>15575.226000000001</v>
      </c>
      <c r="E213" s="160">
        <f>+[2]data1rev!C212</f>
        <v>13222.39</v>
      </c>
      <c r="F213" s="160">
        <f>+[2]data1rev!D212</f>
        <v>13061.89</v>
      </c>
      <c r="G213" s="160">
        <f>+[2]data1rev!E212</f>
        <v>13061.89</v>
      </c>
      <c r="H213" s="160">
        <f>+[2]data1rev!F212</f>
        <v>10821.156000000001</v>
      </c>
      <c r="I213" s="160">
        <f>+[2]data1rev!G212</f>
        <v>10791.59</v>
      </c>
      <c r="J213" s="160">
        <f>+[2]data1rev!H212</f>
        <v>10791.59</v>
      </c>
      <c r="K213" s="160">
        <f>+[2]data1rev!I212</f>
        <v>10791.59</v>
      </c>
      <c r="L213" s="160">
        <f>+[2]data1rev!J212</f>
        <v>10821.156000000001</v>
      </c>
      <c r="M213" s="160">
        <f>+[2]data1rev!K212</f>
        <v>10791.59</v>
      </c>
      <c r="N213" s="160">
        <f>+[2]data1rev!L212</f>
        <v>10791.59</v>
      </c>
      <c r="O213" s="160">
        <f>+[2]data1rev!M212</f>
        <v>10275.620000000001</v>
      </c>
      <c r="P213" s="160">
        <f>+[2]data1rev!N212</f>
        <v>10129.415999999999</v>
      </c>
      <c r="Q213" s="160">
        <f>+[2]data1rev!O212</f>
        <v>10101.74</v>
      </c>
      <c r="R213" s="160">
        <f>+[2]data1rev!P212</f>
        <v>0</v>
      </c>
      <c r="S213" s="160">
        <f>+[2]data1rev!Q212</f>
        <v>0</v>
      </c>
      <c r="T213" s="160">
        <f>+[2]data1rev!R212</f>
        <v>0</v>
      </c>
      <c r="U213" s="160">
        <f>+[2]data1rev!S212</f>
        <v>0</v>
      </c>
      <c r="V213" s="160">
        <f>+[2]data1rev!T212</f>
        <v>0</v>
      </c>
      <c r="W213" s="160">
        <f>+[2]data1rev!U212</f>
        <v>0</v>
      </c>
      <c r="X213" s="160">
        <f>+[2]data1rev!V212</f>
        <v>0</v>
      </c>
      <c r="Y213" s="160">
        <f>+[2]data1rev!W212</f>
        <v>0</v>
      </c>
      <c r="Z213" s="160">
        <f>+[2]data1rev!X212</f>
        <v>0</v>
      </c>
      <c r="AA213" s="160">
        <f>+[2]data1rev!Y212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67834.148038794898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61"/>
      <c r="C214" s="160">
        <f>+[2]data1rev!A213</f>
        <v>21687.040000000001</v>
      </c>
      <c r="D214" s="160">
        <f>+[2]data1rev!B213</f>
        <v>15575.226000000001</v>
      </c>
      <c r="E214" s="160">
        <f>+[2]data1rev!C213</f>
        <v>13222.39</v>
      </c>
      <c r="F214" s="160">
        <f>+[2]data1rev!D213</f>
        <v>13061.89</v>
      </c>
      <c r="G214" s="160">
        <f>+[2]data1rev!E213</f>
        <v>13061.89</v>
      </c>
      <c r="H214" s="160">
        <f>+[2]data1rev!F213</f>
        <v>10821.156000000001</v>
      </c>
      <c r="I214" s="160">
        <f>+[2]data1rev!G213</f>
        <v>10791.59</v>
      </c>
      <c r="J214" s="160">
        <f>+[2]data1rev!H213</f>
        <v>10791.59</v>
      </c>
      <c r="K214" s="160">
        <f>+[2]data1rev!I213</f>
        <v>10791.59</v>
      </c>
      <c r="L214" s="160">
        <f>+[2]data1rev!J213</f>
        <v>10821.156000000001</v>
      </c>
      <c r="M214" s="160">
        <f>+[2]data1rev!K213</f>
        <v>10791.59</v>
      </c>
      <c r="N214" s="160">
        <f>+[2]data1rev!L213</f>
        <v>10791.59</v>
      </c>
      <c r="O214" s="160">
        <f>+[2]data1rev!M213</f>
        <v>10275.620000000001</v>
      </c>
      <c r="P214" s="160">
        <f>+[2]data1rev!N213</f>
        <v>10129.415999999999</v>
      </c>
      <c r="Q214" s="160">
        <f>+[2]data1rev!O213</f>
        <v>10101.74</v>
      </c>
      <c r="R214" s="160">
        <f>+[2]data1rev!P213</f>
        <v>0</v>
      </c>
      <c r="S214" s="160">
        <f>+[2]data1rev!Q213</f>
        <v>0</v>
      </c>
      <c r="T214" s="160">
        <f>+[2]data1rev!R213</f>
        <v>0</v>
      </c>
      <c r="U214" s="160">
        <f>+[2]data1rev!S213</f>
        <v>0</v>
      </c>
      <c r="V214" s="160">
        <f>+[2]data1rev!T213</f>
        <v>0</v>
      </c>
      <c r="W214" s="160">
        <f>+[2]data1rev!U213</f>
        <v>0</v>
      </c>
      <c r="X214" s="160">
        <f>+[2]data1rev!V213</f>
        <v>0</v>
      </c>
      <c r="Y214" s="160">
        <f>+[2]data1rev!W213</f>
        <v>0</v>
      </c>
      <c r="Z214" s="160">
        <f>+[2]data1rev!X213</f>
        <v>0</v>
      </c>
      <c r="AA214" s="160">
        <f>+[2]data1rev!Y213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67834.148038794898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61"/>
      <c r="C215" s="160">
        <f>+[2]data1rev!A214</f>
        <v>21687.040000000001</v>
      </c>
      <c r="D215" s="160">
        <f>+[2]data1rev!B214</f>
        <v>15575.226000000001</v>
      </c>
      <c r="E215" s="160">
        <f>+[2]data1rev!C214</f>
        <v>13222.39</v>
      </c>
      <c r="F215" s="160">
        <f>+[2]data1rev!D214</f>
        <v>13061.89</v>
      </c>
      <c r="G215" s="160">
        <f>+[2]data1rev!E214</f>
        <v>13061.89</v>
      </c>
      <c r="H215" s="160">
        <f>+[2]data1rev!F214</f>
        <v>10821.156000000001</v>
      </c>
      <c r="I215" s="160">
        <f>+[2]data1rev!G214</f>
        <v>10791.59</v>
      </c>
      <c r="J215" s="160">
        <f>+[2]data1rev!H214</f>
        <v>10791.59</v>
      </c>
      <c r="K215" s="160">
        <f>+[2]data1rev!I214</f>
        <v>10791.59</v>
      </c>
      <c r="L215" s="160">
        <f>+[2]data1rev!J214</f>
        <v>10821.156000000001</v>
      </c>
      <c r="M215" s="160">
        <f>+[2]data1rev!K214</f>
        <v>10791.59</v>
      </c>
      <c r="N215" s="160">
        <f>+[2]data1rev!L214</f>
        <v>10791.59</v>
      </c>
      <c r="O215" s="160">
        <f>+[2]data1rev!M214</f>
        <v>10275.620000000001</v>
      </c>
      <c r="P215" s="160">
        <f>+[2]data1rev!N214</f>
        <v>10129.415999999999</v>
      </c>
      <c r="Q215" s="160">
        <f>+[2]data1rev!O214</f>
        <v>10101.74</v>
      </c>
      <c r="R215" s="160">
        <f>+[2]data1rev!P214</f>
        <v>0</v>
      </c>
      <c r="S215" s="160">
        <f>+[2]data1rev!Q214</f>
        <v>0</v>
      </c>
      <c r="T215" s="160">
        <f>+[2]data1rev!R214</f>
        <v>0</v>
      </c>
      <c r="U215" s="160">
        <f>+[2]data1rev!S214</f>
        <v>0</v>
      </c>
      <c r="V215" s="160">
        <f>+[2]data1rev!T214</f>
        <v>0</v>
      </c>
      <c r="W215" s="160">
        <f>+[2]data1rev!U214</f>
        <v>0</v>
      </c>
      <c r="X215" s="160">
        <f>+[2]data1rev!V214</f>
        <v>0</v>
      </c>
      <c r="Y215" s="160">
        <f>+[2]data1rev!W214</f>
        <v>0</v>
      </c>
      <c r="Z215" s="160">
        <f>+[2]data1rev!X214</f>
        <v>0</v>
      </c>
      <c r="AA215" s="160">
        <f>+[2]data1rev!Y214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67834.148038794898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61"/>
      <c r="C216" s="160">
        <f>+[2]data1rev!A215</f>
        <v>21687.040000000001</v>
      </c>
      <c r="D216" s="160">
        <f>+[2]data1rev!B215</f>
        <v>15575.226000000001</v>
      </c>
      <c r="E216" s="160">
        <f>+[2]data1rev!C215</f>
        <v>13222.39</v>
      </c>
      <c r="F216" s="160">
        <f>+[2]data1rev!D215</f>
        <v>13061.89</v>
      </c>
      <c r="G216" s="160">
        <f>+[2]data1rev!E215</f>
        <v>13061.89</v>
      </c>
      <c r="H216" s="160">
        <f>+[2]data1rev!F215</f>
        <v>10821.156000000001</v>
      </c>
      <c r="I216" s="160">
        <f>+[2]data1rev!G215</f>
        <v>10791.59</v>
      </c>
      <c r="J216" s="160">
        <f>+[2]data1rev!H215</f>
        <v>10791.59</v>
      </c>
      <c r="K216" s="160">
        <f>+[2]data1rev!I215</f>
        <v>10791.59</v>
      </c>
      <c r="L216" s="160">
        <f>+[2]data1rev!J215</f>
        <v>10821.156000000001</v>
      </c>
      <c r="M216" s="160">
        <f>+[2]data1rev!K215</f>
        <v>10791.59</v>
      </c>
      <c r="N216" s="160">
        <f>+[2]data1rev!L215</f>
        <v>10791.59</v>
      </c>
      <c r="O216" s="160">
        <f>+[2]data1rev!M215</f>
        <v>10275.620000000001</v>
      </c>
      <c r="P216" s="160">
        <f>+[2]data1rev!N215</f>
        <v>10129.415999999999</v>
      </c>
      <c r="Q216" s="160">
        <f>+[2]data1rev!O215</f>
        <v>10101.74</v>
      </c>
      <c r="R216" s="160">
        <f>+[2]data1rev!P215</f>
        <v>0</v>
      </c>
      <c r="S216" s="160">
        <f>+[2]data1rev!Q215</f>
        <v>0</v>
      </c>
      <c r="T216" s="160">
        <f>+[2]data1rev!R215</f>
        <v>0</v>
      </c>
      <c r="U216" s="160">
        <f>+[2]data1rev!S215</f>
        <v>0</v>
      </c>
      <c r="V216" s="160">
        <f>+[2]data1rev!T215</f>
        <v>0</v>
      </c>
      <c r="W216" s="160">
        <f>+[2]data1rev!U215</f>
        <v>0</v>
      </c>
      <c r="X216" s="160">
        <f>+[2]data1rev!V215</f>
        <v>0</v>
      </c>
      <c r="Y216" s="160">
        <f>+[2]data1rev!W215</f>
        <v>0</v>
      </c>
      <c r="Z216" s="160">
        <f>+[2]data1rev!X215</f>
        <v>0</v>
      </c>
      <c r="AA216" s="160">
        <f>+[2]data1rev!Y215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67834.148038794898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61"/>
      <c r="C217" s="160">
        <f>+[2]data1rev!A216</f>
        <v>21687.040000000001</v>
      </c>
      <c r="D217" s="160">
        <f>+[2]data1rev!B216</f>
        <v>15575.226000000001</v>
      </c>
      <c r="E217" s="160">
        <f>+[2]data1rev!C216</f>
        <v>13222.39</v>
      </c>
      <c r="F217" s="160">
        <f>+[2]data1rev!D216</f>
        <v>13061.89</v>
      </c>
      <c r="G217" s="160">
        <f>+[2]data1rev!E216</f>
        <v>13061.89</v>
      </c>
      <c r="H217" s="160">
        <f>+[2]data1rev!F216</f>
        <v>10821.156000000001</v>
      </c>
      <c r="I217" s="160">
        <f>+[2]data1rev!G216</f>
        <v>10791.59</v>
      </c>
      <c r="J217" s="160">
        <f>+[2]data1rev!H216</f>
        <v>10791.59</v>
      </c>
      <c r="K217" s="160">
        <f>+[2]data1rev!I216</f>
        <v>10791.59</v>
      </c>
      <c r="L217" s="160">
        <f>+[2]data1rev!J216</f>
        <v>10821.156000000001</v>
      </c>
      <c r="M217" s="160">
        <f>+[2]data1rev!K216</f>
        <v>10791.59</v>
      </c>
      <c r="N217" s="160">
        <f>+[2]data1rev!L216</f>
        <v>10791.59</v>
      </c>
      <c r="O217" s="160">
        <f>+[2]data1rev!M216</f>
        <v>10275.620000000001</v>
      </c>
      <c r="P217" s="160">
        <f>+[2]data1rev!N216</f>
        <v>10129.415999999999</v>
      </c>
      <c r="Q217" s="160">
        <f>+[2]data1rev!O216</f>
        <v>10101.74</v>
      </c>
      <c r="R217" s="160">
        <f>+[2]data1rev!P216</f>
        <v>0</v>
      </c>
      <c r="S217" s="160">
        <f>+[2]data1rev!Q216</f>
        <v>0</v>
      </c>
      <c r="T217" s="160">
        <f>+[2]data1rev!R216</f>
        <v>0</v>
      </c>
      <c r="U217" s="160">
        <f>+[2]data1rev!S216</f>
        <v>0</v>
      </c>
      <c r="V217" s="160">
        <f>+[2]data1rev!T216</f>
        <v>0</v>
      </c>
      <c r="W217" s="160">
        <f>+[2]data1rev!U216</f>
        <v>0</v>
      </c>
      <c r="X217" s="160">
        <f>+[2]data1rev!V216</f>
        <v>0</v>
      </c>
      <c r="Y217" s="160">
        <f>+[2]data1rev!W216</f>
        <v>0</v>
      </c>
      <c r="Z217" s="160">
        <f>+[2]data1rev!X216</f>
        <v>0</v>
      </c>
      <c r="AA217" s="160">
        <f>+[2]data1rev!Y216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67834.148038794898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61"/>
      <c r="C218" s="160">
        <f>+[2]data1rev!A217</f>
        <v>21687.040000000001</v>
      </c>
      <c r="D218" s="160">
        <f>+[2]data1rev!B217</f>
        <v>15575.226000000001</v>
      </c>
      <c r="E218" s="160">
        <f>+[2]data1rev!C217</f>
        <v>13222.39</v>
      </c>
      <c r="F218" s="160">
        <f>+[2]data1rev!D217</f>
        <v>13061.89</v>
      </c>
      <c r="G218" s="160">
        <f>+[2]data1rev!E217</f>
        <v>13061.89</v>
      </c>
      <c r="H218" s="160">
        <f>+[2]data1rev!F217</f>
        <v>10821.156000000001</v>
      </c>
      <c r="I218" s="160">
        <f>+[2]data1rev!G217</f>
        <v>10791.59</v>
      </c>
      <c r="J218" s="160">
        <f>+[2]data1rev!H217</f>
        <v>10791.59</v>
      </c>
      <c r="K218" s="160">
        <f>+[2]data1rev!I217</f>
        <v>10791.59</v>
      </c>
      <c r="L218" s="160">
        <f>+[2]data1rev!J217</f>
        <v>10821.156000000001</v>
      </c>
      <c r="M218" s="160">
        <f>+[2]data1rev!K217</f>
        <v>10791.59</v>
      </c>
      <c r="N218" s="160">
        <f>+[2]data1rev!L217</f>
        <v>10791.59</v>
      </c>
      <c r="O218" s="160">
        <f>+[2]data1rev!M217</f>
        <v>10275.620000000001</v>
      </c>
      <c r="P218" s="160">
        <f>+[2]data1rev!N217</f>
        <v>10129.415999999999</v>
      </c>
      <c r="Q218" s="160">
        <f>+[2]data1rev!O217</f>
        <v>10101.74</v>
      </c>
      <c r="R218" s="160">
        <f>+[2]data1rev!P217</f>
        <v>0</v>
      </c>
      <c r="S218" s="160">
        <f>+[2]data1rev!Q217</f>
        <v>0</v>
      </c>
      <c r="T218" s="160">
        <f>+[2]data1rev!R217</f>
        <v>0</v>
      </c>
      <c r="U218" s="160">
        <f>+[2]data1rev!S217</f>
        <v>0</v>
      </c>
      <c r="V218" s="160">
        <f>+[2]data1rev!T217</f>
        <v>0</v>
      </c>
      <c r="W218" s="160">
        <f>+[2]data1rev!U217</f>
        <v>0</v>
      </c>
      <c r="X218" s="160">
        <f>+[2]data1rev!V217</f>
        <v>0</v>
      </c>
      <c r="Y218" s="160">
        <f>+[2]data1rev!W217</f>
        <v>0</v>
      </c>
      <c r="Z218" s="160">
        <f>+[2]data1rev!X217</f>
        <v>0</v>
      </c>
      <c r="AA218" s="160">
        <f>+[2]data1rev!Y217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67834.148038794898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61"/>
      <c r="C219" s="160">
        <f>+[2]data1rev!A218</f>
        <v>21687.040000000001</v>
      </c>
      <c r="D219" s="160">
        <f>+[2]data1rev!B218</f>
        <v>15575.226000000001</v>
      </c>
      <c r="E219" s="160">
        <f>+[2]data1rev!C218</f>
        <v>13222.39</v>
      </c>
      <c r="F219" s="160">
        <f>+[2]data1rev!D218</f>
        <v>13061.89</v>
      </c>
      <c r="G219" s="160">
        <f>+[2]data1rev!E218</f>
        <v>13061.89</v>
      </c>
      <c r="H219" s="160">
        <f>+[2]data1rev!F218</f>
        <v>10821.156000000001</v>
      </c>
      <c r="I219" s="160">
        <f>+[2]data1rev!G218</f>
        <v>10791.59</v>
      </c>
      <c r="J219" s="160">
        <f>+[2]data1rev!H218</f>
        <v>10791.59</v>
      </c>
      <c r="K219" s="160">
        <f>+[2]data1rev!I218</f>
        <v>10791.59</v>
      </c>
      <c r="L219" s="160">
        <f>+[2]data1rev!J218</f>
        <v>10821.156000000001</v>
      </c>
      <c r="M219" s="160">
        <f>+[2]data1rev!K218</f>
        <v>10791.59</v>
      </c>
      <c r="N219" s="160">
        <f>+[2]data1rev!L218</f>
        <v>10791.59</v>
      </c>
      <c r="O219" s="160">
        <f>+[2]data1rev!M218</f>
        <v>10275.620000000001</v>
      </c>
      <c r="P219" s="160">
        <f>+[2]data1rev!N218</f>
        <v>10129.415999999999</v>
      </c>
      <c r="Q219" s="160">
        <f>+[2]data1rev!O218</f>
        <v>10101.74</v>
      </c>
      <c r="R219" s="160">
        <f>+[2]data1rev!P218</f>
        <v>0</v>
      </c>
      <c r="S219" s="160">
        <f>+[2]data1rev!Q218</f>
        <v>0</v>
      </c>
      <c r="T219" s="160">
        <f>+[2]data1rev!R218</f>
        <v>0</v>
      </c>
      <c r="U219" s="160">
        <f>+[2]data1rev!S218</f>
        <v>0</v>
      </c>
      <c r="V219" s="160">
        <f>+[2]data1rev!T218</f>
        <v>0</v>
      </c>
      <c r="W219" s="160">
        <f>+[2]data1rev!U218</f>
        <v>0</v>
      </c>
      <c r="X219" s="160">
        <f>+[2]data1rev!V218</f>
        <v>0</v>
      </c>
      <c r="Y219" s="160">
        <f>+[2]data1rev!W218</f>
        <v>0</v>
      </c>
      <c r="Z219" s="160">
        <f>+[2]data1rev!X218</f>
        <v>0</v>
      </c>
      <c r="AA219" s="160">
        <f>+[2]data1rev!Y218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67834.148038794898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61"/>
      <c r="C220" s="160">
        <f>+[2]data1rev!A219</f>
        <v>21687.040000000001</v>
      </c>
      <c r="D220" s="160">
        <f>+[2]data1rev!B219</f>
        <v>15575.226000000001</v>
      </c>
      <c r="E220" s="160">
        <f>+[2]data1rev!C219</f>
        <v>13222.39</v>
      </c>
      <c r="F220" s="160">
        <f>+[2]data1rev!D219</f>
        <v>13061.89</v>
      </c>
      <c r="G220" s="160">
        <f>+[2]data1rev!E219</f>
        <v>13061.89</v>
      </c>
      <c r="H220" s="160">
        <f>+[2]data1rev!F219</f>
        <v>10821.156000000001</v>
      </c>
      <c r="I220" s="160">
        <f>+[2]data1rev!G219</f>
        <v>10791.59</v>
      </c>
      <c r="J220" s="160">
        <f>+[2]data1rev!H219</f>
        <v>10791.59</v>
      </c>
      <c r="K220" s="160">
        <f>+[2]data1rev!I219</f>
        <v>10791.59</v>
      </c>
      <c r="L220" s="160">
        <f>+[2]data1rev!J219</f>
        <v>10821.156000000001</v>
      </c>
      <c r="M220" s="160">
        <f>+[2]data1rev!K219</f>
        <v>10791.59</v>
      </c>
      <c r="N220" s="160">
        <f>+[2]data1rev!L219</f>
        <v>10791.59</v>
      </c>
      <c r="O220" s="160">
        <f>+[2]data1rev!M219</f>
        <v>10275.620000000001</v>
      </c>
      <c r="P220" s="160">
        <f>+[2]data1rev!N219</f>
        <v>10129.415999999999</v>
      </c>
      <c r="Q220" s="160">
        <f>+[2]data1rev!O219</f>
        <v>10101.74</v>
      </c>
      <c r="R220" s="160">
        <f>+[2]data1rev!P219</f>
        <v>0</v>
      </c>
      <c r="S220" s="160">
        <f>+[2]data1rev!Q219</f>
        <v>0</v>
      </c>
      <c r="T220" s="160">
        <f>+[2]data1rev!R219</f>
        <v>0</v>
      </c>
      <c r="U220" s="160">
        <f>+[2]data1rev!S219</f>
        <v>0</v>
      </c>
      <c r="V220" s="160">
        <f>+[2]data1rev!T219</f>
        <v>0</v>
      </c>
      <c r="W220" s="160">
        <f>+[2]data1rev!U219</f>
        <v>0</v>
      </c>
      <c r="X220" s="160">
        <f>+[2]data1rev!V219</f>
        <v>0</v>
      </c>
      <c r="Y220" s="160">
        <f>+[2]data1rev!W219</f>
        <v>0</v>
      </c>
      <c r="Z220" s="160">
        <f>+[2]data1rev!X219</f>
        <v>0</v>
      </c>
      <c r="AA220" s="160">
        <f>+[2]data1rev!Y219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67834.148038794898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61"/>
      <c r="C221" s="160">
        <f>+[2]data1rev!A220</f>
        <v>21687.040000000001</v>
      </c>
      <c r="D221" s="160">
        <f>+[2]data1rev!B220</f>
        <v>15575.226000000001</v>
      </c>
      <c r="E221" s="160">
        <f>+[2]data1rev!C220</f>
        <v>13222.39</v>
      </c>
      <c r="F221" s="160">
        <f>+[2]data1rev!D220</f>
        <v>13061.89</v>
      </c>
      <c r="G221" s="160">
        <f>+[2]data1rev!E220</f>
        <v>13061.89</v>
      </c>
      <c r="H221" s="160">
        <f>+[2]data1rev!F220</f>
        <v>10821.156000000001</v>
      </c>
      <c r="I221" s="160">
        <f>+[2]data1rev!G220</f>
        <v>10791.59</v>
      </c>
      <c r="J221" s="160">
        <f>+[2]data1rev!H220</f>
        <v>10791.59</v>
      </c>
      <c r="K221" s="160">
        <f>+[2]data1rev!I220</f>
        <v>10791.59</v>
      </c>
      <c r="L221" s="160">
        <f>+[2]data1rev!J220</f>
        <v>10821.156000000001</v>
      </c>
      <c r="M221" s="160">
        <f>+[2]data1rev!K220</f>
        <v>10791.59</v>
      </c>
      <c r="N221" s="160">
        <f>+[2]data1rev!L220</f>
        <v>10791.59</v>
      </c>
      <c r="O221" s="160">
        <f>+[2]data1rev!M220</f>
        <v>10275.620000000001</v>
      </c>
      <c r="P221" s="160">
        <f>+[2]data1rev!N220</f>
        <v>10129.415999999999</v>
      </c>
      <c r="Q221" s="160">
        <f>+[2]data1rev!O220</f>
        <v>10101.74</v>
      </c>
      <c r="R221" s="160">
        <f>+[2]data1rev!P220</f>
        <v>0</v>
      </c>
      <c r="S221" s="160">
        <f>+[2]data1rev!Q220</f>
        <v>0</v>
      </c>
      <c r="T221" s="160">
        <f>+[2]data1rev!R220</f>
        <v>0</v>
      </c>
      <c r="U221" s="160">
        <f>+[2]data1rev!S220</f>
        <v>0</v>
      </c>
      <c r="V221" s="160">
        <f>+[2]data1rev!T220</f>
        <v>0</v>
      </c>
      <c r="W221" s="160">
        <f>+[2]data1rev!U220</f>
        <v>0</v>
      </c>
      <c r="X221" s="160">
        <f>+[2]data1rev!V220</f>
        <v>0</v>
      </c>
      <c r="Y221" s="160">
        <f>+[2]data1rev!W220</f>
        <v>0</v>
      </c>
      <c r="Z221" s="160">
        <f>+[2]data1rev!X220</f>
        <v>0</v>
      </c>
      <c r="AA221" s="160">
        <f>+[2]data1rev!Y220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67834.148038794898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61"/>
      <c r="C222" s="160">
        <f>+[2]data1rev!A221</f>
        <v>21687.040000000001</v>
      </c>
      <c r="D222" s="160">
        <f>+[2]data1rev!B221</f>
        <v>15575.226000000001</v>
      </c>
      <c r="E222" s="160">
        <f>+[2]data1rev!C221</f>
        <v>13222.39</v>
      </c>
      <c r="F222" s="160">
        <f>+[2]data1rev!D221</f>
        <v>13061.89</v>
      </c>
      <c r="G222" s="160">
        <f>+[2]data1rev!E221</f>
        <v>13061.89</v>
      </c>
      <c r="H222" s="160">
        <f>+[2]data1rev!F221</f>
        <v>10821.156000000001</v>
      </c>
      <c r="I222" s="160">
        <f>+[2]data1rev!G221</f>
        <v>10791.59</v>
      </c>
      <c r="J222" s="160">
        <f>+[2]data1rev!H221</f>
        <v>10791.59</v>
      </c>
      <c r="K222" s="160">
        <f>+[2]data1rev!I221</f>
        <v>10791.59</v>
      </c>
      <c r="L222" s="160">
        <f>+[2]data1rev!J221</f>
        <v>10821.156000000001</v>
      </c>
      <c r="M222" s="160">
        <f>+[2]data1rev!K221</f>
        <v>10791.59</v>
      </c>
      <c r="N222" s="160">
        <f>+[2]data1rev!L221</f>
        <v>10791.59</v>
      </c>
      <c r="O222" s="160">
        <f>+[2]data1rev!M221</f>
        <v>10275.620000000001</v>
      </c>
      <c r="P222" s="160">
        <f>+[2]data1rev!N221</f>
        <v>10129.415999999999</v>
      </c>
      <c r="Q222" s="160">
        <f>+[2]data1rev!O221</f>
        <v>10101.74</v>
      </c>
      <c r="R222" s="160">
        <f>+[2]data1rev!P221</f>
        <v>0</v>
      </c>
      <c r="S222" s="160">
        <f>+[2]data1rev!Q221</f>
        <v>0</v>
      </c>
      <c r="T222" s="160">
        <f>+[2]data1rev!R221</f>
        <v>0</v>
      </c>
      <c r="U222" s="160">
        <f>+[2]data1rev!S221</f>
        <v>0</v>
      </c>
      <c r="V222" s="160">
        <f>+[2]data1rev!T221</f>
        <v>0</v>
      </c>
      <c r="W222" s="160">
        <f>+[2]data1rev!U221</f>
        <v>0</v>
      </c>
      <c r="X222" s="160">
        <f>+[2]data1rev!V221</f>
        <v>0</v>
      </c>
      <c r="Y222" s="160">
        <f>+[2]data1rev!W221</f>
        <v>0</v>
      </c>
      <c r="Z222" s="160">
        <f>+[2]data1rev!X221</f>
        <v>0</v>
      </c>
      <c r="AA222" s="160">
        <f>+[2]data1rev!Y221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67834.148038794898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61"/>
      <c r="C223" s="160">
        <f>+[2]data1rev!A222</f>
        <v>21687.040000000001</v>
      </c>
      <c r="D223" s="160">
        <f>+[2]data1rev!B222</f>
        <v>15575.226000000001</v>
      </c>
      <c r="E223" s="160">
        <f>+[2]data1rev!C222</f>
        <v>13222.39</v>
      </c>
      <c r="F223" s="160">
        <f>+[2]data1rev!D222</f>
        <v>13061.89</v>
      </c>
      <c r="G223" s="160">
        <f>+[2]data1rev!E222</f>
        <v>13061.89</v>
      </c>
      <c r="H223" s="160">
        <f>+[2]data1rev!F222</f>
        <v>10821.156000000001</v>
      </c>
      <c r="I223" s="160">
        <f>+[2]data1rev!G222</f>
        <v>10791.59</v>
      </c>
      <c r="J223" s="160">
        <f>+[2]data1rev!H222</f>
        <v>10791.59</v>
      </c>
      <c r="K223" s="160">
        <f>+[2]data1rev!I222</f>
        <v>10791.59</v>
      </c>
      <c r="L223" s="160">
        <f>+[2]data1rev!J222</f>
        <v>10821.156000000001</v>
      </c>
      <c r="M223" s="160">
        <f>+[2]data1rev!K222</f>
        <v>10791.59</v>
      </c>
      <c r="N223" s="160">
        <f>+[2]data1rev!L222</f>
        <v>10791.59</v>
      </c>
      <c r="O223" s="160">
        <f>+[2]data1rev!M222</f>
        <v>10275.620000000001</v>
      </c>
      <c r="P223" s="160">
        <f>+[2]data1rev!N222</f>
        <v>10129.415999999999</v>
      </c>
      <c r="Q223" s="160">
        <f>+[2]data1rev!O222</f>
        <v>10101.74</v>
      </c>
      <c r="R223" s="160">
        <f>+[2]data1rev!P222</f>
        <v>0</v>
      </c>
      <c r="S223" s="160">
        <f>+[2]data1rev!Q222</f>
        <v>0</v>
      </c>
      <c r="T223" s="160">
        <f>+[2]data1rev!R222</f>
        <v>0</v>
      </c>
      <c r="U223" s="160">
        <f>+[2]data1rev!S222</f>
        <v>0</v>
      </c>
      <c r="V223" s="160">
        <f>+[2]data1rev!T222</f>
        <v>0</v>
      </c>
      <c r="W223" s="160">
        <f>+[2]data1rev!U222</f>
        <v>0</v>
      </c>
      <c r="X223" s="160">
        <f>+[2]data1rev!V222</f>
        <v>0</v>
      </c>
      <c r="Y223" s="160">
        <f>+[2]data1rev!W222</f>
        <v>0</v>
      </c>
      <c r="Z223" s="160">
        <f>+[2]data1rev!X222</f>
        <v>0</v>
      </c>
      <c r="AA223" s="160">
        <f>+[2]data1rev!Y222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67834.148038794898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61"/>
      <c r="C224" s="160">
        <f>+[2]data1rev!A223</f>
        <v>21687.040000000001</v>
      </c>
      <c r="D224" s="160">
        <f>+[2]data1rev!B223</f>
        <v>15575.226000000001</v>
      </c>
      <c r="E224" s="160">
        <f>+[2]data1rev!C223</f>
        <v>13222.39</v>
      </c>
      <c r="F224" s="160">
        <f>+[2]data1rev!D223</f>
        <v>13061.89</v>
      </c>
      <c r="G224" s="160">
        <f>+[2]data1rev!E223</f>
        <v>13061.89</v>
      </c>
      <c r="H224" s="160">
        <f>+[2]data1rev!F223</f>
        <v>10821.156000000001</v>
      </c>
      <c r="I224" s="160">
        <f>+[2]data1rev!G223</f>
        <v>10791.59</v>
      </c>
      <c r="J224" s="160">
        <f>+[2]data1rev!H223</f>
        <v>10791.59</v>
      </c>
      <c r="K224" s="160">
        <f>+[2]data1rev!I223</f>
        <v>10791.59</v>
      </c>
      <c r="L224" s="160">
        <f>+[2]data1rev!J223</f>
        <v>10821.156000000001</v>
      </c>
      <c r="M224" s="160">
        <f>+[2]data1rev!K223</f>
        <v>10791.59</v>
      </c>
      <c r="N224" s="160">
        <f>+[2]data1rev!L223</f>
        <v>10791.59</v>
      </c>
      <c r="O224" s="160">
        <f>+[2]data1rev!M223</f>
        <v>10275.620000000001</v>
      </c>
      <c r="P224" s="160">
        <f>+[2]data1rev!N223</f>
        <v>10129.415999999999</v>
      </c>
      <c r="Q224" s="160">
        <f>+[2]data1rev!O223</f>
        <v>10101.74</v>
      </c>
      <c r="R224" s="160">
        <f>+[2]data1rev!P223</f>
        <v>0</v>
      </c>
      <c r="S224" s="160">
        <f>+[2]data1rev!Q223</f>
        <v>0</v>
      </c>
      <c r="T224" s="160">
        <f>+[2]data1rev!R223</f>
        <v>0</v>
      </c>
      <c r="U224" s="160">
        <f>+[2]data1rev!S223</f>
        <v>0</v>
      </c>
      <c r="V224" s="160">
        <f>+[2]data1rev!T223</f>
        <v>0</v>
      </c>
      <c r="W224" s="160">
        <f>+[2]data1rev!U223</f>
        <v>0</v>
      </c>
      <c r="X224" s="160">
        <f>+[2]data1rev!V223</f>
        <v>0</v>
      </c>
      <c r="Y224" s="160">
        <f>+[2]data1rev!W223</f>
        <v>0</v>
      </c>
      <c r="Z224" s="160">
        <f>+[2]data1rev!X223</f>
        <v>0</v>
      </c>
      <c r="AA224" s="160">
        <f>+[2]data1rev!Y223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67834.148038794898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61"/>
      <c r="C225" s="160">
        <f>+[2]data1rev!A224</f>
        <v>21687.040000000001</v>
      </c>
      <c r="D225" s="160">
        <f>+[2]data1rev!B224</f>
        <v>15575.226000000001</v>
      </c>
      <c r="E225" s="160">
        <f>+[2]data1rev!C224</f>
        <v>13222.39</v>
      </c>
      <c r="F225" s="160">
        <f>+[2]data1rev!D224</f>
        <v>13061.89</v>
      </c>
      <c r="G225" s="160">
        <f>+[2]data1rev!E224</f>
        <v>13061.89</v>
      </c>
      <c r="H225" s="160">
        <f>+[2]data1rev!F224</f>
        <v>10821.156000000001</v>
      </c>
      <c r="I225" s="160">
        <f>+[2]data1rev!G224</f>
        <v>10791.59</v>
      </c>
      <c r="J225" s="160">
        <f>+[2]data1rev!H224</f>
        <v>10791.59</v>
      </c>
      <c r="K225" s="160">
        <f>+[2]data1rev!I224</f>
        <v>10791.59</v>
      </c>
      <c r="L225" s="160">
        <f>+[2]data1rev!J224</f>
        <v>10821.156000000001</v>
      </c>
      <c r="M225" s="160">
        <f>+[2]data1rev!K224</f>
        <v>10791.59</v>
      </c>
      <c r="N225" s="160">
        <f>+[2]data1rev!L224</f>
        <v>10791.59</v>
      </c>
      <c r="O225" s="160">
        <f>+[2]data1rev!M224</f>
        <v>10275.620000000001</v>
      </c>
      <c r="P225" s="160">
        <f>+[2]data1rev!N224</f>
        <v>10129.415999999999</v>
      </c>
      <c r="Q225" s="160">
        <f>+[2]data1rev!O224</f>
        <v>10101.74</v>
      </c>
      <c r="R225" s="160">
        <f>+[2]data1rev!P224</f>
        <v>0</v>
      </c>
      <c r="S225" s="160">
        <f>+[2]data1rev!Q224</f>
        <v>0</v>
      </c>
      <c r="T225" s="160">
        <f>+[2]data1rev!R224</f>
        <v>0</v>
      </c>
      <c r="U225" s="160">
        <f>+[2]data1rev!S224</f>
        <v>0</v>
      </c>
      <c r="V225" s="160">
        <f>+[2]data1rev!T224</f>
        <v>0</v>
      </c>
      <c r="W225" s="160">
        <f>+[2]data1rev!U224</f>
        <v>0</v>
      </c>
      <c r="X225" s="160">
        <f>+[2]data1rev!V224</f>
        <v>0</v>
      </c>
      <c r="Y225" s="160">
        <f>+[2]data1rev!W224</f>
        <v>0</v>
      </c>
      <c r="Z225" s="160">
        <f>+[2]data1rev!X224</f>
        <v>0</v>
      </c>
      <c r="AA225" s="160">
        <f>+[2]data1rev!Y224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67834.148038794898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61"/>
      <c r="C226" s="160">
        <f>+[2]data1rev!A225</f>
        <v>21687.040000000001</v>
      </c>
      <c r="D226" s="160">
        <f>+[2]data1rev!B225</f>
        <v>15575.226000000001</v>
      </c>
      <c r="E226" s="160">
        <f>+[2]data1rev!C225</f>
        <v>13222.39</v>
      </c>
      <c r="F226" s="160">
        <f>+[2]data1rev!D225</f>
        <v>13061.89</v>
      </c>
      <c r="G226" s="160">
        <f>+[2]data1rev!E225</f>
        <v>13061.89</v>
      </c>
      <c r="H226" s="160">
        <f>+[2]data1rev!F225</f>
        <v>10821.156000000001</v>
      </c>
      <c r="I226" s="160">
        <f>+[2]data1rev!G225</f>
        <v>10791.59</v>
      </c>
      <c r="J226" s="160">
        <f>+[2]data1rev!H225</f>
        <v>10791.59</v>
      </c>
      <c r="K226" s="160">
        <f>+[2]data1rev!I225</f>
        <v>10791.59</v>
      </c>
      <c r="L226" s="160">
        <f>+[2]data1rev!J225</f>
        <v>10821.156000000001</v>
      </c>
      <c r="M226" s="160">
        <f>+[2]data1rev!K225</f>
        <v>10791.59</v>
      </c>
      <c r="N226" s="160">
        <f>+[2]data1rev!L225</f>
        <v>10791.59</v>
      </c>
      <c r="O226" s="160">
        <f>+[2]data1rev!M225</f>
        <v>10275.620000000001</v>
      </c>
      <c r="P226" s="160">
        <f>+[2]data1rev!N225</f>
        <v>10129.415999999999</v>
      </c>
      <c r="Q226" s="160">
        <f>+[2]data1rev!O225</f>
        <v>10101.74</v>
      </c>
      <c r="R226" s="160">
        <f>+[2]data1rev!P225</f>
        <v>0</v>
      </c>
      <c r="S226" s="160">
        <f>+[2]data1rev!Q225</f>
        <v>0</v>
      </c>
      <c r="T226" s="160">
        <f>+[2]data1rev!R225</f>
        <v>0</v>
      </c>
      <c r="U226" s="160">
        <f>+[2]data1rev!S225</f>
        <v>0</v>
      </c>
      <c r="V226" s="160">
        <f>+[2]data1rev!T225</f>
        <v>0</v>
      </c>
      <c r="W226" s="160">
        <f>+[2]data1rev!U225</f>
        <v>0</v>
      </c>
      <c r="X226" s="160">
        <f>+[2]data1rev!V225</f>
        <v>0</v>
      </c>
      <c r="Y226" s="160">
        <f>+[2]data1rev!W225</f>
        <v>0</v>
      </c>
      <c r="Z226" s="160">
        <f>+[2]data1rev!X225</f>
        <v>0</v>
      </c>
      <c r="AA226" s="160">
        <f>+[2]data1rev!Y225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67834.148038794898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61"/>
      <c r="C227" s="160">
        <f>+[2]data1rev!A226</f>
        <v>21687.040000000001</v>
      </c>
      <c r="D227" s="160">
        <f>+[2]data1rev!B226</f>
        <v>15575.226000000001</v>
      </c>
      <c r="E227" s="160">
        <f>+[2]data1rev!C226</f>
        <v>13222.39</v>
      </c>
      <c r="F227" s="160">
        <f>+[2]data1rev!D226</f>
        <v>13061.89</v>
      </c>
      <c r="G227" s="160">
        <f>+[2]data1rev!E226</f>
        <v>13061.89</v>
      </c>
      <c r="H227" s="160">
        <f>+[2]data1rev!F226</f>
        <v>10821.156000000001</v>
      </c>
      <c r="I227" s="160">
        <f>+[2]data1rev!G226</f>
        <v>10791.59</v>
      </c>
      <c r="J227" s="160">
        <f>+[2]data1rev!H226</f>
        <v>10791.59</v>
      </c>
      <c r="K227" s="160">
        <f>+[2]data1rev!I226</f>
        <v>10791.59</v>
      </c>
      <c r="L227" s="160">
        <f>+[2]data1rev!J226</f>
        <v>10821.156000000001</v>
      </c>
      <c r="M227" s="160">
        <f>+[2]data1rev!K226</f>
        <v>10791.59</v>
      </c>
      <c r="N227" s="160">
        <f>+[2]data1rev!L226</f>
        <v>10791.59</v>
      </c>
      <c r="O227" s="160">
        <f>+[2]data1rev!M226</f>
        <v>10275.620000000001</v>
      </c>
      <c r="P227" s="160">
        <f>+[2]data1rev!N226</f>
        <v>10129.415999999999</v>
      </c>
      <c r="Q227" s="160">
        <f>+[2]data1rev!O226</f>
        <v>10101.74</v>
      </c>
      <c r="R227" s="160">
        <f>+[2]data1rev!P226</f>
        <v>0</v>
      </c>
      <c r="S227" s="160">
        <f>+[2]data1rev!Q226</f>
        <v>0</v>
      </c>
      <c r="T227" s="160">
        <f>+[2]data1rev!R226</f>
        <v>0</v>
      </c>
      <c r="U227" s="160">
        <f>+[2]data1rev!S226</f>
        <v>0</v>
      </c>
      <c r="V227" s="160">
        <f>+[2]data1rev!T226</f>
        <v>0</v>
      </c>
      <c r="W227" s="160">
        <f>+[2]data1rev!U226</f>
        <v>0</v>
      </c>
      <c r="X227" s="160">
        <f>+[2]data1rev!V226</f>
        <v>0</v>
      </c>
      <c r="Y227" s="160">
        <f>+[2]data1rev!W226</f>
        <v>0</v>
      </c>
      <c r="Z227" s="160">
        <f>+[2]data1rev!X226</f>
        <v>0</v>
      </c>
      <c r="AA227" s="160">
        <f>+[2]data1rev!Y226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67834.148038794898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61"/>
      <c r="C228" s="160">
        <f>+[2]data1rev!A227</f>
        <v>21687.040000000001</v>
      </c>
      <c r="D228" s="160">
        <f>+[2]data1rev!B227</f>
        <v>15575.226000000001</v>
      </c>
      <c r="E228" s="160">
        <f>+[2]data1rev!C227</f>
        <v>13222.39</v>
      </c>
      <c r="F228" s="160">
        <f>+[2]data1rev!D227</f>
        <v>13061.89</v>
      </c>
      <c r="G228" s="160">
        <f>+[2]data1rev!E227</f>
        <v>13061.89</v>
      </c>
      <c r="H228" s="160">
        <f>+[2]data1rev!F227</f>
        <v>10821.156000000001</v>
      </c>
      <c r="I228" s="160">
        <f>+[2]data1rev!G227</f>
        <v>10791.59</v>
      </c>
      <c r="J228" s="160">
        <f>+[2]data1rev!H227</f>
        <v>10791.59</v>
      </c>
      <c r="K228" s="160">
        <f>+[2]data1rev!I227</f>
        <v>10791.59</v>
      </c>
      <c r="L228" s="160">
        <f>+[2]data1rev!J227</f>
        <v>10821.156000000001</v>
      </c>
      <c r="M228" s="160">
        <f>+[2]data1rev!K227</f>
        <v>10791.59</v>
      </c>
      <c r="N228" s="160">
        <f>+[2]data1rev!L227</f>
        <v>10791.59</v>
      </c>
      <c r="O228" s="160">
        <f>+[2]data1rev!M227</f>
        <v>10275.620000000001</v>
      </c>
      <c r="P228" s="160">
        <f>+[2]data1rev!N227</f>
        <v>10129.415999999999</v>
      </c>
      <c r="Q228" s="160">
        <f>+[2]data1rev!O227</f>
        <v>10101.74</v>
      </c>
      <c r="R228" s="160">
        <f>+[2]data1rev!P227</f>
        <v>0</v>
      </c>
      <c r="S228" s="160">
        <f>+[2]data1rev!Q227</f>
        <v>0</v>
      </c>
      <c r="T228" s="160">
        <f>+[2]data1rev!R227</f>
        <v>0</v>
      </c>
      <c r="U228" s="160">
        <f>+[2]data1rev!S227</f>
        <v>0</v>
      </c>
      <c r="V228" s="160">
        <f>+[2]data1rev!T227</f>
        <v>0</v>
      </c>
      <c r="W228" s="160">
        <f>+[2]data1rev!U227</f>
        <v>0</v>
      </c>
      <c r="X228" s="160">
        <f>+[2]data1rev!V227</f>
        <v>0</v>
      </c>
      <c r="Y228" s="160">
        <f>+[2]data1rev!W227</f>
        <v>0</v>
      </c>
      <c r="Z228" s="160">
        <f>+[2]data1rev!X227</f>
        <v>0</v>
      </c>
      <c r="AA228" s="160">
        <f>+[2]data1rev!Y227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67834.148038794898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61"/>
      <c r="C229" s="160">
        <f>+[2]data1rev!A228</f>
        <v>21687.040000000001</v>
      </c>
      <c r="D229" s="160">
        <f>+[2]data1rev!B228</f>
        <v>15575.226000000001</v>
      </c>
      <c r="E229" s="160">
        <f>+[2]data1rev!C228</f>
        <v>13222.39</v>
      </c>
      <c r="F229" s="160">
        <f>+[2]data1rev!D228</f>
        <v>13061.89</v>
      </c>
      <c r="G229" s="160">
        <f>+[2]data1rev!E228</f>
        <v>13061.89</v>
      </c>
      <c r="H229" s="160">
        <f>+[2]data1rev!F228</f>
        <v>10821.156000000001</v>
      </c>
      <c r="I229" s="160">
        <f>+[2]data1rev!G228</f>
        <v>10791.59</v>
      </c>
      <c r="J229" s="160">
        <f>+[2]data1rev!H228</f>
        <v>10791.59</v>
      </c>
      <c r="K229" s="160">
        <f>+[2]data1rev!I228</f>
        <v>10791.59</v>
      </c>
      <c r="L229" s="160">
        <f>+[2]data1rev!J228</f>
        <v>10821.156000000001</v>
      </c>
      <c r="M229" s="160">
        <f>+[2]data1rev!K228</f>
        <v>10791.59</v>
      </c>
      <c r="N229" s="160">
        <f>+[2]data1rev!L228</f>
        <v>10791.59</v>
      </c>
      <c r="O229" s="160">
        <f>+[2]data1rev!M228</f>
        <v>10275.620000000001</v>
      </c>
      <c r="P229" s="160">
        <f>+[2]data1rev!N228</f>
        <v>10129.415999999999</v>
      </c>
      <c r="Q229" s="160">
        <f>+[2]data1rev!O228</f>
        <v>10101.74</v>
      </c>
      <c r="R229" s="160">
        <f>+[2]data1rev!P228</f>
        <v>0</v>
      </c>
      <c r="S229" s="160">
        <f>+[2]data1rev!Q228</f>
        <v>0</v>
      </c>
      <c r="T229" s="160">
        <f>+[2]data1rev!R228</f>
        <v>0</v>
      </c>
      <c r="U229" s="160">
        <f>+[2]data1rev!S228</f>
        <v>0</v>
      </c>
      <c r="V229" s="160">
        <f>+[2]data1rev!T228</f>
        <v>0</v>
      </c>
      <c r="W229" s="160">
        <f>+[2]data1rev!U228</f>
        <v>0</v>
      </c>
      <c r="X229" s="160">
        <f>+[2]data1rev!V228</f>
        <v>0</v>
      </c>
      <c r="Y229" s="160">
        <f>+[2]data1rev!W228</f>
        <v>0</v>
      </c>
      <c r="Z229" s="160">
        <f>+[2]data1rev!X228</f>
        <v>0</v>
      </c>
      <c r="AA229" s="160">
        <f>+[2]data1rev!Y228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67834.148038794898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61"/>
      <c r="C230" s="160">
        <f>+[2]data1rev!A229</f>
        <v>21687.040000000001</v>
      </c>
      <c r="D230" s="160">
        <f>+[2]data1rev!B229</f>
        <v>15575.226000000001</v>
      </c>
      <c r="E230" s="160">
        <f>+[2]data1rev!C229</f>
        <v>13222.39</v>
      </c>
      <c r="F230" s="160">
        <f>+[2]data1rev!D229</f>
        <v>13061.89</v>
      </c>
      <c r="G230" s="160">
        <f>+[2]data1rev!E229</f>
        <v>13061.89</v>
      </c>
      <c r="H230" s="160">
        <f>+[2]data1rev!F229</f>
        <v>10821.156000000001</v>
      </c>
      <c r="I230" s="160">
        <f>+[2]data1rev!G229</f>
        <v>10791.59</v>
      </c>
      <c r="J230" s="160">
        <f>+[2]data1rev!H229</f>
        <v>10791.59</v>
      </c>
      <c r="K230" s="160">
        <f>+[2]data1rev!I229</f>
        <v>10791.59</v>
      </c>
      <c r="L230" s="160">
        <f>+[2]data1rev!J229</f>
        <v>10821.156000000001</v>
      </c>
      <c r="M230" s="160">
        <f>+[2]data1rev!K229</f>
        <v>10791.59</v>
      </c>
      <c r="N230" s="160">
        <f>+[2]data1rev!L229</f>
        <v>10791.59</v>
      </c>
      <c r="O230" s="160">
        <f>+[2]data1rev!M229</f>
        <v>10275.620000000001</v>
      </c>
      <c r="P230" s="160">
        <f>+[2]data1rev!N229</f>
        <v>10129.415999999999</v>
      </c>
      <c r="Q230" s="160">
        <f>+[2]data1rev!O229</f>
        <v>10101.74</v>
      </c>
      <c r="R230" s="160">
        <f>+[2]data1rev!P229</f>
        <v>0</v>
      </c>
      <c r="S230" s="160">
        <f>+[2]data1rev!Q229</f>
        <v>0</v>
      </c>
      <c r="T230" s="160">
        <f>+[2]data1rev!R229</f>
        <v>0</v>
      </c>
      <c r="U230" s="160">
        <f>+[2]data1rev!S229</f>
        <v>0</v>
      </c>
      <c r="V230" s="160">
        <f>+[2]data1rev!T229</f>
        <v>0</v>
      </c>
      <c r="W230" s="160">
        <f>+[2]data1rev!U229</f>
        <v>0</v>
      </c>
      <c r="X230" s="160">
        <f>+[2]data1rev!V229</f>
        <v>0</v>
      </c>
      <c r="Y230" s="160">
        <f>+[2]data1rev!W229</f>
        <v>0</v>
      </c>
      <c r="Z230" s="160">
        <f>+[2]data1rev!X229</f>
        <v>0</v>
      </c>
      <c r="AA230" s="160">
        <f>+[2]data1rev!Y229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67834.148038794898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61"/>
      <c r="C231" s="160">
        <f>+[2]data1rev!A230</f>
        <v>21687.040000000001</v>
      </c>
      <c r="D231" s="160">
        <f>+[2]data1rev!B230</f>
        <v>15575.226000000001</v>
      </c>
      <c r="E231" s="160">
        <f>+[2]data1rev!C230</f>
        <v>13222.39</v>
      </c>
      <c r="F231" s="160">
        <f>+[2]data1rev!D230</f>
        <v>13061.89</v>
      </c>
      <c r="G231" s="160">
        <f>+[2]data1rev!E230</f>
        <v>13061.89</v>
      </c>
      <c r="H231" s="160">
        <f>+[2]data1rev!F230</f>
        <v>10821.156000000001</v>
      </c>
      <c r="I231" s="160">
        <f>+[2]data1rev!G230</f>
        <v>10791.59</v>
      </c>
      <c r="J231" s="160">
        <f>+[2]data1rev!H230</f>
        <v>10791.59</v>
      </c>
      <c r="K231" s="160">
        <f>+[2]data1rev!I230</f>
        <v>10791.59</v>
      </c>
      <c r="L231" s="160">
        <f>+[2]data1rev!J230</f>
        <v>10821.156000000001</v>
      </c>
      <c r="M231" s="160">
        <f>+[2]data1rev!K230</f>
        <v>10791.59</v>
      </c>
      <c r="N231" s="160">
        <f>+[2]data1rev!L230</f>
        <v>10791.59</v>
      </c>
      <c r="O231" s="160">
        <f>+[2]data1rev!M230</f>
        <v>10275.620000000001</v>
      </c>
      <c r="P231" s="160">
        <f>+[2]data1rev!N230</f>
        <v>10129.415999999999</v>
      </c>
      <c r="Q231" s="160">
        <f>+[2]data1rev!O230</f>
        <v>10101.74</v>
      </c>
      <c r="R231" s="160">
        <f>+[2]data1rev!P230</f>
        <v>0</v>
      </c>
      <c r="S231" s="160">
        <f>+[2]data1rev!Q230</f>
        <v>0</v>
      </c>
      <c r="T231" s="160">
        <f>+[2]data1rev!R230</f>
        <v>0</v>
      </c>
      <c r="U231" s="160">
        <f>+[2]data1rev!S230</f>
        <v>0</v>
      </c>
      <c r="V231" s="160">
        <f>+[2]data1rev!T230</f>
        <v>0</v>
      </c>
      <c r="W231" s="160">
        <f>+[2]data1rev!U230</f>
        <v>0</v>
      </c>
      <c r="X231" s="160">
        <f>+[2]data1rev!V230</f>
        <v>0</v>
      </c>
      <c r="Y231" s="160">
        <f>+[2]data1rev!W230</f>
        <v>0</v>
      </c>
      <c r="Z231" s="160">
        <f>+[2]data1rev!X230</f>
        <v>0</v>
      </c>
      <c r="AA231" s="160">
        <f>+[2]data1rev!Y230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67834.148038794898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61"/>
      <c r="C232" s="160">
        <f>+[2]data1rev!A231</f>
        <v>21687.040000000001</v>
      </c>
      <c r="D232" s="160">
        <f>+[2]data1rev!B231</f>
        <v>15575.226000000001</v>
      </c>
      <c r="E232" s="160">
        <f>+[2]data1rev!C231</f>
        <v>13222.39</v>
      </c>
      <c r="F232" s="160">
        <f>+[2]data1rev!D231</f>
        <v>13061.89</v>
      </c>
      <c r="G232" s="160">
        <f>+[2]data1rev!E231</f>
        <v>13061.89</v>
      </c>
      <c r="H232" s="160">
        <f>+[2]data1rev!F231</f>
        <v>10821.156000000001</v>
      </c>
      <c r="I232" s="160">
        <f>+[2]data1rev!G231</f>
        <v>10791.59</v>
      </c>
      <c r="J232" s="160">
        <f>+[2]data1rev!H231</f>
        <v>10791.59</v>
      </c>
      <c r="K232" s="160">
        <f>+[2]data1rev!I231</f>
        <v>10791.59</v>
      </c>
      <c r="L232" s="160">
        <f>+[2]data1rev!J231</f>
        <v>10821.156000000001</v>
      </c>
      <c r="M232" s="160">
        <f>+[2]data1rev!K231</f>
        <v>10791.59</v>
      </c>
      <c r="N232" s="160">
        <f>+[2]data1rev!L231</f>
        <v>10791.59</v>
      </c>
      <c r="O232" s="160">
        <f>+[2]data1rev!M231</f>
        <v>10275.620000000001</v>
      </c>
      <c r="P232" s="160">
        <f>+[2]data1rev!N231</f>
        <v>10129.415999999999</v>
      </c>
      <c r="Q232" s="160">
        <f>+[2]data1rev!O231</f>
        <v>10101.74</v>
      </c>
      <c r="R232" s="160">
        <f>+[2]data1rev!P231</f>
        <v>0</v>
      </c>
      <c r="S232" s="160">
        <f>+[2]data1rev!Q231</f>
        <v>0</v>
      </c>
      <c r="T232" s="160">
        <f>+[2]data1rev!R231</f>
        <v>0</v>
      </c>
      <c r="U232" s="160">
        <f>+[2]data1rev!S231</f>
        <v>0</v>
      </c>
      <c r="V232" s="160">
        <f>+[2]data1rev!T231</f>
        <v>0</v>
      </c>
      <c r="W232" s="160">
        <f>+[2]data1rev!U231</f>
        <v>0</v>
      </c>
      <c r="X232" s="160">
        <f>+[2]data1rev!V231</f>
        <v>0</v>
      </c>
      <c r="Y232" s="160">
        <f>+[2]data1rev!W231</f>
        <v>0</v>
      </c>
      <c r="Z232" s="160">
        <f>+[2]data1rev!X231</f>
        <v>0</v>
      </c>
      <c r="AA232" s="160">
        <f>+[2]data1rev!Y231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67834.148038794898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61"/>
      <c r="C233" s="160">
        <f>+[2]data1rev!A232</f>
        <v>21687.040000000001</v>
      </c>
      <c r="D233" s="160">
        <f>+[2]data1rev!B232</f>
        <v>15575.226000000001</v>
      </c>
      <c r="E233" s="160">
        <f>+[2]data1rev!C232</f>
        <v>13222.39</v>
      </c>
      <c r="F233" s="160">
        <f>+[2]data1rev!D232</f>
        <v>13061.89</v>
      </c>
      <c r="G233" s="160">
        <f>+[2]data1rev!E232</f>
        <v>13061.89</v>
      </c>
      <c r="H233" s="160">
        <f>+[2]data1rev!F232</f>
        <v>10821.156000000001</v>
      </c>
      <c r="I233" s="160">
        <f>+[2]data1rev!G232</f>
        <v>10791.59</v>
      </c>
      <c r="J233" s="160">
        <f>+[2]data1rev!H232</f>
        <v>10791.59</v>
      </c>
      <c r="K233" s="160">
        <f>+[2]data1rev!I232</f>
        <v>10791.59</v>
      </c>
      <c r="L233" s="160">
        <f>+[2]data1rev!J232</f>
        <v>10821.156000000001</v>
      </c>
      <c r="M233" s="160">
        <f>+[2]data1rev!K232</f>
        <v>10791.59</v>
      </c>
      <c r="N233" s="160">
        <f>+[2]data1rev!L232</f>
        <v>10791.59</v>
      </c>
      <c r="O233" s="160">
        <f>+[2]data1rev!M232</f>
        <v>10275.620000000001</v>
      </c>
      <c r="P233" s="160">
        <f>+[2]data1rev!N232</f>
        <v>10129.415999999999</v>
      </c>
      <c r="Q233" s="160">
        <f>+[2]data1rev!O232</f>
        <v>10101.74</v>
      </c>
      <c r="R233" s="160">
        <f>+[2]data1rev!P232</f>
        <v>0</v>
      </c>
      <c r="S233" s="160">
        <f>+[2]data1rev!Q232</f>
        <v>0</v>
      </c>
      <c r="T233" s="160">
        <f>+[2]data1rev!R232</f>
        <v>0</v>
      </c>
      <c r="U233" s="160">
        <f>+[2]data1rev!S232</f>
        <v>0</v>
      </c>
      <c r="V233" s="160">
        <f>+[2]data1rev!T232</f>
        <v>0</v>
      </c>
      <c r="W233" s="160">
        <f>+[2]data1rev!U232</f>
        <v>0</v>
      </c>
      <c r="X233" s="160">
        <f>+[2]data1rev!V232</f>
        <v>0</v>
      </c>
      <c r="Y233" s="160">
        <f>+[2]data1rev!W232</f>
        <v>0</v>
      </c>
      <c r="Z233" s="160">
        <f>+[2]data1rev!X232</f>
        <v>0</v>
      </c>
      <c r="AA233" s="160">
        <f>+[2]data1rev!Y232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67834.148038794898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61"/>
      <c r="C234" s="160">
        <f>+[2]data1rev!A233</f>
        <v>21687.040000000001</v>
      </c>
      <c r="D234" s="160">
        <f>+[2]data1rev!B233</f>
        <v>15575.226000000001</v>
      </c>
      <c r="E234" s="160">
        <f>+[2]data1rev!C233</f>
        <v>13222.39</v>
      </c>
      <c r="F234" s="160">
        <f>+[2]data1rev!D233</f>
        <v>13061.89</v>
      </c>
      <c r="G234" s="160">
        <f>+[2]data1rev!E233</f>
        <v>13061.89</v>
      </c>
      <c r="H234" s="160">
        <f>+[2]data1rev!F233</f>
        <v>10821.156000000001</v>
      </c>
      <c r="I234" s="160">
        <f>+[2]data1rev!G233</f>
        <v>10791.59</v>
      </c>
      <c r="J234" s="160">
        <f>+[2]data1rev!H233</f>
        <v>10791.59</v>
      </c>
      <c r="K234" s="160">
        <f>+[2]data1rev!I233</f>
        <v>10791.59</v>
      </c>
      <c r="L234" s="160">
        <f>+[2]data1rev!J233</f>
        <v>10821.156000000001</v>
      </c>
      <c r="M234" s="160">
        <f>+[2]data1rev!K233</f>
        <v>10791.59</v>
      </c>
      <c r="N234" s="160">
        <f>+[2]data1rev!L233</f>
        <v>10791.59</v>
      </c>
      <c r="O234" s="160">
        <f>+[2]data1rev!M233</f>
        <v>10275.620000000001</v>
      </c>
      <c r="P234" s="160">
        <f>+[2]data1rev!N233</f>
        <v>10129.415999999999</v>
      </c>
      <c r="Q234" s="160">
        <f>+[2]data1rev!O233</f>
        <v>10101.74</v>
      </c>
      <c r="R234" s="160">
        <f>+[2]data1rev!P233</f>
        <v>0</v>
      </c>
      <c r="S234" s="160">
        <f>+[2]data1rev!Q233</f>
        <v>0</v>
      </c>
      <c r="T234" s="160">
        <f>+[2]data1rev!R233</f>
        <v>0</v>
      </c>
      <c r="U234" s="160">
        <f>+[2]data1rev!S233</f>
        <v>0</v>
      </c>
      <c r="V234" s="160">
        <f>+[2]data1rev!T233</f>
        <v>0</v>
      </c>
      <c r="W234" s="160">
        <f>+[2]data1rev!U233</f>
        <v>0</v>
      </c>
      <c r="X234" s="160">
        <f>+[2]data1rev!V233</f>
        <v>0</v>
      </c>
      <c r="Y234" s="160">
        <f>+[2]data1rev!W233</f>
        <v>0</v>
      </c>
      <c r="Z234" s="160">
        <f>+[2]data1rev!X233</f>
        <v>0</v>
      </c>
      <c r="AA234" s="160">
        <f>+[2]data1rev!Y233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67834.148038794898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61"/>
      <c r="C235" s="160">
        <f>+[2]data1rev!A234</f>
        <v>21687.040000000001</v>
      </c>
      <c r="D235" s="160">
        <f>+[2]data1rev!B234</f>
        <v>15575.226000000001</v>
      </c>
      <c r="E235" s="160">
        <f>+[2]data1rev!C234</f>
        <v>13222.39</v>
      </c>
      <c r="F235" s="160">
        <f>+[2]data1rev!D234</f>
        <v>13061.89</v>
      </c>
      <c r="G235" s="160">
        <f>+[2]data1rev!E234</f>
        <v>13061.89</v>
      </c>
      <c r="H235" s="160">
        <f>+[2]data1rev!F234</f>
        <v>10821.156000000001</v>
      </c>
      <c r="I235" s="160">
        <f>+[2]data1rev!G234</f>
        <v>10791.59</v>
      </c>
      <c r="J235" s="160">
        <f>+[2]data1rev!H234</f>
        <v>10791.59</v>
      </c>
      <c r="K235" s="160">
        <f>+[2]data1rev!I234</f>
        <v>10791.59</v>
      </c>
      <c r="L235" s="160">
        <f>+[2]data1rev!J234</f>
        <v>10821.156000000001</v>
      </c>
      <c r="M235" s="160">
        <f>+[2]data1rev!K234</f>
        <v>10791.59</v>
      </c>
      <c r="N235" s="160">
        <f>+[2]data1rev!L234</f>
        <v>10791.59</v>
      </c>
      <c r="O235" s="160">
        <f>+[2]data1rev!M234</f>
        <v>10275.620000000001</v>
      </c>
      <c r="P235" s="160">
        <f>+[2]data1rev!N234</f>
        <v>10129.415999999999</v>
      </c>
      <c r="Q235" s="160">
        <f>+[2]data1rev!O234</f>
        <v>10101.74</v>
      </c>
      <c r="R235" s="160">
        <f>+[2]data1rev!P234</f>
        <v>0</v>
      </c>
      <c r="S235" s="160">
        <f>+[2]data1rev!Q234</f>
        <v>0</v>
      </c>
      <c r="T235" s="160">
        <f>+[2]data1rev!R234</f>
        <v>0</v>
      </c>
      <c r="U235" s="160">
        <f>+[2]data1rev!S234</f>
        <v>0</v>
      </c>
      <c r="V235" s="160">
        <f>+[2]data1rev!T234</f>
        <v>0</v>
      </c>
      <c r="W235" s="160">
        <f>+[2]data1rev!U234</f>
        <v>0</v>
      </c>
      <c r="X235" s="160">
        <f>+[2]data1rev!V234</f>
        <v>0</v>
      </c>
      <c r="Y235" s="160">
        <f>+[2]data1rev!W234</f>
        <v>0</v>
      </c>
      <c r="Z235" s="160">
        <f>+[2]data1rev!X234</f>
        <v>0</v>
      </c>
      <c r="AA235" s="160">
        <f>+[2]data1rev!Y234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67834.148038794898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61"/>
      <c r="C236" s="160">
        <f>+[2]data1rev!A235</f>
        <v>21687.040000000001</v>
      </c>
      <c r="D236" s="160">
        <f>+[2]data1rev!B235</f>
        <v>15575.226000000001</v>
      </c>
      <c r="E236" s="160">
        <f>+[2]data1rev!C235</f>
        <v>13222.39</v>
      </c>
      <c r="F236" s="160">
        <f>+[2]data1rev!D235</f>
        <v>13061.89</v>
      </c>
      <c r="G236" s="160">
        <f>+[2]data1rev!E235</f>
        <v>13061.89</v>
      </c>
      <c r="H236" s="160">
        <f>+[2]data1rev!F235</f>
        <v>10821.156000000001</v>
      </c>
      <c r="I236" s="160">
        <f>+[2]data1rev!G235</f>
        <v>10791.59</v>
      </c>
      <c r="J236" s="160">
        <f>+[2]data1rev!H235</f>
        <v>10791.59</v>
      </c>
      <c r="K236" s="160">
        <f>+[2]data1rev!I235</f>
        <v>10791.59</v>
      </c>
      <c r="L236" s="160">
        <f>+[2]data1rev!J235</f>
        <v>10821.156000000001</v>
      </c>
      <c r="M236" s="160">
        <f>+[2]data1rev!K235</f>
        <v>10791.59</v>
      </c>
      <c r="N236" s="160">
        <f>+[2]data1rev!L235</f>
        <v>10791.59</v>
      </c>
      <c r="O236" s="160">
        <f>+[2]data1rev!M235</f>
        <v>10275.620000000001</v>
      </c>
      <c r="P236" s="160">
        <f>+[2]data1rev!N235</f>
        <v>10129.415999999999</v>
      </c>
      <c r="Q236" s="160">
        <f>+[2]data1rev!O235</f>
        <v>10101.74</v>
      </c>
      <c r="R236" s="160">
        <f>+[2]data1rev!P235</f>
        <v>0</v>
      </c>
      <c r="S236" s="160">
        <f>+[2]data1rev!Q235</f>
        <v>0</v>
      </c>
      <c r="T236" s="160">
        <f>+[2]data1rev!R235</f>
        <v>0</v>
      </c>
      <c r="U236" s="160">
        <f>+[2]data1rev!S235</f>
        <v>0</v>
      </c>
      <c r="V236" s="160">
        <f>+[2]data1rev!T235</f>
        <v>0</v>
      </c>
      <c r="W236" s="160">
        <f>+[2]data1rev!U235</f>
        <v>0</v>
      </c>
      <c r="X236" s="160">
        <f>+[2]data1rev!V235</f>
        <v>0</v>
      </c>
      <c r="Y236" s="160">
        <f>+[2]data1rev!W235</f>
        <v>0</v>
      </c>
      <c r="Z236" s="160">
        <f>+[2]data1rev!X235</f>
        <v>0</v>
      </c>
      <c r="AA236" s="160">
        <f>+[2]data1rev!Y235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67834.148038794898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61"/>
      <c r="C237" s="160">
        <f>+[2]data1rev!A236</f>
        <v>21687.040000000001</v>
      </c>
      <c r="D237" s="160">
        <f>+[2]data1rev!B236</f>
        <v>15575.226000000001</v>
      </c>
      <c r="E237" s="160">
        <f>+[2]data1rev!C236</f>
        <v>13222.39</v>
      </c>
      <c r="F237" s="160">
        <f>+[2]data1rev!D236</f>
        <v>13061.89</v>
      </c>
      <c r="G237" s="160">
        <f>+[2]data1rev!E236</f>
        <v>13061.89</v>
      </c>
      <c r="H237" s="160">
        <f>+[2]data1rev!F236</f>
        <v>10821.156000000001</v>
      </c>
      <c r="I237" s="160">
        <f>+[2]data1rev!G236</f>
        <v>10791.59</v>
      </c>
      <c r="J237" s="160">
        <f>+[2]data1rev!H236</f>
        <v>10791.59</v>
      </c>
      <c r="K237" s="160">
        <f>+[2]data1rev!I236</f>
        <v>10791.59</v>
      </c>
      <c r="L237" s="160">
        <f>+[2]data1rev!J236</f>
        <v>10821.156000000001</v>
      </c>
      <c r="M237" s="160">
        <f>+[2]data1rev!K236</f>
        <v>10791.59</v>
      </c>
      <c r="N237" s="160">
        <f>+[2]data1rev!L236</f>
        <v>10791.59</v>
      </c>
      <c r="O237" s="160">
        <f>+[2]data1rev!M236</f>
        <v>10275.620000000001</v>
      </c>
      <c r="P237" s="160">
        <f>+[2]data1rev!N236</f>
        <v>10129.415999999999</v>
      </c>
      <c r="Q237" s="160">
        <f>+[2]data1rev!O236</f>
        <v>10101.74</v>
      </c>
      <c r="R237" s="160">
        <f>+[2]data1rev!P236</f>
        <v>0</v>
      </c>
      <c r="S237" s="160">
        <f>+[2]data1rev!Q236</f>
        <v>0</v>
      </c>
      <c r="T237" s="160">
        <f>+[2]data1rev!R236</f>
        <v>0</v>
      </c>
      <c r="U237" s="160">
        <f>+[2]data1rev!S236</f>
        <v>0</v>
      </c>
      <c r="V237" s="160">
        <f>+[2]data1rev!T236</f>
        <v>0</v>
      </c>
      <c r="W237" s="160">
        <f>+[2]data1rev!U236</f>
        <v>0</v>
      </c>
      <c r="X237" s="160">
        <f>+[2]data1rev!V236</f>
        <v>0</v>
      </c>
      <c r="Y237" s="160">
        <f>+[2]data1rev!W236</f>
        <v>0</v>
      </c>
      <c r="Z237" s="160">
        <f>+[2]data1rev!X236</f>
        <v>0</v>
      </c>
      <c r="AA237" s="160">
        <f>+[2]data1rev!Y236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67834.148038794898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61"/>
      <c r="C238" s="160">
        <f>+[2]data1rev!A237</f>
        <v>21687.040000000001</v>
      </c>
      <c r="D238" s="160">
        <f>+[2]data1rev!B237</f>
        <v>15575.226000000001</v>
      </c>
      <c r="E238" s="160">
        <f>+[2]data1rev!C237</f>
        <v>13222.39</v>
      </c>
      <c r="F238" s="160">
        <f>+[2]data1rev!D237</f>
        <v>13061.89</v>
      </c>
      <c r="G238" s="160">
        <f>+[2]data1rev!E237</f>
        <v>13061.89</v>
      </c>
      <c r="H238" s="160">
        <f>+[2]data1rev!F237</f>
        <v>10821.156000000001</v>
      </c>
      <c r="I238" s="160">
        <f>+[2]data1rev!G237</f>
        <v>10791.59</v>
      </c>
      <c r="J238" s="160">
        <f>+[2]data1rev!H237</f>
        <v>10791.59</v>
      </c>
      <c r="K238" s="160">
        <f>+[2]data1rev!I237</f>
        <v>10791.59</v>
      </c>
      <c r="L238" s="160">
        <f>+[2]data1rev!J237</f>
        <v>10821.156000000001</v>
      </c>
      <c r="M238" s="160">
        <f>+[2]data1rev!K237</f>
        <v>10791.59</v>
      </c>
      <c r="N238" s="160">
        <f>+[2]data1rev!L237</f>
        <v>10791.59</v>
      </c>
      <c r="O238" s="160">
        <f>+[2]data1rev!M237</f>
        <v>10275.620000000001</v>
      </c>
      <c r="P238" s="160">
        <f>+[2]data1rev!N237</f>
        <v>10129.415999999999</v>
      </c>
      <c r="Q238" s="160">
        <f>+[2]data1rev!O237</f>
        <v>10101.74</v>
      </c>
      <c r="R238" s="160">
        <f>+[2]data1rev!P237</f>
        <v>0</v>
      </c>
      <c r="S238" s="160">
        <f>+[2]data1rev!Q237</f>
        <v>0</v>
      </c>
      <c r="T238" s="160">
        <f>+[2]data1rev!R237</f>
        <v>0</v>
      </c>
      <c r="U238" s="160">
        <f>+[2]data1rev!S237</f>
        <v>0</v>
      </c>
      <c r="V238" s="160">
        <f>+[2]data1rev!T237</f>
        <v>0</v>
      </c>
      <c r="W238" s="160">
        <f>+[2]data1rev!U237</f>
        <v>0</v>
      </c>
      <c r="X238" s="160">
        <f>+[2]data1rev!V237</f>
        <v>0</v>
      </c>
      <c r="Y238" s="160">
        <f>+[2]data1rev!W237</f>
        <v>0</v>
      </c>
      <c r="Z238" s="160">
        <f>+[2]data1rev!X237</f>
        <v>0</v>
      </c>
      <c r="AA238" s="160">
        <f>+[2]data1rev!Y237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67834.148038794898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61"/>
      <c r="C239" s="160">
        <f>+[2]data1rev!A238</f>
        <v>21687.040000000001</v>
      </c>
      <c r="D239" s="160">
        <f>+[2]data1rev!B238</f>
        <v>15575.226000000001</v>
      </c>
      <c r="E239" s="160">
        <f>+[2]data1rev!C238</f>
        <v>13222.39</v>
      </c>
      <c r="F239" s="160">
        <f>+[2]data1rev!D238</f>
        <v>13061.89</v>
      </c>
      <c r="G239" s="160">
        <f>+[2]data1rev!E238</f>
        <v>13061.89</v>
      </c>
      <c r="H239" s="160">
        <f>+[2]data1rev!F238</f>
        <v>10821.156000000001</v>
      </c>
      <c r="I239" s="160">
        <f>+[2]data1rev!G238</f>
        <v>10791.59</v>
      </c>
      <c r="J239" s="160">
        <f>+[2]data1rev!H238</f>
        <v>10791.59</v>
      </c>
      <c r="K239" s="160">
        <f>+[2]data1rev!I238</f>
        <v>10791.59</v>
      </c>
      <c r="L239" s="160">
        <f>+[2]data1rev!J238</f>
        <v>10821.156000000001</v>
      </c>
      <c r="M239" s="160">
        <f>+[2]data1rev!K238</f>
        <v>10791.59</v>
      </c>
      <c r="N239" s="160">
        <f>+[2]data1rev!L238</f>
        <v>10791.59</v>
      </c>
      <c r="O239" s="160">
        <f>+[2]data1rev!M238</f>
        <v>10275.620000000001</v>
      </c>
      <c r="P239" s="160">
        <f>+[2]data1rev!N238</f>
        <v>10129.415999999999</v>
      </c>
      <c r="Q239" s="160">
        <f>+[2]data1rev!O238</f>
        <v>10101.74</v>
      </c>
      <c r="R239" s="160">
        <f>+[2]data1rev!P238</f>
        <v>0</v>
      </c>
      <c r="S239" s="160">
        <f>+[2]data1rev!Q238</f>
        <v>0</v>
      </c>
      <c r="T239" s="160">
        <f>+[2]data1rev!R238</f>
        <v>0</v>
      </c>
      <c r="U239" s="160">
        <f>+[2]data1rev!S238</f>
        <v>0</v>
      </c>
      <c r="V239" s="160">
        <f>+[2]data1rev!T238</f>
        <v>0</v>
      </c>
      <c r="W239" s="160">
        <f>+[2]data1rev!U238</f>
        <v>0</v>
      </c>
      <c r="X239" s="160">
        <f>+[2]data1rev!V238</f>
        <v>0</v>
      </c>
      <c r="Y239" s="160">
        <f>+[2]data1rev!W238</f>
        <v>0</v>
      </c>
      <c r="Z239" s="160">
        <f>+[2]data1rev!X238</f>
        <v>0</v>
      </c>
      <c r="AA239" s="160">
        <f>+[2]data1rev!Y238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67834.148038794898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61"/>
      <c r="C240" s="160">
        <f>+[2]data1rev!A239</f>
        <v>21687.040000000001</v>
      </c>
      <c r="D240" s="160">
        <f>+[2]data1rev!B239</f>
        <v>15575.226000000001</v>
      </c>
      <c r="E240" s="160">
        <f>+[2]data1rev!C239</f>
        <v>13222.39</v>
      </c>
      <c r="F240" s="160">
        <f>+[2]data1rev!D239</f>
        <v>13061.89</v>
      </c>
      <c r="G240" s="160">
        <f>+[2]data1rev!E239</f>
        <v>13061.89</v>
      </c>
      <c r="H240" s="160">
        <f>+[2]data1rev!F239</f>
        <v>10821.156000000001</v>
      </c>
      <c r="I240" s="160">
        <f>+[2]data1rev!G239</f>
        <v>10791.59</v>
      </c>
      <c r="J240" s="160">
        <f>+[2]data1rev!H239</f>
        <v>10791.59</v>
      </c>
      <c r="K240" s="160">
        <f>+[2]data1rev!I239</f>
        <v>10791.59</v>
      </c>
      <c r="L240" s="160">
        <f>+[2]data1rev!J239</f>
        <v>10821.156000000001</v>
      </c>
      <c r="M240" s="160">
        <f>+[2]data1rev!K239</f>
        <v>10791.59</v>
      </c>
      <c r="N240" s="160">
        <f>+[2]data1rev!L239</f>
        <v>10791.59</v>
      </c>
      <c r="O240" s="160">
        <f>+[2]data1rev!M239</f>
        <v>10275.620000000001</v>
      </c>
      <c r="P240" s="160">
        <f>+[2]data1rev!N239</f>
        <v>10129.415999999999</v>
      </c>
      <c r="Q240" s="160">
        <f>+[2]data1rev!O239</f>
        <v>10101.74</v>
      </c>
      <c r="R240" s="160">
        <f>+[2]data1rev!P239</f>
        <v>0</v>
      </c>
      <c r="S240" s="160">
        <f>+[2]data1rev!Q239</f>
        <v>0</v>
      </c>
      <c r="T240" s="160">
        <f>+[2]data1rev!R239</f>
        <v>0</v>
      </c>
      <c r="U240" s="160">
        <f>+[2]data1rev!S239</f>
        <v>0</v>
      </c>
      <c r="V240" s="160">
        <f>+[2]data1rev!T239</f>
        <v>0</v>
      </c>
      <c r="W240" s="160">
        <f>+[2]data1rev!U239</f>
        <v>0</v>
      </c>
      <c r="X240" s="160">
        <f>+[2]data1rev!V239</f>
        <v>0</v>
      </c>
      <c r="Y240" s="160">
        <f>+[2]data1rev!W239</f>
        <v>0</v>
      </c>
      <c r="Z240" s="160">
        <f>+[2]data1rev!X239</f>
        <v>0</v>
      </c>
      <c r="AA240" s="160">
        <f>+[2]data1rev!Y239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67834.148038794898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61"/>
      <c r="C241" s="160">
        <f>+[2]data1rev!A240</f>
        <v>21687.040000000001</v>
      </c>
      <c r="D241" s="160">
        <f>+[2]data1rev!B240</f>
        <v>15575.226000000001</v>
      </c>
      <c r="E241" s="160">
        <f>+[2]data1rev!C240</f>
        <v>13222.39</v>
      </c>
      <c r="F241" s="160">
        <f>+[2]data1rev!D240</f>
        <v>13061.89</v>
      </c>
      <c r="G241" s="160">
        <f>+[2]data1rev!E240</f>
        <v>13061.89</v>
      </c>
      <c r="H241" s="160">
        <f>+[2]data1rev!F240</f>
        <v>10821.156000000001</v>
      </c>
      <c r="I241" s="160">
        <f>+[2]data1rev!G240</f>
        <v>10791.59</v>
      </c>
      <c r="J241" s="160">
        <f>+[2]data1rev!H240</f>
        <v>10791.59</v>
      </c>
      <c r="K241" s="160">
        <f>+[2]data1rev!I240</f>
        <v>10791.59</v>
      </c>
      <c r="L241" s="160">
        <f>+[2]data1rev!J240</f>
        <v>10821.156000000001</v>
      </c>
      <c r="M241" s="160">
        <f>+[2]data1rev!K240</f>
        <v>10791.59</v>
      </c>
      <c r="N241" s="160">
        <f>+[2]data1rev!L240</f>
        <v>10791.59</v>
      </c>
      <c r="O241" s="160">
        <f>+[2]data1rev!M240</f>
        <v>10275.620000000001</v>
      </c>
      <c r="P241" s="160">
        <f>+[2]data1rev!N240</f>
        <v>10129.415999999999</v>
      </c>
      <c r="Q241" s="160">
        <f>+[2]data1rev!O240</f>
        <v>10101.74</v>
      </c>
      <c r="R241" s="160">
        <f>+[2]data1rev!P240</f>
        <v>0</v>
      </c>
      <c r="S241" s="160">
        <f>+[2]data1rev!Q240</f>
        <v>0</v>
      </c>
      <c r="T241" s="160">
        <f>+[2]data1rev!R240</f>
        <v>0</v>
      </c>
      <c r="U241" s="160">
        <f>+[2]data1rev!S240</f>
        <v>0</v>
      </c>
      <c r="V241" s="160">
        <f>+[2]data1rev!T240</f>
        <v>0</v>
      </c>
      <c r="W241" s="160">
        <f>+[2]data1rev!U240</f>
        <v>0</v>
      </c>
      <c r="X241" s="160">
        <f>+[2]data1rev!V240</f>
        <v>0</v>
      </c>
      <c r="Y241" s="160">
        <f>+[2]data1rev!W240</f>
        <v>0</v>
      </c>
      <c r="Z241" s="160">
        <f>+[2]data1rev!X240</f>
        <v>0</v>
      </c>
      <c r="AA241" s="160">
        <f>+[2]data1rev!Y240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67834.148038794898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61"/>
      <c r="C242" s="160">
        <f>+[2]data1rev!A241</f>
        <v>21687.040000000001</v>
      </c>
      <c r="D242" s="160">
        <f>+[2]data1rev!B241</f>
        <v>15575.226000000001</v>
      </c>
      <c r="E242" s="160">
        <f>+[2]data1rev!C241</f>
        <v>13222.39</v>
      </c>
      <c r="F242" s="160">
        <f>+[2]data1rev!D241</f>
        <v>13061.89</v>
      </c>
      <c r="G242" s="160">
        <f>+[2]data1rev!E241</f>
        <v>13061.89</v>
      </c>
      <c r="H242" s="160">
        <f>+[2]data1rev!F241</f>
        <v>10821.156000000001</v>
      </c>
      <c r="I242" s="160">
        <f>+[2]data1rev!G241</f>
        <v>10791.59</v>
      </c>
      <c r="J242" s="160">
        <f>+[2]data1rev!H241</f>
        <v>10791.59</v>
      </c>
      <c r="K242" s="160">
        <f>+[2]data1rev!I241</f>
        <v>10791.59</v>
      </c>
      <c r="L242" s="160">
        <f>+[2]data1rev!J241</f>
        <v>10821.156000000001</v>
      </c>
      <c r="M242" s="160">
        <f>+[2]data1rev!K241</f>
        <v>10791.59</v>
      </c>
      <c r="N242" s="160">
        <f>+[2]data1rev!L241</f>
        <v>10791.59</v>
      </c>
      <c r="O242" s="160">
        <f>+[2]data1rev!M241</f>
        <v>10275.620000000001</v>
      </c>
      <c r="P242" s="160">
        <f>+[2]data1rev!N241</f>
        <v>10129.415999999999</v>
      </c>
      <c r="Q242" s="160">
        <f>+[2]data1rev!O241</f>
        <v>10101.74</v>
      </c>
      <c r="R242" s="160">
        <f>+[2]data1rev!P241</f>
        <v>0</v>
      </c>
      <c r="S242" s="160">
        <f>+[2]data1rev!Q241</f>
        <v>0</v>
      </c>
      <c r="T242" s="160">
        <f>+[2]data1rev!R241</f>
        <v>0</v>
      </c>
      <c r="U242" s="160">
        <f>+[2]data1rev!S241</f>
        <v>0</v>
      </c>
      <c r="V242" s="160">
        <f>+[2]data1rev!T241</f>
        <v>0</v>
      </c>
      <c r="W242" s="160">
        <f>+[2]data1rev!U241</f>
        <v>0</v>
      </c>
      <c r="X242" s="160">
        <f>+[2]data1rev!V241</f>
        <v>0</v>
      </c>
      <c r="Y242" s="160">
        <f>+[2]data1rev!W241</f>
        <v>0</v>
      </c>
      <c r="Z242" s="160">
        <f>+[2]data1rev!X241</f>
        <v>0</v>
      </c>
      <c r="AA242" s="160">
        <f>+[2]data1rev!Y241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67834.148038794898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61"/>
      <c r="C243" s="160">
        <f>+[2]data1rev!A242</f>
        <v>21687.040000000001</v>
      </c>
      <c r="D243" s="160">
        <f>+[2]data1rev!B242</f>
        <v>15575.226000000001</v>
      </c>
      <c r="E243" s="160">
        <f>+[2]data1rev!C242</f>
        <v>13222.39</v>
      </c>
      <c r="F243" s="160">
        <f>+[2]data1rev!D242</f>
        <v>13061.89</v>
      </c>
      <c r="G243" s="160">
        <f>+[2]data1rev!E242</f>
        <v>13061.89</v>
      </c>
      <c r="H243" s="160">
        <f>+[2]data1rev!F242</f>
        <v>10821.156000000001</v>
      </c>
      <c r="I243" s="160">
        <f>+[2]data1rev!G242</f>
        <v>10791.59</v>
      </c>
      <c r="J243" s="160">
        <f>+[2]data1rev!H242</f>
        <v>10791.59</v>
      </c>
      <c r="K243" s="160">
        <f>+[2]data1rev!I242</f>
        <v>10791.59</v>
      </c>
      <c r="L243" s="160">
        <f>+[2]data1rev!J242</f>
        <v>10821.156000000001</v>
      </c>
      <c r="M243" s="160">
        <f>+[2]data1rev!K242</f>
        <v>10791.59</v>
      </c>
      <c r="N243" s="160">
        <f>+[2]data1rev!L242</f>
        <v>10791.59</v>
      </c>
      <c r="O243" s="160">
        <f>+[2]data1rev!M242</f>
        <v>10275.620000000001</v>
      </c>
      <c r="P243" s="160">
        <f>+[2]data1rev!N242</f>
        <v>10129.415999999999</v>
      </c>
      <c r="Q243" s="160">
        <f>+[2]data1rev!O242</f>
        <v>10101.74</v>
      </c>
      <c r="R243" s="160">
        <f>+[2]data1rev!P242</f>
        <v>0</v>
      </c>
      <c r="S243" s="160">
        <f>+[2]data1rev!Q242</f>
        <v>0</v>
      </c>
      <c r="T243" s="160">
        <f>+[2]data1rev!R242</f>
        <v>0</v>
      </c>
      <c r="U243" s="160">
        <f>+[2]data1rev!S242</f>
        <v>0</v>
      </c>
      <c r="V243" s="160">
        <f>+[2]data1rev!T242</f>
        <v>0</v>
      </c>
      <c r="W243" s="160">
        <f>+[2]data1rev!U242</f>
        <v>0</v>
      </c>
      <c r="X243" s="160">
        <f>+[2]data1rev!V242</f>
        <v>0</v>
      </c>
      <c r="Y243" s="160">
        <f>+[2]data1rev!W242</f>
        <v>0</v>
      </c>
      <c r="Z243" s="160">
        <f>+[2]data1rev!X242</f>
        <v>0</v>
      </c>
      <c r="AA243" s="160">
        <f>+[2]data1rev!Y242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67834.148038794898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61"/>
      <c r="C244" s="160">
        <f>+[2]data1rev!A243</f>
        <v>21687.040000000001</v>
      </c>
      <c r="D244" s="160">
        <f>+[2]data1rev!B243</f>
        <v>15575.226000000001</v>
      </c>
      <c r="E244" s="160">
        <f>+[2]data1rev!C243</f>
        <v>13222.39</v>
      </c>
      <c r="F244" s="160">
        <f>+[2]data1rev!D243</f>
        <v>13061.89</v>
      </c>
      <c r="G244" s="160">
        <f>+[2]data1rev!E243</f>
        <v>13061.89</v>
      </c>
      <c r="H244" s="160">
        <f>+[2]data1rev!F243</f>
        <v>10821.156000000001</v>
      </c>
      <c r="I244" s="160">
        <f>+[2]data1rev!G243</f>
        <v>10791.59</v>
      </c>
      <c r="J244" s="160">
        <f>+[2]data1rev!H243</f>
        <v>10791.59</v>
      </c>
      <c r="K244" s="160">
        <f>+[2]data1rev!I243</f>
        <v>10791.59</v>
      </c>
      <c r="L244" s="160">
        <f>+[2]data1rev!J243</f>
        <v>10821.156000000001</v>
      </c>
      <c r="M244" s="160">
        <f>+[2]data1rev!K243</f>
        <v>10791.59</v>
      </c>
      <c r="N244" s="160">
        <f>+[2]data1rev!L243</f>
        <v>10791.59</v>
      </c>
      <c r="O244" s="160">
        <f>+[2]data1rev!M243</f>
        <v>10275.620000000001</v>
      </c>
      <c r="P244" s="160">
        <f>+[2]data1rev!N243</f>
        <v>10129.415999999999</v>
      </c>
      <c r="Q244" s="160">
        <f>+[2]data1rev!O243</f>
        <v>10101.74</v>
      </c>
      <c r="R244" s="160">
        <f>+[2]data1rev!P243</f>
        <v>0</v>
      </c>
      <c r="S244" s="160">
        <f>+[2]data1rev!Q243</f>
        <v>0</v>
      </c>
      <c r="T244" s="160">
        <f>+[2]data1rev!R243</f>
        <v>0</v>
      </c>
      <c r="U244" s="160">
        <f>+[2]data1rev!S243</f>
        <v>0</v>
      </c>
      <c r="V244" s="160">
        <f>+[2]data1rev!T243</f>
        <v>0</v>
      </c>
      <c r="W244" s="160">
        <f>+[2]data1rev!U243</f>
        <v>0</v>
      </c>
      <c r="X244" s="160">
        <f>+[2]data1rev!V243</f>
        <v>0</v>
      </c>
      <c r="Y244" s="160">
        <f>+[2]data1rev!W243</f>
        <v>0</v>
      </c>
      <c r="Z244" s="160">
        <f>+[2]data1rev!X243</f>
        <v>0</v>
      </c>
      <c r="AA244" s="160">
        <f>+[2]data1rev!Y243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67834.148038794898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61"/>
      <c r="C245" s="160">
        <f>+[2]data1rev!A244</f>
        <v>21687.040000000001</v>
      </c>
      <c r="D245" s="160">
        <f>+[2]data1rev!B244</f>
        <v>15575.226000000001</v>
      </c>
      <c r="E245" s="160">
        <f>+[2]data1rev!C244</f>
        <v>13222.39</v>
      </c>
      <c r="F245" s="160">
        <f>+[2]data1rev!D244</f>
        <v>13061.89</v>
      </c>
      <c r="G245" s="160">
        <f>+[2]data1rev!E244</f>
        <v>13061.89</v>
      </c>
      <c r="H245" s="160">
        <f>+[2]data1rev!F244</f>
        <v>10821.156000000001</v>
      </c>
      <c r="I245" s="160">
        <f>+[2]data1rev!G244</f>
        <v>10791.59</v>
      </c>
      <c r="J245" s="160">
        <f>+[2]data1rev!H244</f>
        <v>10791.59</v>
      </c>
      <c r="K245" s="160">
        <f>+[2]data1rev!I244</f>
        <v>10791.59</v>
      </c>
      <c r="L245" s="160">
        <f>+[2]data1rev!J244</f>
        <v>10821.156000000001</v>
      </c>
      <c r="M245" s="160">
        <f>+[2]data1rev!K244</f>
        <v>10791.59</v>
      </c>
      <c r="N245" s="160">
        <f>+[2]data1rev!L244</f>
        <v>10791.59</v>
      </c>
      <c r="O245" s="160">
        <f>+[2]data1rev!M244</f>
        <v>10275.620000000001</v>
      </c>
      <c r="P245" s="160">
        <f>+[2]data1rev!N244</f>
        <v>10129.415999999999</v>
      </c>
      <c r="Q245" s="160">
        <f>+[2]data1rev!O244</f>
        <v>10101.74</v>
      </c>
      <c r="R245" s="160">
        <f>+[2]data1rev!P244</f>
        <v>0</v>
      </c>
      <c r="S245" s="160">
        <f>+[2]data1rev!Q244</f>
        <v>0</v>
      </c>
      <c r="T245" s="160">
        <f>+[2]data1rev!R244</f>
        <v>0</v>
      </c>
      <c r="U245" s="160">
        <f>+[2]data1rev!S244</f>
        <v>0</v>
      </c>
      <c r="V245" s="160">
        <f>+[2]data1rev!T244</f>
        <v>0</v>
      </c>
      <c r="W245" s="160">
        <f>+[2]data1rev!U244</f>
        <v>0</v>
      </c>
      <c r="X245" s="160">
        <f>+[2]data1rev!V244</f>
        <v>0</v>
      </c>
      <c r="Y245" s="160">
        <f>+[2]data1rev!W244</f>
        <v>0</v>
      </c>
      <c r="Z245" s="160">
        <f>+[2]data1rev!X244</f>
        <v>0</v>
      </c>
      <c r="AA245" s="160">
        <f>+[2]data1rev!Y244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67834.148038794898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61"/>
      <c r="C246" s="160">
        <f>+[2]data1rev!A245</f>
        <v>21687.040000000001</v>
      </c>
      <c r="D246" s="160">
        <f>+[2]data1rev!B245</f>
        <v>15575.226000000001</v>
      </c>
      <c r="E246" s="160">
        <f>+[2]data1rev!C245</f>
        <v>13222.39</v>
      </c>
      <c r="F246" s="160">
        <f>+[2]data1rev!D245</f>
        <v>13061.89</v>
      </c>
      <c r="G246" s="160">
        <f>+[2]data1rev!E245</f>
        <v>13061.89</v>
      </c>
      <c r="H246" s="160">
        <f>+[2]data1rev!F245</f>
        <v>10821.156000000001</v>
      </c>
      <c r="I246" s="160">
        <f>+[2]data1rev!G245</f>
        <v>10791.59</v>
      </c>
      <c r="J246" s="160">
        <f>+[2]data1rev!H245</f>
        <v>10791.59</v>
      </c>
      <c r="K246" s="160">
        <f>+[2]data1rev!I245</f>
        <v>10791.59</v>
      </c>
      <c r="L246" s="160">
        <f>+[2]data1rev!J245</f>
        <v>10821.156000000001</v>
      </c>
      <c r="M246" s="160">
        <f>+[2]data1rev!K245</f>
        <v>10791.59</v>
      </c>
      <c r="N246" s="160">
        <f>+[2]data1rev!L245</f>
        <v>10791.59</v>
      </c>
      <c r="O246" s="160">
        <f>+[2]data1rev!M245</f>
        <v>10275.620000000001</v>
      </c>
      <c r="P246" s="160">
        <f>+[2]data1rev!N245</f>
        <v>10129.415999999999</v>
      </c>
      <c r="Q246" s="160">
        <f>+[2]data1rev!O245</f>
        <v>10101.74</v>
      </c>
      <c r="R246" s="160">
        <f>+[2]data1rev!P245</f>
        <v>0</v>
      </c>
      <c r="S246" s="160">
        <f>+[2]data1rev!Q245</f>
        <v>0</v>
      </c>
      <c r="T246" s="160">
        <f>+[2]data1rev!R245</f>
        <v>0</v>
      </c>
      <c r="U246" s="160">
        <f>+[2]data1rev!S245</f>
        <v>0</v>
      </c>
      <c r="V246" s="160">
        <f>+[2]data1rev!T245</f>
        <v>0</v>
      </c>
      <c r="W246" s="160">
        <f>+[2]data1rev!U245</f>
        <v>0</v>
      </c>
      <c r="X246" s="160">
        <f>+[2]data1rev!V245</f>
        <v>0</v>
      </c>
      <c r="Y246" s="160">
        <f>+[2]data1rev!W245</f>
        <v>0</v>
      </c>
      <c r="Z246" s="160">
        <f>+[2]data1rev!X245</f>
        <v>0</v>
      </c>
      <c r="AA246" s="160">
        <f>+[2]data1rev!Y245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67834.148038794898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61"/>
      <c r="C247" s="160">
        <f>+[2]data1rev!A246</f>
        <v>21687.040000000001</v>
      </c>
      <c r="D247" s="160">
        <f>+[2]data1rev!B246</f>
        <v>15575.226000000001</v>
      </c>
      <c r="E247" s="160">
        <f>+[2]data1rev!C246</f>
        <v>13222.39</v>
      </c>
      <c r="F247" s="160">
        <f>+[2]data1rev!D246</f>
        <v>13061.89</v>
      </c>
      <c r="G247" s="160">
        <f>+[2]data1rev!E246</f>
        <v>13061.89</v>
      </c>
      <c r="H247" s="160">
        <f>+[2]data1rev!F246</f>
        <v>10821.156000000001</v>
      </c>
      <c r="I247" s="160">
        <f>+[2]data1rev!G246</f>
        <v>10791.59</v>
      </c>
      <c r="J247" s="160">
        <f>+[2]data1rev!H246</f>
        <v>10791.59</v>
      </c>
      <c r="K247" s="160">
        <f>+[2]data1rev!I246</f>
        <v>10791.59</v>
      </c>
      <c r="L247" s="160">
        <f>+[2]data1rev!J246</f>
        <v>10821.156000000001</v>
      </c>
      <c r="M247" s="160">
        <f>+[2]data1rev!K246</f>
        <v>10791.59</v>
      </c>
      <c r="N247" s="160">
        <f>+[2]data1rev!L246</f>
        <v>10791.59</v>
      </c>
      <c r="O247" s="160">
        <f>+[2]data1rev!M246</f>
        <v>10275.620000000001</v>
      </c>
      <c r="P247" s="160">
        <f>+[2]data1rev!N246</f>
        <v>10129.415999999999</v>
      </c>
      <c r="Q247" s="160">
        <f>+[2]data1rev!O246</f>
        <v>10101.74</v>
      </c>
      <c r="R247" s="160">
        <f>+[2]data1rev!P246</f>
        <v>0</v>
      </c>
      <c r="S247" s="160">
        <f>+[2]data1rev!Q246</f>
        <v>0</v>
      </c>
      <c r="T247" s="160">
        <f>+[2]data1rev!R246</f>
        <v>0</v>
      </c>
      <c r="U247" s="160">
        <f>+[2]data1rev!S246</f>
        <v>0</v>
      </c>
      <c r="V247" s="160">
        <f>+[2]data1rev!T246</f>
        <v>0</v>
      </c>
      <c r="W247" s="160">
        <f>+[2]data1rev!U246</f>
        <v>0</v>
      </c>
      <c r="X247" s="160">
        <f>+[2]data1rev!V246</f>
        <v>0</v>
      </c>
      <c r="Y247" s="160">
        <f>+[2]data1rev!W246</f>
        <v>0</v>
      </c>
      <c r="Z247" s="160">
        <f>+[2]data1rev!X246</f>
        <v>0</v>
      </c>
      <c r="AA247" s="160">
        <f>+[2]data1rev!Y246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67834.148038794898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61"/>
      <c r="C248" s="160">
        <f>+[2]data1rev!A247</f>
        <v>21687.040000000001</v>
      </c>
      <c r="D248" s="160">
        <f>+[2]data1rev!B247</f>
        <v>15575.226000000001</v>
      </c>
      <c r="E248" s="160">
        <f>+[2]data1rev!C247</f>
        <v>13222.39</v>
      </c>
      <c r="F248" s="160">
        <f>+[2]data1rev!D247</f>
        <v>13061.89</v>
      </c>
      <c r="G248" s="160">
        <f>+[2]data1rev!E247</f>
        <v>13061.89</v>
      </c>
      <c r="H248" s="160">
        <f>+[2]data1rev!F247</f>
        <v>10821.156000000001</v>
      </c>
      <c r="I248" s="160">
        <f>+[2]data1rev!G247</f>
        <v>10791.59</v>
      </c>
      <c r="J248" s="160">
        <f>+[2]data1rev!H247</f>
        <v>10791.59</v>
      </c>
      <c r="K248" s="160">
        <f>+[2]data1rev!I247</f>
        <v>10791.59</v>
      </c>
      <c r="L248" s="160">
        <f>+[2]data1rev!J247</f>
        <v>10821.156000000001</v>
      </c>
      <c r="M248" s="160">
        <f>+[2]data1rev!K247</f>
        <v>10791.59</v>
      </c>
      <c r="N248" s="160">
        <f>+[2]data1rev!L247</f>
        <v>10791.59</v>
      </c>
      <c r="O248" s="160">
        <f>+[2]data1rev!M247</f>
        <v>10275.620000000001</v>
      </c>
      <c r="P248" s="160">
        <f>+[2]data1rev!N247</f>
        <v>10129.415999999999</v>
      </c>
      <c r="Q248" s="160">
        <f>+[2]data1rev!O247</f>
        <v>10101.74</v>
      </c>
      <c r="R248" s="160">
        <f>+[2]data1rev!P247</f>
        <v>0</v>
      </c>
      <c r="S248" s="160">
        <f>+[2]data1rev!Q247</f>
        <v>0</v>
      </c>
      <c r="T248" s="160">
        <f>+[2]data1rev!R247</f>
        <v>0</v>
      </c>
      <c r="U248" s="160">
        <f>+[2]data1rev!S247</f>
        <v>0</v>
      </c>
      <c r="V248" s="160">
        <f>+[2]data1rev!T247</f>
        <v>0</v>
      </c>
      <c r="W248" s="160">
        <f>+[2]data1rev!U247</f>
        <v>0</v>
      </c>
      <c r="X248" s="160">
        <f>+[2]data1rev!V247</f>
        <v>0</v>
      </c>
      <c r="Y248" s="160">
        <f>+[2]data1rev!W247</f>
        <v>0</v>
      </c>
      <c r="Z248" s="160">
        <f>+[2]data1rev!X247</f>
        <v>0</v>
      </c>
      <c r="AA248" s="160">
        <f>+[2]data1rev!Y247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67834.148038794898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61"/>
      <c r="C249" s="160">
        <f>+[2]data1rev!A248</f>
        <v>21687.040000000001</v>
      </c>
      <c r="D249" s="160">
        <f>+[2]data1rev!B248</f>
        <v>15575.226000000001</v>
      </c>
      <c r="E249" s="160">
        <f>+[2]data1rev!C248</f>
        <v>13222.39</v>
      </c>
      <c r="F249" s="160">
        <f>+[2]data1rev!D248</f>
        <v>13061.89</v>
      </c>
      <c r="G249" s="160">
        <f>+[2]data1rev!E248</f>
        <v>13061.89</v>
      </c>
      <c r="H249" s="160">
        <f>+[2]data1rev!F248</f>
        <v>10821.156000000001</v>
      </c>
      <c r="I249" s="160">
        <f>+[2]data1rev!G248</f>
        <v>10791.59</v>
      </c>
      <c r="J249" s="160">
        <f>+[2]data1rev!H248</f>
        <v>10791.59</v>
      </c>
      <c r="K249" s="160">
        <f>+[2]data1rev!I248</f>
        <v>10791.59</v>
      </c>
      <c r="L249" s="160">
        <f>+[2]data1rev!J248</f>
        <v>10821.156000000001</v>
      </c>
      <c r="M249" s="160">
        <f>+[2]data1rev!K248</f>
        <v>10791.59</v>
      </c>
      <c r="N249" s="160">
        <f>+[2]data1rev!L248</f>
        <v>10791.59</v>
      </c>
      <c r="O249" s="160">
        <f>+[2]data1rev!M248</f>
        <v>10275.620000000001</v>
      </c>
      <c r="P249" s="160">
        <f>+[2]data1rev!N248</f>
        <v>10129.415999999999</v>
      </c>
      <c r="Q249" s="160">
        <f>+[2]data1rev!O248</f>
        <v>10101.74</v>
      </c>
      <c r="R249" s="160">
        <f>+[2]data1rev!P248</f>
        <v>0</v>
      </c>
      <c r="S249" s="160">
        <f>+[2]data1rev!Q248</f>
        <v>0</v>
      </c>
      <c r="T249" s="160">
        <f>+[2]data1rev!R248</f>
        <v>0</v>
      </c>
      <c r="U249" s="160">
        <f>+[2]data1rev!S248</f>
        <v>0</v>
      </c>
      <c r="V249" s="160">
        <f>+[2]data1rev!T248</f>
        <v>0</v>
      </c>
      <c r="W249" s="160">
        <f>+[2]data1rev!U248</f>
        <v>0</v>
      </c>
      <c r="X249" s="160">
        <f>+[2]data1rev!V248</f>
        <v>0</v>
      </c>
      <c r="Y249" s="160">
        <f>+[2]data1rev!W248</f>
        <v>0</v>
      </c>
      <c r="Z249" s="160">
        <f>+[2]data1rev!X248</f>
        <v>0</v>
      </c>
      <c r="AA249" s="160">
        <f>+[2]data1rev!Y248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67834.148038794898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61"/>
      <c r="C250" s="160">
        <f>+[2]data1rev!A249</f>
        <v>21687.040000000001</v>
      </c>
      <c r="D250" s="160">
        <f>+[2]data1rev!B249</f>
        <v>15575.226000000001</v>
      </c>
      <c r="E250" s="160">
        <f>+[2]data1rev!C249</f>
        <v>13222.39</v>
      </c>
      <c r="F250" s="160">
        <f>+[2]data1rev!D249</f>
        <v>13061.89</v>
      </c>
      <c r="G250" s="160">
        <f>+[2]data1rev!E249</f>
        <v>13061.89</v>
      </c>
      <c r="H250" s="160">
        <f>+[2]data1rev!F249</f>
        <v>10821.156000000001</v>
      </c>
      <c r="I250" s="160">
        <f>+[2]data1rev!G249</f>
        <v>10791.59</v>
      </c>
      <c r="J250" s="160">
        <f>+[2]data1rev!H249</f>
        <v>10791.59</v>
      </c>
      <c r="K250" s="160">
        <f>+[2]data1rev!I249</f>
        <v>10791.59</v>
      </c>
      <c r="L250" s="160">
        <f>+[2]data1rev!J249</f>
        <v>10821.156000000001</v>
      </c>
      <c r="M250" s="160">
        <f>+[2]data1rev!K249</f>
        <v>10791.59</v>
      </c>
      <c r="N250" s="160">
        <f>+[2]data1rev!L249</f>
        <v>10791.59</v>
      </c>
      <c r="O250" s="160">
        <f>+[2]data1rev!M249</f>
        <v>10275.620000000001</v>
      </c>
      <c r="P250" s="160">
        <f>+[2]data1rev!N249</f>
        <v>10129.415999999999</v>
      </c>
      <c r="Q250" s="160">
        <f>+[2]data1rev!O249</f>
        <v>10101.74</v>
      </c>
      <c r="R250" s="160">
        <f>+[2]data1rev!P249</f>
        <v>0</v>
      </c>
      <c r="S250" s="160">
        <f>+[2]data1rev!Q249</f>
        <v>0</v>
      </c>
      <c r="T250" s="160">
        <f>+[2]data1rev!R249</f>
        <v>0</v>
      </c>
      <c r="U250" s="160">
        <f>+[2]data1rev!S249</f>
        <v>0</v>
      </c>
      <c r="V250" s="160">
        <f>+[2]data1rev!T249</f>
        <v>0</v>
      </c>
      <c r="W250" s="160">
        <f>+[2]data1rev!U249</f>
        <v>0</v>
      </c>
      <c r="X250" s="160">
        <f>+[2]data1rev!V249</f>
        <v>0</v>
      </c>
      <c r="Y250" s="160">
        <f>+[2]data1rev!W249</f>
        <v>0</v>
      </c>
      <c r="Z250" s="160">
        <f>+[2]data1rev!X249</f>
        <v>0</v>
      </c>
      <c r="AA250" s="160">
        <f>+[2]data1rev!Y249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67834.148038794898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61"/>
      <c r="C251" s="160">
        <f>+[2]data1rev!A250</f>
        <v>21687.040000000001</v>
      </c>
      <c r="D251" s="160">
        <f>+[2]data1rev!B250</f>
        <v>15575.226000000001</v>
      </c>
      <c r="E251" s="160">
        <f>+[2]data1rev!C250</f>
        <v>13222.39</v>
      </c>
      <c r="F251" s="160">
        <f>+[2]data1rev!D250</f>
        <v>13061.89</v>
      </c>
      <c r="G251" s="160">
        <f>+[2]data1rev!E250</f>
        <v>13061.89</v>
      </c>
      <c r="H251" s="160">
        <f>+[2]data1rev!F250</f>
        <v>10821.156000000001</v>
      </c>
      <c r="I251" s="160">
        <f>+[2]data1rev!G250</f>
        <v>10791.59</v>
      </c>
      <c r="J251" s="160">
        <f>+[2]data1rev!H250</f>
        <v>10791.59</v>
      </c>
      <c r="K251" s="160">
        <f>+[2]data1rev!I250</f>
        <v>10791.59</v>
      </c>
      <c r="L251" s="160">
        <f>+[2]data1rev!J250</f>
        <v>10821.156000000001</v>
      </c>
      <c r="M251" s="160">
        <f>+[2]data1rev!K250</f>
        <v>10791.59</v>
      </c>
      <c r="N251" s="160">
        <f>+[2]data1rev!L250</f>
        <v>10791.59</v>
      </c>
      <c r="O251" s="160">
        <f>+[2]data1rev!M250</f>
        <v>10275.620000000001</v>
      </c>
      <c r="P251" s="160">
        <f>+[2]data1rev!N250</f>
        <v>10129.415999999999</v>
      </c>
      <c r="Q251" s="160">
        <f>+[2]data1rev!O250</f>
        <v>10101.74</v>
      </c>
      <c r="R251" s="160">
        <f>+[2]data1rev!P250</f>
        <v>0</v>
      </c>
      <c r="S251" s="160">
        <f>+[2]data1rev!Q250</f>
        <v>0</v>
      </c>
      <c r="T251" s="160">
        <f>+[2]data1rev!R250</f>
        <v>0</v>
      </c>
      <c r="U251" s="160">
        <f>+[2]data1rev!S250</f>
        <v>0</v>
      </c>
      <c r="V251" s="160">
        <f>+[2]data1rev!T250</f>
        <v>0</v>
      </c>
      <c r="W251" s="160">
        <f>+[2]data1rev!U250</f>
        <v>0</v>
      </c>
      <c r="X251" s="160">
        <f>+[2]data1rev!V250</f>
        <v>0</v>
      </c>
      <c r="Y251" s="160">
        <f>+[2]data1rev!W250</f>
        <v>0</v>
      </c>
      <c r="Z251" s="160">
        <f>+[2]data1rev!X250</f>
        <v>0</v>
      </c>
      <c r="AA251" s="160">
        <f>+[2]data1rev!Y250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67834.148038794898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61"/>
      <c r="C252" s="160">
        <f>+[2]data1rev!A251</f>
        <v>21687.040000000001</v>
      </c>
      <c r="D252" s="160">
        <f>+[2]data1rev!B251</f>
        <v>15575.226000000001</v>
      </c>
      <c r="E252" s="160">
        <f>+[2]data1rev!C251</f>
        <v>13222.39</v>
      </c>
      <c r="F252" s="160">
        <f>+[2]data1rev!D251</f>
        <v>13061.89</v>
      </c>
      <c r="G252" s="160">
        <f>+[2]data1rev!E251</f>
        <v>13061.89</v>
      </c>
      <c r="H252" s="160">
        <f>+[2]data1rev!F251</f>
        <v>10821.156000000001</v>
      </c>
      <c r="I252" s="160">
        <f>+[2]data1rev!G251</f>
        <v>10791.59</v>
      </c>
      <c r="J252" s="160">
        <f>+[2]data1rev!H251</f>
        <v>10791.59</v>
      </c>
      <c r="K252" s="160">
        <f>+[2]data1rev!I251</f>
        <v>10791.59</v>
      </c>
      <c r="L252" s="160">
        <f>+[2]data1rev!J251</f>
        <v>10821.156000000001</v>
      </c>
      <c r="M252" s="160">
        <f>+[2]data1rev!K251</f>
        <v>10791.59</v>
      </c>
      <c r="N252" s="160">
        <f>+[2]data1rev!L251</f>
        <v>10791.59</v>
      </c>
      <c r="O252" s="160">
        <f>+[2]data1rev!M251</f>
        <v>10275.620000000001</v>
      </c>
      <c r="P252" s="160">
        <f>+[2]data1rev!N251</f>
        <v>10129.415999999999</v>
      </c>
      <c r="Q252" s="160">
        <f>+[2]data1rev!O251</f>
        <v>10101.74</v>
      </c>
      <c r="R252" s="160">
        <f>+[2]data1rev!P251</f>
        <v>0</v>
      </c>
      <c r="S252" s="160">
        <f>+[2]data1rev!Q251</f>
        <v>0</v>
      </c>
      <c r="T252" s="160">
        <f>+[2]data1rev!R251</f>
        <v>0</v>
      </c>
      <c r="U252" s="160">
        <f>+[2]data1rev!S251</f>
        <v>0</v>
      </c>
      <c r="V252" s="160">
        <f>+[2]data1rev!T251</f>
        <v>0</v>
      </c>
      <c r="W252" s="160">
        <f>+[2]data1rev!U251</f>
        <v>0</v>
      </c>
      <c r="X252" s="160">
        <f>+[2]data1rev!V251</f>
        <v>0</v>
      </c>
      <c r="Y252" s="160">
        <f>+[2]data1rev!W251</f>
        <v>0</v>
      </c>
      <c r="Z252" s="160">
        <f>+[2]data1rev!X251</f>
        <v>0</v>
      </c>
      <c r="AA252" s="160">
        <f>+[2]data1rev!Y251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67834.148038794898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61"/>
      <c r="C253" s="160">
        <f>+[2]data1rev!A252</f>
        <v>21687.040000000001</v>
      </c>
      <c r="D253" s="160">
        <f>+[2]data1rev!B252</f>
        <v>15575.226000000001</v>
      </c>
      <c r="E253" s="160">
        <f>+[2]data1rev!C252</f>
        <v>13222.39</v>
      </c>
      <c r="F253" s="160">
        <f>+[2]data1rev!D252</f>
        <v>13061.89</v>
      </c>
      <c r="G253" s="160">
        <f>+[2]data1rev!E252</f>
        <v>13061.89</v>
      </c>
      <c r="H253" s="160">
        <f>+[2]data1rev!F252</f>
        <v>10821.156000000001</v>
      </c>
      <c r="I253" s="160">
        <f>+[2]data1rev!G252</f>
        <v>10791.59</v>
      </c>
      <c r="J253" s="160">
        <f>+[2]data1rev!H252</f>
        <v>10791.59</v>
      </c>
      <c r="K253" s="160">
        <f>+[2]data1rev!I252</f>
        <v>10791.59</v>
      </c>
      <c r="L253" s="160">
        <f>+[2]data1rev!J252</f>
        <v>10821.156000000001</v>
      </c>
      <c r="M253" s="160">
        <f>+[2]data1rev!K252</f>
        <v>10791.59</v>
      </c>
      <c r="N253" s="160">
        <f>+[2]data1rev!L252</f>
        <v>10791.59</v>
      </c>
      <c r="O253" s="160">
        <f>+[2]data1rev!M252</f>
        <v>10275.620000000001</v>
      </c>
      <c r="P253" s="160">
        <f>+[2]data1rev!N252</f>
        <v>10129.415999999999</v>
      </c>
      <c r="Q253" s="160">
        <f>+[2]data1rev!O252</f>
        <v>10101.74</v>
      </c>
      <c r="R253" s="160">
        <f>+[2]data1rev!P252</f>
        <v>0</v>
      </c>
      <c r="S253" s="160">
        <f>+[2]data1rev!Q252</f>
        <v>0</v>
      </c>
      <c r="T253" s="160">
        <f>+[2]data1rev!R252</f>
        <v>0</v>
      </c>
      <c r="U253" s="160">
        <f>+[2]data1rev!S252</f>
        <v>0</v>
      </c>
      <c r="V253" s="160">
        <f>+[2]data1rev!T252</f>
        <v>0</v>
      </c>
      <c r="W253" s="160">
        <f>+[2]data1rev!U252</f>
        <v>0</v>
      </c>
      <c r="X253" s="160">
        <f>+[2]data1rev!V252</f>
        <v>0</v>
      </c>
      <c r="Y253" s="160">
        <f>+[2]data1rev!W252</f>
        <v>0</v>
      </c>
      <c r="Z253" s="160">
        <f>+[2]data1rev!X252</f>
        <v>0</v>
      </c>
      <c r="AA253" s="160">
        <f>+[2]data1rev!Y252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67834.148038794898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61"/>
      <c r="C254" s="160">
        <f>+[2]data1rev!A253</f>
        <v>21687.040000000001</v>
      </c>
      <c r="D254" s="160">
        <f>+[2]data1rev!B253</f>
        <v>15575.226000000001</v>
      </c>
      <c r="E254" s="160">
        <f>+[2]data1rev!C253</f>
        <v>13222.39</v>
      </c>
      <c r="F254" s="160">
        <f>+[2]data1rev!D253</f>
        <v>13061.89</v>
      </c>
      <c r="G254" s="160">
        <f>+[2]data1rev!E253</f>
        <v>13061.89</v>
      </c>
      <c r="H254" s="160">
        <f>+[2]data1rev!F253</f>
        <v>10821.156000000001</v>
      </c>
      <c r="I254" s="160">
        <f>+[2]data1rev!G253</f>
        <v>10791.59</v>
      </c>
      <c r="J254" s="160">
        <f>+[2]data1rev!H253</f>
        <v>10791.59</v>
      </c>
      <c r="K254" s="160">
        <f>+[2]data1rev!I253</f>
        <v>10791.59</v>
      </c>
      <c r="L254" s="160">
        <f>+[2]data1rev!J253</f>
        <v>10821.156000000001</v>
      </c>
      <c r="M254" s="160">
        <f>+[2]data1rev!K253</f>
        <v>10791.59</v>
      </c>
      <c r="N254" s="160">
        <f>+[2]data1rev!L253</f>
        <v>10791.59</v>
      </c>
      <c r="O254" s="160">
        <f>+[2]data1rev!M253</f>
        <v>10275.620000000001</v>
      </c>
      <c r="P254" s="160">
        <f>+[2]data1rev!N253</f>
        <v>10129.415999999999</v>
      </c>
      <c r="Q254" s="160">
        <f>+[2]data1rev!O253</f>
        <v>10101.74</v>
      </c>
      <c r="R254" s="160">
        <f>+[2]data1rev!P253</f>
        <v>0</v>
      </c>
      <c r="S254" s="160">
        <f>+[2]data1rev!Q253</f>
        <v>0</v>
      </c>
      <c r="T254" s="160">
        <f>+[2]data1rev!R253</f>
        <v>0</v>
      </c>
      <c r="U254" s="160">
        <f>+[2]data1rev!S253</f>
        <v>0</v>
      </c>
      <c r="V254" s="160">
        <f>+[2]data1rev!T253</f>
        <v>0</v>
      </c>
      <c r="W254" s="160">
        <f>+[2]data1rev!U253</f>
        <v>0</v>
      </c>
      <c r="X254" s="160">
        <f>+[2]data1rev!V253</f>
        <v>0</v>
      </c>
      <c r="Y254" s="160">
        <f>+[2]data1rev!W253</f>
        <v>0</v>
      </c>
      <c r="Z254" s="160">
        <f>+[2]data1rev!X253</f>
        <v>0</v>
      </c>
      <c r="AA254" s="160">
        <f>+[2]data1rev!Y253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67834.148038794898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61"/>
      <c r="C255" s="160">
        <f>+[2]data1rev!A254</f>
        <v>21687.040000000001</v>
      </c>
      <c r="D255" s="160">
        <f>+[2]data1rev!B254</f>
        <v>15575.226000000001</v>
      </c>
      <c r="E255" s="160">
        <f>+[2]data1rev!C254</f>
        <v>13222.39</v>
      </c>
      <c r="F255" s="160">
        <f>+[2]data1rev!D254</f>
        <v>13061.89</v>
      </c>
      <c r="G255" s="160">
        <f>+[2]data1rev!E254</f>
        <v>13061.89</v>
      </c>
      <c r="H255" s="160">
        <f>+[2]data1rev!F254</f>
        <v>10821.156000000001</v>
      </c>
      <c r="I255" s="160">
        <f>+[2]data1rev!G254</f>
        <v>10791.59</v>
      </c>
      <c r="J255" s="160">
        <f>+[2]data1rev!H254</f>
        <v>10791.59</v>
      </c>
      <c r="K255" s="160">
        <f>+[2]data1rev!I254</f>
        <v>10791.59</v>
      </c>
      <c r="L255" s="160">
        <f>+[2]data1rev!J254</f>
        <v>10821.156000000001</v>
      </c>
      <c r="M255" s="160">
        <f>+[2]data1rev!K254</f>
        <v>10791.59</v>
      </c>
      <c r="N255" s="160">
        <f>+[2]data1rev!L254</f>
        <v>10791.59</v>
      </c>
      <c r="O255" s="160">
        <f>+[2]data1rev!M254</f>
        <v>10275.620000000001</v>
      </c>
      <c r="P255" s="160">
        <f>+[2]data1rev!N254</f>
        <v>10129.415999999999</v>
      </c>
      <c r="Q255" s="160">
        <f>+[2]data1rev!O254</f>
        <v>10101.74</v>
      </c>
      <c r="R255" s="160">
        <f>+[2]data1rev!P254</f>
        <v>0</v>
      </c>
      <c r="S255" s="160">
        <f>+[2]data1rev!Q254</f>
        <v>0</v>
      </c>
      <c r="T255" s="160">
        <f>+[2]data1rev!R254</f>
        <v>0</v>
      </c>
      <c r="U255" s="160">
        <f>+[2]data1rev!S254</f>
        <v>0</v>
      </c>
      <c r="V255" s="160">
        <f>+[2]data1rev!T254</f>
        <v>0</v>
      </c>
      <c r="W255" s="160">
        <f>+[2]data1rev!U254</f>
        <v>0</v>
      </c>
      <c r="X255" s="160">
        <f>+[2]data1rev!V254</f>
        <v>0</v>
      </c>
      <c r="Y255" s="160">
        <f>+[2]data1rev!W254</f>
        <v>0</v>
      </c>
      <c r="Z255" s="160">
        <f>+[2]data1rev!X254</f>
        <v>0</v>
      </c>
      <c r="AA255" s="160">
        <f>+[2]data1rev!Y254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67834.148038794898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61"/>
      <c r="C256" s="160">
        <f>+[2]data1rev!A255</f>
        <v>21687.040000000001</v>
      </c>
      <c r="D256" s="160">
        <f>+[2]data1rev!B255</f>
        <v>15575.226000000001</v>
      </c>
      <c r="E256" s="160">
        <f>+[2]data1rev!C255</f>
        <v>13222.39</v>
      </c>
      <c r="F256" s="160">
        <f>+[2]data1rev!D255</f>
        <v>13061.89</v>
      </c>
      <c r="G256" s="160">
        <f>+[2]data1rev!E255</f>
        <v>13061.89</v>
      </c>
      <c r="H256" s="160">
        <f>+[2]data1rev!F255</f>
        <v>10821.156000000001</v>
      </c>
      <c r="I256" s="160">
        <f>+[2]data1rev!G255</f>
        <v>10791.59</v>
      </c>
      <c r="J256" s="160">
        <f>+[2]data1rev!H255</f>
        <v>10791.59</v>
      </c>
      <c r="K256" s="160">
        <f>+[2]data1rev!I255</f>
        <v>10791.59</v>
      </c>
      <c r="L256" s="160">
        <f>+[2]data1rev!J255</f>
        <v>10821.156000000001</v>
      </c>
      <c r="M256" s="160">
        <f>+[2]data1rev!K255</f>
        <v>10791.59</v>
      </c>
      <c r="N256" s="160">
        <f>+[2]data1rev!L255</f>
        <v>10791.59</v>
      </c>
      <c r="O256" s="160">
        <f>+[2]data1rev!M255</f>
        <v>10275.620000000001</v>
      </c>
      <c r="P256" s="160">
        <f>+[2]data1rev!N255</f>
        <v>10129.415999999999</v>
      </c>
      <c r="Q256" s="160">
        <f>+[2]data1rev!O255</f>
        <v>10101.74</v>
      </c>
      <c r="R256" s="160">
        <f>+[2]data1rev!P255</f>
        <v>0</v>
      </c>
      <c r="S256" s="160">
        <f>+[2]data1rev!Q255</f>
        <v>0</v>
      </c>
      <c r="T256" s="160">
        <f>+[2]data1rev!R255</f>
        <v>0</v>
      </c>
      <c r="U256" s="160">
        <f>+[2]data1rev!S255</f>
        <v>0</v>
      </c>
      <c r="V256" s="160">
        <f>+[2]data1rev!T255</f>
        <v>0</v>
      </c>
      <c r="W256" s="160">
        <f>+[2]data1rev!U255</f>
        <v>0</v>
      </c>
      <c r="X256" s="160">
        <f>+[2]data1rev!V255</f>
        <v>0</v>
      </c>
      <c r="Y256" s="160">
        <f>+[2]data1rev!W255</f>
        <v>0</v>
      </c>
      <c r="Z256" s="160">
        <f>+[2]data1rev!X255</f>
        <v>0</v>
      </c>
      <c r="AA256" s="160">
        <f>+[2]data1rev!Y255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67834.148038794898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61"/>
      <c r="C257" s="160">
        <f>+[2]data1rev!A256</f>
        <v>21687.040000000001</v>
      </c>
      <c r="D257" s="160">
        <f>+[2]data1rev!B256</f>
        <v>15575.226000000001</v>
      </c>
      <c r="E257" s="160">
        <f>+[2]data1rev!C256</f>
        <v>13222.39</v>
      </c>
      <c r="F257" s="160">
        <f>+[2]data1rev!D256</f>
        <v>13061.89</v>
      </c>
      <c r="G257" s="160">
        <f>+[2]data1rev!E256</f>
        <v>13061.89</v>
      </c>
      <c r="H257" s="160">
        <f>+[2]data1rev!F256</f>
        <v>10821.156000000001</v>
      </c>
      <c r="I257" s="160">
        <f>+[2]data1rev!G256</f>
        <v>10791.59</v>
      </c>
      <c r="J257" s="160">
        <f>+[2]data1rev!H256</f>
        <v>10791.59</v>
      </c>
      <c r="K257" s="160">
        <f>+[2]data1rev!I256</f>
        <v>10791.59</v>
      </c>
      <c r="L257" s="160">
        <f>+[2]data1rev!J256</f>
        <v>10821.156000000001</v>
      </c>
      <c r="M257" s="160">
        <f>+[2]data1rev!K256</f>
        <v>10791.59</v>
      </c>
      <c r="N257" s="160">
        <f>+[2]data1rev!L256</f>
        <v>10791.59</v>
      </c>
      <c r="O257" s="160">
        <f>+[2]data1rev!M256</f>
        <v>10275.620000000001</v>
      </c>
      <c r="P257" s="160">
        <f>+[2]data1rev!N256</f>
        <v>10129.415999999999</v>
      </c>
      <c r="Q257" s="160">
        <f>+[2]data1rev!O256</f>
        <v>10101.74</v>
      </c>
      <c r="R257" s="160">
        <f>+[2]data1rev!P256</f>
        <v>0</v>
      </c>
      <c r="S257" s="160">
        <f>+[2]data1rev!Q256</f>
        <v>0</v>
      </c>
      <c r="T257" s="160">
        <f>+[2]data1rev!R256</f>
        <v>0</v>
      </c>
      <c r="U257" s="160">
        <f>+[2]data1rev!S256</f>
        <v>0</v>
      </c>
      <c r="V257" s="160">
        <f>+[2]data1rev!T256</f>
        <v>0</v>
      </c>
      <c r="W257" s="160">
        <f>+[2]data1rev!U256</f>
        <v>0</v>
      </c>
      <c r="X257" s="160">
        <f>+[2]data1rev!V256</f>
        <v>0</v>
      </c>
      <c r="Y257" s="160">
        <f>+[2]data1rev!W256</f>
        <v>0</v>
      </c>
      <c r="Z257" s="160">
        <f>+[2]data1rev!X256</f>
        <v>0</v>
      </c>
      <c r="AA257" s="160">
        <f>+[2]data1rev!Y256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67834.148038794898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61"/>
      <c r="C258" s="160">
        <f>+[2]data1rev!A257</f>
        <v>21687.040000000001</v>
      </c>
      <c r="D258" s="160">
        <f>+[2]data1rev!B257</f>
        <v>15575.226000000001</v>
      </c>
      <c r="E258" s="160">
        <f>+[2]data1rev!C257</f>
        <v>13222.39</v>
      </c>
      <c r="F258" s="160">
        <f>+[2]data1rev!D257</f>
        <v>13061.89</v>
      </c>
      <c r="G258" s="160">
        <f>+[2]data1rev!E257</f>
        <v>13061.89</v>
      </c>
      <c r="H258" s="160">
        <f>+[2]data1rev!F257</f>
        <v>10821.156000000001</v>
      </c>
      <c r="I258" s="160">
        <f>+[2]data1rev!G257</f>
        <v>10791.59</v>
      </c>
      <c r="J258" s="160">
        <f>+[2]data1rev!H257</f>
        <v>10791.59</v>
      </c>
      <c r="K258" s="160">
        <f>+[2]data1rev!I257</f>
        <v>10791.59</v>
      </c>
      <c r="L258" s="160">
        <f>+[2]data1rev!J257</f>
        <v>10821.156000000001</v>
      </c>
      <c r="M258" s="160">
        <f>+[2]data1rev!K257</f>
        <v>10791.59</v>
      </c>
      <c r="N258" s="160">
        <f>+[2]data1rev!L257</f>
        <v>10791.59</v>
      </c>
      <c r="O258" s="160">
        <f>+[2]data1rev!M257</f>
        <v>10275.620000000001</v>
      </c>
      <c r="P258" s="160">
        <f>+[2]data1rev!N257</f>
        <v>10129.415999999999</v>
      </c>
      <c r="Q258" s="160">
        <f>+[2]data1rev!O257</f>
        <v>10101.74</v>
      </c>
      <c r="R258" s="160">
        <f>+[2]data1rev!P257</f>
        <v>0</v>
      </c>
      <c r="S258" s="160">
        <f>+[2]data1rev!Q257</f>
        <v>0</v>
      </c>
      <c r="T258" s="160">
        <f>+[2]data1rev!R257</f>
        <v>0</v>
      </c>
      <c r="U258" s="160">
        <f>+[2]data1rev!S257</f>
        <v>0</v>
      </c>
      <c r="V258" s="160">
        <f>+[2]data1rev!T257</f>
        <v>0</v>
      </c>
      <c r="W258" s="160">
        <f>+[2]data1rev!U257</f>
        <v>0</v>
      </c>
      <c r="X258" s="160">
        <f>+[2]data1rev!V257</f>
        <v>0</v>
      </c>
      <c r="Y258" s="160">
        <f>+[2]data1rev!W257</f>
        <v>0</v>
      </c>
      <c r="Z258" s="160">
        <f>+[2]data1rev!X257</f>
        <v>0</v>
      </c>
      <c r="AA258" s="160">
        <f>+[2]data1rev!Y257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67834.148038794898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61"/>
      <c r="C259" s="160">
        <f>+[2]data1rev!A258</f>
        <v>21687.040000000001</v>
      </c>
      <c r="D259" s="160">
        <f>+[2]data1rev!B258</f>
        <v>15575.226000000001</v>
      </c>
      <c r="E259" s="160">
        <f>+[2]data1rev!C258</f>
        <v>13222.39</v>
      </c>
      <c r="F259" s="160">
        <f>+[2]data1rev!D258</f>
        <v>13061.89</v>
      </c>
      <c r="G259" s="160">
        <f>+[2]data1rev!E258</f>
        <v>13061.89</v>
      </c>
      <c r="H259" s="160">
        <f>+[2]data1rev!F258</f>
        <v>10821.156000000001</v>
      </c>
      <c r="I259" s="160">
        <f>+[2]data1rev!G258</f>
        <v>10791.59</v>
      </c>
      <c r="J259" s="160">
        <f>+[2]data1rev!H258</f>
        <v>10791.59</v>
      </c>
      <c r="K259" s="160">
        <f>+[2]data1rev!I258</f>
        <v>10791.59</v>
      </c>
      <c r="L259" s="160">
        <f>+[2]data1rev!J258</f>
        <v>10821.156000000001</v>
      </c>
      <c r="M259" s="160">
        <f>+[2]data1rev!K258</f>
        <v>10791.59</v>
      </c>
      <c r="N259" s="160">
        <f>+[2]data1rev!L258</f>
        <v>10791.59</v>
      </c>
      <c r="O259" s="160">
        <f>+[2]data1rev!M258</f>
        <v>10275.620000000001</v>
      </c>
      <c r="P259" s="160">
        <f>+[2]data1rev!N258</f>
        <v>10129.415999999999</v>
      </c>
      <c r="Q259" s="160">
        <f>+[2]data1rev!O258</f>
        <v>10101.74</v>
      </c>
      <c r="R259" s="160">
        <f>+[2]data1rev!P258</f>
        <v>0</v>
      </c>
      <c r="S259" s="160">
        <f>+[2]data1rev!Q258</f>
        <v>0</v>
      </c>
      <c r="T259" s="160">
        <f>+[2]data1rev!R258</f>
        <v>0</v>
      </c>
      <c r="U259" s="160">
        <f>+[2]data1rev!S258</f>
        <v>0</v>
      </c>
      <c r="V259" s="160">
        <f>+[2]data1rev!T258</f>
        <v>0</v>
      </c>
      <c r="W259" s="160">
        <f>+[2]data1rev!U258</f>
        <v>0</v>
      </c>
      <c r="X259" s="160">
        <f>+[2]data1rev!V258</f>
        <v>0</v>
      </c>
      <c r="Y259" s="160">
        <f>+[2]data1rev!W258</f>
        <v>0</v>
      </c>
      <c r="Z259" s="160">
        <f>+[2]data1rev!X258</f>
        <v>0</v>
      </c>
      <c r="AA259" s="160">
        <f>+[2]data1rev!Y258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67834.148038794898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61"/>
      <c r="C260" s="160">
        <f>+[2]data1rev!A259</f>
        <v>21687.040000000001</v>
      </c>
      <c r="D260" s="160">
        <f>+[2]data1rev!B259</f>
        <v>15575.226000000001</v>
      </c>
      <c r="E260" s="160">
        <f>+[2]data1rev!C259</f>
        <v>13222.39</v>
      </c>
      <c r="F260" s="160">
        <f>+[2]data1rev!D259</f>
        <v>13061.89</v>
      </c>
      <c r="G260" s="160">
        <f>+[2]data1rev!E259</f>
        <v>13061.89</v>
      </c>
      <c r="H260" s="160">
        <f>+[2]data1rev!F259</f>
        <v>10821.156000000001</v>
      </c>
      <c r="I260" s="160">
        <f>+[2]data1rev!G259</f>
        <v>10791.59</v>
      </c>
      <c r="J260" s="160">
        <f>+[2]data1rev!H259</f>
        <v>10791.59</v>
      </c>
      <c r="K260" s="160">
        <f>+[2]data1rev!I259</f>
        <v>10791.59</v>
      </c>
      <c r="L260" s="160">
        <f>+[2]data1rev!J259</f>
        <v>10821.156000000001</v>
      </c>
      <c r="M260" s="160">
        <f>+[2]data1rev!K259</f>
        <v>10791.59</v>
      </c>
      <c r="N260" s="160">
        <f>+[2]data1rev!L259</f>
        <v>10791.59</v>
      </c>
      <c r="O260" s="160">
        <f>+[2]data1rev!M259</f>
        <v>10275.620000000001</v>
      </c>
      <c r="P260" s="160">
        <f>+[2]data1rev!N259</f>
        <v>10129.415999999999</v>
      </c>
      <c r="Q260" s="160">
        <f>+[2]data1rev!O259</f>
        <v>10101.74</v>
      </c>
      <c r="R260" s="160">
        <f>+[2]data1rev!P259</f>
        <v>0</v>
      </c>
      <c r="S260" s="160">
        <f>+[2]data1rev!Q259</f>
        <v>0</v>
      </c>
      <c r="T260" s="160">
        <f>+[2]data1rev!R259</f>
        <v>0</v>
      </c>
      <c r="U260" s="160">
        <f>+[2]data1rev!S259</f>
        <v>0</v>
      </c>
      <c r="V260" s="160">
        <f>+[2]data1rev!T259</f>
        <v>0</v>
      </c>
      <c r="W260" s="160">
        <f>+[2]data1rev!U259</f>
        <v>0</v>
      </c>
      <c r="X260" s="160">
        <f>+[2]data1rev!V259</f>
        <v>0</v>
      </c>
      <c r="Y260" s="160">
        <f>+[2]data1rev!W259</f>
        <v>0</v>
      </c>
      <c r="Z260" s="160">
        <f>+[2]data1rev!X259</f>
        <v>0</v>
      </c>
      <c r="AA260" s="160">
        <f>+[2]data1rev!Y259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67834.148038794898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61"/>
      <c r="C261" s="160">
        <f>+[2]data1rev!A260</f>
        <v>21687.040000000001</v>
      </c>
      <c r="D261" s="160">
        <f>+[2]data1rev!B260</f>
        <v>15575.226000000001</v>
      </c>
      <c r="E261" s="160">
        <f>+[2]data1rev!C260</f>
        <v>13222.39</v>
      </c>
      <c r="F261" s="160">
        <f>+[2]data1rev!D260</f>
        <v>13061.89</v>
      </c>
      <c r="G261" s="160">
        <f>+[2]data1rev!E260</f>
        <v>13061.89</v>
      </c>
      <c r="H261" s="160">
        <f>+[2]data1rev!F260</f>
        <v>10821.156000000001</v>
      </c>
      <c r="I261" s="160">
        <f>+[2]data1rev!G260</f>
        <v>10791.59</v>
      </c>
      <c r="J261" s="160">
        <f>+[2]data1rev!H260</f>
        <v>10791.59</v>
      </c>
      <c r="K261" s="160">
        <f>+[2]data1rev!I260</f>
        <v>10791.59</v>
      </c>
      <c r="L261" s="160">
        <f>+[2]data1rev!J260</f>
        <v>10821.156000000001</v>
      </c>
      <c r="M261" s="160">
        <f>+[2]data1rev!K260</f>
        <v>10791.59</v>
      </c>
      <c r="N261" s="160">
        <f>+[2]data1rev!L260</f>
        <v>10791.59</v>
      </c>
      <c r="O261" s="160">
        <f>+[2]data1rev!M260</f>
        <v>10275.620000000001</v>
      </c>
      <c r="P261" s="160">
        <f>+[2]data1rev!N260</f>
        <v>10129.415999999999</v>
      </c>
      <c r="Q261" s="160">
        <f>+[2]data1rev!O260</f>
        <v>10101.74</v>
      </c>
      <c r="R261" s="160">
        <f>+[2]data1rev!P260</f>
        <v>0</v>
      </c>
      <c r="S261" s="160">
        <f>+[2]data1rev!Q260</f>
        <v>0</v>
      </c>
      <c r="T261" s="160">
        <f>+[2]data1rev!R260</f>
        <v>0</v>
      </c>
      <c r="U261" s="160">
        <f>+[2]data1rev!S260</f>
        <v>0</v>
      </c>
      <c r="V261" s="160">
        <f>+[2]data1rev!T260</f>
        <v>0</v>
      </c>
      <c r="W261" s="160">
        <f>+[2]data1rev!U260</f>
        <v>0</v>
      </c>
      <c r="X261" s="160">
        <f>+[2]data1rev!V260</f>
        <v>0</v>
      </c>
      <c r="Y261" s="160">
        <f>+[2]data1rev!W260</f>
        <v>0</v>
      </c>
      <c r="Z261" s="160">
        <f>+[2]data1rev!X260</f>
        <v>0</v>
      </c>
      <c r="AA261" s="160">
        <f>+[2]data1rev!Y260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67834.148038794898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61"/>
      <c r="C262" s="160">
        <f>+[2]data1rev!A261</f>
        <v>21687.040000000001</v>
      </c>
      <c r="D262" s="160">
        <f>+[2]data1rev!B261</f>
        <v>15575.226000000001</v>
      </c>
      <c r="E262" s="160">
        <f>+[2]data1rev!C261</f>
        <v>13222.39</v>
      </c>
      <c r="F262" s="160">
        <f>+[2]data1rev!D261</f>
        <v>13061.89</v>
      </c>
      <c r="G262" s="160">
        <f>+[2]data1rev!E261</f>
        <v>13061.89</v>
      </c>
      <c r="H262" s="160">
        <f>+[2]data1rev!F261</f>
        <v>10821.156000000001</v>
      </c>
      <c r="I262" s="160">
        <f>+[2]data1rev!G261</f>
        <v>10791.59</v>
      </c>
      <c r="J262" s="160">
        <f>+[2]data1rev!H261</f>
        <v>10791.59</v>
      </c>
      <c r="K262" s="160">
        <f>+[2]data1rev!I261</f>
        <v>10791.59</v>
      </c>
      <c r="L262" s="160">
        <f>+[2]data1rev!J261</f>
        <v>10821.156000000001</v>
      </c>
      <c r="M262" s="160">
        <f>+[2]data1rev!K261</f>
        <v>10791.59</v>
      </c>
      <c r="N262" s="160">
        <f>+[2]data1rev!L261</f>
        <v>10791.59</v>
      </c>
      <c r="O262" s="160">
        <f>+[2]data1rev!M261</f>
        <v>10275.620000000001</v>
      </c>
      <c r="P262" s="160">
        <f>+[2]data1rev!N261</f>
        <v>10129.415999999999</v>
      </c>
      <c r="Q262" s="160">
        <f>+[2]data1rev!O261</f>
        <v>10101.74</v>
      </c>
      <c r="R262" s="160">
        <f>+[2]data1rev!P261</f>
        <v>0</v>
      </c>
      <c r="S262" s="160">
        <f>+[2]data1rev!Q261</f>
        <v>0</v>
      </c>
      <c r="T262" s="160">
        <f>+[2]data1rev!R261</f>
        <v>0</v>
      </c>
      <c r="U262" s="160">
        <f>+[2]data1rev!S261</f>
        <v>0</v>
      </c>
      <c r="V262" s="160">
        <f>+[2]data1rev!T261</f>
        <v>0</v>
      </c>
      <c r="W262" s="160">
        <f>+[2]data1rev!U261</f>
        <v>0</v>
      </c>
      <c r="X262" s="160">
        <f>+[2]data1rev!V261</f>
        <v>0</v>
      </c>
      <c r="Y262" s="160">
        <f>+[2]data1rev!W261</f>
        <v>0</v>
      </c>
      <c r="Z262" s="160">
        <f>+[2]data1rev!X261</f>
        <v>0</v>
      </c>
      <c r="AA262" s="160">
        <f>+[2]data1rev!Y261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67834.148038794898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61"/>
      <c r="C263" s="160">
        <f>+[2]data1rev!A262</f>
        <v>21687.040000000001</v>
      </c>
      <c r="D263" s="160">
        <f>+[2]data1rev!B262</f>
        <v>15575.226000000001</v>
      </c>
      <c r="E263" s="160">
        <f>+[2]data1rev!C262</f>
        <v>13222.39</v>
      </c>
      <c r="F263" s="160">
        <f>+[2]data1rev!D262</f>
        <v>13061.89</v>
      </c>
      <c r="G263" s="160">
        <f>+[2]data1rev!E262</f>
        <v>13061.89</v>
      </c>
      <c r="H263" s="160">
        <f>+[2]data1rev!F262</f>
        <v>10821.156000000001</v>
      </c>
      <c r="I263" s="160">
        <f>+[2]data1rev!G262</f>
        <v>10791.59</v>
      </c>
      <c r="J263" s="160">
        <f>+[2]data1rev!H262</f>
        <v>10791.59</v>
      </c>
      <c r="K263" s="160">
        <f>+[2]data1rev!I262</f>
        <v>10791.59</v>
      </c>
      <c r="L263" s="160">
        <f>+[2]data1rev!J262</f>
        <v>10821.156000000001</v>
      </c>
      <c r="M263" s="160">
        <f>+[2]data1rev!K262</f>
        <v>10791.59</v>
      </c>
      <c r="N263" s="160">
        <f>+[2]data1rev!L262</f>
        <v>10791.59</v>
      </c>
      <c r="O263" s="160">
        <f>+[2]data1rev!M262</f>
        <v>10275.620000000001</v>
      </c>
      <c r="P263" s="160">
        <f>+[2]data1rev!N262</f>
        <v>10129.415999999999</v>
      </c>
      <c r="Q263" s="160">
        <f>+[2]data1rev!O262</f>
        <v>10101.74</v>
      </c>
      <c r="R263" s="160">
        <f>+[2]data1rev!P262</f>
        <v>0</v>
      </c>
      <c r="S263" s="160">
        <f>+[2]data1rev!Q262</f>
        <v>0</v>
      </c>
      <c r="T263" s="160">
        <f>+[2]data1rev!R262</f>
        <v>0</v>
      </c>
      <c r="U263" s="160">
        <f>+[2]data1rev!S262</f>
        <v>0</v>
      </c>
      <c r="V263" s="160">
        <f>+[2]data1rev!T262</f>
        <v>0</v>
      </c>
      <c r="W263" s="160">
        <f>+[2]data1rev!U262</f>
        <v>0</v>
      </c>
      <c r="X263" s="160">
        <f>+[2]data1rev!V262</f>
        <v>0</v>
      </c>
      <c r="Y263" s="160">
        <f>+[2]data1rev!W262</f>
        <v>0</v>
      </c>
      <c r="Z263" s="160">
        <f>+[2]data1rev!X262</f>
        <v>0</v>
      </c>
      <c r="AA263" s="160">
        <f>+[2]data1rev!Y262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67834.148038794898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61"/>
      <c r="C264" s="160">
        <f>+[2]data1rev!A263</f>
        <v>21687.040000000001</v>
      </c>
      <c r="D264" s="160">
        <f>+[2]data1rev!B263</f>
        <v>15575.226000000001</v>
      </c>
      <c r="E264" s="160">
        <f>+[2]data1rev!C263</f>
        <v>13222.39</v>
      </c>
      <c r="F264" s="160">
        <f>+[2]data1rev!D263</f>
        <v>13061.89</v>
      </c>
      <c r="G264" s="160">
        <f>+[2]data1rev!E263</f>
        <v>13061.89</v>
      </c>
      <c r="H264" s="160">
        <f>+[2]data1rev!F263</f>
        <v>10821.156000000001</v>
      </c>
      <c r="I264" s="160">
        <f>+[2]data1rev!G263</f>
        <v>10791.59</v>
      </c>
      <c r="J264" s="160">
        <f>+[2]data1rev!H263</f>
        <v>10791.59</v>
      </c>
      <c r="K264" s="160">
        <f>+[2]data1rev!I263</f>
        <v>10791.59</v>
      </c>
      <c r="L264" s="160">
        <f>+[2]data1rev!J263</f>
        <v>10821.156000000001</v>
      </c>
      <c r="M264" s="160">
        <f>+[2]data1rev!K263</f>
        <v>10791.59</v>
      </c>
      <c r="N264" s="160">
        <f>+[2]data1rev!L263</f>
        <v>10791.59</v>
      </c>
      <c r="O264" s="160">
        <f>+[2]data1rev!M263</f>
        <v>10275.620000000001</v>
      </c>
      <c r="P264" s="160">
        <f>+[2]data1rev!N263</f>
        <v>10129.415999999999</v>
      </c>
      <c r="Q264" s="160">
        <f>+[2]data1rev!O263</f>
        <v>10101.74</v>
      </c>
      <c r="R264" s="160">
        <f>+[2]data1rev!P263</f>
        <v>0</v>
      </c>
      <c r="S264" s="160">
        <f>+[2]data1rev!Q263</f>
        <v>0</v>
      </c>
      <c r="T264" s="160">
        <f>+[2]data1rev!R263</f>
        <v>0</v>
      </c>
      <c r="U264" s="160">
        <f>+[2]data1rev!S263</f>
        <v>0</v>
      </c>
      <c r="V264" s="160">
        <f>+[2]data1rev!T263</f>
        <v>0</v>
      </c>
      <c r="W264" s="160">
        <f>+[2]data1rev!U263</f>
        <v>0</v>
      </c>
      <c r="X264" s="160">
        <f>+[2]data1rev!V263</f>
        <v>0</v>
      </c>
      <c r="Y264" s="160">
        <f>+[2]data1rev!W263</f>
        <v>0</v>
      </c>
      <c r="Z264" s="160">
        <f>+[2]data1rev!X263</f>
        <v>0</v>
      </c>
      <c r="AA264" s="160">
        <f>+[2]data1rev!Y263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67834.148038794898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61"/>
      <c r="C265" s="160">
        <f>+[2]data1rev!A264</f>
        <v>21687.040000000001</v>
      </c>
      <c r="D265" s="160">
        <f>+[2]data1rev!B264</f>
        <v>15575.226000000001</v>
      </c>
      <c r="E265" s="160">
        <f>+[2]data1rev!C264</f>
        <v>13222.39</v>
      </c>
      <c r="F265" s="160">
        <f>+[2]data1rev!D264</f>
        <v>13061.89</v>
      </c>
      <c r="G265" s="160">
        <f>+[2]data1rev!E264</f>
        <v>13061.89</v>
      </c>
      <c r="H265" s="160">
        <f>+[2]data1rev!F264</f>
        <v>10821.156000000001</v>
      </c>
      <c r="I265" s="160">
        <f>+[2]data1rev!G264</f>
        <v>10791.59</v>
      </c>
      <c r="J265" s="160">
        <f>+[2]data1rev!H264</f>
        <v>10791.59</v>
      </c>
      <c r="K265" s="160">
        <f>+[2]data1rev!I264</f>
        <v>10791.59</v>
      </c>
      <c r="L265" s="160">
        <f>+[2]data1rev!J264</f>
        <v>10821.156000000001</v>
      </c>
      <c r="M265" s="160">
        <f>+[2]data1rev!K264</f>
        <v>10791.59</v>
      </c>
      <c r="N265" s="160">
        <f>+[2]data1rev!L264</f>
        <v>10791.59</v>
      </c>
      <c r="O265" s="160">
        <f>+[2]data1rev!M264</f>
        <v>10275.620000000001</v>
      </c>
      <c r="P265" s="160">
        <f>+[2]data1rev!N264</f>
        <v>10129.415999999999</v>
      </c>
      <c r="Q265" s="160">
        <f>+[2]data1rev!O264</f>
        <v>10101.74</v>
      </c>
      <c r="R265" s="160">
        <f>+[2]data1rev!P264</f>
        <v>0</v>
      </c>
      <c r="S265" s="160">
        <f>+[2]data1rev!Q264</f>
        <v>0</v>
      </c>
      <c r="T265" s="160">
        <f>+[2]data1rev!R264</f>
        <v>0</v>
      </c>
      <c r="U265" s="160">
        <f>+[2]data1rev!S264</f>
        <v>0</v>
      </c>
      <c r="V265" s="160">
        <f>+[2]data1rev!T264</f>
        <v>0</v>
      </c>
      <c r="W265" s="160">
        <f>+[2]data1rev!U264</f>
        <v>0</v>
      </c>
      <c r="X265" s="160">
        <f>+[2]data1rev!V264</f>
        <v>0</v>
      </c>
      <c r="Y265" s="160">
        <f>+[2]data1rev!W264</f>
        <v>0</v>
      </c>
      <c r="Z265" s="160">
        <f>+[2]data1rev!X264</f>
        <v>0</v>
      </c>
      <c r="AA265" s="160">
        <f>+[2]data1rev!Y264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67834.148038794898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61"/>
      <c r="C266" s="160">
        <f>+[2]data1rev!A265</f>
        <v>21687.040000000001</v>
      </c>
      <c r="D266" s="160">
        <f>+[2]data1rev!B265</f>
        <v>15575.226000000001</v>
      </c>
      <c r="E266" s="160">
        <f>+[2]data1rev!C265</f>
        <v>13222.39</v>
      </c>
      <c r="F266" s="160">
        <f>+[2]data1rev!D265</f>
        <v>13061.89</v>
      </c>
      <c r="G266" s="160">
        <f>+[2]data1rev!E265</f>
        <v>13061.89</v>
      </c>
      <c r="H266" s="160">
        <f>+[2]data1rev!F265</f>
        <v>10821.156000000001</v>
      </c>
      <c r="I266" s="160">
        <f>+[2]data1rev!G265</f>
        <v>10791.59</v>
      </c>
      <c r="J266" s="160">
        <f>+[2]data1rev!H265</f>
        <v>10791.59</v>
      </c>
      <c r="K266" s="160">
        <f>+[2]data1rev!I265</f>
        <v>10791.59</v>
      </c>
      <c r="L266" s="160">
        <f>+[2]data1rev!J265</f>
        <v>10821.156000000001</v>
      </c>
      <c r="M266" s="160">
        <f>+[2]data1rev!K265</f>
        <v>10791.59</v>
      </c>
      <c r="N266" s="160">
        <f>+[2]data1rev!L265</f>
        <v>10791.59</v>
      </c>
      <c r="O266" s="160">
        <f>+[2]data1rev!M265</f>
        <v>10275.620000000001</v>
      </c>
      <c r="P266" s="160">
        <f>+[2]data1rev!N265</f>
        <v>10129.415999999999</v>
      </c>
      <c r="Q266" s="160">
        <f>+[2]data1rev!O265</f>
        <v>10101.74</v>
      </c>
      <c r="R266" s="160">
        <f>+[2]data1rev!P265</f>
        <v>0</v>
      </c>
      <c r="S266" s="160">
        <f>+[2]data1rev!Q265</f>
        <v>0</v>
      </c>
      <c r="T266" s="160">
        <f>+[2]data1rev!R265</f>
        <v>0</v>
      </c>
      <c r="U266" s="160">
        <f>+[2]data1rev!S265</f>
        <v>0</v>
      </c>
      <c r="V266" s="160">
        <f>+[2]data1rev!T265</f>
        <v>0</v>
      </c>
      <c r="W266" s="160">
        <f>+[2]data1rev!U265</f>
        <v>0</v>
      </c>
      <c r="X266" s="160">
        <f>+[2]data1rev!V265</f>
        <v>0</v>
      </c>
      <c r="Y266" s="160">
        <f>+[2]data1rev!W265</f>
        <v>0</v>
      </c>
      <c r="Z266" s="160">
        <f>+[2]data1rev!X265</f>
        <v>0</v>
      </c>
      <c r="AA266" s="160">
        <f>+[2]data1rev!Y265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67834.148038794898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61"/>
      <c r="C267" s="160">
        <f>+[2]data1rev!A266</f>
        <v>21687.040000000001</v>
      </c>
      <c r="D267" s="160">
        <f>+[2]data1rev!B266</f>
        <v>15575.226000000001</v>
      </c>
      <c r="E267" s="160">
        <f>+[2]data1rev!C266</f>
        <v>13222.39</v>
      </c>
      <c r="F267" s="160">
        <f>+[2]data1rev!D266</f>
        <v>13061.89</v>
      </c>
      <c r="G267" s="160">
        <f>+[2]data1rev!E266</f>
        <v>13061.89</v>
      </c>
      <c r="H267" s="160">
        <f>+[2]data1rev!F266</f>
        <v>10821.156000000001</v>
      </c>
      <c r="I267" s="160">
        <f>+[2]data1rev!G266</f>
        <v>10791.59</v>
      </c>
      <c r="J267" s="160">
        <f>+[2]data1rev!H266</f>
        <v>10791.59</v>
      </c>
      <c r="K267" s="160">
        <f>+[2]data1rev!I266</f>
        <v>10791.59</v>
      </c>
      <c r="L267" s="160">
        <f>+[2]data1rev!J266</f>
        <v>10821.156000000001</v>
      </c>
      <c r="M267" s="160">
        <f>+[2]data1rev!K266</f>
        <v>10791.59</v>
      </c>
      <c r="N267" s="160">
        <f>+[2]data1rev!L266</f>
        <v>10791.59</v>
      </c>
      <c r="O267" s="160">
        <f>+[2]data1rev!M266</f>
        <v>10275.620000000001</v>
      </c>
      <c r="P267" s="160">
        <f>+[2]data1rev!N266</f>
        <v>10129.415999999999</v>
      </c>
      <c r="Q267" s="160">
        <f>+[2]data1rev!O266</f>
        <v>10101.74</v>
      </c>
      <c r="R267" s="160">
        <f>+[2]data1rev!P266</f>
        <v>0</v>
      </c>
      <c r="S267" s="160">
        <f>+[2]data1rev!Q266</f>
        <v>0</v>
      </c>
      <c r="T267" s="160">
        <f>+[2]data1rev!R266</f>
        <v>0</v>
      </c>
      <c r="U267" s="160">
        <f>+[2]data1rev!S266</f>
        <v>0</v>
      </c>
      <c r="V267" s="160">
        <f>+[2]data1rev!T266</f>
        <v>0</v>
      </c>
      <c r="W267" s="160">
        <f>+[2]data1rev!U266</f>
        <v>0</v>
      </c>
      <c r="X267" s="160">
        <f>+[2]data1rev!V266</f>
        <v>0</v>
      </c>
      <c r="Y267" s="160">
        <f>+[2]data1rev!W266</f>
        <v>0</v>
      </c>
      <c r="Z267" s="160">
        <f>+[2]data1rev!X266</f>
        <v>0</v>
      </c>
      <c r="AA267" s="160">
        <f>+[2]data1rev!Y266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67834.148038794898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61"/>
      <c r="C268" s="160">
        <f>+[2]data1rev!A267</f>
        <v>21687.040000000001</v>
      </c>
      <c r="D268" s="160">
        <f>+[2]data1rev!B267</f>
        <v>15575.226000000001</v>
      </c>
      <c r="E268" s="160">
        <f>+[2]data1rev!C267</f>
        <v>13222.39</v>
      </c>
      <c r="F268" s="160">
        <f>+[2]data1rev!D267</f>
        <v>13061.89</v>
      </c>
      <c r="G268" s="160">
        <f>+[2]data1rev!E267</f>
        <v>13061.89</v>
      </c>
      <c r="H268" s="160">
        <f>+[2]data1rev!F267</f>
        <v>10821.156000000001</v>
      </c>
      <c r="I268" s="160">
        <f>+[2]data1rev!G267</f>
        <v>10791.59</v>
      </c>
      <c r="J268" s="160">
        <f>+[2]data1rev!H267</f>
        <v>10791.59</v>
      </c>
      <c r="K268" s="160">
        <f>+[2]data1rev!I267</f>
        <v>10791.59</v>
      </c>
      <c r="L268" s="160">
        <f>+[2]data1rev!J267</f>
        <v>10821.156000000001</v>
      </c>
      <c r="M268" s="160">
        <f>+[2]data1rev!K267</f>
        <v>10791.59</v>
      </c>
      <c r="N268" s="160">
        <f>+[2]data1rev!L267</f>
        <v>10791.59</v>
      </c>
      <c r="O268" s="160">
        <f>+[2]data1rev!M267</f>
        <v>10275.620000000001</v>
      </c>
      <c r="P268" s="160">
        <f>+[2]data1rev!N267</f>
        <v>10129.415999999999</v>
      </c>
      <c r="Q268" s="160">
        <f>+[2]data1rev!O267</f>
        <v>10101.74</v>
      </c>
      <c r="R268" s="160">
        <f>+[2]data1rev!P267</f>
        <v>0</v>
      </c>
      <c r="S268" s="160">
        <f>+[2]data1rev!Q267</f>
        <v>0</v>
      </c>
      <c r="T268" s="160">
        <f>+[2]data1rev!R267</f>
        <v>0</v>
      </c>
      <c r="U268" s="160">
        <f>+[2]data1rev!S267</f>
        <v>0</v>
      </c>
      <c r="V268" s="160">
        <f>+[2]data1rev!T267</f>
        <v>0</v>
      </c>
      <c r="W268" s="160">
        <f>+[2]data1rev!U267</f>
        <v>0</v>
      </c>
      <c r="X268" s="160">
        <f>+[2]data1rev!V267</f>
        <v>0</v>
      </c>
      <c r="Y268" s="160">
        <f>+[2]data1rev!W267</f>
        <v>0</v>
      </c>
      <c r="Z268" s="160">
        <f>+[2]data1rev!X267</f>
        <v>0</v>
      </c>
      <c r="AA268" s="160">
        <f>+[2]data1rev!Y267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67834.148038794898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61"/>
      <c r="C269" s="160">
        <f>+[2]data1rev!A268</f>
        <v>21687.040000000001</v>
      </c>
      <c r="D269" s="160">
        <f>+[2]data1rev!B268</f>
        <v>15575.226000000001</v>
      </c>
      <c r="E269" s="160">
        <f>+[2]data1rev!C268</f>
        <v>13222.39</v>
      </c>
      <c r="F269" s="160">
        <f>+[2]data1rev!D268</f>
        <v>13061.89</v>
      </c>
      <c r="G269" s="160">
        <f>+[2]data1rev!E268</f>
        <v>13061.89</v>
      </c>
      <c r="H269" s="160">
        <f>+[2]data1rev!F268</f>
        <v>10821.156000000001</v>
      </c>
      <c r="I269" s="160">
        <f>+[2]data1rev!G268</f>
        <v>10791.59</v>
      </c>
      <c r="J269" s="160">
        <f>+[2]data1rev!H268</f>
        <v>10791.59</v>
      </c>
      <c r="K269" s="160">
        <f>+[2]data1rev!I268</f>
        <v>10791.59</v>
      </c>
      <c r="L269" s="160">
        <f>+[2]data1rev!J268</f>
        <v>10821.156000000001</v>
      </c>
      <c r="M269" s="160">
        <f>+[2]data1rev!K268</f>
        <v>10791.59</v>
      </c>
      <c r="N269" s="160">
        <f>+[2]data1rev!L268</f>
        <v>10791.59</v>
      </c>
      <c r="O269" s="160">
        <f>+[2]data1rev!M268</f>
        <v>10275.620000000001</v>
      </c>
      <c r="P269" s="160">
        <f>+[2]data1rev!N268</f>
        <v>10129.415999999999</v>
      </c>
      <c r="Q269" s="160">
        <f>+[2]data1rev!O268</f>
        <v>10101.74</v>
      </c>
      <c r="R269" s="160">
        <f>+[2]data1rev!P268</f>
        <v>0</v>
      </c>
      <c r="S269" s="160">
        <f>+[2]data1rev!Q268</f>
        <v>0</v>
      </c>
      <c r="T269" s="160">
        <f>+[2]data1rev!R268</f>
        <v>0</v>
      </c>
      <c r="U269" s="160">
        <f>+[2]data1rev!S268</f>
        <v>0</v>
      </c>
      <c r="V269" s="160">
        <f>+[2]data1rev!T268</f>
        <v>0</v>
      </c>
      <c r="W269" s="160">
        <f>+[2]data1rev!U268</f>
        <v>0</v>
      </c>
      <c r="X269" s="160">
        <f>+[2]data1rev!V268</f>
        <v>0</v>
      </c>
      <c r="Y269" s="160">
        <f>+[2]data1rev!W268</f>
        <v>0</v>
      </c>
      <c r="Z269" s="160">
        <f>+[2]data1rev!X268</f>
        <v>0</v>
      </c>
      <c r="AA269" s="160">
        <f>+[2]data1rev!Y268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67834.148038794898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61"/>
      <c r="C270" s="160">
        <f>+[2]data1rev!A269</f>
        <v>21687.040000000001</v>
      </c>
      <c r="D270" s="160">
        <f>+[2]data1rev!B269</f>
        <v>15575.226000000001</v>
      </c>
      <c r="E270" s="160">
        <f>+[2]data1rev!C269</f>
        <v>13222.39</v>
      </c>
      <c r="F270" s="160">
        <f>+[2]data1rev!D269</f>
        <v>13061.89</v>
      </c>
      <c r="G270" s="160">
        <f>+[2]data1rev!E269</f>
        <v>13061.89</v>
      </c>
      <c r="H270" s="160">
        <f>+[2]data1rev!F269</f>
        <v>10821.156000000001</v>
      </c>
      <c r="I270" s="160">
        <f>+[2]data1rev!G269</f>
        <v>10791.59</v>
      </c>
      <c r="J270" s="160">
        <f>+[2]data1rev!H269</f>
        <v>10791.59</v>
      </c>
      <c r="K270" s="160">
        <f>+[2]data1rev!I269</f>
        <v>10791.59</v>
      </c>
      <c r="L270" s="160">
        <f>+[2]data1rev!J269</f>
        <v>10821.156000000001</v>
      </c>
      <c r="M270" s="160">
        <f>+[2]data1rev!K269</f>
        <v>10791.59</v>
      </c>
      <c r="N270" s="160">
        <f>+[2]data1rev!L269</f>
        <v>10791.59</v>
      </c>
      <c r="O270" s="160">
        <f>+[2]data1rev!M269</f>
        <v>10275.620000000001</v>
      </c>
      <c r="P270" s="160">
        <f>+[2]data1rev!N269</f>
        <v>10129.415999999999</v>
      </c>
      <c r="Q270" s="160">
        <f>+[2]data1rev!O269</f>
        <v>10101.74</v>
      </c>
      <c r="R270" s="160">
        <f>+[2]data1rev!P269</f>
        <v>0</v>
      </c>
      <c r="S270" s="160">
        <f>+[2]data1rev!Q269</f>
        <v>0</v>
      </c>
      <c r="T270" s="160">
        <f>+[2]data1rev!R269</f>
        <v>0</v>
      </c>
      <c r="U270" s="160">
        <f>+[2]data1rev!S269</f>
        <v>0</v>
      </c>
      <c r="V270" s="160">
        <f>+[2]data1rev!T269</f>
        <v>0</v>
      </c>
      <c r="W270" s="160">
        <f>+[2]data1rev!U269</f>
        <v>0</v>
      </c>
      <c r="X270" s="160">
        <f>+[2]data1rev!V269</f>
        <v>0</v>
      </c>
      <c r="Y270" s="160">
        <f>+[2]data1rev!W269</f>
        <v>0</v>
      </c>
      <c r="Z270" s="160">
        <f>+[2]data1rev!X269</f>
        <v>0</v>
      </c>
      <c r="AA270" s="160">
        <f>+[2]data1rev!Y269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67834.148038794898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61"/>
      <c r="C271" s="160">
        <f>+[2]data1rev!A270</f>
        <v>21687.040000000001</v>
      </c>
      <c r="D271" s="160">
        <f>+[2]data1rev!B270</f>
        <v>15575.226000000001</v>
      </c>
      <c r="E271" s="160">
        <f>+[2]data1rev!C270</f>
        <v>13222.39</v>
      </c>
      <c r="F271" s="160">
        <f>+[2]data1rev!D270</f>
        <v>13061.89</v>
      </c>
      <c r="G271" s="160">
        <f>+[2]data1rev!E270</f>
        <v>13061.89</v>
      </c>
      <c r="H271" s="160">
        <f>+[2]data1rev!F270</f>
        <v>10821.156000000001</v>
      </c>
      <c r="I271" s="160">
        <f>+[2]data1rev!G270</f>
        <v>10791.59</v>
      </c>
      <c r="J271" s="160">
        <f>+[2]data1rev!H270</f>
        <v>10791.59</v>
      </c>
      <c r="K271" s="160">
        <f>+[2]data1rev!I270</f>
        <v>10791.59</v>
      </c>
      <c r="L271" s="160">
        <f>+[2]data1rev!J270</f>
        <v>10821.156000000001</v>
      </c>
      <c r="M271" s="160">
        <f>+[2]data1rev!K270</f>
        <v>10791.59</v>
      </c>
      <c r="N271" s="160">
        <f>+[2]data1rev!L270</f>
        <v>10791.59</v>
      </c>
      <c r="O271" s="160">
        <f>+[2]data1rev!M270</f>
        <v>10275.620000000001</v>
      </c>
      <c r="P271" s="160">
        <f>+[2]data1rev!N270</f>
        <v>10129.415999999999</v>
      </c>
      <c r="Q271" s="160">
        <f>+[2]data1rev!O270</f>
        <v>10101.74</v>
      </c>
      <c r="R271" s="160">
        <f>+[2]data1rev!P270</f>
        <v>0</v>
      </c>
      <c r="S271" s="160">
        <f>+[2]data1rev!Q270</f>
        <v>0</v>
      </c>
      <c r="T271" s="160">
        <f>+[2]data1rev!R270</f>
        <v>0</v>
      </c>
      <c r="U271" s="160">
        <f>+[2]data1rev!S270</f>
        <v>0</v>
      </c>
      <c r="V271" s="160">
        <f>+[2]data1rev!T270</f>
        <v>0</v>
      </c>
      <c r="W271" s="160">
        <f>+[2]data1rev!U270</f>
        <v>0</v>
      </c>
      <c r="X271" s="160">
        <f>+[2]data1rev!V270</f>
        <v>0</v>
      </c>
      <c r="Y271" s="160">
        <f>+[2]data1rev!W270</f>
        <v>0</v>
      </c>
      <c r="Z271" s="160">
        <f>+[2]data1rev!X270</f>
        <v>0</v>
      </c>
      <c r="AA271" s="160">
        <f>+[2]data1rev!Y270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67834.148038794898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61"/>
      <c r="C272" s="160">
        <f>+[2]data1rev!A271</f>
        <v>21687.040000000001</v>
      </c>
      <c r="D272" s="160">
        <f>+[2]data1rev!B271</f>
        <v>15575.226000000001</v>
      </c>
      <c r="E272" s="160">
        <f>+[2]data1rev!C271</f>
        <v>13222.39</v>
      </c>
      <c r="F272" s="160">
        <f>+[2]data1rev!D271</f>
        <v>13061.89</v>
      </c>
      <c r="G272" s="160">
        <f>+[2]data1rev!E271</f>
        <v>13061.89</v>
      </c>
      <c r="H272" s="160">
        <f>+[2]data1rev!F271</f>
        <v>10821.156000000001</v>
      </c>
      <c r="I272" s="160">
        <f>+[2]data1rev!G271</f>
        <v>10791.59</v>
      </c>
      <c r="J272" s="160">
        <f>+[2]data1rev!H271</f>
        <v>10791.59</v>
      </c>
      <c r="K272" s="160">
        <f>+[2]data1rev!I271</f>
        <v>10791.59</v>
      </c>
      <c r="L272" s="160">
        <f>+[2]data1rev!J271</f>
        <v>10821.156000000001</v>
      </c>
      <c r="M272" s="160">
        <f>+[2]data1rev!K271</f>
        <v>10791.59</v>
      </c>
      <c r="N272" s="160">
        <f>+[2]data1rev!L271</f>
        <v>10791.59</v>
      </c>
      <c r="O272" s="160">
        <f>+[2]data1rev!M271</f>
        <v>10275.620000000001</v>
      </c>
      <c r="P272" s="160">
        <f>+[2]data1rev!N271</f>
        <v>10129.415999999999</v>
      </c>
      <c r="Q272" s="160">
        <f>+[2]data1rev!O271</f>
        <v>10101.74</v>
      </c>
      <c r="R272" s="160">
        <f>+[2]data1rev!P271</f>
        <v>0</v>
      </c>
      <c r="S272" s="160">
        <f>+[2]data1rev!Q271</f>
        <v>0</v>
      </c>
      <c r="T272" s="160">
        <f>+[2]data1rev!R271</f>
        <v>0</v>
      </c>
      <c r="U272" s="160">
        <f>+[2]data1rev!S271</f>
        <v>0</v>
      </c>
      <c r="V272" s="160">
        <f>+[2]data1rev!T271</f>
        <v>0</v>
      </c>
      <c r="W272" s="160">
        <f>+[2]data1rev!U271</f>
        <v>0</v>
      </c>
      <c r="X272" s="160">
        <f>+[2]data1rev!V271</f>
        <v>0</v>
      </c>
      <c r="Y272" s="160">
        <f>+[2]data1rev!W271</f>
        <v>0</v>
      </c>
      <c r="Z272" s="160">
        <f>+[2]data1rev!X271</f>
        <v>0</v>
      </c>
      <c r="AA272" s="160">
        <f>+[2]data1rev!Y271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67834.148038794898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61"/>
      <c r="C273" s="160">
        <f>+[2]data1rev!A272</f>
        <v>21687.040000000001</v>
      </c>
      <c r="D273" s="160">
        <f>+[2]data1rev!B272</f>
        <v>15575.226000000001</v>
      </c>
      <c r="E273" s="160">
        <f>+[2]data1rev!C272</f>
        <v>13222.39</v>
      </c>
      <c r="F273" s="160">
        <f>+[2]data1rev!D272</f>
        <v>13061.89</v>
      </c>
      <c r="G273" s="160">
        <f>+[2]data1rev!E272</f>
        <v>13061.89</v>
      </c>
      <c r="H273" s="160">
        <f>+[2]data1rev!F272</f>
        <v>10821.156000000001</v>
      </c>
      <c r="I273" s="160">
        <f>+[2]data1rev!G272</f>
        <v>10791.59</v>
      </c>
      <c r="J273" s="160">
        <f>+[2]data1rev!H272</f>
        <v>10791.59</v>
      </c>
      <c r="K273" s="160">
        <f>+[2]data1rev!I272</f>
        <v>10791.59</v>
      </c>
      <c r="L273" s="160">
        <f>+[2]data1rev!J272</f>
        <v>10821.156000000001</v>
      </c>
      <c r="M273" s="160">
        <f>+[2]data1rev!K272</f>
        <v>10791.59</v>
      </c>
      <c r="N273" s="160">
        <f>+[2]data1rev!L272</f>
        <v>10791.59</v>
      </c>
      <c r="O273" s="160">
        <f>+[2]data1rev!M272</f>
        <v>10275.620000000001</v>
      </c>
      <c r="P273" s="160">
        <f>+[2]data1rev!N272</f>
        <v>10129.415999999999</v>
      </c>
      <c r="Q273" s="160">
        <f>+[2]data1rev!O272</f>
        <v>10101.74</v>
      </c>
      <c r="R273" s="160">
        <f>+[2]data1rev!P272</f>
        <v>0</v>
      </c>
      <c r="S273" s="160">
        <f>+[2]data1rev!Q272</f>
        <v>0</v>
      </c>
      <c r="T273" s="160">
        <f>+[2]data1rev!R272</f>
        <v>0</v>
      </c>
      <c r="U273" s="160">
        <f>+[2]data1rev!S272</f>
        <v>0</v>
      </c>
      <c r="V273" s="160">
        <f>+[2]data1rev!T272</f>
        <v>0</v>
      </c>
      <c r="W273" s="160">
        <f>+[2]data1rev!U272</f>
        <v>0</v>
      </c>
      <c r="X273" s="160">
        <f>+[2]data1rev!V272</f>
        <v>0</v>
      </c>
      <c r="Y273" s="160">
        <f>+[2]data1rev!W272</f>
        <v>0</v>
      </c>
      <c r="Z273" s="160">
        <f>+[2]data1rev!X272</f>
        <v>0</v>
      </c>
      <c r="AA273" s="160">
        <f>+[2]data1rev!Y272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67834.148038794898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61"/>
      <c r="C274" s="160">
        <f>+[2]data1rev!A273</f>
        <v>21687.040000000001</v>
      </c>
      <c r="D274" s="160">
        <f>+[2]data1rev!B273</f>
        <v>15575.226000000001</v>
      </c>
      <c r="E274" s="160">
        <f>+[2]data1rev!C273</f>
        <v>13222.39</v>
      </c>
      <c r="F274" s="160">
        <f>+[2]data1rev!D273</f>
        <v>13061.89</v>
      </c>
      <c r="G274" s="160">
        <f>+[2]data1rev!E273</f>
        <v>13061.89</v>
      </c>
      <c r="H274" s="160">
        <f>+[2]data1rev!F273</f>
        <v>10821.156000000001</v>
      </c>
      <c r="I274" s="160">
        <f>+[2]data1rev!G273</f>
        <v>10791.59</v>
      </c>
      <c r="J274" s="160">
        <f>+[2]data1rev!H273</f>
        <v>10791.59</v>
      </c>
      <c r="K274" s="160">
        <f>+[2]data1rev!I273</f>
        <v>10791.59</v>
      </c>
      <c r="L274" s="160">
        <f>+[2]data1rev!J273</f>
        <v>10821.156000000001</v>
      </c>
      <c r="M274" s="160">
        <f>+[2]data1rev!K273</f>
        <v>10791.59</v>
      </c>
      <c r="N274" s="160">
        <f>+[2]data1rev!L273</f>
        <v>10791.59</v>
      </c>
      <c r="O274" s="160">
        <f>+[2]data1rev!M273</f>
        <v>10275.620000000001</v>
      </c>
      <c r="P274" s="160">
        <f>+[2]data1rev!N273</f>
        <v>10129.415999999999</v>
      </c>
      <c r="Q274" s="160">
        <f>+[2]data1rev!O273</f>
        <v>10101.74</v>
      </c>
      <c r="R274" s="160">
        <f>+[2]data1rev!P273</f>
        <v>0</v>
      </c>
      <c r="S274" s="160">
        <f>+[2]data1rev!Q273</f>
        <v>0</v>
      </c>
      <c r="T274" s="160">
        <f>+[2]data1rev!R273</f>
        <v>0</v>
      </c>
      <c r="U274" s="160">
        <f>+[2]data1rev!S273</f>
        <v>0</v>
      </c>
      <c r="V274" s="160">
        <f>+[2]data1rev!T273</f>
        <v>0</v>
      </c>
      <c r="W274" s="160">
        <f>+[2]data1rev!U273</f>
        <v>0</v>
      </c>
      <c r="X274" s="160">
        <f>+[2]data1rev!V273</f>
        <v>0</v>
      </c>
      <c r="Y274" s="160">
        <f>+[2]data1rev!W273</f>
        <v>0</v>
      </c>
      <c r="Z274" s="160">
        <f>+[2]data1rev!X273</f>
        <v>0</v>
      </c>
      <c r="AA274" s="160">
        <f>+[2]data1rev!Y273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67834.148038794898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61"/>
      <c r="C275" s="160">
        <f>+[2]data1rev!A274</f>
        <v>21687.040000000001</v>
      </c>
      <c r="D275" s="160">
        <f>+[2]data1rev!B274</f>
        <v>15575.226000000001</v>
      </c>
      <c r="E275" s="160">
        <f>+[2]data1rev!C274</f>
        <v>13222.39</v>
      </c>
      <c r="F275" s="160">
        <f>+[2]data1rev!D274</f>
        <v>13061.89</v>
      </c>
      <c r="G275" s="160">
        <f>+[2]data1rev!E274</f>
        <v>13061.89</v>
      </c>
      <c r="H275" s="160">
        <f>+[2]data1rev!F274</f>
        <v>10821.156000000001</v>
      </c>
      <c r="I275" s="160">
        <f>+[2]data1rev!G274</f>
        <v>10791.59</v>
      </c>
      <c r="J275" s="160">
        <f>+[2]data1rev!H274</f>
        <v>10791.59</v>
      </c>
      <c r="K275" s="160">
        <f>+[2]data1rev!I274</f>
        <v>10791.59</v>
      </c>
      <c r="L275" s="160">
        <f>+[2]data1rev!J274</f>
        <v>10821.156000000001</v>
      </c>
      <c r="M275" s="160">
        <f>+[2]data1rev!K274</f>
        <v>10791.59</v>
      </c>
      <c r="N275" s="160">
        <f>+[2]data1rev!L274</f>
        <v>10791.59</v>
      </c>
      <c r="O275" s="160">
        <f>+[2]data1rev!M274</f>
        <v>10275.620000000001</v>
      </c>
      <c r="P275" s="160">
        <f>+[2]data1rev!N274</f>
        <v>10129.415999999999</v>
      </c>
      <c r="Q275" s="160">
        <f>+[2]data1rev!O274</f>
        <v>10101.74</v>
      </c>
      <c r="R275" s="160">
        <f>+[2]data1rev!P274</f>
        <v>0</v>
      </c>
      <c r="S275" s="160">
        <f>+[2]data1rev!Q274</f>
        <v>0</v>
      </c>
      <c r="T275" s="160">
        <f>+[2]data1rev!R274</f>
        <v>0</v>
      </c>
      <c r="U275" s="160">
        <f>+[2]data1rev!S274</f>
        <v>0</v>
      </c>
      <c r="V275" s="160">
        <f>+[2]data1rev!T274</f>
        <v>0</v>
      </c>
      <c r="W275" s="160">
        <f>+[2]data1rev!U274</f>
        <v>0</v>
      </c>
      <c r="X275" s="160">
        <f>+[2]data1rev!V274</f>
        <v>0</v>
      </c>
      <c r="Y275" s="160">
        <f>+[2]data1rev!W274</f>
        <v>0</v>
      </c>
      <c r="Z275" s="160">
        <f>+[2]data1rev!X274</f>
        <v>0</v>
      </c>
      <c r="AA275" s="160">
        <f>+[2]data1rev!Y274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67834.148038794898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61"/>
      <c r="C276" s="160">
        <f>+[2]data1rev!A275</f>
        <v>21687.040000000001</v>
      </c>
      <c r="D276" s="160">
        <f>+[2]data1rev!B275</f>
        <v>15575.226000000001</v>
      </c>
      <c r="E276" s="160">
        <f>+[2]data1rev!C275</f>
        <v>13222.39</v>
      </c>
      <c r="F276" s="160">
        <f>+[2]data1rev!D275</f>
        <v>13061.89</v>
      </c>
      <c r="G276" s="160">
        <f>+[2]data1rev!E275</f>
        <v>13061.89</v>
      </c>
      <c r="H276" s="160">
        <f>+[2]data1rev!F275</f>
        <v>10821.156000000001</v>
      </c>
      <c r="I276" s="160">
        <f>+[2]data1rev!G275</f>
        <v>10791.59</v>
      </c>
      <c r="J276" s="160">
        <f>+[2]data1rev!H275</f>
        <v>10791.59</v>
      </c>
      <c r="K276" s="160">
        <f>+[2]data1rev!I275</f>
        <v>10791.59</v>
      </c>
      <c r="L276" s="160">
        <f>+[2]data1rev!J275</f>
        <v>10821.156000000001</v>
      </c>
      <c r="M276" s="160">
        <f>+[2]data1rev!K275</f>
        <v>10791.59</v>
      </c>
      <c r="N276" s="160">
        <f>+[2]data1rev!L275</f>
        <v>10791.59</v>
      </c>
      <c r="O276" s="160">
        <f>+[2]data1rev!M275</f>
        <v>10275.620000000001</v>
      </c>
      <c r="P276" s="160">
        <f>+[2]data1rev!N275</f>
        <v>10129.415999999999</v>
      </c>
      <c r="Q276" s="160">
        <f>+[2]data1rev!O275</f>
        <v>10101.74</v>
      </c>
      <c r="R276" s="160">
        <f>+[2]data1rev!P275</f>
        <v>0</v>
      </c>
      <c r="S276" s="160">
        <f>+[2]data1rev!Q275</f>
        <v>0</v>
      </c>
      <c r="T276" s="160">
        <f>+[2]data1rev!R275</f>
        <v>0</v>
      </c>
      <c r="U276" s="160">
        <f>+[2]data1rev!S275</f>
        <v>0</v>
      </c>
      <c r="V276" s="160">
        <f>+[2]data1rev!T275</f>
        <v>0</v>
      </c>
      <c r="W276" s="160">
        <f>+[2]data1rev!U275</f>
        <v>0</v>
      </c>
      <c r="X276" s="160">
        <f>+[2]data1rev!V275</f>
        <v>0</v>
      </c>
      <c r="Y276" s="160">
        <f>+[2]data1rev!W275</f>
        <v>0</v>
      </c>
      <c r="Z276" s="160">
        <f>+[2]data1rev!X275</f>
        <v>0</v>
      </c>
      <c r="AA276" s="160">
        <f>+[2]data1rev!Y275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67834.148038794898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61"/>
      <c r="C277" s="160">
        <f>+[2]data1rev!A276</f>
        <v>21687.040000000001</v>
      </c>
      <c r="D277" s="160">
        <f>+[2]data1rev!B276</f>
        <v>15575.226000000001</v>
      </c>
      <c r="E277" s="160">
        <f>+[2]data1rev!C276</f>
        <v>13222.39</v>
      </c>
      <c r="F277" s="160">
        <f>+[2]data1rev!D276</f>
        <v>13061.89</v>
      </c>
      <c r="G277" s="160">
        <f>+[2]data1rev!E276</f>
        <v>13061.89</v>
      </c>
      <c r="H277" s="160">
        <f>+[2]data1rev!F276</f>
        <v>10821.156000000001</v>
      </c>
      <c r="I277" s="160">
        <f>+[2]data1rev!G276</f>
        <v>10791.59</v>
      </c>
      <c r="J277" s="160">
        <f>+[2]data1rev!H276</f>
        <v>10791.59</v>
      </c>
      <c r="K277" s="160">
        <f>+[2]data1rev!I276</f>
        <v>10791.59</v>
      </c>
      <c r="L277" s="160">
        <f>+[2]data1rev!J276</f>
        <v>10821.156000000001</v>
      </c>
      <c r="M277" s="160">
        <f>+[2]data1rev!K276</f>
        <v>10791.59</v>
      </c>
      <c r="N277" s="160">
        <f>+[2]data1rev!L276</f>
        <v>10791.59</v>
      </c>
      <c r="O277" s="160">
        <f>+[2]data1rev!M276</f>
        <v>10275.620000000001</v>
      </c>
      <c r="P277" s="160">
        <f>+[2]data1rev!N276</f>
        <v>10129.415999999999</v>
      </c>
      <c r="Q277" s="160">
        <f>+[2]data1rev!O276</f>
        <v>10101.74</v>
      </c>
      <c r="R277" s="160">
        <f>+[2]data1rev!P276</f>
        <v>0</v>
      </c>
      <c r="S277" s="160">
        <f>+[2]data1rev!Q276</f>
        <v>0</v>
      </c>
      <c r="T277" s="160">
        <f>+[2]data1rev!R276</f>
        <v>0</v>
      </c>
      <c r="U277" s="160">
        <f>+[2]data1rev!S276</f>
        <v>0</v>
      </c>
      <c r="V277" s="160">
        <f>+[2]data1rev!T276</f>
        <v>0</v>
      </c>
      <c r="W277" s="160">
        <f>+[2]data1rev!U276</f>
        <v>0</v>
      </c>
      <c r="X277" s="160">
        <f>+[2]data1rev!V276</f>
        <v>0</v>
      </c>
      <c r="Y277" s="160">
        <f>+[2]data1rev!W276</f>
        <v>0</v>
      </c>
      <c r="Z277" s="160">
        <f>+[2]data1rev!X276</f>
        <v>0</v>
      </c>
      <c r="AA277" s="160">
        <f>+[2]data1rev!Y276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67834.148038794898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61"/>
      <c r="C278" s="160">
        <f>+[2]data1rev!A277</f>
        <v>21687.040000000001</v>
      </c>
      <c r="D278" s="160">
        <f>+[2]data1rev!B277</f>
        <v>15575.226000000001</v>
      </c>
      <c r="E278" s="160">
        <f>+[2]data1rev!C277</f>
        <v>13222.39</v>
      </c>
      <c r="F278" s="160">
        <f>+[2]data1rev!D277</f>
        <v>13061.89</v>
      </c>
      <c r="G278" s="160">
        <f>+[2]data1rev!E277</f>
        <v>13061.89</v>
      </c>
      <c r="H278" s="160">
        <f>+[2]data1rev!F277</f>
        <v>10821.156000000001</v>
      </c>
      <c r="I278" s="160">
        <f>+[2]data1rev!G277</f>
        <v>10791.59</v>
      </c>
      <c r="J278" s="160">
        <f>+[2]data1rev!H277</f>
        <v>10791.59</v>
      </c>
      <c r="K278" s="160">
        <f>+[2]data1rev!I277</f>
        <v>10791.59</v>
      </c>
      <c r="L278" s="160">
        <f>+[2]data1rev!J277</f>
        <v>10821.156000000001</v>
      </c>
      <c r="M278" s="160">
        <f>+[2]data1rev!K277</f>
        <v>10791.59</v>
      </c>
      <c r="N278" s="160">
        <f>+[2]data1rev!L277</f>
        <v>10791.59</v>
      </c>
      <c r="O278" s="160">
        <f>+[2]data1rev!M277</f>
        <v>10275.620000000001</v>
      </c>
      <c r="P278" s="160">
        <f>+[2]data1rev!N277</f>
        <v>10129.415999999999</v>
      </c>
      <c r="Q278" s="160">
        <f>+[2]data1rev!O277</f>
        <v>10101.74</v>
      </c>
      <c r="R278" s="160">
        <f>+[2]data1rev!P277</f>
        <v>0</v>
      </c>
      <c r="S278" s="160">
        <f>+[2]data1rev!Q277</f>
        <v>0</v>
      </c>
      <c r="T278" s="160">
        <f>+[2]data1rev!R277</f>
        <v>0</v>
      </c>
      <c r="U278" s="160">
        <f>+[2]data1rev!S277</f>
        <v>0</v>
      </c>
      <c r="V278" s="160">
        <f>+[2]data1rev!T277</f>
        <v>0</v>
      </c>
      <c r="W278" s="160">
        <f>+[2]data1rev!U277</f>
        <v>0</v>
      </c>
      <c r="X278" s="160">
        <f>+[2]data1rev!V277</f>
        <v>0</v>
      </c>
      <c r="Y278" s="160">
        <f>+[2]data1rev!W277</f>
        <v>0</v>
      </c>
      <c r="Z278" s="160">
        <f>+[2]data1rev!X277</f>
        <v>0</v>
      </c>
      <c r="AA278" s="160">
        <f>+[2]data1rev!Y277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67834.148038794898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61"/>
      <c r="C279" s="160">
        <f>+[2]data1rev!A278</f>
        <v>21687.040000000001</v>
      </c>
      <c r="D279" s="160">
        <f>+[2]data1rev!B278</f>
        <v>15575.226000000001</v>
      </c>
      <c r="E279" s="160">
        <f>+[2]data1rev!C278</f>
        <v>13222.39</v>
      </c>
      <c r="F279" s="160">
        <f>+[2]data1rev!D278</f>
        <v>13061.89</v>
      </c>
      <c r="G279" s="160">
        <f>+[2]data1rev!E278</f>
        <v>13061.89</v>
      </c>
      <c r="H279" s="160">
        <f>+[2]data1rev!F278</f>
        <v>10821.156000000001</v>
      </c>
      <c r="I279" s="160">
        <f>+[2]data1rev!G278</f>
        <v>10791.59</v>
      </c>
      <c r="J279" s="160">
        <f>+[2]data1rev!H278</f>
        <v>10791.59</v>
      </c>
      <c r="K279" s="160">
        <f>+[2]data1rev!I278</f>
        <v>10791.59</v>
      </c>
      <c r="L279" s="160">
        <f>+[2]data1rev!J278</f>
        <v>10821.156000000001</v>
      </c>
      <c r="M279" s="160">
        <f>+[2]data1rev!K278</f>
        <v>10791.59</v>
      </c>
      <c r="N279" s="160">
        <f>+[2]data1rev!L278</f>
        <v>10791.59</v>
      </c>
      <c r="O279" s="160">
        <f>+[2]data1rev!M278</f>
        <v>10275.620000000001</v>
      </c>
      <c r="P279" s="160">
        <f>+[2]data1rev!N278</f>
        <v>10129.415999999999</v>
      </c>
      <c r="Q279" s="160">
        <f>+[2]data1rev!O278</f>
        <v>10101.74</v>
      </c>
      <c r="R279" s="160">
        <f>+[2]data1rev!P278</f>
        <v>0</v>
      </c>
      <c r="S279" s="160">
        <f>+[2]data1rev!Q278</f>
        <v>0</v>
      </c>
      <c r="T279" s="160">
        <f>+[2]data1rev!R278</f>
        <v>0</v>
      </c>
      <c r="U279" s="160">
        <f>+[2]data1rev!S278</f>
        <v>0</v>
      </c>
      <c r="V279" s="160">
        <f>+[2]data1rev!T278</f>
        <v>0</v>
      </c>
      <c r="W279" s="160">
        <f>+[2]data1rev!U278</f>
        <v>0</v>
      </c>
      <c r="X279" s="160">
        <f>+[2]data1rev!V278</f>
        <v>0</v>
      </c>
      <c r="Y279" s="160">
        <f>+[2]data1rev!W278</f>
        <v>0</v>
      </c>
      <c r="Z279" s="160">
        <f>+[2]data1rev!X278</f>
        <v>0</v>
      </c>
      <c r="AA279" s="160">
        <f>+[2]data1rev!Y278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67834.148038794898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61"/>
      <c r="C280" s="160">
        <f>+[2]data1rev!A279</f>
        <v>21687.040000000001</v>
      </c>
      <c r="D280" s="160">
        <f>+[2]data1rev!B279</f>
        <v>15575.226000000001</v>
      </c>
      <c r="E280" s="160">
        <f>+[2]data1rev!C279</f>
        <v>13222.39</v>
      </c>
      <c r="F280" s="160">
        <f>+[2]data1rev!D279</f>
        <v>13061.89</v>
      </c>
      <c r="G280" s="160">
        <f>+[2]data1rev!E279</f>
        <v>13061.89</v>
      </c>
      <c r="H280" s="160">
        <f>+[2]data1rev!F279</f>
        <v>10821.156000000001</v>
      </c>
      <c r="I280" s="160">
        <f>+[2]data1rev!G279</f>
        <v>10791.59</v>
      </c>
      <c r="J280" s="160">
        <f>+[2]data1rev!H279</f>
        <v>10791.59</v>
      </c>
      <c r="K280" s="160">
        <f>+[2]data1rev!I279</f>
        <v>10791.59</v>
      </c>
      <c r="L280" s="160">
        <f>+[2]data1rev!J279</f>
        <v>10821.156000000001</v>
      </c>
      <c r="M280" s="160">
        <f>+[2]data1rev!K279</f>
        <v>10791.59</v>
      </c>
      <c r="N280" s="160">
        <f>+[2]data1rev!L279</f>
        <v>10791.59</v>
      </c>
      <c r="O280" s="160">
        <f>+[2]data1rev!M279</f>
        <v>10275.620000000001</v>
      </c>
      <c r="P280" s="160">
        <f>+[2]data1rev!N279</f>
        <v>10129.415999999999</v>
      </c>
      <c r="Q280" s="160">
        <f>+[2]data1rev!O279</f>
        <v>10101.74</v>
      </c>
      <c r="R280" s="160">
        <f>+[2]data1rev!P279</f>
        <v>0</v>
      </c>
      <c r="S280" s="160">
        <f>+[2]data1rev!Q279</f>
        <v>0</v>
      </c>
      <c r="T280" s="160">
        <f>+[2]data1rev!R279</f>
        <v>0</v>
      </c>
      <c r="U280" s="160">
        <f>+[2]data1rev!S279</f>
        <v>0</v>
      </c>
      <c r="V280" s="160">
        <f>+[2]data1rev!T279</f>
        <v>0</v>
      </c>
      <c r="W280" s="160">
        <f>+[2]data1rev!U279</f>
        <v>0</v>
      </c>
      <c r="X280" s="160">
        <f>+[2]data1rev!V279</f>
        <v>0</v>
      </c>
      <c r="Y280" s="160">
        <f>+[2]data1rev!W279</f>
        <v>0</v>
      </c>
      <c r="Z280" s="160">
        <f>+[2]data1rev!X279</f>
        <v>0</v>
      </c>
      <c r="AA280" s="160">
        <f>+[2]data1rev!Y279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67834.148038794898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61"/>
      <c r="C281" s="160">
        <f>+[2]data1rev!A280</f>
        <v>21687.040000000001</v>
      </c>
      <c r="D281" s="160">
        <f>+[2]data1rev!B280</f>
        <v>15575.226000000001</v>
      </c>
      <c r="E281" s="160">
        <f>+[2]data1rev!C280</f>
        <v>13222.39</v>
      </c>
      <c r="F281" s="160">
        <f>+[2]data1rev!D280</f>
        <v>13061.89</v>
      </c>
      <c r="G281" s="160">
        <f>+[2]data1rev!E280</f>
        <v>13061.89</v>
      </c>
      <c r="H281" s="160">
        <f>+[2]data1rev!F280</f>
        <v>10821.156000000001</v>
      </c>
      <c r="I281" s="160">
        <f>+[2]data1rev!G280</f>
        <v>10791.59</v>
      </c>
      <c r="J281" s="160">
        <f>+[2]data1rev!H280</f>
        <v>10791.59</v>
      </c>
      <c r="K281" s="160">
        <f>+[2]data1rev!I280</f>
        <v>10791.59</v>
      </c>
      <c r="L281" s="160">
        <f>+[2]data1rev!J280</f>
        <v>10821.156000000001</v>
      </c>
      <c r="M281" s="160">
        <f>+[2]data1rev!K280</f>
        <v>10791.59</v>
      </c>
      <c r="N281" s="160">
        <f>+[2]data1rev!L280</f>
        <v>10791.59</v>
      </c>
      <c r="O281" s="160">
        <f>+[2]data1rev!M280</f>
        <v>10275.620000000001</v>
      </c>
      <c r="P281" s="160">
        <f>+[2]data1rev!N280</f>
        <v>10129.415999999999</v>
      </c>
      <c r="Q281" s="160">
        <f>+[2]data1rev!O280</f>
        <v>10101.74</v>
      </c>
      <c r="R281" s="160">
        <f>+[2]data1rev!P280</f>
        <v>0</v>
      </c>
      <c r="S281" s="160">
        <f>+[2]data1rev!Q280</f>
        <v>0</v>
      </c>
      <c r="T281" s="160">
        <f>+[2]data1rev!R280</f>
        <v>0</v>
      </c>
      <c r="U281" s="160">
        <f>+[2]data1rev!S280</f>
        <v>0</v>
      </c>
      <c r="V281" s="160">
        <f>+[2]data1rev!T280</f>
        <v>0</v>
      </c>
      <c r="W281" s="160">
        <f>+[2]data1rev!U280</f>
        <v>0</v>
      </c>
      <c r="X281" s="160">
        <f>+[2]data1rev!V280</f>
        <v>0</v>
      </c>
      <c r="Y281" s="160">
        <f>+[2]data1rev!W280</f>
        <v>0</v>
      </c>
      <c r="Z281" s="160">
        <f>+[2]data1rev!X280</f>
        <v>0</v>
      </c>
      <c r="AA281" s="160">
        <f>+[2]data1rev!Y280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67834.148038794898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61"/>
      <c r="C282" s="160">
        <f>+[2]data1rev!A281</f>
        <v>21687.040000000001</v>
      </c>
      <c r="D282" s="160">
        <f>+[2]data1rev!B281</f>
        <v>15575.226000000001</v>
      </c>
      <c r="E282" s="160">
        <f>+[2]data1rev!C281</f>
        <v>13222.39</v>
      </c>
      <c r="F282" s="160">
        <f>+[2]data1rev!D281</f>
        <v>13061.89</v>
      </c>
      <c r="G282" s="160">
        <f>+[2]data1rev!E281</f>
        <v>13061.89</v>
      </c>
      <c r="H282" s="160">
        <f>+[2]data1rev!F281</f>
        <v>10821.156000000001</v>
      </c>
      <c r="I282" s="160">
        <f>+[2]data1rev!G281</f>
        <v>10791.59</v>
      </c>
      <c r="J282" s="160">
        <f>+[2]data1rev!H281</f>
        <v>10791.59</v>
      </c>
      <c r="K282" s="160">
        <f>+[2]data1rev!I281</f>
        <v>10791.59</v>
      </c>
      <c r="L282" s="160">
        <f>+[2]data1rev!J281</f>
        <v>10821.156000000001</v>
      </c>
      <c r="M282" s="160">
        <f>+[2]data1rev!K281</f>
        <v>10791.59</v>
      </c>
      <c r="N282" s="160">
        <f>+[2]data1rev!L281</f>
        <v>10791.59</v>
      </c>
      <c r="O282" s="160">
        <f>+[2]data1rev!M281</f>
        <v>10275.620000000001</v>
      </c>
      <c r="P282" s="160">
        <f>+[2]data1rev!N281</f>
        <v>10129.415999999999</v>
      </c>
      <c r="Q282" s="160">
        <f>+[2]data1rev!O281</f>
        <v>10101.74</v>
      </c>
      <c r="R282" s="160">
        <f>+[2]data1rev!P281</f>
        <v>0</v>
      </c>
      <c r="S282" s="160">
        <f>+[2]data1rev!Q281</f>
        <v>0</v>
      </c>
      <c r="T282" s="160">
        <f>+[2]data1rev!R281</f>
        <v>0</v>
      </c>
      <c r="U282" s="160">
        <f>+[2]data1rev!S281</f>
        <v>0</v>
      </c>
      <c r="V282" s="160">
        <f>+[2]data1rev!T281</f>
        <v>0</v>
      </c>
      <c r="W282" s="160">
        <f>+[2]data1rev!U281</f>
        <v>0</v>
      </c>
      <c r="X282" s="160">
        <f>+[2]data1rev!V281</f>
        <v>0</v>
      </c>
      <c r="Y282" s="160">
        <f>+[2]data1rev!W281</f>
        <v>0</v>
      </c>
      <c r="Z282" s="160">
        <f>+[2]data1rev!X281</f>
        <v>0</v>
      </c>
      <c r="AA282" s="160">
        <f>+[2]data1rev!Y281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67834.148038794898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61"/>
      <c r="C283" s="160">
        <f>+[2]data1rev!A282</f>
        <v>21687.040000000001</v>
      </c>
      <c r="D283" s="160">
        <f>+[2]data1rev!B282</f>
        <v>15575.226000000001</v>
      </c>
      <c r="E283" s="160">
        <f>+[2]data1rev!C282</f>
        <v>13222.39</v>
      </c>
      <c r="F283" s="160">
        <f>+[2]data1rev!D282</f>
        <v>13061.89</v>
      </c>
      <c r="G283" s="160">
        <f>+[2]data1rev!E282</f>
        <v>13061.89</v>
      </c>
      <c r="H283" s="160">
        <f>+[2]data1rev!F282</f>
        <v>10821.156000000001</v>
      </c>
      <c r="I283" s="160">
        <f>+[2]data1rev!G282</f>
        <v>10791.59</v>
      </c>
      <c r="J283" s="160">
        <f>+[2]data1rev!H282</f>
        <v>10791.59</v>
      </c>
      <c r="K283" s="160">
        <f>+[2]data1rev!I282</f>
        <v>10791.59</v>
      </c>
      <c r="L283" s="160">
        <f>+[2]data1rev!J282</f>
        <v>10821.156000000001</v>
      </c>
      <c r="M283" s="160">
        <f>+[2]data1rev!K282</f>
        <v>10791.59</v>
      </c>
      <c r="N283" s="160">
        <f>+[2]data1rev!L282</f>
        <v>10791.59</v>
      </c>
      <c r="O283" s="160">
        <f>+[2]data1rev!M282</f>
        <v>10275.620000000001</v>
      </c>
      <c r="P283" s="160">
        <f>+[2]data1rev!N282</f>
        <v>10129.415999999999</v>
      </c>
      <c r="Q283" s="160">
        <f>+[2]data1rev!O282</f>
        <v>10101.74</v>
      </c>
      <c r="R283" s="160">
        <f>+[2]data1rev!P282</f>
        <v>0</v>
      </c>
      <c r="S283" s="160">
        <f>+[2]data1rev!Q282</f>
        <v>0</v>
      </c>
      <c r="T283" s="160">
        <f>+[2]data1rev!R282</f>
        <v>0</v>
      </c>
      <c r="U283" s="160">
        <f>+[2]data1rev!S282</f>
        <v>0</v>
      </c>
      <c r="V283" s="160">
        <f>+[2]data1rev!T282</f>
        <v>0</v>
      </c>
      <c r="W283" s="160">
        <f>+[2]data1rev!U282</f>
        <v>0</v>
      </c>
      <c r="X283" s="160">
        <f>+[2]data1rev!V282</f>
        <v>0</v>
      </c>
      <c r="Y283" s="160">
        <f>+[2]data1rev!W282</f>
        <v>0</v>
      </c>
      <c r="Z283" s="160">
        <f>+[2]data1rev!X282</f>
        <v>0</v>
      </c>
      <c r="AA283" s="160">
        <f>+[2]data1rev!Y282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67834.148038794898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61"/>
      <c r="C284" s="160">
        <f>+[2]data1rev!A283</f>
        <v>21687.040000000001</v>
      </c>
      <c r="D284" s="160">
        <f>+[2]data1rev!B283</f>
        <v>15575.226000000001</v>
      </c>
      <c r="E284" s="160">
        <f>+[2]data1rev!C283</f>
        <v>13222.39</v>
      </c>
      <c r="F284" s="160">
        <f>+[2]data1rev!D283</f>
        <v>13061.89</v>
      </c>
      <c r="G284" s="160">
        <f>+[2]data1rev!E283</f>
        <v>13061.89</v>
      </c>
      <c r="H284" s="160">
        <f>+[2]data1rev!F283</f>
        <v>10821.156000000001</v>
      </c>
      <c r="I284" s="160">
        <f>+[2]data1rev!G283</f>
        <v>10791.59</v>
      </c>
      <c r="J284" s="160">
        <f>+[2]data1rev!H283</f>
        <v>10791.59</v>
      </c>
      <c r="K284" s="160">
        <f>+[2]data1rev!I283</f>
        <v>10791.59</v>
      </c>
      <c r="L284" s="160">
        <f>+[2]data1rev!J283</f>
        <v>10821.156000000001</v>
      </c>
      <c r="M284" s="160">
        <f>+[2]data1rev!K283</f>
        <v>10791.59</v>
      </c>
      <c r="N284" s="160">
        <f>+[2]data1rev!L283</f>
        <v>10791.59</v>
      </c>
      <c r="O284" s="160">
        <f>+[2]data1rev!M283</f>
        <v>10275.620000000001</v>
      </c>
      <c r="P284" s="160">
        <f>+[2]data1rev!N283</f>
        <v>10129.415999999999</v>
      </c>
      <c r="Q284" s="160">
        <f>+[2]data1rev!O283</f>
        <v>10101.74</v>
      </c>
      <c r="R284" s="160">
        <f>+[2]data1rev!P283</f>
        <v>0</v>
      </c>
      <c r="S284" s="160">
        <f>+[2]data1rev!Q283</f>
        <v>0</v>
      </c>
      <c r="T284" s="160">
        <f>+[2]data1rev!R283</f>
        <v>0</v>
      </c>
      <c r="U284" s="160">
        <f>+[2]data1rev!S283</f>
        <v>0</v>
      </c>
      <c r="V284" s="160">
        <f>+[2]data1rev!T283</f>
        <v>0</v>
      </c>
      <c r="W284" s="160">
        <f>+[2]data1rev!U283</f>
        <v>0</v>
      </c>
      <c r="X284" s="160">
        <f>+[2]data1rev!V283</f>
        <v>0</v>
      </c>
      <c r="Y284" s="160">
        <f>+[2]data1rev!W283</f>
        <v>0</v>
      </c>
      <c r="Z284" s="160">
        <f>+[2]data1rev!X283</f>
        <v>0</v>
      </c>
      <c r="AA284" s="160">
        <f>+[2]data1rev!Y283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67834.148038794898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61"/>
      <c r="C285" s="160">
        <f>+[2]data1rev!A284</f>
        <v>21687.040000000001</v>
      </c>
      <c r="D285" s="160">
        <f>+[2]data1rev!B284</f>
        <v>15575.226000000001</v>
      </c>
      <c r="E285" s="160">
        <f>+[2]data1rev!C284</f>
        <v>13222.39</v>
      </c>
      <c r="F285" s="160">
        <f>+[2]data1rev!D284</f>
        <v>13061.89</v>
      </c>
      <c r="G285" s="160">
        <f>+[2]data1rev!E284</f>
        <v>13061.89</v>
      </c>
      <c r="H285" s="160">
        <f>+[2]data1rev!F284</f>
        <v>10821.156000000001</v>
      </c>
      <c r="I285" s="160">
        <f>+[2]data1rev!G284</f>
        <v>10791.59</v>
      </c>
      <c r="J285" s="160">
        <f>+[2]data1rev!H284</f>
        <v>10791.59</v>
      </c>
      <c r="K285" s="160">
        <f>+[2]data1rev!I284</f>
        <v>10791.59</v>
      </c>
      <c r="L285" s="160">
        <f>+[2]data1rev!J284</f>
        <v>10821.156000000001</v>
      </c>
      <c r="M285" s="160">
        <f>+[2]data1rev!K284</f>
        <v>10791.59</v>
      </c>
      <c r="N285" s="160">
        <f>+[2]data1rev!L284</f>
        <v>10791.59</v>
      </c>
      <c r="O285" s="160">
        <f>+[2]data1rev!M284</f>
        <v>10275.620000000001</v>
      </c>
      <c r="P285" s="160">
        <f>+[2]data1rev!N284</f>
        <v>10129.415999999999</v>
      </c>
      <c r="Q285" s="160">
        <f>+[2]data1rev!O284</f>
        <v>10101.74</v>
      </c>
      <c r="R285" s="160">
        <f>+[2]data1rev!P284</f>
        <v>0</v>
      </c>
      <c r="S285" s="160">
        <f>+[2]data1rev!Q284</f>
        <v>0</v>
      </c>
      <c r="T285" s="160">
        <f>+[2]data1rev!R284</f>
        <v>0</v>
      </c>
      <c r="U285" s="160">
        <f>+[2]data1rev!S284</f>
        <v>0</v>
      </c>
      <c r="V285" s="160">
        <f>+[2]data1rev!T284</f>
        <v>0</v>
      </c>
      <c r="W285" s="160">
        <f>+[2]data1rev!U284</f>
        <v>0</v>
      </c>
      <c r="X285" s="160">
        <f>+[2]data1rev!V284</f>
        <v>0</v>
      </c>
      <c r="Y285" s="160">
        <f>+[2]data1rev!W284</f>
        <v>0</v>
      </c>
      <c r="Z285" s="160">
        <f>+[2]data1rev!X284</f>
        <v>0</v>
      </c>
      <c r="AA285" s="160">
        <f>+[2]data1rev!Y284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67834.148038794898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61"/>
      <c r="C286" s="160">
        <f>+[2]data1rev!A285</f>
        <v>21687.040000000001</v>
      </c>
      <c r="D286" s="160">
        <f>+[2]data1rev!B285</f>
        <v>15575.226000000001</v>
      </c>
      <c r="E286" s="160">
        <f>+[2]data1rev!C285</f>
        <v>13222.39</v>
      </c>
      <c r="F286" s="160">
        <f>+[2]data1rev!D285</f>
        <v>13061.89</v>
      </c>
      <c r="G286" s="160">
        <f>+[2]data1rev!E285</f>
        <v>13061.89</v>
      </c>
      <c r="H286" s="160">
        <f>+[2]data1rev!F285</f>
        <v>10821.156000000001</v>
      </c>
      <c r="I286" s="160">
        <f>+[2]data1rev!G285</f>
        <v>10791.59</v>
      </c>
      <c r="J286" s="160">
        <f>+[2]data1rev!H285</f>
        <v>10791.59</v>
      </c>
      <c r="K286" s="160">
        <f>+[2]data1rev!I285</f>
        <v>10791.59</v>
      </c>
      <c r="L286" s="160">
        <f>+[2]data1rev!J285</f>
        <v>10821.156000000001</v>
      </c>
      <c r="M286" s="160">
        <f>+[2]data1rev!K285</f>
        <v>10791.59</v>
      </c>
      <c r="N286" s="160">
        <f>+[2]data1rev!L285</f>
        <v>10791.59</v>
      </c>
      <c r="O286" s="160">
        <f>+[2]data1rev!M285</f>
        <v>10275.620000000001</v>
      </c>
      <c r="P286" s="160">
        <f>+[2]data1rev!N285</f>
        <v>10129.415999999999</v>
      </c>
      <c r="Q286" s="160">
        <f>+[2]data1rev!O285</f>
        <v>10101.74</v>
      </c>
      <c r="R286" s="160">
        <f>+[2]data1rev!P285</f>
        <v>0</v>
      </c>
      <c r="S286" s="160">
        <f>+[2]data1rev!Q285</f>
        <v>0</v>
      </c>
      <c r="T286" s="160">
        <f>+[2]data1rev!R285</f>
        <v>0</v>
      </c>
      <c r="U286" s="160">
        <f>+[2]data1rev!S285</f>
        <v>0</v>
      </c>
      <c r="V286" s="160">
        <f>+[2]data1rev!T285</f>
        <v>0</v>
      </c>
      <c r="W286" s="160">
        <f>+[2]data1rev!U285</f>
        <v>0</v>
      </c>
      <c r="X286" s="160">
        <f>+[2]data1rev!V285</f>
        <v>0</v>
      </c>
      <c r="Y286" s="160">
        <f>+[2]data1rev!W285</f>
        <v>0</v>
      </c>
      <c r="Z286" s="160">
        <f>+[2]data1rev!X285</f>
        <v>0</v>
      </c>
      <c r="AA286" s="160">
        <f>+[2]data1rev!Y285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67834.148038794898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61"/>
      <c r="C287" s="160">
        <f>+[2]data1rev!A286</f>
        <v>21687.040000000001</v>
      </c>
      <c r="D287" s="160">
        <f>+[2]data1rev!B286</f>
        <v>15575.226000000001</v>
      </c>
      <c r="E287" s="160">
        <f>+[2]data1rev!C286</f>
        <v>13222.39</v>
      </c>
      <c r="F287" s="160">
        <f>+[2]data1rev!D286</f>
        <v>13061.89</v>
      </c>
      <c r="G287" s="160">
        <f>+[2]data1rev!E286</f>
        <v>13061.89</v>
      </c>
      <c r="H287" s="160">
        <f>+[2]data1rev!F286</f>
        <v>10821.156000000001</v>
      </c>
      <c r="I287" s="160">
        <f>+[2]data1rev!G286</f>
        <v>10791.59</v>
      </c>
      <c r="J287" s="160">
        <f>+[2]data1rev!H286</f>
        <v>10791.59</v>
      </c>
      <c r="K287" s="160">
        <f>+[2]data1rev!I286</f>
        <v>10791.59</v>
      </c>
      <c r="L287" s="160">
        <f>+[2]data1rev!J286</f>
        <v>10821.156000000001</v>
      </c>
      <c r="M287" s="160">
        <f>+[2]data1rev!K286</f>
        <v>10791.59</v>
      </c>
      <c r="N287" s="160">
        <f>+[2]data1rev!L286</f>
        <v>10791.59</v>
      </c>
      <c r="O287" s="160">
        <f>+[2]data1rev!M286</f>
        <v>10275.620000000001</v>
      </c>
      <c r="P287" s="160">
        <f>+[2]data1rev!N286</f>
        <v>10129.415999999999</v>
      </c>
      <c r="Q287" s="160">
        <f>+[2]data1rev!O286</f>
        <v>10101.74</v>
      </c>
      <c r="R287" s="160">
        <f>+[2]data1rev!P286</f>
        <v>0</v>
      </c>
      <c r="S287" s="160">
        <f>+[2]data1rev!Q286</f>
        <v>0</v>
      </c>
      <c r="T287" s="160">
        <f>+[2]data1rev!R286</f>
        <v>0</v>
      </c>
      <c r="U287" s="160">
        <f>+[2]data1rev!S286</f>
        <v>0</v>
      </c>
      <c r="V287" s="160">
        <f>+[2]data1rev!T286</f>
        <v>0</v>
      </c>
      <c r="W287" s="160">
        <f>+[2]data1rev!U286</f>
        <v>0</v>
      </c>
      <c r="X287" s="160">
        <f>+[2]data1rev!V286</f>
        <v>0</v>
      </c>
      <c r="Y287" s="160">
        <f>+[2]data1rev!W286</f>
        <v>0</v>
      </c>
      <c r="Z287" s="160">
        <f>+[2]data1rev!X286</f>
        <v>0</v>
      </c>
      <c r="AA287" s="160">
        <f>+[2]data1rev!Y286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67834.148038794898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61"/>
      <c r="C288" s="160">
        <f>+[2]data1rev!A287</f>
        <v>21687.040000000001</v>
      </c>
      <c r="D288" s="160">
        <f>+[2]data1rev!B287</f>
        <v>15575.226000000001</v>
      </c>
      <c r="E288" s="160">
        <f>+[2]data1rev!C287</f>
        <v>13222.39</v>
      </c>
      <c r="F288" s="160">
        <f>+[2]data1rev!D287</f>
        <v>13061.89</v>
      </c>
      <c r="G288" s="160">
        <f>+[2]data1rev!E287</f>
        <v>13061.89</v>
      </c>
      <c r="H288" s="160">
        <f>+[2]data1rev!F287</f>
        <v>10821.156000000001</v>
      </c>
      <c r="I288" s="160">
        <f>+[2]data1rev!G287</f>
        <v>10791.59</v>
      </c>
      <c r="J288" s="160">
        <f>+[2]data1rev!H287</f>
        <v>10791.59</v>
      </c>
      <c r="K288" s="160">
        <f>+[2]data1rev!I287</f>
        <v>10791.59</v>
      </c>
      <c r="L288" s="160">
        <f>+[2]data1rev!J287</f>
        <v>10821.156000000001</v>
      </c>
      <c r="M288" s="160">
        <f>+[2]data1rev!K287</f>
        <v>10791.59</v>
      </c>
      <c r="N288" s="160">
        <f>+[2]data1rev!L287</f>
        <v>10791.59</v>
      </c>
      <c r="O288" s="160">
        <f>+[2]data1rev!M287</f>
        <v>10275.620000000001</v>
      </c>
      <c r="P288" s="160">
        <f>+[2]data1rev!N287</f>
        <v>10129.415999999999</v>
      </c>
      <c r="Q288" s="160">
        <f>+[2]data1rev!O287</f>
        <v>10101.74</v>
      </c>
      <c r="R288" s="160">
        <f>+[2]data1rev!P287</f>
        <v>0</v>
      </c>
      <c r="S288" s="160">
        <f>+[2]data1rev!Q287</f>
        <v>0</v>
      </c>
      <c r="T288" s="160">
        <f>+[2]data1rev!R287</f>
        <v>0</v>
      </c>
      <c r="U288" s="160">
        <f>+[2]data1rev!S287</f>
        <v>0</v>
      </c>
      <c r="V288" s="160">
        <f>+[2]data1rev!T287</f>
        <v>0</v>
      </c>
      <c r="W288" s="160">
        <f>+[2]data1rev!U287</f>
        <v>0</v>
      </c>
      <c r="X288" s="160">
        <f>+[2]data1rev!V287</f>
        <v>0</v>
      </c>
      <c r="Y288" s="160">
        <f>+[2]data1rev!W287</f>
        <v>0</v>
      </c>
      <c r="Z288" s="160">
        <f>+[2]data1rev!X287</f>
        <v>0</v>
      </c>
      <c r="AA288" s="160">
        <f>+[2]data1rev!Y287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67834.148038794898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61"/>
      <c r="C289" s="160">
        <f>+[2]data1rev!A288</f>
        <v>21687.040000000001</v>
      </c>
      <c r="D289" s="160">
        <f>+[2]data1rev!B288</f>
        <v>15575.226000000001</v>
      </c>
      <c r="E289" s="160">
        <f>+[2]data1rev!C288</f>
        <v>13222.39</v>
      </c>
      <c r="F289" s="160">
        <f>+[2]data1rev!D288</f>
        <v>13061.89</v>
      </c>
      <c r="G289" s="160">
        <f>+[2]data1rev!E288</f>
        <v>13061.89</v>
      </c>
      <c r="H289" s="160">
        <f>+[2]data1rev!F288</f>
        <v>10821.156000000001</v>
      </c>
      <c r="I289" s="160">
        <f>+[2]data1rev!G288</f>
        <v>10791.59</v>
      </c>
      <c r="J289" s="160">
        <f>+[2]data1rev!H288</f>
        <v>10791.59</v>
      </c>
      <c r="K289" s="160">
        <f>+[2]data1rev!I288</f>
        <v>10791.59</v>
      </c>
      <c r="L289" s="160">
        <f>+[2]data1rev!J288</f>
        <v>10821.156000000001</v>
      </c>
      <c r="M289" s="160">
        <f>+[2]data1rev!K288</f>
        <v>10791.59</v>
      </c>
      <c r="N289" s="160">
        <f>+[2]data1rev!L288</f>
        <v>10791.59</v>
      </c>
      <c r="O289" s="160">
        <f>+[2]data1rev!M288</f>
        <v>10275.620000000001</v>
      </c>
      <c r="P289" s="160">
        <f>+[2]data1rev!N288</f>
        <v>10129.415999999999</v>
      </c>
      <c r="Q289" s="160">
        <f>+[2]data1rev!O288</f>
        <v>10101.74</v>
      </c>
      <c r="R289" s="160">
        <f>+[2]data1rev!P288</f>
        <v>0</v>
      </c>
      <c r="S289" s="160">
        <f>+[2]data1rev!Q288</f>
        <v>0</v>
      </c>
      <c r="T289" s="160">
        <f>+[2]data1rev!R288</f>
        <v>0</v>
      </c>
      <c r="U289" s="160">
        <f>+[2]data1rev!S288</f>
        <v>0</v>
      </c>
      <c r="V289" s="160">
        <f>+[2]data1rev!T288</f>
        <v>0</v>
      </c>
      <c r="W289" s="160">
        <f>+[2]data1rev!U288</f>
        <v>0</v>
      </c>
      <c r="X289" s="160">
        <f>+[2]data1rev!V288</f>
        <v>0</v>
      </c>
      <c r="Y289" s="160">
        <f>+[2]data1rev!W288</f>
        <v>0</v>
      </c>
      <c r="Z289" s="160">
        <f>+[2]data1rev!X288</f>
        <v>0</v>
      </c>
      <c r="AA289" s="160">
        <f>+[2]data1rev!Y288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67834.148038794898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61"/>
      <c r="C290" s="160">
        <f>+[2]data1rev!A289</f>
        <v>21687.040000000001</v>
      </c>
      <c r="D290" s="160">
        <f>+[2]data1rev!B289</f>
        <v>15575.226000000001</v>
      </c>
      <c r="E290" s="160">
        <f>+[2]data1rev!C289</f>
        <v>13222.39</v>
      </c>
      <c r="F290" s="160">
        <f>+[2]data1rev!D289</f>
        <v>13061.89</v>
      </c>
      <c r="G290" s="160">
        <f>+[2]data1rev!E289</f>
        <v>13061.89</v>
      </c>
      <c r="H290" s="160">
        <f>+[2]data1rev!F289</f>
        <v>10821.156000000001</v>
      </c>
      <c r="I290" s="160">
        <f>+[2]data1rev!G289</f>
        <v>10791.59</v>
      </c>
      <c r="J290" s="160">
        <f>+[2]data1rev!H289</f>
        <v>10791.59</v>
      </c>
      <c r="K290" s="160">
        <f>+[2]data1rev!I289</f>
        <v>10791.59</v>
      </c>
      <c r="L290" s="160">
        <f>+[2]data1rev!J289</f>
        <v>10821.156000000001</v>
      </c>
      <c r="M290" s="160">
        <f>+[2]data1rev!K289</f>
        <v>10791.59</v>
      </c>
      <c r="N290" s="160">
        <f>+[2]data1rev!L289</f>
        <v>10791.59</v>
      </c>
      <c r="O290" s="160">
        <f>+[2]data1rev!M289</f>
        <v>10275.620000000001</v>
      </c>
      <c r="P290" s="160">
        <f>+[2]data1rev!N289</f>
        <v>10129.415999999999</v>
      </c>
      <c r="Q290" s="160">
        <f>+[2]data1rev!O289</f>
        <v>10101.74</v>
      </c>
      <c r="R290" s="160">
        <f>+[2]data1rev!P289</f>
        <v>0</v>
      </c>
      <c r="S290" s="160">
        <f>+[2]data1rev!Q289</f>
        <v>0</v>
      </c>
      <c r="T290" s="160">
        <f>+[2]data1rev!R289</f>
        <v>0</v>
      </c>
      <c r="U290" s="160">
        <f>+[2]data1rev!S289</f>
        <v>0</v>
      </c>
      <c r="V290" s="160">
        <f>+[2]data1rev!T289</f>
        <v>0</v>
      </c>
      <c r="W290" s="160">
        <f>+[2]data1rev!U289</f>
        <v>0</v>
      </c>
      <c r="X290" s="160">
        <f>+[2]data1rev!V289</f>
        <v>0</v>
      </c>
      <c r="Y290" s="160">
        <f>+[2]data1rev!W289</f>
        <v>0</v>
      </c>
      <c r="Z290" s="160">
        <f>+[2]data1rev!X289</f>
        <v>0</v>
      </c>
      <c r="AA290" s="160">
        <f>+[2]data1rev!Y289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67834.148038794898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61"/>
      <c r="C291" s="160">
        <f>+[2]data1rev!A290</f>
        <v>21687.040000000001</v>
      </c>
      <c r="D291" s="160">
        <f>+[2]data1rev!B290</f>
        <v>15575.226000000001</v>
      </c>
      <c r="E291" s="160">
        <f>+[2]data1rev!C290</f>
        <v>13222.39</v>
      </c>
      <c r="F291" s="160">
        <f>+[2]data1rev!D290</f>
        <v>13061.89</v>
      </c>
      <c r="G291" s="160">
        <f>+[2]data1rev!E290</f>
        <v>13061.89</v>
      </c>
      <c r="H291" s="160">
        <f>+[2]data1rev!F290</f>
        <v>10821.156000000001</v>
      </c>
      <c r="I291" s="160">
        <f>+[2]data1rev!G290</f>
        <v>10791.59</v>
      </c>
      <c r="J291" s="160">
        <f>+[2]data1rev!H290</f>
        <v>10791.59</v>
      </c>
      <c r="K291" s="160">
        <f>+[2]data1rev!I290</f>
        <v>10791.59</v>
      </c>
      <c r="L291" s="160">
        <f>+[2]data1rev!J290</f>
        <v>10821.156000000001</v>
      </c>
      <c r="M291" s="160">
        <f>+[2]data1rev!K290</f>
        <v>10791.59</v>
      </c>
      <c r="N291" s="160">
        <f>+[2]data1rev!L290</f>
        <v>10791.59</v>
      </c>
      <c r="O291" s="160">
        <f>+[2]data1rev!M290</f>
        <v>10275.620000000001</v>
      </c>
      <c r="P291" s="160">
        <f>+[2]data1rev!N290</f>
        <v>10129.415999999999</v>
      </c>
      <c r="Q291" s="160">
        <f>+[2]data1rev!O290</f>
        <v>10101.74</v>
      </c>
      <c r="R291" s="160">
        <f>+[2]data1rev!P290</f>
        <v>0</v>
      </c>
      <c r="S291" s="160">
        <f>+[2]data1rev!Q290</f>
        <v>0</v>
      </c>
      <c r="T291" s="160">
        <f>+[2]data1rev!R290</f>
        <v>0</v>
      </c>
      <c r="U291" s="160">
        <f>+[2]data1rev!S290</f>
        <v>0</v>
      </c>
      <c r="V291" s="160">
        <f>+[2]data1rev!T290</f>
        <v>0</v>
      </c>
      <c r="W291" s="160">
        <f>+[2]data1rev!U290</f>
        <v>0</v>
      </c>
      <c r="X291" s="160">
        <f>+[2]data1rev!V290</f>
        <v>0</v>
      </c>
      <c r="Y291" s="160">
        <f>+[2]data1rev!W290</f>
        <v>0</v>
      </c>
      <c r="Z291" s="160">
        <f>+[2]data1rev!X290</f>
        <v>0</v>
      </c>
      <c r="AA291" s="160">
        <f>+[2]data1rev!Y290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67834.148038794898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61"/>
      <c r="C292" s="160">
        <f>+[2]data1rev!A291</f>
        <v>21687.040000000001</v>
      </c>
      <c r="D292" s="160">
        <f>+[2]data1rev!B291</f>
        <v>15575.226000000001</v>
      </c>
      <c r="E292" s="160">
        <f>+[2]data1rev!C291</f>
        <v>13222.39</v>
      </c>
      <c r="F292" s="160">
        <f>+[2]data1rev!D291</f>
        <v>13061.89</v>
      </c>
      <c r="G292" s="160">
        <f>+[2]data1rev!E291</f>
        <v>13061.89</v>
      </c>
      <c r="H292" s="160">
        <f>+[2]data1rev!F291</f>
        <v>10821.156000000001</v>
      </c>
      <c r="I292" s="160">
        <f>+[2]data1rev!G291</f>
        <v>10791.59</v>
      </c>
      <c r="J292" s="160">
        <f>+[2]data1rev!H291</f>
        <v>10791.59</v>
      </c>
      <c r="K292" s="160">
        <f>+[2]data1rev!I291</f>
        <v>10791.59</v>
      </c>
      <c r="L292" s="160">
        <f>+[2]data1rev!J291</f>
        <v>10821.156000000001</v>
      </c>
      <c r="M292" s="160">
        <f>+[2]data1rev!K291</f>
        <v>10791.59</v>
      </c>
      <c r="N292" s="160">
        <f>+[2]data1rev!L291</f>
        <v>10791.59</v>
      </c>
      <c r="O292" s="160">
        <f>+[2]data1rev!M291</f>
        <v>10275.620000000001</v>
      </c>
      <c r="P292" s="160">
        <f>+[2]data1rev!N291</f>
        <v>10129.415999999999</v>
      </c>
      <c r="Q292" s="160">
        <f>+[2]data1rev!O291</f>
        <v>10101.74</v>
      </c>
      <c r="R292" s="160">
        <f>+[2]data1rev!P291</f>
        <v>0</v>
      </c>
      <c r="S292" s="160">
        <f>+[2]data1rev!Q291</f>
        <v>0</v>
      </c>
      <c r="T292" s="160">
        <f>+[2]data1rev!R291</f>
        <v>0</v>
      </c>
      <c r="U292" s="160">
        <f>+[2]data1rev!S291</f>
        <v>0</v>
      </c>
      <c r="V292" s="160">
        <f>+[2]data1rev!T291</f>
        <v>0</v>
      </c>
      <c r="W292" s="160">
        <f>+[2]data1rev!U291</f>
        <v>0</v>
      </c>
      <c r="X292" s="160">
        <f>+[2]data1rev!V291</f>
        <v>0</v>
      </c>
      <c r="Y292" s="160">
        <f>+[2]data1rev!W291</f>
        <v>0</v>
      </c>
      <c r="Z292" s="160">
        <f>+[2]data1rev!X291</f>
        <v>0</v>
      </c>
      <c r="AA292" s="160">
        <f>+[2]data1rev!Y291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67834.148038794898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61"/>
      <c r="C293" s="160">
        <f>+[2]data1rev!A292</f>
        <v>21687.040000000001</v>
      </c>
      <c r="D293" s="160">
        <f>+[2]data1rev!B292</f>
        <v>15575.226000000001</v>
      </c>
      <c r="E293" s="160">
        <f>+[2]data1rev!C292</f>
        <v>13222.39</v>
      </c>
      <c r="F293" s="160">
        <f>+[2]data1rev!D292</f>
        <v>13061.89</v>
      </c>
      <c r="G293" s="160">
        <f>+[2]data1rev!E292</f>
        <v>13061.89</v>
      </c>
      <c r="H293" s="160">
        <f>+[2]data1rev!F292</f>
        <v>10821.156000000001</v>
      </c>
      <c r="I293" s="160">
        <f>+[2]data1rev!G292</f>
        <v>10791.59</v>
      </c>
      <c r="J293" s="160">
        <f>+[2]data1rev!H292</f>
        <v>10791.59</v>
      </c>
      <c r="K293" s="160">
        <f>+[2]data1rev!I292</f>
        <v>10791.59</v>
      </c>
      <c r="L293" s="160">
        <f>+[2]data1rev!J292</f>
        <v>10821.156000000001</v>
      </c>
      <c r="M293" s="160">
        <f>+[2]data1rev!K292</f>
        <v>10791.59</v>
      </c>
      <c r="N293" s="160">
        <f>+[2]data1rev!L292</f>
        <v>10791.59</v>
      </c>
      <c r="O293" s="160">
        <f>+[2]data1rev!M292</f>
        <v>10275.620000000001</v>
      </c>
      <c r="P293" s="160">
        <f>+[2]data1rev!N292</f>
        <v>10129.415999999999</v>
      </c>
      <c r="Q293" s="160">
        <f>+[2]data1rev!O292</f>
        <v>10101.74</v>
      </c>
      <c r="R293" s="160">
        <f>+[2]data1rev!P292</f>
        <v>0</v>
      </c>
      <c r="S293" s="160">
        <f>+[2]data1rev!Q292</f>
        <v>0</v>
      </c>
      <c r="T293" s="160">
        <f>+[2]data1rev!R292</f>
        <v>0</v>
      </c>
      <c r="U293" s="160">
        <f>+[2]data1rev!S292</f>
        <v>0</v>
      </c>
      <c r="V293" s="160">
        <f>+[2]data1rev!T292</f>
        <v>0</v>
      </c>
      <c r="W293" s="160">
        <f>+[2]data1rev!U292</f>
        <v>0</v>
      </c>
      <c r="X293" s="160">
        <f>+[2]data1rev!V292</f>
        <v>0</v>
      </c>
      <c r="Y293" s="160">
        <f>+[2]data1rev!W292</f>
        <v>0</v>
      </c>
      <c r="Z293" s="160">
        <f>+[2]data1rev!X292</f>
        <v>0</v>
      </c>
      <c r="AA293" s="160">
        <f>+[2]data1rev!Y292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67834.148038794898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61"/>
      <c r="C294" s="160">
        <f>+[2]data1rev!A293</f>
        <v>21687.040000000001</v>
      </c>
      <c r="D294" s="160">
        <f>+[2]data1rev!B293</f>
        <v>15575.226000000001</v>
      </c>
      <c r="E294" s="160">
        <f>+[2]data1rev!C293</f>
        <v>13222.39</v>
      </c>
      <c r="F294" s="160">
        <f>+[2]data1rev!D293</f>
        <v>13061.89</v>
      </c>
      <c r="G294" s="160">
        <f>+[2]data1rev!E293</f>
        <v>13061.89</v>
      </c>
      <c r="H294" s="160">
        <f>+[2]data1rev!F293</f>
        <v>10821.156000000001</v>
      </c>
      <c r="I294" s="160">
        <f>+[2]data1rev!G293</f>
        <v>10791.59</v>
      </c>
      <c r="J294" s="160">
        <f>+[2]data1rev!H293</f>
        <v>10791.59</v>
      </c>
      <c r="K294" s="160">
        <f>+[2]data1rev!I293</f>
        <v>10791.59</v>
      </c>
      <c r="L294" s="160">
        <f>+[2]data1rev!J293</f>
        <v>10821.156000000001</v>
      </c>
      <c r="M294" s="160">
        <f>+[2]data1rev!K293</f>
        <v>10791.59</v>
      </c>
      <c r="N294" s="160">
        <f>+[2]data1rev!L293</f>
        <v>10791.59</v>
      </c>
      <c r="O294" s="160">
        <f>+[2]data1rev!M293</f>
        <v>10275.620000000001</v>
      </c>
      <c r="P294" s="160">
        <f>+[2]data1rev!N293</f>
        <v>10129.415999999999</v>
      </c>
      <c r="Q294" s="160">
        <f>+[2]data1rev!O293</f>
        <v>10101.74</v>
      </c>
      <c r="R294" s="160">
        <f>+[2]data1rev!P293</f>
        <v>0</v>
      </c>
      <c r="S294" s="160">
        <f>+[2]data1rev!Q293</f>
        <v>0</v>
      </c>
      <c r="T294" s="160">
        <f>+[2]data1rev!R293</f>
        <v>0</v>
      </c>
      <c r="U294" s="160">
        <f>+[2]data1rev!S293</f>
        <v>0</v>
      </c>
      <c r="V294" s="160">
        <f>+[2]data1rev!T293</f>
        <v>0</v>
      </c>
      <c r="W294" s="160">
        <f>+[2]data1rev!U293</f>
        <v>0</v>
      </c>
      <c r="X294" s="160">
        <f>+[2]data1rev!V293</f>
        <v>0</v>
      </c>
      <c r="Y294" s="160">
        <f>+[2]data1rev!W293</f>
        <v>0</v>
      </c>
      <c r="Z294" s="160">
        <f>+[2]data1rev!X293</f>
        <v>0</v>
      </c>
      <c r="AA294" s="160">
        <f>+[2]data1rev!Y293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67834.148038794898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61"/>
      <c r="C295" s="160">
        <f>+[2]data1rev!A294</f>
        <v>21687.040000000001</v>
      </c>
      <c r="D295" s="160">
        <f>+[2]data1rev!B294</f>
        <v>15575.226000000001</v>
      </c>
      <c r="E295" s="160">
        <f>+[2]data1rev!C294</f>
        <v>13222.39</v>
      </c>
      <c r="F295" s="160">
        <f>+[2]data1rev!D294</f>
        <v>13061.89</v>
      </c>
      <c r="G295" s="160">
        <f>+[2]data1rev!E294</f>
        <v>13061.89</v>
      </c>
      <c r="H295" s="160">
        <f>+[2]data1rev!F294</f>
        <v>10821.156000000001</v>
      </c>
      <c r="I295" s="160">
        <f>+[2]data1rev!G294</f>
        <v>10791.59</v>
      </c>
      <c r="J295" s="160">
        <f>+[2]data1rev!H294</f>
        <v>10791.59</v>
      </c>
      <c r="K295" s="160">
        <f>+[2]data1rev!I294</f>
        <v>10791.59</v>
      </c>
      <c r="L295" s="160">
        <f>+[2]data1rev!J294</f>
        <v>10821.156000000001</v>
      </c>
      <c r="M295" s="160">
        <f>+[2]data1rev!K294</f>
        <v>10791.59</v>
      </c>
      <c r="N295" s="160">
        <f>+[2]data1rev!L294</f>
        <v>10791.59</v>
      </c>
      <c r="O295" s="160">
        <f>+[2]data1rev!M294</f>
        <v>10275.620000000001</v>
      </c>
      <c r="P295" s="160">
        <f>+[2]data1rev!N294</f>
        <v>10129.415999999999</v>
      </c>
      <c r="Q295" s="160">
        <f>+[2]data1rev!O294</f>
        <v>10101.74</v>
      </c>
      <c r="R295" s="160">
        <f>+[2]data1rev!P294</f>
        <v>0</v>
      </c>
      <c r="S295" s="160">
        <f>+[2]data1rev!Q294</f>
        <v>0</v>
      </c>
      <c r="T295" s="160">
        <f>+[2]data1rev!R294</f>
        <v>0</v>
      </c>
      <c r="U295" s="160">
        <f>+[2]data1rev!S294</f>
        <v>0</v>
      </c>
      <c r="V295" s="160">
        <f>+[2]data1rev!T294</f>
        <v>0</v>
      </c>
      <c r="W295" s="160">
        <f>+[2]data1rev!U294</f>
        <v>0</v>
      </c>
      <c r="X295" s="160">
        <f>+[2]data1rev!V294</f>
        <v>0</v>
      </c>
      <c r="Y295" s="160">
        <f>+[2]data1rev!W294</f>
        <v>0</v>
      </c>
      <c r="Z295" s="160">
        <f>+[2]data1rev!X294</f>
        <v>0</v>
      </c>
      <c r="AA295" s="160">
        <f>+[2]data1rev!Y294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67834.148038794898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61"/>
      <c r="C296" s="160">
        <f>+[2]data1rev!A295</f>
        <v>21687.040000000001</v>
      </c>
      <c r="D296" s="160">
        <f>+[2]data1rev!B295</f>
        <v>15575.226000000001</v>
      </c>
      <c r="E296" s="160">
        <f>+[2]data1rev!C295</f>
        <v>13222.39</v>
      </c>
      <c r="F296" s="160">
        <f>+[2]data1rev!D295</f>
        <v>13061.89</v>
      </c>
      <c r="G296" s="160">
        <f>+[2]data1rev!E295</f>
        <v>13061.89</v>
      </c>
      <c r="H296" s="160">
        <f>+[2]data1rev!F295</f>
        <v>10821.156000000001</v>
      </c>
      <c r="I296" s="160">
        <f>+[2]data1rev!G295</f>
        <v>10791.59</v>
      </c>
      <c r="J296" s="160">
        <f>+[2]data1rev!H295</f>
        <v>10791.59</v>
      </c>
      <c r="K296" s="160">
        <f>+[2]data1rev!I295</f>
        <v>10791.59</v>
      </c>
      <c r="L296" s="160">
        <f>+[2]data1rev!J295</f>
        <v>10821.156000000001</v>
      </c>
      <c r="M296" s="160">
        <f>+[2]data1rev!K295</f>
        <v>10791.59</v>
      </c>
      <c r="N296" s="160">
        <f>+[2]data1rev!L295</f>
        <v>10791.59</v>
      </c>
      <c r="O296" s="160">
        <f>+[2]data1rev!M295</f>
        <v>10275.620000000001</v>
      </c>
      <c r="P296" s="160">
        <f>+[2]data1rev!N295</f>
        <v>10129.415999999999</v>
      </c>
      <c r="Q296" s="160">
        <f>+[2]data1rev!O295</f>
        <v>10101.74</v>
      </c>
      <c r="R296" s="160">
        <f>+[2]data1rev!P295</f>
        <v>0</v>
      </c>
      <c r="S296" s="160">
        <f>+[2]data1rev!Q295</f>
        <v>0</v>
      </c>
      <c r="T296" s="160">
        <f>+[2]data1rev!R295</f>
        <v>0</v>
      </c>
      <c r="U296" s="160">
        <f>+[2]data1rev!S295</f>
        <v>0</v>
      </c>
      <c r="V296" s="160">
        <f>+[2]data1rev!T295</f>
        <v>0</v>
      </c>
      <c r="W296" s="160">
        <f>+[2]data1rev!U295</f>
        <v>0</v>
      </c>
      <c r="X296" s="160">
        <f>+[2]data1rev!V295</f>
        <v>0</v>
      </c>
      <c r="Y296" s="160">
        <f>+[2]data1rev!W295</f>
        <v>0</v>
      </c>
      <c r="Z296" s="160">
        <f>+[2]data1rev!X295</f>
        <v>0</v>
      </c>
      <c r="AA296" s="160">
        <f>+[2]data1rev!Y295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67834.148038794898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61"/>
      <c r="C297" s="160">
        <f>+[2]data1rev!A296</f>
        <v>21687.040000000001</v>
      </c>
      <c r="D297" s="160">
        <f>+[2]data1rev!B296</f>
        <v>15575.226000000001</v>
      </c>
      <c r="E297" s="160">
        <f>+[2]data1rev!C296</f>
        <v>13222.39</v>
      </c>
      <c r="F297" s="160">
        <f>+[2]data1rev!D296</f>
        <v>13061.89</v>
      </c>
      <c r="G297" s="160">
        <f>+[2]data1rev!E296</f>
        <v>13061.89</v>
      </c>
      <c r="H297" s="160">
        <f>+[2]data1rev!F296</f>
        <v>10821.156000000001</v>
      </c>
      <c r="I297" s="160">
        <f>+[2]data1rev!G296</f>
        <v>10791.59</v>
      </c>
      <c r="J297" s="160">
        <f>+[2]data1rev!H296</f>
        <v>10791.59</v>
      </c>
      <c r="K297" s="160">
        <f>+[2]data1rev!I296</f>
        <v>10791.59</v>
      </c>
      <c r="L297" s="160">
        <f>+[2]data1rev!J296</f>
        <v>10821.156000000001</v>
      </c>
      <c r="M297" s="160">
        <f>+[2]data1rev!K296</f>
        <v>10791.59</v>
      </c>
      <c r="N297" s="160">
        <f>+[2]data1rev!L296</f>
        <v>10791.59</v>
      </c>
      <c r="O297" s="160">
        <f>+[2]data1rev!M296</f>
        <v>10275.620000000001</v>
      </c>
      <c r="P297" s="160">
        <f>+[2]data1rev!N296</f>
        <v>10129.415999999999</v>
      </c>
      <c r="Q297" s="160">
        <f>+[2]data1rev!O296</f>
        <v>10101.74</v>
      </c>
      <c r="R297" s="160">
        <f>+[2]data1rev!P296</f>
        <v>0</v>
      </c>
      <c r="S297" s="160">
        <f>+[2]data1rev!Q296</f>
        <v>0</v>
      </c>
      <c r="T297" s="160">
        <f>+[2]data1rev!R296</f>
        <v>0</v>
      </c>
      <c r="U297" s="160">
        <f>+[2]data1rev!S296</f>
        <v>0</v>
      </c>
      <c r="V297" s="160">
        <f>+[2]data1rev!T296</f>
        <v>0</v>
      </c>
      <c r="W297" s="160">
        <f>+[2]data1rev!U296</f>
        <v>0</v>
      </c>
      <c r="X297" s="160">
        <f>+[2]data1rev!V296</f>
        <v>0</v>
      </c>
      <c r="Y297" s="160">
        <f>+[2]data1rev!W296</f>
        <v>0</v>
      </c>
      <c r="Z297" s="160">
        <f>+[2]data1rev!X296</f>
        <v>0</v>
      </c>
      <c r="AA297" s="160">
        <f>+[2]data1rev!Y296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67834.148038794898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61"/>
      <c r="C298" s="160">
        <f>+[2]data1rev!A297</f>
        <v>21687.040000000001</v>
      </c>
      <c r="D298" s="160">
        <f>+[2]data1rev!B297</f>
        <v>15575.226000000001</v>
      </c>
      <c r="E298" s="160">
        <f>+[2]data1rev!C297</f>
        <v>13222.39</v>
      </c>
      <c r="F298" s="160">
        <f>+[2]data1rev!D297</f>
        <v>13061.89</v>
      </c>
      <c r="G298" s="160">
        <f>+[2]data1rev!E297</f>
        <v>13061.89</v>
      </c>
      <c r="H298" s="160">
        <f>+[2]data1rev!F297</f>
        <v>10821.156000000001</v>
      </c>
      <c r="I298" s="160">
        <f>+[2]data1rev!G297</f>
        <v>10791.59</v>
      </c>
      <c r="J298" s="160">
        <f>+[2]data1rev!H297</f>
        <v>10791.59</v>
      </c>
      <c r="K298" s="160">
        <f>+[2]data1rev!I297</f>
        <v>10791.59</v>
      </c>
      <c r="L298" s="160">
        <f>+[2]data1rev!J297</f>
        <v>10821.156000000001</v>
      </c>
      <c r="M298" s="160">
        <f>+[2]data1rev!K297</f>
        <v>10791.59</v>
      </c>
      <c r="N298" s="160">
        <f>+[2]data1rev!L297</f>
        <v>10791.59</v>
      </c>
      <c r="O298" s="160">
        <f>+[2]data1rev!M297</f>
        <v>10275.620000000001</v>
      </c>
      <c r="P298" s="160">
        <f>+[2]data1rev!N297</f>
        <v>10129.415999999999</v>
      </c>
      <c r="Q298" s="160">
        <f>+[2]data1rev!O297</f>
        <v>10101.74</v>
      </c>
      <c r="R298" s="160">
        <f>+[2]data1rev!P297</f>
        <v>0</v>
      </c>
      <c r="S298" s="160">
        <f>+[2]data1rev!Q297</f>
        <v>0</v>
      </c>
      <c r="T298" s="160">
        <f>+[2]data1rev!R297</f>
        <v>0</v>
      </c>
      <c r="U298" s="160">
        <f>+[2]data1rev!S297</f>
        <v>0</v>
      </c>
      <c r="V298" s="160">
        <f>+[2]data1rev!T297</f>
        <v>0</v>
      </c>
      <c r="W298" s="160">
        <f>+[2]data1rev!U297</f>
        <v>0</v>
      </c>
      <c r="X298" s="160">
        <f>+[2]data1rev!V297</f>
        <v>0</v>
      </c>
      <c r="Y298" s="160">
        <f>+[2]data1rev!W297</f>
        <v>0</v>
      </c>
      <c r="Z298" s="160">
        <f>+[2]data1rev!X297</f>
        <v>0</v>
      </c>
      <c r="AA298" s="160">
        <f>+[2]data1rev!Y297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67834.148038794898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61"/>
      <c r="C299" s="160">
        <f>+[2]data1rev!A298</f>
        <v>21687.040000000001</v>
      </c>
      <c r="D299" s="160">
        <f>+[2]data1rev!B298</f>
        <v>15575.226000000001</v>
      </c>
      <c r="E299" s="160">
        <f>+[2]data1rev!C298</f>
        <v>13222.39</v>
      </c>
      <c r="F299" s="160">
        <f>+[2]data1rev!D298</f>
        <v>13061.89</v>
      </c>
      <c r="G299" s="160">
        <f>+[2]data1rev!E298</f>
        <v>13061.89</v>
      </c>
      <c r="H299" s="160">
        <f>+[2]data1rev!F298</f>
        <v>10821.156000000001</v>
      </c>
      <c r="I299" s="160">
        <f>+[2]data1rev!G298</f>
        <v>10791.59</v>
      </c>
      <c r="J299" s="160">
        <f>+[2]data1rev!H298</f>
        <v>10791.59</v>
      </c>
      <c r="K299" s="160">
        <f>+[2]data1rev!I298</f>
        <v>10791.59</v>
      </c>
      <c r="L299" s="160">
        <f>+[2]data1rev!J298</f>
        <v>10821.156000000001</v>
      </c>
      <c r="M299" s="160">
        <f>+[2]data1rev!K298</f>
        <v>10791.59</v>
      </c>
      <c r="N299" s="160">
        <f>+[2]data1rev!L298</f>
        <v>10791.59</v>
      </c>
      <c r="O299" s="160">
        <f>+[2]data1rev!M298</f>
        <v>10275.620000000001</v>
      </c>
      <c r="P299" s="160">
        <f>+[2]data1rev!N298</f>
        <v>10129.415999999999</v>
      </c>
      <c r="Q299" s="160">
        <f>+[2]data1rev!O298</f>
        <v>10101.74</v>
      </c>
      <c r="R299" s="160">
        <f>+[2]data1rev!P298</f>
        <v>0</v>
      </c>
      <c r="S299" s="160">
        <f>+[2]data1rev!Q298</f>
        <v>0</v>
      </c>
      <c r="T299" s="160">
        <f>+[2]data1rev!R298</f>
        <v>0</v>
      </c>
      <c r="U299" s="160">
        <f>+[2]data1rev!S298</f>
        <v>0</v>
      </c>
      <c r="V299" s="160">
        <f>+[2]data1rev!T298</f>
        <v>0</v>
      </c>
      <c r="W299" s="160">
        <f>+[2]data1rev!U298</f>
        <v>0</v>
      </c>
      <c r="X299" s="160">
        <f>+[2]data1rev!V298</f>
        <v>0</v>
      </c>
      <c r="Y299" s="160">
        <f>+[2]data1rev!W298</f>
        <v>0</v>
      </c>
      <c r="Z299" s="160">
        <f>+[2]data1rev!X298</f>
        <v>0</v>
      </c>
      <c r="AA299" s="160">
        <f>+[2]data1rev!Y298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67834.148038794898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61"/>
      <c r="C300" s="160">
        <f>+[2]data1rev!A299</f>
        <v>21687.040000000001</v>
      </c>
      <c r="D300" s="160">
        <f>+[2]data1rev!B299</f>
        <v>15575.226000000001</v>
      </c>
      <c r="E300" s="160">
        <f>+[2]data1rev!C299</f>
        <v>13222.39</v>
      </c>
      <c r="F300" s="160">
        <f>+[2]data1rev!D299</f>
        <v>13061.89</v>
      </c>
      <c r="G300" s="160">
        <f>+[2]data1rev!E299</f>
        <v>13061.89</v>
      </c>
      <c r="H300" s="160">
        <f>+[2]data1rev!F299</f>
        <v>10821.156000000001</v>
      </c>
      <c r="I300" s="160">
        <f>+[2]data1rev!G299</f>
        <v>10791.59</v>
      </c>
      <c r="J300" s="160">
        <f>+[2]data1rev!H299</f>
        <v>10791.59</v>
      </c>
      <c r="K300" s="160">
        <f>+[2]data1rev!I299</f>
        <v>10791.59</v>
      </c>
      <c r="L300" s="160">
        <f>+[2]data1rev!J299</f>
        <v>10821.156000000001</v>
      </c>
      <c r="M300" s="160">
        <f>+[2]data1rev!K299</f>
        <v>10791.59</v>
      </c>
      <c r="N300" s="160">
        <f>+[2]data1rev!L299</f>
        <v>10791.59</v>
      </c>
      <c r="O300" s="160">
        <f>+[2]data1rev!M299</f>
        <v>10275.620000000001</v>
      </c>
      <c r="P300" s="160">
        <f>+[2]data1rev!N299</f>
        <v>10129.415999999999</v>
      </c>
      <c r="Q300" s="160">
        <f>+[2]data1rev!O299</f>
        <v>10101.74</v>
      </c>
      <c r="R300" s="160">
        <f>+[2]data1rev!P299</f>
        <v>0</v>
      </c>
      <c r="S300" s="160">
        <f>+[2]data1rev!Q299</f>
        <v>0</v>
      </c>
      <c r="T300" s="160">
        <f>+[2]data1rev!R299</f>
        <v>0</v>
      </c>
      <c r="U300" s="160">
        <f>+[2]data1rev!S299</f>
        <v>0</v>
      </c>
      <c r="V300" s="160">
        <f>+[2]data1rev!T299</f>
        <v>0</v>
      </c>
      <c r="W300" s="160">
        <f>+[2]data1rev!U299</f>
        <v>0</v>
      </c>
      <c r="X300" s="160">
        <f>+[2]data1rev!V299</f>
        <v>0</v>
      </c>
      <c r="Y300" s="160">
        <f>+[2]data1rev!W299</f>
        <v>0</v>
      </c>
      <c r="Z300" s="160">
        <f>+[2]data1rev!X299</f>
        <v>0</v>
      </c>
      <c r="AA300" s="160">
        <f>+[2]data1rev!Y299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67834.148038794898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61"/>
      <c r="C301" s="160">
        <f>+[2]data1rev!A300</f>
        <v>21687.040000000001</v>
      </c>
      <c r="D301" s="160">
        <f>+[2]data1rev!B300</f>
        <v>15575.226000000001</v>
      </c>
      <c r="E301" s="160">
        <f>+[2]data1rev!C300</f>
        <v>13222.39</v>
      </c>
      <c r="F301" s="160">
        <f>+[2]data1rev!D300</f>
        <v>13061.89</v>
      </c>
      <c r="G301" s="160">
        <f>+[2]data1rev!E300</f>
        <v>13061.89</v>
      </c>
      <c r="H301" s="160">
        <f>+[2]data1rev!F300</f>
        <v>10821.156000000001</v>
      </c>
      <c r="I301" s="160">
        <f>+[2]data1rev!G300</f>
        <v>10791.59</v>
      </c>
      <c r="J301" s="160">
        <f>+[2]data1rev!H300</f>
        <v>10791.59</v>
      </c>
      <c r="K301" s="160">
        <f>+[2]data1rev!I300</f>
        <v>10791.59</v>
      </c>
      <c r="L301" s="160">
        <f>+[2]data1rev!J300</f>
        <v>10821.156000000001</v>
      </c>
      <c r="M301" s="160">
        <f>+[2]data1rev!K300</f>
        <v>10791.59</v>
      </c>
      <c r="N301" s="160">
        <f>+[2]data1rev!L300</f>
        <v>10791.59</v>
      </c>
      <c r="O301" s="160">
        <f>+[2]data1rev!M300</f>
        <v>10275.620000000001</v>
      </c>
      <c r="P301" s="160">
        <f>+[2]data1rev!N300</f>
        <v>10129.415999999999</v>
      </c>
      <c r="Q301" s="160">
        <f>+[2]data1rev!O300</f>
        <v>10101.74</v>
      </c>
      <c r="R301" s="160">
        <f>+[2]data1rev!P300</f>
        <v>0</v>
      </c>
      <c r="S301" s="160">
        <f>+[2]data1rev!Q300</f>
        <v>0</v>
      </c>
      <c r="T301" s="160">
        <f>+[2]data1rev!R300</f>
        <v>0</v>
      </c>
      <c r="U301" s="160">
        <f>+[2]data1rev!S300</f>
        <v>0</v>
      </c>
      <c r="V301" s="160">
        <f>+[2]data1rev!T300</f>
        <v>0</v>
      </c>
      <c r="W301" s="160">
        <f>+[2]data1rev!U300</f>
        <v>0</v>
      </c>
      <c r="X301" s="160">
        <f>+[2]data1rev!V300</f>
        <v>0</v>
      </c>
      <c r="Y301" s="160">
        <f>+[2]data1rev!W300</f>
        <v>0</v>
      </c>
      <c r="Z301" s="160">
        <f>+[2]data1rev!X300</f>
        <v>0</v>
      </c>
      <c r="AA301" s="160">
        <f>+[2]data1rev!Y300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67834.148038794898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61"/>
      <c r="C302" s="160">
        <f>+[2]data1rev!A301</f>
        <v>21687.040000000001</v>
      </c>
      <c r="D302" s="160">
        <f>+[2]data1rev!B301</f>
        <v>15575.226000000001</v>
      </c>
      <c r="E302" s="160">
        <f>+[2]data1rev!C301</f>
        <v>13222.39</v>
      </c>
      <c r="F302" s="160">
        <f>+[2]data1rev!D301</f>
        <v>13061.89</v>
      </c>
      <c r="G302" s="160">
        <f>+[2]data1rev!E301</f>
        <v>13061.89</v>
      </c>
      <c r="H302" s="160">
        <f>+[2]data1rev!F301</f>
        <v>10821.156000000001</v>
      </c>
      <c r="I302" s="160">
        <f>+[2]data1rev!G301</f>
        <v>10791.59</v>
      </c>
      <c r="J302" s="160">
        <f>+[2]data1rev!H301</f>
        <v>10791.59</v>
      </c>
      <c r="K302" s="160">
        <f>+[2]data1rev!I301</f>
        <v>10791.59</v>
      </c>
      <c r="L302" s="160">
        <f>+[2]data1rev!J301</f>
        <v>10821.156000000001</v>
      </c>
      <c r="M302" s="160">
        <f>+[2]data1rev!K301</f>
        <v>10791.59</v>
      </c>
      <c r="N302" s="160">
        <f>+[2]data1rev!L301</f>
        <v>10791.59</v>
      </c>
      <c r="O302" s="160">
        <f>+[2]data1rev!M301</f>
        <v>10275.620000000001</v>
      </c>
      <c r="P302" s="160">
        <f>+[2]data1rev!N301</f>
        <v>10129.415999999999</v>
      </c>
      <c r="Q302" s="160">
        <f>+[2]data1rev!O301</f>
        <v>10101.74</v>
      </c>
      <c r="R302" s="160">
        <f>+[2]data1rev!P301</f>
        <v>0</v>
      </c>
      <c r="S302" s="160">
        <f>+[2]data1rev!Q301</f>
        <v>0</v>
      </c>
      <c r="T302" s="160">
        <f>+[2]data1rev!R301</f>
        <v>0</v>
      </c>
      <c r="U302" s="160">
        <f>+[2]data1rev!S301</f>
        <v>0</v>
      </c>
      <c r="V302" s="160">
        <f>+[2]data1rev!T301</f>
        <v>0</v>
      </c>
      <c r="W302" s="160">
        <f>+[2]data1rev!U301</f>
        <v>0</v>
      </c>
      <c r="X302" s="160">
        <f>+[2]data1rev!V301</f>
        <v>0</v>
      </c>
      <c r="Y302" s="160">
        <f>+[2]data1rev!W301</f>
        <v>0</v>
      </c>
      <c r="Z302" s="160">
        <f>+[2]data1rev!X301</f>
        <v>0</v>
      </c>
      <c r="AA302" s="160">
        <f>+[2]data1rev!Y301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67834.148038794898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61"/>
      <c r="C303" s="160">
        <f>+[2]data1rev!A302</f>
        <v>21687.040000000001</v>
      </c>
      <c r="D303" s="160">
        <f>+[2]data1rev!B302</f>
        <v>15575.226000000001</v>
      </c>
      <c r="E303" s="160">
        <f>+[2]data1rev!C302</f>
        <v>13222.39</v>
      </c>
      <c r="F303" s="160">
        <f>+[2]data1rev!D302</f>
        <v>13061.89</v>
      </c>
      <c r="G303" s="160">
        <f>+[2]data1rev!E302</f>
        <v>13061.89</v>
      </c>
      <c r="H303" s="160">
        <f>+[2]data1rev!F302</f>
        <v>10821.156000000001</v>
      </c>
      <c r="I303" s="160">
        <f>+[2]data1rev!G302</f>
        <v>10791.59</v>
      </c>
      <c r="J303" s="160">
        <f>+[2]data1rev!H302</f>
        <v>10791.59</v>
      </c>
      <c r="K303" s="160">
        <f>+[2]data1rev!I302</f>
        <v>10791.59</v>
      </c>
      <c r="L303" s="160">
        <f>+[2]data1rev!J302</f>
        <v>10821.156000000001</v>
      </c>
      <c r="M303" s="160">
        <f>+[2]data1rev!K302</f>
        <v>10791.59</v>
      </c>
      <c r="N303" s="160">
        <f>+[2]data1rev!L302</f>
        <v>10791.59</v>
      </c>
      <c r="O303" s="160">
        <f>+[2]data1rev!M302</f>
        <v>10275.620000000001</v>
      </c>
      <c r="P303" s="160">
        <f>+[2]data1rev!N302</f>
        <v>10129.415999999999</v>
      </c>
      <c r="Q303" s="160">
        <f>+[2]data1rev!O302</f>
        <v>10101.74</v>
      </c>
      <c r="R303" s="160">
        <f>+[2]data1rev!P302</f>
        <v>0</v>
      </c>
      <c r="S303" s="160">
        <f>+[2]data1rev!Q302</f>
        <v>0</v>
      </c>
      <c r="T303" s="160">
        <f>+[2]data1rev!R302</f>
        <v>0</v>
      </c>
      <c r="U303" s="160">
        <f>+[2]data1rev!S302</f>
        <v>0</v>
      </c>
      <c r="V303" s="160">
        <f>+[2]data1rev!T302</f>
        <v>0</v>
      </c>
      <c r="W303" s="160">
        <f>+[2]data1rev!U302</f>
        <v>0</v>
      </c>
      <c r="X303" s="160">
        <f>+[2]data1rev!V302</f>
        <v>0</v>
      </c>
      <c r="Y303" s="160">
        <f>+[2]data1rev!W302</f>
        <v>0</v>
      </c>
      <c r="Z303" s="160">
        <f>+[2]data1rev!X302</f>
        <v>0</v>
      </c>
      <c r="AA303" s="160">
        <f>+[2]data1rev!Y302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67834.148038794898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61"/>
      <c r="C304" s="160">
        <f>+[2]data1rev!A303</f>
        <v>21687.040000000001</v>
      </c>
      <c r="D304" s="160">
        <f>+[2]data1rev!B303</f>
        <v>15575.226000000001</v>
      </c>
      <c r="E304" s="160">
        <f>+[2]data1rev!C303</f>
        <v>13222.39</v>
      </c>
      <c r="F304" s="160">
        <f>+[2]data1rev!D303</f>
        <v>13061.89</v>
      </c>
      <c r="G304" s="160">
        <f>+[2]data1rev!E303</f>
        <v>13061.89</v>
      </c>
      <c r="H304" s="160">
        <f>+[2]data1rev!F303</f>
        <v>10821.156000000001</v>
      </c>
      <c r="I304" s="160">
        <f>+[2]data1rev!G303</f>
        <v>10791.59</v>
      </c>
      <c r="J304" s="160">
        <f>+[2]data1rev!H303</f>
        <v>10791.59</v>
      </c>
      <c r="K304" s="160">
        <f>+[2]data1rev!I303</f>
        <v>10791.59</v>
      </c>
      <c r="L304" s="160">
        <f>+[2]data1rev!J303</f>
        <v>10821.156000000001</v>
      </c>
      <c r="M304" s="160">
        <f>+[2]data1rev!K303</f>
        <v>10791.59</v>
      </c>
      <c r="N304" s="160">
        <f>+[2]data1rev!L303</f>
        <v>10791.59</v>
      </c>
      <c r="O304" s="160">
        <f>+[2]data1rev!M303</f>
        <v>10275.620000000001</v>
      </c>
      <c r="P304" s="160">
        <f>+[2]data1rev!N303</f>
        <v>10129.415999999999</v>
      </c>
      <c r="Q304" s="160">
        <f>+[2]data1rev!O303</f>
        <v>10101.74</v>
      </c>
      <c r="R304" s="160">
        <f>+[2]data1rev!P303</f>
        <v>0</v>
      </c>
      <c r="S304" s="160">
        <f>+[2]data1rev!Q303</f>
        <v>0</v>
      </c>
      <c r="T304" s="160">
        <f>+[2]data1rev!R303</f>
        <v>0</v>
      </c>
      <c r="U304" s="160">
        <f>+[2]data1rev!S303</f>
        <v>0</v>
      </c>
      <c r="V304" s="160">
        <f>+[2]data1rev!T303</f>
        <v>0</v>
      </c>
      <c r="W304" s="160">
        <f>+[2]data1rev!U303</f>
        <v>0</v>
      </c>
      <c r="X304" s="160">
        <f>+[2]data1rev!V303</f>
        <v>0</v>
      </c>
      <c r="Y304" s="160">
        <f>+[2]data1rev!W303</f>
        <v>0</v>
      </c>
      <c r="Z304" s="160">
        <f>+[2]data1rev!X303</f>
        <v>0</v>
      </c>
      <c r="AA304" s="160">
        <f>+[2]data1rev!Y303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67834.148038794898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61"/>
      <c r="C305" s="160">
        <f>+[2]data1rev!A304</f>
        <v>21687.040000000001</v>
      </c>
      <c r="D305" s="160">
        <f>+[2]data1rev!B304</f>
        <v>15575.226000000001</v>
      </c>
      <c r="E305" s="160">
        <f>+[2]data1rev!C304</f>
        <v>13222.39</v>
      </c>
      <c r="F305" s="160">
        <f>+[2]data1rev!D304</f>
        <v>13061.89</v>
      </c>
      <c r="G305" s="160">
        <f>+[2]data1rev!E304</f>
        <v>13061.89</v>
      </c>
      <c r="H305" s="160">
        <f>+[2]data1rev!F304</f>
        <v>10821.156000000001</v>
      </c>
      <c r="I305" s="160">
        <f>+[2]data1rev!G304</f>
        <v>10791.59</v>
      </c>
      <c r="J305" s="160">
        <f>+[2]data1rev!H304</f>
        <v>10791.59</v>
      </c>
      <c r="K305" s="160">
        <f>+[2]data1rev!I304</f>
        <v>10791.59</v>
      </c>
      <c r="L305" s="160">
        <f>+[2]data1rev!J304</f>
        <v>10821.156000000001</v>
      </c>
      <c r="M305" s="160">
        <f>+[2]data1rev!K304</f>
        <v>10791.59</v>
      </c>
      <c r="N305" s="160">
        <f>+[2]data1rev!L304</f>
        <v>10791.59</v>
      </c>
      <c r="O305" s="160">
        <f>+[2]data1rev!M304</f>
        <v>10275.620000000001</v>
      </c>
      <c r="P305" s="160">
        <f>+[2]data1rev!N304</f>
        <v>10129.415999999999</v>
      </c>
      <c r="Q305" s="160">
        <f>+[2]data1rev!O304</f>
        <v>10101.74</v>
      </c>
      <c r="R305" s="160">
        <f>+[2]data1rev!P304</f>
        <v>0</v>
      </c>
      <c r="S305" s="160">
        <f>+[2]data1rev!Q304</f>
        <v>0</v>
      </c>
      <c r="T305" s="160">
        <f>+[2]data1rev!R304</f>
        <v>0</v>
      </c>
      <c r="U305" s="160">
        <f>+[2]data1rev!S304</f>
        <v>0</v>
      </c>
      <c r="V305" s="160">
        <f>+[2]data1rev!T304</f>
        <v>0</v>
      </c>
      <c r="W305" s="160">
        <f>+[2]data1rev!U304</f>
        <v>0</v>
      </c>
      <c r="X305" s="160">
        <f>+[2]data1rev!V304</f>
        <v>0</v>
      </c>
      <c r="Y305" s="160">
        <f>+[2]data1rev!W304</f>
        <v>0</v>
      </c>
      <c r="Z305" s="160">
        <f>+[2]data1rev!X304</f>
        <v>0</v>
      </c>
      <c r="AA305" s="160">
        <f>+[2]data1rev!Y304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67834.148038794898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61"/>
      <c r="C306" s="160">
        <f>+[2]data1rev!A305</f>
        <v>21687.040000000001</v>
      </c>
      <c r="D306" s="160">
        <f>+[2]data1rev!B305</f>
        <v>15575.226000000001</v>
      </c>
      <c r="E306" s="160">
        <f>+[2]data1rev!C305</f>
        <v>13222.39</v>
      </c>
      <c r="F306" s="160">
        <f>+[2]data1rev!D305</f>
        <v>13061.89</v>
      </c>
      <c r="G306" s="160">
        <f>+[2]data1rev!E305</f>
        <v>13061.89</v>
      </c>
      <c r="H306" s="160">
        <f>+[2]data1rev!F305</f>
        <v>10821.156000000001</v>
      </c>
      <c r="I306" s="160">
        <f>+[2]data1rev!G305</f>
        <v>10791.59</v>
      </c>
      <c r="J306" s="160">
        <f>+[2]data1rev!H305</f>
        <v>10791.59</v>
      </c>
      <c r="K306" s="160">
        <f>+[2]data1rev!I305</f>
        <v>10791.59</v>
      </c>
      <c r="L306" s="160">
        <f>+[2]data1rev!J305</f>
        <v>10821.156000000001</v>
      </c>
      <c r="M306" s="160">
        <f>+[2]data1rev!K305</f>
        <v>10791.59</v>
      </c>
      <c r="N306" s="160">
        <f>+[2]data1rev!L305</f>
        <v>10791.59</v>
      </c>
      <c r="O306" s="160">
        <f>+[2]data1rev!M305</f>
        <v>10275.620000000001</v>
      </c>
      <c r="P306" s="160">
        <f>+[2]data1rev!N305</f>
        <v>10129.415999999999</v>
      </c>
      <c r="Q306" s="160">
        <f>+[2]data1rev!O305</f>
        <v>10101.74</v>
      </c>
      <c r="R306" s="160">
        <f>+[2]data1rev!P305</f>
        <v>0</v>
      </c>
      <c r="S306" s="160">
        <f>+[2]data1rev!Q305</f>
        <v>0</v>
      </c>
      <c r="T306" s="160">
        <f>+[2]data1rev!R305</f>
        <v>0</v>
      </c>
      <c r="U306" s="160">
        <f>+[2]data1rev!S305</f>
        <v>0</v>
      </c>
      <c r="V306" s="160">
        <f>+[2]data1rev!T305</f>
        <v>0</v>
      </c>
      <c r="W306" s="160">
        <f>+[2]data1rev!U305</f>
        <v>0</v>
      </c>
      <c r="X306" s="160">
        <f>+[2]data1rev!V305</f>
        <v>0</v>
      </c>
      <c r="Y306" s="160">
        <f>+[2]data1rev!W305</f>
        <v>0</v>
      </c>
      <c r="Z306" s="160">
        <f>+[2]data1rev!X305</f>
        <v>0</v>
      </c>
      <c r="AA306" s="160">
        <f>+[2]data1rev!Y305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67834.148038794898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61"/>
      <c r="C307" s="160">
        <f>+[2]data1rev!A306</f>
        <v>21687.040000000001</v>
      </c>
      <c r="D307" s="160">
        <f>+[2]data1rev!B306</f>
        <v>15575.226000000001</v>
      </c>
      <c r="E307" s="160">
        <f>+[2]data1rev!C306</f>
        <v>13222.39</v>
      </c>
      <c r="F307" s="160">
        <f>+[2]data1rev!D306</f>
        <v>13061.89</v>
      </c>
      <c r="G307" s="160">
        <f>+[2]data1rev!E306</f>
        <v>13061.89</v>
      </c>
      <c r="H307" s="160">
        <f>+[2]data1rev!F306</f>
        <v>10821.156000000001</v>
      </c>
      <c r="I307" s="160">
        <f>+[2]data1rev!G306</f>
        <v>10791.59</v>
      </c>
      <c r="J307" s="160">
        <f>+[2]data1rev!H306</f>
        <v>10791.59</v>
      </c>
      <c r="K307" s="160">
        <f>+[2]data1rev!I306</f>
        <v>10791.59</v>
      </c>
      <c r="L307" s="160">
        <f>+[2]data1rev!J306</f>
        <v>10821.156000000001</v>
      </c>
      <c r="M307" s="160">
        <f>+[2]data1rev!K306</f>
        <v>10791.59</v>
      </c>
      <c r="N307" s="160">
        <f>+[2]data1rev!L306</f>
        <v>10791.59</v>
      </c>
      <c r="O307" s="160">
        <f>+[2]data1rev!M306</f>
        <v>10275.620000000001</v>
      </c>
      <c r="P307" s="160">
        <f>+[2]data1rev!N306</f>
        <v>10129.415999999999</v>
      </c>
      <c r="Q307" s="160">
        <f>+[2]data1rev!O306</f>
        <v>10101.74</v>
      </c>
      <c r="R307" s="160">
        <f>+[2]data1rev!P306</f>
        <v>0</v>
      </c>
      <c r="S307" s="160">
        <f>+[2]data1rev!Q306</f>
        <v>0</v>
      </c>
      <c r="T307" s="160">
        <f>+[2]data1rev!R306</f>
        <v>0</v>
      </c>
      <c r="U307" s="160">
        <f>+[2]data1rev!S306</f>
        <v>0</v>
      </c>
      <c r="V307" s="160">
        <f>+[2]data1rev!T306</f>
        <v>0</v>
      </c>
      <c r="W307" s="160">
        <f>+[2]data1rev!U306</f>
        <v>0</v>
      </c>
      <c r="X307" s="160">
        <f>+[2]data1rev!V306</f>
        <v>0</v>
      </c>
      <c r="Y307" s="160">
        <f>+[2]data1rev!W306</f>
        <v>0</v>
      </c>
      <c r="Z307" s="160">
        <f>+[2]data1rev!X306</f>
        <v>0</v>
      </c>
      <c r="AA307" s="160">
        <f>+[2]data1rev!Y306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67834.148038794898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61"/>
      <c r="C308" s="160">
        <f>+[2]data1rev!A307</f>
        <v>21687.040000000001</v>
      </c>
      <c r="D308" s="160">
        <f>+[2]data1rev!B307</f>
        <v>15575.226000000001</v>
      </c>
      <c r="E308" s="160">
        <f>+[2]data1rev!C307</f>
        <v>13222.39</v>
      </c>
      <c r="F308" s="160">
        <f>+[2]data1rev!D307</f>
        <v>13061.89</v>
      </c>
      <c r="G308" s="160">
        <f>+[2]data1rev!E307</f>
        <v>13061.89</v>
      </c>
      <c r="H308" s="160">
        <f>+[2]data1rev!F307</f>
        <v>10821.156000000001</v>
      </c>
      <c r="I308" s="160">
        <f>+[2]data1rev!G307</f>
        <v>10791.59</v>
      </c>
      <c r="J308" s="160">
        <f>+[2]data1rev!H307</f>
        <v>10791.59</v>
      </c>
      <c r="K308" s="160">
        <f>+[2]data1rev!I307</f>
        <v>10791.59</v>
      </c>
      <c r="L308" s="160">
        <f>+[2]data1rev!J307</f>
        <v>10821.156000000001</v>
      </c>
      <c r="M308" s="160">
        <f>+[2]data1rev!K307</f>
        <v>10791.59</v>
      </c>
      <c r="N308" s="160">
        <f>+[2]data1rev!L307</f>
        <v>10791.59</v>
      </c>
      <c r="O308" s="160">
        <f>+[2]data1rev!M307</f>
        <v>10275.620000000001</v>
      </c>
      <c r="P308" s="160">
        <f>+[2]data1rev!N307</f>
        <v>10129.415999999999</v>
      </c>
      <c r="Q308" s="160">
        <f>+[2]data1rev!O307</f>
        <v>10101.74</v>
      </c>
      <c r="R308" s="160">
        <f>+[2]data1rev!P307</f>
        <v>0</v>
      </c>
      <c r="S308" s="160">
        <f>+[2]data1rev!Q307</f>
        <v>0</v>
      </c>
      <c r="T308" s="160">
        <f>+[2]data1rev!R307</f>
        <v>0</v>
      </c>
      <c r="U308" s="160">
        <f>+[2]data1rev!S307</f>
        <v>0</v>
      </c>
      <c r="V308" s="160">
        <f>+[2]data1rev!T307</f>
        <v>0</v>
      </c>
      <c r="W308" s="160">
        <f>+[2]data1rev!U307</f>
        <v>0</v>
      </c>
      <c r="X308" s="160">
        <f>+[2]data1rev!V307</f>
        <v>0</v>
      </c>
      <c r="Y308" s="160">
        <f>+[2]data1rev!W307</f>
        <v>0</v>
      </c>
      <c r="Z308" s="160">
        <f>+[2]data1rev!X307</f>
        <v>0</v>
      </c>
      <c r="AA308" s="160">
        <f>+[2]data1rev!Y307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67834.148038794898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61"/>
      <c r="C309" s="160">
        <f>+[2]data1rev!A308</f>
        <v>21687.040000000001</v>
      </c>
      <c r="D309" s="160">
        <f>+[2]data1rev!B308</f>
        <v>15575.226000000001</v>
      </c>
      <c r="E309" s="160">
        <f>+[2]data1rev!C308</f>
        <v>13222.39</v>
      </c>
      <c r="F309" s="160">
        <f>+[2]data1rev!D308</f>
        <v>13061.89</v>
      </c>
      <c r="G309" s="160">
        <f>+[2]data1rev!E308</f>
        <v>13061.89</v>
      </c>
      <c r="H309" s="160">
        <f>+[2]data1rev!F308</f>
        <v>10821.156000000001</v>
      </c>
      <c r="I309" s="160">
        <f>+[2]data1rev!G308</f>
        <v>10791.59</v>
      </c>
      <c r="J309" s="160">
        <f>+[2]data1rev!H308</f>
        <v>10791.59</v>
      </c>
      <c r="K309" s="160">
        <f>+[2]data1rev!I308</f>
        <v>10791.59</v>
      </c>
      <c r="L309" s="160">
        <f>+[2]data1rev!J308</f>
        <v>10821.156000000001</v>
      </c>
      <c r="M309" s="160">
        <f>+[2]data1rev!K308</f>
        <v>10791.59</v>
      </c>
      <c r="N309" s="160">
        <f>+[2]data1rev!L308</f>
        <v>10791.59</v>
      </c>
      <c r="O309" s="160">
        <f>+[2]data1rev!M308</f>
        <v>10275.620000000001</v>
      </c>
      <c r="P309" s="160">
        <f>+[2]data1rev!N308</f>
        <v>10129.415999999999</v>
      </c>
      <c r="Q309" s="160">
        <f>+[2]data1rev!O308</f>
        <v>10101.74</v>
      </c>
      <c r="R309" s="160">
        <f>+[2]data1rev!P308</f>
        <v>0</v>
      </c>
      <c r="S309" s="160">
        <f>+[2]data1rev!Q308</f>
        <v>0</v>
      </c>
      <c r="T309" s="160">
        <f>+[2]data1rev!R308</f>
        <v>0</v>
      </c>
      <c r="U309" s="160">
        <f>+[2]data1rev!S308</f>
        <v>0</v>
      </c>
      <c r="V309" s="160">
        <f>+[2]data1rev!T308</f>
        <v>0</v>
      </c>
      <c r="W309" s="160">
        <f>+[2]data1rev!U308</f>
        <v>0</v>
      </c>
      <c r="X309" s="160">
        <f>+[2]data1rev!V308</f>
        <v>0</v>
      </c>
      <c r="Y309" s="160">
        <f>+[2]data1rev!W308</f>
        <v>0</v>
      </c>
      <c r="Z309" s="160">
        <f>+[2]data1rev!X308</f>
        <v>0</v>
      </c>
      <c r="AA309" s="160">
        <f>+[2]data1rev!Y308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67834.148038794898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61"/>
      <c r="C310" s="160">
        <f>+[2]data1rev!A309</f>
        <v>21687.040000000001</v>
      </c>
      <c r="D310" s="160">
        <f>+[2]data1rev!B309</f>
        <v>15575.226000000001</v>
      </c>
      <c r="E310" s="160">
        <f>+[2]data1rev!C309</f>
        <v>13222.39</v>
      </c>
      <c r="F310" s="160">
        <f>+[2]data1rev!D309</f>
        <v>13061.89</v>
      </c>
      <c r="G310" s="160">
        <f>+[2]data1rev!E309</f>
        <v>13061.89</v>
      </c>
      <c r="H310" s="160">
        <f>+[2]data1rev!F309</f>
        <v>10821.156000000001</v>
      </c>
      <c r="I310" s="160">
        <f>+[2]data1rev!G309</f>
        <v>10791.59</v>
      </c>
      <c r="J310" s="160">
        <f>+[2]data1rev!H309</f>
        <v>10791.59</v>
      </c>
      <c r="K310" s="160">
        <f>+[2]data1rev!I309</f>
        <v>10791.59</v>
      </c>
      <c r="L310" s="160">
        <f>+[2]data1rev!J309</f>
        <v>10821.156000000001</v>
      </c>
      <c r="M310" s="160">
        <f>+[2]data1rev!K309</f>
        <v>10791.59</v>
      </c>
      <c r="N310" s="160">
        <f>+[2]data1rev!L309</f>
        <v>10791.59</v>
      </c>
      <c r="O310" s="160">
        <f>+[2]data1rev!M309</f>
        <v>10275.620000000001</v>
      </c>
      <c r="P310" s="160">
        <f>+[2]data1rev!N309</f>
        <v>10129.415999999999</v>
      </c>
      <c r="Q310" s="160">
        <f>+[2]data1rev!O309</f>
        <v>10101.74</v>
      </c>
      <c r="R310" s="160">
        <f>+[2]data1rev!P309</f>
        <v>0</v>
      </c>
      <c r="S310" s="160">
        <f>+[2]data1rev!Q309</f>
        <v>0</v>
      </c>
      <c r="T310" s="160">
        <f>+[2]data1rev!R309</f>
        <v>0</v>
      </c>
      <c r="U310" s="160">
        <f>+[2]data1rev!S309</f>
        <v>0</v>
      </c>
      <c r="V310" s="160">
        <f>+[2]data1rev!T309</f>
        <v>0</v>
      </c>
      <c r="W310" s="160">
        <f>+[2]data1rev!U309</f>
        <v>0</v>
      </c>
      <c r="X310" s="160">
        <f>+[2]data1rev!V309</f>
        <v>0</v>
      </c>
      <c r="Y310" s="160">
        <f>+[2]data1rev!W309</f>
        <v>0</v>
      </c>
      <c r="Z310" s="160">
        <f>+[2]data1rev!X309</f>
        <v>0</v>
      </c>
      <c r="AA310" s="160">
        <f>+[2]data1rev!Y309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67834.148038794898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61"/>
      <c r="C311" s="160">
        <f>+[2]data1rev!A310</f>
        <v>21687.040000000001</v>
      </c>
      <c r="D311" s="160">
        <f>+[2]data1rev!B310</f>
        <v>15575.226000000001</v>
      </c>
      <c r="E311" s="160">
        <f>+[2]data1rev!C310</f>
        <v>13222.39</v>
      </c>
      <c r="F311" s="160">
        <f>+[2]data1rev!D310</f>
        <v>13061.89</v>
      </c>
      <c r="G311" s="160">
        <f>+[2]data1rev!E310</f>
        <v>13061.89</v>
      </c>
      <c r="H311" s="160">
        <f>+[2]data1rev!F310</f>
        <v>10821.156000000001</v>
      </c>
      <c r="I311" s="160">
        <f>+[2]data1rev!G310</f>
        <v>10791.59</v>
      </c>
      <c r="J311" s="160">
        <f>+[2]data1rev!H310</f>
        <v>10791.59</v>
      </c>
      <c r="K311" s="160">
        <f>+[2]data1rev!I310</f>
        <v>10791.59</v>
      </c>
      <c r="L311" s="160">
        <f>+[2]data1rev!J310</f>
        <v>10821.156000000001</v>
      </c>
      <c r="M311" s="160">
        <f>+[2]data1rev!K310</f>
        <v>10791.59</v>
      </c>
      <c r="N311" s="160">
        <f>+[2]data1rev!L310</f>
        <v>10791.59</v>
      </c>
      <c r="O311" s="160">
        <f>+[2]data1rev!M310</f>
        <v>10275.620000000001</v>
      </c>
      <c r="P311" s="160">
        <f>+[2]data1rev!N310</f>
        <v>10129.415999999999</v>
      </c>
      <c r="Q311" s="160">
        <f>+[2]data1rev!O310</f>
        <v>10101.74</v>
      </c>
      <c r="R311" s="160">
        <f>+[2]data1rev!P310</f>
        <v>0</v>
      </c>
      <c r="S311" s="160">
        <f>+[2]data1rev!Q310</f>
        <v>0</v>
      </c>
      <c r="T311" s="160">
        <f>+[2]data1rev!R310</f>
        <v>0</v>
      </c>
      <c r="U311" s="160">
        <f>+[2]data1rev!S310</f>
        <v>0</v>
      </c>
      <c r="V311" s="160">
        <f>+[2]data1rev!T310</f>
        <v>0</v>
      </c>
      <c r="W311" s="160">
        <f>+[2]data1rev!U310</f>
        <v>0</v>
      </c>
      <c r="X311" s="160">
        <f>+[2]data1rev!V310</f>
        <v>0</v>
      </c>
      <c r="Y311" s="160">
        <f>+[2]data1rev!W310</f>
        <v>0</v>
      </c>
      <c r="Z311" s="160">
        <f>+[2]data1rev!X310</f>
        <v>0</v>
      </c>
      <c r="AA311" s="160">
        <f>+[2]data1rev!Y310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67834.148038794898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61"/>
      <c r="C312" s="160">
        <f>+[2]data1rev!A311</f>
        <v>21687.040000000001</v>
      </c>
      <c r="D312" s="160">
        <f>+[2]data1rev!B311</f>
        <v>15575.226000000001</v>
      </c>
      <c r="E312" s="160">
        <f>+[2]data1rev!C311</f>
        <v>13222.39</v>
      </c>
      <c r="F312" s="160">
        <f>+[2]data1rev!D311</f>
        <v>13061.89</v>
      </c>
      <c r="G312" s="160">
        <f>+[2]data1rev!E311</f>
        <v>13061.89</v>
      </c>
      <c r="H312" s="160">
        <f>+[2]data1rev!F311</f>
        <v>10821.156000000001</v>
      </c>
      <c r="I312" s="160">
        <f>+[2]data1rev!G311</f>
        <v>10791.59</v>
      </c>
      <c r="J312" s="160">
        <f>+[2]data1rev!H311</f>
        <v>10791.59</v>
      </c>
      <c r="K312" s="160">
        <f>+[2]data1rev!I311</f>
        <v>10791.59</v>
      </c>
      <c r="L312" s="160">
        <f>+[2]data1rev!J311</f>
        <v>10821.156000000001</v>
      </c>
      <c r="M312" s="160">
        <f>+[2]data1rev!K311</f>
        <v>10791.59</v>
      </c>
      <c r="N312" s="160">
        <f>+[2]data1rev!L311</f>
        <v>10791.59</v>
      </c>
      <c r="O312" s="160">
        <f>+[2]data1rev!M311</f>
        <v>10275.620000000001</v>
      </c>
      <c r="P312" s="160">
        <f>+[2]data1rev!N311</f>
        <v>10129.415999999999</v>
      </c>
      <c r="Q312" s="160">
        <f>+[2]data1rev!O311</f>
        <v>10101.74</v>
      </c>
      <c r="R312" s="160">
        <f>+[2]data1rev!P311</f>
        <v>0</v>
      </c>
      <c r="S312" s="160">
        <f>+[2]data1rev!Q311</f>
        <v>0</v>
      </c>
      <c r="T312" s="160">
        <f>+[2]data1rev!R311</f>
        <v>0</v>
      </c>
      <c r="U312" s="160">
        <f>+[2]data1rev!S311</f>
        <v>0</v>
      </c>
      <c r="V312" s="160">
        <f>+[2]data1rev!T311</f>
        <v>0</v>
      </c>
      <c r="W312" s="160">
        <f>+[2]data1rev!U311</f>
        <v>0</v>
      </c>
      <c r="X312" s="160">
        <f>+[2]data1rev!V311</f>
        <v>0</v>
      </c>
      <c r="Y312" s="160">
        <f>+[2]data1rev!W311</f>
        <v>0</v>
      </c>
      <c r="Z312" s="160">
        <f>+[2]data1rev!X311</f>
        <v>0</v>
      </c>
      <c r="AA312" s="160">
        <f>+[2]data1rev!Y311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67834.148038794898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61"/>
      <c r="C313" s="160">
        <f>+[2]data1rev!A312</f>
        <v>21687.040000000001</v>
      </c>
      <c r="D313" s="160">
        <f>+[2]data1rev!B312</f>
        <v>15575.226000000001</v>
      </c>
      <c r="E313" s="160">
        <f>+[2]data1rev!C312</f>
        <v>13222.39</v>
      </c>
      <c r="F313" s="160">
        <f>+[2]data1rev!D312</f>
        <v>13061.89</v>
      </c>
      <c r="G313" s="160">
        <f>+[2]data1rev!E312</f>
        <v>13061.89</v>
      </c>
      <c r="H313" s="160">
        <f>+[2]data1rev!F312</f>
        <v>10821.156000000001</v>
      </c>
      <c r="I313" s="160">
        <f>+[2]data1rev!G312</f>
        <v>10791.59</v>
      </c>
      <c r="J313" s="160">
        <f>+[2]data1rev!H312</f>
        <v>10791.59</v>
      </c>
      <c r="K313" s="160">
        <f>+[2]data1rev!I312</f>
        <v>10791.59</v>
      </c>
      <c r="L313" s="160">
        <f>+[2]data1rev!J312</f>
        <v>10821.156000000001</v>
      </c>
      <c r="M313" s="160">
        <f>+[2]data1rev!K312</f>
        <v>10791.59</v>
      </c>
      <c r="N313" s="160">
        <f>+[2]data1rev!L312</f>
        <v>10791.59</v>
      </c>
      <c r="O313" s="160">
        <f>+[2]data1rev!M312</f>
        <v>10275.620000000001</v>
      </c>
      <c r="P313" s="160">
        <f>+[2]data1rev!N312</f>
        <v>10129.415999999999</v>
      </c>
      <c r="Q313" s="160">
        <f>+[2]data1rev!O312</f>
        <v>10101.74</v>
      </c>
      <c r="R313" s="160">
        <f>+[2]data1rev!P312</f>
        <v>0</v>
      </c>
      <c r="S313" s="160">
        <f>+[2]data1rev!Q312</f>
        <v>0</v>
      </c>
      <c r="T313" s="160">
        <f>+[2]data1rev!R312</f>
        <v>0</v>
      </c>
      <c r="U313" s="160">
        <f>+[2]data1rev!S312</f>
        <v>0</v>
      </c>
      <c r="V313" s="160">
        <f>+[2]data1rev!T312</f>
        <v>0</v>
      </c>
      <c r="W313" s="160">
        <f>+[2]data1rev!U312</f>
        <v>0</v>
      </c>
      <c r="X313" s="160">
        <f>+[2]data1rev!V312</f>
        <v>0</v>
      </c>
      <c r="Y313" s="160">
        <f>+[2]data1rev!W312</f>
        <v>0</v>
      </c>
      <c r="Z313" s="160">
        <f>+[2]data1rev!X312</f>
        <v>0</v>
      </c>
      <c r="AA313" s="160">
        <f>+[2]data1rev!Y312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67834.148038794898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61"/>
      <c r="C314" s="160">
        <f>+[2]data1rev!A313</f>
        <v>21687.040000000001</v>
      </c>
      <c r="D314" s="160">
        <f>+[2]data1rev!B313</f>
        <v>15575.226000000001</v>
      </c>
      <c r="E314" s="160">
        <f>+[2]data1rev!C313</f>
        <v>13222.39</v>
      </c>
      <c r="F314" s="160">
        <f>+[2]data1rev!D313</f>
        <v>13061.89</v>
      </c>
      <c r="G314" s="160">
        <f>+[2]data1rev!E313</f>
        <v>13061.89</v>
      </c>
      <c r="H314" s="160">
        <f>+[2]data1rev!F313</f>
        <v>10821.156000000001</v>
      </c>
      <c r="I314" s="160">
        <f>+[2]data1rev!G313</f>
        <v>10791.59</v>
      </c>
      <c r="J314" s="160">
        <f>+[2]data1rev!H313</f>
        <v>10791.59</v>
      </c>
      <c r="K314" s="160">
        <f>+[2]data1rev!I313</f>
        <v>10791.59</v>
      </c>
      <c r="L314" s="160">
        <f>+[2]data1rev!J313</f>
        <v>10821.156000000001</v>
      </c>
      <c r="M314" s="160">
        <f>+[2]data1rev!K313</f>
        <v>10791.59</v>
      </c>
      <c r="N314" s="160">
        <f>+[2]data1rev!L313</f>
        <v>10791.59</v>
      </c>
      <c r="O314" s="160">
        <f>+[2]data1rev!M313</f>
        <v>10275.620000000001</v>
      </c>
      <c r="P314" s="160">
        <f>+[2]data1rev!N313</f>
        <v>10129.415999999999</v>
      </c>
      <c r="Q314" s="160">
        <f>+[2]data1rev!O313</f>
        <v>10101.74</v>
      </c>
      <c r="R314" s="160">
        <f>+[2]data1rev!P313</f>
        <v>0</v>
      </c>
      <c r="S314" s="160">
        <f>+[2]data1rev!Q313</f>
        <v>0</v>
      </c>
      <c r="T314" s="160">
        <f>+[2]data1rev!R313</f>
        <v>0</v>
      </c>
      <c r="U314" s="160">
        <f>+[2]data1rev!S313</f>
        <v>0</v>
      </c>
      <c r="V314" s="160">
        <f>+[2]data1rev!T313</f>
        <v>0</v>
      </c>
      <c r="W314" s="160">
        <f>+[2]data1rev!U313</f>
        <v>0</v>
      </c>
      <c r="X314" s="160">
        <f>+[2]data1rev!V313</f>
        <v>0</v>
      </c>
      <c r="Y314" s="160">
        <f>+[2]data1rev!W313</f>
        <v>0</v>
      </c>
      <c r="Z314" s="160">
        <f>+[2]data1rev!X313</f>
        <v>0</v>
      </c>
      <c r="AA314" s="160">
        <f>+[2]data1rev!Y313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67834.148038794898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61"/>
      <c r="C315" s="160">
        <f>+[2]data1rev!A314</f>
        <v>21687.040000000001</v>
      </c>
      <c r="D315" s="160">
        <f>+[2]data1rev!B314</f>
        <v>15575.226000000001</v>
      </c>
      <c r="E315" s="160">
        <f>+[2]data1rev!C314</f>
        <v>13222.39</v>
      </c>
      <c r="F315" s="160">
        <f>+[2]data1rev!D314</f>
        <v>13061.89</v>
      </c>
      <c r="G315" s="160">
        <f>+[2]data1rev!E314</f>
        <v>13061.89</v>
      </c>
      <c r="H315" s="160">
        <f>+[2]data1rev!F314</f>
        <v>10821.156000000001</v>
      </c>
      <c r="I315" s="160">
        <f>+[2]data1rev!G314</f>
        <v>10791.59</v>
      </c>
      <c r="J315" s="160">
        <f>+[2]data1rev!H314</f>
        <v>10791.59</v>
      </c>
      <c r="K315" s="160">
        <f>+[2]data1rev!I314</f>
        <v>10791.59</v>
      </c>
      <c r="L315" s="160">
        <f>+[2]data1rev!J314</f>
        <v>10821.156000000001</v>
      </c>
      <c r="M315" s="160">
        <f>+[2]data1rev!K314</f>
        <v>10791.59</v>
      </c>
      <c r="N315" s="160">
        <f>+[2]data1rev!L314</f>
        <v>10791.59</v>
      </c>
      <c r="O315" s="160">
        <f>+[2]data1rev!M314</f>
        <v>10275.620000000001</v>
      </c>
      <c r="P315" s="160">
        <f>+[2]data1rev!N314</f>
        <v>10129.415999999999</v>
      </c>
      <c r="Q315" s="160">
        <f>+[2]data1rev!O314</f>
        <v>10101.74</v>
      </c>
      <c r="R315" s="160">
        <f>+[2]data1rev!P314</f>
        <v>0</v>
      </c>
      <c r="S315" s="160">
        <f>+[2]data1rev!Q314</f>
        <v>0</v>
      </c>
      <c r="T315" s="160">
        <f>+[2]data1rev!R314</f>
        <v>0</v>
      </c>
      <c r="U315" s="160">
        <f>+[2]data1rev!S314</f>
        <v>0</v>
      </c>
      <c r="V315" s="160">
        <f>+[2]data1rev!T314</f>
        <v>0</v>
      </c>
      <c r="W315" s="160">
        <f>+[2]data1rev!U314</f>
        <v>0</v>
      </c>
      <c r="X315" s="160">
        <f>+[2]data1rev!V314</f>
        <v>0</v>
      </c>
      <c r="Y315" s="160">
        <f>+[2]data1rev!W314</f>
        <v>0</v>
      </c>
      <c r="Z315" s="160">
        <f>+[2]data1rev!X314</f>
        <v>0</v>
      </c>
      <c r="AA315" s="160">
        <f>+[2]data1rev!Y314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67834.148038794898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61"/>
      <c r="C316" s="160">
        <f>+[2]data1rev!A315</f>
        <v>21687.040000000001</v>
      </c>
      <c r="D316" s="160">
        <f>+[2]data1rev!B315</f>
        <v>15575.226000000001</v>
      </c>
      <c r="E316" s="160">
        <f>+[2]data1rev!C315</f>
        <v>13222.39</v>
      </c>
      <c r="F316" s="160">
        <f>+[2]data1rev!D315</f>
        <v>13061.89</v>
      </c>
      <c r="G316" s="160">
        <f>+[2]data1rev!E315</f>
        <v>13061.89</v>
      </c>
      <c r="H316" s="160">
        <f>+[2]data1rev!F315</f>
        <v>10821.156000000001</v>
      </c>
      <c r="I316" s="160">
        <f>+[2]data1rev!G315</f>
        <v>10791.59</v>
      </c>
      <c r="J316" s="160">
        <f>+[2]data1rev!H315</f>
        <v>10791.59</v>
      </c>
      <c r="K316" s="160">
        <f>+[2]data1rev!I315</f>
        <v>10791.59</v>
      </c>
      <c r="L316" s="160">
        <f>+[2]data1rev!J315</f>
        <v>10821.156000000001</v>
      </c>
      <c r="M316" s="160">
        <f>+[2]data1rev!K315</f>
        <v>10791.59</v>
      </c>
      <c r="N316" s="160">
        <f>+[2]data1rev!L315</f>
        <v>10791.59</v>
      </c>
      <c r="O316" s="160">
        <f>+[2]data1rev!M315</f>
        <v>10275.620000000001</v>
      </c>
      <c r="P316" s="160">
        <f>+[2]data1rev!N315</f>
        <v>10129.415999999999</v>
      </c>
      <c r="Q316" s="160">
        <f>+[2]data1rev!O315</f>
        <v>10101.74</v>
      </c>
      <c r="R316" s="160">
        <f>+[2]data1rev!P315</f>
        <v>0</v>
      </c>
      <c r="S316" s="160">
        <f>+[2]data1rev!Q315</f>
        <v>0</v>
      </c>
      <c r="T316" s="160">
        <f>+[2]data1rev!R315</f>
        <v>0</v>
      </c>
      <c r="U316" s="160">
        <f>+[2]data1rev!S315</f>
        <v>0</v>
      </c>
      <c r="V316" s="160">
        <f>+[2]data1rev!T315</f>
        <v>0</v>
      </c>
      <c r="W316" s="160">
        <f>+[2]data1rev!U315</f>
        <v>0</v>
      </c>
      <c r="X316" s="160">
        <f>+[2]data1rev!V315</f>
        <v>0</v>
      </c>
      <c r="Y316" s="160">
        <f>+[2]data1rev!W315</f>
        <v>0</v>
      </c>
      <c r="Z316" s="160">
        <f>+[2]data1rev!X315</f>
        <v>0</v>
      </c>
      <c r="AA316" s="160">
        <f>+[2]data1rev!Y315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67834.148038794898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61"/>
      <c r="C317" s="160">
        <f>+[2]data1rev!A316</f>
        <v>21687.040000000001</v>
      </c>
      <c r="D317" s="160">
        <f>+[2]data1rev!B316</f>
        <v>15575.226000000001</v>
      </c>
      <c r="E317" s="160">
        <f>+[2]data1rev!C316</f>
        <v>13222.39</v>
      </c>
      <c r="F317" s="160">
        <f>+[2]data1rev!D316</f>
        <v>13061.89</v>
      </c>
      <c r="G317" s="160">
        <f>+[2]data1rev!E316</f>
        <v>13061.89</v>
      </c>
      <c r="H317" s="160">
        <f>+[2]data1rev!F316</f>
        <v>10821.156000000001</v>
      </c>
      <c r="I317" s="160">
        <f>+[2]data1rev!G316</f>
        <v>10791.59</v>
      </c>
      <c r="J317" s="160">
        <f>+[2]data1rev!H316</f>
        <v>10791.59</v>
      </c>
      <c r="K317" s="160">
        <f>+[2]data1rev!I316</f>
        <v>10791.59</v>
      </c>
      <c r="L317" s="160">
        <f>+[2]data1rev!J316</f>
        <v>10821.156000000001</v>
      </c>
      <c r="M317" s="160">
        <f>+[2]data1rev!K316</f>
        <v>10791.59</v>
      </c>
      <c r="N317" s="160">
        <f>+[2]data1rev!L316</f>
        <v>10791.59</v>
      </c>
      <c r="O317" s="160">
        <f>+[2]data1rev!M316</f>
        <v>10275.620000000001</v>
      </c>
      <c r="P317" s="160">
        <f>+[2]data1rev!N316</f>
        <v>10129.415999999999</v>
      </c>
      <c r="Q317" s="160">
        <f>+[2]data1rev!O316</f>
        <v>10101.74</v>
      </c>
      <c r="R317" s="160">
        <f>+[2]data1rev!P316</f>
        <v>0</v>
      </c>
      <c r="S317" s="160">
        <f>+[2]data1rev!Q316</f>
        <v>0</v>
      </c>
      <c r="T317" s="160">
        <f>+[2]data1rev!R316</f>
        <v>0</v>
      </c>
      <c r="U317" s="160">
        <f>+[2]data1rev!S316</f>
        <v>0</v>
      </c>
      <c r="V317" s="160">
        <f>+[2]data1rev!T316</f>
        <v>0</v>
      </c>
      <c r="W317" s="160">
        <f>+[2]data1rev!U316</f>
        <v>0</v>
      </c>
      <c r="X317" s="160">
        <f>+[2]data1rev!V316</f>
        <v>0</v>
      </c>
      <c r="Y317" s="160">
        <f>+[2]data1rev!W316</f>
        <v>0</v>
      </c>
      <c r="Z317" s="160">
        <f>+[2]data1rev!X316</f>
        <v>0</v>
      </c>
      <c r="AA317" s="160">
        <f>+[2]data1rev!Y316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67834.148038794898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61"/>
      <c r="C318" s="160">
        <f>+[2]data1rev!A317</f>
        <v>21687.040000000001</v>
      </c>
      <c r="D318" s="160">
        <f>+[2]data1rev!B317</f>
        <v>15575.226000000001</v>
      </c>
      <c r="E318" s="160">
        <f>+[2]data1rev!C317</f>
        <v>13222.39</v>
      </c>
      <c r="F318" s="160">
        <f>+[2]data1rev!D317</f>
        <v>13061.89</v>
      </c>
      <c r="G318" s="160">
        <f>+[2]data1rev!E317</f>
        <v>13061.89</v>
      </c>
      <c r="H318" s="160">
        <f>+[2]data1rev!F317</f>
        <v>10821.156000000001</v>
      </c>
      <c r="I318" s="160">
        <f>+[2]data1rev!G317</f>
        <v>10791.59</v>
      </c>
      <c r="J318" s="160">
        <f>+[2]data1rev!H317</f>
        <v>10791.59</v>
      </c>
      <c r="K318" s="160">
        <f>+[2]data1rev!I317</f>
        <v>10791.59</v>
      </c>
      <c r="L318" s="160">
        <f>+[2]data1rev!J317</f>
        <v>10821.156000000001</v>
      </c>
      <c r="M318" s="160">
        <f>+[2]data1rev!K317</f>
        <v>10791.59</v>
      </c>
      <c r="N318" s="160">
        <f>+[2]data1rev!L317</f>
        <v>10791.59</v>
      </c>
      <c r="O318" s="160">
        <f>+[2]data1rev!M317</f>
        <v>10275.620000000001</v>
      </c>
      <c r="P318" s="160">
        <f>+[2]data1rev!N317</f>
        <v>10129.415999999999</v>
      </c>
      <c r="Q318" s="160">
        <f>+[2]data1rev!O317</f>
        <v>10101.74</v>
      </c>
      <c r="R318" s="160">
        <f>+[2]data1rev!P317</f>
        <v>0</v>
      </c>
      <c r="S318" s="160">
        <f>+[2]data1rev!Q317</f>
        <v>0</v>
      </c>
      <c r="T318" s="160">
        <f>+[2]data1rev!R317</f>
        <v>0</v>
      </c>
      <c r="U318" s="160">
        <f>+[2]data1rev!S317</f>
        <v>0</v>
      </c>
      <c r="V318" s="160">
        <f>+[2]data1rev!T317</f>
        <v>0</v>
      </c>
      <c r="W318" s="160">
        <f>+[2]data1rev!U317</f>
        <v>0</v>
      </c>
      <c r="X318" s="160">
        <f>+[2]data1rev!V317</f>
        <v>0</v>
      </c>
      <c r="Y318" s="160">
        <f>+[2]data1rev!W317</f>
        <v>0</v>
      </c>
      <c r="Z318" s="160">
        <f>+[2]data1rev!X317</f>
        <v>0</v>
      </c>
      <c r="AA318" s="160">
        <f>+[2]data1rev!Y317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67834.148038794898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61"/>
      <c r="C319" s="160">
        <f>+[2]data1rev!A318</f>
        <v>21687.040000000001</v>
      </c>
      <c r="D319" s="160">
        <f>+[2]data1rev!B318</f>
        <v>15575.226000000001</v>
      </c>
      <c r="E319" s="160">
        <f>+[2]data1rev!C318</f>
        <v>13222.39</v>
      </c>
      <c r="F319" s="160">
        <f>+[2]data1rev!D318</f>
        <v>13061.89</v>
      </c>
      <c r="G319" s="160">
        <f>+[2]data1rev!E318</f>
        <v>13061.89</v>
      </c>
      <c r="H319" s="160">
        <f>+[2]data1rev!F318</f>
        <v>10821.156000000001</v>
      </c>
      <c r="I319" s="160">
        <f>+[2]data1rev!G318</f>
        <v>10791.59</v>
      </c>
      <c r="J319" s="160">
        <f>+[2]data1rev!H318</f>
        <v>10791.59</v>
      </c>
      <c r="K319" s="160">
        <f>+[2]data1rev!I318</f>
        <v>10791.59</v>
      </c>
      <c r="L319" s="160">
        <f>+[2]data1rev!J318</f>
        <v>10821.156000000001</v>
      </c>
      <c r="M319" s="160">
        <f>+[2]data1rev!K318</f>
        <v>10791.59</v>
      </c>
      <c r="N319" s="160">
        <f>+[2]data1rev!L318</f>
        <v>10791.59</v>
      </c>
      <c r="O319" s="160">
        <f>+[2]data1rev!M318</f>
        <v>10275.620000000001</v>
      </c>
      <c r="P319" s="160">
        <f>+[2]data1rev!N318</f>
        <v>10129.415999999999</v>
      </c>
      <c r="Q319" s="160">
        <f>+[2]data1rev!O318</f>
        <v>10101.74</v>
      </c>
      <c r="R319" s="160">
        <f>+[2]data1rev!P318</f>
        <v>0</v>
      </c>
      <c r="S319" s="160">
        <f>+[2]data1rev!Q318</f>
        <v>0</v>
      </c>
      <c r="T319" s="160">
        <f>+[2]data1rev!R318</f>
        <v>0</v>
      </c>
      <c r="U319" s="160">
        <f>+[2]data1rev!S318</f>
        <v>0</v>
      </c>
      <c r="V319" s="160">
        <f>+[2]data1rev!T318</f>
        <v>0</v>
      </c>
      <c r="W319" s="160">
        <f>+[2]data1rev!U318</f>
        <v>0</v>
      </c>
      <c r="X319" s="160">
        <f>+[2]data1rev!V318</f>
        <v>0</v>
      </c>
      <c r="Y319" s="160">
        <f>+[2]data1rev!W318</f>
        <v>0</v>
      </c>
      <c r="Z319" s="160">
        <f>+[2]data1rev!X318</f>
        <v>0</v>
      </c>
      <c r="AA319" s="160">
        <f>+[2]data1rev!Y318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67834.148038794898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61"/>
      <c r="C320" s="160">
        <f>+[2]data1rev!A319</f>
        <v>21687.040000000001</v>
      </c>
      <c r="D320" s="160">
        <f>+[2]data1rev!B319</f>
        <v>15575.226000000001</v>
      </c>
      <c r="E320" s="160">
        <f>+[2]data1rev!C319</f>
        <v>13222.39</v>
      </c>
      <c r="F320" s="160">
        <f>+[2]data1rev!D319</f>
        <v>13061.89</v>
      </c>
      <c r="G320" s="160">
        <f>+[2]data1rev!E319</f>
        <v>13061.89</v>
      </c>
      <c r="H320" s="160">
        <f>+[2]data1rev!F319</f>
        <v>10821.156000000001</v>
      </c>
      <c r="I320" s="160">
        <f>+[2]data1rev!G319</f>
        <v>10791.59</v>
      </c>
      <c r="J320" s="160">
        <f>+[2]data1rev!H319</f>
        <v>10791.59</v>
      </c>
      <c r="K320" s="160">
        <f>+[2]data1rev!I319</f>
        <v>10791.59</v>
      </c>
      <c r="L320" s="160">
        <f>+[2]data1rev!J319</f>
        <v>10821.156000000001</v>
      </c>
      <c r="M320" s="160">
        <f>+[2]data1rev!K319</f>
        <v>10791.59</v>
      </c>
      <c r="N320" s="160">
        <f>+[2]data1rev!L319</f>
        <v>10791.59</v>
      </c>
      <c r="O320" s="160">
        <f>+[2]data1rev!M319</f>
        <v>10275.620000000001</v>
      </c>
      <c r="P320" s="160">
        <f>+[2]data1rev!N319</f>
        <v>10129.415999999999</v>
      </c>
      <c r="Q320" s="160">
        <f>+[2]data1rev!O319</f>
        <v>10101.74</v>
      </c>
      <c r="R320" s="160">
        <f>+[2]data1rev!P319</f>
        <v>0</v>
      </c>
      <c r="S320" s="160">
        <f>+[2]data1rev!Q319</f>
        <v>0</v>
      </c>
      <c r="T320" s="160">
        <f>+[2]data1rev!R319</f>
        <v>0</v>
      </c>
      <c r="U320" s="160">
        <f>+[2]data1rev!S319</f>
        <v>0</v>
      </c>
      <c r="V320" s="160">
        <f>+[2]data1rev!T319</f>
        <v>0</v>
      </c>
      <c r="W320" s="160">
        <f>+[2]data1rev!U319</f>
        <v>0</v>
      </c>
      <c r="X320" s="160">
        <f>+[2]data1rev!V319</f>
        <v>0</v>
      </c>
      <c r="Y320" s="160">
        <f>+[2]data1rev!W319</f>
        <v>0</v>
      </c>
      <c r="Z320" s="160">
        <f>+[2]data1rev!X319</f>
        <v>0</v>
      </c>
      <c r="AA320" s="160">
        <f>+[2]data1rev!Y319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67834.148038794898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61"/>
      <c r="C321" s="160">
        <f>+[2]data1rev!A320</f>
        <v>21687.040000000001</v>
      </c>
      <c r="D321" s="160">
        <f>+[2]data1rev!B320</f>
        <v>15575.226000000001</v>
      </c>
      <c r="E321" s="160">
        <f>+[2]data1rev!C320</f>
        <v>13222.39</v>
      </c>
      <c r="F321" s="160">
        <f>+[2]data1rev!D320</f>
        <v>13061.89</v>
      </c>
      <c r="G321" s="160">
        <f>+[2]data1rev!E320</f>
        <v>13061.89</v>
      </c>
      <c r="H321" s="160">
        <f>+[2]data1rev!F320</f>
        <v>10821.156000000001</v>
      </c>
      <c r="I321" s="160">
        <f>+[2]data1rev!G320</f>
        <v>10791.59</v>
      </c>
      <c r="J321" s="160">
        <f>+[2]data1rev!H320</f>
        <v>10791.59</v>
      </c>
      <c r="K321" s="160">
        <f>+[2]data1rev!I320</f>
        <v>10791.59</v>
      </c>
      <c r="L321" s="160">
        <f>+[2]data1rev!J320</f>
        <v>10821.156000000001</v>
      </c>
      <c r="M321" s="160">
        <f>+[2]data1rev!K320</f>
        <v>10791.59</v>
      </c>
      <c r="N321" s="160">
        <f>+[2]data1rev!L320</f>
        <v>10791.59</v>
      </c>
      <c r="O321" s="160">
        <f>+[2]data1rev!M320</f>
        <v>10275.620000000001</v>
      </c>
      <c r="P321" s="160">
        <f>+[2]data1rev!N320</f>
        <v>10129.415999999999</v>
      </c>
      <c r="Q321" s="160">
        <f>+[2]data1rev!O320</f>
        <v>10101.74</v>
      </c>
      <c r="R321" s="160">
        <f>+[2]data1rev!P320</f>
        <v>0</v>
      </c>
      <c r="S321" s="160">
        <f>+[2]data1rev!Q320</f>
        <v>0</v>
      </c>
      <c r="T321" s="160">
        <f>+[2]data1rev!R320</f>
        <v>0</v>
      </c>
      <c r="U321" s="160">
        <f>+[2]data1rev!S320</f>
        <v>0</v>
      </c>
      <c r="V321" s="160">
        <f>+[2]data1rev!T320</f>
        <v>0</v>
      </c>
      <c r="W321" s="160">
        <f>+[2]data1rev!U320</f>
        <v>0</v>
      </c>
      <c r="X321" s="160">
        <f>+[2]data1rev!V320</f>
        <v>0</v>
      </c>
      <c r="Y321" s="160">
        <f>+[2]data1rev!W320</f>
        <v>0</v>
      </c>
      <c r="Z321" s="160">
        <f>+[2]data1rev!X320</f>
        <v>0</v>
      </c>
      <c r="AA321" s="160">
        <f>+[2]data1rev!Y320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67834.148038794898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61"/>
      <c r="C322" s="160">
        <f>+[2]data1rev!A321</f>
        <v>21687.040000000001</v>
      </c>
      <c r="D322" s="160">
        <f>+[2]data1rev!B321</f>
        <v>15575.226000000001</v>
      </c>
      <c r="E322" s="160">
        <f>+[2]data1rev!C321</f>
        <v>13222.39</v>
      </c>
      <c r="F322" s="160">
        <f>+[2]data1rev!D321</f>
        <v>13061.89</v>
      </c>
      <c r="G322" s="160">
        <f>+[2]data1rev!E321</f>
        <v>13061.89</v>
      </c>
      <c r="H322" s="160">
        <f>+[2]data1rev!F321</f>
        <v>10821.156000000001</v>
      </c>
      <c r="I322" s="160">
        <f>+[2]data1rev!G321</f>
        <v>10791.59</v>
      </c>
      <c r="J322" s="160">
        <f>+[2]data1rev!H321</f>
        <v>10791.59</v>
      </c>
      <c r="K322" s="160">
        <f>+[2]data1rev!I321</f>
        <v>10791.59</v>
      </c>
      <c r="L322" s="160">
        <f>+[2]data1rev!J321</f>
        <v>10821.156000000001</v>
      </c>
      <c r="M322" s="160">
        <f>+[2]data1rev!K321</f>
        <v>10791.59</v>
      </c>
      <c r="N322" s="160">
        <f>+[2]data1rev!L321</f>
        <v>10791.59</v>
      </c>
      <c r="O322" s="160">
        <f>+[2]data1rev!M321</f>
        <v>10275.620000000001</v>
      </c>
      <c r="P322" s="160">
        <f>+[2]data1rev!N321</f>
        <v>10129.415999999999</v>
      </c>
      <c r="Q322" s="160">
        <f>+[2]data1rev!O321</f>
        <v>10101.74</v>
      </c>
      <c r="R322" s="160">
        <f>+[2]data1rev!P321</f>
        <v>0</v>
      </c>
      <c r="S322" s="160">
        <f>+[2]data1rev!Q321</f>
        <v>0</v>
      </c>
      <c r="T322" s="160">
        <f>+[2]data1rev!R321</f>
        <v>0</v>
      </c>
      <c r="U322" s="160">
        <f>+[2]data1rev!S321</f>
        <v>0</v>
      </c>
      <c r="V322" s="160">
        <f>+[2]data1rev!T321</f>
        <v>0</v>
      </c>
      <c r="W322" s="160">
        <f>+[2]data1rev!U321</f>
        <v>0</v>
      </c>
      <c r="X322" s="160">
        <f>+[2]data1rev!V321</f>
        <v>0</v>
      </c>
      <c r="Y322" s="160">
        <f>+[2]data1rev!W321</f>
        <v>0</v>
      </c>
      <c r="Z322" s="160">
        <f>+[2]data1rev!X321</f>
        <v>0</v>
      </c>
      <c r="AA322" s="160">
        <f>+[2]data1rev!Y321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67834.148038794898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61"/>
      <c r="C323" s="160">
        <f>+[2]data1rev!A322</f>
        <v>21687.040000000001</v>
      </c>
      <c r="D323" s="160">
        <f>+[2]data1rev!B322</f>
        <v>15575.226000000001</v>
      </c>
      <c r="E323" s="160">
        <f>+[2]data1rev!C322</f>
        <v>13222.39</v>
      </c>
      <c r="F323" s="160">
        <f>+[2]data1rev!D322</f>
        <v>13061.89</v>
      </c>
      <c r="G323" s="160">
        <f>+[2]data1rev!E322</f>
        <v>13061.89</v>
      </c>
      <c r="H323" s="160">
        <f>+[2]data1rev!F322</f>
        <v>10821.156000000001</v>
      </c>
      <c r="I323" s="160">
        <f>+[2]data1rev!G322</f>
        <v>10791.59</v>
      </c>
      <c r="J323" s="160">
        <f>+[2]data1rev!H322</f>
        <v>10791.59</v>
      </c>
      <c r="K323" s="160">
        <f>+[2]data1rev!I322</f>
        <v>10791.59</v>
      </c>
      <c r="L323" s="160">
        <f>+[2]data1rev!J322</f>
        <v>10821.156000000001</v>
      </c>
      <c r="M323" s="160">
        <f>+[2]data1rev!K322</f>
        <v>10791.59</v>
      </c>
      <c r="N323" s="160">
        <f>+[2]data1rev!L322</f>
        <v>10791.59</v>
      </c>
      <c r="O323" s="160">
        <f>+[2]data1rev!M322</f>
        <v>10275.620000000001</v>
      </c>
      <c r="P323" s="160">
        <f>+[2]data1rev!N322</f>
        <v>10129.415999999999</v>
      </c>
      <c r="Q323" s="160">
        <f>+[2]data1rev!O322</f>
        <v>10101.74</v>
      </c>
      <c r="R323" s="160">
        <f>+[2]data1rev!P322</f>
        <v>0</v>
      </c>
      <c r="S323" s="160">
        <f>+[2]data1rev!Q322</f>
        <v>0</v>
      </c>
      <c r="T323" s="160">
        <f>+[2]data1rev!R322</f>
        <v>0</v>
      </c>
      <c r="U323" s="160">
        <f>+[2]data1rev!S322</f>
        <v>0</v>
      </c>
      <c r="V323" s="160">
        <f>+[2]data1rev!T322</f>
        <v>0</v>
      </c>
      <c r="W323" s="160">
        <f>+[2]data1rev!U322</f>
        <v>0</v>
      </c>
      <c r="X323" s="160">
        <f>+[2]data1rev!V322</f>
        <v>0</v>
      </c>
      <c r="Y323" s="160">
        <f>+[2]data1rev!W322</f>
        <v>0</v>
      </c>
      <c r="Z323" s="160">
        <f>+[2]data1rev!X322</f>
        <v>0</v>
      </c>
      <c r="AA323" s="160">
        <f>+[2]data1rev!Y322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67834.148038794898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61"/>
      <c r="C324" s="160">
        <f>+[2]data1rev!A323</f>
        <v>21687.040000000001</v>
      </c>
      <c r="D324" s="160">
        <f>+[2]data1rev!B323</f>
        <v>15575.226000000001</v>
      </c>
      <c r="E324" s="160">
        <f>+[2]data1rev!C323</f>
        <v>13222.39</v>
      </c>
      <c r="F324" s="160">
        <f>+[2]data1rev!D323</f>
        <v>13061.89</v>
      </c>
      <c r="G324" s="160">
        <f>+[2]data1rev!E323</f>
        <v>13061.89</v>
      </c>
      <c r="H324" s="160">
        <f>+[2]data1rev!F323</f>
        <v>10821.156000000001</v>
      </c>
      <c r="I324" s="160">
        <f>+[2]data1rev!G323</f>
        <v>10791.59</v>
      </c>
      <c r="J324" s="160">
        <f>+[2]data1rev!H323</f>
        <v>10791.59</v>
      </c>
      <c r="K324" s="160">
        <f>+[2]data1rev!I323</f>
        <v>10791.59</v>
      </c>
      <c r="L324" s="160">
        <f>+[2]data1rev!J323</f>
        <v>10821.156000000001</v>
      </c>
      <c r="M324" s="160">
        <f>+[2]data1rev!K323</f>
        <v>10791.59</v>
      </c>
      <c r="N324" s="160">
        <f>+[2]data1rev!L323</f>
        <v>10791.59</v>
      </c>
      <c r="O324" s="160">
        <f>+[2]data1rev!M323</f>
        <v>10275.620000000001</v>
      </c>
      <c r="P324" s="160">
        <f>+[2]data1rev!N323</f>
        <v>10129.415999999999</v>
      </c>
      <c r="Q324" s="160">
        <f>+[2]data1rev!O323</f>
        <v>10101.74</v>
      </c>
      <c r="R324" s="160">
        <f>+[2]data1rev!P323</f>
        <v>0</v>
      </c>
      <c r="S324" s="160">
        <f>+[2]data1rev!Q323</f>
        <v>0</v>
      </c>
      <c r="T324" s="160">
        <f>+[2]data1rev!R323</f>
        <v>0</v>
      </c>
      <c r="U324" s="160">
        <f>+[2]data1rev!S323</f>
        <v>0</v>
      </c>
      <c r="V324" s="160">
        <f>+[2]data1rev!T323</f>
        <v>0</v>
      </c>
      <c r="W324" s="160">
        <f>+[2]data1rev!U323</f>
        <v>0</v>
      </c>
      <c r="X324" s="160">
        <f>+[2]data1rev!V323</f>
        <v>0</v>
      </c>
      <c r="Y324" s="160">
        <f>+[2]data1rev!W323</f>
        <v>0</v>
      </c>
      <c r="Z324" s="160">
        <f>+[2]data1rev!X323</f>
        <v>0</v>
      </c>
      <c r="AA324" s="160">
        <f>+[2]data1rev!Y323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67834.148038794898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61"/>
      <c r="C325" s="160">
        <f>+[2]data1rev!A324</f>
        <v>21687.040000000001</v>
      </c>
      <c r="D325" s="160">
        <f>+[2]data1rev!B324</f>
        <v>15575.226000000001</v>
      </c>
      <c r="E325" s="160">
        <f>+[2]data1rev!C324</f>
        <v>13222.39</v>
      </c>
      <c r="F325" s="160">
        <f>+[2]data1rev!D324</f>
        <v>13061.89</v>
      </c>
      <c r="G325" s="160">
        <f>+[2]data1rev!E324</f>
        <v>13061.89</v>
      </c>
      <c r="H325" s="160">
        <f>+[2]data1rev!F324</f>
        <v>10821.156000000001</v>
      </c>
      <c r="I325" s="160">
        <f>+[2]data1rev!G324</f>
        <v>10791.59</v>
      </c>
      <c r="J325" s="160">
        <f>+[2]data1rev!H324</f>
        <v>10791.59</v>
      </c>
      <c r="K325" s="160">
        <f>+[2]data1rev!I324</f>
        <v>10791.59</v>
      </c>
      <c r="L325" s="160">
        <f>+[2]data1rev!J324</f>
        <v>10821.156000000001</v>
      </c>
      <c r="M325" s="160">
        <f>+[2]data1rev!K324</f>
        <v>10791.59</v>
      </c>
      <c r="N325" s="160">
        <f>+[2]data1rev!L324</f>
        <v>10791.59</v>
      </c>
      <c r="O325" s="160">
        <f>+[2]data1rev!M324</f>
        <v>10275.620000000001</v>
      </c>
      <c r="P325" s="160">
        <f>+[2]data1rev!N324</f>
        <v>10129.415999999999</v>
      </c>
      <c r="Q325" s="160">
        <f>+[2]data1rev!O324</f>
        <v>10101.74</v>
      </c>
      <c r="R325" s="160">
        <f>+[2]data1rev!P324</f>
        <v>0</v>
      </c>
      <c r="S325" s="160">
        <f>+[2]data1rev!Q324</f>
        <v>0</v>
      </c>
      <c r="T325" s="160">
        <f>+[2]data1rev!R324</f>
        <v>0</v>
      </c>
      <c r="U325" s="160">
        <f>+[2]data1rev!S324</f>
        <v>0</v>
      </c>
      <c r="V325" s="160">
        <f>+[2]data1rev!T324</f>
        <v>0</v>
      </c>
      <c r="W325" s="160">
        <f>+[2]data1rev!U324</f>
        <v>0</v>
      </c>
      <c r="X325" s="160">
        <f>+[2]data1rev!V324</f>
        <v>0</v>
      </c>
      <c r="Y325" s="160">
        <f>+[2]data1rev!W324</f>
        <v>0</v>
      </c>
      <c r="Z325" s="160">
        <f>+[2]data1rev!X324</f>
        <v>0</v>
      </c>
      <c r="AA325" s="160">
        <f>+[2]data1rev!Y324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67834.148038794898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61"/>
      <c r="C326" s="160">
        <f>+[2]data1rev!A325</f>
        <v>21687.040000000001</v>
      </c>
      <c r="D326" s="160">
        <f>+[2]data1rev!B325</f>
        <v>15575.226000000001</v>
      </c>
      <c r="E326" s="160">
        <f>+[2]data1rev!C325</f>
        <v>13222.39</v>
      </c>
      <c r="F326" s="160">
        <f>+[2]data1rev!D325</f>
        <v>13061.89</v>
      </c>
      <c r="G326" s="160">
        <f>+[2]data1rev!E325</f>
        <v>13061.89</v>
      </c>
      <c r="H326" s="160">
        <f>+[2]data1rev!F325</f>
        <v>10821.156000000001</v>
      </c>
      <c r="I326" s="160">
        <f>+[2]data1rev!G325</f>
        <v>10791.59</v>
      </c>
      <c r="J326" s="160">
        <f>+[2]data1rev!H325</f>
        <v>10791.59</v>
      </c>
      <c r="K326" s="160">
        <f>+[2]data1rev!I325</f>
        <v>10791.59</v>
      </c>
      <c r="L326" s="160">
        <f>+[2]data1rev!J325</f>
        <v>10821.156000000001</v>
      </c>
      <c r="M326" s="160">
        <f>+[2]data1rev!K325</f>
        <v>10791.59</v>
      </c>
      <c r="N326" s="160">
        <f>+[2]data1rev!L325</f>
        <v>10791.59</v>
      </c>
      <c r="O326" s="160">
        <f>+[2]data1rev!M325</f>
        <v>10275.620000000001</v>
      </c>
      <c r="P326" s="160">
        <f>+[2]data1rev!N325</f>
        <v>10129.415999999999</v>
      </c>
      <c r="Q326" s="160">
        <f>+[2]data1rev!O325</f>
        <v>10101.74</v>
      </c>
      <c r="R326" s="160">
        <f>+[2]data1rev!P325</f>
        <v>0</v>
      </c>
      <c r="S326" s="160">
        <f>+[2]data1rev!Q325</f>
        <v>0</v>
      </c>
      <c r="T326" s="160">
        <f>+[2]data1rev!R325</f>
        <v>0</v>
      </c>
      <c r="U326" s="160">
        <f>+[2]data1rev!S325</f>
        <v>0</v>
      </c>
      <c r="V326" s="160">
        <f>+[2]data1rev!T325</f>
        <v>0</v>
      </c>
      <c r="W326" s="160">
        <f>+[2]data1rev!U325</f>
        <v>0</v>
      </c>
      <c r="X326" s="160">
        <f>+[2]data1rev!V325</f>
        <v>0</v>
      </c>
      <c r="Y326" s="160">
        <f>+[2]data1rev!W325</f>
        <v>0</v>
      </c>
      <c r="Z326" s="160">
        <f>+[2]data1rev!X325</f>
        <v>0</v>
      </c>
      <c r="AA326" s="160">
        <f>+[2]data1rev!Y325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67834.148038794898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61"/>
      <c r="C327" s="160">
        <f>+[2]data1rev!A326</f>
        <v>21687.040000000001</v>
      </c>
      <c r="D327" s="160">
        <f>+[2]data1rev!B326</f>
        <v>15575.226000000001</v>
      </c>
      <c r="E327" s="160">
        <f>+[2]data1rev!C326</f>
        <v>13222.39</v>
      </c>
      <c r="F327" s="160">
        <f>+[2]data1rev!D326</f>
        <v>13061.89</v>
      </c>
      <c r="G327" s="160">
        <f>+[2]data1rev!E326</f>
        <v>13061.89</v>
      </c>
      <c r="H327" s="160">
        <f>+[2]data1rev!F326</f>
        <v>10821.156000000001</v>
      </c>
      <c r="I327" s="160">
        <f>+[2]data1rev!G326</f>
        <v>10791.59</v>
      </c>
      <c r="J327" s="160">
        <f>+[2]data1rev!H326</f>
        <v>10791.59</v>
      </c>
      <c r="K327" s="160">
        <f>+[2]data1rev!I326</f>
        <v>10791.59</v>
      </c>
      <c r="L327" s="160">
        <f>+[2]data1rev!J326</f>
        <v>10821.156000000001</v>
      </c>
      <c r="M327" s="160">
        <f>+[2]data1rev!K326</f>
        <v>10791.59</v>
      </c>
      <c r="N327" s="160">
        <f>+[2]data1rev!L326</f>
        <v>10791.59</v>
      </c>
      <c r="O327" s="160">
        <f>+[2]data1rev!M326</f>
        <v>10275.620000000001</v>
      </c>
      <c r="P327" s="160">
        <f>+[2]data1rev!N326</f>
        <v>10129.415999999999</v>
      </c>
      <c r="Q327" s="160">
        <f>+[2]data1rev!O326</f>
        <v>10101.74</v>
      </c>
      <c r="R327" s="160">
        <f>+[2]data1rev!P326</f>
        <v>0</v>
      </c>
      <c r="S327" s="160">
        <f>+[2]data1rev!Q326</f>
        <v>0</v>
      </c>
      <c r="T327" s="160">
        <f>+[2]data1rev!R326</f>
        <v>0</v>
      </c>
      <c r="U327" s="160">
        <f>+[2]data1rev!S326</f>
        <v>0</v>
      </c>
      <c r="V327" s="160">
        <f>+[2]data1rev!T326</f>
        <v>0</v>
      </c>
      <c r="W327" s="160">
        <f>+[2]data1rev!U326</f>
        <v>0</v>
      </c>
      <c r="X327" s="160">
        <f>+[2]data1rev!V326</f>
        <v>0</v>
      </c>
      <c r="Y327" s="160">
        <f>+[2]data1rev!W326</f>
        <v>0</v>
      </c>
      <c r="Z327" s="160">
        <f>+[2]data1rev!X326</f>
        <v>0</v>
      </c>
      <c r="AA327" s="160">
        <f>+[2]data1rev!Y326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67834.148038794898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61"/>
      <c r="C328" s="160">
        <f>+[2]data1rev!A327</f>
        <v>21687.040000000001</v>
      </c>
      <c r="D328" s="160">
        <f>+[2]data1rev!B327</f>
        <v>15575.226000000001</v>
      </c>
      <c r="E328" s="160">
        <f>+[2]data1rev!C327</f>
        <v>13222.39</v>
      </c>
      <c r="F328" s="160">
        <f>+[2]data1rev!D327</f>
        <v>13061.89</v>
      </c>
      <c r="G328" s="160">
        <f>+[2]data1rev!E327</f>
        <v>13061.89</v>
      </c>
      <c r="H328" s="160">
        <f>+[2]data1rev!F327</f>
        <v>10821.156000000001</v>
      </c>
      <c r="I328" s="160">
        <f>+[2]data1rev!G327</f>
        <v>10791.59</v>
      </c>
      <c r="J328" s="160">
        <f>+[2]data1rev!H327</f>
        <v>10791.59</v>
      </c>
      <c r="K328" s="160">
        <f>+[2]data1rev!I327</f>
        <v>10791.59</v>
      </c>
      <c r="L328" s="160">
        <f>+[2]data1rev!J327</f>
        <v>10821.156000000001</v>
      </c>
      <c r="M328" s="160">
        <f>+[2]data1rev!K327</f>
        <v>10791.59</v>
      </c>
      <c r="N328" s="160">
        <f>+[2]data1rev!L327</f>
        <v>10791.59</v>
      </c>
      <c r="O328" s="160">
        <f>+[2]data1rev!M327</f>
        <v>10275.620000000001</v>
      </c>
      <c r="P328" s="160">
        <f>+[2]data1rev!N327</f>
        <v>10129.415999999999</v>
      </c>
      <c r="Q328" s="160">
        <f>+[2]data1rev!O327</f>
        <v>10101.74</v>
      </c>
      <c r="R328" s="160">
        <f>+[2]data1rev!P327</f>
        <v>0</v>
      </c>
      <c r="S328" s="160">
        <f>+[2]data1rev!Q327</f>
        <v>0</v>
      </c>
      <c r="T328" s="160">
        <f>+[2]data1rev!R327</f>
        <v>0</v>
      </c>
      <c r="U328" s="160">
        <f>+[2]data1rev!S327</f>
        <v>0</v>
      </c>
      <c r="V328" s="160">
        <f>+[2]data1rev!T327</f>
        <v>0</v>
      </c>
      <c r="W328" s="160">
        <f>+[2]data1rev!U327</f>
        <v>0</v>
      </c>
      <c r="X328" s="160">
        <f>+[2]data1rev!V327</f>
        <v>0</v>
      </c>
      <c r="Y328" s="160">
        <f>+[2]data1rev!W327</f>
        <v>0</v>
      </c>
      <c r="Z328" s="160">
        <f>+[2]data1rev!X327</f>
        <v>0</v>
      </c>
      <c r="AA328" s="160">
        <f>+[2]data1rev!Y327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67834.148038794898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61"/>
      <c r="C329" s="160">
        <f>+[2]data1rev!A328</f>
        <v>21687.040000000001</v>
      </c>
      <c r="D329" s="160">
        <f>+[2]data1rev!B328</f>
        <v>15575.226000000001</v>
      </c>
      <c r="E329" s="160">
        <f>+[2]data1rev!C328</f>
        <v>13222.39</v>
      </c>
      <c r="F329" s="160">
        <f>+[2]data1rev!D328</f>
        <v>13061.89</v>
      </c>
      <c r="G329" s="160">
        <f>+[2]data1rev!E328</f>
        <v>13061.89</v>
      </c>
      <c r="H329" s="160">
        <f>+[2]data1rev!F328</f>
        <v>10821.156000000001</v>
      </c>
      <c r="I329" s="160">
        <f>+[2]data1rev!G328</f>
        <v>10791.59</v>
      </c>
      <c r="J329" s="160">
        <f>+[2]data1rev!H328</f>
        <v>10791.59</v>
      </c>
      <c r="K329" s="160">
        <f>+[2]data1rev!I328</f>
        <v>10791.59</v>
      </c>
      <c r="L329" s="160">
        <f>+[2]data1rev!J328</f>
        <v>10821.156000000001</v>
      </c>
      <c r="M329" s="160">
        <f>+[2]data1rev!K328</f>
        <v>10791.59</v>
      </c>
      <c r="N329" s="160">
        <f>+[2]data1rev!L328</f>
        <v>10791.59</v>
      </c>
      <c r="O329" s="160">
        <f>+[2]data1rev!M328</f>
        <v>10275.620000000001</v>
      </c>
      <c r="P329" s="160">
        <f>+[2]data1rev!N328</f>
        <v>10129.415999999999</v>
      </c>
      <c r="Q329" s="160">
        <f>+[2]data1rev!O328</f>
        <v>10101.74</v>
      </c>
      <c r="R329" s="160">
        <f>+[2]data1rev!P328</f>
        <v>0</v>
      </c>
      <c r="S329" s="160">
        <f>+[2]data1rev!Q328</f>
        <v>0</v>
      </c>
      <c r="T329" s="160">
        <f>+[2]data1rev!R328</f>
        <v>0</v>
      </c>
      <c r="U329" s="160">
        <f>+[2]data1rev!S328</f>
        <v>0</v>
      </c>
      <c r="V329" s="160">
        <f>+[2]data1rev!T328</f>
        <v>0</v>
      </c>
      <c r="W329" s="160">
        <f>+[2]data1rev!U328</f>
        <v>0</v>
      </c>
      <c r="X329" s="160">
        <f>+[2]data1rev!V328</f>
        <v>0</v>
      </c>
      <c r="Y329" s="160">
        <f>+[2]data1rev!W328</f>
        <v>0</v>
      </c>
      <c r="Z329" s="160">
        <f>+[2]data1rev!X328</f>
        <v>0</v>
      </c>
      <c r="AA329" s="160">
        <f>+[2]data1rev!Y328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67834.148038794898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61"/>
      <c r="C330" s="160">
        <f>+[2]data1rev!A329</f>
        <v>21687.040000000001</v>
      </c>
      <c r="D330" s="160">
        <f>+[2]data1rev!B329</f>
        <v>15575.226000000001</v>
      </c>
      <c r="E330" s="160">
        <f>+[2]data1rev!C329</f>
        <v>13222.39</v>
      </c>
      <c r="F330" s="160">
        <f>+[2]data1rev!D329</f>
        <v>13061.89</v>
      </c>
      <c r="G330" s="160">
        <f>+[2]data1rev!E329</f>
        <v>13061.89</v>
      </c>
      <c r="H330" s="160">
        <f>+[2]data1rev!F329</f>
        <v>10821.156000000001</v>
      </c>
      <c r="I330" s="160">
        <f>+[2]data1rev!G329</f>
        <v>10791.59</v>
      </c>
      <c r="J330" s="160">
        <f>+[2]data1rev!H329</f>
        <v>10791.59</v>
      </c>
      <c r="K330" s="160">
        <f>+[2]data1rev!I329</f>
        <v>10791.59</v>
      </c>
      <c r="L330" s="160">
        <f>+[2]data1rev!J329</f>
        <v>10821.156000000001</v>
      </c>
      <c r="M330" s="160">
        <f>+[2]data1rev!K329</f>
        <v>10791.59</v>
      </c>
      <c r="N330" s="160">
        <f>+[2]data1rev!L329</f>
        <v>10791.59</v>
      </c>
      <c r="O330" s="160">
        <f>+[2]data1rev!M329</f>
        <v>10275.620000000001</v>
      </c>
      <c r="P330" s="160">
        <f>+[2]data1rev!N329</f>
        <v>10129.415999999999</v>
      </c>
      <c r="Q330" s="160">
        <f>+[2]data1rev!O329</f>
        <v>10101.74</v>
      </c>
      <c r="R330" s="160">
        <f>+[2]data1rev!P329</f>
        <v>0</v>
      </c>
      <c r="S330" s="160">
        <f>+[2]data1rev!Q329</f>
        <v>0</v>
      </c>
      <c r="T330" s="160">
        <f>+[2]data1rev!R329</f>
        <v>0</v>
      </c>
      <c r="U330" s="160">
        <f>+[2]data1rev!S329</f>
        <v>0</v>
      </c>
      <c r="V330" s="160">
        <f>+[2]data1rev!T329</f>
        <v>0</v>
      </c>
      <c r="W330" s="160">
        <f>+[2]data1rev!U329</f>
        <v>0</v>
      </c>
      <c r="X330" s="160">
        <f>+[2]data1rev!V329</f>
        <v>0</v>
      </c>
      <c r="Y330" s="160">
        <f>+[2]data1rev!W329</f>
        <v>0</v>
      </c>
      <c r="Z330" s="160">
        <f>+[2]data1rev!X329</f>
        <v>0</v>
      </c>
      <c r="AA330" s="160">
        <f>+[2]data1rev!Y329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67834.148038794898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61"/>
      <c r="C331" s="160">
        <f>+[2]data1rev!A330</f>
        <v>21687.040000000001</v>
      </c>
      <c r="D331" s="160">
        <f>+[2]data1rev!B330</f>
        <v>15575.226000000001</v>
      </c>
      <c r="E331" s="160">
        <f>+[2]data1rev!C330</f>
        <v>13222.39</v>
      </c>
      <c r="F331" s="160">
        <f>+[2]data1rev!D330</f>
        <v>13061.89</v>
      </c>
      <c r="G331" s="160">
        <f>+[2]data1rev!E330</f>
        <v>13061.89</v>
      </c>
      <c r="H331" s="160">
        <f>+[2]data1rev!F330</f>
        <v>10821.156000000001</v>
      </c>
      <c r="I331" s="160">
        <f>+[2]data1rev!G330</f>
        <v>10791.59</v>
      </c>
      <c r="J331" s="160">
        <f>+[2]data1rev!H330</f>
        <v>10791.59</v>
      </c>
      <c r="K331" s="160">
        <f>+[2]data1rev!I330</f>
        <v>10791.59</v>
      </c>
      <c r="L331" s="160">
        <f>+[2]data1rev!J330</f>
        <v>10821.156000000001</v>
      </c>
      <c r="M331" s="160">
        <f>+[2]data1rev!K330</f>
        <v>10791.59</v>
      </c>
      <c r="N331" s="160">
        <f>+[2]data1rev!L330</f>
        <v>10791.59</v>
      </c>
      <c r="O331" s="160">
        <f>+[2]data1rev!M330</f>
        <v>10275.620000000001</v>
      </c>
      <c r="P331" s="160">
        <f>+[2]data1rev!N330</f>
        <v>10129.415999999999</v>
      </c>
      <c r="Q331" s="160">
        <f>+[2]data1rev!O330</f>
        <v>10101.74</v>
      </c>
      <c r="R331" s="160">
        <f>+[2]data1rev!P330</f>
        <v>0</v>
      </c>
      <c r="S331" s="160">
        <f>+[2]data1rev!Q330</f>
        <v>0</v>
      </c>
      <c r="T331" s="160">
        <f>+[2]data1rev!R330</f>
        <v>0</v>
      </c>
      <c r="U331" s="160">
        <f>+[2]data1rev!S330</f>
        <v>0</v>
      </c>
      <c r="V331" s="160">
        <f>+[2]data1rev!T330</f>
        <v>0</v>
      </c>
      <c r="W331" s="160">
        <f>+[2]data1rev!U330</f>
        <v>0</v>
      </c>
      <c r="X331" s="160">
        <f>+[2]data1rev!V330</f>
        <v>0</v>
      </c>
      <c r="Y331" s="160">
        <f>+[2]data1rev!W330</f>
        <v>0</v>
      </c>
      <c r="Z331" s="160">
        <f>+[2]data1rev!X330</f>
        <v>0</v>
      </c>
      <c r="AA331" s="160">
        <f>+[2]data1rev!Y330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67834.148038794898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61"/>
      <c r="C332" s="160">
        <f>+[2]data1rev!A331</f>
        <v>21687.040000000001</v>
      </c>
      <c r="D332" s="160">
        <f>+[2]data1rev!B331</f>
        <v>15575.226000000001</v>
      </c>
      <c r="E332" s="160">
        <f>+[2]data1rev!C331</f>
        <v>13222.39</v>
      </c>
      <c r="F332" s="160">
        <f>+[2]data1rev!D331</f>
        <v>13061.89</v>
      </c>
      <c r="G332" s="160">
        <f>+[2]data1rev!E331</f>
        <v>13061.89</v>
      </c>
      <c r="H332" s="160">
        <f>+[2]data1rev!F331</f>
        <v>10821.156000000001</v>
      </c>
      <c r="I332" s="160">
        <f>+[2]data1rev!G331</f>
        <v>10791.59</v>
      </c>
      <c r="J332" s="160">
        <f>+[2]data1rev!H331</f>
        <v>10791.59</v>
      </c>
      <c r="K332" s="160">
        <f>+[2]data1rev!I331</f>
        <v>10791.59</v>
      </c>
      <c r="L332" s="160">
        <f>+[2]data1rev!J331</f>
        <v>10821.156000000001</v>
      </c>
      <c r="M332" s="160">
        <f>+[2]data1rev!K331</f>
        <v>10791.59</v>
      </c>
      <c r="N332" s="160">
        <f>+[2]data1rev!L331</f>
        <v>10791.59</v>
      </c>
      <c r="O332" s="160">
        <f>+[2]data1rev!M331</f>
        <v>10275.620000000001</v>
      </c>
      <c r="P332" s="160">
        <f>+[2]data1rev!N331</f>
        <v>10129.415999999999</v>
      </c>
      <c r="Q332" s="160">
        <f>+[2]data1rev!O331</f>
        <v>10101.74</v>
      </c>
      <c r="R332" s="160">
        <f>+[2]data1rev!P331</f>
        <v>0</v>
      </c>
      <c r="S332" s="160">
        <f>+[2]data1rev!Q331</f>
        <v>0</v>
      </c>
      <c r="T332" s="160">
        <f>+[2]data1rev!R331</f>
        <v>0</v>
      </c>
      <c r="U332" s="160">
        <f>+[2]data1rev!S331</f>
        <v>0</v>
      </c>
      <c r="V332" s="160">
        <f>+[2]data1rev!T331</f>
        <v>0</v>
      </c>
      <c r="W332" s="160">
        <f>+[2]data1rev!U331</f>
        <v>0</v>
      </c>
      <c r="X332" s="160">
        <f>+[2]data1rev!V331</f>
        <v>0</v>
      </c>
      <c r="Y332" s="160">
        <f>+[2]data1rev!W331</f>
        <v>0</v>
      </c>
      <c r="Z332" s="160">
        <f>+[2]data1rev!X331</f>
        <v>0</v>
      </c>
      <c r="AA332" s="160">
        <f>+[2]data1rev!Y331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67834.148038794898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61"/>
      <c r="C333" s="160">
        <f>+[2]data1rev!A332</f>
        <v>21687.040000000001</v>
      </c>
      <c r="D333" s="160">
        <f>+[2]data1rev!B332</f>
        <v>15575.226000000001</v>
      </c>
      <c r="E333" s="160">
        <f>+[2]data1rev!C332</f>
        <v>13222.39</v>
      </c>
      <c r="F333" s="160">
        <f>+[2]data1rev!D332</f>
        <v>13061.89</v>
      </c>
      <c r="G333" s="160">
        <f>+[2]data1rev!E332</f>
        <v>13061.89</v>
      </c>
      <c r="H333" s="160">
        <f>+[2]data1rev!F332</f>
        <v>10821.156000000001</v>
      </c>
      <c r="I333" s="160">
        <f>+[2]data1rev!G332</f>
        <v>10791.59</v>
      </c>
      <c r="J333" s="160">
        <f>+[2]data1rev!H332</f>
        <v>10791.59</v>
      </c>
      <c r="K333" s="160">
        <f>+[2]data1rev!I332</f>
        <v>10791.59</v>
      </c>
      <c r="L333" s="160">
        <f>+[2]data1rev!J332</f>
        <v>10821.156000000001</v>
      </c>
      <c r="M333" s="160">
        <f>+[2]data1rev!K332</f>
        <v>10791.59</v>
      </c>
      <c r="N333" s="160">
        <f>+[2]data1rev!L332</f>
        <v>10791.59</v>
      </c>
      <c r="O333" s="160">
        <f>+[2]data1rev!M332</f>
        <v>10275.620000000001</v>
      </c>
      <c r="P333" s="160">
        <f>+[2]data1rev!N332</f>
        <v>10129.415999999999</v>
      </c>
      <c r="Q333" s="160">
        <f>+[2]data1rev!O332</f>
        <v>10101.74</v>
      </c>
      <c r="R333" s="160">
        <f>+[2]data1rev!P332</f>
        <v>0</v>
      </c>
      <c r="S333" s="160">
        <f>+[2]data1rev!Q332</f>
        <v>0</v>
      </c>
      <c r="T333" s="160">
        <f>+[2]data1rev!R332</f>
        <v>0</v>
      </c>
      <c r="U333" s="160">
        <f>+[2]data1rev!S332</f>
        <v>0</v>
      </c>
      <c r="V333" s="160">
        <f>+[2]data1rev!T332</f>
        <v>0</v>
      </c>
      <c r="W333" s="160">
        <f>+[2]data1rev!U332</f>
        <v>0</v>
      </c>
      <c r="X333" s="160">
        <f>+[2]data1rev!V332</f>
        <v>0</v>
      </c>
      <c r="Y333" s="160">
        <f>+[2]data1rev!W332</f>
        <v>0</v>
      </c>
      <c r="Z333" s="160">
        <f>+[2]data1rev!X332</f>
        <v>0</v>
      </c>
      <c r="AA333" s="160">
        <f>+[2]data1rev!Y332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67834.148038794898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61"/>
      <c r="C334" s="160">
        <f>+[2]data1rev!A333</f>
        <v>21687.040000000001</v>
      </c>
      <c r="D334" s="160">
        <f>+[2]data1rev!B333</f>
        <v>15575.226000000001</v>
      </c>
      <c r="E334" s="160">
        <f>+[2]data1rev!C333</f>
        <v>13222.39</v>
      </c>
      <c r="F334" s="160">
        <f>+[2]data1rev!D333</f>
        <v>13061.89</v>
      </c>
      <c r="G334" s="160">
        <f>+[2]data1rev!E333</f>
        <v>13061.89</v>
      </c>
      <c r="H334" s="160">
        <f>+[2]data1rev!F333</f>
        <v>10821.156000000001</v>
      </c>
      <c r="I334" s="160">
        <f>+[2]data1rev!G333</f>
        <v>10791.59</v>
      </c>
      <c r="J334" s="160">
        <f>+[2]data1rev!H333</f>
        <v>10791.59</v>
      </c>
      <c r="K334" s="160">
        <f>+[2]data1rev!I333</f>
        <v>10791.59</v>
      </c>
      <c r="L334" s="160">
        <f>+[2]data1rev!J333</f>
        <v>10821.156000000001</v>
      </c>
      <c r="M334" s="160">
        <f>+[2]data1rev!K333</f>
        <v>10791.59</v>
      </c>
      <c r="N334" s="160">
        <f>+[2]data1rev!L333</f>
        <v>10791.59</v>
      </c>
      <c r="O334" s="160">
        <f>+[2]data1rev!M333</f>
        <v>10275.620000000001</v>
      </c>
      <c r="P334" s="160">
        <f>+[2]data1rev!N333</f>
        <v>10129.415999999999</v>
      </c>
      <c r="Q334" s="160">
        <f>+[2]data1rev!O333</f>
        <v>10101.74</v>
      </c>
      <c r="R334" s="160">
        <f>+[2]data1rev!P333</f>
        <v>0</v>
      </c>
      <c r="S334" s="160">
        <f>+[2]data1rev!Q333</f>
        <v>0</v>
      </c>
      <c r="T334" s="160">
        <f>+[2]data1rev!R333</f>
        <v>0</v>
      </c>
      <c r="U334" s="160">
        <f>+[2]data1rev!S333</f>
        <v>0</v>
      </c>
      <c r="V334" s="160">
        <f>+[2]data1rev!T333</f>
        <v>0</v>
      </c>
      <c r="W334" s="160">
        <f>+[2]data1rev!U333</f>
        <v>0</v>
      </c>
      <c r="X334" s="160">
        <f>+[2]data1rev!V333</f>
        <v>0</v>
      </c>
      <c r="Y334" s="160">
        <f>+[2]data1rev!W333</f>
        <v>0</v>
      </c>
      <c r="Z334" s="160">
        <f>+[2]data1rev!X333</f>
        <v>0</v>
      </c>
      <c r="AA334" s="160">
        <f>+[2]data1rev!Y333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67834.148038794898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61"/>
      <c r="C335" s="160">
        <f>+[2]data1rev!A334</f>
        <v>21687.040000000001</v>
      </c>
      <c r="D335" s="160">
        <f>+[2]data1rev!B334</f>
        <v>15575.226000000001</v>
      </c>
      <c r="E335" s="160">
        <f>+[2]data1rev!C334</f>
        <v>13222.39</v>
      </c>
      <c r="F335" s="160">
        <f>+[2]data1rev!D334</f>
        <v>13061.89</v>
      </c>
      <c r="G335" s="160">
        <f>+[2]data1rev!E334</f>
        <v>13061.89</v>
      </c>
      <c r="H335" s="160">
        <f>+[2]data1rev!F334</f>
        <v>10821.156000000001</v>
      </c>
      <c r="I335" s="160">
        <f>+[2]data1rev!G334</f>
        <v>10791.59</v>
      </c>
      <c r="J335" s="160">
        <f>+[2]data1rev!H334</f>
        <v>10791.59</v>
      </c>
      <c r="K335" s="160">
        <f>+[2]data1rev!I334</f>
        <v>10791.59</v>
      </c>
      <c r="L335" s="160">
        <f>+[2]data1rev!J334</f>
        <v>10821.156000000001</v>
      </c>
      <c r="M335" s="160">
        <f>+[2]data1rev!K334</f>
        <v>10791.59</v>
      </c>
      <c r="N335" s="160">
        <f>+[2]data1rev!L334</f>
        <v>10791.59</v>
      </c>
      <c r="O335" s="160">
        <f>+[2]data1rev!M334</f>
        <v>10275.620000000001</v>
      </c>
      <c r="P335" s="160">
        <f>+[2]data1rev!N334</f>
        <v>10129.415999999999</v>
      </c>
      <c r="Q335" s="160">
        <f>+[2]data1rev!O334</f>
        <v>10101.74</v>
      </c>
      <c r="R335" s="160">
        <f>+[2]data1rev!P334</f>
        <v>0</v>
      </c>
      <c r="S335" s="160">
        <f>+[2]data1rev!Q334</f>
        <v>0</v>
      </c>
      <c r="T335" s="160">
        <f>+[2]data1rev!R334</f>
        <v>0</v>
      </c>
      <c r="U335" s="160">
        <f>+[2]data1rev!S334</f>
        <v>0</v>
      </c>
      <c r="V335" s="160">
        <f>+[2]data1rev!T334</f>
        <v>0</v>
      </c>
      <c r="W335" s="160">
        <f>+[2]data1rev!U334</f>
        <v>0</v>
      </c>
      <c r="X335" s="160">
        <f>+[2]data1rev!V334</f>
        <v>0</v>
      </c>
      <c r="Y335" s="160">
        <f>+[2]data1rev!W334</f>
        <v>0</v>
      </c>
      <c r="Z335" s="160">
        <f>+[2]data1rev!X334</f>
        <v>0</v>
      </c>
      <c r="AA335" s="160">
        <f>+[2]data1rev!Y334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67834.148038794898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61"/>
      <c r="C336" s="160">
        <f>+[2]data1rev!A335</f>
        <v>21687.040000000001</v>
      </c>
      <c r="D336" s="160">
        <f>+[2]data1rev!B335</f>
        <v>15575.226000000001</v>
      </c>
      <c r="E336" s="160">
        <f>+[2]data1rev!C335</f>
        <v>13222.39</v>
      </c>
      <c r="F336" s="160">
        <f>+[2]data1rev!D335</f>
        <v>13061.89</v>
      </c>
      <c r="G336" s="160">
        <f>+[2]data1rev!E335</f>
        <v>13061.89</v>
      </c>
      <c r="H336" s="160">
        <f>+[2]data1rev!F335</f>
        <v>10821.156000000001</v>
      </c>
      <c r="I336" s="160">
        <f>+[2]data1rev!G335</f>
        <v>10791.59</v>
      </c>
      <c r="J336" s="160">
        <f>+[2]data1rev!H335</f>
        <v>10791.59</v>
      </c>
      <c r="K336" s="160">
        <f>+[2]data1rev!I335</f>
        <v>10791.59</v>
      </c>
      <c r="L336" s="160">
        <f>+[2]data1rev!J335</f>
        <v>10821.156000000001</v>
      </c>
      <c r="M336" s="160">
        <f>+[2]data1rev!K335</f>
        <v>10791.59</v>
      </c>
      <c r="N336" s="160">
        <f>+[2]data1rev!L335</f>
        <v>10791.59</v>
      </c>
      <c r="O336" s="160">
        <f>+[2]data1rev!M335</f>
        <v>10275.620000000001</v>
      </c>
      <c r="P336" s="160">
        <f>+[2]data1rev!N335</f>
        <v>10129.415999999999</v>
      </c>
      <c r="Q336" s="160">
        <f>+[2]data1rev!O335</f>
        <v>10101.74</v>
      </c>
      <c r="R336" s="160">
        <f>+[2]data1rev!P335</f>
        <v>0</v>
      </c>
      <c r="S336" s="160">
        <f>+[2]data1rev!Q335</f>
        <v>0</v>
      </c>
      <c r="T336" s="160">
        <f>+[2]data1rev!R335</f>
        <v>0</v>
      </c>
      <c r="U336" s="160">
        <f>+[2]data1rev!S335</f>
        <v>0</v>
      </c>
      <c r="V336" s="160">
        <f>+[2]data1rev!T335</f>
        <v>0</v>
      </c>
      <c r="W336" s="160">
        <f>+[2]data1rev!U335</f>
        <v>0</v>
      </c>
      <c r="X336" s="160">
        <f>+[2]data1rev!V335</f>
        <v>0</v>
      </c>
      <c r="Y336" s="160">
        <f>+[2]data1rev!W335</f>
        <v>0</v>
      </c>
      <c r="Z336" s="160">
        <f>+[2]data1rev!X335</f>
        <v>0</v>
      </c>
      <c r="AA336" s="160">
        <f>+[2]data1rev!Y335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67834.148038794898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61"/>
      <c r="C337" s="160">
        <f>+[2]data1rev!A336</f>
        <v>21687.040000000001</v>
      </c>
      <c r="D337" s="160">
        <f>+[2]data1rev!B336</f>
        <v>15575.226000000001</v>
      </c>
      <c r="E337" s="160">
        <f>+[2]data1rev!C336</f>
        <v>13222.39</v>
      </c>
      <c r="F337" s="160">
        <f>+[2]data1rev!D336</f>
        <v>13061.89</v>
      </c>
      <c r="G337" s="160">
        <f>+[2]data1rev!E336</f>
        <v>13061.89</v>
      </c>
      <c r="H337" s="160">
        <f>+[2]data1rev!F336</f>
        <v>10821.156000000001</v>
      </c>
      <c r="I337" s="160">
        <f>+[2]data1rev!G336</f>
        <v>10791.59</v>
      </c>
      <c r="J337" s="160">
        <f>+[2]data1rev!H336</f>
        <v>10791.59</v>
      </c>
      <c r="K337" s="160">
        <f>+[2]data1rev!I336</f>
        <v>10791.59</v>
      </c>
      <c r="L337" s="160">
        <f>+[2]data1rev!J336</f>
        <v>10821.156000000001</v>
      </c>
      <c r="M337" s="160">
        <f>+[2]data1rev!K336</f>
        <v>10791.59</v>
      </c>
      <c r="N337" s="160">
        <f>+[2]data1rev!L336</f>
        <v>10791.59</v>
      </c>
      <c r="O337" s="160">
        <f>+[2]data1rev!M336</f>
        <v>10275.620000000001</v>
      </c>
      <c r="P337" s="160">
        <f>+[2]data1rev!N336</f>
        <v>10129.415999999999</v>
      </c>
      <c r="Q337" s="160">
        <f>+[2]data1rev!O336</f>
        <v>10101.74</v>
      </c>
      <c r="R337" s="160">
        <f>+[2]data1rev!P336</f>
        <v>0</v>
      </c>
      <c r="S337" s="160">
        <f>+[2]data1rev!Q336</f>
        <v>0</v>
      </c>
      <c r="T337" s="160">
        <f>+[2]data1rev!R336</f>
        <v>0</v>
      </c>
      <c r="U337" s="160">
        <f>+[2]data1rev!S336</f>
        <v>0</v>
      </c>
      <c r="V337" s="160">
        <f>+[2]data1rev!T336</f>
        <v>0</v>
      </c>
      <c r="W337" s="160">
        <f>+[2]data1rev!U336</f>
        <v>0</v>
      </c>
      <c r="X337" s="160">
        <f>+[2]data1rev!V336</f>
        <v>0</v>
      </c>
      <c r="Y337" s="160">
        <f>+[2]data1rev!W336</f>
        <v>0</v>
      </c>
      <c r="Z337" s="160">
        <f>+[2]data1rev!X336</f>
        <v>0</v>
      </c>
      <c r="AA337" s="160">
        <f>+[2]data1rev!Y336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67834.148038794898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61"/>
      <c r="C338" s="160">
        <f>+[2]data1rev!A337</f>
        <v>21687.040000000001</v>
      </c>
      <c r="D338" s="160">
        <f>+[2]data1rev!B337</f>
        <v>15575.226000000001</v>
      </c>
      <c r="E338" s="160">
        <f>+[2]data1rev!C337</f>
        <v>13222.39</v>
      </c>
      <c r="F338" s="160">
        <f>+[2]data1rev!D337</f>
        <v>13061.89</v>
      </c>
      <c r="G338" s="160">
        <f>+[2]data1rev!E337</f>
        <v>13061.89</v>
      </c>
      <c r="H338" s="160">
        <f>+[2]data1rev!F337</f>
        <v>10821.156000000001</v>
      </c>
      <c r="I338" s="160">
        <f>+[2]data1rev!G337</f>
        <v>10791.59</v>
      </c>
      <c r="J338" s="160">
        <f>+[2]data1rev!H337</f>
        <v>10791.59</v>
      </c>
      <c r="K338" s="160">
        <f>+[2]data1rev!I337</f>
        <v>10791.59</v>
      </c>
      <c r="L338" s="160">
        <f>+[2]data1rev!J337</f>
        <v>10821.156000000001</v>
      </c>
      <c r="M338" s="160">
        <f>+[2]data1rev!K337</f>
        <v>10791.59</v>
      </c>
      <c r="N338" s="160">
        <f>+[2]data1rev!L337</f>
        <v>10791.59</v>
      </c>
      <c r="O338" s="160">
        <f>+[2]data1rev!M337</f>
        <v>10275.620000000001</v>
      </c>
      <c r="P338" s="160">
        <f>+[2]data1rev!N337</f>
        <v>10129.415999999999</v>
      </c>
      <c r="Q338" s="160">
        <f>+[2]data1rev!O337</f>
        <v>10101.74</v>
      </c>
      <c r="R338" s="160">
        <f>+[2]data1rev!P337</f>
        <v>0</v>
      </c>
      <c r="S338" s="160">
        <f>+[2]data1rev!Q337</f>
        <v>0</v>
      </c>
      <c r="T338" s="160">
        <f>+[2]data1rev!R337</f>
        <v>0</v>
      </c>
      <c r="U338" s="160">
        <f>+[2]data1rev!S337</f>
        <v>0</v>
      </c>
      <c r="V338" s="160">
        <f>+[2]data1rev!T337</f>
        <v>0</v>
      </c>
      <c r="W338" s="160">
        <f>+[2]data1rev!U337</f>
        <v>0</v>
      </c>
      <c r="X338" s="160">
        <f>+[2]data1rev!V337</f>
        <v>0</v>
      </c>
      <c r="Y338" s="160">
        <f>+[2]data1rev!W337</f>
        <v>0</v>
      </c>
      <c r="Z338" s="160">
        <f>+[2]data1rev!X337</f>
        <v>0</v>
      </c>
      <c r="AA338" s="160">
        <f>+[2]data1rev!Y337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67834.148038794898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61"/>
      <c r="C339" s="160">
        <f>+[2]data1rev!A338</f>
        <v>21687.040000000001</v>
      </c>
      <c r="D339" s="160">
        <f>+[2]data1rev!B338</f>
        <v>15575.226000000001</v>
      </c>
      <c r="E339" s="160">
        <f>+[2]data1rev!C338</f>
        <v>13222.39</v>
      </c>
      <c r="F339" s="160">
        <f>+[2]data1rev!D338</f>
        <v>13061.89</v>
      </c>
      <c r="G339" s="160">
        <f>+[2]data1rev!E338</f>
        <v>13061.89</v>
      </c>
      <c r="H339" s="160">
        <f>+[2]data1rev!F338</f>
        <v>10821.156000000001</v>
      </c>
      <c r="I339" s="160">
        <f>+[2]data1rev!G338</f>
        <v>10791.59</v>
      </c>
      <c r="J339" s="160">
        <f>+[2]data1rev!H338</f>
        <v>10791.59</v>
      </c>
      <c r="K339" s="160">
        <f>+[2]data1rev!I338</f>
        <v>10791.59</v>
      </c>
      <c r="L339" s="160">
        <f>+[2]data1rev!J338</f>
        <v>10821.156000000001</v>
      </c>
      <c r="M339" s="160">
        <f>+[2]data1rev!K338</f>
        <v>10791.59</v>
      </c>
      <c r="N339" s="160">
        <f>+[2]data1rev!L338</f>
        <v>10791.59</v>
      </c>
      <c r="O339" s="160">
        <f>+[2]data1rev!M338</f>
        <v>10275.620000000001</v>
      </c>
      <c r="P339" s="160">
        <f>+[2]data1rev!N338</f>
        <v>10129.415999999999</v>
      </c>
      <c r="Q339" s="160">
        <f>+[2]data1rev!O338</f>
        <v>10101.74</v>
      </c>
      <c r="R339" s="160">
        <f>+[2]data1rev!P338</f>
        <v>0</v>
      </c>
      <c r="S339" s="160">
        <f>+[2]data1rev!Q338</f>
        <v>0</v>
      </c>
      <c r="T339" s="160">
        <f>+[2]data1rev!R338</f>
        <v>0</v>
      </c>
      <c r="U339" s="160">
        <f>+[2]data1rev!S338</f>
        <v>0</v>
      </c>
      <c r="V339" s="160">
        <f>+[2]data1rev!T338</f>
        <v>0</v>
      </c>
      <c r="W339" s="160">
        <f>+[2]data1rev!U338</f>
        <v>0</v>
      </c>
      <c r="X339" s="160">
        <f>+[2]data1rev!V338</f>
        <v>0</v>
      </c>
      <c r="Y339" s="160">
        <f>+[2]data1rev!W338</f>
        <v>0</v>
      </c>
      <c r="Z339" s="160">
        <f>+[2]data1rev!X338</f>
        <v>0</v>
      </c>
      <c r="AA339" s="160">
        <f>+[2]data1rev!Y338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67834.148038794898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61"/>
      <c r="C340" s="160">
        <f>+[2]data1rev!A339</f>
        <v>21687.040000000001</v>
      </c>
      <c r="D340" s="160">
        <f>+[2]data1rev!B339</f>
        <v>15575.226000000001</v>
      </c>
      <c r="E340" s="160">
        <f>+[2]data1rev!C339</f>
        <v>13222.39</v>
      </c>
      <c r="F340" s="160">
        <f>+[2]data1rev!D339</f>
        <v>13061.89</v>
      </c>
      <c r="G340" s="160">
        <f>+[2]data1rev!E339</f>
        <v>13061.89</v>
      </c>
      <c r="H340" s="160">
        <f>+[2]data1rev!F339</f>
        <v>10821.156000000001</v>
      </c>
      <c r="I340" s="160">
        <f>+[2]data1rev!G339</f>
        <v>10791.59</v>
      </c>
      <c r="J340" s="160">
        <f>+[2]data1rev!H339</f>
        <v>10791.59</v>
      </c>
      <c r="K340" s="160">
        <f>+[2]data1rev!I339</f>
        <v>10791.59</v>
      </c>
      <c r="L340" s="160">
        <f>+[2]data1rev!J339</f>
        <v>10821.156000000001</v>
      </c>
      <c r="M340" s="160">
        <f>+[2]data1rev!K339</f>
        <v>10791.59</v>
      </c>
      <c r="N340" s="160">
        <f>+[2]data1rev!L339</f>
        <v>10791.59</v>
      </c>
      <c r="O340" s="160">
        <f>+[2]data1rev!M339</f>
        <v>10275.620000000001</v>
      </c>
      <c r="P340" s="160">
        <f>+[2]data1rev!N339</f>
        <v>10129.415999999999</v>
      </c>
      <c r="Q340" s="160">
        <f>+[2]data1rev!O339</f>
        <v>10101.74</v>
      </c>
      <c r="R340" s="160">
        <f>+[2]data1rev!P339</f>
        <v>0</v>
      </c>
      <c r="S340" s="160">
        <f>+[2]data1rev!Q339</f>
        <v>0</v>
      </c>
      <c r="T340" s="160">
        <f>+[2]data1rev!R339</f>
        <v>0</v>
      </c>
      <c r="U340" s="160">
        <f>+[2]data1rev!S339</f>
        <v>0</v>
      </c>
      <c r="V340" s="160">
        <f>+[2]data1rev!T339</f>
        <v>0</v>
      </c>
      <c r="W340" s="160">
        <f>+[2]data1rev!U339</f>
        <v>0</v>
      </c>
      <c r="X340" s="160">
        <f>+[2]data1rev!V339</f>
        <v>0</v>
      </c>
      <c r="Y340" s="160">
        <f>+[2]data1rev!W339</f>
        <v>0</v>
      </c>
      <c r="Z340" s="160">
        <f>+[2]data1rev!X339</f>
        <v>0</v>
      </c>
      <c r="AA340" s="160">
        <f>+[2]data1rev!Y339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67834.148038794898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61"/>
      <c r="C341" s="160">
        <f>+[2]data1rev!A340</f>
        <v>21687.040000000001</v>
      </c>
      <c r="D341" s="160">
        <f>+[2]data1rev!B340</f>
        <v>15575.226000000001</v>
      </c>
      <c r="E341" s="160">
        <f>+[2]data1rev!C340</f>
        <v>13222.39</v>
      </c>
      <c r="F341" s="160">
        <f>+[2]data1rev!D340</f>
        <v>13061.89</v>
      </c>
      <c r="G341" s="160">
        <f>+[2]data1rev!E340</f>
        <v>13061.89</v>
      </c>
      <c r="H341" s="160">
        <f>+[2]data1rev!F340</f>
        <v>10821.156000000001</v>
      </c>
      <c r="I341" s="160">
        <f>+[2]data1rev!G340</f>
        <v>10791.59</v>
      </c>
      <c r="J341" s="160">
        <f>+[2]data1rev!H340</f>
        <v>10791.59</v>
      </c>
      <c r="K341" s="160">
        <f>+[2]data1rev!I340</f>
        <v>10791.59</v>
      </c>
      <c r="L341" s="160">
        <f>+[2]data1rev!J340</f>
        <v>10821.156000000001</v>
      </c>
      <c r="M341" s="160">
        <f>+[2]data1rev!K340</f>
        <v>10791.59</v>
      </c>
      <c r="N341" s="160">
        <f>+[2]data1rev!L340</f>
        <v>10791.59</v>
      </c>
      <c r="O341" s="160">
        <f>+[2]data1rev!M340</f>
        <v>10275.620000000001</v>
      </c>
      <c r="P341" s="160">
        <f>+[2]data1rev!N340</f>
        <v>10129.415999999999</v>
      </c>
      <c r="Q341" s="160">
        <f>+[2]data1rev!O340</f>
        <v>10101.74</v>
      </c>
      <c r="R341" s="160">
        <f>+[2]data1rev!P340</f>
        <v>0</v>
      </c>
      <c r="S341" s="160">
        <f>+[2]data1rev!Q340</f>
        <v>0</v>
      </c>
      <c r="T341" s="160">
        <f>+[2]data1rev!R340</f>
        <v>0</v>
      </c>
      <c r="U341" s="160">
        <f>+[2]data1rev!S340</f>
        <v>0</v>
      </c>
      <c r="V341" s="160">
        <f>+[2]data1rev!T340</f>
        <v>0</v>
      </c>
      <c r="W341" s="160">
        <f>+[2]data1rev!U340</f>
        <v>0</v>
      </c>
      <c r="X341" s="160">
        <f>+[2]data1rev!V340</f>
        <v>0</v>
      </c>
      <c r="Y341" s="160">
        <f>+[2]data1rev!W340</f>
        <v>0</v>
      </c>
      <c r="Z341" s="160">
        <f>+[2]data1rev!X340</f>
        <v>0</v>
      </c>
      <c r="AA341" s="160">
        <f>+[2]data1rev!Y340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67834.148038794898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61"/>
      <c r="C342" s="160">
        <f>+[2]data1rev!A341</f>
        <v>21687.040000000001</v>
      </c>
      <c r="D342" s="160">
        <f>+[2]data1rev!B341</f>
        <v>15575.226000000001</v>
      </c>
      <c r="E342" s="160">
        <f>+[2]data1rev!C341</f>
        <v>13222.39</v>
      </c>
      <c r="F342" s="160">
        <f>+[2]data1rev!D341</f>
        <v>13061.89</v>
      </c>
      <c r="G342" s="160">
        <f>+[2]data1rev!E341</f>
        <v>13061.89</v>
      </c>
      <c r="H342" s="160">
        <f>+[2]data1rev!F341</f>
        <v>10821.156000000001</v>
      </c>
      <c r="I342" s="160">
        <f>+[2]data1rev!G341</f>
        <v>10791.59</v>
      </c>
      <c r="J342" s="160">
        <f>+[2]data1rev!H341</f>
        <v>10791.59</v>
      </c>
      <c r="K342" s="160">
        <f>+[2]data1rev!I341</f>
        <v>10791.59</v>
      </c>
      <c r="L342" s="160">
        <f>+[2]data1rev!J341</f>
        <v>10821.156000000001</v>
      </c>
      <c r="M342" s="160">
        <f>+[2]data1rev!K341</f>
        <v>10791.59</v>
      </c>
      <c r="N342" s="160">
        <f>+[2]data1rev!L341</f>
        <v>10791.59</v>
      </c>
      <c r="O342" s="160">
        <f>+[2]data1rev!M341</f>
        <v>10275.620000000001</v>
      </c>
      <c r="P342" s="160">
        <f>+[2]data1rev!N341</f>
        <v>10129.415999999999</v>
      </c>
      <c r="Q342" s="160">
        <f>+[2]data1rev!O341</f>
        <v>10101.74</v>
      </c>
      <c r="R342" s="160">
        <f>+[2]data1rev!P341</f>
        <v>0</v>
      </c>
      <c r="S342" s="160">
        <f>+[2]data1rev!Q341</f>
        <v>0</v>
      </c>
      <c r="T342" s="160">
        <f>+[2]data1rev!R341</f>
        <v>0</v>
      </c>
      <c r="U342" s="160">
        <f>+[2]data1rev!S341</f>
        <v>0</v>
      </c>
      <c r="V342" s="160">
        <f>+[2]data1rev!T341</f>
        <v>0</v>
      </c>
      <c r="W342" s="160">
        <f>+[2]data1rev!U341</f>
        <v>0</v>
      </c>
      <c r="X342" s="160">
        <f>+[2]data1rev!V341</f>
        <v>0</v>
      </c>
      <c r="Y342" s="160">
        <f>+[2]data1rev!W341</f>
        <v>0</v>
      </c>
      <c r="Z342" s="160">
        <f>+[2]data1rev!X341</f>
        <v>0</v>
      </c>
      <c r="AA342" s="160">
        <f>+[2]data1rev!Y341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67834.148038794898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61"/>
      <c r="C343" s="160">
        <f>+[2]data1rev!A342</f>
        <v>21687.040000000001</v>
      </c>
      <c r="D343" s="160">
        <f>+[2]data1rev!B342</f>
        <v>15575.226000000001</v>
      </c>
      <c r="E343" s="160">
        <f>+[2]data1rev!C342</f>
        <v>13222.39</v>
      </c>
      <c r="F343" s="160">
        <f>+[2]data1rev!D342</f>
        <v>13061.89</v>
      </c>
      <c r="G343" s="160">
        <f>+[2]data1rev!E342</f>
        <v>13061.89</v>
      </c>
      <c r="H343" s="160">
        <f>+[2]data1rev!F342</f>
        <v>10821.156000000001</v>
      </c>
      <c r="I343" s="160">
        <f>+[2]data1rev!G342</f>
        <v>10791.59</v>
      </c>
      <c r="J343" s="160">
        <f>+[2]data1rev!H342</f>
        <v>10791.59</v>
      </c>
      <c r="K343" s="160">
        <f>+[2]data1rev!I342</f>
        <v>10791.59</v>
      </c>
      <c r="L343" s="160">
        <f>+[2]data1rev!J342</f>
        <v>10821.156000000001</v>
      </c>
      <c r="M343" s="160">
        <f>+[2]data1rev!K342</f>
        <v>10791.59</v>
      </c>
      <c r="N343" s="160">
        <f>+[2]data1rev!L342</f>
        <v>10791.59</v>
      </c>
      <c r="O343" s="160">
        <f>+[2]data1rev!M342</f>
        <v>10275.620000000001</v>
      </c>
      <c r="P343" s="160">
        <f>+[2]data1rev!N342</f>
        <v>10129.415999999999</v>
      </c>
      <c r="Q343" s="160">
        <f>+[2]data1rev!O342</f>
        <v>10101.74</v>
      </c>
      <c r="R343" s="160">
        <f>+[2]data1rev!P342</f>
        <v>0</v>
      </c>
      <c r="S343" s="160">
        <f>+[2]data1rev!Q342</f>
        <v>0</v>
      </c>
      <c r="T343" s="160">
        <f>+[2]data1rev!R342</f>
        <v>0</v>
      </c>
      <c r="U343" s="160">
        <f>+[2]data1rev!S342</f>
        <v>0</v>
      </c>
      <c r="V343" s="160">
        <f>+[2]data1rev!T342</f>
        <v>0</v>
      </c>
      <c r="W343" s="160">
        <f>+[2]data1rev!U342</f>
        <v>0</v>
      </c>
      <c r="X343" s="160">
        <f>+[2]data1rev!V342</f>
        <v>0</v>
      </c>
      <c r="Y343" s="160">
        <f>+[2]data1rev!W342</f>
        <v>0</v>
      </c>
      <c r="Z343" s="160">
        <f>+[2]data1rev!X342</f>
        <v>0</v>
      </c>
      <c r="AA343" s="160">
        <f>+[2]data1rev!Y342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67834.148038794898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61"/>
      <c r="C344" s="160">
        <f>+[2]data1rev!A343</f>
        <v>21687.040000000001</v>
      </c>
      <c r="D344" s="160">
        <f>+[2]data1rev!B343</f>
        <v>15575.226000000001</v>
      </c>
      <c r="E344" s="160">
        <f>+[2]data1rev!C343</f>
        <v>13222.39</v>
      </c>
      <c r="F344" s="160">
        <f>+[2]data1rev!D343</f>
        <v>13061.89</v>
      </c>
      <c r="G344" s="160">
        <f>+[2]data1rev!E343</f>
        <v>13061.89</v>
      </c>
      <c r="H344" s="160">
        <f>+[2]data1rev!F343</f>
        <v>10821.156000000001</v>
      </c>
      <c r="I344" s="160">
        <f>+[2]data1rev!G343</f>
        <v>10791.59</v>
      </c>
      <c r="J344" s="160">
        <f>+[2]data1rev!H343</f>
        <v>10791.59</v>
      </c>
      <c r="K344" s="160">
        <f>+[2]data1rev!I343</f>
        <v>10791.59</v>
      </c>
      <c r="L344" s="160">
        <f>+[2]data1rev!J343</f>
        <v>10821.156000000001</v>
      </c>
      <c r="M344" s="160">
        <f>+[2]data1rev!K343</f>
        <v>10791.59</v>
      </c>
      <c r="N344" s="160">
        <f>+[2]data1rev!L343</f>
        <v>10791.59</v>
      </c>
      <c r="O344" s="160">
        <f>+[2]data1rev!M343</f>
        <v>10275.620000000001</v>
      </c>
      <c r="P344" s="160">
        <f>+[2]data1rev!N343</f>
        <v>10129.415999999999</v>
      </c>
      <c r="Q344" s="160">
        <f>+[2]data1rev!O343</f>
        <v>10101.74</v>
      </c>
      <c r="R344" s="160">
        <f>+[2]data1rev!P343</f>
        <v>0</v>
      </c>
      <c r="S344" s="160">
        <f>+[2]data1rev!Q343</f>
        <v>0</v>
      </c>
      <c r="T344" s="160">
        <f>+[2]data1rev!R343</f>
        <v>0</v>
      </c>
      <c r="U344" s="160">
        <f>+[2]data1rev!S343</f>
        <v>0</v>
      </c>
      <c r="V344" s="160">
        <f>+[2]data1rev!T343</f>
        <v>0</v>
      </c>
      <c r="W344" s="160">
        <f>+[2]data1rev!U343</f>
        <v>0</v>
      </c>
      <c r="X344" s="160">
        <f>+[2]data1rev!V343</f>
        <v>0</v>
      </c>
      <c r="Y344" s="160">
        <f>+[2]data1rev!W343</f>
        <v>0</v>
      </c>
      <c r="Z344" s="160">
        <f>+[2]data1rev!X343</f>
        <v>0</v>
      </c>
      <c r="AA344" s="160">
        <f>+[2]data1rev!Y343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67834.148038794898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61"/>
      <c r="C345" s="160">
        <f>+[2]data1rev!A344</f>
        <v>21687.040000000001</v>
      </c>
      <c r="D345" s="160">
        <f>+[2]data1rev!B344</f>
        <v>15575.226000000001</v>
      </c>
      <c r="E345" s="160">
        <f>+[2]data1rev!C344</f>
        <v>13222.39</v>
      </c>
      <c r="F345" s="160">
        <f>+[2]data1rev!D344</f>
        <v>13061.89</v>
      </c>
      <c r="G345" s="160">
        <f>+[2]data1rev!E344</f>
        <v>13061.89</v>
      </c>
      <c r="H345" s="160">
        <f>+[2]data1rev!F344</f>
        <v>10821.156000000001</v>
      </c>
      <c r="I345" s="160">
        <f>+[2]data1rev!G344</f>
        <v>10791.59</v>
      </c>
      <c r="J345" s="160">
        <f>+[2]data1rev!H344</f>
        <v>10791.59</v>
      </c>
      <c r="K345" s="160">
        <f>+[2]data1rev!I344</f>
        <v>10791.59</v>
      </c>
      <c r="L345" s="160">
        <f>+[2]data1rev!J344</f>
        <v>10821.156000000001</v>
      </c>
      <c r="M345" s="160">
        <f>+[2]data1rev!K344</f>
        <v>10791.59</v>
      </c>
      <c r="N345" s="160">
        <f>+[2]data1rev!L344</f>
        <v>10791.59</v>
      </c>
      <c r="O345" s="160">
        <f>+[2]data1rev!M344</f>
        <v>10275.620000000001</v>
      </c>
      <c r="P345" s="160">
        <f>+[2]data1rev!N344</f>
        <v>10129.415999999999</v>
      </c>
      <c r="Q345" s="160">
        <f>+[2]data1rev!O344</f>
        <v>10101.74</v>
      </c>
      <c r="R345" s="160">
        <f>+[2]data1rev!P344</f>
        <v>0</v>
      </c>
      <c r="S345" s="160">
        <f>+[2]data1rev!Q344</f>
        <v>0</v>
      </c>
      <c r="T345" s="160">
        <f>+[2]data1rev!R344</f>
        <v>0</v>
      </c>
      <c r="U345" s="160">
        <f>+[2]data1rev!S344</f>
        <v>0</v>
      </c>
      <c r="V345" s="160">
        <f>+[2]data1rev!T344</f>
        <v>0</v>
      </c>
      <c r="W345" s="160">
        <f>+[2]data1rev!U344</f>
        <v>0</v>
      </c>
      <c r="X345" s="160">
        <f>+[2]data1rev!V344</f>
        <v>0</v>
      </c>
      <c r="Y345" s="160">
        <f>+[2]data1rev!W344</f>
        <v>0</v>
      </c>
      <c r="Z345" s="160">
        <f>+[2]data1rev!X344</f>
        <v>0</v>
      </c>
      <c r="AA345" s="160">
        <f>+[2]data1rev!Y344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67834.148038794898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61"/>
      <c r="C346" s="160">
        <f>+[2]data1rev!A345</f>
        <v>21687.040000000001</v>
      </c>
      <c r="D346" s="160">
        <f>+[2]data1rev!B345</f>
        <v>15575.226000000001</v>
      </c>
      <c r="E346" s="160">
        <f>+[2]data1rev!C345</f>
        <v>13222.39</v>
      </c>
      <c r="F346" s="160">
        <f>+[2]data1rev!D345</f>
        <v>13061.89</v>
      </c>
      <c r="G346" s="160">
        <f>+[2]data1rev!E345</f>
        <v>13061.89</v>
      </c>
      <c r="H346" s="160">
        <f>+[2]data1rev!F345</f>
        <v>10821.156000000001</v>
      </c>
      <c r="I346" s="160">
        <f>+[2]data1rev!G345</f>
        <v>10791.59</v>
      </c>
      <c r="J346" s="160">
        <f>+[2]data1rev!H345</f>
        <v>10791.59</v>
      </c>
      <c r="K346" s="160">
        <f>+[2]data1rev!I345</f>
        <v>10791.59</v>
      </c>
      <c r="L346" s="160">
        <f>+[2]data1rev!J345</f>
        <v>10821.156000000001</v>
      </c>
      <c r="M346" s="160">
        <f>+[2]data1rev!K345</f>
        <v>10791.59</v>
      </c>
      <c r="N346" s="160">
        <f>+[2]data1rev!L345</f>
        <v>10791.59</v>
      </c>
      <c r="O346" s="160">
        <f>+[2]data1rev!M345</f>
        <v>10275.620000000001</v>
      </c>
      <c r="P346" s="160">
        <f>+[2]data1rev!N345</f>
        <v>10129.415999999999</v>
      </c>
      <c r="Q346" s="160">
        <f>+[2]data1rev!O345</f>
        <v>10101.74</v>
      </c>
      <c r="R346" s="160">
        <f>+[2]data1rev!P345</f>
        <v>0</v>
      </c>
      <c r="S346" s="160">
        <f>+[2]data1rev!Q345</f>
        <v>0</v>
      </c>
      <c r="T346" s="160">
        <f>+[2]data1rev!R345</f>
        <v>0</v>
      </c>
      <c r="U346" s="160">
        <f>+[2]data1rev!S345</f>
        <v>0</v>
      </c>
      <c r="V346" s="160">
        <f>+[2]data1rev!T345</f>
        <v>0</v>
      </c>
      <c r="W346" s="160">
        <f>+[2]data1rev!U345</f>
        <v>0</v>
      </c>
      <c r="X346" s="160">
        <f>+[2]data1rev!V345</f>
        <v>0</v>
      </c>
      <c r="Y346" s="160">
        <f>+[2]data1rev!W345</f>
        <v>0</v>
      </c>
      <c r="Z346" s="160">
        <f>+[2]data1rev!X345</f>
        <v>0</v>
      </c>
      <c r="AA346" s="160">
        <f>+[2]data1rev!Y345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67834.148038794898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61"/>
      <c r="C347" s="160">
        <f>+[2]data1rev!A346</f>
        <v>21687.040000000001</v>
      </c>
      <c r="D347" s="160">
        <f>+[2]data1rev!B346</f>
        <v>15575.226000000001</v>
      </c>
      <c r="E347" s="160">
        <f>+[2]data1rev!C346</f>
        <v>13222.39</v>
      </c>
      <c r="F347" s="160">
        <f>+[2]data1rev!D346</f>
        <v>13061.89</v>
      </c>
      <c r="G347" s="160">
        <f>+[2]data1rev!E346</f>
        <v>13061.89</v>
      </c>
      <c r="H347" s="160">
        <f>+[2]data1rev!F346</f>
        <v>10821.156000000001</v>
      </c>
      <c r="I347" s="160">
        <f>+[2]data1rev!G346</f>
        <v>10791.59</v>
      </c>
      <c r="J347" s="160">
        <f>+[2]data1rev!H346</f>
        <v>10791.59</v>
      </c>
      <c r="K347" s="160">
        <f>+[2]data1rev!I346</f>
        <v>10791.59</v>
      </c>
      <c r="L347" s="160">
        <f>+[2]data1rev!J346</f>
        <v>10821.156000000001</v>
      </c>
      <c r="M347" s="160">
        <f>+[2]data1rev!K346</f>
        <v>10791.59</v>
      </c>
      <c r="N347" s="160">
        <f>+[2]data1rev!L346</f>
        <v>10791.59</v>
      </c>
      <c r="O347" s="160">
        <f>+[2]data1rev!M346</f>
        <v>10275.620000000001</v>
      </c>
      <c r="P347" s="160">
        <f>+[2]data1rev!N346</f>
        <v>10129.415999999999</v>
      </c>
      <c r="Q347" s="160">
        <f>+[2]data1rev!O346</f>
        <v>10101.74</v>
      </c>
      <c r="R347" s="160">
        <f>+[2]data1rev!P346</f>
        <v>0</v>
      </c>
      <c r="S347" s="160">
        <f>+[2]data1rev!Q346</f>
        <v>0</v>
      </c>
      <c r="T347" s="160">
        <f>+[2]data1rev!R346</f>
        <v>0</v>
      </c>
      <c r="U347" s="160">
        <f>+[2]data1rev!S346</f>
        <v>0</v>
      </c>
      <c r="V347" s="160">
        <f>+[2]data1rev!T346</f>
        <v>0</v>
      </c>
      <c r="W347" s="160">
        <f>+[2]data1rev!U346</f>
        <v>0</v>
      </c>
      <c r="X347" s="160">
        <f>+[2]data1rev!V346</f>
        <v>0</v>
      </c>
      <c r="Y347" s="160">
        <f>+[2]data1rev!W346</f>
        <v>0</v>
      </c>
      <c r="Z347" s="160">
        <f>+[2]data1rev!X346</f>
        <v>0</v>
      </c>
      <c r="AA347" s="160">
        <f>+[2]data1rev!Y346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67834.148038794898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61"/>
      <c r="C348" s="160">
        <f>+[2]data1rev!A347</f>
        <v>21687.040000000001</v>
      </c>
      <c r="D348" s="160">
        <f>+[2]data1rev!B347</f>
        <v>15575.226000000001</v>
      </c>
      <c r="E348" s="160">
        <f>+[2]data1rev!C347</f>
        <v>13222.39</v>
      </c>
      <c r="F348" s="160">
        <f>+[2]data1rev!D347</f>
        <v>13061.89</v>
      </c>
      <c r="G348" s="160">
        <f>+[2]data1rev!E347</f>
        <v>13061.89</v>
      </c>
      <c r="H348" s="160">
        <f>+[2]data1rev!F347</f>
        <v>10821.156000000001</v>
      </c>
      <c r="I348" s="160">
        <f>+[2]data1rev!G347</f>
        <v>10791.59</v>
      </c>
      <c r="J348" s="160">
        <f>+[2]data1rev!H347</f>
        <v>10791.59</v>
      </c>
      <c r="K348" s="160">
        <f>+[2]data1rev!I347</f>
        <v>10791.59</v>
      </c>
      <c r="L348" s="160">
        <f>+[2]data1rev!J347</f>
        <v>10821.156000000001</v>
      </c>
      <c r="M348" s="160">
        <f>+[2]data1rev!K347</f>
        <v>10791.59</v>
      </c>
      <c r="N348" s="160">
        <f>+[2]data1rev!L347</f>
        <v>10791.59</v>
      </c>
      <c r="O348" s="160">
        <f>+[2]data1rev!M347</f>
        <v>10275.620000000001</v>
      </c>
      <c r="P348" s="160">
        <f>+[2]data1rev!N347</f>
        <v>10129.415999999999</v>
      </c>
      <c r="Q348" s="160">
        <f>+[2]data1rev!O347</f>
        <v>10101.74</v>
      </c>
      <c r="R348" s="160">
        <f>+[2]data1rev!P347</f>
        <v>0</v>
      </c>
      <c r="S348" s="160">
        <f>+[2]data1rev!Q347</f>
        <v>0</v>
      </c>
      <c r="T348" s="160">
        <f>+[2]data1rev!R347</f>
        <v>0</v>
      </c>
      <c r="U348" s="160">
        <f>+[2]data1rev!S347</f>
        <v>0</v>
      </c>
      <c r="V348" s="160">
        <f>+[2]data1rev!T347</f>
        <v>0</v>
      </c>
      <c r="W348" s="160">
        <f>+[2]data1rev!U347</f>
        <v>0</v>
      </c>
      <c r="X348" s="160">
        <f>+[2]data1rev!V347</f>
        <v>0</v>
      </c>
      <c r="Y348" s="160">
        <f>+[2]data1rev!W347</f>
        <v>0</v>
      </c>
      <c r="Z348" s="160">
        <f>+[2]data1rev!X347</f>
        <v>0</v>
      </c>
      <c r="AA348" s="160">
        <f>+[2]data1rev!Y347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67834.148038794898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61"/>
      <c r="C349" s="160">
        <f>+[2]data1rev!A348</f>
        <v>21687.040000000001</v>
      </c>
      <c r="D349" s="160">
        <f>+[2]data1rev!B348</f>
        <v>15575.226000000001</v>
      </c>
      <c r="E349" s="160">
        <f>+[2]data1rev!C348</f>
        <v>13222.39</v>
      </c>
      <c r="F349" s="160">
        <f>+[2]data1rev!D348</f>
        <v>13061.89</v>
      </c>
      <c r="G349" s="160">
        <f>+[2]data1rev!E348</f>
        <v>13061.89</v>
      </c>
      <c r="H349" s="160">
        <f>+[2]data1rev!F348</f>
        <v>10821.156000000001</v>
      </c>
      <c r="I349" s="160">
        <f>+[2]data1rev!G348</f>
        <v>10791.59</v>
      </c>
      <c r="J349" s="160">
        <f>+[2]data1rev!H348</f>
        <v>10791.59</v>
      </c>
      <c r="K349" s="160">
        <f>+[2]data1rev!I348</f>
        <v>10791.59</v>
      </c>
      <c r="L349" s="160">
        <f>+[2]data1rev!J348</f>
        <v>10821.156000000001</v>
      </c>
      <c r="M349" s="160">
        <f>+[2]data1rev!K348</f>
        <v>10791.59</v>
      </c>
      <c r="N349" s="160">
        <f>+[2]data1rev!L348</f>
        <v>10791.59</v>
      </c>
      <c r="O349" s="160">
        <f>+[2]data1rev!M348</f>
        <v>10275.620000000001</v>
      </c>
      <c r="P349" s="160">
        <f>+[2]data1rev!N348</f>
        <v>10129.415999999999</v>
      </c>
      <c r="Q349" s="160">
        <f>+[2]data1rev!O348</f>
        <v>10101.74</v>
      </c>
      <c r="R349" s="160">
        <f>+[2]data1rev!P348</f>
        <v>0</v>
      </c>
      <c r="S349" s="160">
        <f>+[2]data1rev!Q348</f>
        <v>0</v>
      </c>
      <c r="T349" s="160">
        <f>+[2]data1rev!R348</f>
        <v>0</v>
      </c>
      <c r="U349" s="160">
        <f>+[2]data1rev!S348</f>
        <v>0</v>
      </c>
      <c r="V349" s="160">
        <f>+[2]data1rev!T348</f>
        <v>0</v>
      </c>
      <c r="W349" s="160">
        <f>+[2]data1rev!U348</f>
        <v>0</v>
      </c>
      <c r="X349" s="160">
        <f>+[2]data1rev!V348</f>
        <v>0</v>
      </c>
      <c r="Y349" s="160">
        <f>+[2]data1rev!W348</f>
        <v>0</v>
      </c>
      <c r="Z349" s="160">
        <f>+[2]data1rev!X348</f>
        <v>0</v>
      </c>
      <c r="AA349" s="160">
        <f>+[2]data1rev!Y348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67834.148038794898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61"/>
      <c r="C350" s="160">
        <f>+[2]data1rev!A349</f>
        <v>21687.040000000001</v>
      </c>
      <c r="D350" s="160">
        <f>+[2]data1rev!B349</f>
        <v>15575.226000000001</v>
      </c>
      <c r="E350" s="160">
        <f>+[2]data1rev!C349</f>
        <v>13222.39</v>
      </c>
      <c r="F350" s="160">
        <f>+[2]data1rev!D349</f>
        <v>13061.89</v>
      </c>
      <c r="G350" s="160">
        <f>+[2]data1rev!E349</f>
        <v>13061.89</v>
      </c>
      <c r="H350" s="160">
        <f>+[2]data1rev!F349</f>
        <v>10821.156000000001</v>
      </c>
      <c r="I350" s="160">
        <f>+[2]data1rev!G349</f>
        <v>10791.59</v>
      </c>
      <c r="J350" s="160">
        <f>+[2]data1rev!H349</f>
        <v>10791.59</v>
      </c>
      <c r="K350" s="160">
        <f>+[2]data1rev!I349</f>
        <v>10791.59</v>
      </c>
      <c r="L350" s="160">
        <f>+[2]data1rev!J349</f>
        <v>10821.156000000001</v>
      </c>
      <c r="M350" s="160">
        <f>+[2]data1rev!K349</f>
        <v>10791.59</v>
      </c>
      <c r="N350" s="160">
        <f>+[2]data1rev!L349</f>
        <v>10791.59</v>
      </c>
      <c r="O350" s="160">
        <f>+[2]data1rev!M349</f>
        <v>10275.620000000001</v>
      </c>
      <c r="P350" s="160">
        <f>+[2]data1rev!N349</f>
        <v>10129.415999999999</v>
      </c>
      <c r="Q350" s="160">
        <f>+[2]data1rev!O349</f>
        <v>10101.74</v>
      </c>
      <c r="R350" s="160">
        <f>+[2]data1rev!P349</f>
        <v>0</v>
      </c>
      <c r="S350" s="160">
        <f>+[2]data1rev!Q349</f>
        <v>0</v>
      </c>
      <c r="T350" s="160">
        <f>+[2]data1rev!R349</f>
        <v>0</v>
      </c>
      <c r="U350" s="160">
        <f>+[2]data1rev!S349</f>
        <v>0</v>
      </c>
      <c r="V350" s="160">
        <f>+[2]data1rev!T349</f>
        <v>0</v>
      </c>
      <c r="W350" s="160">
        <f>+[2]data1rev!U349</f>
        <v>0</v>
      </c>
      <c r="X350" s="160">
        <f>+[2]data1rev!V349</f>
        <v>0</v>
      </c>
      <c r="Y350" s="160">
        <f>+[2]data1rev!W349</f>
        <v>0</v>
      </c>
      <c r="Z350" s="160">
        <f>+[2]data1rev!X349</f>
        <v>0</v>
      </c>
      <c r="AA350" s="160">
        <f>+[2]data1rev!Y349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67834.148038794898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61"/>
      <c r="C351" s="160">
        <f>+[2]data1rev!A350</f>
        <v>21687.040000000001</v>
      </c>
      <c r="D351" s="160">
        <f>+[2]data1rev!B350</f>
        <v>15575.226000000001</v>
      </c>
      <c r="E351" s="160">
        <f>+[2]data1rev!C350</f>
        <v>13222.39</v>
      </c>
      <c r="F351" s="160">
        <f>+[2]data1rev!D350</f>
        <v>13061.89</v>
      </c>
      <c r="G351" s="160">
        <f>+[2]data1rev!E350</f>
        <v>13061.89</v>
      </c>
      <c r="H351" s="160">
        <f>+[2]data1rev!F350</f>
        <v>10821.156000000001</v>
      </c>
      <c r="I351" s="160">
        <f>+[2]data1rev!G350</f>
        <v>10791.59</v>
      </c>
      <c r="J351" s="160">
        <f>+[2]data1rev!H350</f>
        <v>10791.59</v>
      </c>
      <c r="K351" s="160">
        <f>+[2]data1rev!I350</f>
        <v>10791.59</v>
      </c>
      <c r="L351" s="160">
        <f>+[2]data1rev!J350</f>
        <v>10821.156000000001</v>
      </c>
      <c r="M351" s="160">
        <f>+[2]data1rev!K350</f>
        <v>10791.59</v>
      </c>
      <c r="N351" s="160">
        <f>+[2]data1rev!L350</f>
        <v>10791.59</v>
      </c>
      <c r="O351" s="160">
        <f>+[2]data1rev!M350</f>
        <v>10275.620000000001</v>
      </c>
      <c r="P351" s="160">
        <f>+[2]data1rev!N350</f>
        <v>10129.415999999999</v>
      </c>
      <c r="Q351" s="160">
        <f>+[2]data1rev!O350</f>
        <v>10101.74</v>
      </c>
      <c r="R351" s="160">
        <f>+[2]data1rev!P350</f>
        <v>0</v>
      </c>
      <c r="S351" s="160">
        <f>+[2]data1rev!Q350</f>
        <v>0</v>
      </c>
      <c r="T351" s="160">
        <f>+[2]data1rev!R350</f>
        <v>0</v>
      </c>
      <c r="U351" s="160">
        <f>+[2]data1rev!S350</f>
        <v>0</v>
      </c>
      <c r="V351" s="160">
        <f>+[2]data1rev!T350</f>
        <v>0</v>
      </c>
      <c r="W351" s="160">
        <f>+[2]data1rev!U350</f>
        <v>0</v>
      </c>
      <c r="X351" s="160">
        <f>+[2]data1rev!V350</f>
        <v>0</v>
      </c>
      <c r="Y351" s="160">
        <f>+[2]data1rev!W350</f>
        <v>0</v>
      </c>
      <c r="Z351" s="160">
        <f>+[2]data1rev!X350</f>
        <v>0</v>
      </c>
      <c r="AA351" s="160">
        <f>+[2]data1rev!Y350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67834.148038794898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61"/>
      <c r="C352" s="160">
        <f>+[2]data1rev!A351</f>
        <v>21687.040000000001</v>
      </c>
      <c r="D352" s="160">
        <f>+[2]data1rev!B351</f>
        <v>15575.226000000001</v>
      </c>
      <c r="E352" s="160">
        <f>+[2]data1rev!C351</f>
        <v>13222.39</v>
      </c>
      <c r="F352" s="160">
        <f>+[2]data1rev!D351</f>
        <v>13061.89</v>
      </c>
      <c r="G352" s="160">
        <f>+[2]data1rev!E351</f>
        <v>13061.89</v>
      </c>
      <c r="H352" s="160">
        <f>+[2]data1rev!F351</f>
        <v>10821.156000000001</v>
      </c>
      <c r="I352" s="160">
        <f>+[2]data1rev!G351</f>
        <v>10791.59</v>
      </c>
      <c r="J352" s="160">
        <f>+[2]data1rev!H351</f>
        <v>10791.59</v>
      </c>
      <c r="K352" s="160">
        <f>+[2]data1rev!I351</f>
        <v>10791.59</v>
      </c>
      <c r="L352" s="160">
        <f>+[2]data1rev!J351</f>
        <v>10821.156000000001</v>
      </c>
      <c r="M352" s="160">
        <f>+[2]data1rev!K351</f>
        <v>10791.59</v>
      </c>
      <c r="N352" s="160">
        <f>+[2]data1rev!L351</f>
        <v>10791.59</v>
      </c>
      <c r="O352" s="160">
        <f>+[2]data1rev!M351</f>
        <v>10275.620000000001</v>
      </c>
      <c r="P352" s="160">
        <f>+[2]data1rev!N351</f>
        <v>10129.415999999999</v>
      </c>
      <c r="Q352" s="160">
        <f>+[2]data1rev!O351</f>
        <v>10101.74</v>
      </c>
      <c r="R352" s="160">
        <f>+[2]data1rev!P351</f>
        <v>0</v>
      </c>
      <c r="S352" s="160">
        <f>+[2]data1rev!Q351</f>
        <v>0</v>
      </c>
      <c r="T352" s="160">
        <f>+[2]data1rev!R351</f>
        <v>0</v>
      </c>
      <c r="U352" s="160">
        <f>+[2]data1rev!S351</f>
        <v>0</v>
      </c>
      <c r="V352" s="160">
        <f>+[2]data1rev!T351</f>
        <v>0</v>
      </c>
      <c r="W352" s="160">
        <f>+[2]data1rev!U351</f>
        <v>0</v>
      </c>
      <c r="X352" s="160">
        <f>+[2]data1rev!V351</f>
        <v>0</v>
      </c>
      <c r="Y352" s="160">
        <f>+[2]data1rev!W351</f>
        <v>0</v>
      </c>
      <c r="Z352" s="160">
        <f>+[2]data1rev!X351</f>
        <v>0</v>
      </c>
      <c r="AA352" s="160">
        <f>+[2]data1rev!Y351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67834.148038794898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61"/>
      <c r="C353" s="160">
        <f>+[2]data1rev!A352</f>
        <v>21687.040000000001</v>
      </c>
      <c r="D353" s="160">
        <f>+[2]data1rev!B352</f>
        <v>15575.226000000001</v>
      </c>
      <c r="E353" s="160">
        <f>+[2]data1rev!C352</f>
        <v>13222.39</v>
      </c>
      <c r="F353" s="160">
        <f>+[2]data1rev!D352</f>
        <v>13061.89</v>
      </c>
      <c r="G353" s="160">
        <f>+[2]data1rev!E352</f>
        <v>13061.89</v>
      </c>
      <c r="H353" s="160">
        <f>+[2]data1rev!F352</f>
        <v>10821.156000000001</v>
      </c>
      <c r="I353" s="160">
        <f>+[2]data1rev!G352</f>
        <v>10791.59</v>
      </c>
      <c r="J353" s="160">
        <f>+[2]data1rev!H352</f>
        <v>10791.59</v>
      </c>
      <c r="K353" s="160">
        <f>+[2]data1rev!I352</f>
        <v>10791.59</v>
      </c>
      <c r="L353" s="160">
        <f>+[2]data1rev!J352</f>
        <v>10821.156000000001</v>
      </c>
      <c r="M353" s="160">
        <f>+[2]data1rev!K352</f>
        <v>10791.59</v>
      </c>
      <c r="N353" s="160">
        <f>+[2]data1rev!L352</f>
        <v>10791.59</v>
      </c>
      <c r="O353" s="160">
        <f>+[2]data1rev!M352</f>
        <v>10275.620000000001</v>
      </c>
      <c r="P353" s="160">
        <f>+[2]data1rev!N352</f>
        <v>10129.415999999999</v>
      </c>
      <c r="Q353" s="160">
        <f>+[2]data1rev!O352</f>
        <v>10101.74</v>
      </c>
      <c r="R353" s="160">
        <f>+[2]data1rev!P352</f>
        <v>0</v>
      </c>
      <c r="S353" s="160">
        <f>+[2]data1rev!Q352</f>
        <v>0</v>
      </c>
      <c r="T353" s="160">
        <f>+[2]data1rev!R352</f>
        <v>0</v>
      </c>
      <c r="U353" s="160">
        <f>+[2]data1rev!S352</f>
        <v>0</v>
      </c>
      <c r="V353" s="160">
        <f>+[2]data1rev!T352</f>
        <v>0</v>
      </c>
      <c r="W353" s="160">
        <f>+[2]data1rev!U352</f>
        <v>0</v>
      </c>
      <c r="X353" s="160">
        <f>+[2]data1rev!V352</f>
        <v>0</v>
      </c>
      <c r="Y353" s="160">
        <f>+[2]data1rev!W352</f>
        <v>0</v>
      </c>
      <c r="Z353" s="160">
        <f>+[2]data1rev!X352</f>
        <v>0</v>
      </c>
      <c r="AA353" s="160">
        <f>+[2]data1rev!Y352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67834.148038794898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61"/>
      <c r="C354" s="160">
        <f>+[2]data1rev!A353</f>
        <v>21687.040000000001</v>
      </c>
      <c r="D354" s="160">
        <f>+[2]data1rev!B353</f>
        <v>15575.226000000001</v>
      </c>
      <c r="E354" s="160">
        <f>+[2]data1rev!C353</f>
        <v>13222.39</v>
      </c>
      <c r="F354" s="160">
        <f>+[2]data1rev!D353</f>
        <v>13061.89</v>
      </c>
      <c r="G354" s="160">
        <f>+[2]data1rev!E353</f>
        <v>13061.89</v>
      </c>
      <c r="H354" s="160">
        <f>+[2]data1rev!F353</f>
        <v>10821.156000000001</v>
      </c>
      <c r="I354" s="160">
        <f>+[2]data1rev!G353</f>
        <v>10791.59</v>
      </c>
      <c r="J354" s="160">
        <f>+[2]data1rev!H353</f>
        <v>10791.59</v>
      </c>
      <c r="K354" s="160">
        <f>+[2]data1rev!I353</f>
        <v>10791.59</v>
      </c>
      <c r="L354" s="160">
        <f>+[2]data1rev!J353</f>
        <v>10821.156000000001</v>
      </c>
      <c r="M354" s="160">
        <f>+[2]data1rev!K353</f>
        <v>10791.59</v>
      </c>
      <c r="N354" s="160">
        <f>+[2]data1rev!L353</f>
        <v>10791.59</v>
      </c>
      <c r="O354" s="160">
        <f>+[2]data1rev!M353</f>
        <v>10275.620000000001</v>
      </c>
      <c r="P354" s="160">
        <f>+[2]data1rev!N353</f>
        <v>10129.415999999999</v>
      </c>
      <c r="Q354" s="160">
        <f>+[2]data1rev!O353</f>
        <v>10101.74</v>
      </c>
      <c r="R354" s="160">
        <f>+[2]data1rev!P353</f>
        <v>0</v>
      </c>
      <c r="S354" s="160">
        <f>+[2]data1rev!Q353</f>
        <v>0</v>
      </c>
      <c r="T354" s="160">
        <f>+[2]data1rev!R353</f>
        <v>0</v>
      </c>
      <c r="U354" s="160">
        <f>+[2]data1rev!S353</f>
        <v>0</v>
      </c>
      <c r="V354" s="160">
        <f>+[2]data1rev!T353</f>
        <v>0</v>
      </c>
      <c r="W354" s="160">
        <f>+[2]data1rev!U353</f>
        <v>0</v>
      </c>
      <c r="X354" s="160">
        <f>+[2]data1rev!V353</f>
        <v>0</v>
      </c>
      <c r="Y354" s="160">
        <f>+[2]data1rev!W353</f>
        <v>0</v>
      </c>
      <c r="Z354" s="160">
        <f>+[2]data1rev!X353</f>
        <v>0</v>
      </c>
      <c r="AA354" s="160">
        <f>+[2]data1rev!Y353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67834.148038794898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61"/>
      <c r="C355" s="160">
        <f>+[2]data1rev!A354</f>
        <v>21687.040000000001</v>
      </c>
      <c r="D355" s="160">
        <f>+[2]data1rev!B354</f>
        <v>15575.226000000001</v>
      </c>
      <c r="E355" s="160">
        <f>+[2]data1rev!C354</f>
        <v>13222.39</v>
      </c>
      <c r="F355" s="160">
        <f>+[2]data1rev!D354</f>
        <v>13061.89</v>
      </c>
      <c r="G355" s="160">
        <f>+[2]data1rev!E354</f>
        <v>13061.89</v>
      </c>
      <c r="H355" s="160">
        <f>+[2]data1rev!F354</f>
        <v>10821.156000000001</v>
      </c>
      <c r="I355" s="160">
        <f>+[2]data1rev!G354</f>
        <v>10791.59</v>
      </c>
      <c r="J355" s="160">
        <f>+[2]data1rev!H354</f>
        <v>10791.59</v>
      </c>
      <c r="K355" s="160">
        <f>+[2]data1rev!I354</f>
        <v>10791.59</v>
      </c>
      <c r="L355" s="160">
        <f>+[2]data1rev!J354</f>
        <v>10821.156000000001</v>
      </c>
      <c r="M355" s="160">
        <f>+[2]data1rev!K354</f>
        <v>10791.59</v>
      </c>
      <c r="N355" s="160">
        <f>+[2]data1rev!L354</f>
        <v>10791.59</v>
      </c>
      <c r="O355" s="160">
        <f>+[2]data1rev!M354</f>
        <v>10275.620000000001</v>
      </c>
      <c r="P355" s="160">
        <f>+[2]data1rev!N354</f>
        <v>10129.415999999999</v>
      </c>
      <c r="Q355" s="160">
        <f>+[2]data1rev!O354</f>
        <v>10101.74</v>
      </c>
      <c r="R355" s="160">
        <f>+[2]data1rev!P354</f>
        <v>0</v>
      </c>
      <c r="S355" s="160">
        <f>+[2]data1rev!Q354</f>
        <v>0</v>
      </c>
      <c r="T355" s="160">
        <f>+[2]data1rev!R354</f>
        <v>0</v>
      </c>
      <c r="U355" s="160">
        <f>+[2]data1rev!S354</f>
        <v>0</v>
      </c>
      <c r="V355" s="160">
        <f>+[2]data1rev!T354</f>
        <v>0</v>
      </c>
      <c r="W355" s="160">
        <f>+[2]data1rev!U354</f>
        <v>0</v>
      </c>
      <c r="X355" s="160">
        <f>+[2]data1rev!V354</f>
        <v>0</v>
      </c>
      <c r="Y355" s="160">
        <f>+[2]data1rev!W354</f>
        <v>0</v>
      </c>
      <c r="Z355" s="160">
        <f>+[2]data1rev!X354</f>
        <v>0</v>
      </c>
      <c r="AA355" s="160">
        <f>+[2]data1rev!Y354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67834.148038794898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61"/>
      <c r="C356" s="160">
        <f>+[2]data1rev!A355</f>
        <v>21687.040000000001</v>
      </c>
      <c r="D356" s="160">
        <f>+[2]data1rev!B355</f>
        <v>15575.226000000001</v>
      </c>
      <c r="E356" s="160">
        <f>+[2]data1rev!C355</f>
        <v>13222.39</v>
      </c>
      <c r="F356" s="160">
        <f>+[2]data1rev!D355</f>
        <v>13061.89</v>
      </c>
      <c r="G356" s="160">
        <f>+[2]data1rev!E355</f>
        <v>13061.89</v>
      </c>
      <c r="H356" s="160">
        <f>+[2]data1rev!F355</f>
        <v>10821.156000000001</v>
      </c>
      <c r="I356" s="160">
        <f>+[2]data1rev!G355</f>
        <v>10791.59</v>
      </c>
      <c r="J356" s="160">
        <f>+[2]data1rev!H355</f>
        <v>10791.59</v>
      </c>
      <c r="K356" s="160">
        <f>+[2]data1rev!I355</f>
        <v>10791.59</v>
      </c>
      <c r="L356" s="160">
        <f>+[2]data1rev!J355</f>
        <v>10821.156000000001</v>
      </c>
      <c r="M356" s="160">
        <f>+[2]data1rev!K355</f>
        <v>10791.59</v>
      </c>
      <c r="N356" s="160">
        <f>+[2]data1rev!L355</f>
        <v>10791.59</v>
      </c>
      <c r="O356" s="160">
        <f>+[2]data1rev!M355</f>
        <v>10275.620000000001</v>
      </c>
      <c r="P356" s="160">
        <f>+[2]data1rev!N355</f>
        <v>10129.415999999999</v>
      </c>
      <c r="Q356" s="160">
        <f>+[2]data1rev!O355</f>
        <v>10101.74</v>
      </c>
      <c r="R356" s="160">
        <f>+[2]data1rev!P355</f>
        <v>0</v>
      </c>
      <c r="S356" s="160">
        <f>+[2]data1rev!Q355</f>
        <v>0</v>
      </c>
      <c r="T356" s="160">
        <f>+[2]data1rev!R355</f>
        <v>0</v>
      </c>
      <c r="U356" s="160">
        <f>+[2]data1rev!S355</f>
        <v>0</v>
      </c>
      <c r="V356" s="160">
        <f>+[2]data1rev!T355</f>
        <v>0</v>
      </c>
      <c r="W356" s="160">
        <f>+[2]data1rev!U355</f>
        <v>0</v>
      </c>
      <c r="X356" s="160">
        <f>+[2]data1rev!V355</f>
        <v>0</v>
      </c>
      <c r="Y356" s="160">
        <f>+[2]data1rev!W355</f>
        <v>0</v>
      </c>
      <c r="Z356" s="160">
        <f>+[2]data1rev!X355</f>
        <v>0</v>
      </c>
      <c r="AA356" s="160">
        <f>+[2]data1rev!Y355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67834.148038794898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61"/>
      <c r="C357" s="160">
        <f>+[2]data1rev!A356</f>
        <v>21687.040000000001</v>
      </c>
      <c r="D357" s="160">
        <f>+[2]data1rev!B356</f>
        <v>15575.226000000001</v>
      </c>
      <c r="E357" s="160">
        <f>+[2]data1rev!C356</f>
        <v>13222.39</v>
      </c>
      <c r="F357" s="160">
        <f>+[2]data1rev!D356</f>
        <v>13061.89</v>
      </c>
      <c r="G357" s="160">
        <f>+[2]data1rev!E356</f>
        <v>13061.89</v>
      </c>
      <c r="H357" s="160">
        <f>+[2]data1rev!F356</f>
        <v>10821.156000000001</v>
      </c>
      <c r="I357" s="160">
        <f>+[2]data1rev!G356</f>
        <v>10791.59</v>
      </c>
      <c r="J357" s="160">
        <f>+[2]data1rev!H356</f>
        <v>10791.59</v>
      </c>
      <c r="K357" s="160">
        <f>+[2]data1rev!I356</f>
        <v>10791.59</v>
      </c>
      <c r="L357" s="160">
        <f>+[2]data1rev!J356</f>
        <v>10821.156000000001</v>
      </c>
      <c r="M357" s="160">
        <f>+[2]data1rev!K356</f>
        <v>10791.59</v>
      </c>
      <c r="N357" s="160">
        <f>+[2]data1rev!L356</f>
        <v>10791.59</v>
      </c>
      <c r="O357" s="160">
        <f>+[2]data1rev!M356</f>
        <v>10275.620000000001</v>
      </c>
      <c r="P357" s="160">
        <f>+[2]data1rev!N356</f>
        <v>10129.415999999999</v>
      </c>
      <c r="Q357" s="160">
        <f>+[2]data1rev!O356</f>
        <v>10101.74</v>
      </c>
      <c r="R357" s="160">
        <f>+[2]data1rev!P356</f>
        <v>0</v>
      </c>
      <c r="S357" s="160">
        <f>+[2]data1rev!Q356</f>
        <v>0</v>
      </c>
      <c r="T357" s="160">
        <f>+[2]data1rev!R356</f>
        <v>0</v>
      </c>
      <c r="U357" s="160">
        <f>+[2]data1rev!S356</f>
        <v>0</v>
      </c>
      <c r="V357" s="160">
        <f>+[2]data1rev!T356</f>
        <v>0</v>
      </c>
      <c r="W357" s="160">
        <f>+[2]data1rev!U356</f>
        <v>0</v>
      </c>
      <c r="X357" s="160">
        <f>+[2]data1rev!V356</f>
        <v>0</v>
      </c>
      <c r="Y357" s="160">
        <f>+[2]data1rev!W356</f>
        <v>0</v>
      </c>
      <c r="Z357" s="160">
        <f>+[2]data1rev!X356</f>
        <v>0</v>
      </c>
      <c r="AA357" s="160">
        <f>+[2]data1rev!Y356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67834.148038794898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61"/>
      <c r="C358" s="160">
        <f>+[2]data1rev!A357</f>
        <v>21687.040000000001</v>
      </c>
      <c r="D358" s="160">
        <f>+[2]data1rev!B357</f>
        <v>15575.226000000001</v>
      </c>
      <c r="E358" s="160">
        <f>+[2]data1rev!C357</f>
        <v>13222.39</v>
      </c>
      <c r="F358" s="160">
        <f>+[2]data1rev!D357</f>
        <v>13061.89</v>
      </c>
      <c r="G358" s="160">
        <f>+[2]data1rev!E357</f>
        <v>13061.89</v>
      </c>
      <c r="H358" s="160">
        <f>+[2]data1rev!F357</f>
        <v>10821.156000000001</v>
      </c>
      <c r="I358" s="160">
        <f>+[2]data1rev!G357</f>
        <v>10791.59</v>
      </c>
      <c r="J358" s="160">
        <f>+[2]data1rev!H357</f>
        <v>10791.59</v>
      </c>
      <c r="K358" s="160">
        <f>+[2]data1rev!I357</f>
        <v>10791.59</v>
      </c>
      <c r="L358" s="160">
        <f>+[2]data1rev!J357</f>
        <v>10821.156000000001</v>
      </c>
      <c r="M358" s="160">
        <f>+[2]data1rev!K357</f>
        <v>10791.59</v>
      </c>
      <c r="N358" s="160">
        <f>+[2]data1rev!L357</f>
        <v>10791.59</v>
      </c>
      <c r="O358" s="160">
        <f>+[2]data1rev!M357</f>
        <v>10275.620000000001</v>
      </c>
      <c r="P358" s="160">
        <f>+[2]data1rev!N357</f>
        <v>10129.415999999999</v>
      </c>
      <c r="Q358" s="160">
        <f>+[2]data1rev!O357</f>
        <v>10101.74</v>
      </c>
      <c r="R358" s="160">
        <f>+[2]data1rev!P357</f>
        <v>0</v>
      </c>
      <c r="S358" s="160">
        <f>+[2]data1rev!Q357</f>
        <v>0</v>
      </c>
      <c r="T358" s="160">
        <f>+[2]data1rev!R357</f>
        <v>0</v>
      </c>
      <c r="U358" s="160">
        <f>+[2]data1rev!S357</f>
        <v>0</v>
      </c>
      <c r="V358" s="160">
        <f>+[2]data1rev!T357</f>
        <v>0</v>
      </c>
      <c r="W358" s="160">
        <f>+[2]data1rev!U357</f>
        <v>0</v>
      </c>
      <c r="X358" s="160">
        <f>+[2]data1rev!V357</f>
        <v>0</v>
      </c>
      <c r="Y358" s="160">
        <f>+[2]data1rev!W357</f>
        <v>0</v>
      </c>
      <c r="Z358" s="160">
        <f>+[2]data1rev!X357</f>
        <v>0</v>
      </c>
      <c r="AA358" s="160">
        <f>+[2]data1rev!Y357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67834.148038794898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61"/>
      <c r="C359" s="160">
        <f>+[2]data1rev!A358</f>
        <v>21687.040000000001</v>
      </c>
      <c r="D359" s="160">
        <f>+[2]data1rev!B358</f>
        <v>15575.226000000001</v>
      </c>
      <c r="E359" s="160">
        <f>+[2]data1rev!C358</f>
        <v>13222.39</v>
      </c>
      <c r="F359" s="160">
        <f>+[2]data1rev!D358</f>
        <v>13061.89</v>
      </c>
      <c r="G359" s="160">
        <f>+[2]data1rev!E358</f>
        <v>13061.89</v>
      </c>
      <c r="H359" s="160">
        <f>+[2]data1rev!F358</f>
        <v>10821.156000000001</v>
      </c>
      <c r="I359" s="160">
        <f>+[2]data1rev!G358</f>
        <v>10791.59</v>
      </c>
      <c r="J359" s="160">
        <f>+[2]data1rev!H358</f>
        <v>10791.59</v>
      </c>
      <c r="K359" s="160">
        <f>+[2]data1rev!I358</f>
        <v>10791.59</v>
      </c>
      <c r="L359" s="160">
        <f>+[2]data1rev!J358</f>
        <v>10821.156000000001</v>
      </c>
      <c r="M359" s="160">
        <f>+[2]data1rev!K358</f>
        <v>10791.59</v>
      </c>
      <c r="N359" s="160">
        <f>+[2]data1rev!L358</f>
        <v>10791.59</v>
      </c>
      <c r="O359" s="160">
        <f>+[2]data1rev!M358</f>
        <v>10275.620000000001</v>
      </c>
      <c r="P359" s="160">
        <f>+[2]data1rev!N358</f>
        <v>10129.415999999999</v>
      </c>
      <c r="Q359" s="160">
        <f>+[2]data1rev!O358</f>
        <v>10101.74</v>
      </c>
      <c r="R359" s="160">
        <f>+[2]data1rev!P358</f>
        <v>0</v>
      </c>
      <c r="S359" s="160">
        <f>+[2]data1rev!Q358</f>
        <v>0</v>
      </c>
      <c r="T359" s="160">
        <f>+[2]data1rev!R358</f>
        <v>0</v>
      </c>
      <c r="U359" s="160">
        <f>+[2]data1rev!S358</f>
        <v>0</v>
      </c>
      <c r="V359" s="160">
        <f>+[2]data1rev!T358</f>
        <v>0</v>
      </c>
      <c r="W359" s="160">
        <f>+[2]data1rev!U358</f>
        <v>0</v>
      </c>
      <c r="X359" s="160">
        <f>+[2]data1rev!V358</f>
        <v>0</v>
      </c>
      <c r="Y359" s="160">
        <f>+[2]data1rev!W358</f>
        <v>0</v>
      </c>
      <c r="Z359" s="160">
        <f>+[2]data1rev!X358</f>
        <v>0</v>
      </c>
      <c r="AA359" s="160">
        <f>+[2]data1rev!Y358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67834.148038794898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61"/>
      <c r="C360" s="160">
        <f>+[2]data1rev!A359</f>
        <v>21687.040000000001</v>
      </c>
      <c r="D360" s="160">
        <f>+[2]data1rev!B359</f>
        <v>15575.226000000001</v>
      </c>
      <c r="E360" s="160">
        <f>+[2]data1rev!C359</f>
        <v>13222.39</v>
      </c>
      <c r="F360" s="160">
        <f>+[2]data1rev!D359</f>
        <v>13061.89</v>
      </c>
      <c r="G360" s="160">
        <f>+[2]data1rev!E359</f>
        <v>13061.89</v>
      </c>
      <c r="H360" s="160">
        <f>+[2]data1rev!F359</f>
        <v>10821.156000000001</v>
      </c>
      <c r="I360" s="160">
        <f>+[2]data1rev!G359</f>
        <v>10791.59</v>
      </c>
      <c r="J360" s="160">
        <f>+[2]data1rev!H359</f>
        <v>10791.59</v>
      </c>
      <c r="K360" s="160">
        <f>+[2]data1rev!I359</f>
        <v>10791.59</v>
      </c>
      <c r="L360" s="160">
        <f>+[2]data1rev!J359</f>
        <v>10821.156000000001</v>
      </c>
      <c r="M360" s="160">
        <f>+[2]data1rev!K359</f>
        <v>10791.59</v>
      </c>
      <c r="N360" s="160">
        <f>+[2]data1rev!L359</f>
        <v>10791.59</v>
      </c>
      <c r="O360" s="160">
        <f>+[2]data1rev!M359</f>
        <v>10275.620000000001</v>
      </c>
      <c r="P360" s="160">
        <f>+[2]data1rev!N359</f>
        <v>10129.415999999999</v>
      </c>
      <c r="Q360" s="160">
        <f>+[2]data1rev!O359</f>
        <v>10101.74</v>
      </c>
      <c r="R360" s="160">
        <f>+[2]data1rev!P359</f>
        <v>0</v>
      </c>
      <c r="S360" s="160">
        <f>+[2]data1rev!Q359</f>
        <v>0</v>
      </c>
      <c r="T360" s="160">
        <f>+[2]data1rev!R359</f>
        <v>0</v>
      </c>
      <c r="U360" s="160">
        <f>+[2]data1rev!S359</f>
        <v>0</v>
      </c>
      <c r="V360" s="160">
        <f>+[2]data1rev!T359</f>
        <v>0</v>
      </c>
      <c r="W360" s="160">
        <f>+[2]data1rev!U359</f>
        <v>0</v>
      </c>
      <c r="X360" s="160">
        <f>+[2]data1rev!V359</f>
        <v>0</v>
      </c>
      <c r="Y360" s="160">
        <f>+[2]data1rev!W359</f>
        <v>0</v>
      </c>
      <c r="Z360" s="160">
        <f>+[2]data1rev!X359</f>
        <v>0</v>
      </c>
      <c r="AA360" s="160">
        <f>+[2]data1rev!Y359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67834.148038794898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61"/>
      <c r="C361" s="160">
        <f>+[2]data1rev!A360</f>
        <v>21687.040000000001</v>
      </c>
      <c r="D361" s="160">
        <f>+[2]data1rev!B360</f>
        <v>15575.226000000001</v>
      </c>
      <c r="E361" s="160">
        <f>+[2]data1rev!C360</f>
        <v>13222.39</v>
      </c>
      <c r="F361" s="160">
        <f>+[2]data1rev!D360</f>
        <v>13061.89</v>
      </c>
      <c r="G361" s="160">
        <f>+[2]data1rev!E360</f>
        <v>13061.89</v>
      </c>
      <c r="H361" s="160">
        <f>+[2]data1rev!F360</f>
        <v>10821.156000000001</v>
      </c>
      <c r="I361" s="160">
        <f>+[2]data1rev!G360</f>
        <v>10791.59</v>
      </c>
      <c r="J361" s="160">
        <f>+[2]data1rev!H360</f>
        <v>10791.59</v>
      </c>
      <c r="K361" s="160">
        <f>+[2]data1rev!I360</f>
        <v>10791.59</v>
      </c>
      <c r="L361" s="160">
        <f>+[2]data1rev!J360</f>
        <v>10821.156000000001</v>
      </c>
      <c r="M361" s="160">
        <f>+[2]data1rev!K360</f>
        <v>10791.59</v>
      </c>
      <c r="N361" s="160">
        <f>+[2]data1rev!L360</f>
        <v>10791.59</v>
      </c>
      <c r="O361" s="160">
        <f>+[2]data1rev!M360</f>
        <v>10275.620000000001</v>
      </c>
      <c r="P361" s="160">
        <f>+[2]data1rev!N360</f>
        <v>10129.415999999999</v>
      </c>
      <c r="Q361" s="160">
        <f>+[2]data1rev!O360</f>
        <v>10101.74</v>
      </c>
      <c r="R361" s="160">
        <f>+[2]data1rev!P360</f>
        <v>0</v>
      </c>
      <c r="S361" s="160">
        <f>+[2]data1rev!Q360</f>
        <v>0</v>
      </c>
      <c r="T361" s="160">
        <f>+[2]data1rev!R360</f>
        <v>0</v>
      </c>
      <c r="U361" s="160">
        <f>+[2]data1rev!S360</f>
        <v>0</v>
      </c>
      <c r="V361" s="160">
        <f>+[2]data1rev!T360</f>
        <v>0</v>
      </c>
      <c r="W361" s="160">
        <f>+[2]data1rev!U360</f>
        <v>0</v>
      </c>
      <c r="X361" s="160">
        <f>+[2]data1rev!V360</f>
        <v>0</v>
      </c>
      <c r="Y361" s="160">
        <f>+[2]data1rev!W360</f>
        <v>0</v>
      </c>
      <c r="Z361" s="160">
        <f>+[2]data1rev!X360</f>
        <v>0</v>
      </c>
      <c r="AA361" s="160">
        <f>+[2]data1rev!Y360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67834.148038794898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61"/>
      <c r="C362" s="160">
        <f>+[2]data1rev!A361</f>
        <v>21687.040000000001</v>
      </c>
      <c r="D362" s="160">
        <f>+[2]data1rev!B361</f>
        <v>15575.226000000001</v>
      </c>
      <c r="E362" s="160">
        <f>+[2]data1rev!C361</f>
        <v>13222.39</v>
      </c>
      <c r="F362" s="160">
        <f>+[2]data1rev!D361</f>
        <v>13061.89</v>
      </c>
      <c r="G362" s="160">
        <f>+[2]data1rev!E361</f>
        <v>13061.89</v>
      </c>
      <c r="H362" s="160">
        <f>+[2]data1rev!F361</f>
        <v>10821.156000000001</v>
      </c>
      <c r="I362" s="160">
        <f>+[2]data1rev!G361</f>
        <v>10791.59</v>
      </c>
      <c r="J362" s="160">
        <f>+[2]data1rev!H361</f>
        <v>10791.59</v>
      </c>
      <c r="K362" s="160">
        <f>+[2]data1rev!I361</f>
        <v>10791.59</v>
      </c>
      <c r="L362" s="160">
        <f>+[2]data1rev!J361</f>
        <v>10821.156000000001</v>
      </c>
      <c r="M362" s="160">
        <f>+[2]data1rev!K361</f>
        <v>10791.59</v>
      </c>
      <c r="N362" s="160">
        <f>+[2]data1rev!L361</f>
        <v>10791.59</v>
      </c>
      <c r="O362" s="160">
        <f>+[2]data1rev!M361</f>
        <v>10275.620000000001</v>
      </c>
      <c r="P362" s="160">
        <f>+[2]data1rev!N361</f>
        <v>10129.415999999999</v>
      </c>
      <c r="Q362" s="160">
        <f>+[2]data1rev!O361</f>
        <v>10101.74</v>
      </c>
      <c r="R362" s="160">
        <f>+[2]data1rev!P361</f>
        <v>0</v>
      </c>
      <c r="S362" s="160">
        <f>+[2]data1rev!Q361</f>
        <v>0</v>
      </c>
      <c r="T362" s="160">
        <f>+[2]data1rev!R361</f>
        <v>0</v>
      </c>
      <c r="U362" s="160">
        <f>+[2]data1rev!S361</f>
        <v>0</v>
      </c>
      <c r="V362" s="160">
        <f>+[2]data1rev!T361</f>
        <v>0</v>
      </c>
      <c r="W362" s="160">
        <f>+[2]data1rev!U361</f>
        <v>0</v>
      </c>
      <c r="X362" s="160">
        <f>+[2]data1rev!V361</f>
        <v>0</v>
      </c>
      <c r="Y362" s="160">
        <f>+[2]data1rev!W361</f>
        <v>0</v>
      </c>
      <c r="Z362" s="160">
        <f>+[2]data1rev!X361</f>
        <v>0</v>
      </c>
      <c r="AA362" s="160">
        <f>+[2]data1rev!Y361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67834.148038794898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61"/>
      <c r="C363" s="160">
        <f>+[2]data1rev!A362</f>
        <v>21687.040000000001</v>
      </c>
      <c r="D363" s="160">
        <f>+[2]data1rev!B362</f>
        <v>15575.226000000001</v>
      </c>
      <c r="E363" s="160">
        <f>+[2]data1rev!C362</f>
        <v>13222.39</v>
      </c>
      <c r="F363" s="160">
        <f>+[2]data1rev!D362</f>
        <v>13061.89</v>
      </c>
      <c r="G363" s="160">
        <f>+[2]data1rev!E362</f>
        <v>13061.89</v>
      </c>
      <c r="H363" s="160">
        <f>+[2]data1rev!F362</f>
        <v>10821.156000000001</v>
      </c>
      <c r="I363" s="160">
        <f>+[2]data1rev!G362</f>
        <v>10791.59</v>
      </c>
      <c r="J363" s="160">
        <f>+[2]data1rev!H362</f>
        <v>10791.59</v>
      </c>
      <c r="K363" s="160">
        <f>+[2]data1rev!I362</f>
        <v>10791.59</v>
      </c>
      <c r="L363" s="160">
        <f>+[2]data1rev!J362</f>
        <v>10821.156000000001</v>
      </c>
      <c r="M363" s="160">
        <f>+[2]data1rev!K362</f>
        <v>10791.59</v>
      </c>
      <c r="N363" s="160">
        <f>+[2]data1rev!L362</f>
        <v>10791.59</v>
      </c>
      <c r="O363" s="160">
        <f>+[2]data1rev!M362</f>
        <v>10275.620000000001</v>
      </c>
      <c r="P363" s="160">
        <f>+[2]data1rev!N362</f>
        <v>10129.415999999999</v>
      </c>
      <c r="Q363" s="160">
        <f>+[2]data1rev!O362</f>
        <v>10101.74</v>
      </c>
      <c r="R363" s="160">
        <f>+[2]data1rev!P362</f>
        <v>0</v>
      </c>
      <c r="S363" s="160">
        <f>+[2]data1rev!Q362</f>
        <v>0</v>
      </c>
      <c r="T363" s="160">
        <f>+[2]data1rev!R362</f>
        <v>0</v>
      </c>
      <c r="U363" s="160">
        <f>+[2]data1rev!S362</f>
        <v>0</v>
      </c>
      <c r="V363" s="160">
        <f>+[2]data1rev!T362</f>
        <v>0</v>
      </c>
      <c r="W363" s="160">
        <f>+[2]data1rev!U362</f>
        <v>0</v>
      </c>
      <c r="X363" s="160">
        <f>+[2]data1rev!V362</f>
        <v>0</v>
      </c>
      <c r="Y363" s="160">
        <f>+[2]data1rev!W362</f>
        <v>0</v>
      </c>
      <c r="Z363" s="160">
        <f>+[2]data1rev!X362</f>
        <v>0</v>
      </c>
      <c r="AA363" s="160">
        <f>+[2]data1rev!Y362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67834.148038794898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61"/>
      <c r="C364" s="160">
        <f>+[2]data1rev!A363</f>
        <v>21687.040000000001</v>
      </c>
      <c r="D364" s="160">
        <f>+[2]data1rev!B363</f>
        <v>15575.226000000001</v>
      </c>
      <c r="E364" s="160">
        <f>+[2]data1rev!C363</f>
        <v>13222.39</v>
      </c>
      <c r="F364" s="160">
        <f>+[2]data1rev!D363</f>
        <v>13061.89</v>
      </c>
      <c r="G364" s="160">
        <f>+[2]data1rev!E363</f>
        <v>13061.89</v>
      </c>
      <c r="H364" s="160">
        <f>+[2]data1rev!F363</f>
        <v>10821.156000000001</v>
      </c>
      <c r="I364" s="160">
        <f>+[2]data1rev!G363</f>
        <v>10791.59</v>
      </c>
      <c r="J364" s="160">
        <f>+[2]data1rev!H363</f>
        <v>10791.59</v>
      </c>
      <c r="K364" s="160">
        <f>+[2]data1rev!I363</f>
        <v>10791.59</v>
      </c>
      <c r="L364" s="160">
        <f>+[2]data1rev!J363</f>
        <v>10821.156000000001</v>
      </c>
      <c r="M364" s="160">
        <f>+[2]data1rev!K363</f>
        <v>10791.59</v>
      </c>
      <c r="N364" s="160">
        <f>+[2]data1rev!L363</f>
        <v>10791.59</v>
      </c>
      <c r="O364" s="160">
        <f>+[2]data1rev!M363</f>
        <v>10275.620000000001</v>
      </c>
      <c r="P364" s="160">
        <f>+[2]data1rev!N363</f>
        <v>10129.415999999999</v>
      </c>
      <c r="Q364" s="160">
        <f>+[2]data1rev!O363</f>
        <v>10101.74</v>
      </c>
      <c r="R364" s="160">
        <f>+[2]data1rev!P363</f>
        <v>0</v>
      </c>
      <c r="S364" s="160">
        <f>+[2]data1rev!Q363</f>
        <v>0</v>
      </c>
      <c r="T364" s="160">
        <f>+[2]data1rev!R363</f>
        <v>0</v>
      </c>
      <c r="U364" s="160">
        <f>+[2]data1rev!S363</f>
        <v>0</v>
      </c>
      <c r="V364" s="160">
        <f>+[2]data1rev!T363</f>
        <v>0</v>
      </c>
      <c r="W364" s="160">
        <f>+[2]data1rev!U363</f>
        <v>0</v>
      </c>
      <c r="X364" s="160">
        <f>+[2]data1rev!V363</f>
        <v>0</v>
      </c>
      <c r="Y364" s="160">
        <f>+[2]data1rev!W363</f>
        <v>0</v>
      </c>
      <c r="Z364" s="160">
        <f>+[2]data1rev!X363</f>
        <v>0</v>
      </c>
      <c r="AA364" s="160">
        <f>+[2]data1rev!Y363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67834.148038794898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61"/>
      <c r="C365" s="160">
        <f>+[2]data1rev!A364</f>
        <v>21687.040000000001</v>
      </c>
      <c r="D365" s="160">
        <f>+[2]data1rev!B364</f>
        <v>15575.226000000001</v>
      </c>
      <c r="E365" s="160">
        <f>+[2]data1rev!C364</f>
        <v>13222.39</v>
      </c>
      <c r="F365" s="160">
        <f>+[2]data1rev!D364</f>
        <v>13061.89</v>
      </c>
      <c r="G365" s="160">
        <f>+[2]data1rev!E364</f>
        <v>13061.89</v>
      </c>
      <c r="H365" s="160">
        <f>+[2]data1rev!F364</f>
        <v>10821.156000000001</v>
      </c>
      <c r="I365" s="160">
        <f>+[2]data1rev!G364</f>
        <v>10791.59</v>
      </c>
      <c r="J365" s="160">
        <f>+[2]data1rev!H364</f>
        <v>10791.59</v>
      </c>
      <c r="K365" s="160">
        <f>+[2]data1rev!I364</f>
        <v>10791.59</v>
      </c>
      <c r="L365" s="160">
        <f>+[2]data1rev!J364</f>
        <v>10821.156000000001</v>
      </c>
      <c r="M365" s="160">
        <f>+[2]data1rev!K364</f>
        <v>10791.59</v>
      </c>
      <c r="N365" s="160">
        <f>+[2]data1rev!L364</f>
        <v>10791.59</v>
      </c>
      <c r="O365" s="160">
        <f>+[2]data1rev!M364</f>
        <v>10275.620000000001</v>
      </c>
      <c r="P365" s="160">
        <f>+[2]data1rev!N364</f>
        <v>10129.415999999999</v>
      </c>
      <c r="Q365" s="160">
        <f>+[2]data1rev!O364</f>
        <v>10101.74</v>
      </c>
      <c r="R365" s="160">
        <f>+[2]data1rev!P364</f>
        <v>0</v>
      </c>
      <c r="S365" s="160">
        <f>+[2]data1rev!Q364</f>
        <v>0</v>
      </c>
      <c r="T365" s="160">
        <f>+[2]data1rev!R364</f>
        <v>0</v>
      </c>
      <c r="U365" s="160">
        <f>+[2]data1rev!S364</f>
        <v>0</v>
      </c>
      <c r="V365" s="160">
        <f>+[2]data1rev!T364</f>
        <v>0</v>
      </c>
      <c r="W365" s="160">
        <f>+[2]data1rev!U364</f>
        <v>0</v>
      </c>
      <c r="X365" s="160">
        <f>+[2]data1rev!V364</f>
        <v>0</v>
      </c>
      <c r="Y365" s="160">
        <f>+[2]data1rev!W364</f>
        <v>0</v>
      </c>
      <c r="Z365" s="160">
        <f>+[2]data1rev!X364</f>
        <v>0</v>
      </c>
      <c r="AA365" s="160">
        <f>+[2]data1rev!Y364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67834.148038794898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61"/>
      <c r="C366" s="160">
        <f>+[2]data1rev!A365</f>
        <v>21687.040000000001</v>
      </c>
      <c r="D366" s="160">
        <f>+[2]data1rev!B365</f>
        <v>15575.226000000001</v>
      </c>
      <c r="E366" s="160">
        <f>+[2]data1rev!C365</f>
        <v>13222.39</v>
      </c>
      <c r="F366" s="160">
        <f>+[2]data1rev!D365</f>
        <v>13061.89</v>
      </c>
      <c r="G366" s="160">
        <f>+[2]data1rev!E365</f>
        <v>13061.89</v>
      </c>
      <c r="H366" s="160">
        <f>+[2]data1rev!F365</f>
        <v>10821.156000000001</v>
      </c>
      <c r="I366" s="160">
        <f>+[2]data1rev!G365</f>
        <v>10791.59</v>
      </c>
      <c r="J366" s="160">
        <f>+[2]data1rev!H365</f>
        <v>10791.59</v>
      </c>
      <c r="K366" s="160">
        <f>+[2]data1rev!I365</f>
        <v>10791.59</v>
      </c>
      <c r="L366" s="160">
        <f>+[2]data1rev!J365</f>
        <v>10821.156000000001</v>
      </c>
      <c r="M366" s="160">
        <f>+[2]data1rev!K365</f>
        <v>10791.59</v>
      </c>
      <c r="N366" s="160">
        <f>+[2]data1rev!L365</f>
        <v>10791.59</v>
      </c>
      <c r="O366" s="160">
        <f>+[2]data1rev!M365</f>
        <v>10275.620000000001</v>
      </c>
      <c r="P366" s="160">
        <f>+[2]data1rev!N365</f>
        <v>10129.415999999999</v>
      </c>
      <c r="Q366" s="160">
        <f>+[2]data1rev!O365</f>
        <v>10101.74</v>
      </c>
      <c r="R366" s="160">
        <f>+[2]data1rev!P365</f>
        <v>0</v>
      </c>
      <c r="S366" s="160">
        <f>+[2]data1rev!Q365</f>
        <v>0</v>
      </c>
      <c r="T366" s="160">
        <f>+[2]data1rev!R365</f>
        <v>0</v>
      </c>
      <c r="U366" s="160">
        <f>+[2]data1rev!S365</f>
        <v>0</v>
      </c>
      <c r="V366" s="160">
        <f>+[2]data1rev!T365</f>
        <v>0</v>
      </c>
      <c r="W366" s="160">
        <f>+[2]data1rev!U365</f>
        <v>0</v>
      </c>
      <c r="X366" s="160">
        <f>+[2]data1rev!V365</f>
        <v>0</v>
      </c>
      <c r="Y366" s="160">
        <f>+[2]data1rev!W365</f>
        <v>0</v>
      </c>
      <c r="Z366" s="160">
        <f>+[2]data1rev!X365</f>
        <v>0</v>
      </c>
      <c r="AA366" s="160">
        <f>+[2]data1rev!Y365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67834.148038794898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61"/>
      <c r="C367" s="160">
        <f>+[2]data1rev!A366</f>
        <v>21687.040000000001</v>
      </c>
      <c r="D367" s="160">
        <f>+[2]data1rev!B366</f>
        <v>15575.226000000001</v>
      </c>
      <c r="E367" s="160">
        <f>+[2]data1rev!C366</f>
        <v>13222.39</v>
      </c>
      <c r="F367" s="160">
        <f>+[2]data1rev!D366</f>
        <v>13061.89</v>
      </c>
      <c r="G367" s="160">
        <f>+[2]data1rev!E366</f>
        <v>13061.89</v>
      </c>
      <c r="H367" s="160">
        <f>+[2]data1rev!F366</f>
        <v>10821.156000000001</v>
      </c>
      <c r="I367" s="160">
        <f>+[2]data1rev!G366</f>
        <v>10791.59</v>
      </c>
      <c r="J367" s="160">
        <f>+[2]data1rev!H366</f>
        <v>10791.59</v>
      </c>
      <c r="K367" s="160">
        <f>+[2]data1rev!I366</f>
        <v>10791.59</v>
      </c>
      <c r="L367" s="160">
        <f>+[2]data1rev!J366</f>
        <v>10821.156000000001</v>
      </c>
      <c r="M367" s="160">
        <f>+[2]data1rev!K366</f>
        <v>10791.59</v>
      </c>
      <c r="N367" s="160">
        <f>+[2]data1rev!L366</f>
        <v>10791.59</v>
      </c>
      <c r="O367" s="160">
        <f>+[2]data1rev!M366</f>
        <v>10275.620000000001</v>
      </c>
      <c r="P367" s="160">
        <f>+[2]data1rev!N366</f>
        <v>10129.415999999999</v>
      </c>
      <c r="Q367" s="160">
        <f>+[2]data1rev!O366</f>
        <v>10101.74</v>
      </c>
      <c r="R367" s="160">
        <f>+[2]data1rev!P366</f>
        <v>0</v>
      </c>
      <c r="S367" s="160">
        <f>+[2]data1rev!Q366</f>
        <v>0</v>
      </c>
      <c r="T367" s="160">
        <f>+[2]data1rev!R366</f>
        <v>0</v>
      </c>
      <c r="U367" s="160">
        <f>+[2]data1rev!S366</f>
        <v>0</v>
      </c>
      <c r="V367" s="160">
        <f>+[2]data1rev!T366</f>
        <v>0</v>
      </c>
      <c r="W367" s="160">
        <f>+[2]data1rev!U366</f>
        <v>0</v>
      </c>
      <c r="X367" s="160">
        <f>+[2]data1rev!V366</f>
        <v>0</v>
      </c>
      <c r="Y367" s="160">
        <f>+[2]data1rev!W366</f>
        <v>0</v>
      </c>
      <c r="Z367" s="160">
        <f>+[2]data1rev!X366</f>
        <v>0</v>
      </c>
      <c r="AA367" s="160">
        <f>+[2]data1rev!Y366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67834.148038794898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61"/>
      <c r="C368" s="160">
        <f>+[2]data1rev!A367</f>
        <v>21687.040000000001</v>
      </c>
      <c r="D368" s="160">
        <f>+[2]data1rev!B367</f>
        <v>15575.226000000001</v>
      </c>
      <c r="E368" s="160">
        <f>+[2]data1rev!C367</f>
        <v>13222.39</v>
      </c>
      <c r="F368" s="160">
        <f>+[2]data1rev!D367</f>
        <v>13061.89</v>
      </c>
      <c r="G368" s="160">
        <f>+[2]data1rev!E367</f>
        <v>13061.89</v>
      </c>
      <c r="H368" s="160">
        <f>+[2]data1rev!F367</f>
        <v>10821.156000000001</v>
      </c>
      <c r="I368" s="160">
        <f>+[2]data1rev!G367</f>
        <v>10791.59</v>
      </c>
      <c r="J368" s="160">
        <f>+[2]data1rev!H367</f>
        <v>10791.59</v>
      </c>
      <c r="K368" s="160">
        <f>+[2]data1rev!I367</f>
        <v>10791.59</v>
      </c>
      <c r="L368" s="160">
        <f>+[2]data1rev!J367</f>
        <v>10821.156000000001</v>
      </c>
      <c r="M368" s="160">
        <f>+[2]data1rev!K367</f>
        <v>10791.59</v>
      </c>
      <c r="N368" s="160">
        <f>+[2]data1rev!L367</f>
        <v>10791.59</v>
      </c>
      <c r="O368" s="160">
        <f>+[2]data1rev!M367</f>
        <v>10275.620000000001</v>
      </c>
      <c r="P368" s="160">
        <f>+[2]data1rev!N367</f>
        <v>10129.415999999999</v>
      </c>
      <c r="Q368" s="160">
        <f>+[2]data1rev!O367</f>
        <v>10101.74</v>
      </c>
      <c r="R368" s="160">
        <f>+[2]data1rev!P367</f>
        <v>0</v>
      </c>
      <c r="S368" s="160">
        <f>+[2]data1rev!Q367</f>
        <v>0</v>
      </c>
      <c r="T368" s="160">
        <f>+[2]data1rev!R367</f>
        <v>0</v>
      </c>
      <c r="U368" s="160">
        <f>+[2]data1rev!S367</f>
        <v>0</v>
      </c>
      <c r="V368" s="160">
        <f>+[2]data1rev!T367</f>
        <v>0</v>
      </c>
      <c r="W368" s="160">
        <f>+[2]data1rev!U367</f>
        <v>0</v>
      </c>
      <c r="X368" s="160">
        <f>+[2]data1rev!V367</f>
        <v>0</v>
      </c>
      <c r="Y368" s="160">
        <f>+[2]data1rev!W367</f>
        <v>0</v>
      </c>
      <c r="Z368" s="160">
        <f>+[2]data1rev!X367</f>
        <v>0</v>
      </c>
      <c r="AA368" s="160">
        <f>+[2]data1rev!Y367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67834.148038794898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61"/>
      <c r="C369" s="160">
        <f>+[2]data1rev!A368</f>
        <v>21687.040000000001</v>
      </c>
      <c r="D369" s="160">
        <f>+[2]data1rev!B368</f>
        <v>15575.226000000001</v>
      </c>
      <c r="E369" s="160">
        <f>+[2]data1rev!C368</f>
        <v>13222.39</v>
      </c>
      <c r="F369" s="160">
        <f>+[2]data1rev!D368</f>
        <v>13061.89</v>
      </c>
      <c r="G369" s="160">
        <f>+[2]data1rev!E368</f>
        <v>13061.89</v>
      </c>
      <c r="H369" s="160">
        <f>+[2]data1rev!F368</f>
        <v>10821.156000000001</v>
      </c>
      <c r="I369" s="160">
        <f>+[2]data1rev!G368</f>
        <v>10791.59</v>
      </c>
      <c r="J369" s="160">
        <f>+[2]data1rev!H368</f>
        <v>10791.59</v>
      </c>
      <c r="K369" s="160">
        <f>+[2]data1rev!I368</f>
        <v>10791.59</v>
      </c>
      <c r="L369" s="160">
        <f>+[2]data1rev!J368</f>
        <v>10821.156000000001</v>
      </c>
      <c r="M369" s="160">
        <f>+[2]data1rev!K368</f>
        <v>10791.59</v>
      </c>
      <c r="N369" s="160">
        <f>+[2]data1rev!L368</f>
        <v>10791.59</v>
      </c>
      <c r="O369" s="160">
        <f>+[2]data1rev!M368</f>
        <v>10275.620000000001</v>
      </c>
      <c r="P369" s="160">
        <f>+[2]data1rev!N368</f>
        <v>10129.415999999999</v>
      </c>
      <c r="Q369" s="160">
        <f>+[2]data1rev!O368</f>
        <v>10101.74</v>
      </c>
      <c r="R369" s="160">
        <f>+[2]data1rev!P368</f>
        <v>0</v>
      </c>
      <c r="S369" s="160">
        <f>+[2]data1rev!Q368</f>
        <v>0</v>
      </c>
      <c r="T369" s="160">
        <f>+[2]data1rev!R368</f>
        <v>0</v>
      </c>
      <c r="U369" s="160">
        <f>+[2]data1rev!S368</f>
        <v>0</v>
      </c>
      <c r="V369" s="160">
        <f>+[2]data1rev!T368</f>
        <v>0</v>
      </c>
      <c r="W369" s="160">
        <f>+[2]data1rev!U368</f>
        <v>0</v>
      </c>
      <c r="X369" s="160">
        <f>+[2]data1rev!V368</f>
        <v>0</v>
      </c>
      <c r="Y369" s="160">
        <f>+[2]data1rev!W368</f>
        <v>0</v>
      </c>
      <c r="Z369" s="160">
        <f>+[2]data1rev!X368</f>
        <v>0</v>
      </c>
      <c r="AA369" s="160">
        <f>+[2]data1rev!Y368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67834.148038794898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61"/>
      <c r="C370" s="160">
        <f>+[2]data1rev!A369</f>
        <v>21687.040000000001</v>
      </c>
      <c r="D370" s="160">
        <f>+[2]data1rev!B369</f>
        <v>15575.226000000001</v>
      </c>
      <c r="E370" s="160">
        <f>+[2]data1rev!C369</f>
        <v>13222.39</v>
      </c>
      <c r="F370" s="160">
        <f>+[2]data1rev!D369</f>
        <v>13061.89</v>
      </c>
      <c r="G370" s="160">
        <f>+[2]data1rev!E369</f>
        <v>13061.89</v>
      </c>
      <c r="H370" s="160">
        <f>+[2]data1rev!F369</f>
        <v>10821.156000000001</v>
      </c>
      <c r="I370" s="160">
        <f>+[2]data1rev!G369</f>
        <v>10791.59</v>
      </c>
      <c r="J370" s="160">
        <f>+[2]data1rev!H369</f>
        <v>10791.59</v>
      </c>
      <c r="K370" s="160">
        <f>+[2]data1rev!I369</f>
        <v>10791.59</v>
      </c>
      <c r="L370" s="160">
        <f>+[2]data1rev!J369</f>
        <v>10821.156000000001</v>
      </c>
      <c r="M370" s="160">
        <f>+[2]data1rev!K369</f>
        <v>10791.59</v>
      </c>
      <c r="N370" s="160">
        <f>+[2]data1rev!L369</f>
        <v>10791.59</v>
      </c>
      <c r="O370" s="160">
        <f>+[2]data1rev!M369</f>
        <v>10275.620000000001</v>
      </c>
      <c r="P370" s="160">
        <f>+[2]data1rev!N369</f>
        <v>10129.415999999999</v>
      </c>
      <c r="Q370" s="160">
        <f>+[2]data1rev!O369</f>
        <v>10101.74</v>
      </c>
      <c r="R370" s="160">
        <f>+[2]data1rev!P369</f>
        <v>0</v>
      </c>
      <c r="S370" s="160">
        <f>+[2]data1rev!Q369</f>
        <v>0</v>
      </c>
      <c r="T370" s="160">
        <f>+[2]data1rev!R369</f>
        <v>0</v>
      </c>
      <c r="U370" s="160">
        <f>+[2]data1rev!S369</f>
        <v>0</v>
      </c>
      <c r="V370" s="160">
        <f>+[2]data1rev!T369</f>
        <v>0</v>
      </c>
      <c r="W370" s="160">
        <f>+[2]data1rev!U369</f>
        <v>0</v>
      </c>
      <c r="X370" s="160">
        <f>+[2]data1rev!V369</f>
        <v>0</v>
      </c>
      <c r="Y370" s="160">
        <f>+[2]data1rev!W369</f>
        <v>0</v>
      </c>
      <c r="Z370" s="160">
        <f>+[2]data1rev!X369</f>
        <v>0</v>
      </c>
      <c r="AA370" s="160">
        <f>+[2]data1rev!Y369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67834.148038794898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61"/>
      <c r="C371" s="160">
        <f>+[2]data1rev!A370</f>
        <v>21687.040000000001</v>
      </c>
      <c r="D371" s="160">
        <f>+[2]data1rev!B370</f>
        <v>15575.226000000001</v>
      </c>
      <c r="E371" s="160">
        <f>+[2]data1rev!C370</f>
        <v>13222.39</v>
      </c>
      <c r="F371" s="160">
        <f>+[2]data1rev!D370</f>
        <v>13061.89</v>
      </c>
      <c r="G371" s="160">
        <f>+[2]data1rev!E370</f>
        <v>13061.89</v>
      </c>
      <c r="H371" s="160">
        <f>+[2]data1rev!F370</f>
        <v>10821.156000000001</v>
      </c>
      <c r="I371" s="160">
        <f>+[2]data1rev!G370</f>
        <v>10791.59</v>
      </c>
      <c r="J371" s="160">
        <f>+[2]data1rev!H370</f>
        <v>10791.59</v>
      </c>
      <c r="K371" s="160">
        <f>+[2]data1rev!I370</f>
        <v>10791.59</v>
      </c>
      <c r="L371" s="160">
        <f>+[2]data1rev!J370</f>
        <v>10821.156000000001</v>
      </c>
      <c r="M371" s="160">
        <f>+[2]data1rev!K370</f>
        <v>10791.59</v>
      </c>
      <c r="N371" s="160">
        <f>+[2]data1rev!L370</f>
        <v>10791.59</v>
      </c>
      <c r="O371" s="160">
        <f>+[2]data1rev!M370</f>
        <v>10275.620000000001</v>
      </c>
      <c r="P371" s="160">
        <f>+[2]data1rev!N370</f>
        <v>10129.415999999999</v>
      </c>
      <c r="Q371" s="160">
        <f>+[2]data1rev!O370</f>
        <v>10101.74</v>
      </c>
      <c r="R371" s="160">
        <f>+[2]data1rev!P370</f>
        <v>0</v>
      </c>
      <c r="S371" s="160">
        <f>+[2]data1rev!Q370</f>
        <v>0</v>
      </c>
      <c r="T371" s="160">
        <f>+[2]data1rev!R370</f>
        <v>0</v>
      </c>
      <c r="U371" s="160">
        <f>+[2]data1rev!S370</f>
        <v>0</v>
      </c>
      <c r="V371" s="160">
        <f>+[2]data1rev!T370</f>
        <v>0</v>
      </c>
      <c r="W371" s="160">
        <f>+[2]data1rev!U370</f>
        <v>0</v>
      </c>
      <c r="X371" s="160">
        <f>+[2]data1rev!V370</f>
        <v>0</v>
      </c>
      <c r="Y371" s="160">
        <f>+[2]data1rev!W370</f>
        <v>0</v>
      </c>
      <c r="Z371" s="160">
        <f>+[2]data1rev!X370</f>
        <v>0</v>
      </c>
      <c r="AA371" s="160">
        <f>+[2]data1rev!Y370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67834.148038794898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61"/>
      <c r="C372" s="160">
        <f>+[2]data1rev!A371</f>
        <v>21687.040000000001</v>
      </c>
      <c r="D372" s="160">
        <f>+[2]data1rev!B371</f>
        <v>15575.226000000001</v>
      </c>
      <c r="E372" s="160">
        <f>+[2]data1rev!C371</f>
        <v>13222.39</v>
      </c>
      <c r="F372" s="160">
        <f>+[2]data1rev!D371</f>
        <v>13061.89</v>
      </c>
      <c r="G372" s="160">
        <f>+[2]data1rev!E371</f>
        <v>13061.89</v>
      </c>
      <c r="H372" s="160">
        <f>+[2]data1rev!F371</f>
        <v>10821.156000000001</v>
      </c>
      <c r="I372" s="160">
        <f>+[2]data1rev!G371</f>
        <v>10791.59</v>
      </c>
      <c r="J372" s="160">
        <f>+[2]data1rev!H371</f>
        <v>10791.59</v>
      </c>
      <c r="K372" s="160">
        <f>+[2]data1rev!I371</f>
        <v>10791.59</v>
      </c>
      <c r="L372" s="160">
        <f>+[2]data1rev!J371</f>
        <v>10821.156000000001</v>
      </c>
      <c r="M372" s="160">
        <f>+[2]data1rev!K371</f>
        <v>10791.59</v>
      </c>
      <c r="N372" s="160">
        <f>+[2]data1rev!L371</f>
        <v>10791.59</v>
      </c>
      <c r="O372" s="160">
        <f>+[2]data1rev!M371</f>
        <v>10275.620000000001</v>
      </c>
      <c r="P372" s="160">
        <f>+[2]data1rev!N371</f>
        <v>10129.415999999999</v>
      </c>
      <c r="Q372" s="160">
        <f>+[2]data1rev!O371</f>
        <v>10101.74</v>
      </c>
      <c r="R372" s="160">
        <f>+[2]data1rev!P371</f>
        <v>0</v>
      </c>
      <c r="S372" s="160">
        <f>+[2]data1rev!Q371</f>
        <v>0</v>
      </c>
      <c r="T372" s="160">
        <f>+[2]data1rev!R371</f>
        <v>0</v>
      </c>
      <c r="U372" s="160">
        <f>+[2]data1rev!S371</f>
        <v>0</v>
      </c>
      <c r="V372" s="160">
        <f>+[2]data1rev!T371</f>
        <v>0</v>
      </c>
      <c r="W372" s="160">
        <f>+[2]data1rev!U371</f>
        <v>0</v>
      </c>
      <c r="X372" s="160">
        <f>+[2]data1rev!V371</f>
        <v>0</v>
      </c>
      <c r="Y372" s="160">
        <f>+[2]data1rev!W371</f>
        <v>0</v>
      </c>
      <c r="Z372" s="160">
        <f>+[2]data1rev!X371</f>
        <v>0</v>
      </c>
      <c r="AA372" s="160">
        <f>+[2]data1rev!Y371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67834.148038794898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61"/>
      <c r="C373" s="160">
        <f>+[2]data1rev!A372</f>
        <v>21687.040000000001</v>
      </c>
      <c r="D373" s="160">
        <f>+[2]data1rev!B372</f>
        <v>15575.226000000001</v>
      </c>
      <c r="E373" s="160">
        <f>+[2]data1rev!C372</f>
        <v>13222.39</v>
      </c>
      <c r="F373" s="160">
        <f>+[2]data1rev!D372</f>
        <v>13061.89</v>
      </c>
      <c r="G373" s="160">
        <f>+[2]data1rev!E372</f>
        <v>13061.89</v>
      </c>
      <c r="H373" s="160">
        <f>+[2]data1rev!F372</f>
        <v>10821.156000000001</v>
      </c>
      <c r="I373" s="160">
        <f>+[2]data1rev!G372</f>
        <v>10791.59</v>
      </c>
      <c r="J373" s="160">
        <f>+[2]data1rev!H372</f>
        <v>10791.59</v>
      </c>
      <c r="K373" s="160">
        <f>+[2]data1rev!I372</f>
        <v>10791.59</v>
      </c>
      <c r="L373" s="160">
        <f>+[2]data1rev!J372</f>
        <v>10821.156000000001</v>
      </c>
      <c r="M373" s="160">
        <f>+[2]data1rev!K372</f>
        <v>10791.59</v>
      </c>
      <c r="N373" s="160">
        <f>+[2]data1rev!L372</f>
        <v>10791.59</v>
      </c>
      <c r="O373" s="160">
        <f>+[2]data1rev!M372</f>
        <v>10275.620000000001</v>
      </c>
      <c r="P373" s="160">
        <f>+[2]data1rev!N372</f>
        <v>10129.415999999999</v>
      </c>
      <c r="Q373" s="160">
        <f>+[2]data1rev!O372</f>
        <v>10101.74</v>
      </c>
      <c r="R373" s="160">
        <f>+[2]data1rev!P372</f>
        <v>0</v>
      </c>
      <c r="S373" s="160">
        <f>+[2]data1rev!Q372</f>
        <v>0</v>
      </c>
      <c r="T373" s="160">
        <f>+[2]data1rev!R372</f>
        <v>0</v>
      </c>
      <c r="U373" s="160">
        <f>+[2]data1rev!S372</f>
        <v>0</v>
      </c>
      <c r="V373" s="160">
        <f>+[2]data1rev!T372</f>
        <v>0</v>
      </c>
      <c r="W373" s="160">
        <f>+[2]data1rev!U372</f>
        <v>0</v>
      </c>
      <c r="X373" s="160">
        <f>+[2]data1rev!V372</f>
        <v>0</v>
      </c>
      <c r="Y373" s="160">
        <f>+[2]data1rev!W372</f>
        <v>0</v>
      </c>
      <c r="Z373" s="160">
        <f>+[2]data1rev!X372</f>
        <v>0</v>
      </c>
      <c r="AA373" s="160">
        <f>+[2]data1rev!Y372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67834.148038794898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61"/>
      <c r="C374" s="160">
        <f>+[2]data1rev!A373</f>
        <v>21687.040000000001</v>
      </c>
      <c r="D374" s="160">
        <f>+[2]data1rev!B373</f>
        <v>15575.226000000001</v>
      </c>
      <c r="E374" s="160">
        <f>+[2]data1rev!C373</f>
        <v>13222.39</v>
      </c>
      <c r="F374" s="160">
        <f>+[2]data1rev!D373</f>
        <v>13061.89</v>
      </c>
      <c r="G374" s="160">
        <f>+[2]data1rev!E373</f>
        <v>13061.89</v>
      </c>
      <c r="H374" s="160">
        <f>+[2]data1rev!F373</f>
        <v>10821.156000000001</v>
      </c>
      <c r="I374" s="160">
        <f>+[2]data1rev!G373</f>
        <v>10791.59</v>
      </c>
      <c r="J374" s="160">
        <f>+[2]data1rev!H373</f>
        <v>10791.59</v>
      </c>
      <c r="K374" s="160">
        <f>+[2]data1rev!I373</f>
        <v>10791.59</v>
      </c>
      <c r="L374" s="160">
        <f>+[2]data1rev!J373</f>
        <v>10821.156000000001</v>
      </c>
      <c r="M374" s="160">
        <f>+[2]data1rev!K373</f>
        <v>10791.59</v>
      </c>
      <c r="N374" s="160">
        <f>+[2]data1rev!L373</f>
        <v>10791.59</v>
      </c>
      <c r="O374" s="160">
        <f>+[2]data1rev!M373</f>
        <v>10275.620000000001</v>
      </c>
      <c r="P374" s="160">
        <f>+[2]data1rev!N373</f>
        <v>10129.415999999999</v>
      </c>
      <c r="Q374" s="160">
        <f>+[2]data1rev!O373</f>
        <v>10101.74</v>
      </c>
      <c r="R374" s="160">
        <f>+[2]data1rev!P373</f>
        <v>0</v>
      </c>
      <c r="S374" s="160">
        <f>+[2]data1rev!Q373</f>
        <v>0</v>
      </c>
      <c r="T374" s="160">
        <f>+[2]data1rev!R373</f>
        <v>0</v>
      </c>
      <c r="U374" s="160">
        <f>+[2]data1rev!S373</f>
        <v>0</v>
      </c>
      <c r="V374" s="160">
        <f>+[2]data1rev!T373</f>
        <v>0</v>
      </c>
      <c r="W374" s="160">
        <f>+[2]data1rev!U373</f>
        <v>0</v>
      </c>
      <c r="X374" s="160">
        <f>+[2]data1rev!V373</f>
        <v>0</v>
      </c>
      <c r="Y374" s="160">
        <f>+[2]data1rev!W373</f>
        <v>0</v>
      </c>
      <c r="Z374" s="160">
        <f>+[2]data1rev!X373</f>
        <v>0</v>
      </c>
      <c r="AA374" s="160">
        <f>+[2]data1rev!Y373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67834.148038794898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61"/>
      <c r="C375" s="160">
        <f>+[2]data1rev!A374</f>
        <v>21687.040000000001</v>
      </c>
      <c r="D375" s="160">
        <f>+[2]data1rev!B374</f>
        <v>15575.226000000001</v>
      </c>
      <c r="E375" s="160">
        <f>+[2]data1rev!C374</f>
        <v>13222.39</v>
      </c>
      <c r="F375" s="160">
        <f>+[2]data1rev!D374</f>
        <v>13061.89</v>
      </c>
      <c r="G375" s="160">
        <f>+[2]data1rev!E374</f>
        <v>13061.89</v>
      </c>
      <c r="H375" s="160">
        <f>+[2]data1rev!F374</f>
        <v>10821.156000000001</v>
      </c>
      <c r="I375" s="160">
        <f>+[2]data1rev!G374</f>
        <v>10791.59</v>
      </c>
      <c r="J375" s="160">
        <f>+[2]data1rev!H374</f>
        <v>10791.59</v>
      </c>
      <c r="K375" s="160">
        <f>+[2]data1rev!I374</f>
        <v>10791.59</v>
      </c>
      <c r="L375" s="160">
        <f>+[2]data1rev!J374</f>
        <v>10821.156000000001</v>
      </c>
      <c r="M375" s="160">
        <f>+[2]data1rev!K374</f>
        <v>10791.59</v>
      </c>
      <c r="N375" s="160">
        <f>+[2]data1rev!L374</f>
        <v>10791.59</v>
      </c>
      <c r="O375" s="160">
        <f>+[2]data1rev!M374</f>
        <v>10275.620000000001</v>
      </c>
      <c r="P375" s="160">
        <f>+[2]data1rev!N374</f>
        <v>10129.415999999999</v>
      </c>
      <c r="Q375" s="160">
        <f>+[2]data1rev!O374</f>
        <v>10101.74</v>
      </c>
      <c r="R375" s="160">
        <f>+[2]data1rev!P374</f>
        <v>0</v>
      </c>
      <c r="S375" s="160">
        <f>+[2]data1rev!Q374</f>
        <v>0</v>
      </c>
      <c r="T375" s="160">
        <f>+[2]data1rev!R374</f>
        <v>0</v>
      </c>
      <c r="U375" s="160">
        <f>+[2]data1rev!S374</f>
        <v>0</v>
      </c>
      <c r="V375" s="160">
        <f>+[2]data1rev!T374</f>
        <v>0</v>
      </c>
      <c r="W375" s="160">
        <f>+[2]data1rev!U374</f>
        <v>0</v>
      </c>
      <c r="X375" s="160">
        <f>+[2]data1rev!V374</f>
        <v>0</v>
      </c>
      <c r="Y375" s="160">
        <f>+[2]data1rev!W374</f>
        <v>0</v>
      </c>
      <c r="Z375" s="160">
        <f>+[2]data1rev!X374</f>
        <v>0</v>
      </c>
      <c r="AA375" s="160">
        <f>+[2]data1rev!Y374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67834.148038794898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61"/>
      <c r="C376" s="160">
        <f>+[2]data1rev!A375</f>
        <v>21687.040000000001</v>
      </c>
      <c r="D376" s="160">
        <f>+[2]data1rev!B375</f>
        <v>15575.226000000001</v>
      </c>
      <c r="E376" s="160">
        <f>+[2]data1rev!C375</f>
        <v>13222.39</v>
      </c>
      <c r="F376" s="160">
        <f>+[2]data1rev!D375</f>
        <v>13061.89</v>
      </c>
      <c r="G376" s="160">
        <f>+[2]data1rev!E375</f>
        <v>13061.89</v>
      </c>
      <c r="H376" s="160">
        <f>+[2]data1rev!F375</f>
        <v>10821.156000000001</v>
      </c>
      <c r="I376" s="160">
        <f>+[2]data1rev!G375</f>
        <v>10791.59</v>
      </c>
      <c r="J376" s="160">
        <f>+[2]data1rev!H375</f>
        <v>10791.59</v>
      </c>
      <c r="K376" s="160">
        <f>+[2]data1rev!I375</f>
        <v>10791.59</v>
      </c>
      <c r="L376" s="160">
        <f>+[2]data1rev!J375</f>
        <v>10821.156000000001</v>
      </c>
      <c r="M376" s="160">
        <f>+[2]data1rev!K375</f>
        <v>10791.59</v>
      </c>
      <c r="N376" s="160">
        <f>+[2]data1rev!L375</f>
        <v>10791.59</v>
      </c>
      <c r="O376" s="160">
        <f>+[2]data1rev!M375</f>
        <v>10275.620000000001</v>
      </c>
      <c r="P376" s="160">
        <f>+[2]data1rev!N375</f>
        <v>10129.415999999999</v>
      </c>
      <c r="Q376" s="160">
        <f>+[2]data1rev!O375</f>
        <v>10101.74</v>
      </c>
      <c r="R376" s="160">
        <f>+[2]data1rev!P375</f>
        <v>0</v>
      </c>
      <c r="S376" s="160">
        <f>+[2]data1rev!Q375</f>
        <v>0</v>
      </c>
      <c r="T376" s="160">
        <f>+[2]data1rev!R375</f>
        <v>0</v>
      </c>
      <c r="U376" s="160">
        <f>+[2]data1rev!S375</f>
        <v>0</v>
      </c>
      <c r="V376" s="160">
        <f>+[2]data1rev!T375</f>
        <v>0</v>
      </c>
      <c r="W376" s="160">
        <f>+[2]data1rev!U375</f>
        <v>0</v>
      </c>
      <c r="X376" s="160">
        <f>+[2]data1rev!V375</f>
        <v>0</v>
      </c>
      <c r="Y376" s="160">
        <f>+[2]data1rev!W375</f>
        <v>0</v>
      </c>
      <c r="Z376" s="160">
        <f>+[2]data1rev!X375</f>
        <v>0</v>
      </c>
      <c r="AA376" s="160">
        <f>+[2]data1rev!Y375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67834.148038794898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61"/>
      <c r="C377" s="160">
        <f>+[2]data1rev!A376</f>
        <v>21687.040000000001</v>
      </c>
      <c r="D377" s="160">
        <f>+[2]data1rev!B376</f>
        <v>15575.226000000001</v>
      </c>
      <c r="E377" s="160">
        <f>+[2]data1rev!C376</f>
        <v>13222.39</v>
      </c>
      <c r="F377" s="160">
        <f>+[2]data1rev!D376</f>
        <v>13061.89</v>
      </c>
      <c r="G377" s="160">
        <f>+[2]data1rev!E376</f>
        <v>13061.89</v>
      </c>
      <c r="H377" s="160">
        <f>+[2]data1rev!F376</f>
        <v>10821.156000000001</v>
      </c>
      <c r="I377" s="160">
        <f>+[2]data1rev!G376</f>
        <v>10791.59</v>
      </c>
      <c r="J377" s="160">
        <f>+[2]data1rev!H376</f>
        <v>10791.59</v>
      </c>
      <c r="K377" s="160">
        <f>+[2]data1rev!I376</f>
        <v>10791.59</v>
      </c>
      <c r="L377" s="160">
        <f>+[2]data1rev!J376</f>
        <v>10821.156000000001</v>
      </c>
      <c r="M377" s="160">
        <f>+[2]data1rev!K376</f>
        <v>10791.59</v>
      </c>
      <c r="N377" s="160">
        <f>+[2]data1rev!L376</f>
        <v>10791.59</v>
      </c>
      <c r="O377" s="160">
        <f>+[2]data1rev!M376</f>
        <v>10275.620000000001</v>
      </c>
      <c r="P377" s="160">
        <f>+[2]data1rev!N376</f>
        <v>10129.415999999999</v>
      </c>
      <c r="Q377" s="160">
        <f>+[2]data1rev!O376</f>
        <v>10101.74</v>
      </c>
      <c r="R377" s="160">
        <f>+[2]data1rev!P376</f>
        <v>0</v>
      </c>
      <c r="S377" s="160">
        <f>+[2]data1rev!Q376</f>
        <v>0</v>
      </c>
      <c r="T377" s="160">
        <f>+[2]data1rev!R376</f>
        <v>0</v>
      </c>
      <c r="U377" s="160">
        <f>+[2]data1rev!S376</f>
        <v>0</v>
      </c>
      <c r="V377" s="160">
        <f>+[2]data1rev!T376</f>
        <v>0</v>
      </c>
      <c r="W377" s="160">
        <f>+[2]data1rev!U376</f>
        <v>0</v>
      </c>
      <c r="X377" s="160">
        <f>+[2]data1rev!V376</f>
        <v>0</v>
      </c>
      <c r="Y377" s="160">
        <f>+[2]data1rev!W376</f>
        <v>0</v>
      </c>
      <c r="Z377" s="160">
        <f>+[2]data1rev!X376</f>
        <v>0</v>
      </c>
      <c r="AA377" s="160">
        <f>+[2]data1rev!Y376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67834.148038794898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61"/>
      <c r="C378" s="160">
        <f>+[2]data1rev!A377</f>
        <v>21687.040000000001</v>
      </c>
      <c r="D378" s="160">
        <f>+[2]data1rev!B377</f>
        <v>15575.226000000001</v>
      </c>
      <c r="E378" s="160">
        <f>+[2]data1rev!C377</f>
        <v>13222.39</v>
      </c>
      <c r="F378" s="160">
        <f>+[2]data1rev!D377</f>
        <v>13061.89</v>
      </c>
      <c r="G378" s="160">
        <f>+[2]data1rev!E377</f>
        <v>13061.89</v>
      </c>
      <c r="H378" s="160">
        <f>+[2]data1rev!F377</f>
        <v>10821.156000000001</v>
      </c>
      <c r="I378" s="160">
        <f>+[2]data1rev!G377</f>
        <v>10791.59</v>
      </c>
      <c r="J378" s="160">
        <f>+[2]data1rev!H377</f>
        <v>10791.59</v>
      </c>
      <c r="K378" s="160">
        <f>+[2]data1rev!I377</f>
        <v>10791.59</v>
      </c>
      <c r="L378" s="160">
        <f>+[2]data1rev!J377</f>
        <v>10821.156000000001</v>
      </c>
      <c r="M378" s="160">
        <f>+[2]data1rev!K377</f>
        <v>10791.59</v>
      </c>
      <c r="N378" s="160">
        <f>+[2]data1rev!L377</f>
        <v>10791.59</v>
      </c>
      <c r="O378" s="160">
        <f>+[2]data1rev!M377</f>
        <v>10275.620000000001</v>
      </c>
      <c r="P378" s="160">
        <f>+[2]data1rev!N377</f>
        <v>10129.415999999999</v>
      </c>
      <c r="Q378" s="160">
        <f>+[2]data1rev!O377</f>
        <v>10101.74</v>
      </c>
      <c r="R378" s="160">
        <f>+[2]data1rev!P377</f>
        <v>0</v>
      </c>
      <c r="S378" s="160">
        <f>+[2]data1rev!Q377</f>
        <v>0</v>
      </c>
      <c r="T378" s="160">
        <f>+[2]data1rev!R377</f>
        <v>0</v>
      </c>
      <c r="U378" s="160">
        <f>+[2]data1rev!S377</f>
        <v>0</v>
      </c>
      <c r="V378" s="160">
        <f>+[2]data1rev!T377</f>
        <v>0</v>
      </c>
      <c r="W378" s="160">
        <f>+[2]data1rev!U377</f>
        <v>0</v>
      </c>
      <c r="X378" s="160">
        <f>+[2]data1rev!V377</f>
        <v>0</v>
      </c>
      <c r="Y378" s="160">
        <f>+[2]data1rev!W377</f>
        <v>0</v>
      </c>
      <c r="Z378" s="160">
        <f>+[2]data1rev!X377</f>
        <v>0</v>
      </c>
      <c r="AA378" s="160">
        <f>+[2]data1rev!Y377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67834.148038794898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61"/>
      <c r="C379" s="160">
        <f>+[2]data1rev!A378</f>
        <v>21687.040000000001</v>
      </c>
      <c r="D379" s="160">
        <f>+[2]data1rev!B378</f>
        <v>15575.226000000001</v>
      </c>
      <c r="E379" s="160">
        <f>+[2]data1rev!C378</f>
        <v>13222.39</v>
      </c>
      <c r="F379" s="160">
        <f>+[2]data1rev!D378</f>
        <v>13061.89</v>
      </c>
      <c r="G379" s="160">
        <f>+[2]data1rev!E378</f>
        <v>13061.89</v>
      </c>
      <c r="H379" s="160">
        <f>+[2]data1rev!F378</f>
        <v>10821.156000000001</v>
      </c>
      <c r="I379" s="160">
        <f>+[2]data1rev!G378</f>
        <v>10791.59</v>
      </c>
      <c r="J379" s="160">
        <f>+[2]data1rev!H378</f>
        <v>10791.59</v>
      </c>
      <c r="K379" s="160">
        <f>+[2]data1rev!I378</f>
        <v>10791.59</v>
      </c>
      <c r="L379" s="160">
        <f>+[2]data1rev!J378</f>
        <v>10821.156000000001</v>
      </c>
      <c r="M379" s="160">
        <f>+[2]data1rev!K378</f>
        <v>10791.59</v>
      </c>
      <c r="N379" s="160">
        <f>+[2]data1rev!L378</f>
        <v>10791.59</v>
      </c>
      <c r="O379" s="160">
        <f>+[2]data1rev!M378</f>
        <v>10275.620000000001</v>
      </c>
      <c r="P379" s="160">
        <f>+[2]data1rev!N378</f>
        <v>10129.415999999999</v>
      </c>
      <c r="Q379" s="160">
        <f>+[2]data1rev!O378</f>
        <v>10101.74</v>
      </c>
      <c r="R379" s="160">
        <f>+[2]data1rev!P378</f>
        <v>0</v>
      </c>
      <c r="S379" s="160">
        <f>+[2]data1rev!Q378</f>
        <v>0</v>
      </c>
      <c r="T379" s="160">
        <f>+[2]data1rev!R378</f>
        <v>0</v>
      </c>
      <c r="U379" s="160">
        <f>+[2]data1rev!S378</f>
        <v>0</v>
      </c>
      <c r="V379" s="160">
        <f>+[2]data1rev!T378</f>
        <v>0</v>
      </c>
      <c r="W379" s="160">
        <f>+[2]data1rev!U378</f>
        <v>0</v>
      </c>
      <c r="X379" s="160">
        <f>+[2]data1rev!V378</f>
        <v>0</v>
      </c>
      <c r="Y379" s="160">
        <f>+[2]data1rev!W378</f>
        <v>0</v>
      </c>
      <c r="Z379" s="160">
        <f>+[2]data1rev!X378</f>
        <v>0</v>
      </c>
      <c r="AA379" s="160">
        <f>+[2]data1rev!Y378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67834.148038794898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61"/>
      <c r="C380" s="160">
        <f>+[2]data1rev!A379</f>
        <v>21687.040000000001</v>
      </c>
      <c r="D380" s="160">
        <f>+[2]data1rev!B379</f>
        <v>15575.226000000001</v>
      </c>
      <c r="E380" s="160">
        <f>+[2]data1rev!C379</f>
        <v>13222.39</v>
      </c>
      <c r="F380" s="160">
        <f>+[2]data1rev!D379</f>
        <v>13061.89</v>
      </c>
      <c r="G380" s="160">
        <f>+[2]data1rev!E379</f>
        <v>13061.89</v>
      </c>
      <c r="H380" s="160">
        <f>+[2]data1rev!F379</f>
        <v>10821.156000000001</v>
      </c>
      <c r="I380" s="160">
        <f>+[2]data1rev!G379</f>
        <v>10791.59</v>
      </c>
      <c r="J380" s="160">
        <f>+[2]data1rev!H379</f>
        <v>10791.59</v>
      </c>
      <c r="K380" s="160">
        <f>+[2]data1rev!I379</f>
        <v>10791.59</v>
      </c>
      <c r="L380" s="160">
        <f>+[2]data1rev!J379</f>
        <v>10821.156000000001</v>
      </c>
      <c r="M380" s="160">
        <f>+[2]data1rev!K379</f>
        <v>10791.59</v>
      </c>
      <c r="N380" s="160">
        <f>+[2]data1rev!L379</f>
        <v>10791.59</v>
      </c>
      <c r="O380" s="160">
        <f>+[2]data1rev!M379</f>
        <v>10275.620000000001</v>
      </c>
      <c r="P380" s="160">
        <f>+[2]data1rev!N379</f>
        <v>10129.415999999999</v>
      </c>
      <c r="Q380" s="160">
        <f>+[2]data1rev!O379</f>
        <v>10101.74</v>
      </c>
      <c r="R380" s="160">
        <f>+[2]data1rev!P379</f>
        <v>0</v>
      </c>
      <c r="S380" s="160">
        <f>+[2]data1rev!Q379</f>
        <v>0</v>
      </c>
      <c r="T380" s="160">
        <f>+[2]data1rev!R379</f>
        <v>0</v>
      </c>
      <c r="U380" s="160">
        <f>+[2]data1rev!S379</f>
        <v>0</v>
      </c>
      <c r="V380" s="160">
        <f>+[2]data1rev!T379</f>
        <v>0</v>
      </c>
      <c r="W380" s="160">
        <f>+[2]data1rev!U379</f>
        <v>0</v>
      </c>
      <c r="X380" s="160">
        <f>+[2]data1rev!V379</f>
        <v>0</v>
      </c>
      <c r="Y380" s="160">
        <f>+[2]data1rev!W379</f>
        <v>0</v>
      </c>
      <c r="Z380" s="160">
        <f>+[2]data1rev!X379</f>
        <v>0</v>
      </c>
      <c r="AA380" s="160">
        <f>+[2]data1rev!Y379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67834.148038794898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61"/>
      <c r="C381" s="160">
        <f>+[2]data1rev!A380</f>
        <v>21687.040000000001</v>
      </c>
      <c r="D381" s="160">
        <f>+[2]data1rev!B380</f>
        <v>15575.226000000001</v>
      </c>
      <c r="E381" s="160">
        <f>+[2]data1rev!C380</f>
        <v>13222.39</v>
      </c>
      <c r="F381" s="160">
        <f>+[2]data1rev!D380</f>
        <v>13061.89</v>
      </c>
      <c r="G381" s="160">
        <f>+[2]data1rev!E380</f>
        <v>13061.89</v>
      </c>
      <c r="H381" s="160">
        <f>+[2]data1rev!F380</f>
        <v>10821.156000000001</v>
      </c>
      <c r="I381" s="160">
        <f>+[2]data1rev!G380</f>
        <v>10791.59</v>
      </c>
      <c r="J381" s="160">
        <f>+[2]data1rev!H380</f>
        <v>10791.59</v>
      </c>
      <c r="K381" s="160">
        <f>+[2]data1rev!I380</f>
        <v>10791.59</v>
      </c>
      <c r="L381" s="160">
        <f>+[2]data1rev!J380</f>
        <v>10821.156000000001</v>
      </c>
      <c r="M381" s="160">
        <f>+[2]data1rev!K380</f>
        <v>10791.59</v>
      </c>
      <c r="N381" s="160">
        <f>+[2]data1rev!L380</f>
        <v>10791.59</v>
      </c>
      <c r="O381" s="160">
        <f>+[2]data1rev!M380</f>
        <v>10275.620000000001</v>
      </c>
      <c r="P381" s="160">
        <f>+[2]data1rev!N380</f>
        <v>10129.415999999999</v>
      </c>
      <c r="Q381" s="160">
        <f>+[2]data1rev!O380</f>
        <v>10101.74</v>
      </c>
      <c r="R381" s="160">
        <f>+[2]data1rev!P380</f>
        <v>0</v>
      </c>
      <c r="S381" s="160">
        <f>+[2]data1rev!Q380</f>
        <v>0</v>
      </c>
      <c r="T381" s="160">
        <f>+[2]data1rev!R380</f>
        <v>0</v>
      </c>
      <c r="U381" s="160">
        <f>+[2]data1rev!S380</f>
        <v>0</v>
      </c>
      <c r="V381" s="160">
        <f>+[2]data1rev!T380</f>
        <v>0</v>
      </c>
      <c r="W381" s="160">
        <f>+[2]data1rev!U380</f>
        <v>0</v>
      </c>
      <c r="X381" s="160">
        <f>+[2]data1rev!V380</f>
        <v>0</v>
      </c>
      <c r="Y381" s="160">
        <f>+[2]data1rev!W380</f>
        <v>0</v>
      </c>
      <c r="Z381" s="160">
        <f>+[2]data1rev!X380</f>
        <v>0</v>
      </c>
      <c r="AA381" s="160">
        <f>+[2]data1rev!Y380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67834.148038794898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61"/>
      <c r="C382" s="160">
        <f>+[2]data1rev!A381</f>
        <v>21687.040000000001</v>
      </c>
      <c r="D382" s="160">
        <f>+[2]data1rev!B381</f>
        <v>15575.226000000001</v>
      </c>
      <c r="E382" s="160">
        <f>+[2]data1rev!C381</f>
        <v>13222.39</v>
      </c>
      <c r="F382" s="160">
        <f>+[2]data1rev!D381</f>
        <v>13061.89</v>
      </c>
      <c r="G382" s="160">
        <f>+[2]data1rev!E381</f>
        <v>13061.89</v>
      </c>
      <c r="H382" s="160">
        <f>+[2]data1rev!F381</f>
        <v>10821.156000000001</v>
      </c>
      <c r="I382" s="160">
        <f>+[2]data1rev!G381</f>
        <v>10791.59</v>
      </c>
      <c r="J382" s="160">
        <f>+[2]data1rev!H381</f>
        <v>10791.59</v>
      </c>
      <c r="K382" s="160">
        <f>+[2]data1rev!I381</f>
        <v>10791.59</v>
      </c>
      <c r="L382" s="160">
        <f>+[2]data1rev!J381</f>
        <v>10821.156000000001</v>
      </c>
      <c r="M382" s="160">
        <f>+[2]data1rev!K381</f>
        <v>10791.59</v>
      </c>
      <c r="N382" s="160">
        <f>+[2]data1rev!L381</f>
        <v>10791.59</v>
      </c>
      <c r="O382" s="160">
        <f>+[2]data1rev!M381</f>
        <v>10275.620000000001</v>
      </c>
      <c r="P382" s="160">
        <f>+[2]data1rev!N381</f>
        <v>10129.415999999999</v>
      </c>
      <c r="Q382" s="160">
        <f>+[2]data1rev!O381</f>
        <v>10101.74</v>
      </c>
      <c r="R382" s="160">
        <f>+[2]data1rev!P381</f>
        <v>0</v>
      </c>
      <c r="S382" s="160">
        <f>+[2]data1rev!Q381</f>
        <v>0</v>
      </c>
      <c r="T382" s="160">
        <f>+[2]data1rev!R381</f>
        <v>0</v>
      </c>
      <c r="U382" s="160">
        <f>+[2]data1rev!S381</f>
        <v>0</v>
      </c>
      <c r="V382" s="160">
        <f>+[2]data1rev!T381</f>
        <v>0</v>
      </c>
      <c r="W382" s="160">
        <f>+[2]data1rev!U381</f>
        <v>0</v>
      </c>
      <c r="X382" s="160">
        <f>+[2]data1rev!V381</f>
        <v>0</v>
      </c>
      <c r="Y382" s="160">
        <f>+[2]data1rev!W381</f>
        <v>0</v>
      </c>
      <c r="Z382" s="160">
        <f>+[2]data1rev!X381</f>
        <v>0</v>
      </c>
      <c r="AA382" s="160">
        <f>+[2]data1rev!Y381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67834.148038794898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61"/>
      <c r="C383" s="160">
        <f>+[2]data1rev!A382</f>
        <v>21687.040000000001</v>
      </c>
      <c r="D383" s="160">
        <f>+[2]data1rev!B382</f>
        <v>15575.226000000001</v>
      </c>
      <c r="E383" s="160">
        <f>+[2]data1rev!C382</f>
        <v>13222.39</v>
      </c>
      <c r="F383" s="160">
        <f>+[2]data1rev!D382</f>
        <v>13061.89</v>
      </c>
      <c r="G383" s="160">
        <f>+[2]data1rev!E382</f>
        <v>13061.89</v>
      </c>
      <c r="H383" s="160">
        <f>+[2]data1rev!F382</f>
        <v>10821.156000000001</v>
      </c>
      <c r="I383" s="160">
        <f>+[2]data1rev!G382</f>
        <v>10791.59</v>
      </c>
      <c r="J383" s="160">
        <f>+[2]data1rev!H382</f>
        <v>10791.59</v>
      </c>
      <c r="K383" s="160">
        <f>+[2]data1rev!I382</f>
        <v>10791.59</v>
      </c>
      <c r="L383" s="160">
        <f>+[2]data1rev!J382</f>
        <v>10821.156000000001</v>
      </c>
      <c r="M383" s="160">
        <f>+[2]data1rev!K382</f>
        <v>10791.59</v>
      </c>
      <c r="N383" s="160">
        <f>+[2]data1rev!L382</f>
        <v>10791.59</v>
      </c>
      <c r="O383" s="160">
        <f>+[2]data1rev!M382</f>
        <v>10275.620000000001</v>
      </c>
      <c r="P383" s="160">
        <f>+[2]data1rev!N382</f>
        <v>10129.415999999999</v>
      </c>
      <c r="Q383" s="160">
        <f>+[2]data1rev!O382</f>
        <v>10101.74</v>
      </c>
      <c r="R383" s="160">
        <f>+[2]data1rev!P382</f>
        <v>0</v>
      </c>
      <c r="S383" s="160">
        <f>+[2]data1rev!Q382</f>
        <v>0</v>
      </c>
      <c r="T383" s="160">
        <f>+[2]data1rev!R382</f>
        <v>0</v>
      </c>
      <c r="U383" s="160">
        <f>+[2]data1rev!S382</f>
        <v>0</v>
      </c>
      <c r="V383" s="160">
        <f>+[2]data1rev!T382</f>
        <v>0</v>
      </c>
      <c r="W383" s="160">
        <f>+[2]data1rev!U382</f>
        <v>0</v>
      </c>
      <c r="X383" s="160">
        <f>+[2]data1rev!V382</f>
        <v>0</v>
      </c>
      <c r="Y383" s="160">
        <f>+[2]data1rev!W382</f>
        <v>0</v>
      </c>
      <c r="Z383" s="160">
        <f>+[2]data1rev!X382</f>
        <v>0</v>
      </c>
      <c r="AA383" s="160">
        <f>+[2]data1rev!Y382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67834.148038794898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61"/>
      <c r="C384" s="160">
        <f>+[2]data1rev!A383</f>
        <v>21687.040000000001</v>
      </c>
      <c r="D384" s="160">
        <f>+[2]data1rev!B383</f>
        <v>15575.226000000001</v>
      </c>
      <c r="E384" s="160">
        <f>+[2]data1rev!C383</f>
        <v>13222.39</v>
      </c>
      <c r="F384" s="160">
        <f>+[2]data1rev!D383</f>
        <v>13061.89</v>
      </c>
      <c r="G384" s="160">
        <f>+[2]data1rev!E383</f>
        <v>13061.89</v>
      </c>
      <c r="H384" s="160">
        <f>+[2]data1rev!F383</f>
        <v>10821.156000000001</v>
      </c>
      <c r="I384" s="160">
        <f>+[2]data1rev!G383</f>
        <v>10791.59</v>
      </c>
      <c r="J384" s="160">
        <f>+[2]data1rev!H383</f>
        <v>10791.59</v>
      </c>
      <c r="K384" s="160">
        <f>+[2]data1rev!I383</f>
        <v>10791.59</v>
      </c>
      <c r="L384" s="160">
        <f>+[2]data1rev!J383</f>
        <v>10821.156000000001</v>
      </c>
      <c r="M384" s="160">
        <f>+[2]data1rev!K383</f>
        <v>10791.59</v>
      </c>
      <c r="N384" s="160">
        <f>+[2]data1rev!L383</f>
        <v>10791.59</v>
      </c>
      <c r="O384" s="160">
        <f>+[2]data1rev!M383</f>
        <v>10275.620000000001</v>
      </c>
      <c r="P384" s="160">
        <f>+[2]data1rev!N383</f>
        <v>10129.415999999999</v>
      </c>
      <c r="Q384" s="160">
        <f>+[2]data1rev!O383</f>
        <v>10101.74</v>
      </c>
      <c r="R384" s="160">
        <f>+[2]data1rev!P383</f>
        <v>0</v>
      </c>
      <c r="S384" s="160">
        <f>+[2]data1rev!Q383</f>
        <v>0</v>
      </c>
      <c r="T384" s="160">
        <f>+[2]data1rev!R383</f>
        <v>0</v>
      </c>
      <c r="U384" s="160">
        <f>+[2]data1rev!S383</f>
        <v>0</v>
      </c>
      <c r="V384" s="160">
        <f>+[2]data1rev!T383</f>
        <v>0</v>
      </c>
      <c r="W384" s="160">
        <f>+[2]data1rev!U383</f>
        <v>0</v>
      </c>
      <c r="X384" s="160">
        <f>+[2]data1rev!V383</f>
        <v>0</v>
      </c>
      <c r="Y384" s="160">
        <f>+[2]data1rev!W383</f>
        <v>0</v>
      </c>
      <c r="Z384" s="160">
        <f>+[2]data1rev!X383</f>
        <v>0</v>
      </c>
      <c r="AA384" s="160">
        <f>+[2]data1rev!Y383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67834.148038794898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61"/>
      <c r="C385" s="160">
        <f>+[2]data1rev!A384</f>
        <v>21687.040000000001</v>
      </c>
      <c r="D385" s="160">
        <f>+[2]data1rev!B384</f>
        <v>15575.226000000001</v>
      </c>
      <c r="E385" s="160">
        <f>+[2]data1rev!C384</f>
        <v>13222.39</v>
      </c>
      <c r="F385" s="160">
        <f>+[2]data1rev!D384</f>
        <v>13061.89</v>
      </c>
      <c r="G385" s="160">
        <f>+[2]data1rev!E384</f>
        <v>13061.89</v>
      </c>
      <c r="H385" s="160">
        <f>+[2]data1rev!F384</f>
        <v>10821.156000000001</v>
      </c>
      <c r="I385" s="160">
        <f>+[2]data1rev!G384</f>
        <v>10791.59</v>
      </c>
      <c r="J385" s="160">
        <f>+[2]data1rev!H384</f>
        <v>10791.59</v>
      </c>
      <c r="K385" s="160">
        <f>+[2]data1rev!I384</f>
        <v>10791.59</v>
      </c>
      <c r="L385" s="160">
        <f>+[2]data1rev!J384</f>
        <v>10821.156000000001</v>
      </c>
      <c r="M385" s="160">
        <f>+[2]data1rev!K384</f>
        <v>10791.59</v>
      </c>
      <c r="N385" s="160">
        <f>+[2]data1rev!L384</f>
        <v>10791.59</v>
      </c>
      <c r="O385" s="160">
        <f>+[2]data1rev!M384</f>
        <v>10275.620000000001</v>
      </c>
      <c r="P385" s="160">
        <f>+[2]data1rev!N384</f>
        <v>10129.415999999999</v>
      </c>
      <c r="Q385" s="160">
        <f>+[2]data1rev!O384</f>
        <v>10101.74</v>
      </c>
      <c r="R385" s="160">
        <f>+[2]data1rev!P384</f>
        <v>0</v>
      </c>
      <c r="S385" s="160">
        <f>+[2]data1rev!Q384</f>
        <v>0</v>
      </c>
      <c r="T385" s="160">
        <f>+[2]data1rev!R384</f>
        <v>0</v>
      </c>
      <c r="U385" s="160">
        <f>+[2]data1rev!S384</f>
        <v>0</v>
      </c>
      <c r="V385" s="160">
        <f>+[2]data1rev!T384</f>
        <v>0</v>
      </c>
      <c r="W385" s="160">
        <f>+[2]data1rev!U384</f>
        <v>0</v>
      </c>
      <c r="X385" s="160">
        <f>+[2]data1rev!V384</f>
        <v>0</v>
      </c>
      <c r="Y385" s="160">
        <f>+[2]data1rev!W384</f>
        <v>0</v>
      </c>
      <c r="Z385" s="160">
        <f>+[2]data1rev!X384</f>
        <v>0</v>
      </c>
      <c r="AA385" s="160">
        <f>+[2]data1rev!Y384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67834.148038794898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61"/>
      <c r="C386" s="160">
        <f>+[2]data1rev!A385</f>
        <v>21687.040000000001</v>
      </c>
      <c r="D386" s="160">
        <f>+[2]data1rev!B385</f>
        <v>15575.226000000001</v>
      </c>
      <c r="E386" s="160">
        <f>+[2]data1rev!C385</f>
        <v>13222.39</v>
      </c>
      <c r="F386" s="160">
        <f>+[2]data1rev!D385</f>
        <v>13061.89</v>
      </c>
      <c r="G386" s="160">
        <f>+[2]data1rev!E385</f>
        <v>13061.89</v>
      </c>
      <c r="H386" s="160">
        <f>+[2]data1rev!F385</f>
        <v>10821.156000000001</v>
      </c>
      <c r="I386" s="160">
        <f>+[2]data1rev!G385</f>
        <v>10791.59</v>
      </c>
      <c r="J386" s="160">
        <f>+[2]data1rev!H385</f>
        <v>10791.59</v>
      </c>
      <c r="K386" s="160">
        <f>+[2]data1rev!I385</f>
        <v>10791.59</v>
      </c>
      <c r="L386" s="160">
        <f>+[2]data1rev!J385</f>
        <v>10821.156000000001</v>
      </c>
      <c r="M386" s="160">
        <f>+[2]data1rev!K385</f>
        <v>10791.59</v>
      </c>
      <c r="N386" s="160">
        <f>+[2]data1rev!L385</f>
        <v>10791.59</v>
      </c>
      <c r="O386" s="160">
        <f>+[2]data1rev!M385</f>
        <v>10275.620000000001</v>
      </c>
      <c r="P386" s="160">
        <f>+[2]data1rev!N385</f>
        <v>10129.415999999999</v>
      </c>
      <c r="Q386" s="160">
        <f>+[2]data1rev!O385</f>
        <v>10101.74</v>
      </c>
      <c r="R386" s="160">
        <f>+[2]data1rev!P385</f>
        <v>0</v>
      </c>
      <c r="S386" s="160">
        <f>+[2]data1rev!Q385</f>
        <v>0</v>
      </c>
      <c r="T386" s="160">
        <f>+[2]data1rev!R385</f>
        <v>0</v>
      </c>
      <c r="U386" s="160">
        <f>+[2]data1rev!S385</f>
        <v>0</v>
      </c>
      <c r="V386" s="160">
        <f>+[2]data1rev!T385</f>
        <v>0</v>
      </c>
      <c r="W386" s="160">
        <f>+[2]data1rev!U385</f>
        <v>0</v>
      </c>
      <c r="X386" s="160">
        <f>+[2]data1rev!V385</f>
        <v>0</v>
      </c>
      <c r="Y386" s="160">
        <f>+[2]data1rev!W385</f>
        <v>0</v>
      </c>
      <c r="Z386" s="160">
        <f>+[2]data1rev!X385</f>
        <v>0</v>
      </c>
      <c r="AA386" s="160">
        <f>+[2]data1rev!Y385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67834.148038794898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61"/>
      <c r="C387" s="160">
        <f>+[2]data1rev!A386</f>
        <v>21687.040000000001</v>
      </c>
      <c r="D387" s="160">
        <f>+[2]data1rev!B386</f>
        <v>15575.226000000001</v>
      </c>
      <c r="E387" s="160">
        <f>+[2]data1rev!C386</f>
        <v>13222.39</v>
      </c>
      <c r="F387" s="160">
        <f>+[2]data1rev!D386</f>
        <v>13061.89</v>
      </c>
      <c r="G387" s="160">
        <f>+[2]data1rev!E386</f>
        <v>13061.89</v>
      </c>
      <c r="H387" s="160">
        <f>+[2]data1rev!F386</f>
        <v>10821.156000000001</v>
      </c>
      <c r="I387" s="160">
        <f>+[2]data1rev!G386</f>
        <v>10791.59</v>
      </c>
      <c r="J387" s="160">
        <f>+[2]data1rev!H386</f>
        <v>10791.59</v>
      </c>
      <c r="K387" s="160">
        <f>+[2]data1rev!I386</f>
        <v>10791.59</v>
      </c>
      <c r="L387" s="160">
        <f>+[2]data1rev!J386</f>
        <v>10821.156000000001</v>
      </c>
      <c r="M387" s="160">
        <f>+[2]data1rev!K386</f>
        <v>10791.59</v>
      </c>
      <c r="N387" s="160">
        <f>+[2]data1rev!L386</f>
        <v>10791.59</v>
      </c>
      <c r="O387" s="160">
        <f>+[2]data1rev!M386</f>
        <v>10275.620000000001</v>
      </c>
      <c r="P387" s="160">
        <f>+[2]data1rev!N386</f>
        <v>10129.415999999999</v>
      </c>
      <c r="Q387" s="160">
        <f>+[2]data1rev!O386</f>
        <v>10101.74</v>
      </c>
      <c r="R387" s="160">
        <f>+[2]data1rev!P386</f>
        <v>0</v>
      </c>
      <c r="S387" s="160">
        <f>+[2]data1rev!Q386</f>
        <v>0</v>
      </c>
      <c r="T387" s="160">
        <f>+[2]data1rev!R386</f>
        <v>0</v>
      </c>
      <c r="U387" s="160">
        <f>+[2]data1rev!S386</f>
        <v>0</v>
      </c>
      <c r="V387" s="160">
        <f>+[2]data1rev!T386</f>
        <v>0</v>
      </c>
      <c r="W387" s="160">
        <f>+[2]data1rev!U386</f>
        <v>0</v>
      </c>
      <c r="X387" s="160">
        <f>+[2]data1rev!V386</f>
        <v>0</v>
      </c>
      <c r="Y387" s="160">
        <f>+[2]data1rev!W386</f>
        <v>0</v>
      </c>
      <c r="Z387" s="160">
        <f>+[2]data1rev!X386</f>
        <v>0</v>
      </c>
      <c r="AA387" s="160">
        <f>+[2]data1rev!Y386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67834.148038794898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61"/>
      <c r="C388" s="160">
        <f>+[2]data1rev!A387</f>
        <v>21687.040000000001</v>
      </c>
      <c r="D388" s="160">
        <f>+[2]data1rev!B387</f>
        <v>15575.226000000001</v>
      </c>
      <c r="E388" s="160">
        <f>+[2]data1rev!C387</f>
        <v>13222.39</v>
      </c>
      <c r="F388" s="160">
        <f>+[2]data1rev!D387</f>
        <v>13061.89</v>
      </c>
      <c r="G388" s="160">
        <f>+[2]data1rev!E387</f>
        <v>13061.89</v>
      </c>
      <c r="H388" s="160">
        <f>+[2]data1rev!F387</f>
        <v>10821.156000000001</v>
      </c>
      <c r="I388" s="160">
        <f>+[2]data1rev!G387</f>
        <v>10791.59</v>
      </c>
      <c r="J388" s="160">
        <f>+[2]data1rev!H387</f>
        <v>10791.59</v>
      </c>
      <c r="K388" s="160">
        <f>+[2]data1rev!I387</f>
        <v>10791.59</v>
      </c>
      <c r="L388" s="160">
        <f>+[2]data1rev!J387</f>
        <v>10821.156000000001</v>
      </c>
      <c r="M388" s="160">
        <f>+[2]data1rev!K387</f>
        <v>10791.59</v>
      </c>
      <c r="N388" s="160">
        <f>+[2]data1rev!L387</f>
        <v>10791.59</v>
      </c>
      <c r="O388" s="160">
        <f>+[2]data1rev!M387</f>
        <v>10275.620000000001</v>
      </c>
      <c r="P388" s="160">
        <f>+[2]data1rev!N387</f>
        <v>10129.415999999999</v>
      </c>
      <c r="Q388" s="160">
        <f>+[2]data1rev!O387</f>
        <v>10101.74</v>
      </c>
      <c r="R388" s="160">
        <f>+[2]data1rev!P387</f>
        <v>0</v>
      </c>
      <c r="S388" s="160">
        <f>+[2]data1rev!Q387</f>
        <v>0</v>
      </c>
      <c r="T388" s="160">
        <f>+[2]data1rev!R387</f>
        <v>0</v>
      </c>
      <c r="U388" s="160">
        <f>+[2]data1rev!S387</f>
        <v>0</v>
      </c>
      <c r="V388" s="160">
        <f>+[2]data1rev!T387</f>
        <v>0</v>
      </c>
      <c r="W388" s="160">
        <f>+[2]data1rev!U387</f>
        <v>0</v>
      </c>
      <c r="X388" s="160">
        <f>+[2]data1rev!V387</f>
        <v>0</v>
      </c>
      <c r="Y388" s="160">
        <f>+[2]data1rev!W387</f>
        <v>0</v>
      </c>
      <c r="Z388" s="160">
        <f>+[2]data1rev!X387</f>
        <v>0</v>
      </c>
      <c r="AA388" s="160">
        <f>+[2]data1rev!Y387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67834.148038794898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61"/>
      <c r="C389" s="160">
        <f>+[2]data1rev!A388</f>
        <v>21687.040000000001</v>
      </c>
      <c r="D389" s="160">
        <f>+[2]data1rev!B388</f>
        <v>15575.226000000001</v>
      </c>
      <c r="E389" s="160">
        <f>+[2]data1rev!C388</f>
        <v>13222.39</v>
      </c>
      <c r="F389" s="160">
        <f>+[2]data1rev!D388</f>
        <v>13061.89</v>
      </c>
      <c r="G389" s="160">
        <f>+[2]data1rev!E388</f>
        <v>13061.89</v>
      </c>
      <c r="H389" s="160">
        <f>+[2]data1rev!F388</f>
        <v>10821.156000000001</v>
      </c>
      <c r="I389" s="160">
        <f>+[2]data1rev!G388</f>
        <v>10791.59</v>
      </c>
      <c r="J389" s="160">
        <f>+[2]data1rev!H388</f>
        <v>10791.59</v>
      </c>
      <c r="K389" s="160">
        <f>+[2]data1rev!I388</f>
        <v>10791.59</v>
      </c>
      <c r="L389" s="160">
        <f>+[2]data1rev!J388</f>
        <v>10821.156000000001</v>
      </c>
      <c r="M389" s="160">
        <f>+[2]data1rev!K388</f>
        <v>10791.59</v>
      </c>
      <c r="N389" s="160">
        <f>+[2]data1rev!L388</f>
        <v>10791.59</v>
      </c>
      <c r="O389" s="160">
        <f>+[2]data1rev!M388</f>
        <v>10275.620000000001</v>
      </c>
      <c r="P389" s="160">
        <f>+[2]data1rev!N388</f>
        <v>10129.415999999999</v>
      </c>
      <c r="Q389" s="160">
        <f>+[2]data1rev!O388</f>
        <v>10101.74</v>
      </c>
      <c r="R389" s="160">
        <f>+[2]data1rev!P388</f>
        <v>0</v>
      </c>
      <c r="S389" s="160">
        <f>+[2]data1rev!Q388</f>
        <v>0</v>
      </c>
      <c r="T389" s="160">
        <f>+[2]data1rev!R388</f>
        <v>0</v>
      </c>
      <c r="U389" s="160">
        <f>+[2]data1rev!S388</f>
        <v>0</v>
      </c>
      <c r="V389" s="160">
        <f>+[2]data1rev!T388</f>
        <v>0</v>
      </c>
      <c r="W389" s="160">
        <f>+[2]data1rev!U388</f>
        <v>0</v>
      </c>
      <c r="X389" s="160">
        <f>+[2]data1rev!V388</f>
        <v>0</v>
      </c>
      <c r="Y389" s="160">
        <f>+[2]data1rev!W388</f>
        <v>0</v>
      </c>
      <c r="Z389" s="160">
        <f>+[2]data1rev!X388</f>
        <v>0</v>
      </c>
      <c r="AA389" s="160">
        <f>+[2]data1rev!Y388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67834.148038794898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61"/>
      <c r="C390" s="160">
        <f>+[2]data1rev!A389</f>
        <v>21687.040000000001</v>
      </c>
      <c r="D390" s="160">
        <f>+[2]data1rev!B389</f>
        <v>15575.226000000001</v>
      </c>
      <c r="E390" s="160">
        <f>+[2]data1rev!C389</f>
        <v>13222.39</v>
      </c>
      <c r="F390" s="160">
        <f>+[2]data1rev!D389</f>
        <v>13061.89</v>
      </c>
      <c r="G390" s="160">
        <f>+[2]data1rev!E389</f>
        <v>13061.89</v>
      </c>
      <c r="H390" s="160">
        <f>+[2]data1rev!F389</f>
        <v>10821.156000000001</v>
      </c>
      <c r="I390" s="160">
        <f>+[2]data1rev!G389</f>
        <v>10791.59</v>
      </c>
      <c r="J390" s="160">
        <f>+[2]data1rev!H389</f>
        <v>10791.59</v>
      </c>
      <c r="K390" s="160">
        <f>+[2]data1rev!I389</f>
        <v>10791.59</v>
      </c>
      <c r="L390" s="160">
        <f>+[2]data1rev!J389</f>
        <v>10821.156000000001</v>
      </c>
      <c r="M390" s="160">
        <f>+[2]data1rev!K389</f>
        <v>10791.59</v>
      </c>
      <c r="N390" s="160">
        <f>+[2]data1rev!L389</f>
        <v>10791.59</v>
      </c>
      <c r="O390" s="160">
        <f>+[2]data1rev!M389</f>
        <v>10275.620000000001</v>
      </c>
      <c r="P390" s="160">
        <f>+[2]data1rev!N389</f>
        <v>10129.415999999999</v>
      </c>
      <c r="Q390" s="160">
        <f>+[2]data1rev!O389</f>
        <v>10101.74</v>
      </c>
      <c r="R390" s="160">
        <f>+[2]data1rev!P389</f>
        <v>0</v>
      </c>
      <c r="S390" s="160">
        <f>+[2]data1rev!Q389</f>
        <v>0</v>
      </c>
      <c r="T390" s="160">
        <f>+[2]data1rev!R389</f>
        <v>0</v>
      </c>
      <c r="U390" s="160">
        <f>+[2]data1rev!S389</f>
        <v>0</v>
      </c>
      <c r="V390" s="160">
        <f>+[2]data1rev!T389</f>
        <v>0</v>
      </c>
      <c r="W390" s="160">
        <f>+[2]data1rev!U389</f>
        <v>0</v>
      </c>
      <c r="X390" s="160">
        <f>+[2]data1rev!V389</f>
        <v>0</v>
      </c>
      <c r="Y390" s="160">
        <f>+[2]data1rev!W389</f>
        <v>0</v>
      </c>
      <c r="Z390" s="160">
        <f>+[2]data1rev!X389</f>
        <v>0</v>
      </c>
      <c r="AA390" s="160">
        <f>+[2]data1rev!Y389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67834.148038794898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61"/>
      <c r="C391" s="160">
        <f>+[2]data1rev!A390</f>
        <v>21687.040000000001</v>
      </c>
      <c r="D391" s="160">
        <f>+[2]data1rev!B390</f>
        <v>15575.226000000001</v>
      </c>
      <c r="E391" s="160">
        <f>+[2]data1rev!C390</f>
        <v>13222.39</v>
      </c>
      <c r="F391" s="160">
        <f>+[2]data1rev!D390</f>
        <v>13061.89</v>
      </c>
      <c r="G391" s="160">
        <f>+[2]data1rev!E390</f>
        <v>13061.89</v>
      </c>
      <c r="H391" s="160">
        <f>+[2]data1rev!F390</f>
        <v>10821.156000000001</v>
      </c>
      <c r="I391" s="160">
        <f>+[2]data1rev!G390</f>
        <v>10791.59</v>
      </c>
      <c r="J391" s="160">
        <f>+[2]data1rev!H390</f>
        <v>10791.59</v>
      </c>
      <c r="K391" s="160">
        <f>+[2]data1rev!I390</f>
        <v>10791.59</v>
      </c>
      <c r="L391" s="160">
        <f>+[2]data1rev!J390</f>
        <v>10821.156000000001</v>
      </c>
      <c r="M391" s="160">
        <f>+[2]data1rev!K390</f>
        <v>10791.59</v>
      </c>
      <c r="N391" s="160">
        <f>+[2]data1rev!L390</f>
        <v>10791.59</v>
      </c>
      <c r="O391" s="160">
        <f>+[2]data1rev!M390</f>
        <v>10275.620000000001</v>
      </c>
      <c r="P391" s="160">
        <f>+[2]data1rev!N390</f>
        <v>10129.415999999999</v>
      </c>
      <c r="Q391" s="160">
        <f>+[2]data1rev!O390</f>
        <v>10101.74</v>
      </c>
      <c r="R391" s="160">
        <f>+[2]data1rev!P390</f>
        <v>0</v>
      </c>
      <c r="S391" s="160">
        <f>+[2]data1rev!Q390</f>
        <v>0</v>
      </c>
      <c r="T391" s="160">
        <f>+[2]data1rev!R390</f>
        <v>0</v>
      </c>
      <c r="U391" s="160">
        <f>+[2]data1rev!S390</f>
        <v>0</v>
      </c>
      <c r="V391" s="160">
        <f>+[2]data1rev!T390</f>
        <v>0</v>
      </c>
      <c r="W391" s="160">
        <f>+[2]data1rev!U390</f>
        <v>0</v>
      </c>
      <c r="X391" s="160">
        <f>+[2]data1rev!V390</f>
        <v>0</v>
      </c>
      <c r="Y391" s="160">
        <f>+[2]data1rev!W390</f>
        <v>0</v>
      </c>
      <c r="Z391" s="160">
        <f>+[2]data1rev!X390</f>
        <v>0</v>
      </c>
      <c r="AA391" s="160">
        <f>+[2]data1rev!Y390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67834.148038794898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61"/>
      <c r="C392" s="160">
        <f>+[2]data1rev!A391</f>
        <v>21687.040000000001</v>
      </c>
      <c r="D392" s="160">
        <f>+[2]data1rev!B391</f>
        <v>15575.226000000001</v>
      </c>
      <c r="E392" s="160">
        <f>+[2]data1rev!C391</f>
        <v>13222.39</v>
      </c>
      <c r="F392" s="160">
        <f>+[2]data1rev!D391</f>
        <v>13061.89</v>
      </c>
      <c r="G392" s="160">
        <f>+[2]data1rev!E391</f>
        <v>13061.89</v>
      </c>
      <c r="H392" s="160">
        <f>+[2]data1rev!F391</f>
        <v>10821.156000000001</v>
      </c>
      <c r="I392" s="160">
        <f>+[2]data1rev!G391</f>
        <v>10791.59</v>
      </c>
      <c r="J392" s="160">
        <f>+[2]data1rev!H391</f>
        <v>10791.59</v>
      </c>
      <c r="K392" s="160">
        <f>+[2]data1rev!I391</f>
        <v>10791.59</v>
      </c>
      <c r="L392" s="160">
        <f>+[2]data1rev!J391</f>
        <v>10821.156000000001</v>
      </c>
      <c r="M392" s="160">
        <f>+[2]data1rev!K391</f>
        <v>10791.59</v>
      </c>
      <c r="N392" s="160">
        <f>+[2]data1rev!L391</f>
        <v>10791.59</v>
      </c>
      <c r="O392" s="160">
        <f>+[2]data1rev!M391</f>
        <v>10275.620000000001</v>
      </c>
      <c r="P392" s="160">
        <f>+[2]data1rev!N391</f>
        <v>10129.415999999999</v>
      </c>
      <c r="Q392" s="160">
        <f>+[2]data1rev!O391</f>
        <v>10101.74</v>
      </c>
      <c r="R392" s="160">
        <f>+[2]data1rev!P391</f>
        <v>0</v>
      </c>
      <c r="S392" s="160">
        <f>+[2]data1rev!Q391</f>
        <v>0</v>
      </c>
      <c r="T392" s="160">
        <f>+[2]data1rev!R391</f>
        <v>0</v>
      </c>
      <c r="U392" s="160">
        <f>+[2]data1rev!S391</f>
        <v>0</v>
      </c>
      <c r="V392" s="160">
        <f>+[2]data1rev!T391</f>
        <v>0</v>
      </c>
      <c r="W392" s="160">
        <f>+[2]data1rev!U391</f>
        <v>0</v>
      </c>
      <c r="X392" s="160">
        <f>+[2]data1rev!V391</f>
        <v>0</v>
      </c>
      <c r="Y392" s="160">
        <f>+[2]data1rev!W391</f>
        <v>0</v>
      </c>
      <c r="Z392" s="160">
        <f>+[2]data1rev!X391</f>
        <v>0</v>
      </c>
      <c r="AA392" s="160">
        <f>+[2]data1rev!Y391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67834.148038794898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61"/>
      <c r="C393" s="160">
        <f>+[2]data1rev!A392</f>
        <v>21687.040000000001</v>
      </c>
      <c r="D393" s="160">
        <f>+[2]data1rev!B392</f>
        <v>15575.226000000001</v>
      </c>
      <c r="E393" s="160">
        <f>+[2]data1rev!C392</f>
        <v>13222.39</v>
      </c>
      <c r="F393" s="160">
        <f>+[2]data1rev!D392</f>
        <v>13061.89</v>
      </c>
      <c r="G393" s="160">
        <f>+[2]data1rev!E392</f>
        <v>13061.89</v>
      </c>
      <c r="H393" s="160">
        <f>+[2]data1rev!F392</f>
        <v>10821.156000000001</v>
      </c>
      <c r="I393" s="160">
        <f>+[2]data1rev!G392</f>
        <v>10791.59</v>
      </c>
      <c r="J393" s="160">
        <f>+[2]data1rev!H392</f>
        <v>10791.59</v>
      </c>
      <c r="K393" s="160">
        <f>+[2]data1rev!I392</f>
        <v>10791.59</v>
      </c>
      <c r="L393" s="160">
        <f>+[2]data1rev!J392</f>
        <v>10821.156000000001</v>
      </c>
      <c r="M393" s="160">
        <f>+[2]data1rev!K392</f>
        <v>10791.59</v>
      </c>
      <c r="N393" s="160">
        <f>+[2]data1rev!L392</f>
        <v>10791.59</v>
      </c>
      <c r="O393" s="160">
        <f>+[2]data1rev!M392</f>
        <v>10275.620000000001</v>
      </c>
      <c r="P393" s="160">
        <f>+[2]data1rev!N392</f>
        <v>10129.415999999999</v>
      </c>
      <c r="Q393" s="160">
        <f>+[2]data1rev!O392</f>
        <v>10101.74</v>
      </c>
      <c r="R393" s="160">
        <f>+[2]data1rev!P392</f>
        <v>0</v>
      </c>
      <c r="S393" s="160">
        <f>+[2]data1rev!Q392</f>
        <v>0</v>
      </c>
      <c r="T393" s="160">
        <f>+[2]data1rev!R392</f>
        <v>0</v>
      </c>
      <c r="U393" s="160">
        <f>+[2]data1rev!S392</f>
        <v>0</v>
      </c>
      <c r="V393" s="160">
        <f>+[2]data1rev!T392</f>
        <v>0</v>
      </c>
      <c r="W393" s="160">
        <f>+[2]data1rev!U392</f>
        <v>0</v>
      </c>
      <c r="X393" s="160">
        <f>+[2]data1rev!V392</f>
        <v>0</v>
      </c>
      <c r="Y393" s="160">
        <f>+[2]data1rev!W392</f>
        <v>0</v>
      </c>
      <c r="Z393" s="160">
        <f>+[2]data1rev!X392</f>
        <v>0</v>
      </c>
      <c r="AA393" s="160">
        <f>+[2]data1rev!Y392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67834.148038794898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61"/>
      <c r="C394" s="160">
        <f>+[2]data1rev!A393</f>
        <v>21687.040000000001</v>
      </c>
      <c r="D394" s="160">
        <f>+[2]data1rev!B393</f>
        <v>15575.226000000001</v>
      </c>
      <c r="E394" s="160">
        <f>+[2]data1rev!C393</f>
        <v>13222.39</v>
      </c>
      <c r="F394" s="160">
        <f>+[2]data1rev!D393</f>
        <v>13061.89</v>
      </c>
      <c r="G394" s="160">
        <f>+[2]data1rev!E393</f>
        <v>13061.89</v>
      </c>
      <c r="H394" s="160">
        <f>+[2]data1rev!F393</f>
        <v>10821.156000000001</v>
      </c>
      <c r="I394" s="160">
        <f>+[2]data1rev!G393</f>
        <v>10791.59</v>
      </c>
      <c r="J394" s="160">
        <f>+[2]data1rev!H393</f>
        <v>10791.59</v>
      </c>
      <c r="K394" s="160">
        <f>+[2]data1rev!I393</f>
        <v>10791.59</v>
      </c>
      <c r="L394" s="160">
        <f>+[2]data1rev!J393</f>
        <v>10821.156000000001</v>
      </c>
      <c r="M394" s="160">
        <f>+[2]data1rev!K393</f>
        <v>10791.59</v>
      </c>
      <c r="N394" s="160">
        <f>+[2]data1rev!L393</f>
        <v>10791.59</v>
      </c>
      <c r="O394" s="160">
        <f>+[2]data1rev!M393</f>
        <v>10275.620000000001</v>
      </c>
      <c r="P394" s="160">
        <f>+[2]data1rev!N393</f>
        <v>10129.415999999999</v>
      </c>
      <c r="Q394" s="160">
        <f>+[2]data1rev!O393</f>
        <v>10101.74</v>
      </c>
      <c r="R394" s="160">
        <f>+[2]data1rev!P393</f>
        <v>0</v>
      </c>
      <c r="S394" s="160">
        <f>+[2]data1rev!Q393</f>
        <v>0</v>
      </c>
      <c r="T394" s="160">
        <f>+[2]data1rev!R393</f>
        <v>0</v>
      </c>
      <c r="U394" s="160">
        <f>+[2]data1rev!S393</f>
        <v>0</v>
      </c>
      <c r="V394" s="160">
        <f>+[2]data1rev!T393</f>
        <v>0</v>
      </c>
      <c r="W394" s="160">
        <f>+[2]data1rev!U393</f>
        <v>0</v>
      </c>
      <c r="X394" s="160">
        <f>+[2]data1rev!V393</f>
        <v>0</v>
      </c>
      <c r="Y394" s="160">
        <f>+[2]data1rev!W393</f>
        <v>0</v>
      </c>
      <c r="Z394" s="160">
        <f>+[2]data1rev!X393</f>
        <v>0</v>
      </c>
      <c r="AA394" s="160">
        <f>+[2]data1rev!Y393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67834.148038794898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61"/>
      <c r="C395" s="160">
        <f>+[2]data1rev!A394</f>
        <v>21687.040000000001</v>
      </c>
      <c r="D395" s="160">
        <f>+[2]data1rev!B394</f>
        <v>15575.226000000001</v>
      </c>
      <c r="E395" s="160">
        <f>+[2]data1rev!C394</f>
        <v>13222.39</v>
      </c>
      <c r="F395" s="160">
        <f>+[2]data1rev!D394</f>
        <v>13061.89</v>
      </c>
      <c r="G395" s="160">
        <f>+[2]data1rev!E394</f>
        <v>13061.89</v>
      </c>
      <c r="H395" s="160">
        <f>+[2]data1rev!F394</f>
        <v>10821.156000000001</v>
      </c>
      <c r="I395" s="160">
        <f>+[2]data1rev!G394</f>
        <v>10791.59</v>
      </c>
      <c r="J395" s="160">
        <f>+[2]data1rev!H394</f>
        <v>10791.59</v>
      </c>
      <c r="K395" s="160">
        <f>+[2]data1rev!I394</f>
        <v>10791.59</v>
      </c>
      <c r="L395" s="160">
        <f>+[2]data1rev!J394</f>
        <v>10821.156000000001</v>
      </c>
      <c r="M395" s="160">
        <f>+[2]data1rev!K394</f>
        <v>10791.59</v>
      </c>
      <c r="N395" s="160">
        <f>+[2]data1rev!L394</f>
        <v>10791.59</v>
      </c>
      <c r="O395" s="160">
        <f>+[2]data1rev!M394</f>
        <v>10275.620000000001</v>
      </c>
      <c r="P395" s="160">
        <f>+[2]data1rev!N394</f>
        <v>10129.415999999999</v>
      </c>
      <c r="Q395" s="160">
        <f>+[2]data1rev!O394</f>
        <v>10101.74</v>
      </c>
      <c r="R395" s="160">
        <f>+[2]data1rev!P394</f>
        <v>0</v>
      </c>
      <c r="S395" s="160">
        <f>+[2]data1rev!Q394</f>
        <v>0</v>
      </c>
      <c r="T395" s="160">
        <f>+[2]data1rev!R394</f>
        <v>0</v>
      </c>
      <c r="U395" s="160">
        <f>+[2]data1rev!S394</f>
        <v>0</v>
      </c>
      <c r="V395" s="160">
        <f>+[2]data1rev!T394</f>
        <v>0</v>
      </c>
      <c r="W395" s="160">
        <f>+[2]data1rev!U394</f>
        <v>0</v>
      </c>
      <c r="X395" s="160">
        <f>+[2]data1rev!V394</f>
        <v>0</v>
      </c>
      <c r="Y395" s="160">
        <f>+[2]data1rev!W394</f>
        <v>0</v>
      </c>
      <c r="Z395" s="160">
        <f>+[2]data1rev!X394</f>
        <v>0</v>
      </c>
      <c r="AA395" s="160">
        <f>+[2]data1rev!Y394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67834.148038794898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61"/>
      <c r="C396" s="160">
        <f>+[2]data1rev!A395</f>
        <v>21687.040000000001</v>
      </c>
      <c r="D396" s="160">
        <f>+[2]data1rev!B395</f>
        <v>15575.226000000001</v>
      </c>
      <c r="E396" s="160">
        <f>+[2]data1rev!C395</f>
        <v>13222.39</v>
      </c>
      <c r="F396" s="160">
        <f>+[2]data1rev!D395</f>
        <v>13061.89</v>
      </c>
      <c r="G396" s="160">
        <f>+[2]data1rev!E395</f>
        <v>13061.89</v>
      </c>
      <c r="H396" s="160">
        <f>+[2]data1rev!F395</f>
        <v>10821.156000000001</v>
      </c>
      <c r="I396" s="160">
        <f>+[2]data1rev!G395</f>
        <v>10791.59</v>
      </c>
      <c r="J396" s="160">
        <f>+[2]data1rev!H395</f>
        <v>10791.59</v>
      </c>
      <c r="K396" s="160">
        <f>+[2]data1rev!I395</f>
        <v>10791.59</v>
      </c>
      <c r="L396" s="160">
        <f>+[2]data1rev!J395</f>
        <v>10821.156000000001</v>
      </c>
      <c r="M396" s="160">
        <f>+[2]data1rev!K395</f>
        <v>10791.59</v>
      </c>
      <c r="N396" s="160">
        <f>+[2]data1rev!L395</f>
        <v>10791.59</v>
      </c>
      <c r="O396" s="160">
        <f>+[2]data1rev!M395</f>
        <v>10275.620000000001</v>
      </c>
      <c r="P396" s="160">
        <f>+[2]data1rev!N395</f>
        <v>10129.415999999999</v>
      </c>
      <c r="Q396" s="160">
        <f>+[2]data1rev!O395</f>
        <v>10101.74</v>
      </c>
      <c r="R396" s="160">
        <f>+[2]data1rev!P395</f>
        <v>0</v>
      </c>
      <c r="S396" s="160">
        <f>+[2]data1rev!Q395</f>
        <v>0</v>
      </c>
      <c r="T396" s="160">
        <f>+[2]data1rev!R395</f>
        <v>0</v>
      </c>
      <c r="U396" s="160">
        <f>+[2]data1rev!S395</f>
        <v>0</v>
      </c>
      <c r="V396" s="160">
        <f>+[2]data1rev!T395</f>
        <v>0</v>
      </c>
      <c r="W396" s="160">
        <f>+[2]data1rev!U395</f>
        <v>0</v>
      </c>
      <c r="X396" s="160">
        <f>+[2]data1rev!V395</f>
        <v>0</v>
      </c>
      <c r="Y396" s="160">
        <f>+[2]data1rev!W395</f>
        <v>0</v>
      </c>
      <c r="Z396" s="160">
        <f>+[2]data1rev!X395</f>
        <v>0</v>
      </c>
      <c r="AA396" s="160">
        <f>+[2]data1rev!Y395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67834.148038794898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61"/>
      <c r="C397" s="160">
        <f>+[2]data1rev!A396</f>
        <v>21687.040000000001</v>
      </c>
      <c r="D397" s="160">
        <f>+[2]data1rev!B396</f>
        <v>15575.226000000001</v>
      </c>
      <c r="E397" s="160">
        <f>+[2]data1rev!C396</f>
        <v>13222.39</v>
      </c>
      <c r="F397" s="160">
        <f>+[2]data1rev!D396</f>
        <v>13061.89</v>
      </c>
      <c r="G397" s="160">
        <f>+[2]data1rev!E396</f>
        <v>13061.89</v>
      </c>
      <c r="H397" s="160">
        <f>+[2]data1rev!F396</f>
        <v>10821.156000000001</v>
      </c>
      <c r="I397" s="160">
        <f>+[2]data1rev!G396</f>
        <v>10791.59</v>
      </c>
      <c r="J397" s="160">
        <f>+[2]data1rev!H396</f>
        <v>10791.59</v>
      </c>
      <c r="K397" s="160">
        <f>+[2]data1rev!I396</f>
        <v>10791.59</v>
      </c>
      <c r="L397" s="160">
        <f>+[2]data1rev!J396</f>
        <v>10821.156000000001</v>
      </c>
      <c r="M397" s="160">
        <f>+[2]data1rev!K396</f>
        <v>10791.59</v>
      </c>
      <c r="N397" s="160">
        <f>+[2]data1rev!L396</f>
        <v>10791.59</v>
      </c>
      <c r="O397" s="160">
        <f>+[2]data1rev!M396</f>
        <v>10275.620000000001</v>
      </c>
      <c r="P397" s="160">
        <f>+[2]data1rev!N396</f>
        <v>10129.415999999999</v>
      </c>
      <c r="Q397" s="160">
        <f>+[2]data1rev!O396</f>
        <v>10101.74</v>
      </c>
      <c r="R397" s="160">
        <f>+[2]data1rev!P396</f>
        <v>0</v>
      </c>
      <c r="S397" s="160">
        <f>+[2]data1rev!Q396</f>
        <v>0</v>
      </c>
      <c r="T397" s="160">
        <f>+[2]data1rev!R396</f>
        <v>0</v>
      </c>
      <c r="U397" s="160">
        <f>+[2]data1rev!S396</f>
        <v>0</v>
      </c>
      <c r="V397" s="160">
        <f>+[2]data1rev!T396</f>
        <v>0</v>
      </c>
      <c r="W397" s="160">
        <f>+[2]data1rev!U396</f>
        <v>0</v>
      </c>
      <c r="X397" s="160">
        <f>+[2]data1rev!V396</f>
        <v>0</v>
      </c>
      <c r="Y397" s="160">
        <f>+[2]data1rev!W396</f>
        <v>0</v>
      </c>
      <c r="Z397" s="160">
        <f>+[2]data1rev!X396</f>
        <v>0</v>
      </c>
      <c r="AA397" s="160">
        <f>+[2]data1rev!Y396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67834.148038794898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61"/>
      <c r="C398" s="160">
        <f>+[2]data1rev!A397</f>
        <v>21687.040000000001</v>
      </c>
      <c r="D398" s="160">
        <f>+[2]data1rev!B397</f>
        <v>15575.226000000001</v>
      </c>
      <c r="E398" s="160">
        <f>+[2]data1rev!C397</f>
        <v>13222.39</v>
      </c>
      <c r="F398" s="160">
        <f>+[2]data1rev!D397</f>
        <v>13061.89</v>
      </c>
      <c r="G398" s="160">
        <f>+[2]data1rev!E397</f>
        <v>13061.89</v>
      </c>
      <c r="H398" s="160">
        <f>+[2]data1rev!F397</f>
        <v>10821.156000000001</v>
      </c>
      <c r="I398" s="160">
        <f>+[2]data1rev!G397</f>
        <v>10791.59</v>
      </c>
      <c r="J398" s="160">
        <f>+[2]data1rev!H397</f>
        <v>10791.59</v>
      </c>
      <c r="K398" s="160">
        <f>+[2]data1rev!I397</f>
        <v>10791.59</v>
      </c>
      <c r="L398" s="160">
        <f>+[2]data1rev!J397</f>
        <v>10821.156000000001</v>
      </c>
      <c r="M398" s="160">
        <f>+[2]data1rev!K397</f>
        <v>10791.59</v>
      </c>
      <c r="N398" s="160">
        <f>+[2]data1rev!L397</f>
        <v>10791.59</v>
      </c>
      <c r="O398" s="160">
        <f>+[2]data1rev!M397</f>
        <v>10275.620000000001</v>
      </c>
      <c r="P398" s="160">
        <f>+[2]data1rev!N397</f>
        <v>10129.415999999999</v>
      </c>
      <c r="Q398" s="160">
        <f>+[2]data1rev!O397</f>
        <v>10101.74</v>
      </c>
      <c r="R398" s="160">
        <f>+[2]data1rev!P397</f>
        <v>0</v>
      </c>
      <c r="S398" s="160">
        <f>+[2]data1rev!Q397</f>
        <v>0</v>
      </c>
      <c r="T398" s="160">
        <f>+[2]data1rev!R397</f>
        <v>0</v>
      </c>
      <c r="U398" s="160">
        <f>+[2]data1rev!S397</f>
        <v>0</v>
      </c>
      <c r="V398" s="160">
        <f>+[2]data1rev!T397</f>
        <v>0</v>
      </c>
      <c r="W398" s="160">
        <f>+[2]data1rev!U397</f>
        <v>0</v>
      </c>
      <c r="X398" s="160">
        <f>+[2]data1rev!V397</f>
        <v>0</v>
      </c>
      <c r="Y398" s="160">
        <f>+[2]data1rev!W397</f>
        <v>0</v>
      </c>
      <c r="Z398" s="160">
        <f>+[2]data1rev!X397</f>
        <v>0</v>
      </c>
      <c r="AA398" s="160">
        <f>+[2]data1rev!Y397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67834.148038794898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61"/>
      <c r="C399" s="160">
        <f>+[2]data1rev!A398</f>
        <v>21687.040000000001</v>
      </c>
      <c r="D399" s="160">
        <f>+[2]data1rev!B398</f>
        <v>15575.226000000001</v>
      </c>
      <c r="E399" s="160">
        <f>+[2]data1rev!C398</f>
        <v>13222.39</v>
      </c>
      <c r="F399" s="160">
        <f>+[2]data1rev!D398</f>
        <v>13061.89</v>
      </c>
      <c r="G399" s="160">
        <f>+[2]data1rev!E398</f>
        <v>13061.89</v>
      </c>
      <c r="H399" s="160">
        <f>+[2]data1rev!F398</f>
        <v>10821.156000000001</v>
      </c>
      <c r="I399" s="160">
        <f>+[2]data1rev!G398</f>
        <v>10791.59</v>
      </c>
      <c r="J399" s="160">
        <f>+[2]data1rev!H398</f>
        <v>10791.59</v>
      </c>
      <c r="K399" s="160">
        <f>+[2]data1rev!I398</f>
        <v>10791.59</v>
      </c>
      <c r="L399" s="160">
        <f>+[2]data1rev!J398</f>
        <v>10821.156000000001</v>
      </c>
      <c r="M399" s="160">
        <f>+[2]data1rev!K398</f>
        <v>10791.59</v>
      </c>
      <c r="N399" s="160">
        <f>+[2]data1rev!L398</f>
        <v>10791.59</v>
      </c>
      <c r="O399" s="160">
        <f>+[2]data1rev!M398</f>
        <v>10275.620000000001</v>
      </c>
      <c r="P399" s="160">
        <f>+[2]data1rev!N398</f>
        <v>10129.415999999999</v>
      </c>
      <c r="Q399" s="160">
        <f>+[2]data1rev!O398</f>
        <v>10101.74</v>
      </c>
      <c r="R399" s="160">
        <f>+[2]data1rev!P398</f>
        <v>0</v>
      </c>
      <c r="S399" s="160">
        <f>+[2]data1rev!Q398</f>
        <v>0</v>
      </c>
      <c r="T399" s="160">
        <f>+[2]data1rev!R398</f>
        <v>0</v>
      </c>
      <c r="U399" s="160">
        <f>+[2]data1rev!S398</f>
        <v>0</v>
      </c>
      <c r="V399" s="160">
        <f>+[2]data1rev!T398</f>
        <v>0</v>
      </c>
      <c r="W399" s="160">
        <f>+[2]data1rev!U398</f>
        <v>0</v>
      </c>
      <c r="X399" s="160">
        <f>+[2]data1rev!V398</f>
        <v>0</v>
      </c>
      <c r="Y399" s="160">
        <f>+[2]data1rev!W398</f>
        <v>0</v>
      </c>
      <c r="Z399" s="160">
        <f>+[2]data1rev!X398</f>
        <v>0</v>
      </c>
      <c r="AA399" s="160">
        <f>+[2]data1rev!Y398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67834.148038794898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61"/>
      <c r="C400" s="160">
        <f>+[2]data1rev!A399</f>
        <v>21687.040000000001</v>
      </c>
      <c r="D400" s="160">
        <f>+[2]data1rev!B399</f>
        <v>15575.226000000001</v>
      </c>
      <c r="E400" s="160">
        <f>+[2]data1rev!C399</f>
        <v>13222.39</v>
      </c>
      <c r="F400" s="160">
        <f>+[2]data1rev!D399</f>
        <v>13061.89</v>
      </c>
      <c r="G400" s="160">
        <f>+[2]data1rev!E399</f>
        <v>13061.89</v>
      </c>
      <c r="H400" s="160">
        <f>+[2]data1rev!F399</f>
        <v>10821.156000000001</v>
      </c>
      <c r="I400" s="160">
        <f>+[2]data1rev!G399</f>
        <v>10791.59</v>
      </c>
      <c r="J400" s="160">
        <f>+[2]data1rev!H399</f>
        <v>10791.59</v>
      </c>
      <c r="K400" s="160">
        <f>+[2]data1rev!I399</f>
        <v>10791.59</v>
      </c>
      <c r="L400" s="160">
        <f>+[2]data1rev!J399</f>
        <v>10821.156000000001</v>
      </c>
      <c r="M400" s="160">
        <f>+[2]data1rev!K399</f>
        <v>10791.59</v>
      </c>
      <c r="N400" s="160">
        <f>+[2]data1rev!L399</f>
        <v>10791.59</v>
      </c>
      <c r="O400" s="160">
        <f>+[2]data1rev!M399</f>
        <v>10275.620000000001</v>
      </c>
      <c r="P400" s="160">
        <f>+[2]data1rev!N399</f>
        <v>10129.415999999999</v>
      </c>
      <c r="Q400" s="160">
        <f>+[2]data1rev!O399</f>
        <v>10101.74</v>
      </c>
      <c r="R400" s="160">
        <f>+[2]data1rev!P399</f>
        <v>0</v>
      </c>
      <c r="S400" s="160">
        <f>+[2]data1rev!Q399</f>
        <v>0</v>
      </c>
      <c r="T400" s="160">
        <f>+[2]data1rev!R399</f>
        <v>0</v>
      </c>
      <c r="U400" s="160">
        <f>+[2]data1rev!S399</f>
        <v>0</v>
      </c>
      <c r="V400" s="160">
        <f>+[2]data1rev!T399</f>
        <v>0</v>
      </c>
      <c r="W400" s="160">
        <f>+[2]data1rev!U399</f>
        <v>0</v>
      </c>
      <c r="X400" s="160">
        <f>+[2]data1rev!V399</f>
        <v>0</v>
      </c>
      <c r="Y400" s="160">
        <f>+[2]data1rev!W399</f>
        <v>0</v>
      </c>
      <c r="Z400" s="160">
        <f>+[2]data1rev!X399</f>
        <v>0</v>
      </c>
      <c r="AA400" s="160">
        <f>+[2]data1rev!Y399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67834.148038794898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61"/>
      <c r="C401" s="160">
        <f>+[2]data1rev!A400</f>
        <v>21687.040000000001</v>
      </c>
      <c r="D401" s="160">
        <f>+[2]data1rev!B400</f>
        <v>15575.226000000001</v>
      </c>
      <c r="E401" s="160">
        <f>+[2]data1rev!C400</f>
        <v>13222.39</v>
      </c>
      <c r="F401" s="160">
        <f>+[2]data1rev!D400</f>
        <v>13061.89</v>
      </c>
      <c r="G401" s="160">
        <f>+[2]data1rev!E400</f>
        <v>13061.89</v>
      </c>
      <c r="H401" s="160">
        <f>+[2]data1rev!F400</f>
        <v>10821.156000000001</v>
      </c>
      <c r="I401" s="160">
        <f>+[2]data1rev!G400</f>
        <v>10791.59</v>
      </c>
      <c r="J401" s="160">
        <f>+[2]data1rev!H400</f>
        <v>10791.59</v>
      </c>
      <c r="K401" s="160">
        <f>+[2]data1rev!I400</f>
        <v>10791.59</v>
      </c>
      <c r="L401" s="160">
        <f>+[2]data1rev!J400</f>
        <v>10821.156000000001</v>
      </c>
      <c r="M401" s="160">
        <f>+[2]data1rev!K400</f>
        <v>10791.59</v>
      </c>
      <c r="N401" s="160">
        <f>+[2]data1rev!L400</f>
        <v>10791.59</v>
      </c>
      <c r="O401" s="160">
        <f>+[2]data1rev!M400</f>
        <v>10275.620000000001</v>
      </c>
      <c r="P401" s="160">
        <f>+[2]data1rev!N400</f>
        <v>10129.415999999999</v>
      </c>
      <c r="Q401" s="160">
        <f>+[2]data1rev!O400</f>
        <v>10101.74</v>
      </c>
      <c r="R401" s="160">
        <f>+[2]data1rev!P400</f>
        <v>0</v>
      </c>
      <c r="S401" s="160">
        <f>+[2]data1rev!Q400</f>
        <v>0</v>
      </c>
      <c r="T401" s="160">
        <f>+[2]data1rev!R400</f>
        <v>0</v>
      </c>
      <c r="U401" s="160">
        <f>+[2]data1rev!S400</f>
        <v>0</v>
      </c>
      <c r="V401" s="160">
        <f>+[2]data1rev!T400</f>
        <v>0</v>
      </c>
      <c r="W401" s="160">
        <f>+[2]data1rev!U400</f>
        <v>0</v>
      </c>
      <c r="X401" s="160">
        <f>+[2]data1rev!V400</f>
        <v>0</v>
      </c>
      <c r="Y401" s="160">
        <f>+[2]data1rev!W400</f>
        <v>0</v>
      </c>
      <c r="Z401" s="160">
        <f>+[2]data1rev!X400</f>
        <v>0</v>
      </c>
      <c r="AA401" s="160">
        <f>+[2]data1rev!Y400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67834.148038794898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61"/>
      <c r="C402" s="160">
        <f>+[2]data1rev!A401</f>
        <v>21687.040000000001</v>
      </c>
      <c r="D402" s="160">
        <f>+[2]data1rev!B401</f>
        <v>15575.226000000001</v>
      </c>
      <c r="E402" s="160">
        <f>+[2]data1rev!C401</f>
        <v>13222.39</v>
      </c>
      <c r="F402" s="160">
        <f>+[2]data1rev!D401</f>
        <v>13061.89</v>
      </c>
      <c r="G402" s="160">
        <f>+[2]data1rev!E401</f>
        <v>13061.89</v>
      </c>
      <c r="H402" s="160">
        <f>+[2]data1rev!F401</f>
        <v>10821.156000000001</v>
      </c>
      <c r="I402" s="160">
        <f>+[2]data1rev!G401</f>
        <v>10791.59</v>
      </c>
      <c r="J402" s="160">
        <f>+[2]data1rev!H401</f>
        <v>10791.59</v>
      </c>
      <c r="K402" s="160">
        <f>+[2]data1rev!I401</f>
        <v>10791.59</v>
      </c>
      <c r="L402" s="160">
        <f>+[2]data1rev!J401</f>
        <v>10821.156000000001</v>
      </c>
      <c r="M402" s="160">
        <f>+[2]data1rev!K401</f>
        <v>10791.59</v>
      </c>
      <c r="N402" s="160">
        <f>+[2]data1rev!L401</f>
        <v>10791.59</v>
      </c>
      <c r="O402" s="160">
        <f>+[2]data1rev!M401</f>
        <v>10275.620000000001</v>
      </c>
      <c r="P402" s="160">
        <f>+[2]data1rev!N401</f>
        <v>10129.415999999999</v>
      </c>
      <c r="Q402" s="160">
        <f>+[2]data1rev!O401</f>
        <v>10101.74</v>
      </c>
      <c r="R402" s="160">
        <f>+[2]data1rev!P401</f>
        <v>0</v>
      </c>
      <c r="S402" s="160">
        <f>+[2]data1rev!Q401</f>
        <v>0</v>
      </c>
      <c r="T402" s="160">
        <f>+[2]data1rev!R401</f>
        <v>0</v>
      </c>
      <c r="U402" s="160">
        <f>+[2]data1rev!S401</f>
        <v>0</v>
      </c>
      <c r="V402" s="160">
        <f>+[2]data1rev!T401</f>
        <v>0</v>
      </c>
      <c r="W402" s="160">
        <f>+[2]data1rev!U401</f>
        <v>0</v>
      </c>
      <c r="X402" s="160">
        <f>+[2]data1rev!V401</f>
        <v>0</v>
      </c>
      <c r="Y402" s="160">
        <f>+[2]data1rev!W401</f>
        <v>0</v>
      </c>
      <c r="Z402" s="160">
        <f>+[2]data1rev!X401</f>
        <v>0</v>
      </c>
      <c r="AA402" s="160">
        <f>+[2]data1rev!Y401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67834.148038794898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61"/>
      <c r="C403" s="160">
        <f>+[2]data1rev!A402</f>
        <v>21687.040000000001</v>
      </c>
      <c r="D403" s="160">
        <f>+[2]data1rev!B402</f>
        <v>15575.226000000001</v>
      </c>
      <c r="E403" s="160">
        <f>+[2]data1rev!C402</f>
        <v>13222.39</v>
      </c>
      <c r="F403" s="160">
        <f>+[2]data1rev!D402</f>
        <v>13061.89</v>
      </c>
      <c r="G403" s="160">
        <f>+[2]data1rev!E402</f>
        <v>13061.89</v>
      </c>
      <c r="H403" s="160">
        <f>+[2]data1rev!F402</f>
        <v>10821.156000000001</v>
      </c>
      <c r="I403" s="160">
        <f>+[2]data1rev!G402</f>
        <v>10791.59</v>
      </c>
      <c r="J403" s="160">
        <f>+[2]data1rev!H402</f>
        <v>10791.59</v>
      </c>
      <c r="K403" s="160">
        <f>+[2]data1rev!I402</f>
        <v>10791.59</v>
      </c>
      <c r="L403" s="160">
        <f>+[2]data1rev!J402</f>
        <v>10821.156000000001</v>
      </c>
      <c r="M403" s="160">
        <f>+[2]data1rev!K402</f>
        <v>10791.59</v>
      </c>
      <c r="N403" s="160">
        <f>+[2]data1rev!L402</f>
        <v>10791.59</v>
      </c>
      <c r="O403" s="160">
        <f>+[2]data1rev!M402</f>
        <v>10275.620000000001</v>
      </c>
      <c r="P403" s="160">
        <f>+[2]data1rev!N402</f>
        <v>10129.415999999999</v>
      </c>
      <c r="Q403" s="160">
        <f>+[2]data1rev!O402</f>
        <v>10101.74</v>
      </c>
      <c r="R403" s="160">
        <f>+[2]data1rev!P402</f>
        <v>0</v>
      </c>
      <c r="S403" s="160">
        <f>+[2]data1rev!Q402</f>
        <v>0</v>
      </c>
      <c r="T403" s="160">
        <f>+[2]data1rev!R402</f>
        <v>0</v>
      </c>
      <c r="U403" s="160">
        <f>+[2]data1rev!S402</f>
        <v>0</v>
      </c>
      <c r="V403" s="160">
        <f>+[2]data1rev!T402</f>
        <v>0</v>
      </c>
      <c r="W403" s="160">
        <f>+[2]data1rev!U402</f>
        <v>0</v>
      </c>
      <c r="X403" s="160">
        <f>+[2]data1rev!V402</f>
        <v>0</v>
      </c>
      <c r="Y403" s="160">
        <f>+[2]data1rev!W402</f>
        <v>0</v>
      </c>
      <c r="Z403" s="160">
        <f>+[2]data1rev!X402</f>
        <v>0</v>
      </c>
      <c r="AA403" s="160">
        <f>+[2]data1rev!Y402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67834.148038794898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61"/>
      <c r="C404" s="160">
        <f>+[2]data1rev!A403</f>
        <v>21687.040000000001</v>
      </c>
      <c r="D404" s="160">
        <f>+[2]data1rev!B403</f>
        <v>15575.226000000001</v>
      </c>
      <c r="E404" s="160">
        <f>+[2]data1rev!C403</f>
        <v>13222.39</v>
      </c>
      <c r="F404" s="160">
        <f>+[2]data1rev!D403</f>
        <v>13061.89</v>
      </c>
      <c r="G404" s="160">
        <f>+[2]data1rev!E403</f>
        <v>13061.89</v>
      </c>
      <c r="H404" s="160">
        <f>+[2]data1rev!F403</f>
        <v>10821.156000000001</v>
      </c>
      <c r="I404" s="160">
        <f>+[2]data1rev!G403</f>
        <v>10791.59</v>
      </c>
      <c r="J404" s="160">
        <f>+[2]data1rev!H403</f>
        <v>10791.59</v>
      </c>
      <c r="K404" s="160">
        <f>+[2]data1rev!I403</f>
        <v>10791.59</v>
      </c>
      <c r="L404" s="160">
        <f>+[2]data1rev!J403</f>
        <v>10821.156000000001</v>
      </c>
      <c r="M404" s="160">
        <f>+[2]data1rev!K403</f>
        <v>10791.59</v>
      </c>
      <c r="N404" s="160">
        <f>+[2]data1rev!L403</f>
        <v>10791.59</v>
      </c>
      <c r="O404" s="160">
        <f>+[2]data1rev!M403</f>
        <v>10275.620000000001</v>
      </c>
      <c r="P404" s="160">
        <f>+[2]data1rev!N403</f>
        <v>10129.415999999999</v>
      </c>
      <c r="Q404" s="160">
        <f>+[2]data1rev!O403</f>
        <v>10101.74</v>
      </c>
      <c r="R404" s="160">
        <f>+[2]data1rev!P403</f>
        <v>0</v>
      </c>
      <c r="S404" s="160">
        <f>+[2]data1rev!Q403</f>
        <v>0</v>
      </c>
      <c r="T404" s="160">
        <f>+[2]data1rev!R403</f>
        <v>0</v>
      </c>
      <c r="U404" s="160">
        <f>+[2]data1rev!S403</f>
        <v>0</v>
      </c>
      <c r="V404" s="160">
        <f>+[2]data1rev!T403</f>
        <v>0</v>
      </c>
      <c r="W404" s="160">
        <f>+[2]data1rev!U403</f>
        <v>0</v>
      </c>
      <c r="X404" s="160">
        <f>+[2]data1rev!V403</f>
        <v>0</v>
      </c>
      <c r="Y404" s="160">
        <f>+[2]data1rev!W403</f>
        <v>0</v>
      </c>
      <c r="Z404" s="160">
        <f>+[2]data1rev!X403</f>
        <v>0</v>
      </c>
      <c r="AA404" s="160">
        <f>+[2]data1rev!Y403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67834.148038794898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61"/>
      <c r="C405" s="160">
        <f>+[2]data1rev!A404</f>
        <v>21687.040000000001</v>
      </c>
      <c r="D405" s="160">
        <f>+[2]data1rev!B404</f>
        <v>15575.226000000001</v>
      </c>
      <c r="E405" s="160">
        <f>+[2]data1rev!C404</f>
        <v>13222.39</v>
      </c>
      <c r="F405" s="160">
        <f>+[2]data1rev!D404</f>
        <v>13061.89</v>
      </c>
      <c r="G405" s="160">
        <f>+[2]data1rev!E404</f>
        <v>13061.89</v>
      </c>
      <c r="H405" s="160">
        <f>+[2]data1rev!F404</f>
        <v>10821.156000000001</v>
      </c>
      <c r="I405" s="160">
        <f>+[2]data1rev!G404</f>
        <v>10791.59</v>
      </c>
      <c r="J405" s="160">
        <f>+[2]data1rev!H404</f>
        <v>10791.59</v>
      </c>
      <c r="K405" s="160">
        <f>+[2]data1rev!I404</f>
        <v>10791.59</v>
      </c>
      <c r="L405" s="160">
        <f>+[2]data1rev!J404</f>
        <v>10821.156000000001</v>
      </c>
      <c r="M405" s="160">
        <f>+[2]data1rev!K404</f>
        <v>10791.59</v>
      </c>
      <c r="N405" s="160">
        <f>+[2]data1rev!L404</f>
        <v>10791.59</v>
      </c>
      <c r="O405" s="160">
        <f>+[2]data1rev!M404</f>
        <v>10275.620000000001</v>
      </c>
      <c r="P405" s="160">
        <f>+[2]data1rev!N404</f>
        <v>10129.415999999999</v>
      </c>
      <c r="Q405" s="160">
        <f>+[2]data1rev!O404</f>
        <v>10101.74</v>
      </c>
      <c r="R405" s="160">
        <f>+[2]data1rev!P404</f>
        <v>0</v>
      </c>
      <c r="S405" s="160">
        <f>+[2]data1rev!Q404</f>
        <v>0</v>
      </c>
      <c r="T405" s="160">
        <f>+[2]data1rev!R404</f>
        <v>0</v>
      </c>
      <c r="U405" s="160">
        <f>+[2]data1rev!S404</f>
        <v>0</v>
      </c>
      <c r="V405" s="160">
        <f>+[2]data1rev!T404</f>
        <v>0</v>
      </c>
      <c r="W405" s="160">
        <f>+[2]data1rev!U404</f>
        <v>0</v>
      </c>
      <c r="X405" s="160">
        <f>+[2]data1rev!V404</f>
        <v>0</v>
      </c>
      <c r="Y405" s="160">
        <f>+[2]data1rev!W404</f>
        <v>0</v>
      </c>
      <c r="Z405" s="160">
        <f>+[2]data1rev!X404</f>
        <v>0</v>
      </c>
      <c r="AA405" s="160">
        <f>+[2]data1rev!Y404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67834.148038794898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61"/>
      <c r="C406" s="160">
        <f>+[2]data1rev!A405</f>
        <v>21687.040000000001</v>
      </c>
      <c r="D406" s="160">
        <f>+[2]data1rev!B405</f>
        <v>15575.226000000001</v>
      </c>
      <c r="E406" s="160">
        <f>+[2]data1rev!C405</f>
        <v>13222.39</v>
      </c>
      <c r="F406" s="160">
        <f>+[2]data1rev!D405</f>
        <v>13061.89</v>
      </c>
      <c r="G406" s="160">
        <f>+[2]data1rev!E405</f>
        <v>13061.89</v>
      </c>
      <c r="H406" s="160">
        <f>+[2]data1rev!F405</f>
        <v>10821.156000000001</v>
      </c>
      <c r="I406" s="160">
        <f>+[2]data1rev!G405</f>
        <v>10791.59</v>
      </c>
      <c r="J406" s="160">
        <f>+[2]data1rev!H405</f>
        <v>10791.59</v>
      </c>
      <c r="K406" s="160">
        <f>+[2]data1rev!I405</f>
        <v>10791.59</v>
      </c>
      <c r="L406" s="160">
        <f>+[2]data1rev!J405</f>
        <v>10821.156000000001</v>
      </c>
      <c r="M406" s="160">
        <f>+[2]data1rev!K405</f>
        <v>10791.59</v>
      </c>
      <c r="N406" s="160">
        <f>+[2]data1rev!L405</f>
        <v>10791.59</v>
      </c>
      <c r="O406" s="160">
        <f>+[2]data1rev!M405</f>
        <v>10275.620000000001</v>
      </c>
      <c r="P406" s="160">
        <f>+[2]data1rev!N405</f>
        <v>10129.415999999999</v>
      </c>
      <c r="Q406" s="160">
        <f>+[2]data1rev!O405</f>
        <v>10101.74</v>
      </c>
      <c r="R406" s="160">
        <f>+[2]data1rev!P405</f>
        <v>0</v>
      </c>
      <c r="S406" s="160">
        <f>+[2]data1rev!Q405</f>
        <v>0</v>
      </c>
      <c r="T406" s="160">
        <f>+[2]data1rev!R405</f>
        <v>0</v>
      </c>
      <c r="U406" s="160">
        <f>+[2]data1rev!S405</f>
        <v>0</v>
      </c>
      <c r="V406" s="160">
        <f>+[2]data1rev!T405</f>
        <v>0</v>
      </c>
      <c r="W406" s="160">
        <f>+[2]data1rev!U405</f>
        <v>0</v>
      </c>
      <c r="X406" s="160">
        <f>+[2]data1rev!V405</f>
        <v>0</v>
      </c>
      <c r="Y406" s="160">
        <f>+[2]data1rev!W405</f>
        <v>0</v>
      </c>
      <c r="Z406" s="160">
        <f>+[2]data1rev!X405</f>
        <v>0</v>
      </c>
      <c r="AA406" s="160">
        <f>+[2]data1rev!Y405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67834.148038794898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61"/>
      <c r="C407" s="160">
        <f>+[2]data1rev!A406</f>
        <v>21687.040000000001</v>
      </c>
      <c r="D407" s="160">
        <f>+[2]data1rev!B406</f>
        <v>15575.226000000001</v>
      </c>
      <c r="E407" s="160">
        <f>+[2]data1rev!C406</f>
        <v>13222.39</v>
      </c>
      <c r="F407" s="160">
        <f>+[2]data1rev!D406</f>
        <v>13061.89</v>
      </c>
      <c r="G407" s="160">
        <f>+[2]data1rev!E406</f>
        <v>13061.89</v>
      </c>
      <c r="H407" s="160">
        <f>+[2]data1rev!F406</f>
        <v>10821.156000000001</v>
      </c>
      <c r="I407" s="160">
        <f>+[2]data1rev!G406</f>
        <v>10791.59</v>
      </c>
      <c r="J407" s="160">
        <f>+[2]data1rev!H406</f>
        <v>10791.59</v>
      </c>
      <c r="K407" s="160">
        <f>+[2]data1rev!I406</f>
        <v>10791.59</v>
      </c>
      <c r="L407" s="160">
        <f>+[2]data1rev!J406</f>
        <v>10821.156000000001</v>
      </c>
      <c r="M407" s="160">
        <f>+[2]data1rev!K406</f>
        <v>10791.59</v>
      </c>
      <c r="N407" s="160">
        <f>+[2]data1rev!L406</f>
        <v>10791.59</v>
      </c>
      <c r="O407" s="160">
        <f>+[2]data1rev!M406</f>
        <v>10275.620000000001</v>
      </c>
      <c r="P407" s="160">
        <f>+[2]data1rev!N406</f>
        <v>10129.415999999999</v>
      </c>
      <c r="Q407" s="160">
        <f>+[2]data1rev!O406</f>
        <v>10101.74</v>
      </c>
      <c r="R407" s="160">
        <f>+[2]data1rev!P406</f>
        <v>0</v>
      </c>
      <c r="S407" s="160">
        <f>+[2]data1rev!Q406</f>
        <v>0</v>
      </c>
      <c r="T407" s="160">
        <f>+[2]data1rev!R406</f>
        <v>0</v>
      </c>
      <c r="U407" s="160">
        <f>+[2]data1rev!S406</f>
        <v>0</v>
      </c>
      <c r="V407" s="160">
        <f>+[2]data1rev!T406</f>
        <v>0</v>
      </c>
      <c r="W407" s="160">
        <f>+[2]data1rev!U406</f>
        <v>0</v>
      </c>
      <c r="X407" s="160">
        <f>+[2]data1rev!V406</f>
        <v>0</v>
      </c>
      <c r="Y407" s="160">
        <f>+[2]data1rev!W406</f>
        <v>0</v>
      </c>
      <c r="Z407" s="160">
        <f>+[2]data1rev!X406</f>
        <v>0</v>
      </c>
      <c r="AA407" s="160">
        <f>+[2]data1rev!Y406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67834.148038794898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61"/>
      <c r="C408" s="160">
        <f>+[2]data1rev!A407</f>
        <v>21687.040000000001</v>
      </c>
      <c r="D408" s="160">
        <f>+[2]data1rev!B407</f>
        <v>15575.226000000001</v>
      </c>
      <c r="E408" s="160">
        <f>+[2]data1rev!C407</f>
        <v>13222.39</v>
      </c>
      <c r="F408" s="160">
        <f>+[2]data1rev!D407</f>
        <v>13061.89</v>
      </c>
      <c r="G408" s="160">
        <f>+[2]data1rev!E407</f>
        <v>13061.89</v>
      </c>
      <c r="H408" s="160">
        <f>+[2]data1rev!F407</f>
        <v>10821.156000000001</v>
      </c>
      <c r="I408" s="160">
        <f>+[2]data1rev!G407</f>
        <v>10791.59</v>
      </c>
      <c r="J408" s="160">
        <f>+[2]data1rev!H407</f>
        <v>10791.59</v>
      </c>
      <c r="K408" s="160">
        <f>+[2]data1rev!I407</f>
        <v>10791.59</v>
      </c>
      <c r="L408" s="160">
        <f>+[2]data1rev!J407</f>
        <v>10821.156000000001</v>
      </c>
      <c r="M408" s="160">
        <f>+[2]data1rev!K407</f>
        <v>10791.59</v>
      </c>
      <c r="N408" s="160">
        <f>+[2]data1rev!L407</f>
        <v>10791.59</v>
      </c>
      <c r="O408" s="160">
        <f>+[2]data1rev!M407</f>
        <v>10275.620000000001</v>
      </c>
      <c r="P408" s="160">
        <f>+[2]data1rev!N407</f>
        <v>10129.415999999999</v>
      </c>
      <c r="Q408" s="160">
        <f>+[2]data1rev!O407</f>
        <v>10101.74</v>
      </c>
      <c r="R408" s="160">
        <f>+[2]data1rev!P407</f>
        <v>0</v>
      </c>
      <c r="S408" s="160">
        <f>+[2]data1rev!Q407</f>
        <v>0</v>
      </c>
      <c r="T408" s="160">
        <f>+[2]data1rev!R407</f>
        <v>0</v>
      </c>
      <c r="U408" s="160">
        <f>+[2]data1rev!S407</f>
        <v>0</v>
      </c>
      <c r="V408" s="160">
        <f>+[2]data1rev!T407</f>
        <v>0</v>
      </c>
      <c r="W408" s="160">
        <f>+[2]data1rev!U407</f>
        <v>0</v>
      </c>
      <c r="X408" s="160">
        <f>+[2]data1rev!V407</f>
        <v>0</v>
      </c>
      <c r="Y408" s="160">
        <f>+[2]data1rev!W407</f>
        <v>0</v>
      </c>
      <c r="Z408" s="160">
        <f>+[2]data1rev!X407</f>
        <v>0</v>
      </c>
      <c r="AA408" s="160">
        <f>+[2]data1rev!Y407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67834.148038794898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61"/>
      <c r="C409" s="160">
        <f>+[2]data1rev!A408</f>
        <v>21687.040000000001</v>
      </c>
      <c r="D409" s="160">
        <f>+[2]data1rev!B408</f>
        <v>15575.226000000001</v>
      </c>
      <c r="E409" s="160">
        <f>+[2]data1rev!C408</f>
        <v>13222.39</v>
      </c>
      <c r="F409" s="160">
        <f>+[2]data1rev!D408</f>
        <v>13061.89</v>
      </c>
      <c r="G409" s="160">
        <f>+[2]data1rev!E408</f>
        <v>13061.89</v>
      </c>
      <c r="H409" s="160">
        <f>+[2]data1rev!F408</f>
        <v>10821.156000000001</v>
      </c>
      <c r="I409" s="160">
        <f>+[2]data1rev!G408</f>
        <v>10791.59</v>
      </c>
      <c r="J409" s="160">
        <f>+[2]data1rev!H408</f>
        <v>10791.59</v>
      </c>
      <c r="K409" s="160">
        <f>+[2]data1rev!I408</f>
        <v>10791.59</v>
      </c>
      <c r="L409" s="160">
        <f>+[2]data1rev!J408</f>
        <v>10821.156000000001</v>
      </c>
      <c r="M409" s="160">
        <f>+[2]data1rev!K408</f>
        <v>10791.59</v>
      </c>
      <c r="N409" s="160">
        <f>+[2]data1rev!L408</f>
        <v>10791.59</v>
      </c>
      <c r="O409" s="160">
        <f>+[2]data1rev!M408</f>
        <v>10275.620000000001</v>
      </c>
      <c r="P409" s="160">
        <f>+[2]data1rev!N408</f>
        <v>10129.415999999999</v>
      </c>
      <c r="Q409" s="160">
        <f>+[2]data1rev!O408</f>
        <v>10101.74</v>
      </c>
      <c r="R409" s="160">
        <f>+[2]data1rev!P408</f>
        <v>0</v>
      </c>
      <c r="S409" s="160">
        <f>+[2]data1rev!Q408</f>
        <v>0</v>
      </c>
      <c r="T409" s="160">
        <f>+[2]data1rev!R408</f>
        <v>0</v>
      </c>
      <c r="U409" s="160">
        <f>+[2]data1rev!S408</f>
        <v>0</v>
      </c>
      <c r="V409" s="160">
        <f>+[2]data1rev!T408</f>
        <v>0</v>
      </c>
      <c r="W409" s="160">
        <f>+[2]data1rev!U408</f>
        <v>0</v>
      </c>
      <c r="X409" s="160">
        <f>+[2]data1rev!V408</f>
        <v>0</v>
      </c>
      <c r="Y409" s="160">
        <f>+[2]data1rev!W408</f>
        <v>0</v>
      </c>
      <c r="Z409" s="160">
        <f>+[2]data1rev!X408</f>
        <v>0</v>
      </c>
      <c r="AA409" s="160">
        <f>+[2]data1rev!Y408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67834.148038794898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61"/>
      <c r="C410" s="160">
        <f>+[2]data1rev!A409</f>
        <v>21687.040000000001</v>
      </c>
      <c r="D410" s="160">
        <f>+[2]data1rev!B409</f>
        <v>15575.226000000001</v>
      </c>
      <c r="E410" s="160">
        <f>+[2]data1rev!C409</f>
        <v>13222.39</v>
      </c>
      <c r="F410" s="160">
        <f>+[2]data1rev!D409</f>
        <v>13061.89</v>
      </c>
      <c r="G410" s="160">
        <f>+[2]data1rev!E409</f>
        <v>13061.89</v>
      </c>
      <c r="H410" s="160">
        <f>+[2]data1rev!F409</f>
        <v>10821.156000000001</v>
      </c>
      <c r="I410" s="160">
        <f>+[2]data1rev!G409</f>
        <v>10791.59</v>
      </c>
      <c r="J410" s="160">
        <f>+[2]data1rev!H409</f>
        <v>10791.59</v>
      </c>
      <c r="K410" s="160">
        <f>+[2]data1rev!I409</f>
        <v>10791.59</v>
      </c>
      <c r="L410" s="160">
        <f>+[2]data1rev!J409</f>
        <v>10821.156000000001</v>
      </c>
      <c r="M410" s="160">
        <f>+[2]data1rev!K409</f>
        <v>10791.59</v>
      </c>
      <c r="N410" s="160">
        <f>+[2]data1rev!L409</f>
        <v>10791.59</v>
      </c>
      <c r="O410" s="160">
        <f>+[2]data1rev!M409</f>
        <v>10275.620000000001</v>
      </c>
      <c r="P410" s="160">
        <f>+[2]data1rev!N409</f>
        <v>10129.415999999999</v>
      </c>
      <c r="Q410" s="160">
        <f>+[2]data1rev!O409</f>
        <v>10101.74</v>
      </c>
      <c r="R410" s="160">
        <f>+[2]data1rev!P409</f>
        <v>0</v>
      </c>
      <c r="S410" s="160">
        <f>+[2]data1rev!Q409</f>
        <v>0</v>
      </c>
      <c r="T410" s="160">
        <f>+[2]data1rev!R409</f>
        <v>0</v>
      </c>
      <c r="U410" s="160">
        <f>+[2]data1rev!S409</f>
        <v>0</v>
      </c>
      <c r="V410" s="160">
        <f>+[2]data1rev!T409</f>
        <v>0</v>
      </c>
      <c r="W410" s="160">
        <f>+[2]data1rev!U409</f>
        <v>0</v>
      </c>
      <c r="X410" s="160">
        <f>+[2]data1rev!V409</f>
        <v>0</v>
      </c>
      <c r="Y410" s="160">
        <f>+[2]data1rev!W409</f>
        <v>0</v>
      </c>
      <c r="Z410" s="160">
        <f>+[2]data1rev!X409</f>
        <v>0</v>
      </c>
      <c r="AA410" s="160">
        <f>+[2]data1rev!Y409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67834.148038794898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61"/>
      <c r="C411" s="160">
        <f>+[2]data1rev!A410</f>
        <v>21687.040000000001</v>
      </c>
      <c r="D411" s="160">
        <f>+[2]data1rev!B410</f>
        <v>15575.226000000001</v>
      </c>
      <c r="E411" s="160">
        <f>+[2]data1rev!C410</f>
        <v>13222.39</v>
      </c>
      <c r="F411" s="160">
        <f>+[2]data1rev!D410</f>
        <v>13061.89</v>
      </c>
      <c r="G411" s="160">
        <f>+[2]data1rev!E410</f>
        <v>13061.89</v>
      </c>
      <c r="H411" s="160">
        <f>+[2]data1rev!F410</f>
        <v>10821.156000000001</v>
      </c>
      <c r="I411" s="160">
        <f>+[2]data1rev!G410</f>
        <v>10791.59</v>
      </c>
      <c r="J411" s="160">
        <f>+[2]data1rev!H410</f>
        <v>10791.59</v>
      </c>
      <c r="K411" s="160">
        <f>+[2]data1rev!I410</f>
        <v>10791.59</v>
      </c>
      <c r="L411" s="160">
        <f>+[2]data1rev!J410</f>
        <v>10821.156000000001</v>
      </c>
      <c r="M411" s="160">
        <f>+[2]data1rev!K410</f>
        <v>10791.59</v>
      </c>
      <c r="N411" s="160">
        <f>+[2]data1rev!L410</f>
        <v>10791.59</v>
      </c>
      <c r="O411" s="160">
        <f>+[2]data1rev!M410</f>
        <v>10275.620000000001</v>
      </c>
      <c r="P411" s="160">
        <f>+[2]data1rev!N410</f>
        <v>10129.415999999999</v>
      </c>
      <c r="Q411" s="160">
        <f>+[2]data1rev!O410</f>
        <v>10101.74</v>
      </c>
      <c r="R411" s="160">
        <f>+[2]data1rev!P410</f>
        <v>0</v>
      </c>
      <c r="S411" s="160">
        <f>+[2]data1rev!Q410</f>
        <v>0</v>
      </c>
      <c r="T411" s="160">
        <f>+[2]data1rev!R410</f>
        <v>0</v>
      </c>
      <c r="U411" s="160">
        <f>+[2]data1rev!S410</f>
        <v>0</v>
      </c>
      <c r="V411" s="160">
        <f>+[2]data1rev!T410</f>
        <v>0</v>
      </c>
      <c r="W411" s="160">
        <f>+[2]data1rev!U410</f>
        <v>0</v>
      </c>
      <c r="X411" s="160">
        <f>+[2]data1rev!V410</f>
        <v>0</v>
      </c>
      <c r="Y411" s="160">
        <f>+[2]data1rev!W410</f>
        <v>0</v>
      </c>
      <c r="Z411" s="160">
        <f>+[2]data1rev!X410</f>
        <v>0</v>
      </c>
      <c r="AA411" s="160">
        <f>+[2]data1rev!Y410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67834.148038794898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61"/>
      <c r="C412" s="160">
        <f>+[2]data1rev!A411</f>
        <v>21687.040000000001</v>
      </c>
      <c r="D412" s="160">
        <f>+[2]data1rev!B411</f>
        <v>15575.226000000001</v>
      </c>
      <c r="E412" s="160">
        <f>+[2]data1rev!C411</f>
        <v>13222.39</v>
      </c>
      <c r="F412" s="160">
        <f>+[2]data1rev!D411</f>
        <v>13061.89</v>
      </c>
      <c r="G412" s="160">
        <f>+[2]data1rev!E411</f>
        <v>13061.89</v>
      </c>
      <c r="H412" s="160">
        <f>+[2]data1rev!F411</f>
        <v>10821.156000000001</v>
      </c>
      <c r="I412" s="160">
        <f>+[2]data1rev!G411</f>
        <v>10791.59</v>
      </c>
      <c r="J412" s="160">
        <f>+[2]data1rev!H411</f>
        <v>10791.59</v>
      </c>
      <c r="K412" s="160">
        <f>+[2]data1rev!I411</f>
        <v>10791.59</v>
      </c>
      <c r="L412" s="160">
        <f>+[2]data1rev!J411</f>
        <v>10821.156000000001</v>
      </c>
      <c r="M412" s="160">
        <f>+[2]data1rev!K411</f>
        <v>10791.59</v>
      </c>
      <c r="N412" s="160">
        <f>+[2]data1rev!L411</f>
        <v>10791.59</v>
      </c>
      <c r="O412" s="160">
        <f>+[2]data1rev!M411</f>
        <v>10275.620000000001</v>
      </c>
      <c r="P412" s="160">
        <f>+[2]data1rev!N411</f>
        <v>10129.415999999999</v>
      </c>
      <c r="Q412" s="160">
        <f>+[2]data1rev!O411</f>
        <v>10101.74</v>
      </c>
      <c r="R412" s="160">
        <f>+[2]data1rev!P411</f>
        <v>0</v>
      </c>
      <c r="S412" s="160">
        <f>+[2]data1rev!Q411</f>
        <v>0</v>
      </c>
      <c r="T412" s="160">
        <f>+[2]data1rev!R411</f>
        <v>0</v>
      </c>
      <c r="U412" s="160">
        <f>+[2]data1rev!S411</f>
        <v>0</v>
      </c>
      <c r="V412" s="160">
        <f>+[2]data1rev!T411</f>
        <v>0</v>
      </c>
      <c r="W412" s="160">
        <f>+[2]data1rev!U411</f>
        <v>0</v>
      </c>
      <c r="X412" s="160">
        <f>+[2]data1rev!V411</f>
        <v>0</v>
      </c>
      <c r="Y412" s="160">
        <f>+[2]data1rev!W411</f>
        <v>0</v>
      </c>
      <c r="Z412" s="160">
        <f>+[2]data1rev!X411</f>
        <v>0</v>
      </c>
      <c r="AA412" s="160">
        <f>+[2]data1rev!Y411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67834.148038794898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61"/>
      <c r="C413" s="160">
        <f>+[2]data1rev!A412</f>
        <v>21687.040000000001</v>
      </c>
      <c r="D413" s="160">
        <f>+[2]data1rev!B412</f>
        <v>15575.226000000001</v>
      </c>
      <c r="E413" s="160">
        <f>+[2]data1rev!C412</f>
        <v>13222.39</v>
      </c>
      <c r="F413" s="160">
        <f>+[2]data1rev!D412</f>
        <v>13061.89</v>
      </c>
      <c r="G413" s="160">
        <f>+[2]data1rev!E412</f>
        <v>13061.89</v>
      </c>
      <c r="H413" s="160">
        <f>+[2]data1rev!F412</f>
        <v>10821.156000000001</v>
      </c>
      <c r="I413" s="160">
        <f>+[2]data1rev!G412</f>
        <v>10791.59</v>
      </c>
      <c r="J413" s="160">
        <f>+[2]data1rev!H412</f>
        <v>10791.59</v>
      </c>
      <c r="K413" s="160">
        <f>+[2]data1rev!I412</f>
        <v>10791.59</v>
      </c>
      <c r="L413" s="160">
        <f>+[2]data1rev!J412</f>
        <v>10821.156000000001</v>
      </c>
      <c r="M413" s="160">
        <f>+[2]data1rev!K412</f>
        <v>10791.59</v>
      </c>
      <c r="N413" s="160">
        <f>+[2]data1rev!L412</f>
        <v>10791.59</v>
      </c>
      <c r="O413" s="160">
        <f>+[2]data1rev!M412</f>
        <v>10275.620000000001</v>
      </c>
      <c r="P413" s="160">
        <f>+[2]data1rev!N412</f>
        <v>10129.415999999999</v>
      </c>
      <c r="Q413" s="160">
        <f>+[2]data1rev!O412</f>
        <v>10101.74</v>
      </c>
      <c r="R413" s="160">
        <f>+[2]data1rev!P412</f>
        <v>0</v>
      </c>
      <c r="S413" s="160">
        <f>+[2]data1rev!Q412</f>
        <v>0</v>
      </c>
      <c r="T413" s="160">
        <f>+[2]data1rev!R412</f>
        <v>0</v>
      </c>
      <c r="U413" s="160">
        <f>+[2]data1rev!S412</f>
        <v>0</v>
      </c>
      <c r="V413" s="160">
        <f>+[2]data1rev!T412</f>
        <v>0</v>
      </c>
      <c r="W413" s="160">
        <f>+[2]data1rev!U412</f>
        <v>0</v>
      </c>
      <c r="X413" s="160">
        <f>+[2]data1rev!V412</f>
        <v>0</v>
      </c>
      <c r="Y413" s="160">
        <f>+[2]data1rev!W412</f>
        <v>0</v>
      </c>
      <c r="Z413" s="160">
        <f>+[2]data1rev!X412</f>
        <v>0</v>
      </c>
      <c r="AA413" s="160">
        <f>+[2]data1rev!Y412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67834.148038794898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61"/>
      <c r="C414" s="160">
        <f>+[2]data1rev!A413</f>
        <v>21687.040000000001</v>
      </c>
      <c r="D414" s="160">
        <f>+[2]data1rev!B413</f>
        <v>15575.226000000001</v>
      </c>
      <c r="E414" s="160">
        <f>+[2]data1rev!C413</f>
        <v>13222.39</v>
      </c>
      <c r="F414" s="160">
        <f>+[2]data1rev!D413</f>
        <v>13061.89</v>
      </c>
      <c r="G414" s="160">
        <f>+[2]data1rev!E413</f>
        <v>13061.89</v>
      </c>
      <c r="H414" s="160">
        <f>+[2]data1rev!F413</f>
        <v>10821.156000000001</v>
      </c>
      <c r="I414" s="160">
        <f>+[2]data1rev!G413</f>
        <v>10791.59</v>
      </c>
      <c r="J414" s="160">
        <f>+[2]data1rev!H413</f>
        <v>10791.59</v>
      </c>
      <c r="K414" s="160">
        <f>+[2]data1rev!I413</f>
        <v>10791.59</v>
      </c>
      <c r="L414" s="160">
        <f>+[2]data1rev!J413</f>
        <v>10821.156000000001</v>
      </c>
      <c r="M414" s="160">
        <f>+[2]data1rev!K413</f>
        <v>10791.59</v>
      </c>
      <c r="N414" s="160">
        <f>+[2]data1rev!L413</f>
        <v>10791.59</v>
      </c>
      <c r="O414" s="160">
        <f>+[2]data1rev!M413</f>
        <v>10275.620000000001</v>
      </c>
      <c r="P414" s="160">
        <f>+[2]data1rev!N413</f>
        <v>10129.415999999999</v>
      </c>
      <c r="Q414" s="160">
        <f>+[2]data1rev!O413</f>
        <v>10101.74</v>
      </c>
      <c r="R414" s="160">
        <f>+[2]data1rev!P413</f>
        <v>0</v>
      </c>
      <c r="S414" s="160">
        <f>+[2]data1rev!Q413</f>
        <v>0</v>
      </c>
      <c r="T414" s="160">
        <f>+[2]data1rev!R413</f>
        <v>0</v>
      </c>
      <c r="U414" s="160">
        <f>+[2]data1rev!S413</f>
        <v>0</v>
      </c>
      <c r="V414" s="160">
        <f>+[2]data1rev!T413</f>
        <v>0</v>
      </c>
      <c r="W414" s="160">
        <f>+[2]data1rev!U413</f>
        <v>0</v>
      </c>
      <c r="X414" s="160">
        <f>+[2]data1rev!V413</f>
        <v>0</v>
      </c>
      <c r="Y414" s="160">
        <f>+[2]data1rev!W413</f>
        <v>0</v>
      </c>
      <c r="Z414" s="160">
        <f>+[2]data1rev!X413</f>
        <v>0</v>
      </c>
      <c r="AA414" s="160">
        <f>+[2]data1rev!Y413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67834.148038794898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61"/>
      <c r="C415" s="160">
        <f>+[2]data1rev!A414</f>
        <v>21687.040000000001</v>
      </c>
      <c r="D415" s="160">
        <f>+[2]data1rev!B414</f>
        <v>15575.226000000001</v>
      </c>
      <c r="E415" s="160">
        <f>+[2]data1rev!C414</f>
        <v>13222.39</v>
      </c>
      <c r="F415" s="160">
        <f>+[2]data1rev!D414</f>
        <v>13061.89</v>
      </c>
      <c r="G415" s="160">
        <f>+[2]data1rev!E414</f>
        <v>13061.89</v>
      </c>
      <c r="H415" s="160">
        <f>+[2]data1rev!F414</f>
        <v>10821.156000000001</v>
      </c>
      <c r="I415" s="160">
        <f>+[2]data1rev!G414</f>
        <v>10791.59</v>
      </c>
      <c r="J415" s="160">
        <f>+[2]data1rev!H414</f>
        <v>10791.59</v>
      </c>
      <c r="K415" s="160">
        <f>+[2]data1rev!I414</f>
        <v>10791.59</v>
      </c>
      <c r="L415" s="160">
        <f>+[2]data1rev!J414</f>
        <v>10821.156000000001</v>
      </c>
      <c r="M415" s="160">
        <f>+[2]data1rev!K414</f>
        <v>10791.59</v>
      </c>
      <c r="N415" s="160">
        <f>+[2]data1rev!L414</f>
        <v>10791.59</v>
      </c>
      <c r="O415" s="160">
        <f>+[2]data1rev!M414</f>
        <v>10275.620000000001</v>
      </c>
      <c r="P415" s="160">
        <f>+[2]data1rev!N414</f>
        <v>10129.415999999999</v>
      </c>
      <c r="Q415" s="160">
        <f>+[2]data1rev!O414</f>
        <v>10101.74</v>
      </c>
      <c r="R415" s="160">
        <f>+[2]data1rev!P414</f>
        <v>0</v>
      </c>
      <c r="S415" s="160">
        <f>+[2]data1rev!Q414</f>
        <v>0</v>
      </c>
      <c r="T415" s="160">
        <f>+[2]data1rev!R414</f>
        <v>0</v>
      </c>
      <c r="U415" s="160">
        <f>+[2]data1rev!S414</f>
        <v>0</v>
      </c>
      <c r="V415" s="160">
        <f>+[2]data1rev!T414</f>
        <v>0</v>
      </c>
      <c r="W415" s="160">
        <f>+[2]data1rev!U414</f>
        <v>0</v>
      </c>
      <c r="X415" s="160">
        <f>+[2]data1rev!V414</f>
        <v>0</v>
      </c>
      <c r="Y415" s="160">
        <f>+[2]data1rev!W414</f>
        <v>0</v>
      </c>
      <c r="Z415" s="160">
        <f>+[2]data1rev!X414</f>
        <v>0</v>
      </c>
      <c r="AA415" s="160">
        <f>+[2]data1rev!Y414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67834.148038794898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61"/>
      <c r="C416" s="160">
        <f>+[2]data1rev!A415</f>
        <v>21687.040000000001</v>
      </c>
      <c r="D416" s="160">
        <f>+[2]data1rev!B415</f>
        <v>15575.226000000001</v>
      </c>
      <c r="E416" s="160">
        <f>+[2]data1rev!C415</f>
        <v>13222.39</v>
      </c>
      <c r="F416" s="160">
        <f>+[2]data1rev!D415</f>
        <v>13061.89</v>
      </c>
      <c r="G416" s="160">
        <f>+[2]data1rev!E415</f>
        <v>13061.89</v>
      </c>
      <c r="H416" s="160">
        <f>+[2]data1rev!F415</f>
        <v>10821.156000000001</v>
      </c>
      <c r="I416" s="160">
        <f>+[2]data1rev!G415</f>
        <v>10791.59</v>
      </c>
      <c r="J416" s="160">
        <f>+[2]data1rev!H415</f>
        <v>10791.59</v>
      </c>
      <c r="K416" s="160">
        <f>+[2]data1rev!I415</f>
        <v>10791.59</v>
      </c>
      <c r="L416" s="160">
        <f>+[2]data1rev!J415</f>
        <v>10821.156000000001</v>
      </c>
      <c r="M416" s="160">
        <f>+[2]data1rev!K415</f>
        <v>10791.59</v>
      </c>
      <c r="N416" s="160">
        <f>+[2]data1rev!L415</f>
        <v>10791.59</v>
      </c>
      <c r="O416" s="160">
        <f>+[2]data1rev!M415</f>
        <v>10275.620000000001</v>
      </c>
      <c r="P416" s="160">
        <f>+[2]data1rev!N415</f>
        <v>10129.415999999999</v>
      </c>
      <c r="Q416" s="160">
        <f>+[2]data1rev!O415</f>
        <v>10101.74</v>
      </c>
      <c r="R416" s="160">
        <f>+[2]data1rev!P415</f>
        <v>0</v>
      </c>
      <c r="S416" s="160">
        <f>+[2]data1rev!Q415</f>
        <v>0</v>
      </c>
      <c r="T416" s="160">
        <f>+[2]data1rev!R415</f>
        <v>0</v>
      </c>
      <c r="U416" s="160">
        <f>+[2]data1rev!S415</f>
        <v>0</v>
      </c>
      <c r="V416" s="160">
        <f>+[2]data1rev!T415</f>
        <v>0</v>
      </c>
      <c r="W416" s="160">
        <f>+[2]data1rev!U415</f>
        <v>0</v>
      </c>
      <c r="X416" s="160">
        <f>+[2]data1rev!V415</f>
        <v>0</v>
      </c>
      <c r="Y416" s="160">
        <f>+[2]data1rev!W415</f>
        <v>0</v>
      </c>
      <c r="Z416" s="160">
        <f>+[2]data1rev!X415</f>
        <v>0</v>
      </c>
      <c r="AA416" s="160">
        <f>+[2]data1rev!Y415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67834.148038794898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61"/>
      <c r="C417" s="160">
        <f>+[2]data1rev!A416</f>
        <v>21687.040000000001</v>
      </c>
      <c r="D417" s="160">
        <f>+[2]data1rev!B416</f>
        <v>15575.226000000001</v>
      </c>
      <c r="E417" s="160">
        <f>+[2]data1rev!C416</f>
        <v>13222.39</v>
      </c>
      <c r="F417" s="160">
        <f>+[2]data1rev!D416</f>
        <v>13061.89</v>
      </c>
      <c r="G417" s="160">
        <f>+[2]data1rev!E416</f>
        <v>13061.89</v>
      </c>
      <c r="H417" s="160">
        <f>+[2]data1rev!F416</f>
        <v>10821.156000000001</v>
      </c>
      <c r="I417" s="160">
        <f>+[2]data1rev!G416</f>
        <v>10791.59</v>
      </c>
      <c r="J417" s="160">
        <f>+[2]data1rev!H416</f>
        <v>10791.59</v>
      </c>
      <c r="K417" s="160">
        <f>+[2]data1rev!I416</f>
        <v>10791.59</v>
      </c>
      <c r="L417" s="160">
        <f>+[2]data1rev!J416</f>
        <v>10821.156000000001</v>
      </c>
      <c r="M417" s="160">
        <f>+[2]data1rev!K416</f>
        <v>10791.59</v>
      </c>
      <c r="N417" s="160">
        <f>+[2]data1rev!L416</f>
        <v>10791.59</v>
      </c>
      <c r="O417" s="160">
        <f>+[2]data1rev!M416</f>
        <v>10275.620000000001</v>
      </c>
      <c r="P417" s="160">
        <f>+[2]data1rev!N416</f>
        <v>10129.415999999999</v>
      </c>
      <c r="Q417" s="160">
        <f>+[2]data1rev!O416</f>
        <v>10101.74</v>
      </c>
      <c r="R417" s="160">
        <f>+[2]data1rev!P416</f>
        <v>0</v>
      </c>
      <c r="S417" s="160">
        <f>+[2]data1rev!Q416</f>
        <v>0</v>
      </c>
      <c r="T417" s="160">
        <f>+[2]data1rev!R416</f>
        <v>0</v>
      </c>
      <c r="U417" s="160">
        <f>+[2]data1rev!S416</f>
        <v>0</v>
      </c>
      <c r="V417" s="160">
        <f>+[2]data1rev!T416</f>
        <v>0</v>
      </c>
      <c r="W417" s="160">
        <f>+[2]data1rev!U416</f>
        <v>0</v>
      </c>
      <c r="X417" s="160">
        <f>+[2]data1rev!V416</f>
        <v>0</v>
      </c>
      <c r="Y417" s="160">
        <f>+[2]data1rev!W416</f>
        <v>0</v>
      </c>
      <c r="Z417" s="160">
        <f>+[2]data1rev!X416</f>
        <v>0</v>
      </c>
      <c r="AA417" s="160">
        <f>+[2]data1rev!Y416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67834.148038794898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61"/>
      <c r="C418" s="160">
        <f>+[2]data1rev!A417</f>
        <v>21687.040000000001</v>
      </c>
      <c r="D418" s="160">
        <f>+[2]data1rev!B417</f>
        <v>15575.226000000001</v>
      </c>
      <c r="E418" s="160">
        <f>+[2]data1rev!C417</f>
        <v>13222.39</v>
      </c>
      <c r="F418" s="160">
        <f>+[2]data1rev!D417</f>
        <v>13061.89</v>
      </c>
      <c r="G418" s="160">
        <f>+[2]data1rev!E417</f>
        <v>13061.89</v>
      </c>
      <c r="H418" s="160">
        <f>+[2]data1rev!F417</f>
        <v>10821.156000000001</v>
      </c>
      <c r="I418" s="160">
        <f>+[2]data1rev!G417</f>
        <v>10791.59</v>
      </c>
      <c r="J418" s="160">
        <f>+[2]data1rev!H417</f>
        <v>10791.59</v>
      </c>
      <c r="K418" s="160">
        <f>+[2]data1rev!I417</f>
        <v>10791.59</v>
      </c>
      <c r="L418" s="160">
        <f>+[2]data1rev!J417</f>
        <v>10821.156000000001</v>
      </c>
      <c r="M418" s="160">
        <f>+[2]data1rev!K417</f>
        <v>10791.59</v>
      </c>
      <c r="N418" s="160">
        <f>+[2]data1rev!L417</f>
        <v>10791.59</v>
      </c>
      <c r="O418" s="160">
        <f>+[2]data1rev!M417</f>
        <v>10275.620000000001</v>
      </c>
      <c r="P418" s="160">
        <f>+[2]data1rev!N417</f>
        <v>10129.415999999999</v>
      </c>
      <c r="Q418" s="160">
        <f>+[2]data1rev!O417</f>
        <v>10101.74</v>
      </c>
      <c r="R418" s="160">
        <f>+[2]data1rev!P417</f>
        <v>0</v>
      </c>
      <c r="S418" s="160">
        <f>+[2]data1rev!Q417</f>
        <v>0</v>
      </c>
      <c r="T418" s="160">
        <f>+[2]data1rev!R417</f>
        <v>0</v>
      </c>
      <c r="U418" s="160">
        <f>+[2]data1rev!S417</f>
        <v>0</v>
      </c>
      <c r="V418" s="160">
        <f>+[2]data1rev!T417</f>
        <v>0</v>
      </c>
      <c r="W418" s="160">
        <f>+[2]data1rev!U417</f>
        <v>0</v>
      </c>
      <c r="X418" s="160">
        <f>+[2]data1rev!V417</f>
        <v>0</v>
      </c>
      <c r="Y418" s="160">
        <f>+[2]data1rev!W417</f>
        <v>0</v>
      </c>
      <c r="Z418" s="160">
        <f>+[2]data1rev!X417</f>
        <v>0</v>
      </c>
      <c r="AA418" s="160">
        <f>+[2]data1rev!Y417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67834.148038794898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61"/>
      <c r="C419" s="160">
        <f>+[2]data1rev!A418</f>
        <v>21687.040000000001</v>
      </c>
      <c r="D419" s="160">
        <f>+[2]data1rev!B418</f>
        <v>15575.226000000001</v>
      </c>
      <c r="E419" s="160">
        <f>+[2]data1rev!C418</f>
        <v>13222.39</v>
      </c>
      <c r="F419" s="160">
        <f>+[2]data1rev!D418</f>
        <v>13061.89</v>
      </c>
      <c r="G419" s="160">
        <f>+[2]data1rev!E418</f>
        <v>13061.89</v>
      </c>
      <c r="H419" s="160">
        <f>+[2]data1rev!F418</f>
        <v>10821.156000000001</v>
      </c>
      <c r="I419" s="160">
        <f>+[2]data1rev!G418</f>
        <v>10791.59</v>
      </c>
      <c r="J419" s="160">
        <f>+[2]data1rev!H418</f>
        <v>10791.59</v>
      </c>
      <c r="K419" s="160">
        <f>+[2]data1rev!I418</f>
        <v>10791.59</v>
      </c>
      <c r="L419" s="160">
        <f>+[2]data1rev!J418</f>
        <v>10821.156000000001</v>
      </c>
      <c r="M419" s="160">
        <f>+[2]data1rev!K418</f>
        <v>10791.59</v>
      </c>
      <c r="N419" s="160">
        <f>+[2]data1rev!L418</f>
        <v>10791.59</v>
      </c>
      <c r="O419" s="160">
        <f>+[2]data1rev!M418</f>
        <v>10275.620000000001</v>
      </c>
      <c r="P419" s="160">
        <f>+[2]data1rev!N418</f>
        <v>10129.415999999999</v>
      </c>
      <c r="Q419" s="160">
        <f>+[2]data1rev!O418</f>
        <v>10101.74</v>
      </c>
      <c r="R419" s="160">
        <f>+[2]data1rev!P418</f>
        <v>0</v>
      </c>
      <c r="S419" s="160">
        <f>+[2]data1rev!Q418</f>
        <v>0</v>
      </c>
      <c r="T419" s="160">
        <f>+[2]data1rev!R418</f>
        <v>0</v>
      </c>
      <c r="U419" s="160">
        <f>+[2]data1rev!S418</f>
        <v>0</v>
      </c>
      <c r="V419" s="160">
        <f>+[2]data1rev!T418</f>
        <v>0</v>
      </c>
      <c r="W419" s="160">
        <f>+[2]data1rev!U418</f>
        <v>0</v>
      </c>
      <c r="X419" s="160">
        <f>+[2]data1rev!V418</f>
        <v>0</v>
      </c>
      <c r="Y419" s="160">
        <f>+[2]data1rev!W418</f>
        <v>0</v>
      </c>
      <c r="Z419" s="160">
        <f>+[2]data1rev!X418</f>
        <v>0</v>
      </c>
      <c r="AA419" s="160">
        <f>+[2]data1rev!Y418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67834.148038794898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61"/>
      <c r="C420" s="160">
        <f>+[2]data1rev!A419</f>
        <v>21687.040000000001</v>
      </c>
      <c r="D420" s="160">
        <f>+[2]data1rev!B419</f>
        <v>15575.226000000001</v>
      </c>
      <c r="E420" s="160">
        <f>+[2]data1rev!C419</f>
        <v>13222.39</v>
      </c>
      <c r="F420" s="160">
        <f>+[2]data1rev!D419</f>
        <v>13061.89</v>
      </c>
      <c r="G420" s="160">
        <f>+[2]data1rev!E419</f>
        <v>13061.89</v>
      </c>
      <c r="H420" s="160">
        <f>+[2]data1rev!F419</f>
        <v>10821.156000000001</v>
      </c>
      <c r="I420" s="160">
        <f>+[2]data1rev!G419</f>
        <v>10791.59</v>
      </c>
      <c r="J420" s="160">
        <f>+[2]data1rev!H419</f>
        <v>10791.59</v>
      </c>
      <c r="K420" s="160">
        <f>+[2]data1rev!I419</f>
        <v>10791.59</v>
      </c>
      <c r="L420" s="160">
        <f>+[2]data1rev!J419</f>
        <v>10821.156000000001</v>
      </c>
      <c r="M420" s="160">
        <f>+[2]data1rev!K419</f>
        <v>10791.59</v>
      </c>
      <c r="N420" s="160">
        <f>+[2]data1rev!L419</f>
        <v>10791.59</v>
      </c>
      <c r="O420" s="160">
        <f>+[2]data1rev!M419</f>
        <v>10275.620000000001</v>
      </c>
      <c r="P420" s="160">
        <f>+[2]data1rev!N419</f>
        <v>10129.415999999999</v>
      </c>
      <c r="Q420" s="160">
        <f>+[2]data1rev!O419</f>
        <v>10101.74</v>
      </c>
      <c r="R420" s="160">
        <f>+[2]data1rev!P419</f>
        <v>0</v>
      </c>
      <c r="S420" s="160">
        <f>+[2]data1rev!Q419</f>
        <v>0</v>
      </c>
      <c r="T420" s="160">
        <f>+[2]data1rev!R419</f>
        <v>0</v>
      </c>
      <c r="U420" s="160">
        <f>+[2]data1rev!S419</f>
        <v>0</v>
      </c>
      <c r="V420" s="160">
        <f>+[2]data1rev!T419</f>
        <v>0</v>
      </c>
      <c r="W420" s="160">
        <f>+[2]data1rev!U419</f>
        <v>0</v>
      </c>
      <c r="X420" s="160">
        <f>+[2]data1rev!V419</f>
        <v>0</v>
      </c>
      <c r="Y420" s="160">
        <f>+[2]data1rev!W419</f>
        <v>0</v>
      </c>
      <c r="Z420" s="160">
        <f>+[2]data1rev!X419</f>
        <v>0</v>
      </c>
      <c r="AA420" s="160">
        <f>+[2]data1rev!Y419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67834.148038794898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61"/>
      <c r="C421" s="160">
        <f>+[2]data1rev!A420</f>
        <v>21687.040000000001</v>
      </c>
      <c r="D421" s="160">
        <f>+[2]data1rev!B420</f>
        <v>15575.226000000001</v>
      </c>
      <c r="E421" s="160">
        <f>+[2]data1rev!C420</f>
        <v>13222.39</v>
      </c>
      <c r="F421" s="160">
        <f>+[2]data1rev!D420</f>
        <v>13061.89</v>
      </c>
      <c r="G421" s="160">
        <f>+[2]data1rev!E420</f>
        <v>13061.89</v>
      </c>
      <c r="H421" s="160">
        <f>+[2]data1rev!F420</f>
        <v>10821.156000000001</v>
      </c>
      <c r="I421" s="160">
        <f>+[2]data1rev!G420</f>
        <v>10791.59</v>
      </c>
      <c r="J421" s="160">
        <f>+[2]data1rev!H420</f>
        <v>10791.59</v>
      </c>
      <c r="K421" s="160">
        <f>+[2]data1rev!I420</f>
        <v>10791.59</v>
      </c>
      <c r="L421" s="160">
        <f>+[2]data1rev!J420</f>
        <v>10821.156000000001</v>
      </c>
      <c r="M421" s="160">
        <f>+[2]data1rev!K420</f>
        <v>10791.59</v>
      </c>
      <c r="N421" s="160">
        <f>+[2]data1rev!L420</f>
        <v>10791.59</v>
      </c>
      <c r="O421" s="160">
        <f>+[2]data1rev!M420</f>
        <v>10275.620000000001</v>
      </c>
      <c r="P421" s="160">
        <f>+[2]data1rev!N420</f>
        <v>10129.415999999999</v>
      </c>
      <c r="Q421" s="160">
        <f>+[2]data1rev!O420</f>
        <v>10101.74</v>
      </c>
      <c r="R421" s="160">
        <f>+[2]data1rev!P420</f>
        <v>0</v>
      </c>
      <c r="S421" s="160">
        <f>+[2]data1rev!Q420</f>
        <v>0</v>
      </c>
      <c r="T421" s="160">
        <f>+[2]data1rev!R420</f>
        <v>0</v>
      </c>
      <c r="U421" s="160">
        <f>+[2]data1rev!S420</f>
        <v>0</v>
      </c>
      <c r="V421" s="160">
        <f>+[2]data1rev!T420</f>
        <v>0</v>
      </c>
      <c r="W421" s="160">
        <f>+[2]data1rev!U420</f>
        <v>0</v>
      </c>
      <c r="X421" s="160">
        <f>+[2]data1rev!V420</f>
        <v>0</v>
      </c>
      <c r="Y421" s="160">
        <f>+[2]data1rev!W420</f>
        <v>0</v>
      </c>
      <c r="Z421" s="160">
        <f>+[2]data1rev!X420</f>
        <v>0</v>
      </c>
      <c r="AA421" s="160">
        <f>+[2]data1rev!Y420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67834.148038794898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61"/>
      <c r="C422" s="160">
        <f>+[2]data1rev!A421</f>
        <v>21687.040000000001</v>
      </c>
      <c r="D422" s="160">
        <f>+[2]data1rev!B421</f>
        <v>15575.226000000001</v>
      </c>
      <c r="E422" s="160">
        <f>+[2]data1rev!C421</f>
        <v>13222.39</v>
      </c>
      <c r="F422" s="160">
        <f>+[2]data1rev!D421</f>
        <v>13061.89</v>
      </c>
      <c r="G422" s="160">
        <f>+[2]data1rev!E421</f>
        <v>13061.89</v>
      </c>
      <c r="H422" s="160">
        <f>+[2]data1rev!F421</f>
        <v>10821.156000000001</v>
      </c>
      <c r="I422" s="160">
        <f>+[2]data1rev!G421</f>
        <v>10791.59</v>
      </c>
      <c r="J422" s="160">
        <f>+[2]data1rev!H421</f>
        <v>10791.59</v>
      </c>
      <c r="K422" s="160">
        <f>+[2]data1rev!I421</f>
        <v>10791.59</v>
      </c>
      <c r="L422" s="160">
        <f>+[2]data1rev!J421</f>
        <v>10821.156000000001</v>
      </c>
      <c r="M422" s="160">
        <f>+[2]data1rev!K421</f>
        <v>10791.59</v>
      </c>
      <c r="N422" s="160">
        <f>+[2]data1rev!L421</f>
        <v>10791.59</v>
      </c>
      <c r="O422" s="160">
        <f>+[2]data1rev!M421</f>
        <v>10275.620000000001</v>
      </c>
      <c r="P422" s="160">
        <f>+[2]data1rev!N421</f>
        <v>10129.415999999999</v>
      </c>
      <c r="Q422" s="160">
        <f>+[2]data1rev!O421</f>
        <v>10101.74</v>
      </c>
      <c r="R422" s="160">
        <f>+[2]data1rev!P421</f>
        <v>0</v>
      </c>
      <c r="S422" s="160">
        <f>+[2]data1rev!Q421</f>
        <v>0</v>
      </c>
      <c r="T422" s="160">
        <f>+[2]data1rev!R421</f>
        <v>0</v>
      </c>
      <c r="U422" s="160">
        <f>+[2]data1rev!S421</f>
        <v>0</v>
      </c>
      <c r="V422" s="160">
        <f>+[2]data1rev!T421</f>
        <v>0</v>
      </c>
      <c r="W422" s="160">
        <f>+[2]data1rev!U421</f>
        <v>0</v>
      </c>
      <c r="X422" s="160">
        <f>+[2]data1rev!V421</f>
        <v>0</v>
      </c>
      <c r="Y422" s="160">
        <f>+[2]data1rev!W421</f>
        <v>0</v>
      </c>
      <c r="Z422" s="160">
        <f>+[2]data1rev!X421</f>
        <v>0</v>
      </c>
      <c r="AA422" s="160">
        <f>+[2]data1rev!Y421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67834.148038794898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61"/>
      <c r="C423" s="160">
        <f>+[2]data1rev!A422</f>
        <v>21687.040000000001</v>
      </c>
      <c r="D423" s="160">
        <f>+[2]data1rev!B422</f>
        <v>15575.226000000001</v>
      </c>
      <c r="E423" s="160">
        <f>+[2]data1rev!C422</f>
        <v>13222.39</v>
      </c>
      <c r="F423" s="160">
        <f>+[2]data1rev!D422</f>
        <v>13061.89</v>
      </c>
      <c r="G423" s="160">
        <f>+[2]data1rev!E422</f>
        <v>13061.89</v>
      </c>
      <c r="H423" s="160">
        <f>+[2]data1rev!F422</f>
        <v>10821.156000000001</v>
      </c>
      <c r="I423" s="160">
        <f>+[2]data1rev!G422</f>
        <v>10791.59</v>
      </c>
      <c r="J423" s="160">
        <f>+[2]data1rev!H422</f>
        <v>10791.59</v>
      </c>
      <c r="K423" s="160">
        <f>+[2]data1rev!I422</f>
        <v>10791.59</v>
      </c>
      <c r="L423" s="160">
        <f>+[2]data1rev!J422</f>
        <v>10821.156000000001</v>
      </c>
      <c r="M423" s="160">
        <f>+[2]data1rev!K422</f>
        <v>10791.59</v>
      </c>
      <c r="N423" s="160">
        <f>+[2]data1rev!L422</f>
        <v>10791.59</v>
      </c>
      <c r="O423" s="160">
        <f>+[2]data1rev!M422</f>
        <v>10275.620000000001</v>
      </c>
      <c r="P423" s="160">
        <f>+[2]data1rev!N422</f>
        <v>10129.415999999999</v>
      </c>
      <c r="Q423" s="160">
        <f>+[2]data1rev!O422</f>
        <v>10101.74</v>
      </c>
      <c r="R423" s="160">
        <f>+[2]data1rev!P422</f>
        <v>0</v>
      </c>
      <c r="S423" s="160">
        <f>+[2]data1rev!Q422</f>
        <v>0</v>
      </c>
      <c r="T423" s="160">
        <f>+[2]data1rev!R422</f>
        <v>0</v>
      </c>
      <c r="U423" s="160">
        <f>+[2]data1rev!S422</f>
        <v>0</v>
      </c>
      <c r="V423" s="160">
        <f>+[2]data1rev!T422</f>
        <v>0</v>
      </c>
      <c r="W423" s="160">
        <f>+[2]data1rev!U422</f>
        <v>0</v>
      </c>
      <c r="X423" s="160">
        <f>+[2]data1rev!V422</f>
        <v>0</v>
      </c>
      <c r="Y423" s="160">
        <f>+[2]data1rev!W422</f>
        <v>0</v>
      </c>
      <c r="Z423" s="160">
        <f>+[2]data1rev!X422</f>
        <v>0</v>
      </c>
      <c r="AA423" s="160">
        <f>+[2]data1rev!Y422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67834.148038794898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61"/>
      <c r="C424" s="160">
        <f>+[2]data1rev!A423</f>
        <v>21687.040000000001</v>
      </c>
      <c r="D424" s="160">
        <f>+[2]data1rev!B423</f>
        <v>15575.226000000001</v>
      </c>
      <c r="E424" s="160">
        <f>+[2]data1rev!C423</f>
        <v>13222.39</v>
      </c>
      <c r="F424" s="160">
        <f>+[2]data1rev!D423</f>
        <v>13061.89</v>
      </c>
      <c r="G424" s="160">
        <f>+[2]data1rev!E423</f>
        <v>13061.89</v>
      </c>
      <c r="H424" s="160">
        <f>+[2]data1rev!F423</f>
        <v>10821.156000000001</v>
      </c>
      <c r="I424" s="160">
        <f>+[2]data1rev!G423</f>
        <v>10791.59</v>
      </c>
      <c r="J424" s="160">
        <f>+[2]data1rev!H423</f>
        <v>10791.59</v>
      </c>
      <c r="K424" s="160">
        <f>+[2]data1rev!I423</f>
        <v>10791.59</v>
      </c>
      <c r="L424" s="160">
        <f>+[2]data1rev!J423</f>
        <v>10821.156000000001</v>
      </c>
      <c r="M424" s="160">
        <f>+[2]data1rev!K423</f>
        <v>10791.59</v>
      </c>
      <c r="N424" s="160">
        <f>+[2]data1rev!L423</f>
        <v>10791.59</v>
      </c>
      <c r="O424" s="160">
        <f>+[2]data1rev!M423</f>
        <v>10275.620000000001</v>
      </c>
      <c r="P424" s="160">
        <f>+[2]data1rev!N423</f>
        <v>10129.415999999999</v>
      </c>
      <c r="Q424" s="160">
        <f>+[2]data1rev!O423</f>
        <v>10101.74</v>
      </c>
      <c r="R424" s="160">
        <f>+[2]data1rev!P423</f>
        <v>0</v>
      </c>
      <c r="S424" s="160">
        <f>+[2]data1rev!Q423</f>
        <v>0</v>
      </c>
      <c r="T424" s="160">
        <f>+[2]data1rev!R423</f>
        <v>0</v>
      </c>
      <c r="U424" s="160">
        <f>+[2]data1rev!S423</f>
        <v>0</v>
      </c>
      <c r="V424" s="160">
        <f>+[2]data1rev!T423</f>
        <v>0</v>
      </c>
      <c r="W424" s="160">
        <f>+[2]data1rev!U423</f>
        <v>0</v>
      </c>
      <c r="X424" s="160">
        <f>+[2]data1rev!V423</f>
        <v>0</v>
      </c>
      <c r="Y424" s="160">
        <f>+[2]data1rev!W423</f>
        <v>0</v>
      </c>
      <c r="Z424" s="160">
        <f>+[2]data1rev!X423</f>
        <v>0</v>
      </c>
      <c r="AA424" s="160">
        <f>+[2]data1rev!Y423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67834.148038794898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61"/>
      <c r="C425" s="160">
        <f>+[2]data1rev!A424</f>
        <v>21687.040000000001</v>
      </c>
      <c r="D425" s="160">
        <f>+[2]data1rev!B424</f>
        <v>15575.226000000001</v>
      </c>
      <c r="E425" s="160">
        <f>+[2]data1rev!C424</f>
        <v>13222.39</v>
      </c>
      <c r="F425" s="160">
        <f>+[2]data1rev!D424</f>
        <v>13061.89</v>
      </c>
      <c r="G425" s="160">
        <f>+[2]data1rev!E424</f>
        <v>13061.89</v>
      </c>
      <c r="H425" s="160">
        <f>+[2]data1rev!F424</f>
        <v>10821.156000000001</v>
      </c>
      <c r="I425" s="160">
        <f>+[2]data1rev!G424</f>
        <v>10791.59</v>
      </c>
      <c r="J425" s="160">
        <f>+[2]data1rev!H424</f>
        <v>10791.59</v>
      </c>
      <c r="K425" s="160">
        <f>+[2]data1rev!I424</f>
        <v>10791.59</v>
      </c>
      <c r="L425" s="160">
        <f>+[2]data1rev!J424</f>
        <v>10821.156000000001</v>
      </c>
      <c r="M425" s="160">
        <f>+[2]data1rev!K424</f>
        <v>10791.59</v>
      </c>
      <c r="N425" s="160">
        <f>+[2]data1rev!L424</f>
        <v>10791.59</v>
      </c>
      <c r="O425" s="160">
        <f>+[2]data1rev!M424</f>
        <v>10275.620000000001</v>
      </c>
      <c r="P425" s="160">
        <f>+[2]data1rev!N424</f>
        <v>10129.415999999999</v>
      </c>
      <c r="Q425" s="160">
        <f>+[2]data1rev!O424</f>
        <v>10101.74</v>
      </c>
      <c r="R425" s="160">
        <f>+[2]data1rev!P424</f>
        <v>0</v>
      </c>
      <c r="S425" s="160">
        <f>+[2]data1rev!Q424</f>
        <v>0</v>
      </c>
      <c r="T425" s="160">
        <f>+[2]data1rev!R424</f>
        <v>0</v>
      </c>
      <c r="U425" s="160">
        <f>+[2]data1rev!S424</f>
        <v>0</v>
      </c>
      <c r="V425" s="160">
        <f>+[2]data1rev!T424</f>
        <v>0</v>
      </c>
      <c r="W425" s="160">
        <f>+[2]data1rev!U424</f>
        <v>0</v>
      </c>
      <c r="X425" s="160">
        <f>+[2]data1rev!V424</f>
        <v>0</v>
      </c>
      <c r="Y425" s="160">
        <f>+[2]data1rev!W424</f>
        <v>0</v>
      </c>
      <c r="Z425" s="160">
        <f>+[2]data1rev!X424</f>
        <v>0</v>
      </c>
      <c r="AA425" s="160">
        <f>+[2]data1rev!Y424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67834.148038794898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61"/>
      <c r="C426" s="160">
        <f>+[2]data1rev!A425</f>
        <v>21687.040000000001</v>
      </c>
      <c r="D426" s="160">
        <f>+[2]data1rev!B425</f>
        <v>15575.226000000001</v>
      </c>
      <c r="E426" s="160">
        <f>+[2]data1rev!C425</f>
        <v>13222.39</v>
      </c>
      <c r="F426" s="160">
        <f>+[2]data1rev!D425</f>
        <v>13061.89</v>
      </c>
      <c r="G426" s="160">
        <f>+[2]data1rev!E425</f>
        <v>13061.89</v>
      </c>
      <c r="H426" s="160">
        <f>+[2]data1rev!F425</f>
        <v>10821.156000000001</v>
      </c>
      <c r="I426" s="160">
        <f>+[2]data1rev!G425</f>
        <v>10791.59</v>
      </c>
      <c r="J426" s="160">
        <f>+[2]data1rev!H425</f>
        <v>10791.59</v>
      </c>
      <c r="K426" s="160">
        <f>+[2]data1rev!I425</f>
        <v>10791.59</v>
      </c>
      <c r="L426" s="160">
        <f>+[2]data1rev!J425</f>
        <v>10821.156000000001</v>
      </c>
      <c r="M426" s="160">
        <f>+[2]data1rev!K425</f>
        <v>10791.59</v>
      </c>
      <c r="N426" s="160">
        <f>+[2]data1rev!L425</f>
        <v>10791.59</v>
      </c>
      <c r="O426" s="160">
        <f>+[2]data1rev!M425</f>
        <v>10275.620000000001</v>
      </c>
      <c r="P426" s="160">
        <f>+[2]data1rev!N425</f>
        <v>10129.415999999999</v>
      </c>
      <c r="Q426" s="160">
        <f>+[2]data1rev!O425</f>
        <v>10101.74</v>
      </c>
      <c r="R426" s="160">
        <f>+[2]data1rev!P425</f>
        <v>0</v>
      </c>
      <c r="S426" s="160">
        <f>+[2]data1rev!Q425</f>
        <v>0</v>
      </c>
      <c r="T426" s="160">
        <f>+[2]data1rev!R425</f>
        <v>0</v>
      </c>
      <c r="U426" s="160">
        <f>+[2]data1rev!S425</f>
        <v>0</v>
      </c>
      <c r="V426" s="160">
        <f>+[2]data1rev!T425</f>
        <v>0</v>
      </c>
      <c r="W426" s="160">
        <f>+[2]data1rev!U425</f>
        <v>0</v>
      </c>
      <c r="X426" s="160">
        <f>+[2]data1rev!V425</f>
        <v>0</v>
      </c>
      <c r="Y426" s="160">
        <f>+[2]data1rev!W425</f>
        <v>0</v>
      </c>
      <c r="Z426" s="160">
        <f>+[2]data1rev!X425</f>
        <v>0</v>
      </c>
      <c r="AA426" s="160">
        <f>+[2]data1rev!Y425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67834.148038794898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61"/>
      <c r="C427" s="160">
        <f>+[2]data1rev!A426</f>
        <v>21687.040000000001</v>
      </c>
      <c r="D427" s="160">
        <f>+[2]data1rev!B426</f>
        <v>15575.226000000001</v>
      </c>
      <c r="E427" s="160">
        <f>+[2]data1rev!C426</f>
        <v>13222.39</v>
      </c>
      <c r="F427" s="160">
        <f>+[2]data1rev!D426</f>
        <v>13061.89</v>
      </c>
      <c r="G427" s="160">
        <f>+[2]data1rev!E426</f>
        <v>13061.89</v>
      </c>
      <c r="H427" s="160">
        <f>+[2]data1rev!F426</f>
        <v>10821.156000000001</v>
      </c>
      <c r="I427" s="160">
        <f>+[2]data1rev!G426</f>
        <v>10791.59</v>
      </c>
      <c r="J427" s="160">
        <f>+[2]data1rev!H426</f>
        <v>10791.59</v>
      </c>
      <c r="K427" s="160">
        <f>+[2]data1rev!I426</f>
        <v>10791.59</v>
      </c>
      <c r="L427" s="160">
        <f>+[2]data1rev!J426</f>
        <v>10821.156000000001</v>
      </c>
      <c r="M427" s="160">
        <f>+[2]data1rev!K426</f>
        <v>10791.59</v>
      </c>
      <c r="N427" s="160">
        <f>+[2]data1rev!L426</f>
        <v>10791.59</v>
      </c>
      <c r="O427" s="160">
        <f>+[2]data1rev!M426</f>
        <v>10275.620000000001</v>
      </c>
      <c r="P427" s="160">
        <f>+[2]data1rev!N426</f>
        <v>10129.415999999999</v>
      </c>
      <c r="Q427" s="160">
        <f>+[2]data1rev!O426</f>
        <v>10101.74</v>
      </c>
      <c r="R427" s="160">
        <f>+[2]data1rev!P426</f>
        <v>0</v>
      </c>
      <c r="S427" s="160">
        <f>+[2]data1rev!Q426</f>
        <v>0</v>
      </c>
      <c r="T427" s="160">
        <f>+[2]data1rev!R426</f>
        <v>0</v>
      </c>
      <c r="U427" s="160">
        <f>+[2]data1rev!S426</f>
        <v>0</v>
      </c>
      <c r="V427" s="160">
        <f>+[2]data1rev!T426</f>
        <v>0</v>
      </c>
      <c r="W427" s="160">
        <f>+[2]data1rev!U426</f>
        <v>0</v>
      </c>
      <c r="X427" s="160">
        <f>+[2]data1rev!V426</f>
        <v>0</v>
      </c>
      <c r="Y427" s="160">
        <f>+[2]data1rev!W426</f>
        <v>0</v>
      </c>
      <c r="Z427" s="160">
        <f>+[2]data1rev!X426</f>
        <v>0</v>
      </c>
      <c r="AA427" s="160">
        <f>+[2]data1rev!Y426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67834.148038794898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61"/>
      <c r="C428" s="160">
        <f>+[2]data1rev!A427</f>
        <v>21687.040000000001</v>
      </c>
      <c r="D428" s="160">
        <f>+[2]data1rev!B427</f>
        <v>15575.226000000001</v>
      </c>
      <c r="E428" s="160">
        <f>+[2]data1rev!C427</f>
        <v>13222.39</v>
      </c>
      <c r="F428" s="160">
        <f>+[2]data1rev!D427</f>
        <v>13061.89</v>
      </c>
      <c r="G428" s="160">
        <f>+[2]data1rev!E427</f>
        <v>13061.89</v>
      </c>
      <c r="H428" s="160">
        <f>+[2]data1rev!F427</f>
        <v>10821.156000000001</v>
      </c>
      <c r="I428" s="160">
        <f>+[2]data1rev!G427</f>
        <v>10791.59</v>
      </c>
      <c r="J428" s="160">
        <f>+[2]data1rev!H427</f>
        <v>10791.59</v>
      </c>
      <c r="K428" s="160">
        <f>+[2]data1rev!I427</f>
        <v>10791.59</v>
      </c>
      <c r="L428" s="160">
        <f>+[2]data1rev!J427</f>
        <v>10821.156000000001</v>
      </c>
      <c r="M428" s="160">
        <f>+[2]data1rev!K427</f>
        <v>10791.59</v>
      </c>
      <c r="N428" s="160">
        <f>+[2]data1rev!L427</f>
        <v>10791.59</v>
      </c>
      <c r="O428" s="160">
        <f>+[2]data1rev!M427</f>
        <v>10275.620000000001</v>
      </c>
      <c r="P428" s="160">
        <f>+[2]data1rev!N427</f>
        <v>10129.415999999999</v>
      </c>
      <c r="Q428" s="160">
        <f>+[2]data1rev!O427</f>
        <v>10101.74</v>
      </c>
      <c r="R428" s="160">
        <f>+[2]data1rev!P427</f>
        <v>0</v>
      </c>
      <c r="S428" s="160">
        <f>+[2]data1rev!Q427</f>
        <v>0</v>
      </c>
      <c r="T428" s="160">
        <f>+[2]data1rev!R427</f>
        <v>0</v>
      </c>
      <c r="U428" s="160">
        <f>+[2]data1rev!S427</f>
        <v>0</v>
      </c>
      <c r="V428" s="160">
        <f>+[2]data1rev!T427</f>
        <v>0</v>
      </c>
      <c r="W428" s="160">
        <f>+[2]data1rev!U427</f>
        <v>0</v>
      </c>
      <c r="X428" s="160">
        <f>+[2]data1rev!V427</f>
        <v>0</v>
      </c>
      <c r="Y428" s="160">
        <f>+[2]data1rev!W427</f>
        <v>0</v>
      </c>
      <c r="Z428" s="160">
        <f>+[2]data1rev!X427</f>
        <v>0</v>
      </c>
      <c r="AA428" s="160">
        <f>+[2]data1rev!Y427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67834.148038794898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61"/>
      <c r="C429" s="160">
        <f>+[2]data1rev!A428</f>
        <v>21687.040000000001</v>
      </c>
      <c r="D429" s="160">
        <f>+[2]data1rev!B428</f>
        <v>15575.226000000001</v>
      </c>
      <c r="E429" s="160">
        <f>+[2]data1rev!C428</f>
        <v>13222.39</v>
      </c>
      <c r="F429" s="160">
        <f>+[2]data1rev!D428</f>
        <v>13061.89</v>
      </c>
      <c r="G429" s="160">
        <f>+[2]data1rev!E428</f>
        <v>13061.89</v>
      </c>
      <c r="H429" s="160">
        <f>+[2]data1rev!F428</f>
        <v>10821.156000000001</v>
      </c>
      <c r="I429" s="160">
        <f>+[2]data1rev!G428</f>
        <v>10791.59</v>
      </c>
      <c r="J429" s="160">
        <f>+[2]data1rev!H428</f>
        <v>10791.59</v>
      </c>
      <c r="K429" s="160">
        <f>+[2]data1rev!I428</f>
        <v>10791.59</v>
      </c>
      <c r="L429" s="160">
        <f>+[2]data1rev!J428</f>
        <v>10821.156000000001</v>
      </c>
      <c r="M429" s="160">
        <f>+[2]data1rev!K428</f>
        <v>10791.59</v>
      </c>
      <c r="N429" s="160">
        <f>+[2]data1rev!L428</f>
        <v>10791.59</v>
      </c>
      <c r="O429" s="160">
        <f>+[2]data1rev!M428</f>
        <v>10275.620000000001</v>
      </c>
      <c r="P429" s="160">
        <f>+[2]data1rev!N428</f>
        <v>10129.415999999999</v>
      </c>
      <c r="Q429" s="160">
        <f>+[2]data1rev!O428</f>
        <v>10101.74</v>
      </c>
      <c r="R429" s="160">
        <f>+[2]data1rev!P428</f>
        <v>0</v>
      </c>
      <c r="S429" s="160">
        <f>+[2]data1rev!Q428</f>
        <v>0</v>
      </c>
      <c r="T429" s="160">
        <f>+[2]data1rev!R428</f>
        <v>0</v>
      </c>
      <c r="U429" s="160">
        <f>+[2]data1rev!S428</f>
        <v>0</v>
      </c>
      <c r="V429" s="160">
        <f>+[2]data1rev!T428</f>
        <v>0</v>
      </c>
      <c r="W429" s="160">
        <f>+[2]data1rev!U428</f>
        <v>0</v>
      </c>
      <c r="X429" s="160">
        <f>+[2]data1rev!V428</f>
        <v>0</v>
      </c>
      <c r="Y429" s="160">
        <f>+[2]data1rev!W428</f>
        <v>0</v>
      </c>
      <c r="Z429" s="160">
        <f>+[2]data1rev!X428</f>
        <v>0</v>
      </c>
      <c r="AA429" s="160">
        <f>+[2]data1rev!Y428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67834.148038794898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61"/>
      <c r="C430" s="160">
        <f>+[2]data1rev!A429</f>
        <v>21687.040000000001</v>
      </c>
      <c r="D430" s="160">
        <f>+[2]data1rev!B429</f>
        <v>15575.226000000001</v>
      </c>
      <c r="E430" s="160">
        <f>+[2]data1rev!C429</f>
        <v>13222.39</v>
      </c>
      <c r="F430" s="160">
        <f>+[2]data1rev!D429</f>
        <v>13061.89</v>
      </c>
      <c r="G430" s="160">
        <f>+[2]data1rev!E429</f>
        <v>13061.89</v>
      </c>
      <c r="H430" s="160">
        <f>+[2]data1rev!F429</f>
        <v>10821.156000000001</v>
      </c>
      <c r="I430" s="160">
        <f>+[2]data1rev!G429</f>
        <v>10791.59</v>
      </c>
      <c r="J430" s="160">
        <f>+[2]data1rev!H429</f>
        <v>10791.59</v>
      </c>
      <c r="K430" s="160">
        <f>+[2]data1rev!I429</f>
        <v>10791.59</v>
      </c>
      <c r="L430" s="160">
        <f>+[2]data1rev!J429</f>
        <v>10821.156000000001</v>
      </c>
      <c r="M430" s="160">
        <f>+[2]data1rev!K429</f>
        <v>10791.59</v>
      </c>
      <c r="N430" s="160">
        <f>+[2]data1rev!L429</f>
        <v>10791.59</v>
      </c>
      <c r="O430" s="160">
        <f>+[2]data1rev!M429</f>
        <v>10275.620000000001</v>
      </c>
      <c r="P430" s="160">
        <f>+[2]data1rev!N429</f>
        <v>10129.415999999999</v>
      </c>
      <c r="Q430" s="160">
        <f>+[2]data1rev!O429</f>
        <v>10101.74</v>
      </c>
      <c r="R430" s="160">
        <f>+[2]data1rev!P429</f>
        <v>0</v>
      </c>
      <c r="S430" s="160">
        <f>+[2]data1rev!Q429</f>
        <v>0</v>
      </c>
      <c r="T430" s="160">
        <f>+[2]data1rev!R429</f>
        <v>0</v>
      </c>
      <c r="U430" s="160">
        <f>+[2]data1rev!S429</f>
        <v>0</v>
      </c>
      <c r="V430" s="160">
        <f>+[2]data1rev!T429</f>
        <v>0</v>
      </c>
      <c r="W430" s="160">
        <f>+[2]data1rev!U429</f>
        <v>0</v>
      </c>
      <c r="X430" s="160">
        <f>+[2]data1rev!V429</f>
        <v>0</v>
      </c>
      <c r="Y430" s="160">
        <f>+[2]data1rev!W429</f>
        <v>0</v>
      </c>
      <c r="Z430" s="160">
        <f>+[2]data1rev!X429</f>
        <v>0</v>
      </c>
      <c r="AA430" s="160">
        <f>+[2]data1rev!Y429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67834.148038794898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61"/>
      <c r="C431" s="160">
        <f>+[2]data1rev!A430</f>
        <v>21687.040000000001</v>
      </c>
      <c r="D431" s="160">
        <f>+[2]data1rev!B430</f>
        <v>15575.226000000001</v>
      </c>
      <c r="E431" s="160">
        <f>+[2]data1rev!C430</f>
        <v>13222.39</v>
      </c>
      <c r="F431" s="160">
        <f>+[2]data1rev!D430</f>
        <v>13061.89</v>
      </c>
      <c r="G431" s="160">
        <f>+[2]data1rev!E430</f>
        <v>13061.89</v>
      </c>
      <c r="H431" s="160">
        <f>+[2]data1rev!F430</f>
        <v>10821.156000000001</v>
      </c>
      <c r="I431" s="160">
        <f>+[2]data1rev!G430</f>
        <v>10791.59</v>
      </c>
      <c r="J431" s="160">
        <f>+[2]data1rev!H430</f>
        <v>10791.59</v>
      </c>
      <c r="K431" s="160">
        <f>+[2]data1rev!I430</f>
        <v>10791.59</v>
      </c>
      <c r="L431" s="160">
        <f>+[2]data1rev!J430</f>
        <v>10821.156000000001</v>
      </c>
      <c r="M431" s="160">
        <f>+[2]data1rev!K430</f>
        <v>10791.59</v>
      </c>
      <c r="N431" s="160">
        <f>+[2]data1rev!L430</f>
        <v>10791.59</v>
      </c>
      <c r="O431" s="160">
        <f>+[2]data1rev!M430</f>
        <v>10275.620000000001</v>
      </c>
      <c r="P431" s="160">
        <f>+[2]data1rev!N430</f>
        <v>10129.415999999999</v>
      </c>
      <c r="Q431" s="160">
        <f>+[2]data1rev!O430</f>
        <v>10101.74</v>
      </c>
      <c r="R431" s="160">
        <f>+[2]data1rev!P430</f>
        <v>0</v>
      </c>
      <c r="S431" s="160">
        <f>+[2]data1rev!Q430</f>
        <v>0</v>
      </c>
      <c r="T431" s="160">
        <f>+[2]data1rev!R430</f>
        <v>0</v>
      </c>
      <c r="U431" s="160">
        <f>+[2]data1rev!S430</f>
        <v>0</v>
      </c>
      <c r="V431" s="160">
        <f>+[2]data1rev!T430</f>
        <v>0</v>
      </c>
      <c r="W431" s="160">
        <f>+[2]data1rev!U430</f>
        <v>0</v>
      </c>
      <c r="X431" s="160">
        <f>+[2]data1rev!V430</f>
        <v>0</v>
      </c>
      <c r="Y431" s="160">
        <f>+[2]data1rev!W430</f>
        <v>0</v>
      </c>
      <c r="Z431" s="160">
        <f>+[2]data1rev!X430</f>
        <v>0</v>
      </c>
      <c r="AA431" s="160">
        <f>+[2]data1rev!Y430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67834.148038794898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61"/>
      <c r="C432" s="160">
        <f>+[2]data1rev!A431</f>
        <v>21687.040000000001</v>
      </c>
      <c r="D432" s="160">
        <f>+[2]data1rev!B431</f>
        <v>15575.226000000001</v>
      </c>
      <c r="E432" s="160">
        <f>+[2]data1rev!C431</f>
        <v>13222.39</v>
      </c>
      <c r="F432" s="160">
        <f>+[2]data1rev!D431</f>
        <v>13061.89</v>
      </c>
      <c r="G432" s="160">
        <f>+[2]data1rev!E431</f>
        <v>13061.89</v>
      </c>
      <c r="H432" s="160">
        <f>+[2]data1rev!F431</f>
        <v>10821.156000000001</v>
      </c>
      <c r="I432" s="160">
        <f>+[2]data1rev!G431</f>
        <v>10791.59</v>
      </c>
      <c r="J432" s="160">
        <f>+[2]data1rev!H431</f>
        <v>10791.59</v>
      </c>
      <c r="K432" s="160">
        <f>+[2]data1rev!I431</f>
        <v>10791.59</v>
      </c>
      <c r="L432" s="160">
        <f>+[2]data1rev!J431</f>
        <v>10821.156000000001</v>
      </c>
      <c r="M432" s="160">
        <f>+[2]data1rev!K431</f>
        <v>10791.59</v>
      </c>
      <c r="N432" s="160">
        <f>+[2]data1rev!L431</f>
        <v>10791.59</v>
      </c>
      <c r="O432" s="160">
        <f>+[2]data1rev!M431</f>
        <v>10275.620000000001</v>
      </c>
      <c r="P432" s="160">
        <f>+[2]data1rev!N431</f>
        <v>10129.415999999999</v>
      </c>
      <c r="Q432" s="160">
        <f>+[2]data1rev!O431</f>
        <v>10101.74</v>
      </c>
      <c r="R432" s="160">
        <f>+[2]data1rev!P431</f>
        <v>0</v>
      </c>
      <c r="S432" s="160">
        <f>+[2]data1rev!Q431</f>
        <v>0</v>
      </c>
      <c r="T432" s="160">
        <f>+[2]data1rev!R431</f>
        <v>0</v>
      </c>
      <c r="U432" s="160">
        <f>+[2]data1rev!S431</f>
        <v>0</v>
      </c>
      <c r="V432" s="160">
        <f>+[2]data1rev!T431</f>
        <v>0</v>
      </c>
      <c r="W432" s="160">
        <f>+[2]data1rev!U431</f>
        <v>0</v>
      </c>
      <c r="X432" s="160">
        <f>+[2]data1rev!V431</f>
        <v>0</v>
      </c>
      <c r="Y432" s="160">
        <f>+[2]data1rev!W431</f>
        <v>0</v>
      </c>
      <c r="Z432" s="160">
        <f>+[2]data1rev!X431</f>
        <v>0</v>
      </c>
      <c r="AA432" s="160">
        <f>+[2]data1rev!Y431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67834.148038794898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61"/>
      <c r="C433" s="160">
        <f>+[2]data1rev!A432</f>
        <v>21687.040000000001</v>
      </c>
      <c r="D433" s="160">
        <f>+[2]data1rev!B432</f>
        <v>15575.226000000001</v>
      </c>
      <c r="E433" s="160">
        <f>+[2]data1rev!C432</f>
        <v>13222.39</v>
      </c>
      <c r="F433" s="160">
        <f>+[2]data1rev!D432</f>
        <v>13061.89</v>
      </c>
      <c r="G433" s="160">
        <f>+[2]data1rev!E432</f>
        <v>13061.89</v>
      </c>
      <c r="H433" s="160">
        <f>+[2]data1rev!F432</f>
        <v>10821.156000000001</v>
      </c>
      <c r="I433" s="160">
        <f>+[2]data1rev!G432</f>
        <v>10791.59</v>
      </c>
      <c r="J433" s="160">
        <f>+[2]data1rev!H432</f>
        <v>10791.59</v>
      </c>
      <c r="K433" s="160">
        <f>+[2]data1rev!I432</f>
        <v>10791.59</v>
      </c>
      <c r="L433" s="160">
        <f>+[2]data1rev!J432</f>
        <v>10821.156000000001</v>
      </c>
      <c r="M433" s="160">
        <f>+[2]data1rev!K432</f>
        <v>10791.59</v>
      </c>
      <c r="N433" s="160">
        <f>+[2]data1rev!L432</f>
        <v>10791.59</v>
      </c>
      <c r="O433" s="160">
        <f>+[2]data1rev!M432</f>
        <v>10275.620000000001</v>
      </c>
      <c r="P433" s="160">
        <f>+[2]data1rev!N432</f>
        <v>10129.415999999999</v>
      </c>
      <c r="Q433" s="160">
        <f>+[2]data1rev!O432</f>
        <v>10101.74</v>
      </c>
      <c r="R433" s="160">
        <f>+[2]data1rev!P432</f>
        <v>0</v>
      </c>
      <c r="S433" s="160">
        <f>+[2]data1rev!Q432</f>
        <v>0</v>
      </c>
      <c r="T433" s="160">
        <f>+[2]data1rev!R432</f>
        <v>0</v>
      </c>
      <c r="U433" s="160">
        <f>+[2]data1rev!S432</f>
        <v>0</v>
      </c>
      <c r="V433" s="160">
        <f>+[2]data1rev!T432</f>
        <v>0</v>
      </c>
      <c r="W433" s="160">
        <f>+[2]data1rev!U432</f>
        <v>0</v>
      </c>
      <c r="X433" s="160">
        <f>+[2]data1rev!V432</f>
        <v>0</v>
      </c>
      <c r="Y433" s="160">
        <f>+[2]data1rev!W432</f>
        <v>0</v>
      </c>
      <c r="Z433" s="160">
        <f>+[2]data1rev!X432</f>
        <v>0</v>
      </c>
      <c r="AA433" s="160">
        <f>+[2]data1rev!Y432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67834.148038794898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61"/>
      <c r="C434" s="160">
        <f>+[2]data1rev!A433</f>
        <v>21687.040000000001</v>
      </c>
      <c r="D434" s="160">
        <f>+[2]data1rev!B433</f>
        <v>15575.226000000001</v>
      </c>
      <c r="E434" s="160">
        <f>+[2]data1rev!C433</f>
        <v>13222.39</v>
      </c>
      <c r="F434" s="160">
        <f>+[2]data1rev!D433</f>
        <v>13061.89</v>
      </c>
      <c r="G434" s="160">
        <f>+[2]data1rev!E433</f>
        <v>13061.89</v>
      </c>
      <c r="H434" s="160">
        <f>+[2]data1rev!F433</f>
        <v>10821.156000000001</v>
      </c>
      <c r="I434" s="160">
        <f>+[2]data1rev!G433</f>
        <v>10791.59</v>
      </c>
      <c r="J434" s="160">
        <f>+[2]data1rev!H433</f>
        <v>10791.59</v>
      </c>
      <c r="K434" s="160">
        <f>+[2]data1rev!I433</f>
        <v>10791.59</v>
      </c>
      <c r="L434" s="160">
        <f>+[2]data1rev!J433</f>
        <v>10821.156000000001</v>
      </c>
      <c r="M434" s="160">
        <f>+[2]data1rev!K433</f>
        <v>10791.59</v>
      </c>
      <c r="N434" s="160">
        <f>+[2]data1rev!L433</f>
        <v>10791.59</v>
      </c>
      <c r="O434" s="160">
        <f>+[2]data1rev!M433</f>
        <v>10275.620000000001</v>
      </c>
      <c r="P434" s="160">
        <f>+[2]data1rev!N433</f>
        <v>10129.415999999999</v>
      </c>
      <c r="Q434" s="160">
        <f>+[2]data1rev!O433</f>
        <v>10101.74</v>
      </c>
      <c r="R434" s="160">
        <f>+[2]data1rev!P433</f>
        <v>0</v>
      </c>
      <c r="S434" s="160">
        <f>+[2]data1rev!Q433</f>
        <v>0</v>
      </c>
      <c r="T434" s="160">
        <f>+[2]data1rev!R433</f>
        <v>0</v>
      </c>
      <c r="U434" s="160">
        <f>+[2]data1rev!S433</f>
        <v>0</v>
      </c>
      <c r="V434" s="160">
        <f>+[2]data1rev!T433</f>
        <v>0</v>
      </c>
      <c r="W434" s="160">
        <f>+[2]data1rev!U433</f>
        <v>0</v>
      </c>
      <c r="X434" s="160">
        <f>+[2]data1rev!V433</f>
        <v>0</v>
      </c>
      <c r="Y434" s="160">
        <f>+[2]data1rev!W433</f>
        <v>0</v>
      </c>
      <c r="Z434" s="160">
        <f>+[2]data1rev!X433</f>
        <v>0</v>
      </c>
      <c r="AA434" s="160">
        <f>+[2]data1rev!Y433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67834.148038794898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61"/>
      <c r="C435" s="160">
        <f>+[2]data1rev!A434</f>
        <v>21687.040000000001</v>
      </c>
      <c r="D435" s="160">
        <f>+[2]data1rev!B434</f>
        <v>15575.226000000001</v>
      </c>
      <c r="E435" s="160">
        <f>+[2]data1rev!C434</f>
        <v>13222.39</v>
      </c>
      <c r="F435" s="160">
        <f>+[2]data1rev!D434</f>
        <v>13061.89</v>
      </c>
      <c r="G435" s="160">
        <f>+[2]data1rev!E434</f>
        <v>13061.89</v>
      </c>
      <c r="H435" s="160">
        <f>+[2]data1rev!F434</f>
        <v>10821.156000000001</v>
      </c>
      <c r="I435" s="160">
        <f>+[2]data1rev!G434</f>
        <v>10791.59</v>
      </c>
      <c r="J435" s="160">
        <f>+[2]data1rev!H434</f>
        <v>10791.59</v>
      </c>
      <c r="K435" s="160">
        <f>+[2]data1rev!I434</f>
        <v>10791.59</v>
      </c>
      <c r="L435" s="160">
        <f>+[2]data1rev!J434</f>
        <v>10821.156000000001</v>
      </c>
      <c r="M435" s="160">
        <f>+[2]data1rev!K434</f>
        <v>10791.59</v>
      </c>
      <c r="N435" s="160">
        <f>+[2]data1rev!L434</f>
        <v>10791.59</v>
      </c>
      <c r="O435" s="160">
        <f>+[2]data1rev!M434</f>
        <v>10275.620000000001</v>
      </c>
      <c r="P435" s="160">
        <f>+[2]data1rev!N434</f>
        <v>10129.415999999999</v>
      </c>
      <c r="Q435" s="160">
        <f>+[2]data1rev!O434</f>
        <v>10101.74</v>
      </c>
      <c r="R435" s="160">
        <f>+[2]data1rev!P434</f>
        <v>0</v>
      </c>
      <c r="S435" s="160">
        <f>+[2]data1rev!Q434</f>
        <v>0</v>
      </c>
      <c r="T435" s="160">
        <f>+[2]data1rev!R434</f>
        <v>0</v>
      </c>
      <c r="U435" s="160">
        <f>+[2]data1rev!S434</f>
        <v>0</v>
      </c>
      <c r="V435" s="160">
        <f>+[2]data1rev!T434</f>
        <v>0</v>
      </c>
      <c r="W435" s="160">
        <f>+[2]data1rev!U434</f>
        <v>0</v>
      </c>
      <c r="X435" s="160">
        <f>+[2]data1rev!V434</f>
        <v>0</v>
      </c>
      <c r="Y435" s="160">
        <f>+[2]data1rev!W434</f>
        <v>0</v>
      </c>
      <c r="Z435" s="160">
        <f>+[2]data1rev!X434</f>
        <v>0</v>
      </c>
      <c r="AA435" s="160">
        <f>+[2]data1rev!Y434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67834.148038794898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61"/>
      <c r="C436" s="160">
        <f>+[2]data1rev!A435</f>
        <v>21687.040000000001</v>
      </c>
      <c r="D436" s="160">
        <f>+[2]data1rev!B435</f>
        <v>15575.226000000001</v>
      </c>
      <c r="E436" s="160">
        <f>+[2]data1rev!C435</f>
        <v>13222.39</v>
      </c>
      <c r="F436" s="160">
        <f>+[2]data1rev!D435</f>
        <v>13061.89</v>
      </c>
      <c r="G436" s="160">
        <f>+[2]data1rev!E435</f>
        <v>13061.89</v>
      </c>
      <c r="H436" s="160">
        <f>+[2]data1rev!F435</f>
        <v>10821.156000000001</v>
      </c>
      <c r="I436" s="160">
        <f>+[2]data1rev!G435</f>
        <v>10791.59</v>
      </c>
      <c r="J436" s="160">
        <f>+[2]data1rev!H435</f>
        <v>10791.59</v>
      </c>
      <c r="K436" s="160">
        <f>+[2]data1rev!I435</f>
        <v>10791.59</v>
      </c>
      <c r="L436" s="160">
        <f>+[2]data1rev!J435</f>
        <v>10821.156000000001</v>
      </c>
      <c r="M436" s="160">
        <f>+[2]data1rev!K435</f>
        <v>10791.59</v>
      </c>
      <c r="N436" s="160">
        <f>+[2]data1rev!L435</f>
        <v>10791.59</v>
      </c>
      <c r="O436" s="160">
        <f>+[2]data1rev!M435</f>
        <v>10275.620000000001</v>
      </c>
      <c r="P436" s="160">
        <f>+[2]data1rev!N435</f>
        <v>10129.415999999999</v>
      </c>
      <c r="Q436" s="160">
        <f>+[2]data1rev!O435</f>
        <v>10101.74</v>
      </c>
      <c r="R436" s="160">
        <f>+[2]data1rev!P435</f>
        <v>0</v>
      </c>
      <c r="S436" s="160">
        <f>+[2]data1rev!Q435</f>
        <v>0</v>
      </c>
      <c r="T436" s="160">
        <f>+[2]data1rev!R435</f>
        <v>0</v>
      </c>
      <c r="U436" s="160">
        <f>+[2]data1rev!S435</f>
        <v>0</v>
      </c>
      <c r="V436" s="160">
        <f>+[2]data1rev!T435</f>
        <v>0</v>
      </c>
      <c r="W436" s="160">
        <f>+[2]data1rev!U435</f>
        <v>0</v>
      </c>
      <c r="X436" s="160">
        <f>+[2]data1rev!V435</f>
        <v>0</v>
      </c>
      <c r="Y436" s="160">
        <f>+[2]data1rev!W435</f>
        <v>0</v>
      </c>
      <c r="Z436" s="160">
        <f>+[2]data1rev!X435</f>
        <v>0</v>
      </c>
      <c r="AA436" s="160">
        <f>+[2]data1rev!Y435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67834.148038794898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61"/>
      <c r="C437" s="160">
        <f>+[2]data1rev!A436</f>
        <v>21687.040000000001</v>
      </c>
      <c r="D437" s="160">
        <f>+[2]data1rev!B436</f>
        <v>15575.226000000001</v>
      </c>
      <c r="E437" s="160">
        <f>+[2]data1rev!C436</f>
        <v>13222.39</v>
      </c>
      <c r="F437" s="160">
        <f>+[2]data1rev!D436</f>
        <v>13061.89</v>
      </c>
      <c r="G437" s="160">
        <f>+[2]data1rev!E436</f>
        <v>13061.89</v>
      </c>
      <c r="H437" s="160">
        <f>+[2]data1rev!F436</f>
        <v>10821.156000000001</v>
      </c>
      <c r="I437" s="160">
        <f>+[2]data1rev!G436</f>
        <v>10791.59</v>
      </c>
      <c r="J437" s="160">
        <f>+[2]data1rev!H436</f>
        <v>10791.59</v>
      </c>
      <c r="K437" s="160">
        <f>+[2]data1rev!I436</f>
        <v>10791.59</v>
      </c>
      <c r="L437" s="160">
        <f>+[2]data1rev!J436</f>
        <v>10821.156000000001</v>
      </c>
      <c r="M437" s="160">
        <f>+[2]data1rev!K436</f>
        <v>10791.59</v>
      </c>
      <c r="N437" s="160">
        <f>+[2]data1rev!L436</f>
        <v>10791.59</v>
      </c>
      <c r="O437" s="160">
        <f>+[2]data1rev!M436</f>
        <v>10275.620000000001</v>
      </c>
      <c r="P437" s="160">
        <f>+[2]data1rev!N436</f>
        <v>10129.415999999999</v>
      </c>
      <c r="Q437" s="160">
        <f>+[2]data1rev!O436</f>
        <v>10101.74</v>
      </c>
      <c r="R437" s="160">
        <f>+[2]data1rev!P436</f>
        <v>0</v>
      </c>
      <c r="S437" s="160">
        <f>+[2]data1rev!Q436</f>
        <v>0</v>
      </c>
      <c r="T437" s="160">
        <f>+[2]data1rev!R436</f>
        <v>0</v>
      </c>
      <c r="U437" s="160">
        <f>+[2]data1rev!S436</f>
        <v>0</v>
      </c>
      <c r="V437" s="160">
        <f>+[2]data1rev!T436</f>
        <v>0</v>
      </c>
      <c r="W437" s="160">
        <f>+[2]data1rev!U436</f>
        <v>0</v>
      </c>
      <c r="X437" s="160">
        <f>+[2]data1rev!V436</f>
        <v>0</v>
      </c>
      <c r="Y437" s="160">
        <f>+[2]data1rev!W436</f>
        <v>0</v>
      </c>
      <c r="Z437" s="160">
        <f>+[2]data1rev!X436</f>
        <v>0</v>
      </c>
      <c r="AA437" s="160">
        <f>+[2]data1rev!Y436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67834.148038794898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61"/>
      <c r="C438" s="160">
        <f>+[2]data1rev!A437</f>
        <v>21687.040000000001</v>
      </c>
      <c r="D438" s="160">
        <f>+[2]data1rev!B437</f>
        <v>15575.226000000001</v>
      </c>
      <c r="E438" s="160">
        <f>+[2]data1rev!C437</f>
        <v>13222.39</v>
      </c>
      <c r="F438" s="160">
        <f>+[2]data1rev!D437</f>
        <v>13061.89</v>
      </c>
      <c r="G438" s="160">
        <f>+[2]data1rev!E437</f>
        <v>13061.89</v>
      </c>
      <c r="H438" s="160">
        <f>+[2]data1rev!F437</f>
        <v>10821.156000000001</v>
      </c>
      <c r="I438" s="160">
        <f>+[2]data1rev!G437</f>
        <v>10791.59</v>
      </c>
      <c r="J438" s="160">
        <f>+[2]data1rev!H437</f>
        <v>10791.59</v>
      </c>
      <c r="K438" s="160">
        <f>+[2]data1rev!I437</f>
        <v>10791.59</v>
      </c>
      <c r="L438" s="160">
        <f>+[2]data1rev!J437</f>
        <v>10821.156000000001</v>
      </c>
      <c r="M438" s="160">
        <f>+[2]data1rev!K437</f>
        <v>10791.59</v>
      </c>
      <c r="N438" s="160">
        <f>+[2]data1rev!L437</f>
        <v>10791.59</v>
      </c>
      <c r="O438" s="160">
        <f>+[2]data1rev!M437</f>
        <v>10275.620000000001</v>
      </c>
      <c r="P438" s="160">
        <f>+[2]data1rev!N437</f>
        <v>10129.415999999999</v>
      </c>
      <c r="Q438" s="160">
        <f>+[2]data1rev!O437</f>
        <v>10101.74</v>
      </c>
      <c r="R438" s="160">
        <f>+[2]data1rev!P437</f>
        <v>0</v>
      </c>
      <c r="S438" s="160">
        <f>+[2]data1rev!Q437</f>
        <v>0</v>
      </c>
      <c r="T438" s="160">
        <f>+[2]data1rev!R437</f>
        <v>0</v>
      </c>
      <c r="U438" s="160">
        <f>+[2]data1rev!S437</f>
        <v>0</v>
      </c>
      <c r="V438" s="160">
        <f>+[2]data1rev!T437</f>
        <v>0</v>
      </c>
      <c r="W438" s="160">
        <f>+[2]data1rev!U437</f>
        <v>0</v>
      </c>
      <c r="X438" s="160">
        <f>+[2]data1rev!V437</f>
        <v>0</v>
      </c>
      <c r="Y438" s="160">
        <f>+[2]data1rev!W437</f>
        <v>0</v>
      </c>
      <c r="Z438" s="160">
        <f>+[2]data1rev!X437</f>
        <v>0</v>
      </c>
      <c r="AA438" s="160">
        <f>+[2]data1rev!Y437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67834.148038794898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61"/>
      <c r="C439" s="160">
        <f>+[2]data1rev!A438</f>
        <v>21687.040000000001</v>
      </c>
      <c r="D439" s="160">
        <f>+[2]data1rev!B438</f>
        <v>15575.226000000001</v>
      </c>
      <c r="E439" s="160">
        <f>+[2]data1rev!C438</f>
        <v>13222.39</v>
      </c>
      <c r="F439" s="160">
        <f>+[2]data1rev!D438</f>
        <v>13061.89</v>
      </c>
      <c r="G439" s="160">
        <f>+[2]data1rev!E438</f>
        <v>13061.89</v>
      </c>
      <c r="H439" s="160">
        <f>+[2]data1rev!F438</f>
        <v>10821.156000000001</v>
      </c>
      <c r="I439" s="160">
        <f>+[2]data1rev!G438</f>
        <v>10791.59</v>
      </c>
      <c r="J439" s="160">
        <f>+[2]data1rev!H438</f>
        <v>10791.59</v>
      </c>
      <c r="K439" s="160">
        <f>+[2]data1rev!I438</f>
        <v>10791.59</v>
      </c>
      <c r="L439" s="160">
        <f>+[2]data1rev!J438</f>
        <v>10821.156000000001</v>
      </c>
      <c r="M439" s="160">
        <f>+[2]data1rev!K438</f>
        <v>10791.59</v>
      </c>
      <c r="N439" s="160">
        <f>+[2]data1rev!L438</f>
        <v>10791.59</v>
      </c>
      <c r="O439" s="160">
        <f>+[2]data1rev!M438</f>
        <v>10275.620000000001</v>
      </c>
      <c r="P439" s="160">
        <f>+[2]data1rev!N438</f>
        <v>10129.415999999999</v>
      </c>
      <c r="Q439" s="160">
        <f>+[2]data1rev!O438</f>
        <v>10101.74</v>
      </c>
      <c r="R439" s="160">
        <f>+[2]data1rev!P438</f>
        <v>0</v>
      </c>
      <c r="S439" s="160">
        <f>+[2]data1rev!Q438</f>
        <v>0</v>
      </c>
      <c r="T439" s="160">
        <f>+[2]data1rev!R438</f>
        <v>0</v>
      </c>
      <c r="U439" s="160">
        <f>+[2]data1rev!S438</f>
        <v>0</v>
      </c>
      <c r="V439" s="160">
        <f>+[2]data1rev!T438</f>
        <v>0</v>
      </c>
      <c r="W439" s="160">
        <f>+[2]data1rev!U438</f>
        <v>0</v>
      </c>
      <c r="X439" s="160">
        <f>+[2]data1rev!V438</f>
        <v>0</v>
      </c>
      <c r="Y439" s="160">
        <f>+[2]data1rev!W438</f>
        <v>0</v>
      </c>
      <c r="Z439" s="160">
        <f>+[2]data1rev!X438</f>
        <v>0</v>
      </c>
      <c r="AA439" s="160">
        <f>+[2]data1rev!Y438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67834.148038794898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61"/>
      <c r="C440" s="160">
        <f>+[2]data1rev!A439</f>
        <v>21687.040000000001</v>
      </c>
      <c r="D440" s="160">
        <f>+[2]data1rev!B439</f>
        <v>15575.226000000001</v>
      </c>
      <c r="E440" s="160">
        <f>+[2]data1rev!C439</f>
        <v>13222.39</v>
      </c>
      <c r="F440" s="160">
        <f>+[2]data1rev!D439</f>
        <v>13061.89</v>
      </c>
      <c r="G440" s="160">
        <f>+[2]data1rev!E439</f>
        <v>13061.89</v>
      </c>
      <c r="H440" s="160">
        <f>+[2]data1rev!F439</f>
        <v>10821.156000000001</v>
      </c>
      <c r="I440" s="160">
        <f>+[2]data1rev!G439</f>
        <v>10791.59</v>
      </c>
      <c r="J440" s="160">
        <f>+[2]data1rev!H439</f>
        <v>10791.59</v>
      </c>
      <c r="K440" s="160">
        <f>+[2]data1rev!I439</f>
        <v>10791.59</v>
      </c>
      <c r="L440" s="160">
        <f>+[2]data1rev!J439</f>
        <v>10821.156000000001</v>
      </c>
      <c r="M440" s="160">
        <f>+[2]data1rev!K439</f>
        <v>10791.59</v>
      </c>
      <c r="N440" s="160">
        <f>+[2]data1rev!L439</f>
        <v>10791.59</v>
      </c>
      <c r="O440" s="160">
        <f>+[2]data1rev!M439</f>
        <v>10275.620000000001</v>
      </c>
      <c r="P440" s="160">
        <f>+[2]data1rev!N439</f>
        <v>10129.415999999999</v>
      </c>
      <c r="Q440" s="160">
        <f>+[2]data1rev!O439</f>
        <v>10101.74</v>
      </c>
      <c r="R440" s="160">
        <f>+[2]data1rev!P439</f>
        <v>0</v>
      </c>
      <c r="S440" s="160">
        <f>+[2]data1rev!Q439</f>
        <v>0</v>
      </c>
      <c r="T440" s="160">
        <f>+[2]data1rev!R439</f>
        <v>0</v>
      </c>
      <c r="U440" s="160">
        <f>+[2]data1rev!S439</f>
        <v>0</v>
      </c>
      <c r="V440" s="160">
        <f>+[2]data1rev!T439</f>
        <v>0</v>
      </c>
      <c r="W440" s="160">
        <f>+[2]data1rev!U439</f>
        <v>0</v>
      </c>
      <c r="X440" s="160">
        <f>+[2]data1rev!V439</f>
        <v>0</v>
      </c>
      <c r="Y440" s="160">
        <f>+[2]data1rev!W439</f>
        <v>0</v>
      </c>
      <c r="Z440" s="160">
        <f>+[2]data1rev!X439</f>
        <v>0</v>
      </c>
      <c r="AA440" s="160">
        <f>+[2]data1rev!Y439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67834.148038794898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61"/>
      <c r="C441" s="160">
        <f>+[2]data1rev!A440</f>
        <v>21687.040000000001</v>
      </c>
      <c r="D441" s="160">
        <f>+[2]data1rev!B440</f>
        <v>15575.226000000001</v>
      </c>
      <c r="E441" s="160">
        <f>+[2]data1rev!C440</f>
        <v>13222.39</v>
      </c>
      <c r="F441" s="160">
        <f>+[2]data1rev!D440</f>
        <v>13061.89</v>
      </c>
      <c r="G441" s="160">
        <f>+[2]data1rev!E440</f>
        <v>13061.89</v>
      </c>
      <c r="H441" s="160">
        <f>+[2]data1rev!F440</f>
        <v>10821.156000000001</v>
      </c>
      <c r="I441" s="160">
        <f>+[2]data1rev!G440</f>
        <v>10791.59</v>
      </c>
      <c r="J441" s="160">
        <f>+[2]data1rev!H440</f>
        <v>10791.59</v>
      </c>
      <c r="K441" s="160">
        <f>+[2]data1rev!I440</f>
        <v>10791.59</v>
      </c>
      <c r="L441" s="160">
        <f>+[2]data1rev!J440</f>
        <v>10821.156000000001</v>
      </c>
      <c r="M441" s="160">
        <f>+[2]data1rev!K440</f>
        <v>10791.59</v>
      </c>
      <c r="N441" s="160">
        <f>+[2]data1rev!L440</f>
        <v>10791.59</v>
      </c>
      <c r="O441" s="160">
        <f>+[2]data1rev!M440</f>
        <v>10275.620000000001</v>
      </c>
      <c r="P441" s="160">
        <f>+[2]data1rev!N440</f>
        <v>10129.415999999999</v>
      </c>
      <c r="Q441" s="160">
        <f>+[2]data1rev!O440</f>
        <v>10101.74</v>
      </c>
      <c r="R441" s="160">
        <f>+[2]data1rev!P440</f>
        <v>0</v>
      </c>
      <c r="S441" s="160">
        <f>+[2]data1rev!Q440</f>
        <v>0</v>
      </c>
      <c r="T441" s="160">
        <f>+[2]data1rev!R440</f>
        <v>0</v>
      </c>
      <c r="U441" s="160">
        <f>+[2]data1rev!S440</f>
        <v>0</v>
      </c>
      <c r="V441" s="160">
        <f>+[2]data1rev!T440</f>
        <v>0</v>
      </c>
      <c r="W441" s="160">
        <f>+[2]data1rev!U440</f>
        <v>0</v>
      </c>
      <c r="X441" s="160">
        <f>+[2]data1rev!V440</f>
        <v>0</v>
      </c>
      <c r="Y441" s="160">
        <f>+[2]data1rev!W440</f>
        <v>0</v>
      </c>
      <c r="Z441" s="160">
        <f>+[2]data1rev!X440</f>
        <v>0</v>
      </c>
      <c r="AA441" s="160">
        <f>+[2]data1rev!Y440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67834.148038794898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61"/>
      <c r="C442" s="160">
        <f>+[2]data1rev!A441</f>
        <v>21687.040000000001</v>
      </c>
      <c r="D442" s="160">
        <f>+[2]data1rev!B441</f>
        <v>15575.226000000001</v>
      </c>
      <c r="E442" s="160">
        <f>+[2]data1rev!C441</f>
        <v>13222.39</v>
      </c>
      <c r="F442" s="160">
        <f>+[2]data1rev!D441</f>
        <v>13061.89</v>
      </c>
      <c r="G442" s="160">
        <f>+[2]data1rev!E441</f>
        <v>13061.89</v>
      </c>
      <c r="H442" s="160">
        <f>+[2]data1rev!F441</f>
        <v>10821.156000000001</v>
      </c>
      <c r="I442" s="160">
        <f>+[2]data1rev!G441</f>
        <v>10791.59</v>
      </c>
      <c r="J442" s="160">
        <f>+[2]data1rev!H441</f>
        <v>10791.59</v>
      </c>
      <c r="K442" s="160">
        <f>+[2]data1rev!I441</f>
        <v>10791.59</v>
      </c>
      <c r="L442" s="160">
        <f>+[2]data1rev!J441</f>
        <v>10821.156000000001</v>
      </c>
      <c r="M442" s="160">
        <f>+[2]data1rev!K441</f>
        <v>10791.59</v>
      </c>
      <c r="N442" s="160">
        <f>+[2]data1rev!L441</f>
        <v>10791.59</v>
      </c>
      <c r="O442" s="160">
        <f>+[2]data1rev!M441</f>
        <v>10275.620000000001</v>
      </c>
      <c r="P442" s="160">
        <f>+[2]data1rev!N441</f>
        <v>10129.415999999999</v>
      </c>
      <c r="Q442" s="160">
        <f>+[2]data1rev!O441</f>
        <v>10101.74</v>
      </c>
      <c r="R442" s="160">
        <f>+[2]data1rev!P441</f>
        <v>0</v>
      </c>
      <c r="S442" s="160">
        <f>+[2]data1rev!Q441</f>
        <v>0</v>
      </c>
      <c r="T442" s="160">
        <f>+[2]data1rev!R441</f>
        <v>0</v>
      </c>
      <c r="U442" s="160">
        <f>+[2]data1rev!S441</f>
        <v>0</v>
      </c>
      <c r="V442" s="160">
        <f>+[2]data1rev!T441</f>
        <v>0</v>
      </c>
      <c r="W442" s="160">
        <f>+[2]data1rev!U441</f>
        <v>0</v>
      </c>
      <c r="X442" s="160">
        <f>+[2]data1rev!V441</f>
        <v>0</v>
      </c>
      <c r="Y442" s="160">
        <f>+[2]data1rev!W441</f>
        <v>0</v>
      </c>
      <c r="Z442" s="160">
        <f>+[2]data1rev!X441</f>
        <v>0</v>
      </c>
      <c r="AA442" s="160">
        <f>+[2]data1rev!Y441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67834.148038794898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61"/>
      <c r="C443" s="160">
        <f>+[2]data1rev!A442</f>
        <v>21687.040000000001</v>
      </c>
      <c r="D443" s="160">
        <f>+[2]data1rev!B442</f>
        <v>15575.226000000001</v>
      </c>
      <c r="E443" s="160">
        <f>+[2]data1rev!C442</f>
        <v>13222.39</v>
      </c>
      <c r="F443" s="160">
        <f>+[2]data1rev!D442</f>
        <v>13061.89</v>
      </c>
      <c r="G443" s="160">
        <f>+[2]data1rev!E442</f>
        <v>13061.89</v>
      </c>
      <c r="H443" s="160">
        <f>+[2]data1rev!F442</f>
        <v>10821.156000000001</v>
      </c>
      <c r="I443" s="160">
        <f>+[2]data1rev!G442</f>
        <v>10791.59</v>
      </c>
      <c r="J443" s="160">
        <f>+[2]data1rev!H442</f>
        <v>10791.59</v>
      </c>
      <c r="K443" s="160">
        <f>+[2]data1rev!I442</f>
        <v>10791.59</v>
      </c>
      <c r="L443" s="160">
        <f>+[2]data1rev!J442</f>
        <v>10821.156000000001</v>
      </c>
      <c r="M443" s="160">
        <f>+[2]data1rev!K442</f>
        <v>10791.59</v>
      </c>
      <c r="N443" s="160">
        <f>+[2]data1rev!L442</f>
        <v>10791.59</v>
      </c>
      <c r="O443" s="160">
        <f>+[2]data1rev!M442</f>
        <v>10275.620000000001</v>
      </c>
      <c r="P443" s="160">
        <f>+[2]data1rev!N442</f>
        <v>10129.415999999999</v>
      </c>
      <c r="Q443" s="160">
        <f>+[2]data1rev!O442</f>
        <v>10101.74</v>
      </c>
      <c r="R443" s="160">
        <f>+[2]data1rev!P442</f>
        <v>0</v>
      </c>
      <c r="S443" s="160">
        <f>+[2]data1rev!Q442</f>
        <v>0</v>
      </c>
      <c r="T443" s="160">
        <f>+[2]data1rev!R442</f>
        <v>0</v>
      </c>
      <c r="U443" s="160">
        <f>+[2]data1rev!S442</f>
        <v>0</v>
      </c>
      <c r="V443" s="160">
        <f>+[2]data1rev!T442</f>
        <v>0</v>
      </c>
      <c r="W443" s="160">
        <f>+[2]data1rev!U442</f>
        <v>0</v>
      </c>
      <c r="X443" s="160">
        <f>+[2]data1rev!V442</f>
        <v>0</v>
      </c>
      <c r="Y443" s="160">
        <f>+[2]data1rev!W442</f>
        <v>0</v>
      </c>
      <c r="Z443" s="160">
        <f>+[2]data1rev!X442</f>
        <v>0</v>
      </c>
      <c r="AA443" s="160">
        <f>+[2]data1rev!Y442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67834.148038794898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61"/>
      <c r="C444" s="160">
        <f>+[2]data1rev!A443</f>
        <v>21687.040000000001</v>
      </c>
      <c r="D444" s="160">
        <f>+[2]data1rev!B443</f>
        <v>15575.226000000001</v>
      </c>
      <c r="E444" s="160">
        <f>+[2]data1rev!C443</f>
        <v>13222.39</v>
      </c>
      <c r="F444" s="160">
        <f>+[2]data1rev!D443</f>
        <v>13061.89</v>
      </c>
      <c r="G444" s="160">
        <f>+[2]data1rev!E443</f>
        <v>13061.89</v>
      </c>
      <c r="H444" s="160">
        <f>+[2]data1rev!F443</f>
        <v>10821.156000000001</v>
      </c>
      <c r="I444" s="160">
        <f>+[2]data1rev!G443</f>
        <v>10791.59</v>
      </c>
      <c r="J444" s="160">
        <f>+[2]data1rev!H443</f>
        <v>10791.59</v>
      </c>
      <c r="K444" s="160">
        <f>+[2]data1rev!I443</f>
        <v>10791.59</v>
      </c>
      <c r="L444" s="160">
        <f>+[2]data1rev!J443</f>
        <v>10821.156000000001</v>
      </c>
      <c r="M444" s="160">
        <f>+[2]data1rev!K443</f>
        <v>10791.59</v>
      </c>
      <c r="N444" s="160">
        <f>+[2]data1rev!L443</f>
        <v>10791.59</v>
      </c>
      <c r="O444" s="160">
        <f>+[2]data1rev!M443</f>
        <v>10275.620000000001</v>
      </c>
      <c r="P444" s="160">
        <f>+[2]data1rev!N443</f>
        <v>10129.415999999999</v>
      </c>
      <c r="Q444" s="160">
        <f>+[2]data1rev!O443</f>
        <v>10101.74</v>
      </c>
      <c r="R444" s="160">
        <f>+[2]data1rev!P443</f>
        <v>0</v>
      </c>
      <c r="S444" s="160">
        <f>+[2]data1rev!Q443</f>
        <v>0</v>
      </c>
      <c r="T444" s="160">
        <f>+[2]data1rev!R443</f>
        <v>0</v>
      </c>
      <c r="U444" s="160">
        <f>+[2]data1rev!S443</f>
        <v>0</v>
      </c>
      <c r="V444" s="160">
        <f>+[2]data1rev!T443</f>
        <v>0</v>
      </c>
      <c r="W444" s="160">
        <f>+[2]data1rev!U443</f>
        <v>0</v>
      </c>
      <c r="X444" s="160">
        <f>+[2]data1rev!V443</f>
        <v>0</v>
      </c>
      <c r="Y444" s="160">
        <f>+[2]data1rev!W443</f>
        <v>0</v>
      </c>
      <c r="Z444" s="160">
        <f>+[2]data1rev!X443</f>
        <v>0</v>
      </c>
      <c r="AA444" s="160">
        <f>+[2]data1rev!Y443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67834.148038794898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61"/>
      <c r="C445" s="160">
        <f>+[2]data1rev!A444</f>
        <v>21687.040000000001</v>
      </c>
      <c r="D445" s="160">
        <f>+[2]data1rev!B444</f>
        <v>15575.226000000001</v>
      </c>
      <c r="E445" s="160">
        <f>+[2]data1rev!C444</f>
        <v>13222.39</v>
      </c>
      <c r="F445" s="160">
        <f>+[2]data1rev!D444</f>
        <v>13061.89</v>
      </c>
      <c r="G445" s="160">
        <f>+[2]data1rev!E444</f>
        <v>13061.89</v>
      </c>
      <c r="H445" s="160">
        <f>+[2]data1rev!F444</f>
        <v>10821.156000000001</v>
      </c>
      <c r="I445" s="160">
        <f>+[2]data1rev!G444</f>
        <v>10791.59</v>
      </c>
      <c r="J445" s="160">
        <f>+[2]data1rev!H444</f>
        <v>10791.59</v>
      </c>
      <c r="K445" s="160">
        <f>+[2]data1rev!I444</f>
        <v>10791.59</v>
      </c>
      <c r="L445" s="160">
        <f>+[2]data1rev!J444</f>
        <v>10821.156000000001</v>
      </c>
      <c r="M445" s="160">
        <f>+[2]data1rev!K444</f>
        <v>10791.59</v>
      </c>
      <c r="N445" s="160">
        <f>+[2]data1rev!L444</f>
        <v>10791.59</v>
      </c>
      <c r="O445" s="160">
        <f>+[2]data1rev!M444</f>
        <v>10275.620000000001</v>
      </c>
      <c r="P445" s="160">
        <f>+[2]data1rev!N444</f>
        <v>10129.415999999999</v>
      </c>
      <c r="Q445" s="160">
        <f>+[2]data1rev!O444</f>
        <v>10101.74</v>
      </c>
      <c r="R445" s="160">
        <f>+[2]data1rev!P444</f>
        <v>0</v>
      </c>
      <c r="S445" s="160">
        <f>+[2]data1rev!Q444</f>
        <v>0</v>
      </c>
      <c r="T445" s="160">
        <f>+[2]data1rev!R444</f>
        <v>0</v>
      </c>
      <c r="U445" s="160">
        <f>+[2]data1rev!S444</f>
        <v>0</v>
      </c>
      <c r="V445" s="160">
        <f>+[2]data1rev!T444</f>
        <v>0</v>
      </c>
      <c r="W445" s="160">
        <f>+[2]data1rev!U444</f>
        <v>0</v>
      </c>
      <c r="X445" s="160">
        <f>+[2]data1rev!V444</f>
        <v>0</v>
      </c>
      <c r="Y445" s="160">
        <f>+[2]data1rev!W444</f>
        <v>0</v>
      </c>
      <c r="Z445" s="160">
        <f>+[2]data1rev!X444</f>
        <v>0</v>
      </c>
      <c r="AA445" s="160">
        <f>+[2]data1rev!Y444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67834.148038794898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61"/>
      <c r="C446" s="160">
        <f>+[2]data1rev!A445</f>
        <v>21687.040000000001</v>
      </c>
      <c r="D446" s="160">
        <f>+[2]data1rev!B445</f>
        <v>15575.226000000001</v>
      </c>
      <c r="E446" s="160">
        <f>+[2]data1rev!C445</f>
        <v>13222.39</v>
      </c>
      <c r="F446" s="160">
        <f>+[2]data1rev!D445</f>
        <v>13061.89</v>
      </c>
      <c r="G446" s="160">
        <f>+[2]data1rev!E445</f>
        <v>13061.89</v>
      </c>
      <c r="H446" s="160">
        <f>+[2]data1rev!F445</f>
        <v>10821.156000000001</v>
      </c>
      <c r="I446" s="160">
        <f>+[2]data1rev!G445</f>
        <v>10791.59</v>
      </c>
      <c r="J446" s="160">
        <f>+[2]data1rev!H445</f>
        <v>10791.59</v>
      </c>
      <c r="K446" s="160">
        <f>+[2]data1rev!I445</f>
        <v>10791.59</v>
      </c>
      <c r="L446" s="160">
        <f>+[2]data1rev!J445</f>
        <v>10821.156000000001</v>
      </c>
      <c r="M446" s="160">
        <f>+[2]data1rev!K445</f>
        <v>10791.59</v>
      </c>
      <c r="N446" s="160">
        <f>+[2]data1rev!L445</f>
        <v>10791.59</v>
      </c>
      <c r="O446" s="160">
        <f>+[2]data1rev!M445</f>
        <v>10275.620000000001</v>
      </c>
      <c r="P446" s="160">
        <f>+[2]data1rev!N445</f>
        <v>10129.415999999999</v>
      </c>
      <c r="Q446" s="160">
        <f>+[2]data1rev!O445</f>
        <v>10101.74</v>
      </c>
      <c r="R446" s="160">
        <f>+[2]data1rev!P445</f>
        <v>0</v>
      </c>
      <c r="S446" s="160">
        <f>+[2]data1rev!Q445</f>
        <v>0</v>
      </c>
      <c r="T446" s="160">
        <f>+[2]data1rev!R445</f>
        <v>0</v>
      </c>
      <c r="U446" s="160">
        <f>+[2]data1rev!S445</f>
        <v>0</v>
      </c>
      <c r="V446" s="160">
        <f>+[2]data1rev!T445</f>
        <v>0</v>
      </c>
      <c r="W446" s="160">
        <f>+[2]data1rev!U445</f>
        <v>0</v>
      </c>
      <c r="X446" s="160">
        <f>+[2]data1rev!V445</f>
        <v>0</v>
      </c>
      <c r="Y446" s="160">
        <f>+[2]data1rev!W445</f>
        <v>0</v>
      </c>
      <c r="Z446" s="160">
        <f>+[2]data1rev!X445</f>
        <v>0</v>
      </c>
      <c r="AA446" s="160">
        <f>+[2]data1rev!Y445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67834.148038794898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61"/>
      <c r="C447" s="160">
        <f>+[2]data1rev!A446</f>
        <v>21687.040000000001</v>
      </c>
      <c r="D447" s="160">
        <f>+[2]data1rev!B446</f>
        <v>15575.226000000001</v>
      </c>
      <c r="E447" s="160">
        <f>+[2]data1rev!C446</f>
        <v>13222.39</v>
      </c>
      <c r="F447" s="160">
        <f>+[2]data1rev!D446</f>
        <v>13061.89</v>
      </c>
      <c r="G447" s="160">
        <f>+[2]data1rev!E446</f>
        <v>13061.89</v>
      </c>
      <c r="H447" s="160">
        <f>+[2]data1rev!F446</f>
        <v>10821.156000000001</v>
      </c>
      <c r="I447" s="160">
        <f>+[2]data1rev!G446</f>
        <v>10791.59</v>
      </c>
      <c r="J447" s="160">
        <f>+[2]data1rev!H446</f>
        <v>10791.59</v>
      </c>
      <c r="K447" s="160">
        <f>+[2]data1rev!I446</f>
        <v>10791.59</v>
      </c>
      <c r="L447" s="160">
        <f>+[2]data1rev!J446</f>
        <v>10821.156000000001</v>
      </c>
      <c r="M447" s="160">
        <f>+[2]data1rev!K446</f>
        <v>10791.59</v>
      </c>
      <c r="N447" s="160">
        <f>+[2]data1rev!L446</f>
        <v>10791.59</v>
      </c>
      <c r="O447" s="160">
        <f>+[2]data1rev!M446</f>
        <v>10275.620000000001</v>
      </c>
      <c r="P447" s="160">
        <f>+[2]data1rev!N446</f>
        <v>10129.415999999999</v>
      </c>
      <c r="Q447" s="160">
        <f>+[2]data1rev!O446</f>
        <v>10101.74</v>
      </c>
      <c r="R447" s="160">
        <f>+[2]data1rev!P446</f>
        <v>0</v>
      </c>
      <c r="S447" s="160">
        <f>+[2]data1rev!Q446</f>
        <v>0</v>
      </c>
      <c r="T447" s="160">
        <f>+[2]data1rev!R446</f>
        <v>0</v>
      </c>
      <c r="U447" s="160">
        <f>+[2]data1rev!S446</f>
        <v>0</v>
      </c>
      <c r="V447" s="160">
        <f>+[2]data1rev!T446</f>
        <v>0</v>
      </c>
      <c r="W447" s="160">
        <f>+[2]data1rev!U446</f>
        <v>0</v>
      </c>
      <c r="X447" s="160">
        <f>+[2]data1rev!V446</f>
        <v>0</v>
      </c>
      <c r="Y447" s="160">
        <f>+[2]data1rev!W446</f>
        <v>0</v>
      </c>
      <c r="Z447" s="160">
        <f>+[2]data1rev!X446</f>
        <v>0</v>
      </c>
      <c r="AA447" s="160">
        <f>+[2]data1rev!Y446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67834.148038794898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61"/>
      <c r="C448" s="160">
        <f>+[2]data1rev!A447</f>
        <v>21687.040000000001</v>
      </c>
      <c r="D448" s="160">
        <f>+[2]data1rev!B447</f>
        <v>15575.226000000001</v>
      </c>
      <c r="E448" s="160">
        <f>+[2]data1rev!C447</f>
        <v>13222.39</v>
      </c>
      <c r="F448" s="160">
        <f>+[2]data1rev!D447</f>
        <v>13061.89</v>
      </c>
      <c r="G448" s="160">
        <f>+[2]data1rev!E447</f>
        <v>13061.89</v>
      </c>
      <c r="H448" s="160">
        <f>+[2]data1rev!F447</f>
        <v>10821.156000000001</v>
      </c>
      <c r="I448" s="160">
        <f>+[2]data1rev!G447</f>
        <v>10791.59</v>
      </c>
      <c r="J448" s="160">
        <f>+[2]data1rev!H447</f>
        <v>10791.59</v>
      </c>
      <c r="K448" s="160">
        <f>+[2]data1rev!I447</f>
        <v>10791.59</v>
      </c>
      <c r="L448" s="160">
        <f>+[2]data1rev!J447</f>
        <v>10821.156000000001</v>
      </c>
      <c r="M448" s="160">
        <f>+[2]data1rev!K447</f>
        <v>10791.59</v>
      </c>
      <c r="N448" s="160">
        <f>+[2]data1rev!L447</f>
        <v>10791.59</v>
      </c>
      <c r="O448" s="160">
        <f>+[2]data1rev!M447</f>
        <v>10275.620000000001</v>
      </c>
      <c r="P448" s="160">
        <f>+[2]data1rev!N447</f>
        <v>10129.415999999999</v>
      </c>
      <c r="Q448" s="160">
        <f>+[2]data1rev!O447</f>
        <v>10101.74</v>
      </c>
      <c r="R448" s="160">
        <f>+[2]data1rev!P447</f>
        <v>0</v>
      </c>
      <c r="S448" s="160">
        <f>+[2]data1rev!Q447</f>
        <v>0</v>
      </c>
      <c r="T448" s="160">
        <f>+[2]data1rev!R447</f>
        <v>0</v>
      </c>
      <c r="U448" s="160">
        <f>+[2]data1rev!S447</f>
        <v>0</v>
      </c>
      <c r="V448" s="160">
        <f>+[2]data1rev!T447</f>
        <v>0</v>
      </c>
      <c r="W448" s="160">
        <f>+[2]data1rev!U447</f>
        <v>0</v>
      </c>
      <c r="X448" s="160">
        <f>+[2]data1rev!V447</f>
        <v>0</v>
      </c>
      <c r="Y448" s="160">
        <f>+[2]data1rev!W447</f>
        <v>0</v>
      </c>
      <c r="Z448" s="160">
        <f>+[2]data1rev!X447</f>
        <v>0</v>
      </c>
      <c r="AA448" s="160">
        <f>+[2]data1rev!Y447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67834.148038794898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61"/>
      <c r="C449" s="160">
        <f>+[2]data1rev!A448</f>
        <v>21687.040000000001</v>
      </c>
      <c r="D449" s="160">
        <f>+[2]data1rev!B448</f>
        <v>15575.226000000001</v>
      </c>
      <c r="E449" s="160">
        <f>+[2]data1rev!C448</f>
        <v>13222.39</v>
      </c>
      <c r="F449" s="160">
        <f>+[2]data1rev!D448</f>
        <v>13061.89</v>
      </c>
      <c r="G449" s="160">
        <f>+[2]data1rev!E448</f>
        <v>13061.89</v>
      </c>
      <c r="H449" s="160">
        <f>+[2]data1rev!F448</f>
        <v>10821.156000000001</v>
      </c>
      <c r="I449" s="160">
        <f>+[2]data1rev!G448</f>
        <v>10791.59</v>
      </c>
      <c r="J449" s="160">
        <f>+[2]data1rev!H448</f>
        <v>10791.59</v>
      </c>
      <c r="K449" s="160">
        <f>+[2]data1rev!I448</f>
        <v>10791.59</v>
      </c>
      <c r="L449" s="160">
        <f>+[2]data1rev!J448</f>
        <v>10821.156000000001</v>
      </c>
      <c r="M449" s="160">
        <f>+[2]data1rev!K448</f>
        <v>10791.59</v>
      </c>
      <c r="N449" s="160">
        <f>+[2]data1rev!L448</f>
        <v>10791.59</v>
      </c>
      <c r="O449" s="160">
        <f>+[2]data1rev!M448</f>
        <v>10275.620000000001</v>
      </c>
      <c r="P449" s="160">
        <f>+[2]data1rev!N448</f>
        <v>10129.415999999999</v>
      </c>
      <c r="Q449" s="160">
        <f>+[2]data1rev!O448</f>
        <v>10101.74</v>
      </c>
      <c r="R449" s="160">
        <f>+[2]data1rev!P448</f>
        <v>0</v>
      </c>
      <c r="S449" s="160">
        <f>+[2]data1rev!Q448</f>
        <v>0</v>
      </c>
      <c r="T449" s="160">
        <f>+[2]data1rev!R448</f>
        <v>0</v>
      </c>
      <c r="U449" s="160">
        <f>+[2]data1rev!S448</f>
        <v>0</v>
      </c>
      <c r="V449" s="160">
        <f>+[2]data1rev!T448</f>
        <v>0</v>
      </c>
      <c r="W449" s="160">
        <f>+[2]data1rev!U448</f>
        <v>0</v>
      </c>
      <c r="X449" s="160">
        <f>+[2]data1rev!V448</f>
        <v>0</v>
      </c>
      <c r="Y449" s="160">
        <f>+[2]data1rev!W448</f>
        <v>0</v>
      </c>
      <c r="Z449" s="160">
        <f>+[2]data1rev!X448</f>
        <v>0</v>
      </c>
      <c r="AA449" s="160">
        <f>+[2]data1rev!Y448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67834.148038794898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61"/>
      <c r="C450" s="160">
        <f>+[2]data1rev!A449</f>
        <v>21687.040000000001</v>
      </c>
      <c r="D450" s="160">
        <f>+[2]data1rev!B449</f>
        <v>15575.226000000001</v>
      </c>
      <c r="E450" s="160">
        <f>+[2]data1rev!C449</f>
        <v>13222.39</v>
      </c>
      <c r="F450" s="160">
        <f>+[2]data1rev!D449</f>
        <v>13061.89</v>
      </c>
      <c r="G450" s="160">
        <f>+[2]data1rev!E449</f>
        <v>13061.89</v>
      </c>
      <c r="H450" s="160">
        <f>+[2]data1rev!F449</f>
        <v>10821.156000000001</v>
      </c>
      <c r="I450" s="160">
        <f>+[2]data1rev!G449</f>
        <v>10791.59</v>
      </c>
      <c r="J450" s="160">
        <f>+[2]data1rev!H449</f>
        <v>10791.59</v>
      </c>
      <c r="K450" s="160">
        <f>+[2]data1rev!I449</f>
        <v>10791.59</v>
      </c>
      <c r="L450" s="160">
        <f>+[2]data1rev!J449</f>
        <v>10821.156000000001</v>
      </c>
      <c r="M450" s="160">
        <f>+[2]data1rev!K449</f>
        <v>10791.59</v>
      </c>
      <c r="N450" s="160">
        <f>+[2]data1rev!L449</f>
        <v>10791.59</v>
      </c>
      <c r="O450" s="160">
        <f>+[2]data1rev!M449</f>
        <v>10275.620000000001</v>
      </c>
      <c r="P450" s="160">
        <f>+[2]data1rev!N449</f>
        <v>10129.415999999999</v>
      </c>
      <c r="Q450" s="160">
        <f>+[2]data1rev!O449</f>
        <v>10101.74</v>
      </c>
      <c r="R450" s="160">
        <f>+[2]data1rev!P449</f>
        <v>0</v>
      </c>
      <c r="S450" s="160">
        <f>+[2]data1rev!Q449</f>
        <v>0</v>
      </c>
      <c r="T450" s="160">
        <f>+[2]data1rev!R449</f>
        <v>0</v>
      </c>
      <c r="U450" s="160">
        <f>+[2]data1rev!S449</f>
        <v>0</v>
      </c>
      <c r="V450" s="160">
        <f>+[2]data1rev!T449</f>
        <v>0</v>
      </c>
      <c r="W450" s="160">
        <f>+[2]data1rev!U449</f>
        <v>0</v>
      </c>
      <c r="X450" s="160">
        <f>+[2]data1rev!V449</f>
        <v>0</v>
      </c>
      <c r="Y450" s="160">
        <f>+[2]data1rev!W449</f>
        <v>0</v>
      </c>
      <c r="Z450" s="160">
        <f>+[2]data1rev!X449</f>
        <v>0</v>
      </c>
      <c r="AA450" s="160">
        <f>+[2]data1rev!Y449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67834.148038794898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61"/>
      <c r="C451" s="160">
        <f>+[2]data1rev!A450</f>
        <v>21687.040000000001</v>
      </c>
      <c r="D451" s="160">
        <f>+[2]data1rev!B450</f>
        <v>15575.226000000001</v>
      </c>
      <c r="E451" s="160">
        <f>+[2]data1rev!C450</f>
        <v>13222.39</v>
      </c>
      <c r="F451" s="160">
        <f>+[2]data1rev!D450</f>
        <v>13061.89</v>
      </c>
      <c r="G451" s="160">
        <f>+[2]data1rev!E450</f>
        <v>13061.89</v>
      </c>
      <c r="H451" s="160">
        <f>+[2]data1rev!F450</f>
        <v>10821.156000000001</v>
      </c>
      <c r="I451" s="160">
        <f>+[2]data1rev!G450</f>
        <v>10791.59</v>
      </c>
      <c r="J451" s="160">
        <f>+[2]data1rev!H450</f>
        <v>10791.59</v>
      </c>
      <c r="K451" s="160">
        <f>+[2]data1rev!I450</f>
        <v>10791.59</v>
      </c>
      <c r="L451" s="160">
        <f>+[2]data1rev!J450</f>
        <v>10821.156000000001</v>
      </c>
      <c r="M451" s="160">
        <f>+[2]data1rev!K450</f>
        <v>10791.59</v>
      </c>
      <c r="N451" s="160">
        <f>+[2]data1rev!L450</f>
        <v>10791.59</v>
      </c>
      <c r="O451" s="160">
        <f>+[2]data1rev!M450</f>
        <v>10275.620000000001</v>
      </c>
      <c r="P451" s="160">
        <f>+[2]data1rev!N450</f>
        <v>10129.415999999999</v>
      </c>
      <c r="Q451" s="160">
        <f>+[2]data1rev!O450</f>
        <v>10101.74</v>
      </c>
      <c r="R451" s="160">
        <f>+[2]data1rev!P450</f>
        <v>0</v>
      </c>
      <c r="S451" s="160">
        <f>+[2]data1rev!Q450</f>
        <v>0</v>
      </c>
      <c r="T451" s="160">
        <f>+[2]data1rev!R450</f>
        <v>0</v>
      </c>
      <c r="U451" s="160">
        <f>+[2]data1rev!S450</f>
        <v>0</v>
      </c>
      <c r="V451" s="160">
        <f>+[2]data1rev!T450</f>
        <v>0</v>
      </c>
      <c r="W451" s="160">
        <f>+[2]data1rev!U450</f>
        <v>0</v>
      </c>
      <c r="X451" s="160">
        <f>+[2]data1rev!V450</f>
        <v>0</v>
      </c>
      <c r="Y451" s="160">
        <f>+[2]data1rev!W450</f>
        <v>0</v>
      </c>
      <c r="Z451" s="160">
        <f>+[2]data1rev!X450</f>
        <v>0</v>
      </c>
      <c r="AA451" s="160">
        <f>+[2]data1rev!Y450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67834.148038794898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61"/>
      <c r="C452" s="160">
        <f>+[2]data1rev!A451</f>
        <v>21687.040000000001</v>
      </c>
      <c r="D452" s="160">
        <f>+[2]data1rev!B451</f>
        <v>15575.226000000001</v>
      </c>
      <c r="E452" s="160">
        <f>+[2]data1rev!C451</f>
        <v>13222.39</v>
      </c>
      <c r="F452" s="160">
        <f>+[2]data1rev!D451</f>
        <v>13061.89</v>
      </c>
      <c r="G452" s="160">
        <f>+[2]data1rev!E451</f>
        <v>13061.89</v>
      </c>
      <c r="H452" s="160">
        <f>+[2]data1rev!F451</f>
        <v>10821.156000000001</v>
      </c>
      <c r="I452" s="160">
        <f>+[2]data1rev!G451</f>
        <v>10791.59</v>
      </c>
      <c r="J452" s="160">
        <f>+[2]data1rev!H451</f>
        <v>10791.59</v>
      </c>
      <c r="K452" s="160">
        <f>+[2]data1rev!I451</f>
        <v>10791.59</v>
      </c>
      <c r="L452" s="160">
        <f>+[2]data1rev!J451</f>
        <v>10821.156000000001</v>
      </c>
      <c r="M452" s="160">
        <f>+[2]data1rev!K451</f>
        <v>10791.59</v>
      </c>
      <c r="N452" s="160">
        <f>+[2]data1rev!L451</f>
        <v>10791.59</v>
      </c>
      <c r="O452" s="160">
        <f>+[2]data1rev!M451</f>
        <v>10275.620000000001</v>
      </c>
      <c r="P452" s="160">
        <f>+[2]data1rev!N451</f>
        <v>10129.415999999999</v>
      </c>
      <c r="Q452" s="160">
        <f>+[2]data1rev!O451</f>
        <v>10101.74</v>
      </c>
      <c r="R452" s="160">
        <f>+[2]data1rev!P451</f>
        <v>0</v>
      </c>
      <c r="S452" s="160">
        <f>+[2]data1rev!Q451</f>
        <v>0</v>
      </c>
      <c r="T452" s="160">
        <f>+[2]data1rev!R451</f>
        <v>0</v>
      </c>
      <c r="U452" s="160">
        <f>+[2]data1rev!S451</f>
        <v>0</v>
      </c>
      <c r="V452" s="160">
        <f>+[2]data1rev!T451</f>
        <v>0</v>
      </c>
      <c r="W452" s="160">
        <f>+[2]data1rev!U451</f>
        <v>0</v>
      </c>
      <c r="X452" s="160">
        <f>+[2]data1rev!V451</f>
        <v>0</v>
      </c>
      <c r="Y452" s="160">
        <f>+[2]data1rev!W451</f>
        <v>0</v>
      </c>
      <c r="Z452" s="160">
        <f>+[2]data1rev!X451</f>
        <v>0</v>
      </c>
      <c r="AA452" s="160">
        <f>+[2]data1rev!Y451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67834.148038794898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61"/>
      <c r="C453" s="160">
        <f>+[2]data1rev!A452</f>
        <v>21687.040000000001</v>
      </c>
      <c r="D453" s="160">
        <f>+[2]data1rev!B452</f>
        <v>15575.226000000001</v>
      </c>
      <c r="E453" s="160">
        <f>+[2]data1rev!C452</f>
        <v>13222.39</v>
      </c>
      <c r="F453" s="160">
        <f>+[2]data1rev!D452</f>
        <v>13061.89</v>
      </c>
      <c r="G453" s="160">
        <f>+[2]data1rev!E452</f>
        <v>13061.89</v>
      </c>
      <c r="H453" s="160">
        <f>+[2]data1rev!F452</f>
        <v>10821.156000000001</v>
      </c>
      <c r="I453" s="160">
        <f>+[2]data1rev!G452</f>
        <v>10791.59</v>
      </c>
      <c r="J453" s="160">
        <f>+[2]data1rev!H452</f>
        <v>10791.59</v>
      </c>
      <c r="K453" s="160">
        <f>+[2]data1rev!I452</f>
        <v>10791.59</v>
      </c>
      <c r="L453" s="160">
        <f>+[2]data1rev!J452</f>
        <v>10821.156000000001</v>
      </c>
      <c r="M453" s="160">
        <f>+[2]data1rev!K452</f>
        <v>10791.59</v>
      </c>
      <c r="N453" s="160">
        <f>+[2]data1rev!L452</f>
        <v>10791.59</v>
      </c>
      <c r="O453" s="160">
        <f>+[2]data1rev!M452</f>
        <v>10275.620000000001</v>
      </c>
      <c r="P453" s="160">
        <f>+[2]data1rev!N452</f>
        <v>10129.415999999999</v>
      </c>
      <c r="Q453" s="160">
        <f>+[2]data1rev!O452</f>
        <v>10101.74</v>
      </c>
      <c r="R453" s="160">
        <f>+[2]data1rev!P452</f>
        <v>0</v>
      </c>
      <c r="S453" s="160">
        <f>+[2]data1rev!Q452</f>
        <v>0</v>
      </c>
      <c r="T453" s="160">
        <f>+[2]data1rev!R452</f>
        <v>0</v>
      </c>
      <c r="U453" s="160">
        <f>+[2]data1rev!S452</f>
        <v>0</v>
      </c>
      <c r="V453" s="160">
        <f>+[2]data1rev!T452</f>
        <v>0</v>
      </c>
      <c r="W453" s="160">
        <f>+[2]data1rev!U452</f>
        <v>0</v>
      </c>
      <c r="X453" s="160">
        <f>+[2]data1rev!V452</f>
        <v>0</v>
      </c>
      <c r="Y453" s="160">
        <f>+[2]data1rev!W452</f>
        <v>0</v>
      </c>
      <c r="Z453" s="160">
        <f>+[2]data1rev!X452</f>
        <v>0</v>
      </c>
      <c r="AA453" s="160">
        <f>+[2]data1rev!Y452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67834.148038794898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61"/>
      <c r="C454" s="160">
        <f>+[2]data1rev!A453</f>
        <v>21687.040000000001</v>
      </c>
      <c r="D454" s="160">
        <f>+[2]data1rev!B453</f>
        <v>15575.226000000001</v>
      </c>
      <c r="E454" s="160">
        <f>+[2]data1rev!C453</f>
        <v>13222.39</v>
      </c>
      <c r="F454" s="160">
        <f>+[2]data1rev!D453</f>
        <v>13061.89</v>
      </c>
      <c r="G454" s="160">
        <f>+[2]data1rev!E453</f>
        <v>13061.89</v>
      </c>
      <c r="H454" s="160">
        <f>+[2]data1rev!F453</f>
        <v>10821.156000000001</v>
      </c>
      <c r="I454" s="160">
        <f>+[2]data1rev!G453</f>
        <v>10791.59</v>
      </c>
      <c r="J454" s="160">
        <f>+[2]data1rev!H453</f>
        <v>10791.59</v>
      </c>
      <c r="K454" s="160">
        <f>+[2]data1rev!I453</f>
        <v>10791.59</v>
      </c>
      <c r="L454" s="160">
        <f>+[2]data1rev!J453</f>
        <v>10821.156000000001</v>
      </c>
      <c r="M454" s="160">
        <f>+[2]data1rev!K453</f>
        <v>10791.59</v>
      </c>
      <c r="N454" s="160">
        <f>+[2]data1rev!L453</f>
        <v>10791.59</v>
      </c>
      <c r="O454" s="160">
        <f>+[2]data1rev!M453</f>
        <v>10275.620000000001</v>
      </c>
      <c r="P454" s="160">
        <f>+[2]data1rev!N453</f>
        <v>10129.415999999999</v>
      </c>
      <c r="Q454" s="160">
        <f>+[2]data1rev!O453</f>
        <v>10101.74</v>
      </c>
      <c r="R454" s="160">
        <f>+[2]data1rev!P453</f>
        <v>0</v>
      </c>
      <c r="S454" s="160">
        <f>+[2]data1rev!Q453</f>
        <v>0</v>
      </c>
      <c r="T454" s="160">
        <f>+[2]data1rev!R453</f>
        <v>0</v>
      </c>
      <c r="U454" s="160">
        <f>+[2]data1rev!S453</f>
        <v>0</v>
      </c>
      <c r="V454" s="160">
        <f>+[2]data1rev!T453</f>
        <v>0</v>
      </c>
      <c r="W454" s="160">
        <f>+[2]data1rev!U453</f>
        <v>0</v>
      </c>
      <c r="X454" s="160">
        <f>+[2]data1rev!V453</f>
        <v>0</v>
      </c>
      <c r="Y454" s="160">
        <f>+[2]data1rev!W453</f>
        <v>0</v>
      </c>
      <c r="Z454" s="160">
        <f>+[2]data1rev!X453</f>
        <v>0</v>
      </c>
      <c r="AA454" s="160">
        <f>+[2]data1rev!Y453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67834.148038794898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61"/>
      <c r="C455" s="160">
        <f>+[2]data1rev!A454</f>
        <v>21687.040000000001</v>
      </c>
      <c r="D455" s="160">
        <f>+[2]data1rev!B454</f>
        <v>15575.226000000001</v>
      </c>
      <c r="E455" s="160">
        <f>+[2]data1rev!C454</f>
        <v>13222.39</v>
      </c>
      <c r="F455" s="160">
        <f>+[2]data1rev!D454</f>
        <v>13061.89</v>
      </c>
      <c r="G455" s="160">
        <f>+[2]data1rev!E454</f>
        <v>13061.89</v>
      </c>
      <c r="H455" s="160">
        <f>+[2]data1rev!F454</f>
        <v>10821.156000000001</v>
      </c>
      <c r="I455" s="160">
        <f>+[2]data1rev!G454</f>
        <v>10791.59</v>
      </c>
      <c r="J455" s="160">
        <f>+[2]data1rev!H454</f>
        <v>10791.59</v>
      </c>
      <c r="K455" s="160">
        <f>+[2]data1rev!I454</f>
        <v>10791.59</v>
      </c>
      <c r="L455" s="160">
        <f>+[2]data1rev!J454</f>
        <v>10821.156000000001</v>
      </c>
      <c r="M455" s="160">
        <f>+[2]data1rev!K454</f>
        <v>10791.59</v>
      </c>
      <c r="N455" s="160">
        <f>+[2]data1rev!L454</f>
        <v>10791.59</v>
      </c>
      <c r="O455" s="160">
        <f>+[2]data1rev!M454</f>
        <v>10275.620000000001</v>
      </c>
      <c r="P455" s="160">
        <f>+[2]data1rev!N454</f>
        <v>10129.415999999999</v>
      </c>
      <c r="Q455" s="160">
        <f>+[2]data1rev!O454</f>
        <v>10101.74</v>
      </c>
      <c r="R455" s="160">
        <f>+[2]data1rev!P454</f>
        <v>0</v>
      </c>
      <c r="S455" s="160">
        <f>+[2]data1rev!Q454</f>
        <v>0</v>
      </c>
      <c r="T455" s="160">
        <f>+[2]data1rev!R454</f>
        <v>0</v>
      </c>
      <c r="U455" s="160">
        <f>+[2]data1rev!S454</f>
        <v>0</v>
      </c>
      <c r="V455" s="160">
        <f>+[2]data1rev!T454</f>
        <v>0</v>
      </c>
      <c r="W455" s="160">
        <f>+[2]data1rev!U454</f>
        <v>0</v>
      </c>
      <c r="X455" s="160">
        <f>+[2]data1rev!V454</f>
        <v>0</v>
      </c>
      <c r="Y455" s="160">
        <f>+[2]data1rev!W454</f>
        <v>0</v>
      </c>
      <c r="Z455" s="160">
        <f>+[2]data1rev!X454</f>
        <v>0</v>
      </c>
      <c r="AA455" s="160">
        <f>+[2]data1rev!Y454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67834.148038794898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61"/>
      <c r="C456" s="160">
        <f>+[2]data1rev!A455</f>
        <v>21687.040000000001</v>
      </c>
      <c r="D456" s="160">
        <f>+[2]data1rev!B455</f>
        <v>15575.226000000001</v>
      </c>
      <c r="E456" s="160">
        <f>+[2]data1rev!C455</f>
        <v>13222.39</v>
      </c>
      <c r="F456" s="160">
        <f>+[2]data1rev!D455</f>
        <v>13061.89</v>
      </c>
      <c r="G456" s="160">
        <f>+[2]data1rev!E455</f>
        <v>13061.89</v>
      </c>
      <c r="H456" s="160">
        <f>+[2]data1rev!F455</f>
        <v>10821.156000000001</v>
      </c>
      <c r="I456" s="160">
        <f>+[2]data1rev!G455</f>
        <v>10791.59</v>
      </c>
      <c r="J456" s="160">
        <f>+[2]data1rev!H455</f>
        <v>10791.59</v>
      </c>
      <c r="K456" s="160">
        <f>+[2]data1rev!I455</f>
        <v>10791.59</v>
      </c>
      <c r="L456" s="160">
        <f>+[2]data1rev!J455</f>
        <v>10821.156000000001</v>
      </c>
      <c r="M456" s="160">
        <f>+[2]data1rev!K455</f>
        <v>10791.59</v>
      </c>
      <c r="N456" s="160">
        <f>+[2]data1rev!L455</f>
        <v>10791.59</v>
      </c>
      <c r="O456" s="160">
        <f>+[2]data1rev!M455</f>
        <v>10275.620000000001</v>
      </c>
      <c r="P456" s="160">
        <f>+[2]data1rev!N455</f>
        <v>10129.415999999999</v>
      </c>
      <c r="Q456" s="160">
        <f>+[2]data1rev!O455</f>
        <v>10101.74</v>
      </c>
      <c r="R456" s="160">
        <f>+[2]data1rev!P455</f>
        <v>0</v>
      </c>
      <c r="S456" s="160">
        <f>+[2]data1rev!Q455</f>
        <v>0</v>
      </c>
      <c r="T456" s="160">
        <f>+[2]data1rev!R455</f>
        <v>0</v>
      </c>
      <c r="U456" s="160">
        <f>+[2]data1rev!S455</f>
        <v>0</v>
      </c>
      <c r="V456" s="160">
        <f>+[2]data1rev!T455</f>
        <v>0</v>
      </c>
      <c r="W456" s="160">
        <f>+[2]data1rev!U455</f>
        <v>0</v>
      </c>
      <c r="X456" s="160">
        <f>+[2]data1rev!V455</f>
        <v>0</v>
      </c>
      <c r="Y456" s="160">
        <f>+[2]data1rev!W455</f>
        <v>0</v>
      </c>
      <c r="Z456" s="160">
        <f>+[2]data1rev!X455</f>
        <v>0</v>
      </c>
      <c r="AA456" s="160">
        <f>+[2]data1rev!Y455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67834.148038794898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61"/>
      <c r="C457" s="160">
        <f>+[2]data1rev!A456</f>
        <v>21687.040000000001</v>
      </c>
      <c r="D457" s="160">
        <f>+[2]data1rev!B456</f>
        <v>15575.226000000001</v>
      </c>
      <c r="E457" s="160">
        <f>+[2]data1rev!C456</f>
        <v>13222.39</v>
      </c>
      <c r="F457" s="160">
        <f>+[2]data1rev!D456</f>
        <v>13061.89</v>
      </c>
      <c r="G457" s="160">
        <f>+[2]data1rev!E456</f>
        <v>13061.89</v>
      </c>
      <c r="H457" s="160">
        <f>+[2]data1rev!F456</f>
        <v>10821.156000000001</v>
      </c>
      <c r="I457" s="160">
        <f>+[2]data1rev!G456</f>
        <v>10791.59</v>
      </c>
      <c r="J457" s="160">
        <f>+[2]data1rev!H456</f>
        <v>10791.59</v>
      </c>
      <c r="K457" s="160">
        <f>+[2]data1rev!I456</f>
        <v>10791.59</v>
      </c>
      <c r="L457" s="160">
        <f>+[2]data1rev!J456</f>
        <v>10821.156000000001</v>
      </c>
      <c r="M457" s="160">
        <f>+[2]data1rev!K456</f>
        <v>10791.59</v>
      </c>
      <c r="N457" s="160">
        <f>+[2]data1rev!L456</f>
        <v>10791.59</v>
      </c>
      <c r="O457" s="160">
        <f>+[2]data1rev!M456</f>
        <v>10275.620000000001</v>
      </c>
      <c r="P457" s="160">
        <f>+[2]data1rev!N456</f>
        <v>10129.415999999999</v>
      </c>
      <c r="Q457" s="160">
        <f>+[2]data1rev!O456</f>
        <v>10101.74</v>
      </c>
      <c r="R457" s="160">
        <f>+[2]data1rev!P456</f>
        <v>0</v>
      </c>
      <c r="S457" s="160">
        <f>+[2]data1rev!Q456</f>
        <v>0</v>
      </c>
      <c r="T457" s="160">
        <f>+[2]data1rev!R456</f>
        <v>0</v>
      </c>
      <c r="U457" s="160">
        <f>+[2]data1rev!S456</f>
        <v>0</v>
      </c>
      <c r="V457" s="160">
        <f>+[2]data1rev!T456</f>
        <v>0</v>
      </c>
      <c r="W457" s="160">
        <f>+[2]data1rev!U456</f>
        <v>0</v>
      </c>
      <c r="X457" s="160">
        <f>+[2]data1rev!V456</f>
        <v>0</v>
      </c>
      <c r="Y457" s="160">
        <f>+[2]data1rev!W456</f>
        <v>0</v>
      </c>
      <c r="Z457" s="160">
        <f>+[2]data1rev!X456</f>
        <v>0</v>
      </c>
      <c r="AA457" s="160">
        <f>+[2]data1rev!Y456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67834.148038794898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61"/>
      <c r="C458" s="160">
        <f>+[2]data1rev!A457</f>
        <v>21687.040000000001</v>
      </c>
      <c r="D458" s="160">
        <f>+[2]data1rev!B457</f>
        <v>15575.226000000001</v>
      </c>
      <c r="E458" s="160">
        <f>+[2]data1rev!C457</f>
        <v>13222.39</v>
      </c>
      <c r="F458" s="160">
        <f>+[2]data1rev!D457</f>
        <v>13061.89</v>
      </c>
      <c r="G458" s="160">
        <f>+[2]data1rev!E457</f>
        <v>13061.89</v>
      </c>
      <c r="H458" s="160">
        <f>+[2]data1rev!F457</f>
        <v>10821.156000000001</v>
      </c>
      <c r="I458" s="160">
        <f>+[2]data1rev!G457</f>
        <v>10791.59</v>
      </c>
      <c r="J458" s="160">
        <f>+[2]data1rev!H457</f>
        <v>10791.59</v>
      </c>
      <c r="K458" s="160">
        <f>+[2]data1rev!I457</f>
        <v>10791.59</v>
      </c>
      <c r="L458" s="160">
        <f>+[2]data1rev!J457</f>
        <v>10821.156000000001</v>
      </c>
      <c r="M458" s="160">
        <f>+[2]data1rev!K457</f>
        <v>10791.59</v>
      </c>
      <c r="N458" s="160">
        <f>+[2]data1rev!L457</f>
        <v>10791.59</v>
      </c>
      <c r="O458" s="160">
        <f>+[2]data1rev!M457</f>
        <v>10275.620000000001</v>
      </c>
      <c r="P458" s="160">
        <f>+[2]data1rev!N457</f>
        <v>10129.415999999999</v>
      </c>
      <c r="Q458" s="160">
        <f>+[2]data1rev!O457</f>
        <v>10101.74</v>
      </c>
      <c r="R458" s="160">
        <f>+[2]data1rev!P457</f>
        <v>0</v>
      </c>
      <c r="S458" s="160">
        <f>+[2]data1rev!Q457</f>
        <v>0</v>
      </c>
      <c r="T458" s="160">
        <f>+[2]data1rev!R457</f>
        <v>0</v>
      </c>
      <c r="U458" s="160">
        <f>+[2]data1rev!S457</f>
        <v>0</v>
      </c>
      <c r="V458" s="160">
        <f>+[2]data1rev!T457</f>
        <v>0</v>
      </c>
      <c r="W458" s="160">
        <f>+[2]data1rev!U457</f>
        <v>0</v>
      </c>
      <c r="X458" s="160">
        <f>+[2]data1rev!V457</f>
        <v>0</v>
      </c>
      <c r="Y458" s="160">
        <f>+[2]data1rev!W457</f>
        <v>0</v>
      </c>
      <c r="Z458" s="160">
        <f>+[2]data1rev!X457</f>
        <v>0</v>
      </c>
      <c r="AA458" s="160">
        <f>+[2]data1rev!Y457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67834.148038794898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61"/>
      <c r="C459" s="160">
        <f>+[2]data1rev!A458</f>
        <v>21687.040000000001</v>
      </c>
      <c r="D459" s="160">
        <f>+[2]data1rev!B458</f>
        <v>15575.226000000001</v>
      </c>
      <c r="E459" s="160">
        <f>+[2]data1rev!C458</f>
        <v>13222.39</v>
      </c>
      <c r="F459" s="160">
        <f>+[2]data1rev!D458</f>
        <v>13061.89</v>
      </c>
      <c r="G459" s="160">
        <f>+[2]data1rev!E458</f>
        <v>13061.89</v>
      </c>
      <c r="H459" s="160">
        <f>+[2]data1rev!F458</f>
        <v>10821.156000000001</v>
      </c>
      <c r="I459" s="160">
        <f>+[2]data1rev!G458</f>
        <v>10791.59</v>
      </c>
      <c r="J459" s="160">
        <f>+[2]data1rev!H458</f>
        <v>10791.59</v>
      </c>
      <c r="K459" s="160">
        <f>+[2]data1rev!I458</f>
        <v>10791.59</v>
      </c>
      <c r="L459" s="160">
        <f>+[2]data1rev!J458</f>
        <v>10821.156000000001</v>
      </c>
      <c r="M459" s="160">
        <f>+[2]data1rev!K458</f>
        <v>10791.59</v>
      </c>
      <c r="N459" s="160">
        <f>+[2]data1rev!L458</f>
        <v>10791.59</v>
      </c>
      <c r="O459" s="160">
        <f>+[2]data1rev!M458</f>
        <v>10275.620000000001</v>
      </c>
      <c r="P459" s="160">
        <f>+[2]data1rev!N458</f>
        <v>10129.415999999999</v>
      </c>
      <c r="Q459" s="160">
        <f>+[2]data1rev!O458</f>
        <v>10101.74</v>
      </c>
      <c r="R459" s="160">
        <f>+[2]data1rev!P458</f>
        <v>0</v>
      </c>
      <c r="S459" s="160">
        <f>+[2]data1rev!Q458</f>
        <v>0</v>
      </c>
      <c r="T459" s="160">
        <f>+[2]data1rev!R458</f>
        <v>0</v>
      </c>
      <c r="U459" s="160">
        <f>+[2]data1rev!S458</f>
        <v>0</v>
      </c>
      <c r="V459" s="160">
        <f>+[2]data1rev!T458</f>
        <v>0</v>
      </c>
      <c r="W459" s="160">
        <f>+[2]data1rev!U458</f>
        <v>0</v>
      </c>
      <c r="X459" s="160">
        <f>+[2]data1rev!V458</f>
        <v>0</v>
      </c>
      <c r="Y459" s="160">
        <f>+[2]data1rev!W458</f>
        <v>0</v>
      </c>
      <c r="Z459" s="160">
        <f>+[2]data1rev!X458</f>
        <v>0</v>
      </c>
      <c r="AA459" s="160">
        <f>+[2]data1rev!Y458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67834.148038794898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61"/>
      <c r="C460" s="160">
        <f>+[2]data1rev!A459</f>
        <v>21687.040000000001</v>
      </c>
      <c r="D460" s="160">
        <f>+[2]data1rev!B459</f>
        <v>15575.226000000001</v>
      </c>
      <c r="E460" s="160">
        <f>+[2]data1rev!C459</f>
        <v>13222.39</v>
      </c>
      <c r="F460" s="160">
        <f>+[2]data1rev!D459</f>
        <v>13061.89</v>
      </c>
      <c r="G460" s="160">
        <f>+[2]data1rev!E459</f>
        <v>13061.89</v>
      </c>
      <c r="H460" s="160">
        <f>+[2]data1rev!F459</f>
        <v>10821.156000000001</v>
      </c>
      <c r="I460" s="160">
        <f>+[2]data1rev!G459</f>
        <v>10791.59</v>
      </c>
      <c r="J460" s="160">
        <f>+[2]data1rev!H459</f>
        <v>10791.59</v>
      </c>
      <c r="K460" s="160">
        <f>+[2]data1rev!I459</f>
        <v>10791.59</v>
      </c>
      <c r="L460" s="160">
        <f>+[2]data1rev!J459</f>
        <v>10821.156000000001</v>
      </c>
      <c r="M460" s="160">
        <f>+[2]data1rev!K459</f>
        <v>10791.59</v>
      </c>
      <c r="N460" s="160">
        <f>+[2]data1rev!L459</f>
        <v>10791.59</v>
      </c>
      <c r="O460" s="160">
        <f>+[2]data1rev!M459</f>
        <v>10275.620000000001</v>
      </c>
      <c r="P460" s="160">
        <f>+[2]data1rev!N459</f>
        <v>10129.415999999999</v>
      </c>
      <c r="Q460" s="160">
        <f>+[2]data1rev!O459</f>
        <v>10101.74</v>
      </c>
      <c r="R460" s="160">
        <f>+[2]data1rev!P459</f>
        <v>0</v>
      </c>
      <c r="S460" s="160">
        <f>+[2]data1rev!Q459</f>
        <v>0</v>
      </c>
      <c r="T460" s="160">
        <f>+[2]data1rev!R459</f>
        <v>0</v>
      </c>
      <c r="U460" s="160">
        <f>+[2]data1rev!S459</f>
        <v>0</v>
      </c>
      <c r="V460" s="160">
        <f>+[2]data1rev!T459</f>
        <v>0</v>
      </c>
      <c r="W460" s="160">
        <f>+[2]data1rev!U459</f>
        <v>0</v>
      </c>
      <c r="X460" s="160">
        <f>+[2]data1rev!V459</f>
        <v>0</v>
      </c>
      <c r="Y460" s="160">
        <f>+[2]data1rev!W459</f>
        <v>0</v>
      </c>
      <c r="Z460" s="160">
        <f>+[2]data1rev!X459</f>
        <v>0</v>
      </c>
      <c r="AA460" s="160">
        <f>+[2]data1rev!Y459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67834.148038794898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61"/>
      <c r="C461" s="160">
        <f>+[2]data1rev!A460</f>
        <v>21687.040000000001</v>
      </c>
      <c r="D461" s="160">
        <f>+[2]data1rev!B460</f>
        <v>15575.226000000001</v>
      </c>
      <c r="E461" s="160">
        <f>+[2]data1rev!C460</f>
        <v>13222.39</v>
      </c>
      <c r="F461" s="160">
        <f>+[2]data1rev!D460</f>
        <v>13061.89</v>
      </c>
      <c r="G461" s="160">
        <f>+[2]data1rev!E460</f>
        <v>13061.89</v>
      </c>
      <c r="H461" s="160">
        <f>+[2]data1rev!F460</f>
        <v>10821.156000000001</v>
      </c>
      <c r="I461" s="160">
        <f>+[2]data1rev!G460</f>
        <v>10791.59</v>
      </c>
      <c r="J461" s="160">
        <f>+[2]data1rev!H460</f>
        <v>10791.59</v>
      </c>
      <c r="K461" s="160">
        <f>+[2]data1rev!I460</f>
        <v>10791.59</v>
      </c>
      <c r="L461" s="160">
        <f>+[2]data1rev!J460</f>
        <v>10821.156000000001</v>
      </c>
      <c r="M461" s="160">
        <f>+[2]data1rev!K460</f>
        <v>10791.59</v>
      </c>
      <c r="N461" s="160">
        <f>+[2]data1rev!L460</f>
        <v>10791.59</v>
      </c>
      <c r="O461" s="160">
        <f>+[2]data1rev!M460</f>
        <v>10275.620000000001</v>
      </c>
      <c r="P461" s="160">
        <f>+[2]data1rev!N460</f>
        <v>10129.415999999999</v>
      </c>
      <c r="Q461" s="160">
        <f>+[2]data1rev!O460</f>
        <v>10101.74</v>
      </c>
      <c r="R461" s="160">
        <f>+[2]data1rev!P460</f>
        <v>0</v>
      </c>
      <c r="S461" s="160">
        <f>+[2]data1rev!Q460</f>
        <v>0</v>
      </c>
      <c r="T461" s="160">
        <f>+[2]data1rev!R460</f>
        <v>0</v>
      </c>
      <c r="U461" s="160">
        <f>+[2]data1rev!S460</f>
        <v>0</v>
      </c>
      <c r="V461" s="160">
        <f>+[2]data1rev!T460</f>
        <v>0</v>
      </c>
      <c r="W461" s="160">
        <f>+[2]data1rev!U460</f>
        <v>0</v>
      </c>
      <c r="X461" s="160">
        <f>+[2]data1rev!V460</f>
        <v>0</v>
      </c>
      <c r="Y461" s="160">
        <f>+[2]data1rev!W460</f>
        <v>0</v>
      </c>
      <c r="Z461" s="160">
        <f>+[2]data1rev!X460</f>
        <v>0</v>
      </c>
      <c r="AA461" s="160">
        <f>+[2]data1rev!Y460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67834.148038794898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61"/>
      <c r="C462" s="160">
        <f>+[2]data1rev!A461</f>
        <v>21687.040000000001</v>
      </c>
      <c r="D462" s="160">
        <f>+[2]data1rev!B461</f>
        <v>15575.226000000001</v>
      </c>
      <c r="E462" s="160">
        <f>+[2]data1rev!C461</f>
        <v>13222.39</v>
      </c>
      <c r="F462" s="160">
        <f>+[2]data1rev!D461</f>
        <v>13061.89</v>
      </c>
      <c r="G462" s="160">
        <f>+[2]data1rev!E461</f>
        <v>13061.89</v>
      </c>
      <c r="H462" s="160">
        <f>+[2]data1rev!F461</f>
        <v>10821.156000000001</v>
      </c>
      <c r="I462" s="160">
        <f>+[2]data1rev!G461</f>
        <v>10791.59</v>
      </c>
      <c r="J462" s="160">
        <f>+[2]data1rev!H461</f>
        <v>10791.59</v>
      </c>
      <c r="K462" s="160">
        <f>+[2]data1rev!I461</f>
        <v>10791.59</v>
      </c>
      <c r="L462" s="160">
        <f>+[2]data1rev!J461</f>
        <v>10821.156000000001</v>
      </c>
      <c r="M462" s="160">
        <f>+[2]data1rev!K461</f>
        <v>10791.59</v>
      </c>
      <c r="N462" s="160">
        <f>+[2]data1rev!L461</f>
        <v>10791.59</v>
      </c>
      <c r="O462" s="160">
        <f>+[2]data1rev!M461</f>
        <v>10275.620000000001</v>
      </c>
      <c r="P462" s="160">
        <f>+[2]data1rev!N461</f>
        <v>10129.415999999999</v>
      </c>
      <c r="Q462" s="160">
        <f>+[2]data1rev!O461</f>
        <v>10101.74</v>
      </c>
      <c r="R462" s="160">
        <f>+[2]data1rev!P461</f>
        <v>0</v>
      </c>
      <c r="S462" s="160">
        <f>+[2]data1rev!Q461</f>
        <v>0</v>
      </c>
      <c r="T462" s="160">
        <f>+[2]data1rev!R461</f>
        <v>0</v>
      </c>
      <c r="U462" s="160">
        <f>+[2]data1rev!S461</f>
        <v>0</v>
      </c>
      <c r="V462" s="160">
        <f>+[2]data1rev!T461</f>
        <v>0</v>
      </c>
      <c r="W462" s="160">
        <f>+[2]data1rev!U461</f>
        <v>0</v>
      </c>
      <c r="X462" s="160">
        <f>+[2]data1rev!V461</f>
        <v>0</v>
      </c>
      <c r="Y462" s="160">
        <f>+[2]data1rev!W461</f>
        <v>0</v>
      </c>
      <c r="Z462" s="160">
        <f>+[2]data1rev!X461</f>
        <v>0</v>
      </c>
      <c r="AA462" s="160">
        <f>+[2]data1rev!Y461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67834.148038794898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61"/>
      <c r="C463" s="160">
        <f>+[2]data1rev!A462</f>
        <v>21687.040000000001</v>
      </c>
      <c r="D463" s="160">
        <f>+[2]data1rev!B462</f>
        <v>15575.226000000001</v>
      </c>
      <c r="E463" s="160">
        <f>+[2]data1rev!C462</f>
        <v>13222.39</v>
      </c>
      <c r="F463" s="160">
        <f>+[2]data1rev!D462</f>
        <v>13061.89</v>
      </c>
      <c r="G463" s="160">
        <f>+[2]data1rev!E462</f>
        <v>13061.89</v>
      </c>
      <c r="H463" s="160">
        <f>+[2]data1rev!F462</f>
        <v>10821.156000000001</v>
      </c>
      <c r="I463" s="160">
        <f>+[2]data1rev!G462</f>
        <v>10791.59</v>
      </c>
      <c r="J463" s="160">
        <f>+[2]data1rev!H462</f>
        <v>10791.59</v>
      </c>
      <c r="K463" s="160">
        <f>+[2]data1rev!I462</f>
        <v>10791.59</v>
      </c>
      <c r="L463" s="160">
        <f>+[2]data1rev!J462</f>
        <v>10821.156000000001</v>
      </c>
      <c r="M463" s="160">
        <f>+[2]data1rev!K462</f>
        <v>10791.59</v>
      </c>
      <c r="N463" s="160">
        <f>+[2]data1rev!L462</f>
        <v>10791.59</v>
      </c>
      <c r="O463" s="160">
        <f>+[2]data1rev!M462</f>
        <v>10275.620000000001</v>
      </c>
      <c r="P463" s="160">
        <f>+[2]data1rev!N462</f>
        <v>10129.415999999999</v>
      </c>
      <c r="Q463" s="160">
        <f>+[2]data1rev!O462</f>
        <v>10101.74</v>
      </c>
      <c r="R463" s="160">
        <f>+[2]data1rev!P462</f>
        <v>0</v>
      </c>
      <c r="S463" s="160">
        <f>+[2]data1rev!Q462</f>
        <v>0</v>
      </c>
      <c r="T463" s="160">
        <f>+[2]data1rev!R462</f>
        <v>0</v>
      </c>
      <c r="U463" s="160">
        <f>+[2]data1rev!S462</f>
        <v>0</v>
      </c>
      <c r="V463" s="160">
        <f>+[2]data1rev!T462</f>
        <v>0</v>
      </c>
      <c r="W463" s="160">
        <f>+[2]data1rev!U462</f>
        <v>0</v>
      </c>
      <c r="X463" s="160">
        <f>+[2]data1rev!V462</f>
        <v>0</v>
      </c>
      <c r="Y463" s="160">
        <f>+[2]data1rev!W462</f>
        <v>0</v>
      </c>
      <c r="Z463" s="160">
        <f>+[2]data1rev!X462</f>
        <v>0</v>
      </c>
      <c r="AA463" s="160">
        <f>+[2]data1rev!Y462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67834.148038794898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61"/>
      <c r="C464" s="160">
        <f>+[2]data1rev!A463</f>
        <v>21687.040000000001</v>
      </c>
      <c r="D464" s="160">
        <f>+[2]data1rev!B463</f>
        <v>15575.226000000001</v>
      </c>
      <c r="E464" s="160">
        <f>+[2]data1rev!C463</f>
        <v>13222.39</v>
      </c>
      <c r="F464" s="160">
        <f>+[2]data1rev!D463</f>
        <v>13061.89</v>
      </c>
      <c r="G464" s="160">
        <f>+[2]data1rev!E463</f>
        <v>13061.89</v>
      </c>
      <c r="H464" s="160">
        <f>+[2]data1rev!F463</f>
        <v>10821.156000000001</v>
      </c>
      <c r="I464" s="160">
        <f>+[2]data1rev!G463</f>
        <v>10791.59</v>
      </c>
      <c r="J464" s="160">
        <f>+[2]data1rev!H463</f>
        <v>10791.59</v>
      </c>
      <c r="K464" s="160">
        <f>+[2]data1rev!I463</f>
        <v>10791.59</v>
      </c>
      <c r="L464" s="160">
        <f>+[2]data1rev!J463</f>
        <v>10821.156000000001</v>
      </c>
      <c r="M464" s="160">
        <f>+[2]data1rev!K463</f>
        <v>10791.59</v>
      </c>
      <c r="N464" s="160">
        <f>+[2]data1rev!L463</f>
        <v>10791.59</v>
      </c>
      <c r="O464" s="160">
        <f>+[2]data1rev!M463</f>
        <v>10275.620000000001</v>
      </c>
      <c r="P464" s="160">
        <f>+[2]data1rev!N463</f>
        <v>10129.415999999999</v>
      </c>
      <c r="Q464" s="160">
        <f>+[2]data1rev!O463</f>
        <v>10101.74</v>
      </c>
      <c r="R464" s="160">
        <f>+[2]data1rev!P463</f>
        <v>0</v>
      </c>
      <c r="S464" s="160">
        <f>+[2]data1rev!Q463</f>
        <v>0</v>
      </c>
      <c r="T464" s="160">
        <f>+[2]data1rev!R463</f>
        <v>0</v>
      </c>
      <c r="U464" s="160">
        <f>+[2]data1rev!S463</f>
        <v>0</v>
      </c>
      <c r="V464" s="160">
        <f>+[2]data1rev!T463</f>
        <v>0</v>
      </c>
      <c r="W464" s="160">
        <f>+[2]data1rev!U463</f>
        <v>0</v>
      </c>
      <c r="X464" s="160">
        <f>+[2]data1rev!V463</f>
        <v>0</v>
      </c>
      <c r="Y464" s="160">
        <f>+[2]data1rev!W463</f>
        <v>0</v>
      </c>
      <c r="Z464" s="160">
        <f>+[2]data1rev!X463</f>
        <v>0</v>
      </c>
      <c r="AA464" s="160">
        <f>+[2]data1rev!Y463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67834.148038794898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61"/>
      <c r="C465" s="160">
        <f>+[2]data1rev!A464</f>
        <v>21687.040000000001</v>
      </c>
      <c r="D465" s="160">
        <f>+[2]data1rev!B464</f>
        <v>15575.226000000001</v>
      </c>
      <c r="E465" s="160">
        <f>+[2]data1rev!C464</f>
        <v>13222.39</v>
      </c>
      <c r="F465" s="160">
        <f>+[2]data1rev!D464</f>
        <v>13061.89</v>
      </c>
      <c r="G465" s="160">
        <f>+[2]data1rev!E464</f>
        <v>13061.89</v>
      </c>
      <c r="H465" s="160">
        <f>+[2]data1rev!F464</f>
        <v>10821.156000000001</v>
      </c>
      <c r="I465" s="160">
        <f>+[2]data1rev!G464</f>
        <v>10791.59</v>
      </c>
      <c r="J465" s="160">
        <f>+[2]data1rev!H464</f>
        <v>10791.59</v>
      </c>
      <c r="K465" s="160">
        <f>+[2]data1rev!I464</f>
        <v>10791.59</v>
      </c>
      <c r="L465" s="160">
        <f>+[2]data1rev!J464</f>
        <v>10821.156000000001</v>
      </c>
      <c r="M465" s="160">
        <f>+[2]data1rev!K464</f>
        <v>10791.59</v>
      </c>
      <c r="N465" s="160">
        <f>+[2]data1rev!L464</f>
        <v>10791.59</v>
      </c>
      <c r="O465" s="160">
        <f>+[2]data1rev!M464</f>
        <v>10275.620000000001</v>
      </c>
      <c r="P465" s="160">
        <f>+[2]data1rev!N464</f>
        <v>10129.415999999999</v>
      </c>
      <c r="Q465" s="160">
        <f>+[2]data1rev!O464</f>
        <v>10101.74</v>
      </c>
      <c r="R465" s="160">
        <f>+[2]data1rev!P464</f>
        <v>0</v>
      </c>
      <c r="S465" s="160">
        <f>+[2]data1rev!Q464</f>
        <v>0</v>
      </c>
      <c r="T465" s="160">
        <f>+[2]data1rev!R464</f>
        <v>0</v>
      </c>
      <c r="U465" s="160">
        <f>+[2]data1rev!S464</f>
        <v>0</v>
      </c>
      <c r="V465" s="160">
        <f>+[2]data1rev!T464</f>
        <v>0</v>
      </c>
      <c r="W465" s="160">
        <f>+[2]data1rev!U464</f>
        <v>0</v>
      </c>
      <c r="X465" s="160">
        <f>+[2]data1rev!V464</f>
        <v>0</v>
      </c>
      <c r="Y465" s="160">
        <f>+[2]data1rev!W464</f>
        <v>0</v>
      </c>
      <c r="Z465" s="160">
        <f>+[2]data1rev!X464</f>
        <v>0</v>
      </c>
      <c r="AA465" s="160">
        <f>+[2]data1rev!Y464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67834.148038794898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61"/>
      <c r="C466" s="160">
        <f>+[2]data1rev!A465</f>
        <v>21687.040000000001</v>
      </c>
      <c r="D466" s="160">
        <f>+[2]data1rev!B465</f>
        <v>15575.226000000001</v>
      </c>
      <c r="E466" s="160">
        <f>+[2]data1rev!C465</f>
        <v>13222.39</v>
      </c>
      <c r="F466" s="160">
        <f>+[2]data1rev!D465</f>
        <v>13061.89</v>
      </c>
      <c r="G466" s="160">
        <f>+[2]data1rev!E465</f>
        <v>13061.89</v>
      </c>
      <c r="H466" s="160">
        <f>+[2]data1rev!F465</f>
        <v>10821.156000000001</v>
      </c>
      <c r="I466" s="160">
        <f>+[2]data1rev!G465</f>
        <v>10791.59</v>
      </c>
      <c r="J466" s="160">
        <f>+[2]data1rev!H465</f>
        <v>10791.59</v>
      </c>
      <c r="K466" s="160">
        <f>+[2]data1rev!I465</f>
        <v>10791.59</v>
      </c>
      <c r="L466" s="160">
        <f>+[2]data1rev!J465</f>
        <v>10821.156000000001</v>
      </c>
      <c r="M466" s="160">
        <f>+[2]data1rev!K465</f>
        <v>10791.59</v>
      </c>
      <c r="N466" s="160">
        <f>+[2]data1rev!L465</f>
        <v>10791.59</v>
      </c>
      <c r="O466" s="160">
        <f>+[2]data1rev!M465</f>
        <v>10275.620000000001</v>
      </c>
      <c r="P466" s="160">
        <f>+[2]data1rev!N465</f>
        <v>10129.415999999999</v>
      </c>
      <c r="Q466" s="160">
        <f>+[2]data1rev!O465</f>
        <v>10101.74</v>
      </c>
      <c r="R466" s="160">
        <f>+[2]data1rev!P465</f>
        <v>0</v>
      </c>
      <c r="S466" s="160">
        <f>+[2]data1rev!Q465</f>
        <v>0</v>
      </c>
      <c r="T466" s="160">
        <f>+[2]data1rev!R465</f>
        <v>0</v>
      </c>
      <c r="U466" s="160">
        <f>+[2]data1rev!S465</f>
        <v>0</v>
      </c>
      <c r="V466" s="160">
        <f>+[2]data1rev!T465</f>
        <v>0</v>
      </c>
      <c r="W466" s="160">
        <f>+[2]data1rev!U465</f>
        <v>0</v>
      </c>
      <c r="X466" s="160">
        <f>+[2]data1rev!V465</f>
        <v>0</v>
      </c>
      <c r="Y466" s="160">
        <f>+[2]data1rev!W465</f>
        <v>0</v>
      </c>
      <c r="Z466" s="160">
        <f>+[2]data1rev!X465</f>
        <v>0</v>
      </c>
      <c r="AA466" s="160">
        <f>+[2]data1rev!Y465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67834.148038794898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61"/>
      <c r="C467" s="160">
        <f>+[2]data1rev!A466</f>
        <v>21687.040000000001</v>
      </c>
      <c r="D467" s="160">
        <f>+[2]data1rev!B466</f>
        <v>15575.226000000001</v>
      </c>
      <c r="E467" s="160">
        <f>+[2]data1rev!C466</f>
        <v>13222.39</v>
      </c>
      <c r="F467" s="160">
        <f>+[2]data1rev!D466</f>
        <v>13061.89</v>
      </c>
      <c r="G467" s="160">
        <f>+[2]data1rev!E466</f>
        <v>13061.89</v>
      </c>
      <c r="H467" s="160">
        <f>+[2]data1rev!F466</f>
        <v>10821.156000000001</v>
      </c>
      <c r="I467" s="160">
        <f>+[2]data1rev!G466</f>
        <v>10791.59</v>
      </c>
      <c r="J467" s="160">
        <f>+[2]data1rev!H466</f>
        <v>10791.59</v>
      </c>
      <c r="K467" s="160">
        <f>+[2]data1rev!I466</f>
        <v>10791.59</v>
      </c>
      <c r="L467" s="160">
        <f>+[2]data1rev!J466</f>
        <v>10821.156000000001</v>
      </c>
      <c r="M467" s="160">
        <f>+[2]data1rev!K466</f>
        <v>10791.59</v>
      </c>
      <c r="N467" s="160">
        <f>+[2]data1rev!L466</f>
        <v>10791.59</v>
      </c>
      <c r="O467" s="160">
        <f>+[2]data1rev!M466</f>
        <v>10275.620000000001</v>
      </c>
      <c r="P467" s="160">
        <f>+[2]data1rev!N466</f>
        <v>10129.415999999999</v>
      </c>
      <c r="Q467" s="160">
        <f>+[2]data1rev!O466</f>
        <v>10101.74</v>
      </c>
      <c r="R467" s="160">
        <f>+[2]data1rev!P466</f>
        <v>0</v>
      </c>
      <c r="S467" s="160">
        <f>+[2]data1rev!Q466</f>
        <v>0</v>
      </c>
      <c r="T467" s="160">
        <f>+[2]data1rev!R466</f>
        <v>0</v>
      </c>
      <c r="U467" s="160">
        <f>+[2]data1rev!S466</f>
        <v>0</v>
      </c>
      <c r="V467" s="160">
        <f>+[2]data1rev!T466</f>
        <v>0</v>
      </c>
      <c r="W467" s="160">
        <f>+[2]data1rev!U466</f>
        <v>0</v>
      </c>
      <c r="X467" s="160">
        <f>+[2]data1rev!V466</f>
        <v>0</v>
      </c>
      <c r="Y467" s="160">
        <f>+[2]data1rev!W466</f>
        <v>0</v>
      </c>
      <c r="Z467" s="160">
        <f>+[2]data1rev!X466</f>
        <v>0</v>
      </c>
      <c r="AA467" s="160">
        <f>+[2]data1rev!Y466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67834.148038794898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61"/>
      <c r="C468" s="160">
        <f>+[2]data1rev!A467</f>
        <v>21687.040000000001</v>
      </c>
      <c r="D468" s="160">
        <f>+[2]data1rev!B467</f>
        <v>15575.226000000001</v>
      </c>
      <c r="E468" s="160">
        <f>+[2]data1rev!C467</f>
        <v>13222.39</v>
      </c>
      <c r="F468" s="160">
        <f>+[2]data1rev!D467</f>
        <v>13061.89</v>
      </c>
      <c r="G468" s="160">
        <f>+[2]data1rev!E467</f>
        <v>13061.89</v>
      </c>
      <c r="H468" s="160">
        <f>+[2]data1rev!F467</f>
        <v>10821.156000000001</v>
      </c>
      <c r="I468" s="160">
        <f>+[2]data1rev!G467</f>
        <v>10791.59</v>
      </c>
      <c r="J468" s="160">
        <f>+[2]data1rev!H467</f>
        <v>10791.59</v>
      </c>
      <c r="K468" s="160">
        <f>+[2]data1rev!I467</f>
        <v>10791.59</v>
      </c>
      <c r="L468" s="160">
        <f>+[2]data1rev!J467</f>
        <v>10821.156000000001</v>
      </c>
      <c r="M468" s="160">
        <f>+[2]data1rev!K467</f>
        <v>10791.59</v>
      </c>
      <c r="N468" s="160">
        <f>+[2]data1rev!L467</f>
        <v>10791.59</v>
      </c>
      <c r="O468" s="160">
        <f>+[2]data1rev!M467</f>
        <v>10275.620000000001</v>
      </c>
      <c r="P468" s="160">
        <f>+[2]data1rev!N467</f>
        <v>10129.415999999999</v>
      </c>
      <c r="Q468" s="160">
        <f>+[2]data1rev!O467</f>
        <v>10101.74</v>
      </c>
      <c r="R468" s="160">
        <f>+[2]data1rev!P467</f>
        <v>0</v>
      </c>
      <c r="S468" s="160">
        <f>+[2]data1rev!Q467</f>
        <v>0</v>
      </c>
      <c r="T468" s="160">
        <f>+[2]data1rev!R467</f>
        <v>0</v>
      </c>
      <c r="U468" s="160">
        <f>+[2]data1rev!S467</f>
        <v>0</v>
      </c>
      <c r="V468" s="160">
        <f>+[2]data1rev!T467</f>
        <v>0</v>
      </c>
      <c r="W468" s="160">
        <f>+[2]data1rev!U467</f>
        <v>0</v>
      </c>
      <c r="X468" s="160">
        <f>+[2]data1rev!V467</f>
        <v>0</v>
      </c>
      <c r="Y468" s="160">
        <f>+[2]data1rev!W467</f>
        <v>0</v>
      </c>
      <c r="Z468" s="160">
        <f>+[2]data1rev!X467</f>
        <v>0</v>
      </c>
      <c r="AA468" s="160">
        <f>+[2]data1rev!Y467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67834.148038794898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61"/>
      <c r="C469" s="160">
        <f>+[2]data1rev!A468</f>
        <v>21687.040000000001</v>
      </c>
      <c r="D469" s="160">
        <f>+[2]data1rev!B468</f>
        <v>15575.226000000001</v>
      </c>
      <c r="E469" s="160">
        <f>+[2]data1rev!C468</f>
        <v>13222.39</v>
      </c>
      <c r="F469" s="160">
        <f>+[2]data1rev!D468</f>
        <v>13061.89</v>
      </c>
      <c r="G469" s="160">
        <f>+[2]data1rev!E468</f>
        <v>13061.89</v>
      </c>
      <c r="H469" s="160">
        <f>+[2]data1rev!F468</f>
        <v>10821.156000000001</v>
      </c>
      <c r="I469" s="160">
        <f>+[2]data1rev!G468</f>
        <v>10791.59</v>
      </c>
      <c r="J469" s="160">
        <f>+[2]data1rev!H468</f>
        <v>10791.59</v>
      </c>
      <c r="K469" s="160">
        <f>+[2]data1rev!I468</f>
        <v>10791.59</v>
      </c>
      <c r="L469" s="160">
        <f>+[2]data1rev!J468</f>
        <v>10821.156000000001</v>
      </c>
      <c r="M469" s="160">
        <f>+[2]data1rev!K468</f>
        <v>10791.59</v>
      </c>
      <c r="N469" s="160">
        <f>+[2]data1rev!L468</f>
        <v>10791.59</v>
      </c>
      <c r="O469" s="160">
        <f>+[2]data1rev!M468</f>
        <v>10275.620000000001</v>
      </c>
      <c r="P469" s="160">
        <f>+[2]data1rev!N468</f>
        <v>10129.415999999999</v>
      </c>
      <c r="Q469" s="160">
        <f>+[2]data1rev!O468</f>
        <v>10101.74</v>
      </c>
      <c r="R469" s="160">
        <f>+[2]data1rev!P468</f>
        <v>0</v>
      </c>
      <c r="S469" s="160">
        <f>+[2]data1rev!Q468</f>
        <v>0</v>
      </c>
      <c r="T469" s="160">
        <f>+[2]data1rev!R468</f>
        <v>0</v>
      </c>
      <c r="U469" s="160">
        <f>+[2]data1rev!S468</f>
        <v>0</v>
      </c>
      <c r="V469" s="160">
        <f>+[2]data1rev!T468</f>
        <v>0</v>
      </c>
      <c r="W469" s="160">
        <f>+[2]data1rev!U468</f>
        <v>0</v>
      </c>
      <c r="X469" s="160">
        <f>+[2]data1rev!V468</f>
        <v>0</v>
      </c>
      <c r="Y469" s="160">
        <f>+[2]data1rev!W468</f>
        <v>0</v>
      </c>
      <c r="Z469" s="160">
        <f>+[2]data1rev!X468</f>
        <v>0</v>
      </c>
      <c r="AA469" s="160">
        <f>+[2]data1rev!Y468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67834.148038794898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61"/>
      <c r="C470" s="160">
        <f>+[2]data1rev!A469</f>
        <v>21687.040000000001</v>
      </c>
      <c r="D470" s="160">
        <f>+[2]data1rev!B469</f>
        <v>15575.226000000001</v>
      </c>
      <c r="E470" s="160">
        <f>+[2]data1rev!C469</f>
        <v>13222.39</v>
      </c>
      <c r="F470" s="160">
        <f>+[2]data1rev!D469</f>
        <v>13061.89</v>
      </c>
      <c r="G470" s="160">
        <f>+[2]data1rev!E469</f>
        <v>13061.89</v>
      </c>
      <c r="H470" s="160">
        <f>+[2]data1rev!F469</f>
        <v>10821.156000000001</v>
      </c>
      <c r="I470" s="160">
        <f>+[2]data1rev!G469</f>
        <v>10791.59</v>
      </c>
      <c r="J470" s="160">
        <f>+[2]data1rev!H469</f>
        <v>10791.59</v>
      </c>
      <c r="K470" s="160">
        <f>+[2]data1rev!I469</f>
        <v>10791.59</v>
      </c>
      <c r="L470" s="160">
        <f>+[2]data1rev!J469</f>
        <v>10821.156000000001</v>
      </c>
      <c r="M470" s="160">
        <f>+[2]data1rev!K469</f>
        <v>10791.59</v>
      </c>
      <c r="N470" s="160">
        <f>+[2]data1rev!L469</f>
        <v>10791.59</v>
      </c>
      <c r="O470" s="160">
        <f>+[2]data1rev!M469</f>
        <v>10275.620000000001</v>
      </c>
      <c r="P470" s="160">
        <f>+[2]data1rev!N469</f>
        <v>10129.415999999999</v>
      </c>
      <c r="Q470" s="160">
        <f>+[2]data1rev!O469</f>
        <v>10101.74</v>
      </c>
      <c r="R470" s="160">
        <f>+[2]data1rev!P469</f>
        <v>0</v>
      </c>
      <c r="S470" s="160">
        <f>+[2]data1rev!Q469</f>
        <v>0</v>
      </c>
      <c r="T470" s="160">
        <f>+[2]data1rev!R469</f>
        <v>0</v>
      </c>
      <c r="U470" s="160">
        <f>+[2]data1rev!S469</f>
        <v>0</v>
      </c>
      <c r="V470" s="160">
        <f>+[2]data1rev!T469</f>
        <v>0</v>
      </c>
      <c r="W470" s="160">
        <f>+[2]data1rev!U469</f>
        <v>0</v>
      </c>
      <c r="X470" s="160">
        <f>+[2]data1rev!V469</f>
        <v>0</v>
      </c>
      <c r="Y470" s="160">
        <f>+[2]data1rev!W469</f>
        <v>0</v>
      </c>
      <c r="Z470" s="160">
        <f>+[2]data1rev!X469</f>
        <v>0</v>
      </c>
      <c r="AA470" s="160">
        <f>+[2]data1rev!Y469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67834.148038794898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61"/>
      <c r="C471" s="160">
        <f>+[2]data1rev!A470</f>
        <v>21687.040000000001</v>
      </c>
      <c r="D471" s="160">
        <f>+[2]data1rev!B470</f>
        <v>15575.226000000001</v>
      </c>
      <c r="E471" s="160">
        <f>+[2]data1rev!C470</f>
        <v>13222.39</v>
      </c>
      <c r="F471" s="160">
        <f>+[2]data1rev!D470</f>
        <v>13061.89</v>
      </c>
      <c r="G471" s="160">
        <f>+[2]data1rev!E470</f>
        <v>13061.89</v>
      </c>
      <c r="H471" s="160">
        <f>+[2]data1rev!F470</f>
        <v>10821.156000000001</v>
      </c>
      <c r="I471" s="160">
        <f>+[2]data1rev!G470</f>
        <v>10791.59</v>
      </c>
      <c r="J471" s="160">
        <f>+[2]data1rev!H470</f>
        <v>10791.59</v>
      </c>
      <c r="K471" s="160">
        <f>+[2]data1rev!I470</f>
        <v>10791.59</v>
      </c>
      <c r="L471" s="160">
        <f>+[2]data1rev!J470</f>
        <v>10821.156000000001</v>
      </c>
      <c r="M471" s="160">
        <f>+[2]data1rev!K470</f>
        <v>10791.59</v>
      </c>
      <c r="N471" s="160">
        <f>+[2]data1rev!L470</f>
        <v>10791.59</v>
      </c>
      <c r="O471" s="160">
        <f>+[2]data1rev!M470</f>
        <v>10275.620000000001</v>
      </c>
      <c r="P471" s="160">
        <f>+[2]data1rev!N470</f>
        <v>10129.415999999999</v>
      </c>
      <c r="Q471" s="160">
        <f>+[2]data1rev!O470</f>
        <v>10101.74</v>
      </c>
      <c r="R471" s="160">
        <f>+[2]data1rev!P470</f>
        <v>0</v>
      </c>
      <c r="S471" s="160">
        <f>+[2]data1rev!Q470</f>
        <v>0</v>
      </c>
      <c r="T471" s="160">
        <f>+[2]data1rev!R470</f>
        <v>0</v>
      </c>
      <c r="U471" s="160">
        <f>+[2]data1rev!S470</f>
        <v>0</v>
      </c>
      <c r="V471" s="160">
        <f>+[2]data1rev!T470</f>
        <v>0</v>
      </c>
      <c r="W471" s="160">
        <f>+[2]data1rev!U470</f>
        <v>0</v>
      </c>
      <c r="X471" s="160">
        <f>+[2]data1rev!V470</f>
        <v>0</v>
      </c>
      <c r="Y471" s="160">
        <f>+[2]data1rev!W470</f>
        <v>0</v>
      </c>
      <c r="Z471" s="160">
        <f>+[2]data1rev!X470</f>
        <v>0</v>
      </c>
      <c r="AA471" s="160">
        <f>+[2]data1rev!Y470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67834.148038794898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61"/>
      <c r="C472" s="160">
        <f>+[2]data1rev!A471</f>
        <v>21687.040000000001</v>
      </c>
      <c r="D472" s="160">
        <f>+[2]data1rev!B471</f>
        <v>15575.226000000001</v>
      </c>
      <c r="E472" s="160">
        <f>+[2]data1rev!C471</f>
        <v>13222.39</v>
      </c>
      <c r="F472" s="160">
        <f>+[2]data1rev!D471</f>
        <v>13061.89</v>
      </c>
      <c r="G472" s="160">
        <f>+[2]data1rev!E471</f>
        <v>13061.89</v>
      </c>
      <c r="H472" s="160">
        <f>+[2]data1rev!F471</f>
        <v>10821.156000000001</v>
      </c>
      <c r="I472" s="160">
        <f>+[2]data1rev!G471</f>
        <v>10791.59</v>
      </c>
      <c r="J472" s="160">
        <f>+[2]data1rev!H471</f>
        <v>10791.59</v>
      </c>
      <c r="K472" s="160">
        <f>+[2]data1rev!I471</f>
        <v>10791.59</v>
      </c>
      <c r="L472" s="160">
        <f>+[2]data1rev!J471</f>
        <v>10821.156000000001</v>
      </c>
      <c r="M472" s="160">
        <f>+[2]data1rev!K471</f>
        <v>10791.59</v>
      </c>
      <c r="N472" s="160">
        <f>+[2]data1rev!L471</f>
        <v>10791.59</v>
      </c>
      <c r="O472" s="160">
        <f>+[2]data1rev!M471</f>
        <v>10275.620000000001</v>
      </c>
      <c r="P472" s="160">
        <f>+[2]data1rev!N471</f>
        <v>10129.415999999999</v>
      </c>
      <c r="Q472" s="160">
        <f>+[2]data1rev!O471</f>
        <v>10101.74</v>
      </c>
      <c r="R472" s="160">
        <f>+[2]data1rev!P471</f>
        <v>0</v>
      </c>
      <c r="S472" s="160">
        <f>+[2]data1rev!Q471</f>
        <v>0</v>
      </c>
      <c r="T472" s="160">
        <f>+[2]data1rev!R471</f>
        <v>0</v>
      </c>
      <c r="U472" s="160">
        <f>+[2]data1rev!S471</f>
        <v>0</v>
      </c>
      <c r="V472" s="160">
        <f>+[2]data1rev!T471</f>
        <v>0</v>
      </c>
      <c r="W472" s="160">
        <f>+[2]data1rev!U471</f>
        <v>0</v>
      </c>
      <c r="X472" s="160">
        <f>+[2]data1rev!V471</f>
        <v>0</v>
      </c>
      <c r="Y472" s="160">
        <f>+[2]data1rev!W471</f>
        <v>0</v>
      </c>
      <c r="Z472" s="160">
        <f>+[2]data1rev!X471</f>
        <v>0</v>
      </c>
      <c r="AA472" s="160">
        <f>+[2]data1rev!Y471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67834.148038794898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61"/>
      <c r="C473" s="160">
        <f>+[2]data1rev!A472</f>
        <v>21687.040000000001</v>
      </c>
      <c r="D473" s="160">
        <f>+[2]data1rev!B472</f>
        <v>15575.226000000001</v>
      </c>
      <c r="E473" s="160">
        <f>+[2]data1rev!C472</f>
        <v>13222.39</v>
      </c>
      <c r="F473" s="160">
        <f>+[2]data1rev!D472</f>
        <v>13061.89</v>
      </c>
      <c r="G473" s="160">
        <f>+[2]data1rev!E472</f>
        <v>13061.89</v>
      </c>
      <c r="H473" s="160">
        <f>+[2]data1rev!F472</f>
        <v>10821.156000000001</v>
      </c>
      <c r="I473" s="160">
        <f>+[2]data1rev!G472</f>
        <v>10791.59</v>
      </c>
      <c r="J473" s="160">
        <f>+[2]data1rev!H472</f>
        <v>10791.59</v>
      </c>
      <c r="K473" s="160">
        <f>+[2]data1rev!I472</f>
        <v>10791.59</v>
      </c>
      <c r="L473" s="160">
        <f>+[2]data1rev!J472</f>
        <v>10821.156000000001</v>
      </c>
      <c r="M473" s="160">
        <f>+[2]data1rev!K472</f>
        <v>10791.59</v>
      </c>
      <c r="N473" s="160">
        <f>+[2]data1rev!L472</f>
        <v>10791.59</v>
      </c>
      <c r="O473" s="160">
        <f>+[2]data1rev!M472</f>
        <v>10275.620000000001</v>
      </c>
      <c r="P473" s="160">
        <f>+[2]data1rev!N472</f>
        <v>10129.415999999999</v>
      </c>
      <c r="Q473" s="160">
        <f>+[2]data1rev!O472</f>
        <v>10101.74</v>
      </c>
      <c r="R473" s="160">
        <f>+[2]data1rev!P472</f>
        <v>0</v>
      </c>
      <c r="S473" s="160">
        <f>+[2]data1rev!Q472</f>
        <v>0</v>
      </c>
      <c r="T473" s="160">
        <f>+[2]data1rev!R472</f>
        <v>0</v>
      </c>
      <c r="U473" s="160">
        <f>+[2]data1rev!S472</f>
        <v>0</v>
      </c>
      <c r="V473" s="160">
        <f>+[2]data1rev!T472</f>
        <v>0</v>
      </c>
      <c r="W473" s="160">
        <f>+[2]data1rev!U472</f>
        <v>0</v>
      </c>
      <c r="X473" s="160">
        <f>+[2]data1rev!V472</f>
        <v>0</v>
      </c>
      <c r="Y473" s="160">
        <f>+[2]data1rev!W472</f>
        <v>0</v>
      </c>
      <c r="Z473" s="160">
        <f>+[2]data1rev!X472</f>
        <v>0</v>
      </c>
      <c r="AA473" s="160">
        <f>+[2]data1rev!Y472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67834.148038794898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61"/>
      <c r="C474" s="160">
        <f>+[2]data1rev!A473</f>
        <v>21687.040000000001</v>
      </c>
      <c r="D474" s="160">
        <f>+[2]data1rev!B473</f>
        <v>15575.226000000001</v>
      </c>
      <c r="E474" s="160">
        <f>+[2]data1rev!C473</f>
        <v>13222.39</v>
      </c>
      <c r="F474" s="160">
        <f>+[2]data1rev!D473</f>
        <v>13061.89</v>
      </c>
      <c r="G474" s="160">
        <f>+[2]data1rev!E473</f>
        <v>13061.89</v>
      </c>
      <c r="H474" s="160">
        <f>+[2]data1rev!F473</f>
        <v>10821.156000000001</v>
      </c>
      <c r="I474" s="160">
        <f>+[2]data1rev!G473</f>
        <v>10791.59</v>
      </c>
      <c r="J474" s="160">
        <f>+[2]data1rev!H473</f>
        <v>10791.59</v>
      </c>
      <c r="K474" s="160">
        <f>+[2]data1rev!I473</f>
        <v>10791.59</v>
      </c>
      <c r="L474" s="160">
        <f>+[2]data1rev!J473</f>
        <v>10821.156000000001</v>
      </c>
      <c r="M474" s="160">
        <f>+[2]data1rev!K473</f>
        <v>10791.59</v>
      </c>
      <c r="N474" s="160">
        <f>+[2]data1rev!L473</f>
        <v>10791.59</v>
      </c>
      <c r="O474" s="160">
        <f>+[2]data1rev!M473</f>
        <v>10275.620000000001</v>
      </c>
      <c r="P474" s="160">
        <f>+[2]data1rev!N473</f>
        <v>10129.415999999999</v>
      </c>
      <c r="Q474" s="160">
        <f>+[2]data1rev!O473</f>
        <v>10101.74</v>
      </c>
      <c r="R474" s="160">
        <f>+[2]data1rev!P473</f>
        <v>0</v>
      </c>
      <c r="S474" s="160">
        <f>+[2]data1rev!Q473</f>
        <v>0</v>
      </c>
      <c r="T474" s="160">
        <f>+[2]data1rev!R473</f>
        <v>0</v>
      </c>
      <c r="U474" s="160">
        <f>+[2]data1rev!S473</f>
        <v>0</v>
      </c>
      <c r="V474" s="160">
        <f>+[2]data1rev!T473</f>
        <v>0</v>
      </c>
      <c r="W474" s="160">
        <f>+[2]data1rev!U473</f>
        <v>0</v>
      </c>
      <c r="X474" s="160">
        <f>+[2]data1rev!V473</f>
        <v>0</v>
      </c>
      <c r="Y474" s="160">
        <f>+[2]data1rev!W473</f>
        <v>0</v>
      </c>
      <c r="Z474" s="160">
        <f>+[2]data1rev!X473</f>
        <v>0</v>
      </c>
      <c r="AA474" s="160">
        <f>+[2]data1rev!Y473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67834.148038794898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61"/>
      <c r="C475" s="160">
        <f>+[2]data1rev!A474</f>
        <v>21687.040000000001</v>
      </c>
      <c r="D475" s="160">
        <f>+[2]data1rev!B474</f>
        <v>15575.226000000001</v>
      </c>
      <c r="E475" s="160">
        <f>+[2]data1rev!C474</f>
        <v>13222.39</v>
      </c>
      <c r="F475" s="160">
        <f>+[2]data1rev!D474</f>
        <v>13061.89</v>
      </c>
      <c r="G475" s="160">
        <f>+[2]data1rev!E474</f>
        <v>13061.89</v>
      </c>
      <c r="H475" s="160">
        <f>+[2]data1rev!F474</f>
        <v>10821.156000000001</v>
      </c>
      <c r="I475" s="160">
        <f>+[2]data1rev!G474</f>
        <v>10791.59</v>
      </c>
      <c r="J475" s="160">
        <f>+[2]data1rev!H474</f>
        <v>10791.59</v>
      </c>
      <c r="K475" s="160">
        <f>+[2]data1rev!I474</f>
        <v>10791.59</v>
      </c>
      <c r="L475" s="160">
        <f>+[2]data1rev!J474</f>
        <v>10821.156000000001</v>
      </c>
      <c r="M475" s="160">
        <f>+[2]data1rev!K474</f>
        <v>10791.59</v>
      </c>
      <c r="N475" s="160">
        <f>+[2]data1rev!L474</f>
        <v>10791.59</v>
      </c>
      <c r="O475" s="160">
        <f>+[2]data1rev!M474</f>
        <v>10275.620000000001</v>
      </c>
      <c r="P475" s="160">
        <f>+[2]data1rev!N474</f>
        <v>10129.415999999999</v>
      </c>
      <c r="Q475" s="160">
        <f>+[2]data1rev!O474</f>
        <v>10101.74</v>
      </c>
      <c r="R475" s="160">
        <f>+[2]data1rev!P474</f>
        <v>0</v>
      </c>
      <c r="S475" s="160">
        <f>+[2]data1rev!Q474</f>
        <v>0</v>
      </c>
      <c r="T475" s="160">
        <f>+[2]data1rev!R474</f>
        <v>0</v>
      </c>
      <c r="U475" s="160">
        <f>+[2]data1rev!S474</f>
        <v>0</v>
      </c>
      <c r="V475" s="160">
        <f>+[2]data1rev!T474</f>
        <v>0</v>
      </c>
      <c r="W475" s="160">
        <f>+[2]data1rev!U474</f>
        <v>0</v>
      </c>
      <c r="X475" s="160">
        <f>+[2]data1rev!V474</f>
        <v>0</v>
      </c>
      <c r="Y475" s="160">
        <f>+[2]data1rev!W474</f>
        <v>0</v>
      </c>
      <c r="Z475" s="160">
        <f>+[2]data1rev!X474</f>
        <v>0</v>
      </c>
      <c r="AA475" s="160">
        <f>+[2]data1rev!Y474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67834.148038794898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61"/>
      <c r="C476" s="160">
        <f>+[2]data1rev!A475</f>
        <v>21687.040000000001</v>
      </c>
      <c r="D476" s="160">
        <f>+[2]data1rev!B475</f>
        <v>15575.226000000001</v>
      </c>
      <c r="E476" s="160">
        <f>+[2]data1rev!C475</f>
        <v>13222.39</v>
      </c>
      <c r="F476" s="160">
        <f>+[2]data1rev!D475</f>
        <v>13061.89</v>
      </c>
      <c r="G476" s="160">
        <f>+[2]data1rev!E475</f>
        <v>13061.89</v>
      </c>
      <c r="H476" s="160">
        <f>+[2]data1rev!F475</f>
        <v>10821.156000000001</v>
      </c>
      <c r="I476" s="160">
        <f>+[2]data1rev!G475</f>
        <v>10791.59</v>
      </c>
      <c r="J476" s="160">
        <f>+[2]data1rev!H475</f>
        <v>10791.59</v>
      </c>
      <c r="K476" s="160">
        <f>+[2]data1rev!I475</f>
        <v>10791.59</v>
      </c>
      <c r="L476" s="160">
        <f>+[2]data1rev!J475</f>
        <v>10821.156000000001</v>
      </c>
      <c r="M476" s="160">
        <f>+[2]data1rev!K475</f>
        <v>10791.59</v>
      </c>
      <c r="N476" s="160">
        <f>+[2]data1rev!L475</f>
        <v>10791.59</v>
      </c>
      <c r="O476" s="160">
        <f>+[2]data1rev!M475</f>
        <v>10275.620000000001</v>
      </c>
      <c r="P476" s="160">
        <f>+[2]data1rev!N475</f>
        <v>10129.415999999999</v>
      </c>
      <c r="Q476" s="160">
        <f>+[2]data1rev!O475</f>
        <v>10101.74</v>
      </c>
      <c r="R476" s="160">
        <f>+[2]data1rev!P475</f>
        <v>0</v>
      </c>
      <c r="S476" s="160">
        <f>+[2]data1rev!Q475</f>
        <v>0</v>
      </c>
      <c r="T476" s="160">
        <f>+[2]data1rev!R475</f>
        <v>0</v>
      </c>
      <c r="U476" s="160">
        <f>+[2]data1rev!S475</f>
        <v>0</v>
      </c>
      <c r="V476" s="160">
        <f>+[2]data1rev!T475</f>
        <v>0</v>
      </c>
      <c r="W476" s="160">
        <f>+[2]data1rev!U475</f>
        <v>0</v>
      </c>
      <c r="X476" s="160">
        <f>+[2]data1rev!V475</f>
        <v>0</v>
      </c>
      <c r="Y476" s="160">
        <f>+[2]data1rev!W475</f>
        <v>0</v>
      </c>
      <c r="Z476" s="160">
        <f>+[2]data1rev!X475</f>
        <v>0</v>
      </c>
      <c r="AA476" s="160">
        <f>+[2]data1rev!Y475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67834.148038794898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61"/>
      <c r="C477" s="160">
        <f>+[2]data1rev!A476</f>
        <v>21687.040000000001</v>
      </c>
      <c r="D477" s="160">
        <f>+[2]data1rev!B476</f>
        <v>15575.226000000001</v>
      </c>
      <c r="E477" s="160">
        <f>+[2]data1rev!C476</f>
        <v>13222.39</v>
      </c>
      <c r="F477" s="160">
        <f>+[2]data1rev!D476</f>
        <v>13061.89</v>
      </c>
      <c r="G477" s="160">
        <f>+[2]data1rev!E476</f>
        <v>13061.89</v>
      </c>
      <c r="H477" s="160">
        <f>+[2]data1rev!F476</f>
        <v>10821.156000000001</v>
      </c>
      <c r="I477" s="160">
        <f>+[2]data1rev!G476</f>
        <v>10791.59</v>
      </c>
      <c r="J477" s="160">
        <f>+[2]data1rev!H476</f>
        <v>10791.59</v>
      </c>
      <c r="K477" s="160">
        <f>+[2]data1rev!I476</f>
        <v>10791.59</v>
      </c>
      <c r="L477" s="160">
        <f>+[2]data1rev!J476</f>
        <v>10821.156000000001</v>
      </c>
      <c r="M477" s="160">
        <f>+[2]data1rev!K476</f>
        <v>10791.59</v>
      </c>
      <c r="N477" s="160">
        <f>+[2]data1rev!L476</f>
        <v>10791.59</v>
      </c>
      <c r="O477" s="160">
        <f>+[2]data1rev!M476</f>
        <v>10275.620000000001</v>
      </c>
      <c r="P477" s="160">
        <f>+[2]data1rev!N476</f>
        <v>10129.415999999999</v>
      </c>
      <c r="Q477" s="160">
        <f>+[2]data1rev!O476</f>
        <v>10101.74</v>
      </c>
      <c r="R477" s="160">
        <f>+[2]data1rev!P476</f>
        <v>0</v>
      </c>
      <c r="S477" s="160">
        <f>+[2]data1rev!Q476</f>
        <v>0</v>
      </c>
      <c r="T477" s="160">
        <f>+[2]data1rev!R476</f>
        <v>0</v>
      </c>
      <c r="U477" s="160">
        <f>+[2]data1rev!S476</f>
        <v>0</v>
      </c>
      <c r="V477" s="160">
        <f>+[2]data1rev!T476</f>
        <v>0</v>
      </c>
      <c r="W477" s="160">
        <f>+[2]data1rev!U476</f>
        <v>0</v>
      </c>
      <c r="X477" s="160">
        <f>+[2]data1rev!V476</f>
        <v>0</v>
      </c>
      <c r="Y477" s="160">
        <f>+[2]data1rev!W476</f>
        <v>0</v>
      </c>
      <c r="Z477" s="160">
        <f>+[2]data1rev!X476</f>
        <v>0</v>
      </c>
      <c r="AA477" s="160">
        <f>+[2]data1rev!Y476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67834.148038794898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61"/>
      <c r="C478" s="160">
        <f>+[2]data1rev!A477</f>
        <v>21687.040000000001</v>
      </c>
      <c r="D478" s="160">
        <f>+[2]data1rev!B477</f>
        <v>15575.226000000001</v>
      </c>
      <c r="E478" s="160">
        <f>+[2]data1rev!C477</f>
        <v>13222.39</v>
      </c>
      <c r="F478" s="160">
        <f>+[2]data1rev!D477</f>
        <v>13061.89</v>
      </c>
      <c r="G478" s="160">
        <f>+[2]data1rev!E477</f>
        <v>13061.89</v>
      </c>
      <c r="H478" s="160">
        <f>+[2]data1rev!F477</f>
        <v>10821.156000000001</v>
      </c>
      <c r="I478" s="160">
        <f>+[2]data1rev!G477</f>
        <v>10791.59</v>
      </c>
      <c r="J478" s="160">
        <f>+[2]data1rev!H477</f>
        <v>10791.59</v>
      </c>
      <c r="K478" s="160">
        <f>+[2]data1rev!I477</f>
        <v>10791.59</v>
      </c>
      <c r="L478" s="160">
        <f>+[2]data1rev!J477</f>
        <v>10821.156000000001</v>
      </c>
      <c r="M478" s="160">
        <f>+[2]data1rev!K477</f>
        <v>10791.59</v>
      </c>
      <c r="N478" s="160">
        <f>+[2]data1rev!L477</f>
        <v>10791.59</v>
      </c>
      <c r="O478" s="160">
        <f>+[2]data1rev!M477</f>
        <v>10275.620000000001</v>
      </c>
      <c r="P478" s="160">
        <f>+[2]data1rev!N477</f>
        <v>10129.415999999999</v>
      </c>
      <c r="Q478" s="160">
        <f>+[2]data1rev!O477</f>
        <v>10101.74</v>
      </c>
      <c r="R478" s="160">
        <f>+[2]data1rev!P477</f>
        <v>0</v>
      </c>
      <c r="S478" s="160">
        <f>+[2]data1rev!Q477</f>
        <v>0</v>
      </c>
      <c r="T478" s="160">
        <f>+[2]data1rev!R477</f>
        <v>0</v>
      </c>
      <c r="U478" s="160">
        <f>+[2]data1rev!S477</f>
        <v>0</v>
      </c>
      <c r="V478" s="160">
        <f>+[2]data1rev!T477</f>
        <v>0</v>
      </c>
      <c r="W478" s="160">
        <f>+[2]data1rev!U477</f>
        <v>0</v>
      </c>
      <c r="X478" s="160">
        <f>+[2]data1rev!V477</f>
        <v>0</v>
      </c>
      <c r="Y478" s="160">
        <f>+[2]data1rev!W477</f>
        <v>0</v>
      </c>
      <c r="Z478" s="160">
        <f>+[2]data1rev!X477</f>
        <v>0</v>
      </c>
      <c r="AA478" s="160">
        <f>+[2]data1rev!Y477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67834.148038794898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61"/>
      <c r="C479" s="160">
        <f>+[2]data1rev!A478</f>
        <v>21687.040000000001</v>
      </c>
      <c r="D479" s="160">
        <f>+[2]data1rev!B478</f>
        <v>15575.226000000001</v>
      </c>
      <c r="E479" s="160">
        <f>+[2]data1rev!C478</f>
        <v>13222.39</v>
      </c>
      <c r="F479" s="160">
        <f>+[2]data1rev!D478</f>
        <v>13061.89</v>
      </c>
      <c r="G479" s="160">
        <f>+[2]data1rev!E478</f>
        <v>13061.89</v>
      </c>
      <c r="H479" s="160">
        <f>+[2]data1rev!F478</f>
        <v>10821.156000000001</v>
      </c>
      <c r="I479" s="160">
        <f>+[2]data1rev!G478</f>
        <v>10791.59</v>
      </c>
      <c r="J479" s="160">
        <f>+[2]data1rev!H478</f>
        <v>10791.59</v>
      </c>
      <c r="K479" s="160">
        <f>+[2]data1rev!I478</f>
        <v>10791.59</v>
      </c>
      <c r="L479" s="160">
        <f>+[2]data1rev!J478</f>
        <v>10821.156000000001</v>
      </c>
      <c r="M479" s="160">
        <f>+[2]data1rev!K478</f>
        <v>10791.59</v>
      </c>
      <c r="N479" s="160">
        <f>+[2]data1rev!L478</f>
        <v>10791.59</v>
      </c>
      <c r="O479" s="160">
        <f>+[2]data1rev!M478</f>
        <v>10275.620000000001</v>
      </c>
      <c r="P479" s="160">
        <f>+[2]data1rev!N478</f>
        <v>10129.415999999999</v>
      </c>
      <c r="Q479" s="160">
        <f>+[2]data1rev!O478</f>
        <v>10101.74</v>
      </c>
      <c r="R479" s="160">
        <f>+[2]data1rev!P478</f>
        <v>0</v>
      </c>
      <c r="S479" s="160">
        <f>+[2]data1rev!Q478</f>
        <v>0</v>
      </c>
      <c r="T479" s="160">
        <f>+[2]data1rev!R478</f>
        <v>0</v>
      </c>
      <c r="U479" s="160">
        <f>+[2]data1rev!S478</f>
        <v>0</v>
      </c>
      <c r="V479" s="160">
        <f>+[2]data1rev!T478</f>
        <v>0</v>
      </c>
      <c r="W479" s="160">
        <f>+[2]data1rev!U478</f>
        <v>0</v>
      </c>
      <c r="X479" s="160">
        <f>+[2]data1rev!V478</f>
        <v>0</v>
      </c>
      <c r="Y479" s="160">
        <f>+[2]data1rev!W478</f>
        <v>0</v>
      </c>
      <c r="Z479" s="160">
        <f>+[2]data1rev!X478</f>
        <v>0</v>
      </c>
      <c r="AA479" s="160">
        <f>+[2]data1rev!Y478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67834.148038794898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61"/>
      <c r="C480" s="160">
        <f>+[2]data1rev!A479</f>
        <v>21687.040000000001</v>
      </c>
      <c r="D480" s="160">
        <f>+[2]data1rev!B479</f>
        <v>15575.226000000001</v>
      </c>
      <c r="E480" s="160">
        <f>+[2]data1rev!C479</f>
        <v>13222.39</v>
      </c>
      <c r="F480" s="160">
        <f>+[2]data1rev!D479</f>
        <v>13061.89</v>
      </c>
      <c r="G480" s="160">
        <f>+[2]data1rev!E479</f>
        <v>13061.89</v>
      </c>
      <c r="H480" s="160">
        <f>+[2]data1rev!F479</f>
        <v>10821.156000000001</v>
      </c>
      <c r="I480" s="160">
        <f>+[2]data1rev!G479</f>
        <v>10791.59</v>
      </c>
      <c r="J480" s="160">
        <f>+[2]data1rev!H479</f>
        <v>10791.59</v>
      </c>
      <c r="K480" s="160">
        <f>+[2]data1rev!I479</f>
        <v>10791.59</v>
      </c>
      <c r="L480" s="160">
        <f>+[2]data1rev!J479</f>
        <v>10821.156000000001</v>
      </c>
      <c r="M480" s="160">
        <f>+[2]data1rev!K479</f>
        <v>10791.59</v>
      </c>
      <c r="N480" s="160">
        <f>+[2]data1rev!L479</f>
        <v>10791.59</v>
      </c>
      <c r="O480" s="160">
        <f>+[2]data1rev!M479</f>
        <v>10275.620000000001</v>
      </c>
      <c r="P480" s="160">
        <f>+[2]data1rev!N479</f>
        <v>10129.415999999999</v>
      </c>
      <c r="Q480" s="160">
        <f>+[2]data1rev!O479</f>
        <v>10101.74</v>
      </c>
      <c r="R480" s="160">
        <f>+[2]data1rev!P479</f>
        <v>0</v>
      </c>
      <c r="S480" s="160">
        <f>+[2]data1rev!Q479</f>
        <v>0</v>
      </c>
      <c r="T480" s="160">
        <f>+[2]data1rev!R479</f>
        <v>0</v>
      </c>
      <c r="U480" s="160">
        <f>+[2]data1rev!S479</f>
        <v>0</v>
      </c>
      <c r="V480" s="160">
        <f>+[2]data1rev!T479</f>
        <v>0</v>
      </c>
      <c r="W480" s="160">
        <f>+[2]data1rev!U479</f>
        <v>0</v>
      </c>
      <c r="X480" s="160">
        <f>+[2]data1rev!V479</f>
        <v>0</v>
      </c>
      <c r="Y480" s="160">
        <f>+[2]data1rev!W479</f>
        <v>0</v>
      </c>
      <c r="Z480" s="160">
        <f>+[2]data1rev!X479</f>
        <v>0</v>
      </c>
      <c r="AA480" s="160">
        <f>+[2]data1rev!Y479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67834.148038794898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61"/>
      <c r="C481" s="160">
        <f>+[2]data1rev!A480</f>
        <v>21687.040000000001</v>
      </c>
      <c r="D481" s="160">
        <f>+[2]data1rev!B480</f>
        <v>15575.226000000001</v>
      </c>
      <c r="E481" s="160">
        <f>+[2]data1rev!C480</f>
        <v>13222.39</v>
      </c>
      <c r="F481" s="160">
        <f>+[2]data1rev!D480</f>
        <v>13061.89</v>
      </c>
      <c r="G481" s="160">
        <f>+[2]data1rev!E480</f>
        <v>13061.89</v>
      </c>
      <c r="H481" s="160">
        <f>+[2]data1rev!F480</f>
        <v>10821.156000000001</v>
      </c>
      <c r="I481" s="160">
        <f>+[2]data1rev!G480</f>
        <v>10791.59</v>
      </c>
      <c r="J481" s="160">
        <f>+[2]data1rev!H480</f>
        <v>10791.59</v>
      </c>
      <c r="K481" s="160">
        <f>+[2]data1rev!I480</f>
        <v>10791.59</v>
      </c>
      <c r="L481" s="160">
        <f>+[2]data1rev!J480</f>
        <v>10821.156000000001</v>
      </c>
      <c r="M481" s="160">
        <f>+[2]data1rev!K480</f>
        <v>10791.59</v>
      </c>
      <c r="N481" s="160">
        <f>+[2]data1rev!L480</f>
        <v>10791.59</v>
      </c>
      <c r="O481" s="160">
        <f>+[2]data1rev!M480</f>
        <v>10275.620000000001</v>
      </c>
      <c r="P481" s="160">
        <f>+[2]data1rev!N480</f>
        <v>10129.415999999999</v>
      </c>
      <c r="Q481" s="160">
        <f>+[2]data1rev!O480</f>
        <v>10101.74</v>
      </c>
      <c r="R481" s="160">
        <f>+[2]data1rev!P480</f>
        <v>0</v>
      </c>
      <c r="S481" s="160">
        <f>+[2]data1rev!Q480</f>
        <v>0</v>
      </c>
      <c r="T481" s="160">
        <f>+[2]data1rev!R480</f>
        <v>0</v>
      </c>
      <c r="U481" s="160">
        <f>+[2]data1rev!S480</f>
        <v>0</v>
      </c>
      <c r="V481" s="160">
        <f>+[2]data1rev!T480</f>
        <v>0</v>
      </c>
      <c r="W481" s="160">
        <f>+[2]data1rev!U480</f>
        <v>0</v>
      </c>
      <c r="X481" s="160">
        <f>+[2]data1rev!V480</f>
        <v>0</v>
      </c>
      <c r="Y481" s="160">
        <f>+[2]data1rev!W480</f>
        <v>0</v>
      </c>
      <c r="Z481" s="160">
        <f>+[2]data1rev!X480</f>
        <v>0</v>
      </c>
      <c r="AA481" s="160">
        <f>+[2]data1rev!Y480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67834.148038794898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61"/>
      <c r="C482" s="160">
        <f>+[2]data1rev!A481</f>
        <v>21687.040000000001</v>
      </c>
      <c r="D482" s="160">
        <f>+[2]data1rev!B481</f>
        <v>15575.226000000001</v>
      </c>
      <c r="E482" s="160">
        <f>+[2]data1rev!C481</f>
        <v>13222.39</v>
      </c>
      <c r="F482" s="160">
        <f>+[2]data1rev!D481</f>
        <v>13061.89</v>
      </c>
      <c r="G482" s="160">
        <f>+[2]data1rev!E481</f>
        <v>13061.89</v>
      </c>
      <c r="H482" s="160">
        <f>+[2]data1rev!F481</f>
        <v>10821.156000000001</v>
      </c>
      <c r="I482" s="160">
        <f>+[2]data1rev!G481</f>
        <v>10791.59</v>
      </c>
      <c r="J482" s="160">
        <f>+[2]data1rev!H481</f>
        <v>10791.59</v>
      </c>
      <c r="K482" s="160">
        <f>+[2]data1rev!I481</f>
        <v>10791.59</v>
      </c>
      <c r="L482" s="160">
        <f>+[2]data1rev!J481</f>
        <v>10821.156000000001</v>
      </c>
      <c r="M482" s="160">
        <f>+[2]data1rev!K481</f>
        <v>10791.59</v>
      </c>
      <c r="N482" s="160">
        <f>+[2]data1rev!L481</f>
        <v>10791.59</v>
      </c>
      <c r="O482" s="160">
        <f>+[2]data1rev!M481</f>
        <v>10275.620000000001</v>
      </c>
      <c r="P482" s="160">
        <f>+[2]data1rev!N481</f>
        <v>10129.415999999999</v>
      </c>
      <c r="Q482" s="160">
        <f>+[2]data1rev!O481</f>
        <v>10101.74</v>
      </c>
      <c r="R482" s="160">
        <f>+[2]data1rev!P481</f>
        <v>0</v>
      </c>
      <c r="S482" s="160">
        <f>+[2]data1rev!Q481</f>
        <v>0</v>
      </c>
      <c r="T482" s="160">
        <f>+[2]data1rev!R481</f>
        <v>0</v>
      </c>
      <c r="U482" s="160">
        <f>+[2]data1rev!S481</f>
        <v>0</v>
      </c>
      <c r="V482" s="160">
        <f>+[2]data1rev!T481</f>
        <v>0</v>
      </c>
      <c r="W482" s="160">
        <f>+[2]data1rev!U481</f>
        <v>0</v>
      </c>
      <c r="X482" s="160">
        <f>+[2]data1rev!V481</f>
        <v>0</v>
      </c>
      <c r="Y482" s="160">
        <f>+[2]data1rev!W481</f>
        <v>0</v>
      </c>
      <c r="Z482" s="160">
        <f>+[2]data1rev!X481</f>
        <v>0</v>
      </c>
      <c r="AA482" s="160">
        <f>+[2]data1rev!Y481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67834.148038794898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61"/>
      <c r="C483" s="160">
        <f>+[2]data1rev!A482</f>
        <v>21687.040000000001</v>
      </c>
      <c r="D483" s="160">
        <f>+[2]data1rev!B482</f>
        <v>15575.226000000001</v>
      </c>
      <c r="E483" s="160">
        <f>+[2]data1rev!C482</f>
        <v>13222.39</v>
      </c>
      <c r="F483" s="160">
        <f>+[2]data1rev!D482</f>
        <v>13061.89</v>
      </c>
      <c r="G483" s="160">
        <f>+[2]data1rev!E482</f>
        <v>13061.89</v>
      </c>
      <c r="H483" s="160">
        <f>+[2]data1rev!F482</f>
        <v>10821.156000000001</v>
      </c>
      <c r="I483" s="160">
        <f>+[2]data1rev!G482</f>
        <v>10791.59</v>
      </c>
      <c r="J483" s="160">
        <f>+[2]data1rev!H482</f>
        <v>10791.59</v>
      </c>
      <c r="K483" s="160">
        <f>+[2]data1rev!I482</f>
        <v>10791.59</v>
      </c>
      <c r="L483" s="160">
        <f>+[2]data1rev!J482</f>
        <v>10821.156000000001</v>
      </c>
      <c r="M483" s="160">
        <f>+[2]data1rev!K482</f>
        <v>10791.59</v>
      </c>
      <c r="N483" s="160">
        <f>+[2]data1rev!L482</f>
        <v>10791.59</v>
      </c>
      <c r="O483" s="160">
        <f>+[2]data1rev!M482</f>
        <v>10275.620000000001</v>
      </c>
      <c r="P483" s="160">
        <f>+[2]data1rev!N482</f>
        <v>10129.415999999999</v>
      </c>
      <c r="Q483" s="160">
        <f>+[2]data1rev!O482</f>
        <v>10101.74</v>
      </c>
      <c r="R483" s="160">
        <f>+[2]data1rev!P482</f>
        <v>0</v>
      </c>
      <c r="S483" s="160">
        <f>+[2]data1rev!Q482</f>
        <v>0</v>
      </c>
      <c r="T483" s="160">
        <f>+[2]data1rev!R482</f>
        <v>0</v>
      </c>
      <c r="U483" s="160">
        <f>+[2]data1rev!S482</f>
        <v>0</v>
      </c>
      <c r="V483" s="160">
        <f>+[2]data1rev!T482</f>
        <v>0</v>
      </c>
      <c r="W483" s="160">
        <f>+[2]data1rev!U482</f>
        <v>0</v>
      </c>
      <c r="X483" s="160">
        <f>+[2]data1rev!V482</f>
        <v>0</v>
      </c>
      <c r="Y483" s="160">
        <f>+[2]data1rev!W482</f>
        <v>0</v>
      </c>
      <c r="Z483" s="160">
        <f>+[2]data1rev!X482</f>
        <v>0</v>
      </c>
      <c r="AA483" s="160">
        <f>+[2]data1rev!Y482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67834.148038794898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61"/>
      <c r="C484" s="160">
        <f>+[2]data1rev!A483</f>
        <v>21687.040000000001</v>
      </c>
      <c r="D484" s="160">
        <f>+[2]data1rev!B483</f>
        <v>15575.226000000001</v>
      </c>
      <c r="E484" s="160">
        <f>+[2]data1rev!C483</f>
        <v>13222.39</v>
      </c>
      <c r="F484" s="160">
        <f>+[2]data1rev!D483</f>
        <v>13061.89</v>
      </c>
      <c r="G484" s="160">
        <f>+[2]data1rev!E483</f>
        <v>13061.89</v>
      </c>
      <c r="H484" s="160">
        <f>+[2]data1rev!F483</f>
        <v>10821.156000000001</v>
      </c>
      <c r="I484" s="160">
        <f>+[2]data1rev!G483</f>
        <v>10791.59</v>
      </c>
      <c r="J484" s="160">
        <f>+[2]data1rev!H483</f>
        <v>10791.59</v>
      </c>
      <c r="K484" s="160">
        <f>+[2]data1rev!I483</f>
        <v>10791.59</v>
      </c>
      <c r="L484" s="160">
        <f>+[2]data1rev!J483</f>
        <v>10821.156000000001</v>
      </c>
      <c r="M484" s="160">
        <f>+[2]data1rev!K483</f>
        <v>10791.59</v>
      </c>
      <c r="N484" s="160">
        <f>+[2]data1rev!L483</f>
        <v>10791.59</v>
      </c>
      <c r="O484" s="160">
        <f>+[2]data1rev!M483</f>
        <v>10275.620000000001</v>
      </c>
      <c r="P484" s="160">
        <f>+[2]data1rev!N483</f>
        <v>10129.415999999999</v>
      </c>
      <c r="Q484" s="160">
        <f>+[2]data1rev!O483</f>
        <v>10101.74</v>
      </c>
      <c r="R484" s="160">
        <f>+[2]data1rev!P483</f>
        <v>0</v>
      </c>
      <c r="S484" s="160">
        <f>+[2]data1rev!Q483</f>
        <v>0</v>
      </c>
      <c r="T484" s="160">
        <f>+[2]data1rev!R483</f>
        <v>0</v>
      </c>
      <c r="U484" s="160">
        <f>+[2]data1rev!S483</f>
        <v>0</v>
      </c>
      <c r="V484" s="160">
        <f>+[2]data1rev!T483</f>
        <v>0</v>
      </c>
      <c r="W484" s="160">
        <f>+[2]data1rev!U483</f>
        <v>0</v>
      </c>
      <c r="X484" s="160">
        <f>+[2]data1rev!V483</f>
        <v>0</v>
      </c>
      <c r="Y484" s="160">
        <f>+[2]data1rev!W483</f>
        <v>0</v>
      </c>
      <c r="Z484" s="160">
        <f>+[2]data1rev!X483</f>
        <v>0</v>
      </c>
      <c r="AA484" s="160">
        <f>+[2]data1rev!Y483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67834.148038794898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61"/>
      <c r="C485" s="160">
        <f>+[2]data1rev!A484</f>
        <v>21687.040000000001</v>
      </c>
      <c r="D485" s="160">
        <f>+[2]data1rev!B484</f>
        <v>15575.226000000001</v>
      </c>
      <c r="E485" s="160">
        <f>+[2]data1rev!C484</f>
        <v>13222.39</v>
      </c>
      <c r="F485" s="160">
        <f>+[2]data1rev!D484</f>
        <v>13061.89</v>
      </c>
      <c r="G485" s="160">
        <f>+[2]data1rev!E484</f>
        <v>13061.89</v>
      </c>
      <c r="H485" s="160">
        <f>+[2]data1rev!F484</f>
        <v>10821.156000000001</v>
      </c>
      <c r="I485" s="160">
        <f>+[2]data1rev!G484</f>
        <v>10791.59</v>
      </c>
      <c r="J485" s="160">
        <f>+[2]data1rev!H484</f>
        <v>10791.59</v>
      </c>
      <c r="K485" s="160">
        <f>+[2]data1rev!I484</f>
        <v>10791.59</v>
      </c>
      <c r="L485" s="160">
        <f>+[2]data1rev!J484</f>
        <v>10821.156000000001</v>
      </c>
      <c r="M485" s="160">
        <f>+[2]data1rev!K484</f>
        <v>10791.59</v>
      </c>
      <c r="N485" s="160">
        <f>+[2]data1rev!L484</f>
        <v>10791.59</v>
      </c>
      <c r="O485" s="160">
        <f>+[2]data1rev!M484</f>
        <v>10275.620000000001</v>
      </c>
      <c r="P485" s="160">
        <f>+[2]data1rev!N484</f>
        <v>10129.415999999999</v>
      </c>
      <c r="Q485" s="160">
        <f>+[2]data1rev!O484</f>
        <v>10101.74</v>
      </c>
      <c r="R485" s="160">
        <f>+[2]data1rev!P484</f>
        <v>0</v>
      </c>
      <c r="S485" s="160">
        <f>+[2]data1rev!Q484</f>
        <v>0</v>
      </c>
      <c r="T485" s="160">
        <f>+[2]data1rev!R484</f>
        <v>0</v>
      </c>
      <c r="U485" s="160">
        <f>+[2]data1rev!S484</f>
        <v>0</v>
      </c>
      <c r="V485" s="160">
        <f>+[2]data1rev!T484</f>
        <v>0</v>
      </c>
      <c r="W485" s="160">
        <f>+[2]data1rev!U484</f>
        <v>0</v>
      </c>
      <c r="X485" s="160">
        <f>+[2]data1rev!V484</f>
        <v>0</v>
      </c>
      <c r="Y485" s="160">
        <f>+[2]data1rev!W484</f>
        <v>0</v>
      </c>
      <c r="Z485" s="160">
        <f>+[2]data1rev!X484</f>
        <v>0</v>
      </c>
      <c r="AA485" s="160">
        <f>+[2]data1rev!Y484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67834.148038794898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61"/>
      <c r="C486" s="160">
        <f>+[2]data1rev!A485</f>
        <v>21687.040000000001</v>
      </c>
      <c r="D486" s="160">
        <f>+[2]data1rev!B485</f>
        <v>15575.226000000001</v>
      </c>
      <c r="E486" s="160">
        <f>+[2]data1rev!C485</f>
        <v>13222.39</v>
      </c>
      <c r="F486" s="160">
        <f>+[2]data1rev!D485</f>
        <v>13061.89</v>
      </c>
      <c r="G486" s="160">
        <f>+[2]data1rev!E485</f>
        <v>13061.89</v>
      </c>
      <c r="H486" s="160">
        <f>+[2]data1rev!F485</f>
        <v>10821.156000000001</v>
      </c>
      <c r="I486" s="160">
        <f>+[2]data1rev!G485</f>
        <v>10791.59</v>
      </c>
      <c r="J486" s="160">
        <f>+[2]data1rev!H485</f>
        <v>10791.59</v>
      </c>
      <c r="K486" s="160">
        <f>+[2]data1rev!I485</f>
        <v>10791.59</v>
      </c>
      <c r="L486" s="160">
        <f>+[2]data1rev!J485</f>
        <v>10821.156000000001</v>
      </c>
      <c r="M486" s="160">
        <f>+[2]data1rev!K485</f>
        <v>10791.59</v>
      </c>
      <c r="N486" s="160">
        <f>+[2]data1rev!L485</f>
        <v>10791.59</v>
      </c>
      <c r="O486" s="160">
        <f>+[2]data1rev!M485</f>
        <v>10275.620000000001</v>
      </c>
      <c r="P486" s="160">
        <f>+[2]data1rev!N485</f>
        <v>10129.415999999999</v>
      </c>
      <c r="Q486" s="160">
        <f>+[2]data1rev!O485</f>
        <v>10101.74</v>
      </c>
      <c r="R486" s="160">
        <f>+[2]data1rev!P485</f>
        <v>0</v>
      </c>
      <c r="S486" s="160">
        <f>+[2]data1rev!Q485</f>
        <v>0</v>
      </c>
      <c r="T486" s="160">
        <f>+[2]data1rev!R485</f>
        <v>0</v>
      </c>
      <c r="U486" s="160">
        <f>+[2]data1rev!S485</f>
        <v>0</v>
      </c>
      <c r="V486" s="160">
        <f>+[2]data1rev!T485</f>
        <v>0</v>
      </c>
      <c r="W486" s="160">
        <f>+[2]data1rev!U485</f>
        <v>0</v>
      </c>
      <c r="X486" s="160">
        <f>+[2]data1rev!V485</f>
        <v>0</v>
      </c>
      <c r="Y486" s="160">
        <f>+[2]data1rev!W485</f>
        <v>0</v>
      </c>
      <c r="Z486" s="160">
        <f>+[2]data1rev!X485</f>
        <v>0</v>
      </c>
      <c r="AA486" s="160">
        <f>+[2]data1rev!Y485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67834.148038794898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61"/>
      <c r="C487" s="160">
        <f>+[2]data1rev!A486</f>
        <v>21687.040000000001</v>
      </c>
      <c r="D487" s="160">
        <f>+[2]data1rev!B486</f>
        <v>15575.226000000001</v>
      </c>
      <c r="E487" s="160">
        <f>+[2]data1rev!C486</f>
        <v>13222.39</v>
      </c>
      <c r="F487" s="160">
        <f>+[2]data1rev!D486</f>
        <v>13061.89</v>
      </c>
      <c r="G487" s="160">
        <f>+[2]data1rev!E486</f>
        <v>13061.89</v>
      </c>
      <c r="H487" s="160">
        <f>+[2]data1rev!F486</f>
        <v>10821.156000000001</v>
      </c>
      <c r="I487" s="160">
        <f>+[2]data1rev!G486</f>
        <v>10791.59</v>
      </c>
      <c r="J487" s="160">
        <f>+[2]data1rev!H486</f>
        <v>10791.59</v>
      </c>
      <c r="K487" s="160">
        <f>+[2]data1rev!I486</f>
        <v>10791.59</v>
      </c>
      <c r="L487" s="160">
        <f>+[2]data1rev!J486</f>
        <v>10821.156000000001</v>
      </c>
      <c r="M487" s="160">
        <f>+[2]data1rev!K486</f>
        <v>10791.59</v>
      </c>
      <c r="N487" s="160">
        <f>+[2]data1rev!L486</f>
        <v>10791.59</v>
      </c>
      <c r="O487" s="160">
        <f>+[2]data1rev!M486</f>
        <v>10275.620000000001</v>
      </c>
      <c r="P487" s="160">
        <f>+[2]data1rev!N486</f>
        <v>10129.415999999999</v>
      </c>
      <c r="Q487" s="160">
        <f>+[2]data1rev!O486</f>
        <v>10101.74</v>
      </c>
      <c r="R487" s="160">
        <f>+[2]data1rev!P486</f>
        <v>0</v>
      </c>
      <c r="S487" s="160">
        <f>+[2]data1rev!Q486</f>
        <v>0</v>
      </c>
      <c r="T487" s="160">
        <f>+[2]data1rev!R486</f>
        <v>0</v>
      </c>
      <c r="U487" s="160">
        <f>+[2]data1rev!S486</f>
        <v>0</v>
      </c>
      <c r="V487" s="160">
        <f>+[2]data1rev!T486</f>
        <v>0</v>
      </c>
      <c r="W487" s="160">
        <f>+[2]data1rev!U486</f>
        <v>0</v>
      </c>
      <c r="X487" s="160">
        <f>+[2]data1rev!V486</f>
        <v>0</v>
      </c>
      <c r="Y487" s="160">
        <f>+[2]data1rev!W486</f>
        <v>0</v>
      </c>
      <c r="Z487" s="160">
        <f>+[2]data1rev!X486</f>
        <v>0</v>
      </c>
      <c r="AA487" s="160">
        <f>+[2]data1rev!Y486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67834.148038794898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61"/>
      <c r="C488" s="160">
        <f>+[2]data1rev!A487</f>
        <v>21687.040000000001</v>
      </c>
      <c r="D488" s="160">
        <f>+[2]data1rev!B487</f>
        <v>15575.226000000001</v>
      </c>
      <c r="E488" s="160">
        <f>+[2]data1rev!C487</f>
        <v>13222.39</v>
      </c>
      <c r="F488" s="160">
        <f>+[2]data1rev!D487</f>
        <v>13061.89</v>
      </c>
      <c r="G488" s="160">
        <f>+[2]data1rev!E487</f>
        <v>13061.89</v>
      </c>
      <c r="H488" s="160">
        <f>+[2]data1rev!F487</f>
        <v>10821.156000000001</v>
      </c>
      <c r="I488" s="160">
        <f>+[2]data1rev!G487</f>
        <v>10791.59</v>
      </c>
      <c r="J488" s="160">
        <f>+[2]data1rev!H487</f>
        <v>10791.59</v>
      </c>
      <c r="K488" s="160">
        <f>+[2]data1rev!I487</f>
        <v>10791.59</v>
      </c>
      <c r="L488" s="160">
        <f>+[2]data1rev!J487</f>
        <v>10821.156000000001</v>
      </c>
      <c r="M488" s="160">
        <f>+[2]data1rev!K487</f>
        <v>10791.59</v>
      </c>
      <c r="N488" s="160">
        <f>+[2]data1rev!L487</f>
        <v>10791.59</v>
      </c>
      <c r="O488" s="160">
        <f>+[2]data1rev!M487</f>
        <v>10275.620000000001</v>
      </c>
      <c r="P488" s="160">
        <f>+[2]data1rev!N487</f>
        <v>10129.415999999999</v>
      </c>
      <c r="Q488" s="160">
        <f>+[2]data1rev!O487</f>
        <v>10101.74</v>
      </c>
      <c r="R488" s="160">
        <f>+[2]data1rev!P487</f>
        <v>0</v>
      </c>
      <c r="S488" s="160">
        <f>+[2]data1rev!Q487</f>
        <v>0</v>
      </c>
      <c r="T488" s="160">
        <f>+[2]data1rev!R487</f>
        <v>0</v>
      </c>
      <c r="U488" s="160">
        <f>+[2]data1rev!S487</f>
        <v>0</v>
      </c>
      <c r="V488" s="160">
        <f>+[2]data1rev!T487</f>
        <v>0</v>
      </c>
      <c r="W488" s="160">
        <f>+[2]data1rev!U487</f>
        <v>0</v>
      </c>
      <c r="X488" s="160">
        <f>+[2]data1rev!V487</f>
        <v>0</v>
      </c>
      <c r="Y488" s="160">
        <f>+[2]data1rev!W487</f>
        <v>0</v>
      </c>
      <c r="Z488" s="160">
        <f>+[2]data1rev!X487</f>
        <v>0</v>
      </c>
      <c r="AA488" s="160">
        <f>+[2]data1rev!Y487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67834.148038794898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61"/>
      <c r="C489" s="160">
        <f>+[2]data1rev!A488</f>
        <v>21687.040000000001</v>
      </c>
      <c r="D489" s="160">
        <f>+[2]data1rev!B488</f>
        <v>15575.226000000001</v>
      </c>
      <c r="E489" s="160">
        <f>+[2]data1rev!C488</f>
        <v>13222.39</v>
      </c>
      <c r="F489" s="160">
        <f>+[2]data1rev!D488</f>
        <v>13061.89</v>
      </c>
      <c r="G489" s="160">
        <f>+[2]data1rev!E488</f>
        <v>13061.89</v>
      </c>
      <c r="H489" s="160">
        <f>+[2]data1rev!F488</f>
        <v>10821.156000000001</v>
      </c>
      <c r="I489" s="160">
        <f>+[2]data1rev!G488</f>
        <v>10791.59</v>
      </c>
      <c r="J489" s="160">
        <f>+[2]data1rev!H488</f>
        <v>10791.59</v>
      </c>
      <c r="K489" s="160">
        <f>+[2]data1rev!I488</f>
        <v>10791.59</v>
      </c>
      <c r="L489" s="160">
        <f>+[2]data1rev!J488</f>
        <v>10821.156000000001</v>
      </c>
      <c r="M489" s="160">
        <f>+[2]data1rev!K488</f>
        <v>10791.59</v>
      </c>
      <c r="N489" s="160">
        <f>+[2]data1rev!L488</f>
        <v>10791.59</v>
      </c>
      <c r="O489" s="160">
        <f>+[2]data1rev!M488</f>
        <v>10275.620000000001</v>
      </c>
      <c r="P489" s="160">
        <f>+[2]data1rev!N488</f>
        <v>10129.415999999999</v>
      </c>
      <c r="Q489" s="160">
        <f>+[2]data1rev!O488</f>
        <v>10101.74</v>
      </c>
      <c r="R489" s="160">
        <f>+[2]data1rev!P488</f>
        <v>0</v>
      </c>
      <c r="S489" s="160">
        <f>+[2]data1rev!Q488</f>
        <v>0</v>
      </c>
      <c r="T489" s="160">
        <f>+[2]data1rev!R488</f>
        <v>0</v>
      </c>
      <c r="U489" s="160">
        <f>+[2]data1rev!S488</f>
        <v>0</v>
      </c>
      <c r="V489" s="160">
        <f>+[2]data1rev!T488</f>
        <v>0</v>
      </c>
      <c r="W489" s="160">
        <f>+[2]data1rev!U488</f>
        <v>0</v>
      </c>
      <c r="X489" s="160">
        <f>+[2]data1rev!V488</f>
        <v>0</v>
      </c>
      <c r="Y489" s="160">
        <f>+[2]data1rev!W488</f>
        <v>0</v>
      </c>
      <c r="Z489" s="160">
        <f>+[2]data1rev!X488</f>
        <v>0</v>
      </c>
      <c r="AA489" s="160">
        <f>+[2]data1rev!Y488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67834.148038794898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61"/>
      <c r="C490" s="160">
        <f>+[2]data1rev!A489</f>
        <v>21687.040000000001</v>
      </c>
      <c r="D490" s="160">
        <f>+[2]data1rev!B489</f>
        <v>15575.226000000001</v>
      </c>
      <c r="E490" s="160">
        <f>+[2]data1rev!C489</f>
        <v>13222.39</v>
      </c>
      <c r="F490" s="160">
        <f>+[2]data1rev!D489</f>
        <v>13061.89</v>
      </c>
      <c r="G490" s="160">
        <f>+[2]data1rev!E489</f>
        <v>13061.89</v>
      </c>
      <c r="H490" s="160">
        <f>+[2]data1rev!F489</f>
        <v>10821.156000000001</v>
      </c>
      <c r="I490" s="160">
        <f>+[2]data1rev!G489</f>
        <v>10791.59</v>
      </c>
      <c r="J490" s="160">
        <f>+[2]data1rev!H489</f>
        <v>10791.59</v>
      </c>
      <c r="K490" s="160">
        <f>+[2]data1rev!I489</f>
        <v>10791.59</v>
      </c>
      <c r="L490" s="160">
        <f>+[2]data1rev!J489</f>
        <v>10821.156000000001</v>
      </c>
      <c r="M490" s="160">
        <f>+[2]data1rev!K489</f>
        <v>10791.59</v>
      </c>
      <c r="N490" s="160">
        <f>+[2]data1rev!L489</f>
        <v>10791.59</v>
      </c>
      <c r="O490" s="160">
        <f>+[2]data1rev!M489</f>
        <v>10275.620000000001</v>
      </c>
      <c r="P490" s="160">
        <f>+[2]data1rev!N489</f>
        <v>10129.415999999999</v>
      </c>
      <c r="Q490" s="160">
        <f>+[2]data1rev!O489</f>
        <v>10101.74</v>
      </c>
      <c r="R490" s="160">
        <f>+[2]data1rev!P489</f>
        <v>0</v>
      </c>
      <c r="S490" s="160">
        <f>+[2]data1rev!Q489</f>
        <v>0</v>
      </c>
      <c r="T490" s="160">
        <f>+[2]data1rev!R489</f>
        <v>0</v>
      </c>
      <c r="U490" s="160">
        <f>+[2]data1rev!S489</f>
        <v>0</v>
      </c>
      <c r="V490" s="160">
        <f>+[2]data1rev!T489</f>
        <v>0</v>
      </c>
      <c r="W490" s="160">
        <f>+[2]data1rev!U489</f>
        <v>0</v>
      </c>
      <c r="X490" s="160">
        <f>+[2]data1rev!V489</f>
        <v>0</v>
      </c>
      <c r="Y490" s="160">
        <f>+[2]data1rev!W489</f>
        <v>0</v>
      </c>
      <c r="Z490" s="160">
        <f>+[2]data1rev!X489</f>
        <v>0</v>
      </c>
      <c r="AA490" s="160">
        <f>+[2]data1rev!Y489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67834.148038794898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61"/>
      <c r="C491" s="160">
        <f>+[2]data1rev!A490</f>
        <v>21687.040000000001</v>
      </c>
      <c r="D491" s="160">
        <f>+[2]data1rev!B490</f>
        <v>15575.226000000001</v>
      </c>
      <c r="E491" s="160">
        <f>+[2]data1rev!C490</f>
        <v>13222.39</v>
      </c>
      <c r="F491" s="160">
        <f>+[2]data1rev!D490</f>
        <v>13061.89</v>
      </c>
      <c r="G491" s="160">
        <f>+[2]data1rev!E490</f>
        <v>13061.89</v>
      </c>
      <c r="H491" s="160">
        <f>+[2]data1rev!F490</f>
        <v>10821.156000000001</v>
      </c>
      <c r="I491" s="160">
        <f>+[2]data1rev!G490</f>
        <v>10791.59</v>
      </c>
      <c r="J491" s="160">
        <f>+[2]data1rev!H490</f>
        <v>10791.59</v>
      </c>
      <c r="K491" s="160">
        <f>+[2]data1rev!I490</f>
        <v>10791.59</v>
      </c>
      <c r="L491" s="160">
        <f>+[2]data1rev!J490</f>
        <v>10821.156000000001</v>
      </c>
      <c r="M491" s="160">
        <f>+[2]data1rev!K490</f>
        <v>10791.59</v>
      </c>
      <c r="N491" s="160">
        <f>+[2]data1rev!L490</f>
        <v>10791.59</v>
      </c>
      <c r="O491" s="160">
        <f>+[2]data1rev!M490</f>
        <v>10275.620000000001</v>
      </c>
      <c r="P491" s="160">
        <f>+[2]data1rev!N490</f>
        <v>10129.415999999999</v>
      </c>
      <c r="Q491" s="160">
        <f>+[2]data1rev!O490</f>
        <v>10101.74</v>
      </c>
      <c r="R491" s="160">
        <f>+[2]data1rev!P490</f>
        <v>0</v>
      </c>
      <c r="S491" s="160">
        <f>+[2]data1rev!Q490</f>
        <v>0</v>
      </c>
      <c r="T491" s="160">
        <f>+[2]data1rev!R490</f>
        <v>0</v>
      </c>
      <c r="U491" s="160">
        <f>+[2]data1rev!S490</f>
        <v>0</v>
      </c>
      <c r="V491" s="160">
        <f>+[2]data1rev!T490</f>
        <v>0</v>
      </c>
      <c r="W491" s="160">
        <f>+[2]data1rev!U490</f>
        <v>0</v>
      </c>
      <c r="X491" s="160">
        <f>+[2]data1rev!V490</f>
        <v>0</v>
      </c>
      <c r="Y491" s="160">
        <f>+[2]data1rev!W490</f>
        <v>0</v>
      </c>
      <c r="Z491" s="160">
        <f>+[2]data1rev!X490</f>
        <v>0</v>
      </c>
      <c r="AA491" s="160">
        <f>+[2]data1rev!Y490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67834.148038794898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61"/>
      <c r="C492" s="160">
        <f>+[2]data1rev!A491</f>
        <v>21687.040000000001</v>
      </c>
      <c r="D492" s="160">
        <f>+[2]data1rev!B491</f>
        <v>15575.226000000001</v>
      </c>
      <c r="E492" s="160">
        <f>+[2]data1rev!C491</f>
        <v>13222.39</v>
      </c>
      <c r="F492" s="160">
        <f>+[2]data1rev!D491</f>
        <v>13061.89</v>
      </c>
      <c r="G492" s="160">
        <f>+[2]data1rev!E491</f>
        <v>13061.89</v>
      </c>
      <c r="H492" s="160">
        <f>+[2]data1rev!F491</f>
        <v>10821.156000000001</v>
      </c>
      <c r="I492" s="160">
        <f>+[2]data1rev!G491</f>
        <v>10791.59</v>
      </c>
      <c r="J492" s="160">
        <f>+[2]data1rev!H491</f>
        <v>10791.59</v>
      </c>
      <c r="K492" s="160">
        <f>+[2]data1rev!I491</f>
        <v>10791.59</v>
      </c>
      <c r="L492" s="160">
        <f>+[2]data1rev!J491</f>
        <v>10821.156000000001</v>
      </c>
      <c r="M492" s="160">
        <f>+[2]data1rev!K491</f>
        <v>10791.59</v>
      </c>
      <c r="N492" s="160">
        <f>+[2]data1rev!L491</f>
        <v>10791.59</v>
      </c>
      <c r="O492" s="160">
        <f>+[2]data1rev!M491</f>
        <v>10275.620000000001</v>
      </c>
      <c r="P492" s="160">
        <f>+[2]data1rev!N491</f>
        <v>10129.415999999999</v>
      </c>
      <c r="Q492" s="160">
        <f>+[2]data1rev!O491</f>
        <v>10101.74</v>
      </c>
      <c r="R492" s="160">
        <f>+[2]data1rev!P491</f>
        <v>0</v>
      </c>
      <c r="S492" s="160">
        <f>+[2]data1rev!Q491</f>
        <v>0</v>
      </c>
      <c r="T492" s="160">
        <f>+[2]data1rev!R491</f>
        <v>0</v>
      </c>
      <c r="U492" s="160">
        <f>+[2]data1rev!S491</f>
        <v>0</v>
      </c>
      <c r="V492" s="160">
        <f>+[2]data1rev!T491</f>
        <v>0</v>
      </c>
      <c r="W492" s="160">
        <f>+[2]data1rev!U491</f>
        <v>0</v>
      </c>
      <c r="X492" s="160">
        <f>+[2]data1rev!V491</f>
        <v>0</v>
      </c>
      <c r="Y492" s="160">
        <f>+[2]data1rev!W491</f>
        <v>0</v>
      </c>
      <c r="Z492" s="160">
        <f>+[2]data1rev!X491</f>
        <v>0</v>
      </c>
      <c r="AA492" s="160">
        <f>+[2]data1rev!Y491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67834.148038794898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61"/>
      <c r="C493" s="160">
        <f>+[2]data1rev!A492</f>
        <v>21687.040000000001</v>
      </c>
      <c r="D493" s="160">
        <f>+[2]data1rev!B492</f>
        <v>15575.226000000001</v>
      </c>
      <c r="E493" s="160">
        <f>+[2]data1rev!C492</f>
        <v>13222.39</v>
      </c>
      <c r="F493" s="160">
        <f>+[2]data1rev!D492</f>
        <v>13061.89</v>
      </c>
      <c r="G493" s="160">
        <f>+[2]data1rev!E492</f>
        <v>13061.89</v>
      </c>
      <c r="H493" s="160">
        <f>+[2]data1rev!F492</f>
        <v>10821.156000000001</v>
      </c>
      <c r="I493" s="160">
        <f>+[2]data1rev!G492</f>
        <v>10791.59</v>
      </c>
      <c r="J493" s="160">
        <f>+[2]data1rev!H492</f>
        <v>10791.59</v>
      </c>
      <c r="K493" s="160">
        <f>+[2]data1rev!I492</f>
        <v>10791.59</v>
      </c>
      <c r="L493" s="160">
        <f>+[2]data1rev!J492</f>
        <v>10821.156000000001</v>
      </c>
      <c r="M493" s="160">
        <f>+[2]data1rev!K492</f>
        <v>10791.59</v>
      </c>
      <c r="N493" s="160">
        <f>+[2]data1rev!L492</f>
        <v>10791.59</v>
      </c>
      <c r="O493" s="160">
        <f>+[2]data1rev!M492</f>
        <v>10275.620000000001</v>
      </c>
      <c r="P493" s="160">
        <f>+[2]data1rev!N492</f>
        <v>10129.415999999999</v>
      </c>
      <c r="Q493" s="160">
        <f>+[2]data1rev!O492</f>
        <v>10101.74</v>
      </c>
      <c r="R493" s="160">
        <f>+[2]data1rev!P492</f>
        <v>0</v>
      </c>
      <c r="S493" s="160">
        <f>+[2]data1rev!Q492</f>
        <v>0</v>
      </c>
      <c r="T493" s="160">
        <f>+[2]data1rev!R492</f>
        <v>0</v>
      </c>
      <c r="U493" s="160">
        <f>+[2]data1rev!S492</f>
        <v>0</v>
      </c>
      <c r="V493" s="160">
        <f>+[2]data1rev!T492</f>
        <v>0</v>
      </c>
      <c r="W493" s="160">
        <f>+[2]data1rev!U492</f>
        <v>0</v>
      </c>
      <c r="X493" s="160">
        <f>+[2]data1rev!V492</f>
        <v>0</v>
      </c>
      <c r="Y493" s="160">
        <f>+[2]data1rev!W492</f>
        <v>0</v>
      </c>
      <c r="Z493" s="160">
        <f>+[2]data1rev!X492</f>
        <v>0</v>
      </c>
      <c r="AA493" s="160">
        <f>+[2]data1rev!Y492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67834.148038794898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61"/>
      <c r="C494" s="160">
        <f>+[2]data1rev!A493</f>
        <v>21687.040000000001</v>
      </c>
      <c r="D494" s="160">
        <f>+[2]data1rev!B493</f>
        <v>15575.226000000001</v>
      </c>
      <c r="E494" s="160">
        <f>+[2]data1rev!C493</f>
        <v>13222.39</v>
      </c>
      <c r="F494" s="160">
        <f>+[2]data1rev!D493</f>
        <v>13061.89</v>
      </c>
      <c r="G494" s="160">
        <f>+[2]data1rev!E493</f>
        <v>13061.89</v>
      </c>
      <c r="H494" s="160">
        <f>+[2]data1rev!F493</f>
        <v>10821.156000000001</v>
      </c>
      <c r="I494" s="160">
        <f>+[2]data1rev!G493</f>
        <v>10791.59</v>
      </c>
      <c r="J494" s="160">
        <f>+[2]data1rev!H493</f>
        <v>10791.59</v>
      </c>
      <c r="K494" s="160">
        <f>+[2]data1rev!I493</f>
        <v>10791.59</v>
      </c>
      <c r="L494" s="160">
        <f>+[2]data1rev!J493</f>
        <v>10821.156000000001</v>
      </c>
      <c r="M494" s="160">
        <f>+[2]data1rev!K493</f>
        <v>10791.59</v>
      </c>
      <c r="N494" s="160">
        <f>+[2]data1rev!L493</f>
        <v>10791.59</v>
      </c>
      <c r="O494" s="160">
        <f>+[2]data1rev!M493</f>
        <v>10275.620000000001</v>
      </c>
      <c r="P494" s="160">
        <f>+[2]data1rev!N493</f>
        <v>10129.415999999999</v>
      </c>
      <c r="Q494" s="160">
        <f>+[2]data1rev!O493</f>
        <v>10101.74</v>
      </c>
      <c r="R494" s="160">
        <f>+[2]data1rev!P493</f>
        <v>0</v>
      </c>
      <c r="S494" s="160">
        <f>+[2]data1rev!Q493</f>
        <v>0</v>
      </c>
      <c r="T494" s="160">
        <f>+[2]data1rev!R493</f>
        <v>0</v>
      </c>
      <c r="U494" s="160">
        <f>+[2]data1rev!S493</f>
        <v>0</v>
      </c>
      <c r="V494" s="160">
        <f>+[2]data1rev!T493</f>
        <v>0</v>
      </c>
      <c r="W494" s="160">
        <f>+[2]data1rev!U493</f>
        <v>0</v>
      </c>
      <c r="X494" s="160">
        <f>+[2]data1rev!V493</f>
        <v>0</v>
      </c>
      <c r="Y494" s="160">
        <f>+[2]data1rev!W493</f>
        <v>0</v>
      </c>
      <c r="Z494" s="160">
        <f>+[2]data1rev!X493</f>
        <v>0</v>
      </c>
      <c r="AA494" s="160">
        <f>+[2]data1rev!Y493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67834.148038794898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61"/>
      <c r="C495" s="160">
        <f>+[2]data1rev!A494</f>
        <v>21687.040000000001</v>
      </c>
      <c r="D495" s="160">
        <f>+[2]data1rev!B494</f>
        <v>15575.226000000001</v>
      </c>
      <c r="E495" s="160">
        <f>+[2]data1rev!C494</f>
        <v>13222.39</v>
      </c>
      <c r="F495" s="160">
        <f>+[2]data1rev!D494</f>
        <v>13061.89</v>
      </c>
      <c r="G495" s="160">
        <f>+[2]data1rev!E494</f>
        <v>13061.89</v>
      </c>
      <c r="H495" s="160">
        <f>+[2]data1rev!F494</f>
        <v>10821.156000000001</v>
      </c>
      <c r="I495" s="160">
        <f>+[2]data1rev!G494</f>
        <v>10791.59</v>
      </c>
      <c r="J495" s="160">
        <f>+[2]data1rev!H494</f>
        <v>10791.59</v>
      </c>
      <c r="K495" s="160">
        <f>+[2]data1rev!I494</f>
        <v>10791.59</v>
      </c>
      <c r="L495" s="160">
        <f>+[2]data1rev!J494</f>
        <v>10821.156000000001</v>
      </c>
      <c r="M495" s="160">
        <f>+[2]data1rev!K494</f>
        <v>10791.59</v>
      </c>
      <c r="N495" s="160">
        <f>+[2]data1rev!L494</f>
        <v>10791.59</v>
      </c>
      <c r="O495" s="160">
        <f>+[2]data1rev!M494</f>
        <v>10275.620000000001</v>
      </c>
      <c r="P495" s="160">
        <f>+[2]data1rev!N494</f>
        <v>10129.415999999999</v>
      </c>
      <c r="Q495" s="160">
        <f>+[2]data1rev!O494</f>
        <v>10101.74</v>
      </c>
      <c r="R495" s="160">
        <f>+[2]data1rev!P494</f>
        <v>0</v>
      </c>
      <c r="S495" s="160">
        <f>+[2]data1rev!Q494</f>
        <v>0</v>
      </c>
      <c r="T495" s="160">
        <f>+[2]data1rev!R494</f>
        <v>0</v>
      </c>
      <c r="U495" s="160">
        <f>+[2]data1rev!S494</f>
        <v>0</v>
      </c>
      <c r="V495" s="160">
        <f>+[2]data1rev!T494</f>
        <v>0</v>
      </c>
      <c r="W495" s="160">
        <f>+[2]data1rev!U494</f>
        <v>0</v>
      </c>
      <c r="X495" s="160">
        <f>+[2]data1rev!V494</f>
        <v>0</v>
      </c>
      <c r="Y495" s="160">
        <f>+[2]data1rev!W494</f>
        <v>0</v>
      </c>
      <c r="Z495" s="160">
        <f>+[2]data1rev!X494</f>
        <v>0</v>
      </c>
      <c r="AA495" s="160">
        <f>+[2]data1rev!Y494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67834.148038794898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61"/>
      <c r="C496" s="160">
        <f>+[2]data1rev!A495</f>
        <v>21687.040000000001</v>
      </c>
      <c r="D496" s="160">
        <f>+[2]data1rev!B495</f>
        <v>15575.226000000001</v>
      </c>
      <c r="E496" s="160">
        <f>+[2]data1rev!C495</f>
        <v>13222.39</v>
      </c>
      <c r="F496" s="160">
        <f>+[2]data1rev!D495</f>
        <v>13061.89</v>
      </c>
      <c r="G496" s="160">
        <f>+[2]data1rev!E495</f>
        <v>13061.89</v>
      </c>
      <c r="H496" s="160">
        <f>+[2]data1rev!F495</f>
        <v>10821.156000000001</v>
      </c>
      <c r="I496" s="160">
        <f>+[2]data1rev!G495</f>
        <v>10791.59</v>
      </c>
      <c r="J496" s="160">
        <f>+[2]data1rev!H495</f>
        <v>10791.59</v>
      </c>
      <c r="K496" s="160">
        <f>+[2]data1rev!I495</f>
        <v>10791.59</v>
      </c>
      <c r="L496" s="160">
        <f>+[2]data1rev!J495</f>
        <v>10821.156000000001</v>
      </c>
      <c r="M496" s="160">
        <f>+[2]data1rev!K495</f>
        <v>10791.59</v>
      </c>
      <c r="N496" s="160">
        <f>+[2]data1rev!L495</f>
        <v>10791.59</v>
      </c>
      <c r="O496" s="160">
        <f>+[2]data1rev!M495</f>
        <v>10275.620000000001</v>
      </c>
      <c r="P496" s="160">
        <f>+[2]data1rev!N495</f>
        <v>10129.415999999999</v>
      </c>
      <c r="Q496" s="160">
        <f>+[2]data1rev!O495</f>
        <v>10101.74</v>
      </c>
      <c r="R496" s="160">
        <f>+[2]data1rev!P495</f>
        <v>0</v>
      </c>
      <c r="S496" s="160">
        <f>+[2]data1rev!Q495</f>
        <v>0</v>
      </c>
      <c r="T496" s="160">
        <f>+[2]data1rev!R495</f>
        <v>0</v>
      </c>
      <c r="U496" s="160">
        <f>+[2]data1rev!S495</f>
        <v>0</v>
      </c>
      <c r="V496" s="160">
        <f>+[2]data1rev!T495</f>
        <v>0</v>
      </c>
      <c r="W496" s="160">
        <f>+[2]data1rev!U495</f>
        <v>0</v>
      </c>
      <c r="X496" s="160">
        <f>+[2]data1rev!V495</f>
        <v>0</v>
      </c>
      <c r="Y496" s="160">
        <f>+[2]data1rev!W495</f>
        <v>0</v>
      </c>
      <c r="Z496" s="160">
        <f>+[2]data1rev!X495</f>
        <v>0</v>
      </c>
      <c r="AA496" s="160">
        <f>+[2]data1rev!Y495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67834.148038794898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61"/>
      <c r="C497" s="160">
        <f>+[2]data1rev!A496</f>
        <v>21687.040000000001</v>
      </c>
      <c r="D497" s="160">
        <f>+[2]data1rev!B496</f>
        <v>15575.226000000001</v>
      </c>
      <c r="E497" s="160">
        <f>+[2]data1rev!C496</f>
        <v>13222.39</v>
      </c>
      <c r="F497" s="160">
        <f>+[2]data1rev!D496</f>
        <v>13061.89</v>
      </c>
      <c r="G497" s="160">
        <f>+[2]data1rev!E496</f>
        <v>13061.89</v>
      </c>
      <c r="H497" s="160">
        <f>+[2]data1rev!F496</f>
        <v>10821.156000000001</v>
      </c>
      <c r="I497" s="160">
        <f>+[2]data1rev!G496</f>
        <v>10791.59</v>
      </c>
      <c r="J497" s="160">
        <f>+[2]data1rev!H496</f>
        <v>10791.59</v>
      </c>
      <c r="K497" s="160">
        <f>+[2]data1rev!I496</f>
        <v>10791.59</v>
      </c>
      <c r="L497" s="160">
        <f>+[2]data1rev!J496</f>
        <v>10821.156000000001</v>
      </c>
      <c r="M497" s="160">
        <f>+[2]data1rev!K496</f>
        <v>10791.59</v>
      </c>
      <c r="N497" s="160">
        <f>+[2]data1rev!L496</f>
        <v>10791.59</v>
      </c>
      <c r="O497" s="160">
        <f>+[2]data1rev!M496</f>
        <v>10275.620000000001</v>
      </c>
      <c r="P497" s="160">
        <f>+[2]data1rev!N496</f>
        <v>10129.415999999999</v>
      </c>
      <c r="Q497" s="160">
        <f>+[2]data1rev!O496</f>
        <v>10101.74</v>
      </c>
      <c r="R497" s="160">
        <f>+[2]data1rev!P496</f>
        <v>0</v>
      </c>
      <c r="S497" s="160">
        <f>+[2]data1rev!Q496</f>
        <v>0</v>
      </c>
      <c r="T497" s="160">
        <f>+[2]data1rev!R496</f>
        <v>0</v>
      </c>
      <c r="U497" s="160">
        <f>+[2]data1rev!S496</f>
        <v>0</v>
      </c>
      <c r="V497" s="160">
        <f>+[2]data1rev!T496</f>
        <v>0</v>
      </c>
      <c r="W497" s="160">
        <f>+[2]data1rev!U496</f>
        <v>0</v>
      </c>
      <c r="X497" s="160">
        <f>+[2]data1rev!V496</f>
        <v>0</v>
      </c>
      <c r="Y497" s="160">
        <f>+[2]data1rev!W496</f>
        <v>0</v>
      </c>
      <c r="Z497" s="160">
        <f>+[2]data1rev!X496</f>
        <v>0</v>
      </c>
      <c r="AA497" s="160">
        <f>+[2]data1rev!Y496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67834.148038794898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61"/>
      <c r="C498" s="160">
        <f>+[2]data1rev!A497</f>
        <v>21687.040000000001</v>
      </c>
      <c r="D498" s="160">
        <f>+[2]data1rev!B497</f>
        <v>15575.226000000001</v>
      </c>
      <c r="E498" s="160">
        <f>+[2]data1rev!C497</f>
        <v>13222.39</v>
      </c>
      <c r="F498" s="160">
        <f>+[2]data1rev!D497</f>
        <v>13061.89</v>
      </c>
      <c r="G498" s="160">
        <f>+[2]data1rev!E497</f>
        <v>13061.89</v>
      </c>
      <c r="H498" s="160">
        <f>+[2]data1rev!F497</f>
        <v>10821.156000000001</v>
      </c>
      <c r="I498" s="160">
        <f>+[2]data1rev!G497</f>
        <v>10791.59</v>
      </c>
      <c r="J498" s="160">
        <f>+[2]data1rev!H497</f>
        <v>10791.59</v>
      </c>
      <c r="K498" s="160">
        <f>+[2]data1rev!I497</f>
        <v>10791.59</v>
      </c>
      <c r="L498" s="160">
        <f>+[2]data1rev!J497</f>
        <v>10821.156000000001</v>
      </c>
      <c r="M498" s="160">
        <f>+[2]data1rev!K497</f>
        <v>10791.59</v>
      </c>
      <c r="N498" s="160">
        <f>+[2]data1rev!L497</f>
        <v>10791.59</v>
      </c>
      <c r="O498" s="160">
        <f>+[2]data1rev!M497</f>
        <v>10275.620000000001</v>
      </c>
      <c r="P498" s="160">
        <f>+[2]data1rev!N497</f>
        <v>10129.415999999999</v>
      </c>
      <c r="Q498" s="160">
        <f>+[2]data1rev!O497</f>
        <v>10101.74</v>
      </c>
      <c r="R498" s="160">
        <f>+[2]data1rev!P497</f>
        <v>0</v>
      </c>
      <c r="S498" s="160">
        <f>+[2]data1rev!Q497</f>
        <v>0</v>
      </c>
      <c r="T498" s="160">
        <f>+[2]data1rev!R497</f>
        <v>0</v>
      </c>
      <c r="U498" s="160">
        <f>+[2]data1rev!S497</f>
        <v>0</v>
      </c>
      <c r="V498" s="160">
        <f>+[2]data1rev!T497</f>
        <v>0</v>
      </c>
      <c r="W498" s="160">
        <f>+[2]data1rev!U497</f>
        <v>0</v>
      </c>
      <c r="X498" s="160">
        <f>+[2]data1rev!V497</f>
        <v>0</v>
      </c>
      <c r="Y498" s="160">
        <f>+[2]data1rev!W497</f>
        <v>0</v>
      </c>
      <c r="Z498" s="160">
        <f>+[2]data1rev!X497</f>
        <v>0</v>
      </c>
      <c r="AA498" s="160">
        <f>+[2]data1rev!Y497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67834.148038794898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61"/>
      <c r="C499" s="160">
        <f>+[2]data1rev!A498</f>
        <v>21687.040000000001</v>
      </c>
      <c r="D499" s="160">
        <f>+[2]data1rev!B498</f>
        <v>15575.226000000001</v>
      </c>
      <c r="E499" s="160">
        <f>+[2]data1rev!C498</f>
        <v>13222.39</v>
      </c>
      <c r="F499" s="160">
        <f>+[2]data1rev!D498</f>
        <v>13061.89</v>
      </c>
      <c r="G499" s="160">
        <f>+[2]data1rev!E498</f>
        <v>13061.89</v>
      </c>
      <c r="H499" s="160">
        <f>+[2]data1rev!F498</f>
        <v>10821.156000000001</v>
      </c>
      <c r="I499" s="160">
        <f>+[2]data1rev!G498</f>
        <v>10791.59</v>
      </c>
      <c r="J499" s="160">
        <f>+[2]data1rev!H498</f>
        <v>10791.59</v>
      </c>
      <c r="K499" s="160">
        <f>+[2]data1rev!I498</f>
        <v>10791.59</v>
      </c>
      <c r="L499" s="160">
        <f>+[2]data1rev!J498</f>
        <v>10821.156000000001</v>
      </c>
      <c r="M499" s="160">
        <f>+[2]data1rev!K498</f>
        <v>10791.59</v>
      </c>
      <c r="N499" s="160">
        <f>+[2]data1rev!L498</f>
        <v>10791.59</v>
      </c>
      <c r="O499" s="160">
        <f>+[2]data1rev!M498</f>
        <v>10275.620000000001</v>
      </c>
      <c r="P499" s="160">
        <f>+[2]data1rev!N498</f>
        <v>10129.415999999999</v>
      </c>
      <c r="Q499" s="160">
        <f>+[2]data1rev!O498</f>
        <v>10101.74</v>
      </c>
      <c r="R499" s="160">
        <f>+[2]data1rev!P498</f>
        <v>0</v>
      </c>
      <c r="S499" s="160">
        <f>+[2]data1rev!Q498</f>
        <v>0</v>
      </c>
      <c r="T499" s="160">
        <f>+[2]data1rev!R498</f>
        <v>0</v>
      </c>
      <c r="U499" s="160">
        <f>+[2]data1rev!S498</f>
        <v>0</v>
      </c>
      <c r="V499" s="160">
        <f>+[2]data1rev!T498</f>
        <v>0</v>
      </c>
      <c r="W499" s="160">
        <f>+[2]data1rev!U498</f>
        <v>0</v>
      </c>
      <c r="X499" s="160">
        <f>+[2]data1rev!V498</f>
        <v>0</v>
      </c>
      <c r="Y499" s="160">
        <f>+[2]data1rev!W498</f>
        <v>0</v>
      </c>
      <c r="Z499" s="160">
        <f>+[2]data1rev!X498</f>
        <v>0</v>
      </c>
      <c r="AA499" s="160">
        <f>+[2]data1rev!Y498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67834.148038794898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61"/>
      <c r="C500" s="160">
        <f>+[2]data1rev!A499</f>
        <v>21687.040000000001</v>
      </c>
      <c r="D500" s="160">
        <f>+[2]data1rev!B499</f>
        <v>15575.226000000001</v>
      </c>
      <c r="E500" s="160">
        <f>+[2]data1rev!C499</f>
        <v>13222.39</v>
      </c>
      <c r="F500" s="160">
        <f>+[2]data1rev!D499</f>
        <v>13061.89</v>
      </c>
      <c r="G500" s="160">
        <f>+[2]data1rev!E499</f>
        <v>13061.89</v>
      </c>
      <c r="H500" s="160">
        <f>+[2]data1rev!F499</f>
        <v>10821.156000000001</v>
      </c>
      <c r="I500" s="160">
        <f>+[2]data1rev!G499</f>
        <v>10791.59</v>
      </c>
      <c r="J500" s="160">
        <f>+[2]data1rev!H499</f>
        <v>10791.59</v>
      </c>
      <c r="K500" s="160">
        <f>+[2]data1rev!I499</f>
        <v>10791.59</v>
      </c>
      <c r="L500" s="160">
        <f>+[2]data1rev!J499</f>
        <v>10821.156000000001</v>
      </c>
      <c r="M500" s="160">
        <f>+[2]data1rev!K499</f>
        <v>10791.59</v>
      </c>
      <c r="N500" s="160">
        <f>+[2]data1rev!L499</f>
        <v>10791.59</v>
      </c>
      <c r="O500" s="160">
        <f>+[2]data1rev!M499</f>
        <v>10275.620000000001</v>
      </c>
      <c r="P500" s="160">
        <f>+[2]data1rev!N499</f>
        <v>10129.415999999999</v>
      </c>
      <c r="Q500" s="160">
        <f>+[2]data1rev!O499</f>
        <v>10101.74</v>
      </c>
      <c r="R500" s="160">
        <f>+[2]data1rev!P499</f>
        <v>0</v>
      </c>
      <c r="S500" s="160">
        <f>+[2]data1rev!Q499</f>
        <v>0</v>
      </c>
      <c r="T500" s="160">
        <f>+[2]data1rev!R499</f>
        <v>0</v>
      </c>
      <c r="U500" s="160">
        <f>+[2]data1rev!S499</f>
        <v>0</v>
      </c>
      <c r="V500" s="160">
        <f>+[2]data1rev!T499</f>
        <v>0</v>
      </c>
      <c r="W500" s="160">
        <f>+[2]data1rev!U499</f>
        <v>0</v>
      </c>
      <c r="X500" s="160">
        <f>+[2]data1rev!V499</f>
        <v>0</v>
      </c>
      <c r="Y500" s="160">
        <f>+[2]data1rev!W499</f>
        <v>0</v>
      </c>
      <c r="Z500" s="160">
        <f>+[2]data1rev!X499</f>
        <v>0</v>
      </c>
      <c r="AA500" s="160">
        <f>+[2]data1rev!Y499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67834.148038794898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61"/>
      <c r="C501" s="160">
        <f>+[2]data1rev!A500</f>
        <v>21687.040000000001</v>
      </c>
      <c r="D501" s="160">
        <f>+[2]data1rev!B500</f>
        <v>15575.226000000001</v>
      </c>
      <c r="E501" s="160">
        <f>+[2]data1rev!C500</f>
        <v>13222.39</v>
      </c>
      <c r="F501" s="160">
        <f>+[2]data1rev!D500</f>
        <v>13061.89</v>
      </c>
      <c r="G501" s="160">
        <f>+[2]data1rev!E500</f>
        <v>13061.89</v>
      </c>
      <c r="H501" s="160">
        <f>+[2]data1rev!F500</f>
        <v>10821.156000000001</v>
      </c>
      <c r="I501" s="160">
        <f>+[2]data1rev!G500</f>
        <v>10791.59</v>
      </c>
      <c r="J501" s="160">
        <f>+[2]data1rev!H500</f>
        <v>10791.59</v>
      </c>
      <c r="K501" s="160">
        <f>+[2]data1rev!I500</f>
        <v>10791.59</v>
      </c>
      <c r="L501" s="160">
        <f>+[2]data1rev!J500</f>
        <v>10821.156000000001</v>
      </c>
      <c r="M501" s="160">
        <f>+[2]data1rev!K500</f>
        <v>10791.59</v>
      </c>
      <c r="N501" s="160">
        <f>+[2]data1rev!L500</f>
        <v>10791.59</v>
      </c>
      <c r="O501" s="160">
        <f>+[2]data1rev!M500</f>
        <v>10275.620000000001</v>
      </c>
      <c r="P501" s="160">
        <f>+[2]data1rev!N500</f>
        <v>10129.415999999999</v>
      </c>
      <c r="Q501" s="160">
        <f>+[2]data1rev!O500</f>
        <v>10101.74</v>
      </c>
      <c r="R501" s="160">
        <f>+[2]data1rev!P500</f>
        <v>0</v>
      </c>
      <c r="S501" s="160">
        <f>+[2]data1rev!Q500</f>
        <v>0</v>
      </c>
      <c r="T501" s="160">
        <f>+[2]data1rev!R500</f>
        <v>0</v>
      </c>
      <c r="U501" s="160">
        <f>+[2]data1rev!S500</f>
        <v>0</v>
      </c>
      <c r="V501" s="160">
        <f>+[2]data1rev!T500</f>
        <v>0</v>
      </c>
      <c r="W501" s="160">
        <f>+[2]data1rev!U500</f>
        <v>0</v>
      </c>
      <c r="X501" s="160">
        <f>+[2]data1rev!V500</f>
        <v>0</v>
      </c>
      <c r="Y501" s="160">
        <f>+[2]data1rev!W500</f>
        <v>0</v>
      </c>
      <c r="Z501" s="160">
        <f>+[2]data1rev!X500</f>
        <v>0</v>
      </c>
      <c r="AA501" s="160">
        <f>+[2]data1rev!Y500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67834.148038794898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61"/>
      <c r="C502" s="160">
        <f>+[2]data1rev!A501</f>
        <v>21687.040000000001</v>
      </c>
      <c r="D502" s="160">
        <f>+[2]data1rev!B501</f>
        <v>15575.226000000001</v>
      </c>
      <c r="E502" s="160">
        <f>+[2]data1rev!C501</f>
        <v>13222.39</v>
      </c>
      <c r="F502" s="160">
        <f>+[2]data1rev!D501</f>
        <v>13061.89</v>
      </c>
      <c r="G502" s="160">
        <f>+[2]data1rev!E501</f>
        <v>13061.89</v>
      </c>
      <c r="H502" s="160">
        <f>+[2]data1rev!F501</f>
        <v>10821.156000000001</v>
      </c>
      <c r="I502" s="160">
        <f>+[2]data1rev!G501</f>
        <v>10791.59</v>
      </c>
      <c r="J502" s="160">
        <f>+[2]data1rev!H501</f>
        <v>10791.59</v>
      </c>
      <c r="K502" s="160">
        <f>+[2]data1rev!I501</f>
        <v>10791.59</v>
      </c>
      <c r="L502" s="160">
        <f>+[2]data1rev!J501</f>
        <v>10821.156000000001</v>
      </c>
      <c r="M502" s="160">
        <f>+[2]data1rev!K501</f>
        <v>10791.59</v>
      </c>
      <c r="N502" s="160">
        <f>+[2]data1rev!L501</f>
        <v>10791.59</v>
      </c>
      <c r="O502" s="160">
        <f>+[2]data1rev!M501</f>
        <v>10275.620000000001</v>
      </c>
      <c r="P502" s="160">
        <f>+[2]data1rev!N501</f>
        <v>10129.415999999999</v>
      </c>
      <c r="Q502" s="160">
        <f>+[2]data1rev!O501</f>
        <v>10101.74</v>
      </c>
      <c r="R502" s="160">
        <f>+[2]data1rev!P501</f>
        <v>0</v>
      </c>
      <c r="S502" s="160">
        <f>+[2]data1rev!Q501</f>
        <v>0</v>
      </c>
      <c r="T502" s="160">
        <f>+[2]data1rev!R501</f>
        <v>0</v>
      </c>
      <c r="U502" s="160">
        <f>+[2]data1rev!S501</f>
        <v>0</v>
      </c>
      <c r="V502" s="160">
        <f>+[2]data1rev!T501</f>
        <v>0</v>
      </c>
      <c r="W502" s="160">
        <f>+[2]data1rev!U501</f>
        <v>0</v>
      </c>
      <c r="X502" s="160">
        <f>+[2]data1rev!V501</f>
        <v>0</v>
      </c>
      <c r="Y502" s="160">
        <f>+[2]data1rev!W501</f>
        <v>0</v>
      </c>
      <c r="Z502" s="160">
        <f>+[2]data1rev!X501</f>
        <v>0</v>
      </c>
      <c r="AA502" s="160">
        <f>+[2]data1rev!Y501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67834.148038794898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61"/>
      <c r="C503" s="160">
        <f>+[2]data1rev!A502</f>
        <v>21687.040000000001</v>
      </c>
      <c r="D503" s="160">
        <f>+[2]data1rev!B502</f>
        <v>15575.226000000001</v>
      </c>
      <c r="E503" s="160">
        <f>+[2]data1rev!C502</f>
        <v>13222.39</v>
      </c>
      <c r="F503" s="160">
        <f>+[2]data1rev!D502</f>
        <v>13061.89</v>
      </c>
      <c r="G503" s="160">
        <f>+[2]data1rev!E502</f>
        <v>13061.89</v>
      </c>
      <c r="H503" s="160">
        <f>+[2]data1rev!F502</f>
        <v>10821.156000000001</v>
      </c>
      <c r="I503" s="160">
        <f>+[2]data1rev!G502</f>
        <v>10791.59</v>
      </c>
      <c r="J503" s="160">
        <f>+[2]data1rev!H502</f>
        <v>10791.59</v>
      </c>
      <c r="K503" s="160">
        <f>+[2]data1rev!I502</f>
        <v>10791.59</v>
      </c>
      <c r="L503" s="160">
        <f>+[2]data1rev!J502</f>
        <v>10821.156000000001</v>
      </c>
      <c r="M503" s="160">
        <f>+[2]data1rev!K502</f>
        <v>10791.59</v>
      </c>
      <c r="N503" s="160">
        <f>+[2]data1rev!L502</f>
        <v>10791.59</v>
      </c>
      <c r="O503" s="160">
        <f>+[2]data1rev!M502</f>
        <v>10275.620000000001</v>
      </c>
      <c r="P503" s="160">
        <f>+[2]data1rev!N502</f>
        <v>10129.415999999999</v>
      </c>
      <c r="Q503" s="160">
        <f>+[2]data1rev!O502</f>
        <v>10101.74</v>
      </c>
      <c r="R503" s="160">
        <f>+[2]data1rev!P502</f>
        <v>0</v>
      </c>
      <c r="S503" s="160">
        <f>+[2]data1rev!Q502</f>
        <v>0</v>
      </c>
      <c r="T503" s="160">
        <f>+[2]data1rev!R502</f>
        <v>0</v>
      </c>
      <c r="U503" s="160">
        <f>+[2]data1rev!S502</f>
        <v>0</v>
      </c>
      <c r="V503" s="160">
        <f>+[2]data1rev!T502</f>
        <v>0</v>
      </c>
      <c r="W503" s="160">
        <f>+[2]data1rev!U502</f>
        <v>0</v>
      </c>
      <c r="X503" s="160">
        <f>+[2]data1rev!V502</f>
        <v>0</v>
      </c>
      <c r="Y503" s="160">
        <f>+[2]data1rev!W502</f>
        <v>0</v>
      </c>
      <c r="Z503" s="160">
        <f>+[2]data1rev!X502</f>
        <v>0</v>
      </c>
      <c r="AA503" s="160">
        <f>+[2]data1rev!Y502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67834.148038794898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61"/>
      <c r="C504" s="160">
        <f>+[2]data1rev!A503</f>
        <v>21687.040000000001</v>
      </c>
      <c r="D504" s="160">
        <f>+[2]data1rev!B503</f>
        <v>15575.226000000001</v>
      </c>
      <c r="E504" s="160">
        <f>+[2]data1rev!C503</f>
        <v>13222.39</v>
      </c>
      <c r="F504" s="160">
        <f>+[2]data1rev!D503</f>
        <v>13061.89</v>
      </c>
      <c r="G504" s="160">
        <f>+[2]data1rev!E503</f>
        <v>13061.89</v>
      </c>
      <c r="H504" s="160">
        <f>+[2]data1rev!F503</f>
        <v>10821.156000000001</v>
      </c>
      <c r="I504" s="160">
        <f>+[2]data1rev!G503</f>
        <v>10791.59</v>
      </c>
      <c r="J504" s="160">
        <f>+[2]data1rev!H503</f>
        <v>10791.59</v>
      </c>
      <c r="K504" s="160">
        <f>+[2]data1rev!I503</f>
        <v>10791.59</v>
      </c>
      <c r="L504" s="160">
        <f>+[2]data1rev!J503</f>
        <v>10821.156000000001</v>
      </c>
      <c r="M504" s="160">
        <f>+[2]data1rev!K503</f>
        <v>10791.59</v>
      </c>
      <c r="N504" s="160">
        <f>+[2]data1rev!L503</f>
        <v>10791.59</v>
      </c>
      <c r="O504" s="160">
        <f>+[2]data1rev!M503</f>
        <v>10275.620000000001</v>
      </c>
      <c r="P504" s="160">
        <f>+[2]data1rev!N503</f>
        <v>10129.415999999999</v>
      </c>
      <c r="Q504" s="160">
        <f>+[2]data1rev!O503</f>
        <v>10101.74</v>
      </c>
      <c r="R504" s="160">
        <f>+[2]data1rev!P503</f>
        <v>0</v>
      </c>
      <c r="S504" s="160">
        <f>+[2]data1rev!Q503</f>
        <v>0</v>
      </c>
      <c r="T504" s="160">
        <f>+[2]data1rev!R503</f>
        <v>0</v>
      </c>
      <c r="U504" s="160">
        <f>+[2]data1rev!S503</f>
        <v>0</v>
      </c>
      <c r="V504" s="160">
        <f>+[2]data1rev!T503</f>
        <v>0</v>
      </c>
      <c r="W504" s="160">
        <f>+[2]data1rev!U503</f>
        <v>0</v>
      </c>
      <c r="X504" s="160">
        <f>+[2]data1rev!V503</f>
        <v>0</v>
      </c>
      <c r="Y504" s="160">
        <f>+[2]data1rev!W503</f>
        <v>0</v>
      </c>
      <c r="Z504" s="160">
        <f>+[2]data1rev!X503</f>
        <v>0</v>
      </c>
      <c r="AA504" s="160">
        <f>+[2]data1rev!Y503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67834.148038794898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61"/>
      <c r="C505" s="160">
        <f>+[2]data1rev!A504</f>
        <v>21687.040000000001</v>
      </c>
      <c r="D505" s="160">
        <f>+[2]data1rev!B504</f>
        <v>15575.226000000001</v>
      </c>
      <c r="E505" s="160">
        <f>+[2]data1rev!C504</f>
        <v>13222.39</v>
      </c>
      <c r="F505" s="160">
        <f>+[2]data1rev!D504</f>
        <v>13061.89</v>
      </c>
      <c r="G505" s="160">
        <f>+[2]data1rev!E504</f>
        <v>13061.89</v>
      </c>
      <c r="H505" s="160">
        <f>+[2]data1rev!F504</f>
        <v>10821.156000000001</v>
      </c>
      <c r="I505" s="160">
        <f>+[2]data1rev!G504</f>
        <v>10791.59</v>
      </c>
      <c r="J505" s="160">
        <f>+[2]data1rev!H504</f>
        <v>10791.59</v>
      </c>
      <c r="K505" s="160">
        <f>+[2]data1rev!I504</f>
        <v>10791.59</v>
      </c>
      <c r="L505" s="160">
        <f>+[2]data1rev!J504</f>
        <v>10821.156000000001</v>
      </c>
      <c r="M505" s="160">
        <f>+[2]data1rev!K504</f>
        <v>10791.59</v>
      </c>
      <c r="N505" s="160">
        <f>+[2]data1rev!L504</f>
        <v>10791.59</v>
      </c>
      <c r="O505" s="160">
        <f>+[2]data1rev!M504</f>
        <v>10275.620000000001</v>
      </c>
      <c r="P505" s="160">
        <f>+[2]data1rev!N504</f>
        <v>10129.415999999999</v>
      </c>
      <c r="Q505" s="160">
        <f>+[2]data1rev!O504</f>
        <v>10101.74</v>
      </c>
      <c r="R505" s="160">
        <f>+[2]data1rev!P504</f>
        <v>0</v>
      </c>
      <c r="S505" s="160">
        <f>+[2]data1rev!Q504</f>
        <v>0</v>
      </c>
      <c r="T505" s="160">
        <f>+[2]data1rev!R504</f>
        <v>0</v>
      </c>
      <c r="U505" s="160">
        <f>+[2]data1rev!S504</f>
        <v>0</v>
      </c>
      <c r="V505" s="160">
        <f>+[2]data1rev!T504</f>
        <v>0</v>
      </c>
      <c r="W505" s="160">
        <f>+[2]data1rev!U504</f>
        <v>0</v>
      </c>
      <c r="X505" s="160">
        <f>+[2]data1rev!V504</f>
        <v>0</v>
      </c>
      <c r="Y505" s="160">
        <f>+[2]data1rev!W504</f>
        <v>0</v>
      </c>
      <c r="Z505" s="160">
        <f>+[2]data1rev!X504</f>
        <v>0</v>
      </c>
      <c r="AA505" s="160">
        <f>+[2]data1rev!Y504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67834.148038794898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61"/>
      <c r="C506" s="160">
        <f>+[2]data1rev!A505</f>
        <v>21687.040000000001</v>
      </c>
      <c r="D506" s="160">
        <f>+[2]data1rev!B505</f>
        <v>15575.226000000001</v>
      </c>
      <c r="E506" s="160">
        <f>+[2]data1rev!C505</f>
        <v>13222.39</v>
      </c>
      <c r="F506" s="160">
        <f>+[2]data1rev!D505</f>
        <v>13061.89</v>
      </c>
      <c r="G506" s="160">
        <f>+[2]data1rev!E505</f>
        <v>13061.89</v>
      </c>
      <c r="H506" s="160">
        <f>+[2]data1rev!F505</f>
        <v>10821.156000000001</v>
      </c>
      <c r="I506" s="160">
        <f>+[2]data1rev!G505</f>
        <v>10791.59</v>
      </c>
      <c r="J506" s="160">
        <f>+[2]data1rev!H505</f>
        <v>10791.59</v>
      </c>
      <c r="K506" s="160">
        <f>+[2]data1rev!I505</f>
        <v>10791.59</v>
      </c>
      <c r="L506" s="160">
        <f>+[2]data1rev!J505</f>
        <v>10821.156000000001</v>
      </c>
      <c r="M506" s="160">
        <f>+[2]data1rev!K505</f>
        <v>10791.59</v>
      </c>
      <c r="N506" s="160">
        <f>+[2]data1rev!L505</f>
        <v>10791.59</v>
      </c>
      <c r="O506" s="160">
        <f>+[2]data1rev!M505</f>
        <v>10275.620000000001</v>
      </c>
      <c r="P506" s="160">
        <f>+[2]data1rev!N505</f>
        <v>10129.415999999999</v>
      </c>
      <c r="Q506" s="160">
        <f>+[2]data1rev!O505</f>
        <v>10101.74</v>
      </c>
      <c r="R506" s="160">
        <f>+[2]data1rev!P505</f>
        <v>0</v>
      </c>
      <c r="S506" s="160">
        <f>+[2]data1rev!Q505</f>
        <v>0</v>
      </c>
      <c r="T506" s="160">
        <f>+[2]data1rev!R505</f>
        <v>0</v>
      </c>
      <c r="U506" s="160">
        <f>+[2]data1rev!S505</f>
        <v>0</v>
      </c>
      <c r="V506" s="160">
        <f>+[2]data1rev!T505</f>
        <v>0</v>
      </c>
      <c r="W506" s="160">
        <f>+[2]data1rev!U505</f>
        <v>0</v>
      </c>
      <c r="X506" s="160">
        <f>+[2]data1rev!V505</f>
        <v>0</v>
      </c>
      <c r="Y506" s="160">
        <f>+[2]data1rev!W505</f>
        <v>0</v>
      </c>
      <c r="Z506" s="160">
        <f>+[2]data1rev!X505</f>
        <v>0</v>
      </c>
      <c r="AA506" s="160">
        <f>+[2]data1rev!Y505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67834.148038794898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61"/>
      <c r="C507" s="160">
        <f>+[2]data1rev!A506</f>
        <v>21687.040000000001</v>
      </c>
      <c r="D507" s="160">
        <f>+[2]data1rev!B506</f>
        <v>15575.226000000001</v>
      </c>
      <c r="E507" s="160">
        <f>+[2]data1rev!C506</f>
        <v>13222.39</v>
      </c>
      <c r="F507" s="160">
        <f>+[2]data1rev!D506</f>
        <v>13061.89</v>
      </c>
      <c r="G507" s="160">
        <f>+[2]data1rev!E506</f>
        <v>13061.89</v>
      </c>
      <c r="H507" s="160">
        <f>+[2]data1rev!F506</f>
        <v>10821.156000000001</v>
      </c>
      <c r="I507" s="160">
        <f>+[2]data1rev!G506</f>
        <v>10791.59</v>
      </c>
      <c r="J507" s="160">
        <f>+[2]data1rev!H506</f>
        <v>10791.59</v>
      </c>
      <c r="K507" s="160">
        <f>+[2]data1rev!I506</f>
        <v>10791.59</v>
      </c>
      <c r="L507" s="160">
        <f>+[2]data1rev!J506</f>
        <v>10821.156000000001</v>
      </c>
      <c r="M507" s="160">
        <f>+[2]data1rev!K506</f>
        <v>10791.59</v>
      </c>
      <c r="N507" s="160">
        <f>+[2]data1rev!L506</f>
        <v>10791.59</v>
      </c>
      <c r="O507" s="160">
        <f>+[2]data1rev!M506</f>
        <v>10275.620000000001</v>
      </c>
      <c r="P507" s="160">
        <f>+[2]data1rev!N506</f>
        <v>10129.415999999999</v>
      </c>
      <c r="Q507" s="160">
        <f>+[2]data1rev!O506</f>
        <v>10101.74</v>
      </c>
      <c r="R507" s="160">
        <f>+[2]data1rev!P506</f>
        <v>0</v>
      </c>
      <c r="S507" s="160">
        <f>+[2]data1rev!Q506</f>
        <v>0</v>
      </c>
      <c r="T507" s="160">
        <f>+[2]data1rev!R506</f>
        <v>0</v>
      </c>
      <c r="U507" s="160">
        <f>+[2]data1rev!S506</f>
        <v>0</v>
      </c>
      <c r="V507" s="160">
        <f>+[2]data1rev!T506</f>
        <v>0</v>
      </c>
      <c r="W507" s="160">
        <f>+[2]data1rev!U506</f>
        <v>0</v>
      </c>
      <c r="X507" s="160">
        <f>+[2]data1rev!V506</f>
        <v>0</v>
      </c>
      <c r="Y507" s="160">
        <f>+[2]data1rev!W506</f>
        <v>0</v>
      </c>
      <c r="Z507" s="160">
        <f>+[2]data1rev!X506</f>
        <v>0</v>
      </c>
      <c r="AA507" s="160">
        <f>+[2]data1rev!Y506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67834.148038794898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61"/>
      <c r="C508" s="160">
        <f>+[2]data1rev!A507</f>
        <v>21687.040000000001</v>
      </c>
      <c r="D508" s="160">
        <f>+[2]data1rev!B507</f>
        <v>15575.226000000001</v>
      </c>
      <c r="E508" s="160">
        <f>+[2]data1rev!C507</f>
        <v>13222.39</v>
      </c>
      <c r="F508" s="160">
        <f>+[2]data1rev!D507</f>
        <v>13061.89</v>
      </c>
      <c r="G508" s="160">
        <f>+[2]data1rev!E507</f>
        <v>13061.89</v>
      </c>
      <c r="H508" s="160">
        <f>+[2]data1rev!F507</f>
        <v>10821.156000000001</v>
      </c>
      <c r="I508" s="160">
        <f>+[2]data1rev!G507</f>
        <v>10791.59</v>
      </c>
      <c r="J508" s="160">
        <f>+[2]data1rev!H507</f>
        <v>10791.59</v>
      </c>
      <c r="K508" s="160">
        <f>+[2]data1rev!I507</f>
        <v>10791.59</v>
      </c>
      <c r="L508" s="160">
        <f>+[2]data1rev!J507</f>
        <v>10821.156000000001</v>
      </c>
      <c r="M508" s="160">
        <f>+[2]data1rev!K507</f>
        <v>10791.59</v>
      </c>
      <c r="N508" s="160">
        <f>+[2]data1rev!L507</f>
        <v>10791.59</v>
      </c>
      <c r="O508" s="160">
        <f>+[2]data1rev!M507</f>
        <v>10275.620000000001</v>
      </c>
      <c r="P508" s="160">
        <f>+[2]data1rev!N507</f>
        <v>10129.415999999999</v>
      </c>
      <c r="Q508" s="160">
        <f>+[2]data1rev!O507</f>
        <v>10101.74</v>
      </c>
      <c r="R508" s="160">
        <f>+[2]data1rev!P507</f>
        <v>0</v>
      </c>
      <c r="S508" s="160">
        <f>+[2]data1rev!Q507</f>
        <v>0</v>
      </c>
      <c r="T508" s="160">
        <f>+[2]data1rev!R507</f>
        <v>0</v>
      </c>
      <c r="U508" s="160">
        <f>+[2]data1rev!S507</f>
        <v>0</v>
      </c>
      <c r="V508" s="160">
        <f>+[2]data1rev!T507</f>
        <v>0</v>
      </c>
      <c r="W508" s="160">
        <f>+[2]data1rev!U507</f>
        <v>0</v>
      </c>
      <c r="X508" s="160">
        <f>+[2]data1rev!V507</f>
        <v>0</v>
      </c>
      <c r="Y508" s="160">
        <f>+[2]data1rev!W507</f>
        <v>0</v>
      </c>
      <c r="Z508" s="160">
        <f>+[2]data1rev!X507</f>
        <v>0</v>
      </c>
      <c r="AA508" s="160">
        <f>+[2]data1rev!Y507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67834.148038794898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61"/>
      <c r="C509" s="160">
        <f>+[2]data1rev!A508</f>
        <v>21687.040000000001</v>
      </c>
      <c r="D509" s="160">
        <f>+[2]data1rev!B508</f>
        <v>15575.226000000001</v>
      </c>
      <c r="E509" s="160">
        <f>+[2]data1rev!C508</f>
        <v>13222.39</v>
      </c>
      <c r="F509" s="160">
        <f>+[2]data1rev!D508</f>
        <v>13061.89</v>
      </c>
      <c r="G509" s="160">
        <f>+[2]data1rev!E508</f>
        <v>13061.89</v>
      </c>
      <c r="H509" s="160">
        <f>+[2]data1rev!F508</f>
        <v>10821.156000000001</v>
      </c>
      <c r="I509" s="160">
        <f>+[2]data1rev!G508</f>
        <v>10791.59</v>
      </c>
      <c r="J509" s="160">
        <f>+[2]data1rev!H508</f>
        <v>10791.59</v>
      </c>
      <c r="K509" s="160">
        <f>+[2]data1rev!I508</f>
        <v>10791.59</v>
      </c>
      <c r="L509" s="160">
        <f>+[2]data1rev!J508</f>
        <v>10821.156000000001</v>
      </c>
      <c r="M509" s="160">
        <f>+[2]data1rev!K508</f>
        <v>10791.59</v>
      </c>
      <c r="N509" s="160">
        <f>+[2]data1rev!L508</f>
        <v>10791.59</v>
      </c>
      <c r="O509" s="160">
        <f>+[2]data1rev!M508</f>
        <v>10275.620000000001</v>
      </c>
      <c r="P509" s="160">
        <f>+[2]data1rev!N508</f>
        <v>10129.415999999999</v>
      </c>
      <c r="Q509" s="160">
        <f>+[2]data1rev!O508</f>
        <v>10101.74</v>
      </c>
      <c r="R509" s="160">
        <f>+[2]data1rev!P508</f>
        <v>0</v>
      </c>
      <c r="S509" s="160">
        <f>+[2]data1rev!Q508</f>
        <v>0</v>
      </c>
      <c r="T509" s="160">
        <f>+[2]data1rev!R508</f>
        <v>0</v>
      </c>
      <c r="U509" s="160">
        <f>+[2]data1rev!S508</f>
        <v>0</v>
      </c>
      <c r="V509" s="160">
        <f>+[2]data1rev!T508</f>
        <v>0</v>
      </c>
      <c r="W509" s="160">
        <f>+[2]data1rev!U508</f>
        <v>0</v>
      </c>
      <c r="X509" s="160">
        <f>+[2]data1rev!V508</f>
        <v>0</v>
      </c>
      <c r="Y509" s="160">
        <f>+[2]data1rev!W508</f>
        <v>0</v>
      </c>
      <c r="Z509" s="160">
        <f>+[2]data1rev!X508</f>
        <v>0</v>
      </c>
      <c r="AA509" s="160">
        <f>+[2]data1rev!Y508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67834.148038794898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61"/>
      <c r="C510" s="160">
        <f>+[2]data1rev!A509</f>
        <v>21687.040000000001</v>
      </c>
      <c r="D510" s="160">
        <f>+[2]data1rev!B509</f>
        <v>15575.226000000001</v>
      </c>
      <c r="E510" s="160">
        <f>+[2]data1rev!C509</f>
        <v>13222.39</v>
      </c>
      <c r="F510" s="160">
        <f>+[2]data1rev!D509</f>
        <v>13061.89</v>
      </c>
      <c r="G510" s="160">
        <f>+[2]data1rev!E509</f>
        <v>13061.89</v>
      </c>
      <c r="H510" s="160">
        <f>+[2]data1rev!F509</f>
        <v>10821.156000000001</v>
      </c>
      <c r="I510" s="160">
        <f>+[2]data1rev!G509</f>
        <v>10791.59</v>
      </c>
      <c r="J510" s="160">
        <f>+[2]data1rev!H509</f>
        <v>10791.59</v>
      </c>
      <c r="K510" s="160">
        <f>+[2]data1rev!I509</f>
        <v>10791.59</v>
      </c>
      <c r="L510" s="160">
        <f>+[2]data1rev!J509</f>
        <v>10821.156000000001</v>
      </c>
      <c r="M510" s="160">
        <f>+[2]data1rev!K509</f>
        <v>10791.59</v>
      </c>
      <c r="N510" s="160">
        <f>+[2]data1rev!L509</f>
        <v>10791.59</v>
      </c>
      <c r="O510" s="160">
        <f>+[2]data1rev!M509</f>
        <v>10275.620000000001</v>
      </c>
      <c r="P510" s="160">
        <f>+[2]data1rev!N509</f>
        <v>10129.415999999999</v>
      </c>
      <c r="Q510" s="160">
        <f>+[2]data1rev!O509</f>
        <v>10101.74</v>
      </c>
      <c r="R510" s="160">
        <f>+[2]data1rev!P509</f>
        <v>0</v>
      </c>
      <c r="S510" s="160">
        <f>+[2]data1rev!Q509</f>
        <v>0</v>
      </c>
      <c r="T510" s="160">
        <f>+[2]data1rev!R509</f>
        <v>0</v>
      </c>
      <c r="U510" s="160">
        <f>+[2]data1rev!S509</f>
        <v>0</v>
      </c>
      <c r="V510" s="160">
        <f>+[2]data1rev!T509</f>
        <v>0</v>
      </c>
      <c r="W510" s="160">
        <f>+[2]data1rev!U509</f>
        <v>0</v>
      </c>
      <c r="X510" s="160">
        <f>+[2]data1rev!V509</f>
        <v>0</v>
      </c>
      <c r="Y510" s="160">
        <f>+[2]data1rev!W509</f>
        <v>0</v>
      </c>
      <c r="Z510" s="160">
        <f>+[2]data1rev!X509</f>
        <v>0</v>
      </c>
      <c r="AA510" s="160">
        <f>+[2]data1rev!Y509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67834.148038794898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61"/>
      <c r="C511" s="160">
        <f>+[2]data1rev!A510</f>
        <v>21687.040000000001</v>
      </c>
      <c r="D511" s="160">
        <f>+[2]data1rev!B510</f>
        <v>15575.226000000001</v>
      </c>
      <c r="E511" s="160">
        <f>+[2]data1rev!C510</f>
        <v>13222.39</v>
      </c>
      <c r="F511" s="160">
        <f>+[2]data1rev!D510</f>
        <v>13061.89</v>
      </c>
      <c r="G511" s="160">
        <f>+[2]data1rev!E510</f>
        <v>13061.89</v>
      </c>
      <c r="H511" s="160">
        <f>+[2]data1rev!F510</f>
        <v>10821.156000000001</v>
      </c>
      <c r="I511" s="160">
        <f>+[2]data1rev!G510</f>
        <v>10791.59</v>
      </c>
      <c r="J511" s="160">
        <f>+[2]data1rev!H510</f>
        <v>10791.59</v>
      </c>
      <c r="K511" s="160">
        <f>+[2]data1rev!I510</f>
        <v>10791.59</v>
      </c>
      <c r="L511" s="160">
        <f>+[2]data1rev!J510</f>
        <v>10821.156000000001</v>
      </c>
      <c r="M511" s="160">
        <f>+[2]data1rev!K510</f>
        <v>10791.59</v>
      </c>
      <c r="N511" s="160">
        <f>+[2]data1rev!L510</f>
        <v>10791.59</v>
      </c>
      <c r="O511" s="160">
        <f>+[2]data1rev!M510</f>
        <v>10275.620000000001</v>
      </c>
      <c r="P511" s="160">
        <f>+[2]data1rev!N510</f>
        <v>10129.415999999999</v>
      </c>
      <c r="Q511" s="160">
        <f>+[2]data1rev!O510</f>
        <v>10101.74</v>
      </c>
      <c r="R511" s="160">
        <f>+[2]data1rev!P510</f>
        <v>0</v>
      </c>
      <c r="S511" s="160">
        <f>+[2]data1rev!Q510</f>
        <v>0</v>
      </c>
      <c r="T511" s="160">
        <f>+[2]data1rev!R510</f>
        <v>0</v>
      </c>
      <c r="U511" s="160">
        <f>+[2]data1rev!S510</f>
        <v>0</v>
      </c>
      <c r="V511" s="160">
        <f>+[2]data1rev!T510</f>
        <v>0</v>
      </c>
      <c r="W511" s="160">
        <f>+[2]data1rev!U510</f>
        <v>0</v>
      </c>
      <c r="X511" s="160">
        <f>+[2]data1rev!V510</f>
        <v>0</v>
      </c>
      <c r="Y511" s="160">
        <f>+[2]data1rev!W510</f>
        <v>0</v>
      </c>
      <c r="Z511" s="160">
        <f>+[2]data1rev!X510</f>
        <v>0</v>
      </c>
      <c r="AA511" s="160">
        <f>+[2]data1rev!Y510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67834.148038794898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61"/>
      <c r="C512" s="160">
        <f>+[2]data1rev!A511</f>
        <v>21687.040000000001</v>
      </c>
      <c r="D512" s="160">
        <f>+[2]data1rev!B511</f>
        <v>15575.226000000001</v>
      </c>
      <c r="E512" s="160">
        <f>+[2]data1rev!C511</f>
        <v>13222.39</v>
      </c>
      <c r="F512" s="160">
        <f>+[2]data1rev!D511</f>
        <v>13061.89</v>
      </c>
      <c r="G512" s="160">
        <f>+[2]data1rev!E511</f>
        <v>13061.89</v>
      </c>
      <c r="H512" s="160">
        <f>+[2]data1rev!F511</f>
        <v>10821.156000000001</v>
      </c>
      <c r="I512" s="160">
        <f>+[2]data1rev!G511</f>
        <v>10791.59</v>
      </c>
      <c r="J512" s="160">
        <f>+[2]data1rev!H511</f>
        <v>10791.59</v>
      </c>
      <c r="K512" s="160">
        <f>+[2]data1rev!I511</f>
        <v>10791.59</v>
      </c>
      <c r="L512" s="160">
        <f>+[2]data1rev!J511</f>
        <v>10821.156000000001</v>
      </c>
      <c r="M512" s="160">
        <f>+[2]data1rev!K511</f>
        <v>10791.59</v>
      </c>
      <c r="N512" s="160">
        <f>+[2]data1rev!L511</f>
        <v>10791.59</v>
      </c>
      <c r="O512" s="160">
        <f>+[2]data1rev!M511</f>
        <v>10275.620000000001</v>
      </c>
      <c r="P512" s="160">
        <f>+[2]data1rev!N511</f>
        <v>10129.415999999999</v>
      </c>
      <c r="Q512" s="160">
        <f>+[2]data1rev!O511</f>
        <v>10101.74</v>
      </c>
      <c r="R512" s="160">
        <f>+[2]data1rev!P511</f>
        <v>0</v>
      </c>
      <c r="S512" s="160">
        <f>+[2]data1rev!Q511</f>
        <v>0</v>
      </c>
      <c r="T512" s="160">
        <f>+[2]data1rev!R511</f>
        <v>0</v>
      </c>
      <c r="U512" s="160">
        <f>+[2]data1rev!S511</f>
        <v>0</v>
      </c>
      <c r="V512" s="160">
        <f>+[2]data1rev!T511</f>
        <v>0</v>
      </c>
      <c r="W512" s="160">
        <f>+[2]data1rev!U511</f>
        <v>0</v>
      </c>
      <c r="X512" s="160">
        <f>+[2]data1rev!V511</f>
        <v>0</v>
      </c>
      <c r="Y512" s="160">
        <f>+[2]data1rev!W511</f>
        <v>0</v>
      </c>
      <c r="Z512" s="160">
        <f>+[2]data1rev!X511</f>
        <v>0</v>
      </c>
      <c r="AA512" s="160">
        <f>+[2]data1rev!Y511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67834.148038794898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61"/>
      <c r="C513" s="160">
        <f>+[2]data1rev!A512</f>
        <v>21687.040000000001</v>
      </c>
      <c r="D513" s="160">
        <f>+[2]data1rev!B512</f>
        <v>15575.226000000001</v>
      </c>
      <c r="E513" s="160">
        <f>+[2]data1rev!C512</f>
        <v>13222.39</v>
      </c>
      <c r="F513" s="160">
        <f>+[2]data1rev!D512</f>
        <v>13061.89</v>
      </c>
      <c r="G513" s="160">
        <f>+[2]data1rev!E512</f>
        <v>13061.89</v>
      </c>
      <c r="H513" s="160">
        <f>+[2]data1rev!F512</f>
        <v>10821.156000000001</v>
      </c>
      <c r="I513" s="160">
        <f>+[2]data1rev!G512</f>
        <v>10791.59</v>
      </c>
      <c r="J513" s="160">
        <f>+[2]data1rev!H512</f>
        <v>10791.59</v>
      </c>
      <c r="K513" s="160">
        <f>+[2]data1rev!I512</f>
        <v>10791.59</v>
      </c>
      <c r="L513" s="160">
        <f>+[2]data1rev!J512</f>
        <v>10821.156000000001</v>
      </c>
      <c r="M513" s="160">
        <f>+[2]data1rev!K512</f>
        <v>10791.59</v>
      </c>
      <c r="N513" s="160">
        <f>+[2]data1rev!L512</f>
        <v>10791.59</v>
      </c>
      <c r="O513" s="160">
        <f>+[2]data1rev!M512</f>
        <v>10275.620000000001</v>
      </c>
      <c r="P513" s="160">
        <f>+[2]data1rev!N512</f>
        <v>10129.415999999999</v>
      </c>
      <c r="Q513" s="160">
        <f>+[2]data1rev!O512</f>
        <v>10101.74</v>
      </c>
      <c r="R513" s="160">
        <f>+[2]data1rev!P512</f>
        <v>0</v>
      </c>
      <c r="S513" s="160">
        <f>+[2]data1rev!Q512</f>
        <v>0</v>
      </c>
      <c r="T513" s="160">
        <f>+[2]data1rev!R512</f>
        <v>0</v>
      </c>
      <c r="U513" s="160">
        <f>+[2]data1rev!S512</f>
        <v>0</v>
      </c>
      <c r="V513" s="160">
        <f>+[2]data1rev!T512</f>
        <v>0</v>
      </c>
      <c r="W513" s="160">
        <f>+[2]data1rev!U512</f>
        <v>0</v>
      </c>
      <c r="X513" s="160">
        <f>+[2]data1rev!V512</f>
        <v>0</v>
      </c>
      <c r="Y513" s="160">
        <f>+[2]data1rev!W512</f>
        <v>0</v>
      </c>
      <c r="Z513" s="160">
        <f>+[2]data1rev!X512</f>
        <v>0</v>
      </c>
      <c r="AA513" s="160">
        <f>+[2]data1rev!Y512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67834.148038794898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61"/>
      <c r="C514" s="160">
        <f>+[2]data1rev!A513</f>
        <v>21687.040000000001</v>
      </c>
      <c r="D514" s="160">
        <f>+[2]data1rev!B513</f>
        <v>15575.226000000001</v>
      </c>
      <c r="E514" s="160">
        <f>+[2]data1rev!C513</f>
        <v>13222.39</v>
      </c>
      <c r="F514" s="160">
        <f>+[2]data1rev!D513</f>
        <v>13061.89</v>
      </c>
      <c r="G514" s="160">
        <f>+[2]data1rev!E513</f>
        <v>13061.89</v>
      </c>
      <c r="H514" s="160">
        <f>+[2]data1rev!F513</f>
        <v>10821.156000000001</v>
      </c>
      <c r="I514" s="160">
        <f>+[2]data1rev!G513</f>
        <v>10791.59</v>
      </c>
      <c r="J514" s="160">
        <f>+[2]data1rev!H513</f>
        <v>10791.59</v>
      </c>
      <c r="K514" s="160">
        <f>+[2]data1rev!I513</f>
        <v>10791.59</v>
      </c>
      <c r="L514" s="160">
        <f>+[2]data1rev!J513</f>
        <v>10821.156000000001</v>
      </c>
      <c r="M514" s="160">
        <f>+[2]data1rev!K513</f>
        <v>10791.59</v>
      </c>
      <c r="N514" s="160">
        <f>+[2]data1rev!L513</f>
        <v>10791.59</v>
      </c>
      <c r="O514" s="160">
        <f>+[2]data1rev!M513</f>
        <v>10275.620000000001</v>
      </c>
      <c r="P514" s="160">
        <f>+[2]data1rev!N513</f>
        <v>10129.415999999999</v>
      </c>
      <c r="Q514" s="160">
        <f>+[2]data1rev!O513</f>
        <v>10101.74</v>
      </c>
      <c r="R514" s="160">
        <f>+[2]data1rev!P513</f>
        <v>0</v>
      </c>
      <c r="S514" s="160">
        <f>+[2]data1rev!Q513</f>
        <v>0</v>
      </c>
      <c r="T514" s="160">
        <f>+[2]data1rev!R513</f>
        <v>0</v>
      </c>
      <c r="U514" s="160">
        <f>+[2]data1rev!S513</f>
        <v>0</v>
      </c>
      <c r="V514" s="160">
        <f>+[2]data1rev!T513</f>
        <v>0</v>
      </c>
      <c r="W514" s="160">
        <f>+[2]data1rev!U513</f>
        <v>0</v>
      </c>
      <c r="X514" s="160">
        <f>+[2]data1rev!V513</f>
        <v>0</v>
      </c>
      <c r="Y514" s="160">
        <f>+[2]data1rev!W513</f>
        <v>0</v>
      </c>
      <c r="Z514" s="160">
        <f>+[2]data1rev!X513</f>
        <v>0</v>
      </c>
      <c r="AA514" s="160">
        <f>+[2]data1rev!Y513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67834.148038794898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61"/>
      <c r="C515" s="160">
        <f>+[2]data1rev!A514</f>
        <v>21687.040000000001</v>
      </c>
      <c r="D515" s="160">
        <f>+[2]data1rev!B514</f>
        <v>15575.226000000001</v>
      </c>
      <c r="E515" s="160">
        <f>+[2]data1rev!C514</f>
        <v>13222.39</v>
      </c>
      <c r="F515" s="160">
        <f>+[2]data1rev!D514</f>
        <v>13061.89</v>
      </c>
      <c r="G515" s="160">
        <f>+[2]data1rev!E514</f>
        <v>13061.89</v>
      </c>
      <c r="H515" s="160">
        <f>+[2]data1rev!F514</f>
        <v>10821.156000000001</v>
      </c>
      <c r="I515" s="160">
        <f>+[2]data1rev!G514</f>
        <v>10791.59</v>
      </c>
      <c r="J515" s="160">
        <f>+[2]data1rev!H514</f>
        <v>10791.59</v>
      </c>
      <c r="K515" s="160">
        <f>+[2]data1rev!I514</f>
        <v>10791.59</v>
      </c>
      <c r="L515" s="160">
        <f>+[2]data1rev!J514</f>
        <v>10821.156000000001</v>
      </c>
      <c r="M515" s="160">
        <f>+[2]data1rev!K514</f>
        <v>10791.59</v>
      </c>
      <c r="N515" s="160">
        <f>+[2]data1rev!L514</f>
        <v>10791.59</v>
      </c>
      <c r="O515" s="160">
        <f>+[2]data1rev!M514</f>
        <v>10275.620000000001</v>
      </c>
      <c r="P515" s="160">
        <f>+[2]data1rev!N514</f>
        <v>10129.415999999999</v>
      </c>
      <c r="Q515" s="160">
        <f>+[2]data1rev!O514</f>
        <v>10101.74</v>
      </c>
      <c r="R515" s="160">
        <f>+[2]data1rev!P514</f>
        <v>0</v>
      </c>
      <c r="S515" s="160">
        <f>+[2]data1rev!Q514</f>
        <v>0</v>
      </c>
      <c r="T515" s="160">
        <f>+[2]data1rev!R514</f>
        <v>0</v>
      </c>
      <c r="U515" s="160">
        <f>+[2]data1rev!S514</f>
        <v>0</v>
      </c>
      <c r="V515" s="160">
        <f>+[2]data1rev!T514</f>
        <v>0</v>
      </c>
      <c r="W515" s="160">
        <f>+[2]data1rev!U514</f>
        <v>0</v>
      </c>
      <c r="X515" s="160">
        <f>+[2]data1rev!V514</f>
        <v>0</v>
      </c>
      <c r="Y515" s="160">
        <f>+[2]data1rev!W514</f>
        <v>0</v>
      </c>
      <c r="Z515" s="160">
        <f>+[2]data1rev!X514</f>
        <v>0</v>
      </c>
      <c r="AA515" s="160">
        <f>+[2]data1rev!Y514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67834.148038794898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61"/>
      <c r="C516" s="160">
        <f>+[2]data1rev!A515</f>
        <v>21687.040000000001</v>
      </c>
      <c r="D516" s="160">
        <f>+[2]data1rev!B515</f>
        <v>15575.226000000001</v>
      </c>
      <c r="E516" s="160">
        <f>+[2]data1rev!C515</f>
        <v>13222.39</v>
      </c>
      <c r="F516" s="160">
        <f>+[2]data1rev!D515</f>
        <v>13061.89</v>
      </c>
      <c r="G516" s="160">
        <f>+[2]data1rev!E515</f>
        <v>13061.89</v>
      </c>
      <c r="H516" s="160">
        <f>+[2]data1rev!F515</f>
        <v>10821.156000000001</v>
      </c>
      <c r="I516" s="160">
        <f>+[2]data1rev!G515</f>
        <v>10791.59</v>
      </c>
      <c r="J516" s="160">
        <f>+[2]data1rev!H515</f>
        <v>10791.59</v>
      </c>
      <c r="K516" s="160">
        <f>+[2]data1rev!I515</f>
        <v>10791.59</v>
      </c>
      <c r="L516" s="160">
        <f>+[2]data1rev!J515</f>
        <v>10821.156000000001</v>
      </c>
      <c r="M516" s="160">
        <f>+[2]data1rev!K515</f>
        <v>10791.59</v>
      </c>
      <c r="N516" s="160">
        <f>+[2]data1rev!L515</f>
        <v>10791.59</v>
      </c>
      <c r="O516" s="160">
        <f>+[2]data1rev!M515</f>
        <v>10275.620000000001</v>
      </c>
      <c r="P516" s="160">
        <f>+[2]data1rev!N515</f>
        <v>10129.415999999999</v>
      </c>
      <c r="Q516" s="160">
        <f>+[2]data1rev!O515</f>
        <v>10101.74</v>
      </c>
      <c r="R516" s="160">
        <f>+[2]data1rev!P515</f>
        <v>0</v>
      </c>
      <c r="S516" s="160">
        <f>+[2]data1rev!Q515</f>
        <v>0</v>
      </c>
      <c r="T516" s="160">
        <f>+[2]data1rev!R515</f>
        <v>0</v>
      </c>
      <c r="U516" s="160">
        <f>+[2]data1rev!S515</f>
        <v>0</v>
      </c>
      <c r="V516" s="160">
        <f>+[2]data1rev!T515</f>
        <v>0</v>
      </c>
      <c r="W516" s="160">
        <f>+[2]data1rev!U515</f>
        <v>0</v>
      </c>
      <c r="X516" s="160">
        <f>+[2]data1rev!V515</f>
        <v>0</v>
      </c>
      <c r="Y516" s="160">
        <f>+[2]data1rev!W515</f>
        <v>0</v>
      </c>
      <c r="Z516" s="160">
        <f>+[2]data1rev!X515</f>
        <v>0</v>
      </c>
      <c r="AA516" s="160">
        <f>+[2]data1rev!Y515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67834.148038794898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61"/>
      <c r="C517" s="160">
        <f>+[2]data1rev!A516</f>
        <v>21687.040000000001</v>
      </c>
      <c r="D517" s="160">
        <f>+[2]data1rev!B516</f>
        <v>15575.226000000001</v>
      </c>
      <c r="E517" s="160">
        <f>+[2]data1rev!C516</f>
        <v>13222.39</v>
      </c>
      <c r="F517" s="160">
        <f>+[2]data1rev!D516</f>
        <v>13061.89</v>
      </c>
      <c r="G517" s="160">
        <f>+[2]data1rev!E516</f>
        <v>13061.89</v>
      </c>
      <c r="H517" s="160">
        <f>+[2]data1rev!F516</f>
        <v>10821.156000000001</v>
      </c>
      <c r="I517" s="160">
        <f>+[2]data1rev!G516</f>
        <v>10791.59</v>
      </c>
      <c r="J517" s="160">
        <f>+[2]data1rev!H516</f>
        <v>10791.59</v>
      </c>
      <c r="K517" s="160">
        <f>+[2]data1rev!I516</f>
        <v>10791.59</v>
      </c>
      <c r="L517" s="160">
        <f>+[2]data1rev!J516</f>
        <v>10821.156000000001</v>
      </c>
      <c r="M517" s="160">
        <f>+[2]data1rev!K516</f>
        <v>10791.59</v>
      </c>
      <c r="N517" s="160">
        <f>+[2]data1rev!L516</f>
        <v>10791.59</v>
      </c>
      <c r="O517" s="160">
        <f>+[2]data1rev!M516</f>
        <v>10275.620000000001</v>
      </c>
      <c r="P517" s="160">
        <f>+[2]data1rev!N516</f>
        <v>10129.415999999999</v>
      </c>
      <c r="Q517" s="160">
        <f>+[2]data1rev!O516</f>
        <v>10101.74</v>
      </c>
      <c r="R517" s="160">
        <f>+[2]data1rev!P516</f>
        <v>0</v>
      </c>
      <c r="S517" s="160">
        <f>+[2]data1rev!Q516</f>
        <v>0</v>
      </c>
      <c r="T517" s="160">
        <f>+[2]data1rev!R516</f>
        <v>0</v>
      </c>
      <c r="U517" s="160">
        <f>+[2]data1rev!S516</f>
        <v>0</v>
      </c>
      <c r="V517" s="160">
        <f>+[2]data1rev!T516</f>
        <v>0</v>
      </c>
      <c r="W517" s="160">
        <f>+[2]data1rev!U516</f>
        <v>0</v>
      </c>
      <c r="X517" s="160">
        <f>+[2]data1rev!V516</f>
        <v>0</v>
      </c>
      <c r="Y517" s="160">
        <f>+[2]data1rev!W516</f>
        <v>0</v>
      </c>
      <c r="Z517" s="160">
        <f>+[2]data1rev!X516</f>
        <v>0</v>
      </c>
      <c r="AA517" s="160">
        <f>+[2]data1rev!Y516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67834.148038794898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61"/>
      <c r="C518" s="160">
        <f>+[2]data1rev!A517</f>
        <v>21687.040000000001</v>
      </c>
      <c r="D518" s="160">
        <f>+[2]data1rev!B517</f>
        <v>15575.226000000001</v>
      </c>
      <c r="E518" s="160">
        <f>+[2]data1rev!C517</f>
        <v>13222.39</v>
      </c>
      <c r="F518" s="160">
        <f>+[2]data1rev!D517</f>
        <v>13061.89</v>
      </c>
      <c r="G518" s="160">
        <f>+[2]data1rev!E517</f>
        <v>13061.89</v>
      </c>
      <c r="H518" s="160">
        <f>+[2]data1rev!F517</f>
        <v>10821.156000000001</v>
      </c>
      <c r="I518" s="160">
        <f>+[2]data1rev!G517</f>
        <v>10791.59</v>
      </c>
      <c r="J518" s="160">
        <f>+[2]data1rev!H517</f>
        <v>10791.59</v>
      </c>
      <c r="K518" s="160">
        <f>+[2]data1rev!I517</f>
        <v>10791.59</v>
      </c>
      <c r="L518" s="160">
        <f>+[2]data1rev!J517</f>
        <v>10821.156000000001</v>
      </c>
      <c r="M518" s="160">
        <f>+[2]data1rev!K517</f>
        <v>10791.59</v>
      </c>
      <c r="N518" s="160">
        <f>+[2]data1rev!L517</f>
        <v>10791.59</v>
      </c>
      <c r="O518" s="160">
        <f>+[2]data1rev!M517</f>
        <v>10275.620000000001</v>
      </c>
      <c r="P518" s="160">
        <f>+[2]data1rev!N517</f>
        <v>10129.415999999999</v>
      </c>
      <c r="Q518" s="160">
        <f>+[2]data1rev!O517</f>
        <v>10101.74</v>
      </c>
      <c r="R518" s="160">
        <f>+[2]data1rev!P517</f>
        <v>0</v>
      </c>
      <c r="S518" s="160">
        <f>+[2]data1rev!Q517</f>
        <v>0</v>
      </c>
      <c r="T518" s="160">
        <f>+[2]data1rev!R517</f>
        <v>0</v>
      </c>
      <c r="U518" s="160">
        <f>+[2]data1rev!S517</f>
        <v>0</v>
      </c>
      <c r="V518" s="160">
        <f>+[2]data1rev!T517</f>
        <v>0</v>
      </c>
      <c r="W518" s="160">
        <f>+[2]data1rev!U517</f>
        <v>0</v>
      </c>
      <c r="X518" s="160">
        <f>+[2]data1rev!V517</f>
        <v>0</v>
      </c>
      <c r="Y518" s="160">
        <f>+[2]data1rev!W517</f>
        <v>0</v>
      </c>
      <c r="Z518" s="160">
        <f>+[2]data1rev!X517</f>
        <v>0</v>
      </c>
      <c r="AA518" s="160">
        <f>+[2]data1rev!Y517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67834.148038794898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61"/>
      <c r="C519" s="160">
        <f>+[2]data1rev!A518</f>
        <v>21687.040000000001</v>
      </c>
      <c r="D519" s="160">
        <f>+[2]data1rev!B518</f>
        <v>15575.226000000001</v>
      </c>
      <c r="E519" s="160">
        <f>+[2]data1rev!C518</f>
        <v>13222.39</v>
      </c>
      <c r="F519" s="160">
        <f>+[2]data1rev!D518</f>
        <v>13061.89</v>
      </c>
      <c r="G519" s="160">
        <f>+[2]data1rev!E518</f>
        <v>13061.89</v>
      </c>
      <c r="H519" s="160">
        <f>+[2]data1rev!F518</f>
        <v>10821.156000000001</v>
      </c>
      <c r="I519" s="160">
        <f>+[2]data1rev!G518</f>
        <v>10791.59</v>
      </c>
      <c r="J519" s="160">
        <f>+[2]data1rev!H518</f>
        <v>10791.59</v>
      </c>
      <c r="K519" s="160">
        <f>+[2]data1rev!I518</f>
        <v>10791.59</v>
      </c>
      <c r="L519" s="160">
        <f>+[2]data1rev!J518</f>
        <v>10821.156000000001</v>
      </c>
      <c r="M519" s="160">
        <f>+[2]data1rev!K518</f>
        <v>10791.59</v>
      </c>
      <c r="N519" s="160">
        <f>+[2]data1rev!L518</f>
        <v>10791.59</v>
      </c>
      <c r="O519" s="160">
        <f>+[2]data1rev!M518</f>
        <v>10275.620000000001</v>
      </c>
      <c r="P519" s="160">
        <f>+[2]data1rev!N518</f>
        <v>10129.415999999999</v>
      </c>
      <c r="Q519" s="160">
        <f>+[2]data1rev!O518</f>
        <v>10101.74</v>
      </c>
      <c r="R519" s="160">
        <f>+[2]data1rev!P518</f>
        <v>0</v>
      </c>
      <c r="S519" s="160">
        <f>+[2]data1rev!Q518</f>
        <v>0</v>
      </c>
      <c r="T519" s="160">
        <f>+[2]data1rev!R518</f>
        <v>0</v>
      </c>
      <c r="U519" s="160">
        <f>+[2]data1rev!S518</f>
        <v>0</v>
      </c>
      <c r="V519" s="160">
        <f>+[2]data1rev!T518</f>
        <v>0</v>
      </c>
      <c r="W519" s="160">
        <f>+[2]data1rev!U518</f>
        <v>0</v>
      </c>
      <c r="X519" s="160">
        <f>+[2]data1rev!V518</f>
        <v>0</v>
      </c>
      <c r="Y519" s="160">
        <f>+[2]data1rev!W518</f>
        <v>0</v>
      </c>
      <c r="Z519" s="160">
        <f>+[2]data1rev!X518</f>
        <v>0</v>
      </c>
      <c r="AA519" s="160">
        <f>+[2]data1rev!Y518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67834.148038794898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61"/>
      <c r="C520" s="160">
        <f>+[2]data1rev!A519</f>
        <v>21687.040000000001</v>
      </c>
      <c r="D520" s="160">
        <f>+[2]data1rev!B519</f>
        <v>15575.226000000001</v>
      </c>
      <c r="E520" s="160">
        <f>+[2]data1rev!C519</f>
        <v>13222.39</v>
      </c>
      <c r="F520" s="160">
        <f>+[2]data1rev!D519</f>
        <v>13061.89</v>
      </c>
      <c r="G520" s="160">
        <f>+[2]data1rev!E519</f>
        <v>13061.89</v>
      </c>
      <c r="H520" s="160">
        <f>+[2]data1rev!F519</f>
        <v>10821.156000000001</v>
      </c>
      <c r="I520" s="160">
        <f>+[2]data1rev!G519</f>
        <v>10791.59</v>
      </c>
      <c r="J520" s="160">
        <f>+[2]data1rev!H519</f>
        <v>10791.59</v>
      </c>
      <c r="K520" s="160">
        <f>+[2]data1rev!I519</f>
        <v>10791.59</v>
      </c>
      <c r="L520" s="160">
        <f>+[2]data1rev!J519</f>
        <v>10821.156000000001</v>
      </c>
      <c r="M520" s="160">
        <f>+[2]data1rev!K519</f>
        <v>10791.59</v>
      </c>
      <c r="N520" s="160">
        <f>+[2]data1rev!L519</f>
        <v>10791.59</v>
      </c>
      <c r="O520" s="160">
        <f>+[2]data1rev!M519</f>
        <v>10275.620000000001</v>
      </c>
      <c r="P520" s="160">
        <f>+[2]data1rev!N519</f>
        <v>10129.415999999999</v>
      </c>
      <c r="Q520" s="160">
        <f>+[2]data1rev!O519</f>
        <v>10101.74</v>
      </c>
      <c r="R520" s="160">
        <f>+[2]data1rev!P519</f>
        <v>0</v>
      </c>
      <c r="S520" s="160">
        <f>+[2]data1rev!Q519</f>
        <v>0</v>
      </c>
      <c r="T520" s="160">
        <f>+[2]data1rev!R519</f>
        <v>0</v>
      </c>
      <c r="U520" s="160">
        <f>+[2]data1rev!S519</f>
        <v>0</v>
      </c>
      <c r="V520" s="160">
        <f>+[2]data1rev!T519</f>
        <v>0</v>
      </c>
      <c r="W520" s="160">
        <f>+[2]data1rev!U519</f>
        <v>0</v>
      </c>
      <c r="X520" s="160">
        <f>+[2]data1rev!V519</f>
        <v>0</v>
      </c>
      <c r="Y520" s="160">
        <f>+[2]data1rev!W519</f>
        <v>0</v>
      </c>
      <c r="Z520" s="160">
        <f>+[2]data1rev!X519</f>
        <v>0</v>
      </c>
      <c r="AA520" s="160">
        <f>+[2]data1rev!Y519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67834.148038794898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61"/>
      <c r="C521" s="160">
        <f>+[2]data1rev!A520</f>
        <v>21687.040000000001</v>
      </c>
      <c r="D521" s="160">
        <f>+[2]data1rev!B520</f>
        <v>15575.226000000001</v>
      </c>
      <c r="E521" s="160">
        <f>+[2]data1rev!C520</f>
        <v>13222.39</v>
      </c>
      <c r="F521" s="160">
        <f>+[2]data1rev!D520</f>
        <v>13061.89</v>
      </c>
      <c r="G521" s="160">
        <f>+[2]data1rev!E520</f>
        <v>13061.89</v>
      </c>
      <c r="H521" s="160">
        <f>+[2]data1rev!F520</f>
        <v>10821.156000000001</v>
      </c>
      <c r="I521" s="160">
        <f>+[2]data1rev!G520</f>
        <v>10791.59</v>
      </c>
      <c r="J521" s="160">
        <f>+[2]data1rev!H520</f>
        <v>10791.59</v>
      </c>
      <c r="K521" s="160">
        <f>+[2]data1rev!I520</f>
        <v>10791.59</v>
      </c>
      <c r="L521" s="160">
        <f>+[2]data1rev!J520</f>
        <v>10821.156000000001</v>
      </c>
      <c r="M521" s="160">
        <f>+[2]data1rev!K520</f>
        <v>10791.59</v>
      </c>
      <c r="N521" s="160">
        <f>+[2]data1rev!L520</f>
        <v>10791.59</v>
      </c>
      <c r="O521" s="160">
        <f>+[2]data1rev!M520</f>
        <v>10275.620000000001</v>
      </c>
      <c r="P521" s="160">
        <f>+[2]data1rev!N520</f>
        <v>10129.415999999999</v>
      </c>
      <c r="Q521" s="160">
        <f>+[2]data1rev!O520</f>
        <v>10101.74</v>
      </c>
      <c r="R521" s="160">
        <f>+[2]data1rev!P520</f>
        <v>0</v>
      </c>
      <c r="S521" s="160">
        <f>+[2]data1rev!Q520</f>
        <v>0</v>
      </c>
      <c r="T521" s="160">
        <f>+[2]data1rev!R520</f>
        <v>0</v>
      </c>
      <c r="U521" s="160">
        <f>+[2]data1rev!S520</f>
        <v>0</v>
      </c>
      <c r="V521" s="160">
        <f>+[2]data1rev!T520</f>
        <v>0</v>
      </c>
      <c r="W521" s="160">
        <f>+[2]data1rev!U520</f>
        <v>0</v>
      </c>
      <c r="X521" s="160">
        <f>+[2]data1rev!V520</f>
        <v>0</v>
      </c>
      <c r="Y521" s="160">
        <f>+[2]data1rev!W520</f>
        <v>0</v>
      </c>
      <c r="Z521" s="160">
        <f>+[2]data1rev!X520</f>
        <v>0</v>
      </c>
      <c r="AA521" s="160">
        <f>+[2]data1rev!Y520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67834.148038794898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61"/>
      <c r="C522" s="160">
        <f>+[2]data1rev!A521</f>
        <v>21687.040000000001</v>
      </c>
      <c r="D522" s="160">
        <f>+[2]data1rev!B521</f>
        <v>15575.226000000001</v>
      </c>
      <c r="E522" s="160">
        <f>+[2]data1rev!C521</f>
        <v>13222.39</v>
      </c>
      <c r="F522" s="160">
        <f>+[2]data1rev!D521</f>
        <v>13061.89</v>
      </c>
      <c r="G522" s="160">
        <f>+[2]data1rev!E521</f>
        <v>13061.89</v>
      </c>
      <c r="H522" s="160">
        <f>+[2]data1rev!F521</f>
        <v>10821.156000000001</v>
      </c>
      <c r="I522" s="160">
        <f>+[2]data1rev!G521</f>
        <v>10791.59</v>
      </c>
      <c r="J522" s="160">
        <f>+[2]data1rev!H521</f>
        <v>10791.59</v>
      </c>
      <c r="K522" s="160">
        <f>+[2]data1rev!I521</f>
        <v>10791.59</v>
      </c>
      <c r="L522" s="160">
        <f>+[2]data1rev!J521</f>
        <v>10821.156000000001</v>
      </c>
      <c r="M522" s="160">
        <f>+[2]data1rev!K521</f>
        <v>10791.59</v>
      </c>
      <c r="N522" s="160">
        <f>+[2]data1rev!L521</f>
        <v>10791.59</v>
      </c>
      <c r="O522" s="160">
        <f>+[2]data1rev!M521</f>
        <v>10275.620000000001</v>
      </c>
      <c r="P522" s="160">
        <f>+[2]data1rev!N521</f>
        <v>10129.415999999999</v>
      </c>
      <c r="Q522" s="160">
        <f>+[2]data1rev!O521</f>
        <v>10101.74</v>
      </c>
      <c r="R522" s="160">
        <f>+[2]data1rev!P521</f>
        <v>0</v>
      </c>
      <c r="S522" s="160">
        <f>+[2]data1rev!Q521</f>
        <v>0</v>
      </c>
      <c r="T522" s="160">
        <f>+[2]data1rev!R521</f>
        <v>0</v>
      </c>
      <c r="U522" s="160">
        <f>+[2]data1rev!S521</f>
        <v>0</v>
      </c>
      <c r="V522" s="160">
        <f>+[2]data1rev!T521</f>
        <v>0</v>
      </c>
      <c r="W522" s="160">
        <f>+[2]data1rev!U521</f>
        <v>0</v>
      </c>
      <c r="X522" s="160">
        <f>+[2]data1rev!V521</f>
        <v>0</v>
      </c>
      <c r="Y522" s="160">
        <f>+[2]data1rev!W521</f>
        <v>0</v>
      </c>
      <c r="Z522" s="160">
        <f>+[2]data1rev!X521</f>
        <v>0</v>
      </c>
      <c r="AA522" s="160">
        <f>+[2]data1rev!Y521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67834.148038794898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61"/>
      <c r="C523" s="160">
        <f>+[2]data1rev!A522</f>
        <v>21687.040000000001</v>
      </c>
      <c r="D523" s="160">
        <f>+[2]data1rev!B522</f>
        <v>15575.226000000001</v>
      </c>
      <c r="E523" s="160">
        <f>+[2]data1rev!C522</f>
        <v>13222.39</v>
      </c>
      <c r="F523" s="160">
        <f>+[2]data1rev!D522</f>
        <v>13061.89</v>
      </c>
      <c r="G523" s="160">
        <f>+[2]data1rev!E522</f>
        <v>13061.89</v>
      </c>
      <c r="H523" s="160">
        <f>+[2]data1rev!F522</f>
        <v>10821.156000000001</v>
      </c>
      <c r="I523" s="160">
        <f>+[2]data1rev!G522</f>
        <v>10791.59</v>
      </c>
      <c r="J523" s="160">
        <f>+[2]data1rev!H522</f>
        <v>10791.59</v>
      </c>
      <c r="K523" s="160">
        <f>+[2]data1rev!I522</f>
        <v>10791.59</v>
      </c>
      <c r="L523" s="160">
        <f>+[2]data1rev!J522</f>
        <v>10821.156000000001</v>
      </c>
      <c r="M523" s="160">
        <f>+[2]data1rev!K522</f>
        <v>10791.59</v>
      </c>
      <c r="N523" s="160">
        <f>+[2]data1rev!L522</f>
        <v>10791.59</v>
      </c>
      <c r="O523" s="160">
        <f>+[2]data1rev!M522</f>
        <v>10275.620000000001</v>
      </c>
      <c r="P523" s="160">
        <f>+[2]data1rev!N522</f>
        <v>10129.415999999999</v>
      </c>
      <c r="Q523" s="160">
        <f>+[2]data1rev!O522</f>
        <v>10101.74</v>
      </c>
      <c r="R523" s="160">
        <f>+[2]data1rev!P522</f>
        <v>0</v>
      </c>
      <c r="S523" s="160">
        <f>+[2]data1rev!Q522</f>
        <v>0</v>
      </c>
      <c r="T523" s="160">
        <f>+[2]data1rev!R522</f>
        <v>0</v>
      </c>
      <c r="U523" s="160">
        <f>+[2]data1rev!S522</f>
        <v>0</v>
      </c>
      <c r="V523" s="160">
        <f>+[2]data1rev!T522</f>
        <v>0</v>
      </c>
      <c r="W523" s="160">
        <f>+[2]data1rev!U522</f>
        <v>0</v>
      </c>
      <c r="X523" s="160">
        <f>+[2]data1rev!V522</f>
        <v>0</v>
      </c>
      <c r="Y523" s="160">
        <f>+[2]data1rev!W522</f>
        <v>0</v>
      </c>
      <c r="Z523" s="160">
        <f>+[2]data1rev!X522</f>
        <v>0</v>
      </c>
      <c r="AA523" s="160">
        <f>+[2]data1rev!Y522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67834.148038794898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61"/>
      <c r="C524" s="160">
        <f>+[2]data1rev!A523</f>
        <v>21687.040000000001</v>
      </c>
      <c r="D524" s="160">
        <f>+[2]data1rev!B523</f>
        <v>15575.226000000001</v>
      </c>
      <c r="E524" s="160">
        <f>+[2]data1rev!C523</f>
        <v>13222.39</v>
      </c>
      <c r="F524" s="160">
        <f>+[2]data1rev!D523</f>
        <v>13061.89</v>
      </c>
      <c r="G524" s="160">
        <f>+[2]data1rev!E523</f>
        <v>13061.89</v>
      </c>
      <c r="H524" s="160">
        <f>+[2]data1rev!F523</f>
        <v>10821.156000000001</v>
      </c>
      <c r="I524" s="160">
        <f>+[2]data1rev!G523</f>
        <v>10791.59</v>
      </c>
      <c r="J524" s="160">
        <f>+[2]data1rev!H523</f>
        <v>10791.59</v>
      </c>
      <c r="K524" s="160">
        <f>+[2]data1rev!I523</f>
        <v>10791.59</v>
      </c>
      <c r="L524" s="160">
        <f>+[2]data1rev!J523</f>
        <v>10821.156000000001</v>
      </c>
      <c r="M524" s="160">
        <f>+[2]data1rev!K523</f>
        <v>10791.59</v>
      </c>
      <c r="N524" s="160">
        <f>+[2]data1rev!L523</f>
        <v>10791.59</v>
      </c>
      <c r="O524" s="160">
        <f>+[2]data1rev!M523</f>
        <v>10275.620000000001</v>
      </c>
      <c r="P524" s="160">
        <f>+[2]data1rev!N523</f>
        <v>10129.415999999999</v>
      </c>
      <c r="Q524" s="160">
        <f>+[2]data1rev!O523</f>
        <v>10101.74</v>
      </c>
      <c r="R524" s="160">
        <f>+[2]data1rev!P523</f>
        <v>0</v>
      </c>
      <c r="S524" s="160">
        <f>+[2]data1rev!Q523</f>
        <v>0</v>
      </c>
      <c r="T524" s="160">
        <f>+[2]data1rev!R523</f>
        <v>0</v>
      </c>
      <c r="U524" s="160">
        <f>+[2]data1rev!S523</f>
        <v>0</v>
      </c>
      <c r="V524" s="160">
        <f>+[2]data1rev!T523</f>
        <v>0</v>
      </c>
      <c r="W524" s="160">
        <f>+[2]data1rev!U523</f>
        <v>0</v>
      </c>
      <c r="X524" s="160">
        <f>+[2]data1rev!V523</f>
        <v>0</v>
      </c>
      <c r="Y524" s="160">
        <f>+[2]data1rev!W523</f>
        <v>0</v>
      </c>
      <c r="Z524" s="160">
        <f>+[2]data1rev!X523</f>
        <v>0</v>
      </c>
      <c r="AA524" s="160">
        <f>+[2]data1rev!Y523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67834.148038794898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61"/>
      <c r="C525" s="160">
        <f>+[2]data1rev!A524</f>
        <v>21687.040000000001</v>
      </c>
      <c r="D525" s="160">
        <f>+[2]data1rev!B524</f>
        <v>15575.226000000001</v>
      </c>
      <c r="E525" s="160">
        <f>+[2]data1rev!C524</f>
        <v>13222.39</v>
      </c>
      <c r="F525" s="160">
        <f>+[2]data1rev!D524</f>
        <v>13061.89</v>
      </c>
      <c r="G525" s="160">
        <f>+[2]data1rev!E524</f>
        <v>13061.89</v>
      </c>
      <c r="H525" s="160">
        <f>+[2]data1rev!F524</f>
        <v>10821.156000000001</v>
      </c>
      <c r="I525" s="160">
        <f>+[2]data1rev!G524</f>
        <v>10791.59</v>
      </c>
      <c r="J525" s="160">
        <f>+[2]data1rev!H524</f>
        <v>10791.59</v>
      </c>
      <c r="K525" s="160">
        <f>+[2]data1rev!I524</f>
        <v>10791.59</v>
      </c>
      <c r="L525" s="160">
        <f>+[2]data1rev!J524</f>
        <v>10821.156000000001</v>
      </c>
      <c r="M525" s="160">
        <f>+[2]data1rev!K524</f>
        <v>10791.59</v>
      </c>
      <c r="N525" s="160">
        <f>+[2]data1rev!L524</f>
        <v>10791.59</v>
      </c>
      <c r="O525" s="160">
        <f>+[2]data1rev!M524</f>
        <v>10275.620000000001</v>
      </c>
      <c r="P525" s="160">
        <f>+[2]data1rev!N524</f>
        <v>10129.415999999999</v>
      </c>
      <c r="Q525" s="160">
        <f>+[2]data1rev!O524</f>
        <v>10101.74</v>
      </c>
      <c r="R525" s="160">
        <f>+[2]data1rev!P524</f>
        <v>0</v>
      </c>
      <c r="S525" s="160">
        <f>+[2]data1rev!Q524</f>
        <v>0</v>
      </c>
      <c r="T525" s="160">
        <f>+[2]data1rev!R524</f>
        <v>0</v>
      </c>
      <c r="U525" s="160">
        <f>+[2]data1rev!S524</f>
        <v>0</v>
      </c>
      <c r="V525" s="160">
        <f>+[2]data1rev!T524</f>
        <v>0</v>
      </c>
      <c r="W525" s="160">
        <f>+[2]data1rev!U524</f>
        <v>0</v>
      </c>
      <c r="X525" s="160">
        <f>+[2]data1rev!V524</f>
        <v>0</v>
      </c>
      <c r="Y525" s="160">
        <f>+[2]data1rev!W524</f>
        <v>0</v>
      </c>
      <c r="Z525" s="160">
        <f>+[2]data1rev!X524</f>
        <v>0</v>
      </c>
      <c r="AA525" s="160">
        <f>+[2]data1rev!Y524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67834.148038794898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61"/>
      <c r="C526" s="160">
        <f>+[2]data1rev!A525</f>
        <v>21687.040000000001</v>
      </c>
      <c r="D526" s="160">
        <f>+[2]data1rev!B525</f>
        <v>15575.226000000001</v>
      </c>
      <c r="E526" s="160">
        <f>+[2]data1rev!C525</f>
        <v>13222.39</v>
      </c>
      <c r="F526" s="160">
        <f>+[2]data1rev!D525</f>
        <v>13061.89</v>
      </c>
      <c r="G526" s="160">
        <f>+[2]data1rev!E525</f>
        <v>13061.89</v>
      </c>
      <c r="H526" s="160">
        <f>+[2]data1rev!F525</f>
        <v>10821.156000000001</v>
      </c>
      <c r="I526" s="160">
        <f>+[2]data1rev!G525</f>
        <v>10791.59</v>
      </c>
      <c r="J526" s="160">
        <f>+[2]data1rev!H525</f>
        <v>10791.59</v>
      </c>
      <c r="K526" s="160">
        <f>+[2]data1rev!I525</f>
        <v>10791.59</v>
      </c>
      <c r="L526" s="160">
        <f>+[2]data1rev!J525</f>
        <v>10821.156000000001</v>
      </c>
      <c r="M526" s="160">
        <f>+[2]data1rev!K525</f>
        <v>10791.59</v>
      </c>
      <c r="N526" s="160">
        <f>+[2]data1rev!L525</f>
        <v>10791.59</v>
      </c>
      <c r="O526" s="160">
        <f>+[2]data1rev!M525</f>
        <v>10275.620000000001</v>
      </c>
      <c r="P526" s="160">
        <f>+[2]data1rev!N525</f>
        <v>10129.415999999999</v>
      </c>
      <c r="Q526" s="160">
        <f>+[2]data1rev!O525</f>
        <v>10101.74</v>
      </c>
      <c r="R526" s="160">
        <f>+[2]data1rev!P525</f>
        <v>0</v>
      </c>
      <c r="S526" s="160">
        <f>+[2]data1rev!Q525</f>
        <v>0</v>
      </c>
      <c r="T526" s="160">
        <f>+[2]data1rev!R525</f>
        <v>0</v>
      </c>
      <c r="U526" s="160">
        <f>+[2]data1rev!S525</f>
        <v>0</v>
      </c>
      <c r="V526" s="160">
        <f>+[2]data1rev!T525</f>
        <v>0</v>
      </c>
      <c r="W526" s="160">
        <f>+[2]data1rev!U525</f>
        <v>0</v>
      </c>
      <c r="X526" s="160">
        <f>+[2]data1rev!V525</f>
        <v>0</v>
      </c>
      <c r="Y526" s="160">
        <f>+[2]data1rev!W525</f>
        <v>0</v>
      </c>
      <c r="Z526" s="160">
        <f>+[2]data1rev!X525</f>
        <v>0</v>
      </c>
      <c r="AA526" s="160">
        <f>+[2]data1rev!Y525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67834.148038794898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61"/>
      <c r="C527" s="160">
        <f>+[2]data1rev!A526</f>
        <v>21687.040000000001</v>
      </c>
      <c r="D527" s="160">
        <f>+[2]data1rev!B526</f>
        <v>15575.226000000001</v>
      </c>
      <c r="E527" s="160">
        <f>+[2]data1rev!C526</f>
        <v>13222.39</v>
      </c>
      <c r="F527" s="160">
        <f>+[2]data1rev!D526</f>
        <v>13061.89</v>
      </c>
      <c r="G527" s="160">
        <f>+[2]data1rev!E526</f>
        <v>13061.89</v>
      </c>
      <c r="H527" s="160">
        <f>+[2]data1rev!F526</f>
        <v>10821.156000000001</v>
      </c>
      <c r="I527" s="160">
        <f>+[2]data1rev!G526</f>
        <v>10791.59</v>
      </c>
      <c r="J527" s="160">
        <f>+[2]data1rev!H526</f>
        <v>10791.59</v>
      </c>
      <c r="K527" s="160">
        <f>+[2]data1rev!I526</f>
        <v>10791.59</v>
      </c>
      <c r="L527" s="160">
        <f>+[2]data1rev!J526</f>
        <v>10821.156000000001</v>
      </c>
      <c r="M527" s="160">
        <f>+[2]data1rev!K526</f>
        <v>10791.59</v>
      </c>
      <c r="N527" s="160">
        <f>+[2]data1rev!L526</f>
        <v>10791.59</v>
      </c>
      <c r="O527" s="160">
        <f>+[2]data1rev!M526</f>
        <v>10275.620000000001</v>
      </c>
      <c r="P527" s="160">
        <f>+[2]data1rev!N526</f>
        <v>10129.415999999999</v>
      </c>
      <c r="Q527" s="160">
        <f>+[2]data1rev!O526</f>
        <v>10101.74</v>
      </c>
      <c r="R527" s="160">
        <f>+[2]data1rev!P526</f>
        <v>0</v>
      </c>
      <c r="S527" s="160">
        <f>+[2]data1rev!Q526</f>
        <v>0</v>
      </c>
      <c r="T527" s="160">
        <f>+[2]data1rev!R526</f>
        <v>0</v>
      </c>
      <c r="U527" s="160">
        <f>+[2]data1rev!S526</f>
        <v>0</v>
      </c>
      <c r="V527" s="160">
        <f>+[2]data1rev!T526</f>
        <v>0</v>
      </c>
      <c r="W527" s="160">
        <f>+[2]data1rev!U526</f>
        <v>0</v>
      </c>
      <c r="X527" s="160">
        <f>+[2]data1rev!V526</f>
        <v>0</v>
      </c>
      <c r="Y527" s="160">
        <f>+[2]data1rev!W526</f>
        <v>0</v>
      </c>
      <c r="Z527" s="160">
        <f>+[2]data1rev!X526</f>
        <v>0</v>
      </c>
      <c r="AA527" s="160">
        <f>+[2]data1rev!Y526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67834.148038794898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61"/>
      <c r="C528" s="160">
        <f>+[2]data1rev!A527</f>
        <v>21687.040000000001</v>
      </c>
      <c r="D528" s="160">
        <f>+[2]data1rev!B527</f>
        <v>15575.226000000001</v>
      </c>
      <c r="E528" s="160">
        <f>+[2]data1rev!C527</f>
        <v>13222.39</v>
      </c>
      <c r="F528" s="160">
        <f>+[2]data1rev!D527</f>
        <v>13061.89</v>
      </c>
      <c r="G528" s="160">
        <f>+[2]data1rev!E527</f>
        <v>13061.89</v>
      </c>
      <c r="H528" s="160">
        <f>+[2]data1rev!F527</f>
        <v>10821.156000000001</v>
      </c>
      <c r="I528" s="160">
        <f>+[2]data1rev!G527</f>
        <v>10791.59</v>
      </c>
      <c r="J528" s="160">
        <f>+[2]data1rev!H527</f>
        <v>10791.59</v>
      </c>
      <c r="K528" s="160">
        <f>+[2]data1rev!I527</f>
        <v>10791.59</v>
      </c>
      <c r="L528" s="160">
        <f>+[2]data1rev!J527</f>
        <v>10821.156000000001</v>
      </c>
      <c r="M528" s="160">
        <f>+[2]data1rev!K527</f>
        <v>10791.59</v>
      </c>
      <c r="N528" s="160">
        <f>+[2]data1rev!L527</f>
        <v>10791.59</v>
      </c>
      <c r="O528" s="160">
        <f>+[2]data1rev!M527</f>
        <v>10275.620000000001</v>
      </c>
      <c r="P528" s="160">
        <f>+[2]data1rev!N527</f>
        <v>10129.415999999999</v>
      </c>
      <c r="Q528" s="160">
        <f>+[2]data1rev!O527</f>
        <v>10101.74</v>
      </c>
      <c r="R528" s="160">
        <f>+[2]data1rev!P527</f>
        <v>0</v>
      </c>
      <c r="S528" s="160">
        <f>+[2]data1rev!Q527</f>
        <v>0</v>
      </c>
      <c r="T528" s="160">
        <f>+[2]data1rev!R527</f>
        <v>0</v>
      </c>
      <c r="U528" s="160">
        <f>+[2]data1rev!S527</f>
        <v>0</v>
      </c>
      <c r="V528" s="160">
        <f>+[2]data1rev!T527</f>
        <v>0</v>
      </c>
      <c r="W528" s="160">
        <f>+[2]data1rev!U527</f>
        <v>0</v>
      </c>
      <c r="X528" s="160">
        <f>+[2]data1rev!V527</f>
        <v>0</v>
      </c>
      <c r="Y528" s="160">
        <f>+[2]data1rev!W527</f>
        <v>0</v>
      </c>
      <c r="Z528" s="160">
        <f>+[2]data1rev!X527</f>
        <v>0</v>
      </c>
      <c r="AA528" s="160">
        <f>+[2]data1rev!Y527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67834.148038794898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61"/>
      <c r="C529" s="160">
        <f>+[2]data1rev!A528</f>
        <v>21687.040000000001</v>
      </c>
      <c r="D529" s="160">
        <f>+[2]data1rev!B528</f>
        <v>15575.226000000001</v>
      </c>
      <c r="E529" s="160">
        <f>+[2]data1rev!C528</f>
        <v>13222.39</v>
      </c>
      <c r="F529" s="160">
        <f>+[2]data1rev!D528</f>
        <v>13061.89</v>
      </c>
      <c r="G529" s="160">
        <f>+[2]data1rev!E528</f>
        <v>13061.89</v>
      </c>
      <c r="H529" s="160">
        <f>+[2]data1rev!F528</f>
        <v>10821.156000000001</v>
      </c>
      <c r="I529" s="160">
        <f>+[2]data1rev!G528</f>
        <v>10791.59</v>
      </c>
      <c r="J529" s="160">
        <f>+[2]data1rev!H528</f>
        <v>10791.59</v>
      </c>
      <c r="K529" s="160">
        <f>+[2]data1rev!I528</f>
        <v>10791.59</v>
      </c>
      <c r="L529" s="160">
        <f>+[2]data1rev!J528</f>
        <v>10821.156000000001</v>
      </c>
      <c r="M529" s="160">
        <f>+[2]data1rev!K528</f>
        <v>10791.59</v>
      </c>
      <c r="N529" s="160">
        <f>+[2]data1rev!L528</f>
        <v>10791.59</v>
      </c>
      <c r="O529" s="160">
        <f>+[2]data1rev!M528</f>
        <v>10275.620000000001</v>
      </c>
      <c r="P529" s="160">
        <f>+[2]data1rev!N528</f>
        <v>10129.415999999999</v>
      </c>
      <c r="Q529" s="160">
        <f>+[2]data1rev!O528</f>
        <v>10101.74</v>
      </c>
      <c r="R529" s="160">
        <f>+[2]data1rev!P528</f>
        <v>0</v>
      </c>
      <c r="S529" s="160">
        <f>+[2]data1rev!Q528</f>
        <v>0</v>
      </c>
      <c r="T529" s="160">
        <f>+[2]data1rev!R528</f>
        <v>0</v>
      </c>
      <c r="U529" s="160">
        <f>+[2]data1rev!S528</f>
        <v>0</v>
      </c>
      <c r="V529" s="160">
        <f>+[2]data1rev!T528</f>
        <v>0</v>
      </c>
      <c r="W529" s="160">
        <f>+[2]data1rev!U528</f>
        <v>0</v>
      </c>
      <c r="X529" s="160">
        <f>+[2]data1rev!V528</f>
        <v>0</v>
      </c>
      <c r="Y529" s="160">
        <f>+[2]data1rev!W528</f>
        <v>0</v>
      </c>
      <c r="Z529" s="160">
        <f>+[2]data1rev!X528</f>
        <v>0</v>
      </c>
      <c r="AA529" s="160">
        <f>+[2]data1rev!Y528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67834.148038794898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61"/>
      <c r="C530" s="160">
        <f>+[2]data1rev!A529</f>
        <v>21687.040000000001</v>
      </c>
      <c r="D530" s="160">
        <f>+[2]data1rev!B529</f>
        <v>15575.226000000001</v>
      </c>
      <c r="E530" s="160">
        <f>+[2]data1rev!C529</f>
        <v>13222.39</v>
      </c>
      <c r="F530" s="160">
        <f>+[2]data1rev!D529</f>
        <v>13061.89</v>
      </c>
      <c r="G530" s="160">
        <f>+[2]data1rev!E529</f>
        <v>13061.89</v>
      </c>
      <c r="H530" s="160">
        <f>+[2]data1rev!F529</f>
        <v>10821.156000000001</v>
      </c>
      <c r="I530" s="160">
        <f>+[2]data1rev!G529</f>
        <v>10791.59</v>
      </c>
      <c r="J530" s="160">
        <f>+[2]data1rev!H529</f>
        <v>10791.59</v>
      </c>
      <c r="K530" s="160">
        <f>+[2]data1rev!I529</f>
        <v>10791.59</v>
      </c>
      <c r="L530" s="160">
        <f>+[2]data1rev!J529</f>
        <v>10821.156000000001</v>
      </c>
      <c r="M530" s="160">
        <f>+[2]data1rev!K529</f>
        <v>10791.59</v>
      </c>
      <c r="N530" s="160">
        <f>+[2]data1rev!L529</f>
        <v>10791.59</v>
      </c>
      <c r="O530" s="160">
        <f>+[2]data1rev!M529</f>
        <v>10275.620000000001</v>
      </c>
      <c r="P530" s="160">
        <f>+[2]data1rev!N529</f>
        <v>10129.415999999999</v>
      </c>
      <c r="Q530" s="160">
        <f>+[2]data1rev!O529</f>
        <v>10101.74</v>
      </c>
      <c r="R530" s="160">
        <f>+[2]data1rev!P529</f>
        <v>0</v>
      </c>
      <c r="S530" s="160">
        <f>+[2]data1rev!Q529</f>
        <v>0</v>
      </c>
      <c r="T530" s="160">
        <f>+[2]data1rev!R529</f>
        <v>0</v>
      </c>
      <c r="U530" s="160">
        <f>+[2]data1rev!S529</f>
        <v>0</v>
      </c>
      <c r="V530" s="160">
        <f>+[2]data1rev!T529</f>
        <v>0</v>
      </c>
      <c r="W530" s="160">
        <f>+[2]data1rev!U529</f>
        <v>0</v>
      </c>
      <c r="X530" s="160">
        <f>+[2]data1rev!V529</f>
        <v>0</v>
      </c>
      <c r="Y530" s="160">
        <f>+[2]data1rev!W529</f>
        <v>0</v>
      </c>
      <c r="Z530" s="160">
        <f>+[2]data1rev!X529</f>
        <v>0</v>
      </c>
      <c r="AA530" s="160">
        <f>+[2]data1rev!Y529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67834.148038794898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61"/>
      <c r="C531" s="160">
        <f>+[2]data1rev!A530</f>
        <v>21687.040000000001</v>
      </c>
      <c r="D531" s="160">
        <f>+[2]data1rev!B530</f>
        <v>15575.226000000001</v>
      </c>
      <c r="E531" s="160">
        <f>+[2]data1rev!C530</f>
        <v>13222.39</v>
      </c>
      <c r="F531" s="160">
        <f>+[2]data1rev!D530</f>
        <v>13061.89</v>
      </c>
      <c r="G531" s="160">
        <f>+[2]data1rev!E530</f>
        <v>13061.89</v>
      </c>
      <c r="H531" s="160">
        <f>+[2]data1rev!F530</f>
        <v>10821.156000000001</v>
      </c>
      <c r="I531" s="160">
        <f>+[2]data1rev!G530</f>
        <v>10791.59</v>
      </c>
      <c r="J531" s="160">
        <f>+[2]data1rev!H530</f>
        <v>10791.59</v>
      </c>
      <c r="K531" s="160">
        <f>+[2]data1rev!I530</f>
        <v>10791.59</v>
      </c>
      <c r="L531" s="160">
        <f>+[2]data1rev!J530</f>
        <v>10821.156000000001</v>
      </c>
      <c r="M531" s="160">
        <f>+[2]data1rev!K530</f>
        <v>10791.59</v>
      </c>
      <c r="N531" s="160">
        <f>+[2]data1rev!L530</f>
        <v>10791.59</v>
      </c>
      <c r="O531" s="160">
        <f>+[2]data1rev!M530</f>
        <v>10275.620000000001</v>
      </c>
      <c r="P531" s="160">
        <f>+[2]data1rev!N530</f>
        <v>10129.415999999999</v>
      </c>
      <c r="Q531" s="160">
        <f>+[2]data1rev!O530</f>
        <v>10101.74</v>
      </c>
      <c r="R531" s="160">
        <f>+[2]data1rev!P530</f>
        <v>0</v>
      </c>
      <c r="S531" s="160">
        <f>+[2]data1rev!Q530</f>
        <v>0</v>
      </c>
      <c r="T531" s="160">
        <f>+[2]data1rev!R530</f>
        <v>0</v>
      </c>
      <c r="U531" s="160">
        <f>+[2]data1rev!S530</f>
        <v>0</v>
      </c>
      <c r="V531" s="160">
        <f>+[2]data1rev!T530</f>
        <v>0</v>
      </c>
      <c r="W531" s="160">
        <f>+[2]data1rev!U530</f>
        <v>0</v>
      </c>
      <c r="X531" s="160">
        <f>+[2]data1rev!V530</f>
        <v>0</v>
      </c>
      <c r="Y531" s="160">
        <f>+[2]data1rev!W530</f>
        <v>0</v>
      </c>
      <c r="Z531" s="160">
        <f>+[2]data1rev!X530</f>
        <v>0</v>
      </c>
      <c r="AA531" s="160">
        <f>+[2]data1rev!Y530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67834.148038794898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61"/>
      <c r="C532" s="160">
        <f>+[2]data1rev!A531</f>
        <v>21687.040000000001</v>
      </c>
      <c r="D532" s="160">
        <f>+[2]data1rev!B531</f>
        <v>15575.226000000001</v>
      </c>
      <c r="E532" s="160">
        <f>+[2]data1rev!C531</f>
        <v>13222.39</v>
      </c>
      <c r="F532" s="160">
        <f>+[2]data1rev!D531</f>
        <v>13061.89</v>
      </c>
      <c r="G532" s="160">
        <f>+[2]data1rev!E531</f>
        <v>13061.89</v>
      </c>
      <c r="H532" s="160">
        <f>+[2]data1rev!F531</f>
        <v>10821.156000000001</v>
      </c>
      <c r="I532" s="160">
        <f>+[2]data1rev!G531</f>
        <v>10791.59</v>
      </c>
      <c r="J532" s="160">
        <f>+[2]data1rev!H531</f>
        <v>10791.59</v>
      </c>
      <c r="K532" s="160">
        <f>+[2]data1rev!I531</f>
        <v>10791.59</v>
      </c>
      <c r="L532" s="160">
        <f>+[2]data1rev!J531</f>
        <v>10821.156000000001</v>
      </c>
      <c r="M532" s="160">
        <f>+[2]data1rev!K531</f>
        <v>10791.59</v>
      </c>
      <c r="N532" s="160">
        <f>+[2]data1rev!L531</f>
        <v>10791.59</v>
      </c>
      <c r="O532" s="160">
        <f>+[2]data1rev!M531</f>
        <v>10275.620000000001</v>
      </c>
      <c r="P532" s="160">
        <f>+[2]data1rev!N531</f>
        <v>10129.415999999999</v>
      </c>
      <c r="Q532" s="160">
        <f>+[2]data1rev!O531</f>
        <v>10101.74</v>
      </c>
      <c r="R532" s="160">
        <f>+[2]data1rev!P531</f>
        <v>0</v>
      </c>
      <c r="S532" s="160">
        <f>+[2]data1rev!Q531</f>
        <v>0</v>
      </c>
      <c r="T532" s="160">
        <f>+[2]data1rev!R531</f>
        <v>0</v>
      </c>
      <c r="U532" s="160">
        <f>+[2]data1rev!S531</f>
        <v>0</v>
      </c>
      <c r="V532" s="160">
        <f>+[2]data1rev!T531</f>
        <v>0</v>
      </c>
      <c r="W532" s="160">
        <f>+[2]data1rev!U531</f>
        <v>0</v>
      </c>
      <c r="X532" s="160">
        <f>+[2]data1rev!V531</f>
        <v>0</v>
      </c>
      <c r="Y532" s="160">
        <f>+[2]data1rev!W531</f>
        <v>0</v>
      </c>
      <c r="Z532" s="160">
        <f>+[2]data1rev!X531</f>
        <v>0</v>
      </c>
      <c r="AA532" s="160">
        <f>+[2]data1rev!Y531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67834.148038794898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61"/>
      <c r="C533" s="160">
        <f>+[2]data1rev!A532</f>
        <v>21687.040000000001</v>
      </c>
      <c r="D533" s="160">
        <f>+[2]data1rev!B532</f>
        <v>15575.226000000001</v>
      </c>
      <c r="E533" s="160">
        <f>+[2]data1rev!C532</f>
        <v>13222.39</v>
      </c>
      <c r="F533" s="160">
        <f>+[2]data1rev!D532</f>
        <v>13061.89</v>
      </c>
      <c r="G533" s="160">
        <f>+[2]data1rev!E532</f>
        <v>13061.89</v>
      </c>
      <c r="H533" s="160">
        <f>+[2]data1rev!F532</f>
        <v>10821.156000000001</v>
      </c>
      <c r="I533" s="160">
        <f>+[2]data1rev!G532</f>
        <v>10791.59</v>
      </c>
      <c r="J533" s="160">
        <f>+[2]data1rev!H532</f>
        <v>10791.59</v>
      </c>
      <c r="K533" s="160">
        <f>+[2]data1rev!I532</f>
        <v>10791.59</v>
      </c>
      <c r="L533" s="160">
        <f>+[2]data1rev!J532</f>
        <v>10821.156000000001</v>
      </c>
      <c r="M533" s="160">
        <f>+[2]data1rev!K532</f>
        <v>10791.59</v>
      </c>
      <c r="N533" s="160">
        <f>+[2]data1rev!L532</f>
        <v>10791.59</v>
      </c>
      <c r="O533" s="160">
        <f>+[2]data1rev!M532</f>
        <v>10275.620000000001</v>
      </c>
      <c r="P533" s="160">
        <f>+[2]data1rev!N532</f>
        <v>10129.415999999999</v>
      </c>
      <c r="Q533" s="160">
        <f>+[2]data1rev!O532</f>
        <v>10101.74</v>
      </c>
      <c r="R533" s="160">
        <f>+[2]data1rev!P532</f>
        <v>0</v>
      </c>
      <c r="S533" s="160">
        <f>+[2]data1rev!Q532</f>
        <v>0</v>
      </c>
      <c r="T533" s="160">
        <f>+[2]data1rev!R532</f>
        <v>0</v>
      </c>
      <c r="U533" s="160">
        <f>+[2]data1rev!S532</f>
        <v>0</v>
      </c>
      <c r="V533" s="160">
        <f>+[2]data1rev!T532</f>
        <v>0</v>
      </c>
      <c r="W533" s="160">
        <f>+[2]data1rev!U532</f>
        <v>0</v>
      </c>
      <c r="X533" s="160">
        <f>+[2]data1rev!V532</f>
        <v>0</v>
      </c>
      <c r="Y533" s="160">
        <f>+[2]data1rev!W532</f>
        <v>0</v>
      </c>
      <c r="Z533" s="160">
        <f>+[2]data1rev!X532</f>
        <v>0</v>
      </c>
      <c r="AA533" s="160">
        <f>+[2]data1rev!Y532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67834.148038794898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61"/>
      <c r="C534" s="160">
        <f>+[2]data1rev!A533</f>
        <v>21687.040000000001</v>
      </c>
      <c r="D534" s="160">
        <f>+[2]data1rev!B533</f>
        <v>15575.226000000001</v>
      </c>
      <c r="E534" s="160">
        <f>+[2]data1rev!C533</f>
        <v>13222.39</v>
      </c>
      <c r="F534" s="160">
        <f>+[2]data1rev!D533</f>
        <v>13061.89</v>
      </c>
      <c r="G534" s="160">
        <f>+[2]data1rev!E533</f>
        <v>13061.89</v>
      </c>
      <c r="H534" s="160">
        <f>+[2]data1rev!F533</f>
        <v>10821.156000000001</v>
      </c>
      <c r="I534" s="160">
        <f>+[2]data1rev!G533</f>
        <v>10791.59</v>
      </c>
      <c r="J534" s="160">
        <f>+[2]data1rev!H533</f>
        <v>10791.59</v>
      </c>
      <c r="K534" s="160">
        <f>+[2]data1rev!I533</f>
        <v>10791.59</v>
      </c>
      <c r="L534" s="160">
        <f>+[2]data1rev!J533</f>
        <v>10821.156000000001</v>
      </c>
      <c r="M534" s="160">
        <f>+[2]data1rev!K533</f>
        <v>10791.59</v>
      </c>
      <c r="N534" s="160">
        <f>+[2]data1rev!L533</f>
        <v>10791.59</v>
      </c>
      <c r="O534" s="160">
        <f>+[2]data1rev!M533</f>
        <v>10275.620000000001</v>
      </c>
      <c r="P534" s="160">
        <f>+[2]data1rev!N533</f>
        <v>10129.415999999999</v>
      </c>
      <c r="Q534" s="160">
        <f>+[2]data1rev!O533</f>
        <v>10101.74</v>
      </c>
      <c r="R534" s="160">
        <f>+[2]data1rev!P533</f>
        <v>0</v>
      </c>
      <c r="S534" s="160">
        <f>+[2]data1rev!Q533</f>
        <v>0</v>
      </c>
      <c r="T534" s="160">
        <f>+[2]data1rev!R533</f>
        <v>0</v>
      </c>
      <c r="U534" s="160">
        <f>+[2]data1rev!S533</f>
        <v>0</v>
      </c>
      <c r="V534" s="160">
        <f>+[2]data1rev!T533</f>
        <v>0</v>
      </c>
      <c r="W534" s="160">
        <f>+[2]data1rev!U533</f>
        <v>0</v>
      </c>
      <c r="X534" s="160">
        <f>+[2]data1rev!V533</f>
        <v>0</v>
      </c>
      <c r="Y534" s="160">
        <f>+[2]data1rev!W533</f>
        <v>0</v>
      </c>
      <c r="Z534" s="160">
        <f>+[2]data1rev!X533</f>
        <v>0</v>
      </c>
      <c r="AA534" s="160">
        <f>+[2]data1rev!Y533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67834.148038794898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61"/>
      <c r="C535" s="160">
        <f>+[2]data1rev!A534</f>
        <v>21687.040000000001</v>
      </c>
      <c r="D535" s="160">
        <f>+[2]data1rev!B534</f>
        <v>15575.226000000001</v>
      </c>
      <c r="E535" s="160">
        <f>+[2]data1rev!C534</f>
        <v>13222.39</v>
      </c>
      <c r="F535" s="160">
        <f>+[2]data1rev!D534</f>
        <v>13061.89</v>
      </c>
      <c r="G535" s="160">
        <f>+[2]data1rev!E534</f>
        <v>13061.89</v>
      </c>
      <c r="H535" s="160">
        <f>+[2]data1rev!F534</f>
        <v>10821.156000000001</v>
      </c>
      <c r="I535" s="160">
        <f>+[2]data1rev!G534</f>
        <v>10791.59</v>
      </c>
      <c r="J535" s="160">
        <f>+[2]data1rev!H534</f>
        <v>10791.59</v>
      </c>
      <c r="K535" s="160">
        <f>+[2]data1rev!I534</f>
        <v>10791.59</v>
      </c>
      <c r="L535" s="160">
        <f>+[2]data1rev!J534</f>
        <v>10821.156000000001</v>
      </c>
      <c r="M535" s="160">
        <f>+[2]data1rev!K534</f>
        <v>10791.59</v>
      </c>
      <c r="N535" s="160">
        <f>+[2]data1rev!L534</f>
        <v>10791.59</v>
      </c>
      <c r="O535" s="160">
        <f>+[2]data1rev!M534</f>
        <v>10275.620000000001</v>
      </c>
      <c r="P535" s="160">
        <f>+[2]data1rev!N534</f>
        <v>10129.415999999999</v>
      </c>
      <c r="Q535" s="160">
        <f>+[2]data1rev!O534</f>
        <v>10101.74</v>
      </c>
      <c r="R535" s="160">
        <f>+[2]data1rev!P534</f>
        <v>0</v>
      </c>
      <c r="S535" s="160">
        <f>+[2]data1rev!Q534</f>
        <v>0</v>
      </c>
      <c r="T535" s="160">
        <f>+[2]data1rev!R534</f>
        <v>0</v>
      </c>
      <c r="U535" s="160">
        <f>+[2]data1rev!S534</f>
        <v>0</v>
      </c>
      <c r="V535" s="160">
        <f>+[2]data1rev!T534</f>
        <v>0</v>
      </c>
      <c r="W535" s="160">
        <f>+[2]data1rev!U534</f>
        <v>0</v>
      </c>
      <c r="X535" s="160">
        <f>+[2]data1rev!V534</f>
        <v>0</v>
      </c>
      <c r="Y535" s="160">
        <f>+[2]data1rev!W534</f>
        <v>0</v>
      </c>
      <c r="Z535" s="160">
        <f>+[2]data1rev!X534</f>
        <v>0</v>
      </c>
      <c r="AA535" s="160">
        <f>+[2]data1rev!Y534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67834.148038794898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61"/>
      <c r="C536" s="160">
        <f>+[2]data1rev!A535</f>
        <v>21687.040000000001</v>
      </c>
      <c r="D536" s="160">
        <f>+[2]data1rev!B535</f>
        <v>15575.226000000001</v>
      </c>
      <c r="E536" s="160">
        <f>+[2]data1rev!C535</f>
        <v>13222.39</v>
      </c>
      <c r="F536" s="160">
        <f>+[2]data1rev!D535</f>
        <v>13061.89</v>
      </c>
      <c r="G536" s="160">
        <f>+[2]data1rev!E535</f>
        <v>13061.89</v>
      </c>
      <c r="H536" s="160">
        <f>+[2]data1rev!F535</f>
        <v>10821.156000000001</v>
      </c>
      <c r="I536" s="160">
        <f>+[2]data1rev!G535</f>
        <v>10791.59</v>
      </c>
      <c r="J536" s="160">
        <f>+[2]data1rev!H535</f>
        <v>10791.59</v>
      </c>
      <c r="K536" s="160">
        <f>+[2]data1rev!I535</f>
        <v>10791.59</v>
      </c>
      <c r="L536" s="160">
        <f>+[2]data1rev!J535</f>
        <v>10821.156000000001</v>
      </c>
      <c r="M536" s="160">
        <f>+[2]data1rev!K535</f>
        <v>10791.59</v>
      </c>
      <c r="N536" s="160">
        <f>+[2]data1rev!L535</f>
        <v>10791.59</v>
      </c>
      <c r="O536" s="160">
        <f>+[2]data1rev!M535</f>
        <v>10275.620000000001</v>
      </c>
      <c r="P536" s="160">
        <f>+[2]data1rev!N535</f>
        <v>10129.415999999999</v>
      </c>
      <c r="Q536" s="160">
        <f>+[2]data1rev!O535</f>
        <v>10101.74</v>
      </c>
      <c r="R536" s="160">
        <f>+[2]data1rev!P535</f>
        <v>0</v>
      </c>
      <c r="S536" s="160">
        <f>+[2]data1rev!Q535</f>
        <v>0</v>
      </c>
      <c r="T536" s="160">
        <f>+[2]data1rev!R535</f>
        <v>0</v>
      </c>
      <c r="U536" s="160">
        <f>+[2]data1rev!S535</f>
        <v>0</v>
      </c>
      <c r="V536" s="160">
        <f>+[2]data1rev!T535</f>
        <v>0</v>
      </c>
      <c r="W536" s="160">
        <f>+[2]data1rev!U535</f>
        <v>0</v>
      </c>
      <c r="X536" s="160">
        <f>+[2]data1rev!V535</f>
        <v>0</v>
      </c>
      <c r="Y536" s="160">
        <f>+[2]data1rev!W535</f>
        <v>0</v>
      </c>
      <c r="Z536" s="160">
        <f>+[2]data1rev!X535</f>
        <v>0</v>
      </c>
      <c r="AA536" s="160">
        <f>+[2]data1rev!Y535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67834.148038794898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61"/>
      <c r="C537" s="160">
        <f>+[2]data1rev!A536</f>
        <v>21687.040000000001</v>
      </c>
      <c r="D537" s="160">
        <f>+[2]data1rev!B536</f>
        <v>15575.226000000001</v>
      </c>
      <c r="E537" s="160">
        <f>+[2]data1rev!C536</f>
        <v>13222.39</v>
      </c>
      <c r="F537" s="160">
        <f>+[2]data1rev!D536</f>
        <v>13061.89</v>
      </c>
      <c r="G537" s="160">
        <f>+[2]data1rev!E536</f>
        <v>13061.89</v>
      </c>
      <c r="H537" s="160">
        <f>+[2]data1rev!F536</f>
        <v>10821.156000000001</v>
      </c>
      <c r="I537" s="160">
        <f>+[2]data1rev!G536</f>
        <v>10791.59</v>
      </c>
      <c r="J537" s="160">
        <f>+[2]data1rev!H536</f>
        <v>10791.59</v>
      </c>
      <c r="K537" s="160">
        <f>+[2]data1rev!I536</f>
        <v>10791.59</v>
      </c>
      <c r="L537" s="160">
        <f>+[2]data1rev!J536</f>
        <v>10821.156000000001</v>
      </c>
      <c r="M537" s="160">
        <f>+[2]data1rev!K536</f>
        <v>10791.59</v>
      </c>
      <c r="N537" s="160">
        <f>+[2]data1rev!L536</f>
        <v>10791.59</v>
      </c>
      <c r="O537" s="160">
        <f>+[2]data1rev!M536</f>
        <v>10275.620000000001</v>
      </c>
      <c r="P537" s="160">
        <f>+[2]data1rev!N536</f>
        <v>10129.415999999999</v>
      </c>
      <c r="Q537" s="160">
        <f>+[2]data1rev!O536</f>
        <v>10101.74</v>
      </c>
      <c r="R537" s="160">
        <f>+[2]data1rev!P536</f>
        <v>0</v>
      </c>
      <c r="S537" s="160">
        <f>+[2]data1rev!Q536</f>
        <v>0</v>
      </c>
      <c r="T537" s="160">
        <f>+[2]data1rev!R536</f>
        <v>0</v>
      </c>
      <c r="U537" s="160">
        <f>+[2]data1rev!S536</f>
        <v>0</v>
      </c>
      <c r="V537" s="160">
        <f>+[2]data1rev!T536</f>
        <v>0</v>
      </c>
      <c r="W537" s="160">
        <f>+[2]data1rev!U536</f>
        <v>0</v>
      </c>
      <c r="X537" s="160">
        <f>+[2]data1rev!V536</f>
        <v>0</v>
      </c>
      <c r="Y537" s="160">
        <f>+[2]data1rev!W536</f>
        <v>0</v>
      </c>
      <c r="Z537" s="160">
        <f>+[2]data1rev!X536</f>
        <v>0</v>
      </c>
      <c r="AA537" s="160">
        <f>+[2]data1rev!Y536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67834.148038794898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61"/>
      <c r="C538" s="160">
        <f>+[2]data1rev!A537</f>
        <v>21687.040000000001</v>
      </c>
      <c r="D538" s="160">
        <f>+[2]data1rev!B537</f>
        <v>15575.226000000001</v>
      </c>
      <c r="E538" s="160">
        <f>+[2]data1rev!C537</f>
        <v>13222.39</v>
      </c>
      <c r="F538" s="160">
        <f>+[2]data1rev!D537</f>
        <v>13061.89</v>
      </c>
      <c r="G538" s="160">
        <f>+[2]data1rev!E537</f>
        <v>13061.89</v>
      </c>
      <c r="H538" s="160">
        <f>+[2]data1rev!F537</f>
        <v>10821.156000000001</v>
      </c>
      <c r="I538" s="160">
        <f>+[2]data1rev!G537</f>
        <v>10791.59</v>
      </c>
      <c r="J538" s="160">
        <f>+[2]data1rev!H537</f>
        <v>10791.59</v>
      </c>
      <c r="K538" s="160">
        <f>+[2]data1rev!I537</f>
        <v>10791.59</v>
      </c>
      <c r="L538" s="160">
        <f>+[2]data1rev!J537</f>
        <v>10821.156000000001</v>
      </c>
      <c r="M538" s="160">
        <f>+[2]data1rev!K537</f>
        <v>10791.59</v>
      </c>
      <c r="N538" s="160">
        <f>+[2]data1rev!L537</f>
        <v>10791.59</v>
      </c>
      <c r="O538" s="160">
        <f>+[2]data1rev!M537</f>
        <v>10275.620000000001</v>
      </c>
      <c r="P538" s="160">
        <f>+[2]data1rev!N537</f>
        <v>10129.415999999999</v>
      </c>
      <c r="Q538" s="160">
        <f>+[2]data1rev!O537</f>
        <v>10101.74</v>
      </c>
      <c r="R538" s="160">
        <f>+[2]data1rev!P537</f>
        <v>0</v>
      </c>
      <c r="S538" s="160">
        <f>+[2]data1rev!Q537</f>
        <v>0</v>
      </c>
      <c r="T538" s="160">
        <f>+[2]data1rev!R537</f>
        <v>0</v>
      </c>
      <c r="U538" s="160">
        <f>+[2]data1rev!S537</f>
        <v>0</v>
      </c>
      <c r="V538" s="160">
        <f>+[2]data1rev!T537</f>
        <v>0</v>
      </c>
      <c r="W538" s="160">
        <f>+[2]data1rev!U537</f>
        <v>0</v>
      </c>
      <c r="X538" s="160">
        <f>+[2]data1rev!V537</f>
        <v>0</v>
      </c>
      <c r="Y538" s="160">
        <f>+[2]data1rev!W537</f>
        <v>0</v>
      </c>
      <c r="Z538" s="160">
        <f>+[2]data1rev!X537</f>
        <v>0</v>
      </c>
      <c r="AA538" s="160">
        <f>+[2]data1rev!Y537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67834.148038794898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61"/>
      <c r="C539" s="160">
        <f>+[2]data1rev!A538</f>
        <v>21687.040000000001</v>
      </c>
      <c r="D539" s="160">
        <f>+[2]data1rev!B538</f>
        <v>15575.226000000001</v>
      </c>
      <c r="E539" s="160">
        <f>+[2]data1rev!C538</f>
        <v>13222.39</v>
      </c>
      <c r="F539" s="160">
        <f>+[2]data1rev!D538</f>
        <v>13061.89</v>
      </c>
      <c r="G539" s="160">
        <f>+[2]data1rev!E538</f>
        <v>13061.89</v>
      </c>
      <c r="H539" s="160">
        <f>+[2]data1rev!F538</f>
        <v>10821.156000000001</v>
      </c>
      <c r="I539" s="160">
        <f>+[2]data1rev!G538</f>
        <v>10791.59</v>
      </c>
      <c r="J539" s="160">
        <f>+[2]data1rev!H538</f>
        <v>10791.59</v>
      </c>
      <c r="K539" s="160">
        <f>+[2]data1rev!I538</f>
        <v>10791.59</v>
      </c>
      <c r="L539" s="160">
        <f>+[2]data1rev!J538</f>
        <v>10821.156000000001</v>
      </c>
      <c r="M539" s="160">
        <f>+[2]data1rev!K538</f>
        <v>10791.59</v>
      </c>
      <c r="N539" s="160">
        <f>+[2]data1rev!L538</f>
        <v>10791.59</v>
      </c>
      <c r="O539" s="160">
        <f>+[2]data1rev!M538</f>
        <v>10275.620000000001</v>
      </c>
      <c r="P539" s="160">
        <f>+[2]data1rev!N538</f>
        <v>10129.415999999999</v>
      </c>
      <c r="Q539" s="160">
        <f>+[2]data1rev!O538</f>
        <v>10101.74</v>
      </c>
      <c r="R539" s="160">
        <f>+[2]data1rev!P538</f>
        <v>0</v>
      </c>
      <c r="S539" s="160">
        <f>+[2]data1rev!Q538</f>
        <v>0</v>
      </c>
      <c r="T539" s="160">
        <f>+[2]data1rev!R538</f>
        <v>0</v>
      </c>
      <c r="U539" s="160">
        <f>+[2]data1rev!S538</f>
        <v>0</v>
      </c>
      <c r="V539" s="160">
        <f>+[2]data1rev!T538</f>
        <v>0</v>
      </c>
      <c r="W539" s="160">
        <f>+[2]data1rev!U538</f>
        <v>0</v>
      </c>
      <c r="X539" s="160">
        <f>+[2]data1rev!V538</f>
        <v>0</v>
      </c>
      <c r="Y539" s="160">
        <f>+[2]data1rev!W538</f>
        <v>0</v>
      </c>
      <c r="Z539" s="160">
        <f>+[2]data1rev!X538</f>
        <v>0</v>
      </c>
      <c r="AA539" s="160">
        <f>+[2]data1rev!Y538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67834.148038794898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61"/>
      <c r="C540" s="160">
        <f>+[2]data1rev!A539</f>
        <v>21687.040000000001</v>
      </c>
      <c r="D540" s="160">
        <f>+[2]data1rev!B539</f>
        <v>15575.226000000001</v>
      </c>
      <c r="E540" s="160">
        <f>+[2]data1rev!C539</f>
        <v>13222.39</v>
      </c>
      <c r="F540" s="160">
        <f>+[2]data1rev!D539</f>
        <v>13061.89</v>
      </c>
      <c r="G540" s="160">
        <f>+[2]data1rev!E539</f>
        <v>13061.89</v>
      </c>
      <c r="H540" s="160">
        <f>+[2]data1rev!F539</f>
        <v>10821.156000000001</v>
      </c>
      <c r="I540" s="160">
        <f>+[2]data1rev!G539</f>
        <v>10791.59</v>
      </c>
      <c r="J540" s="160">
        <f>+[2]data1rev!H539</f>
        <v>10791.59</v>
      </c>
      <c r="K540" s="160">
        <f>+[2]data1rev!I539</f>
        <v>10791.59</v>
      </c>
      <c r="L540" s="160">
        <f>+[2]data1rev!J539</f>
        <v>10821.156000000001</v>
      </c>
      <c r="M540" s="160">
        <f>+[2]data1rev!K539</f>
        <v>10791.59</v>
      </c>
      <c r="N540" s="160">
        <f>+[2]data1rev!L539</f>
        <v>10791.59</v>
      </c>
      <c r="O540" s="160">
        <f>+[2]data1rev!M539</f>
        <v>10275.620000000001</v>
      </c>
      <c r="P540" s="160">
        <f>+[2]data1rev!N539</f>
        <v>10129.415999999999</v>
      </c>
      <c r="Q540" s="160">
        <f>+[2]data1rev!O539</f>
        <v>10101.74</v>
      </c>
      <c r="R540" s="160">
        <f>+[2]data1rev!P539</f>
        <v>0</v>
      </c>
      <c r="S540" s="160">
        <f>+[2]data1rev!Q539</f>
        <v>0</v>
      </c>
      <c r="T540" s="160">
        <f>+[2]data1rev!R539</f>
        <v>0</v>
      </c>
      <c r="U540" s="160">
        <f>+[2]data1rev!S539</f>
        <v>0</v>
      </c>
      <c r="V540" s="160">
        <f>+[2]data1rev!T539</f>
        <v>0</v>
      </c>
      <c r="W540" s="160">
        <f>+[2]data1rev!U539</f>
        <v>0</v>
      </c>
      <c r="X540" s="160">
        <f>+[2]data1rev!V539</f>
        <v>0</v>
      </c>
      <c r="Y540" s="160">
        <f>+[2]data1rev!W539</f>
        <v>0</v>
      </c>
      <c r="Z540" s="160">
        <f>+[2]data1rev!X539</f>
        <v>0</v>
      </c>
      <c r="AA540" s="160">
        <f>+[2]data1rev!Y539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67834.148038794898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61"/>
      <c r="C541" s="160">
        <f>+[2]data1rev!A540</f>
        <v>21687.040000000001</v>
      </c>
      <c r="D541" s="160">
        <f>+[2]data1rev!B540</f>
        <v>15575.226000000001</v>
      </c>
      <c r="E541" s="160">
        <f>+[2]data1rev!C540</f>
        <v>13222.39</v>
      </c>
      <c r="F541" s="160">
        <f>+[2]data1rev!D540</f>
        <v>13061.89</v>
      </c>
      <c r="G541" s="160">
        <f>+[2]data1rev!E540</f>
        <v>13061.89</v>
      </c>
      <c r="H541" s="160">
        <f>+[2]data1rev!F540</f>
        <v>10821.156000000001</v>
      </c>
      <c r="I541" s="160">
        <f>+[2]data1rev!G540</f>
        <v>10791.59</v>
      </c>
      <c r="J541" s="160">
        <f>+[2]data1rev!H540</f>
        <v>10791.59</v>
      </c>
      <c r="K541" s="160">
        <f>+[2]data1rev!I540</f>
        <v>10791.59</v>
      </c>
      <c r="L541" s="160">
        <f>+[2]data1rev!J540</f>
        <v>10821.156000000001</v>
      </c>
      <c r="M541" s="160">
        <f>+[2]data1rev!K540</f>
        <v>10791.59</v>
      </c>
      <c r="N541" s="160">
        <f>+[2]data1rev!L540</f>
        <v>10791.59</v>
      </c>
      <c r="O541" s="160">
        <f>+[2]data1rev!M540</f>
        <v>10275.620000000001</v>
      </c>
      <c r="P541" s="160">
        <f>+[2]data1rev!N540</f>
        <v>10129.415999999999</v>
      </c>
      <c r="Q541" s="160">
        <f>+[2]data1rev!O540</f>
        <v>10101.74</v>
      </c>
      <c r="R541" s="160">
        <f>+[2]data1rev!P540</f>
        <v>0</v>
      </c>
      <c r="S541" s="160">
        <f>+[2]data1rev!Q540</f>
        <v>0</v>
      </c>
      <c r="T541" s="160">
        <f>+[2]data1rev!R540</f>
        <v>0</v>
      </c>
      <c r="U541" s="160">
        <f>+[2]data1rev!S540</f>
        <v>0</v>
      </c>
      <c r="V541" s="160">
        <f>+[2]data1rev!T540</f>
        <v>0</v>
      </c>
      <c r="W541" s="160">
        <f>+[2]data1rev!U540</f>
        <v>0</v>
      </c>
      <c r="X541" s="160">
        <f>+[2]data1rev!V540</f>
        <v>0</v>
      </c>
      <c r="Y541" s="160">
        <f>+[2]data1rev!W540</f>
        <v>0</v>
      </c>
      <c r="Z541" s="160">
        <f>+[2]data1rev!X540</f>
        <v>0</v>
      </c>
      <c r="AA541" s="160">
        <f>+[2]data1rev!Y540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67834.148038794898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61"/>
      <c r="C542" s="160">
        <f>+[2]data1rev!A541</f>
        <v>21687.040000000001</v>
      </c>
      <c r="D542" s="160">
        <f>+[2]data1rev!B541</f>
        <v>15575.226000000001</v>
      </c>
      <c r="E542" s="160">
        <f>+[2]data1rev!C541</f>
        <v>13222.39</v>
      </c>
      <c r="F542" s="160">
        <f>+[2]data1rev!D541</f>
        <v>13061.89</v>
      </c>
      <c r="G542" s="160">
        <f>+[2]data1rev!E541</f>
        <v>13061.89</v>
      </c>
      <c r="H542" s="160">
        <f>+[2]data1rev!F541</f>
        <v>10821.156000000001</v>
      </c>
      <c r="I542" s="160">
        <f>+[2]data1rev!G541</f>
        <v>10791.59</v>
      </c>
      <c r="J542" s="160">
        <f>+[2]data1rev!H541</f>
        <v>10791.59</v>
      </c>
      <c r="K542" s="160">
        <f>+[2]data1rev!I541</f>
        <v>10791.59</v>
      </c>
      <c r="L542" s="160">
        <f>+[2]data1rev!J541</f>
        <v>10821.156000000001</v>
      </c>
      <c r="M542" s="160">
        <f>+[2]data1rev!K541</f>
        <v>10791.59</v>
      </c>
      <c r="N542" s="160">
        <f>+[2]data1rev!L541</f>
        <v>10791.59</v>
      </c>
      <c r="O542" s="160">
        <f>+[2]data1rev!M541</f>
        <v>10275.620000000001</v>
      </c>
      <c r="P542" s="160">
        <f>+[2]data1rev!N541</f>
        <v>10129.415999999999</v>
      </c>
      <c r="Q542" s="160">
        <f>+[2]data1rev!O541</f>
        <v>10101.74</v>
      </c>
      <c r="R542" s="160">
        <f>+[2]data1rev!P541</f>
        <v>0</v>
      </c>
      <c r="S542" s="160">
        <f>+[2]data1rev!Q541</f>
        <v>0</v>
      </c>
      <c r="T542" s="160">
        <f>+[2]data1rev!R541</f>
        <v>0</v>
      </c>
      <c r="U542" s="160">
        <f>+[2]data1rev!S541</f>
        <v>0</v>
      </c>
      <c r="V542" s="160">
        <f>+[2]data1rev!T541</f>
        <v>0</v>
      </c>
      <c r="W542" s="160">
        <f>+[2]data1rev!U541</f>
        <v>0</v>
      </c>
      <c r="X542" s="160">
        <f>+[2]data1rev!V541</f>
        <v>0</v>
      </c>
      <c r="Y542" s="160">
        <f>+[2]data1rev!W541</f>
        <v>0</v>
      </c>
      <c r="Z542" s="160">
        <f>+[2]data1rev!X541</f>
        <v>0</v>
      </c>
      <c r="AA542" s="160">
        <f>+[2]data1rev!Y541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67834.148038794898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61"/>
      <c r="C543" s="160">
        <f>+[2]data1rev!A542</f>
        <v>21687.040000000001</v>
      </c>
      <c r="D543" s="160">
        <f>+[2]data1rev!B542</f>
        <v>15575.226000000001</v>
      </c>
      <c r="E543" s="160">
        <f>+[2]data1rev!C542</f>
        <v>13222.39</v>
      </c>
      <c r="F543" s="160">
        <f>+[2]data1rev!D542</f>
        <v>13061.89</v>
      </c>
      <c r="G543" s="160">
        <f>+[2]data1rev!E542</f>
        <v>13061.89</v>
      </c>
      <c r="H543" s="160">
        <f>+[2]data1rev!F542</f>
        <v>10821.156000000001</v>
      </c>
      <c r="I543" s="160">
        <f>+[2]data1rev!G542</f>
        <v>10791.59</v>
      </c>
      <c r="J543" s="160">
        <f>+[2]data1rev!H542</f>
        <v>10791.59</v>
      </c>
      <c r="K543" s="160">
        <f>+[2]data1rev!I542</f>
        <v>10791.59</v>
      </c>
      <c r="L543" s="160">
        <f>+[2]data1rev!J542</f>
        <v>10821.156000000001</v>
      </c>
      <c r="M543" s="160">
        <f>+[2]data1rev!K542</f>
        <v>10791.59</v>
      </c>
      <c r="N543" s="160">
        <f>+[2]data1rev!L542</f>
        <v>10791.59</v>
      </c>
      <c r="O543" s="160">
        <f>+[2]data1rev!M542</f>
        <v>10275.620000000001</v>
      </c>
      <c r="P543" s="160">
        <f>+[2]data1rev!N542</f>
        <v>10129.415999999999</v>
      </c>
      <c r="Q543" s="160">
        <f>+[2]data1rev!O542</f>
        <v>10101.74</v>
      </c>
      <c r="R543" s="160">
        <f>+[2]data1rev!P542</f>
        <v>0</v>
      </c>
      <c r="S543" s="160">
        <f>+[2]data1rev!Q542</f>
        <v>0</v>
      </c>
      <c r="T543" s="160">
        <f>+[2]data1rev!R542</f>
        <v>0</v>
      </c>
      <c r="U543" s="160">
        <f>+[2]data1rev!S542</f>
        <v>0</v>
      </c>
      <c r="V543" s="160">
        <f>+[2]data1rev!T542</f>
        <v>0</v>
      </c>
      <c r="W543" s="160">
        <f>+[2]data1rev!U542</f>
        <v>0</v>
      </c>
      <c r="X543" s="160">
        <f>+[2]data1rev!V542</f>
        <v>0</v>
      </c>
      <c r="Y543" s="160">
        <f>+[2]data1rev!W542</f>
        <v>0</v>
      </c>
      <c r="Z543" s="160">
        <f>+[2]data1rev!X542</f>
        <v>0</v>
      </c>
      <c r="AA543" s="160">
        <f>+[2]data1rev!Y542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67834.148038794898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61"/>
      <c r="C544" s="160">
        <f>+[2]data1rev!A543</f>
        <v>21687.040000000001</v>
      </c>
      <c r="D544" s="160">
        <f>+[2]data1rev!B543</f>
        <v>15575.226000000001</v>
      </c>
      <c r="E544" s="160">
        <f>+[2]data1rev!C543</f>
        <v>13222.39</v>
      </c>
      <c r="F544" s="160">
        <f>+[2]data1rev!D543</f>
        <v>13061.89</v>
      </c>
      <c r="G544" s="160">
        <f>+[2]data1rev!E543</f>
        <v>13061.89</v>
      </c>
      <c r="H544" s="160">
        <f>+[2]data1rev!F543</f>
        <v>10821.156000000001</v>
      </c>
      <c r="I544" s="160">
        <f>+[2]data1rev!G543</f>
        <v>10791.59</v>
      </c>
      <c r="J544" s="160">
        <f>+[2]data1rev!H543</f>
        <v>10791.59</v>
      </c>
      <c r="K544" s="160">
        <f>+[2]data1rev!I543</f>
        <v>10791.59</v>
      </c>
      <c r="L544" s="160">
        <f>+[2]data1rev!J543</f>
        <v>10821.156000000001</v>
      </c>
      <c r="M544" s="160">
        <f>+[2]data1rev!K543</f>
        <v>10791.59</v>
      </c>
      <c r="N544" s="160">
        <f>+[2]data1rev!L543</f>
        <v>10791.59</v>
      </c>
      <c r="O544" s="160">
        <f>+[2]data1rev!M543</f>
        <v>10275.620000000001</v>
      </c>
      <c r="P544" s="160">
        <f>+[2]data1rev!N543</f>
        <v>10129.415999999999</v>
      </c>
      <c r="Q544" s="160">
        <f>+[2]data1rev!O543</f>
        <v>10101.74</v>
      </c>
      <c r="R544" s="160">
        <f>+[2]data1rev!P543</f>
        <v>0</v>
      </c>
      <c r="S544" s="160">
        <f>+[2]data1rev!Q543</f>
        <v>0</v>
      </c>
      <c r="T544" s="160">
        <f>+[2]data1rev!R543</f>
        <v>0</v>
      </c>
      <c r="U544" s="160">
        <f>+[2]data1rev!S543</f>
        <v>0</v>
      </c>
      <c r="V544" s="160">
        <f>+[2]data1rev!T543</f>
        <v>0</v>
      </c>
      <c r="W544" s="160">
        <f>+[2]data1rev!U543</f>
        <v>0</v>
      </c>
      <c r="X544" s="160">
        <f>+[2]data1rev!V543</f>
        <v>0</v>
      </c>
      <c r="Y544" s="160">
        <f>+[2]data1rev!W543</f>
        <v>0</v>
      </c>
      <c r="Z544" s="160">
        <f>+[2]data1rev!X543</f>
        <v>0</v>
      </c>
      <c r="AA544" s="160">
        <f>+[2]data1rev!Y543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67834.148038794898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61"/>
      <c r="C545" s="160">
        <f>+[2]data1rev!A544</f>
        <v>21687.040000000001</v>
      </c>
      <c r="D545" s="160">
        <f>+[2]data1rev!B544</f>
        <v>15575.226000000001</v>
      </c>
      <c r="E545" s="160">
        <f>+[2]data1rev!C544</f>
        <v>13222.39</v>
      </c>
      <c r="F545" s="160">
        <f>+[2]data1rev!D544</f>
        <v>13061.89</v>
      </c>
      <c r="G545" s="160">
        <f>+[2]data1rev!E544</f>
        <v>13061.89</v>
      </c>
      <c r="H545" s="160">
        <f>+[2]data1rev!F544</f>
        <v>10821.156000000001</v>
      </c>
      <c r="I545" s="160">
        <f>+[2]data1rev!G544</f>
        <v>10791.59</v>
      </c>
      <c r="J545" s="160">
        <f>+[2]data1rev!H544</f>
        <v>10791.59</v>
      </c>
      <c r="K545" s="160">
        <f>+[2]data1rev!I544</f>
        <v>10791.59</v>
      </c>
      <c r="L545" s="160">
        <f>+[2]data1rev!J544</f>
        <v>10821.156000000001</v>
      </c>
      <c r="M545" s="160">
        <f>+[2]data1rev!K544</f>
        <v>10791.59</v>
      </c>
      <c r="N545" s="160">
        <f>+[2]data1rev!L544</f>
        <v>10791.59</v>
      </c>
      <c r="O545" s="160">
        <f>+[2]data1rev!M544</f>
        <v>10275.620000000001</v>
      </c>
      <c r="P545" s="160">
        <f>+[2]data1rev!N544</f>
        <v>10129.415999999999</v>
      </c>
      <c r="Q545" s="160">
        <f>+[2]data1rev!O544</f>
        <v>10101.74</v>
      </c>
      <c r="R545" s="160">
        <f>+[2]data1rev!P544</f>
        <v>0</v>
      </c>
      <c r="S545" s="160">
        <f>+[2]data1rev!Q544</f>
        <v>0</v>
      </c>
      <c r="T545" s="160">
        <f>+[2]data1rev!R544</f>
        <v>0</v>
      </c>
      <c r="U545" s="160">
        <f>+[2]data1rev!S544</f>
        <v>0</v>
      </c>
      <c r="V545" s="160">
        <f>+[2]data1rev!T544</f>
        <v>0</v>
      </c>
      <c r="W545" s="160">
        <f>+[2]data1rev!U544</f>
        <v>0</v>
      </c>
      <c r="X545" s="160">
        <f>+[2]data1rev!V544</f>
        <v>0</v>
      </c>
      <c r="Y545" s="160">
        <f>+[2]data1rev!W544</f>
        <v>0</v>
      </c>
      <c r="Z545" s="160">
        <f>+[2]data1rev!X544</f>
        <v>0</v>
      </c>
      <c r="AA545" s="160">
        <f>+[2]data1rev!Y544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67834.148038794898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61"/>
      <c r="C546" s="160">
        <f>+[2]data1rev!A545</f>
        <v>21687.040000000001</v>
      </c>
      <c r="D546" s="160">
        <f>+[2]data1rev!B545</f>
        <v>15575.226000000001</v>
      </c>
      <c r="E546" s="160">
        <f>+[2]data1rev!C545</f>
        <v>13222.39</v>
      </c>
      <c r="F546" s="160">
        <f>+[2]data1rev!D545</f>
        <v>13061.89</v>
      </c>
      <c r="G546" s="160">
        <f>+[2]data1rev!E545</f>
        <v>13061.89</v>
      </c>
      <c r="H546" s="160">
        <f>+[2]data1rev!F545</f>
        <v>10821.156000000001</v>
      </c>
      <c r="I546" s="160">
        <f>+[2]data1rev!G545</f>
        <v>10791.59</v>
      </c>
      <c r="J546" s="160">
        <f>+[2]data1rev!H545</f>
        <v>10791.59</v>
      </c>
      <c r="K546" s="160">
        <f>+[2]data1rev!I545</f>
        <v>10791.59</v>
      </c>
      <c r="L546" s="160">
        <f>+[2]data1rev!J545</f>
        <v>10821.156000000001</v>
      </c>
      <c r="M546" s="160">
        <f>+[2]data1rev!K545</f>
        <v>10791.59</v>
      </c>
      <c r="N546" s="160">
        <f>+[2]data1rev!L545</f>
        <v>10791.59</v>
      </c>
      <c r="O546" s="160">
        <f>+[2]data1rev!M545</f>
        <v>10275.620000000001</v>
      </c>
      <c r="P546" s="160">
        <f>+[2]data1rev!N545</f>
        <v>10129.415999999999</v>
      </c>
      <c r="Q546" s="160">
        <f>+[2]data1rev!O545</f>
        <v>10101.74</v>
      </c>
      <c r="R546" s="160">
        <f>+[2]data1rev!P545</f>
        <v>0</v>
      </c>
      <c r="S546" s="160">
        <f>+[2]data1rev!Q545</f>
        <v>0</v>
      </c>
      <c r="T546" s="160">
        <f>+[2]data1rev!R545</f>
        <v>0</v>
      </c>
      <c r="U546" s="160">
        <f>+[2]data1rev!S545</f>
        <v>0</v>
      </c>
      <c r="V546" s="160">
        <f>+[2]data1rev!T545</f>
        <v>0</v>
      </c>
      <c r="W546" s="160">
        <f>+[2]data1rev!U545</f>
        <v>0</v>
      </c>
      <c r="X546" s="160">
        <f>+[2]data1rev!V545</f>
        <v>0</v>
      </c>
      <c r="Y546" s="160">
        <f>+[2]data1rev!W545</f>
        <v>0</v>
      </c>
      <c r="Z546" s="160">
        <f>+[2]data1rev!X545</f>
        <v>0</v>
      </c>
      <c r="AA546" s="160">
        <f>+[2]data1rev!Y545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67834.148038794898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61"/>
      <c r="C547" s="160">
        <f>+[2]data1rev!A546</f>
        <v>21687.040000000001</v>
      </c>
      <c r="D547" s="160">
        <f>+[2]data1rev!B546</f>
        <v>15575.226000000001</v>
      </c>
      <c r="E547" s="160">
        <f>+[2]data1rev!C546</f>
        <v>13222.39</v>
      </c>
      <c r="F547" s="160">
        <f>+[2]data1rev!D546</f>
        <v>13061.89</v>
      </c>
      <c r="G547" s="160">
        <f>+[2]data1rev!E546</f>
        <v>13061.89</v>
      </c>
      <c r="H547" s="160">
        <f>+[2]data1rev!F546</f>
        <v>10821.156000000001</v>
      </c>
      <c r="I547" s="160">
        <f>+[2]data1rev!G546</f>
        <v>10791.59</v>
      </c>
      <c r="J547" s="160">
        <f>+[2]data1rev!H546</f>
        <v>10791.59</v>
      </c>
      <c r="K547" s="160">
        <f>+[2]data1rev!I546</f>
        <v>10791.59</v>
      </c>
      <c r="L547" s="160">
        <f>+[2]data1rev!J546</f>
        <v>10821.156000000001</v>
      </c>
      <c r="M547" s="160">
        <f>+[2]data1rev!K546</f>
        <v>10791.59</v>
      </c>
      <c r="N547" s="160">
        <f>+[2]data1rev!L546</f>
        <v>10791.59</v>
      </c>
      <c r="O547" s="160">
        <f>+[2]data1rev!M546</f>
        <v>10275.620000000001</v>
      </c>
      <c r="P547" s="160">
        <f>+[2]data1rev!N546</f>
        <v>10129.415999999999</v>
      </c>
      <c r="Q547" s="160">
        <f>+[2]data1rev!O546</f>
        <v>10101.74</v>
      </c>
      <c r="R547" s="160">
        <f>+[2]data1rev!P546</f>
        <v>0</v>
      </c>
      <c r="S547" s="160">
        <f>+[2]data1rev!Q546</f>
        <v>0</v>
      </c>
      <c r="T547" s="160">
        <f>+[2]data1rev!R546</f>
        <v>0</v>
      </c>
      <c r="U547" s="160">
        <f>+[2]data1rev!S546</f>
        <v>0</v>
      </c>
      <c r="V547" s="160">
        <f>+[2]data1rev!T546</f>
        <v>0</v>
      </c>
      <c r="W547" s="160">
        <f>+[2]data1rev!U546</f>
        <v>0</v>
      </c>
      <c r="X547" s="160">
        <f>+[2]data1rev!V546</f>
        <v>0</v>
      </c>
      <c r="Y547" s="160">
        <f>+[2]data1rev!W546</f>
        <v>0</v>
      </c>
      <c r="Z547" s="160">
        <f>+[2]data1rev!X546</f>
        <v>0</v>
      </c>
      <c r="AA547" s="160">
        <f>+[2]data1rev!Y546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67834.148038794898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61"/>
      <c r="C548" s="160">
        <f>+[2]data1rev!A547</f>
        <v>21687.040000000001</v>
      </c>
      <c r="D548" s="160">
        <f>+[2]data1rev!B547</f>
        <v>15575.226000000001</v>
      </c>
      <c r="E548" s="160">
        <f>+[2]data1rev!C547</f>
        <v>13222.39</v>
      </c>
      <c r="F548" s="160">
        <f>+[2]data1rev!D547</f>
        <v>13061.89</v>
      </c>
      <c r="G548" s="160">
        <f>+[2]data1rev!E547</f>
        <v>13061.89</v>
      </c>
      <c r="H548" s="160">
        <f>+[2]data1rev!F547</f>
        <v>10821.156000000001</v>
      </c>
      <c r="I548" s="160">
        <f>+[2]data1rev!G547</f>
        <v>10791.59</v>
      </c>
      <c r="J548" s="160">
        <f>+[2]data1rev!H547</f>
        <v>10791.59</v>
      </c>
      <c r="K548" s="160">
        <f>+[2]data1rev!I547</f>
        <v>10791.59</v>
      </c>
      <c r="L548" s="160">
        <f>+[2]data1rev!J547</f>
        <v>10821.156000000001</v>
      </c>
      <c r="M548" s="160">
        <f>+[2]data1rev!K547</f>
        <v>10791.59</v>
      </c>
      <c r="N548" s="160">
        <f>+[2]data1rev!L547</f>
        <v>10791.59</v>
      </c>
      <c r="O548" s="160">
        <f>+[2]data1rev!M547</f>
        <v>10275.620000000001</v>
      </c>
      <c r="P548" s="160">
        <f>+[2]data1rev!N547</f>
        <v>10129.415999999999</v>
      </c>
      <c r="Q548" s="160">
        <f>+[2]data1rev!O547</f>
        <v>10101.74</v>
      </c>
      <c r="R548" s="160">
        <f>+[2]data1rev!P547</f>
        <v>0</v>
      </c>
      <c r="S548" s="160">
        <f>+[2]data1rev!Q547</f>
        <v>0</v>
      </c>
      <c r="T548" s="160">
        <f>+[2]data1rev!R547</f>
        <v>0</v>
      </c>
      <c r="U548" s="160">
        <f>+[2]data1rev!S547</f>
        <v>0</v>
      </c>
      <c r="V548" s="160">
        <f>+[2]data1rev!T547</f>
        <v>0</v>
      </c>
      <c r="W548" s="160">
        <f>+[2]data1rev!U547</f>
        <v>0</v>
      </c>
      <c r="X548" s="160">
        <f>+[2]data1rev!V547</f>
        <v>0</v>
      </c>
      <c r="Y548" s="160">
        <f>+[2]data1rev!W547</f>
        <v>0</v>
      </c>
      <c r="Z548" s="160">
        <f>+[2]data1rev!X547</f>
        <v>0</v>
      </c>
      <c r="AA548" s="160">
        <f>+[2]data1rev!Y547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67834.148038794898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61"/>
      <c r="C549" s="160">
        <f>+[2]data1rev!A548</f>
        <v>21687.040000000001</v>
      </c>
      <c r="D549" s="160">
        <f>+[2]data1rev!B548</f>
        <v>15575.226000000001</v>
      </c>
      <c r="E549" s="160">
        <f>+[2]data1rev!C548</f>
        <v>13222.39</v>
      </c>
      <c r="F549" s="160">
        <f>+[2]data1rev!D548</f>
        <v>13061.89</v>
      </c>
      <c r="G549" s="160">
        <f>+[2]data1rev!E548</f>
        <v>13061.89</v>
      </c>
      <c r="H549" s="160">
        <f>+[2]data1rev!F548</f>
        <v>10821.156000000001</v>
      </c>
      <c r="I549" s="160">
        <f>+[2]data1rev!G548</f>
        <v>10791.59</v>
      </c>
      <c r="J549" s="160">
        <f>+[2]data1rev!H548</f>
        <v>10791.59</v>
      </c>
      <c r="K549" s="160">
        <f>+[2]data1rev!I548</f>
        <v>10791.59</v>
      </c>
      <c r="L549" s="160">
        <f>+[2]data1rev!J548</f>
        <v>10821.156000000001</v>
      </c>
      <c r="M549" s="160">
        <f>+[2]data1rev!K548</f>
        <v>10791.59</v>
      </c>
      <c r="N549" s="160">
        <f>+[2]data1rev!L548</f>
        <v>10791.59</v>
      </c>
      <c r="O549" s="160">
        <f>+[2]data1rev!M548</f>
        <v>10275.620000000001</v>
      </c>
      <c r="P549" s="160">
        <f>+[2]data1rev!N548</f>
        <v>10129.415999999999</v>
      </c>
      <c r="Q549" s="160">
        <f>+[2]data1rev!O548</f>
        <v>10101.74</v>
      </c>
      <c r="R549" s="160">
        <f>+[2]data1rev!P548</f>
        <v>0</v>
      </c>
      <c r="S549" s="160">
        <f>+[2]data1rev!Q548</f>
        <v>0</v>
      </c>
      <c r="T549" s="160">
        <f>+[2]data1rev!R548</f>
        <v>0</v>
      </c>
      <c r="U549" s="160">
        <f>+[2]data1rev!S548</f>
        <v>0</v>
      </c>
      <c r="V549" s="160">
        <f>+[2]data1rev!T548</f>
        <v>0</v>
      </c>
      <c r="W549" s="160">
        <f>+[2]data1rev!U548</f>
        <v>0</v>
      </c>
      <c r="X549" s="160">
        <f>+[2]data1rev!V548</f>
        <v>0</v>
      </c>
      <c r="Y549" s="160">
        <f>+[2]data1rev!W548</f>
        <v>0</v>
      </c>
      <c r="Z549" s="160">
        <f>+[2]data1rev!X548</f>
        <v>0</v>
      </c>
      <c r="AA549" s="160">
        <f>+[2]data1rev!Y548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67834.148038794898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61"/>
      <c r="C550" s="160">
        <f>+[2]data1rev!A549</f>
        <v>21687.040000000001</v>
      </c>
      <c r="D550" s="160">
        <f>+[2]data1rev!B549</f>
        <v>15575.226000000001</v>
      </c>
      <c r="E550" s="160">
        <f>+[2]data1rev!C549</f>
        <v>13222.39</v>
      </c>
      <c r="F550" s="160">
        <f>+[2]data1rev!D549</f>
        <v>13061.89</v>
      </c>
      <c r="G550" s="160">
        <f>+[2]data1rev!E549</f>
        <v>13061.89</v>
      </c>
      <c r="H550" s="160">
        <f>+[2]data1rev!F549</f>
        <v>10821.156000000001</v>
      </c>
      <c r="I550" s="160">
        <f>+[2]data1rev!G549</f>
        <v>10791.59</v>
      </c>
      <c r="J550" s="160">
        <f>+[2]data1rev!H549</f>
        <v>10791.59</v>
      </c>
      <c r="K550" s="160">
        <f>+[2]data1rev!I549</f>
        <v>10791.59</v>
      </c>
      <c r="L550" s="160">
        <f>+[2]data1rev!J549</f>
        <v>10821.156000000001</v>
      </c>
      <c r="M550" s="160">
        <f>+[2]data1rev!K549</f>
        <v>10791.59</v>
      </c>
      <c r="N550" s="160">
        <f>+[2]data1rev!L549</f>
        <v>10791.59</v>
      </c>
      <c r="O550" s="160">
        <f>+[2]data1rev!M549</f>
        <v>10275.620000000001</v>
      </c>
      <c r="P550" s="160">
        <f>+[2]data1rev!N549</f>
        <v>10129.415999999999</v>
      </c>
      <c r="Q550" s="160">
        <f>+[2]data1rev!O549</f>
        <v>10101.74</v>
      </c>
      <c r="R550" s="160">
        <f>+[2]data1rev!P549</f>
        <v>0</v>
      </c>
      <c r="S550" s="160">
        <f>+[2]data1rev!Q549</f>
        <v>0</v>
      </c>
      <c r="T550" s="160">
        <f>+[2]data1rev!R549</f>
        <v>0</v>
      </c>
      <c r="U550" s="160">
        <f>+[2]data1rev!S549</f>
        <v>0</v>
      </c>
      <c r="V550" s="160">
        <f>+[2]data1rev!T549</f>
        <v>0</v>
      </c>
      <c r="W550" s="160">
        <f>+[2]data1rev!U549</f>
        <v>0</v>
      </c>
      <c r="X550" s="160">
        <f>+[2]data1rev!V549</f>
        <v>0</v>
      </c>
      <c r="Y550" s="160">
        <f>+[2]data1rev!W549</f>
        <v>0</v>
      </c>
      <c r="Z550" s="160">
        <f>+[2]data1rev!X549</f>
        <v>0</v>
      </c>
      <c r="AA550" s="160">
        <f>+[2]data1rev!Y549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67834.148038794898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61"/>
      <c r="C551" s="160">
        <f>+[2]data1rev!A550</f>
        <v>21687.040000000001</v>
      </c>
      <c r="D551" s="160">
        <f>+[2]data1rev!B550</f>
        <v>15575.226000000001</v>
      </c>
      <c r="E551" s="160">
        <f>+[2]data1rev!C550</f>
        <v>13222.39</v>
      </c>
      <c r="F551" s="160">
        <f>+[2]data1rev!D550</f>
        <v>13061.89</v>
      </c>
      <c r="G551" s="160">
        <f>+[2]data1rev!E550</f>
        <v>13061.89</v>
      </c>
      <c r="H551" s="160">
        <f>+[2]data1rev!F550</f>
        <v>10821.156000000001</v>
      </c>
      <c r="I551" s="160">
        <f>+[2]data1rev!G550</f>
        <v>10791.59</v>
      </c>
      <c r="J551" s="160">
        <f>+[2]data1rev!H550</f>
        <v>10791.59</v>
      </c>
      <c r="K551" s="160">
        <f>+[2]data1rev!I550</f>
        <v>10791.59</v>
      </c>
      <c r="L551" s="160">
        <f>+[2]data1rev!J550</f>
        <v>10821.156000000001</v>
      </c>
      <c r="M551" s="160">
        <f>+[2]data1rev!K550</f>
        <v>10791.59</v>
      </c>
      <c r="N551" s="160">
        <f>+[2]data1rev!L550</f>
        <v>10791.59</v>
      </c>
      <c r="O551" s="160">
        <f>+[2]data1rev!M550</f>
        <v>10275.620000000001</v>
      </c>
      <c r="P551" s="160">
        <f>+[2]data1rev!N550</f>
        <v>10129.415999999999</v>
      </c>
      <c r="Q551" s="160">
        <f>+[2]data1rev!O550</f>
        <v>10101.74</v>
      </c>
      <c r="R551" s="160">
        <f>+[2]data1rev!P550</f>
        <v>0</v>
      </c>
      <c r="S551" s="160">
        <f>+[2]data1rev!Q550</f>
        <v>0</v>
      </c>
      <c r="T551" s="160">
        <f>+[2]data1rev!R550</f>
        <v>0</v>
      </c>
      <c r="U551" s="160">
        <f>+[2]data1rev!S550</f>
        <v>0</v>
      </c>
      <c r="V551" s="160">
        <f>+[2]data1rev!T550</f>
        <v>0</v>
      </c>
      <c r="W551" s="160">
        <f>+[2]data1rev!U550</f>
        <v>0</v>
      </c>
      <c r="X551" s="160">
        <f>+[2]data1rev!V550</f>
        <v>0</v>
      </c>
      <c r="Y551" s="160">
        <f>+[2]data1rev!W550</f>
        <v>0</v>
      </c>
      <c r="Z551" s="160">
        <f>+[2]data1rev!X550</f>
        <v>0</v>
      </c>
      <c r="AA551" s="160">
        <f>+[2]data1rev!Y550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67834.148038794898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61"/>
      <c r="C552" s="160">
        <f>+[2]data1rev!A551</f>
        <v>21687.040000000001</v>
      </c>
      <c r="D552" s="160">
        <f>+[2]data1rev!B551</f>
        <v>15575.226000000001</v>
      </c>
      <c r="E552" s="160">
        <f>+[2]data1rev!C551</f>
        <v>13222.39</v>
      </c>
      <c r="F552" s="160">
        <f>+[2]data1rev!D551</f>
        <v>13061.89</v>
      </c>
      <c r="G552" s="160">
        <f>+[2]data1rev!E551</f>
        <v>13061.89</v>
      </c>
      <c r="H552" s="160">
        <f>+[2]data1rev!F551</f>
        <v>10821.156000000001</v>
      </c>
      <c r="I552" s="160">
        <f>+[2]data1rev!G551</f>
        <v>10791.59</v>
      </c>
      <c r="J552" s="160">
        <f>+[2]data1rev!H551</f>
        <v>10791.59</v>
      </c>
      <c r="K552" s="160">
        <f>+[2]data1rev!I551</f>
        <v>10791.59</v>
      </c>
      <c r="L552" s="160">
        <f>+[2]data1rev!J551</f>
        <v>10821.156000000001</v>
      </c>
      <c r="M552" s="160">
        <f>+[2]data1rev!K551</f>
        <v>10791.59</v>
      </c>
      <c r="N552" s="160">
        <f>+[2]data1rev!L551</f>
        <v>10791.59</v>
      </c>
      <c r="O552" s="160">
        <f>+[2]data1rev!M551</f>
        <v>10275.620000000001</v>
      </c>
      <c r="P552" s="160">
        <f>+[2]data1rev!N551</f>
        <v>10129.415999999999</v>
      </c>
      <c r="Q552" s="160">
        <f>+[2]data1rev!O551</f>
        <v>10101.74</v>
      </c>
      <c r="R552" s="160">
        <f>+[2]data1rev!P551</f>
        <v>0</v>
      </c>
      <c r="S552" s="160">
        <f>+[2]data1rev!Q551</f>
        <v>0</v>
      </c>
      <c r="T552" s="160">
        <f>+[2]data1rev!R551</f>
        <v>0</v>
      </c>
      <c r="U552" s="160">
        <f>+[2]data1rev!S551</f>
        <v>0</v>
      </c>
      <c r="V552" s="160">
        <f>+[2]data1rev!T551</f>
        <v>0</v>
      </c>
      <c r="W552" s="160">
        <f>+[2]data1rev!U551</f>
        <v>0</v>
      </c>
      <c r="X552" s="160">
        <f>+[2]data1rev!V551</f>
        <v>0</v>
      </c>
      <c r="Y552" s="160">
        <f>+[2]data1rev!W551</f>
        <v>0</v>
      </c>
      <c r="Z552" s="160">
        <f>+[2]data1rev!X551</f>
        <v>0</v>
      </c>
      <c r="AA552" s="160">
        <f>+[2]data1rev!Y551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67834.148038794898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61"/>
      <c r="C553" s="160">
        <f>+[2]data1rev!A552</f>
        <v>21687.040000000001</v>
      </c>
      <c r="D553" s="160">
        <f>+[2]data1rev!B552</f>
        <v>15575.226000000001</v>
      </c>
      <c r="E553" s="160">
        <f>+[2]data1rev!C552</f>
        <v>13222.39</v>
      </c>
      <c r="F553" s="160">
        <f>+[2]data1rev!D552</f>
        <v>13061.89</v>
      </c>
      <c r="G553" s="160">
        <f>+[2]data1rev!E552</f>
        <v>13061.89</v>
      </c>
      <c r="H553" s="160">
        <f>+[2]data1rev!F552</f>
        <v>10821.156000000001</v>
      </c>
      <c r="I553" s="160">
        <f>+[2]data1rev!G552</f>
        <v>10791.59</v>
      </c>
      <c r="J553" s="160">
        <f>+[2]data1rev!H552</f>
        <v>10791.59</v>
      </c>
      <c r="K553" s="160">
        <f>+[2]data1rev!I552</f>
        <v>10791.59</v>
      </c>
      <c r="L553" s="160">
        <f>+[2]data1rev!J552</f>
        <v>10821.156000000001</v>
      </c>
      <c r="M553" s="160">
        <f>+[2]data1rev!K552</f>
        <v>10791.59</v>
      </c>
      <c r="N553" s="160">
        <f>+[2]data1rev!L552</f>
        <v>10791.59</v>
      </c>
      <c r="O553" s="160">
        <f>+[2]data1rev!M552</f>
        <v>10275.620000000001</v>
      </c>
      <c r="P553" s="160">
        <f>+[2]data1rev!N552</f>
        <v>10129.415999999999</v>
      </c>
      <c r="Q553" s="160">
        <f>+[2]data1rev!O552</f>
        <v>10101.74</v>
      </c>
      <c r="R553" s="160">
        <f>+[2]data1rev!P552</f>
        <v>0</v>
      </c>
      <c r="S553" s="160">
        <f>+[2]data1rev!Q552</f>
        <v>0</v>
      </c>
      <c r="T553" s="160">
        <f>+[2]data1rev!R552</f>
        <v>0</v>
      </c>
      <c r="U553" s="160">
        <f>+[2]data1rev!S552</f>
        <v>0</v>
      </c>
      <c r="V553" s="160">
        <f>+[2]data1rev!T552</f>
        <v>0</v>
      </c>
      <c r="W553" s="160">
        <f>+[2]data1rev!U552</f>
        <v>0</v>
      </c>
      <c r="X553" s="160">
        <f>+[2]data1rev!V552</f>
        <v>0</v>
      </c>
      <c r="Y553" s="160">
        <f>+[2]data1rev!W552</f>
        <v>0</v>
      </c>
      <c r="Z553" s="160">
        <f>+[2]data1rev!X552</f>
        <v>0</v>
      </c>
      <c r="AA553" s="160">
        <f>+[2]data1rev!Y552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67834.148038794898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61"/>
      <c r="C554" s="160">
        <f>+[2]data1rev!A553</f>
        <v>21687.040000000001</v>
      </c>
      <c r="D554" s="160">
        <f>+[2]data1rev!B553</f>
        <v>15575.226000000001</v>
      </c>
      <c r="E554" s="160">
        <f>+[2]data1rev!C553</f>
        <v>13222.39</v>
      </c>
      <c r="F554" s="160">
        <f>+[2]data1rev!D553</f>
        <v>13061.89</v>
      </c>
      <c r="G554" s="160">
        <f>+[2]data1rev!E553</f>
        <v>13061.89</v>
      </c>
      <c r="H554" s="160">
        <f>+[2]data1rev!F553</f>
        <v>10821.156000000001</v>
      </c>
      <c r="I554" s="160">
        <f>+[2]data1rev!G553</f>
        <v>10791.59</v>
      </c>
      <c r="J554" s="160">
        <f>+[2]data1rev!H553</f>
        <v>10791.59</v>
      </c>
      <c r="K554" s="160">
        <f>+[2]data1rev!I553</f>
        <v>10791.59</v>
      </c>
      <c r="L554" s="160">
        <f>+[2]data1rev!J553</f>
        <v>10821.156000000001</v>
      </c>
      <c r="M554" s="160">
        <f>+[2]data1rev!K553</f>
        <v>10791.59</v>
      </c>
      <c r="N554" s="160">
        <f>+[2]data1rev!L553</f>
        <v>10791.59</v>
      </c>
      <c r="O554" s="160">
        <f>+[2]data1rev!M553</f>
        <v>10275.620000000001</v>
      </c>
      <c r="P554" s="160">
        <f>+[2]data1rev!N553</f>
        <v>10129.415999999999</v>
      </c>
      <c r="Q554" s="160">
        <f>+[2]data1rev!O553</f>
        <v>10101.74</v>
      </c>
      <c r="R554" s="160">
        <f>+[2]data1rev!P553</f>
        <v>0</v>
      </c>
      <c r="S554" s="160">
        <f>+[2]data1rev!Q553</f>
        <v>0</v>
      </c>
      <c r="T554" s="160">
        <f>+[2]data1rev!R553</f>
        <v>0</v>
      </c>
      <c r="U554" s="160">
        <f>+[2]data1rev!S553</f>
        <v>0</v>
      </c>
      <c r="V554" s="160">
        <f>+[2]data1rev!T553</f>
        <v>0</v>
      </c>
      <c r="W554" s="160">
        <f>+[2]data1rev!U553</f>
        <v>0</v>
      </c>
      <c r="X554" s="160">
        <f>+[2]data1rev!V553</f>
        <v>0</v>
      </c>
      <c r="Y554" s="160">
        <f>+[2]data1rev!W553</f>
        <v>0</v>
      </c>
      <c r="Z554" s="160">
        <f>+[2]data1rev!X553</f>
        <v>0</v>
      </c>
      <c r="AA554" s="160">
        <f>+[2]data1rev!Y553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67834.148038794898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61"/>
      <c r="C555" s="160">
        <f>+[2]data1rev!A554</f>
        <v>21687.040000000001</v>
      </c>
      <c r="D555" s="160">
        <f>+[2]data1rev!B554</f>
        <v>15575.226000000001</v>
      </c>
      <c r="E555" s="160">
        <f>+[2]data1rev!C554</f>
        <v>13222.39</v>
      </c>
      <c r="F555" s="160">
        <f>+[2]data1rev!D554</f>
        <v>13061.89</v>
      </c>
      <c r="G555" s="160">
        <f>+[2]data1rev!E554</f>
        <v>13061.89</v>
      </c>
      <c r="H555" s="160">
        <f>+[2]data1rev!F554</f>
        <v>10821.156000000001</v>
      </c>
      <c r="I555" s="160">
        <f>+[2]data1rev!G554</f>
        <v>10791.59</v>
      </c>
      <c r="J555" s="160">
        <f>+[2]data1rev!H554</f>
        <v>10791.59</v>
      </c>
      <c r="K555" s="160">
        <f>+[2]data1rev!I554</f>
        <v>10791.59</v>
      </c>
      <c r="L555" s="160">
        <f>+[2]data1rev!J554</f>
        <v>10821.156000000001</v>
      </c>
      <c r="M555" s="160">
        <f>+[2]data1rev!K554</f>
        <v>10791.59</v>
      </c>
      <c r="N555" s="160">
        <f>+[2]data1rev!L554</f>
        <v>10791.59</v>
      </c>
      <c r="O555" s="160">
        <f>+[2]data1rev!M554</f>
        <v>10275.620000000001</v>
      </c>
      <c r="P555" s="160">
        <f>+[2]data1rev!N554</f>
        <v>10129.415999999999</v>
      </c>
      <c r="Q555" s="160">
        <f>+[2]data1rev!O554</f>
        <v>10101.74</v>
      </c>
      <c r="R555" s="160">
        <f>+[2]data1rev!P554</f>
        <v>0</v>
      </c>
      <c r="S555" s="160">
        <f>+[2]data1rev!Q554</f>
        <v>0</v>
      </c>
      <c r="T555" s="160">
        <f>+[2]data1rev!R554</f>
        <v>0</v>
      </c>
      <c r="U555" s="160">
        <f>+[2]data1rev!S554</f>
        <v>0</v>
      </c>
      <c r="V555" s="160">
        <f>+[2]data1rev!T554</f>
        <v>0</v>
      </c>
      <c r="W555" s="160">
        <f>+[2]data1rev!U554</f>
        <v>0</v>
      </c>
      <c r="X555" s="160">
        <f>+[2]data1rev!V554</f>
        <v>0</v>
      </c>
      <c r="Y555" s="160">
        <f>+[2]data1rev!W554</f>
        <v>0</v>
      </c>
      <c r="Z555" s="160">
        <f>+[2]data1rev!X554</f>
        <v>0</v>
      </c>
      <c r="AA555" s="160">
        <f>+[2]data1rev!Y554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67834.148038794898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61"/>
      <c r="C556" s="160">
        <f>+[2]data1rev!A555</f>
        <v>21687.040000000001</v>
      </c>
      <c r="D556" s="160">
        <f>+[2]data1rev!B555</f>
        <v>15575.226000000001</v>
      </c>
      <c r="E556" s="160">
        <f>+[2]data1rev!C555</f>
        <v>13222.39</v>
      </c>
      <c r="F556" s="160">
        <f>+[2]data1rev!D555</f>
        <v>13061.89</v>
      </c>
      <c r="G556" s="160">
        <f>+[2]data1rev!E555</f>
        <v>13061.89</v>
      </c>
      <c r="H556" s="160">
        <f>+[2]data1rev!F555</f>
        <v>10821.156000000001</v>
      </c>
      <c r="I556" s="160">
        <f>+[2]data1rev!G555</f>
        <v>10791.59</v>
      </c>
      <c r="J556" s="160">
        <f>+[2]data1rev!H555</f>
        <v>10791.59</v>
      </c>
      <c r="K556" s="160">
        <f>+[2]data1rev!I555</f>
        <v>10791.59</v>
      </c>
      <c r="L556" s="160">
        <f>+[2]data1rev!J555</f>
        <v>10821.156000000001</v>
      </c>
      <c r="M556" s="160">
        <f>+[2]data1rev!K555</f>
        <v>10791.59</v>
      </c>
      <c r="N556" s="160">
        <f>+[2]data1rev!L555</f>
        <v>10791.59</v>
      </c>
      <c r="O556" s="160">
        <f>+[2]data1rev!M555</f>
        <v>10275.620000000001</v>
      </c>
      <c r="P556" s="160">
        <f>+[2]data1rev!N555</f>
        <v>10129.415999999999</v>
      </c>
      <c r="Q556" s="160">
        <f>+[2]data1rev!O555</f>
        <v>10101.74</v>
      </c>
      <c r="R556" s="160">
        <f>+[2]data1rev!P555</f>
        <v>0</v>
      </c>
      <c r="S556" s="160">
        <f>+[2]data1rev!Q555</f>
        <v>0</v>
      </c>
      <c r="T556" s="160">
        <f>+[2]data1rev!R555</f>
        <v>0</v>
      </c>
      <c r="U556" s="160">
        <f>+[2]data1rev!S555</f>
        <v>0</v>
      </c>
      <c r="V556" s="160">
        <f>+[2]data1rev!T555</f>
        <v>0</v>
      </c>
      <c r="W556" s="160">
        <f>+[2]data1rev!U555</f>
        <v>0</v>
      </c>
      <c r="X556" s="160">
        <f>+[2]data1rev!V555</f>
        <v>0</v>
      </c>
      <c r="Y556" s="160">
        <f>+[2]data1rev!W555</f>
        <v>0</v>
      </c>
      <c r="Z556" s="160">
        <f>+[2]data1rev!X555</f>
        <v>0</v>
      </c>
      <c r="AA556" s="160">
        <f>+[2]data1rev!Y555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67834.148038794898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61"/>
      <c r="C557" s="160">
        <f>+[2]data1rev!A556</f>
        <v>21687.040000000001</v>
      </c>
      <c r="D557" s="160">
        <f>+[2]data1rev!B556</f>
        <v>15575.226000000001</v>
      </c>
      <c r="E557" s="160">
        <f>+[2]data1rev!C556</f>
        <v>13222.39</v>
      </c>
      <c r="F557" s="160">
        <f>+[2]data1rev!D556</f>
        <v>13061.89</v>
      </c>
      <c r="G557" s="160">
        <f>+[2]data1rev!E556</f>
        <v>13061.89</v>
      </c>
      <c r="H557" s="160">
        <f>+[2]data1rev!F556</f>
        <v>10821.156000000001</v>
      </c>
      <c r="I557" s="160">
        <f>+[2]data1rev!G556</f>
        <v>10791.59</v>
      </c>
      <c r="J557" s="160">
        <f>+[2]data1rev!H556</f>
        <v>10791.59</v>
      </c>
      <c r="K557" s="160">
        <f>+[2]data1rev!I556</f>
        <v>10791.59</v>
      </c>
      <c r="L557" s="160">
        <f>+[2]data1rev!J556</f>
        <v>10821.156000000001</v>
      </c>
      <c r="M557" s="160">
        <f>+[2]data1rev!K556</f>
        <v>10791.59</v>
      </c>
      <c r="N557" s="160">
        <f>+[2]data1rev!L556</f>
        <v>10791.59</v>
      </c>
      <c r="O557" s="160">
        <f>+[2]data1rev!M556</f>
        <v>10275.620000000001</v>
      </c>
      <c r="P557" s="160">
        <f>+[2]data1rev!N556</f>
        <v>10129.415999999999</v>
      </c>
      <c r="Q557" s="160">
        <f>+[2]data1rev!O556</f>
        <v>10101.74</v>
      </c>
      <c r="R557" s="160">
        <f>+[2]data1rev!P556</f>
        <v>0</v>
      </c>
      <c r="S557" s="160">
        <f>+[2]data1rev!Q556</f>
        <v>0</v>
      </c>
      <c r="T557" s="160">
        <f>+[2]data1rev!R556</f>
        <v>0</v>
      </c>
      <c r="U557" s="160">
        <f>+[2]data1rev!S556</f>
        <v>0</v>
      </c>
      <c r="V557" s="160">
        <f>+[2]data1rev!T556</f>
        <v>0</v>
      </c>
      <c r="W557" s="160">
        <f>+[2]data1rev!U556</f>
        <v>0</v>
      </c>
      <c r="X557" s="160">
        <f>+[2]data1rev!V556</f>
        <v>0</v>
      </c>
      <c r="Y557" s="160">
        <f>+[2]data1rev!W556</f>
        <v>0</v>
      </c>
      <c r="Z557" s="160">
        <f>+[2]data1rev!X556</f>
        <v>0</v>
      </c>
      <c r="AA557" s="160">
        <f>+[2]data1rev!Y556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67834.148038794898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61"/>
      <c r="C558" s="160">
        <f>+[2]data1rev!A557</f>
        <v>21687.040000000001</v>
      </c>
      <c r="D558" s="160">
        <f>+[2]data1rev!B557</f>
        <v>15575.226000000001</v>
      </c>
      <c r="E558" s="160">
        <f>+[2]data1rev!C557</f>
        <v>13222.39</v>
      </c>
      <c r="F558" s="160">
        <f>+[2]data1rev!D557</f>
        <v>13061.89</v>
      </c>
      <c r="G558" s="160">
        <f>+[2]data1rev!E557</f>
        <v>13061.89</v>
      </c>
      <c r="H558" s="160">
        <f>+[2]data1rev!F557</f>
        <v>10821.156000000001</v>
      </c>
      <c r="I558" s="160">
        <f>+[2]data1rev!G557</f>
        <v>10791.59</v>
      </c>
      <c r="J558" s="160">
        <f>+[2]data1rev!H557</f>
        <v>10791.59</v>
      </c>
      <c r="K558" s="160">
        <f>+[2]data1rev!I557</f>
        <v>10791.59</v>
      </c>
      <c r="L558" s="160">
        <f>+[2]data1rev!J557</f>
        <v>10821.156000000001</v>
      </c>
      <c r="M558" s="160">
        <f>+[2]data1rev!K557</f>
        <v>10791.59</v>
      </c>
      <c r="N558" s="160">
        <f>+[2]data1rev!L557</f>
        <v>10791.59</v>
      </c>
      <c r="O558" s="160">
        <f>+[2]data1rev!M557</f>
        <v>10275.620000000001</v>
      </c>
      <c r="P558" s="160">
        <f>+[2]data1rev!N557</f>
        <v>10129.415999999999</v>
      </c>
      <c r="Q558" s="160">
        <f>+[2]data1rev!O557</f>
        <v>10101.74</v>
      </c>
      <c r="R558" s="160">
        <f>+[2]data1rev!P557</f>
        <v>0</v>
      </c>
      <c r="S558" s="160">
        <f>+[2]data1rev!Q557</f>
        <v>0</v>
      </c>
      <c r="T558" s="160">
        <f>+[2]data1rev!R557</f>
        <v>0</v>
      </c>
      <c r="U558" s="160">
        <f>+[2]data1rev!S557</f>
        <v>0</v>
      </c>
      <c r="V558" s="160">
        <f>+[2]data1rev!T557</f>
        <v>0</v>
      </c>
      <c r="W558" s="160">
        <f>+[2]data1rev!U557</f>
        <v>0</v>
      </c>
      <c r="X558" s="160">
        <f>+[2]data1rev!V557</f>
        <v>0</v>
      </c>
      <c r="Y558" s="160">
        <f>+[2]data1rev!W557</f>
        <v>0</v>
      </c>
      <c r="Z558" s="160">
        <f>+[2]data1rev!X557</f>
        <v>0</v>
      </c>
      <c r="AA558" s="160">
        <f>+[2]data1rev!Y557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67834.148038794898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61"/>
      <c r="C559" s="160">
        <f>+[2]data1rev!A558</f>
        <v>21687.040000000001</v>
      </c>
      <c r="D559" s="160">
        <f>+[2]data1rev!B558</f>
        <v>15575.226000000001</v>
      </c>
      <c r="E559" s="160">
        <f>+[2]data1rev!C558</f>
        <v>13222.39</v>
      </c>
      <c r="F559" s="160">
        <f>+[2]data1rev!D558</f>
        <v>13061.89</v>
      </c>
      <c r="G559" s="160">
        <f>+[2]data1rev!E558</f>
        <v>13061.89</v>
      </c>
      <c r="H559" s="160">
        <f>+[2]data1rev!F558</f>
        <v>10821.156000000001</v>
      </c>
      <c r="I559" s="160">
        <f>+[2]data1rev!G558</f>
        <v>10791.59</v>
      </c>
      <c r="J559" s="160">
        <f>+[2]data1rev!H558</f>
        <v>10791.59</v>
      </c>
      <c r="K559" s="160">
        <f>+[2]data1rev!I558</f>
        <v>10791.59</v>
      </c>
      <c r="L559" s="160">
        <f>+[2]data1rev!J558</f>
        <v>10821.156000000001</v>
      </c>
      <c r="M559" s="160">
        <f>+[2]data1rev!K558</f>
        <v>10791.59</v>
      </c>
      <c r="N559" s="160">
        <f>+[2]data1rev!L558</f>
        <v>10791.59</v>
      </c>
      <c r="O559" s="160">
        <f>+[2]data1rev!M558</f>
        <v>10275.620000000001</v>
      </c>
      <c r="P559" s="160">
        <f>+[2]data1rev!N558</f>
        <v>10129.415999999999</v>
      </c>
      <c r="Q559" s="160">
        <f>+[2]data1rev!O558</f>
        <v>10101.74</v>
      </c>
      <c r="R559" s="160">
        <f>+[2]data1rev!P558</f>
        <v>0</v>
      </c>
      <c r="S559" s="160">
        <f>+[2]data1rev!Q558</f>
        <v>0</v>
      </c>
      <c r="T559" s="160">
        <f>+[2]data1rev!R558</f>
        <v>0</v>
      </c>
      <c r="U559" s="160">
        <f>+[2]data1rev!S558</f>
        <v>0</v>
      </c>
      <c r="V559" s="160">
        <f>+[2]data1rev!T558</f>
        <v>0</v>
      </c>
      <c r="W559" s="160">
        <f>+[2]data1rev!U558</f>
        <v>0</v>
      </c>
      <c r="X559" s="160">
        <f>+[2]data1rev!V558</f>
        <v>0</v>
      </c>
      <c r="Y559" s="160">
        <f>+[2]data1rev!W558</f>
        <v>0</v>
      </c>
      <c r="Z559" s="160">
        <f>+[2]data1rev!X558</f>
        <v>0</v>
      </c>
      <c r="AA559" s="160">
        <f>+[2]data1rev!Y558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67834.148038794898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61"/>
      <c r="C560" s="160">
        <f>+[2]data1rev!A559</f>
        <v>21687.040000000001</v>
      </c>
      <c r="D560" s="160">
        <f>+[2]data1rev!B559</f>
        <v>15575.226000000001</v>
      </c>
      <c r="E560" s="160">
        <f>+[2]data1rev!C559</f>
        <v>13222.39</v>
      </c>
      <c r="F560" s="160">
        <f>+[2]data1rev!D559</f>
        <v>13061.89</v>
      </c>
      <c r="G560" s="160">
        <f>+[2]data1rev!E559</f>
        <v>13061.89</v>
      </c>
      <c r="H560" s="160">
        <f>+[2]data1rev!F559</f>
        <v>10821.156000000001</v>
      </c>
      <c r="I560" s="160">
        <f>+[2]data1rev!G559</f>
        <v>10791.59</v>
      </c>
      <c r="J560" s="160">
        <f>+[2]data1rev!H559</f>
        <v>10791.59</v>
      </c>
      <c r="K560" s="160">
        <f>+[2]data1rev!I559</f>
        <v>10791.59</v>
      </c>
      <c r="L560" s="160">
        <f>+[2]data1rev!J559</f>
        <v>10821.156000000001</v>
      </c>
      <c r="M560" s="160">
        <f>+[2]data1rev!K559</f>
        <v>10791.59</v>
      </c>
      <c r="N560" s="160">
        <f>+[2]data1rev!L559</f>
        <v>10791.59</v>
      </c>
      <c r="O560" s="160">
        <f>+[2]data1rev!M559</f>
        <v>10275.620000000001</v>
      </c>
      <c r="P560" s="160">
        <f>+[2]data1rev!N559</f>
        <v>10129.415999999999</v>
      </c>
      <c r="Q560" s="160">
        <f>+[2]data1rev!O559</f>
        <v>10101.74</v>
      </c>
      <c r="R560" s="160">
        <f>+[2]data1rev!P559</f>
        <v>0</v>
      </c>
      <c r="S560" s="160">
        <f>+[2]data1rev!Q559</f>
        <v>0</v>
      </c>
      <c r="T560" s="160">
        <f>+[2]data1rev!R559</f>
        <v>0</v>
      </c>
      <c r="U560" s="160">
        <f>+[2]data1rev!S559</f>
        <v>0</v>
      </c>
      <c r="V560" s="160">
        <f>+[2]data1rev!T559</f>
        <v>0</v>
      </c>
      <c r="W560" s="160">
        <f>+[2]data1rev!U559</f>
        <v>0</v>
      </c>
      <c r="X560" s="160">
        <f>+[2]data1rev!V559</f>
        <v>0</v>
      </c>
      <c r="Y560" s="160">
        <f>+[2]data1rev!W559</f>
        <v>0</v>
      </c>
      <c r="Z560" s="160">
        <f>+[2]data1rev!X559</f>
        <v>0</v>
      </c>
      <c r="AA560" s="160">
        <f>+[2]data1rev!Y559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67834.148038794898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61"/>
      <c r="C561" s="160">
        <f>+[2]data1rev!A560</f>
        <v>21687.040000000001</v>
      </c>
      <c r="D561" s="160">
        <f>+[2]data1rev!B560</f>
        <v>15575.226000000001</v>
      </c>
      <c r="E561" s="160">
        <f>+[2]data1rev!C560</f>
        <v>13222.39</v>
      </c>
      <c r="F561" s="160">
        <f>+[2]data1rev!D560</f>
        <v>13061.89</v>
      </c>
      <c r="G561" s="160">
        <f>+[2]data1rev!E560</f>
        <v>13061.89</v>
      </c>
      <c r="H561" s="160">
        <f>+[2]data1rev!F560</f>
        <v>10821.156000000001</v>
      </c>
      <c r="I561" s="160">
        <f>+[2]data1rev!G560</f>
        <v>10791.59</v>
      </c>
      <c r="J561" s="160">
        <f>+[2]data1rev!H560</f>
        <v>10791.59</v>
      </c>
      <c r="K561" s="160">
        <f>+[2]data1rev!I560</f>
        <v>10791.59</v>
      </c>
      <c r="L561" s="160">
        <f>+[2]data1rev!J560</f>
        <v>10821.156000000001</v>
      </c>
      <c r="M561" s="160">
        <f>+[2]data1rev!K560</f>
        <v>10791.59</v>
      </c>
      <c r="N561" s="160">
        <f>+[2]data1rev!L560</f>
        <v>10791.59</v>
      </c>
      <c r="O561" s="160">
        <f>+[2]data1rev!M560</f>
        <v>10275.620000000001</v>
      </c>
      <c r="P561" s="160">
        <f>+[2]data1rev!N560</f>
        <v>10129.415999999999</v>
      </c>
      <c r="Q561" s="160">
        <f>+[2]data1rev!O560</f>
        <v>10101.74</v>
      </c>
      <c r="R561" s="160">
        <f>+[2]data1rev!P560</f>
        <v>0</v>
      </c>
      <c r="S561" s="160">
        <f>+[2]data1rev!Q560</f>
        <v>0</v>
      </c>
      <c r="T561" s="160">
        <f>+[2]data1rev!R560</f>
        <v>0</v>
      </c>
      <c r="U561" s="160">
        <f>+[2]data1rev!S560</f>
        <v>0</v>
      </c>
      <c r="V561" s="160">
        <f>+[2]data1rev!T560</f>
        <v>0</v>
      </c>
      <c r="W561" s="160">
        <f>+[2]data1rev!U560</f>
        <v>0</v>
      </c>
      <c r="X561" s="160">
        <f>+[2]data1rev!V560</f>
        <v>0</v>
      </c>
      <c r="Y561" s="160">
        <f>+[2]data1rev!W560</f>
        <v>0</v>
      </c>
      <c r="Z561" s="160">
        <f>+[2]data1rev!X560</f>
        <v>0</v>
      </c>
      <c r="AA561" s="160">
        <f>+[2]data1rev!Y560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67834.148038794898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61"/>
      <c r="C562" s="160">
        <f>+[2]data1rev!A561</f>
        <v>21687.040000000001</v>
      </c>
      <c r="D562" s="160">
        <f>+[2]data1rev!B561</f>
        <v>15575.226000000001</v>
      </c>
      <c r="E562" s="160">
        <f>+[2]data1rev!C561</f>
        <v>13222.39</v>
      </c>
      <c r="F562" s="160">
        <f>+[2]data1rev!D561</f>
        <v>13061.89</v>
      </c>
      <c r="G562" s="160">
        <f>+[2]data1rev!E561</f>
        <v>13061.89</v>
      </c>
      <c r="H562" s="160">
        <f>+[2]data1rev!F561</f>
        <v>10821.156000000001</v>
      </c>
      <c r="I562" s="160">
        <f>+[2]data1rev!G561</f>
        <v>10791.59</v>
      </c>
      <c r="J562" s="160">
        <f>+[2]data1rev!H561</f>
        <v>10791.59</v>
      </c>
      <c r="K562" s="160">
        <f>+[2]data1rev!I561</f>
        <v>10791.59</v>
      </c>
      <c r="L562" s="160">
        <f>+[2]data1rev!J561</f>
        <v>10821.156000000001</v>
      </c>
      <c r="M562" s="160">
        <f>+[2]data1rev!K561</f>
        <v>10791.59</v>
      </c>
      <c r="N562" s="160">
        <f>+[2]data1rev!L561</f>
        <v>10791.59</v>
      </c>
      <c r="O562" s="160">
        <f>+[2]data1rev!M561</f>
        <v>10275.620000000001</v>
      </c>
      <c r="P562" s="160">
        <f>+[2]data1rev!N561</f>
        <v>10129.415999999999</v>
      </c>
      <c r="Q562" s="160">
        <f>+[2]data1rev!O561</f>
        <v>10101.74</v>
      </c>
      <c r="R562" s="160">
        <f>+[2]data1rev!P561</f>
        <v>0</v>
      </c>
      <c r="S562" s="160">
        <f>+[2]data1rev!Q561</f>
        <v>0</v>
      </c>
      <c r="T562" s="160">
        <f>+[2]data1rev!R561</f>
        <v>0</v>
      </c>
      <c r="U562" s="160">
        <f>+[2]data1rev!S561</f>
        <v>0</v>
      </c>
      <c r="V562" s="160">
        <f>+[2]data1rev!T561</f>
        <v>0</v>
      </c>
      <c r="W562" s="160">
        <f>+[2]data1rev!U561</f>
        <v>0</v>
      </c>
      <c r="X562" s="160">
        <f>+[2]data1rev!V561</f>
        <v>0</v>
      </c>
      <c r="Y562" s="160">
        <f>+[2]data1rev!W561</f>
        <v>0</v>
      </c>
      <c r="Z562" s="160">
        <f>+[2]data1rev!X561</f>
        <v>0</v>
      </c>
      <c r="AA562" s="160">
        <f>+[2]data1rev!Y561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67834.148038794898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61"/>
      <c r="C563" s="160">
        <f>+[2]data1rev!A562</f>
        <v>21687.040000000001</v>
      </c>
      <c r="D563" s="160">
        <f>+[2]data1rev!B562</f>
        <v>15575.226000000001</v>
      </c>
      <c r="E563" s="160">
        <f>+[2]data1rev!C562</f>
        <v>13222.39</v>
      </c>
      <c r="F563" s="160">
        <f>+[2]data1rev!D562</f>
        <v>13061.89</v>
      </c>
      <c r="G563" s="160">
        <f>+[2]data1rev!E562</f>
        <v>13061.89</v>
      </c>
      <c r="H563" s="160">
        <f>+[2]data1rev!F562</f>
        <v>10821.156000000001</v>
      </c>
      <c r="I563" s="160">
        <f>+[2]data1rev!G562</f>
        <v>10791.59</v>
      </c>
      <c r="J563" s="160">
        <f>+[2]data1rev!H562</f>
        <v>10791.59</v>
      </c>
      <c r="K563" s="160">
        <f>+[2]data1rev!I562</f>
        <v>10791.59</v>
      </c>
      <c r="L563" s="160">
        <f>+[2]data1rev!J562</f>
        <v>10821.156000000001</v>
      </c>
      <c r="M563" s="160">
        <f>+[2]data1rev!K562</f>
        <v>10791.59</v>
      </c>
      <c r="N563" s="160">
        <f>+[2]data1rev!L562</f>
        <v>10791.59</v>
      </c>
      <c r="O563" s="160">
        <f>+[2]data1rev!M562</f>
        <v>10275.620000000001</v>
      </c>
      <c r="P563" s="160">
        <f>+[2]data1rev!N562</f>
        <v>10129.415999999999</v>
      </c>
      <c r="Q563" s="160">
        <f>+[2]data1rev!O562</f>
        <v>10101.74</v>
      </c>
      <c r="R563" s="160">
        <f>+[2]data1rev!P562</f>
        <v>0</v>
      </c>
      <c r="S563" s="160">
        <f>+[2]data1rev!Q562</f>
        <v>0</v>
      </c>
      <c r="T563" s="160">
        <f>+[2]data1rev!R562</f>
        <v>0</v>
      </c>
      <c r="U563" s="160">
        <f>+[2]data1rev!S562</f>
        <v>0</v>
      </c>
      <c r="V563" s="160">
        <f>+[2]data1rev!T562</f>
        <v>0</v>
      </c>
      <c r="W563" s="160">
        <f>+[2]data1rev!U562</f>
        <v>0</v>
      </c>
      <c r="X563" s="160">
        <f>+[2]data1rev!V562</f>
        <v>0</v>
      </c>
      <c r="Y563" s="160">
        <f>+[2]data1rev!W562</f>
        <v>0</v>
      </c>
      <c r="Z563" s="160">
        <f>+[2]data1rev!X562</f>
        <v>0</v>
      </c>
      <c r="AA563" s="160">
        <f>+[2]data1rev!Y562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67834.148038794898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61"/>
      <c r="C564" s="160">
        <f>+[2]data1rev!A563</f>
        <v>21687.040000000001</v>
      </c>
      <c r="D564" s="160">
        <f>+[2]data1rev!B563</f>
        <v>15575.226000000001</v>
      </c>
      <c r="E564" s="160">
        <f>+[2]data1rev!C563</f>
        <v>13222.39</v>
      </c>
      <c r="F564" s="160">
        <f>+[2]data1rev!D563</f>
        <v>13061.89</v>
      </c>
      <c r="G564" s="160">
        <f>+[2]data1rev!E563</f>
        <v>13061.89</v>
      </c>
      <c r="H564" s="160">
        <f>+[2]data1rev!F563</f>
        <v>10821.156000000001</v>
      </c>
      <c r="I564" s="160">
        <f>+[2]data1rev!G563</f>
        <v>10791.59</v>
      </c>
      <c r="J564" s="160">
        <f>+[2]data1rev!H563</f>
        <v>10791.59</v>
      </c>
      <c r="K564" s="160">
        <f>+[2]data1rev!I563</f>
        <v>10791.59</v>
      </c>
      <c r="L564" s="160">
        <f>+[2]data1rev!J563</f>
        <v>10821.156000000001</v>
      </c>
      <c r="M564" s="160">
        <f>+[2]data1rev!K563</f>
        <v>10791.59</v>
      </c>
      <c r="N564" s="160">
        <f>+[2]data1rev!L563</f>
        <v>10791.59</v>
      </c>
      <c r="O564" s="160">
        <f>+[2]data1rev!M563</f>
        <v>10275.620000000001</v>
      </c>
      <c r="P564" s="160">
        <f>+[2]data1rev!N563</f>
        <v>10129.415999999999</v>
      </c>
      <c r="Q564" s="160">
        <f>+[2]data1rev!O563</f>
        <v>10101.74</v>
      </c>
      <c r="R564" s="160">
        <f>+[2]data1rev!P563</f>
        <v>0</v>
      </c>
      <c r="S564" s="160">
        <f>+[2]data1rev!Q563</f>
        <v>0</v>
      </c>
      <c r="T564" s="160">
        <f>+[2]data1rev!R563</f>
        <v>0</v>
      </c>
      <c r="U564" s="160">
        <f>+[2]data1rev!S563</f>
        <v>0</v>
      </c>
      <c r="V564" s="160">
        <f>+[2]data1rev!T563</f>
        <v>0</v>
      </c>
      <c r="W564" s="160">
        <f>+[2]data1rev!U563</f>
        <v>0</v>
      </c>
      <c r="X564" s="160">
        <f>+[2]data1rev!V563</f>
        <v>0</v>
      </c>
      <c r="Y564" s="160">
        <f>+[2]data1rev!W563</f>
        <v>0</v>
      </c>
      <c r="Z564" s="160">
        <f>+[2]data1rev!X563</f>
        <v>0</v>
      </c>
      <c r="AA564" s="160">
        <f>+[2]data1rev!Y563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67834.148038794898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61"/>
      <c r="C565" s="160">
        <f>+[2]data1rev!A564</f>
        <v>21687.040000000001</v>
      </c>
      <c r="D565" s="160">
        <f>+[2]data1rev!B564</f>
        <v>15575.226000000001</v>
      </c>
      <c r="E565" s="160">
        <f>+[2]data1rev!C564</f>
        <v>13222.39</v>
      </c>
      <c r="F565" s="160">
        <f>+[2]data1rev!D564</f>
        <v>13061.89</v>
      </c>
      <c r="G565" s="160">
        <f>+[2]data1rev!E564</f>
        <v>13061.89</v>
      </c>
      <c r="H565" s="160">
        <f>+[2]data1rev!F564</f>
        <v>10821.156000000001</v>
      </c>
      <c r="I565" s="160">
        <f>+[2]data1rev!G564</f>
        <v>10791.59</v>
      </c>
      <c r="J565" s="160">
        <f>+[2]data1rev!H564</f>
        <v>10791.59</v>
      </c>
      <c r="K565" s="160">
        <f>+[2]data1rev!I564</f>
        <v>10791.59</v>
      </c>
      <c r="L565" s="160">
        <f>+[2]data1rev!J564</f>
        <v>10821.156000000001</v>
      </c>
      <c r="M565" s="160">
        <f>+[2]data1rev!K564</f>
        <v>10791.59</v>
      </c>
      <c r="N565" s="160">
        <f>+[2]data1rev!L564</f>
        <v>10791.59</v>
      </c>
      <c r="O565" s="160">
        <f>+[2]data1rev!M564</f>
        <v>10275.620000000001</v>
      </c>
      <c r="P565" s="160">
        <f>+[2]data1rev!N564</f>
        <v>10129.415999999999</v>
      </c>
      <c r="Q565" s="160">
        <f>+[2]data1rev!O564</f>
        <v>10101.74</v>
      </c>
      <c r="R565" s="160">
        <f>+[2]data1rev!P564</f>
        <v>0</v>
      </c>
      <c r="S565" s="160">
        <f>+[2]data1rev!Q564</f>
        <v>0</v>
      </c>
      <c r="T565" s="160">
        <f>+[2]data1rev!R564</f>
        <v>0</v>
      </c>
      <c r="U565" s="160">
        <f>+[2]data1rev!S564</f>
        <v>0</v>
      </c>
      <c r="V565" s="160">
        <f>+[2]data1rev!T564</f>
        <v>0</v>
      </c>
      <c r="W565" s="160">
        <f>+[2]data1rev!U564</f>
        <v>0</v>
      </c>
      <c r="X565" s="160">
        <f>+[2]data1rev!V564</f>
        <v>0</v>
      </c>
      <c r="Y565" s="160">
        <f>+[2]data1rev!W564</f>
        <v>0</v>
      </c>
      <c r="Z565" s="160">
        <f>+[2]data1rev!X564</f>
        <v>0</v>
      </c>
      <c r="AA565" s="160">
        <f>+[2]data1rev!Y564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67834.148038794898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61"/>
      <c r="C566" s="160">
        <f>+[2]data1rev!A565</f>
        <v>21687.040000000001</v>
      </c>
      <c r="D566" s="160">
        <f>+[2]data1rev!B565</f>
        <v>15575.226000000001</v>
      </c>
      <c r="E566" s="160">
        <f>+[2]data1rev!C565</f>
        <v>13222.39</v>
      </c>
      <c r="F566" s="160">
        <f>+[2]data1rev!D565</f>
        <v>13061.89</v>
      </c>
      <c r="G566" s="160">
        <f>+[2]data1rev!E565</f>
        <v>13061.89</v>
      </c>
      <c r="H566" s="160">
        <f>+[2]data1rev!F565</f>
        <v>10821.156000000001</v>
      </c>
      <c r="I566" s="160">
        <f>+[2]data1rev!G565</f>
        <v>10791.59</v>
      </c>
      <c r="J566" s="160">
        <f>+[2]data1rev!H565</f>
        <v>10791.59</v>
      </c>
      <c r="K566" s="160">
        <f>+[2]data1rev!I565</f>
        <v>10791.59</v>
      </c>
      <c r="L566" s="160">
        <f>+[2]data1rev!J565</f>
        <v>10821.156000000001</v>
      </c>
      <c r="M566" s="160">
        <f>+[2]data1rev!K565</f>
        <v>10791.59</v>
      </c>
      <c r="N566" s="160">
        <f>+[2]data1rev!L565</f>
        <v>10791.59</v>
      </c>
      <c r="O566" s="160">
        <f>+[2]data1rev!M565</f>
        <v>10275.620000000001</v>
      </c>
      <c r="P566" s="160">
        <f>+[2]data1rev!N565</f>
        <v>10129.415999999999</v>
      </c>
      <c r="Q566" s="160">
        <f>+[2]data1rev!O565</f>
        <v>10101.74</v>
      </c>
      <c r="R566" s="160">
        <f>+[2]data1rev!P565</f>
        <v>0</v>
      </c>
      <c r="S566" s="160">
        <f>+[2]data1rev!Q565</f>
        <v>0</v>
      </c>
      <c r="T566" s="160">
        <f>+[2]data1rev!R565</f>
        <v>0</v>
      </c>
      <c r="U566" s="160">
        <f>+[2]data1rev!S565</f>
        <v>0</v>
      </c>
      <c r="V566" s="160">
        <f>+[2]data1rev!T565</f>
        <v>0</v>
      </c>
      <c r="W566" s="160">
        <f>+[2]data1rev!U565</f>
        <v>0</v>
      </c>
      <c r="X566" s="160">
        <f>+[2]data1rev!V565</f>
        <v>0</v>
      </c>
      <c r="Y566" s="160">
        <f>+[2]data1rev!W565</f>
        <v>0</v>
      </c>
      <c r="Z566" s="160">
        <f>+[2]data1rev!X565</f>
        <v>0</v>
      </c>
      <c r="AA566" s="160">
        <f>+[2]data1rev!Y565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67834.148038794898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61"/>
      <c r="C567" s="160">
        <f>+[2]data1rev!A566</f>
        <v>21687.040000000001</v>
      </c>
      <c r="D567" s="160">
        <f>+[2]data1rev!B566</f>
        <v>15575.226000000001</v>
      </c>
      <c r="E567" s="160">
        <f>+[2]data1rev!C566</f>
        <v>13222.39</v>
      </c>
      <c r="F567" s="160">
        <f>+[2]data1rev!D566</f>
        <v>13061.89</v>
      </c>
      <c r="G567" s="160">
        <f>+[2]data1rev!E566</f>
        <v>13061.89</v>
      </c>
      <c r="H567" s="160">
        <f>+[2]data1rev!F566</f>
        <v>10821.156000000001</v>
      </c>
      <c r="I567" s="160">
        <f>+[2]data1rev!G566</f>
        <v>10791.59</v>
      </c>
      <c r="J567" s="160">
        <f>+[2]data1rev!H566</f>
        <v>10791.59</v>
      </c>
      <c r="K567" s="160">
        <f>+[2]data1rev!I566</f>
        <v>10791.59</v>
      </c>
      <c r="L567" s="160">
        <f>+[2]data1rev!J566</f>
        <v>10821.156000000001</v>
      </c>
      <c r="M567" s="160">
        <f>+[2]data1rev!K566</f>
        <v>10791.59</v>
      </c>
      <c r="N567" s="160">
        <f>+[2]data1rev!L566</f>
        <v>10791.59</v>
      </c>
      <c r="O567" s="160">
        <f>+[2]data1rev!M566</f>
        <v>10275.620000000001</v>
      </c>
      <c r="P567" s="160">
        <f>+[2]data1rev!N566</f>
        <v>10129.415999999999</v>
      </c>
      <c r="Q567" s="160">
        <f>+[2]data1rev!O566</f>
        <v>10101.74</v>
      </c>
      <c r="R567" s="160">
        <f>+[2]data1rev!P566</f>
        <v>0</v>
      </c>
      <c r="S567" s="160">
        <f>+[2]data1rev!Q566</f>
        <v>0</v>
      </c>
      <c r="T567" s="160">
        <f>+[2]data1rev!R566</f>
        <v>0</v>
      </c>
      <c r="U567" s="160">
        <f>+[2]data1rev!S566</f>
        <v>0</v>
      </c>
      <c r="V567" s="160">
        <f>+[2]data1rev!T566</f>
        <v>0</v>
      </c>
      <c r="W567" s="160">
        <f>+[2]data1rev!U566</f>
        <v>0</v>
      </c>
      <c r="X567" s="160">
        <f>+[2]data1rev!V566</f>
        <v>0</v>
      </c>
      <c r="Y567" s="160">
        <f>+[2]data1rev!W566</f>
        <v>0</v>
      </c>
      <c r="Z567" s="160">
        <f>+[2]data1rev!X566</f>
        <v>0</v>
      </c>
      <c r="AA567" s="160">
        <f>+[2]data1rev!Y566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67834.148038794898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61"/>
      <c r="C568" s="160">
        <f>+[2]data1rev!A567</f>
        <v>21687.040000000001</v>
      </c>
      <c r="D568" s="160">
        <f>+[2]data1rev!B567</f>
        <v>15575.226000000001</v>
      </c>
      <c r="E568" s="160">
        <f>+[2]data1rev!C567</f>
        <v>13222.39</v>
      </c>
      <c r="F568" s="160">
        <f>+[2]data1rev!D567</f>
        <v>13061.89</v>
      </c>
      <c r="G568" s="160">
        <f>+[2]data1rev!E567</f>
        <v>13061.89</v>
      </c>
      <c r="H568" s="160">
        <f>+[2]data1rev!F567</f>
        <v>10821.156000000001</v>
      </c>
      <c r="I568" s="160">
        <f>+[2]data1rev!G567</f>
        <v>10791.59</v>
      </c>
      <c r="J568" s="160">
        <f>+[2]data1rev!H567</f>
        <v>10791.59</v>
      </c>
      <c r="K568" s="160">
        <f>+[2]data1rev!I567</f>
        <v>10791.59</v>
      </c>
      <c r="L568" s="160">
        <f>+[2]data1rev!J567</f>
        <v>10821.156000000001</v>
      </c>
      <c r="M568" s="160">
        <f>+[2]data1rev!K567</f>
        <v>10791.59</v>
      </c>
      <c r="N568" s="160">
        <f>+[2]data1rev!L567</f>
        <v>10791.59</v>
      </c>
      <c r="O568" s="160">
        <f>+[2]data1rev!M567</f>
        <v>10275.620000000001</v>
      </c>
      <c r="P568" s="160">
        <f>+[2]data1rev!N567</f>
        <v>10129.415999999999</v>
      </c>
      <c r="Q568" s="160">
        <f>+[2]data1rev!O567</f>
        <v>10101.74</v>
      </c>
      <c r="R568" s="160">
        <f>+[2]data1rev!P567</f>
        <v>0</v>
      </c>
      <c r="S568" s="160">
        <f>+[2]data1rev!Q567</f>
        <v>0</v>
      </c>
      <c r="T568" s="160">
        <f>+[2]data1rev!R567</f>
        <v>0</v>
      </c>
      <c r="U568" s="160">
        <f>+[2]data1rev!S567</f>
        <v>0</v>
      </c>
      <c r="V568" s="160">
        <f>+[2]data1rev!T567</f>
        <v>0</v>
      </c>
      <c r="W568" s="160">
        <f>+[2]data1rev!U567</f>
        <v>0</v>
      </c>
      <c r="X568" s="160">
        <f>+[2]data1rev!V567</f>
        <v>0</v>
      </c>
      <c r="Y568" s="160">
        <f>+[2]data1rev!W567</f>
        <v>0</v>
      </c>
      <c r="Z568" s="160">
        <f>+[2]data1rev!X567</f>
        <v>0</v>
      </c>
      <c r="AA568" s="160">
        <f>+[2]data1rev!Y567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67834.148038794898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61"/>
      <c r="C569" s="160">
        <f>+[2]data1rev!A568</f>
        <v>21687.040000000001</v>
      </c>
      <c r="D569" s="160">
        <f>+[2]data1rev!B568</f>
        <v>15575.226000000001</v>
      </c>
      <c r="E569" s="160">
        <f>+[2]data1rev!C568</f>
        <v>13222.39</v>
      </c>
      <c r="F569" s="160">
        <f>+[2]data1rev!D568</f>
        <v>13061.89</v>
      </c>
      <c r="G569" s="160">
        <f>+[2]data1rev!E568</f>
        <v>13061.89</v>
      </c>
      <c r="H569" s="160">
        <f>+[2]data1rev!F568</f>
        <v>10821.156000000001</v>
      </c>
      <c r="I569" s="160">
        <f>+[2]data1rev!G568</f>
        <v>10791.59</v>
      </c>
      <c r="J569" s="160">
        <f>+[2]data1rev!H568</f>
        <v>10791.59</v>
      </c>
      <c r="K569" s="160">
        <f>+[2]data1rev!I568</f>
        <v>10791.59</v>
      </c>
      <c r="L569" s="160">
        <f>+[2]data1rev!J568</f>
        <v>10821.156000000001</v>
      </c>
      <c r="M569" s="160">
        <f>+[2]data1rev!K568</f>
        <v>10791.59</v>
      </c>
      <c r="N569" s="160">
        <f>+[2]data1rev!L568</f>
        <v>10791.59</v>
      </c>
      <c r="O569" s="160">
        <f>+[2]data1rev!M568</f>
        <v>10275.620000000001</v>
      </c>
      <c r="P569" s="160">
        <f>+[2]data1rev!N568</f>
        <v>10129.415999999999</v>
      </c>
      <c r="Q569" s="160">
        <f>+[2]data1rev!O568</f>
        <v>10101.74</v>
      </c>
      <c r="R569" s="160">
        <f>+[2]data1rev!P568</f>
        <v>0</v>
      </c>
      <c r="S569" s="160">
        <f>+[2]data1rev!Q568</f>
        <v>0</v>
      </c>
      <c r="T569" s="160">
        <f>+[2]data1rev!R568</f>
        <v>0</v>
      </c>
      <c r="U569" s="160">
        <f>+[2]data1rev!S568</f>
        <v>0</v>
      </c>
      <c r="V569" s="160">
        <f>+[2]data1rev!T568</f>
        <v>0</v>
      </c>
      <c r="W569" s="160">
        <f>+[2]data1rev!U568</f>
        <v>0</v>
      </c>
      <c r="X569" s="160">
        <f>+[2]data1rev!V568</f>
        <v>0</v>
      </c>
      <c r="Y569" s="160">
        <f>+[2]data1rev!W568</f>
        <v>0</v>
      </c>
      <c r="Z569" s="160">
        <f>+[2]data1rev!X568</f>
        <v>0</v>
      </c>
      <c r="AA569" s="160">
        <f>+[2]data1rev!Y568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67834.148038794898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61"/>
      <c r="C570" s="160">
        <f>+[2]data1rev!A569</f>
        <v>21687.040000000001</v>
      </c>
      <c r="D570" s="160">
        <f>+[2]data1rev!B569</f>
        <v>15575.226000000001</v>
      </c>
      <c r="E570" s="160">
        <f>+[2]data1rev!C569</f>
        <v>13222.39</v>
      </c>
      <c r="F570" s="160">
        <f>+[2]data1rev!D569</f>
        <v>13061.89</v>
      </c>
      <c r="G570" s="160">
        <f>+[2]data1rev!E569</f>
        <v>13061.89</v>
      </c>
      <c r="H570" s="160">
        <f>+[2]data1rev!F569</f>
        <v>10821.156000000001</v>
      </c>
      <c r="I570" s="160">
        <f>+[2]data1rev!G569</f>
        <v>10791.59</v>
      </c>
      <c r="J570" s="160">
        <f>+[2]data1rev!H569</f>
        <v>10791.59</v>
      </c>
      <c r="K570" s="160">
        <f>+[2]data1rev!I569</f>
        <v>10791.59</v>
      </c>
      <c r="L570" s="160">
        <f>+[2]data1rev!J569</f>
        <v>10821.156000000001</v>
      </c>
      <c r="M570" s="160">
        <f>+[2]data1rev!K569</f>
        <v>10791.59</v>
      </c>
      <c r="N570" s="160">
        <f>+[2]data1rev!L569</f>
        <v>10791.59</v>
      </c>
      <c r="O570" s="160">
        <f>+[2]data1rev!M569</f>
        <v>10275.620000000001</v>
      </c>
      <c r="P570" s="160">
        <f>+[2]data1rev!N569</f>
        <v>10129.415999999999</v>
      </c>
      <c r="Q570" s="160">
        <f>+[2]data1rev!O569</f>
        <v>10101.74</v>
      </c>
      <c r="R570" s="160">
        <f>+[2]data1rev!P569</f>
        <v>0</v>
      </c>
      <c r="S570" s="160">
        <f>+[2]data1rev!Q569</f>
        <v>0</v>
      </c>
      <c r="T570" s="160">
        <f>+[2]data1rev!R569</f>
        <v>0</v>
      </c>
      <c r="U570" s="160">
        <f>+[2]data1rev!S569</f>
        <v>0</v>
      </c>
      <c r="V570" s="160">
        <f>+[2]data1rev!T569</f>
        <v>0</v>
      </c>
      <c r="W570" s="160">
        <f>+[2]data1rev!U569</f>
        <v>0</v>
      </c>
      <c r="X570" s="160">
        <f>+[2]data1rev!V569</f>
        <v>0</v>
      </c>
      <c r="Y570" s="160">
        <f>+[2]data1rev!W569</f>
        <v>0</v>
      </c>
      <c r="Z570" s="160">
        <f>+[2]data1rev!X569</f>
        <v>0</v>
      </c>
      <c r="AA570" s="160">
        <f>+[2]data1rev!Y569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67834.148038794898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61"/>
      <c r="C571" s="160">
        <f>+[2]data1rev!A570</f>
        <v>21687.040000000001</v>
      </c>
      <c r="D571" s="160">
        <f>+[2]data1rev!B570</f>
        <v>15575.226000000001</v>
      </c>
      <c r="E571" s="160">
        <f>+[2]data1rev!C570</f>
        <v>13222.39</v>
      </c>
      <c r="F571" s="160">
        <f>+[2]data1rev!D570</f>
        <v>13061.89</v>
      </c>
      <c r="G571" s="160">
        <f>+[2]data1rev!E570</f>
        <v>13061.89</v>
      </c>
      <c r="H571" s="160">
        <f>+[2]data1rev!F570</f>
        <v>10821.156000000001</v>
      </c>
      <c r="I571" s="160">
        <f>+[2]data1rev!G570</f>
        <v>10791.59</v>
      </c>
      <c r="J571" s="160">
        <f>+[2]data1rev!H570</f>
        <v>10791.59</v>
      </c>
      <c r="K571" s="160">
        <f>+[2]data1rev!I570</f>
        <v>10791.59</v>
      </c>
      <c r="L571" s="160">
        <f>+[2]data1rev!J570</f>
        <v>10821.156000000001</v>
      </c>
      <c r="M571" s="160">
        <f>+[2]data1rev!K570</f>
        <v>10791.59</v>
      </c>
      <c r="N571" s="160">
        <f>+[2]data1rev!L570</f>
        <v>10791.59</v>
      </c>
      <c r="O571" s="160">
        <f>+[2]data1rev!M570</f>
        <v>10275.620000000001</v>
      </c>
      <c r="P571" s="160">
        <f>+[2]data1rev!N570</f>
        <v>10129.415999999999</v>
      </c>
      <c r="Q571" s="160">
        <f>+[2]data1rev!O570</f>
        <v>10101.74</v>
      </c>
      <c r="R571" s="160">
        <f>+[2]data1rev!P570</f>
        <v>0</v>
      </c>
      <c r="S571" s="160">
        <f>+[2]data1rev!Q570</f>
        <v>0</v>
      </c>
      <c r="T571" s="160">
        <f>+[2]data1rev!R570</f>
        <v>0</v>
      </c>
      <c r="U571" s="160">
        <f>+[2]data1rev!S570</f>
        <v>0</v>
      </c>
      <c r="V571" s="160">
        <f>+[2]data1rev!T570</f>
        <v>0</v>
      </c>
      <c r="W571" s="160">
        <f>+[2]data1rev!U570</f>
        <v>0</v>
      </c>
      <c r="X571" s="160">
        <f>+[2]data1rev!V570</f>
        <v>0</v>
      </c>
      <c r="Y571" s="160">
        <f>+[2]data1rev!W570</f>
        <v>0</v>
      </c>
      <c r="Z571" s="160">
        <f>+[2]data1rev!X570</f>
        <v>0</v>
      </c>
      <c r="AA571" s="160">
        <f>+[2]data1rev!Y570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67834.148038794898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61"/>
      <c r="C572" s="160">
        <f>+[2]data1rev!A571</f>
        <v>21687.040000000001</v>
      </c>
      <c r="D572" s="160">
        <f>+[2]data1rev!B571</f>
        <v>15575.226000000001</v>
      </c>
      <c r="E572" s="160">
        <f>+[2]data1rev!C571</f>
        <v>13222.39</v>
      </c>
      <c r="F572" s="160">
        <f>+[2]data1rev!D571</f>
        <v>13061.89</v>
      </c>
      <c r="G572" s="160">
        <f>+[2]data1rev!E571</f>
        <v>13061.89</v>
      </c>
      <c r="H572" s="160">
        <f>+[2]data1rev!F571</f>
        <v>10821.156000000001</v>
      </c>
      <c r="I572" s="160">
        <f>+[2]data1rev!G571</f>
        <v>10791.59</v>
      </c>
      <c r="J572" s="160">
        <f>+[2]data1rev!H571</f>
        <v>10791.59</v>
      </c>
      <c r="K572" s="160">
        <f>+[2]data1rev!I571</f>
        <v>10791.59</v>
      </c>
      <c r="L572" s="160">
        <f>+[2]data1rev!J571</f>
        <v>10821.156000000001</v>
      </c>
      <c r="M572" s="160">
        <f>+[2]data1rev!K571</f>
        <v>10791.59</v>
      </c>
      <c r="N572" s="160">
        <f>+[2]data1rev!L571</f>
        <v>10791.59</v>
      </c>
      <c r="O572" s="160">
        <f>+[2]data1rev!M571</f>
        <v>10275.620000000001</v>
      </c>
      <c r="P572" s="160">
        <f>+[2]data1rev!N571</f>
        <v>10129.415999999999</v>
      </c>
      <c r="Q572" s="160">
        <f>+[2]data1rev!O571</f>
        <v>10101.74</v>
      </c>
      <c r="R572" s="160">
        <f>+[2]data1rev!P571</f>
        <v>0</v>
      </c>
      <c r="S572" s="160">
        <f>+[2]data1rev!Q571</f>
        <v>0</v>
      </c>
      <c r="T572" s="160">
        <f>+[2]data1rev!R571</f>
        <v>0</v>
      </c>
      <c r="U572" s="160">
        <f>+[2]data1rev!S571</f>
        <v>0</v>
      </c>
      <c r="V572" s="160">
        <f>+[2]data1rev!T571</f>
        <v>0</v>
      </c>
      <c r="W572" s="160">
        <f>+[2]data1rev!U571</f>
        <v>0</v>
      </c>
      <c r="X572" s="160">
        <f>+[2]data1rev!V571</f>
        <v>0</v>
      </c>
      <c r="Y572" s="160">
        <f>+[2]data1rev!W571</f>
        <v>0</v>
      </c>
      <c r="Z572" s="160">
        <f>+[2]data1rev!X571</f>
        <v>0</v>
      </c>
      <c r="AA572" s="160">
        <f>+[2]data1rev!Y571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67834.148038794898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61"/>
      <c r="C573" s="160">
        <f>+[2]data1rev!A572</f>
        <v>21687.040000000001</v>
      </c>
      <c r="D573" s="160">
        <f>+[2]data1rev!B572</f>
        <v>15575.226000000001</v>
      </c>
      <c r="E573" s="160">
        <f>+[2]data1rev!C572</f>
        <v>13222.39</v>
      </c>
      <c r="F573" s="160">
        <f>+[2]data1rev!D572</f>
        <v>13061.89</v>
      </c>
      <c r="G573" s="160">
        <f>+[2]data1rev!E572</f>
        <v>13061.89</v>
      </c>
      <c r="H573" s="160">
        <f>+[2]data1rev!F572</f>
        <v>10821.156000000001</v>
      </c>
      <c r="I573" s="160">
        <f>+[2]data1rev!G572</f>
        <v>10791.59</v>
      </c>
      <c r="J573" s="160">
        <f>+[2]data1rev!H572</f>
        <v>10791.59</v>
      </c>
      <c r="K573" s="160">
        <f>+[2]data1rev!I572</f>
        <v>10791.59</v>
      </c>
      <c r="L573" s="160">
        <f>+[2]data1rev!J572</f>
        <v>10821.156000000001</v>
      </c>
      <c r="M573" s="160">
        <f>+[2]data1rev!K572</f>
        <v>10791.59</v>
      </c>
      <c r="N573" s="160">
        <f>+[2]data1rev!L572</f>
        <v>10791.59</v>
      </c>
      <c r="O573" s="160">
        <f>+[2]data1rev!M572</f>
        <v>10275.620000000001</v>
      </c>
      <c r="P573" s="160">
        <f>+[2]data1rev!N572</f>
        <v>10129.415999999999</v>
      </c>
      <c r="Q573" s="160">
        <f>+[2]data1rev!O572</f>
        <v>10101.74</v>
      </c>
      <c r="R573" s="160">
        <f>+[2]data1rev!P572</f>
        <v>0</v>
      </c>
      <c r="S573" s="160">
        <f>+[2]data1rev!Q572</f>
        <v>0</v>
      </c>
      <c r="T573" s="160">
        <f>+[2]data1rev!R572</f>
        <v>0</v>
      </c>
      <c r="U573" s="160">
        <f>+[2]data1rev!S572</f>
        <v>0</v>
      </c>
      <c r="V573" s="160">
        <f>+[2]data1rev!T572</f>
        <v>0</v>
      </c>
      <c r="W573" s="160">
        <f>+[2]data1rev!U572</f>
        <v>0</v>
      </c>
      <c r="X573" s="160">
        <f>+[2]data1rev!V572</f>
        <v>0</v>
      </c>
      <c r="Y573" s="160">
        <f>+[2]data1rev!W572</f>
        <v>0</v>
      </c>
      <c r="Z573" s="160">
        <f>+[2]data1rev!X572</f>
        <v>0</v>
      </c>
      <c r="AA573" s="160">
        <f>+[2]data1rev!Y572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67834.148038794898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61"/>
      <c r="C574" s="160">
        <f>+[2]data1rev!A573</f>
        <v>21687.040000000001</v>
      </c>
      <c r="D574" s="160">
        <f>+[2]data1rev!B573</f>
        <v>15575.226000000001</v>
      </c>
      <c r="E574" s="160">
        <f>+[2]data1rev!C573</f>
        <v>13222.39</v>
      </c>
      <c r="F574" s="160">
        <f>+[2]data1rev!D573</f>
        <v>13061.89</v>
      </c>
      <c r="G574" s="160">
        <f>+[2]data1rev!E573</f>
        <v>13061.89</v>
      </c>
      <c r="H574" s="160">
        <f>+[2]data1rev!F573</f>
        <v>10821.156000000001</v>
      </c>
      <c r="I574" s="160">
        <f>+[2]data1rev!G573</f>
        <v>10791.59</v>
      </c>
      <c r="J574" s="160">
        <f>+[2]data1rev!H573</f>
        <v>10791.59</v>
      </c>
      <c r="K574" s="160">
        <f>+[2]data1rev!I573</f>
        <v>10791.59</v>
      </c>
      <c r="L574" s="160">
        <f>+[2]data1rev!J573</f>
        <v>10821.156000000001</v>
      </c>
      <c r="M574" s="160">
        <f>+[2]data1rev!K573</f>
        <v>10791.59</v>
      </c>
      <c r="N574" s="160">
        <f>+[2]data1rev!L573</f>
        <v>10791.59</v>
      </c>
      <c r="O574" s="160">
        <f>+[2]data1rev!M573</f>
        <v>10275.620000000001</v>
      </c>
      <c r="P574" s="160">
        <f>+[2]data1rev!N573</f>
        <v>10129.415999999999</v>
      </c>
      <c r="Q574" s="160">
        <f>+[2]data1rev!O573</f>
        <v>10101.74</v>
      </c>
      <c r="R574" s="160">
        <f>+[2]data1rev!P573</f>
        <v>0</v>
      </c>
      <c r="S574" s="160">
        <f>+[2]data1rev!Q573</f>
        <v>0</v>
      </c>
      <c r="T574" s="160">
        <f>+[2]data1rev!R573</f>
        <v>0</v>
      </c>
      <c r="U574" s="160">
        <f>+[2]data1rev!S573</f>
        <v>0</v>
      </c>
      <c r="V574" s="160">
        <f>+[2]data1rev!T573</f>
        <v>0</v>
      </c>
      <c r="W574" s="160">
        <f>+[2]data1rev!U573</f>
        <v>0</v>
      </c>
      <c r="X574" s="160">
        <f>+[2]data1rev!V573</f>
        <v>0</v>
      </c>
      <c r="Y574" s="160">
        <f>+[2]data1rev!W573</f>
        <v>0</v>
      </c>
      <c r="Z574" s="160">
        <f>+[2]data1rev!X573</f>
        <v>0</v>
      </c>
      <c r="AA574" s="160">
        <f>+[2]data1rev!Y573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67834.148038794898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61"/>
      <c r="C575" s="160">
        <f>+[2]data1rev!A574</f>
        <v>21687.040000000001</v>
      </c>
      <c r="D575" s="160">
        <f>+[2]data1rev!B574</f>
        <v>15575.226000000001</v>
      </c>
      <c r="E575" s="160">
        <f>+[2]data1rev!C574</f>
        <v>13222.39</v>
      </c>
      <c r="F575" s="160">
        <f>+[2]data1rev!D574</f>
        <v>13061.89</v>
      </c>
      <c r="G575" s="160">
        <f>+[2]data1rev!E574</f>
        <v>13061.89</v>
      </c>
      <c r="H575" s="160">
        <f>+[2]data1rev!F574</f>
        <v>10821.156000000001</v>
      </c>
      <c r="I575" s="160">
        <f>+[2]data1rev!G574</f>
        <v>10791.59</v>
      </c>
      <c r="J575" s="160">
        <f>+[2]data1rev!H574</f>
        <v>10791.59</v>
      </c>
      <c r="K575" s="160">
        <f>+[2]data1rev!I574</f>
        <v>10791.59</v>
      </c>
      <c r="L575" s="160">
        <f>+[2]data1rev!J574</f>
        <v>10821.156000000001</v>
      </c>
      <c r="M575" s="160">
        <f>+[2]data1rev!K574</f>
        <v>10791.59</v>
      </c>
      <c r="N575" s="160">
        <f>+[2]data1rev!L574</f>
        <v>10791.59</v>
      </c>
      <c r="O575" s="160">
        <f>+[2]data1rev!M574</f>
        <v>10275.620000000001</v>
      </c>
      <c r="P575" s="160">
        <f>+[2]data1rev!N574</f>
        <v>10129.415999999999</v>
      </c>
      <c r="Q575" s="160">
        <f>+[2]data1rev!O574</f>
        <v>10101.74</v>
      </c>
      <c r="R575" s="160">
        <f>+[2]data1rev!P574</f>
        <v>0</v>
      </c>
      <c r="S575" s="160">
        <f>+[2]data1rev!Q574</f>
        <v>0</v>
      </c>
      <c r="T575" s="160">
        <f>+[2]data1rev!R574</f>
        <v>0</v>
      </c>
      <c r="U575" s="160">
        <f>+[2]data1rev!S574</f>
        <v>0</v>
      </c>
      <c r="V575" s="160">
        <f>+[2]data1rev!T574</f>
        <v>0</v>
      </c>
      <c r="W575" s="160">
        <f>+[2]data1rev!U574</f>
        <v>0</v>
      </c>
      <c r="X575" s="160">
        <f>+[2]data1rev!V574</f>
        <v>0</v>
      </c>
      <c r="Y575" s="160">
        <f>+[2]data1rev!W574</f>
        <v>0</v>
      </c>
      <c r="Z575" s="160">
        <f>+[2]data1rev!X574</f>
        <v>0</v>
      </c>
      <c r="AA575" s="160">
        <f>+[2]data1rev!Y574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67834.148038794898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61"/>
      <c r="C576" s="160">
        <f>+[2]data1rev!A575</f>
        <v>21687.040000000001</v>
      </c>
      <c r="D576" s="160">
        <f>+[2]data1rev!B575</f>
        <v>15575.226000000001</v>
      </c>
      <c r="E576" s="160">
        <f>+[2]data1rev!C575</f>
        <v>13222.39</v>
      </c>
      <c r="F576" s="160">
        <f>+[2]data1rev!D575</f>
        <v>13061.89</v>
      </c>
      <c r="G576" s="160">
        <f>+[2]data1rev!E575</f>
        <v>13061.89</v>
      </c>
      <c r="H576" s="160">
        <f>+[2]data1rev!F575</f>
        <v>10821.156000000001</v>
      </c>
      <c r="I576" s="160">
        <f>+[2]data1rev!G575</f>
        <v>10791.59</v>
      </c>
      <c r="J576" s="160">
        <f>+[2]data1rev!H575</f>
        <v>10791.59</v>
      </c>
      <c r="K576" s="160">
        <f>+[2]data1rev!I575</f>
        <v>10791.59</v>
      </c>
      <c r="L576" s="160">
        <f>+[2]data1rev!J575</f>
        <v>10821.156000000001</v>
      </c>
      <c r="M576" s="160">
        <f>+[2]data1rev!K575</f>
        <v>10791.59</v>
      </c>
      <c r="N576" s="160">
        <f>+[2]data1rev!L575</f>
        <v>10791.59</v>
      </c>
      <c r="O576" s="160">
        <f>+[2]data1rev!M575</f>
        <v>10275.620000000001</v>
      </c>
      <c r="P576" s="160">
        <f>+[2]data1rev!N575</f>
        <v>10129.415999999999</v>
      </c>
      <c r="Q576" s="160">
        <f>+[2]data1rev!O575</f>
        <v>10101.74</v>
      </c>
      <c r="R576" s="160">
        <f>+[2]data1rev!P575</f>
        <v>0</v>
      </c>
      <c r="S576" s="160">
        <f>+[2]data1rev!Q575</f>
        <v>0</v>
      </c>
      <c r="T576" s="160">
        <f>+[2]data1rev!R575</f>
        <v>0</v>
      </c>
      <c r="U576" s="160">
        <f>+[2]data1rev!S575</f>
        <v>0</v>
      </c>
      <c r="V576" s="160">
        <f>+[2]data1rev!T575</f>
        <v>0</v>
      </c>
      <c r="W576" s="160">
        <f>+[2]data1rev!U575</f>
        <v>0</v>
      </c>
      <c r="X576" s="160">
        <f>+[2]data1rev!V575</f>
        <v>0</v>
      </c>
      <c r="Y576" s="160">
        <f>+[2]data1rev!W575</f>
        <v>0</v>
      </c>
      <c r="Z576" s="160">
        <f>+[2]data1rev!X575</f>
        <v>0</v>
      </c>
      <c r="AA576" s="160">
        <f>+[2]data1rev!Y575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67834.148038794898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61"/>
      <c r="C577" s="160">
        <f>+[2]data1rev!A576</f>
        <v>21687.040000000001</v>
      </c>
      <c r="D577" s="160">
        <f>+[2]data1rev!B576</f>
        <v>15575.226000000001</v>
      </c>
      <c r="E577" s="160">
        <f>+[2]data1rev!C576</f>
        <v>13222.39</v>
      </c>
      <c r="F577" s="160">
        <f>+[2]data1rev!D576</f>
        <v>13061.89</v>
      </c>
      <c r="G577" s="160">
        <f>+[2]data1rev!E576</f>
        <v>13061.89</v>
      </c>
      <c r="H577" s="160">
        <f>+[2]data1rev!F576</f>
        <v>10821.156000000001</v>
      </c>
      <c r="I577" s="160">
        <f>+[2]data1rev!G576</f>
        <v>10791.59</v>
      </c>
      <c r="J577" s="160">
        <f>+[2]data1rev!H576</f>
        <v>10791.59</v>
      </c>
      <c r="K577" s="160">
        <f>+[2]data1rev!I576</f>
        <v>10791.59</v>
      </c>
      <c r="L577" s="160">
        <f>+[2]data1rev!J576</f>
        <v>10821.156000000001</v>
      </c>
      <c r="M577" s="160">
        <f>+[2]data1rev!K576</f>
        <v>10791.59</v>
      </c>
      <c r="N577" s="160">
        <f>+[2]data1rev!L576</f>
        <v>10791.59</v>
      </c>
      <c r="O577" s="160">
        <f>+[2]data1rev!M576</f>
        <v>10275.620000000001</v>
      </c>
      <c r="P577" s="160">
        <f>+[2]data1rev!N576</f>
        <v>10129.415999999999</v>
      </c>
      <c r="Q577" s="160">
        <f>+[2]data1rev!O576</f>
        <v>10101.74</v>
      </c>
      <c r="R577" s="160">
        <f>+[2]data1rev!P576</f>
        <v>0</v>
      </c>
      <c r="S577" s="160">
        <f>+[2]data1rev!Q576</f>
        <v>0</v>
      </c>
      <c r="T577" s="160">
        <f>+[2]data1rev!R576</f>
        <v>0</v>
      </c>
      <c r="U577" s="160">
        <f>+[2]data1rev!S576</f>
        <v>0</v>
      </c>
      <c r="V577" s="160">
        <f>+[2]data1rev!T576</f>
        <v>0</v>
      </c>
      <c r="W577" s="160">
        <f>+[2]data1rev!U576</f>
        <v>0</v>
      </c>
      <c r="X577" s="160">
        <f>+[2]data1rev!V576</f>
        <v>0</v>
      </c>
      <c r="Y577" s="160">
        <f>+[2]data1rev!W576</f>
        <v>0</v>
      </c>
      <c r="Z577" s="160">
        <f>+[2]data1rev!X576</f>
        <v>0</v>
      </c>
      <c r="AA577" s="160">
        <f>+[2]data1rev!Y576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67834.148038794898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61"/>
      <c r="C578" s="160">
        <f>+[2]data1rev!A577</f>
        <v>21687.040000000001</v>
      </c>
      <c r="D578" s="160">
        <f>+[2]data1rev!B577</f>
        <v>15575.226000000001</v>
      </c>
      <c r="E578" s="160">
        <f>+[2]data1rev!C577</f>
        <v>13222.39</v>
      </c>
      <c r="F578" s="160">
        <f>+[2]data1rev!D577</f>
        <v>13061.89</v>
      </c>
      <c r="G578" s="160">
        <f>+[2]data1rev!E577</f>
        <v>13061.89</v>
      </c>
      <c r="H578" s="160">
        <f>+[2]data1rev!F577</f>
        <v>10821.156000000001</v>
      </c>
      <c r="I578" s="160">
        <f>+[2]data1rev!G577</f>
        <v>10791.59</v>
      </c>
      <c r="J578" s="160">
        <f>+[2]data1rev!H577</f>
        <v>10791.59</v>
      </c>
      <c r="K578" s="160">
        <f>+[2]data1rev!I577</f>
        <v>10791.59</v>
      </c>
      <c r="L578" s="160">
        <f>+[2]data1rev!J577</f>
        <v>10821.156000000001</v>
      </c>
      <c r="M578" s="160">
        <f>+[2]data1rev!K577</f>
        <v>10791.59</v>
      </c>
      <c r="N578" s="160">
        <f>+[2]data1rev!L577</f>
        <v>10791.59</v>
      </c>
      <c r="O578" s="160">
        <f>+[2]data1rev!M577</f>
        <v>10275.620000000001</v>
      </c>
      <c r="P578" s="160">
        <f>+[2]data1rev!N577</f>
        <v>10129.415999999999</v>
      </c>
      <c r="Q578" s="160">
        <f>+[2]data1rev!O577</f>
        <v>10101.74</v>
      </c>
      <c r="R578" s="160">
        <f>+[2]data1rev!P577</f>
        <v>0</v>
      </c>
      <c r="S578" s="160">
        <f>+[2]data1rev!Q577</f>
        <v>0</v>
      </c>
      <c r="T578" s="160">
        <f>+[2]data1rev!R577</f>
        <v>0</v>
      </c>
      <c r="U578" s="160">
        <f>+[2]data1rev!S577</f>
        <v>0</v>
      </c>
      <c r="V578" s="160">
        <f>+[2]data1rev!T577</f>
        <v>0</v>
      </c>
      <c r="W578" s="160">
        <f>+[2]data1rev!U577</f>
        <v>0</v>
      </c>
      <c r="X578" s="160">
        <f>+[2]data1rev!V577</f>
        <v>0</v>
      </c>
      <c r="Y578" s="160">
        <f>+[2]data1rev!W577</f>
        <v>0</v>
      </c>
      <c r="Z578" s="160">
        <f>+[2]data1rev!X577</f>
        <v>0</v>
      </c>
      <c r="AA578" s="160">
        <f>+[2]data1rev!Y577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67834.148038794898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61"/>
      <c r="C579" s="160">
        <f>+[2]data1rev!A578</f>
        <v>21687.040000000001</v>
      </c>
      <c r="D579" s="160">
        <f>+[2]data1rev!B578</f>
        <v>15575.226000000001</v>
      </c>
      <c r="E579" s="160">
        <f>+[2]data1rev!C578</f>
        <v>13222.39</v>
      </c>
      <c r="F579" s="160">
        <f>+[2]data1rev!D578</f>
        <v>13061.89</v>
      </c>
      <c r="G579" s="160">
        <f>+[2]data1rev!E578</f>
        <v>13061.89</v>
      </c>
      <c r="H579" s="160">
        <f>+[2]data1rev!F578</f>
        <v>10821.156000000001</v>
      </c>
      <c r="I579" s="160">
        <f>+[2]data1rev!G578</f>
        <v>10791.59</v>
      </c>
      <c r="J579" s="160">
        <f>+[2]data1rev!H578</f>
        <v>10791.59</v>
      </c>
      <c r="K579" s="160">
        <f>+[2]data1rev!I578</f>
        <v>10791.59</v>
      </c>
      <c r="L579" s="160">
        <f>+[2]data1rev!J578</f>
        <v>10821.156000000001</v>
      </c>
      <c r="M579" s="160">
        <f>+[2]data1rev!K578</f>
        <v>10791.59</v>
      </c>
      <c r="N579" s="160">
        <f>+[2]data1rev!L578</f>
        <v>10791.59</v>
      </c>
      <c r="O579" s="160">
        <f>+[2]data1rev!M578</f>
        <v>10275.620000000001</v>
      </c>
      <c r="P579" s="160">
        <f>+[2]data1rev!N578</f>
        <v>10129.415999999999</v>
      </c>
      <c r="Q579" s="160">
        <f>+[2]data1rev!O578</f>
        <v>10101.74</v>
      </c>
      <c r="R579" s="160">
        <f>+[2]data1rev!P578</f>
        <v>0</v>
      </c>
      <c r="S579" s="160">
        <f>+[2]data1rev!Q578</f>
        <v>0</v>
      </c>
      <c r="T579" s="160">
        <f>+[2]data1rev!R578</f>
        <v>0</v>
      </c>
      <c r="U579" s="160">
        <f>+[2]data1rev!S578</f>
        <v>0</v>
      </c>
      <c r="V579" s="160">
        <f>+[2]data1rev!T578</f>
        <v>0</v>
      </c>
      <c r="W579" s="160">
        <f>+[2]data1rev!U578</f>
        <v>0</v>
      </c>
      <c r="X579" s="160">
        <f>+[2]data1rev!V578</f>
        <v>0</v>
      </c>
      <c r="Y579" s="160">
        <f>+[2]data1rev!W578</f>
        <v>0</v>
      </c>
      <c r="Z579" s="160">
        <f>+[2]data1rev!X578</f>
        <v>0</v>
      </c>
      <c r="AA579" s="160">
        <f>+[2]data1rev!Y578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67834.148038794898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61"/>
      <c r="C580" s="160">
        <f>+[2]data1rev!A579</f>
        <v>21687.040000000001</v>
      </c>
      <c r="D580" s="160">
        <f>+[2]data1rev!B579</f>
        <v>15575.226000000001</v>
      </c>
      <c r="E580" s="160">
        <f>+[2]data1rev!C579</f>
        <v>13222.39</v>
      </c>
      <c r="F580" s="160">
        <f>+[2]data1rev!D579</f>
        <v>13061.89</v>
      </c>
      <c r="G580" s="160">
        <f>+[2]data1rev!E579</f>
        <v>13061.89</v>
      </c>
      <c r="H580" s="160">
        <f>+[2]data1rev!F579</f>
        <v>10821.156000000001</v>
      </c>
      <c r="I580" s="160">
        <f>+[2]data1rev!G579</f>
        <v>10791.59</v>
      </c>
      <c r="J580" s="160">
        <f>+[2]data1rev!H579</f>
        <v>10791.59</v>
      </c>
      <c r="K580" s="160">
        <f>+[2]data1rev!I579</f>
        <v>10791.59</v>
      </c>
      <c r="L580" s="160">
        <f>+[2]data1rev!J579</f>
        <v>10821.156000000001</v>
      </c>
      <c r="M580" s="160">
        <f>+[2]data1rev!K579</f>
        <v>10791.59</v>
      </c>
      <c r="N580" s="160">
        <f>+[2]data1rev!L579</f>
        <v>10791.59</v>
      </c>
      <c r="O580" s="160">
        <f>+[2]data1rev!M579</f>
        <v>10275.620000000001</v>
      </c>
      <c r="P580" s="160">
        <f>+[2]data1rev!N579</f>
        <v>10129.415999999999</v>
      </c>
      <c r="Q580" s="160">
        <f>+[2]data1rev!O579</f>
        <v>10101.74</v>
      </c>
      <c r="R580" s="160">
        <f>+[2]data1rev!P579</f>
        <v>0</v>
      </c>
      <c r="S580" s="160">
        <f>+[2]data1rev!Q579</f>
        <v>0</v>
      </c>
      <c r="T580" s="160">
        <f>+[2]data1rev!R579</f>
        <v>0</v>
      </c>
      <c r="U580" s="160">
        <f>+[2]data1rev!S579</f>
        <v>0</v>
      </c>
      <c r="V580" s="160">
        <f>+[2]data1rev!T579</f>
        <v>0</v>
      </c>
      <c r="W580" s="160">
        <f>+[2]data1rev!U579</f>
        <v>0</v>
      </c>
      <c r="X580" s="160">
        <f>+[2]data1rev!V579</f>
        <v>0</v>
      </c>
      <c r="Y580" s="160">
        <f>+[2]data1rev!W579</f>
        <v>0</v>
      </c>
      <c r="Z580" s="160">
        <f>+[2]data1rev!X579</f>
        <v>0</v>
      </c>
      <c r="AA580" s="160">
        <f>+[2]data1rev!Y579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67834.148038794898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61"/>
      <c r="C581" s="160">
        <f>+[2]data1rev!A580</f>
        <v>21687.040000000001</v>
      </c>
      <c r="D581" s="160">
        <f>+[2]data1rev!B580</f>
        <v>15575.226000000001</v>
      </c>
      <c r="E581" s="160">
        <f>+[2]data1rev!C580</f>
        <v>13222.39</v>
      </c>
      <c r="F581" s="160">
        <f>+[2]data1rev!D580</f>
        <v>13061.89</v>
      </c>
      <c r="G581" s="160">
        <f>+[2]data1rev!E580</f>
        <v>13061.89</v>
      </c>
      <c r="H581" s="160">
        <f>+[2]data1rev!F580</f>
        <v>10821.156000000001</v>
      </c>
      <c r="I581" s="160">
        <f>+[2]data1rev!G580</f>
        <v>10791.59</v>
      </c>
      <c r="J581" s="160">
        <f>+[2]data1rev!H580</f>
        <v>10791.59</v>
      </c>
      <c r="K581" s="160">
        <f>+[2]data1rev!I580</f>
        <v>10791.59</v>
      </c>
      <c r="L581" s="160">
        <f>+[2]data1rev!J580</f>
        <v>10821.156000000001</v>
      </c>
      <c r="M581" s="160">
        <f>+[2]data1rev!K580</f>
        <v>10791.59</v>
      </c>
      <c r="N581" s="160">
        <f>+[2]data1rev!L580</f>
        <v>10791.59</v>
      </c>
      <c r="O581" s="160">
        <f>+[2]data1rev!M580</f>
        <v>10275.620000000001</v>
      </c>
      <c r="P581" s="160">
        <f>+[2]data1rev!N580</f>
        <v>10129.415999999999</v>
      </c>
      <c r="Q581" s="160">
        <f>+[2]data1rev!O580</f>
        <v>10101.74</v>
      </c>
      <c r="R581" s="160">
        <f>+[2]data1rev!P580</f>
        <v>0</v>
      </c>
      <c r="S581" s="160">
        <f>+[2]data1rev!Q580</f>
        <v>0</v>
      </c>
      <c r="T581" s="160">
        <f>+[2]data1rev!R580</f>
        <v>0</v>
      </c>
      <c r="U581" s="160">
        <f>+[2]data1rev!S580</f>
        <v>0</v>
      </c>
      <c r="V581" s="160">
        <f>+[2]data1rev!T580</f>
        <v>0</v>
      </c>
      <c r="W581" s="160">
        <f>+[2]data1rev!U580</f>
        <v>0</v>
      </c>
      <c r="X581" s="160">
        <f>+[2]data1rev!V580</f>
        <v>0</v>
      </c>
      <c r="Y581" s="160">
        <f>+[2]data1rev!W580</f>
        <v>0</v>
      </c>
      <c r="Z581" s="160">
        <f>+[2]data1rev!X580</f>
        <v>0</v>
      </c>
      <c r="AA581" s="160">
        <f>+[2]data1rev!Y580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67834.148038794898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61"/>
      <c r="C582" s="160">
        <f>+[2]data1rev!A581</f>
        <v>21687.040000000001</v>
      </c>
      <c r="D582" s="160">
        <f>+[2]data1rev!B581</f>
        <v>15575.226000000001</v>
      </c>
      <c r="E582" s="160">
        <f>+[2]data1rev!C581</f>
        <v>13222.39</v>
      </c>
      <c r="F582" s="160">
        <f>+[2]data1rev!D581</f>
        <v>13061.89</v>
      </c>
      <c r="G582" s="160">
        <f>+[2]data1rev!E581</f>
        <v>13061.89</v>
      </c>
      <c r="H582" s="160">
        <f>+[2]data1rev!F581</f>
        <v>10821.156000000001</v>
      </c>
      <c r="I582" s="160">
        <f>+[2]data1rev!G581</f>
        <v>10791.59</v>
      </c>
      <c r="J582" s="160">
        <f>+[2]data1rev!H581</f>
        <v>10791.59</v>
      </c>
      <c r="K582" s="160">
        <f>+[2]data1rev!I581</f>
        <v>10791.59</v>
      </c>
      <c r="L582" s="160">
        <f>+[2]data1rev!J581</f>
        <v>10821.156000000001</v>
      </c>
      <c r="M582" s="160">
        <f>+[2]data1rev!K581</f>
        <v>10791.59</v>
      </c>
      <c r="N582" s="160">
        <f>+[2]data1rev!L581</f>
        <v>10791.59</v>
      </c>
      <c r="O582" s="160">
        <f>+[2]data1rev!M581</f>
        <v>10275.620000000001</v>
      </c>
      <c r="P582" s="160">
        <f>+[2]data1rev!N581</f>
        <v>10129.415999999999</v>
      </c>
      <c r="Q582" s="160">
        <f>+[2]data1rev!O581</f>
        <v>10101.74</v>
      </c>
      <c r="R582" s="160">
        <f>+[2]data1rev!P581</f>
        <v>0</v>
      </c>
      <c r="S582" s="160">
        <f>+[2]data1rev!Q581</f>
        <v>0</v>
      </c>
      <c r="T582" s="160">
        <f>+[2]data1rev!R581</f>
        <v>0</v>
      </c>
      <c r="U582" s="160">
        <f>+[2]data1rev!S581</f>
        <v>0</v>
      </c>
      <c r="V582" s="160">
        <f>+[2]data1rev!T581</f>
        <v>0</v>
      </c>
      <c r="W582" s="160">
        <f>+[2]data1rev!U581</f>
        <v>0</v>
      </c>
      <c r="X582" s="160">
        <f>+[2]data1rev!V581</f>
        <v>0</v>
      </c>
      <c r="Y582" s="160">
        <f>+[2]data1rev!W581</f>
        <v>0</v>
      </c>
      <c r="Z582" s="160">
        <f>+[2]data1rev!X581</f>
        <v>0</v>
      </c>
      <c r="AA582" s="160">
        <f>+[2]data1rev!Y581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67834.148038794898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61"/>
      <c r="C583" s="160">
        <f>+[2]data1rev!A582</f>
        <v>21687.040000000001</v>
      </c>
      <c r="D583" s="160">
        <f>+[2]data1rev!B582</f>
        <v>15575.226000000001</v>
      </c>
      <c r="E583" s="160">
        <f>+[2]data1rev!C582</f>
        <v>13222.39</v>
      </c>
      <c r="F583" s="160">
        <f>+[2]data1rev!D582</f>
        <v>13061.89</v>
      </c>
      <c r="G583" s="160">
        <f>+[2]data1rev!E582</f>
        <v>13061.89</v>
      </c>
      <c r="H583" s="160">
        <f>+[2]data1rev!F582</f>
        <v>10821.156000000001</v>
      </c>
      <c r="I583" s="160">
        <f>+[2]data1rev!G582</f>
        <v>10791.59</v>
      </c>
      <c r="J583" s="160">
        <f>+[2]data1rev!H582</f>
        <v>10791.59</v>
      </c>
      <c r="K583" s="160">
        <f>+[2]data1rev!I582</f>
        <v>10791.59</v>
      </c>
      <c r="L583" s="160">
        <f>+[2]data1rev!J582</f>
        <v>10821.156000000001</v>
      </c>
      <c r="M583" s="160">
        <f>+[2]data1rev!K582</f>
        <v>10791.59</v>
      </c>
      <c r="N583" s="160">
        <f>+[2]data1rev!L582</f>
        <v>10791.59</v>
      </c>
      <c r="O583" s="160">
        <f>+[2]data1rev!M582</f>
        <v>10275.620000000001</v>
      </c>
      <c r="P583" s="160">
        <f>+[2]data1rev!N582</f>
        <v>10129.415999999999</v>
      </c>
      <c r="Q583" s="160">
        <f>+[2]data1rev!O582</f>
        <v>10101.74</v>
      </c>
      <c r="R583" s="160">
        <f>+[2]data1rev!P582</f>
        <v>0</v>
      </c>
      <c r="S583" s="160">
        <f>+[2]data1rev!Q582</f>
        <v>0</v>
      </c>
      <c r="T583" s="160">
        <f>+[2]data1rev!R582</f>
        <v>0</v>
      </c>
      <c r="U583" s="160">
        <f>+[2]data1rev!S582</f>
        <v>0</v>
      </c>
      <c r="V583" s="160">
        <f>+[2]data1rev!T582</f>
        <v>0</v>
      </c>
      <c r="W583" s="160">
        <f>+[2]data1rev!U582</f>
        <v>0</v>
      </c>
      <c r="X583" s="160">
        <f>+[2]data1rev!V582</f>
        <v>0</v>
      </c>
      <c r="Y583" s="160">
        <f>+[2]data1rev!W582</f>
        <v>0</v>
      </c>
      <c r="Z583" s="160">
        <f>+[2]data1rev!X582</f>
        <v>0</v>
      </c>
      <c r="AA583" s="160">
        <f>+[2]data1rev!Y582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67834.148038794898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61"/>
      <c r="C584" s="160">
        <f>+[2]data1rev!A583</f>
        <v>21687.040000000001</v>
      </c>
      <c r="D584" s="160">
        <f>+[2]data1rev!B583</f>
        <v>15575.226000000001</v>
      </c>
      <c r="E584" s="160">
        <f>+[2]data1rev!C583</f>
        <v>13222.39</v>
      </c>
      <c r="F584" s="160">
        <f>+[2]data1rev!D583</f>
        <v>13061.89</v>
      </c>
      <c r="G584" s="160">
        <f>+[2]data1rev!E583</f>
        <v>13061.89</v>
      </c>
      <c r="H584" s="160">
        <f>+[2]data1rev!F583</f>
        <v>10821.156000000001</v>
      </c>
      <c r="I584" s="160">
        <f>+[2]data1rev!G583</f>
        <v>10791.59</v>
      </c>
      <c r="J584" s="160">
        <f>+[2]data1rev!H583</f>
        <v>10791.59</v>
      </c>
      <c r="K584" s="160">
        <f>+[2]data1rev!I583</f>
        <v>10791.59</v>
      </c>
      <c r="L584" s="160">
        <f>+[2]data1rev!J583</f>
        <v>10821.156000000001</v>
      </c>
      <c r="M584" s="160">
        <f>+[2]data1rev!K583</f>
        <v>10791.59</v>
      </c>
      <c r="N584" s="160">
        <f>+[2]data1rev!L583</f>
        <v>10791.59</v>
      </c>
      <c r="O584" s="160">
        <f>+[2]data1rev!M583</f>
        <v>10275.620000000001</v>
      </c>
      <c r="P584" s="160">
        <f>+[2]data1rev!N583</f>
        <v>10129.415999999999</v>
      </c>
      <c r="Q584" s="160">
        <f>+[2]data1rev!O583</f>
        <v>10101.74</v>
      </c>
      <c r="R584" s="160">
        <f>+[2]data1rev!P583</f>
        <v>0</v>
      </c>
      <c r="S584" s="160">
        <f>+[2]data1rev!Q583</f>
        <v>0</v>
      </c>
      <c r="T584" s="160">
        <f>+[2]data1rev!R583</f>
        <v>0</v>
      </c>
      <c r="U584" s="160">
        <f>+[2]data1rev!S583</f>
        <v>0</v>
      </c>
      <c r="V584" s="160">
        <f>+[2]data1rev!T583</f>
        <v>0</v>
      </c>
      <c r="W584" s="160">
        <f>+[2]data1rev!U583</f>
        <v>0</v>
      </c>
      <c r="X584" s="160">
        <f>+[2]data1rev!V583</f>
        <v>0</v>
      </c>
      <c r="Y584" s="160">
        <f>+[2]data1rev!W583</f>
        <v>0</v>
      </c>
      <c r="Z584" s="160">
        <f>+[2]data1rev!X583</f>
        <v>0</v>
      </c>
      <c r="AA584" s="160">
        <f>+[2]data1rev!Y583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67834.148038794898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61"/>
      <c r="C585" s="160">
        <f>+[2]data1rev!A584</f>
        <v>21687.040000000001</v>
      </c>
      <c r="D585" s="160">
        <f>+[2]data1rev!B584</f>
        <v>15575.226000000001</v>
      </c>
      <c r="E585" s="160">
        <f>+[2]data1rev!C584</f>
        <v>13222.39</v>
      </c>
      <c r="F585" s="160">
        <f>+[2]data1rev!D584</f>
        <v>13061.89</v>
      </c>
      <c r="G585" s="160">
        <f>+[2]data1rev!E584</f>
        <v>13061.89</v>
      </c>
      <c r="H585" s="160">
        <f>+[2]data1rev!F584</f>
        <v>10821.156000000001</v>
      </c>
      <c r="I585" s="160">
        <f>+[2]data1rev!G584</f>
        <v>10791.59</v>
      </c>
      <c r="J585" s="160">
        <f>+[2]data1rev!H584</f>
        <v>10791.59</v>
      </c>
      <c r="K585" s="160">
        <f>+[2]data1rev!I584</f>
        <v>10791.59</v>
      </c>
      <c r="L585" s="160">
        <f>+[2]data1rev!J584</f>
        <v>10821.156000000001</v>
      </c>
      <c r="M585" s="160">
        <f>+[2]data1rev!K584</f>
        <v>10791.59</v>
      </c>
      <c r="N585" s="160">
        <f>+[2]data1rev!L584</f>
        <v>10791.59</v>
      </c>
      <c r="O585" s="160">
        <f>+[2]data1rev!M584</f>
        <v>10275.620000000001</v>
      </c>
      <c r="P585" s="160">
        <f>+[2]data1rev!N584</f>
        <v>10129.415999999999</v>
      </c>
      <c r="Q585" s="160">
        <f>+[2]data1rev!O584</f>
        <v>10101.74</v>
      </c>
      <c r="R585" s="160">
        <f>+[2]data1rev!P584</f>
        <v>0</v>
      </c>
      <c r="S585" s="160">
        <f>+[2]data1rev!Q584</f>
        <v>0</v>
      </c>
      <c r="T585" s="160">
        <f>+[2]data1rev!R584</f>
        <v>0</v>
      </c>
      <c r="U585" s="160">
        <f>+[2]data1rev!S584</f>
        <v>0</v>
      </c>
      <c r="V585" s="160">
        <f>+[2]data1rev!T584</f>
        <v>0</v>
      </c>
      <c r="W585" s="160">
        <f>+[2]data1rev!U584</f>
        <v>0</v>
      </c>
      <c r="X585" s="160">
        <f>+[2]data1rev!V584</f>
        <v>0</v>
      </c>
      <c r="Y585" s="160">
        <f>+[2]data1rev!W584</f>
        <v>0</v>
      </c>
      <c r="Z585" s="160">
        <f>+[2]data1rev!X584</f>
        <v>0</v>
      </c>
      <c r="AA585" s="160">
        <f>+[2]data1rev!Y584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67834.148038794898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61"/>
      <c r="C586" s="160">
        <f>+[2]data1rev!A585</f>
        <v>21687.040000000001</v>
      </c>
      <c r="D586" s="160">
        <f>+[2]data1rev!B585</f>
        <v>15575.226000000001</v>
      </c>
      <c r="E586" s="160">
        <f>+[2]data1rev!C585</f>
        <v>13222.39</v>
      </c>
      <c r="F586" s="160">
        <f>+[2]data1rev!D585</f>
        <v>13061.89</v>
      </c>
      <c r="G586" s="160">
        <f>+[2]data1rev!E585</f>
        <v>13061.89</v>
      </c>
      <c r="H586" s="160">
        <f>+[2]data1rev!F585</f>
        <v>10821.156000000001</v>
      </c>
      <c r="I586" s="160">
        <f>+[2]data1rev!G585</f>
        <v>10791.59</v>
      </c>
      <c r="J586" s="160">
        <f>+[2]data1rev!H585</f>
        <v>10791.59</v>
      </c>
      <c r="K586" s="160">
        <f>+[2]data1rev!I585</f>
        <v>10791.59</v>
      </c>
      <c r="L586" s="160">
        <f>+[2]data1rev!J585</f>
        <v>10821.156000000001</v>
      </c>
      <c r="M586" s="160">
        <f>+[2]data1rev!K585</f>
        <v>10791.59</v>
      </c>
      <c r="N586" s="160">
        <f>+[2]data1rev!L585</f>
        <v>10791.59</v>
      </c>
      <c r="O586" s="160">
        <f>+[2]data1rev!M585</f>
        <v>10275.620000000001</v>
      </c>
      <c r="P586" s="160">
        <f>+[2]data1rev!N585</f>
        <v>10129.415999999999</v>
      </c>
      <c r="Q586" s="160">
        <f>+[2]data1rev!O585</f>
        <v>10101.74</v>
      </c>
      <c r="R586" s="160">
        <f>+[2]data1rev!P585</f>
        <v>0</v>
      </c>
      <c r="S586" s="160">
        <f>+[2]data1rev!Q585</f>
        <v>0</v>
      </c>
      <c r="T586" s="160">
        <f>+[2]data1rev!R585</f>
        <v>0</v>
      </c>
      <c r="U586" s="160">
        <f>+[2]data1rev!S585</f>
        <v>0</v>
      </c>
      <c r="V586" s="160">
        <f>+[2]data1rev!T585</f>
        <v>0</v>
      </c>
      <c r="W586" s="160">
        <f>+[2]data1rev!U585</f>
        <v>0</v>
      </c>
      <c r="X586" s="160">
        <f>+[2]data1rev!V585</f>
        <v>0</v>
      </c>
      <c r="Y586" s="160">
        <f>+[2]data1rev!W585</f>
        <v>0</v>
      </c>
      <c r="Z586" s="160">
        <f>+[2]data1rev!X585</f>
        <v>0</v>
      </c>
      <c r="AA586" s="160">
        <f>+[2]data1rev!Y585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67834.148038794898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61"/>
      <c r="C587" s="160">
        <f>+[2]data1rev!A586</f>
        <v>21687.040000000001</v>
      </c>
      <c r="D587" s="160">
        <f>+[2]data1rev!B586</f>
        <v>15575.226000000001</v>
      </c>
      <c r="E587" s="160">
        <f>+[2]data1rev!C586</f>
        <v>13222.39</v>
      </c>
      <c r="F587" s="160">
        <f>+[2]data1rev!D586</f>
        <v>13061.89</v>
      </c>
      <c r="G587" s="160">
        <f>+[2]data1rev!E586</f>
        <v>13061.89</v>
      </c>
      <c r="H587" s="160">
        <f>+[2]data1rev!F586</f>
        <v>10821.156000000001</v>
      </c>
      <c r="I587" s="160">
        <f>+[2]data1rev!G586</f>
        <v>10791.59</v>
      </c>
      <c r="J587" s="160">
        <f>+[2]data1rev!H586</f>
        <v>10791.59</v>
      </c>
      <c r="K587" s="160">
        <f>+[2]data1rev!I586</f>
        <v>10791.59</v>
      </c>
      <c r="L587" s="160">
        <f>+[2]data1rev!J586</f>
        <v>10821.156000000001</v>
      </c>
      <c r="M587" s="160">
        <f>+[2]data1rev!K586</f>
        <v>10791.59</v>
      </c>
      <c r="N587" s="160">
        <f>+[2]data1rev!L586</f>
        <v>10791.59</v>
      </c>
      <c r="O587" s="160">
        <f>+[2]data1rev!M586</f>
        <v>10275.620000000001</v>
      </c>
      <c r="P587" s="160">
        <f>+[2]data1rev!N586</f>
        <v>10129.415999999999</v>
      </c>
      <c r="Q587" s="160">
        <f>+[2]data1rev!O586</f>
        <v>10101.74</v>
      </c>
      <c r="R587" s="160">
        <f>+[2]data1rev!P586</f>
        <v>0</v>
      </c>
      <c r="S587" s="160">
        <f>+[2]data1rev!Q586</f>
        <v>0</v>
      </c>
      <c r="T587" s="160">
        <f>+[2]data1rev!R586</f>
        <v>0</v>
      </c>
      <c r="U587" s="160">
        <f>+[2]data1rev!S586</f>
        <v>0</v>
      </c>
      <c r="V587" s="160">
        <f>+[2]data1rev!T586</f>
        <v>0</v>
      </c>
      <c r="W587" s="160">
        <f>+[2]data1rev!U586</f>
        <v>0</v>
      </c>
      <c r="X587" s="160">
        <f>+[2]data1rev!V586</f>
        <v>0</v>
      </c>
      <c r="Y587" s="160">
        <f>+[2]data1rev!W586</f>
        <v>0</v>
      </c>
      <c r="Z587" s="160">
        <f>+[2]data1rev!X586</f>
        <v>0</v>
      </c>
      <c r="AA587" s="160">
        <f>+[2]data1rev!Y586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67834.148038794898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61"/>
      <c r="C588" s="160">
        <f>+[2]data1rev!A587</f>
        <v>21687.040000000001</v>
      </c>
      <c r="D588" s="160">
        <f>+[2]data1rev!B587</f>
        <v>15575.226000000001</v>
      </c>
      <c r="E588" s="160">
        <f>+[2]data1rev!C587</f>
        <v>13222.39</v>
      </c>
      <c r="F588" s="160">
        <f>+[2]data1rev!D587</f>
        <v>13061.89</v>
      </c>
      <c r="G588" s="160">
        <f>+[2]data1rev!E587</f>
        <v>13061.89</v>
      </c>
      <c r="H588" s="160">
        <f>+[2]data1rev!F587</f>
        <v>10821.156000000001</v>
      </c>
      <c r="I588" s="160">
        <f>+[2]data1rev!G587</f>
        <v>10791.59</v>
      </c>
      <c r="J588" s="160">
        <f>+[2]data1rev!H587</f>
        <v>10791.59</v>
      </c>
      <c r="K588" s="160">
        <f>+[2]data1rev!I587</f>
        <v>10791.59</v>
      </c>
      <c r="L588" s="160">
        <f>+[2]data1rev!J587</f>
        <v>10821.156000000001</v>
      </c>
      <c r="M588" s="160">
        <f>+[2]data1rev!K587</f>
        <v>10791.59</v>
      </c>
      <c r="N588" s="160">
        <f>+[2]data1rev!L587</f>
        <v>10791.59</v>
      </c>
      <c r="O588" s="160">
        <f>+[2]data1rev!M587</f>
        <v>10275.620000000001</v>
      </c>
      <c r="P588" s="160">
        <f>+[2]data1rev!N587</f>
        <v>10129.415999999999</v>
      </c>
      <c r="Q588" s="160">
        <f>+[2]data1rev!O587</f>
        <v>10101.74</v>
      </c>
      <c r="R588" s="160">
        <f>+[2]data1rev!P587</f>
        <v>0</v>
      </c>
      <c r="S588" s="160">
        <f>+[2]data1rev!Q587</f>
        <v>0</v>
      </c>
      <c r="T588" s="160">
        <f>+[2]data1rev!R587</f>
        <v>0</v>
      </c>
      <c r="U588" s="160">
        <f>+[2]data1rev!S587</f>
        <v>0</v>
      </c>
      <c r="V588" s="160">
        <f>+[2]data1rev!T587</f>
        <v>0</v>
      </c>
      <c r="W588" s="160">
        <f>+[2]data1rev!U587</f>
        <v>0</v>
      </c>
      <c r="X588" s="160">
        <f>+[2]data1rev!V587</f>
        <v>0</v>
      </c>
      <c r="Y588" s="160">
        <f>+[2]data1rev!W587</f>
        <v>0</v>
      </c>
      <c r="Z588" s="160">
        <f>+[2]data1rev!X587</f>
        <v>0</v>
      </c>
      <c r="AA588" s="160">
        <f>+[2]data1rev!Y587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67834.148038794898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61"/>
      <c r="C589" s="160">
        <f>+[2]data1rev!A588</f>
        <v>21687.040000000001</v>
      </c>
      <c r="D589" s="160">
        <f>+[2]data1rev!B588</f>
        <v>15575.226000000001</v>
      </c>
      <c r="E589" s="160">
        <f>+[2]data1rev!C588</f>
        <v>13222.39</v>
      </c>
      <c r="F589" s="160">
        <f>+[2]data1rev!D588</f>
        <v>13061.89</v>
      </c>
      <c r="G589" s="160">
        <f>+[2]data1rev!E588</f>
        <v>13061.89</v>
      </c>
      <c r="H589" s="160">
        <f>+[2]data1rev!F588</f>
        <v>10821.156000000001</v>
      </c>
      <c r="I589" s="160">
        <f>+[2]data1rev!G588</f>
        <v>10791.59</v>
      </c>
      <c r="J589" s="160">
        <f>+[2]data1rev!H588</f>
        <v>10791.59</v>
      </c>
      <c r="K589" s="160">
        <f>+[2]data1rev!I588</f>
        <v>10791.59</v>
      </c>
      <c r="L589" s="160">
        <f>+[2]data1rev!J588</f>
        <v>10821.156000000001</v>
      </c>
      <c r="M589" s="160">
        <f>+[2]data1rev!K588</f>
        <v>10791.59</v>
      </c>
      <c r="N589" s="160">
        <f>+[2]data1rev!L588</f>
        <v>10791.59</v>
      </c>
      <c r="O589" s="160">
        <f>+[2]data1rev!M588</f>
        <v>10275.620000000001</v>
      </c>
      <c r="P589" s="160">
        <f>+[2]data1rev!N588</f>
        <v>10129.415999999999</v>
      </c>
      <c r="Q589" s="160">
        <f>+[2]data1rev!O588</f>
        <v>10101.74</v>
      </c>
      <c r="R589" s="160">
        <f>+[2]data1rev!P588</f>
        <v>0</v>
      </c>
      <c r="S589" s="160">
        <f>+[2]data1rev!Q588</f>
        <v>0</v>
      </c>
      <c r="T589" s="160">
        <f>+[2]data1rev!R588</f>
        <v>0</v>
      </c>
      <c r="U589" s="160">
        <f>+[2]data1rev!S588</f>
        <v>0</v>
      </c>
      <c r="V589" s="160">
        <f>+[2]data1rev!T588</f>
        <v>0</v>
      </c>
      <c r="W589" s="160">
        <f>+[2]data1rev!U588</f>
        <v>0</v>
      </c>
      <c r="X589" s="160">
        <f>+[2]data1rev!V588</f>
        <v>0</v>
      </c>
      <c r="Y589" s="160">
        <f>+[2]data1rev!W588</f>
        <v>0</v>
      </c>
      <c r="Z589" s="160">
        <f>+[2]data1rev!X588</f>
        <v>0</v>
      </c>
      <c r="AA589" s="160">
        <f>+[2]data1rev!Y588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67834.148038794898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61"/>
      <c r="C590" s="160">
        <f>+[2]data1rev!A589</f>
        <v>21687.040000000001</v>
      </c>
      <c r="D590" s="160">
        <f>+[2]data1rev!B589</f>
        <v>15575.226000000001</v>
      </c>
      <c r="E590" s="160">
        <f>+[2]data1rev!C589</f>
        <v>13222.39</v>
      </c>
      <c r="F590" s="160">
        <f>+[2]data1rev!D589</f>
        <v>13061.89</v>
      </c>
      <c r="G590" s="160">
        <f>+[2]data1rev!E589</f>
        <v>13061.89</v>
      </c>
      <c r="H590" s="160">
        <f>+[2]data1rev!F589</f>
        <v>10821.156000000001</v>
      </c>
      <c r="I590" s="160">
        <f>+[2]data1rev!G589</f>
        <v>10791.59</v>
      </c>
      <c r="J590" s="160">
        <f>+[2]data1rev!H589</f>
        <v>10791.59</v>
      </c>
      <c r="K590" s="160">
        <f>+[2]data1rev!I589</f>
        <v>10791.59</v>
      </c>
      <c r="L590" s="160">
        <f>+[2]data1rev!J589</f>
        <v>10821.156000000001</v>
      </c>
      <c r="M590" s="160">
        <f>+[2]data1rev!K589</f>
        <v>10791.59</v>
      </c>
      <c r="N590" s="160">
        <f>+[2]data1rev!L589</f>
        <v>10791.59</v>
      </c>
      <c r="O590" s="160">
        <f>+[2]data1rev!M589</f>
        <v>10275.620000000001</v>
      </c>
      <c r="P590" s="160">
        <f>+[2]data1rev!N589</f>
        <v>10129.415999999999</v>
      </c>
      <c r="Q590" s="160">
        <f>+[2]data1rev!O589</f>
        <v>10101.74</v>
      </c>
      <c r="R590" s="160">
        <f>+[2]data1rev!P589</f>
        <v>0</v>
      </c>
      <c r="S590" s="160">
        <f>+[2]data1rev!Q589</f>
        <v>0</v>
      </c>
      <c r="T590" s="160">
        <f>+[2]data1rev!R589</f>
        <v>0</v>
      </c>
      <c r="U590" s="160">
        <f>+[2]data1rev!S589</f>
        <v>0</v>
      </c>
      <c r="V590" s="160">
        <f>+[2]data1rev!T589</f>
        <v>0</v>
      </c>
      <c r="W590" s="160">
        <f>+[2]data1rev!U589</f>
        <v>0</v>
      </c>
      <c r="X590" s="160">
        <f>+[2]data1rev!V589</f>
        <v>0</v>
      </c>
      <c r="Y590" s="160">
        <f>+[2]data1rev!W589</f>
        <v>0</v>
      </c>
      <c r="Z590" s="160">
        <f>+[2]data1rev!X589</f>
        <v>0</v>
      </c>
      <c r="AA590" s="160">
        <f>+[2]data1rev!Y589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67834.148038794898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61"/>
      <c r="C591" s="160">
        <f>+[2]data1rev!A590</f>
        <v>21687.040000000001</v>
      </c>
      <c r="D591" s="160">
        <f>+[2]data1rev!B590</f>
        <v>15575.226000000001</v>
      </c>
      <c r="E591" s="160">
        <f>+[2]data1rev!C590</f>
        <v>13222.39</v>
      </c>
      <c r="F591" s="160">
        <f>+[2]data1rev!D590</f>
        <v>13061.89</v>
      </c>
      <c r="G591" s="160">
        <f>+[2]data1rev!E590</f>
        <v>13061.89</v>
      </c>
      <c r="H591" s="160">
        <f>+[2]data1rev!F590</f>
        <v>10821.156000000001</v>
      </c>
      <c r="I591" s="160">
        <f>+[2]data1rev!G590</f>
        <v>10791.59</v>
      </c>
      <c r="J591" s="160">
        <f>+[2]data1rev!H590</f>
        <v>10791.59</v>
      </c>
      <c r="K591" s="160">
        <f>+[2]data1rev!I590</f>
        <v>10791.59</v>
      </c>
      <c r="L591" s="160">
        <f>+[2]data1rev!J590</f>
        <v>10821.156000000001</v>
      </c>
      <c r="M591" s="160">
        <f>+[2]data1rev!K590</f>
        <v>10791.59</v>
      </c>
      <c r="N591" s="160">
        <f>+[2]data1rev!L590</f>
        <v>10791.59</v>
      </c>
      <c r="O591" s="160">
        <f>+[2]data1rev!M590</f>
        <v>10275.620000000001</v>
      </c>
      <c r="P591" s="160">
        <f>+[2]data1rev!N590</f>
        <v>10129.415999999999</v>
      </c>
      <c r="Q591" s="160">
        <f>+[2]data1rev!O590</f>
        <v>10101.74</v>
      </c>
      <c r="R591" s="160">
        <f>+[2]data1rev!P590</f>
        <v>0</v>
      </c>
      <c r="S591" s="160">
        <f>+[2]data1rev!Q590</f>
        <v>0</v>
      </c>
      <c r="T591" s="160">
        <f>+[2]data1rev!R590</f>
        <v>0</v>
      </c>
      <c r="U591" s="160">
        <f>+[2]data1rev!S590</f>
        <v>0</v>
      </c>
      <c r="V591" s="160">
        <f>+[2]data1rev!T590</f>
        <v>0</v>
      </c>
      <c r="W591" s="160">
        <f>+[2]data1rev!U590</f>
        <v>0</v>
      </c>
      <c r="X591" s="160">
        <f>+[2]data1rev!V590</f>
        <v>0</v>
      </c>
      <c r="Y591" s="160">
        <f>+[2]data1rev!W590</f>
        <v>0</v>
      </c>
      <c r="Z591" s="160">
        <f>+[2]data1rev!X590</f>
        <v>0</v>
      </c>
      <c r="AA591" s="160">
        <f>+[2]data1rev!Y590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67834.148038794898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61"/>
      <c r="C592" s="160">
        <f>+[2]data1rev!A591</f>
        <v>21687.040000000001</v>
      </c>
      <c r="D592" s="160">
        <f>+[2]data1rev!B591</f>
        <v>15575.226000000001</v>
      </c>
      <c r="E592" s="160">
        <f>+[2]data1rev!C591</f>
        <v>13222.39</v>
      </c>
      <c r="F592" s="160">
        <f>+[2]data1rev!D591</f>
        <v>13061.89</v>
      </c>
      <c r="G592" s="160">
        <f>+[2]data1rev!E591</f>
        <v>13061.89</v>
      </c>
      <c r="H592" s="160">
        <f>+[2]data1rev!F591</f>
        <v>10821.156000000001</v>
      </c>
      <c r="I592" s="160">
        <f>+[2]data1rev!G591</f>
        <v>10791.59</v>
      </c>
      <c r="J592" s="160">
        <f>+[2]data1rev!H591</f>
        <v>10791.59</v>
      </c>
      <c r="K592" s="160">
        <f>+[2]data1rev!I591</f>
        <v>10791.59</v>
      </c>
      <c r="L592" s="160">
        <f>+[2]data1rev!J591</f>
        <v>10821.156000000001</v>
      </c>
      <c r="M592" s="160">
        <f>+[2]data1rev!K591</f>
        <v>10791.59</v>
      </c>
      <c r="N592" s="160">
        <f>+[2]data1rev!L591</f>
        <v>10791.59</v>
      </c>
      <c r="O592" s="160">
        <f>+[2]data1rev!M591</f>
        <v>10275.620000000001</v>
      </c>
      <c r="P592" s="160">
        <f>+[2]data1rev!N591</f>
        <v>10129.415999999999</v>
      </c>
      <c r="Q592" s="160">
        <f>+[2]data1rev!O591</f>
        <v>10101.74</v>
      </c>
      <c r="R592" s="160">
        <f>+[2]data1rev!P591</f>
        <v>0</v>
      </c>
      <c r="S592" s="160">
        <f>+[2]data1rev!Q591</f>
        <v>0</v>
      </c>
      <c r="T592" s="160">
        <f>+[2]data1rev!R591</f>
        <v>0</v>
      </c>
      <c r="U592" s="160">
        <f>+[2]data1rev!S591</f>
        <v>0</v>
      </c>
      <c r="V592" s="160">
        <f>+[2]data1rev!T591</f>
        <v>0</v>
      </c>
      <c r="W592" s="160">
        <f>+[2]data1rev!U591</f>
        <v>0</v>
      </c>
      <c r="X592" s="160">
        <f>+[2]data1rev!V591</f>
        <v>0</v>
      </c>
      <c r="Y592" s="160">
        <f>+[2]data1rev!W591</f>
        <v>0</v>
      </c>
      <c r="Z592" s="160">
        <f>+[2]data1rev!X591</f>
        <v>0</v>
      </c>
      <c r="AA592" s="160">
        <f>+[2]data1rev!Y591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67834.148038794898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61"/>
      <c r="C593" s="160">
        <f>+[2]data1rev!A592</f>
        <v>21687.040000000001</v>
      </c>
      <c r="D593" s="160">
        <f>+[2]data1rev!B592</f>
        <v>15575.226000000001</v>
      </c>
      <c r="E593" s="160">
        <f>+[2]data1rev!C592</f>
        <v>13222.39</v>
      </c>
      <c r="F593" s="160">
        <f>+[2]data1rev!D592</f>
        <v>13061.89</v>
      </c>
      <c r="G593" s="160">
        <f>+[2]data1rev!E592</f>
        <v>13061.89</v>
      </c>
      <c r="H593" s="160">
        <f>+[2]data1rev!F592</f>
        <v>10821.156000000001</v>
      </c>
      <c r="I593" s="160">
        <f>+[2]data1rev!G592</f>
        <v>10791.59</v>
      </c>
      <c r="J593" s="160">
        <f>+[2]data1rev!H592</f>
        <v>10791.59</v>
      </c>
      <c r="K593" s="160">
        <f>+[2]data1rev!I592</f>
        <v>10791.59</v>
      </c>
      <c r="L593" s="160">
        <f>+[2]data1rev!J592</f>
        <v>10821.156000000001</v>
      </c>
      <c r="M593" s="160">
        <f>+[2]data1rev!K592</f>
        <v>10791.59</v>
      </c>
      <c r="N593" s="160">
        <f>+[2]data1rev!L592</f>
        <v>10791.59</v>
      </c>
      <c r="O593" s="160">
        <f>+[2]data1rev!M592</f>
        <v>10275.620000000001</v>
      </c>
      <c r="P593" s="160">
        <f>+[2]data1rev!N592</f>
        <v>10129.415999999999</v>
      </c>
      <c r="Q593" s="160">
        <f>+[2]data1rev!O592</f>
        <v>10101.74</v>
      </c>
      <c r="R593" s="160">
        <f>+[2]data1rev!P592</f>
        <v>0</v>
      </c>
      <c r="S593" s="160">
        <f>+[2]data1rev!Q592</f>
        <v>0</v>
      </c>
      <c r="T593" s="160">
        <f>+[2]data1rev!R592</f>
        <v>0</v>
      </c>
      <c r="U593" s="160">
        <f>+[2]data1rev!S592</f>
        <v>0</v>
      </c>
      <c r="V593" s="160">
        <f>+[2]data1rev!T592</f>
        <v>0</v>
      </c>
      <c r="W593" s="160">
        <f>+[2]data1rev!U592</f>
        <v>0</v>
      </c>
      <c r="X593" s="160">
        <f>+[2]data1rev!V592</f>
        <v>0</v>
      </c>
      <c r="Y593" s="160">
        <f>+[2]data1rev!W592</f>
        <v>0</v>
      </c>
      <c r="Z593" s="160">
        <f>+[2]data1rev!X592</f>
        <v>0</v>
      </c>
      <c r="AA593" s="160">
        <f>+[2]data1rev!Y592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67834.148038794898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61"/>
      <c r="C594" s="160">
        <f>+[2]data1rev!A593</f>
        <v>21687.040000000001</v>
      </c>
      <c r="D594" s="160">
        <f>+[2]data1rev!B593</f>
        <v>15575.226000000001</v>
      </c>
      <c r="E594" s="160">
        <f>+[2]data1rev!C593</f>
        <v>13222.39</v>
      </c>
      <c r="F594" s="160">
        <f>+[2]data1rev!D593</f>
        <v>13061.89</v>
      </c>
      <c r="G594" s="160">
        <f>+[2]data1rev!E593</f>
        <v>13061.89</v>
      </c>
      <c r="H594" s="160">
        <f>+[2]data1rev!F593</f>
        <v>10821.156000000001</v>
      </c>
      <c r="I594" s="160">
        <f>+[2]data1rev!G593</f>
        <v>10791.59</v>
      </c>
      <c r="J594" s="160">
        <f>+[2]data1rev!H593</f>
        <v>10791.59</v>
      </c>
      <c r="K594" s="160">
        <f>+[2]data1rev!I593</f>
        <v>10791.59</v>
      </c>
      <c r="L594" s="160">
        <f>+[2]data1rev!J593</f>
        <v>10821.156000000001</v>
      </c>
      <c r="M594" s="160">
        <f>+[2]data1rev!K593</f>
        <v>10791.59</v>
      </c>
      <c r="N594" s="160">
        <f>+[2]data1rev!L593</f>
        <v>10791.59</v>
      </c>
      <c r="O594" s="160">
        <f>+[2]data1rev!M593</f>
        <v>10275.620000000001</v>
      </c>
      <c r="P594" s="160">
        <f>+[2]data1rev!N593</f>
        <v>10129.415999999999</v>
      </c>
      <c r="Q594" s="160">
        <f>+[2]data1rev!O593</f>
        <v>10101.74</v>
      </c>
      <c r="R594" s="160">
        <f>+[2]data1rev!P593</f>
        <v>0</v>
      </c>
      <c r="S594" s="160">
        <f>+[2]data1rev!Q593</f>
        <v>0</v>
      </c>
      <c r="T594" s="160">
        <f>+[2]data1rev!R593</f>
        <v>0</v>
      </c>
      <c r="U594" s="160">
        <f>+[2]data1rev!S593</f>
        <v>0</v>
      </c>
      <c r="V594" s="160">
        <f>+[2]data1rev!T593</f>
        <v>0</v>
      </c>
      <c r="W594" s="160">
        <f>+[2]data1rev!U593</f>
        <v>0</v>
      </c>
      <c r="X594" s="160">
        <f>+[2]data1rev!V593</f>
        <v>0</v>
      </c>
      <c r="Y594" s="160">
        <f>+[2]data1rev!W593</f>
        <v>0</v>
      </c>
      <c r="Z594" s="160">
        <f>+[2]data1rev!X593</f>
        <v>0</v>
      </c>
      <c r="AA594" s="160">
        <f>+[2]data1rev!Y593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67834.148038794898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61"/>
      <c r="C595" s="160">
        <f>+[2]data1rev!A594</f>
        <v>21687.040000000001</v>
      </c>
      <c r="D595" s="160">
        <f>+[2]data1rev!B594</f>
        <v>15575.226000000001</v>
      </c>
      <c r="E595" s="160">
        <f>+[2]data1rev!C594</f>
        <v>13222.39</v>
      </c>
      <c r="F595" s="160">
        <f>+[2]data1rev!D594</f>
        <v>13061.89</v>
      </c>
      <c r="G595" s="160">
        <f>+[2]data1rev!E594</f>
        <v>13061.89</v>
      </c>
      <c r="H595" s="160">
        <f>+[2]data1rev!F594</f>
        <v>10821.156000000001</v>
      </c>
      <c r="I595" s="160">
        <f>+[2]data1rev!G594</f>
        <v>10791.59</v>
      </c>
      <c r="J595" s="160">
        <f>+[2]data1rev!H594</f>
        <v>10791.59</v>
      </c>
      <c r="K595" s="160">
        <f>+[2]data1rev!I594</f>
        <v>10791.59</v>
      </c>
      <c r="L595" s="160">
        <f>+[2]data1rev!J594</f>
        <v>10821.156000000001</v>
      </c>
      <c r="M595" s="160">
        <f>+[2]data1rev!K594</f>
        <v>10791.59</v>
      </c>
      <c r="N595" s="160">
        <f>+[2]data1rev!L594</f>
        <v>10791.59</v>
      </c>
      <c r="O595" s="160">
        <f>+[2]data1rev!M594</f>
        <v>10275.620000000001</v>
      </c>
      <c r="P595" s="160">
        <f>+[2]data1rev!N594</f>
        <v>10129.415999999999</v>
      </c>
      <c r="Q595" s="160">
        <f>+[2]data1rev!O594</f>
        <v>10101.74</v>
      </c>
      <c r="R595" s="160">
        <f>+[2]data1rev!P594</f>
        <v>0</v>
      </c>
      <c r="S595" s="160">
        <f>+[2]data1rev!Q594</f>
        <v>0</v>
      </c>
      <c r="T595" s="160">
        <f>+[2]data1rev!R594</f>
        <v>0</v>
      </c>
      <c r="U595" s="160">
        <f>+[2]data1rev!S594</f>
        <v>0</v>
      </c>
      <c r="V595" s="160">
        <f>+[2]data1rev!T594</f>
        <v>0</v>
      </c>
      <c r="W595" s="160">
        <f>+[2]data1rev!U594</f>
        <v>0</v>
      </c>
      <c r="X595" s="160">
        <f>+[2]data1rev!V594</f>
        <v>0</v>
      </c>
      <c r="Y595" s="160">
        <f>+[2]data1rev!W594</f>
        <v>0</v>
      </c>
      <c r="Z595" s="160">
        <f>+[2]data1rev!X594</f>
        <v>0</v>
      </c>
      <c r="AA595" s="160">
        <f>+[2]data1rev!Y594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67834.148038794898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61"/>
      <c r="C596" s="160">
        <f>+[2]data1rev!A595</f>
        <v>21687.040000000001</v>
      </c>
      <c r="D596" s="160">
        <f>+[2]data1rev!B595</f>
        <v>15575.226000000001</v>
      </c>
      <c r="E596" s="160">
        <f>+[2]data1rev!C595</f>
        <v>13222.39</v>
      </c>
      <c r="F596" s="160">
        <f>+[2]data1rev!D595</f>
        <v>13061.89</v>
      </c>
      <c r="G596" s="160">
        <f>+[2]data1rev!E595</f>
        <v>13061.89</v>
      </c>
      <c r="H596" s="160">
        <f>+[2]data1rev!F595</f>
        <v>10821.156000000001</v>
      </c>
      <c r="I596" s="160">
        <f>+[2]data1rev!G595</f>
        <v>10791.59</v>
      </c>
      <c r="J596" s="160">
        <f>+[2]data1rev!H595</f>
        <v>10791.59</v>
      </c>
      <c r="K596" s="160">
        <f>+[2]data1rev!I595</f>
        <v>10791.59</v>
      </c>
      <c r="L596" s="160">
        <f>+[2]data1rev!J595</f>
        <v>10821.156000000001</v>
      </c>
      <c r="M596" s="160">
        <f>+[2]data1rev!K595</f>
        <v>10791.59</v>
      </c>
      <c r="N596" s="160">
        <f>+[2]data1rev!L595</f>
        <v>10791.59</v>
      </c>
      <c r="O596" s="160">
        <f>+[2]data1rev!M595</f>
        <v>10275.620000000001</v>
      </c>
      <c r="P596" s="160">
        <f>+[2]data1rev!N595</f>
        <v>10129.415999999999</v>
      </c>
      <c r="Q596" s="160">
        <f>+[2]data1rev!O595</f>
        <v>10101.74</v>
      </c>
      <c r="R596" s="160">
        <f>+[2]data1rev!P595</f>
        <v>0</v>
      </c>
      <c r="S596" s="160">
        <f>+[2]data1rev!Q595</f>
        <v>0</v>
      </c>
      <c r="T596" s="160">
        <f>+[2]data1rev!R595</f>
        <v>0</v>
      </c>
      <c r="U596" s="160">
        <f>+[2]data1rev!S595</f>
        <v>0</v>
      </c>
      <c r="V596" s="160">
        <f>+[2]data1rev!T595</f>
        <v>0</v>
      </c>
      <c r="W596" s="160">
        <f>+[2]data1rev!U595</f>
        <v>0</v>
      </c>
      <c r="X596" s="160">
        <f>+[2]data1rev!V595</f>
        <v>0</v>
      </c>
      <c r="Y596" s="160">
        <f>+[2]data1rev!W595</f>
        <v>0</v>
      </c>
      <c r="Z596" s="160">
        <f>+[2]data1rev!X595</f>
        <v>0</v>
      </c>
      <c r="AA596" s="160">
        <f>+[2]data1rev!Y595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67834.148038794898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61"/>
      <c r="C597" s="160">
        <f>+[2]data1rev!A596</f>
        <v>21687.040000000001</v>
      </c>
      <c r="D597" s="160">
        <f>+[2]data1rev!B596</f>
        <v>15575.226000000001</v>
      </c>
      <c r="E597" s="160">
        <f>+[2]data1rev!C596</f>
        <v>13222.39</v>
      </c>
      <c r="F597" s="160">
        <f>+[2]data1rev!D596</f>
        <v>13061.89</v>
      </c>
      <c r="G597" s="160">
        <f>+[2]data1rev!E596</f>
        <v>13061.89</v>
      </c>
      <c r="H597" s="160">
        <f>+[2]data1rev!F596</f>
        <v>10821.156000000001</v>
      </c>
      <c r="I597" s="160">
        <f>+[2]data1rev!G596</f>
        <v>10791.59</v>
      </c>
      <c r="J597" s="160">
        <f>+[2]data1rev!H596</f>
        <v>10791.59</v>
      </c>
      <c r="K597" s="160">
        <f>+[2]data1rev!I596</f>
        <v>10791.59</v>
      </c>
      <c r="L597" s="160">
        <f>+[2]data1rev!J596</f>
        <v>10821.156000000001</v>
      </c>
      <c r="M597" s="160">
        <f>+[2]data1rev!K596</f>
        <v>10791.59</v>
      </c>
      <c r="N597" s="160">
        <f>+[2]data1rev!L596</f>
        <v>10791.59</v>
      </c>
      <c r="O597" s="160">
        <f>+[2]data1rev!M596</f>
        <v>10275.620000000001</v>
      </c>
      <c r="P597" s="160">
        <f>+[2]data1rev!N596</f>
        <v>10129.415999999999</v>
      </c>
      <c r="Q597" s="160">
        <f>+[2]data1rev!O596</f>
        <v>10101.74</v>
      </c>
      <c r="R597" s="160">
        <f>+[2]data1rev!P596</f>
        <v>0</v>
      </c>
      <c r="S597" s="160">
        <f>+[2]data1rev!Q596</f>
        <v>0</v>
      </c>
      <c r="T597" s="160">
        <f>+[2]data1rev!R596</f>
        <v>0</v>
      </c>
      <c r="U597" s="160">
        <f>+[2]data1rev!S596</f>
        <v>0</v>
      </c>
      <c r="V597" s="160">
        <f>+[2]data1rev!T596</f>
        <v>0</v>
      </c>
      <c r="W597" s="160">
        <f>+[2]data1rev!U596</f>
        <v>0</v>
      </c>
      <c r="X597" s="160">
        <f>+[2]data1rev!V596</f>
        <v>0</v>
      </c>
      <c r="Y597" s="160">
        <f>+[2]data1rev!W596</f>
        <v>0</v>
      </c>
      <c r="Z597" s="160">
        <f>+[2]data1rev!X596</f>
        <v>0</v>
      </c>
      <c r="AA597" s="160">
        <f>+[2]data1rev!Y596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67834.148038794898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61"/>
      <c r="C598" s="160">
        <f>+[2]data1rev!A597</f>
        <v>21687.040000000001</v>
      </c>
      <c r="D598" s="160">
        <f>+[2]data1rev!B597</f>
        <v>15575.226000000001</v>
      </c>
      <c r="E598" s="160">
        <f>+[2]data1rev!C597</f>
        <v>13222.39</v>
      </c>
      <c r="F598" s="160">
        <f>+[2]data1rev!D597</f>
        <v>13061.89</v>
      </c>
      <c r="G598" s="160">
        <f>+[2]data1rev!E597</f>
        <v>13061.89</v>
      </c>
      <c r="H598" s="160">
        <f>+[2]data1rev!F597</f>
        <v>10821.156000000001</v>
      </c>
      <c r="I598" s="160">
        <f>+[2]data1rev!G597</f>
        <v>10791.59</v>
      </c>
      <c r="J598" s="160">
        <f>+[2]data1rev!H597</f>
        <v>10791.59</v>
      </c>
      <c r="K598" s="160">
        <f>+[2]data1rev!I597</f>
        <v>10791.59</v>
      </c>
      <c r="L598" s="160">
        <f>+[2]data1rev!J597</f>
        <v>10821.156000000001</v>
      </c>
      <c r="M598" s="160">
        <f>+[2]data1rev!K597</f>
        <v>10791.59</v>
      </c>
      <c r="N598" s="160">
        <f>+[2]data1rev!L597</f>
        <v>10791.59</v>
      </c>
      <c r="O598" s="160">
        <f>+[2]data1rev!M597</f>
        <v>10275.620000000001</v>
      </c>
      <c r="P598" s="160">
        <f>+[2]data1rev!N597</f>
        <v>10129.415999999999</v>
      </c>
      <c r="Q598" s="160">
        <f>+[2]data1rev!O597</f>
        <v>10101.74</v>
      </c>
      <c r="R598" s="160">
        <f>+[2]data1rev!P597</f>
        <v>0</v>
      </c>
      <c r="S598" s="160">
        <f>+[2]data1rev!Q597</f>
        <v>0</v>
      </c>
      <c r="T598" s="160">
        <f>+[2]data1rev!R597</f>
        <v>0</v>
      </c>
      <c r="U598" s="160">
        <f>+[2]data1rev!S597</f>
        <v>0</v>
      </c>
      <c r="V598" s="160">
        <f>+[2]data1rev!T597</f>
        <v>0</v>
      </c>
      <c r="W598" s="160">
        <f>+[2]data1rev!U597</f>
        <v>0</v>
      </c>
      <c r="X598" s="160">
        <f>+[2]data1rev!V597</f>
        <v>0</v>
      </c>
      <c r="Y598" s="160">
        <f>+[2]data1rev!W597</f>
        <v>0</v>
      </c>
      <c r="Z598" s="160">
        <f>+[2]data1rev!X597</f>
        <v>0</v>
      </c>
      <c r="AA598" s="160">
        <f>+[2]data1rev!Y597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67834.148038794898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61"/>
      <c r="C599" s="160">
        <f>+[2]data1rev!A598</f>
        <v>21687.040000000001</v>
      </c>
      <c r="D599" s="160">
        <f>+[2]data1rev!B598</f>
        <v>15575.226000000001</v>
      </c>
      <c r="E599" s="160">
        <f>+[2]data1rev!C598</f>
        <v>13222.39</v>
      </c>
      <c r="F599" s="160">
        <f>+[2]data1rev!D598</f>
        <v>13061.89</v>
      </c>
      <c r="G599" s="160">
        <f>+[2]data1rev!E598</f>
        <v>13061.89</v>
      </c>
      <c r="H599" s="160">
        <f>+[2]data1rev!F598</f>
        <v>10821.156000000001</v>
      </c>
      <c r="I599" s="160">
        <f>+[2]data1rev!G598</f>
        <v>10791.59</v>
      </c>
      <c r="J599" s="160">
        <f>+[2]data1rev!H598</f>
        <v>10791.59</v>
      </c>
      <c r="K599" s="160">
        <f>+[2]data1rev!I598</f>
        <v>10791.59</v>
      </c>
      <c r="L599" s="160">
        <f>+[2]data1rev!J598</f>
        <v>10821.156000000001</v>
      </c>
      <c r="M599" s="160">
        <f>+[2]data1rev!K598</f>
        <v>10791.59</v>
      </c>
      <c r="N599" s="160">
        <f>+[2]data1rev!L598</f>
        <v>10791.59</v>
      </c>
      <c r="O599" s="160">
        <f>+[2]data1rev!M598</f>
        <v>10275.620000000001</v>
      </c>
      <c r="P599" s="160">
        <f>+[2]data1rev!N598</f>
        <v>10129.415999999999</v>
      </c>
      <c r="Q599" s="160">
        <f>+[2]data1rev!O598</f>
        <v>10101.74</v>
      </c>
      <c r="R599" s="160">
        <f>+[2]data1rev!P598</f>
        <v>0</v>
      </c>
      <c r="S599" s="160">
        <f>+[2]data1rev!Q598</f>
        <v>0</v>
      </c>
      <c r="T599" s="160">
        <f>+[2]data1rev!R598</f>
        <v>0</v>
      </c>
      <c r="U599" s="160">
        <f>+[2]data1rev!S598</f>
        <v>0</v>
      </c>
      <c r="V599" s="160">
        <f>+[2]data1rev!T598</f>
        <v>0</v>
      </c>
      <c r="W599" s="160">
        <f>+[2]data1rev!U598</f>
        <v>0</v>
      </c>
      <c r="X599" s="160">
        <f>+[2]data1rev!V598</f>
        <v>0</v>
      </c>
      <c r="Y599" s="160">
        <f>+[2]data1rev!W598</f>
        <v>0</v>
      </c>
      <c r="Z599" s="160">
        <f>+[2]data1rev!X598</f>
        <v>0</v>
      </c>
      <c r="AA599" s="160">
        <f>+[2]data1rev!Y598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67834.148038794898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61"/>
      <c r="C600" s="160">
        <f>+[2]data1rev!A599</f>
        <v>21687.040000000001</v>
      </c>
      <c r="D600" s="160">
        <f>+[2]data1rev!B599</f>
        <v>15575.226000000001</v>
      </c>
      <c r="E600" s="160">
        <f>+[2]data1rev!C599</f>
        <v>13222.39</v>
      </c>
      <c r="F600" s="160">
        <f>+[2]data1rev!D599</f>
        <v>13061.89</v>
      </c>
      <c r="G600" s="160">
        <f>+[2]data1rev!E599</f>
        <v>13061.89</v>
      </c>
      <c r="H600" s="160">
        <f>+[2]data1rev!F599</f>
        <v>10821.156000000001</v>
      </c>
      <c r="I600" s="160">
        <f>+[2]data1rev!G599</f>
        <v>10791.59</v>
      </c>
      <c r="J600" s="160">
        <f>+[2]data1rev!H599</f>
        <v>10791.59</v>
      </c>
      <c r="K600" s="160">
        <f>+[2]data1rev!I599</f>
        <v>10791.59</v>
      </c>
      <c r="L600" s="160">
        <f>+[2]data1rev!J599</f>
        <v>10821.156000000001</v>
      </c>
      <c r="M600" s="160">
        <f>+[2]data1rev!K599</f>
        <v>10791.59</v>
      </c>
      <c r="N600" s="160">
        <f>+[2]data1rev!L599</f>
        <v>10791.59</v>
      </c>
      <c r="O600" s="160">
        <f>+[2]data1rev!M599</f>
        <v>10275.620000000001</v>
      </c>
      <c r="P600" s="160">
        <f>+[2]data1rev!N599</f>
        <v>10129.415999999999</v>
      </c>
      <c r="Q600" s="160">
        <f>+[2]data1rev!O599</f>
        <v>10101.74</v>
      </c>
      <c r="R600" s="160">
        <f>+[2]data1rev!P599</f>
        <v>0</v>
      </c>
      <c r="S600" s="160">
        <f>+[2]data1rev!Q599</f>
        <v>0</v>
      </c>
      <c r="T600" s="160">
        <f>+[2]data1rev!R599</f>
        <v>0</v>
      </c>
      <c r="U600" s="160">
        <f>+[2]data1rev!S599</f>
        <v>0</v>
      </c>
      <c r="V600" s="160">
        <f>+[2]data1rev!T599</f>
        <v>0</v>
      </c>
      <c r="W600" s="160">
        <f>+[2]data1rev!U599</f>
        <v>0</v>
      </c>
      <c r="X600" s="160">
        <f>+[2]data1rev!V599</f>
        <v>0</v>
      </c>
      <c r="Y600" s="160">
        <f>+[2]data1rev!W599</f>
        <v>0</v>
      </c>
      <c r="Z600" s="160">
        <f>+[2]data1rev!X599</f>
        <v>0</v>
      </c>
      <c r="AA600" s="160">
        <f>+[2]data1rev!Y599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67834.148038794898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61"/>
      <c r="C601" s="160">
        <f>+[2]data1rev!A600</f>
        <v>21687.040000000001</v>
      </c>
      <c r="D601" s="160">
        <f>+[2]data1rev!B600</f>
        <v>15575.226000000001</v>
      </c>
      <c r="E601" s="160">
        <f>+[2]data1rev!C600</f>
        <v>13222.39</v>
      </c>
      <c r="F601" s="160">
        <f>+[2]data1rev!D600</f>
        <v>13061.89</v>
      </c>
      <c r="G601" s="160">
        <f>+[2]data1rev!E600</f>
        <v>13061.89</v>
      </c>
      <c r="H601" s="160">
        <f>+[2]data1rev!F600</f>
        <v>10821.156000000001</v>
      </c>
      <c r="I601" s="160">
        <f>+[2]data1rev!G600</f>
        <v>10791.59</v>
      </c>
      <c r="J601" s="160">
        <f>+[2]data1rev!H600</f>
        <v>10791.59</v>
      </c>
      <c r="K601" s="160">
        <f>+[2]data1rev!I600</f>
        <v>10791.59</v>
      </c>
      <c r="L601" s="160">
        <f>+[2]data1rev!J600</f>
        <v>10821.156000000001</v>
      </c>
      <c r="M601" s="160">
        <f>+[2]data1rev!K600</f>
        <v>10791.59</v>
      </c>
      <c r="N601" s="160">
        <f>+[2]data1rev!L600</f>
        <v>10791.59</v>
      </c>
      <c r="O601" s="160">
        <f>+[2]data1rev!M600</f>
        <v>10275.620000000001</v>
      </c>
      <c r="P601" s="160">
        <f>+[2]data1rev!N600</f>
        <v>10129.415999999999</v>
      </c>
      <c r="Q601" s="160">
        <f>+[2]data1rev!O600</f>
        <v>10101.74</v>
      </c>
      <c r="R601" s="160">
        <f>+[2]data1rev!P600</f>
        <v>0</v>
      </c>
      <c r="S601" s="160">
        <f>+[2]data1rev!Q600</f>
        <v>0</v>
      </c>
      <c r="T601" s="160">
        <f>+[2]data1rev!R600</f>
        <v>0</v>
      </c>
      <c r="U601" s="160">
        <f>+[2]data1rev!S600</f>
        <v>0</v>
      </c>
      <c r="V601" s="160">
        <f>+[2]data1rev!T600</f>
        <v>0</v>
      </c>
      <c r="W601" s="160">
        <f>+[2]data1rev!U600</f>
        <v>0</v>
      </c>
      <c r="X601" s="160">
        <f>+[2]data1rev!V600</f>
        <v>0</v>
      </c>
      <c r="Y601" s="160">
        <f>+[2]data1rev!W600</f>
        <v>0</v>
      </c>
      <c r="Z601" s="160">
        <f>+[2]data1rev!X600</f>
        <v>0</v>
      </c>
      <c r="AA601" s="160">
        <f>+[2]data1rev!Y600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67834.148038794898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61"/>
      <c r="C602" s="160">
        <f>+[2]data1rev!A601</f>
        <v>21687.040000000001</v>
      </c>
      <c r="D602" s="160">
        <f>+[2]data1rev!B601</f>
        <v>15575.226000000001</v>
      </c>
      <c r="E602" s="160">
        <f>+[2]data1rev!C601</f>
        <v>13222.39</v>
      </c>
      <c r="F602" s="160">
        <f>+[2]data1rev!D601</f>
        <v>13061.89</v>
      </c>
      <c r="G602" s="160">
        <f>+[2]data1rev!E601</f>
        <v>13061.89</v>
      </c>
      <c r="H602" s="160">
        <f>+[2]data1rev!F601</f>
        <v>10821.156000000001</v>
      </c>
      <c r="I602" s="160">
        <f>+[2]data1rev!G601</f>
        <v>10791.59</v>
      </c>
      <c r="J602" s="160">
        <f>+[2]data1rev!H601</f>
        <v>10791.59</v>
      </c>
      <c r="K602" s="160">
        <f>+[2]data1rev!I601</f>
        <v>10791.59</v>
      </c>
      <c r="L602" s="160">
        <f>+[2]data1rev!J601</f>
        <v>10821.156000000001</v>
      </c>
      <c r="M602" s="160">
        <f>+[2]data1rev!K601</f>
        <v>10791.59</v>
      </c>
      <c r="N602" s="160">
        <f>+[2]data1rev!L601</f>
        <v>10791.59</v>
      </c>
      <c r="O602" s="160">
        <f>+[2]data1rev!M601</f>
        <v>10275.620000000001</v>
      </c>
      <c r="P602" s="160">
        <f>+[2]data1rev!N601</f>
        <v>10129.415999999999</v>
      </c>
      <c r="Q602" s="160">
        <f>+[2]data1rev!O601</f>
        <v>10101.74</v>
      </c>
      <c r="R602" s="160">
        <f>+[2]data1rev!P601</f>
        <v>0</v>
      </c>
      <c r="S602" s="160">
        <f>+[2]data1rev!Q601</f>
        <v>0</v>
      </c>
      <c r="T602" s="160">
        <f>+[2]data1rev!R601</f>
        <v>0</v>
      </c>
      <c r="U602" s="160">
        <f>+[2]data1rev!S601</f>
        <v>0</v>
      </c>
      <c r="V602" s="160">
        <f>+[2]data1rev!T601</f>
        <v>0</v>
      </c>
      <c r="W602" s="160">
        <f>+[2]data1rev!U601</f>
        <v>0</v>
      </c>
      <c r="X602" s="160">
        <f>+[2]data1rev!V601</f>
        <v>0</v>
      </c>
      <c r="Y602" s="160">
        <f>+[2]data1rev!W601</f>
        <v>0</v>
      </c>
      <c r="Z602" s="160">
        <f>+[2]data1rev!X601</f>
        <v>0</v>
      </c>
      <c r="AA602" s="160">
        <f>+[2]data1rev!Y601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67834.148038794898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61"/>
      <c r="C603" s="160">
        <f>+[2]data1rev!A602</f>
        <v>21687.040000000001</v>
      </c>
      <c r="D603" s="160">
        <f>+[2]data1rev!B602</f>
        <v>15575.226000000001</v>
      </c>
      <c r="E603" s="160">
        <f>+[2]data1rev!C602</f>
        <v>13222.39</v>
      </c>
      <c r="F603" s="160">
        <f>+[2]data1rev!D602</f>
        <v>13061.89</v>
      </c>
      <c r="G603" s="160">
        <f>+[2]data1rev!E602</f>
        <v>13061.89</v>
      </c>
      <c r="H603" s="160">
        <f>+[2]data1rev!F602</f>
        <v>10821.156000000001</v>
      </c>
      <c r="I603" s="160">
        <f>+[2]data1rev!G602</f>
        <v>10791.59</v>
      </c>
      <c r="J603" s="160">
        <f>+[2]data1rev!H602</f>
        <v>10791.59</v>
      </c>
      <c r="K603" s="160">
        <f>+[2]data1rev!I602</f>
        <v>10791.59</v>
      </c>
      <c r="L603" s="160">
        <f>+[2]data1rev!J602</f>
        <v>10821.156000000001</v>
      </c>
      <c r="M603" s="160">
        <f>+[2]data1rev!K602</f>
        <v>10791.59</v>
      </c>
      <c r="N603" s="160">
        <f>+[2]data1rev!L602</f>
        <v>10791.59</v>
      </c>
      <c r="O603" s="160">
        <f>+[2]data1rev!M602</f>
        <v>10275.620000000001</v>
      </c>
      <c r="P603" s="160">
        <f>+[2]data1rev!N602</f>
        <v>10129.415999999999</v>
      </c>
      <c r="Q603" s="160">
        <f>+[2]data1rev!O602</f>
        <v>10101.74</v>
      </c>
      <c r="R603" s="160">
        <f>+[2]data1rev!P602</f>
        <v>0</v>
      </c>
      <c r="S603" s="160">
        <f>+[2]data1rev!Q602</f>
        <v>0</v>
      </c>
      <c r="T603" s="160">
        <f>+[2]data1rev!R602</f>
        <v>0</v>
      </c>
      <c r="U603" s="160">
        <f>+[2]data1rev!S602</f>
        <v>0</v>
      </c>
      <c r="V603" s="160">
        <f>+[2]data1rev!T602</f>
        <v>0</v>
      </c>
      <c r="W603" s="160">
        <f>+[2]data1rev!U602</f>
        <v>0</v>
      </c>
      <c r="X603" s="160">
        <f>+[2]data1rev!V602</f>
        <v>0</v>
      </c>
      <c r="Y603" s="160">
        <f>+[2]data1rev!W602</f>
        <v>0</v>
      </c>
      <c r="Z603" s="160">
        <f>+[2]data1rev!X602</f>
        <v>0</v>
      </c>
      <c r="AA603" s="160">
        <f>+[2]data1rev!Y602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67834.148038794898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61"/>
      <c r="C604" s="160">
        <f>+[2]data1rev!A603</f>
        <v>21687.040000000001</v>
      </c>
      <c r="D604" s="160">
        <f>+[2]data1rev!B603</f>
        <v>15575.226000000001</v>
      </c>
      <c r="E604" s="160">
        <f>+[2]data1rev!C603</f>
        <v>13222.39</v>
      </c>
      <c r="F604" s="160">
        <f>+[2]data1rev!D603</f>
        <v>13061.89</v>
      </c>
      <c r="G604" s="160">
        <f>+[2]data1rev!E603</f>
        <v>13061.89</v>
      </c>
      <c r="H604" s="160">
        <f>+[2]data1rev!F603</f>
        <v>10821.156000000001</v>
      </c>
      <c r="I604" s="160">
        <f>+[2]data1rev!G603</f>
        <v>10791.59</v>
      </c>
      <c r="J604" s="160">
        <f>+[2]data1rev!H603</f>
        <v>10791.59</v>
      </c>
      <c r="K604" s="160">
        <f>+[2]data1rev!I603</f>
        <v>10791.59</v>
      </c>
      <c r="L604" s="160">
        <f>+[2]data1rev!J603</f>
        <v>10821.156000000001</v>
      </c>
      <c r="M604" s="160">
        <f>+[2]data1rev!K603</f>
        <v>10791.59</v>
      </c>
      <c r="N604" s="160">
        <f>+[2]data1rev!L603</f>
        <v>10791.59</v>
      </c>
      <c r="O604" s="160">
        <f>+[2]data1rev!M603</f>
        <v>10275.620000000001</v>
      </c>
      <c r="P604" s="160">
        <f>+[2]data1rev!N603</f>
        <v>10129.415999999999</v>
      </c>
      <c r="Q604" s="160">
        <f>+[2]data1rev!O603</f>
        <v>10101.74</v>
      </c>
      <c r="R604" s="160">
        <f>+[2]data1rev!P603</f>
        <v>0</v>
      </c>
      <c r="S604" s="160">
        <f>+[2]data1rev!Q603</f>
        <v>0</v>
      </c>
      <c r="T604" s="160">
        <f>+[2]data1rev!R603</f>
        <v>0</v>
      </c>
      <c r="U604" s="160">
        <f>+[2]data1rev!S603</f>
        <v>0</v>
      </c>
      <c r="V604" s="160">
        <f>+[2]data1rev!T603</f>
        <v>0</v>
      </c>
      <c r="W604" s="160">
        <f>+[2]data1rev!U603</f>
        <v>0</v>
      </c>
      <c r="X604" s="160">
        <f>+[2]data1rev!V603</f>
        <v>0</v>
      </c>
      <c r="Y604" s="160">
        <f>+[2]data1rev!W603</f>
        <v>0</v>
      </c>
      <c r="Z604" s="160">
        <f>+[2]data1rev!X603</f>
        <v>0</v>
      </c>
      <c r="AA604" s="160">
        <f>+[2]data1rev!Y603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67834.148038794898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61"/>
      <c r="C605" s="160">
        <f>+[2]data1rev!A604</f>
        <v>21687.040000000001</v>
      </c>
      <c r="D605" s="160">
        <f>+[2]data1rev!B604</f>
        <v>15575.226000000001</v>
      </c>
      <c r="E605" s="160">
        <f>+[2]data1rev!C604</f>
        <v>13222.39</v>
      </c>
      <c r="F605" s="160">
        <f>+[2]data1rev!D604</f>
        <v>13061.89</v>
      </c>
      <c r="G605" s="160">
        <f>+[2]data1rev!E604</f>
        <v>13061.89</v>
      </c>
      <c r="H605" s="160">
        <f>+[2]data1rev!F604</f>
        <v>10821.156000000001</v>
      </c>
      <c r="I605" s="160">
        <f>+[2]data1rev!G604</f>
        <v>10791.59</v>
      </c>
      <c r="J605" s="160">
        <f>+[2]data1rev!H604</f>
        <v>10791.59</v>
      </c>
      <c r="K605" s="160">
        <f>+[2]data1rev!I604</f>
        <v>10791.59</v>
      </c>
      <c r="L605" s="160">
        <f>+[2]data1rev!J604</f>
        <v>10821.156000000001</v>
      </c>
      <c r="M605" s="160">
        <f>+[2]data1rev!K604</f>
        <v>10791.59</v>
      </c>
      <c r="N605" s="160">
        <f>+[2]data1rev!L604</f>
        <v>10791.59</v>
      </c>
      <c r="O605" s="160">
        <f>+[2]data1rev!M604</f>
        <v>10275.620000000001</v>
      </c>
      <c r="P605" s="160">
        <f>+[2]data1rev!N604</f>
        <v>10129.415999999999</v>
      </c>
      <c r="Q605" s="160">
        <f>+[2]data1rev!O604</f>
        <v>10101.74</v>
      </c>
      <c r="R605" s="160">
        <f>+[2]data1rev!P604</f>
        <v>0</v>
      </c>
      <c r="S605" s="160">
        <f>+[2]data1rev!Q604</f>
        <v>0</v>
      </c>
      <c r="T605" s="160">
        <f>+[2]data1rev!R604</f>
        <v>0</v>
      </c>
      <c r="U605" s="160">
        <f>+[2]data1rev!S604</f>
        <v>0</v>
      </c>
      <c r="V605" s="160">
        <f>+[2]data1rev!T604</f>
        <v>0</v>
      </c>
      <c r="W605" s="160">
        <f>+[2]data1rev!U604</f>
        <v>0</v>
      </c>
      <c r="X605" s="160">
        <f>+[2]data1rev!V604</f>
        <v>0</v>
      </c>
      <c r="Y605" s="160">
        <f>+[2]data1rev!W604</f>
        <v>0</v>
      </c>
      <c r="Z605" s="160">
        <f>+[2]data1rev!X604</f>
        <v>0</v>
      </c>
      <c r="AA605" s="160">
        <f>+[2]data1rev!Y604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67834.148038794898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61"/>
      <c r="C606" s="160">
        <f>+[2]data1rev!A605</f>
        <v>21687.040000000001</v>
      </c>
      <c r="D606" s="160">
        <f>+[2]data1rev!B605</f>
        <v>15575.226000000001</v>
      </c>
      <c r="E606" s="160">
        <f>+[2]data1rev!C605</f>
        <v>13222.39</v>
      </c>
      <c r="F606" s="160">
        <f>+[2]data1rev!D605</f>
        <v>13061.89</v>
      </c>
      <c r="G606" s="160">
        <f>+[2]data1rev!E605</f>
        <v>13061.89</v>
      </c>
      <c r="H606" s="160">
        <f>+[2]data1rev!F605</f>
        <v>10821.156000000001</v>
      </c>
      <c r="I606" s="160">
        <f>+[2]data1rev!G605</f>
        <v>10791.59</v>
      </c>
      <c r="J606" s="160">
        <f>+[2]data1rev!H605</f>
        <v>10791.59</v>
      </c>
      <c r="K606" s="160">
        <f>+[2]data1rev!I605</f>
        <v>10791.59</v>
      </c>
      <c r="L606" s="160">
        <f>+[2]data1rev!J605</f>
        <v>10821.156000000001</v>
      </c>
      <c r="M606" s="160">
        <f>+[2]data1rev!K605</f>
        <v>10791.59</v>
      </c>
      <c r="N606" s="160">
        <f>+[2]data1rev!L605</f>
        <v>10791.59</v>
      </c>
      <c r="O606" s="160">
        <f>+[2]data1rev!M605</f>
        <v>10275.620000000001</v>
      </c>
      <c r="P606" s="160">
        <f>+[2]data1rev!N605</f>
        <v>10129.415999999999</v>
      </c>
      <c r="Q606" s="160">
        <f>+[2]data1rev!O605</f>
        <v>10101.74</v>
      </c>
      <c r="R606" s="160">
        <f>+[2]data1rev!P605</f>
        <v>0</v>
      </c>
      <c r="S606" s="160">
        <f>+[2]data1rev!Q605</f>
        <v>0</v>
      </c>
      <c r="T606" s="160">
        <f>+[2]data1rev!R605</f>
        <v>0</v>
      </c>
      <c r="U606" s="160">
        <f>+[2]data1rev!S605</f>
        <v>0</v>
      </c>
      <c r="V606" s="160">
        <f>+[2]data1rev!T605</f>
        <v>0</v>
      </c>
      <c r="W606" s="160">
        <f>+[2]data1rev!U605</f>
        <v>0</v>
      </c>
      <c r="X606" s="160">
        <f>+[2]data1rev!V605</f>
        <v>0</v>
      </c>
      <c r="Y606" s="160">
        <f>+[2]data1rev!W605</f>
        <v>0</v>
      </c>
      <c r="Z606" s="160">
        <f>+[2]data1rev!X605</f>
        <v>0</v>
      </c>
      <c r="AA606" s="160">
        <f>+[2]data1rev!Y605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67834.148038794898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61"/>
      <c r="C607" s="160">
        <f>+[2]data1rev!A606</f>
        <v>21687.040000000001</v>
      </c>
      <c r="D607" s="160">
        <f>+[2]data1rev!B606</f>
        <v>15575.226000000001</v>
      </c>
      <c r="E607" s="160">
        <f>+[2]data1rev!C606</f>
        <v>13222.39</v>
      </c>
      <c r="F607" s="160">
        <f>+[2]data1rev!D606</f>
        <v>13061.89</v>
      </c>
      <c r="G607" s="160">
        <f>+[2]data1rev!E606</f>
        <v>13061.89</v>
      </c>
      <c r="H607" s="160">
        <f>+[2]data1rev!F606</f>
        <v>10821.156000000001</v>
      </c>
      <c r="I607" s="160">
        <f>+[2]data1rev!G606</f>
        <v>10791.59</v>
      </c>
      <c r="J607" s="160">
        <f>+[2]data1rev!H606</f>
        <v>10791.59</v>
      </c>
      <c r="K607" s="160">
        <f>+[2]data1rev!I606</f>
        <v>10791.59</v>
      </c>
      <c r="L607" s="160">
        <f>+[2]data1rev!J606</f>
        <v>10821.156000000001</v>
      </c>
      <c r="M607" s="160">
        <f>+[2]data1rev!K606</f>
        <v>10791.59</v>
      </c>
      <c r="N607" s="160">
        <f>+[2]data1rev!L606</f>
        <v>10791.59</v>
      </c>
      <c r="O607" s="160">
        <f>+[2]data1rev!M606</f>
        <v>10275.620000000001</v>
      </c>
      <c r="P607" s="160">
        <f>+[2]data1rev!N606</f>
        <v>10129.415999999999</v>
      </c>
      <c r="Q607" s="160">
        <f>+[2]data1rev!O606</f>
        <v>10101.74</v>
      </c>
      <c r="R607" s="160">
        <f>+[2]data1rev!P606</f>
        <v>0</v>
      </c>
      <c r="S607" s="160">
        <f>+[2]data1rev!Q606</f>
        <v>0</v>
      </c>
      <c r="T607" s="160">
        <f>+[2]data1rev!R606</f>
        <v>0</v>
      </c>
      <c r="U607" s="160">
        <f>+[2]data1rev!S606</f>
        <v>0</v>
      </c>
      <c r="V607" s="160">
        <f>+[2]data1rev!T606</f>
        <v>0</v>
      </c>
      <c r="W607" s="160">
        <f>+[2]data1rev!U606</f>
        <v>0</v>
      </c>
      <c r="X607" s="160">
        <f>+[2]data1rev!V606</f>
        <v>0</v>
      </c>
      <c r="Y607" s="160">
        <f>+[2]data1rev!W606</f>
        <v>0</v>
      </c>
      <c r="Z607" s="160">
        <f>+[2]data1rev!X606</f>
        <v>0</v>
      </c>
      <c r="AA607" s="160">
        <f>+[2]data1rev!Y606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67834.148038794898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61"/>
      <c r="C608" s="160">
        <f>+[2]data1rev!A607</f>
        <v>21687.040000000001</v>
      </c>
      <c r="D608" s="160">
        <f>+[2]data1rev!B607</f>
        <v>15575.226000000001</v>
      </c>
      <c r="E608" s="160">
        <f>+[2]data1rev!C607</f>
        <v>13222.39</v>
      </c>
      <c r="F608" s="160">
        <f>+[2]data1rev!D607</f>
        <v>13061.89</v>
      </c>
      <c r="G608" s="160">
        <f>+[2]data1rev!E607</f>
        <v>13061.89</v>
      </c>
      <c r="H608" s="160">
        <f>+[2]data1rev!F607</f>
        <v>10821.156000000001</v>
      </c>
      <c r="I608" s="160">
        <f>+[2]data1rev!G607</f>
        <v>10791.59</v>
      </c>
      <c r="J608" s="160">
        <f>+[2]data1rev!H607</f>
        <v>10791.59</v>
      </c>
      <c r="K608" s="160">
        <f>+[2]data1rev!I607</f>
        <v>10791.59</v>
      </c>
      <c r="L608" s="160">
        <f>+[2]data1rev!J607</f>
        <v>10821.156000000001</v>
      </c>
      <c r="M608" s="160">
        <f>+[2]data1rev!K607</f>
        <v>10791.59</v>
      </c>
      <c r="N608" s="160">
        <f>+[2]data1rev!L607</f>
        <v>10791.59</v>
      </c>
      <c r="O608" s="160">
        <f>+[2]data1rev!M607</f>
        <v>10275.620000000001</v>
      </c>
      <c r="P608" s="160">
        <f>+[2]data1rev!N607</f>
        <v>10129.415999999999</v>
      </c>
      <c r="Q608" s="160">
        <f>+[2]data1rev!O607</f>
        <v>10101.74</v>
      </c>
      <c r="R608" s="160">
        <f>+[2]data1rev!P607</f>
        <v>0</v>
      </c>
      <c r="S608" s="160">
        <f>+[2]data1rev!Q607</f>
        <v>0</v>
      </c>
      <c r="T608" s="160">
        <f>+[2]data1rev!R607</f>
        <v>0</v>
      </c>
      <c r="U608" s="160">
        <f>+[2]data1rev!S607</f>
        <v>0</v>
      </c>
      <c r="V608" s="160">
        <f>+[2]data1rev!T607</f>
        <v>0</v>
      </c>
      <c r="W608" s="160">
        <f>+[2]data1rev!U607</f>
        <v>0</v>
      </c>
      <c r="X608" s="160">
        <f>+[2]data1rev!V607</f>
        <v>0</v>
      </c>
      <c r="Y608" s="160">
        <f>+[2]data1rev!W607</f>
        <v>0</v>
      </c>
      <c r="Z608" s="160">
        <f>+[2]data1rev!X607</f>
        <v>0</v>
      </c>
      <c r="AA608" s="160">
        <f>+[2]data1rev!Y607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67834.148038794898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61"/>
      <c r="C609" s="160">
        <f>+[2]data1rev!A608</f>
        <v>21687.040000000001</v>
      </c>
      <c r="D609" s="160">
        <f>+[2]data1rev!B608</f>
        <v>15575.226000000001</v>
      </c>
      <c r="E609" s="160">
        <f>+[2]data1rev!C608</f>
        <v>13222.39</v>
      </c>
      <c r="F609" s="160">
        <f>+[2]data1rev!D608</f>
        <v>13061.89</v>
      </c>
      <c r="G609" s="160">
        <f>+[2]data1rev!E608</f>
        <v>13061.89</v>
      </c>
      <c r="H609" s="160">
        <f>+[2]data1rev!F608</f>
        <v>10821.156000000001</v>
      </c>
      <c r="I609" s="160">
        <f>+[2]data1rev!G608</f>
        <v>10791.59</v>
      </c>
      <c r="J609" s="160">
        <f>+[2]data1rev!H608</f>
        <v>10791.59</v>
      </c>
      <c r="K609" s="160">
        <f>+[2]data1rev!I608</f>
        <v>10791.59</v>
      </c>
      <c r="L609" s="160">
        <f>+[2]data1rev!J608</f>
        <v>10821.156000000001</v>
      </c>
      <c r="M609" s="160">
        <f>+[2]data1rev!K608</f>
        <v>10791.59</v>
      </c>
      <c r="N609" s="160">
        <f>+[2]data1rev!L608</f>
        <v>10791.59</v>
      </c>
      <c r="O609" s="160">
        <f>+[2]data1rev!M608</f>
        <v>10275.620000000001</v>
      </c>
      <c r="P609" s="160">
        <f>+[2]data1rev!N608</f>
        <v>10129.415999999999</v>
      </c>
      <c r="Q609" s="160">
        <f>+[2]data1rev!O608</f>
        <v>10101.74</v>
      </c>
      <c r="R609" s="160">
        <f>+[2]data1rev!P608</f>
        <v>0</v>
      </c>
      <c r="S609" s="160">
        <f>+[2]data1rev!Q608</f>
        <v>0</v>
      </c>
      <c r="T609" s="160">
        <f>+[2]data1rev!R608</f>
        <v>0</v>
      </c>
      <c r="U609" s="160">
        <f>+[2]data1rev!S608</f>
        <v>0</v>
      </c>
      <c r="V609" s="160">
        <f>+[2]data1rev!T608</f>
        <v>0</v>
      </c>
      <c r="W609" s="160">
        <f>+[2]data1rev!U608</f>
        <v>0</v>
      </c>
      <c r="X609" s="160">
        <f>+[2]data1rev!V608</f>
        <v>0</v>
      </c>
      <c r="Y609" s="160">
        <f>+[2]data1rev!W608</f>
        <v>0</v>
      </c>
      <c r="Z609" s="160">
        <f>+[2]data1rev!X608</f>
        <v>0</v>
      </c>
      <c r="AA609" s="160">
        <f>+[2]data1rev!Y608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67834.148038794898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61"/>
      <c r="C610" s="160">
        <f>+[2]data1rev!A609</f>
        <v>21687.040000000001</v>
      </c>
      <c r="D610" s="160">
        <f>+[2]data1rev!B609</f>
        <v>15575.226000000001</v>
      </c>
      <c r="E610" s="160">
        <f>+[2]data1rev!C609</f>
        <v>13222.39</v>
      </c>
      <c r="F610" s="160">
        <f>+[2]data1rev!D609</f>
        <v>13061.89</v>
      </c>
      <c r="G610" s="160">
        <f>+[2]data1rev!E609</f>
        <v>13061.89</v>
      </c>
      <c r="H610" s="160">
        <f>+[2]data1rev!F609</f>
        <v>10821.156000000001</v>
      </c>
      <c r="I610" s="160">
        <f>+[2]data1rev!G609</f>
        <v>10791.59</v>
      </c>
      <c r="J610" s="160">
        <f>+[2]data1rev!H609</f>
        <v>10791.59</v>
      </c>
      <c r="K610" s="160">
        <f>+[2]data1rev!I609</f>
        <v>10791.59</v>
      </c>
      <c r="L610" s="160">
        <f>+[2]data1rev!J609</f>
        <v>10821.156000000001</v>
      </c>
      <c r="M610" s="160">
        <f>+[2]data1rev!K609</f>
        <v>10791.59</v>
      </c>
      <c r="N610" s="160">
        <f>+[2]data1rev!L609</f>
        <v>10791.59</v>
      </c>
      <c r="O610" s="160">
        <f>+[2]data1rev!M609</f>
        <v>10275.620000000001</v>
      </c>
      <c r="P610" s="160">
        <f>+[2]data1rev!N609</f>
        <v>10129.415999999999</v>
      </c>
      <c r="Q610" s="160">
        <f>+[2]data1rev!O609</f>
        <v>10101.74</v>
      </c>
      <c r="R610" s="160">
        <f>+[2]data1rev!P609</f>
        <v>0</v>
      </c>
      <c r="S610" s="160">
        <f>+[2]data1rev!Q609</f>
        <v>0</v>
      </c>
      <c r="T610" s="160">
        <f>+[2]data1rev!R609</f>
        <v>0</v>
      </c>
      <c r="U610" s="160">
        <f>+[2]data1rev!S609</f>
        <v>0</v>
      </c>
      <c r="V610" s="160">
        <f>+[2]data1rev!T609</f>
        <v>0</v>
      </c>
      <c r="W610" s="160">
        <f>+[2]data1rev!U609</f>
        <v>0</v>
      </c>
      <c r="X610" s="160">
        <f>+[2]data1rev!V609</f>
        <v>0</v>
      </c>
      <c r="Y610" s="160">
        <f>+[2]data1rev!W609</f>
        <v>0</v>
      </c>
      <c r="Z610" s="160">
        <f>+[2]data1rev!X609</f>
        <v>0</v>
      </c>
      <c r="AA610" s="160">
        <f>+[2]data1rev!Y609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67834.148038794898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61"/>
      <c r="C611" s="160">
        <f>+[2]data1rev!A610</f>
        <v>21687.040000000001</v>
      </c>
      <c r="D611" s="160">
        <f>+[2]data1rev!B610</f>
        <v>15575.226000000001</v>
      </c>
      <c r="E611" s="160">
        <f>+[2]data1rev!C610</f>
        <v>13222.39</v>
      </c>
      <c r="F611" s="160">
        <f>+[2]data1rev!D610</f>
        <v>13061.89</v>
      </c>
      <c r="G611" s="160">
        <f>+[2]data1rev!E610</f>
        <v>13061.89</v>
      </c>
      <c r="H611" s="160">
        <f>+[2]data1rev!F610</f>
        <v>10821.156000000001</v>
      </c>
      <c r="I611" s="160">
        <f>+[2]data1rev!G610</f>
        <v>10791.59</v>
      </c>
      <c r="J611" s="160">
        <f>+[2]data1rev!H610</f>
        <v>10791.59</v>
      </c>
      <c r="K611" s="160">
        <f>+[2]data1rev!I610</f>
        <v>10791.59</v>
      </c>
      <c r="L611" s="160">
        <f>+[2]data1rev!J610</f>
        <v>10821.156000000001</v>
      </c>
      <c r="M611" s="160">
        <f>+[2]data1rev!K610</f>
        <v>10791.59</v>
      </c>
      <c r="N611" s="160">
        <f>+[2]data1rev!L610</f>
        <v>10791.59</v>
      </c>
      <c r="O611" s="160">
        <f>+[2]data1rev!M610</f>
        <v>10275.620000000001</v>
      </c>
      <c r="P611" s="160">
        <f>+[2]data1rev!N610</f>
        <v>10129.415999999999</v>
      </c>
      <c r="Q611" s="160">
        <f>+[2]data1rev!O610</f>
        <v>10101.74</v>
      </c>
      <c r="R611" s="160">
        <f>+[2]data1rev!P610</f>
        <v>0</v>
      </c>
      <c r="S611" s="160">
        <f>+[2]data1rev!Q610</f>
        <v>0</v>
      </c>
      <c r="T611" s="160">
        <f>+[2]data1rev!R610</f>
        <v>0</v>
      </c>
      <c r="U611" s="160">
        <f>+[2]data1rev!S610</f>
        <v>0</v>
      </c>
      <c r="V611" s="160">
        <f>+[2]data1rev!T610</f>
        <v>0</v>
      </c>
      <c r="W611" s="160">
        <f>+[2]data1rev!U610</f>
        <v>0</v>
      </c>
      <c r="X611" s="160">
        <f>+[2]data1rev!V610</f>
        <v>0</v>
      </c>
      <c r="Y611" s="160">
        <f>+[2]data1rev!W610</f>
        <v>0</v>
      </c>
      <c r="Z611" s="160">
        <f>+[2]data1rev!X610</f>
        <v>0</v>
      </c>
      <c r="AA611" s="160">
        <f>+[2]data1rev!Y610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67834.148038794898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61"/>
      <c r="C612" s="160">
        <f>+[2]data1rev!A611</f>
        <v>21687.040000000001</v>
      </c>
      <c r="D612" s="160">
        <f>+[2]data1rev!B611</f>
        <v>15575.226000000001</v>
      </c>
      <c r="E612" s="160">
        <f>+[2]data1rev!C611</f>
        <v>13222.39</v>
      </c>
      <c r="F612" s="160">
        <f>+[2]data1rev!D611</f>
        <v>13061.89</v>
      </c>
      <c r="G612" s="160">
        <f>+[2]data1rev!E611</f>
        <v>13061.89</v>
      </c>
      <c r="H612" s="160">
        <f>+[2]data1rev!F611</f>
        <v>10821.156000000001</v>
      </c>
      <c r="I612" s="160">
        <f>+[2]data1rev!G611</f>
        <v>10791.59</v>
      </c>
      <c r="J612" s="160">
        <f>+[2]data1rev!H611</f>
        <v>10791.59</v>
      </c>
      <c r="K612" s="160">
        <f>+[2]data1rev!I611</f>
        <v>10791.59</v>
      </c>
      <c r="L612" s="160">
        <f>+[2]data1rev!J611</f>
        <v>10821.156000000001</v>
      </c>
      <c r="M612" s="160">
        <f>+[2]data1rev!K611</f>
        <v>10791.59</v>
      </c>
      <c r="N612" s="160">
        <f>+[2]data1rev!L611</f>
        <v>10791.59</v>
      </c>
      <c r="O612" s="160">
        <f>+[2]data1rev!M611</f>
        <v>10275.620000000001</v>
      </c>
      <c r="P612" s="160">
        <f>+[2]data1rev!N611</f>
        <v>10129.415999999999</v>
      </c>
      <c r="Q612" s="160">
        <f>+[2]data1rev!O611</f>
        <v>10101.74</v>
      </c>
      <c r="R612" s="160">
        <f>+[2]data1rev!P611</f>
        <v>0</v>
      </c>
      <c r="S612" s="160">
        <f>+[2]data1rev!Q611</f>
        <v>0</v>
      </c>
      <c r="T612" s="160">
        <f>+[2]data1rev!R611</f>
        <v>0</v>
      </c>
      <c r="U612" s="160">
        <f>+[2]data1rev!S611</f>
        <v>0</v>
      </c>
      <c r="V612" s="160">
        <f>+[2]data1rev!T611</f>
        <v>0</v>
      </c>
      <c r="W612" s="160">
        <f>+[2]data1rev!U611</f>
        <v>0</v>
      </c>
      <c r="X612" s="160">
        <f>+[2]data1rev!V611</f>
        <v>0</v>
      </c>
      <c r="Y612" s="160">
        <f>+[2]data1rev!W611</f>
        <v>0</v>
      </c>
      <c r="Z612" s="160">
        <f>+[2]data1rev!X611</f>
        <v>0</v>
      </c>
      <c r="AA612" s="160">
        <f>+[2]data1rev!Y611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67834.148038794898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61"/>
      <c r="C613" s="160">
        <f>+[2]data1rev!A612</f>
        <v>21687.040000000001</v>
      </c>
      <c r="D613" s="160">
        <f>+[2]data1rev!B612</f>
        <v>15575.226000000001</v>
      </c>
      <c r="E613" s="160">
        <f>+[2]data1rev!C612</f>
        <v>13222.39</v>
      </c>
      <c r="F613" s="160">
        <f>+[2]data1rev!D612</f>
        <v>13061.89</v>
      </c>
      <c r="G613" s="160">
        <f>+[2]data1rev!E612</f>
        <v>13061.89</v>
      </c>
      <c r="H613" s="160">
        <f>+[2]data1rev!F612</f>
        <v>10821.156000000001</v>
      </c>
      <c r="I613" s="160">
        <f>+[2]data1rev!G612</f>
        <v>10791.59</v>
      </c>
      <c r="J613" s="160">
        <f>+[2]data1rev!H612</f>
        <v>10791.59</v>
      </c>
      <c r="K613" s="160">
        <f>+[2]data1rev!I612</f>
        <v>10791.59</v>
      </c>
      <c r="L613" s="160">
        <f>+[2]data1rev!J612</f>
        <v>10821.156000000001</v>
      </c>
      <c r="M613" s="160">
        <f>+[2]data1rev!K612</f>
        <v>10791.59</v>
      </c>
      <c r="N613" s="160">
        <f>+[2]data1rev!L612</f>
        <v>10791.59</v>
      </c>
      <c r="O613" s="160">
        <f>+[2]data1rev!M612</f>
        <v>10275.620000000001</v>
      </c>
      <c r="P613" s="160">
        <f>+[2]data1rev!N612</f>
        <v>10129.415999999999</v>
      </c>
      <c r="Q613" s="160">
        <f>+[2]data1rev!O612</f>
        <v>10101.74</v>
      </c>
      <c r="R613" s="160">
        <f>+[2]data1rev!P612</f>
        <v>0</v>
      </c>
      <c r="S613" s="160">
        <f>+[2]data1rev!Q612</f>
        <v>0</v>
      </c>
      <c r="T613" s="160">
        <f>+[2]data1rev!R612</f>
        <v>0</v>
      </c>
      <c r="U613" s="160">
        <f>+[2]data1rev!S612</f>
        <v>0</v>
      </c>
      <c r="V613" s="160">
        <f>+[2]data1rev!T612</f>
        <v>0</v>
      </c>
      <c r="W613" s="160">
        <f>+[2]data1rev!U612</f>
        <v>0</v>
      </c>
      <c r="X613" s="160">
        <f>+[2]data1rev!V612</f>
        <v>0</v>
      </c>
      <c r="Y613" s="160">
        <f>+[2]data1rev!W612</f>
        <v>0</v>
      </c>
      <c r="Z613" s="160">
        <f>+[2]data1rev!X612</f>
        <v>0</v>
      </c>
      <c r="AA613" s="160">
        <f>+[2]data1rev!Y612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67834.148038794898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61"/>
      <c r="C614" s="160">
        <f>+[2]data1rev!A613</f>
        <v>21687.040000000001</v>
      </c>
      <c r="D614" s="160">
        <f>+[2]data1rev!B613</f>
        <v>15575.226000000001</v>
      </c>
      <c r="E614" s="160">
        <f>+[2]data1rev!C613</f>
        <v>13222.39</v>
      </c>
      <c r="F614" s="160">
        <f>+[2]data1rev!D613</f>
        <v>13061.89</v>
      </c>
      <c r="G614" s="160">
        <f>+[2]data1rev!E613</f>
        <v>13061.89</v>
      </c>
      <c r="H614" s="160">
        <f>+[2]data1rev!F613</f>
        <v>10821.156000000001</v>
      </c>
      <c r="I614" s="160">
        <f>+[2]data1rev!G613</f>
        <v>10791.59</v>
      </c>
      <c r="J614" s="160">
        <f>+[2]data1rev!H613</f>
        <v>10791.59</v>
      </c>
      <c r="K614" s="160">
        <f>+[2]data1rev!I613</f>
        <v>10791.59</v>
      </c>
      <c r="L614" s="160">
        <f>+[2]data1rev!J613</f>
        <v>10821.156000000001</v>
      </c>
      <c r="M614" s="160">
        <f>+[2]data1rev!K613</f>
        <v>10791.59</v>
      </c>
      <c r="N614" s="160">
        <f>+[2]data1rev!L613</f>
        <v>10791.59</v>
      </c>
      <c r="O614" s="160">
        <f>+[2]data1rev!M613</f>
        <v>10275.620000000001</v>
      </c>
      <c r="P614" s="160">
        <f>+[2]data1rev!N613</f>
        <v>10129.415999999999</v>
      </c>
      <c r="Q614" s="160">
        <f>+[2]data1rev!O613</f>
        <v>10101.74</v>
      </c>
      <c r="R614" s="160">
        <f>+[2]data1rev!P613</f>
        <v>0</v>
      </c>
      <c r="S614" s="160">
        <f>+[2]data1rev!Q613</f>
        <v>0</v>
      </c>
      <c r="T614" s="160">
        <f>+[2]data1rev!R613</f>
        <v>0</v>
      </c>
      <c r="U614" s="160">
        <f>+[2]data1rev!S613</f>
        <v>0</v>
      </c>
      <c r="V614" s="160">
        <f>+[2]data1rev!T613</f>
        <v>0</v>
      </c>
      <c r="W614" s="160">
        <f>+[2]data1rev!U613</f>
        <v>0</v>
      </c>
      <c r="X614" s="160">
        <f>+[2]data1rev!V613</f>
        <v>0</v>
      </c>
      <c r="Y614" s="160">
        <f>+[2]data1rev!W613</f>
        <v>0</v>
      </c>
      <c r="Z614" s="160">
        <f>+[2]data1rev!X613</f>
        <v>0</v>
      </c>
      <c r="AA614" s="160">
        <f>+[2]data1rev!Y613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67834.148038794898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61"/>
      <c r="C615" s="160">
        <f>+[2]data1rev!A614</f>
        <v>21687.040000000001</v>
      </c>
      <c r="D615" s="160">
        <f>+[2]data1rev!B614</f>
        <v>15575.226000000001</v>
      </c>
      <c r="E615" s="160">
        <f>+[2]data1rev!C614</f>
        <v>13222.39</v>
      </c>
      <c r="F615" s="160">
        <f>+[2]data1rev!D614</f>
        <v>13061.89</v>
      </c>
      <c r="G615" s="160">
        <f>+[2]data1rev!E614</f>
        <v>13061.89</v>
      </c>
      <c r="H615" s="160">
        <f>+[2]data1rev!F614</f>
        <v>10821.156000000001</v>
      </c>
      <c r="I615" s="160">
        <f>+[2]data1rev!G614</f>
        <v>10791.59</v>
      </c>
      <c r="J615" s="160">
        <f>+[2]data1rev!H614</f>
        <v>10791.59</v>
      </c>
      <c r="K615" s="160">
        <f>+[2]data1rev!I614</f>
        <v>10791.59</v>
      </c>
      <c r="L615" s="160">
        <f>+[2]data1rev!J614</f>
        <v>10821.156000000001</v>
      </c>
      <c r="M615" s="160">
        <f>+[2]data1rev!K614</f>
        <v>10791.59</v>
      </c>
      <c r="N615" s="160">
        <f>+[2]data1rev!L614</f>
        <v>10791.59</v>
      </c>
      <c r="O615" s="160">
        <f>+[2]data1rev!M614</f>
        <v>10275.620000000001</v>
      </c>
      <c r="P615" s="160">
        <f>+[2]data1rev!N614</f>
        <v>10129.415999999999</v>
      </c>
      <c r="Q615" s="160">
        <f>+[2]data1rev!O614</f>
        <v>10101.74</v>
      </c>
      <c r="R615" s="160">
        <f>+[2]data1rev!P614</f>
        <v>0</v>
      </c>
      <c r="S615" s="160">
        <f>+[2]data1rev!Q614</f>
        <v>0</v>
      </c>
      <c r="T615" s="160">
        <f>+[2]data1rev!R614</f>
        <v>0</v>
      </c>
      <c r="U615" s="160">
        <f>+[2]data1rev!S614</f>
        <v>0</v>
      </c>
      <c r="V615" s="160">
        <f>+[2]data1rev!T614</f>
        <v>0</v>
      </c>
      <c r="W615" s="160">
        <f>+[2]data1rev!U614</f>
        <v>0</v>
      </c>
      <c r="X615" s="160">
        <f>+[2]data1rev!V614</f>
        <v>0</v>
      </c>
      <c r="Y615" s="160">
        <f>+[2]data1rev!W614</f>
        <v>0</v>
      </c>
      <c r="Z615" s="160">
        <f>+[2]data1rev!X614</f>
        <v>0</v>
      </c>
      <c r="AA615" s="160">
        <f>+[2]data1rev!Y614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67834.148038794898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61"/>
      <c r="C616" s="160">
        <f>+[2]data1rev!A615</f>
        <v>21687.040000000001</v>
      </c>
      <c r="D616" s="160">
        <f>+[2]data1rev!B615</f>
        <v>15575.226000000001</v>
      </c>
      <c r="E616" s="160">
        <f>+[2]data1rev!C615</f>
        <v>13222.39</v>
      </c>
      <c r="F616" s="160">
        <f>+[2]data1rev!D615</f>
        <v>13061.89</v>
      </c>
      <c r="G616" s="160">
        <f>+[2]data1rev!E615</f>
        <v>13061.89</v>
      </c>
      <c r="H616" s="160">
        <f>+[2]data1rev!F615</f>
        <v>10821.156000000001</v>
      </c>
      <c r="I616" s="160">
        <f>+[2]data1rev!G615</f>
        <v>10791.59</v>
      </c>
      <c r="J616" s="160">
        <f>+[2]data1rev!H615</f>
        <v>10791.59</v>
      </c>
      <c r="K616" s="160">
        <f>+[2]data1rev!I615</f>
        <v>10791.59</v>
      </c>
      <c r="L616" s="160">
        <f>+[2]data1rev!J615</f>
        <v>10821.156000000001</v>
      </c>
      <c r="M616" s="160">
        <f>+[2]data1rev!K615</f>
        <v>10791.59</v>
      </c>
      <c r="N616" s="160">
        <f>+[2]data1rev!L615</f>
        <v>10791.59</v>
      </c>
      <c r="O616" s="160">
        <f>+[2]data1rev!M615</f>
        <v>10275.620000000001</v>
      </c>
      <c r="P616" s="160">
        <f>+[2]data1rev!N615</f>
        <v>10129.415999999999</v>
      </c>
      <c r="Q616" s="160">
        <f>+[2]data1rev!O615</f>
        <v>10101.74</v>
      </c>
      <c r="R616" s="160">
        <f>+[2]data1rev!P615</f>
        <v>0</v>
      </c>
      <c r="S616" s="160">
        <f>+[2]data1rev!Q615</f>
        <v>0</v>
      </c>
      <c r="T616" s="160">
        <f>+[2]data1rev!R615</f>
        <v>0</v>
      </c>
      <c r="U616" s="160">
        <f>+[2]data1rev!S615</f>
        <v>0</v>
      </c>
      <c r="V616" s="160">
        <f>+[2]data1rev!T615</f>
        <v>0</v>
      </c>
      <c r="W616" s="160">
        <f>+[2]data1rev!U615</f>
        <v>0</v>
      </c>
      <c r="X616" s="160">
        <f>+[2]data1rev!V615</f>
        <v>0</v>
      </c>
      <c r="Y616" s="160">
        <f>+[2]data1rev!W615</f>
        <v>0</v>
      </c>
      <c r="Z616" s="160">
        <f>+[2]data1rev!X615</f>
        <v>0</v>
      </c>
      <c r="AA616" s="160">
        <f>+[2]data1rev!Y615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67834.148038794898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61"/>
      <c r="C617" s="160">
        <f>+[2]data1rev!A616</f>
        <v>21687.040000000001</v>
      </c>
      <c r="D617" s="160">
        <f>+[2]data1rev!B616</f>
        <v>15575.226000000001</v>
      </c>
      <c r="E617" s="160">
        <f>+[2]data1rev!C616</f>
        <v>13222.39</v>
      </c>
      <c r="F617" s="160">
        <f>+[2]data1rev!D616</f>
        <v>13061.89</v>
      </c>
      <c r="G617" s="160">
        <f>+[2]data1rev!E616</f>
        <v>13061.89</v>
      </c>
      <c r="H617" s="160">
        <f>+[2]data1rev!F616</f>
        <v>10821.156000000001</v>
      </c>
      <c r="I617" s="160">
        <f>+[2]data1rev!G616</f>
        <v>10791.59</v>
      </c>
      <c r="J617" s="160">
        <f>+[2]data1rev!H616</f>
        <v>10791.59</v>
      </c>
      <c r="K617" s="160">
        <f>+[2]data1rev!I616</f>
        <v>10791.59</v>
      </c>
      <c r="L617" s="160">
        <f>+[2]data1rev!J616</f>
        <v>10821.156000000001</v>
      </c>
      <c r="M617" s="160">
        <f>+[2]data1rev!K616</f>
        <v>10791.59</v>
      </c>
      <c r="N617" s="160">
        <f>+[2]data1rev!L616</f>
        <v>10791.59</v>
      </c>
      <c r="O617" s="160">
        <f>+[2]data1rev!M616</f>
        <v>10275.620000000001</v>
      </c>
      <c r="P617" s="160">
        <f>+[2]data1rev!N616</f>
        <v>10129.415999999999</v>
      </c>
      <c r="Q617" s="160">
        <f>+[2]data1rev!O616</f>
        <v>10101.74</v>
      </c>
      <c r="R617" s="160">
        <f>+[2]data1rev!P616</f>
        <v>0</v>
      </c>
      <c r="S617" s="160">
        <f>+[2]data1rev!Q616</f>
        <v>0</v>
      </c>
      <c r="T617" s="160">
        <f>+[2]data1rev!R616</f>
        <v>0</v>
      </c>
      <c r="U617" s="160">
        <f>+[2]data1rev!S616</f>
        <v>0</v>
      </c>
      <c r="V617" s="160">
        <f>+[2]data1rev!T616</f>
        <v>0</v>
      </c>
      <c r="W617" s="160">
        <f>+[2]data1rev!U616</f>
        <v>0</v>
      </c>
      <c r="X617" s="160">
        <f>+[2]data1rev!V616</f>
        <v>0</v>
      </c>
      <c r="Y617" s="160">
        <f>+[2]data1rev!W616</f>
        <v>0</v>
      </c>
      <c r="Z617" s="160">
        <f>+[2]data1rev!X616</f>
        <v>0</v>
      </c>
      <c r="AA617" s="160">
        <f>+[2]data1rev!Y616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67834.148038794898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61"/>
      <c r="C618" s="160">
        <f>+[2]data1rev!A617</f>
        <v>21687.040000000001</v>
      </c>
      <c r="D618" s="160">
        <f>+[2]data1rev!B617</f>
        <v>15575.226000000001</v>
      </c>
      <c r="E618" s="160">
        <f>+[2]data1rev!C617</f>
        <v>13222.39</v>
      </c>
      <c r="F618" s="160">
        <f>+[2]data1rev!D617</f>
        <v>13061.89</v>
      </c>
      <c r="G618" s="160">
        <f>+[2]data1rev!E617</f>
        <v>13061.89</v>
      </c>
      <c r="H618" s="160">
        <f>+[2]data1rev!F617</f>
        <v>10821.156000000001</v>
      </c>
      <c r="I618" s="160">
        <f>+[2]data1rev!G617</f>
        <v>10791.59</v>
      </c>
      <c r="J618" s="160">
        <f>+[2]data1rev!H617</f>
        <v>10791.59</v>
      </c>
      <c r="K618" s="160">
        <f>+[2]data1rev!I617</f>
        <v>10791.59</v>
      </c>
      <c r="L618" s="160">
        <f>+[2]data1rev!J617</f>
        <v>10821.156000000001</v>
      </c>
      <c r="M618" s="160">
        <f>+[2]data1rev!K617</f>
        <v>10791.59</v>
      </c>
      <c r="N618" s="160">
        <f>+[2]data1rev!L617</f>
        <v>10791.59</v>
      </c>
      <c r="O618" s="160">
        <f>+[2]data1rev!M617</f>
        <v>10275.620000000001</v>
      </c>
      <c r="P618" s="160">
        <f>+[2]data1rev!N617</f>
        <v>10129.415999999999</v>
      </c>
      <c r="Q618" s="160">
        <f>+[2]data1rev!O617</f>
        <v>10101.74</v>
      </c>
      <c r="R618" s="160">
        <f>+[2]data1rev!P617</f>
        <v>0</v>
      </c>
      <c r="S618" s="160">
        <f>+[2]data1rev!Q617</f>
        <v>0</v>
      </c>
      <c r="T618" s="160">
        <f>+[2]data1rev!R617</f>
        <v>0</v>
      </c>
      <c r="U618" s="160">
        <f>+[2]data1rev!S617</f>
        <v>0</v>
      </c>
      <c r="V618" s="160">
        <f>+[2]data1rev!T617</f>
        <v>0</v>
      </c>
      <c r="W618" s="160">
        <f>+[2]data1rev!U617</f>
        <v>0</v>
      </c>
      <c r="X618" s="160">
        <f>+[2]data1rev!V617</f>
        <v>0</v>
      </c>
      <c r="Y618" s="160">
        <f>+[2]data1rev!W617</f>
        <v>0</v>
      </c>
      <c r="Z618" s="160">
        <f>+[2]data1rev!X617</f>
        <v>0</v>
      </c>
      <c r="AA618" s="160">
        <f>+[2]data1rev!Y617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67834.148038794898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61"/>
      <c r="C619" s="160">
        <f>+[2]data1rev!A618</f>
        <v>21687.040000000001</v>
      </c>
      <c r="D619" s="160">
        <f>+[2]data1rev!B618</f>
        <v>15575.226000000001</v>
      </c>
      <c r="E619" s="160">
        <f>+[2]data1rev!C618</f>
        <v>13222.39</v>
      </c>
      <c r="F619" s="160">
        <f>+[2]data1rev!D618</f>
        <v>13061.89</v>
      </c>
      <c r="G619" s="160">
        <f>+[2]data1rev!E618</f>
        <v>13061.89</v>
      </c>
      <c r="H619" s="160">
        <f>+[2]data1rev!F618</f>
        <v>10821.156000000001</v>
      </c>
      <c r="I619" s="160">
        <f>+[2]data1rev!G618</f>
        <v>10791.59</v>
      </c>
      <c r="J619" s="160">
        <f>+[2]data1rev!H618</f>
        <v>10791.59</v>
      </c>
      <c r="K619" s="160">
        <f>+[2]data1rev!I618</f>
        <v>10791.59</v>
      </c>
      <c r="L619" s="160">
        <f>+[2]data1rev!J618</f>
        <v>10821.156000000001</v>
      </c>
      <c r="M619" s="160">
        <f>+[2]data1rev!K618</f>
        <v>10791.59</v>
      </c>
      <c r="N619" s="160">
        <f>+[2]data1rev!L618</f>
        <v>10791.59</v>
      </c>
      <c r="O619" s="160">
        <f>+[2]data1rev!M618</f>
        <v>10275.620000000001</v>
      </c>
      <c r="P619" s="160">
        <f>+[2]data1rev!N618</f>
        <v>10129.415999999999</v>
      </c>
      <c r="Q619" s="160">
        <f>+[2]data1rev!O618</f>
        <v>10101.74</v>
      </c>
      <c r="R619" s="160">
        <f>+[2]data1rev!P618</f>
        <v>0</v>
      </c>
      <c r="S619" s="160">
        <f>+[2]data1rev!Q618</f>
        <v>0</v>
      </c>
      <c r="T619" s="160">
        <f>+[2]data1rev!R618</f>
        <v>0</v>
      </c>
      <c r="U619" s="160">
        <f>+[2]data1rev!S618</f>
        <v>0</v>
      </c>
      <c r="V619" s="160">
        <f>+[2]data1rev!T618</f>
        <v>0</v>
      </c>
      <c r="W619" s="160">
        <f>+[2]data1rev!U618</f>
        <v>0</v>
      </c>
      <c r="X619" s="160">
        <f>+[2]data1rev!V618</f>
        <v>0</v>
      </c>
      <c r="Y619" s="160">
        <f>+[2]data1rev!W618</f>
        <v>0</v>
      </c>
      <c r="Z619" s="160">
        <f>+[2]data1rev!X618</f>
        <v>0</v>
      </c>
      <c r="AA619" s="160">
        <f>+[2]data1rev!Y618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67834.148038794898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61"/>
      <c r="C620" s="160">
        <f>+[2]data1rev!A619</f>
        <v>21687.040000000001</v>
      </c>
      <c r="D620" s="160">
        <f>+[2]data1rev!B619</f>
        <v>15575.226000000001</v>
      </c>
      <c r="E620" s="160">
        <f>+[2]data1rev!C619</f>
        <v>13222.39</v>
      </c>
      <c r="F620" s="160">
        <f>+[2]data1rev!D619</f>
        <v>13061.89</v>
      </c>
      <c r="G620" s="160">
        <f>+[2]data1rev!E619</f>
        <v>13061.89</v>
      </c>
      <c r="H620" s="160">
        <f>+[2]data1rev!F619</f>
        <v>10821.156000000001</v>
      </c>
      <c r="I620" s="160">
        <f>+[2]data1rev!G619</f>
        <v>10791.59</v>
      </c>
      <c r="J620" s="160">
        <f>+[2]data1rev!H619</f>
        <v>10791.59</v>
      </c>
      <c r="K620" s="160">
        <f>+[2]data1rev!I619</f>
        <v>10791.59</v>
      </c>
      <c r="L620" s="160">
        <f>+[2]data1rev!J619</f>
        <v>10821.156000000001</v>
      </c>
      <c r="M620" s="160">
        <f>+[2]data1rev!K619</f>
        <v>10791.59</v>
      </c>
      <c r="N620" s="160">
        <f>+[2]data1rev!L619</f>
        <v>10791.59</v>
      </c>
      <c r="O620" s="160">
        <f>+[2]data1rev!M619</f>
        <v>10275.620000000001</v>
      </c>
      <c r="P620" s="160">
        <f>+[2]data1rev!N619</f>
        <v>10129.415999999999</v>
      </c>
      <c r="Q620" s="160">
        <f>+[2]data1rev!O619</f>
        <v>10101.74</v>
      </c>
      <c r="R620" s="160">
        <f>+[2]data1rev!P619</f>
        <v>0</v>
      </c>
      <c r="S620" s="160">
        <f>+[2]data1rev!Q619</f>
        <v>0</v>
      </c>
      <c r="T620" s="160">
        <f>+[2]data1rev!R619</f>
        <v>0</v>
      </c>
      <c r="U620" s="160">
        <f>+[2]data1rev!S619</f>
        <v>0</v>
      </c>
      <c r="V620" s="160">
        <f>+[2]data1rev!T619</f>
        <v>0</v>
      </c>
      <c r="W620" s="160">
        <f>+[2]data1rev!U619</f>
        <v>0</v>
      </c>
      <c r="X620" s="160">
        <f>+[2]data1rev!V619</f>
        <v>0</v>
      </c>
      <c r="Y620" s="160">
        <f>+[2]data1rev!W619</f>
        <v>0</v>
      </c>
      <c r="Z620" s="160">
        <f>+[2]data1rev!X619</f>
        <v>0</v>
      </c>
      <c r="AA620" s="160">
        <f>+[2]data1rev!Y619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67834.148038794898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61"/>
      <c r="C621" s="160">
        <f>+[2]data1rev!A620</f>
        <v>21687.040000000001</v>
      </c>
      <c r="D621" s="160">
        <f>+[2]data1rev!B620</f>
        <v>15575.226000000001</v>
      </c>
      <c r="E621" s="160">
        <f>+[2]data1rev!C620</f>
        <v>13222.39</v>
      </c>
      <c r="F621" s="160">
        <f>+[2]data1rev!D620</f>
        <v>13061.89</v>
      </c>
      <c r="G621" s="160">
        <f>+[2]data1rev!E620</f>
        <v>13061.89</v>
      </c>
      <c r="H621" s="160">
        <f>+[2]data1rev!F620</f>
        <v>10821.156000000001</v>
      </c>
      <c r="I621" s="160">
        <f>+[2]data1rev!G620</f>
        <v>10791.59</v>
      </c>
      <c r="J621" s="160">
        <f>+[2]data1rev!H620</f>
        <v>10791.59</v>
      </c>
      <c r="K621" s="160">
        <f>+[2]data1rev!I620</f>
        <v>10791.59</v>
      </c>
      <c r="L621" s="160">
        <f>+[2]data1rev!J620</f>
        <v>10821.156000000001</v>
      </c>
      <c r="M621" s="160">
        <f>+[2]data1rev!K620</f>
        <v>10791.59</v>
      </c>
      <c r="N621" s="160">
        <f>+[2]data1rev!L620</f>
        <v>10791.59</v>
      </c>
      <c r="O621" s="160">
        <f>+[2]data1rev!M620</f>
        <v>10275.620000000001</v>
      </c>
      <c r="P621" s="160">
        <f>+[2]data1rev!N620</f>
        <v>10129.415999999999</v>
      </c>
      <c r="Q621" s="160">
        <f>+[2]data1rev!O620</f>
        <v>10101.74</v>
      </c>
      <c r="R621" s="160">
        <f>+[2]data1rev!P620</f>
        <v>0</v>
      </c>
      <c r="S621" s="160">
        <f>+[2]data1rev!Q620</f>
        <v>0</v>
      </c>
      <c r="T621" s="160">
        <f>+[2]data1rev!R620</f>
        <v>0</v>
      </c>
      <c r="U621" s="160">
        <f>+[2]data1rev!S620</f>
        <v>0</v>
      </c>
      <c r="V621" s="160">
        <f>+[2]data1rev!T620</f>
        <v>0</v>
      </c>
      <c r="W621" s="160">
        <f>+[2]data1rev!U620</f>
        <v>0</v>
      </c>
      <c r="X621" s="160">
        <f>+[2]data1rev!V620</f>
        <v>0</v>
      </c>
      <c r="Y621" s="160">
        <f>+[2]data1rev!W620</f>
        <v>0</v>
      </c>
      <c r="Z621" s="160">
        <f>+[2]data1rev!X620</f>
        <v>0</v>
      </c>
      <c r="AA621" s="160">
        <f>+[2]data1rev!Y620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67834.148038794898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61"/>
      <c r="C622" s="160">
        <f>+[2]data1rev!A621</f>
        <v>21687.040000000001</v>
      </c>
      <c r="D622" s="160">
        <f>+[2]data1rev!B621</f>
        <v>15575.226000000001</v>
      </c>
      <c r="E622" s="160">
        <f>+[2]data1rev!C621</f>
        <v>13222.39</v>
      </c>
      <c r="F622" s="160">
        <f>+[2]data1rev!D621</f>
        <v>13061.89</v>
      </c>
      <c r="G622" s="160">
        <f>+[2]data1rev!E621</f>
        <v>13061.89</v>
      </c>
      <c r="H622" s="160">
        <f>+[2]data1rev!F621</f>
        <v>10821.156000000001</v>
      </c>
      <c r="I622" s="160">
        <f>+[2]data1rev!G621</f>
        <v>10791.59</v>
      </c>
      <c r="J622" s="160">
        <f>+[2]data1rev!H621</f>
        <v>10791.59</v>
      </c>
      <c r="K622" s="160">
        <f>+[2]data1rev!I621</f>
        <v>10791.59</v>
      </c>
      <c r="L622" s="160">
        <f>+[2]data1rev!J621</f>
        <v>10821.156000000001</v>
      </c>
      <c r="M622" s="160">
        <f>+[2]data1rev!K621</f>
        <v>10791.59</v>
      </c>
      <c r="N622" s="160">
        <f>+[2]data1rev!L621</f>
        <v>10791.59</v>
      </c>
      <c r="O622" s="160">
        <f>+[2]data1rev!M621</f>
        <v>10275.620000000001</v>
      </c>
      <c r="P622" s="160">
        <f>+[2]data1rev!N621</f>
        <v>10129.415999999999</v>
      </c>
      <c r="Q622" s="160">
        <f>+[2]data1rev!O621</f>
        <v>10101.74</v>
      </c>
      <c r="R622" s="160">
        <f>+[2]data1rev!P621</f>
        <v>0</v>
      </c>
      <c r="S622" s="160">
        <f>+[2]data1rev!Q621</f>
        <v>0</v>
      </c>
      <c r="T622" s="160">
        <f>+[2]data1rev!R621</f>
        <v>0</v>
      </c>
      <c r="U622" s="160">
        <f>+[2]data1rev!S621</f>
        <v>0</v>
      </c>
      <c r="V622" s="160">
        <f>+[2]data1rev!T621</f>
        <v>0</v>
      </c>
      <c r="W622" s="160">
        <f>+[2]data1rev!U621</f>
        <v>0</v>
      </c>
      <c r="X622" s="160">
        <f>+[2]data1rev!V621</f>
        <v>0</v>
      </c>
      <c r="Y622" s="160">
        <f>+[2]data1rev!W621</f>
        <v>0</v>
      </c>
      <c r="Z622" s="160">
        <f>+[2]data1rev!X621</f>
        <v>0</v>
      </c>
      <c r="AA622" s="160">
        <f>+[2]data1rev!Y621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67834.148038794898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61"/>
      <c r="C623" s="160">
        <f>+[2]data1rev!A622</f>
        <v>21687.040000000001</v>
      </c>
      <c r="D623" s="160">
        <f>+[2]data1rev!B622</f>
        <v>15575.226000000001</v>
      </c>
      <c r="E623" s="160">
        <f>+[2]data1rev!C622</f>
        <v>13222.39</v>
      </c>
      <c r="F623" s="160">
        <f>+[2]data1rev!D622</f>
        <v>13061.89</v>
      </c>
      <c r="G623" s="160">
        <f>+[2]data1rev!E622</f>
        <v>13061.89</v>
      </c>
      <c r="H623" s="160">
        <f>+[2]data1rev!F622</f>
        <v>10821.156000000001</v>
      </c>
      <c r="I623" s="160">
        <f>+[2]data1rev!G622</f>
        <v>10791.59</v>
      </c>
      <c r="J623" s="160">
        <f>+[2]data1rev!H622</f>
        <v>10791.59</v>
      </c>
      <c r="K623" s="160">
        <f>+[2]data1rev!I622</f>
        <v>10791.59</v>
      </c>
      <c r="L623" s="160">
        <f>+[2]data1rev!J622</f>
        <v>10821.156000000001</v>
      </c>
      <c r="M623" s="160">
        <f>+[2]data1rev!K622</f>
        <v>10791.59</v>
      </c>
      <c r="N623" s="160">
        <f>+[2]data1rev!L622</f>
        <v>10791.59</v>
      </c>
      <c r="O623" s="160">
        <f>+[2]data1rev!M622</f>
        <v>10275.620000000001</v>
      </c>
      <c r="P623" s="160">
        <f>+[2]data1rev!N622</f>
        <v>10129.415999999999</v>
      </c>
      <c r="Q623" s="160">
        <f>+[2]data1rev!O622</f>
        <v>10101.74</v>
      </c>
      <c r="R623" s="160">
        <f>+[2]data1rev!P622</f>
        <v>0</v>
      </c>
      <c r="S623" s="160">
        <f>+[2]data1rev!Q622</f>
        <v>0</v>
      </c>
      <c r="T623" s="160">
        <f>+[2]data1rev!R622</f>
        <v>0</v>
      </c>
      <c r="U623" s="160">
        <f>+[2]data1rev!S622</f>
        <v>0</v>
      </c>
      <c r="V623" s="160">
        <f>+[2]data1rev!T622</f>
        <v>0</v>
      </c>
      <c r="W623" s="160">
        <f>+[2]data1rev!U622</f>
        <v>0</v>
      </c>
      <c r="X623" s="160">
        <f>+[2]data1rev!V622</f>
        <v>0</v>
      </c>
      <c r="Y623" s="160">
        <f>+[2]data1rev!W622</f>
        <v>0</v>
      </c>
      <c r="Z623" s="160">
        <f>+[2]data1rev!X622</f>
        <v>0</v>
      </c>
      <c r="AA623" s="160">
        <f>+[2]data1rev!Y622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67834.148038794898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61"/>
      <c r="C624" s="160">
        <f>+[2]data1rev!A623</f>
        <v>21687.040000000001</v>
      </c>
      <c r="D624" s="160">
        <f>+[2]data1rev!B623</f>
        <v>15575.226000000001</v>
      </c>
      <c r="E624" s="160">
        <f>+[2]data1rev!C623</f>
        <v>13222.39</v>
      </c>
      <c r="F624" s="160">
        <f>+[2]data1rev!D623</f>
        <v>13061.89</v>
      </c>
      <c r="G624" s="160">
        <f>+[2]data1rev!E623</f>
        <v>13061.89</v>
      </c>
      <c r="H624" s="160">
        <f>+[2]data1rev!F623</f>
        <v>10821.156000000001</v>
      </c>
      <c r="I624" s="160">
        <f>+[2]data1rev!G623</f>
        <v>10791.59</v>
      </c>
      <c r="J624" s="160">
        <f>+[2]data1rev!H623</f>
        <v>10791.59</v>
      </c>
      <c r="K624" s="160">
        <f>+[2]data1rev!I623</f>
        <v>10791.59</v>
      </c>
      <c r="L624" s="160">
        <f>+[2]data1rev!J623</f>
        <v>10821.156000000001</v>
      </c>
      <c r="M624" s="160">
        <f>+[2]data1rev!K623</f>
        <v>10791.59</v>
      </c>
      <c r="N624" s="160">
        <f>+[2]data1rev!L623</f>
        <v>10791.59</v>
      </c>
      <c r="O624" s="160">
        <f>+[2]data1rev!M623</f>
        <v>10275.620000000001</v>
      </c>
      <c r="P624" s="160">
        <f>+[2]data1rev!N623</f>
        <v>10129.415999999999</v>
      </c>
      <c r="Q624" s="160">
        <f>+[2]data1rev!O623</f>
        <v>10101.74</v>
      </c>
      <c r="R624" s="160">
        <f>+[2]data1rev!P623</f>
        <v>0</v>
      </c>
      <c r="S624" s="160">
        <f>+[2]data1rev!Q623</f>
        <v>0</v>
      </c>
      <c r="T624" s="160">
        <f>+[2]data1rev!R623</f>
        <v>0</v>
      </c>
      <c r="U624" s="160">
        <f>+[2]data1rev!S623</f>
        <v>0</v>
      </c>
      <c r="V624" s="160">
        <f>+[2]data1rev!T623</f>
        <v>0</v>
      </c>
      <c r="W624" s="160">
        <f>+[2]data1rev!U623</f>
        <v>0</v>
      </c>
      <c r="X624" s="160">
        <f>+[2]data1rev!V623</f>
        <v>0</v>
      </c>
      <c r="Y624" s="160">
        <f>+[2]data1rev!W623</f>
        <v>0</v>
      </c>
      <c r="Z624" s="160">
        <f>+[2]data1rev!X623</f>
        <v>0</v>
      </c>
      <c r="AA624" s="160">
        <f>+[2]data1rev!Y623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67834.148038794898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61"/>
      <c r="C625" s="160">
        <f>+[2]data1rev!A624</f>
        <v>21687.040000000001</v>
      </c>
      <c r="D625" s="160">
        <f>+[2]data1rev!B624</f>
        <v>15575.226000000001</v>
      </c>
      <c r="E625" s="160">
        <f>+[2]data1rev!C624</f>
        <v>13222.39</v>
      </c>
      <c r="F625" s="160">
        <f>+[2]data1rev!D624</f>
        <v>13061.89</v>
      </c>
      <c r="G625" s="160">
        <f>+[2]data1rev!E624</f>
        <v>13061.89</v>
      </c>
      <c r="H625" s="160">
        <f>+[2]data1rev!F624</f>
        <v>10821.156000000001</v>
      </c>
      <c r="I625" s="160">
        <f>+[2]data1rev!G624</f>
        <v>10791.59</v>
      </c>
      <c r="J625" s="160">
        <f>+[2]data1rev!H624</f>
        <v>10791.59</v>
      </c>
      <c r="K625" s="160">
        <f>+[2]data1rev!I624</f>
        <v>10791.59</v>
      </c>
      <c r="L625" s="160">
        <f>+[2]data1rev!J624</f>
        <v>10821.156000000001</v>
      </c>
      <c r="M625" s="160">
        <f>+[2]data1rev!K624</f>
        <v>10791.59</v>
      </c>
      <c r="N625" s="160">
        <f>+[2]data1rev!L624</f>
        <v>10791.59</v>
      </c>
      <c r="O625" s="160">
        <f>+[2]data1rev!M624</f>
        <v>10275.620000000001</v>
      </c>
      <c r="P625" s="160">
        <f>+[2]data1rev!N624</f>
        <v>10129.415999999999</v>
      </c>
      <c r="Q625" s="160">
        <f>+[2]data1rev!O624</f>
        <v>10101.74</v>
      </c>
      <c r="R625" s="160">
        <f>+[2]data1rev!P624</f>
        <v>0</v>
      </c>
      <c r="S625" s="160">
        <f>+[2]data1rev!Q624</f>
        <v>0</v>
      </c>
      <c r="T625" s="160">
        <f>+[2]data1rev!R624</f>
        <v>0</v>
      </c>
      <c r="U625" s="160">
        <f>+[2]data1rev!S624</f>
        <v>0</v>
      </c>
      <c r="V625" s="160">
        <f>+[2]data1rev!T624</f>
        <v>0</v>
      </c>
      <c r="W625" s="160">
        <f>+[2]data1rev!U624</f>
        <v>0</v>
      </c>
      <c r="X625" s="160">
        <f>+[2]data1rev!V624</f>
        <v>0</v>
      </c>
      <c r="Y625" s="160">
        <f>+[2]data1rev!W624</f>
        <v>0</v>
      </c>
      <c r="Z625" s="160">
        <f>+[2]data1rev!X624</f>
        <v>0</v>
      </c>
      <c r="AA625" s="160">
        <f>+[2]data1rev!Y624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67834.148038794898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61"/>
      <c r="C626" s="160">
        <f>+[2]data1rev!A625</f>
        <v>21687.040000000001</v>
      </c>
      <c r="D626" s="160">
        <f>+[2]data1rev!B625</f>
        <v>15575.226000000001</v>
      </c>
      <c r="E626" s="160">
        <f>+[2]data1rev!C625</f>
        <v>13222.39</v>
      </c>
      <c r="F626" s="160">
        <f>+[2]data1rev!D625</f>
        <v>13061.89</v>
      </c>
      <c r="G626" s="160">
        <f>+[2]data1rev!E625</f>
        <v>13061.89</v>
      </c>
      <c r="H626" s="160">
        <f>+[2]data1rev!F625</f>
        <v>10821.156000000001</v>
      </c>
      <c r="I626" s="160">
        <f>+[2]data1rev!G625</f>
        <v>10791.59</v>
      </c>
      <c r="J626" s="160">
        <f>+[2]data1rev!H625</f>
        <v>10791.59</v>
      </c>
      <c r="K626" s="160">
        <f>+[2]data1rev!I625</f>
        <v>10791.59</v>
      </c>
      <c r="L626" s="160">
        <f>+[2]data1rev!J625</f>
        <v>10821.156000000001</v>
      </c>
      <c r="M626" s="160">
        <f>+[2]data1rev!K625</f>
        <v>10791.59</v>
      </c>
      <c r="N626" s="160">
        <f>+[2]data1rev!L625</f>
        <v>10791.59</v>
      </c>
      <c r="O626" s="160">
        <f>+[2]data1rev!M625</f>
        <v>10275.620000000001</v>
      </c>
      <c r="P626" s="160">
        <f>+[2]data1rev!N625</f>
        <v>10129.415999999999</v>
      </c>
      <c r="Q626" s="160">
        <f>+[2]data1rev!O625</f>
        <v>10101.74</v>
      </c>
      <c r="R626" s="160">
        <f>+[2]data1rev!P625</f>
        <v>0</v>
      </c>
      <c r="S626" s="160">
        <f>+[2]data1rev!Q625</f>
        <v>0</v>
      </c>
      <c r="T626" s="160">
        <f>+[2]data1rev!R625</f>
        <v>0</v>
      </c>
      <c r="U626" s="160">
        <f>+[2]data1rev!S625</f>
        <v>0</v>
      </c>
      <c r="V626" s="160">
        <f>+[2]data1rev!T625</f>
        <v>0</v>
      </c>
      <c r="W626" s="160">
        <f>+[2]data1rev!U625</f>
        <v>0</v>
      </c>
      <c r="X626" s="160">
        <f>+[2]data1rev!V625</f>
        <v>0</v>
      </c>
      <c r="Y626" s="160">
        <f>+[2]data1rev!W625</f>
        <v>0</v>
      </c>
      <c r="Z626" s="160">
        <f>+[2]data1rev!X625</f>
        <v>0</v>
      </c>
      <c r="AA626" s="160">
        <f>+[2]data1rev!Y625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67834.148038794898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61"/>
      <c r="C627" s="160">
        <f>+[2]data1rev!A626</f>
        <v>21687.040000000001</v>
      </c>
      <c r="D627" s="160">
        <f>+[2]data1rev!B626</f>
        <v>15575.226000000001</v>
      </c>
      <c r="E627" s="160">
        <f>+[2]data1rev!C626</f>
        <v>13222.39</v>
      </c>
      <c r="F627" s="160">
        <f>+[2]data1rev!D626</f>
        <v>13061.89</v>
      </c>
      <c r="G627" s="160">
        <f>+[2]data1rev!E626</f>
        <v>13061.89</v>
      </c>
      <c r="H627" s="160">
        <f>+[2]data1rev!F626</f>
        <v>10821.156000000001</v>
      </c>
      <c r="I627" s="160">
        <f>+[2]data1rev!G626</f>
        <v>10791.59</v>
      </c>
      <c r="J627" s="160">
        <f>+[2]data1rev!H626</f>
        <v>10791.59</v>
      </c>
      <c r="K627" s="160">
        <f>+[2]data1rev!I626</f>
        <v>10791.59</v>
      </c>
      <c r="L627" s="160">
        <f>+[2]data1rev!J626</f>
        <v>10821.156000000001</v>
      </c>
      <c r="M627" s="160">
        <f>+[2]data1rev!K626</f>
        <v>10791.59</v>
      </c>
      <c r="N627" s="160">
        <f>+[2]data1rev!L626</f>
        <v>10791.59</v>
      </c>
      <c r="O627" s="160">
        <f>+[2]data1rev!M626</f>
        <v>10275.620000000001</v>
      </c>
      <c r="P627" s="160">
        <f>+[2]data1rev!N626</f>
        <v>10129.415999999999</v>
      </c>
      <c r="Q627" s="160">
        <f>+[2]data1rev!O626</f>
        <v>10101.74</v>
      </c>
      <c r="R627" s="160">
        <f>+[2]data1rev!P626</f>
        <v>0</v>
      </c>
      <c r="S627" s="160">
        <f>+[2]data1rev!Q626</f>
        <v>0</v>
      </c>
      <c r="T627" s="160">
        <f>+[2]data1rev!R626</f>
        <v>0</v>
      </c>
      <c r="U627" s="160">
        <f>+[2]data1rev!S626</f>
        <v>0</v>
      </c>
      <c r="V627" s="160">
        <f>+[2]data1rev!T626</f>
        <v>0</v>
      </c>
      <c r="W627" s="160">
        <f>+[2]data1rev!U626</f>
        <v>0</v>
      </c>
      <c r="X627" s="160">
        <f>+[2]data1rev!V626</f>
        <v>0</v>
      </c>
      <c r="Y627" s="160">
        <f>+[2]data1rev!W626</f>
        <v>0</v>
      </c>
      <c r="Z627" s="160">
        <f>+[2]data1rev!X626</f>
        <v>0</v>
      </c>
      <c r="AA627" s="160">
        <f>+[2]data1rev!Y626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67834.148038794898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61"/>
      <c r="C628" s="160">
        <f>+[2]data1rev!A627</f>
        <v>21687.040000000001</v>
      </c>
      <c r="D628" s="160">
        <f>+[2]data1rev!B627</f>
        <v>15575.226000000001</v>
      </c>
      <c r="E628" s="160">
        <f>+[2]data1rev!C627</f>
        <v>13222.39</v>
      </c>
      <c r="F628" s="160">
        <f>+[2]data1rev!D627</f>
        <v>13061.89</v>
      </c>
      <c r="G628" s="160">
        <f>+[2]data1rev!E627</f>
        <v>13061.89</v>
      </c>
      <c r="H628" s="160">
        <f>+[2]data1rev!F627</f>
        <v>10821.156000000001</v>
      </c>
      <c r="I628" s="160">
        <f>+[2]data1rev!G627</f>
        <v>10791.59</v>
      </c>
      <c r="J628" s="160">
        <f>+[2]data1rev!H627</f>
        <v>10791.59</v>
      </c>
      <c r="K628" s="160">
        <f>+[2]data1rev!I627</f>
        <v>10791.59</v>
      </c>
      <c r="L628" s="160">
        <f>+[2]data1rev!J627</f>
        <v>10821.156000000001</v>
      </c>
      <c r="M628" s="160">
        <f>+[2]data1rev!K627</f>
        <v>10791.59</v>
      </c>
      <c r="N628" s="160">
        <f>+[2]data1rev!L627</f>
        <v>10791.59</v>
      </c>
      <c r="O628" s="160">
        <f>+[2]data1rev!M627</f>
        <v>10275.620000000001</v>
      </c>
      <c r="P628" s="160">
        <f>+[2]data1rev!N627</f>
        <v>10129.415999999999</v>
      </c>
      <c r="Q628" s="160">
        <f>+[2]data1rev!O627</f>
        <v>10101.74</v>
      </c>
      <c r="R628" s="160">
        <f>+[2]data1rev!P627</f>
        <v>0</v>
      </c>
      <c r="S628" s="160">
        <f>+[2]data1rev!Q627</f>
        <v>0</v>
      </c>
      <c r="T628" s="160">
        <f>+[2]data1rev!R627</f>
        <v>0</v>
      </c>
      <c r="U628" s="160">
        <f>+[2]data1rev!S627</f>
        <v>0</v>
      </c>
      <c r="V628" s="160">
        <f>+[2]data1rev!T627</f>
        <v>0</v>
      </c>
      <c r="W628" s="160">
        <f>+[2]data1rev!U627</f>
        <v>0</v>
      </c>
      <c r="X628" s="160">
        <f>+[2]data1rev!V627</f>
        <v>0</v>
      </c>
      <c r="Y628" s="160">
        <f>+[2]data1rev!W627</f>
        <v>0</v>
      </c>
      <c r="Z628" s="160">
        <f>+[2]data1rev!X627</f>
        <v>0</v>
      </c>
      <c r="AA628" s="160">
        <f>+[2]data1rev!Y627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67834.148038794898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61"/>
      <c r="C629" s="160">
        <f>+[2]data1rev!A628</f>
        <v>21687.040000000001</v>
      </c>
      <c r="D629" s="160">
        <f>+[2]data1rev!B628</f>
        <v>15575.226000000001</v>
      </c>
      <c r="E629" s="160">
        <f>+[2]data1rev!C628</f>
        <v>13222.39</v>
      </c>
      <c r="F629" s="160">
        <f>+[2]data1rev!D628</f>
        <v>13061.89</v>
      </c>
      <c r="G629" s="160">
        <f>+[2]data1rev!E628</f>
        <v>13061.89</v>
      </c>
      <c r="H629" s="160">
        <f>+[2]data1rev!F628</f>
        <v>10821.156000000001</v>
      </c>
      <c r="I629" s="160">
        <f>+[2]data1rev!G628</f>
        <v>10791.59</v>
      </c>
      <c r="J629" s="160">
        <f>+[2]data1rev!H628</f>
        <v>10791.59</v>
      </c>
      <c r="K629" s="160">
        <f>+[2]data1rev!I628</f>
        <v>10791.59</v>
      </c>
      <c r="L629" s="160">
        <f>+[2]data1rev!J628</f>
        <v>10821.156000000001</v>
      </c>
      <c r="M629" s="160">
        <f>+[2]data1rev!K628</f>
        <v>10791.59</v>
      </c>
      <c r="N629" s="160">
        <f>+[2]data1rev!L628</f>
        <v>10791.59</v>
      </c>
      <c r="O629" s="160">
        <f>+[2]data1rev!M628</f>
        <v>10275.620000000001</v>
      </c>
      <c r="P629" s="160">
        <f>+[2]data1rev!N628</f>
        <v>10129.415999999999</v>
      </c>
      <c r="Q629" s="160">
        <f>+[2]data1rev!O628</f>
        <v>10101.74</v>
      </c>
      <c r="R629" s="160">
        <f>+[2]data1rev!P628</f>
        <v>0</v>
      </c>
      <c r="S629" s="160">
        <f>+[2]data1rev!Q628</f>
        <v>0</v>
      </c>
      <c r="T629" s="160">
        <f>+[2]data1rev!R628</f>
        <v>0</v>
      </c>
      <c r="U629" s="160">
        <f>+[2]data1rev!S628</f>
        <v>0</v>
      </c>
      <c r="V629" s="160">
        <f>+[2]data1rev!T628</f>
        <v>0</v>
      </c>
      <c r="W629" s="160">
        <f>+[2]data1rev!U628</f>
        <v>0</v>
      </c>
      <c r="X629" s="160">
        <f>+[2]data1rev!V628</f>
        <v>0</v>
      </c>
      <c r="Y629" s="160">
        <f>+[2]data1rev!W628</f>
        <v>0</v>
      </c>
      <c r="Z629" s="160">
        <f>+[2]data1rev!X628</f>
        <v>0</v>
      </c>
      <c r="AA629" s="160">
        <f>+[2]data1rev!Y628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67834.148038794898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61"/>
      <c r="C630" s="160">
        <f>+[2]data1rev!A629</f>
        <v>21687.040000000001</v>
      </c>
      <c r="D630" s="160">
        <f>+[2]data1rev!B629</f>
        <v>15575.226000000001</v>
      </c>
      <c r="E630" s="160">
        <f>+[2]data1rev!C629</f>
        <v>13222.39</v>
      </c>
      <c r="F630" s="160">
        <f>+[2]data1rev!D629</f>
        <v>13061.89</v>
      </c>
      <c r="G630" s="160">
        <f>+[2]data1rev!E629</f>
        <v>13061.89</v>
      </c>
      <c r="H630" s="160">
        <f>+[2]data1rev!F629</f>
        <v>10821.156000000001</v>
      </c>
      <c r="I630" s="160">
        <f>+[2]data1rev!G629</f>
        <v>10791.59</v>
      </c>
      <c r="J630" s="160">
        <f>+[2]data1rev!H629</f>
        <v>10791.59</v>
      </c>
      <c r="K630" s="160">
        <f>+[2]data1rev!I629</f>
        <v>10791.59</v>
      </c>
      <c r="L630" s="160">
        <f>+[2]data1rev!J629</f>
        <v>10821.156000000001</v>
      </c>
      <c r="M630" s="160">
        <f>+[2]data1rev!K629</f>
        <v>10791.59</v>
      </c>
      <c r="N630" s="160">
        <f>+[2]data1rev!L629</f>
        <v>10791.59</v>
      </c>
      <c r="O630" s="160">
        <f>+[2]data1rev!M629</f>
        <v>10275.620000000001</v>
      </c>
      <c r="P630" s="160">
        <f>+[2]data1rev!N629</f>
        <v>10129.415999999999</v>
      </c>
      <c r="Q630" s="160">
        <f>+[2]data1rev!O629</f>
        <v>10101.74</v>
      </c>
      <c r="R630" s="160">
        <f>+[2]data1rev!P629</f>
        <v>0</v>
      </c>
      <c r="S630" s="160">
        <f>+[2]data1rev!Q629</f>
        <v>0</v>
      </c>
      <c r="T630" s="160">
        <f>+[2]data1rev!R629</f>
        <v>0</v>
      </c>
      <c r="U630" s="160">
        <f>+[2]data1rev!S629</f>
        <v>0</v>
      </c>
      <c r="V630" s="160">
        <f>+[2]data1rev!T629</f>
        <v>0</v>
      </c>
      <c r="W630" s="160">
        <f>+[2]data1rev!U629</f>
        <v>0</v>
      </c>
      <c r="X630" s="160">
        <f>+[2]data1rev!V629</f>
        <v>0</v>
      </c>
      <c r="Y630" s="160">
        <f>+[2]data1rev!W629</f>
        <v>0</v>
      </c>
      <c r="Z630" s="160">
        <f>+[2]data1rev!X629</f>
        <v>0</v>
      </c>
      <c r="AA630" s="160">
        <f>+[2]data1rev!Y629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67834.148038794898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61"/>
      <c r="C631" s="160">
        <f>+[2]data1rev!A630</f>
        <v>21687.040000000001</v>
      </c>
      <c r="D631" s="160">
        <f>+[2]data1rev!B630</f>
        <v>15575.226000000001</v>
      </c>
      <c r="E631" s="160">
        <f>+[2]data1rev!C630</f>
        <v>13222.39</v>
      </c>
      <c r="F631" s="160">
        <f>+[2]data1rev!D630</f>
        <v>13061.89</v>
      </c>
      <c r="G631" s="160">
        <f>+[2]data1rev!E630</f>
        <v>13061.89</v>
      </c>
      <c r="H631" s="160">
        <f>+[2]data1rev!F630</f>
        <v>10821.156000000001</v>
      </c>
      <c r="I631" s="160">
        <f>+[2]data1rev!G630</f>
        <v>10791.59</v>
      </c>
      <c r="J631" s="160">
        <f>+[2]data1rev!H630</f>
        <v>10791.59</v>
      </c>
      <c r="K631" s="160">
        <f>+[2]data1rev!I630</f>
        <v>10791.59</v>
      </c>
      <c r="L631" s="160">
        <f>+[2]data1rev!J630</f>
        <v>10821.156000000001</v>
      </c>
      <c r="M631" s="160">
        <f>+[2]data1rev!K630</f>
        <v>10791.59</v>
      </c>
      <c r="N631" s="160">
        <f>+[2]data1rev!L630</f>
        <v>10791.59</v>
      </c>
      <c r="O631" s="160">
        <f>+[2]data1rev!M630</f>
        <v>10275.620000000001</v>
      </c>
      <c r="P631" s="160">
        <f>+[2]data1rev!N630</f>
        <v>10129.415999999999</v>
      </c>
      <c r="Q631" s="160">
        <f>+[2]data1rev!O630</f>
        <v>10101.74</v>
      </c>
      <c r="R631" s="160">
        <f>+[2]data1rev!P630</f>
        <v>0</v>
      </c>
      <c r="S631" s="160">
        <f>+[2]data1rev!Q630</f>
        <v>0</v>
      </c>
      <c r="T631" s="160">
        <f>+[2]data1rev!R630</f>
        <v>0</v>
      </c>
      <c r="U631" s="160">
        <f>+[2]data1rev!S630</f>
        <v>0</v>
      </c>
      <c r="V631" s="160">
        <f>+[2]data1rev!T630</f>
        <v>0</v>
      </c>
      <c r="W631" s="160">
        <f>+[2]data1rev!U630</f>
        <v>0</v>
      </c>
      <c r="X631" s="160">
        <f>+[2]data1rev!V630</f>
        <v>0</v>
      </c>
      <c r="Y631" s="160">
        <f>+[2]data1rev!W630</f>
        <v>0</v>
      </c>
      <c r="Z631" s="160">
        <f>+[2]data1rev!X630</f>
        <v>0</v>
      </c>
      <c r="AA631" s="160">
        <f>+[2]data1rev!Y630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67834.148038794898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61"/>
      <c r="C632" s="160">
        <f>+[2]data1rev!A631</f>
        <v>21687.040000000001</v>
      </c>
      <c r="D632" s="160">
        <f>+[2]data1rev!B631</f>
        <v>15575.226000000001</v>
      </c>
      <c r="E632" s="160">
        <f>+[2]data1rev!C631</f>
        <v>13222.39</v>
      </c>
      <c r="F632" s="160">
        <f>+[2]data1rev!D631</f>
        <v>13061.89</v>
      </c>
      <c r="G632" s="160">
        <f>+[2]data1rev!E631</f>
        <v>13061.89</v>
      </c>
      <c r="H632" s="160">
        <f>+[2]data1rev!F631</f>
        <v>10821.156000000001</v>
      </c>
      <c r="I632" s="160">
        <f>+[2]data1rev!G631</f>
        <v>10791.59</v>
      </c>
      <c r="J632" s="160">
        <f>+[2]data1rev!H631</f>
        <v>10791.59</v>
      </c>
      <c r="K632" s="160">
        <f>+[2]data1rev!I631</f>
        <v>10791.59</v>
      </c>
      <c r="L632" s="160">
        <f>+[2]data1rev!J631</f>
        <v>10821.156000000001</v>
      </c>
      <c r="M632" s="160">
        <f>+[2]data1rev!K631</f>
        <v>10791.59</v>
      </c>
      <c r="N632" s="160">
        <f>+[2]data1rev!L631</f>
        <v>10791.59</v>
      </c>
      <c r="O632" s="160">
        <f>+[2]data1rev!M631</f>
        <v>10275.620000000001</v>
      </c>
      <c r="P632" s="160">
        <f>+[2]data1rev!N631</f>
        <v>10129.415999999999</v>
      </c>
      <c r="Q632" s="160">
        <f>+[2]data1rev!O631</f>
        <v>10101.74</v>
      </c>
      <c r="R632" s="160">
        <f>+[2]data1rev!P631</f>
        <v>0</v>
      </c>
      <c r="S632" s="160">
        <f>+[2]data1rev!Q631</f>
        <v>0</v>
      </c>
      <c r="T632" s="160">
        <f>+[2]data1rev!R631</f>
        <v>0</v>
      </c>
      <c r="U632" s="160">
        <f>+[2]data1rev!S631</f>
        <v>0</v>
      </c>
      <c r="V632" s="160">
        <f>+[2]data1rev!T631</f>
        <v>0</v>
      </c>
      <c r="W632" s="160">
        <f>+[2]data1rev!U631</f>
        <v>0</v>
      </c>
      <c r="X632" s="160">
        <f>+[2]data1rev!V631</f>
        <v>0</v>
      </c>
      <c r="Y632" s="160">
        <f>+[2]data1rev!W631</f>
        <v>0</v>
      </c>
      <c r="Z632" s="160">
        <f>+[2]data1rev!X631</f>
        <v>0</v>
      </c>
      <c r="AA632" s="160">
        <f>+[2]data1rev!Y631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67834.148038794898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61"/>
      <c r="C633" s="160">
        <f>+[2]data1rev!A632</f>
        <v>21687.040000000001</v>
      </c>
      <c r="D633" s="160">
        <f>+[2]data1rev!B632</f>
        <v>15575.226000000001</v>
      </c>
      <c r="E633" s="160">
        <f>+[2]data1rev!C632</f>
        <v>13222.39</v>
      </c>
      <c r="F633" s="160">
        <f>+[2]data1rev!D632</f>
        <v>13061.89</v>
      </c>
      <c r="G633" s="160">
        <f>+[2]data1rev!E632</f>
        <v>13061.89</v>
      </c>
      <c r="H633" s="160">
        <f>+[2]data1rev!F632</f>
        <v>10821.156000000001</v>
      </c>
      <c r="I633" s="160">
        <f>+[2]data1rev!G632</f>
        <v>10791.59</v>
      </c>
      <c r="J633" s="160">
        <f>+[2]data1rev!H632</f>
        <v>10791.59</v>
      </c>
      <c r="K633" s="160">
        <f>+[2]data1rev!I632</f>
        <v>10791.59</v>
      </c>
      <c r="L633" s="160">
        <f>+[2]data1rev!J632</f>
        <v>10821.156000000001</v>
      </c>
      <c r="M633" s="160">
        <f>+[2]data1rev!K632</f>
        <v>10791.59</v>
      </c>
      <c r="N633" s="160">
        <f>+[2]data1rev!L632</f>
        <v>10791.59</v>
      </c>
      <c r="O633" s="160">
        <f>+[2]data1rev!M632</f>
        <v>10275.620000000001</v>
      </c>
      <c r="P633" s="160">
        <f>+[2]data1rev!N632</f>
        <v>10129.415999999999</v>
      </c>
      <c r="Q633" s="160">
        <f>+[2]data1rev!O632</f>
        <v>10101.74</v>
      </c>
      <c r="R633" s="160">
        <f>+[2]data1rev!P632</f>
        <v>0</v>
      </c>
      <c r="S633" s="160">
        <f>+[2]data1rev!Q632</f>
        <v>0</v>
      </c>
      <c r="T633" s="160">
        <f>+[2]data1rev!R632</f>
        <v>0</v>
      </c>
      <c r="U633" s="160">
        <f>+[2]data1rev!S632</f>
        <v>0</v>
      </c>
      <c r="V633" s="160">
        <f>+[2]data1rev!T632</f>
        <v>0</v>
      </c>
      <c r="W633" s="160">
        <f>+[2]data1rev!U632</f>
        <v>0</v>
      </c>
      <c r="X633" s="160">
        <f>+[2]data1rev!V632</f>
        <v>0</v>
      </c>
      <c r="Y633" s="160">
        <f>+[2]data1rev!W632</f>
        <v>0</v>
      </c>
      <c r="Z633" s="160">
        <f>+[2]data1rev!X632</f>
        <v>0</v>
      </c>
      <c r="AA633" s="160">
        <f>+[2]data1rev!Y632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67834.148038794898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61"/>
      <c r="C634" s="160">
        <f>+[2]data1rev!A633</f>
        <v>21687.040000000001</v>
      </c>
      <c r="D634" s="160">
        <f>+[2]data1rev!B633</f>
        <v>15575.226000000001</v>
      </c>
      <c r="E634" s="160">
        <f>+[2]data1rev!C633</f>
        <v>13222.39</v>
      </c>
      <c r="F634" s="160">
        <f>+[2]data1rev!D633</f>
        <v>13061.89</v>
      </c>
      <c r="G634" s="160">
        <f>+[2]data1rev!E633</f>
        <v>13061.89</v>
      </c>
      <c r="H634" s="160">
        <f>+[2]data1rev!F633</f>
        <v>10821.156000000001</v>
      </c>
      <c r="I634" s="160">
        <f>+[2]data1rev!G633</f>
        <v>10791.59</v>
      </c>
      <c r="J634" s="160">
        <f>+[2]data1rev!H633</f>
        <v>10791.59</v>
      </c>
      <c r="K634" s="160">
        <f>+[2]data1rev!I633</f>
        <v>10791.59</v>
      </c>
      <c r="L634" s="160">
        <f>+[2]data1rev!J633</f>
        <v>10821.156000000001</v>
      </c>
      <c r="M634" s="160">
        <f>+[2]data1rev!K633</f>
        <v>10791.59</v>
      </c>
      <c r="N634" s="160">
        <f>+[2]data1rev!L633</f>
        <v>10791.59</v>
      </c>
      <c r="O634" s="160">
        <f>+[2]data1rev!M633</f>
        <v>10275.620000000001</v>
      </c>
      <c r="P634" s="160">
        <f>+[2]data1rev!N633</f>
        <v>10129.415999999999</v>
      </c>
      <c r="Q634" s="160">
        <f>+[2]data1rev!O633</f>
        <v>10101.74</v>
      </c>
      <c r="R634" s="160">
        <f>+[2]data1rev!P633</f>
        <v>0</v>
      </c>
      <c r="S634" s="160">
        <f>+[2]data1rev!Q633</f>
        <v>0</v>
      </c>
      <c r="T634" s="160">
        <f>+[2]data1rev!R633</f>
        <v>0</v>
      </c>
      <c r="U634" s="160">
        <f>+[2]data1rev!S633</f>
        <v>0</v>
      </c>
      <c r="V634" s="160">
        <f>+[2]data1rev!T633</f>
        <v>0</v>
      </c>
      <c r="W634" s="160">
        <f>+[2]data1rev!U633</f>
        <v>0</v>
      </c>
      <c r="X634" s="160">
        <f>+[2]data1rev!V633</f>
        <v>0</v>
      </c>
      <c r="Y634" s="160">
        <f>+[2]data1rev!W633</f>
        <v>0</v>
      </c>
      <c r="Z634" s="160">
        <f>+[2]data1rev!X633</f>
        <v>0</v>
      </c>
      <c r="AA634" s="160">
        <f>+[2]data1rev!Y633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67834.148038794898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61"/>
      <c r="C635" s="160">
        <f>+[2]data1rev!A634</f>
        <v>21687.040000000001</v>
      </c>
      <c r="D635" s="160">
        <f>+[2]data1rev!B634</f>
        <v>15575.226000000001</v>
      </c>
      <c r="E635" s="160">
        <f>+[2]data1rev!C634</f>
        <v>13222.39</v>
      </c>
      <c r="F635" s="160">
        <f>+[2]data1rev!D634</f>
        <v>13061.89</v>
      </c>
      <c r="G635" s="160">
        <f>+[2]data1rev!E634</f>
        <v>13061.89</v>
      </c>
      <c r="H635" s="160">
        <f>+[2]data1rev!F634</f>
        <v>10821.156000000001</v>
      </c>
      <c r="I635" s="160">
        <f>+[2]data1rev!G634</f>
        <v>10791.59</v>
      </c>
      <c r="J635" s="160">
        <f>+[2]data1rev!H634</f>
        <v>10791.59</v>
      </c>
      <c r="K635" s="160">
        <f>+[2]data1rev!I634</f>
        <v>10791.59</v>
      </c>
      <c r="L635" s="160">
        <f>+[2]data1rev!J634</f>
        <v>10821.156000000001</v>
      </c>
      <c r="M635" s="160">
        <f>+[2]data1rev!K634</f>
        <v>10791.59</v>
      </c>
      <c r="N635" s="160">
        <f>+[2]data1rev!L634</f>
        <v>10791.59</v>
      </c>
      <c r="O635" s="160">
        <f>+[2]data1rev!M634</f>
        <v>10275.620000000001</v>
      </c>
      <c r="P635" s="160">
        <f>+[2]data1rev!N634</f>
        <v>10129.415999999999</v>
      </c>
      <c r="Q635" s="160">
        <f>+[2]data1rev!O634</f>
        <v>10101.74</v>
      </c>
      <c r="R635" s="160">
        <f>+[2]data1rev!P634</f>
        <v>0</v>
      </c>
      <c r="S635" s="160">
        <f>+[2]data1rev!Q634</f>
        <v>0</v>
      </c>
      <c r="T635" s="160">
        <f>+[2]data1rev!R634</f>
        <v>0</v>
      </c>
      <c r="U635" s="160">
        <f>+[2]data1rev!S634</f>
        <v>0</v>
      </c>
      <c r="V635" s="160">
        <f>+[2]data1rev!T634</f>
        <v>0</v>
      </c>
      <c r="W635" s="160">
        <f>+[2]data1rev!U634</f>
        <v>0</v>
      </c>
      <c r="X635" s="160">
        <f>+[2]data1rev!V634</f>
        <v>0</v>
      </c>
      <c r="Y635" s="160">
        <f>+[2]data1rev!W634</f>
        <v>0</v>
      </c>
      <c r="Z635" s="160">
        <f>+[2]data1rev!X634</f>
        <v>0</v>
      </c>
      <c r="AA635" s="160">
        <f>+[2]data1rev!Y634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67834.148038794898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61"/>
      <c r="C636" s="160">
        <f>+[2]data1rev!A635</f>
        <v>21687.040000000001</v>
      </c>
      <c r="D636" s="160">
        <f>+[2]data1rev!B635</f>
        <v>15575.226000000001</v>
      </c>
      <c r="E636" s="160">
        <f>+[2]data1rev!C635</f>
        <v>13222.39</v>
      </c>
      <c r="F636" s="160">
        <f>+[2]data1rev!D635</f>
        <v>13061.89</v>
      </c>
      <c r="G636" s="160">
        <f>+[2]data1rev!E635</f>
        <v>13061.89</v>
      </c>
      <c r="H636" s="160">
        <f>+[2]data1rev!F635</f>
        <v>10821.156000000001</v>
      </c>
      <c r="I636" s="160">
        <f>+[2]data1rev!G635</f>
        <v>10791.59</v>
      </c>
      <c r="J636" s="160">
        <f>+[2]data1rev!H635</f>
        <v>10791.59</v>
      </c>
      <c r="K636" s="160">
        <f>+[2]data1rev!I635</f>
        <v>10791.59</v>
      </c>
      <c r="L636" s="160">
        <f>+[2]data1rev!J635</f>
        <v>10821.156000000001</v>
      </c>
      <c r="M636" s="160">
        <f>+[2]data1rev!K635</f>
        <v>10791.59</v>
      </c>
      <c r="N636" s="160">
        <f>+[2]data1rev!L635</f>
        <v>10791.59</v>
      </c>
      <c r="O636" s="160">
        <f>+[2]data1rev!M635</f>
        <v>10275.620000000001</v>
      </c>
      <c r="P636" s="160">
        <f>+[2]data1rev!N635</f>
        <v>10129.415999999999</v>
      </c>
      <c r="Q636" s="160">
        <f>+[2]data1rev!O635</f>
        <v>10101.74</v>
      </c>
      <c r="R636" s="160">
        <f>+[2]data1rev!P635</f>
        <v>0</v>
      </c>
      <c r="S636" s="160">
        <f>+[2]data1rev!Q635</f>
        <v>0</v>
      </c>
      <c r="T636" s="160">
        <f>+[2]data1rev!R635</f>
        <v>0</v>
      </c>
      <c r="U636" s="160">
        <f>+[2]data1rev!S635</f>
        <v>0</v>
      </c>
      <c r="V636" s="160">
        <f>+[2]data1rev!T635</f>
        <v>0</v>
      </c>
      <c r="W636" s="160">
        <f>+[2]data1rev!U635</f>
        <v>0</v>
      </c>
      <c r="X636" s="160">
        <f>+[2]data1rev!V635</f>
        <v>0</v>
      </c>
      <c r="Y636" s="160">
        <f>+[2]data1rev!W635</f>
        <v>0</v>
      </c>
      <c r="Z636" s="160">
        <f>+[2]data1rev!X635</f>
        <v>0</v>
      </c>
      <c r="AA636" s="160">
        <f>+[2]data1rev!Y635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67834.148038794898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61"/>
      <c r="C637" s="160">
        <f>+[2]data1rev!A636</f>
        <v>21687.040000000001</v>
      </c>
      <c r="D637" s="160">
        <f>+[2]data1rev!B636</f>
        <v>15575.226000000001</v>
      </c>
      <c r="E637" s="160">
        <f>+[2]data1rev!C636</f>
        <v>13222.39</v>
      </c>
      <c r="F637" s="160">
        <f>+[2]data1rev!D636</f>
        <v>13061.89</v>
      </c>
      <c r="G637" s="160">
        <f>+[2]data1rev!E636</f>
        <v>13061.89</v>
      </c>
      <c r="H637" s="160">
        <f>+[2]data1rev!F636</f>
        <v>10821.156000000001</v>
      </c>
      <c r="I637" s="160">
        <f>+[2]data1rev!G636</f>
        <v>10791.59</v>
      </c>
      <c r="J637" s="160">
        <f>+[2]data1rev!H636</f>
        <v>10791.59</v>
      </c>
      <c r="K637" s="160">
        <f>+[2]data1rev!I636</f>
        <v>10791.59</v>
      </c>
      <c r="L637" s="160">
        <f>+[2]data1rev!J636</f>
        <v>10821.156000000001</v>
      </c>
      <c r="M637" s="160">
        <f>+[2]data1rev!K636</f>
        <v>10791.59</v>
      </c>
      <c r="N637" s="160">
        <f>+[2]data1rev!L636</f>
        <v>10791.59</v>
      </c>
      <c r="O637" s="160">
        <f>+[2]data1rev!M636</f>
        <v>10275.620000000001</v>
      </c>
      <c r="P637" s="160">
        <f>+[2]data1rev!N636</f>
        <v>10129.415999999999</v>
      </c>
      <c r="Q637" s="160">
        <f>+[2]data1rev!O636</f>
        <v>10101.74</v>
      </c>
      <c r="R637" s="160">
        <f>+[2]data1rev!P636</f>
        <v>0</v>
      </c>
      <c r="S637" s="160">
        <f>+[2]data1rev!Q636</f>
        <v>0</v>
      </c>
      <c r="T637" s="160">
        <f>+[2]data1rev!R636</f>
        <v>0</v>
      </c>
      <c r="U637" s="160">
        <f>+[2]data1rev!S636</f>
        <v>0</v>
      </c>
      <c r="V637" s="160">
        <f>+[2]data1rev!T636</f>
        <v>0</v>
      </c>
      <c r="W637" s="160">
        <f>+[2]data1rev!U636</f>
        <v>0</v>
      </c>
      <c r="X637" s="160">
        <f>+[2]data1rev!V636</f>
        <v>0</v>
      </c>
      <c r="Y637" s="160">
        <f>+[2]data1rev!W636</f>
        <v>0</v>
      </c>
      <c r="Z637" s="160">
        <f>+[2]data1rev!X636</f>
        <v>0</v>
      </c>
      <c r="AA637" s="160">
        <f>+[2]data1rev!Y636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67834.148038794898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61"/>
      <c r="C638" s="160">
        <f>+[2]data1rev!A637</f>
        <v>21687.040000000001</v>
      </c>
      <c r="D638" s="160">
        <f>+[2]data1rev!B637</f>
        <v>15575.226000000001</v>
      </c>
      <c r="E638" s="160">
        <f>+[2]data1rev!C637</f>
        <v>13222.39</v>
      </c>
      <c r="F638" s="160">
        <f>+[2]data1rev!D637</f>
        <v>13061.89</v>
      </c>
      <c r="G638" s="160">
        <f>+[2]data1rev!E637</f>
        <v>13061.89</v>
      </c>
      <c r="H638" s="160">
        <f>+[2]data1rev!F637</f>
        <v>10821.156000000001</v>
      </c>
      <c r="I638" s="160">
        <f>+[2]data1rev!G637</f>
        <v>10791.59</v>
      </c>
      <c r="J638" s="160">
        <f>+[2]data1rev!H637</f>
        <v>10791.59</v>
      </c>
      <c r="K638" s="160">
        <f>+[2]data1rev!I637</f>
        <v>10791.59</v>
      </c>
      <c r="L638" s="160">
        <f>+[2]data1rev!J637</f>
        <v>10821.156000000001</v>
      </c>
      <c r="M638" s="160">
        <f>+[2]data1rev!K637</f>
        <v>10791.59</v>
      </c>
      <c r="N638" s="160">
        <f>+[2]data1rev!L637</f>
        <v>10791.59</v>
      </c>
      <c r="O638" s="160">
        <f>+[2]data1rev!M637</f>
        <v>10275.620000000001</v>
      </c>
      <c r="P638" s="160">
        <f>+[2]data1rev!N637</f>
        <v>10129.415999999999</v>
      </c>
      <c r="Q638" s="160">
        <f>+[2]data1rev!O637</f>
        <v>10101.74</v>
      </c>
      <c r="R638" s="160">
        <f>+[2]data1rev!P637</f>
        <v>0</v>
      </c>
      <c r="S638" s="160">
        <f>+[2]data1rev!Q637</f>
        <v>0</v>
      </c>
      <c r="T638" s="160">
        <f>+[2]data1rev!R637</f>
        <v>0</v>
      </c>
      <c r="U638" s="160">
        <f>+[2]data1rev!S637</f>
        <v>0</v>
      </c>
      <c r="V638" s="160">
        <f>+[2]data1rev!T637</f>
        <v>0</v>
      </c>
      <c r="W638" s="160">
        <f>+[2]data1rev!U637</f>
        <v>0</v>
      </c>
      <c r="X638" s="160">
        <f>+[2]data1rev!V637</f>
        <v>0</v>
      </c>
      <c r="Y638" s="160">
        <f>+[2]data1rev!W637</f>
        <v>0</v>
      </c>
      <c r="Z638" s="160">
        <f>+[2]data1rev!X637</f>
        <v>0</v>
      </c>
      <c r="AA638" s="160">
        <f>+[2]data1rev!Y637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67834.148038794898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61"/>
      <c r="C639" s="160">
        <f>+[2]data1rev!A638</f>
        <v>21687.040000000001</v>
      </c>
      <c r="D639" s="160">
        <f>+[2]data1rev!B638</f>
        <v>15575.226000000001</v>
      </c>
      <c r="E639" s="160">
        <f>+[2]data1rev!C638</f>
        <v>13222.39</v>
      </c>
      <c r="F639" s="160">
        <f>+[2]data1rev!D638</f>
        <v>13061.89</v>
      </c>
      <c r="G639" s="160">
        <f>+[2]data1rev!E638</f>
        <v>13061.89</v>
      </c>
      <c r="H639" s="160">
        <f>+[2]data1rev!F638</f>
        <v>10821.156000000001</v>
      </c>
      <c r="I639" s="160">
        <f>+[2]data1rev!G638</f>
        <v>10791.59</v>
      </c>
      <c r="J639" s="160">
        <f>+[2]data1rev!H638</f>
        <v>10791.59</v>
      </c>
      <c r="K639" s="160">
        <f>+[2]data1rev!I638</f>
        <v>10791.59</v>
      </c>
      <c r="L639" s="160">
        <f>+[2]data1rev!J638</f>
        <v>10821.156000000001</v>
      </c>
      <c r="M639" s="160">
        <f>+[2]data1rev!K638</f>
        <v>10791.59</v>
      </c>
      <c r="N639" s="160">
        <f>+[2]data1rev!L638</f>
        <v>10791.59</v>
      </c>
      <c r="O639" s="160">
        <f>+[2]data1rev!M638</f>
        <v>10275.620000000001</v>
      </c>
      <c r="P639" s="160">
        <f>+[2]data1rev!N638</f>
        <v>10129.415999999999</v>
      </c>
      <c r="Q639" s="160">
        <f>+[2]data1rev!O638</f>
        <v>10101.74</v>
      </c>
      <c r="R639" s="160">
        <f>+[2]data1rev!P638</f>
        <v>0</v>
      </c>
      <c r="S639" s="160">
        <f>+[2]data1rev!Q638</f>
        <v>0</v>
      </c>
      <c r="T639" s="160">
        <f>+[2]data1rev!R638</f>
        <v>0</v>
      </c>
      <c r="U639" s="160">
        <f>+[2]data1rev!S638</f>
        <v>0</v>
      </c>
      <c r="V639" s="160">
        <f>+[2]data1rev!T638</f>
        <v>0</v>
      </c>
      <c r="W639" s="160">
        <f>+[2]data1rev!U638</f>
        <v>0</v>
      </c>
      <c r="X639" s="160">
        <f>+[2]data1rev!V638</f>
        <v>0</v>
      </c>
      <c r="Y639" s="160">
        <f>+[2]data1rev!W638</f>
        <v>0</v>
      </c>
      <c r="Z639" s="160">
        <f>+[2]data1rev!X638</f>
        <v>0</v>
      </c>
      <c r="AA639" s="160">
        <f>+[2]data1rev!Y638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67834.148038794898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61"/>
      <c r="C640" s="160">
        <f>+[2]data1rev!A639</f>
        <v>21687.040000000001</v>
      </c>
      <c r="D640" s="160">
        <f>+[2]data1rev!B639</f>
        <v>15575.226000000001</v>
      </c>
      <c r="E640" s="160">
        <f>+[2]data1rev!C639</f>
        <v>13222.39</v>
      </c>
      <c r="F640" s="160">
        <f>+[2]data1rev!D639</f>
        <v>13061.89</v>
      </c>
      <c r="G640" s="160">
        <f>+[2]data1rev!E639</f>
        <v>13061.89</v>
      </c>
      <c r="H640" s="160">
        <f>+[2]data1rev!F639</f>
        <v>10821.156000000001</v>
      </c>
      <c r="I640" s="160">
        <f>+[2]data1rev!G639</f>
        <v>10791.59</v>
      </c>
      <c r="J640" s="160">
        <f>+[2]data1rev!H639</f>
        <v>10791.59</v>
      </c>
      <c r="K640" s="160">
        <f>+[2]data1rev!I639</f>
        <v>10791.59</v>
      </c>
      <c r="L640" s="160">
        <f>+[2]data1rev!J639</f>
        <v>10821.156000000001</v>
      </c>
      <c r="M640" s="160">
        <f>+[2]data1rev!K639</f>
        <v>10791.59</v>
      </c>
      <c r="N640" s="160">
        <f>+[2]data1rev!L639</f>
        <v>10791.59</v>
      </c>
      <c r="O640" s="160">
        <f>+[2]data1rev!M639</f>
        <v>10275.620000000001</v>
      </c>
      <c r="P640" s="160">
        <f>+[2]data1rev!N639</f>
        <v>10129.415999999999</v>
      </c>
      <c r="Q640" s="160">
        <f>+[2]data1rev!O639</f>
        <v>10101.74</v>
      </c>
      <c r="R640" s="160">
        <f>+[2]data1rev!P639</f>
        <v>0</v>
      </c>
      <c r="S640" s="160">
        <f>+[2]data1rev!Q639</f>
        <v>0</v>
      </c>
      <c r="T640" s="160">
        <f>+[2]data1rev!R639</f>
        <v>0</v>
      </c>
      <c r="U640" s="160">
        <f>+[2]data1rev!S639</f>
        <v>0</v>
      </c>
      <c r="V640" s="160">
        <f>+[2]data1rev!T639</f>
        <v>0</v>
      </c>
      <c r="W640" s="160">
        <f>+[2]data1rev!U639</f>
        <v>0</v>
      </c>
      <c r="X640" s="160">
        <f>+[2]data1rev!V639</f>
        <v>0</v>
      </c>
      <c r="Y640" s="160">
        <f>+[2]data1rev!W639</f>
        <v>0</v>
      </c>
      <c r="Z640" s="160">
        <f>+[2]data1rev!X639</f>
        <v>0</v>
      </c>
      <c r="AA640" s="160">
        <f>+[2]data1rev!Y639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67834.148038794898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61"/>
      <c r="C641" s="160">
        <f>+[2]data1rev!A640</f>
        <v>21687.040000000001</v>
      </c>
      <c r="D641" s="160">
        <f>+[2]data1rev!B640</f>
        <v>15575.226000000001</v>
      </c>
      <c r="E641" s="160">
        <f>+[2]data1rev!C640</f>
        <v>13222.39</v>
      </c>
      <c r="F641" s="160">
        <f>+[2]data1rev!D640</f>
        <v>13061.89</v>
      </c>
      <c r="G641" s="160">
        <f>+[2]data1rev!E640</f>
        <v>13061.89</v>
      </c>
      <c r="H641" s="160">
        <f>+[2]data1rev!F640</f>
        <v>10821.156000000001</v>
      </c>
      <c r="I641" s="160">
        <f>+[2]data1rev!G640</f>
        <v>10791.59</v>
      </c>
      <c r="J641" s="160">
        <f>+[2]data1rev!H640</f>
        <v>10791.59</v>
      </c>
      <c r="K641" s="160">
        <f>+[2]data1rev!I640</f>
        <v>10791.59</v>
      </c>
      <c r="L641" s="160">
        <f>+[2]data1rev!J640</f>
        <v>10821.156000000001</v>
      </c>
      <c r="M641" s="160">
        <f>+[2]data1rev!K640</f>
        <v>10791.59</v>
      </c>
      <c r="N641" s="160">
        <f>+[2]data1rev!L640</f>
        <v>10791.59</v>
      </c>
      <c r="O641" s="160">
        <f>+[2]data1rev!M640</f>
        <v>10275.620000000001</v>
      </c>
      <c r="P641" s="160">
        <f>+[2]data1rev!N640</f>
        <v>10129.415999999999</v>
      </c>
      <c r="Q641" s="160">
        <f>+[2]data1rev!O640</f>
        <v>10101.74</v>
      </c>
      <c r="R641" s="160">
        <f>+[2]data1rev!P640</f>
        <v>0</v>
      </c>
      <c r="S641" s="160">
        <f>+[2]data1rev!Q640</f>
        <v>0</v>
      </c>
      <c r="T641" s="160">
        <f>+[2]data1rev!R640</f>
        <v>0</v>
      </c>
      <c r="U641" s="160">
        <f>+[2]data1rev!S640</f>
        <v>0</v>
      </c>
      <c r="V641" s="160">
        <f>+[2]data1rev!T640</f>
        <v>0</v>
      </c>
      <c r="W641" s="160">
        <f>+[2]data1rev!U640</f>
        <v>0</v>
      </c>
      <c r="X641" s="160">
        <f>+[2]data1rev!V640</f>
        <v>0</v>
      </c>
      <c r="Y641" s="160">
        <f>+[2]data1rev!W640</f>
        <v>0</v>
      </c>
      <c r="Z641" s="160">
        <f>+[2]data1rev!X640</f>
        <v>0</v>
      </c>
      <c r="AA641" s="160">
        <f>+[2]data1rev!Y640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67834.148038794898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61"/>
      <c r="C642" s="160">
        <f>+[2]data1rev!A641</f>
        <v>21687.040000000001</v>
      </c>
      <c r="D642" s="160">
        <f>+[2]data1rev!B641</f>
        <v>15575.226000000001</v>
      </c>
      <c r="E642" s="160">
        <f>+[2]data1rev!C641</f>
        <v>13222.39</v>
      </c>
      <c r="F642" s="160">
        <f>+[2]data1rev!D641</f>
        <v>13061.89</v>
      </c>
      <c r="G642" s="160">
        <f>+[2]data1rev!E641</f>
        <v>13061.89</v>
      </c>
      <c r="H642" s="160">
        <f>+[2]data1rev!F641</f>
        <v>10821.156000000001</v>
      </c>
      <c r="I642" s="160">
        <f>+[2]data1rev!G641</f>
        <v>10791.59</v>
      </c>
      <c r="J642" s="160">
        <f>+[2]data1rev!H641</f>
        <v>10791.59</v>
      </c>
      <c r="K642" s="160">
        <f>+[2]data1rev!I641</f>
        <v>10791.59</v>
      </c>
      <c r="L642" s="160">
        <f>+[2]data1rev!J641</f>
        <v>10821.156000000001</v>
      </c>
      <c r="M642" s="160">
        <f>+[2]data1rev!K641</f>
        <v>10791.59</v>
      </c>
      <c r="N642" s="160">
        <f>+[2]data1rev!L641</f>
        <v>10791.59</v>
      </c>
      <c r="O642" s="160">
        <f>+[2]data1rev!M641</f>
        <v>10275.620000000001</v>
      </c>
      <c r="P642" s="160">
        <f>+[2]data1rev!N641</f>
        <v>10129.415999999999</v>
      </c>
      <c r="Q642" s="160">
        <f>+[2]data1rev!O641</f>
        <v>10101.74</v>
      </c>
      <c r="R642" s="160">
        <f>+[2]data1rev!P641</f>
        <v>0</v>
      </c>
      <c r="S642" s="160">
        <f>+[2]data1rev!Q641</f>
        <v>0</v>
      </c>
      <c r="T642" s="160">
        <f>+[2]data1rev!R641</f>
        <v>0</v>
      </c>
      <c r="U642" s="160">
        <f>+[2]data1rev!S641</f>
        <v>0</v>
      </c>
      <c r="V642" s="160">
        <f>+[2]data1rev!T641</f>
        <v>0</v>
      </c>
      <c r="W642" s="160">
        <f>+[2]data1rev!U641</f>
        <v>0</v>
      </c>
      <c r="X642" s="160">
        <f>+[2]data1rev!V641</f>
        <v>0</v>
      </c>
      <c r="Y642" s="160">
        <f>+[2]data1rev!W641</f>
        <v>0</v>
      </c>
      <c r="Z642" s="160">
        <f>+[2]data1rev!X641</f>
        <v>0</v>
      </c>
      <c r="AA642" s="160">
        <f>+[2]data1rev!Y641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67834.148038794898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61"/>
      <c r="C643" s="160">
        <f>+[2]data1rev!A642</f>
        <v>21687.040000000001</v>
      </c>
      <c r="D643" s="160">
        <f>+[2]data1rev!B642</f>
        <v>15575.226000000001</v>
      </c>
      <c r="E643" s="160">
        <f>+[2]data1rev!C642</f>
        <v>13222.39</v>
      </c>
      <c r="F643" s="160">
        <f>+[2]data1rev!D642</f>
        <v>13061.89</v>
      </c>
      <c r="G643" s="160">
        <f>+[2]data1rev!E642</f>
        <v>13061.89</v>
      </c>
      <c r="H643" s="160">
        <f>+[2]data1rev!F642</f>
        <v>10821.156000000001</v>
      </c>
      <c r="I643" s="160">
        <f>+[2]data1rev!G642</f>
        <v>10791.59</v>
      </c>
      <c r="J643" s="160">
        <f>+[2]data1rev!H642</f>
        <v>10791.59</v>
      </c>
      <c r="K643" s="160">
        <f>+[2]data1rev!I642</f>
        <v>10791.59</v>
      </c>
      <c r="L643" s="160">
        <f>+[2]data1rev!J642</f>
        <v>10821.156000000001</v>
      </c>
      <c r="M643" s="160">
        <f>+[2]data1rev!K642</f>
        <v>10791.59</v>
      </c>
      <c r="N643" s="160">
        <f>+[2]data1rev!L642</f>
        <v>10791.59</v>
      </c>
      <c r="O643" s="160">
        <f>+[2]data1rev!M642</f>
        <v>10275.620000000001</v>
      </c>
      <c r="P643" s="160">
        <f>+[2]data1rev!N642</f>
        <v>10129.415999999999</v>
      </c>
      <c r="Q643" s="160">
        <f>+[2]data1rev!O642</f>
        <v>10101.74</v>
      </c>
      <c r="R643" s="160">
        <f>+[2]data1rev!P642</f>
        <v>0</v>
      </c>
      <c r="S643" s="160">
        <f>+[2]data1rev!Q642</f>
        <v>0</v>
      </c>
      <c r="T643" s="160">
        <f>+[2]data1rev!R642</f>
        <v>0</v>
      </c>
      <c r="U643" s="160">
        <f>+[2]data1rev!S642</f>
        <v>0</v>
      </c>
      <c r="V643" s="160">
        <f>+[2]data1rev!T642</f>
        <v>0</v>
      </c>
      <c r="W643" s="160">
        <f>+[2]data1rev!U642</f>
        <v>0</v>
      </c>
      <c r="X643" s="160">
        <f>+[2]data1rev!V642</f>
        <v>0</v>
      </c>
      <c r="Y643" s="160">
        <f>+[2]data1rev!W642</f>
        <v>0</v>
      </c>
      <c r="Z643" s="160">
        <f>+[2]data1rev!X642</f>
        <v>0</v>
      </c>
      <c r="AA643" s="160">
        <f>+[2]data1rev!Y642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67834.148038794898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61"/>
      <c r="C644" s="160">
        <f>+[2]data1rev!A643</f>
        <v>21687.040000000001</v>
      </c>
      <c r="D644" s="160">
        <f>+[2]data1rev!B643</f>
        <v>15575.226000000001</v>
      </c>
      <c r="E644" s="160">
        <f>+[2]data1rev!C643</f>
        <v>13222.39</v>
      </c>
      <c r="F644" s="160">
        <f>+[2]data1rev!D643</f>
        <v>13061.89</v>
      </c>
      <c r="G644" s="160">
        <f>+[2]data1rev!E643</f>
        <v>13061.89</v>
      </c>
      <c r="H644" s="160">
        <f>+[2]data1rev!F643</f>
        <v>10821.156000000001</v>
      </c>
      <c r="I644" s="160">
        <f>+[2]data1rev!G643</f>
        <v>10791.59</v>
      </c>
      <c r="J644" s="160">
        <f>+[2]data1rev!H643</f>
        <v>10791.59</v>
      </c>
      <c r="K644" s="160">
        <f>+[2]data1rev!I643</f>
        <v>10791.59</v>
      </c>
      <c r="L644" s="160">
        <f>+[2]data1rev!J643</f>
        <v>10821.156000000001</v>
      </c>
      <c r="M644" s="160">
        <f>+[2]data1rev!K643</f>
        <v>10791.59</v>
      </c>
      <c r="N644" s="160">
        <f>+[2]data1rev!L643</f>
        <v>10791.59</v>
      </c>
      <c r="O644" s="160">
        <f>+[2]data1rev!M643</f>
        <v>10275.620000000001</v>
      </c>
      <c r="P644" s="160">
        <f>+[2]data1rev!N643</f>
        <v>10129.415999999999</v>
      </c>
      <c r="Q644" s="160">
        <f>+[2]data1rev!O643</f>
        <v>10101.74</v>
      </c>
      <c r="R644" s="160">
        <f>+[2]data1rev!P643</f>
        <v>0</v>
      </c>
      <c r="S644" s="160">
        <f>+[2]data1rev!Q643</f>
        <v>0</v>
      </c>
      <c r="T644" s="160">
        <f>+[2]data1rev!R643</f>
        <v>0</v>
      </c>
      <c r="U644" s="160">
        <f>+[2]data1rev!S643</f>
        <v>0</v>
      </c>
      <c r="V644" s="160">
        <f>+[2]data1rev!T643</f>
        <v>0</v>
      </c>
      <c r="W644" s="160">
        <f>+[2]data1rev!U643</f>
        <v>0</v>
      </c>
      <c r="X644" s="160">
        <f>+[2]data1rev!V643</f>
        <v>0</v>
      </c>
      <c r="Y644" s="160">
        <f>+[2]data1rev!W643</f>
        <v>0</v>
      </c>
      <c r="Z644" s="160">
        <f>+[2]data1rev!X643</f>
        <v>0</v>
      </c>
      <c r="AA644" s="160">
        <f>+[2]data1rev!Y643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67834.148038794898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61"/>
      <c r="C645" s="160">
        <f>+[2]data1rev!A644</f>
        <v>21687.040000000001</v>
      </c>
      <c r="D645" s="160">
        <f>+[2]data1rev!B644</f>
        <v>15575.226000000001</v>
      </c>
      <c r="E645" s="160">
        <f>+[2]data1rev!C644</f>
        <v>13222.39</v>
      </c>
      <c r="F645" s="160">
        <f>+[2]data1rev!D644</f>
        <v>13061.89</v>
      </c>
      <c r="G645" s="160">
        <f>+[2]data1rev!E644</f>
        <v>13061.89</v>
      </c>
      <c r="H645" s="160">
        <f>+[2]data1rev!F644</f>
        <v>10821.156000000001</v>
      </c>
      <c r="I645" s="160">
        <f>+[2]data1rev!G644</f>
        <v>10791.59</v>
      </c>
      <c r="J645" s="160">
        <f>+[2]data1rev!H644</f>
        <v>10791.59</v>
      </c>
      <c r="K645" s="160">
        <f>+[2]data1rev!I644</f>
        <v>10791.59</v>
      </c>
      <c r="L645" s="160">
        <f>+[2]data1rev!J644</f>
        <v>10821.156000000001</v>
      </c>
      <c r="M645" s="160">
        <f>+[2]data1rev!K644</f>
        <v>10791.59</v>
      </c>
      <c r="N645" s="160">
        <f>+[2]data1rev!L644</f>
        <v>10791.59</v>
      </c>
      <c r="O645" s="160">
        <f>+[2]data1rev!M644</f>
        <v>10275.620000000001</v>
      </c>
      <c r="P645" s="160">
        <f>+[2]data1rev!N644</f>
        <v>10129.415999999999</v>
      </c>
      <c r="Q645" s="160">
        <f>+[2]data1rev!O644</f>
        <v>10101.74</v>
      </c>
      <c r="R645" s="160">
        <f>+[2]data1rev!P644</f>
        <v>0</v>
      </c>
      <c r="S645" s="160">
        <f>+[2]data1rev!Q644</f>
        <v>0</v>
      </c>
      <c r="T645" s="160">
        <f>+[2]data1rev!R644</f>
        <v>0</v>
      </c>
      <c r="U645" s="160">
        <f>+[2]data1rev!S644</f>
        <v>0</v>
      </c>
      <c r="V645" s="160">
        <f>+[2]data1rev!T644</f>
        <v>0</v>
      </c>
      <c r="W645" s="160">
        <f>+[2]data1rev!U644</f>
        <v>0</v>
      </c>
      <c r="X645" s="160">
        <f>+[2]data1rev!V644</f>
        <v>0</v>
      </c>
      <c r="Y645" s="160">
        <f>+[2]data1rev!W644</f>
        <v>0</v>
      </c>
      <c r="Z645" s="160">
        <f>+[2]data1rev!X644</f>
        <v>0</v>
      </c>
      <c r="AA645" s="160">
        <f>+[2]data1rev!Y644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67834.148038794898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61"/>
      <c r="C646" s="160">
        <f>+[2]data1rev!A645</f>
        <v>21687.040000000001</v>
      </c>
      <c r="D646" s="160">
        <f>+[2]data1rev!B645</f>
        <v>15575.226000000001</v>
      </c>
      <c r="E646" s="160">
        <f>+[2]data1rev!C645</f>
        <v>13222.39</v>
      </c>
      <c r="F646" s="160">
        <f>+[2]data1rev!D645</f>
        <v>13061.89</v>
      </c>
      <c r="G646" s="160">
        <f>+[2]data1rev!E645</f>
        <v>13061.89</v>
      </c>
      <c r="H646" s="160">
        <f>+[2]data1rev!F645</f>
        <v>10821.156000000001</v>
      </c>
      <c r="I646" s="160">
        <f>+[2]data1rev!G645</f>
        <v>10791.59</v>
      </c>
      <c r="J646" s="160">
        <f>+[2]data1rev!H645</f>
        <v>10791.59</v>
      </c>
      <c r="K646" s="160">
        <f>+[2]data1rev!I645</f>
        <v>10791.59</v>
      </c>
      <c r="L646" s="160">
        <f>+[2]data1rev!J645</f>
        <v>10821.156000000001</v>
      </c>
      <c r="M646" s="160">
        <f>+[2]data1rev!K645</f>
        <v>10791.59</v>
      </c>
      <c r="N646" s="160">
        <f>+[2]data1rev!L645</f>
        <v>10791.59</v>
      </c>
      <c r="O646" s="160">
        <f>+[2]data1rev!M645</f>
        <v>10275.620000000001</v>
      </c>
      <c r="P646" s="160">
        <f>+[2]data1rev!N645</f>
        <v>10129.415999999999</v>
      </c>
      <c r="Q646" s="160">
        <f>+[2]data1rev!O645</f>
        <v>10101.74</v>
      </c>
      <c r="R646" s="160">
        <f>+[2]data1rev!P645</f>
        <v>0</v>
      </c>
      <c r="S646" s="160">
        <f>+[2]data1rev!Q645</f>
        <v>0</v>
      </c>
      <c r="T646" s="160">
        <f>+[2]data1rev!R645</f>
        <v>0</v>
      </c>
      <c r="U646" s="160">
        <f>+[2]data1rev!S645</f>
        <v>0</v>
      </c>
      <c r="V646" s="160">
        <f>+[2]data1rev!T645</f>
        <v>0</v>
      </c>
      <c r="W646" s="160">
        <f>+[2]data1rev!U645</f>
        <v>0</v>
      </c>
      <c r="X646" s="160">
        <f>+[2]data1rev!V645</f>
        <v>0</v>
      </c>
      <c r="Y646" s="160">
        <f>+[2]data1rev!W645</f>
        <v>0</v>
      </c>
      <c r="Z646" s="160">
        <f>+[2]data1rev!X645</f>
        <v>0</v>
      </c>
      <c r="AA646" s="160">
        <f>+[2]data1rev!Y645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67834.148038794898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61"/>
      <c r="C647" s="160">
        <f>+[2]data1rev!A646</f>
        <v>21687.040000000001</v>
      </c>
      <c r="D647" s="160">
        <f>+[2]data1rev!B646</f>
        <v>15575.226000000001</v>
      </c>
      <c r="E647" s="160">
        <f>+[2]data1rev!C646</f>
        <v>13222.39</v>
      </c>
      <c r="F647" s="160">
        <f>+[2]data1rev!D646</f>
        <v>13061.89</v>
      </c>
      <c r="G647" s="160">
        <f>+[2]data1rev!E646</f>
        <v>13061.89</v>
      </c>
      <c r="H647" s="160">
        <f>+[2]data1rev!F646</f>
        <v>10821.156000000001</v>
      </c>
      <c r="I647" s="160">
        <f>+[2]data1rev!G646</f>
        <v>10791.59</v>
      </c>
      <c r="J647" s="160">
        <f>+[2]data1rev!H646</f>
        <v>10791.59</v>
      </c>
      <c r="K647" s="160">
        <f>+[2]data1rev!I646</f>
        <v>10791.59</v>
      </c>
      <c r="L647" s="160">
        <f>+[2]data1rev!J646</f>
        <v>10821.156000000001</v>
      </c>
      <c r="M647" s="160">
        <f>+[2]data1rev!K646</f>
        <v>10791.59</v>
      </c>
      <c r="N647" s="160">
        <f>+[2]data1rev!L646</f>
        <v>10791.59</v>
      </c>
      <c r="O647" s="160">
        <f>+[2]data1rev!M646</f>
        <v>10275.620000000001</v>
      </c>
      <c r="P647" s="160">
        <f>+[2]data1rev!N646</f>
        <v>10129.415999999999</v>
      </c>
      <c r="Q647" s="160">
        <f>+[2]data1rev!O646</f>
        <v>10101.74</v>
      </c>
      <c r="R647" s="160">
        <f>+[2]data1rev!P646</f>
        <v>0</v>
      </c>
      <c r="S647" s="160">
        <f>+[2]data1rev!Q646</f>
        <v>0</v>
      </c>
      <c r="T647" s="160">
        <f>+[2]data1rev!R646</f>
        <v>0</v>
      </c>
      <c r="U647" s="160">
        <f>+[2]data1rev!S646</f>
        <v>0</v>
      </c>
      <c r="V647" s="160">
        <f>+[2]data1rev!T646</f>
        <v>0</v>
      </c>
      <c r="W647" s="160">
        <f>+[2]data1rev!U646</f>
        <v>0</v>
      </c>
      <c r="X647" s="160">
        <f>+[2]data1rev!V646</f>
        <v>0</v>
      </c>
      <c r="Y647" s="160">
        <f>+[2]data1rev!W646</f>
        <v>0</v>
      </c>
      <c r="Z647" s="160">
        <f>+[2]data1rev!X646</f>
        <v>0</v>
      </c>
      <c r="AA647" s="160">
        <f>+[2]data1rev!Y646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67834.148038794898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61"/>
      <c r="C648" s="160">
        <f>+[2]data1rev!A647</f>
        <v>21687.040000000001</v>
      </c>
      <c r="D648" s="160">
        <f>+[2]data1rev!B647</f>
        <v>15575.226000000001</v>
      </c>
      <c r="E648" s="160">
        <f>+[2]data1rev!C647</f>
        <v>13222.39</v>
      </c>
      <c r="F648" s="160">
        <f>+[2]data1rev!D647</f>
        <v>13061.89</v>
      </c>
      <c r="G648" s="160">
        <f>+[2]data1rev!E647</f>
        <v>13061.89</v>
      </c>
      <c r="H648" s="160">
        <f>+[2]data1rev!F647</f>
        <v>10821.156000000001</v>
      </c>
      <c r="I648" s="160">
        <f>+[2]data1rev!G647</f>
        <v>10791.59</v>
      </c>
      <c r="J648" s="160">
        <f>+[2]data1rev!H647</f>
        <v>10791.59</v>
      </c>
      <c r="K648" s="160">
        <f>+[2]data1rev!I647</f>
        <v>10791.59</v>
      </c>
      <c r="L648" s="160">
        <f>+[2]data1rev!J647</f>
        <v>10821.156000000001</v>
      </c>
      <c r="M648" s="160">
        <f>+[2]data1rev!K647</f>
        <v>10791.59</v>
      </c>
      <c r="N648" s="160">
        <f>+[2]data1rev!L647</f>
        <v>10791.59</v>
      </c>
      <c r="O648" s="160">
        <f>+[2]data1rev!M647</f>
        <v>10275.620000000001</v>
      </c>
      <c r="P648" s="160">
        <f>+[2]data1rev!N647</f>
        <v>10129.415999999999</v>
      </c>
      <c r="Q648" s="160">
        <f>+[2]data1rev!O647</f>
        <v>10101.74</v>
      </c>
      <c r="R648" s="160">
        <f>+[2]data1rev!P647</f>
        <v>0</v>
      </c>
      <c r="S648" s="160">
        <f>+[2]data1rev!Q647</f>
        <v>0</v>
      </c>
      <c r="T648" s="160">
        <f>+[2]data1rev!R647</f>
        <v>0</v>
      </c>
      <c r="U648" s="160">
        <f>+[2]data1rev!S647</f>
        <v>0</v>
      </c>
      <c r="V648" s="160">
        <f>+[2]data1rev!T647</f>
        <v>0</v>
      </c>
      <c r="W648" s="160">
        <f>+[2]data1rev!U647</f>
        <v>0</v>
      </c>
      <c r="X648" s="160">
        <f>+[2]data1rev!V647</f>
        <v>0</v>
      </c>
      <c r="Y648" s="160">
        <f>+[2]data1rev!W647</f>
        <v>0</v>
      </c>
      <c r="Z648" s="160">
        <f>+[2]data1rev!X647</f>
        <v>0</v>
      </c>
      <c r="AA648" s="160">
        <f>+[2]data1rev!Y647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67834.148038794898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61"/>
      <c r="C649" s="160">
        <f>+[2]data1rev!A648</f>
        <v>21687.040000000001</v>
      </c>
      <c r="D649" s="160">
        <f>+[2]data1rev!B648</f>
        <v>15575.226000000001</v>
      </c>
      <c r="E649" s="160">
        <f>+[2]data1rev!C648</f>
        <v>13222.39</v>
      </c>
      <c r="F649" s="160">
        <f>+[2]data1rev!D648</f>
        <v>13061.89</v>
      </c>
      <c r="G649" s="160">
        <f>+[2]data1rev!E648</f>
        <v>13061.89</v>
      </c>
      <c r="H649" s="160">
        <f>+[2]data1rev!F648</f>
        <v>10821.156000000001</v>
      </c>
      <c r="I649" s="160">
        <f>+[2]data1rev!G648</f>
        <v>10791.59</v>
      </c>
      <c r="J649" s="160">
        <f>+[2]data1rev!H648</f>
        <v>10791.59</v>
      </c>
      <c r="K649" s="160">
        <f>+[2]data1rev!I648</f>
        <v>10791.59</v>
      </c>
      <c r="L649" s="160">
        <f>+[2]data1rev!J648</f>
        <v>10821.156000000001</v>
      </c>
      <c r="M649" s="160">
        <f>+[2]data1rev!K648</f>
        <v>10791.59</v>
      </c>
      <c r="N649" s="160">
        <f>+[2]data1rev!L648</f>
        <v>10791.59</v>
      </c>
      <c r="O649" s="160">
        <f>+[2]data1rev!M648</f>
        <v>10275.620000000001</v>
      </c>
      <c r="P649" s="160">
        <f>+[2]data1rev!N648</f>
        <v>10129.415999999999</v>
      </c>
      <c r="Q649" s="160">
        <f>+[2]data1rev!O648</f>
        <v>10101.74</v>
      </c>
      <c r="R649" s="160">
        <f>+[2]data1rev!P648</f>
        <v>0</v>
      </c>
      <c r="S649" s="160">
        <f>+[2]data1rev!Q648</f>
        <v>0</v>
      </c>
      <c r="T649" s="160">
        <f>+[2]data1rev!R648</f>
        <v>0</v>
      </c>
      <c r="U649" s="160">
        <f>+[2]data1rev!S648</f>
        <v>0</v>
      </c>
      <c r="V649" s="160">
        <f>+[2]data1rev!T648</f>
        <v>0</v>
      </c>
      <c r="W649" s="160">
        <f>+[2]data1rev!U648</f>
        <v>0</v>
      </c>
      <c r="X649" s="160">
        <f>+[2]data1rev!V648</f>
        <v>0</v>
      </c>
      <c r="Y649" s="160">
        <f>+[2]data1rev!W648</f>
        <v>0</v>
      </c>
      <c r="Z649" s="160">
        <f>+[2]data1rev!X648</f>
        <v>0</v>
      </c>
      <c r="AA649" s="160">
        <f>+[2]data1rev!Y648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67834.148038794898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61"/>
      <c r="C650" s="160">
        <f>+[2]data1rev!A649</f>
        <v>21687.040000000001</v>
      </c>
      <c r="D650" s="160">
        <f>+[2]data1rev!B649</f>
        <v>15575.226000000001</v>
      </c>
      <c r="E650" s="160">
        <f>+[2]data1rev!C649</f>
        <v>13222.39</v>
      </c>
      <c r="F650" s="160">
        <f>+[2]data1rev!D649</f>
        <v>13061.89</v>
      </c>
      <c r="G650" s="160">
        <f>+[2]data1rev!E649</f>
        <v>13061.89</v>
      </c>
      <c r="H650" s="160">
        <f>+[2]data1rev!F649</f>
        <v>10821.156000000001</v>
      </c>
      <c r="I650" s="160">
        <f>+[2]data1rev!G649</f>
        <v>10791.59</v>
      </c>
      <c r="J650" s="160">
        <f>+[2]data1rev!H649</f>
        <v>10791.59</v>
      </c>
      <c r="K650" s="160">
        <f>+[2]data1rev!I649</f>
        <v>10791.59</v>
      </c>
      <c r="L650" s="160">
        <f>+[2]data1rev!J649</f>
        <v>10821.156000000001</v>
      </c>
      <c r="M650" s="160">
        <f>+[2]data1rev!K649</f>
        <v>10791.59</v>
      </c>
      <c r="N650" s="160">
        <f>+[2]data1rev!L649</f>
        <v>10791.59</v>
      </c>
      <c r="O650" s="160">
        <f>+[2]data1rev!M649</f>
        <v>10275.620000000001</v>
      </c>
      <c r="P650" s="160">
        <f>+[2]data1rev!N649</f>
        <v>10129.415999999999</v>
      </c>
      <c r="Q650" s="160">
        <f>+[2]data1rev!O649</f>
        <v>10101.74</v>
      </c>
      <c r="R650" s="160">
        <f>+[2]data1rev!P649</f>
        <v>0</v>
      </c>
      <c r="S650" s="160">
        <f>+[2]data1rev!Q649</f>
        <v>0</v>
      </c>
      <c r="T650" s="160">
        <f>+[2]data1rev!R649</f>
        <v>0</v>
      </c>
      <c r="U650" s="160">
        <f>+[2]data1rev!S649</f>
        <v>0</v>
      </c>
      <c r="V650" s="160">
        <f>+[2]data1rev!T649</f>
        <v>0</v>
      </c>
      <c r="W650" s="160">
        <f>+[2]data1rev!U649</f>
        <v>0</v>
      </c>
      <c r="X650" s="160">
        <f>+[2]data1rev!V649</f>
        <v>0</v>
      </c>
      <c r="Y650" s="160">
        <f>+[2]data1rev!W649</f>
        <v>0</v>
      </c>
      <c r="Z650" s="160">
        <f>+[2]data1rev!X649</f>
        <v>0</v>
      </c>
      <c r="AA650" s="160">
        <f>+[2]data1rev!Y649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67834.148038794898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61"/>
      <c r="C651" s="160">
        <f>+[2]data1rev!A650</f>
        <v>21687.040000000001</v>
      </c>
      <c r="D651" s="160">
        <f>+[2]data1rev!B650</f>
        <v>15575.226000000001</v>
      </c>
      <c r="E651" s="160">
        <f>+[2]data1rev!C650</f>
        <v>13222.39</v>
      </c>
      <c r="F651" s="160">
        <f>+[2]data1rev!D650</f>
        <v>13061.89</v>
      </c>
      <c r="G651" s="160">
        <f>+[2]data1rev!E650</f>
        <v>13061.89</v>
      </c>
      <c r="H651" s="160">
        <f>+[2]data1rev!F650</f>
        <v>10821.156000000001</v>
      </c>
      <c r="I651" s="160">
        <f>+[2]data1rev!G650</f>
        <v>10791.59</v>
      </c>
      <c r="J651" s="160">
        <f>+[2]data1rev!H650</f>
        <v>10791.59</v>
      </c>
      <c r="K651" s="160">
        <f>+[2]data1rev!I650</f>
        <v>10791.59</v>
      </c>
      <c r="L651" s="160">
        <f>+[2]data1rev!J650</f>
        <v>10821.156000000001</v>
      </c>
      <c r="M651" s="160">
        <f>+[2]data1rev!K650</f>
        <v>10791.59</v>
      </c>
      <c r="N651" s="160">
        <f>+[2]data1rev!L650</f>
        <v>10791.59</v>
      </c>
      <c r="O651" s="160">
        <f>+[2]data1rev!M650</f>
        <v>10275.620000000001</v>
      </c>
      <c r="P651" s="160">
        <f>+[2]data1rev!N650</f>
        <v>10129.415999999999</v>
      </c>
      <c r="Q651" s="160">
        <f>+[2]data1rev!O650</f>
        <v>10101.74</v>
      </c>
      <c r="R651" s="160">
        <f>+[2]data1rev!P650</f>
        <v>0</v>
      </c>
      <c r="S651" s="160">
        <f>+[2]data1rev!Q650</f>
        <v>0</v>
      </c>
      <c r="T651" s="160">
        <f>+[2]data1rev!R650</f>
        <v>0</v>
      </c>
      <c r="U651" s="160">
        <f>+[2]data1rev!S650</f>
        <v>0</v>
      </c>
      <c r="V651" s="160">
        <f>+[2]data1rev!T650</f>
        <v>0</v>
      </c>
      <c r="W651" s="160">
        <f>+[2]data1rev!U650</f>
        <v>0</v>
      </c>
      <c r="X651" s="160">
        <f>+[2]data1rev!V650</f>
        <v>0</v>
      </c>
      <c r="Y651" s="160">
        <f>+[2]data1rev!W650</f>
        <v>0</v>
      </c>
      <c r="Z651" s="160">
        <f>+[2]data1rev!X650</f>
        <v>0</v>
      </c>
      <c r="AA651" s="160">
        <f>+[2]data1rev!Y650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67834.148038794898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61"/>
      <c r="C652" s="160">
        <f>+[2]data1rev!A651</f>
        <v>21687.040000000001</v>
      </c>
      <c r="D652" s="160">
        <f>+[2]data1rev!B651</f>
        <v>15575.226000000001</v>
      </c>
      <c r="E652" s="160">
        <f>+[2]data1rev!C651</f>
        <v>13222.39</v>
      </c>
      <c r="F652" s="160">
        <f>+[2]data1rev!D651</f>
        <v>13061.89</v>
      </c>
      <c r="G652" s="160">
        <f>+[2]data1rev!E651</f>
        <v>13061.89</v>
      </c>
      <c r="H652" s="160">
        <f>+[2]data1rev!F651</f>
        <v>10821.156000000001</v>
      </c>
      <c r="I652" s="160">
        <f>+[2]data1rev!G651</f>
        <v>10791.59</v>
      </c>
      <c r="J652" s="160">
        <f>+[2]data1rev!H651</f>
        <v>10791.59</v>
      </c>
      <c r="K652" s="160">
        <f>+[2]data1rev!I651</f>
        <v>10791.59</v>
      </c>
      <c r="L652" s="160">
        <f>+[2]data1rev!J651</f>
        <v>10821.156000000001</v>
      </c>
      <c r="M652" s="160">
        <f>+[2]data1rev!K651</f>
        <v>10791.59</v>
      </c>
      <c r="N652" s="160">
        <f>+[2]data1rev!L651</f>
        <v>10791.59</v>
      </c>
      <c r="O652" s="160">
        <f>+[2]data1rev!M651</f>
        <v>10275.620000000001</v>
      </c>
      <c r="P652" s="160">
        <f>+[2]data1rev!N651</f>
        <v>10129.415999999999</v>
      </c>
      <c r="Q652" s="160">
        <f>+[2]data1rev!O651</f>
        <v>10101.74</v>
      </c>
      <c r="R652" s="160">
        <f>+[2]data1rev!P651</f>
        <v>0</v>
      </c>
      <c r="S652" s="160">
        <f>+[2]data1rev!Q651</f>
        <v>0</v>
      </c>
      <c r="T652" s="160">
        <f>+[2]data1rev!R651</f>
        <v>0</v>
      </c>
      <c r="U652" s="160">
        <f>+[2]data1rev!S651</f>
        <v>0</v>
      </c>
      <c r="V652" s="160">
        <f>+[2]data1rev!T651</f>
        <v>0</v>
      </c>
      <c r="W652" s="160">
        <f>+[2]data1rev!U651</f>
        <v>0</v>
      </c>
      <c r="X652" s="160">
        <f>+[2]data1rev!V651</f>
        <v>0</v>
      </c>
      <c r="Y652" s="160">
        <f>+[2]data1rev!W651</f>
        <v>0</v>
      </c>
      <c r="Z652" s="160">
        <f>+[2]data1rev!X651</f>
        <v>0</v>
      </c>
      <c r="AA652" s="160">
        <f>+[2]data1rev!Y651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67834.148038794898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61"/>
      <c r="C653" s="160">
        <f>+[2]data1rev!A652</f>
        <v>21687.040000000001</v>
      </c>
      <c r="D653" s="160">
        <f>+[2]data1rev!B652</f>
        <v>15575.226000000001</v>
      </c>
      <c r="E653" s="160">
        <f>+[2]data1rev!C652</f>
        <v>13222.39</v>
      </c>
      <c r="F653" s="160">
        <f>+[2]data1rev!D652</f>
        <v>13061.89</v>
      </c>
      <c r="G653" s="160">
        <f>+[2]data1rev!E652</f>
        <v>13061.89</v>
      </c>
      <c r="H653" s="160">
        <f>+[2]data1rev!F652</f>
        <v>10821.156000000001</v>
      </c>
      <c r="I653" s="160">
        <f>+[2]data1rev!G652</f>
        <v>10791.59</v>
      </c>
      <c r="J653" s="160">
        <f>+[2]data1rev!H652</f>
        <v>10791.59</v>
      </c>
      <c r="K653" s="160">
        <f>+[2]data1rev!I652</f>
        <v>10791.59</v>
      </c>
      <c r="L653" s="160">
        <f>+[2]data1rev!J652</f>
        <v>10821.156000000001</v>
      </c>
      <c r="M653" s="160">
        <f>+[2]data1rev!K652</f>
        <v>10791.59</v>
      </c>
      <c r="N653" s="160">
        <f>+[2]data1rev!L652</f>
        <v>10791.59</v>
      </c>
      <c r="O653" s="160">
        <f>+[2]data1rev!M652</f>
        <v>10275.620000000001</v>
      </c>
      <c r="P653" s="160">
        <f>+[2]data1rev!N652</f>
        <v>10129.415999999999</v>
      </c>
      <c r="Q653" s="160">
        <f>+[2]data1rev!O652</f>
        <v>10101.74</v>
      </c>
      <c r="R653" s="160">
        <f>+[2]data1rev!P652</f>
        <v>0</v>
      </c>
      <c r="S653" s="160">
        <f>+[2]data1rev!Q652</f>
        <v>0</v>
      </c>
      <c r="T653" s="160">
        <f>+[2]data1rev!R652</f>
        <v>0</v>
      </c>
      <c r="U653" s="160">
        <f>+[2]data1rev!S652</f>
        <v>0</v>
      </c>
      <c r="V653" s="160">
        <f>+[2]data1rev!T652</f>
        <v>0</v>
      </c>
      <c r="W653" s="160">
        <f>+[2]data1rev!U652</f>
        <v>0</v>
      </c>
      <c r="X653" s="160">
        <f>+[2]data1rev!V652</f>
        <v>0</v>
      </c>
      <c r="Y653" s="160">
        <f>+[2]data1rev!W652</f>
        <v>0</v>
      </c>
      <c r="Z653" s="160">
        <f>+[2]data1rev!X652</f>
        <v>0</v>
      </c>
      <c r="AA653" s="160">
        <f>+[2]data1rev!Y652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67834.148038794898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61"/>
      <c r="C654" s="160">
        <f>+[2]data1rev!A653</f>
        <v>21687.040000000001</v>
      </c>
      <c r="D654" s="160">
        <f>+[2]data1rev!B653</f>
        <v>15575.226000000001</v>
      </c>
      <c r="E654" s="160">
        <f>+[2]data1rev!C653</f>
        <v>13222.39</v>
      </c>
      <c r="F654" s="160">
        <f>+[2]data1rev!D653</f>
        <v>13061.89</v>
      </c>
      <c r="G654" s="160">
        <f>+[2]data1rev!E653</f>
        <v>13061.89</v>
      </c>
      <c r="H654" s="160">
        <f>+[2]data1rev!F653</f>
        <v>10821.156000000001</v>
      </c>
      <c r="I654" s="160">
        <f>+[2]data1rev!G653</f>
        <v>10791.59</v>
      </c>
      <c r="J654" s="160">
        <f>+[2]data1rev!H653</f>
        <v>10791.59</v>
      </c>
      <c r="K654" s="160">
        <f>+[2]data1rev!I653</f>
        <v>10791.59</v>
      </c>
      <c r="L654" s="160">
        <f>+[2]data1rev!J653</f>
        <v>10821.156000000001</v>
      </c>
      <c r="M654" s="160">
        <f>+[2]data1rev!K653</f>
        <v>10791.59</v>
      </c>
      <c r="N654" s="160">
        <f>+[2]data1rev!L653</f>
        <v>10791.59</v>
      </c>
      <c r="O654" s="160">
        <f>+[2]data1rev!M653</f>
        <v>10275.620000000001</v>
      </c>
      <c r="P654" s="160">
        <f>+[2]data1rev!N653</f>
        <v>10129.415999999999</v>
      </c>
      <c r="Q654" s="160">
        <f>+[2]data1rev!O653</f>
        <v>10101.74</v>
      </c>
      <c r="R654" s="160">
        <f>+[2]data1rev!P653</f>
        <v>0</v>
      </c>
      <c r="S654" s="160">
        <f>+[2]data1rev!Q653</f>
        <v>0</v>
      </c>
      <c r="T654" s="160">
        <f>+[2]data1rev!R653</f>
        <v>0</v>
      </c>
      <c r="U654" s="160">
        <f>+[2]data1rev!S653</f>
        <v>0</v>
      </c>
      <c r="V654" s="160">
        <f>+[2]data1rev!T653</f>
        <v>0</v>
      </c>
      <c r="W654" s="160">
        <f>+[2]data1rev!U653</f>
        <v>0</v>
      </c>
      <c r="X654" s="160">
        <f>+[2]data1rev!V653</f>
        <v>0</v>
      </c>
      <c r="Y654" s="160">
        <f>+[2]data1rev!W653</f>
        <v>0</v>
      </c>
      <c r="Z654" s="160">
        <f>+[2]data1rev!X653</f>
        <v>0</v>
      </c>
      <c r="AA654" s="160">
        <f>+[2]data1rev!Y653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67834.148038794898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61"/>
      <c r="C655" s="160">
        <f>+[2]data1rev!A654</f>
        <v>21687.040000000001</v>
      </c>
      <c r="D655" s="160">
        <f>+[2]data1rev!B654</f>
        <v>15575.226000000001</v>
      </c>
      <c r="E655" s="160">
        <f>+[2]data1rev!C654</f>
        <v>13222.39</v>
      </c>
      <c r="F655" s="160">
        <f>+[2]data1rev!D654</f>
        <v>13061.89</v>
      </c>
      <c r="G655" s="160">
        <f>+[2]data1rev!E654</f>
        <v>13061.89</v>
      </c>
      <c r="H655" s="160">
        <f>+[2]data1rev!F654</f>
        <v>10821.156000000001</v>
      </c>
      <c r="I655" s="160">
        <f>+[2]data1rev!G654</f>
        <v>10791.59</v>
      </c>
      <c r="J655" s="160">
        <f>+[2]data1rev!H654</f>
        <v>10791.59</v>
      </c>
      <c r="K655" s="160">
        <f>+[2]data1rev!I654</f>
        <v>10791.59</v>
      </c>
      <c r="L655" s="160">
        <f>+[2]data1rev!J654</f>
        <v>10821.156000000001</v>
      </c>
      <c r="M655" s="160">
        <f>+[2]data1rev!K654</f>
        <v>10791.59</v>
      </c>
      <c r="N655" s="160">
        <f>+[2]data1rev!L654</f>
        <v>10791.59</v>
      </c>
      <c r="O655" s="160">
        <f>+[2]data1rev!M654</f>
        <v>10275.620000000001</v>
      </c>
      <c r="P655" s="160">
        <f>+[2]data1rev!N654</f>
        <v>10129.415999999999</v>
      </c>
      <c r="Q655" s="160">
        <f>+[2]data1rev!O654</f>
        <v>10101.74</v>
      </c>
      <c r="R655" s="160">
        <f>+[2]data1rev!P654</f>
        <v>0</v>
      </c>
      <c r="S655" s="160">
        <f>+[2]data1rev!Q654</f>
        <v>0</v>
      </c>
      <c r="T655" s="160">
        <f>+[2]data1rev!R654</f>
        <v>0</v>
      </c>
      <c r="U655" s="160">
        <f>+[2]data1rev!S654</f>
        <v>0</v>
      </c>
      <c r="V655" s="160">
        <f>+[2]data1rev!T654</f>
        <v>0</v>
      </c>
      <c r="W655" s="160">
        <f>+[2]data1rev!U654</f>
        <v>0</v>
      </c>
      <c r="X655" s="160">
        <f>+[2]data1rev!V654</f>
        <v>0</v>
      </c>
      <c r="Y655" s="160">
        <f>+[2]data1rev!W654</f>
        <v>0</v>
      </c>
      <c r="Z655" s="160">
        <f>+[2]data1rev!X654</f>
        <v>0</v>
      </c>
      <c r="AA655" s="160">
        <f>+[2]data1rev!Y654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67834.148038794898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61"/>
      <c r="C656" s="160">
        <f>+[2]data1rev!A655</f>
        <v>21687.040000000001</v>
      </c>
      <c r="D656" s="160">
        <f>+[2]data1rev!B655</f>
        <v>15575.226000000001</v>
      </c>
      <c r="E656" s="160">
        <f>+[2]data1rev!C655</f>
        <v>13222.39</v>
      </c>
      <c r="F656" s="160">
        <f>+[2]data1rev!D655</f>
        <v>13061.89</v>
      </c>
      <c r="G656" s="160">
        <f>+[2]data1rev!E655</f>
        <v>13061.89</v>
      </c>
      <c r="H656" s="160">
        <f>+[2]data1rev!F655</f>
        <v>10821.156000000001</v>
      </c>
      <c r="I656" s="160">
        <f>+[2]data1rev!G655</f>
        <v>10791.59</v>
      </c>
      <c r="J656" s="160">
        <f>+[2]data1rev!H655</f>
        <v>10791.59</v>
      </c>
      <c r="K656" s="160">
        <f>+[2]data1rev!I655</f>
        <v>10791.59</v>
      </c>
      <c r="L656" s="160">
        <f>+[2]data1rev!J655</f>
        <v>10821.156000000001</v>
      </c>
      <c r="M656" s="160">
        <f>+[2]data1rev!K655</f>
        <v>10791.59</v>
      </c>
      <c r="N656" s="160">
        <f>+[2]data1rev!L655</f>
        <v>10791.59</v>
      </c>
      <c r="O656" s="160">
        <f>+[2]data1rev!M655</f>
        <v>10275.620000000001</v>
      </c>
      <c r="P656" s="160">
        <f>+[2]data1rev!N655</f>
        <v>10129.415999999999</v>
      </c>
      <c r="Q656" s="160">
        <f>+[2]data1rev!O655</f>
        <v>10101.74</v>
      </c>
      <c r="R656" s="160">
        <f>+[2]data1rev!P655</f>
        <v>0</v>
      </c>
      <c r="S656" s="160">
        <f>+[2]data1rev!Q655</f>
        <v>0</v>
      </c>
      <c r="T656" s="160">
        <f>+[2]data1rev!R655</f>
        <v>0</v>
      </c>
      <c r="U656" s="160">
        <f>+[2]data1rev!S655</f>
        <v>0</v>
      </c>
      <c r="V656" s="160">
        <f>+[2]data1rev!T655</f>
        <v>0</v>
      </c>
      <c r="W656" s="160">
        <f>+[2]data1rev!U655</f>
        <v>0</v>
      </c>
      <c r="X656" s="160">
        <f>+[2]data1rev!V655</f>
        <v>0</v>
      </c>
      <c r="Y656" s="160">
        <f>+[2]data1rev!W655</f>
        <v>0</v>
      </c>
      <c r="Z656" s="160">
        <f>+[2]data1rev!X655</f>
        <v>0</v>
      </c>
      <c r="AA656" s="160">
        <f>+[2]data1rev!Y655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67834.148038794898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61"/>
      <c r="C657" s="160">
        <f>+[2]data1rev!A656</f>
        <v>21687.040000000001</v>
      </c>
      <c r="D657" s="160">
        <f>+[2]data1rev!B656</f>
        <v>15575.226000000001</v>
      </c>
      <c r="E657" s="160">
        <f>+[2]data1rev!C656</f>
        <v>13222.39</v>
      </c>
      <c r="F657" s="160">
        <f>+[2]data1rev!D656</f>
        <v>13061.89</v>
      </c>
      <c r="G657" s="160">
        <f>+[2]data1rev!E656</f>
        <v>13061.89</v>
      </c>
      <c r="H657" s="160">
        <f>+[2]data1rev!F656</f>
        <v>10821.156000000001</v>
      </c>
      <c r="I657" s="160">
        <f>+[2]data1rev!G656</f>
        <v>10791.59</v>
      </c>
      <c r="J657" s="160">
        <f>+[2]data1rev!H656</f>
        <v>10791.59</v>
      </c>
      <c r="K657" s="160">
        <f>+[2]data1rev!I656</f>
        <v>10791.59</v>
      </c>
      <c r="L657" s="160">
        <f>+[2]data1rev!J656</f>
        <v>10821.156000000001</v>
      </c>
      <c r="M657" s="160">
        <f>+[2]data1rev!K656</f>
        <v>10791.59</v>
      </c>
      <c r="N657" s="160">
        <f>+[2]data1rev!L656</f>
        <v>10791.59</v>
      </c>
      <c r="O657" s="160">
        <f>+[2]data1rev!M656</f>
        <v>10275.620000000001</v>
      </c>
      <c r="P657" s="160">
        <f>+[2]data1rev!N656</f>
        <v>10129.415999999999</v>
      </c>
      <c r="Q657" s="160">
        <f>+[2]data1rev!O656</f>
        <v>10101.74</v>
      </c>
      <c r="R657" s="160">
        <f>+[2]data1rev!P656</f>
        <v>0</v>
      </c>
      <c r="S657" s="160">
        <f>+[2]data1rev!Q656</f>
        <v>0</v>
      </c>
      <c r="T657" s="160">
        <f>+[2]data1rev!R656</f>
        <v>0</v>
      </c>
      <c r="U657" s="160">
        <f>+[2]data1rev!S656</f>
        <v>0</v>
      </c>
      <c r="V657" s="160">
        <f>+[2]data1rev!T656</f>
        <v>0</v>
      </c>
      <c r="W657" s="160">
        <f>+[2]data1rev!U656</f>
        <v>0</v>
      </c>
      <c r="X657" s="160">
        <f>+[2]data1rev!V656</f>
        <v>0</v>
      </c>
      <c r="Y657" s="160">
        <f>+[2]data1rev!W656</f>
        <v>0</v>
      </c>
      <c r="Z657" s="160">
        <f>+[2]data1rev!X656</f>
        <v>0</v>
      </c>
      <c r="AA657" s="160">
        <f>+[2]data1rev!Y656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67834.148038794898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61"/>
      <c r="C658" s="160">
        <f>+[2]data1rev!A657</f>
        <v>21687.040000000001</v>
      </c>
      <c r="D658" s="160">
        <f>+[2]data1rev!B657</f>
        <v>15575.226000000001</v>
      </c>
      <c r="E658" s="160">
        <f>+[2]data1rev!C657</f>
        <v>13222.39</v>
      </c>
      <c r="F658" s="160">
        <f>+[2]data1rev!D657</f>
        <v>13061.89</v>
      </c>
      <c r="G658" s="160">
        <f>+[2]data1rev!E657</f>
        <v>13061.89</v>
      </c>
      <c r="H658" s="160">
        <f>+[2]data1rev!F657</f>
        <v>10821.156000000001</v>
      </c>
      <c r="I658" s="160">
        <f>+[2]data1rev!G657</f>
        <v>10791.59</v>
      </c>
      <c r="J658" s="160">
        <f>+[2]data1rev!H657</f>
        <v>10791.59</v>
      </c>
      <c r="K658" s="160">
        <f>+[2]data1rev!I657</f>
        <v>10791.59</v>
      </c>
      <c r="L658" s="160">
        <f>+[2]data1rev!J657</f>
        <v>10821.156000000001</v>
      </c>
      <c r="M658" s="160">
        <f>+[2]data1rev!K657</f>
        <v>10791.59</v>
      </c>
      <c r="N658" s="160">
        <f>+[2]data1rev!L657</f>
        <v>10791.59</v>
      </c>
      <c r="O658" s="160">
        <f>+[2]data1rev!M657</f>
        <v>10275.620000000001</v>
      </c>
      <c r="P658" s="160">
        <f>+[2]data1rev!N657</f>
        <v>10129.415999999999</v>
      </c>
      <c r="Q658" s="160">
        <f>+[2]data1rev!O657</f>
        <v>10101.74</v>
      </c>
      <c r="R658" s="160">
        <f>+[2]data1rev!P657</f>
        <v>0</v>
      </c>
      <c r="S658" s="160">
        <f>+[2]data1rev!Q657</f>
        <v>0</v>
      </c>
      <c r="T658" s="160">
        <f>+[2]data1rev!R657</f>
        <v>0</v>
      </c>
      <c r="U658" s="160">
        <f>+[2]data1rev!S657</f>
        <v>0</v>
      </c>
      <c r="V658" s="160">
        <f>+[2]data1rev!T657</f>
        <v>0</v>
      </c>
      <c r="W658" s="160">
        <f>+[2]data1rev!U657</f>
        <v>0</v>
      </c>
      <c r="X658" s="160">
        <f>+[2]data1rev!V657</f>
        <v>0</v>
      </c>
      <c r="Y658" s="160">
        <f>+[2]data1rev!W657</f>
        <v>0</v>
      </c>
      <c r="Z658" s="160">
        <f>+[2]data1rev!X657</f>
        <v>0</v>
      </c>
      <c r="AA658" s="160">
        <f>+[2]data1rev!Y657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67834.148038794898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61"/>
      <c r="C659" s="160">
        <f>+[2]data1rev!A658</f>
        <v>21687.040000000001</v>
      </c>
      <c r="D659" s="160">
        <f>+[2]data1rev!B658</f>
        <v>15575.226000000001</v>
      </c>
      <c r="E659" s="160">
        <f>+[2]data1rev!C658</f>
        <v>13222.39</v>
      </c>
      <c r="F659" s="160">
        <f>+[2]data1rev!D658</f>
        <v>13061.89</v>
      </c>
      <c r="G659" s="160">
        <f>+[2]data1rev!E658</f>
        <v>13061.89</v>
      </c>
      <c r="H659" s="160">
        <f>+[2]data1rev!F658</f>
        <v>10821.156000000001</v>
      </c>
      <c r="I659" s="160">
        <f>+[2]data1rev!G658</f>
        <v>10791.59</v>
      </c>
      <c r="J659" s="160">
        <f>+[2]data1rev!H658</f>
        <v>10791.59</v>
      </c>
      <c r="K659" s="160">
        <f>+[2]data1rev!I658</f>
        <v>10791.59</v>
      </c>
      <c r="L659" s="160">
        <f>+[2]data1rev!J658</f>
        <v>10821.156000000001</v>
      </c>
      <c r="M659" s="160">
        <f>+[2]data1rev!K658</f>
        <v>10791.59</v>
      </c>
      <c r="N659" s="160">
        <f>+[2]data1rev!L658</f>
        <v>10791.59</v>
      </c>
      <c r="O659" s="160">
        <f>+[2]data1rev!M658</f>
        <v>10275.620000000001</v>
      </c>
      <c r="P659" s="160">
        <f>+[2]data1rev!N658</f>
        <v>10129.415999999999</v>
      </c>
      <c r="Q659" s="160">
        <f>+[2]data1rev!O658</f>
        <v>10101.74</v>
      </c>
      <c r="R659" s="160">
        <f>+[2]data1rev!P658</f>
        <v>0</v>
      </c>
      <c r="S659" s="160">
        <f>+[2]data1rev!Q658</f>
        <v>0</v>
      </c>
      <c r="T659" s="160">
        <f>+[2]data1rev!R658</f>
        <v>0</v>
      </c>
      <c r="U659" s="160">
        <f>+[2]data1rev!S658</f>
        <v>0</v>
      </c>
      <c r="V659" s="160">
        <f>+[2]data1rev!T658</f>
        <v>0</v>
      </c>
      <c r="W659" s="160">
        <f>+[2]data1rev!U658</f>
        <v>0</v>
      </c>
      <c r="X659" s="160">
        <f>+[2]data1rev!V658</f>
        <v>0</v>
      </c>
      <c r="Y659" s="160">
        <f>+[2]data1rev!W658</f>
        <v>0</v>
      </c>
      <c r="Z659" s="160">
        <f>+[2]data1rev!X658</f>
        <v>0</v>
      </c>
      <c r="AA659" s="160">
        <f>+[2]data1rev!Y658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67834.148038794898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61"/>
      <c r="C660" s="160">
        <f>+[2]data1rev!A659</f>
        <v>21687.040000000001</v>
      </c>
      <c r="D660" s="160">
        <f>+[2]data1rev!B659</f>
        <v>15575.226000000001</v>
      </c>
      <c r="E660" s="160">
        <f>+[2]data1rev!C659</f>
        <v>13222.39</v>
      </c>
      <c r="F660" s="160">
        <f>+[2]data1rev!D659</f>
        <v>13061.89</v>
      </c>
      <c r="G660" s="160">
        <f>+[2]data1rev!E659</f>
        <v>13061.89</v>
      </c>
      <c r="H660" s="160">
        <f>+[2]data1rev!F659</f>
        <v>10821.156000000001</v>
      </c>
      <c r="I660" s="160">
        <f>+[2]data1rev!G659</f>
        <v>10791.59</v>
      </c>
      <c r="J660" s="160">
        <f>+[2]data1rev!H659</f>
        <v>10791.59</v>
      </c>
      <c r="K660" s="160">
        <f>+[2]data1rev!I659</f>
        <v>10791.59</v>
      </c>
      <c r="L660" s="160">
        <f>+[2]data1rev!J659</f>
        <v>10821.156000000001</v>
      </c>
      <c r="M660" s="160">
        <f>+[2]data1rev!K659</f>
        <v>10791.59</v>
      </c>
      <c r="N660" s="160">
        <f>+[2]data1rev!L659</f>
        <v>10791.59</v>
      </c>
      <c r="O660" s="160">
        <f>+[2]data1rev!M659</f>
        <v>10275.620000000001</v>
      </c>
      <c r="P660" s="160">
        <f>+[2]data1rev!N659</f>
        <v>10129.415999999999</v>
      </c>
      <c r="Q660" s="160">
        <f>+[2]data1rev!O659</f>
        <v>10101.74</v>
      </c>
      <c r="R660" s="160">
        <f>+[2]data1rev!P659</f>
        <v>0</v>
      </c>
      <c r="S660" s="160">
        <f>+[2]data1rev!Q659</f>
        <v>0</v>
      </c>
      <c r="T660" s="160">
        <f>+[2]data1rev!R659</f>
        <v>0</v>
      </c>
      <c r="U660" s="160">
        <f>+[2]data1rev!S659</f>
        <v>0</v>
      </c>
      <c r="V660" s="160">
        <f>+[2]data1rev!T659</f>
        <v>0</v>
      </c>
      <c r="W660" s="160">
        <f>+[2]data1rev!U659</f>
        <v>0</v>
      </c>
      <c r="X660" s="160">
        <f>+[2]data1rev!V659</f>
        <v>0</v>
      </c>
      <c r="Y660" s="160">
        <f>+[2]data1rev!W659</f>
        <v>0</v>
      </c>
      <c r="Z660" s="160">
        <f>+[2]data1rev!X659</f>
        <v>0</v>
      </c>
      <c r="AA660" s="160">
        <f>+[2]data1rev!Y659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67834.148038794898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61"/>
      <c r="C661" s="160">
        <f>+[2]data1rev!A660</f>
        <v>21687.040000000001</v>
      </c>
      <c r="D661" s="160">
        <f>+[2]data1rev!B660</f>
        <v>15575.226000000001</v>
      </c>
      <c r="E661" s="160">
        <f>+[2]data1rev!C660</f>
        <v>13222.39</v>
      </c>
      <c r="F661" s="160">
        <f>+[2]data1rev!D660</f>
        <v>13061.89</v>
      </c>
      <c r="G661" s="160">
        <f>+[2]data1rev!E660</f>
        <v>13061.89</v>
      </c>
      <c r="H661" s="160">
        <f>+[2]data1rev!F660</f>
        <v>10821.156000000001</v>
      </c>
      <c r="I661" s="160">
        <f>+[2]data1rev!G660</f>
        <v>10791.59</v>
      </c>
      <c r="J661" s="160">
        <f>+[2]data1rev!H660</f>
        <v>10791.59</v>
      </c>
      <c r="K661" s="160">
        <f>+[2]data1rev!I660</f>
        <v>10791.59</v>
      </c>
      <c r="L661" s="160">
        <f>+[2]data1rev!J660</f>
        <v>10821.156000000001</v>
      </c>
      <c r="M661" s="160">
        <f>+[2]data1rev!K660</f>
        <v>10791.59</v>
      </c>
      <c r="N661" s="160">
        <f>+[2]data1rev!L660</f>
        <v>10791.59</v>
      </c>
      <c r="O661" s="160">
        <f>+[2]data1rev!M660</f>
        <v>10275.620000000001</v>
      </c>
      <c r="P661" s="160">
        <f>+[2]data1rev!N660</f>
        <v>10129.415999999999</v>
      </c>
      <c r="Q661" s="160">
        <f>+[2]data1rev!O660</f>
        <v>10101.74</v>
      </c>
      <c r="R661" s="160">
        <f>+[2]data1rev!P660</f>
        <v>0</v>
      </c>
      <c r="S661" s="160">
        <f>+[2]data1rev!Q660</f>
        <v>0</v>
      </c>
      <c r="T661" s="160">
        <f>+[2]data1rev!R660</f>
        <v>0</v>
      </c>
      <c r="U661" s="160">
        <f>+[2]data1rev!S660</f>
        <v>0</v>
      </c>
      <c r="V661" s="160">
        <f>+[2]data1rev!T660</f>
        <v>0</v>
      </c>
      <c r="W661" s="160">
        <f>+[2]data1rev!U660</f>
        <v>0</v>
      </c>
      <c r="X661" s="160">
        <f>+[2]data1rev!V660</f>
        <v>0</v>
      </c>
      <c r="Y661" s="160">
        <f>+[2]data1rev!W660</f>
        <v>0</v>
      </c>
      <c r="Z661" s="160">
        <f>+[2]data1rev!X660</f>
        <v>0</v>
      </c>
      <c r="AA661" s="160">
        <f>+[2]data1rev!Y660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67834.148038794898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61"/>
      <c r="C662" s="160">
        <f>+[2]data1rev!A661</f>
        <v>21687.040000000001</v>
      </c>
      <c r="D662" s="160">
        <f>+[2]data1rev!B661</f>
        <v>15575.226000000001</v>
      </c>
      <c r="E662" s="160">
        <f>+[2]data1rev!C661</f>
        <v>13222.39</v>
      </c>
      <c r="F662" s="160">
        <f>+[2]data1rev!D661</f>
        <v>13061.89</v>
      </c>
      <c r="G662" s="160">
        <f>+[2]data1rev!E661</f>
        <v>13061.89</v>
      </c>
      <c r="H662" s="160">
        <f>+[2]data1rev!F661</f>
        <v>10821.156000000001</v>
      </c>
      <c r="I662" s="160">
        <f>+[2]data1rev!G661</f>
        <v>10791.59</v>
      </c>
      <c r="J662" s="160">
        <f>+[2]data1rev!H661</f>
        <v>10791.59</v>
      </c>
      <c r="K662" s="160">
        <f>+[2]data1rev!I661</f>
        <v>10791.59</v>
      </c>
      <c r="L662" s="160">
        <f>+[2]data1rev!J661</f>
        <v>10821.156000000001</v>
      </c>
      <c r="M662" s="160">
        <f>+[2]data1rev!K661</f>
        <v>10791.59</v>
      </c>
      <c r="N662" s="160">
        <f>+[2]data1rev!L661</f>
        <v>10791.59</v>
      </c>
      <c r="O662" s="160">
        <f>+[2]data1rev!M661</f>
        <v>10275.620000000001</v>
      </c>
      <c r="P662" s="160">
        <f>+[2]data1rev!N661</f>
        <v>10129.415999999999</v>
      </c>
      <c r="Q662" s="160">
        <f>+[2]data1rev!O661</f>
        <v>10101.74</v>
      </c>
      <c r="R662" s="160">
        <f>+[2]data1rev!P661</f>
        <v>0</v>
      </c>
      <c r="S662" s="160">
        <f>+[2]data1rev!Q661</f>
        <v>0</v>
      </c>
      <c r="T662" s="160">
        <f>+[2]data1rev!R661</f>
        <v>0</v>
      </c>
      <c r="U662" s="160">
        <f>+[2]data1rev!S661</f>
        <v>0</v>
      </c>
      <c r="V662" s="160">
        <f>+[2]data1rev!T661</f>
        <v>0</v>
      </c>
      <c r="W662" s="160">
        <f>+[2]data1rev!U661</f>
        <v>0</v>
      </c>
      <c r="X662" s="160">
        <f>+[2]data1rev!V661</f>
        <v>0</v>
      </c>
      <c r="Y662" s="160">
        <f>+[2]data1rev!W661</f>
        <v>0</v>
      </c>
      <c r="Z662" s="160">
        <f>+[2]data1rev!X661</f>
        <v>0</v>
      </c>
      <c r="AA662" s="160">
        <f>+[2]data1rev!Y661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67834.148038794898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61"/>
      <c r="C663" s="160">
        <f>+[2]data1rev!A662</f>
        <v>21687.040000000001</v>
      </c>
      <c r="D663" s="160">
        <f>+[2]data1rev!B662</f>
        <v>15575.226000000001</v>
      </c>
      <c r="E663" s="160">
        <f>+[2]data1rev!C662</f>
        <v>13222.39</v>
      </c>
      <c r="F663" s="160">
        <f>+[2]data1rev!D662</f>
        <v>13061.89</v>
      </c>
      <c r="G663" s="160">
        <f>+[2]data1rev!E662</f>
        <v>13061.89</v>
      </c>
      <c r="H663" s="160">
        <f>+[2]data1rev!F662</f>
        <v>10821.156000000001</v>
      </c>
      <c r="I663" s="160">
        <f>+[2]data1rev!G662</f>
        <v>10791.59</v>
      </c>
      <c r="J663" s="160">
        <f>+[2]data1rev!H662</f>
        <v>10791.59</v>
      </c>
      <c r="K663" s="160">
        <f>+[2]data1rev!I662</f>
        <v>10791.59</v>
      </c>
      <c r="L663" s="160">
        <f>+[2]data1rev!J662</f>
        <v>10821.156000000001</v>
      </c>
      <c r="M663" s="160">
        <f>+[2]data1rev!K662</f>
        <v>10791.59</v>
      </c>
      <c r="N663" s="160">
        <f>+[2]data1rev!L662</f>
        <v>10791.59</v>
      </c>
      <c r="O663" s="160">
        <f>+[2]data1rev!M662</f>
        <v>10275.620000000001</v>
      </c>
      <c r="P663" s="160">
        <f>+[2]data1rev!N662</f>
        <v>10129.415999999999</v>
      </c>
      <c r="Q663" s="160">
        <f>+[2]data1rev!O662</f>
        <v>10101.74</v>
      </c>
      <c r="R663" s="160">
        <f>+[2]data1rev!P662</f>
        <v>0</v>
      </c>
      <c r="S663" s="160">
        <f>+[2]data1rev!Q662</f>
        <v>0</v>
      </c>
      <c r="T663" s="160">
        <f>+[2]data1rev!R662</f>
        <v>0</v>
      </c>
      <c r="U663" s="160">
        <f>+[2]data1rev!S662</f>
        <v>0</v>
      </c>
      <c r="V663" s="160">
        <f>+[2]data1rev!T662</f>
        <v>0</v>
      </c>
      <c r="W663" s="160">
        <f>+[2]data1rev!U662</f>
        <v>0</v>
      </c>
      <c r="X663" s="160">
        <f>+[2]data1rev!V662</f>
        <v>0</v>
      </c>
      <c r="Y663" s="160">
        <f>+[2]data1rev!W662</f>
        <v>0</v>
      </c>
      <c r="Z663" s="160">
        <f>+[2]data1rev!X662</f>
        <v>0</v>
      </c>
      <c r="AA663" s="160">
        <f>+[2]data1rev!Y662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67834.148038794898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61"/>
      <c r="C664" s="160">
        <f>+[2]data1rev!A663</f>
        <v>21687.040000000001</v>
      </c>
      <c r="D664" s="160">
        <f>+[2]data1rev!B663</f>
        <v>15575.226000000001</v>
      </c>
      <c r="E664" s="160">
        <f>+[2]data1rev!C663</f>
        <v>13222.39</v>
      </c>
      <c r="F664" s="160">
        <f>+[2]data1rev!D663</f>
        <v>13061.89</v>
      </c>
      <c r="G664" s="160">
        <f>+[2]data1rev!E663</f>
        <v>13061.89</v>
      </c>
      <c r="H664" s="160">
        <f>+[2]data1rev!F663</f>
        <v>10821.156000000001</v>
      </c>
      <c r="I664" s="160">
        <f>+[2]data1rev!G663</f>
        <v>10791.59</v>
      </c>
      <c r="J664" s="160">
        <f>+[2]data1rev!H663</f>
        <v>10791.59</v>
      </c>
      <c r="K664" s="160">
        <f>+[2]data1rev!I663</f>
        <v>10791.59</v>
      </c>
      <c r="L664" s="160">
        <f>+[2]data1rev!J663</f>
        <v>10821.156000000001</v>
      </c>
      <c r="M664" s="160">
        <f>+[2]data1rev!K663</f>
        <v>10791.59</v>
      </c>
      <c r="N664" s="160">
        <f>+[2]data1rev!L663</f>
        <v>10791.59</v>
      </c>
      <c r="O664" s="160">
        <f>+[2]data1rev!M663</f>
        <v>10275.620000000001</v>
      </c>
      <c r="P664" s="160">
        <f>+[2]data1rev!N663</f>
        <v>10129.415999999999</v>
      </c>
      <c r="Q664" s="160">
        <f>+[2]data1rev!O663</f>
        <v>10101.74</v>
      </c>
      <c r="R664" s="160">
        <f>+[2]data1rev!P663</f>
        <v>0</v>
      </c>
      <c r="S664" s="160">
        <f>+[2]data1rev!Q663</f>
        <v>0</v>
      </c>
      <c r="T664" s="160">
        <f>+[2]data1rev!R663</f>
        <v>0</v>
      </c>
      <c r="U664" s="160">
        <f>+[2]data1rev!S663</f>
        <v>0</v>
      </c>
      <c r="V664" s="160">
        <f>+[2]data1rev!T663</f>
        <v>0</v>
      </c>
      <c r="W664" s="160">
        <f>+[2]data1rev!U663</f>
        <v>0</v>
      </c>
      <c r="X664" s="160">
        <f>+[2]data1rev!V663</f>
        <v>0</v>
      </c>
      <c r="Y664" s="160">
        <f>+[2]data1rev!W663</f>
        <v>0</v>
      </c>
      <c r="Z664" s="160">
        <f>+[2]data1rev!X663</f>
        <v>0</v>
      </c>
      <c r="AA664" s="160">
        <f>+[2]data1rev!Y663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67834.148038794898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61"/>
      <c r="C665" s="160">
        <f>+[2]data1rev!A664</f>
        <v>21687.040000000001</v>
      </c>
      <c r="D665" s="160">
        <f>+[2]data1rev!B664</f>
        <v>15575.226000000001</v>
      </c>
      <c r="E665" s="160">
        <f>+[2]data1rev!C664</f>
        <v>13222.39</v>
      </c>
      <c r="F665" s="160">
        <f>+[2]data1rev!D664</f>
        <v>13061.89</v>
      </c>
      <c r="G665" s="160">
        <f>+[2]data1rev!E664</f>
        <v>13061.89</v>
      </c>
      <c r="H665" s="160">
        <f>+[2]data1rev!F664</f>
        <v>10821.156000000001</v>
      </c>
      <c r="I665" s="160">
        <f>+[2]data1rev!G664</f>
        <v>10791.59</v>
      </c>
      <c r="J665" s="160">
        <f>+[2]data1rev!H664</f>
        <v>10791.59</v>
      </c>
      <c r="K665" s="160">
        <f>+[2]data1rev!I664</f>
        <v>10791.59</v>
      </c>
      <c r="L665" s="160">
        <f>+[2]data1rev!J664</f>
        <v>10821.156000000001</v>
      </c>
      <c r="M665" s="160">
        <f>+[2]data1rev!K664</f>
        <v>10791.59</v>
      </c>
      <c r="N665" s="160">
        <f>+[2]data1rev!L664</f>
        <v>10791.59</v>
      </c>
      <c r="O665" s="160">
        <f>+[2]data1rev!M664</f>
        <v>10275.620000000001</v>
      </c>
      <c r="P665" s="160">
        <f>+[2]data1rev!N664</f>
        <v>10129.415999999999</v>
      </c>
      <c r="Q665" s="160">
        <f>+[2]data1rev!O664</f>
        <v>10101.74</v>
      </c>
      <c r="R665" s="160">
        <f>+[2]data1rev!P664</f>
        <v>0</v>
      </c>
      <c r="S665" s="160">
        <f>+[2]data1rev!Q664</f>
        <v>0</v>
      </c>
      <c r="T665" s="160">
        <f>+[2]data1rev!R664</f>
        <v>0</v>
      </c>
      <c r="U665" s="160">
        <f>+[2]data1rev!S664</f>
        <v>0</v>
      </c>
      <c r="V665" s="160">
        <f>+[2]data1rev!T664</f>
        <v>0</v>
      </c>
      <c r="W665" s="160">
        <f>+[2]data1rev!U664</f>
        <v>0</v>
      </c>
      <c r="X665" s="160">
        <f>+[2]data1rev!V664</f>
        <v>0</v>
      </c>
      <c r="Y665" s="160">
        <f>+[2]data1rev!W664</f>
        <v>0</v>
      </c>
      <c r="Z665" s="160">
        <f>+[2]data1rev!X664</f>
        <v>0</v>
      </c>
      <c r="AA665" s="160">
        <f>+[2]data1rev!Y664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67834.148038794898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61"/>
      <c r="C666" s="160">
        <f>+[2]data1rev!A665</f>
        <v>21687.040000000001</v>
      </c>
      <c r="D666" s="160">
        <f>+[2]data1rev!B665</f>
        <v>15575.226000000001</v>
      </c>
      <c r="E666" s="160">
        <f>+[2]data1rev!C665</f>
        <v>13222.39</v>
      </c>
      <c r="F666" s="160">
        <f>+[2]data1rev!D665</f>
        <v>13061.89</v>
      </c>
      <c r="G666" s="160">
        <f>+[2]data1rev!E665</f>
        <v>13061.89</v>
      </c>
      <c r="H666" s="160">
        <f>+[2]data1rev!F665</f>
        <v>10821.156000000001</v>
      </c>
      <c r="I666" s="160">
        <f>+[2]data1rev!G665</f>
        <v>10791.59</v>
      </c>
      <c r="J666" s="160">
        <f>+[2]data1rev!H665</f>
        <v>10791.59</v>
      </c>
      <c r="K666" s="160">
        <f>+[2]data1rev!I665</f>
        <v>10791.59</v>
      </c>
      <c r="L666" s="160">
        <f>+[2]data1rev!J665</f>
        <v>10821.156000000001</v>
      </c>
      <c r="M666" s="160">
        <f>+[2]data1rev!K665</f>
        <v>10791.59</v>
      </c>
      <c r="N666" s="160">
        <f>+[2]data1rev!L665</f>
        <v>10791.59</v>
      </c>
      <c r="O666" s="160">
        <f>+[2]data1rev!M665</f>
        <v>10275.620000000001</v>
      </c>
      <c r="P666" s="160">
        <f>+[2]data1rev!N665</f>
        <v>10129.415999999999</v>
      </c>
      <c r="Q666" s="160">
        <f>+[2]data1rev!O665</f>
        <v>10101.74</v>
      </c>
      <c r="R666" s="160">
        <f>+[2]data1rev!P665</f>
        <v>0</v>
      </c>
      <c r="S666" s="160">
        <f>+[2]data1rev!Q665</f>
        <v>0</v>
      </c>
      <c r="T666" s="160">
        <f>+[2]data1rev!R665</f>
        <v>0</v>
      </c>
      <c r="U666" s="160">
        <f>+[2]data1rev!S665</f>
        <v>0</v>
      </c>
      <c r="V666" s="160">
        <f>+[2]data1rev!T665</f>
        <v>0</v>
      </c>
      <c r="W666" s="160">
        <f>+[2]data1rev!U665</f>
        <v>0</v>
      </c>
      <c r="X666" s="160">
        <f>+[2]data1rev!V665</f>
        <v>0</v>
      </c>
      <c r="Y666" s="160">
        <f>+[2]data1rev!W665</f>
        <v>0</v>
      </c>
      <c r="Z666" s="160">
        <f>+[2]data1rev!X665</f>
        <v>0</v>
      </c>
      <c r="AA666" s="160">
        <f>+[2]data1rev!Y665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67834.148038794898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61"/>
      <c r="C667" s="160">
        <f>+[2]data1rev!A666</f>
        <v>21687.040000000001</v>
      </c>
      <c r="D667" s="160">
        <f>+[2]data1rev!B666</f>
        <v>15575.226000000001</v>
      </c>
      <c r="E667" s="160">
        <f>+[2]data1rev!C666</f>
        <v>13222.39</v>
      </c>
      <c r="F667" s="160">
        <f>+[2]data1rev!D666</f>
        <v>13061.89</v>
      </c>
      <c r="G667" s="160">
        <f>+[2]data1rev!E666</f>
        <v>13061.89</v>
      </c>
      <c r="H667" s="160">
        <f>+[2]data1rev!F666</f>
        <v>10821.156000000001</v>
      </c>
      <c r="I667" s="160">
        <f>+[2]data1rev!G666</f>
        <v>10791.59</v>
      </c>
      <c r="J667" s="160">
        <f>+[2]data1rev!H666</f>
        <v>10791.59</v>
      </c>
      <c r="K667" s="160">
        <f>+[2]data1rev!I666</f>
        <v>10791.59</v>
      </c>
      <c r="L667" s="160">
        <f>+[2]data1rev!J666</f>
        <v>10821.156000000001</v>
      </c>
      <c r="M667" s="160">
        <f>+[2]data1rev!K666</f>
        <v>10791.59</v>
      </c>
      <c r="N667" s="160">
        <f>+[2]data1rev!L666</f>
        <v>10791.59</v>
      </c>
      <c r="O667" s="160">
        <f>+[2]data1rev!M666</f>
        <v>10275.620000000001</v>
      </c>
      <c r="P667" s="160">
        <f>+[2]data1rev!N666</f>
        <v>10129.415999999999</v>
      </c>
      <c r="Q667" s="160">
        <f>+[2]data1rev!O666</f>
        <v>10101.74</v>
      </c>
      <c r="R667" s="160">
        <f>+[2]data1rev!P666</f>
        <v>0</v>
      </c>
      <c r="S667" s="160">
        <f>+[2]data1rev!Q666</f>
        <v>0</v>
      </c>
      <c r="T667" s="160">
        <f>+[2]data1rev!R666</f>
        <v>0</v>
      </c>
      <c r="U667" s="160">
        <f>+[2]data1rev!S666</f>
        <v>0</v>
      </c>
      <c r="V667" s="160">
        <f>+[2]data1rev!T666</f>
        <v>0</v>
      </c>
      <c r="W667" s="160">
        <f>+[2]data1rev!U666</f>
        <v>0</v>
      </c>
      <c r="X667" s="160">
        <f>+[2]data1rev!V666</f>
        <v>0</v>
      </c>
      <c r="Y667" s="160">
        <f>+[2]data1rev!W666</f>
        <v>0</v>
      </c>
      <c r="Z667" s="160">
        <f>+[2]data1rev!X666</f>
        <v>0</v>
      </c>
      <c r="AA667" s="160">
        <f>+[2]data1rev!Y666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67834.148038794898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61"/>
      <c r="C668" s="160">
        <f>+[2]data1rev!A667</f>
        <v>21687.040000000001</v>
      </c>
      <c r="D668" s="160">
        <f>+[2]data1rev!B667</f>
        <v>15575.226000000001</v>
      </c>
      <c r="E668" s="160">
        <f>+[2]data1rev!C667</f>
        <v>13222.39</v>
      </c>
      <c r="F668" s="160">
        <f>+[2]data1rev!D667</f>
        <v>13061.89</v>
      </c>
      <c r="G668" s="160">
        <f>+[2]data1rev!E667</f>
        <v>13061.89</v>
      </c>
      <c r="H668" s="160">
        <f>+[2]data1rev!F667</f>
        <v>10821.156000000001</v>
      </c>
      <c r="I668" s="160">
        <f>+[2]data1rev!G667</f>
        <v>10791.59</v>
      </c>
      <c r="J668" s="160">
        <f>+[2]data1rev!H667</f>
        <v>10791.59</v>
      </c>
      <c r="K668" s="160">
        <f>+[2]data1rev!I667</f>
        <v>10791.59</v>
      </c>
      <c r="L668" s="160">
        <f>+[2]data1rev!J667</f>
        <v>10821.156000000001</v>
      </c>
      <c r="M668" s="160">
        <f>+[2]data1rev!K667</f>
        <v>10791.59</v>
      </c>
      <c r="N668" s="160">
        <f>+[2]data1rev!L667</f>
        <v>10791.59</v>
      </c>
      <c r="O668" s="160">
        <f>+[2]data1rev!M667</f>
        <v>10275.620000000001</v>
      </c>
      <c r="P668" s="160">
        <f>+[2]data1rev!N667</f>
        <v>10129.415999999999</v>
      </c>
      <c r="Q668" s="160">
        <f>+[2]data1rev!O667</f>
        <v>10101.74</v>
      </c>
      <c r="R668" s="160">
        <f>+[2]data1rev!P667</f>
        <v>0</v>
      </c>
      <c r="S668" s="160">
        <f>+[2]data1rev!Q667</f>
        <v>0</v>
      </c>
      <c r="T668" s="160">
        <f>+[2]data1rev!R667</f>
        <v>0</v>
      </c>
      <c r="U668" s="160">
        <f>+[2]data1rev!S667</f>
        <v>0</v>
      </c>
      <c r="V668" s="160">
        <f>+[2]data1rev!T667</f>
        <v>0</v>
      </c>
      <c r="W668" s="160">
        <f>+[2]data1rev!U667</f>
        <v>0</v>
      </c>
      <c r="X668" s="160">
        <f>+[2]data1rev!V667</f>
        <v>0</v>
      </c>
      <c r="Y668" s="160">
        <f>+[2]data1rev!W667</f>
        <v>0</v>
      </c>
      <c r="Z668" s="160">
        <f>+[2]data1rev!X667</f>
        <v>0</v>
      </c>
      <c r="AA668" s="160">
        <f>+[2]data1rev!Y667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67834.148038794898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61"/>
      <c r="C669" s="160">
        <f>+[2]data1rev!A668</f>
        <v>21687.040000000001</v>
      </c>
      <c r="D669" s="160">
        <f>+[2]data1rev!B668</f>
        <v>15575.226000000001</v>
      </c>
      <c r="E669" s="160">
        <f>+[2]data1rev!C668</f>
        <v>13222.39</v>
      </c>
      <c r="F669" s="160">
        <f>+[2]data1rev!D668</f>
        <v>13061.89</v>
      </c>
      <c r="G669" s="160">
        <f>+[2]data1rev!E668</f>
        <v>13061.89</v>
      </c>
      <c r="H669" s="160">
        <f>+[2]data1rev!F668</f>
        <v>10821.156000000001</v>
      </c>
      <c r="I669" s="160">
        <f>+[2]data1rev!G668</f>
        <v>10791.59</v>
      </c>
      <c r="J669" s="160">
        <f>+[2]data1rev!H668</f>
        <v>10791.59</v>
      </c>
      <c r="K669" s="160">
        <f>+[2]data1rev!I668</f>
        <v>10791.59</v>
      </c>
      <c r="L669" s="160">
        <f>+[2]data1rev!J668</f>
        <v>10821.156000000001</v>
      </c>
      <c r="M669" s="160">
        <f>+[2]data1rev!K668</f>
        <v>10791.59</v>
      </c>
      <c r="N669" s="160">
        <f>+[2]data1rev!L668</f>
        <v>10791.59</v>
      </c>
      <c r="O669" s="160">
        <f>+[2]data1rev!M668</f>
        <v>10275.620000000001</v>
      </c>
      <c r="P669" s="160">
        <f>+[2]data1rev!N668</f>
        <v>10129.415999999999</v>
      </c>
      <c r="Q669" s="160">
        <f>+[2]data1rev!O668</f>
        <v>10101.74</v>
      </c>
      <c r="R669" s="160">
        <f>+[2]data1rev!P668</f>
        <v>0</v>
      </c>
      <c r="S669" s="160">
        <f>+[2]data1rev!Q668</f>
        <v>0</v>
      </c>
      <c r="T669" s="160">
        <f>+[2]data1rev!R668</f>
        <v>0</v>
      </c>
      <c r="U669" s="160">
        <f>+[2]data1rev!S668</f>
        <v>0</v>
      </c>
      <c r="V669" s="160">
        <f>+[2]data1rev!T668</f>
        <v>0</v>
      </c>
      <c r="W669" s="160">
        <f>+[2]data1rev!U668</f>
        <v>0</v>
      </c>
      <c r="X669" s="160">
        <f>+[2]data1rev!V668</f>
        <v>0</v>
      </c>
      <c r="Y669" s="160">
        <f>+[2]data1rev!W668</f>
        <v>0</v>
      </c>
      <c r="Z669" s="160">
        <f>+[2]data1rev!X668</f>
        <v>0</v>
      </c>
      <c r="AA669" s="160">
        <f>+[2]data1rev!Y668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67834.148038794898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61"/>
      <c r="C670" s="160">
        <f>+[2]data1rev!A669</f>
        <v>21687.040000000001</v>
      </c>
      <c r="D670" s="160">
        <f>+[2]data1rev!B669</f>
        <v>15575.226000000001</v>
      </c>
      <c r="E670" s="160">
        <f>+[2]data1rev!C669</f>
        <v>13222.39</v>
      </c>
      <c r="F670" s="160">
        <f>+[2]data1rev!D669</f>
        <v>13061.89</v>
      </c>
      <c r="G670" s="160">
        <f>+[2]data1rev!E669</f>
        <v>13061.89</v>
      </c>
      <c r="H670" s="160">
        <f>+[2]data1rev!F669</f>
        <v>10821.156000000001</v>
      </c>
      <c r="I670" s="160">
        <f>+[2]data1rev!G669</f>
        <v>10791.59</v>
      </c>
      <c r="J670" s="160">
        <f>+[2]data1rev!H669</f>
        <v>10791.59</v>
      </c>
      <c r="K670" s="160">
        <f>+[2]data1rev!I669</f>
        <v>10791.59</v>
      </c>
      <c r="L670" s="160">
        <f>+[2]data1rev!J669</f>
        <v>10821.156000000001</v>
      </c>
      <c r="M670" s="160">
        <f>+[2]data1rev!K669</f>
        <v>10791.59</v>
      </c>
      <c r="N670" s="160">
        <f>+[2]data1rev!L669</f>
        <v>10791.59</v>
      </c>
      <c r="O670" s="160">
        <f>+[2]data1rev!M669</f>
        <v>10275.620000000001</v>
      </c>
      <c r="P670" s="160">
        <f>+[2]data1rev!N669</f>
        <v>10129.415999999999</v>
      </c>
      <c r="Q670" s="160">
        <f>+[2]data1rev!O669</f>
        <v>10101.74</v>
      </c>
      <c r="R670" s="160">
        <f>+[2]data1rev!P669</f>
        <v>0</v>
      </c>
      <c r="S670" s="160">
        <f>+[2]data1rev!Q669</f>
        <v>0</v>
      </c>
      <c r="T670" s="160">
        <f>+[2]data1rev!R669</f>
        <v>0</v>
      </c>
      <c r="U670" s="160">
        <f>+[2]data1rev!S669</f>
        <v>0</v>
      </c>
      <c r="V670" s="160">
        <f>+[2]data1rev!T669</f>
        <v>0</v>
      </c>
      <c r="W670" s="160">
        <f>+[2]data1rev!U669</f>
        <v>0</v>
      </c>
      <c r="X670" s="160">
        <f>+[2]data1rev!V669</f>
        <v>0</v>
      </c>
      <c r="Y670" s="160">
        <f>+[2]data1rev!W669</f>
        <v>0</v>
      </c>
      <c r="Z670" s="160">
        <f>+[2]data1rev!X669</f>
        <v>0</v>
      </c>
      <c r="AA670" s="160">
        <f>+[2]data1rev!Y669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67834.148038794898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61"/>
      <c r="C671" s="160">
        <f>+[2]data1rev!A670</f>
        <v>21687.040000000001</v>
      </c>
      <c r="D671" s="160">
        <f>+[2]data1rev!B670</f>
        <v>15575.226000000001</v>
      </c>
      <c r="E671" s="160">
        <f>+[2]data1rev!C670</f>
        <v>13222.39</v>
      </c>
      <c r="F671" s="160">
        <f>+[2]data1rev!D670</f>
        <v>13061.89</v>
      </c>
      <c r="G671" s="160">
        <f>+[2]data1rev!E670</f>
        <v>13061.89</v>
      </c>
      <c r="H671" s="160">
        <f>+[2]data1rev!F670</f>
        <v>10821.156000000001</v>
      </c>
      <c r="I671" s="160">
        <f>+[2]data1rev!G670</f>
        <v>10791.59</v>
      </c>
      <c r="J671" s="160">
        <f>+[2]data1rev!H670</f>
        <v>10791.59</v>
      </c>
      <c r="K671" s="160">
        <f>+[2]data1rev!I670</f>
        <v>10791.59</v>
      </c>
      <c r="L671" s="160">
        <f>+[2]data1rev!J670</f>
        <v>10821.156000000001</v>
      </c>
      <c r="M671" s="160">
        <f>+[2]data1rev!K670</f>
        <v>10791.59</v>
      </c>
      <c r="N671" s="160">
        <f>+[2]data1rev!L670</f>
        <v>10791.59</v>
      </c>
      <c r="O671" s="160">
        <f>+[2]data1rev!M670</f>
        <v>10275.620000000001</v>
      </c>
      <c r="P671" s="160">
        <f>+[2]data1rev!N670</f>
        <v>10129.415999999999</v>
      </c>
      <c r="Q671" s="160">
        <f>+[2]data1rev!O670</f>
        <v>10101.74</v>
      </c>
      <c r="R671" s="160">
        <f>+[2]data1rev!P670</f>
        <v>0</v>
      </c>
      <c r="S671" s="160">
        <f>+[2]data1rev!Q670</f>
        <v>0</v>
      </c>
      <c r="T671" s="160">
        <f>+[2]data1rev!R670</f>
        <v>0</v>
      </c>
      <c r="U671" s="160">
        <f>+[2]data1rev!S670</f>
        <v>0</v>
      </c>
      <c r="V671" s="160">
        <f>+[2]data1rev!T670</f>
        <v>0</v>
      </c>
      <c r="W671" s="160">
        <f>+[2]data1rev!U670</f>
        <v>0</v>
      </c>
      <c r="X671" s="160">
        <f>+[2]data1rev!V670</f>
        <v>0</v>
      </c>
      <c r="Y671" s="160">
        <f>+[2]data1rev!W670</f>
        <v>0</v>
      </c>
      <c r="Z671" s="160">
        <f>+[2]data1rev!X670</f>
        <v>0</v>
      </c>
      <c r="AA671" s="160">
        <f>+[2]data1rev!Y670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67834.148038794898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61"/>
      <c r="C672" s="160">
        <f>+[2]data1rev!A671</f>
        <v>21687.040000000001</v>
      </c>
      <c r="D672" s="160">
        <f>+[2]data1rev!B671</f>
        <v>15575.226000000001</v>
      </c>
      <c r="E672" s="160">
        <f>+[2]data1rev!C671</f>
        <v>13222.39</v>
      </c>
      <c r="F672" s="160">
        <f>+[2]data1rev!D671</f>
        <v>13061.89</v>
      </c>
      <c r="G672" s="160">
        <f>+[2]data1rev!E671</f>
        <v>13061.89</v>
      </c>
      <c r="H672" s="160">
        <f>+[2]data1rev!F671</f>
        <v>10821.156000000001</v>
      </c>
      <c r="I672" s="160">
        <f>+[2]data1rev!G671</f>
        <v>10791.59</v>
      </c>
      <c r="J672" s="160">
        <f>+[2]data1rev!H671</f>
        <v>10791.59</v>
      </c>
      <c r="K672" s="160">
        <f>+[2]data1rev!I671</f>
        <v>10791.59</v>
      </c>
      <c r="L672" s="160">
        <f>+[2]data1rev!J671</f>
        <v>10821.156000000001</v>
      </c>
      <c r="M672" s="160">
        <f>+[2]data1rev!K671</f>
        <v>10791.59</v>
      </c>
      <c r="N672" s="160">
        <f>+[2]data1rev!L671</f>
        <v>10791.59</v>
      </c>
      <c r="O672" s="160">
        <f>+[2]data1rev!M671</f>
        <v>10275.620000000001</v>
      </c>
      <c r="P672" s="160">
        <f>+[2]data1rev!N671</f>
        <v>10129.415999999999</v>
      </c>
      <c r="Q672" s="160">
        <f>+[2]data1rev!O671</f>
        <v>10101.74</v>
      </c>
      <c r="R672" s="160">
        <f>+[2]data1rev!P671</f>
        <v>0</v>
      </c>
      <c r="S672" s="160">
        <f>+[2]data1rev!Q671</f>
        <v>0</v>
      </c>
      <c r="T672" s="160">
        <f>+[2]data1rev!R671</f>
        <v>0</v>
      </c>
      <c r="U672" s="160">
        <f>+[2]data1rev!S671</f>
        <v>0</v>
      </c>
      <c r="V672" s="160">
        <f>+[2]data1rev!T671</f>
        <v>0</v>
      </c>
      <c r="W672" s="160">
        <f>+[2]data1rev!U671</f>
        <v>0</v>
      </c>
      <c r="X672" s="160">
        <f>+[2]data1rev!V671</f>
        <v>0</v>
      </c>
      <c r="Y672" s="160">
        <f>+[2]data1rev!W671</f>
        <v>0</v>
      </c>
      <c r="Z672" s="160">
        <f>+[2]data1rev!X671</f>
        <v>0</v>
      </c>
      <c r="AA672" s="160">
        <f>+[2]data1rev!Y671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67834.148038794898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61"/>
      <c r="C673" s="160">
        <f>+[2]data1rev!A672</f>
        <v>21687.040000000001</v>
      </c>
      <c r="D673" s="160">
        <f>+[2]data1rev!B672</f>
        <v>15575.226000000001</v>
      </c>
      <c r="E673" s="160">
        <f>+[2]data1rev!C672</f>
        <v>13222.39</v>
      </c>
      <c r="F673" s="160">
        <f>+[2]data1rev!D672</f>
        <v>13061.89</v>
      </c>
      <c r="G673" s="160">
        <f>+[2]data1rev!E672</f>
        <v>13061.89</v>
      </c>
      <c r="H673" s="160">
        <f>+[2]data1rev!F672</f>
        <v>10821.156000000001</v>
      </c>
      <c r="I673" s="160">
        <f>+[2]data1rev!G672</f>
        <v>10791.59</v>
      </c>
      <c r="J673" s="160">
        <f>+[2]data1rev!H672</f>
        <v>10791.59</v>
      </c>
      <c r="K673" s="160">
        <f>+[2]data1rev!I672</f>
        <v>10791.59</v>
      </c>
      <c r="L673" s="160">
        <f>+[2]data1rev!J672</f>
        <v>10821.156000000001</v>
      </c>
      <c r="M673" s="160">
        <f>+[2]data1rev!K672</f>
        <v>10791.59</v>
      </c>
      <c r="N673" s="160">
        <f>+[2]data1rev!L672</f>
        <v>10791.59</v>
      </c>
      <c r="O673" s="160">
        <f>+[2]data1rev!M672</f>
        <v>10275.620000000001</v>
      </c>
      <c r="P673" s="160">
        <f>+[2]data1rev!N672</f>
        <v>10129.415999999999</v>
      </c>
      <c r="Q673" s="160">
        <f>+[2]data1rev!O672</f>
        <v>10101.74</v>
      </c>
      <c r="R673" s="160">
        <f>+[2]data1rev!P672</f>
        <v>0</v>
      </c>
      <c r="S673" s="160">
        <f>+[2]data1rev!Q672</f>
        <v>0</v>
      </c>
      <c r="T673" s="160">
        <f>+[2]data1rev!R672</f>
        <v>0</v>
      </c>
      <c r="U673" s="160">
        <f>+[2]data1rev!S672</f>
        <v>0</v>
      </c>
      <c r="V673" s="160">
        <f>+[2]data1rev!T672</f>
        <v>0</v>
      </c>
      <c r="W673" s="160">
        <f>+[2]data1rev!U672</f>
        <v>0</v>
      </c>
      <c r="X673" s="160">
        <f>+[2]data1rev!V672</f>
        <v>0</v>
      </c>
      <c r="Y673" s="160">
        <f>+[2]data1rev!W672</f>
        <v>0</v>
      </c>
      <c r="Z673" s="160">
        <f>+[2]data1rev!X672</f>
        <v>0</v>
      </c>
      <c r="AA673" s="160">
        <f>+[2]data1rev!Y672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67834.148038794898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61"/>
      <c r="C674" s="160">
        <f>+[2]data1rev!A673</f>
        <v>21687.040000000001</v>
      </c>
      <c r="D674" s="160">
        <f>+[2]data1rev!B673</f>
        <v>15575.226000000001</v>
      </c>
      <c r="E674" s="160">
        <f>+[2]data1rev!C673</f>
        <v>13222.39</v>
      </c>
      <c r="F674" s="160">
        <f>+[2]data1rev!D673</f>
        <v>13061.89</v>
      </c>
      <c r="G674" s="160">
        <f>+[2]data1rev!E673</f>
        <v>13061.89</v>
      </c>
      <c r="H674" s="160">
        <f>+[2]data1rev!F673</f>
        <v>10821.156000000001</v>
      </c>
      <c r="I674" s="160">
        <f>+[2]data1rev!G673</f>
        <v>10791.59</v>
      </c>
      <c r="J674" s="160">
        <f>+[2]data1rev!H673</f>
        <v>10791.59</v>
      </c>
      <c r="K674" s="160">
        <f>+[2]data1rev!I673</f>
        <v>10791.59</v>
      </c>
      <c r="L674" s="160">
        <f>+[2]data1rev!J673</f>
        <v>10821.156000000001</v>
      </c>
      <c r="M674" s="160">
        <f>+[2]data1rev!K673</f>
        <v>10791.59</v>
      </c>
      <c r="N674" s="160">
        <f>+[2]data1rev!L673</f>
        <v>10791.59</v>
      </c>
      <c r="O674" s="160">
        <f>+[2]data1rev!M673</f>
        <v>10275.620000000001</v>
      </c>
      <c r="P674" s="160">
        <f>+[2]data1rev!N673</f>
        <v>10129.415999999999</v>
      </c>
      <c r="Q674" s="160">
        <f>+[2]data1rev!O673</f>
        <v>10101.74</v>
      </c>
      <c r="R674" s="160">
        <f>+[2]data1rev!P673</f>
        <v>0</v>
      </c>
      <c r="S674" s="160">
        <f>+[2]data1rev!Q673</f>
        <v>0</v>
      </c>
      <c r="T674" s="160">
        <f>+[2]data1rev!R673</f>
        <v>0</v>
      </c>
      <c r="U674" s="160">
        <f>+[2]data1rev!S673</f>
        <v>0</v>
      </c>
      <c r="V674" s="160">
        <f>+[2]data1rev!T673</f>
        <v>0</v>
      </c>
      <c r="W674" s="160">
        <f>+[2]data1rev!U673</f>
        <v>0</v>
      </c>
      <c r="X674" s="160">
        <f>+[2]data1rev!V673</f>
        <v>0</v>
      </c>
      <c r="Y674" s="160">
        <f>+[2]data1rev!W673</f>
        <v>0</v>
      </c>
      <c r="Z674" s="160">
        <f>+[2]data1rev!X673</f>
        <v>0</v>
      </c>
      <c r="AA674" s="160">
        <f>+[2]data1rev!Y673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67834.148038794898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61"/>
      <c r="C675" s="160">
        <f>+[2]data1rev!A674</f>
        <v>21687.040000000001</v>
      </c>
      <c r="D675" s="160">
        <f>+[2]data1rev!B674</f>
        <v>15575.226000000001</v>
      </c>
      <c r="E675" s="160">
        <f>+[2]data1rev!C674</f>
        <v>13222.39</v>
      </c>
      <c r="F675" s="160">
        <f>+[2]data1rev!D674</f>
        <v>13061.89</v>
      </c>
      <c r="G675" s="160">
        <f>+[2]data1rev!E674</f>
        <v>13061.89</v>
      </c>
      <c r="H675" s="160">
        <f>+[2]data1rev!F674</f>
        <v>10821.156000000001</v>
      </c>
      <c r="I675" s="160">
        <f>+[2]data1rev!G674</f>
        <v>10791.59</v>
      </c>
      <c r="J675" s="160">
        <f>+[2]data1rev!H674</f>
        <v>10791.59</v>
      </c>
      <c r="K675" s="160">
        <f>+[2]data1rev!I674</f>
        <v>10791.59</v>
      </c>
      <c r="L675" s="160">
        <f>+[2]data1rev!J674</f>
        <v>10821.156000000001</v>
      </c>
      <c r="M675" s="160">
        <f>+[2]data1rev!K674</f>
        <v>10791.59</v>
      </c>
      <c r="N675" s="160">
        <f>+[2]data1rev!L674</f>
        <v>10791.59</v>
      </c>
      <c r="O675" s="160">
        <f>+[2]data1rev!M674</f>
        <v>10275.620000000001</v>
      </c>
      <c r="P675" s="160">
        <f>+[2]data1rev!N674</f>
        <v>10129.415999999999</v>
      </c>
      <c r="Q675" s="160">
        <f>+[2]data1rev!O674</f>
        <v>10101.74</v>
      </c>
      <c r="R675" s="160">
        <f>+[2]data1rev!P674</f>
        <v>0</v>
      </c>
      <c r="S675" s="160">
        <f>+[2]data1rev!Q674</f>
        <v>0</v>
      </c>
      <c r="T675" s="160">
        <f>+[2]data1rev!R674</f>
        <v>0</v>
      </c>
      <c r="U675" s="160">
        <f>+[2]data1rev!S674</f>
        <v>0</v>
      </c>
      <c r="V675" s="160">
        <f>+[2]data1rev!T674</f>
        <v>0</v>
      </c>
      <c r="W675" s="160">
        <f>+[2]data1rev!U674</f>
        <v>0</v>
      </c>
      <c r="X675" s="160">
        <f>+[2]data1rev!V674</f>
        <v>0</v>
      </c>
      <c r="Y675" s="160">
        <f>+[2]data1rev!W674</f>
        <v>0</v>
      </c>
      <c r="Z675" s="160">
        <f>+[2]data1rev!X674</f>
        <v>0</v>
      </c>
      <c r="AA675" s="160">
        <f>+[2]data1rev!Y674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67834.148038794898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61"/>
      <c r="C676" s="160">
        <f>+[2]data1rev!A675</f>
        <v>21687.040000000001</v>
      </c>
      <c r="D676" s="160">
        <f>+[2]data1rev!B675</f>
        <v>15575.226000000001</v>
      </c>
      <c r="E676" s="160">
        <f>+[2]data1rev!C675</f>
        <v>13222.39</v>
      </c>
      <c r="F676" s="160">
        <f>+[2]data1rev!D675</f>
        <v>13061.89</v>
      </c>
      <c r="G676" s="160">
        <f>+[2]data1rev!E675</f>
        <v>13061.89</v>
      </c>
      <c r="H676" s="160">
        <f>+[2]data1rev!F675</f>
        <v>10821.156000000001</v>
      </c>
      <c r="I676" s="160">
        <f>+[2]data1rev!G675</f>
        <v>10791.59</v>
      </c>
      <c r="J676" s="160">
        <f>+[2]data1rev!H675</f>
        <v>10791.59</v>
      </c>
      <c r="K676" s="160">
        <f>+[2]data1rev!I675</f>
        <v>10791.59</v>
      </c>
      <c r="L676" s="160">
        <f>+[2]data1rev!J675</f>
        <v>10821.156000000001</v>
      </c>
      <c r="M676" s="160">
        <f>+[2]data1rev!K675</f>
        <v>10791.59</v>
      </c>
      <c r="N676" s="160">
        <f>+[2]data1rev!L675</f>
        <v>10791.59</v>
      </c>
      <c r="O676" s="160">
        <f>+[2]data1rev!M675</f>
        <v>10275.620000000001</v>
      </c>
      <c r="P676" s="160">
        <f>+[2]data1rev!N675</f>
        <v>10129.415999999999</v>
      </c>
      <c r="Q676" s="160">
        <f>+[2]data1rev!O675</f>
        <v>10101.74</v>
      </c>
      <c r="R676" s="160">
        <f>+[2]data1rev!P675</f>
        <v>0</v>
      </c>
      <c r="S676" s="160">
        <f>+[2]data1rev!Q675</f>
        <v>0</v>
      </c>
      <c r="T676" s="160">
        <f>+[2]data1rev!R675</f>
        <v>0</v>
      </c>
      <c r="U676" s="160">
        <f>+[2]data1rev!S675</f>
        <v>0</v>
      </c>
      <c r="V676" s="160">
        <f>+[2]data1rev!T675</f>
        <v>0</v>
      </c>
      <c r="W676" s="160">
        <f>+[2]data1rev!U675</f>
        <v>0</v>
      </c>
      <c r="X676" s="160">
        <f>+[2]data1rev!V675</f>
        <v>0</v>
      </c>
      <c r="Y676" s="160">
        <f>+[2]data1rev!W675</f>
        <v>0</v>
      </c>
      <c r="Z676" s="160">
        <f>+[2]data1rev!X675</f>
        <v>0</v>
      </c>
      <c r="AA676" s="160">
        <f>+[2]data1rev!Y675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67834.148038794898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61"/>
      <c r="C677" s="160">
        <f>+[2]data1rev!A676</f>
        <v>21687.040000000001</v>
      </c>
      <c r="D677" s="160">
        <f>+[2]data1rev!B676</f>
        <v>15575.226000000001</v>
      </c>
      <c r="E677" s="160">
        <f>+[2]data1rev!C676</f>
        <v>13222.39</v>
      </c>
      <c r="F677" s="160">
        <f>+[2]data1rev!D676</f>
        <v>13061.89</v>
      </c>
      <c r="G677" s="160">
        <f>+[2]data1rev!E676</f>
        <v>13061.89</v>
      </c>
      <c r="H677" s="160">
        <f>+[2]data1rev!F676</f>
        <v>10821.156000000001</v>
      </c>
      <c r="I677" s="160">
        <f>+[2]data1rev!G676</f>
        <v>10791.59</v>
      </c>
      <c r="J677" s="160">
        <f>+[2]data1rev!H676</f>
        <v>10791.59</v>
      </c>
      <c r="K677" s="160">
        <f>+[2]data1rev!I676</f>
        <v>10791.59</v>
      </c>
      <c r="L677" s="160">
        <f>+[2]data1rev!J676</f>
        <v>10821.156000000001</v>
      </c>
      <c r="M677" s="160">
        <f>+[2]data1rev!K676</f>
        <v>10791.59</v>
      </c>
      <c r="N677" s="160">
        <f>+[2]data1rev!L676</f>
        <v>10791.59</v>
      </c>
      <c r="O677" s="160">
        <f>+[2]data1rev!M676</f>
        <v>10275.620000000001</v>
      </c>
      <c r="P677" s="160">
        <f>+[2]data1rev!N676</f>
        <v>10129.415999999999</v>
      </c>
      <c r="Q677" s="160">
        <f>+[2]data1rev!O676</f>
        <v>10101.74</v>
      </c>
      <c r="R677" s="160">
        <f>+[2]data1rev!P676</f>
        <v>0</v>
      </c>
      <c r="S677" s="160">
        <f>+[2]data1rev!Q676</f>
        <v>0</v>
      </c>
      <c r="T677" s="160">
        <f>+[2]data1rev!R676</f>
        <v>0</v>
      </c>
      <c r="U677" s="160">
        <f>+[2]data1rev!S676</f>
        <v>0</v>
      </c>
      <c r="V677" s="160">
        <f>+[2]data1rev!T676</f>
        <v>0</v>
      </c>
      <c r="W677" s="160">
        <f>+[2]data1rev!U676</f>
        <v>0</v>
      </c>
      <c r="X677" s="160">
        <f>+[2]data1rev!V676</f>
        <v>0</v>
      </c>
      <c r="Y677" s="160">
        <f>+[2]data1rev!W676</f>
        <v>0</v>
      </c>
      <c r="Z677" s="160">
        <f>+[2]data1rev!X676</f>
        <v>0</v>
      </c>
      <c r="AA677" s="160">
        <f>+[2]data1rev!Y676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67834.148038794898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61"/>
      <c r="C678" s="160">
        <f>+[2]data1rev!A677</f>
        <v>21687.040000000001</v>
      </c>
      <c r="D678" s="160">
        <f>+[2]data1rev!B677</f>
        <v>15575.226000000001</v>
      </c>
      <c r="E678" s="160">
        <f>+[2]data1rev!C677</f>
        <v>13222.39</v>
      </c>
      <c r="F678" s="160">
        <f>+[2]data1rev!D677</f>
        <v>13061.89</v>
      </c>
      <c r="G678" s="160">
        <f>+[2]data1rev!E677</f>
        <v>13061.89</v>
      </c>
      <c r="H678" s="160">
        <f>+[2]data1rev!F677</f>
        <v>10821.156000000001</v>
      </c>
      <c r="I678" s="160">
        <f>+[2]data1rev!G677</f>
        <v>10791.59</v>
      </c>
      <c r="J678" s="160">
        <f>+[2]data1rev!H677</f>
        <v>10791.59</v>
      </c>
      <c r="K678" s="160">
        <f>+[2]data1rev!I677</f>
        <v>10791.59</v>
      </c>
      <c r="L678" s="160">
        <f>+[2]data1rev!J677</f>
        <v>10821.156000000001</v>
      </c>
      <c r="M678" s="160">
        <f>+[2]data1rev!K677</f>
        <v>10791.59</v>
      </c>
      <c r="N678" s="160">
        <f>+[2]data1rev!L677</f>
        <v>10791.59</v>
      </c>
      <c r="O678" s="160">
        <f>+[2]data1rev!M677</f>
        <v>10275.620000000001</v>
      </c>
      <c r="P678" s="160">
        <f>+[2]data1rev!N677</f>
        <v>10129.415999999999</v>
      </c>
      <c r="Q678" s="160">
        <f>+[2]data1rev!O677</f>
        <v>10101.74</v>
      </c>
      <c r="R678" s="160">
        <f>+[2]data1rev!P677</f>
        <v>0</v>
      </c>
      <c r="S678" s="160">
        <f>+[2]data1rev!Q677</f>
        <v>0</v>
      </c>
      <c r="T678" s="160">
        <f>+[2]data1rev!R677</f>
        <v>0</v>
      </c>
      <c r="U678" s="160">
        <f>+[2]data1rev!S677</f>
        <v>0</v>
      </c>
      <c r="V678" s="160">
        <f>+[2]data1rev!T677</f>
        <v>0</v>
      </c>
      <c r="W678" s="160">
        <f>+[2]data1rev!U677</f>
        <v>0</v>
      </c>
      <c r="X678" s="160">
        <f>+[2]data1rev!V677</f>
        <v>0</v>
      </c>
      <c r="Y678" s="160">
        <f>+[2]data1rev!W677</f>
        <v>0</v>
      </c>
      <c r="Z678" s="160">
        <f>+[2]data1rev!X677</f>
        <v>0</v>
      </c>
      <c r="AA678" s="160">
        <f>+[2]data1rev!Y677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67834.148038794898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61"/>
      <c r="C679" s="160">
        <f>+[2]data1rev!A678</f>
        <v>21687.040000000001</v>
      </c>
      <c r="D679" s="160">
        <f>+[2]data1rev!B678</f>
        <v>15575.226000000001</v>
      </c>
      <c r="E679" s="160">
        <f>+[2]data1rev!C678</f>
        <v>13222.39</v>
      </c>
      <c r="F679" s="160">
        <f>+[2]data1rev!D678</f>
        <v>13061.89</v>
      </c>
      <c r="G679" s="160">
        <f>+[2]data1rev!E678</f>
        <v>13061.89</v>
      </c>
      <c r="H679" s="160">
        <f>+[2]data1rev!F678</f>
        <v>10821.156000000001</v>
      </c>
      <c r="I679" s="160">
        <f>+[2]data1rev!G678</f>
        <v>10791.59</v>
      </c>
      <c r="J679" s="160">
        <f>+[2]data1rev!H678</f>
        <v>10791.59</v>
      </c>
      <c r="K679" s="160">
        <f>+[2]data1rev!I678</f>
        <v>10791.59</v>
      </c>
      <c r="L679" s="160">
        <f>+[2]data1rev!J678</f>
        <v>10821.156000000001</v>
      </c>
      <c r="M679" s="160">
        <f>+[2]data1rev!K678</f>
        <v>10791.59</v>
      </c>
      <c r="N679" s="160">
        <f>+[2]data1rev!L678</f>
        <v>10791.59</v>
      </c>
      <c r="O679" s="160">
        <f>+[2]data1rev!M678</f>
        <v>10275.620000000001</v>
      </c>
      <c r="P679" s="160">
        <f>+[2]data1rev!N678</f>
        <v>10129.415999999999</v>
      </c>
      <c r="Q679" s="160">
        <f>+[2]data1rev!O678</f>
        <v>10101.74</v>
      </c>
      <c r="R679" s="160">
        <f>+[2]data1rev!P678</f>
        <v>0</v>
      </c>
      <c r="S679" s="160">
        <f>+[2]data1rev!Q678</f>
        <v>0</v>
      </c>
      <c r="T679" s="160">
        <f>+[2]data1rev!R678</f>
        <v>0</v>
      </c>
      <c r="U679" s="160">
        <f>+[2]data1rev!S678</f>
        <v>0</v>
      </c>
      <c r="V679" s="160">
        <f>+[2]data1rev!T678</f>
        <v>0</v>
      </c>
      <c r="W679" s="160">
        <f>+[2]data1rev!U678</f>
        <v>0</v>
      </c>
      <c r="X679" s="160">
        <f>+[2]data1rev!V678</f>
        <v>0</v>
      </c>
      <c r="Y679" s="160">
        <f>+[2]data1rev!W678</f>
        <v>0</v>
      </c>
      <c r="Z679" s="160">
        <f>+[2]data1rev!X678</f>
        <v>0</v>
      </c>
      <c r="AA679" s="160">
        <f>+[2]data1rev!Y678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67834.148038794898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61"/>
      <c r="C680" s="160">
        <f>+[2]data1rev!A679</f>
        <v>21687.040000000001</v>
      </c>
      <c r="D680" s="160">
        <f>+[2]data1rev!B679</f>
        <v>15575.226000000001</v>
      </c>
      <c r="E680" s="160">
        <f>+[2]data1rev!C679</f>
        <v>13222.39</v>
      </c>
      <c r="F680" s="160">
        <f>+[2]data1rev!D679</f>
        <v>13061.89</v>
      </c>
      <c r="G680" s="160">
        <f>+[2]data1rev!E679</f>
        <v>13061.89</v>
      </c>
      <c r="H680" s="160">
        <f>+[2]data1rev!F679</f>
        <v>10821.156000000001</v>
      </c>
      <c r="I680" s="160">
        <f>+[2]data1rev!G679</f>
        <v>10791.59</v>
      </c>
      <c r="J680" s="160">
        <f>+[2]data1rev!H679</f>
        <v>10791.59</v>
      </c>
      <c r="K680" s="160">
        <f>+[2]data1rev!I679</f>
        <v>10791.59</v>
      </c>
      <c r="L680" s="160">
        <f>+[2]data1rev!J679</f>
        <v>10821.156000000001</v>
      </c>
      <c r="M680" s="160">
        <f>+[2]data1rev!K679</f>
        <v>10791.59</v>
      </c>
      <c r="N680" s="160">
        <f>+[2]data1rev!L679</f>
        <v>10791.59</v>
      </c>
      <c r="O680" s="160">
        <f>+[2]data1rev!M679</f>
        <v>10275.620000000001</v>
      </c>
      <c r="P680" s="160">
        <f>+[2]data1rev!N679</f>
        <v>10129.415999999999</v>
      </c>
      <c r="Q680" s="160">
        <f>+[2]data1rev!O679</f>
        <v>10101.74</v>
      </c>
      <c r="R680" s="160">
        <f>+[2]data1rev!P679</f>
        <v>0</v>
      </c>
      <c r="S680" s="160">
        <f>+[2]data1rev!Q679</f>
        <v>0</v>
      </c>
      <c r="T680" s="160">
        <f>+[2]data1rev!R679</f>
        <v>0</v>
      </c>
      <c r="U680" s="160">
        <f>+[2]data1rev!S679</f>
        <v>0</v>
      </c>
      <c r="V680" s="160">
        <f>+[2]data1rev!T679</f>
        <v>0</v>
      </c>
      <c r="W680" s="160">
        <f>+[2]data1rev!U679</f>
        <v>0</v>
      </c>
      <c r="X680" s="160">
        <f>+[2]data1rev!V679</f>
        <v>0</v>
      </c>
      <c r="Y680" s="160">
        <f>+[2]data1rev!W679</f>
        <v>0</v>
      </c>
      <c r="Z680" s="160">
        <f>+[2]data1rev!X679</f>
        <v>0</v>
      </c>
      <c r="AA680" s="160">
        <f>+[2]data1rev!Y679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67834.148038794898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61"/>
      <c r="C681" s="160">
        <f>+[2]data1rev!A680</f>
        <v>21687.040000000001</v>
      </c>
      <c r="D681" s="160">
        <f>+[2]data1rev!B680</f>
        <v>15575.226000000001</v>
      </c>
      <c r="E681" s="160">
        <f>+[2]data1rev!C680</f>
        <v>13222.39</v>
      </c>
      <c r="F681" s="160">
        <f>+[2]data1rev!D680</f>
        <v>13061.89</v>
      </c>
      <c r="G681" s="160">
        <f>+[2]data1rev!E680</f>
        <v>13061.89</v>
      </c>
      <c r="H681" s="160">
        <f>+[2]data1rev!F680</f>
        <v>10821.156000000001</v>
      </c>
      <c r="I681" s="160">
        <f>+[2]data1rev!G680</f>
        <v>10791.59</v>
      </c>
      <c r="J681" s="160">
        <f>+[2]data1rev!H680</f>
        <v>10791.59</v>
      </c>
      <c r="K681" s="160">
        <f>+[2]data1rev!I680</f>
        <v>10791.59</v>
      </c>
      <c r="L681" s="160">
        <f>+[2]data1rev!J680</f>
        <v>10821.156000000001</v>
      </c>
      <c r="M681" s="160">
        <f>+[2]data1rev!K680</f>
        <v>10791.59</v>
      </c>
      <c r="N681" s="160">
        <f>+[2]data1rev!L680</f>
        <v>10791.59</v>
      </c>
      <c r="O681" s="160">
        <f>+[2]data1rev!M680</f>
        <v>10275.620000000001</v>
      </c>
      <c r="P681" s="160">
        <f>+[2]data1rev!N680</f>
        <v>10129.415999999999</v>
      </c>
      <c r="Q681" s="160">
        <f>+[2]data1rev!O680</f>
        <v>10101.74</v>
      </c>
      <c r="R681" s="160">
        <f>+[2]data1rev!P680</f>
        <v>0</v>
      </c>
      <c r="S681" s="160">
        <f>+[2]data1rev!Q680</f>
        <v>0</v>
      </c>
      <c r="T681" s="160">
        <f>+[2]data1rev!R680</f>
        <v>0</v>
      </c>
      <c r="U681" s="160">
        <f>+[2]data1rev!S680</f>
        <v>0</v>
      </c>
      <c r="V681" s="160">
        <f>+[2]data1rev!T680</f>
        <v>0</v>
      </c>
      <c r="W681" s="160">
        <f>+[2]data1rev!U680</f>
        <v>0</v>
      </c>
      <c r="X681" s="160">
        <f>+[2]data1rev!V680</f>
        <v>0</v>
      </c>
      <c r="Y681" s="160">
        <f>+[2]data1rev!W680</f>
        <v>0</v>
      </c>
      <c r="Z681" s="160">
        <f>+[2]data1rev!X680</f>
        <v>0</v>
      </c>
      <c r="AA681" s="160">
        <f>+[2]data1rev!Y680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67834.148038794898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61"/>
      <c r="C682" s="160">
        <f>+[2]data1rev!A681</f>
        <v>21687.040000000001</v>
      </c>
      <c r="D682" s="160">
        <f>+[2]data1rev!B681</f>
        <v>15575.226000000001</v>
      </c>
      <c r="E682" s="160">
        <f>+[2]data1rev!C681</f>
        <v>13222.39</v>
      </c>
      <c r="F682" s="160">
        <f>+[2]data1rev!D681</f>
        <v>13061.89</v>
      </c>
      <c r="G682" s="160">
        <f>+[2]data1rev!E681</f>
        <v>13061.89</v>
      </c>
      <c r="H682" s="160">
        <f>+[2]data1rev!F681</f>
        <v>10821.156000000001</v>
      </c>
      <c r="I682" s="160">
        <f>+[2]data1rev!G681</f>
        <v>10791.59</v>
      </c>
      <c r="J682" s="160">
        <f>+[2]data1rev!H681</f>
        <v>10791.59</v>
      </c>
      <c r="K682" s="160">
        <f>+[2]data1rev!I681</f>
        <v>10791.59</v>
      </c>
      <c r="L682" s="160">
        <f>+[2]data1rev!J681</f>
        <v>10821.156000000001</v>
      </c>
      <c r="M682" s="160">
        <f>+[2]data1rev!K681</f>
        <v>10791.59</v>
      </c>
      <c r="N682" s="160">
        <f>+[2]data1rev!L681</f>
        <v>10791.59</v>
      </c>
      <c r="O682" s="160">
        <f>+[2]data1rev!M681</f>
        <v>10275.620000000001</v>
      </c>
      <c r="P682" s="160">
        <f>+[2]data1rev!N681</f>
        <v>10129.415999999999</v>
      </c>
      <c r="Q682" s="160">
        <f>+[2]data1rev!O681</f>
        <v>10101.74</v>
      </c>
      <c r="R682" s="160">
        <f>+[2]data1rev!P681</f>
        <v>0</v>
      </c>
      <c r="S682" s="160">
        <f>+[2]data1rev!Q681</f>
        <v>0</v>
      </c>
      <c r="T682" s="160">
        <f>+[2]data1rev!R681</f>
        <v>0</v>
      </c>
      <c r="U682" s="160">
        <f>+[2]data1rev!S681</f>
        <v>0</v>
      </c>
      <c r="V682" s="160">
        <f>+[2]data1rev!T681</f>
        <v>0</v>
      </c>
      <c r="W682" s="160">
        <f>+[2]data1rev!U681</f>
        <v>0</v>
      </c>
      <c r="X682" s="160">
        <f>+[2]data1rev!V681</f>
        <v>0</v>
      </c>
      <c r="Y682" s="160">
        <f>+[2]data1rev!W681</f>
        <v>0</v>
      </c>
      <c r="Z682" s="160">
        <f>+[2]data1rev!X681</f>
        <v>0</v>
      </c>
      <c r="AA682" s="160">
        <f>+[2]data1rev!Y681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67834.148038794898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61"/>
      <c r="C683" s="160">
        <f>+[2]data1rev!A682</f>
        <v>21687.040000000001</v>
      </c>
      <c r="D683" s="160">
        <f>+[2]data1rev!B682</f>
        <v>15575.226000000001</v>
      </c>
      <c r="E683" s="160">
        <f>+[2]data1rev!C682</f>
        <v>13222.39</v>
      </c>
      <c r="F683" s="160">
        <f>+[2]data1rev!D682</f>
        <v>13061.89</v>
      </c>
      <c r="G683" s="160">
        <f>+[2]data1rev!E682</f>
        <v>13061.89</v>
      </c>
      <c r="H683" s="160">
        <f>+[2]data1rev!F682</f>
        <v>10821.156000000001</v>
      </c>
      <c r="I683" s="160">
        <f>+[2]data1rev!G682</f>
        <v>10791.59</v>
      </c>
      <c r="J683" s="160">
        <f>+[2]data1rev!H682</f>
        <v>10791.59</v>
      </c>
      <c r="K683" s="160">
        <f>+[2]data1rev!I682</f>
        <v>10791.59</v>
      </c>
      <c r="L683" s="160">
        <f>+[2]data1rev!J682</f>
        <v>10821.156000000001</v>
      </c>
      <c r="M683" s="160">
        <f>+[2]data1rev!K682</f>
        <v>10791.59</v>
      </c>
      <c r="N683" s="160">
        <f>+[2]data1rev!L682</f>
        <v>10791.59</v>
      </c>
      <c r="O683" s="160">
        <f>+[2]data1rev!M682</f>
        <v>10275.620000000001</v>
      </c>
      <c r="P683" s="160">
        <f>+[2]data1rev!N682</f>
        <v>10129.415999999999</v>
      </c>
      <c r="Q683" s="160">
        <f>+[2]data1rev!O682</f>
        <v>10101.74</v>
      </c>
      <c r="R683" s="160">
        <f>+[2]data1rev!P682</f>
        <v>0</v>
      </c>
      <c r="S683" s="160">
        <f>+[2]data1rev!Q682</f>
        <v>0</v>
      </c>
      <c r="T683" s="160">
        <f>+[2]data1rev!R682</f>
        <v>0</v>
      </c>
      <c r="U683" s="160">
        <f>+[2]data1rev!S682</f>
        <v>0</v>
      </c>
      <c r="V683" s="160">
        <f>+[2]data1rev!T682</f>
        <v>0</v>
      </c>
      <c r="W683" s="160">
        <f>+[2]data1rev!U682</f>
        <v>0</v>
      </c>
      <c r="X683" s="160">
        <f>+[2]data1rev!V682</f>
        <v>0</v>
      </c>
      <c r="Y683" s="160">
        <f>+[2]data1rev!W682</f>
        <v>0</v>
      </c>
      <c r="Z683" s="160">
        <f>+[2]data1rev!X682</f>
        <v>0</v>
      </c>
      <c r="AA683" s="160">
        <f>+[2]data1rev!Y682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67834.148038794898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61"/>
      <c r="C684" s="160">
        <f>+[2]data1rev!A683</f>
        <v>21687.040000000001</v>
      </c>
      <c r="D684" s="160">
        <f>+[2]data1rev!B683</f>
        <v>15575.226000000001</v>
      </c>
      <c r="E684" s="160">
        <f>+[2]data1rev!C683</f>
        <v>13222.39</v>
      </c>
      <c r="F684" s="160">
        <f>+[2]data1rev!D683</f>
        <v>13061.89</v>
      </c>
      <c r="G684" s="160">
        <f>+[2]data1rev!E683</f>
        <v>13061.89</v>
      </c>
      <c r="H684" s="160">
        <f>+[2]data1rev!F683</f>
        <v>10821.156000000001</v>
      </c>
      <c r="I684" s="160">
        <f>+[2]data1rev!G683</f>
        <v>10791.59</v>
      </c>
      <c r="J684" s="160">
        <f>+[2]data1rev!H683</f>
        <v>10791.59</v>
      </c>
      <c r="K684" s="160">
        <f>+[2]data1rev!I683</f>
        <v>10791.59</v>
      </c>
      <c r="L684" s="160">
        <f>+[2]data1rev!J683</f>
        <v>10821.156000000001</v>
      </c>
      <c r="M684" s="160">
        <f>+[2]data1rev!K683</f>
        <v>10791.59</v>
      </c>
      <c r="N684" s="160">
        <f>+[2]data1rev!L683</f>
        <v>10791.59</v>
      </c>
      <c r="O684" s="160">
        <f>+[2]data1rev!M683</f>
        <v>10275.620000000001</v>
      </c>
      <c r="P684" s="160">
        <f>+[2]data1rev!N683</f>
        <v>10129.415999999999</v>
      </c>
      <c r="Q684" s="160">
        <f>+[2]data1rev!O683</f>
        <v>10101.74</v>
      </c>
      <c r="R684" s="160">
        <f>+[2]data1rev!P683</f>
        <v>0</v>
      </c>
      <c r="S684" s="160">
        <f>+[2]data1rev!Q683</f>
        <v>0</v>
      </c>
      <c r="T684" s="160">
        <f>+[2]data1rev!R683</f>
        <v>0</v>
      </c>
      <c r="U684" s="160">
        <f>+[2]data1rev!S683</f>
        <v>0</v>
      </c>
      <c r="V684" s="160">
        <f>+[2]data1rev!T683</f>
        <v>0</v>
      </c>
      <c r="W684" s="160">
        <f>+[2]data1rev!U683</f>
        <v>0</v>
      </c>
      <c r="X684" s="160">
        <f>+[2]data1rev!V683</f>
        <v>0</v>
      </c>
      <c r="Y684" s="160">
        <f>+[2]data1rev!W683</f>
        <v>0</v>
      </c>
      <c r="Z684" s="160">
        <f>+[2]data1rev!X683</f>
        <v>0</v>
      </c>
      <c r="AA684" s="160">
        <f>+[2]data1rev!Y683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67834.148038794898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61"/>
      <c r="C685" s="160">
        <f>+[2]data1rev!A684</f>
        <v>21687.040000000001</v>
      </c>
      <c r="D685" s="160">
        <f>+[2]data1rev!B684</f>
        <v>15575.226000000001</v>
      </c>
      <c r="E685" s="160">
        <f>+[2]data1rev!C684</f>
        <v>13222.39</v>
      </c>
      <c r="F685" s="160">
        <f>+[2]data1rev!D684</f>
        <v>13061.89</v>
      </c>
      <c r="G685" s="160">
        <f>+[2]data1rev!E684</f>
        <v>13061.89</v>
      </c>
      <c r="H685" s="160">
        <f>+[2]data1rev!F684</f>
        <v>10821.156000000001</v>
      </c>
      <c r="I685" s="160">
        <f>+[2]data1rev!G684</f>
        <v>10791.59</v>
      </c>
      <c r="J685" s="160">
        <f>+[2]data1rev!H684</f>
        <v>10791.59</v>
      </c>
      <c r="K685" s="160">
        <f>+[2]data1rev!I684</f>
        <v>10791.59</v>
      </c>
      <c r="L685" s="160">
        <f>+[2]data1rev!J684</f>
        <v>10821.156000000001</v>
      </c>
      <c r="M685" s="160">
        <f>+[2]data1rev!K684</f>
        <v>10791.59</v>
      </c>
      <c r="N685" s="160">
        <f>+[2]data1rev!L684</f>
        <v>10791.59</v>
      </c>
      <c r="O685" s="160">
        <f>+[2]data1rev!M684</f>
        <v>10275.620000000001</v>
      </c>
      <c r="P685" s="160">
        <f>+[2]data1rev!N684</f>
        <v>10129.415999999999</v>
      </c>
      <c r="Q685" s="160">
        <f>+[2]data1rev!O684</f>
        <v>10101.74</v>
      </c>
      <c r="R685" s="160">
        <f>+[2]data1rev!P684</f>
        <v>0</v>
      </c>
      <c r="S685" s="160">
        <f>+[2]data1rev!Q684</f>
        <v>0</v>
      </c>
      <c r="T685" s="160">
        <f>+[2]data1rev!R684</f>
        <v>0</v>
      </c>
      <c r="U685" s="160">
        <f>+[2]data1rev!S684</f>
        <v>0</v>
      </c>
      <c r="V685" s="160">
        <f>+[2]data1rev!T684</f>
        <v>0</v>
      </c>
      <c r="W685" s="160">
        <f>+[2]data1rev!U684</f>
        <v>0</v>
      </c>
      <c r="X685" s="160">
        <f>+[2]data1rev!V684</f>
        <v>0</v>
      </c>
      <c r="Y685" s="160">
        <f>+[2]data1rev!W684</f>
        <v>0</v>
      </c>
      <c r="Z685" s="160">
        <f>+[2]data1rev!X684</f>
        <v>0</v>
      </c>
      <c r="AA685" s="160">
        <f>+[2]data1rev!Y684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67834.148038794898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61"/>
      <c r="C686" s="160">
        <f>+[2]data1rev!A685</f>
        <v>21687.040000000001</v>
      </c>
      <c r="D686" s="160">
        <f>+[2]data1rev!B685</f>
        <v>15575.226000000001</v>
      </c>
      <c r="E686" s="160">
        <f>+[2]data1rev!C685</f>
        <v>13222.39</v>
      </c>
      <c r="F686" s="160">
        <f>+[2]data1rev!D685</f>
        <v>13061.89</v>
      </c>
      <c r="G686" s="160">
        <f>+[2]data1rev!E685</f>
        <v>13061.89</v>
      </c>
      <c r="H686" s="160">
        <f>+[2]data1rev!F685</f>
        <v>10821.156000000001</v>
      </c>
      <c r="I686" s="160">
        <f>+[2]data1rev!G685</f>
        <v>10791.59</v>
      </c>
      <c r="J686" s="160">
        <f>+[2]data1rev!H685</f>
        <v>10791.59</v>
      </c>
      <c r="K686" s="160">
        <f>+[2]data1rev!I685</f>
        <v>10791.59</v>
      </c>
      <c r="L686" s="160">
        <f>+[2]data1rev!J685</f>
        <v>10821.156000000001</v>
      </c>
      <c r="M686" s="160">
        <f>+[2]data1rev!K685</f>
        <v>10791.59</v>
      </c>
      <c r="N686" s="160">
        <f>+[2]data1rev!L685</f>
        <v>10791.59</v>
      </c>
      <c r="O686" s="160">
        <f>+[2]data1rev!M685</f>
        <v>10275.620000000001</v>
      </c>
      <c r="P686" s="160">
        <f>+[2]data1rev!N685</f>
        <v>10129.415999999999</v>
      </c>
      <c r="Q686" s="160">
        <f>+[2]data1rev!O685</f>
        <v>10101.74</v>
      </c>
      <c r="R686" s="160">
        <f>+[2]data1rev!P685</f>
        <v>0</v>
      </c>
      <c r="S686" s="160">
        <f>+[2]data1rev!Q685</f>
        <v>0</v>
      </c>
      <c r="T686" s="160">
        <f>+[2]data1rev!R685</f>
        <v>0</v>
      </c>
      <c r="U686" s="160">
        <f>+[2]data1rev!S685</f>
        <v>0</v>
      </c>
      <c r="V686" s="160">
        <f>+[2]data1rev!T685</f>
        <v>0</v>
      </c>
      <c r="W686" s="160">
        <f>+[2]data1rev!U685</f>
        <v>0</v>
      </c>
      <c r="X686" s="160">
        <f>+[2]data1rev!V685</f>
        <v>0</v>
      </c>
      <c r="Y686" s="160">
        <f>+[2]data1rev!W685</f>
        <v>0</v>
      </c>
      <c r="Z686" s="160">
        <f>+[2]data1rev!X685</f>
        <v>0</v>
      </c>
      <c r="AA686" s="160">
        <f>+[2]data1rev!Y685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67834.148038794898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61"/>
      <c r="C687" s="160">
        <f>+[2]data1rev!A686</f>
        <v>21687.040000000001</v>
      </c>
      <c r="D687" s="160">
        <f>+[2]data1rev!B686</f>
        <v>15575.226000000001</v>
      </c>
      <c r="E687" s="160">
        <f>+[2]data1rev!C686</f>
        <v>13222.39</v>
      </c>
      <c r="F687" s="160">
        <f>+[2]data1rev!D686</f>
        <v>13061.89</v>
      </c>
      <c r="G687" s="160">
        <f>+[2]data1rev!E686</f>
        <v>13061.89</v>
      </c>
      <c r="H687" s="160">
        <f>+[2]data1rev!F686</f>
        <v>10821.156000000001</v>
      </c>
      <c r="I687" s="160">
        <f>+[2]data1rev!G686</f>
        <v>10791.59</v>
      </c>
      <c r="J687" s="160">
        <f>+[2]data1rev!H686</f>
        <v>10791.59</v>
      </c>
      <c r="K687" s="160">
        <f>+[2]data1rev!I686</f>
        <v>10791.59</v>
      </c>
      <c r="L687" s="160">
        <f>+[2]data1rev!J686</f>
        <v>10821.156000000001</v>
      </c>
      <c r="M687" s="160">
        <f>+[2]data1rev!K686</f>
        <v>10791.59</v>
      </c>
      <c r="N687" s="160">
        <f>+[2]data1rev!L686</f>
        <v>10791.59</v>
      </c>
      <c r="O687" s="160">
        <f>+[2]data1rev!M686</f>
        <v>10275.620000000001</v>
      </c>
      <c r="P687" s="160">
        <f>+[2]data1rev!N686</f>
        <v>10129.415999999999</v>
      </c>
      <c r="Q687" s="160">
        <f>+[2]data1rev!O686</f>
        <v>10101.74</v>
      </c>
      <c r="R687" s="160">
        <f>+[2]data1rev!P686</f>
        <v>0</v>
      </c>
      <c r="S687" s="160">
        <f>+[2]data1rev!Q686</f>
        <v>0</v>
      </c>
      <c r="T687" s="160">
        <f>+[2]data1rev!R686</f>
        <v>0</v>
      </c>
      <c r="U687" s="160">
        <f>+[2]data1rev!S686</f>
        <v>0</v>
      </c>
      <c r="V687" s="160">
        <f>+[2]data1rev!T686</f>
        <v>0</v>
      </c>
      <c r="W687" s="160">
        <f>+[2]data1rev!U686</f>
        <v>0</v>
      </c>
      <c r="X687" s="160">
        <f>+[2]data1rev!V686</f>
        <v>0</v>
      </c>
      <c r="Y687" s="160">
        <f>+[2]data1rev!W686</f>
        <v>0</v>
      </c>
      <c r="Z687" s="160">
        <f>+[2]data1rev!X686</f>
        <v>0</v>
      </c>
      <c r="AA687" s="160">
        <f>+[2]data1rev!Y686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67834.148038794898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61"/>
      <c r="C688" s="160">
        <f>+[2]data1rev!A687</f>
        <v>21687.040000000001</v>
      </c>
      <c r="D688" s="160">
        <f>+[2]data1rev!B687</f>
        <v>15575.226000000001</v>
      </c>
      <c r="E688" s="160">
        <f>+[2]data1rev!C687</f>
        <v>13222.39</v>
      </c>
      <c r="F688" s="160">
        <f>+[2]data1rev!D687</f>
        <v>13061.89</v>
      </c>
      <c r="G688" s="160">
        <f>+[2]data1rev!E687</f>
        <v>13061.89</v>
      </c>
      <c r="H688" s="160">
        <f>+[2]data1rev!F687</f>
        <v>10821.156000000001</v>
      </c>
      <c r="I688" s="160">
        <f>+[2]data1rev!G687</f>
        <v>10791.59</v>
      </c>
      <c r="J688" s="160">
        <f>+[2]data1rev!H687</f>
        <v>10791.59</v>
      </c>
      <c r="K688" s="160">
        <f>+[2]data1rev!I687</f>
        <v>10791.59</v>
      </c>
      <c r="L688" s="160">
        <f>+[2]data1rev!J687</f>
        <v>10821.156000000001</v>
      </c>
      <c r="M688" s="160">
        <f>+[2]data1rev!K687</f>
        <v>10791.59</v>
      </c>
      <c r="N688" s="160">
        <f>+[2]data1rev!L687</f>
        <v>10791.59</v>
      </c>
      <c r="O688" s="160">
        <f>+[2]data1rev!M687</f>
        <v>10275.620000000001</v>
      </c>
      <c r="P688" s="160">
        <f>+[2]data1rev!N687</f>
        <v>10129.415999999999</v>
      </c>
      <c r="Q688" s="160">
        <f>+[2]data1rev!O687</f>
        <v>10101.74</v>
      </c>
      <c r="R688" s="160">
        <f>+[2]data1rev!P687</f>
        <v>0</v>
      </c>
      <c r="S688" s="160">
        <f>+[2]data1rev!Q687</f>
        <v>0</v>
      </c>
      <c r="T688" s="160">
        <f>+[2]data1rev!R687</f>
        <v>0</v>
      </c>
      <c r="U688" s="160">
        <f>+[2]data1rev!S687</f>
        <v>0</v>
      </c>
      <c r="V688" s="160">
        <f>+[2]data1rev!T687</f>
        <v>0</v>
      </c>
      <c r="W688" s="160">
        <f>+[2]data1rev!U687</f>
        <v>0</v>
      </c>
      <c r="X688" s="160">
        <f>+[2]data1rev!V687</f>
        <v>0</v>
      </c>
      <c r="Y688" s="160">
        <f>+[2]data1rev!W687</f>
        <v>0</v>
      </c>
      <c r="Z688" s="160">
        <f>+[2]data1rev!X687</f>
        <v>0</v>
      </c>
      <c r="AA688" s="160">
        <f>+[2]data1rev!Y687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67834.148038794898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61"/>
      <c r="C689" s="160">
        <f>+[2]data1rev!A688</f>
        <v>21687.040000000001</v>
      </c>
      <c r="D689" s="160">
        <f>+[2]data1rev!B688</f>
        <v>15575.226000000001</v>
      </c>
      <c r="E689" s="160">
        <f>+[2]data1rev!C688</f>
        <v>13222.39</v>
      </c>
      <c r="F689" s="160">
        <f>+[2]data1rev!D688</f>
        <v>13061.89</v>
      </c>
      <c r="G689" s="160">
        <f>+[2]data1rev!E688</f>
        <v>13061.89</v>
      </c>
      <c r="H689" s="160">
        <f>+[2]data1rev!F688</f>
        <v>10821.156000000001</v>
      </c>
      <c r="I689" s="160">
        <f>+[2]data1rev!G688</f>
        <v>10791.59</v>
      </c>
      <c r="J689" s="160">
        <f>+[2]data1rev!H688</f>
        <v>10791.59</v>
      </c>
      <c r="K689" s="160">
        <f>+[2]data1rev!I688</f>
        <v>10791.59</v>
      </c>
      <c r="L689" s="160">
        <f>+[2]data1rev!J688</f>
        <v>10821.156000000001</v>
      </c>
      <c r="M689" s="160">
        <f>+[2]data1rev!K688</f>
        <v>10791.59</v>
      </c>
      <c r="N689" s="160">
        <f>+[2]data1rev!L688</f>
        <v>10791.59</v>
      </c>
      <c r="O689" s="160">
        <f>+[2]data1rev!M688</f>
        <v>10275.620000000001</v>
      </c>
      <c r="P689" s="160">
        <f>+[2]data1rev!N688</f>
        <v>10129.415999999999</v>
      </c>
      <c r="Q689" s="160">
        <f>+[2]data1rev!O688</f>
        <v>10101.74</v>
      </c>
      <c r="R689" s="160">
        <f>+[2]data1rev!P688</f>
        <v>0</v>
      </c>
      <c r="S689" s="160">
        <f>+[2]data1rev!Q688</f>
        <v>0</v>
      </c>
      <c r="T689" s="160">
        <f>+[2]data1rev!R688</f>
        <v>0</v>
      </c>
      <c r="U689" s="160">
        <f>+[2]data1rev!S688</f>
        <v>0</v>
      </c>
      <c r="V689" s="160">
        <f>+[2]data1rev!T688</f>
        <v>0</v>
      </c>
      <c r="W689" s="160">
        <f>+[2]data1rev!U688</f>
        <v>0</v>
      </c>
      <c r="X689" s="160">
        <f>+[2]data1rev!V688</f>
        <v>0</v>
      </c>
      <c r="Y689" s="160">
        <f>+[2]data1rev!W688</f>
        <v>0</v>
      </c>
      <c r="Z689" s="160">
        <f>+[2]data1rev!X688</f>
        <v>0</v>
      </c>
      <c r="AA689" s="160">
        <f>+[2]data1rev!Y688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67834.148038794898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61"/>
      <c r="C690" s="160">
        <f>+[2]data1rev!A689</f>
        <v>21687.040000000001</v>
      </c>
      <c r="D690" s="160">
        <f>+[2]data1rev!B689</f>
        <v>15575.226000000001</v>
      </c>
      <c r="E690" s="160">
        <f>+[2]data1rev!C689</f>
        <v>13222.39</v>
      </c>
      <c r="F690" s="160">
        <f>+[2]data1rev!D689</f>
        <v>13061.89</v>
      </c>
      <c r="G690" s="160">
        <f>+[2]data1rev!E689</f>
        <v>13061.89</v>
      </c>
      <c r="H690" s="160">
        <f>+[2]data1rev!F689</f>
        <v>10821.156000000001</v>
      </c>
      <c r="I690" s="160">
        <f>+[2]data1rev!G689</f>
        <v>10791.59</v>
      </c>
      <c r="J690" s="160">
        <f>+[2]data1rev!H689</f>
        <v>10791.59</v>
      </c>
      <c r="K690" s="160">
        <f>+[2]data1rev!I689</f>
        <v>10791.59</v>
      </c>
      <c r="L690" s="160">
        <f>+[2]data1rev!J689</f>
        <v>10821.156000000001</v>
      </c>
      <c r="M690" s="160">
        <f>+[2]data1rev!K689</f>
        <v>10791.59</v>
      </c>
      <c r="N690" s="160">
        <f>+[2]data1rev!L689</f>
        <v>10791.59</v>
      </c>
      <c r="O690" s="160">
        <f>+[2]data1rev!M689</f>
        <v>10275.620000000001</v>
      </c>
      <c r="P690" s="160">
        <f>+[2]data1rev!N689</f>
        <v>10129.415999999999</v>
      </c>
      <c r="Q690" s="160">
        <f>+[2]data1rev!O689</f>
        <v>10101.74</v>
      </c>
      <c r="R690" s="160">
        <f>+[2]data1rev!P689</f>
        <v>0</v>
      </c>
      <c r="S690" s="160">
        <f>+[2]data1rev!Q689</f>
        <v>0</v>
      </c>
      <c r="T690" s="160">
        <f>+[2]data1rev!R689</f>
        <v>0</v>
      </c>
      <c r="U690" s="160">
        <f>+[2]data1rev!S689</f>
        <v>0</v>
      </c>
      <c r="V690" s="160">
        <f>+[2]data1rev!T689</f>
        <v>0</v>
      </c>
      <c r="W690" s="160">
        <f>+[2]data1rev!U689</f>
        <v>0</v>
      </c>
      <c r="X690" s="160">
        <f>+[2]data1rev!V689</f>
        <v>0</v>
      </c>
      <c r="Y690" s="160">
        <f>+[2]data1rev!W689</f>
        <v>0</v>
      </c>
      <c r="Z690" s="160">
        <f>+[2]data1rev!X689</f>
        <v>0</v>
      </c>
      <c r="AA690" s="160">
        <f>+[2]data1rev!Y689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67834.148038794898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61"/>
      <c r="C691" s="160">
        <f>+[2]data1rev!A690</f>
        <v>21687.040000000001</v>
      </c>
      <c r="D691" s="160">
        <f>+[2]data1rev!B690</f>
        <v>15575.226000000001</v>
      </c>
      <c r="E691" s="160">
        <f>+[2]data1rev!C690</f>
        <v>13222.39</v>
      </c>
      <c r="F691" s="160">
        <f>+[2]data1rev!D690</f>
        <v>13061.89</v>
      </c>
      <c r="G691" s="160">
        <f>+[2]data1rev!E690</f>
        <v>13061.89</v>
      </c>
      <c r="H691" s="160">
        <f>+[2]data1rev!F690</f>
        <v>10821.156000000001</v>
      </c>
      <c r="I691" s="160">
        <f>+[2]data1rev!G690</f>
        <v>10791.59</v>
      </c>
      <c r="J691" s="160">
        <f>+[2]data1rev!H690</f>
        <v>10791.59</v>
      </c>
      <c r="K691" s="160">
        <f>+[2]data1rev!I690</f>
        <v>10791.59</v>
      </c>
      <c r="L691" s="160">
        <f>+[2]data1rev!J690</f>
        <v>10821.156000000001</v>
      </c>
      <c r="M691" s="160">
        <f>+[2]data1rev!K690</f>
        <v>10791.59</v>
      </c>
      <c r="N691" s="160">
        <f>+[2]data1rev!L690</f>
        <v>10791.59</v>
      </c>
      <c r="O691" s="160">
        <f>+[2]data1rev!M690</f>
        <v>10275.620000000001</v>
      </c>
      <c r="P691" s="160">
        <f>+[2]data1rev!N690</f>
        <v>10129.415999999999</v>
      </c>
      <c r="Q691" s="160">
        <f>+[2]data1rev!O690</f>
        <v>10101.74</v>
      </c>
      <c r="R691" s="160">
        <f>+[2]data1rev!P690</f>
        <v>0</v>
      </c>
      <c r="S691" s="160">
        <f>+[2]data1rev!Q690</f>
        <v>0</v>
      </c>
      <c r="T691" s="160">
        <f>+[2]data1rev!R690</f>
        <v>0</v>
      </c>
      <c r="U691" s="160">
        <f>+[2]data1rev!S690</f>
        <v>0</v>
      </c>
      <c r="V691" s="160">
        <f>+[2]data1rev!T690</f>
        <v>0</v>
      </c>
      <c r="W691" s="160">
        <f>+[2]data1rev!U690</f>
        <v>0</v>
      </c>
      <c r="X691" s="160">
        <f>+[2]data1rev!V690</f>
        <v>0</v>
      </c>
      <c r="Y691" s="160">
        <f>+[2]data1rev!W690</f>
        <v>0</v>
      </c>
      <c r="Z691" s="160">
        <f>+[2]data1rev!X690</f>
        <v>0</v>
      </c>
      <c r="AA691" s="160">
        <f>+[2]data1rev!Y690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67834.148038794898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61"/>
      <c r="C692" s="160">
        <f>+[2]data1rev!A691</f>
        <v>21687.040000000001</v>
      </c>
      <c r="D692" s="160">
        <f>+[2]data1rev!B691</f>
        <v>15575.226000000001</v>
      </c>
      <c r="E692" s="160">
        <f>+[2]data1rev!C691</f>
        <v>13222.39</v>
      </c>
      <c r="F692" s="160">
        <f>+[2]data1rev!D691</f>
        <v>13061.89</v>
      </c>
      <c r="G692" s="160">
        <f>+[2]data1rev!E691</f>
        <v>13061.89</v>
      </c>
      <c r="H692" s="160">
        <f>+[2]data1rev!F691</f>
        <v>10821.156000000001</v>
      </c>
      <c r="I692" s="160">
        <f>+[2]data1rev!G691</f>
        <v>10791.59</v>
      </c>
      <c r="J692" s="160">
        <f>+[2]data1rev!H691</f>
        <v>10791.59</v>
      </c>
      <c r="K692" s="160">
        <f>+[2]data1rev!I691</f>
        <v>10791.59</v>
      </c>
      <c r="L692" s="160">
        <f>+[2]data1rev!J691</f>
        <v>10821.156000000001</v>
      </c>
      <c r="M692" s="160">
        <f>+[2]data1rev!K691</f>
        <v>10791.59</v>
      </c>
      <c r="N692" s="160">
        <f>+[2]data1rev!L691</f>
        <v>10791.59</v>
      </c>
      <c r="O692" s="160">
        <f>+[2]data1rev!M691</f>
        <v>10275.620000000001</v>
      </c>
      <c r="P692" s="160">
        <f>+[2]data1rev!N691</f>
        <v>10129.415999999999</v>
      </c>
      <c r="Q692" s="160">
        <f>+[2]data1rev!O691</f>
        <v>10101.74</v>
      </c>
      <c r="R692" s="160">
        <f>+[2]data1rev!P691</f>
        <v>0</v>
      </c>
      <c r="S692" s="160">
        <f>+[2]data1rev!Q691</f>
        <v>0</v>
      </c>
      <c r="T692" s="160">
        <f>+[2]data1rev!R691</f>
        <v>0</v>
      </c>
      <c r="U692" s="160">
        <f>+[2]data1rev!S691</f>
        <v>0</v>
      </c>
      <c r="V692" s="160">
        <f>+[2]data1rev!T691</f>
        <v>0</v>
      </c>
      <c r="W692" s="160">
        <f>+[2]data1rev!U691</f>
        <v>0</v>
      </c>
      <c r="X692" s="160">
        <f>+[2]data1rev!V691</f>
        <v>0</v>
      </c>
      <c r="Y692" s="160">
        <f>+[2]data1rev!W691</f>
        <v>0</v>
      </c>
      <c r="Z692" s="160">
        <f>+[2]data1rev!X691</f>
        <v>0</v>
      </c>
      <c r="AA692" s="160">
        <f>+[2]data1rev!Y691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67834.148038794898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61"/>
      <c r="C693" s="160">
        <f>+[2]data1rev!A692</f>
        <v>21687.040000000001</v>
      </c>
      <c r="D693" s="160">
        <f>+[2]data1rev!B692</f>
        <v>15575.226000000001</v>
      </c>
      <c r="E693" s="160">
        <f>+[2]data1rev!C692</f>
        <v>13222.39</v>
      </c>
      <c r="F693" s="160">
        <f>+[2]data1rev!D692</f>
        <v>13061.89</v>
      </c>
      <c r="G693" s="160">
        <f>+[2]data1rev!E692</f>
        <v>13061.89</v>
      </c>
      <c r="H693" s="160">
        <f>+[2]data1rev!F692</f>
        <v>10821.156000000001</v>
      </c>
      <c r="I693" s="160">
        <f>+[2]data1rev!G692</f>
        <v>10791.59</v>
      </c>
      <c r="J693" s="160">
        <f>+[2]data1rev!H692</f>
        <v>10791.59</v>
      </c>
      <c r="K693" s="160">
        <f>+[2]data1rev!I692</f>
        <v>10791.59</v>
      </c>
      <c r="L693" s="160">
        <f>+[2]data1rev!J692</f>
        <v>10821.156000000001</v>
      </c>
      <c r="M693" s="160">
        <f>+[2]data1rev!K692</f>
        <v>10791.59</v>
      </c>
      <c r="N693" s="160">
        <f>+[2]data1rev!L692</f>
        <v>10791.59</v>
      </c>
      <c r="O693" s="160">
        <f>+[2]data1rev!M692</f>
        <v>10275.620000000001</v>
      </c>
      <c r="P693" s="160">
        <f>+[2]data1rev!N692</f>
        <v>10129.415999999999</v>
      </c>
      <c r="Q693" s="160">
        <f>+[2]data1rev!O692</f>
        <v>10101.74</v>
      </c>
      <c r="R693" s="160">
        <f>+[2]data1rev!P692</f>
        <v>0</v>
      </c>
      <c r="S693" s="160">
        <f>+[2]data1rev!Q692</f>
        <v>0</v>
      </c>
      <c r="T693" s="160">
        <f>+[2]data1rev!R692</f>
        <v>0</v>
      </c>
      <c r="U693" s="160">
        <f>+[2]data1rev!S692</f>
        <v>0</v>
      </c>
      <c r="V693" s="160">
        <f>+[2]data1rev!T692</f>
        <v>0</v>
      </c>
      <c r="W693" s="160">
        <f>+[2]data1rev!U692</f>
        <v>0</v>
      </c>
      <c r="X693" s="160">
        <f>+[2]data1rev!V692</f>
        <v>0</v>
      </c>
      <c r="Y693" s="160">
        <f>+[2]data1rev!W692</f>
        <v>0</v>
      </c>
      <c r="Z693" s="160">
        <f>+[2]data1rev!X692</f>
        <v>0</v>
      </c>
      <c r="AA693" s="160">
        <f>+[2]data1rev!Y692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67834.148038794898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61"/>
      <c r="C694" s="160">
        <f>+[2]data1rev!A693</f>
        <v>21687.040000000001</v>
      </c>
      <c r="D694" s="160">
        <f>+[2]data1rev!B693</f>
        <v>15575.226000000001</v>
      </c>
      <c r="E694" s="160">
        <f>+[2]data1rev!C693</f>
        <v>13222.39</v>
      </c>
      <c r="F694" s="160">
        <f>+[2]data1rev!D693</f>
        <v>13061.89</v>
      </c>
      <c r="G694" s="160">
        <f>+[2]data1rev!E693</f>
        <v>13061.89</v>
      </c>
      <c r="H694" s="160">
        <f>+[2]data1rev!F693</f>
        <v>10821.156000000001</v>
      </c>
      <c r="I694" s="160">
        <f>+[2]data1rev!G693</f>
        <v>10791.59</v>
      </c>
      <c r="J694" s="160">
        <f>+[2]data1rev!H693</f>
        <v>10791.59</v>
      </c>
      <c r="K694" s="160">
        <f>+[2]data1rev!I693</f>
        <v>10791.59</v>
      </c>
      <c r="L694" s="160">
        <f>+[2]data1rev!J693</f>
        <v>10821.156000000001</v>
      </c>
      <c r="M694" s="160">
        <f>+[2]data1rev!K693</f>
        <v>10791.59</v>
      </c>
      <c r="N694" s="160">
        <f>+[2]data1rev!L693</f>
        <v>10791.59</v>
      </c>
      <c r="O694" s="160">
        <f>+[2]data1rev!M693</f>
        <v>10275.620000000001</v>
      </c>
      <c r="P694" s="160">
        <f>+[2]data1rev!N693</f>
        <v>10129.415999999999</v>
      </c>
      <c r="Q694" s="160">
        <f>+[2]data1rev!O693</f>
        <v>10101.74</v>
      </c>
      <c r="R694" s="160">
        <f>+[2]data1rev!P693</f>
        <v>0</v>
      </c>
      <c r="S694" s="160">
        <f>+[2]data1rev!Q693</f>
        <v>0</v>
      </c>
      <c r="T694" s="160">
        <f>+[2]data1rev!R693</f>
        <v>0</v>
      </c>
      <c r="U694" s="160">
        <f>+[2]data1rev!S693</f>
        <v>0</v>
      </c>
      <c r="V694" s="160">
        <f>+[2]data1rev!T693</f>
        <v>0</v>
      </c>
      <c r="W694" s="160">
        <f>+[2]data1rev!U693</f>
        <v>0</v>
      </c>
      <c r="X694" s="160">
        <f>+[2]data1rev!V693</f>
        <v>0</v>
      </c>
      <c r="Y694" s="160">
        <f>+[2]data1rev!W693</f>
        <v>0</v>
      </c>
      <c r="Z694" s="160">
        <f>+[2]data1rev!X693</f>
        <v>0</v>
      </c>
      <c r="AA694" s="160">
        <f>+[2]data1rev!Y693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67834.148038794898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61"/>
      <c r="C695" s="160">
        <f>+[2]data1rev!A694</f>
        <v>21687.040000000001</v>
      </c>
      <c r="D695" s="160">
        <f>+[2]data1rev!B694</f>
        <v>15575.226000000001</v>
      </c>
      <c r="E695" s="160">
        <f>+[2]data1rev!C694</f>
        <v>13222.39</v>
      </c>
      <c r="F695" s="160">
        <f>+[2]data1rev!D694</f>
        <v>13061.89</v>
      </c>
      <c r="G695" s="160">
        <f>+[2]data1rev!E694</f>
        <v>13061.89</v>
      </c>
      <c r="H695" s="160">
        <f>+[2]data1rev!F694</f>
        <v>10821.156000000001</v>
      </c>
      <c r="I695" s="160">
        <f>+[2]data1rev!G694</f>
        <v>10791.59</v>
      </c>
      <c r="J695" s="160">
        <f>+[2]data1rev!H694</f>
        <v>10791.59</v>
      </c>
      <c r="K695" s="160">
        <f>+[2]data1rev!I694</f>
        <v>10791.59</v>
      </c>
      <c r="L695" s="160">
        <f>+[2]data1rev!J694</f>
        <v>10821.156000000001</v>
      </c>
      <c r="M695" s="160">
        <f>+[2]data1rev!K694</f>
        <v>10791.59</v>
      </c>
      <c r="N695" s="160">
        <f>+[2]data1rev!L694</f>
        <v>10791.59</v>
      </c>
      <c r="O695" s="160">
        <f>+[2]data1rev!M694</f>
        <v>10275.620000000001</v>
      </c>
      <c r="P695" s="160">
        <f>+[2]data1rev!N694</f>
        <v>10129.415999999999</v>
      </c>
      <c r="Q695" s="160">
        <f>+[2]data1rev!O694</f>
        <v>10101.74</v>
      </c>
      <c r="R695" s="160">
        <f>+[2]data1rev!P694</f>
        <v>0</v>
      </c>
      <c r="S695" s="160">
        <f>+[2]data1rev!Q694</f>
        <v>0</v>
      </c>
      <c r="T695" s="160">
        <f>+[2]data1rev!R694</f>
        <v>0</v>
      </c>
      <c r="U695" s="160">
        <f>+[2]data1rev!S694</f>
        <v>0</v>
      </c>
      <c r="V695" s="160">
        <f>+[2]data1rev!T694</f>
        <v>0</v>
      </c>
      <c r="W695" s="160">
        <f>+[2]data1rev!U694</f>
        <v>0</v>
      </c>
      <c r="X695" s="160">
        <f>+[2]data1rev!V694</f>
        <v>0</v>
      </c>
      <c r="Y695" s="160">
        <f>+[2]data1rev!W694</f>
        <v>0</v>
      </c>
      <c r="Z695" s="160">
        <f>+[2]data1rev!X694</f>
        <v>0</v>
      </c>
      <c r="AA695" s="160">
        <f>+[2]data1rev!Y694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67834.148038794898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61"/>
      <c r="C696" s="160">
        <f>+[2]data1rev!A695</f>
        <v>21687.040000000001</v>
      </c>
      <c r="D696" s="160">
        <f>+[2]data1rev!B695</f>
        <v>15575.226000000001</v>
      </c>
      <c r="E696" s="160">
        <f>+[2]data1rev!C695</f>
        <v>13222.39</v>
      </c>
      <c r="F696" s="160">
        <f>+[2]data1rev!D695</f>
        <v>13061.89</v>
      </c>
      <c r="G696" s="160">
        <f>+[2]data1rev!E695</f>
        <v>13061.89</v>
      </c>
      <c r="H696" s="160">
        <f>+[2]data1rev!F695</f>
        <v>10821.156000000001</v>
      </c>
      <c r="I696" s="160">
        <f>+[2]data1rev!G695</f>
        <v>10791.59</v>
      </c>
      <c r="J696" s="160">
        <f>+[2]data1rev!H695</f>
        <v>10791.59</v>
      </c>
      <c r="K696" s="160">
        <f>+[2]data1rev!I695</f>
        <v>10791.59</v>
      </c>
      <c r="L696" s="160">
        <f>+[2]data1rev!J695</f>
        <v>10821.156000000001</v>
      </c>
      <c r="M696" s="160">
        <f>+[2]data1rev!K695</f>
        <v>10791.59</v>
      </c>
      <c r="N696" s="160">
        <f>+[2]data1rev!L695</f>
        <v>10791.59</v>
      </c>
      <c r="O696" s="160">
        <f>+[2]data1rev!M695</f>
        <v>10275.620000000001</v>
      </c>
      <c r="P696" s="160">
        <f>+[2]data1rev!N695</f>
        <v>10129.415999999999</v>
      </c>
      <c r="Q696" s="160">
        <f>+[2]data1rev!O695</f>
        <v>10101.74</v>
      </c>
      <c r="R696" s="160">
        <f>+[2]data1rev!P695</f>
        <v>0</v>
      </c>
      <c r="S696" s="160">
        <f>+[2]data1rev!Q695</f>
        <v>0</v>
      </c>
      <c r="T696" s="160">
        <f>+[2]data1rev!R695</f>
        <v>0</v>
      </c>
      <c r="U696" s="160">
        <f>+[2]data1rev!S695</f>
        <v>0</v>
      </c>
      <c r="V696" s="160">
        <f>+[2]data1rev!T695</f>
        <v>0</v>
      </c>
      <c r="W696" s="160">
        <f>+[2]data1rev!U695</f>
        <v>0</v>
      </c>
      <c r="X696" s="160">
        <f>+[2]data1rev!V695</f>
        <v>0</v>
      </c>
      <c r="Y696" s="160">
        <f>+[2]data1rev!W695</f>
        <v>0</v>
      </c>
      <c r="Z696" s="160">
        <f>+[2]data1rev!X695</f>
        <v>0</v>
      </c>
      <c r="AA696" s="160">
        <f>+[2]data1rev!Y695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67834.148038794898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61"/>
      <c r="C697" s="160">
        <f>+[2]data1rev!A696</f>
        <v>21687.040000000001</v>
      </c>
      <c r="D697" s="160">
        <f>+[2]data1rev!B696</f>
        <v>15575.226000000001</v>
      </c>
      <c r="E697" s="160">
        <f>+[2]data1rev!C696</f>
        <v>13222.39</v>
      </c>
      <c r="F697" s="160">
        <f>+[2]data1rev!D696</f>
        <v>13061.89</v>
      </c>
      <c r="G697" s="160">
        <f>+[2]data1rev!E696</f>
        <v>13061.89</v>
      </c>
      <c r="H697" s="160">
        <f>+[2]data1rev!F696</f>
        <v>10821.156000000001</v>
      </c>
      <c r="I697" s="160">
        <f>+[2]data1rev!G696</f>
        <v>10791.59</v>
      </c>
      <c r="J697" s="160">
        <f>+[2]data1rev!H696</f>
        <v>10791.59</v>
      </c>
      <c r="K697" s="160">
        <f>+[2]data1rev!I696</f>
        <v>10791.59</v>
      </c>
      <c r="L697" s="160">
        <f>+[2]data1rev!J696</f>
        <v>10821.156000000001</v>
      </c>
      <c r="M697" s="160">
        <f>+[2]data1rev!K696</f>
        <v>10791.59</v>
      </c>
      <c r="N697" s="160">
        <f>+[2]data1rev!L696</f>
        <v>10791.59</v>
      </c>
      <c r="O697" s="160">
        <f>+[2]data1rev!M696</f>
        <v>10275.620000000001</v>
      </c>
      <c r="P697" s="160">
        <f>+[2]data1rev!N696</f>
        <v>10129.415999999999</v>
      </c>
      <c r="Q697" s="160">
        <f>+[2]data1rev!O696</f>
        <v>10101.74</v>
      </c>
      <c r="R697" s="160">
        <f>+[2]data1rev!P696</f>
        <v>0</v>
      </c>
      <c r="S697" s="160">
        <f>+[2]data1rev!Q696</f>
        <v>0</v>
      </c>
      <c r="T697" s="160">
        <f>+[2]data1rev!R696</f>
        <v>0</v>
      </c>
      <c r="U697" s="160">
        <f>+[2]data1rev!S696</f>
        <v>0</v>
      </c>
      <c r="V697" s="160">
        <f>+[2]data1rev!T696</f>
        <v>0</v>
      </c>
      <c r="W697" s="160">
        <f>+[2]data1rev!U696</f>
        <v>0</v>
      </c>
      <c r="X697" s="160">
        <f>+[2]data1rev!V696</f>
        <v>0</v>
      </c>
      <c r="Y697" s="160">
        <f>+[2]data1rev!W696</f>
        <v>0</v>
      </c>
      <c r="Z697" s="160">
        <f>+[2]data1rev!X696</f>
        <v>0</v>
      </c>
      <c r="AA697" s="160">
        <f>+[2]data1rev!Y696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67834.148038794898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61"/>
      <c r="C698" s="160">
        <f>+[2]data1rev!A697</f>
        <v>21687.040000000001</v>
      </c>
      <c r="D698" s="160">
        <f>+[2]data1rev!B697</f>
        <v>15575.226000000001</v>
      </c>
      <c r="E698" s="160">
        <f>+[2]data1rev!C697</f>
        <v>13222.39</v>
      </c>
      <c r="F698" s="160">
        <f>+[2]data1rev!D697</f>
        <v>13061.89</v>
      </c>
      <c r="G698" s="160">
        <f>+[2]data1rev!E697</f>
        <v>13061.89</v>
      </c>
      <c r="H698" s="160">
        <f>+[2]data1rev!F697</f>
        <v>10821.156000000001</v>
      </c>
      <c r="I698" s="160">
        <f>+[2]data1rev!G697</f>
        <v>10791.59</v>
      </c>
      <c r="J698" s="160">
        <f>+[2]data1rev!H697</f>
        <v>10791.59</v>
      </c>
      <c r="K698" s="160">
        <f>+[2]data1rev!I697</f>
        <v>10791.59</v>
      </c>
      <c r="L698" s="160">
        <f>+[2]data1rev!J697</f>
        <v>10821.156000000001</v>
      </c>
      <c r="M698" s="160">
        <f>+[2]data1rev!K697</f>
        <v>10791.59</v>
      </c>
      <c r="N698" s="160">
        <f>+[2]data1rev!L697</f>
        <v>10791.59</v>
      </c>
      <c r="O698" s="160">
        <f>+[2]data1rev!M697</f>
        <v>10275.620000000001</v>
      </c>
      <c r="P698" s="160">
        <f>+[2]data1rev!N697</f>
        <v>10129.415999999999</v>
      </c>
      <c r="Q698" s="160">
        <f>+[2]data1rev!O697</f>
        <v>10101.74</v>
      </c>
      <c r="R698" s="160">
        <f>+[2]data1rev!P697</f>
        <v>0</v>
      </c>
      <c r="S698" s="160">
        <f>+[2]data1rev!Q697</f>
        <v>0</v>
      </c>
      <c r="T698" s="160">
        <f>+[2]data1rev!R697</f>
        <v>0</v>
      </c>
      <c r="U698" s="160">
        <f>+[2]data1rev!S697</f>
        <v>0</v>
      </c>
      <c r="V698" s="160">
        <f>+[2]data1rev!T697</f>
        <v>0</v>
      </c>
      <c r="W698" s="160">
        <f>+[2]data1rev!U697</f>
        <v>0</v>
      </c>
      <c r="X698" s="160">
        <f>+[2]data1rev!V697</f>
        <v>0</v>
      </c>
      <c r="Y698" s="160">
        <f>+[2]data1rev!W697</f>
        <v>0</v>
      </c>
      <c r="Z698" s="160">
        <f>+[2]data1rev!X697</f>
        <v>0</v>
      </c>
      <c r="AA698" s="160">
        <f>+[2]data1rev!Y697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67834.148038794898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61"/>
      <c r="C699" s="160">
        <f>+[2]data1rev!A698</f>
        <v>21687.040000000001</v>
      </c>
      <c r="D699" s="160">
        <f>+[2]data1rev!B698</f>
        <v>15575.226000000001</v>
      </c>
      <c r="E699" s="160">
        <f>+[2]data1rev!C698</f>
        <v>13222.39</v>
      </c>
      <c r="F699" s="160">
        <f>+[2]data1rev!D698</f>
        <v>13061.89</v>
      </c>
      <c r="G699" s="160">
        <f>+[2]data1rev!E698</f>
        <v>13061.89</v>
      </c>
      <c r="H699" s="160">
        <f>+[2]data1rev!F698</f>
        <v>10821.156000000001</v>
      </c>
      <c r="I699" s="160">
        <f>+[2]data1rev!G698</f>
        <v>10791.59</v>
      </c>
      <c r="J699" s="160">
        <f>+[2]data1rev!H698</f>
        <v>10791.59</v>
      </c>
      <c r="K699" s="160">
        <f>+[2]data1rev!I698</f>
        <v>10791.59</v>
      </c>
      <c r="L699" s="160">
        <f>+[2]data1rev!J698</f>
        <v>10821.156000000001</v>
      </c>
      <c r="M699" s="160">
        <f>+[2]data1rev!K698</f>
        <v>10791.59</v>
      </c>
      <c r="N699" s="160">
        <f>+[2]data1rev!L698</f>
        <v>10791.59</v>
      </c>
      <c r="O699" s="160">
        <f>+[2]data1rev!M698</f>
        <v>10275.620000000001</v>
      </c>
      <c r="P699" s="160">
        <f>+[2]data1rev!N698</f>
        <v>10129.415999999999</v>
      </c>
      <c r="Q699" s="160">
        <f>+[2]data1rev!O698</f>
        <v>10101.74</v>
      </c>
      <c r="R699" s="160">
        <f>+[2]data1rev!P698</f>
        <v>0</v>
      </c>
      <c r="S699" s="160">
        <f>+[2]data1rev!Q698</f>
        <v>0</v>
      </c>
      <c r="T699" s="160">
        <f>+[2]data1rev!R698</f>
        <v>0</v>
      </c>
      <c r="U699" s="160">
        <f>+[2]data1rev!S698</f>
        <v>0</v>
      </c>
      <c r="V699" s="160">
        <f>+[2]data1rev!T698</f>
        <v>0</v>
      </c>
      <c r="W699" s="160">
        <f>+[2]data1rev!U698</f>
        <v>0</v>
      </c>
      <c r="X699" s="160">
        <f>+[2]data1rev!V698</f>
        <v>0</v>
      </c>
      <c r="Y699" s="160">
        <f>+[2]data1rev!W698</f>
        <v>0</v>
      </c>
      <c r="Z699" s="160">
        <f>+[2]data1rev!X698</f>
        <v>0</v>
      </c>
      <c r="AA699" s="160">
        <f>+[2]data1rev!Y698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67834.148038794898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61"/>
      <c r="C700" s="160">
        <f>+[2]data1rev!A699</f>
        <v>21687.040000000001</v>
      </c>
      <c r="D700" s="160">
        <f>+[2]data1rev!B699</f>
        <v>15575.226000000001</v>
      </c>
      <c r="E700" s="160">
        <f>+[2]data1rev!C699</f>
        <v>13222.39</v>
      </c>
      <c r="F700" s="160">
        <f>+[2]data1rev!D699</f>
        <v>13061.89</v>
      </c>
      <c r="G700" s="160">
        <f>+[2]data1rev!E699</f>
        <v>13061.89</v>
      </c>
      <c r="H700" s="160">
        <f>+[2]data1rev!F699</f>
        <v>10821.156000000001</v>
      </c>
      <c r="I700" s="160">
        <f>+[2]data1rev!G699</f>
        <v>10791.59</v>
      </c>
      <c r="J700" s="160">
        <f>+[2]data1rev!H699</f>
        <v>10791.59</v>
      </c>
      <c r="K700" s="160">
        <f>+[2]data1rev!I699</f>
        <v>10791.59</v>
      </c>
      <c r="L700" s="160">
        <f>+[2]data1rev!J699</f>
        <v>10821.156000000001</v>
      </c>
      <c r="M700" s="160">
        <f>+[2]data1rev!K699</f>
        <v>10791.59</v>
      </c>
      <c r="N700" s="160">
        <f>+[2]data1rev!L699</f>
        <v>10791.59</v>
      </c>
      <c r="O700" s="160">
        <f>+[2]data1rev!M699</f>
        <v>10275.620000000001</v>
      </c>
      <c r="P700" s="160">
        <f>+[2]data1rev!N699</f>
        <v>10129.415999999999</v>
      </c>
      <c r="Q700" s="160">
        <f>+[2]data1rev!O699</f>
        <v>10101.74</v>
      </c>
      <c r="R700" s="160">
        <f>+[2]data1rev!P699</f>
        <v>0</v>
      </c>
      <c r="S700" s="160">
        <f>+[2]data1rev!Q699</f>
        <v>0</v>
      </c>
      <c r="T700" s="160">
        <f>+[2]data1rev!R699</f>
        <v>0</v>
      </c>
      <c r="U700" s="160">
        <f>+[2]data1rev!S699</f>
        <v>0</v>
      </c>
      <c r="V700" s="160">
        <f>+[2]data1rev!T699</f>
        <v>0</v>
      </c>
      <c r="W700" s="160">
        <f>+[2]data1rev!U699</f>
        <v>0</v>
      </c>
      <c r="X700" s="160">
        <f>+[2]data1rev!V699</f>
        <v>0</v>
      </c>
      <c r="Y700" s="160">
        <f>+[2]data1rev!W699</f>
        <v>0</v>
      </c>
      <c r="Z700" s="160">
        <f>+[2]data1rev!X699</f>
        <v>0</v>
      </c>
      <c r="AA700" s="160">
        <f>+[2]data1rev!Y699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67834.148038794898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61"/>
      <c r="C701" s="160">
        <f>+[2]data1rev!A700</f>
        <v>21687.040000000001</v>
      </c>
      <c r="D701" s="160">
        <f>+[2]data1rev!B700</f>
        <v>15575.226000000001</v>
      </c>
      <c r="E701" s="160">
        <f>+[2]data1rev!C700</f>
        <v>13222.39</v>
      </c>
      <c r="F701" s="160">
        <f>+[2]data1rev!D700</f>
        <v>13061.89</v>
      </c>
      <c r="G701" s="160">
        <f>+[2]data1rev!E700</f>
        <v>13061.89</v>
      </c>
      <c r="H701" s="160">
        <f>+[2]data1rev!F700</f>
        <v>10821.156000000001</v>
      </c>
      <c r="I701" s="160">
        <f>+[2]data1rev!G700</f>
        <v>10791.59</v>
      </c>
      <c r="J701" s="160">
        <f>+[2]data1rev!H700</f>
        <v>10791.59</v>
      </c>
      <c r="K701" s="160">
        <f>+[2]data1rev!I700</f>
        <v>10791.59</v>
      </c>
      <c r="L701" s="160">
        <f>+[2]data1rev!J700</f>
        <v>10821.156000000001</v>
      </c>
      <c r="M701" s="160">
        <f>+[2]data1rev!K700</f>
        <v>10791.59</v>
      </c>
      <c r="N701" s="160">
        <f>+[2]data1rev!L700</f>
        <v>10791.59</v>
      </c>
      <c r="O701" s="160">
        <f>+[2]data1rev!M700</f>
        <v>10275.620000000001</v>
      </c>
      <c r="P701" s="160">
        <f>+[2]data1rev!N700</f>
        <v>10129.415999999999</v>
      </c>
      <c r="Q701" s="160">
        <f>+[2]data1rev!O700</f>
        <v>10101.74</v>
      </c>
      <c r="R701" s="160">
        <f>+[2]data1rev!P700</f>
        <v>0</v>
      </c>
      <c r="S701" s="160">
        <f>+[2]data1rev!Q700</f>
        <v>0</v>
      </c>
      <c r="T701" s="160">
        <f>+[2]data1rev!R700</f>
        <v>0</v>
      </c>
      <c r="U701" s="160">
        <f>+[2]data1rev!S700</f>
        <v>0</v>
      </c>
      <c r="V701" s="160">
        <f>+[2]data1rev!T700</f>
        <v>0</v>
      </c>
      <c r="W701" s="160">
        <f>+[2]data1rev!U700</f>
        <v>0</v>
      </c>
      <c r="X701" s="160">
        <f>+[2]data1rev!V700</f>
        <v>0</v>
      </c>
      <c r="Y701" s="160">
        <f>+[2]data1rev!W700</f>
        <v>0</v>
      </c>
      <c r="Z701" s="160">
        <f>+[2]data1rev!X700</f>
        <v>0</v>
      </c>
      <c r="AA701" s="160">
        <f>+[2]data1rev!Y700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67834.148038794898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61"/>
      <c r="C702" s="160">
        <f>+[2]data1rev!A701</f>
        <v>21687.040000000001</v>
      </c>
      <c r="D702" s="160">
        <f>+[2]data1rev!B701</f>
        <v>15575.226000000001</v>
      </c>
      <c r="E702" s="160">
        <f>+[2]data1rev!C701</f>
        <v>13222.39</v>
      </c>
      <c r="F702" s="160">
        <f>+[2]data1rev!D701</f>
        <v>13061.89</v>
      </c>
      <c r="G702" s="160">
        <f>+[2]data1rev!E701</f>
        <v>13061.89</v>
      </c>
      <c r="H702" s="160">
        <f>+[2]data1rev!F701</f>
        <v>10821.156000000001</v>
      </c>
      <c r="I702" s="160">
        <f>+[2]data1rev!G701</f>
        <v>10791.59</v>
      </c>
      <c r="J702" s="160">
        <f>+[2]data1rev!H701</f>
        <v>10791.59</v>
      </c>
      <c r="K702" s="160">
        <f>+[2]data1rev!I701</f>
        <v>10791.59</v>
      </c>
      <c r="L702" s="160">
        <f>+[2]data1rev!J701</f>
        <v>10821.156000000001</v>
      </c>
      <c r="M702" s="160">
        <f>+[2]data1rev!K701</f>
        <v>10791.59</v>
      </c>
      <c r="N702" s="160">
        <f>+[2]data1rev!L701</f>
        <v>10791.59</v>
      </c>
      <c r="O702" s="160">
        <f>+[2]data1rev!M701</f>
        <v>10275.620000000001</v>
      </c>
      <c r="P702" s="160">
        <f>+[2]data1rev!N701</f>
        <v>10129.415999999999</v>
      </c>
      <c r="Q702" s="160">
        <f>+[2]data1rev!O701</f>
        <v>10101.74</v>
      </c>
      <c r="R702" s="160">
        <f>+[2]data1rev!P701</f>
        <v>0</v>
      </c>
      <c r="S702" s="160">
        <f>+[2]data1rev!Q701</f>
        <v>0</v>
      </c>
      <c r="T702" s="160">
        <f>+[2]data1rev!R701</f>
        <v>0</v>
      </c>
      <c r="U702" s="160">
        <f>+[2]data1rev!S701</f>
        <v>0</v>
      </c>
      <c r="V702" s="160">
        <f>+[2]data1rev!T701</f>
        <v>0</v>
      </c>
      <c r="W702" s="160">
        <f>+[2]data1rev!U701</f>
        <v>0</v>
      </c>
      <c r="X702" s="160">
        <f>+[2]data1rev!V701</f>
        <v>0</v>
      </c>
      <c r="Y702" s="160">
        <f>+[2]data1rev!W701</f>
        <v>0</v>
      </c>
      <c r="Z702" s="160">
        <f>+[2]data1rev!X701</f>
        <v>0</v>
      </c>
      <c r="AA702" s="160">
        <f>+[2]data1rev!Y701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67834.148038794898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61"/>
      <c r="C703" s="160">
        <f>+[2]data1rev!A702</f>
        <v>21687.040000000001</v>
      </c>
      <c r="D703" s="160">
        <f>+[2]data1rev!B702</f>
        <v>15575.226000000001</v>
      </c>
      <c r="E703" s="160">
        <f>+[2]data1rev!C702</f>
        <v>13222.39</v>
      </c>
      <c r="F703" s="160">
        <f>+[2]data1rev!D702</f>
        <v>13061.89</v>
      </c>
      <c r="G703" s="160">
        <f>+[2]data1rev!E702</f>
        <v>13061.89</v>
      </c>
      <c r="H703" s="160">
        <f>+[2]data1rev!F702</f>
        <v>10821.156000000001</v>
      </c>
      <c r="I703" s="160">
        <f>+[2]data1rev!G702</f>
        <v>10791.59</v>
      </c>
      <c r="J703" s="160">
        <f>+[2]data1rev!H702</f>
        <v>10791.59</v>
      </c>
      <c r="K703" s="160">
        <f>+[2]data1rev!I702</f>
        <v>10791.59</v>
      </c>
      <c r="L703" s="160">
        <f>+[2]data1rev!J702</f>
        <v>10821.156000000001</v>
      </c>
      <c r="M703" s="160">
        <f>+[2]data1rev!K702</f>
        <v>10791.59</v>
      </c>
      <c r="N703" s="160">
        <f>+[2]data1rev!L702</f>
        <v>10791.59</v>
      </c>
      <c r="O703" s="160">
        <f>+[2]data1rev!M702</f>
        <v>10275.620000000001</v>
      </c>
      <c r="P703" s="160">
        <f>+[2]data1rev!N702</f>
        <v>10129.415999999999</v>
      </c>
      <c r="Q703" s="160">
        <f>+[2]data1rev!O702</f>
        <v>10101.74</v>
      </c>
      <c r="R703" s="160">
        <f>+[2]data1rev!P702</f>
        <v>0</v>
      </c>
      <c r="S703" s="160">
        <f>+[2]data1rev!Q702</f>
        <v>0</v>
      </c>
      <c r="T703" s="160">
        <f>+[2]data1rev!R702</f>
        <v>0</v>
      </c>
      <c r="U703" s="160">
        <f>+[2]data1rev!S702</f>
        <v>0</v>
      </c>
      <c r="V703" s="160">
        <f>+[2]data1rev!T702</f>
        <v>0</v>
      </c>
      <c r="W703" s="160">
        <f>+[2]data1rev!U702</f>
        <v>0</v>
      </c>
      <c r="X703" s="160">
        <f>+[2]data1rev!V702</f>
        <v>0</v>
      </c>
      <c r="Y703" s="160">
        <f>+[2]data1rev!W702</f>
        <v>0</v>
      </c>
      <c r="Z703" s="160">
        <f>+[2]data1rev!X702</f>
        <v>0</v>
      </c>
      <c r="AA703" s="160">
        <f>+[2]data1rev!Y702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67834.148038794898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61"/>
      <c r="C704" s="160">
        <f>+[2]data1rev!A703</f>
        <v>21687.040000000001</v>
      </c>
      <c r="D704" s="160">
        <f>+[2]data1rev!B703</f>
        <v>15575.226000000001</v>
      </c>
      <c r="E704" s="160">
        <f>+[2]data1rev!C703</f>
        <v>13222.39</v>
      </c>
      <c r="F704" s="160">
        <f>+[2]data1rev!D703</f>
        <v>13061.89</v>
      </c>
      <c r="G704" s="160">
        <f>+[2]data1rev!E703</f>
        <v>13061.89</v>
      </c>
      <c r="H704" s="160">
        <f>+[2]data1rev!F703</f>
        <v>10821.156000000001</v>
      </c>
      <c r="I704" s="160">
        <f>+[2]data1rev!G703</f>
        <v>10791.59</v>
      </c>
      <c r="J704" s="160">
        <f>+[2]data1rev!H703</f>
        <v>10791.59</v>
      </c>
      <c r="K704" s="160">
        <f>+[2]data1rev!I703</f>
        <v>10791.59</v>
      </c>
      <c r="L704" s="160">
        <f>+[2]data1rev!J703</f>
        <v>10821.156000000001</v>
      </c>
      <c r="M704" s="160">
        <f>+[2]data1rev!K703</f>
        <v>10791.59</v>
      </c>
      <c r="N704" s="160">
        <f>+[2]data1rev!L703</f>
        <v>10791.59</v>
      </c>
      <c r="O704" s="160">
        <f>+[2]data1rev!M703</f>
        <v>10275.620000000001</v>
      </c>
      <c r="P704" s="160">
        <f>+[2]data1rev!N703</f>
        <v>10129.415999999999</v>
      </c>
      <c r="Q704" s="160">
        <f>+[2]data1rev!O703</f>
        <v>10101.74</v>
      </c>
      <c r="R704" s="160">
        <f>+[2]data1rev!P703</f>
        <v>0</v>
      </c>
      <c r="S704" s="160">
        <f>+[2]data1rev!Q703</f>
        <v>0</v>
      </c>
      <c r="T704" s="160">
        <f>+[2]data1rev!R703</f>
        <v>0</v>
      </c>
      <c r="U704" s="160">
        <f>+[2]data1rev!S703</f>
        <v>0</v>
      </c>
      <c r="V704" s="160">
        <f>+[2]data1rev!T703</f>
        <v>0</v>
      </c>
      <c r="W704" s="160">
        <f>+[2]data1rev!U703</f>
        <v>0</v>
      </c>
      <c r="X704" s="160">
        <f>+[2]data1rev!V703</f>
        <v>0</v>
      </c>
      <c r="Y704" s="160">
        <f>+[2]data1rev!W703</f>
        <v>0</v>
      </c>
      <c r="Z704" s="160">
        <f>+[2]data1rev!X703</f>
        <v>0</v>
      </c>
      <c r="AA704" s="160">
        <f>+[2]data1rev!Y703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67834.148038794898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61"/>
      <c r="C705" s="160">
        <f>+[2]data1rev!A704</f>
        <v>21687.040000000001</v>
      </c>
      <c r="D705" s="160">
        <f>+[2]data1rev!B704</f>
        <v>15575.226000000001</v>
      </c>
      <c r="E705" s="160">
        <f>+[2]data1rev!C704</f>
        <v>13222.39</v>
      </c>
      <c r="F705" s="160">
        <f>+[2]data1rev!D704</f>
        <v>13061.89</v>
      </c>
      <c r="G705" s="160">
        <f>+[2]data1rev!E704</f>
        <v>13061.89</v>
      </c>
      <c r="H705" s="160">
        <f>+[2]data1rev!F704</f>
        <v>10821.156000000001</v>
      </c>
      <c r="I705" s="160">
        <f>+[2]data1rev!G704</f>
        <v>10791.59</v>
      </c>
      <c r="J705" s="160">
        <f>+[2]data1rev!H704</f>
        <v>10791.59</v>
      </c>
      <c r="K705" s="160">
        <f>+[2]data1rev!I704</f>
        <v>10791.59</v>
      </c>
      <c r="L705" s="160">
        <f>+[2]data1rev!J704</f>
        <v>10821.156000000001</v>
      </c>
      <c r="M705" s="160">
        <f>+[2]data1rev!K704</f>
        <v>10791.59</v>
      </c>
      <c r="N705" s="160">
        <f>+[2]data1rev!L704</f>
        <v>10791.59</v>
      </c>
      <c r="O705" s="160">
        <f>+[2]data1rev!M704</f>
        <v>10275.620000000001</v>
      </c>
      <c r="P705" s="160">
        <f>+[2]data1rev!N704</f>
        <v>10129.415999999999</v>
      </c>
      <c r="Q705" s="160">
        <f>+[2]data1rev!O704</f>
        <v>10101.74</v>
      </c>
      <c r="R705" s="160">
        <f>+[2]data1rev!P704</f>
        <v>0</v>
      </c>
      <c r="S705" s="160">
        <f>+[2]data1rev!Q704</f>
        <v>0</v>
      </c>
      <c r="T705" s="160">
        <f>+[2]data1rev!R704</f>
        <v>0</v>
      </c>
      <c r="U705" s="160">
        <f>+[2]data1rev!S704</f>
        <v>0</v>
      </c>
      <c r="V705" s="160">
        <f>+[2]data1rev!T704</f>
        <v>0</v>
      </c>
      <c r="W705" s="160">
        <f>+[2]data1rev!U704</f>
        <v>0</v>
      </c>
      <c r="X705" s="160">
        <f>+[2]data1rev!V704</f>
        <v>0</v>
      </c>
      <c r="Y705" s="160">
        <f>+[2]data1rev!W704</f>
        <v>0</v>
      </c>
      <c r="Z705" s="160">
        <f>+[2]data1rev!X704</f>
        <v>0</v>
      </c>
      <c r="AA705" s="160">
        <f>+[2]data1rev!Y704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67834.148038794898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61"/>
      <c r="C706" s="160">
        <f>+[2]data1rev!A705</f>
        <v>21687.040000000001</v>
      </c>
      <c r="D706" s="160">
        <f>+[2]data1rev!B705</f>
        <v>15575.226000000001</v>
      </c>
      <c r="E706" s="160">
        <f>+[2]data1rev!C705</f>
        <v>13222.39</v>
      </c>
      <c r="F706" s="160">
        <f>+[2]data1rev!D705</f>
        <v>13061.89</v>
      </c>
      <c r="G706" s="160">
        <f>+[2]data1rev!E705</f>
        <v>13061.89</v>
      </c>
      <c r="H706" s="160">
        <f>+[2]data1rev!F705</f>
        <v>10821.156000000001</v>
      </c>
      <c r="I706" s="160">
        <f>+[2]data1rev!G705</f>
        <v>10791.59</v>
      </c>
      <c r="J706" s="160">
        <f>+[2]data1rev!H705</f>
        <v>10791.59</v>
      </c>
      <c r="K706" s="160">
        <f>+[2]data1rev!I705</f>
        <v>10791.59</v>
      </c>
      <c r="L706" s="160">
        <f>+[2]data1rev!J705</f>
        <v>10821.156000000001</v>
      </c>
      <c r="M706" s="160">
        <f>+[2]data1rev!K705</f>
        <v>10791.59</v>
      </c>
      <c r="N706" s="160">
        <f>+[2]data1rev!L705</f>
        <v>10791.59</v>
      </c>
      <c r="O706" s="160">
        <f>+[2]data1rev!M705</f>
        <v>10275.620000000001</v>
      </c>
      <c r="P706" s="160">
        <f>+[2]data1rev!N705</f>
        <v>10129.415999999999</v>
      </c>
      <c r="Q706" s="160">
        <f>+[2]data1rev!O705</f>
        <v>10101.74</v>
      </c>
      <c r="R706" s="160">
        <f>+[2]data1rev!P705</f>
        <v>0</v>
      </c>
      <c r="S706" s="160">
        <f>+[2]data1rev!Q705</f>
        <v>0</v>
      </c>
      <c r="T706" s="160">
        <f>+[2]data1rev!R705</f>
        <v>0</v>
      </c>
      <c r="U706" s="160">
        <f>+[2]data1rev!S705</f>
        <v>0</v>
      </c>
      <c r="V706" s="160">
        <f>+[2]data1rev!T705</f>
        <v>0</v>
      </c>
      <c r="W706" s="160">
        <f>+[2]data1rev!U705</f>
        <v>0</v>
      </c>
      <c r="X706" s="160">
        <f>+[2]data1rev!V705</f>
        <v>0</v>
      </c>
      <c r="Y706" s="160">
        <f>+[2]data1rev!W705</f>
        <v>0</v>
      </c>
      <c r="Z706" s="160">
        <f>+[2]data1rev!X705</f>
        <v>0</v>
      </c>
      <c r="AA706" s="160">
        <f>+[2]data1rev!Y705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67834.148038794898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61"/>
      <c r="C707" s="160">
        <f>+[2]data1rev!A706</f>
        <v>21687.040000000001</v>
      </c>
      <c r="D707" s="160">
        <f>+[2]data1rev!B706</f>
        <v>15575.226000000001</v>
      </c>
      <c r="E707" s="160">
        <f>+[2]data1rev!C706</f>
        <v>13222.39</v>
      </c>
      <c r="F707" s="160">
        <f>+[2]data1rev!D706</f>
        <v>13061.89</v>
      </c>
      <c r="G707" s="160">
        <f>+[2]data1rev!E706</f>
        <v>13061.89</v>
      </c>
      <c r="H707" s="160">
        <f>+[2]data1rev!F706</f>
        <v>10821.156000000001</v>
      </c>
      <c r="I707" s="160">
        <f>+[2]data1rev!G706</f>
        <v>10791.59</v>
      </c>
      <c r="J707" s="160">
        <f>+[2]data1rev!H706</f>
        <v>10791.59</v>
      </c>
      <c r="K707" s="160">
        <f>+[2]data1rev!I706</f>
        <v>10791.59</v>
      </c>
      <c r="L707" s="160">
        <f>+[2]data1rev!J706</f>
        <v>10821.156000000001</v>
      </c>
      <c r="M707" s="160">
        <f>+[2]data1rev!K706</f>
        <v>10791.59</v>
      </c>
      <c r="N707" s="160">
        <f>+[2]data1rev!L706</f>
        <v>10791.59</v>
      </c>
      <c r="O707" s="160">
        <f>+[2]data1rev!M706</f>
        <v>10275.620000000001</v>
      </c>
      <c r="P707" s="160">
        <f>+[2]data1rev!N706</f>
        <v>10129.415999999999</v>
      </c>
      <c r="Q707" s="160">
        <f>+[2]data1rev!O706</f>
        <v>10101.74</v>
      </c>
      <c r="R707" s="160">
        <f>+[2]data1rev!P706</f>
        <v>0</v>
      </c>
      <c r="S707" s="160">
        <f>+[2]data1rev!Q706</f>
        <v>0</v>
      </c>
      <c r="T707" s="160">
        <f>+[2]data1rev!R706</f>
        <v>0</v>
      </c>
      <c r="U707" s="160">
        <f>+[2]data1rev!S706</f>
        <v>0</v>
      </c>
      <c r="V707" s="160">
        <f>+[2]data1rev!T706</f>
        <v>0</v>
      </c>
      <c r="W707" s="160">
        <f>+[2]data1rev!U706</f>
        <v>0</v>
      </c>
      <c r="X707" s="160">
        <f>+[2]data1rev!V706</f>
        <v>0</v>
      </c>
      <c r="Y707" s="160">
        <f>+[2]data1rev!W706</f>
        <v>0</v>
      </c>
      <c r="Z707" s="160">
        <f>+[2]data1rev!X706</f>
        <v>0</v>
      </c>
      <c r="AA707" s="160">
        <f>+[2]data1rev!Y706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67834.148038794898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61"/>
      <c r="C708" s="160">
        <f>+[2]data1rev!A707</f>
        <v>21687.040000000001</v>
      </c>
      <c r="D708" s="160">
        <f>+[2]data1rev!B707</f>
        <v>15575.226000000001</v>
      </c>
      <c r="E708" s="160">
        <f>+[2]data1rev!C707</f>
        <v>13222.39</v>
      </c>
      <c r="F708" s="160">
        <f>+[2]data1rev!D707</f>
        <v>13061.89</v>
      </c>
      <c r="G708" s="160">
        <f>+[2]data1rev!E707</f>
        <v>13061.89</v>
      </c>
      <c r="H708" s="160">
        <f>+[2]data1rev!F707</f>
        <v>10821.156000000001</v>
      </c>
      <c r="I708" s="160">
        <f>+[2]data1rev!G707</f>
        <v>10791.59</v>
      </c>
      <c r="J708" s="160">
        <f>+[2]data1rev!H707</f>
        <v>10791.59</v>
      </c>
      <c r="K708" s="160">
        <f>+[2]data1rev!I707</f>
        <v>10791.59</v>
      </c>
      <c r="L708" s="160">
        <f>+[2]data1rev!J707</f>
        <v>10821.156000000001</v>
      </c>
      <c r="M708" s="160">
        <f>+[2]data1rev!K707</f>
        <v>10791.59</v>
      </c>
      <c r="N708" s="160">
        <f>+[2]data1rev!L707</f>
        <v>10791.59</v>
      </c>
      <c r="O708" s="160">
        <f>+[2]data1rev!M707</f>
        <v>10275.620000000001</v>
      </c>
      <c r="P708" s="160">
        <f>+[2]data1rev!N707</f>
        <v>10129.415999999999</v>
      </c>
      <c r="Q708" s="160">
        <f>+[2]data1rev!O707</f>
        <v>10101.74</v>
      </c>
      <c r="R708" s="160">
        <f>+[2]data1rev!P707</f>
        <v>0</v>
      </c>
      <c r="S708" s="160">
        <f>+[2]data1rev!Q707</f>
        <v>0</v>
      </c>
      <c r="T708" s="160">
        <f>+[2]data1rev!R707</f>
        <v>0</v>
      </c>
      <c r="U708" s="160">
        <f>+[2]data1rev!S707</f>
        <v>0</v>
      </c>
      <c r="V708" s="160">
        <f>+[2]data1rev!T707</f>
        <v>0</v>
      </c>
      <c r="W708" s="160">
        <f>+[2]data1rev!U707</f>
        <v>0</v>
      </c>
      <c r="X708" s="160">
        <f>+[2]data1rev!V707</f>
        <v>0</v>
      </c>
      <c r="Y708" s="160">
        <f>+[2]data1rev!W707</f>
        <v>0</v>
      </c>
      <c r="Z708" s="160">
        <f>+[2]data1rev!X707</f>
        <v>0</v>
      </c>
      <c r="AA708" s="160">
        <f>+[2]data1rev!Y707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67834.148038794898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61"/>
      <c r="C709" s="160">
        <f>+[2]data1rev!A708</f>
        <v>21687.040000000001</v>
      </c>
      <c r="D709" s="160">
        <f>+[2]data1rev!B708</f>
        <v>15575.226000000001</v>
      </c>
      <c r="E709" s="160">
        <f>+[2]data1rev!C708</f>
        <v>13222.39</v>
      </c>
      <c r="F709" s="160">
        <f>+[2]data1rev!D708</f>
        <v>13061.89</v>
      </c>
      <c r="G709" s="160">
        <f>+[2]data1rev!E708</f>
        <v>13061.89</v>
      </c>
      <c r="H709" s="160">
        <f>+[2]data1rev!F708</f>
        <v>10821.156000000001</v>
      </c>
      <c r="I709" s="160">
        <f>+[2]data1rev!G708</f>
        <v>10791.59</v>
      </c>
      <c r="J709" s="160">
        <f>+[2]data1rev!H708</f>
        <v>10791.59</v>
      </c>
      <c r="K709" s="160">
        <f>+[2]data1rev!I708</f>
        <v>10791.59</v>
      </c>
      <c r="L709" s="160">
        <f>+[2]data1rev!J708</f>
        <v>10821.156000000001</v>
      </c>
      <c r="M709" s="160">
        <f>+[2]data1rev!K708</f>
        <v>10791.59</v>
      </c>
      <c r="N709" s="160">
        <f>+[2]data1rev!L708</f>
        <v>10791.59</v>
      </c>
      <c r="O709" s="160">
        <f>+[2]data1rev!M708</f>
        <v>10275.620000000001</v>
      </c>
      <c r="P709" s="160">
        <f>+[2]data1rev!N708</f>
        <v>10129.415999999999</v>
      </c>
      <c r="Q709" s="160">
        <f>+[2]data1rev!O708</f>
        <v>10101.74</v>
      </c>
      <c r="R709" s="160">
        <f>+[2]data1rev!P708</f>
        <v>0</v>
      </c>
      <c r="S709" s="160">
        <f>+[2]data1rev!Q708</f>
        <v>0</v>
      </c>
      <c r="T709" s="160">
        <f>+[2]data1rev!R708</f>
        <v>0</v>
      </c>
      <c r="U709" s="160">
        <f>+[2]data1rev!S708</f>
        <v>0</v>
      </c>
      <c r="V709" s="160">
        <f>+[2]data1rev!T708</f>
        <v>0</v>
      </c>
      <c r="W709" s="160">
        <f>+[2]data1rev!U708</f>
        <v>0</v>
      </c>
      <c r="X709" s="160">
        <f>+[2]data1rev!V708</f>
        <v>0</v>
      </c>
      <c r="Y709" s="160">
        <f>+[2]data1rev!W708</f>
        <v>0</v>
      </c>
      <c r="Z709" s="160">
        <f>+[2]data1rev!X708</f>
        <v>0</v>
      </c>
      <c r="AA709" s="160">
        <f>+[2]data1rev!Y708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67834.148038794898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61"/>
      <c r="C710" s="160">
        <f>+[2]data1rev!A709</f>
        <v>21687.040000000001</v>
      </c>
      <c r="D710" s="160">
        <f>+[2]data1rev!B709</f>
        <v>15575.226000000001</v>
      </c>
      <c r="E710" s="160">
        <f>+[2]data1rev!C709</f>
        <v>13222.39</v>
      </c>
      <c r="F710" s="160">
        <f>+[2]data1rev!D709</f>
        <v>13061.89</v>
      </c>
      <c r="G710" s="160">
        <f>+[2]data1rev!E709</f>
        <v>13061.89</v>
      </c>
      <c r="H710" s="160">
        <f>+[2]data1rev!F709</f>
        <v>10821.156000000001</v>
      </c>
      <c r="I710" s="160">
        <f>+[2]data1rev!G709</f>
        <v>10791.59</v>
      </c>
      <c r="J710" s="160">
        <f>+[2]data1rev!H709</f>
        <v>10791.59</v>
      </c>
      <c r="K710" s="160">
        <f>+[2]data1rev!I709</f>
        <v>10791.59</v>
      </c>
      <c r="L710" s="160">
        <f>+[2]data1rev!J709</f>
        <v>10821.156000000001</v>
      </c>
      <c r="M710" s="160">
        <f>+[2]data1rev!K709</f>
        <v>10791.59</v>
      </c>
      <c r="N710" s="160">
        <f>+[2]data1rev!L709</f>
        <v>10791.59</v>
      </c>
      <c r="O710" s="160">
        <f>+[2]data1rev!M709</f>
        <v>10275.620000000001</v>
      </c>
      <c r="P710" s="160">
        <f>+[2]data1rev!N709</f>
        <v>10129.415999999999</v>
      </c>
      <c r="Q710" s="160">
        <f>+[2]data1rev!O709</f>
        <v>10101.74</v>
      </c>
      <c r="R710" s="160">
        <f>+[2]data1rev!P709</f>
        <v>0</v>
      </c>
      <c r="S710" s="160">
        <f>+[2]data1rev!Q709</f>
        <v>0</v>
      </c>
      <c r="T710" s="160">
        <f>+[2]data1rev!R709</f>
        <v>0</v>
      </c>
      <c r="U710" s="160">
        <f>+[2]data1rev!S709</f>
        <v>0</v>
      </c>
      <c r="V710" s="160">
        <f>+[2]data1rev!T709</f>
        <v>0</v>
      </c>
      <c r="W710" s="160">
        <f>+[2]data1rev!U709</f>
        <v>0</v>
      </c>
      <c r="X710" s="160">
        <f>+[2]data1rev!V709</f>
        <v>0</v>
      </c>
      <c r="Y710" s="160">
        <f>+[2]data1rev!W709</f>
        <v>0</v>
      </c>
      <c r="Z710" s="160">
        <f>+[2]data1rev!X709</f>
        <v>0</v>
      </c>
      <c r="AA710" s="160">
        <f>+[2]data1rev!Y709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67834.148038794898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61"/>
      <c r="C711" s="160">
        <f>+[2]data1rev!A710</f>
        <v>21687.040000000001</v>
      </c>
      <c r="D711" s="160">
        <f>+[2]data1rev!B710</f>
        <v>15575.226000000001</v>
      </c>
      <c r="E711" s="160">
        <f>+[2]data1rev!C710</f>
        <v>13222.39</v>
      </c>
      <c r="F711" s="160">
        <f>+[2]data1rev!D710</f>
        <v>13061.89</v>
      </c>
      <c r="G711" s="160">
        <f>+[2]data1rev!E710</f>
        <v>13061.89</v>
      </c>
      <c r="H711" s="160">
        <f>+[2]data1rev!F710</f>
        <v>10821.156000000001</v>
      </c>
      <c r="I711" s="160">
        <f>+[2]data1rev!G710</f>
        <v>10791.59</v>
      </c>
      <c r="J711" s="160">
        <f>+[2]data1rev!H710</f>
        <v>10791.59</v>
      </c>
      <c r="K711" s="160">
        <f>+[2]data1rev!I710</f>
        <v>10791.59</v>
      </c>
      <c r="L711" s="160">
        <f>+[2]data1rev!J710</f>
        <v>10821.156000000001</v>
      </c>
      <c r="M711" s="160">
        <f>+[2]data1rev!K710</f>
        <v>10791.59</v>
      </c>
      <c r="N711" s="160">
        <f>+[2]data1rev!L710</f>
        <v>10791.59</v>
      </c>
      <c r="O711" s="160">
        <f>+[2]data1rev!M710</f>
        <v>10275.620000000001</v>
      </c>
      <c r="P711" s="160">
        <f>+[2]data1rev!N710</f>
        <v>10129.415999999999</v>
      </c>
      <c r="Q711" s="160">
        <f>+[2]data1rev!O710</f>
        <v>10101.74</v>
      </c>
      <c r="R711" s="160">
        <f>+[2]data1rev!P710</f>
        <v>0</v>
      </c>
      <c r="S711" s="160">
        <f>+[2]data1rev!Q710</f>
        <v>0</v>
      </c>
      <c r="T711" s="160">
        <f>+[2]data1rev!R710</f>
        <v>0</v>
      </c>
      <c r="U711" s="160">
        <f>+[2]data1rev!S710</f>
        <v>0</v>
      </c>
      <c r="V711" s="160">
        <f>+[2]data1rev!T710</f>
        <v>0</v>
      </c>
      <c r="W711" s="160">
        <f>+[2]data1rev!U710</f>
        <v>0</v>
      </c>
      <c r="X711" s="160">
        <f>+[2]data1rev!V710</f>
        <v>0</v>
      </c>
      <c r="Y711" s="160">
        <f>+[2]data1rev!W710</f>
        <v>0</v>
      </c>
      <c r="Z711" s="160">
        <f>+[2]data1rev!X710</f>
        <v>0</v>
      </c>
      <c r="AA711" s="160">
        <f>+[2]data1rev!Y710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67834.148038794898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61"/>
      <c r="C712" s="160">
        <f>+[2]data1rev!A711</f>
        <v>21687.040000000001</v>
      </c>
      <c r="D712" s="160">
        <f>+[2]data1rev!B711</f>
        <v>15575.226000000001</v>
      </c>
      <c r="E712" s="160">
        <f>+[2]data1rev!C711</f>
        <v>13222.39</v>
      </c>
      <c r="F712" s="160">
        <f>+[2]data1rev!D711</f>
        <v>13061.89</v>
      </c>
      <c r="G712" s="160">
        <f>+[2]data1rev!E711</f>
        <v>13061.89</v>
      </c>
      <c r="H712" s="160">
        <f>+[2]data1rev!F711</f>
        <v>10821.156000000001</v>
      </c>
      <c r="I712" s="160">
        <f>+[2]data1rev!G711</f>
        <v>10791.59</v>
      </c>
      <c r="J712" s="160">
        <f>+[2]data1rev!H711</f>
        <v>10791.59</v>
      </c>
      <c r="K712" s="160">
        <f>+[2]data1rev!I711</f>
        <v>10791.59</v>
      </c>
      <c r="L712" s="160">
        <f>+[2]data1rev!J711</f>
        <v>10821.156000000001</v>
      </c>
      <c r="M712" s="160">
        <f>+[2]data1rev!K711</f>
        <v>10791.59</v>
      </c>
      <c r="N712" s="160">
        <f>+[2]data1rev!L711</f>
        <v>10791.59</v>
      </c>
      <c r="O712" s="160">
        <f>+[2]data1rev!M711</f>
        <v>10275.620000000001</v>
      </c>
      <c r="P712" s="160">
        <f>+[2]data1rev!N711</f>
        <v>10129.415999999999</v>
      </c>
      <c r="Q712" s="160">
        <f>+[2]data1rev!O711</f>
        <v>10101.74</v>
      </c>
      <c r="R712" s="160">
        <f>+[2]data1rev!P711</f>
        <v>0</v>
      </c>
      <c r="S712" s="160">
        <f>+[2]data1rev!Q711</f>
        <v>0</v>
      </c>
      <c r="T712" s="160">
        <f>+[2]data1rev!R711</f>
        <v>0</v>
      </c>
      <c r="U712" s="160">
        <f>+[2]data1rev!S711</f>
        <v>0</v>
      </c>
      <c r="V712" s="160">
        <f>+[2]data1rev!T711</f>
        <v>0</v>
      </c>
      <c r="W712" s="160">
        <f>+[2]data1rev!U711</f>
        <v>0</v>
      </c>
      <c r="X712" s="160">
        <f>+[2]data1rev!V711</f>
        <v>0</v>
      </c>
      <c r="Y712" s="160">
        <f>+[2]data1rev!W711</f>
        <v>0</v>
      </c>
      <c r="Z712" s="160">
        <f>+[2]data1rev!X711</f>
        <v>0</v>
      </c>
      <c r="AA712" s="160">
        <f>+[2]data1rev!Y711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67834.148038794898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61"/>
      <c r="C713" s="160">
        <f>+[2]data1rev!A712</f>
        <v>21687.040000000001</v>
      </c>
      <c r="D713" s="160">
        <f>+[2]data1rev!B712</f>
        <v>15575.226000000001</v>
      </c>
      <c r="E713" s="160">
        <f>+[2]data1rev!C712</f>
        <v>13222.39</v>
      </c>
      <c r="F713" s="160">
        <f>+[2]data1rev!D712</f>
        <v>13061.89</v>
      </c>
      <c r="G713" s="160">
        <f>+[2]data1rev!E712</f>
        <v>13061.89</v>
      </c>
      <c r="H713" s="160">
        <f>+[2]data1rev!F712</f>
        <v>10821.156000000001</v>
      </c>
      <c r="I713" s="160">
        <f>+[2]data1rev!G712</f>
        <v>10791.59</v>
      </c>
      <c r="J713" s="160">
        <f>+[2]data1rev!H712</f>
        <v>10791.59</v>
      </c>
      <c r="K713" s="160">
        <f>+[2]data1rev!I712</f>
        <v>10791.59</v>
      </c>
      <c r="L713" s="160">
        <f>+[2]data1rev!J712</f>
        <v>10821.156000000001</v>
      </c>
      <c r="M713" s="160">
        <f>+[2]data1rev!K712</f>
        <v>10791.59</v>
      </c>
      <c r="N713" s="160">
        <f>+[2]data1rev!L712</f>
        <v>10791.59</v>
      </c>
      <c r="O713" s="160">
        <f>+[2]data1rev!M712</f>
        <v>10275.620000000001</v>
      </c>
      <c r="P713" s="160">
        <f>+[2]data1rev!N712</f>
        <v>10129.415999999999</v>
      </c>
      <c r="Q713" s="160">
        <f>+[2]data1rev!O712</f>
        <v>10101.74</v>
      </c>
      <c r="R713" s="160">
        <f>+[2]data1rev!P712</f>
        <v>0</v>
      </c>
      <c r="S713" s="160">
        <f>+[2]data1rev!Q712</f>
        <v>0</v>
      </c>
      <c r="T713" s="160">
        <f>+[2]data1rev!R712</f>
        <v>0</v>
      </c>
      <c r="U713" s="160">
        <f>+[2]data1rev!S712</f>
        <v>0</v>
      </c>
      <c r="V713" s="160">
        <f>+[2]data1rev!T712</f>
        <v>0</v>
      </c>
      <c r="W713" s="160">
        <f>+[2]data1rev!U712</f>
        <v>0</v>
      </c>
      <c r="X713" s="160">
        <f>+[2]data1rev!V712</f>
        <v>0</v>
      </c>
      <c r="Y713" s="160">
        <f>+[2]data1rev!W712</f>
        <v>0</v>
      </c>
      <c r="Z713" s="160">
        <f>+[2]data1rev!X712</f>
        <v>0</v>
      </c>
      <c r="AA713" s="160">
        <f>+[2]data1rev!Y712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67834.148038794898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61"/>
      <c r="C714" s="160">
        <f>+[2]data1rev!A713</f>
        <v>21687.040000000001</v>
      </c>
      <c r="D714" s="160">
        <f>+[2]data1rev!B713</f>
        <v>15575.226000000001</v>
      </c>
      <c r="E714" s="160">
        <f>+[2]data1rev!C713</f>
        <v>13222.39</v>
      </c>
      <c r="F714" s="160">
        <f>+[2]data1rev!D713</f>
        <v>13061.89</v>
      </c>
      <c r="G714" s="160">
        <f>+[2]data1rev!E713</f>
        <v>13061.89</v>
      </c>
      <c r="H714" s="160">
        <f>+[2]data1rev!F713</f>
        <v>10821.156000000001</v>
      </c>
      <c r="I714" s="160">
        <f>+[2]data1rev!G713</f>
        <v>10791.59</v>
      </c>
      <c r="J714" s="160">
        <f>+[2]data1rev!H713</f>
        <v>10791.59</v>
      </c>
      <c r="K714" s="160">
        <f>+[2]data1rev!I713</f>
        <v>10791.59</v>
      </c>
      <c r="L714" s="160">
        <f>+[2]data1rev!J713</f>
        <v>10821.156000000001</v>
      </c>
      <c r="M714" s="160">
        <f>+[2]data1rev!K713</f>
        <v>10791.59</v>
      </c>
      <c r="N714" s="160">
        <f>+[2]data1rev!L713</f>
        <v>10791.59</v>
      </c>
      <c r="O714" s="160">
        <f>+[2]data1rev!M713</f>
        <v>10275.620000000001</v>
      </c>
      <c r="P714" s="160">
        <f>+[2]data1rev!N713</f>
        <v>10129.415999999999</v>
      </c>
      <c r="Q714" s="160">
        <f>+[2]data1rev!O713</f>
        <v>10101.74</v>
      </c>
      <c r="R714" s="160">
        <f>+[2]data1rev!P713</f>
        <v>0</v>
      </c>
      <c r="S714" s="160">
        <f>+[2]data1rev!Q713</f>
        <v>0</v>
      </c>
      <c r="T714" s="160">
        <f>+[2]data1rev!R713</f>
        <v>0</v>
      </c>
      <c r="U714" s="160">
        <f>+[2]data1rev!S713</f>
        <v>0</v>
      </c>
      <c r="V714" s="160">
        <f>+[2]data1rev!T713</f>
        <v>0</v>
      </c>
      <c r="W714" s="160">
        <f>+[2]data1rev!U713</f>
        <v>0</v>
      </c>
      <c r="X714" s="160">
        <f>+[2]data1rev!V713</f>
        <v>0</v>
      </c>
      <c r="Y714" s="160">
        <f>+[2]data1rev!W713</f>
        <v>0</v>
      </c>
      <c r="Z714" s="160">
        <f>+[2]data1rev!X713</f>
        <v>0</v>
      </c>
      <c r="AA714" s="160">
        <f>+[2]data1rev!Y713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67834.148038794898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61"/>
      <c r="C715" s="160">
        <f>+[2]data1rev!A714</f>
        <v>21687.040000000001</v>
      </c>
      <c r="D715" s="160">
        <f>+[2]data1rev!B714</f>
        <v>15575.226000000001</v>
      </c>
      <c r="E715" s="160">
        <f>+[2]data1rev!C714</f>
        <v>13222.39</v>
      </c>
      <c r="F715" s="160">
        <f>+[2]data1rev!D714</f>
        <v>13061.89</v>
      </c>
      <c r="G715" s="160">
        <f>+[2]data1rev!E714</f>
        <v>13061.89</v>
      </c>
      <c r="H715" s="160">
        <f>+[2]data1rev!F714</f>
        <v>10821.156000000001</v>
      </c>
      <c r="I715" s="160">
        <f>+[2]data1rev!G714</f>
        <v>10791.59</v>
      </c>
      <c r="J715" s="160">
        <f>+[2]data1rev!H714</f>
        <v>10791.59</v>
      </c>
      <c r="K715" s="160">
        <f>+[2]data1rev!I714</f>
        <v>10791.59</v>
      </c>
      <c r="L715" s="160">
        <f>+[2]data1rev!J714</f>
        <v>10821.156000000001</v>
      </c>
      <c r="M715" s="160">
        <f>+[2]data1rev!K714</f>
        <v>10791.59</v>
      </c>
      <c r="N715" s="160">
        <f>+[2]data1rev!L714</f>
        <v>10791.59</v>
      </c>
      <c r="O715" s="160">
        <f>+[2]data1rev!M714</f>
        <v>10275.620000000001</v>
      </c>
      <c r="P715" s="160">
        <f>+[2]data1rev!N714</f>
        <v>10129.415999999999</v>
      </c>
      <c r="Q715" s="160">
        <f>+[2]data1rev!O714</f>
        <v>10101.74</v>
      </c>
      <c r="R715" s="160">
        <f>+[2]data1rev!P714</f>
        <v>0</v>
      </c>
      <c r="S715" s="160">
        <f>+[2]data1rev!Q714</f>
        <v>0</v>
      </c>
      <c r="T715" s="160">
        <f>+[2]data1rev!R714</f>
        <v>0</v>
      </c>
      <c r="U715" s="160">
        <f>+[2]data1rev!S714</f>
        <v>0</v>
      </c>
      <c r="V715" s="160">
        <f>+[2]data1rev!T714</f>
        <v>0</v>
      </c>
      <c r="W715" s="160">
        <f>+[2]data1rev!U714</f>
        <v>0</v>
      </c>
      <c r="X715" s="160">
        <f>+[2]data1rev!V714</f>
        <v>0</v>
      </c>
      <c r="Y715" s="160">
        <f>+[2]data1rev!W714</f>
        <v>0</v>
      </c>
      <c r="Z715" s="160">
        <f>+[2]data1rev!X714</f>
        <v>0</v>
      </c>
      <c r="AA715" s="160">
        <f>+[2]data1rev!Y714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67834.148038794898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61"/>
      <c r="C716" s="160">
        <f>+[2]data1rev!A715</f>
        <v>21687.040000000001</v>
      </c>
      <c r="D716" s="160">
        <f>+[2]data1rev!B715</f>
        <v>15575.226000000001</v>
      </c>
      <c r="E716" s="160">
        <f>+[2]data1rev!C715</f>
        <v>13222.39</v>
      </c>
      <c r="F716" s="160">
        <f>+[2]data1rev!D715</f>
        <v>13061.89</v>
      </c>
      <c r="G716" s="160">
        <f>+[2]data1rev!E715</f>
        <v>13061.89</v>
      </c>
      <c r="H716" s="160">
        <f>+[2]data1rev!F715</f>
        <v>10821.156000000001</v>
      </c>
      <c r="I716" s="160">
        <f>+[2]data1rev!G715</f>
        <v>10791.59</v>
      </c>
      <c r="J716" s="160">
        <f>+[2]data1rev!H715</f>
        <v>10791.59</v>
      </c>
      <c r="K716" s="160">
        <f>+[2]data1rev!I715</f>
        <v>10791.59</v>
      </c>
      <c r="L716" s="160">
        <f>+[2]data1rev!J715</f>
        <v>10821.156000000001</v>
      </c>
      <c r="M716" s="160">
        <f>+[2]data1rev!K715</f>
        <v>10791.59</v>
      </c>
      <c r="N716" s="160">
        <f>+[2]data1rev!L715</f>
        <v>10791.59</v>
      </c>
      <c r="O716" s="160">
        <f>+[2]data1rev!M715</f>
        <v>10275.620000000001</v>
      </c>
      <c r="P716" s="160">
        <f>+[2]data1rev!N715</f>
        <v>10129.415999999999</v>
      </c>
      <c r="Q716" s="160">
        <f>+[2]data1rev!O715</f>
        <v>10101.74</v>
      </c>
      <c r="R716" s="160">
        <f>+[2]data1rev!P715</f>
        <v>0</v>
      </c>
      <c r="S716" s="160">
        <f>+[2]data1rev!Q715</f>
        <v>0</v>
      </c>
      <c r="T716" s="160">
        <f>+[2]data1rev!R715</f>
        <v>0</v>
      </c>
      <c r="U716" s="160">
        <f>+[2]data1rev!S715</f>
        <v>0</v>
      </c>
      <c r="V716" s="160">
        <f>+[2]data1rev!T715</f>
        <v>0</v>
      </c>
      <c r="W716" s="160">
        <f>+[2]data1rev!U715</f>
        <v>0</v>
      </c>
      <c r="X716" s="160">
        <f>+[2]data1rev!V715</f>
        <v>0</v>
      </c>
      <c r="Y716" s="160">
        <f>+[2]data1rev!W715</f>
        <v>0</v>
      </c>
      <c r="Z716" s="160">
        <f>+[2]data1rev!X715</f>
        <v>0</v>
      </c>
      <c r="AA716" s="160">
        <f>+[2]data1rev!Y715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67834.148038794898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61"/>
      <c r="C717" s="160">
        <f>+[2]data1rev!A716</f>
        <v>21687.040000000001</v>
      </c>
      <c r="D717" s="160">
        <f>+[2]data1rev!B716</f>
        <v>15575.226000000001</v>
      </c>
      <c r="E717" s="160">
        <f>+[2]data1rev!C716</f>
        <v>13222.39</v>
      </c>
      <c r="F717" s="160">
        <f>+[2]data1rev!D716</f>
        <v>13061.89</v>
      </c>
      <c r="G717" s="160">
        <f>+[2]data1rev!E716</f>
        <v>13061.89</v>
      </c>
      <c r="H717" s="160">
        <f>+[2]data1rev!F716</f>
        <v>10821.156000000001</v>
      </c>
      <c r="I717" s="160">
        <f>+[2]data1rev!G716</f>
        <v>10791.59</v>
      </c>
      <c r="J717" s="160">
        <f>+[2]data1rev!H716</f>
        <v>10791.59</v>
      </c>
      <c r="K717" s="160">
        <f>+[2]data1rev!I716</f>
        <v>10791.59</v>
      </c>
      <c r="L717" s="160">
        <f>+[2]data1rev!J716</f>
        <v>10821.156000000001</v>
      </c>
      <c r="M717" s="160">
        <f>+[2]data1rev!K716</f>
        <v>10791.59</v>
      </c>
      <c r="N717" s="160">
        <f>+[2]data1rev!L716</f>
        <v>10791.59</v>
      </c>
      <c r="O717" s="160">
        <f>+[2]data1rev!M716</f>
        <v>10275.620000000001</v>
      </c>
      <c r="P717" s="160">
        <f>+[2]data1rev!N716</f>
        <v>10129.415999999999</v>
      </c>
      <c r="Q717" s="160">
        <f>+[2]data1rev!O716</f>
        <v>10101.74</v>
      </c>
      <c r="R717" s="160">
        <f>+[2]data1rev!P716</f>
        <v>0</v>
      </c>
      <c r="S717" s="160">
        <f>+[2]data1rev!Q716</f>
        <v>0</v>
      </c>
      <c r="T717" s="160">
        <f>+[2]data1rev!R716</f>
        <v>0</v>
      </c>
      <c r="U717" s="160">
        <f>+[2]data1rev!S716</f>
        <v>0</v>
      </c>
      <c r="V717" s="160">
        <f>+[2]data1rev!T716</f>
        <v>0</v>
      </c>
      <c r="W717" s="160">
        <f>+[2]data1rev!U716</f>
        <v>0</v>
      </c>
      <c r="X717" s="160">
        <f>+[2]data1rev!V716</f>
        <v>0</v>
      </c>
      <c r="Y717" s="160">
        <f>+[2]data1rev!W716</f>
        <v>0</v>
      </c>
      <c r="Z717" s="160">
        <f>+[2]data1rev!X716</f>
        <v>0</v>
      </c>
      <c r="AA717" s="160">
        <f>+[2]data1rev!Y716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67834.148038794898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61"/>
      <c r="C718" s="160">
        <f>+[2]data1rev!A717</f>
        <v>21687.040000000001</v>
      </c>
      <c r="D718" s="160">
        <f>+[2]data1rev!B717</f>
        <v>15575.226000000001</v>
      </c>
      <c r="E718" s="160">
        <f>+[2]data1rev!C717</f>
        <v>13222.39</v>
      </c>
      <c r="F718" s="160">
        <f>+[2]data1rev!D717</f>
        <v>13061.89</v>
      </c>
      <c r="G718" s="160">
        <f>+[2]data1rev!E717</f>
        <v>13061.89</v>
      </c>
      <c r="H718" s="160">
        <f>+[2]data1rev!F717</f>
        <v>10821.156000000001</v>
      </c>
      <c r="I718" s="160">
        <f>+[2]data1rev!G717</f>
        <v>10791.59</v>
      </c>
      <c r="J718" s="160">
        <f>+[2]data1rev!H717</f>
        <v>10791.59</v>
      </c>
      <c r="K718" s="160">
        <f>+[2]data1rev!I717</f>
        <v>10791.59</v>
      </c>
      <c r="L718" s="160">
        <f>+[2]data1rev!J717</f>
        <v>10821.156000000001</v>
      </c>
      <c r="M718" s="160">
        <f>+[2]data1rev!K717</f>
        <v>10791.59</v>
      </c>
      <c r="N718" s="160">
        <f>+[2]data1rev!L717</f>
        <v>10791.59</v>
      </c>
      <c r="O718" s="160">
        <f>+[2]data1rev!M717</f>
        <v>10275.620000000001</v>
      </c>
      <c r="P718" s="160">
        <f>+[2]data1rev!N717</f>
        <v>10129.415999999999</v>
      </c>
      <c r="Q718" s="160">
        <f>+[2]data1rev!O717</f>
        <v>10101.74</v>
      </c>
      <c r="R718" s="160">
        <f>+[2]data1rev!P717</f>
        <v>0</v>
      </c>
      <c r="S718" s="160">
        <f>+[2]data1rev!Q717</f>
        <v>0</v>
      </c>
      <c r="T718" s="160">
        <f>+[2]data1rev!R717</f>
        <v>0</v>
      </c>
      <c r="U718" s="160">
        <f>+[2]data1rev!S717</f>
        <v>0</v>
      </c>
      <c r="V718" s="160">
        <f>+[2]data1rev!T717</f>
        <v>0</v>
      </c>
      <c r="W718" s="160">
        <f>+[2]data1rev!U717</f>
        <v>0</v>
      </c>
      <c r="X718" s="160">
        <f>+[2]data1rev!V717</f>
        <v>0</v>
      </c>
      <c r="Y718" s="160">
        <f>+[2]data1rev!W717</f>
        <v>0</v>
      </c>
      <c r="Z718" s="160">
        <f>+[2]data1rev!X717</f>
        <v>0</v>
      </c>
      <c r="AA718" s="160">
        <f>+[2]data1rev!Y717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67834.148038794898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61"/>
      <c r="C719" s="160">
        <f>+[2]data1rev!A718</f>
        <v>21687.040000000001</v>
      </c>
      <c r="D719" s="160">
        <f>+[2]data1rev!B718</f>
        <v>15575.226000000001</v>
      </c>
      <c r="E719" s="160">
        <f>+[2]data1rev!C718</f>
        <v>13222.39</v>
      </c>
      <c r="F719" s="160">
        <f>+[2]data1rev!D718</f>
        <v>13061.89</v>
      </c>
      <c r="G719" s="160">
        <f>+[2]data1rev!E718</f>
        <v>13061.89</v>
      </c>
      <c r="H719" s="160">
        <f>+[2]data1rev!F718</f>
        <v>10821.156000000001</v>
      </c>
      <c r="I719" s="160">
        <f>+[2]data1rev!G718</f>
        <v>10791.59</v>
      </c>
      <c r="J719" s="160">
        <f>+[2]data1rev!H718</f>
        <v>10791.59</v>
      </c>
      <c r="K719" s="160">
        <f>+[2]data1rev!I718</f>
        <v>10791.59</v>
      </c>
      <c r="L719" s="160">
        <f>+[2]data1rev!J718</f>
        <v>10821.156000000001</v>
      </c>
      <c r="M719" s="160">
        <f>+[2]data1rev!K718</f>
        <v>10791.59</v>
      </c>
      <c r="N719" s="160">
        <f>+[2]data1rev!L718</f>
        <v>10791.59</v>
      </c>
      <c r="O719" s="160">
        <f>+[2]data1rev!M718</f>
        <v>10275.620000000001</v>
      </c>
      <c r="P719" s="160">
        <f>+[2]data1rev!N718</f>
        <v>10129.415999999999</v>
      </c>
      <c r="Q719" s="160">
        <f>+[2]data1rev!O718</f>
        <v>10101.74</v>
      </c>
      <c r="R719" s="160">
        <f>+[2]data1rev!P718</f>
        <v>0</v>
      </c>
      <c r="S719" s="160">
        <f>+[2]data1rev!Q718</f>
        <v>0</v>
      </c>
      <c r="T719" s="160">
        <f>+[2]data1rev!R718</f>
        <v>0</v>
      </c>
      <c r="U719" s="160">
        <f>+[2]data1rev!S718</f>
        <v>0</v>
      </c>
      <c r="V719" s="160">
        <f>+[2]data1rev!T718</f>
        <v>0</v>
      </c>
      <c r="W719" s="160">
        <f>+[2]data1rev!U718</f>
        <v>0</v>
      </c>
      <c r="X719" s="160">
        <f>+[2]data1rev!V718</f>
        <v>0</v>
      </c>
      <c r="Y719" s="160">
        <f>+[2]data1rev!W718</f>
        <v>0</v>
      </c>
      <c r="Z719" s="160">
        <f>+[2]data1rev!X718</f>
        <v>0</v>
      </c>
      <c r="AA719" s="160">
        <f>+[2]data1rev!Y718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67834.148038794898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61"/>
      <c r="C720" s="160">
        <f>+[2]data1rev!A719</f>
        <v>21687.040000000001</v>
      </c>
      <c r="D720" s="160">
        <f>+[2]data1rev!B719</f>
        <v>15575.226000000001</v>
      </c>
      <c r="E720" s="160">
        <f>+[2]data1rev!C719</f>
        <v>13222.39</v>
      </c>
      <c r="F720" s="160">
        <f>+[2]data1rev!D719</f>
        <v>13061.89</v>
      </c>
      <c r="G720" s="160">
        <f>+[2]data1rev!E719</f>
        <v>13061.89</v>
      </c>
      <c r="H720" s="160">
        <f>+[2]data1rev!F719</f>
        <v>10821.156000000001</v>
      </c>
      <c r="I720" s="160">
        <f>+[2]data1rev!G719</f>
        <v>10791.59</v>
      </c>
      <c r="J720" s="160">
        <f>+[2]data1rev!H719</f>
        <v>10791.59</v>
      </c>
      <c r="K720" s="160">
        <f>+[2]data1rev!I719</f>
        <v>10791.59</v>
      </c>
      <c r="L720" s="160">
        <f>+[2]data1rev!J719</f>
        <v>10821.156000000001</v>
      </c>
      <c r="M720" s="160">
        <f>+[2]data1rev!K719</f>
        <v>10791.59</v>
      </c>
      <c r="N720" s="160">
        <f>+[2]data1rev!L719</f>
        <v>10791.59</v>
      </c>
      <c r="O720" s="160">
        <f>+[2]data1rev!M719</f>
        <v>10275.620000000001</v>
      </c>
      <c r="P720" s="160">
        <f>+[2]data1rev!N719</f>
        <v>10129.415999999999</v>
      </c>
      <c r="Q720" s="160">
        <f>+[2]data1rev!O719</f>
        <v>10101.74</v>
      </c>
      <c r="R720" s="160">
        <f>+[2]data1rev!P719</f>
        <v>0</v>
      </c>
      <c r="S720" s="160">
        <f>+[2]data1rev!Q719</f>
        <v>0</v>
      </c>
      <c r="T720" s="160">
        <f>+[2]data1rev!R719</f>
        <v>0</v>
      </c>
      <c r="U720" s="160">
        <f>+[2]data1rev!S719</f>
        <v>0</v>
      </c>
      <c r="V720" s="160">
        <f>+[2]data1rev!T719</f>
        <v>0</v>
      </c>
      <c r="W720" s="160">
        <f>+[2]data1rev!U719</f>
        <v>0</v>
      </c>
      <c r="X720" s="160">
        <f>+[2]data1rev!V719</f>
        <v>0</v>
      </c>
      <c r="Y720" s="160">
        <f>+[2]data1rev!W719</f>
        <v>0</v>
      </c>
      <c r="Z720" s="160">
        <f>+[2]data1rev!X719</f>
        <v>0</v>
      </c>
      <c r="AA720" s="160">
        <f>+[2]data1rev!Y719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67834.148038794898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61"/>
      <c r="C721" s="160">
        <f>+[2]data1rev!A720</f>
        <v>21687.040000000001</v>
      </c>
      <c r="D721" s="160">
        <f>+[2]data1rev!B720</f>
        <v>15575.226000000001</v>
      </c>
      <c r="E721" s="160">
        <f>+[2]data1rev!C720</f>
        <v>13222.39</v>
      </c>
      <c r="F721" s="160">
        <f>+[2]data1rev!D720</f>
        <v>13061.89</v>
      </c>
      <c r="G721" s="160">
        <f>+[2]data1rev!E720</f>
        <v>13061.89</v>
      </c>
      <c r="H721" s="160">
        <f>+[2]data1rev!F720</f>
        <v>10821.156000000001</v>
      </c>
      <c r="I721" s="160">
        <f>+[2]data1rev!G720</f>
        <v>10791.59</v>
      </c>
      <c r="J721" s="160">
        <f>+[2]data1rev!H720</f>
        <v>10791.59</v>
      </c>
      <c r="K721" s="160">
        <f>+[2]data1rev!I720</f>
        <v>10791.59</v>
      </c>
      <c r="L721" s="160">
        <f>+[2]data1rev!J720</f>
        <v>10821.156000000001</v>
      </c>
      <c r="M721" s="160">
        <f>+[2]data1rev!K720</f>
        <v>10791.59</v>
      </c>
      <c r="N721" s="160">
        <f>+[2]data1rev!L720</f>
        <v>10791.59</v>
      </c>
      <c r="O721" s="160">
        <f>+[2]data1rev!M720</f>
        <v>10275.620000000001</v>
      </c>
      <c r="P721" s="160">
        <f>+[2]data1rev!N720</f>
        <v>10129.415999999999</v>
      </c>
      <c r="Q721" s="160">
        <f>+[2]data1rev!O720</f>
        <v>10101.74</v>
      </c>
      <c r="R721" s="160">
        <f>+[2]data1rev!P720</f>
        <v>0</v>
      </c>
      <c r="S721" s="160">
        <f>+[2]data1rev!Q720</f>
        <v>0</v>
      </c>
      <c r="T721" s="160">
        <f>+[2]data1rev!R720</f>
        <v>0</v>
      </c>
      <c r="U721" s="160">
        <f>+[2]data1rev!S720</f>
        <v>0</v>
      </c>
      <c r="V721" s="160">
        <f>+[2]data1rev!T720</f>
        <v>0</v>
      </c>
      <c r="W721" s="160">
        <f>+[2]data1rev!U720</f>
        <v>0</v>
      </c>
      <c r="X721" s="160">
        <f>+[2]data1rev!V720</f>
        <v>0</v>
      </c>
      <c r="Y721" s="160">
        <f>+[2]data1rev!W720</f>
        <v>0</v>
      </c>
      <c r="Z721" s="160">
        <f>+[2]data1rev!X720</f>
        <v>0</v>
      </c>
      <c r="AA721" s="160">
        <f>+[2]data1rev!Y720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67834.148038794898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61"/>
      <c r="C722" s="160">
        <f>+[2]data1rev!A721</f>
        <v>21687.040000000001</v>
      </c>
      <c r="D722" s="160">
        <f>+[2]data1rev!B721</f>
        <v>15575.226000000001</v>
      </c>
      <c r="E722" s="160">
        <f>+[2]data1rev!C721</f>
        <v>13222.39</v>
      </c>
      <c r="F722" s="160">
        <f>+[2]data1rev!D721</f>
        <v>13061.89</v>
      </c>
      <c r="G722" s="160">
        <f>+[2]data1rev!E721</f>
        <v>13061.89</v>
      </c>
      <c r="H722" s="160">
        <f>+[2]data1rev!F721</f>
        <v>10821.156000000001</v>
      </c>
      <c r="I722" s="160">
        <f>+[2]data1rev!G721</f>
        <v>10791.59</v>
      </c>
      <c r="J722" s="160">
        <f>+[2]data1rev!H721</f>
        <v>10791.59</v>
      </c>
      <c r="K722" s="160">
        <f>+[2]data1rev!I721</f>
        <v>10791.59</v>
      </c>
      <c r="L722" s="160">
        <f>+[2]data1rev!J721</f>
        <v>10821.156000000001</v>
      </c>
      <c r="M722" s="160">
        <f>+[2]data1rev!K721</f>
        <v>10791.59</v>
      </c>
      <c r="N722" s="160">
        <f>+[2]data1rev!L721</f>
        <v>10791.59</v>
      </c>
      <c r="O722" s="160">
        <f>+[2]data1rev!M721</f>
        <v>10275.620000000001</v>
      </c>
      <c r="P722" s="160">
        <f>+[2]data1rev!N721</f>
        <v>10129.415999999999</v>
      </c>
      <c r="Q722" s="160">
        <f>+[2]data1rev!O721</f>
        <v>10101.74</v>
      </c>
      <c r="R722" s="160">
        <f>+[2]data1rev!P721</f>
        <v>0</v>
      </c>
      <c r="S722" s="160">
        <f>+[2]data1rev!Q721</f>
        <v>0</v>
      </c>
      <c r="T722" s="160">
        <f>+[2]data1rev!R721</f>
        <v>0</v>
      </c>
      <c r="U722" s="160">
        <f>+[2]data1rev!S721</f>
        <v>0</v>
      </c>
      <c r="V722" s="160">
        <f>+[2]data1rev!T721</f>
        <v>0</v>
      </c>
      <c r="W722" s="160">
        <f>+[2]data1rev!U721</f>
        <v>0</v>
      </c>
      <c r="X722" s="160">
        <f>+[2]data1rev!V721</f>
        <v>0</v>
      </c>
      <c r="Y722" s="160">
        <f>+[2]data1rev!W721</f>
        <v>0</v>
      </c>
      <c r="Z722" s="160">
        <f>+[2]data1rev!X721</f>
        <v>0</v>
      </c>
      <c r="AA722" s="160">
        <f>+[2]data1rev!Y721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67834.148038794898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61"/>
      <c r="C723" s="160">
        <f>+[2]data1rev!A722</f>
        <v>21687.040000000001</v>
      </c>
      <c r="D723" s="160">
        <f>+[2]data1rev!B722</f>
        <v>15575.226000000001</v>
      </c>
      <c r="E723" s="160">
        <f>+[2]data1rev!C722</f>
        <v>13222.39</v>
      </c>
      <c r="F723" s="160">
        <f>+[2]data1rev!D722</f>
        <v>13061.89</v>
      </c>
      <c r="G723" s="160">
        <f>+[2]data1rev!E722</f>
        <v>13061.89</v>
      </c>
      <c r="H723" s="160">
        <f>+[2]data1rev!F722</f>
        <v>10821.156000000001</v>
      </c>
      <c r="I723" s="160">
        <f>+[2]data1rev!G722</f>
        <v>10791.59</v>
      </c>
      <c r="J723" s="160">
        <f>+[2]data1rev!H722</f>
        <v>10791.59</v>
      </c>
      <c r="K723" s="160">
        <f>+[2]data1rev!I722</f>
        <v>10791.59</v>
      </c>
      <c r="L723" s="160">
        <f>+[2]data1rev!J722</f>
        <v>10821.156000000001</v>
      </c>
      <c r="M723" s="160">
        <f>+[2]data1rev!K722</f>
        <v>10791.59</v>
      </c>
      <c r="N723" s="160">
        <f>+[2]data1rev!L722</f>
        <v>10791.59</v>
      </c>
      <c r="O723" s="160">
        <f>+[2]data1rev!M722</f>
        <v>10275.620000000001</v>
      </c>
      <c r="P723" s="160">
        <f>+[2]data1rev!N722</f>
        <v>10129.415999999999</v>
      </c>
      <c r="Q723" s="160">
        <f>+[2]data1rev!O722</f>
        <v>10101.74</v>
      </c>
      <c r="R723" s="160">
        <f>+[2]data1rev!P722</f>
        <v>0</v>
      </c>
      <c r="S723" s="160">
        <f>+[2]data1rev!Q722</f>
        <v>0</v>
      </c>
      <c r="T723" s="160">
        <f>+[2]data1rev!R722</f>
        <v>0</v>
      </c>
      <c r="U723" s="160">
        <f>+[2]data1rev!S722</f>
        <v>0</v>
      </c>
      <c r="V723" s="160">
        <f>+[2]data1rev!T722</f>
        <v>0</v>
      </c>
      <c r="W723" s="160">
        <f>+[2]data1rev!U722</f>
        <v>0</v>
      </c>
      <c r="X723" s="160">
        <f>+[2]data1rev!V722</f>
        <v>0</v>
      </c>
      <c r="Y723" s="160">
        <f>+[2]data1rev!W722</f>
        <v>0</v>
      </c>
      <c r="Z723" s="160">
        <f>+[2]data1rev!X722</f>
        <v>0</v>
      </c>
      <c r="AA723" s="160">
        <f>+[2]data1rev!Y722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67834.148038794898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61"/>
      <c r="C724" s="160">
        <f>+[2]data1rev!A723</f>
        <v>21687.040000000001</v>
      </c>
      <c r="D724" s="160">
        <f>+[2]data1rev!B723</f>
        <v>15575.226000000001</v>
      </c>
      <c r="E724" s="160">
        <f>+[2]data1rev!C723</f>
        <v>13222.39</v>
      </c>
      <c r="F724" s="160">
        <f>+[2]data1rev!D723</f>
        <v>13061.89</v>
      </c>
      <c r="G724" s="160">
        <f>+[2]data1rev!E723</f>
        <v>13061.89</v>
      </c>
      <c r="H724" s="160">
        <f>+[2]data1rev!F723</f>
        <v>10821.156000000001</v>
      </c>
      <c r="I724" s="160">
        <f>+[2]data1rev!G723</f>
        <v>10791.59</v>
      </c>
      <c r="J724" s="160">
        <f>+[2]data1rev!H723</f>
        <v>10791.59</v>
      </c>
      <c r="K724" s="160">
        <f>+[2]data1rev!I723</f>
        <v>10791.59</v>
      </c>
      <c r="L724" s="160">
        <f>+[2]data1rev!J723</f>
        <v>10821.156000000001</v>
      </c>
      <c r="M724" s="160">
        <f>+[2]data1rev!K723</f>
        <v>10791.59</v>
      </c>
      <c r="N724" s="160">
        <f>+[2]data1rev!L723</f>
        <v>10791.59</v>
      </c>
      <c r="O724" s="160">
        <f>+[2]data1rev!M723</f>
        <v>10275.620000000001</v>
      </c>
      <c r="P724" s="160">
        <f>+[2]data1rev!N723</f>
        <v>10129.415999999999</v>
      </c>
      <c r="Q724" s="160">
        <f>+[2]data1rev!O723</f>
        <v>10101.74</v>
      </c>
      <c r="R724" s="160">
        <f>+[2]data1rev!P723</f>
        <v>0</v>
      </c>
      <c r="S724" s="160">
        <f>+[2]data1rev!Q723</f>
        <v>0</v>
      </c>
      <c r="T724" s="160">
        <f>+[2]data1rev!R723</f>
        <v>0</v>
      </c>
      <c r="U724" s="160">
        <f>+[2]data1rev!S723</f>
        <v>0</v>
      </c>
      <c r="V724" s="160">
        <f>+[2]data1rev!T723</f>
        <v>0</v>
      </c>
      <c r="W724" s="160">
        <f>+[2]data1rev!U723</f>
        <v>0</v>
      </c>
      <c r="X724" s="160">
        <f>+[2]data1rev!V723</f>
        <v>0</v>
      </c>
      <c r="Y724" s="160">
        <f>+[2]data1rev!W723</f>
        <v>0</v>
      </c>
      <c r="Z724" s="160">
        <f>+[2]data1rev!X723</f>
        <v>0</v>
      </c>
      <c r="AA724" s="160">
        <f>+[2]data1rev!Y723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67834.148038794898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61"/>
      <c r="C725" s="160">
        <f>+[2]data1rev!A724</f>
        <v>21687.040000000001</v>
      </c>
      <c r="D725" s="160">
        <f>+[2]data1rev!B724</f>
        <v>15575.226000000001</v>
      </c>
      <c r="E725" s="160">
        <f>+[2]data1rev!C724</f>
        <v>13222.39</v>
      </c>
      <c r="F725" s="160">
        <f>+[2]data1rev!D724</f>
        <v>13061.89</v>
      </c>
      <c r="G725" s="160">
        <f>+[2]data1rev!E724</f>
        <v>13061.89</v>
      </c>
      <c r="H725" s="160">
        <f>+[2]data1rev!F724</f>
        <v>10821.156000000001</v>
      </c>
      <c r="I725" s="160">
        <f>+[2]data1rev!G724</f>
        <v>10791.59</v>
      </c>
      <c r="J725" s="160">
        <f>+[2]data1rev!H724</f>
        <v>10791.59</v>
      </c>
      <c r="K725" s="160">
        <f>+[2]data1rev!I724</f>
        <v>10791.59</v>
      </c>
      <c r="L725" s="160">
        <f>+[2]data1rev!J724</f>
        <v>10821.156000000001</v>
      </c>
      <c r="M725" s="160">
        <f>+[2]data1rev!K724</f>
        <v>10791.59</v>
      </c>
      <c r="N725" s="160">
        <f>+[2]data1rev!L724</f>
        <v>10791.59</v>
      </c>
      <c r="O725" s="160">
        <f>+[2]data1rev!M724</f>
        <v>10275.620000000001</v>
      </c>
      <c r="P725" s="160">
        <f>+[2]data1rev!N724</f>
        <v>10129.415999999999</v>
      </c>
      <c r="Q725" s="160">
        <f>+[2]data1rev!O724</f>
        <v>10101.74</v>
      </c>
      <c r="R725" s="160">
        <f>+[2]data1rev!P724</f>
        <v>0</v>
      </c>
      <c r="S725" s="160">
        <f>+[2]data1rev!Q724</f>
        <v>0</v>
      </c>
      <c r="T725" s="160">
        <f>+[2]data1rev!R724</f>
        <v>0</v>
      </c>
      <c r="U725" s="160">
        <f>+[2]data1rev!S724</f>
        <v>0</v>
      </c>
      <c r="V725" s="160">
        <f>+[2]data1rev!T724</f>
        <v>0</v>
      </c>
      <c r="W725" s="160">
        <f>+[2]data1rev!U724</f>
        <v>0</v>
      </c>
      <c r="X725" s="160">
        <f>+[2]data1rev!V724</f>
        <v>0</v>
      </c>
      <c r="Y725" s="160">
        <f>+[2]data1rev!W724</f>
        <v>0</v>
      </c>
      <c r="Z725" s="160">
        <f>+[2]data1rev!X724</f>
        <v>0</v>
      </c>
      <c r="AA725" s="160">
        <f>+[2]data1rev!Y724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67834.148038794898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61"/>
      <c r="C726" s="160">
        <f>+[2]data1rev!A725</f>
        <v>21687.040000000001</v>
      </c>
      <c r="D726" s="160">
        <f>+[2]data1rev!B725</f>
        <v>15575.226000000001</v>
      </c>
      <c r="E726" s="160">
        <f>+[2]data1rev!C725</f>
        <v>13222.39</v>
      </c>
      <c r="F726" s="160">
        <f>+[2]data1rev!D725</f>
        <v>13061.89</v>
      </c>
      <c r="G726" s="160">
        <f>+[2]data1rev!E725</f>
        <v>13061.89</v>
      </c>
      <c r="H726" s="160">
        <f>+[2]data1rev!F725</f>
        <v>10821.156000000001</v>
      </c>
      <c r="I726" s="160">
        <f>+[2]data1rev!G725</f>
        <v>10791.59</v>
      </c>
      <c r="J726" s="160">
        <f>+[2]data1rev!H725</f>
        <v>10791.59</v>
      </c>
      <c r="K726" s="160">
        <f>+[2]data1rev!I725</f>
        <v>10791.59</v>
      </c>
      <c r="L726" s="160">
        <f>+[2]data1rev!J725</f>
        <v>10821.156000000001</v>
      </c>
      <c r="M726" s="160">
        <f>+[2]data1rev!K725</f>
        <v>10791.59</v>
      </c>
      <c r="N726" s="160">
        <f>+[2]data1rev!L725</f>
        <v>10791.59</v>
      </c>
      <c r="O726" s="160">
        <f>+[2]data1rev!M725</f>
        <v>10275.620000000001</v>
      </c>
      <c r="P726" s="160">
        <f>+[2]data1rev!N725</f>
        <v>10129.415999999999</v>
      </c>
      <c r="Q726" s="160">
        <f>+[2]data1rev!O725</f>
        <v>10101.74</v>
      </c>
      <c r="R726" s="160">
        <f>+[2]data1rev!P725</f>
        <v>0</v>
      </c>
      <c r="S726" s="160">
        <f>+[2]data1rev!Q725</f>
        <v>0</v>
      </c>
      <c r="T726" s="160">
        <f>+[2]data1rev!R725</f>
        <v>0</v>
      </c>
      <c r="U726" s="160">
        <f>+[2]data1rev!S725</f>
        <v>0</v>
      </c>
      <c r="V726" s="160">
        <f>+[2]data1rev!T725</f>
        <v>0</v>
      </c>
      <c r="W726" s="160">
        <f>+[2]data1rev!U725</f>
        <v>0</v>
      </c>
      <c r="X726" s="160">
        <f>+[2]data1rev!V725</f>
        <v>0</v>
      </c>
      <c r="Y726" s="160">
        <f>+[2]data1rev!W725</f>
        <v>0</v>
      </c>
      <c r="Z726" s="160">
        <f>+[2]data1rev!X725</f>
        <v>0</v>
      </c>
      <c r="AA726" s="160">
        <f>+[2]data1rev!Y725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67834.148038794898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61"/>
      <c r="C727" s="160">
        <f>+[2]data1rev!A726</f>
        <v>21687.040000000001</v>
      </c>
      <c r="D727" s="160">
        <f>+[2]data1rev!B726</f>
        <v>15575.226000000001</v>
      </c>
      <c r="E727" s="160">
        <f>+[2]data1rev!C726</f>
        <v>13222.39</v>
      </c>
      <c r="F727" s="160">
        <f>+[2]data1rev!D726</f>
        <v>13061.89</v>
      </c>
      <c r="G727" s="160">
        <f>+[2]data1rev!E726</f>
        <v>13061.89</v>
      </c>
      <c r="H727" s="160">
        <f>+[2]data1rev!F726</f>
        <v>10821.156000000001</v>
      </c>
      <c r="I727" s="160">
        <f>+[2]data1rev!G726</f>
        <v>10791.59</v>
      </c>
      <c r="J727" s="160">
        <f>+[2]data1rev!H726</f>
        <v>10791.59</v>
      </c>
      <c r="K727" s="160">
        <f>+[2]data1rev!I726</f>
        <v>10791.59</v>
      </c>
      <c r="L727" s="160">
        <f>+[2]data1rev!J726</f>
        <v>10821.156000000001</v>
      </c>
      <c r="M727" s="160">
        <f>+[2]data1rev!K726</f>
        <v>10791.59</v>
      </c>
      <c r="N727" s="160">
        <f>+[2]data1rev!L726</f>
        <v>10791.59</v>
      </c>
      <c r="O727" s="160">
        <f>+[2]data1rev!M726</f>
        <v>10275.620000000001</v>
      </c>
      <c r="P727" s="160">
        <f>+[2]data1rev!N726</f>
        <v>10129.415999999999</v>
      </c>
      <c r="Q727" s="160">
        <f>+[2]data1rev!O726</f>
        <v>10101.74</v>
      </c>
      <c r="R727" s="160">
        <f>+[2]data1rev!P726</f>
        <v>0</v>
      </c>
      <c r="S727" s="160">
        <f>+[2]data1rev!Q726</f>
        <v>0</v>
      </c>
      <c r="T727" s="160">
        <f>+[2]data1rev!R726</f>
        <v>0</v>
      </c>
      <c r="U727" s="160">
        <f>+[2]data1rev!S726</f>
        <v>0</v>
      </c>
      <c r="V727" s="160">
        <f>+[2]data1rev!T726</f>
        <v>0</v>
      </c>
      <c r="W727" s="160">
        <f>+[2]data1rev!U726</f>
        <v>0</v>
      </c>
      <c r="X727" s="160">
        <f>+[2]data1rev!V726</f>
        <v>0</v>
      </c>
      <c r="Y727" s="160">
        <f>+[2]data1rev!W726</f>
        <v>0</v>
      </c>
      <c r="Z727" s="160">
        <f>+[2]data1rev!X726</f>
        <v>0</v>
      </c>
      <c r="AA727" s="160">
        <f>+[2]data1rev!Y726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67834.148038794898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61"/>
      <c r="C728" s="160">
        <f>+[2]data1rev!A727</f>
        <v>21687.040000000001</v>
      </c>
      <c r="D728" s="160">
        <f>+[2]data1rev!B727</f>
        <v>15575.226000000001</v>
      </c>
      <c r="E728" s="160">
        <f>+[2]data1rev!C727</f>
        <v>13222.39</v>
      </c>
      <c r="F728" s="160">
        <f>+[2]data1rev!D727</f>
        <v>13061.89</v>
      </c>
      <c r="G728" s="160">
        <f>+[2]data1rev!E727</f>
        <v>13061.89</v>
      </c>
      <c r="H728" s="160">
        <f>+[2]data1rev!F727</f>
        <v>10821.156000000001</v>
      </c>
      <c r="I728" s="160">
        <f>+[2]data1rev!G727</f>
        <v>10791.59</v>
      </c>
      <c r="J728" s="160">
        <f>+[2]data1rev!H727</f>
        <v>10791.59</v>
      </c>
      <c r="K728" s="160">
        <f>+[2]data1rev!I727</f>
        <v>10791.59</v>
      </c>
      <c r="L728" s="160">
        <f>+[2]data1rev!J727</f>
        <v>10821.156000000001</v>
      </c>
      <c r="M728" s="160">
        <f>+[2]data1rev!K727</f>
        <v>10791.59</v>
      </c>
      <c r="N728" s="160">
        <f>+[2]data1rev!L727</f>
        <v>10791.59</v>
      </c>
      <c r="O728" s="160">
        <f>+[2]data1rev!M727</f>
        <v>10275.620000000001</v>
      </c>
      <c r="P728" s="160">
        <f>+[2]data1rev!N727</f>
        <v>10129.415999999999</v>
      </c>
      <c r="Q728" s="160">
        <f>+[2]data1rev!O727</f>
        <v>10101.74</v>
      </c>
      <c r="R728" s="160">
        <f>+[2]data1rev!P727</f>
        <v>0</v>
      </c>
      <c r="S728" s="160">
        <f>+[2]data1rev!Q727</f>
        <v>0</v>
      </c>
      <c r="T728" s="160">
        <f>+[2]data1rev!R727</f>
        <v>0</v>
      </c>
      <c r="U728" s="160">
        <f>+[2]data1rev!S727</f>
        <v>0</v>
      </c>
      <c r="V728" s="160">
        <f>+[2]data1rev!T727</f>
        <v>0</v>
      </c>
      <c r="W728" s="160">
        <f>+[2]data1rev!U727</f>
        <v>0</v>
      </c>
      <c r="X728" s="160">
        <f>+[2]data1rev!V727</f>
        <v>0</v>
      </c>
      <c r="Y728" s="160">
        <f>+[2]data1rev!W727</f>
        <v>0</v>
      </c>
      <c r="Z728" s="160">
        <f>+[2]data1rev!X727</f>
        <v>0</v>
      </c>
      <c r="AA728" s="160">
        <f>+[2]data1rev!Y727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67834.148038794898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61"/>
      <c r="C729" s="160">
        <f>+[2]data1rev!A728</f>
        <v>21687.040000000001</v>
      </c>
      <c r="D729" s="160">
        <f>+[2]data1rev!B728</f>
        <v>15575.226000000001</v>
      </c>
      <c r="E729" s="160">
        <f>+[2]data1rev!C728</f>
        <v>13222.39</v>
      </c>
      <c r="F729" s="160">
        <f>+[2]data1rev!D728</f>
        <v>13061.89</v>
      </c>
      <c r="G729" s="160">
        <f>+[2]data1rev!E728</f>
        <v>13061.89</v>
      </c>
      <c r="H729" s="160">
        <f>+[2]data1rev!F728</f>
        <v>10821.156000000001</v>
      </c>
      <c r="I729" s="160">
        <f>+[2]data1rev!G728</f>
        <v>10791.59</v>
      </c>
      <c r="J729" s="160">
        <f>+[2]data1rev!H728</f>
        <v>10791.59</v>
      </c>
      <c r="K729" s="160">
        <f>+[2]data1rev!I728</f>
        <v>10791.59</v>
      </c>
      <c r="L729" s="160">
        <f>+[2]data1rev!J728</f>
        <v>10821.156000000001</v>
      </c>
      <c r="M729" s="160">
        <f>+[2]data1rev!K728</f>
        <v>10791.59</v>
      </c>
      <c r="N729" s="160">
        <f>+[2]data1rev!L728</f>
        <v>10791.59</v>
      </c>
      <c r="O729" s="160">
        <f>+[2]data1rev!M728</f>
        <v>10275.620000000001</v>
      </c>
      <c r="P729" s="160">
        <f>+[2]data1rev!N728</f>
        <v>10129.415999999999</v>
      </c>
      <c r="Q729" s="160">
        <f>+[2]data1rev!O728</f>
        <v>10101.74</v>
      </c>
      <c r="R729" s="160">
        <f>+[2]data1rev!P728</f>
        <v>0</v>
      </c>
      <c r="S729" s="160">
        <f>+[2]data1rev!Q728</f>
        <v>0</v>
      </c>
      <c r="T729" s="160">
        <f>+[2]data1rev!R728</f>
        <v>0</v>
      </c>
      <c r="U729" s="160">
        <f>+[2]data1rev!S728</f>
        <v>0</v>
      </c>
      <c r="V729" s="160">
        <f>+[2]data1rev!T728</f>
        <v>0</v>
      </c>
      <c r="W729" s="160">
        <f>+[2]data1rev!U728</f>
        <v>0</v>
      </c>
      <c r="X729" s="160">
        <f>+[2]data1rev!V728</f>
        <v>0</v>
      </c>
      <c r="Y729" s="160">
        <f>+[2]data1rev!W728</f>
        <v>0</v>
      </c>
      <c r="Z729" s="160">
        <f>+[2]data1rev!X728</f>
        <v>0</v>
      </c>
      <c r="AA729" s="160">
        <f>+[2]data1rev!Y728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67834.148038794898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61"/>
      <c r="C730" s="160">
        <f>+[2]data1rev!A729</f>
        <v>21687.040000000001</v>
      </c>
      <c r="D730" s="160">
        <f>+[2]data1rev!B729</f>
        <v>15575.226000000001</v>
      </c>
      <c r="E730" s="160">
        <f>+[2]data1rev!C729</f>
        <v>13222.39</v>
      </c>
      <c r="F730" s="160">
        <f>+[2]data1rev!D729</f>
        <v>13061.89</v>
      </c>
      <c r="G730" s="160">
        <f>+[2]data1rev!E729</f>
        <v>13061.89</v>
      </c>
      <c r="H730" s="160">
        <f>+[2]data1rev!F729</f>
        <v>10821.156000000001</v>
      </c>
      <c r="I730" s="160">
        <f>+[2]data1rev!G729</f>
        <v>10791.59</v>
      </c>
      <c r="J730" s="160">
        <f>+[2]data1rev!H729</f>
        <v>10791.59</v>
      </c>
      <c r="K730" s="160">
        <f>+[2]data1rev!I729</f>
        <v>10791.59</v>
      </c>
      <c r="L730" s="160">
        <f>+[2]data1rev!J729</f>
        <v>10821.156000000001</v>
      </c>
      <c r="M730" s="160">
        <f>+[2]data1rev!K729</f>
        <v>10791.59</v>
      </c>
      <c r="N730" s="160">
        <f>+[2]data1rev!L729</f>
        <v>10791.59</v>
      </c>
      <c r="O730" s="160">
        <f>+[2]data1rev!M729</f>
        <v>10275.620000000001</v>
      </c>
      <c r="P730" s="160">
        <f>+[2]data1rev!N729</f>
        <v>10129.415999999999</v>
      </c>
      <c r="Q730" s="160">
        <f>+[2]data1rev!O729</f>
        <v>10101.74</v>
      </c>
      <c r="R730" s="160">
        <f>+[2]data1rev!P729</f>
        <v>0</v>
      </c>
      <c r="S730" s="160">
        <f>+[2]data1rev!Q729</f>
        <v>0</v>
      </c>
      <c r="T730" s="160">
        <f>+[2]data1rev!R729</f>
        <v>0</v>
      </c>
      <c r="U730" s="160">
        <f>+[2]data1rev!S729</f>
        <v>0</v>
      </c>
      <c r="V730" s="160">
        <f>+[2]data1rev!T729</f>
        <v>0</v>
      </c>
      <c r="W730" s="160">
        <f>+[2]data1rev!U729</f>
        <v>0</v>
      </c>
      <c r="X730" s="160">
        <f>+[2]data1rev!V729</f>
        <v>0</v>
      </c>
      <c r="Y730" s="160">
        <f>+[2]data1rev!W729</f>
        <v>0</v>
      </c>
      <c r="Z730" s="160">
        <f>+[2]data1rev!X729</f>
        <v>0</v>
      </c>
      <c r="AA730" s="160">
        <f>+[2]data1rev!Y729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67834.148038794898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61"/>
      <c r="C731" s="160">
        <f>+[2]data1rev!A730</f>
        <v>21687.040000000001</v>
      </c>
      <c r="D731" s="160">
        <f>+[2]data1rev!B730</f>
        <v>15575.226000000001</v>
      </c>
      <c r="E731" s="160">
        <f>+[2]data1rev!C730</f>
        <v>13222.39</v>
      </c>
      <c r="F731" s="160">
        <f>+[2]data1rev!D730</f>
        <v>13061.89</v>
      </c>
      <c r="G731" s="160">
        <f>+[2]data1rev!E730</f>
        <v>13061.89</v>
      </c>
      <c r="H731" s="160">
        <f>+[2]data1rev!F730</f>
        <v>10821.156000000001</v>
      </c>
      <c r="I731" s="160">
        <f>+[2]data1rev!G730</f>
        <v>10791.59</v>
      </c>
      <c r="J731" s="160">
        <f>+[2]data1rev!H730</f>
        <v>10791.59</v>
      </c>
      <c r="K731" s="160">
        <f>+[2]data1rev!I730</f>
        <v>10791.59</v>
      </c>
      <c r="L731" s="160">
        <f>+[2]data1rev!J730</f>
        <v>10821.156000000001</v>
      </c>
      <c r="M731" s="160">
        <f>+[2]data1rev!K730</f>
        <v>10791.59</v>
      </c>
      <c r="N731" s="160">
        <f>+[2]data1rev!L730</f>
        <v>10791.59</v>
      </c>
      <c r="O731" s="160">
        <f>+[2]data1rev!M730</f>
        <v>10275.620000000001</v>
      </c>
      <c r="P731" s="160">
        <f>+[2]data1rev!N730</f>
        <v>10129.415999999999</v>
      </c>
      <c r="Q731" s="160">
        <f>+[2]data1rev!O730</f>
        <v>10101.74</v>
      </c>
      <c r="R731" s="160">
        <f>+[2]data1rev!P730</f>
        <v>0</v>
      </c>
      <c r="S731" s="160">
        <f>+[2]data1rev!Q730</f>
        <v>0</v>
      </c>
      <c r="T731" s="160">
        <f>+[2]data1rev!R730</f>
        <v>0</v>
      </c>
      <c r="U731" s="160">
        <f>+[2]data1rev!S730</f>
        <v>0</v>
      </c>
      <c r="V731" s="160">
        <f>+[2]data1rev!T730</f>
        <v>0</v>
      </c>
      <c r="W731" s="160">
        <f>+[2]data1rev!U730</f>
        <v>0</v>
      </c>
      <c r="X731" s="160">
        <f>+[2]data1rev!V730</f>
        <v>0</v>
      </c>
      <c r="Y731" s="160">
        <f>+[2]data1rev!W730</f>
        <v>0</v>
      </c>
      <c r="Z731" s="160">
        <f>+[2]data1rev!X730</f>
        <v>0</v>
      </c>
      <c r="AA731" s="160">
        <f>+[2]data1rev!Y730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67834.148038794898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61"/>
      <c r="C732" s="160">
        <f>+[2]data1rev!A731</f>
        <v>21687.040000000001</v>
      </c>
      <c r="D732" s="160">
        <f>+[2]data1rev!B731</f>
        <v>15575.226000000001</v>
      </c>
      <c r="E732" s="160">
        <f>+[2]data1rev!C731</f>
        <v>13222.39</v>
      </c>
      <c r="F732" s="160">
        <f>+[2]data1rev!D731</f>
        <v>13061.89</v>
      </c>
      <c r="G732" s="160">
        <f>+[2]data1rev!E731</f>
        <v>13061.89</v>
      </c>
      <c r="H732" s="160">
        <f>+[2]data1rev!F731</f>
        <v>10821.156000000001</v>
      </c>
      <c r="I732" s="160">
        <f>+[2]data1rev!G731</f>
        <v>10791.59</v>
      </c>
      <c r="J732" s="160">
        <f>+[2]data1rev!H731</f>
        <v>10791.59</v>
      </c>
      <c r="K732" s="160">
        <f>+[2]data1rev!I731</f>
        <v>10791.59</v>
      </c>
      <c r="L732" s="160">
        <f>+[2]data1rev!J731</f>
        <v>10821.156000000001</v>
      </c>
      <c r="M732" s="160">
        <f>+[2]data1rev!K731</f>
        <v>10791.59</v>
      </c>
      <c r="N732" s="160">
        <f>+[2]data1rev!L731</f>
        <v>10791.59</v>
      </c>
      <c r="O732" s="160">
        <f>+[2]data1rev!M731</f>
        <v>10275.620000000001</v>
      </c>
      <c r="P732" s="160">
        <f>+[2]data1rev!N731</f>
        <v>10129.415999999999</v>
      </c>
      <c r="Q732" s="160">
        <f>+[2]data1rev!O731</f>
        <v>10101.74</v>
      </c>
      <c r="R732" s="160">
        <f>+[2]data1rev!P731</f>
        <v>0</v>
      </c>
      <c r="S732" s="160">
        <f>+[2]data1rev!Q731</f>
        <v>0</v>
      </c>
      <c r="T732" s="160">
        <f>+[2]data1rev!R731</f>
        <v>0</v>
      </c>
      <c r="U732" s="160">
        <f>+[2]data1rev!S731</f>
        <v>0</v>
      </c>
      <c r="V732" s="160">
        <f>+[2]data1rev!T731</f>
        <v>0</v>
      </c>
      <c r="W732" s="160">
        <f>+[2]data1rev!U731</f>
        <v>0</v>
      </c>
      <c r="X732" s="160">
        <f>+[2]data1rev!V731</f>
        <v>0</v>
      </c>
      <c r="Y732" s="160">
        <f>+[2]data1rev!W731</f>
        <v>0</v>
      </c>
      <c r="Z732" s="160">
        <f>+[2]data1rev!X731</f>
        <v>0</v>
      </c>
      <c r="AA732" s="160">
        <f>+[2]data1rev!Y731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67834.148038794898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61"/>
      <c r="C733" s="160">
        <f>+[2]data1rev!A732</f>
        <v>21687.040000000001</v>
      </c>
      <c r="D733" s="160">
        <f>+[2]data1rev!B732</f>
        <v>15575.226000000001</v>
      </c>
      <c r="E733" s="160">
        <f>+[2]data1rev!C732</f>
        <v>13222.39</v>
      </c>
      <c r="F733" s="160">
        <f>+[2]data1rev!D732</f>
        <v>13061.89</v>
      </c>
      <c r="G733" s="160">
        <f>+[2]data1rev!E732</f>
        <v>13061.89</v>
      </c>
      <c r="H733" s="160">
        <f>+[2]data1rev!F732</f>
        <v>10821.156000000001</v>
      </c>
      <c r="I733" s="160">
        <f>+[2]data1rev!G732</f>
        <v>10791.59</v>
      </c>
      <c r="J733" s="160">
        <f>+[2]data1rev!H732</f>
        <v>10791.59</v>
      </c>
      <c r="K733" s="160">
        <f>+[2]data1rev!I732</f>
        <v>10791.59</v>
      </c>
      <c r="L733" s="160">
        <f>+[2]data1rev!J732</f>
        <v>10821.156000000001</v>
      </c>
      <c r="M733" s="160">
        <f>+[2]data1rev!K732</f>
        <v>10791.59</v>
      </c>
      <c r="N733" s="160">
        <f>+[2]data1rev!L732</f>
        <v>10791.59</v>
      </c>
      <c r="O733" s="160">
        <f>+[2]data1rev!M732</f>
        <v>10275.620000000001</v>
      </c>
      <c r="P733" s="160">
        <f>+[2]data1rev!N732</f>
        <v>10129.415999999999</v>
      </c>
      <c r="Q733" s="160">
        <f>+[2]data1rev!O732</f>
        <v>10101.74</v>
      </c>
      <c r="R733" s="160">
        <f>+[2]data1rev!P732</f>
        <v>0</v>
      </c>
      <c r="S733" s="160">
        <f>+[2]data1rev!Q732</f>
        <v>0</v>
      </c>
      <c r="T733" s="160">
        <f>+[2]data1rev!R732</f>
        <v>0</v>
      </c>
      <c r="U733" s="160">
        <f>+[2]data1rev!S732</f>
        <v>0</v>
      </c>
      <c r="V733" s="160">
        <f>+[2]data1rev!T732</f>
        <v>0</v>
      </c>
      <c r="W733" s="160">
        <f>+[2]data1rev!U732</f>
        <v>0</v>
      </c>
      <c r="X733" s="160">
        <f>+[2]data1rev!V732</f>
        <v>0</v>
      </c>
      <c r="Y733" s="160">
        <f>+[2]data1rev!W732</f>
        <v>0</v>
      </c>
      <c r="Z733" s="160">
        <f>+[2]data1rev!X732</f>
        <v>0</v>
      </c>
      <c r="AA733" s="160">
        <f>+[2]data1rev!Y732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67834.148038794898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61"/>
      <c r="C734" s="160">
        <f>+[2]data1rev!A733</f>
        <v>21687.040000000001</v>
      </c>
      <c r="D734" s="160">
        <f>+[2]data1rev!B733</f>
        <v>15575.226000000001</v>
      </c>
      <c r="E734" s="160">
        <f>+[2]data1rev!C733</f>
        <v>13222.39</v>
      </c>
      <c r="F734" s="160">
        <f>+[2]data1rev!D733</f>
        <v>13061.89</v>
      </c>
      <c r="G734" s="160">
        <f>+[2]data1rev!E733</f>
        <v>13061.89</v>
      </c>
      <c r="H734" s="160">
        <f>+[2]data1rev!F733</f>
        <v>10821.156000000001</v>
      </c>
      <c r="I734" s="160">
        <f>+[2]data1rev!G733</f>
        <v>10791.59</v>
      </c>
      <c r="J734" s="160">
        <f>+[2]data1rev!H733</f>
        <v>10791.59</v>
      </c>
      <c r="K734" s="160">
        <f>+[2]data1rev!I733</f>
        <v>10791.59</v>
      </c>
      <c r="L734" s="160">
        <f>+[2]data1rev!J733</f>
        <v>10821.156000000001</v>
      </c>
      <c r="M734" s="160">
        <f>+[2]data1rev!K733</f>
        <v>10791.59</v>
      </c>
      <c r="N734" s="160">
        <f>+[2]data1rev!L733</f>
        <v>10791.59</v>
      </c>
      <c r="O734" s="160">
        <f>+[2]data1rev!M733</f>
        <v>10275.620000000001</v>
      </c>
      <c r="P734" s="160">
        <f>+[2]data1rev!N733</f>
        <v>10129.415999999999</v>
      </c>
      <c r="Q734" s="160">
        <f>+[2]data1rev!O733</f>
        <v>10101.74</v>
      </c>
      <c r="R734" s="160">
        <f>+[2]data1rev!P733</f>
        <v>0</v>
      </c>
      <c r="S734" s="160">
        <f>+[2]data1rev!Q733</f>
        <v>0</v>
      </c>
      <c r="T734" s="160">
        <f>+[2]data1rev!R733</f>
        <v>0</v>
      </c>
      <c r="U734" s="160">
        <f>+[2]data1rev!S733</f>
        <v>0</v>
      </c>
      <c r="V734" s="160">
        <f>+[2]data1rev!T733</f>
        <v>0</v>
      </c>
      <c r="W734" s="160">
        <f>+[2]data1rev!U733</f>
        <v>0</v>
      </c>
      <c r="X734" s="160">
        <f>+[2]data1rev!V733</f>
        <v>0</v>
      </c>
      <c r="Y734" s="160">
        <f>+[2]data1rev!W733</f>
        <v>0</v>
      </c>
      <c r="Z734" s="160">
        <f>+[2]data1rev!X733</f>
        <v>0</v>
      </c>
      <c r="AA734" s="160">
        <f>+[2]data1rev!Y733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67834.148038794898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61"/>
      <c r="C735" s="160">
        <f>+[2]data1rev!A734</f>
        <v>21687.040000000001</v>
      </c>
      <c r="D735" s="160">
        <f>+[2]data1rev!B734</f>
        <v>15575.226000000001</v>
      </c>
      <c r="E735" s="160">
        <f>+[2]data1rev!C734</f>
        <v>13222.39</v>
      </c>
      <c r="F735" s="160">
        <f>+[2]data1rev!D734</f>
        <v>13061.89</v>
      </c>
      <c r="G735" s="160">
        <f>+[2]data1rev!E734</f>
        <v>13061.89</v>
      </c>
      <c r="H735" s="160">
        <f>+[2]data1rev!F734</f>
        <v>10821.156000000001</v>
      </c>
      <c r="I735" s="160">
        <f>+[2]data1rev!G734</f>
        <v>10791.59</v>
      </c>
      <c r="J735" s="160">
        <f>+[2]data1rev!H734</f>
        <v>10791.59</v>
      </c>
      <c r="K735" s="160">
        <f>+[2]data1rev!I734</f>
        <v>10791.59</v>
      </c>
      <c r="L735" s="160">
        <f>+[2]data1rev!J734</f>
        <v>10821.156000000001</v>
      </c>
      <c r="M735" s="160">
        <f>+[2]data1rev!K734</f>
        <v>10791.59</v>
      </c>
      <c r="N735" s="160">
        <f>+[2]data1rev!L734</f>
        <v>10791.59</v>
      </c>
      <c r="O735" s="160">
        <f>+[2]data1rev!M734</f>
        <v>10275.620000000001</v>
      </c>
      <c r="P735" s="160">
        <f>+[2]data1rev!N734</f>
        <v>10129.415999999999</v>
      </c>
      <c r="Q735" s="160">
        <f>+[2]data1rev!O734</f>
        <v>10101.74</v>
      </c>
      <c r="R735" s="160">
        <f>+[2]data1rev!P734</f>
        <v>0</v>
      </c>
      <c r="S735" s="160">
        <f>+[2]data1rev!Q734</f>
        <v>0</v>
      </c>
      <c r="T735" s="160">
        <f>+[2]data1rev!R734</f>
        <v>0</v>
      </c>
      <c r="U735" s="160">
        <f>+[2]data1rev!S734</f>
        <v>0</v>
      </c>
      <c r="V735" s="160">
        <f>+[2]data1rev!T734</f>
        <v>0</v>
      </c>
      <c r="W735" s="160">
        <f>+[2]data1rev!U734</f>
        <v>0</v>
      </c>
      <c r="X735" s="160">
        <f>+[2]data1rev!V734</f>
        <v>0</v>
      </c>
      <c r="Y735" s="160">
        <f>+[2]data1rev!W734</f>
        <v>0</v>
      </c>
      <c r="Z735" s="160">
        <f>+[2]data1rev!X734</f>
        <v>0</v>
      </c>
      <c r="AA735" s="160">
        <f>+[2]data1rev!Y734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67834.148038794898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61"/>
      <c r="C736" s="160">
        <f>+[2]data1rev!A735</f>
        <v>21687.040000000001</v>
      </c>
      <c r="D736" s="160">
        <f>+[2]data1rev!B735</f>
        <v>15575.226000000001</v>
      </c>
      <c r="E736" s="160">
        <f>+[2]data1rev!C735</f>
        <v>13222.39</v>
      </c>
      <c r="F736" s="160">
        <f>+[2]data1rev!D735</f>
        <v>13061.89</v>
      </c>
      <c r="G736" s="160">
        <f>+[2]data1rev!E735</f>
        <v>13061.89</v>
      </c>
      <c r="H736" s="160">
        <f>+[2]data1rev!F735</f>
        <v>10821.156000000001</v>
      </c>
      <c r="I736" s="160">
        <f>+[2]data1rev!G735</f>
        <v>10791.59</v>
      </c>
      <c r="J736" s="160">
        <f>+[2]data1rev!H735</f>
        <v>10791.59</v>
      </c>
      <c r="K736" s="160">
        <f>+[2]data1rev!I735</f>
        <v>10791.59</v>
      </c>
      <c r="L736" s="160">
        <f>+[2]data1rev!J735</f>
        <v>10821.156000000001</v>
      </c>
      <c r="M736" s="160">
        <f>+[2]data1rev!K735</f>
        <v>10791.59</v>
      </c>
      <c r="N736" s="160">
        <f>+[2]data1rev!L735</f>
        <v>10791.59</v>
      </c>
      <c r="O736" s="160">
        <f>+[2]data1rev!M735</f>
        <v>10275.620000000001</v>
      </c>
      <c r="P736" s="160">
        <f>+[2]data1rev!N735</f>
        <v>10129.415999999999</v>
      </c>
      <c r="Q736" s="160">
        <f>+[2]data1rev!O735</f>
        <v>10101.74</v>
      </c>
      <c r="R736" s="160">
        <f>+[2]data1rev!P735</f>
        <v>0</v>
      </c>
      <c r="S736" s="160">
        <f>+[2]data1rev!Q735</f>
        <v>0</v>
      </c>
      <c r="T736" s="160">
        <f>+[2]data1rev!R735</f>
        <v>0</v>
      </c>
      <c r="U736" s="160">
        <f>+[2]data1rev!S735</f>
        <v>0</v>
      </c>
      <c r="V736" s="160">
        <f>+[2]data1rev!T735</f>
        <v>0</v>
      </c>
      <c r="W736" s="160">
        <f>+[2]data1rev!U735</f>
        <v>0</v>
      </c>
      <c r="X736" s="160">
        <f>+[2]data1rev!V735</f>
        <v>0</v>
      </c>
      <c r="Y736" s="160">
        <f>+[2]data1rev!W735</f>
        <v>0</v>
      </c>
      <c r="Z736" s="160">
        <f>+[2]data1rev!X735</f>
        <v>0</v>
      </c>
      <c r="AA736" s="160">
        <f>+[2]data1rev!Y735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67834.148038794898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61"/>
      <c r="C737" s="160">
        <f>+[2]data1rev!A736</f>
        <v>21687.040000000001</v>
      </c>
      <c r="D737" s="160">
        <f>+[2]data1rev!B736</f>
        <v>15575.226000000001</v>
      </c>
      <c r="E737" s="160">
        <f>+[2]data1rev!C736</f>
        <v>13222.39</v>
      </c>
      <c r="F737" s="160">
        <f>+[2]data1rev!D736</f>
        <v>13061.89</v>
      </c>
      <c r="G737" s="160">
        <f>+[2]data1rev!E736</f>
        <v>13061.89</v>
      </c>
      <c r="H737" s="160">
        <f>+[2]data1rev!F736</f>
        <v>10821.156000000001</v>
      </c>
      <c r="I737" s="160">
        <f>+[2]data1rev!G736</f>
        <v>10791.59</v>
      </c>
      <c r="J737" s="160">
        <f>+[2]data1rev!H736</f>
        <v>10791.59</v>
      </c>
      <c r="K737" s="160">
        <f>+[2]data1rev!I736</f>
        <v>10791.59</v>
      </c>
      <c r="L737" s="160">
        <f>+[2]data1rev!J736</f>
        <v>10821.156000000001</v>
      </c>
      <c r="M737" s="160">
        <f>+[2]data1rev!K736</f>
        <v>10791.59</v>
      </c>
      <c r="N737" s="160">
        <f>+[2]data1rev!L736</f>
        <v>10791.59</v>
      </c>
      <c r="O737" s="160">
        <f>+[2]data1rev!M736</f>
        <v>10275.620000000001</v>
      </c>
      <c r="P737" s="160">
        <f>+[2]data1rev!N736</f>
        <v>10129.415999999999</v>
      </c>
      <c r="Q737" s="160">
        <f>+[2]data1rev!O736</f>
        <v>10101.74</v>
      </c>
      <c r="R737" s="160">
        <f>+[2]data1rev!P736</f>
        <v>0</v>
      </c>
      <c r="S737" s="160">
        <f>+[2]data1rev!Q736</f>
        <v>0</v>
      </c>
      <c r="T737" s="160">
        <f>+[2]data1rev!R736</f>
        <v>0</v>
      </c>
      <c r="U737" s="160">
        <f>+[2]data1rev!S736</f>
        <v>0</v>
      </c>
      <c r="V737" s="160">
        <f>+[2]data1rev!T736</f>
        <v>0</v>
      </c>
      <c r="W737" s="160">
        <f>+[2]data1rev!U736</f>
        <v>0</v>
      </c>
      <c r="X737" s="160">
        <f>+[2]data1rev!V736</f>
        <v>0</v>
      </c>
      <c r="Y737" s="160">
        <f>+[2]data1rev!W736</f>
        <v>0</v>
      </c>
      <c r="Z737" s="160">
        <f>+[2]data1rev!X736</f>
        <v>0</v>
      </c>
      <c r="AA737" s="160">
        <f>+[2]data1rev!Y736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67834.148038794898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61"/>
      <c r="C738" s="160">
        <f>+[2]data1rev!A737</f>
        <v>21687.040000000001</v>
      </c>
      <c r="D738" s="160">
        <f>+[2]data1rev!B737</f>
        <v>15575.226000000001</v>
      </c>
      <c r="E738" s="160">
        <f>+[2]data1rev!C737</f>
        <v>13222.39</v>
      </c>
      <c r="F738" s="160">
        <f>+[2]data1rev!D737</f>
        <v>13061.89</v>
      </c>
      <c r="G738" s="160">
        <f>+[2]data1rev!E737</f>
        <v>13061.89</v>
      </c>
      <c r="H738" s="160">
        <f>+[2]data1rev!F737</f>
        <v>10821.156000000001</v>
      </c>
      <c r="I738" s="160">
        <f>+[2]data1rev!G737</f>
        <v>10791.59</v>
      </c>
      <c r="J738" s="160">
        <f>+[2]data1rev!H737</f>
        <v>10791.59</v>
      </c>
      <c r="K738" s="160">
        <f>+[2]data1rev!I737</f>
        <v>10791.59</v>
      </c>
      <c r="L738" s="160">
        <f>+[2]data1rev!J737</f>
        <v>10821.156000000001</v>
      </c>
      <c r="M738" s="160">
        <f>+[2]data1rev!K737</f>
        <v>10791.59</v>
      </c>
      <c r="N738" s="160">
        <f>+[2]data1rev!L737</f>
        <v>10791.59</v>
      </c>
      <c r="O738" s="160">
        <f>+[2]data1rev!M737</f>
        <v>10275.620000000001</v>
      </c>
      <c r="P738" s="160">
        <f>+[2]data1rev!N737</f>
        <v>10129.415999999999</v>
      </c>
      <c r="Q738" s="160">
        <f>+[2]data1rev!O737</f>
        <v>10101.74</v>
      </c>
      <c r="R738" s="160">
        <f>+[2]data1rev!P737</f>
        <v>0</v>
      </c>
      <c r="S738" s="160">
        <f>+[2]data1rev!Q737</f>
        <v>0</v>
      </c>
      <c r="T738" s="160">
        <f>+[2]data1rev!R737</f>
        <v>0</v>
      </c>
      <c r="U738" s="160">
        <f>+[2]data1rev!S737</f>
        <v>0</v>
      </c>
      <c r="V738" s="160">
        <f>+[2]data1rev!T737</f>
        <v>0</v>
      </c>
      <c r="W738" s="160">
        <f>+[2]data1rev!U737</f>
        <v>0</v>
      </c>
      <c r="X738" s="160">
        <f>+[2]data1rev!V737</f>
        <v>0</v>
      </c>
      <c r="Y738" s="160">
        <f>+[2]data1rev!W737</f>
        <v>0</v>
      </c>
      <c r="Z738" s="160">
        <f>+[2]data1rev!X737</f>
        <v>0</v>
      </c>
      <c r="AA738" s="160">
        <f>+[2]data1rev!Y737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67834.148038794898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61"/>
      <c r="C739" s="160">
        <f>+[2]data1rev!A738</f>
        <v>21687.040000000001</v>
      </c>
      <c r="D739" s="160">
        <f>+[2]data1rev!B738</f>
        <v>15575.226000000001</v>
      </c>
      <c r="E739" s="160">
        <f>+[2]data1rev!C738</f>
        <v>13222.39</v>
      </c>
      <c r="F739" s="160">
        <f>+[2]data1rev!D738</f>
        <v>13061.89</v>
      </c>
      <c r="G739" s="160">
        <f>+[2]data1rev!E738</f>
        <v>13061.89</v>
      </c>
      <c r="H739" s="160">
        <f>+[2]data1rev!F738</f>
        <v>10821.156000000001</v>
      </c>
      <c r="I739" s="160">
        <f>+[2]data1rev!G738</f>
        <v>10791.59</v>
      </c>
      <c r="J739" s="160">
        <f>+[2]data1rev!H738</f>
        <v>10791.59</v>
      </c>
      <c r="K739" s="160">
        <f>+[2]data1rev!I738</f>
        <v>10791.59</v>
      </c>
      <c r="L739" s="160">
        <f>+[2]data1rev!J738</f>
        <v>10821.156000000001</v>
      </c>
      <c r="M739" s="160">
        <f>+[2]data1rev!K738</f>
        <v>10791.59</v>
      </c>
      <c r="N739" s="160">
        <f>+[2]data1rev!L738</f>
        <v>10791.59</v>
      </c>
      <c r="O739" s="160">
        <f>+[2]data1rev!M738</f>
        <v>10275.620000000001</v>
      </c>
      <c r="P739" s="160">
        <f>+[2]data1rev!N738</f>
        <v>10129.415999999999</v>
      </c>
      <c r="Q739" s="160">
        <f>+[2]data1rev!O738</f>
        <v>10101.74</v>
      </c>
      <c r="R739" s="160">
        <f>+[2]data1rev!P738</f>
        <v>0</v>
      </c>
      <c r="S739" s="160">
        <f>+[2]data1rev!Q738</f>
        <v>0</v>
      </c>
      <c r="T739" s="160">
        <f>+[2]data1rev!R738</f>
        <v>0</v>
      </c>
      <c r="U739" s="160">
        <f>+[2]data1rev!S738</f>
        <v>0</v>
      </c>
      <c r="V739" s="160">
        <f>+[2]data1rev!T738</f>
        <v>0</v>
      </c>
      <c r="W739" s="160">
        <f>+[2]data1rev!U738</f>
        <v>0</v>
      </c>
      <c r="X739" s="160">
        <f>+[2]data1rev!V738</f>
        <v>0</v>
      </c>
      <c r="Y739" s="160">
        <f>+[2]data1rev!W738</f>
        <v>0</v>
      </c>
      <c r="Z739" s="160">
        <f>+[2]data1rev!X738</f>
        <v>0</v>
      </c>
      <c r="AA739" s="160">
        <f>+[2]data1rev!Y738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67834.148038794898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61"/>
      <c r="C740" s="160">
        <f>+[2]data1rev!A739</f>
        <v>21687.040000000001</v>
      </c>
      <c r="D740" s="160">
        <f>+[2]data1rev!B739</f>
        <v>15575.226000000001</v>
      </c>
      <c r="E740" s="160">
        <f>+[2]data1rev!C739</f>
        <v>13222.39</v>
      </c>
      <c r="F740" s="160">
        <f>+[2]data1rev!D739</f>
        <v>13061.89</v>
      </c>
      <c r="G740" s="160">
        <f>+[2]data1rev!E739</f>
        <v>13061.89</v>
      </c>
      <c r="H740" s="160">
        <f>+[2]data1rev!F739</f>
        <v>10821.156000000001</v>
      </c>
      <c r="I740" s="160">
        <f>+[2]data1rev!G739</f>
        <v>10791.59</v>
      </c>
      <c r="J740" s="160">
        <f>+[2]data1rev!H739</f>
        <v>10791.59</v>
      </c>
      <c r="K740" s="160">
        <f>+[2]data1rev!I739</f>
        <v>10791.59</v>
      </c>
      <c r="L740" s="160">
        <f>+[2]data1rev!J739</f>
        <v>10821.156000000001</v>
      </c>
      <c r="M740" s="160">
        <f>+[2]data1rev!K739</f>
        <v>10791.59</v>
      </c>
      <c r="N740" s="160">
        <f>+[2]data1rev!L739</f>
        <v>10791.59</v>
      </c>
      <c r="O740" s="160">
        <f>+[2]data1rev!M739</f>
        <v>10275.620000000001</v>
      </c>
      <c r="P740" s="160">
        <f>+[2]data1rev!N739</f>
        <v>10129.415999999999</v>
      </c>
      <c r="Q740" s="160">
        <f>+[2]data1rev!O739</f>
        <v>10101.74</v>
      </c>
      <c r="R740" s="160">
        <f>+[2]data1rev!P739</f>
        <v>0</v>
      </c>
      <c r="S740" s="160">
        <f>+[2]data1rev!Q739</f>
        <v>0</v>
      </c>
      <c r="T740" s="160">
        <f>+[2]data1rev!R739</f>
        <v>0</v>
      </c>
      <c r="U740" s="160">
        <f>+[2]data1rev!S739</f>
        <v>0</v>
      </c>
      <c r="V740" s="160">
        <f>+[2]data1rev!T739</f>
        <v>0</v>
      </c>
      <c r="W740" s="160">
        <f>+[2]data1rev!U739</f>
        <v>0</v>
      </c>
      <c r="X740" s="160">
        <f>+[2]data1rev!V739</f>
        <v>0</v>
      </c>
      <c r="Y740" s="160">
        <f>+[2]data1rev!W739</f>
        <v>0</v>
      </c>
      <c r="Z740" s="160">
        <f>+[2]data1rev!X739</f>
        <v>0</v>
      </c>
      <c r="AA740" s="160">
        <f>+[2]data1rev!Y739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67834.148038794898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61"/>
      <c r="C741" s="160">
        <f>+[2]data1rev!A740</f>
        <v>21687.040000000001</v>
      </c>
      <c r="D741" s="160">
        <f>+[2]data1rev!B740</f>
        <v>15575.226000000001</v>
      </c>
      <c r="E741" s="160">
        <f>+[2]data1rev!C740</f>
        <v>13222.39</v>
      </c>
      <c r="F741" s="160">
        <f>+[2]data1rev!D740</f>
        <v>13061.89</v>
      </c>
      <c r="G741" s="160">
        <f>+[2]data1rev!E740</f>
        <v>13061.89</v>
      </c>
      <c r="H741" s="160">
        <f>+[2]data1rev!F740</f>
        <v>10821.156000000001</v>
      </c>
      <c r="I741" s="160">
        <f>+[2]data1rev!G740</f>
        <v>10791.59</v>
      </c>
      <c r="J741" s="160">
        <f>+[2]data1rev!H740</f>
        <v>10791.59</v>
      </c>
      <c r="K741" s="160">
        <f>+[2]data1rev!I740</f>
        <v>10791.59</v>
      </c>
      <c r="L741" s="160">
        <f>+[2]data1rev!J740</f>
        <v>10821.156000000001</v>
      </c>
      <c r="M741" s="160">
        <f>+[2]data1rev!K740</f>
        <v>10791.59</v>
      </c>
      <c r="N741" s="160">
        <f>+[2]data1rev!L740</f>
        <v>10791.59</v>
      </c>
      <c r="O741" s="160">
        <f>+[2]data1rev!M740</f>
        <v>10275.620000000001</v>
      </c>
      <c r="P741" s="160">
        <f>+[2]data1rev!N740</f>
        <v>10129.415999999999</v>
      </c>
      <c r="Q741" s="160">
        <f>+[2]data1rev!O740</f>
        <v>10101.74</v>
      </c>
      <c r="R741" s="160">
        <f>+[2]data1rev!P740</f>
        <v>0</v>
      </c>
      <c r="S741" s="160">
        <f>+[2]data1rev!Q740</f>
        <v>0</v>
      </c>
      <c r="T741" s="160">
        <f>+[2]data1rev!R740</f>
        <v>0</v>
      </c>
      <c r="U741" s="160">
        <f>+[2]data1rev!S740</f>
        <v>0</v>
      </c>
      <c r="V741" s="160">
        <f>+[2]data1rev!T740</f>
        <v>0</v>
      </c>
      <c r="W741" s="160">
        <f>+[2]data1rev!U740</f>
        <v>0</v>
      </c>
      <c r="X741" s="160">
        <f>+[2]data1rev!V740</f>
        <v>0</v>
      </c>
      <c r="Y741" s="160">
        <f>+[2]data1rev!W740</f>
        <v>0</v>
      </c>
      <c r="Z741" s="160">
        <f>+[2]data1rev!X740</f>
        <v>0</v>
      </c>
      <c r="AA741" s="160">
        <f>+[2]data1rev!Y740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67834.148038794898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61"/>
      <c r="C742" s="160">
        <f>+[2]data1rev!A741</f>
        <v>21687.040000000001</v>
      </c>
      <c r="D742" s="160">
        <f>+[2]data1rev!B741</f>
        <v>15575.226000000001</v>
      </c>
      <c r="E742" s="160">
        <f>+[2]data1rev!C741</f>
        <v>13222.39</v>
      </c>
      <c r="F742" s="160">
        <f>+[2]data1rev!D741</f>
        <v>13061.89</v>
      </c>
      <c r="G742" s="160">
        <f>+[2]data1rev!E741</f>
        <v>13061.89</v>
      </c>
      <c r="H742" s="160">
        <f>+[2]data1rev!F741</f>
        <v>10821.156000000001</v>
      </c>
      <c r="I742" s="160">
        <f>+[2]data1rev!G741</f>
        <v>10791.59</v>
      </c>
      <c r="J742" s="160">
        <f>+[2]data1rev!H741</f>
        <v>10791.59</v>
      </c>
      <c r="K742" s="160">
        <f>+[2]data1rev!I741</f>
        <v>10791.59</v>
      </c>
      <c r="L742" s="160">
        <f>+[2]data1rev!J741</f>
        <v>10821.156000000001</v>
      </c>
      <c r="M742" s="160">
        <f>+[2]data1rev!K741</f>
        <v>10791.59</v>
      </c>
      <c r="N742" s="160">
        <f>+[2]data1rev!L741</f>
        <v>10791.59</v>
      </c>
      <c r="O742" s="160">
        <f>+[2]data1rev!M741</f>
        <v>10275.620000000001</v>
      </c>
      <c r="P742" s="160">
        <f>+[2]data1rev!N741</f>
        <v>10129.415999999999</v>
      </c>
      <c r="Q742" s="160">
        <f>+[2]data1rev!O741</f>
        <v>10101.74</v>
      </c>
      <c r="R742" s="160">
        <f>+[2]data1rev!P741</f>
        <v>0</v>
      </c>
      <c r="S742" s="160">
        <f>+[2]data1rev!Q741</f>
        <v>0</v>
      </c>
      <c r="T742" s="160">
        <f>+[2]data1rev!R741</f>
        <v>0</v>
      </c>
      <c r="U742" s="160">
        <f>+[2]data1rev!S741</f>
        <v>0</v>
      </c>
      <c r="V742" s="160">
        <f>+[2]data1rev!T741</f>
        <v>0</v>
      </c>
      <c r="W742" s="160">
        <f>+[2]data1rev!U741</f>
        <v>0</v>
      </c>
      <c r="X742" s="160">
        <f>+[2]data1rev!V741</f>
        <v>0</v>
      </c>
      <c r="Y742" s="160">
        <f>+[2]data1rev!W741</f>
        <v>0</v>
      </c>
      <c r="Z742" s="160">
        <f>+[2]data1rev!X741</f>
        <v>0</v>
      </c>
      <c r="AA742" s="160">
        <f>+[2]data1rev!Y741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67834.148038794898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61"/>
      <c r="C743" s="160">
        <f>+[2]data1rev!A742</f>
        <v>21687.040000000001</v>
      </c>
      <c r="D743" s="160">
        <f>+[2]data1rev!B742</f>
        <v>15575.226000000001</v>
      </c>
      <c r="E743" s="160">
        <f>+[2]data1rev!C742</f>
        <v>13222.39</v>
      </c>
      <c r="F743" s="160">
        <f>+[2]data1rev!D742</f>
        <v>13061.89</v>
      </c>
      <c r="G743" s="160">
        <f>+[2]data1rev!E742</f>
        <v>13061.89</v>
      </c>
      <c r="H743" s="160">
        <f>+[2]data1rev!F742</f>
        <v>10821.156000000001</v>
      </c>
      <c r="I743" s="160">
        <f>+[2]data1rev!G742</f>
        <v>10791.59</v>
      </c>
      <c r="J743" s="160">
        <f>+[2]data1rev!H742</f>
        <v>10791.59</v>
      </c>
      <c r="K743" s="160">
        <f>+[2]data1rev!I742</f>
        <v>10791.59</v>
      </c>
      <c r="L743" s="160">
        <f>+[2]data1rev!J742</f>
        <v>10821.156000000001</v>
      </c>
      <c r="M743" s="160">
        <f>+[2]data1rev!K742</f>
        <v>10791.59</v>
      </c>
      <c r="N743" s="160">
        <f>+[2]data1rev!L742</f>
        <v>10791.59</v>
      </c>
      <c r="O743" s="160">
        <f>+[2]data1rev!M742</f>
        <v>10275.620000000001</v>
      </c>
      <c r="P743" s="160">
        <f>+[2]data1rev!N742</f>
        <v>10129.415999999999</v>
      </c>
      <c r="Q743" s="160">
        <f>+[2]data1rev!O742</f>
        <v>10101.74</v>
      </c>
      <c r="R743" s="160">
        <f>+[2]data1rev!P742</f>
        <v>0</v>
      </c>
      <c r="S743" s="160">
        <f>+[2]data1rev!Q742</f>
        <v>0</v>
      </c>
      <c r="T743" s="160">
        <f>+[2]data1rev!R742</f>
        <v>0</v>
      </c>
      <c r="U743" s="160">
        <f>+[2]data1rev!S742</f>
        <v>0</v>
      </c>
      <c r="V743" s="160">
        <f>+[2]data1rev!T742</f>
        <v>0</v>
      </c>
      <c r="W743" s="160">
        <f>+[2]data1rev!U742</f>
        <v>0</v>
      </c>
      <c r="X743" s="160">
        <f>+[2]data1rev!V742</f>
        <v>0</v>
      </c>
      <c r="Y743" s="160">
        <f>+[2]data1rev!W742</f>
        <v>0</v>
      </c>
      <c r="Z743" s="160">
        <f>+[2]data1rev!X742</f>
        <v>0</v>
      </c>
      <c r="AA743" s="160">
        <f>+[2]data1rev!Y742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67834.148038794898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61"/>
      <c r="C744" s="160">
        <f>+[2]data1rev!A743</f>
        <v>21687.040000000001</v>
      </c>
      <c r="D744" s="160">
        <f>+[2]data1rev!B743</f>
        <v>15575.226000000001</v>
      </c>
      <c r="E744" s="160">
        <f>+[2]data1rev!C743</f>
        <v>13222.39</v>
      </c>
      <c r="F744" s="160">
        <f>+[2]data1rev!D743</f>
        <v>13061.89</v>
      </c>
      <c r="G744" s="160">
        <f>+[2]data1rev!E743</f>
        <v>13061.89</v>
      </c>
      <c r="H744" s="160">
        <f>+[2]data1rev!F743</f>
        <v>10821.156000000001</v>
      </c>
      <c r="I744" s="160">
        <f>+[2]data1rev!G743</f>
        <v>10791.59</v>
      </c>
      <c r="J744" s="160">
        <f>+[2]data1rev!H743</f>
        <v>10791.59</v>
      </c>
      <c r="K744" s="160">
        <f>+[2]data1rev!I743</f>
        <v>10791.59</v>
      </c>
      <c r="L744" s="160">
        <f>+[2]data1rev!J743</f>
        <v>10821.156000000001</v>
      </c>
      <c r="M744" s="160">
        <f>+[2]data1rev!K743</f>
        <v>10791.59</v>
      </c>
      <c r="N744" s="160">
        <f>+[2]data1rev!L743</f>
        <v>10791.59</v>
      </c>
      <c r="O744" s="160">
        <f>+[2]data1rev!M743</f>
        <v>10275.620000000001</v>
      </c>
      <c r="P744" s="160">
        <f>+[2]data1rev!N743</f>
        <v>10129.415999999999</v>
      </c>
      <c r="Q744" s="160">
        <f>+[2]data1rev!O743</f>
        <v>10101.74</v>
      </c>
      <c r="R744" s="160">
        <f>+[2]data1rev!P743</f>
        <v>0</v>
      </c>
      <c r="S744" s="160">
        <f>+[2]data1rev!Q743</f>
        <v>0</v>
      </c>
      <c r="T744" s="160">
        <f>+[2]data1rev!R743</f>
        <v>0</v>
      </c>
      <c r="U744" s="160">
        <f>+[2]data1rev!S743</f>
        <v>0</v>
      </c>
      <c r="V744" s="160">
        <f>+[2]data1rev!T743</f>
        <v>0</v>
      </c>
      <c r="W744" s="160">
        <f>+[2]data1rev!U743</f>
        <v>0</v>
      </c>
      <c r="X744" s="160">
        <f>+[2]data1rev!V743</f>
        <v>0</v>
      </c>
      <c r="Y744" s="160">
        <f>+[2]data1rev!W743</f>
        <v>0</v>
      </c>
      <c r="Z744" s="160">
        <f>+[2]data1rev!X743</f>
        <v>0</v>
      </c>
      <c r="AA744" s="160">
        <f>+[2]data1rev!Y743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67834.148038794898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61"/>
      <c r="C745" s="160">
        <f>+[2]data1rev!A744</f>
        <v>21687.040000000001</v>
      </c>
      <c r="D745" s="160">
        <f>+[2]data1rev!B744</f>
        <v>15575.226000000001</v>
      </c>
      <c r="E745" s="160">
        <f>+[2]data1rev!C744</f>
        <v>13222.39</v>
      </c>
      <c r="F745" s="160">
        <f>+[2]data1rev!D744</f>
        <v>13061.89</v>
      </c>
      <c r="G745" s="160">
        <f>+[2]data1rev!E744</f>
        <v>13061.89</v>
      </c>
      <c r="H745" s="160">
        <f>+[2]data1rev!F744</f>
        <v>10821.156000000001</v>
      </c>
      <c r="I745" s="160">
        <f>+[2]data1rev!G744</f>
        <v>10791.59</v>
      </c>
      <c r="J745" s="160">
        <f>+[2]data1rev!H744</f>
        <v>10791.59</v>
      </c>
      <c r="K745" s="160">
        <f>+[2]data1rev!I744</f>
        <v>10791.59</v>
      </c>
      <c r="L745" s="160">
        <f>+[2]data1rev!J744</f>
        <v>10821.156000000001</v>
      </c>
      <c r="M745" s="160">
        <f>+[2]data1rev!K744</f>
        <v>10791.59</v>
      </c>
      <c r="N745" s="160">
        <f>+[2]data1rev!L744</f>
        <v>10791.59</v>
      </c>
      <c r="O745" s="160">
        <f>+[2]data1rev!M744</f>
        <v>10275.620000000001</v>
      </c>
      <c r="P745" s="160">
        <f>+[2]data1rev!N744</f>
        <v>10129.415999999999</v>
      </c>
      <c r="Q745" s="160">
        <f>+[2]data1rev!O744</f>
        <v>10101.74</v>
      </c>
      <c r="R745" s="160">
        <f>+[2]data1rev!P744</f>
        <v>0</v>
      </c>
      <c r="S745" s="160">
        <f>+[2]data1rev!Q744</f>
        <v>0</v>
      </c>
      <c r="T745" s="160">
        <f>+[2]data1rev!R744</f>
        <v>0</v>
      </c>
      <c r="U745" s="160">
        <f>+[2]data1rev!S744</f>
        <v>0</v>
      </c>
      <c r="V745" s="160">
        <f>+[2]data1rev!T744</f>
        <v>0</v>
      </c>
      <c r="W745" s="160">
        <f>+[2]data1rev!U744</f>
        <v>0</v>
      </c>
      <c r="X745" s="160">
        <f>+[2]data1rev!V744</f>
        <v>0</v>
      </c>
      <c r="Y745" s="160">
        <f>+[2]data1rev!W744</f>
        <v>0</v>
      </c>
      <c r="Z745" s="160">
        <f>+[2]data1rev!X744</f>
        <v>0</v>
      </c>
      <c r="AA745" s="160">
        <f>+[2]data1rev!Y744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67834.148038794898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61"/>
      <c r="C746" s="160">
        <f>+[2]data1rev!A745</f>
        <v>21687.040000000001</v>
      </c>
      <c r="D746" s="160">
        <f>+[2]data1rev!B745</f>
        <v>15575.226000000001</v>
      </c>
      <c r="E746" s="160">
        <f>+[2]data1rev!C745</f>
        <v>13222.39</v>
      </c>
      <c r="F746" s="160">
        <f>+[2]data1rev!D745</f>
        <v>13061.89</v>
      </c>
      <c r="G746" s="160">
        <f>+[2]data1rev!E745</f>
        <v>13061.89</v>
      </c>
      <c r="H746" s="160">
        <f>+[2]data1rev!F745</f>
        <v>10821.156000000001</v>
      </c>
      <c r="I746" s="160">
        <f>+[2]data1rev!G745</f>
        <v>10791.59</v>
      </c>
      <c r="J746" s="160">
        <f>+[2]data1rev!H745</f>
        <v>10791.59</v>
      </c>
      <c r="K746" s="160">
        <f>+[2]data1rev!I745</f>
        <v>10791.59</v>
      </c>
      <c r="L746" s="160">
        <f>+[2]data1rev!J745</f>
        <v>10821.156000000001</v>
      </c>
      <c r="M746" s="160">
        <f>+[2]data1rev!K745</f>
        <v>10791.59</v>
      </c>
      <c r="N746" s="160">
        <f>+[2]data1rev!L745</f>
        <v>10791.59</v>
      </c>
      <c r="O746" s="160">
        <f>+[2]data1rev!M745</f>
        <v>10275.620000000001</v>
      </c>
      <c r="P746" s="160">
        <f>+[2]data1rev!N745</f>
        <v>10129.415999999999</v>
      </c>
      <c r="Q746" s="160">
        <f>+[2]data1rev!O745</f>
        <v>10101.74</v>
      </c>
      <c r="R746" s="160">
        <f>+[2]data1rev!P745</f>
        <v>0</v>
      </c>
      <c r="S746" s="160">
        <f>+[2]data1rev!Q745</f>
        <v>0</v>
      </c>
      <c r="T746" s="160">
        <f>+[2]data1rev!R745</f>
        <v>0</v>
      </c>
      <c r="U746" s="160">
        <f>+[2]data1rev!S745</f>
        <v>0</v>
      </c>
      <c r="V746" s="160">
        <f>+[2]data1rev!T745</f>
        <v>0</v>
      </c>
      <c r="W746" s="160">
        <f>+[2]data1rev!U745</f>
        <v>0</v>
      </c>
      <c r="X746" s="160">
        <f>+[2]data1rev!V745</f>
        <v>0</v>
      </c>
      <c r="Y746" s="160">
        <f>+[2]data1rev!W745</f>
        <v>0</v>
      </c>
      <c r="Z746" s="160">
        <f>+[2]data1rev!X745</f>
        <v>0</v>
      </c>
      <c r="AA746" s="160">
        <f>+[2]data1rev!Y745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67834.148038794898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61"/>
      <c r="C747" s="160">
        <f>+[2]data1rev!A746</f>
        <v>21687.040000000001</v>
      </c>
      <c r="D747" s="160">
        <f>+[2]data1rev!B746</f>
        <v>15575.226000000001</v>
      </c>
      <c r="E747" s="160">
        <f>+[2]data1rev!C746</f>
        <v>13222.39</v>
      </c>
      <c r="F747" s="160">
        <f>+[2]data1rev!D746</f>
        <v>13061.89</v>
      </c>
      <c r="G747" s="160">
        <f>+[2]data1rev!E746</f>
        <v>13061.89</v>
      </c>
      <c r="H747" s="160">
        <f>+[2]data1rev!F746</f>
        <v>10821.156000000001</v>
      </c>
      <c r="I747" s="160">
        <f>+[2]data1rev!G746</f>
        <v>10791.59</v>
      </c>
      <c r="J747" s="160">
        <f>+[2]data1rev!H746</f>
        <v>10791.59</v>
      </c>
      <c r="K747" s="160">
        <f>+[2]data1rev!I746</f>
        <v>10791.59</v>
      </c>
      <c r="L747" s="160">
        <f>+[2]data1rev!J746</f>
        <v>10821.156000000001</v>
      </c>
      <c r="M747" s="160">
        <f>+[2]data1rev!K746</f>
        <v>10791.59</v>
      </c>
      <c r="N747" s="160">
        <f>+[2]data1rev!L746</f>
        <v>10791.59</v>
      </c>
      <c r="O747" s="160">
        <f>+[2]data1rev!M746</f>
        <v>10275.620000000001</v>
      </c>
      <c r="P747" s="160">
        <f>+[2]data1rev!N746</f>
        <v>10129.415999999999</v>
      </c>
      <c r="Q747" s="160">
        <f>+[2]data1rev!O746</f>
        <v>10101.74</v>
      </c>
      <c r="R747" s="160">
        <f>+[2]data1rev!P746</f>
        <v>0</v>
      </c>
      <c r="S747" s="160">
        <f>+[2]data1rev!Q746</f>
        <v>0</v>
      </c>
      <c r="T747" s="160">
        <f>+[2]data1rev!R746</f>
        <v>0</v>
      </c>
      <c r="U747" s="160">
        <f>+[2]data1rev!S746</f>
        <v>0</v>
      </c>
      <c r="V747" s="160">
        <f>+[2]data1rev!T746</f>
        <v>0</v>
      </c>
      <c r="W747" s="160">
        <f>+[2]data1rev!U746</f>
        <v>0</v>
      </c>
      <c r="X747" s="160">
        <f>+[2]data1rev!V746</f>
        <v>0</v>
      </c>
      <c r="Y747" s="160">
        <f>+[2]data1rev!W746</f>
        <v>0</v>
      </c>
      <c r="Z747" s="160">
        <f>+[2]data1rev!X746</f>
        <v>0</v>
      </c>
      <c r="AA747" s="160">
        <f>+[2]data1rev!Y746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67834.148038794898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61"/>
      <c r="C748" s="160">
        <f>+[2]data1rev!A747</f>
        <v>21687.040000000001</v>
      </c>
      <c r="D748" s="160">
        <f>+[2]data1rev!B747</f>
        <v>15575.226000000001</v>
      </c>
      <c r="E748" s="160">
        <f>+[2]data1rev!C747</f>
        <v>13222.39</v>
      </c>
      <c r="F748" s="160">
        <f>+[2]data1rev!D747</f>
        <v>13061.89</v>
      </c>
      <c r="G748" s="160">
        <f>+[2]data1rev!E747</f>
        <v>13061.89</v>
      </c>
      <c r="H748" s="160">
        <f>+[2]data1rev!F747</f>
        <v>10821.156000000001</v>
      </c>
      <c r="I748" s="160">
        <f>+[2]data1rev!G747</f>
        <v>10791.59</v>
      </c>
      <c r="J748" s="160">
        <f>+[2]data1rev!H747</f>
        <v>10791.59</v>
      </c>
      <c r="K748" s="160">
        <f>+[2]data1rev!I747</f>
        <v>10791.59</v>
      </c>
      <c r="L748" s="160">
        <f>+[2]data1rev!J747</f>
        <v>10821.156000000001</v>
      </c>
      <c r="M748" s="160">
        <f>+[2]data1rev!K747</f>
        <v>10791.59</v>
      </c>
      <c r="N748" s="160">
        <f>+[2]data1rev!L747</f>
        <v>10791.59</v>
      </c>
      <c r="O748" s="160">
        <f>+[2]data1rev!M747</f>
        <v>10275.620000000001</v>
      </c>
      <c r="P748" s="160">
        <f>+[2]data1rev!N747</f>
        <v>10129.415999999999</v>
      </c>
      <c r="Q748" s="160">
        <f>+[2]data1rev!O747</f>
        <v>10101.74</v>
      </c>
      <c r="R748" s="160">
        <f>+[2]data1rev!P747</f>
        <v>0</v>
      </c>
      <c r="S748" s="160">
        <f>+[2]data1rev!Q747</f>
        <v>0</v>
      </c>
      <c r="T748" s="160">
        <f>+[2]data1rev!R747</f>
        <v>0</v>
      </c>
      <c r="U748" s="160">
        <f>+[2]data1rev!S747</f>
        <v>0</v>
      </c>
      <c r="V748" s="160">
        <f>+[2]data1rev!T747</f>
        <v>0</v>
      </c>
      <c r="W748" s="160">
        <f>+[2]data1rev!U747</f>
        <v>0</v>
      </c>
      <c r="X748" s="160">
        <f>+[2]data1rev!V747</f>
        <v>0</v>
      </c>
      <c r="Y748" s="160">
        <f>+[2]data1rev!W747</f>
        <v>0</v>
      </c>
      <c r="Z748" s="160">
        <f>+[2]data1rev!X747</f>
        <v>0</v>
      </c>
      <c r="AA748" s="160">
        <f>+[2]data1rev!Y747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67834.148038794898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61"/>
      <c r="C749" s="160">
        <f>+[2]data1rev!A748</f>
        <v>21687.040000000001</v>
      </c>
      <c r="D749" s="160">
        <f>+[2]data1rev!B748</f>
        <v>15575.226000000001</v>
      </c>
      <c r="E749" s="160">
        <f>+[2]data1rev!C748</f>
        <v>13222.39</v>
      </c>
      <c r="F749" s="160">
        <f>+[2]data1rev!D748</f>
        <v>13061.89</v>
      </c>
      <c r="G749" s="160">
        <f>+[2]data1rev!E748</f>
        <v>13061.89</v>
      </c>
      <c r="H749" s="160">
        <f>+[2]data1rev!F748</f>
        <v>10821.156000000001</v>
      </c>
      <c r="I749" s="160">
        <f>+[2]data1rev!G748</f>
        <v>10791.59</v>
      </c>
      <c r="J749" s="160">
        <f>+[2]data1rev!H748</f>
        <v>10791.59</v>
      </c>
      <c r="K749" s="160">
        <f>+[2]data1rev!I748</f>
        <v>10791.59</v>
      </c>
      <c r="L749" s="160">
        <f>+[2]data1rev!J748</f>
        <v>10821.156000000001</v>
      </c>
      <c r="M749" s="160">
        <f>+[2]data1rev!K748</f>
        <v>10791.59</v>
      </c>
      <c r="N749" s="160">
        <f>+[2]data1rev!L748</f>
        <v>10791.59</v>
      </c>
      <c r="O749" s="160">
        <f>+[2]data1rev!M748</f>
        <v>10275.620000000001</v>
      </c>
      <c r="P749" s="160">
        <f>+[2]data1rev!N748</f>
        <v>10129.415999999999</v>
      </c>
      <c r="Q749" s="160">
        <f>+[2]data1rev!O748</f>
        <v>10101.74</v>
      </c>
      <c r="R749" s="160">
        <f>+[2]data1rev!P748</f>
        <v>0</v>
      </c>
      <c r="S749" s="160">
        <f>+[2]data1rev!Q748</f>
        <v>0</v>
      </c>
      <c r="T749" s="160">
        <f>+[2]data1rev!R748</f>
        <v>0</v>
      </c>
      <c r="U749" s="160">
        <f>+[2]data1rev!S748</f>
        <v>0</v>
      </c>
      <c r="V749" s="160">
        <f>+[2]data1rev!T748</f>
        <v>0</v>
      </c>
      <c r="W749" s="160">
        <f>+[2]data1rev!U748</f>
        <v>0</v>
      </c>
      <c r="X749" s="160">
        <f>+[2]data1rev!V748</f>
        <v>0</v>
      </c>
      <c r="Y749" s="160">
        <f>+[2]data1rev!W748</f>
        <v>0</v>
      </c>
      <c r="Z749" s="160">
        <f>+[2]data1rev!X748</f>
        <v>0</v>
      </c>
      <c r="AA749" s="160">
        <f>+[2]data1rev!Y748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67834.148038794898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61"/>
      <c r="C750" s="160">
        <f>+[2]data1rev!A749</f>
        <v>21687.040000000001</v>
      </c>
      <c r="D750" s="160">
        <f>+[2]data1rev!B749</f>
        <v>15575.226000000001</v>
      </c>
      <c r="E750" s="160">
        <f>+[2]data1rev!C749</f>
        <v>13222.39</v>
      </c>
      <c r="F750" s="160">
        <f>+[2]data1rev!D749</f>
        <v>13061.89</v>
      </c>
      <c r="G750" s="160">
        <f>+[2]data1rev!E749</f>
        <v>13061.89</v>
      </c>
      <c r="H750" s="160">
        <f>+[2]data1rev!F749</f>
        <v>10821.156000000001</v>
      </c>
      <c r="I750" s="160">
        <f>+[2]data1rev!G749</f>
        <v>10791.59</v>
      </c>
      <c r="J750" s="160">
        <f>+[2]data1rev!H749</f>
        <v>10791.59</v>
      </c>
      <c r="K750" s="160">
        <f>+[2]data1rev!I749</f>
        <v>10791.59</v>
      </c>
      <c r="L750" s="160">
        <f>+[2]data1rev!J749</f>
        <v>10821.156000000001</v>
      </c>
      <c r="M750" s="160">
        <f>+[2]data1rev!K749</f>
        <v>10791.59</v>
      </c>
      <c r="N750" s="160">
        <f>+[2]data1rev!L749</f>
        <v>10791.59</v>
      </c>
      <c r="O750" s="160">
        <f>+[2]data1rev!M749</f>
        <v>10275.620000000001</v>
      </c>
      <c r="P750" s="160">
        <f>+[2]data1rev!N749</f>
        <v>10129.415999999999</v>
      </c>
      <c r="Q750" s="160">
        <f>+[2]data1rev!O749</f>
        <v>10101.74</v>
      </c>
      <c r="R750" s="160">
        <f>+[2]data1rev!P749</f>
        <v>0</v>
      </c>
      <c r="S750" s="160">
        <f>+[2]data1rev!Q749</f>
        <v>0</v>
      </c>
      <c r="T750" s="160">
        <f>+[2]data1rev!R749</f>
        <v>0</v>
      </c>
      <c r="U750" s="160">
        <f>+[2]data1rev!S749</f>
        <v>0</v>
      </c>
      <c r="V750" s="160">
        <f>+[2]data1rev!T749</f>
        <v>0</v>
      </c>
      <c r="W750" s="160">
        <f>+[2]data1rev!U749</f>
        <v>0</v>
      </c>
      <c r="X750" s="160">
        <f>+[2]data1rev!V749</f>
        <v>0</v>
      </c>
      <c r="Y750" s="160">
        <f>+[2]data1rev!W749</f>
        <v>0</v>
      </c>
      <c r="Z750" s="160">
        <f>+[2]data1rev!X749</f>
        <v>0</v>
      </c>
      <c r="AA750" s="160">
        <f>+[2]data1rev!Y749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67834.148038794898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61"/>
      <c r="C751" s="160">
        <f>+[2]data1rev!A750</f>
        <v>21687.040000000001</v>
      </c>
      <c r="D751" s="160">
        <f>+[2]data1rev!B750</f>
        <v>15575.226000000001</v>
      </c>
      <c r="E751" s="160">
        <f>+[2]data1rev!C750</f>
        <v>13222.39</v>
      </c>
      <c r="F751" s="160">
        <f>+[2]data1rev!D750</f>
        <v>13061.89</v>
      </c>
      <c r="G751" s="160">
        <f>+[2]data1rev!E750</f>
        <v>13061.89</v>
      </c>
      <c r="H751" s="160">
        <f>+[2]data1rev!F750</f>
        <v>10821.156000000001</v>
      </c>
      <c r="I751" s="160">
        <f>+[2]data1rev!G750</f>
        <v>10791.59</v>
      </c>
      <c r="J751" s="160">
        <f>+[2]data1rev!H750</f>
        <v>10791.59</v>
      </c>
      <c r="K751" s="160">
        <f>+[2]data1rev!I750</f>
        <v>10791.59</v>
      </c>
      <c r="L751" s="160">
        <f>+[2]data1rev!J750</f>
        <v>10821.156000000001</v>
      </c>
      <c r="M751" s="160">
        <f>+[2]data1rev!K750</f>
        <v>10791.59</v>
      </c>
      <c r="N751" s="160">
        <f>+[2]data1rev!L750</f>
        <v>10791.59</v>
      </c>
      <c r="O751" s="160">
        <f>+[2]data1rev!M750</f>
        <v>10275.620000000001</v>
      </c>
      <c r="P751" s="160">
        <f>+[2]data1rev!N750</f>
        <v>10129.415999999999</v>
      </c>
      <c r="Q751" s="160">
        <f>+[2]data1rev!O750</f>
        <v>10101.74</v>
      </c>
      <c r="R751" s="160">
        <f>+[2]data1rev!P750</f>
        <v>0</v>
      </c>
      <c r="S751" s="160">
        <f>+[2]data1rev!Q750</f>
        <v>0</v>
      </c>
      <c r="T751" s="160">
        <f>+[2]data1rev!R750</f>
        <v>0</v>
      </c>
      <c r="U751" s="160">
        <f>+[2]data1rev!S750</f>
        <v>0</v>
      </c>
      <c r="V751" s="160">
        <f>+[2]data1rev!T750</f>
        <v>0</v>
      </c>
      <c r="W751" s="160">
        <f>+[2]data1rev!U750</f>
        <v>0</v>
      </c>
      <c r="X751" s="160">
        <f>+[2]data1rev!V750</f>
        <v>0</v>
      </c>
      <c r="Y751" s="160">
        <f>+[2]data1rev!W750</f>
        <v>0</v>
      </c>
      <c r="Z751" s="160">
        <f>+[2]data1rev!X750</f>
        <v>0</v>
      </c>
      <c r="AA751" s="160">
        <f>+[2]data1rev!Y750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67834.148038794898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61"/>
      <c r="C752" s="160">
        <f>+[2]data1rev!A751</f>
        <v>21687.040000000001</v>
      </c>
      <c r="D752" s="160">
        <f>+[2]data1rev!B751</f>
        <v>15575.226000000001</v>
      </c>
      <c r="E752" s="160">
        <f>+[2]data1rev!C751</f>
        <v>13222.39</v>
      </c>
      <c r="F752" s="160">
        <f>+[2]data1rev!D751</f>
        <v>13061.89</v>
      </c>
      <c r="G752" s="160">
        <f>+[2]data1rev!E751</f>
        <v>13061.89</v>
      </c>
      <c r="H752" s="160">
        <f>+[2]data1rev!F751</f>
        <v>10821.156000000001</v>
      </c>
      <c r="I752" s="160">
        <f>+[2]data1rev!G751</f>
        <v>10791.59</v>
      </c>
      <c r="J752" s="160">
        <f>+[2]data1rev!H751</f>
        <v>10791.59</v>
      </c>
      <c r="K752" s="160">
        <f>+[2]data1rev!I751</f>
        <v>10791.59</v>
      </c>
      <c r="L752" s="160">
        <f>+[2]data1rev!J751</f>
        <v>10821.156000000001</v>
      </c>
      <c r="M752" s="160">
        <f>+[2]data1rev!K751</f>
        <v>10791.59</v>
      </c>
      <c r="N752" s="160">
        <f>+[2]data1rev!L751</f>
        <v>10791.59</v>
      </c>
      <c r="O752" s="160">
        <f>+[2]data1rev!M751</f>
        <v>10275.620000000001</v>
      </c>
      <c r="P752" s="160">
        <f>+[2]data1rev!N751</f>
        <v>10129.415999999999</v>
      </c>
      <c r="Q752" s="160">
        <f>+[2]data1rev!O751</f>
        <v>10101.74</v>
      </c>
      <c r="R752" s="160">
        <f>+[2]data1rev!P751</f>
        <v>0</v>
      </c>
      <c r="S752" s="160">
        <f>+[2]data1rev!Q751</f>
        <v>0</v>
      </c>
      <c r="T752" s="160">
        <f>+[2]data1rev!R751</f>
        <v>0</v>
      </c>
      <c r="U752" s="160">
        <f>+[2]data1rev!S751</f>
        <v>0</v>
      </c>
      <c r="V752" s="160">
        <f>+[2]data1rev!T751</f>
        <v>0</v>
      </c>
      <c r="W752" s="160">
        <f>+[2]data1rev!U751</f>
        <v>0</v>
      </c>
      <c r="X752" s="160">
        <f>+[2]data1rev!V751</f>
        <v>0</v>
      </c>
      <c r="Y752" s="160">
        <f>+[2]data1rev!W751</f>
        <v>0</v>
      </c>
      <c r="Z752" s="160">
        <f>+[2]data1rev!X751</f>
        <v>0</v>
      </c>
      <c r="AA752" s="160">
        <f>+[2]data1rev!Y751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67834.148038794898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61"/>
      <c r="C753" s="160">
        <f>+[2]data1rev!A752</f>
        <v>21687.040000000001</v>
      </c>
      <c r="D753" s="160">
        <f>+[2]data1rev!B752</f>
        <v>15575.226000000001</v>
      </c>
      <c r="E753" s="160">
        <f>+[2]data1rev!C752</f>
        <v>13222.39</v>
      </c>
      <c r="F753" s="160">
        <f>+[2]data1rev!D752</f>
        <v>13061.89</v>
      </c>
      <c r="G753" s="160">
        <f>+[2]data1rev!E752</f>
        <v>13061.89</v>
      </c>
      <c r="H753" s="160">
        <f>+[2]data1rev!F752</f>
        <v>10821.156000000001</v>
      </c>
      <c r="I753" s="160">
        <f>+[2]data1rev!G752</f>
        <v>10791.59</v>
      </c>
      <c r="J753" s="160">
        <f>+[2]data1rev!H752</f>
        <v>10791.59</v>
      </c>
      <c r="K753" s="160">
        <f>+[2]data1rev!I752</f>
        <v>10791.59</v>
      </c>
      <c r="L753" s="160">
        <f>+[2]data1rev!J752</f>
        <v>10821.156000000001</v>
      </c>
      <c r="M753" s="160">
        <f>+[2]data1rev!K752</f>
        <v>10791.59</v>
      </c>
      <c r="N753" s="160">
        <f>+[2]data1rev!L752</f>
        <v>10791.59</v>
      </c>
      <c r="O753" s="160">
        <f>+[2]data1rev!M752</f>
        <v>10275.620000000001</v>
      </c>
      <c r="P753" s="160">
        <f>+[2]data1rev!N752</f>
        <v>10129.415999999999</v>
      </c>
      <c r="Q753" s="160">
        <f>+[2]data1rev!O752</f>
        <v>10101.74</v>
      </c>
      <c r="R753" s="160">
        <f>+[2]data1rev!P752</f>
        <v>0</v>
      </c>
      <c r="S753" s="160">
        <f>+[2]data1rev!Q752</f>
        <v>0</v>
      </c>
      <c r="T753" s="160">
        <f>+[2]data1rev!R752</f>
        <v>0</v>
      </c>
      <c r="U753" s="160">
        <f>+[2]data1rev!S752</f>
        <v>0</v>
      </c>
      <c r="V753" s="160">
        <f>+[2]data1rev!T752</f>
        <v>0</v>
      </c>
      <c r="W753" s="160">
        <f>+[2]data1rev!U752</f>
        <v>0</v>
      </c>
      <c r="X753" s="160">
        <f>+[2]data1rev!V752</f>
        <v>0</v>
      </c>
      <c r="Y753" s="160">
        <f>+[2]data1rev!W752</f>
        <v>0</v>
      </c>
      <c r="Z753" s="160">
        <f>+[2]data1rev!X752</f>
        <v>0</v>
      </c>
      <c r="AA753" s="160">
        <f>+[2]data1rev!Y752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67834.148038794898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61"/>
      <c r="C754" s="160">
        <f>+[2]data1rev!A753</f>
        <v>21687.040000000001</v>
      </c>
      <c r="D754" s="160">
        <f>+[2]data1rev!B753</f>
        <v>15575.226000000001</v>
      </c>
      <c r="E754" s="160">
        <f>+[2]data1rev!C753</f>
        <v>13222.39</v>
      </c>
      <c r="F754" s="160">
        <f>+[2]data1rev!D753</f>
        <v>13061.89</v>
      </c>
      <c r="G754" s="160">
        <f>+[2]data1rev!E753</f>
        <v>13061.89</v>
      </c>
      <c r="H754" s="160">
        <f>+[2]data1rev!F753</f>
        <v>10821.156000000001</v>
      </c>
      <c r="I754" s="160">
        <f>+[2]data1rev!G753</f>
        <v>10791.59</v>
      </c>
      <c r="J754" s="160">
        <f>+[2]data1rev!H753</f>
        <v>10791.59</v>
      </c>
      <c r="K754" s="160">
        <f>+[2]data1rev!I753</f>
        <v>10791.59</v>
      </c>
      <c r="L754" s="160">
        <f>+[2]data1rev!J753</f>
        <v>10821.156000000001</v>
      </c>
      <c r="M754" s="160">
        <f>+[2]data1rev!K753</f>
        <v>10791.59</v>
      </c>
      <c r="N754" s="160">
        <f>+[2]data1rev!L753</f>
        <v>10791.59</v>
      </c>
      <c r="O754" s="160">
        <f>+[2]data1rev!M753</f>
        <v>10275.620000000001</v>
      </c>
      <c r="P754" s="160">
        <f>+[2]data1rev!N753</f>
        <v>10129.415999999999</v>
      </c>
      <c r="Q754" s="160">
        <f>+[2]data1rev!O753</f>
        <v>10101.74</v>
      </c>
      <c r="R754" s="160">
        <f>+[2]data1rev!P753</f>
        <v>0</v>
      </c>
      <c r="S754" s="160">
        <f>+[2]data1rev!Q753</f>
        <v>0</v>
      </c>
      <c r="T754" s="160">
        <f>+[2]data1rev!R753</f>
        <v>0</v>
      </c>
      <c r="U754" s="160">
        <f>+[2]data1rev!S753</f>
        <v>0</v>
      </c>
      <c r="V754" s="160">
        <f>+[2]data1rev!T753</f>
        <v>0</v>
      </c>
      <c r="W754" s="160">
        <f>+[2]data1rev!U753</f>
        <v>0</v>
      </c>
      <c r="X754" s="160">
        <f>+[2]data1rev!V753</f>
        <v>0</v>
      </c>
      <c r="Y754" s="160">
        <f>+[2]data1rev!W753</f>
        <v>0</v>
      </c>
      <c r="Z754" s="160">
        <f>+[2]data1rev!X753</f>
        <v>0</v>
      </c>
      <c r="AA754" s="160">
        <f>+[2]data1rev!Y753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67834.148038794898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61"/>
      <c r="C755" s="160">
        <f>+[2]data1rev!A754</f>
        <v>21687.040000000001</v>
      </c>
      <c r="D755" s="160">
        <f>+[2]data1rev!B754</f>
        <v>15575.226000000001</v>
      </c>
      <c r="E755" s="160">
        <f>+[2]data1rev!C754</f>
        <v>13222.39</v>
      </c>
      <c r="F755" s="160">
        <f>+[2]data1rev!D754</f>
        <v>13061.89</v>
      </c>
      <c r="G755" s="160">
        <f>+[2]data1rev!E754</f>
        <v>13061.89</v>
      </c>
      <c r="H755" s="160">
        <f>+[2]data1rev!F754</f>
        <v>10821.156000000001</v>
      </c>
      <c r="I755" s="160">
        <f>+[2]data1rev!G754</f>
        <v>10791.59</v>
      </c>
      <c r="J755" s="160">
        <f>+[2]data1rev!H754</f>
        <v>10791.59</v>
      </c>
      <c r="K755" s="160">
        <f>+[2]data1rev!I754</f>
        <v>10791.59</v>
      </c>
      <c r="L755" s="160">
        <f>+[2]data1rev!J754</f>
        <v>10821.156000000001</v>
      </c>
      <c r="M755" s="160">
        <f>+[2]data1rev!K754</f>
        <v>10791.59</v>
      </c>
      <c r="N755" s="160">
        <f>+[2]data1rev!L754</f>
        <v>10791.59</v>
      </c>
      <c r="O755" s="160">
        <f>+[2]data1rev!M754</f>
        <v>10275.620000000001</v>
      </c>
      <c r="P755" s="160">
        <f>+[2]data1rev!N754</f>
        <v>10129.415999999999</v>
      </c>
      <c r="Q755" s="160">
        <f>+[2]data1rev!O754</f>
        <v>10101.74</v>
      </c>
      <c r="R755" s="160">
        <f>+[2]data1rev!P754</f>
        <v>0</v>
      </c>
      <c r="S755" s="160">
        <f>+[2]data1rev!Q754</f>
        <v>0</v>
      </c>
      <c r="T755" s="160">
        <f>+[2]data1rev!R754</f>
        <v>0</v>
      </c>
      <c r="U755" s="160">
        <f>+[2]data1rev!S754</f>
        <v>0</v>
      </c>
      <c r="V755" s="160">
        <f>+[2]data1rev!T754</f>
        <v>0</v>
      </c>
      <c r="W755" s="160">
        <f>+[2]data1rev!U754</f>
        <v>0</v>
      </c>
      <c r="X755" s="160">
        <f>+[2]data1rev!V754</f>
        <v>0</v>
      </c>
      <c r="Y755" s="160">
        <f>+[2]data1rev!W754</f>
        <v>0</v>
      </c>
      <c r="Z755" s="160">
        <f>+[2]data1rev!X754</f>
        <v>0</v>
      </c>
      <c r="AA755" s="160">
        <f>+[2]data1rev!Y754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67834.148038794898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61"/>
      <c r="C756" s="160">
        <f>+[2]data1rev!A755</f>
        <v>21687.040000000001</v>
      </c>
      <c r="D756" s="160">
        <f>+[2]data1rev!B755</f>
        <v>15575.226000000001</v>
      </c>
      <c r="E756" s="160">
        <f>+[2]data1rev!C755</f>
        <v>13222.39</v>
      </c>
      <c r="F756" s="160">
        <f>+[2]data1rev!D755</f>
        <v>13061.89</v>
      </c>
      <c r="G756" s="160">
        <f>+[2]data1rev!E755</f>
        <v>13061.89</v>
      </c>
      <c r="H756" s="160">
        <f>+[2]data1rev!F755</f>
        <v>10821.156000000001</v>
      </c>
      <c r="I756" s="160">
        <f>+[2]data1rev!G755</f>
        <v>10791.59</v>
      </c>
      <c r="J756" s="160">
        <f>+[2]data1rev!H755</f>
        <v>10791.59</v>
      </c>
      <c r="K756" s="160">
        <f>+[2]data1rev!I755</f>
        <v>10791.59</v>
      </c>
      <c r="L756" s="160">
        <f>+[2]data1rev!J755</f>
        <v>10821.156000000001</v>
      </c>
      <c r="M756" s="160">
        <f>+[2]data1rev!K755</f>
        <v>10791.59</v>
      </c>
      <c r="N756" s="160">
        <f>+[2]data1rev!L755</f>
        <v>10791.59</v>
      </c>
      <c r="O756" s="160">
        <f>+[2]data1rev!M755</f>
        <v>10275.620000000001</v>
      </c>
      <c r="P756" s="160">
        <f>+[2]data1rev!N755</f>
        <v>10129.415999999999</v>
      </c>
      <c r="Q756" s="160">
        <f>+[2]data1rev!O755</f>
        <v>10101.74</v>
      </c>
      <c r="R756" s="160">
        <f>+[2]data1rev!P755</f>
        <v>0</v>
      </c>
      <c r="S756" s="160">
        <f>+[2]data1rev!Q755</f>
        <v>0</v>
      </c>
      <c r="T756" s="160">
        <f>+[2]data1rev!R755</f>
        <v>0</v>
      </c>
      <c r="U756" s="160">
        <f>+[2]data1rev!S755</f>
        <v>0</v>
      </c>
      <c r="V756" s="160">
        <f>+[2]data1rev!T755</f>
        <v>0</v>
      </c>
      <c r="W756" s="160">
        <f>+[2]data1rev!U755</f>
        <v>0</v>
      </c>
      <c r="X756" s="160">
        <f>+[2]data1rev!V755</f>
        <v>0</v>
      </c>
      <c r="Y756" s="160">
        <f>+[2]data1rev!W755</f>
        <v>0</v>
      </c>
      <c r="Z756" s="160">
        <f>+[2]data1rev!X755</f>
        <v>0</v>
      </c>
      <c r="AA756" s="160">
        <f>+[2]data1rev!Y755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67834.148038794898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61"/>
      <c r="C757" s="160">
        <f>+[2]data1rev!A756</f>
        <v>21687.040000000001</v>
      </c>
      <c r="D757" s="160">
        <f>+[2]data1rev!B756</f>
        <v>15575.226000000001</v>
      </c>
      <c r="E757" s="160">
        <f>+[2]data1rev!C756</f>
        <v>13222.39</v>
      </c>
      <c r="F757" s="160">
        <f>+[2]data1rev!D756</f>
        <v>13061.89</v>
      </c>
      <c r="G757" s="160">
        <f>+[2]data1rev!E756</f>
        <v>13061.89</v>
      </c>
      <c r="H757" s="160">
        <f>+[2]data1rev!F756</f>
        <v>10821.156000000001</v>
      </c>
      <c r="I757" s="160">
        <f>+[2]data1rev!G756</f>
        <v>10791.59</v>
      </c>
      <c r="J757" s="160">
        <f>+[2]data1rev!H756</f>
        <v>10791.59</v>
      </c>
      <c r="K757" s="160">
        <f>+[2]data1rev!I756</f>
        <v>10791.59</v>
      </c>
      <c r="L757" s="160">
        <f>+[2]data1rev!J756</f>
        <v>10821.156000000001</v>
      </c>
      <c r="M757" s="160">
        <f>+[2]data1rev!K756</f>
        <v>10791.59</v>
      </c>
      <c r="N757" s="160">
        <f>+[2]data1rev!L756</f>
        <v>10791.59</v>
      </c>
      <c r="O757" s="160">
        <f>+[2]data1rev!M756</f>
        <v>10275.620000000001</v>
      </c>
      <c r="P757" s="160">
        <f>+[2]data1rev!N756</f>
        <v>10129.415999999999</v>
      </c>
      <c r="Q757" s="160">
        <f>+[2]data1rev!O756</f>
        <v>10101.74</v>
      </c>
      <c r="R757" s="160">
        <f>+[2]data1rev!P756</f>
        <v>0</v>
      </c>
      <c r="S757" s="160">
        <f>+[2]data1rev!Q756</f>
        <v>0</v>
      </c>
      <c r="T757" s="160">
        <f>+[2]data1rev!R756</f>
        <v>0</v>
      </c>
      <c r="U757" s="160">
        <f>+[2]data1rev!S756</f>
        <v>0</v>
      </c>
      <c r="V757" s="160">
        <f>+[2]data1rev!T756</f>
        <v>0</v>
      </c>
      <c r="W757" s="160">
        <f>+[2]data1rev!U756</f>
        <v>0</v>
      </c>
      <c r="X757" s="160">
        <f>+[2]data1rev!V756</f>
        <v>0</v>
      </c>
      <c r="Y757" s="160">
        <f>+[2]data1rev!W756</f>
        <v>0</v>
      </c>
      <c r="Z757" s="160">
        <f>+[2]data1rev!X756</f>
        <v>0</v>
      </c>
      <c r="AA757" s="160">
        <f>+[2]data1rev!Y756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67834.148038794898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61"/>
      <c r="C758" s="160">
        <f>+[2]data1rev!A757</f>
        <v>21687.040000000001</v>
      </c>
      <c r="D758" s="160">
        <f>+[2]data1rev!B757</f>
        <v>15575.226000000001</v>
      </c>
      <c r="E758" s="160">
        <f>+[2]data1rev!C757</f>
        <v>13222.39</v>
      </c>
      <c r="F758" s="160">
        <f>+[2]data1rev!D757</f>
        <v>13061.89</v>
      </c>
      <c r="G758" s="160">
        <f>+[2]data1rev!E757</f>
        <v>13061.89</v>
      </c>
      <c r="H758" s="160">
        <f>+[2]data1rev!F757</f>
        <v>10821.156000000001</v>
      </c>
      <c r="I758" s="160">
        <f>+[2]data1rev!G757</f>
        <v>10791.59</v>
      </c>
      <c r="J758" s="160">
        <f>+[2]data1rev!H757</f>
        <v>10791.59</v>
      </c>
      <c r="K758" s="160">
        <f>+[2]data1rev!I757</f>
        <v>10791.59</v>
      </c>
      <c r="L758" s="160">
        <f>+[2]data1rev!J757</f>
        <v>10821.156000000001</v>
      </c>
      <c r="M758" s="160">
        <f>+[2]data1rev!K757</f>
        <v>10791.59</v>
      </c>
      <c r="N758" s="160">
        <f>+[2]data1rev!L757</f>
        <v>10791.59</v>
      </c>
      <c r="O758" s="160">
        <f>+[2]data1rev!M757</f>
        <v>10275.620000000001</v>
      </c>
      <c r="P758" s="160">
        <f>+[2]data1rev!N757</f>
        <v>10129.415999999999</v>
      </c>
      <c r="Q758" s="160">
        <f>+[2]data1rev!O757</f>
        <v>10101.74</v>
      </c>
      <c r="R758" s="160">
        <f>+[2]data1rev!P757</f>
        <v>0</v>
      </c>
      <c r="S758" s="160">
        <f>+[2]data1rev!Q757</f>
        <v>0</v>
      </c>
      <c r="T758" s="160">
        <f>+[2]data1rev!R757</f>
        <v>0</v>
      </c>
      <c r="U758" s="160">
        <f>+[2]data1rev!S757</f>
        <v>0</v>
      </c>
      <c r="V758" s="160">
        <f>+[2]data1rev!T757</f>
        <v>0</v>
      </c>
      <c r="W758" s="160">
        <f>+[2]data1rev!U757</f>
        <v>0</v>
      </c>
      <c r="X758" s="160">
        <f>+[2]data1rev!V757</f>
        <v>0</v>
      </c>
      <c r="Y758" s="160">
        <f>+[2]data1rev!W757</f>
        <v>0</v>
      </c>
      <c r="Z758" s="160">
        <f>+[2]data1rev!X757</f>
        <v>0</v>
      </c>
      <c r="AA758" s="160">
        <f>+[2]data1rev!Y757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67834.148038794898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61"/>
      <c r="C759" s="160">
        <f>+[2]data1rev!A758</f>
        <v>21687.040000000001</v>
      </c>
      <c r="D759" s="160">
        <f>+[2]data1rev!B758</f>
        <v>15575.226000000001</v>
      </c>
      <c r="E759" s="160">
        <f>+[2]data1rev!C758</f>
        <v>13222.39</v>
      </c>
      <c r="F759" s="160">
        <f>+[2]data1rev!D758</f>
        <v>13061.89</v>
      </c>
      <c r="G759" s="160">
        <f>+[2]data1rev!E758</f>
        <v>13061.89</v>
      </c>
      <c r="H759" s="160">
        <f>+[2]data1rev!F758</f>
        <v>10821.156000000001</v>
      </c>
      <c r="I759" s="160">
        <f>+[2]data1rev!G758</f>
        <v>10791.59</v>
      </c>
      <c r="J759" s="160">
        <f>+[2]data1rev!H758</f>
        <v>10791.59</v>
      </c>
      <c r="K759" s="160">
        <f>+[2]data1rev!I758</f>
        <v>10791.59</v>
      </c>
      <c r="L759" s="160">
        <f>+[2]data1rev!J758</f>
        <v>10821.156000000001</v>
      </c>
      <c r="M759" s="160">
        <f>+[2]data1rev!K758</f>
        <v>10791.59</v>
      </c>
      <c r="N759" s="160">
        <f>+[2]data1rev!L758</f>
        <v>10791.59</v>
      </c>
      <c r="O759" s="160">
        <f>+[2]data1rev!M758</f>
        <v>10275.620000000001</v>
      </c>
      <c r="P759" s="160">
        <f>+[2]data1rev!N758</f>
        <v>10129.415999999999</v>
      </c>
      <c r="Q759" s="160">
        <f>+[2]data1rev!O758</f>
        <v>10101.74</v>
      </c>
      <c r="R759" s="160">
        <f>+[2]data1rev!P758</f>
        <v>0</v>
      </c>
      <c r="S759" s="160">
        <f>+[2]data1rev!Q758</f>
        <v>0</v>
      </c>
      <c r="T759" s="160">
        <f>+[2]data1rev!R758</f>
        <v>0</v>
      </c>
      <c r="U759" s="160">
        <f>+[2]data1rev!S758</f>
        <v>0</v>
      </c>
      <c r="V759" s="160">
        <f>+[2]data1rev!T758</f>
        <v>0</v>
      </c>
      <c r="W759" s="160">
        <f>+[2]data1rev!U758</f>
        <v>0</v>
      </c>
      <c r="X759" s="160">
        <f>+[2]data1rev!V758</f>
        <v>0</v>
      </c>
      <c r="Y759" s="160">
        <f>+[2]data1rev!W758</f>
        <v>0</v>
      </c>
      <c r="Z759" s="160">
        <f>+[2]data1rev!X758</f>
        <v>0</v>
      </c>
      <c r="AA759" s="160">
        <f>+[2]data1rev!Y758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67834.148038794898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61"/>
      <c r="C760" s="160">
        <f>+[2]data1rev!A759</f>
        <v>21687.040000000001</v>
      </c>
      <c r="D760" s="160">
        <f>+[2]data1rev!B759</f>
        <v>15575.226000000001</v>
      </c>
      <c r="E760" s="160">
        <f>+[2]data1rev!C759</f>
        <v>13222.39</v>
      </c>
      <c r="F760" s="160">
        <f>+[2]data1rev!D759</f>
        <v>13061.89</v>
      </c>
      <c r="G760" s="160">
        <f>+[2]data1rev!E759</f>
        <v>13061.89</v>
      </c>
      <c r="H760" s="160">
        <f>+[2]data1rev!F759</f>
        <v>10821.156000000001</v>
      </c>
      <c r="I760" s="160">
        <f>+[2]data1rev!G759</f>
        <v>10791.59</v>
      </c>
      <c r="J760" s="160">
        <f>+[2]data1rev!H759</f>
        <v>10791.59</v>
      </c>
      <c r="K760" s="160">
        <f>+[2]data1rev!I759</f>
        <v>10791.59</v>
      </c>
      <c r="L760" s="160">
        <f>+[2]data1rev!J759</f>
        <v>10821.156000000001</v>
      </c>
      <c r="M760" s="160">
        <f>+[2]data1rev!K759</f>
        <v>10791.59</v>
      </c>
      <c r="N760" s="160">
        <f>+[2]data1rev!L759</f>
        <v>10791.59</v>
      </c>
      <c r="O760" s="160">
        <f>+[2]data1rev!M759</f>
        <v>10275.620000000001</v>
      </c>
      <c r="P760" s="160">
        <f>+[2]data1rev!N759</f>
        <v>10129.415999999999</v>
      </c>
      <c r="Q760" s="160">
        <f>+[2]data1rev!O759</f>
        <v>10101.74</v>
      </c>
      <c r="R760" s="160">
        <f>+[2]data1rev!P759</f>
        <v>0</v>
      </c>
      <c r="S760" s="160">
        <f>+[2]data1rev!Q759</f>
        <v>0</v>
      </c>
      <c r="T760" s="160">
        <f>+[2]data1rev!R759</f>
        <v>0</v>
      </c>
      <c r="U760" s="160">
        <f>+[2]data1rev!S759</f>
        <v>0</v>
      </c>
      <c r="V760" s="160">
        <f>+[2]data1rev!T759</f>
        <v>0</v>
      </c>
      <c r="W760" s="160">
        <f>+[2]data1rev!U759</f>
        <v>0</v>
      </c>
      <c r="X760" s="160">
        <f>+[2]data1rev!V759</f>
        <v>0</v>
      </c>
      <c r="Y760" s="160">
        <f>+[2]data1rev!W759</f>
        <v>0</v>
      </c>
      <c r="Z760" s="160">
        <f>+[2]data1rev!X759</f>
        <v>0</v>
      </c>
      <c r="AA760" s="160">
        <f>+[2]data1rev!Y759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67834.148038794898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61"/>
      <c r="C761" s="160">
        <f>+[2]data1rev!A760</f>
        <v>21687.040000000001</v>
      </c>
      <c r="D761" s="160">
        <f>+[2]data1rev!B760</f>
        <v>15575.226000000001</v>
      </c>
      <c r="E761" s="160">
        <f>+[2]data1rev!C760</f>
        <v>13222.39</v>
      </c>
      <c r="F761" s="160">
        <f>+[2]data1rev!D760</f>
        <v>13061.89</v>
      </c>
      <c r="G761" s="160">
        <f>+[2]data1rev!E760</f>
        <v>13061.89</v>
      </c>
      <c r="H761" s="160">
        <f>+[2]data1rev!F760</f>
        <v>10821.156000000001</v>
      </c>
      <c r="I761" s="160">
        <f>+[2]data1rev!G760</f>
        <v>10791.59</v>
      </c>
      <c r="J761" s="160">
        <f>+[2]data1rev!H760</f>
        <v>10791.59</v>
      </c>
      <c r="K761" s="160">
        <f>+[2]data1rev!I760</f>
        <v>10791.59</v>
      </c>
      <c r="L761" s="160">
        <f>+[2]data1rev!J760</f>
        <v>10821.156000000001</v>
      </c>
      <c r="M761" s="160">
        <f>+[2]data1rev!K760</f>
        <v>10791.59</v>
      </c>
      <c r="N761" s="160">
        <f>+[2]data1rev!L760</f>
        <v>10791.59</v>
      </c>
      <c r="O761" s="160">
        <f>+[2]data1rev!M760</f>
        <v>10275.620000000001</v>
      </c>
      <c r="P761" s="160">
        <f>+[2]data1rev!N760</f>
        <v>10129.415999999999</v>
      </c>
      <c r="Q761" s="160">
        <f>+[2]data1rev!O760</f>
        <v>10101.74</v>
      </c>
      <c r="R761" s="160">
        <f>+[2]data1rev!P760</f>
        <v>0</v>
      </c>
      <c r="S761" s="160">
        <f>+[2]data1rev!Q760</f>
        <v>0</v>
      </c>
      <c r="T761" s="160">
        <f>+[2]data1rev!R760</f>
        <v>0</v>
      </c>
      <c r="U761" s="160">
        <f>+[2]data1rev!S760</f>
        <v>0</v>
      </c>
      <c r="V761" s="160">
        <f>+[2]data1rev!T760</f>
        <v>0</v>
      </c>
      <c r="W761" s="160">
        <f>+[2]data1rev!U760</f>
        <v>0</v>
      </c>
      <c r="X761" s="160">
        <f>+[2]data1rev!V760</f>
        <v>0</v>
      </c>
      <c r="Y761" s="160">
        <f>+[2]data1rev!W760</f>
        <v>0</v>
      </c>
      <c r="Z761" s="160">
        <f>+[2]data1rev!X760</f>
        <v>0</v>
      </c>
      <c r="AA761" s="160">
        <f>+[2]data1rev!Y760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67834.148038794898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61"/>
      <c r="C762" s="160">
        <f>+[2]data1rev!A761</f>
        <v>21687.040000000001</v>
      </c>
      <c r="D762" s="160">
        <f>+[2]data1rev!B761</f>
        <v>15575.226000000001</v>
      </c>
      <c r="E762" s="160">
        <f>+[2]data1rev!C761</f>
        <v>13222.39</v>
      </c>
      <c r="F762" s="160">
        <f>+[2]data1rev!D761</f>
        <v>13061.89</v>
      </c>
      <c r="G762" s="160">
        <f>+[2]data1rev!E761</f>
        <v>13061.89</v>
      </c>
      <c r="H762" s="160">
        <f>+[2]data1rev!F761</f>
        <v>10821.156000000001</v>
      </c>
      <c r="I762" s="160">
        <f>+[2]data1rev!G761</f>
        <v>10791.59</v>
      </c>
      <c r="J762" s="160">
        <f>+[2]data1rev!H761</f>
        <v>10791.59</v>
      </c>
      <c r="K762" s="160">
        <f>+[2]data1rev!I761</f>
        <v>10791.59</v>
      </c>
      <c r="L762" s="160">
        <f>+[2]data1rev!J761</f>
        <v>10821.156000000001</v>
      </c>
      <c r="M762" s="160">
        <f>+[2]data1rev!K761</f>
        <v>10791.59</v>
      </c>
      <c r="N762" s="160">
        <f>+[2]data1rev!L761</f>
        <v>10791.59</v>
      </c>
      <c r="O762" s="160">
        <f>+[2]data1rev!M761</f>
        <v>10275.620000000001</v>
      </c>
      <c r="P762" s="160">
        <f>+[2]data1rev!N761</f>
        <v>10129.415999999999</v>
      </c>
      <c r="Q762" s="160">
        <f>+[2]data1rev!O761</f>
        <v>10101.74</v>
      </c>
      <c r="R762" s="160">
        <f>+[2]data1rev!P761</f>
        <v>0</v>
      </c>
      <c r="S762" s="160">
        <f>+[2]data1rev!Q761</f>
        <v>0</v>
      </c>
      <c r="T762" s="160">
        <f>+[2]data1rev!R761</f>
        <v>0</v>
      </c>
      <c r="U762" s="160">
        <f>+[2]data1rev!S761</f>
        <v>0</v>
      </c>
      <c r="V762" s="160">
        <f>+[2]data1rev!T761</f>
        <v>0</v>
      </c>
      <c r="W762" s="160">
        <f>+[2]data1rev!U761</f>
        <v>0</v>
      </c>
      <c r="X762" s="160">
        <f>+[2]data1rev!V761</f>
        <v>0</v>
      </c>
      <c r="Y762" s="160">
        <f>+[2]data1rev!W761</f>
        <v>0</v>
      </c>
      <c r="Z762" s="160">
        <f>+[2]data1rev!X761</f>
        <v>0</v>
      </c>
      <c r="AA762" s="160">
        <f>+[2]data1rev!Y761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67834.148038794898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61"/>
      <c r="C763" s="160">
        <f>+[2]data1rev!A762</f>
        <v>21687.040000000001</v>
      </c>
      <c r="D763" s="160">
        <f>+[2]data1rev!B762</f>
        <v>15575.226000000001</v>
      </c>
      <c r="E763" s="160">
        <f>+[2]data1rev!C762</f>
        <v>13222.39</v>
      </c>
      <c r="F763" s="160">
        <f>+[2]data1rev!D762</f>
        <v>13061.89</v>
      </c>
      <c r="G763" s="160">
        <f>+[2]data1rev!E762</f>
        <v>13061.89</v>
      </c>
      <c r="H763" s="160">
        <f>+[2]data1rev!F762</f>
        <v>10821.156000000001</v>
      </c>
      <c r="I763" s="160">
        <f>+[2]data1rev!G762</f>
        <v>10791.59</v>
      </c>
      <c r="J763" s="160">
        <f>+[2]data1rev!H762</f>
        <v>10791.59</v>
      </c>
      <c r="K763" s="160">
        <f>+[2]data1rev!I762</f>
        <v>10791.59</v>
      </c>
      <c r="L763" s="160">
        <f>+[2]data1rev!J762</f>
        <v>10821.156000000001</v>
      </c>
      <c r="M763" s="160">
        <f>+[2]data1rev!K762</f>
        <v>10791.59</v>
      </c>
      <c r="N763" s="160">
        <f>+[2]data1rev!L762</f>
        <v>10791.59</v>
      </c>
      <c r="O763" s="160">
        <f>+[2]data1rev!M762</f>
        <v>10275.620000000001</v>
      </c>
      <c r="P763" s="160">
        <f>+[2]data1rev!N762</f>
        <v>10129.415999999999</v>
      </c>
      <c r="Q763" s="160">
        <f>+[2]data1rev!O762</f>
        <v>10101.74</v>
      </c>
      <c r="R763" s="160">
        <f>+[2]data1rev!P762</f>
        <v>0</v>
      </c>
      <c r="S763" s="160">
        <f>+[2]data1rev!Q762</f>
        <v>0</v>
      </c>
      <c r="T763" s="160">
        <f>+[2]data1rev!R762</f>
        <v>0</v>
      </c>
      <c r="U763" s="160">
        <f>+[2]data1rev!S762</f>
        <v>0</v>
      </c>
      <c r="V763" s="160">
        <f>+[2]data1rev!T762</f>
        <v>0</v>
      </c>
      <c r="W763" s="160">
        <f>+[2]data1rev!U762</f>
        <v>0</v>
      </c>
      <c r="X763" s="160">
        <f>+[2]data1rev!V762</f>
        <v>0</v>
      </c>
      <c r="Y763" s="160">
        <f>+[2]data1rev!W762</f>
        <v>0</v>
      </c>
      <c r="Z763" s="160">
        <f>+[2]data1rev!X762</f>
        <v>0</v>
      </c>
      <c r="AA763" s="160">
        <f>+[2]data1rev!Y762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67834.148038794898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61"/>
      <c r="C764" s="160">
        <f>+[2]data1rev!A763</f>
        <v>21687.040000000001</v>
      </c>
      <c r="D764" s="160">
        <f>+[2]data1rev!B763</f>
        <v>15575.226000000001</v>
      </c>
      <c r="E764" s="160">
        <f>+[2]data1rev!C763</f>
        <v>13222.39</v>
      </c>
      <c r="F764" s="160">
        <f>+[2]data1rev!D763</f>
        <v>13061.89</v>
      </c>
      <c r="G764" s="160">
        <f>+[2]data1rev!E763</f>
        <v>13061.89</v>
      </c>
      <c r="H764" s="160">
        <f>+[2]data1rev!F763</f>
        <v>10821.156000000001</v>
      </c>
      <c r="I764" s="160">
        <f>+[2]data1rev!G763</f>
        <v>10791.59</v>
      </c>
      <c r="J764" s="160">
        <f>+[2]data1rev!H763</f>
        <v>10791.59</v>
      </c>
      <c r="K764" s="160">
        <f>+[2]data1rev!I763</f>
        <v>10791.59</v>
      </c>
      <c r="L764" s="160">
        <f>+[2]data1rev!J763</f>
        <v>10821.156000000001</v>
      </c>
      <c r="M764" s="160">
        <f>+[2]data1rev!K763</f>
        <v>10791.59</v>
      </c>
      <c r="N764" s="160">
        <f>+[2]data1rev!L763</f>
        <v>10791.59</v>
      </c>
      <c r="O764" s="160">
        <f>+[2]data1rev!M763</f>
        <v>10275.620000000001</v>
      </c>
      <c r="P764" s="160">
        <f>+[2]data1rev!N763</f>
        <v>10129.415999999999</v>
      </c>
      <c r="Q764" s="160">
        <f>+[2]data1rev!O763</f>
        <v>10101.74</v>
      </c>
      <c r="R764" s="160">
        <f>+[2]data1rev!P763</f>
        <v>0</v>
      </c>
      <c r="S764" s="160">
        <f>+[2]data1rev!Q763</f>
        <v>0</v>
      </c>
      <c r="T764" s="160">
        <f>+[2]data1rev!R763</f>
        <v>0</v>
      </c>
      <c r="U764" s="160">
        <f>+[2]data1rev!S763</f>
        <v>0</v>
      </c>
      <c r="V764" s="160">
        <f>+[2]data1rev!T763</f>
        <v>0</v>
      </c>
      <c r="W764" s="160">
        <f>+[2]data1rev!U763</f>
        <v>0</v>
      </c>
      <c r="X764" s="160">
        <f>+[2]data1rev!V763</f>
        <v>0</v>
      </c>
      <c r="Y764" s="160">
        <f>+[2]data1rev!W763</f>
        <v>0</v>
      </c>
      <c r="Z764" s="160">
        <f>+[2]data1rev!X763</f>
        <v>0</v>
      </c>
      <c r="AA764" s="160">
        <f>+[2]data1rev!Y763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67834.148038794898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61"/>
      <c r="C765" s="160">
        <f>+[2]data1rev!A764</f>
        <v>21687.040000000001</v>
      </c>
      <c r="D765" s="160">
        <f>+[2]data1rev!B764</f>
        <v>15575.226000000001</v>
      </c>
      <c r="E765" s="160">
        <f>+[2]data1rev!C764</f>
        <v>13222.39</v>
      </c>
      <c r="F765" s="160">
        <f>+[2]data1rev!D764</f>
        <v>13061.89</v>
      </c>
      <c r="G765" s="160">
        <f>+[2]data1rev!E764</f>
        <v>13061.89</v>
      </c>
      <c r="H765" s="160">
        <f>+[2]data1rev!F764</f>
        <v>10821.156000000001</v>
      </c>
      <c r="I765" s="160">
        <f>+[2]data1rev!G764</f>
        <v>10791.59</v>
      </c>
      <c r="J765" s="160">
        <f>+[2]data1rev!H764</f>
        <v>10791.59</v>
      </c>
      <c r="K765" s="160">
        <f>+[2]data1rev!I764</f>
        <v>10791.59</v>
      </c>
      <c r="L765" s="160">
        <f>+[2]data1rev!J764</f>
        <v>10821.156000000001</v>
      </c>
      <c r="M765" s="160">
        <f>+[2]data1rev!K764</f>
        <v>10791.59</v>
      </c>
      <c r="N765" s="160">
        <f>+[2]data1rev!L764</f>
        <v>10791.59</v>
      </c>
      <c r="O765" s="160">
        <f>+[2]data1rev!M764</f>
        <v>10275.620000000001</v>
      </c>
      <c r="P765" s="160">
        <f>+[2]data1rev!N764</f>
        <v>10129.415999999999</v>
      </c>
      <c r="Q765" s="160">
        <f>+[2]data1rev!O764</f>
        <v>10101.74</v>
      </c>
      <c r="R765" s="160">
        <f>+[2]data1rev!P764</f>
        <v>0</v>
      </c>
      <c r="S765" s="160">
        <f>+[2]data1rev!Q764</f>
        <v>0</v>
      </c>
      <c r="T765" s="160">
        <f>+[2]data1rev!R764</f>
        <v>0</v>
      </c>
      <c r="U765" s="160">
        <f>+[2]data1rev!S764</f>
        <v>0</v>
      </c>
      <c r="V765" s="160">
        <f>+[2]data1rev!T764</f>
        <v>0</v>
      </c>
      <c r="W765" s="160">
        <f>+[2]data1rev!U764</f>
        <v>0</v>
      </c>
      <c r="X765" s="160">
        <f>+[2]data1rev!V764</f>
        <v>0</v>
      </c>
      <c r="Y765" s="160">
        <f>+[2]data1rev!W764</f>
        <v>0</v>
      </c>
      <c r="Z765" s="160">
        <f>+[2]data1rev!X764</f>
        <v>0</v>
      </c>
      <c r="AA765" s="160">
        <f>+[2]data1rev!Y764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67834.148038794898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61"/>
      <c r="C766" s="160">
        <f>+[2]data1rev!A765</f>
        <v>21687.040000000001</v>
      </c>
      <c r="D766" s="160">
        <f>+[2]data1rev!B765</f>
        <v>15575.226000000001</v>
      </c>
      <c r="E766" s="160">
        <f>+[2]data1rev!C765</f>
        <v>13222.39</v>
      </c>
      <c r="F766" s="160">
        <f>+[2]data1rev!D765</f>
        <v>13061.89</v>
      </c>
      <c r="G766" s="160">
        <f>+[2]data1rev!E765</f>
        <v>13061.89</v>
      </c>
      <c r="H766" s="160">
        <f>+[2]data1rev!F765</f>
        <v>10821.156000000001</v>
      </c>
      <c r="I766" s="160">
        <f>+[2]data1rev!G765</f>
        <v>10791.59</v>
      </c>
      <c r="J766" s="160">
        <f>+[2]data1rev!H765</f>
        <v>10791.59</v>
      </c>
      <c r="K766" s="160">
        <f>+[2]data1rev!I765</f>
        <v>10791.59</v>
      </c>
      <c r="L766" s="160">
        <f>+[2]data1rev!J765</f>
        <v>10821.156000000001</v>
      </c>
      <c r="M766" s="160">
        <f>+[2]data1rev!K765</f>
        <v>10791.59</v>
      </c>
      <c r="N766" s="160">
        <f>+[2]data1rev!L765</f>
        <v>10791.59</v>
      </c>
      <c r="O766" s="160">
        <f>+[2]data1rev!M765</f>
        <v>10275.620000000001</v>
      </c>
      <c r="P766" s="160">
        <f>+[2]data1rev!N765</f>
        <v>10129.415999999999</v>
      </c>
      <c r="Q766" s="160">
        <f>+[2]data1rev!O765</f>
        <v>10101.74</v>
      </c>
      <c r="R766" s="160">
        <f>+[2]data1rev!P765</f>
        <v>0</v>
      </c>
      <c r="S766" s="160">
        <f>+[2]data1rev!Q765</f>
        <v>0</v>
      </c>
      <c r="T766" s="160">
        <f>+[2]data1rev!R765</f>
        <v>0</v>
      </c>
      <c r="U766" s="160">
        <f>+[2]data1rev!S765</f>
        <v>0</v>
      </c>
      <c r="V766" s="160">
        <f>+[2]data1rev!T765</f>
        <v>0</v>
      </c>
      <c r="W766" s="160">
        <f>+[2]data1rev!U765</f>
        <v>0</v>
      </c>
      <c r="X766" s="160">
        <f>+[2]data1rev!V765</f>
        <v>0</v>
      </c>
      <c r="Y766" s="160">
        <f>+[2]data1rev!W765</f>
        <v>0</v>
      </c>
      <c r="Z766" s="160">
        <f>+[2]data1rev!X765</f>
        <v>0</v>
      </c>
      <c r="AA766" s="160">
        <f>+[2]data1rev!Y765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67834.148038794898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61"/>
      <c r="C767" s="160">
        <f>+[2]data1rev!A766</f>
        <v>21687.040000000001</v>
      </c>
      <c r="D767" s="160">
        <f>+[2]data1rev!B766</f>
        <v>15575.226000000001</v>
      </c>
      <c r="E767" s="160">
        <f>+[2]data1rev!C766</f>
        <v>13222.39</v>
      </c>
      <c r="F767" s="160">
        <f>+[2]data1rev!D766</f>
        <v>13061.89</v>
      </c>
      <c r="G767" s="160">
        <f>+[2]data1rev!E766</f>
        <v>13061.89</v>
      </c>
      <c r="H767" s="160">
        <f>+[2]data1rev!F766</f>
        <v>10821.156000000001</v>
      </c>
      <c r="I767" s="160">
        <f>+[2]data1rev!G766</f>
        <v>10791.59</v>
      </c>
      <c r="J767" s="160">
        <f>+[2]data1rev!H766</f>
        <v>10791.59</v>
      </c>
      <c r="K767" s="160">
        <f>+[2]data1rev!I766</f>
        <v>10791.59</v>
      </c>
      <c r="L767" s="160">
        <f>+[2]data1rev!J766</f>
        <v>10821.156000000001</v>
      </c>
      <c r="M767" s="160">
        <f>+[2]data1rev!K766</f>
        <v>10791.59</v>
      </c>
      <c r="N767" s="160">
        <f>+[2]data1rev!L766</f>
        <v>10791.59</v>
      </c>
      <c r="O767" s="160">
        <f>+[2]data1rev!M766</f>
        <v>10275.620000000001</v>
      </c>
      <c r="P767" s="160">
        <f>+[2]data1rev!N766</f>
        <v>10129.415999999999</v>
      </c>
      <c r="Q767" s="160">
        <f>+[2]data1rev!O766</f>
        <v>10101.74</v>
      </c>
      <c r="R767" s="160">
        <f>+[2]data1rev!P766</f>
        <v>0</v>
      </c>
      <c r="S767" s="160">
        <f>+[2]data1rev!Q766</f>
        <v>0</v>
      </c>
      <c r="T767" s="160">
        <f>+[2]data1rev!R766</f>
        <v>0</v>
      </c>
      <c r="U767" s="160">
        <f>+[2]data1rev!S766</f>
        <v>0</v>
      </c>
      <c r="V767" s="160">
        <f>+[2]data1rev!T766</f>
        <v>0</v>
      </c>
      <c r="W767" s="160">
        <f>+[2]data1rev!U766</f>
        <v>0</v>
      </c>
      <c r="X767" s="160">
        <f>+[2]data1rev!V766</f>
        <v>0</v>
      </c>
      <c r="Y767" s="160">
        <f>+[2]data1rev!W766</f>
        <v>0</v>
      </c>
      <c r="Z767" s="160">
        <f>+[2]data1rev!X766</f>
        <v>0</v>
      </c>
      <c r="AA767" s="160">
        <f>+[2]data1rev!Y766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67834.148038794898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61"/>
      <c r="C768" s="160">
        <f>+[2]data1rev!A767</f>
        <v>21687.040000000001</v>
      </c>
      <c r="D768" s="160">
        <f>+[2]data1rev!B767</f>
        <v>15575.226000000001</v>
      </c>
      <c r="E768" s="160">
        <f>+[2]data1rev!C767</f>
        <v>13222.39</v>
      </c>
      <c r="F768" s="160">
        <f>+[2]data1rev!D767</f>
        <v>13061.89</v>
      </c>
      <c r="G768" s="160">
        <f>+[2]data1rev!E767</f>
        <v>13061.89</v>
      </c>
      <c r="H768" s="160">
        <f>+[2]data1rev!F767</f>
        <v>10821.156000000001</v>
      </c>
      <c r="I768" s="160">
        <f>+[2]data1rev!G767</f>
        <v>10791.59</v>
      </c>
      <c r="J768" s="160">
        <f>+[2]data1rev!H767</f>
        <v>10791.59</v>
      </c>
      <c r="K768" s="160">
        <f>+[2]data1rev!I767</f>
        <v>10791.59</v>
      </c>
      <c r="L768" s="160">
        <f>+[2]data1rev!J767</f>
        <v>10821.156000000001</v>
      </c>
      <c r="M768" s="160">
        <f>+[2]data1rev!K767</f>
        <v>10791.59</v>
      </c>
      <c r="N768" s="160">
        <f>+[2]data1rev!L767</f>
        <v>10791.59</v>
      </c>
      <c r="O768" s="160">
        <f>+[2]data1rev!M767</f>
        <v>10275.620000000001</v>
      </c>
      <c r="P768" s="160">
        <f>+[2]data1rev!N767</f>
        <v>10129.415999999999</v>
      </c>
      <c r="Q768" s="160">
        <f>+[2]data1rev!O767</f>
        <v>10101.74</v>
      </c>
      <c r="R768" s="160">
        <f>+[2]data1rev!P767</f>
        <v>0</v>
      </c>
      <c r="S768" s="160">
        <f>+[2]data1rev!Q767</f>
        <v>0</v>
      </c>
      <c r="T768" s="160">
        <f>+[2]data1rev!R767</f>
        <v>0</v>
      </c>
      <c r="U768" s="160">
        <f>+[2]data1rev!S767</f>
        <v>0</v>
      </c>
      <c r="V768" s="160">
        <f>+[2]data1rev!T767</f>
        <v>0</v>
      </c>
      <c r="W768" s="160">
        <f>+[2]data1rev!U767</f>
        <v>0</v>
      </c>
      <c r="X768" s="160">
        <f>+[2]data1rev!V767</f>
        <v>0</v>
      </c>
      <c r="Y768" s="160">
        <f>+[2]data1rev!W767</f>
        <v>0</v>
      </c>
      <c r="Z768" s="160">
        <f>+[2]data1rev!X767</f>
        <v>0</v>
      </c>
      <c r="AA768" s="160">
        <f>+[2]data1rev!Y767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67834.148038794898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61"/>
      <c r="C769" s="160">
        <f>+[2]data1rev!A768</f>
        <v>21687.040000000001</v>
      </c>
      <c r="D769" s="160">
        <f>+[2]data1rev!B768</f>
        <v>15575.226000000001</v>
      </c>
      <c r="E769" s="160">
        <f>+[2]data1rev!C768</f>
        <v>13222.39</v>
      </c>
      <c r="F769" s="160">
        <f>+[2]data1rev!D768</f>
        <v>13061.89</v>
      </c>
      <c r="G769" s="160">
        <f>+[2]data1rev!E768</f>
        <v>13061.89</v>
      </c>
      <c r="H769" s="160">
        <f>+[2]data1rev!F768</f>
        <v>10821.156000000001</v>
      </c>
      <c r="I769" s="160">
        <f>+[2]data1rev!G768</f>
        <v>10791.59</v>
      </c>
      <c r="J769" s="160">
        <f>+[2]data1rev!H768</f>
        <v>10791.59</v>
      </c>
      <c r="K769" s="160">
        <f>+[2]data1rev!I768</f>
        <v>10791.59</v>
      </c>
      <c r="L769" s="160">
        <f>+[2]data1rev!J768</f>
        <v>10821.156000000001</v>
      </c>
      <c r="M769" s="160">
        <f>+[2]data1rev!K768</f>
        <v>10791.59</v>
      </c>
      <c r="N769" s="160">
        <f>+[2]data1rev!L768</f>
        <v>10791.59</v>
      </c>
      <c r="O769" s="160">
        <f>+[2]data1rev!M768</f>
        <v>10275.620000000001</v>
      </c>
      <c r="P769" s="160">
        <f>+[2]data1rev!N768</f>
        <v>10129.415999999999</v>
      </c>
      <c r="Q769" s="160">
        <f>+[2]data1rev!O768</f>
        <v>10101.74</v>
      </c>
      <c r="R769" s="160">
        <f>+[2]data1rev!P768</f>
        <v>0</v>
      </c>
      <c r="S769" s="160">
        <f>+[2]data1rev!Q768</f>
        <v>0</v>
      </c>
      <c r="T769" s="160">
        <f>+[2]data1rev!R768</f>
        <v>0</v>
      </c>
      <c r="U769" s="160">
        <f>+[2]data1rev!S768</f>
        <v>0</v>
      </c>
      <c r="V769" s="160">
        <f>+[2]data1rev!T768</f>
        <v>0</v>
      </c>
      <c r="W769" s="160">
        <f>+[2]data1rev!U768</f>
        <v>0</v>
      </c>
      <c r="X769" s="160">
        <f>+[2]data1rev!V768</f>
        <v>0</v>
      </c>
      <c r="Y769" s="160">
        <f>+[2]data1rev!W768</f>
        <v>0</v>
      </c>
      <c r="Z769" s="160">
        <f>+[2]data1rev!X768</f>
        <v>0</v>
      </c>
      <c r="AA769" s="160">
        <f>+[2]data1rev!Y768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67834.148038794898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61"/>
      <c r="C770" s="160">
        <f>+[2]data1rev!A769</f>
        <v>21687.040000000001</v>
      </c>
      <c r="D770" s="160">
        <f>+[2]data1rev!B769</f>
        <v>15575.226000000001</v>
      </c>
      <c r="E770" s="160">
        <f>+[2]data1rev!C769</f>
        <v>13222.39</v>
      </c>
      <c r="F770" s="160">
        <f>+[2]data1rev!D769</f>
        <v>13061.89</v>
      </c>
      <c r="G770" s="160">
        <f>+[2]data1rev!E769</f>
        <v>13061.89</v>
      </c>
      <c r="H770" s="160">
        <f>+[2]data1rev!F769</f>
        <v>10821.156000000001</v>
      </c>
      <c r="I770" s="160">
        <f>+[2]data1rev!G769</f>
        <v>10791.59</v>
      </c>
      <c r="J770" s="160">
        <f>+[2]data1rev!H769</f>
        <v>10791.59</v>
      </c>
      <c r="K770" s="160">
        <f>+[2]data1rev!I769</f>
        <v>10791.59</v>
      </c>
      <c r="L770" s="160">
        <f>+[2]data1rev!J769</f>
        <v>10821.156000000001</v>
      </c>
      <c r="M770" s="160">
        <f>+[2]data1rev!K769</f>
        <v>10791.59</v>
      </c>
      <c r="N770" s="160">
        <f>+[2]data1rev!L769</f>
        <v>10791.59</v>
      </c>
      <c r="O770" s="160">
        <f>+[2]data1rev!M769</f>
        <v>10275.620000000001</v>
      </c>
      <c r="P770" s="160">
        <f>+[2]data1rev!N769</f>
        <v>10129.415999999999</v>
      </c>
      <c r="Q770" s="160">
        <f>+[2]data1rev!O769</f>
        <v>10101.74</v>
      </c>
      <c r="R770" s="160">
        <f>+[2]data1rev!P769</f>
        <v>0</v>
      </c>
      <c r="S770" s="160">
        <f>+[2]data1rev!Q769</f>
        <v>0</v>
      </c>
      <c r="T770" s="160">
        <f>+[2]data1rev!R769</f>
        <v>0</v>
      </c>
      <c r="U770" s="160">
        <f>+[2]data1rev!S769</f>
        <v>0</v>
      </c>
      <c r="V770" s="160">
        <f>+[2]data1rev!T769</f>
        <v>0</v>
      </c>
      <c r="W770" s="160">
        <f>+[2]data1rev!U769</f>
        <v>0</v>
      </c>
      <c r="X770" s="160">
        <f>+[2]data1rev!V769</f>
        <v>0</v>
      </c>
      <c r="Y770" s="160">
        <f>+[2]data1rev!W769</f>
        <v>0</v>
      </c>
      <c r="Z770" s="160">
        <f>+[2]data1rev!X769</f>
        <v>0</v>
      </c>
      <c r="AA770" s="160">
        <f>+[2]data1rev!Y769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67834.148038794898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61"/>
      <c r="C771" s="160">
        <f>+[2]data1rev!A770</f>
        <v>21687.040000000001</v>
      </c>
      <c r="D771" s="160">
        <f>+[2]data1rev!B770</f>
        <v>15575.226000000001</v>
      </c>
      <c r="E771" s="160">
        <f>+[2]data1rev!C770</f>
        <v>13222.39</v>
      </c>
      <c r="F771" s="160">
        <f>+[2]data1rev!D770</f>
        <v>13061.89</v>
      </c>
      <c r="G771" s="160">
        <f>+[2]data1rev!E770</f>
        <v>13061.89</v>
      </c>
      <c r="H771" s="160">
        <f>+[2]data1rev!F770</f>
        <v>10821.156000000001</v>
      </c>
      <c r="I771" s="160">
        <f>+[2]data1rev!G770</f>
        <v>10791.59</v>
      </c>
      <c r="J771" s="160">
        <f>+[2]data1rev!H770</f>
        <v>10791.59</v>
      </c>
      <c r="K771" s="160">
        <f>+[2]data1rev!I770</f>
        <v>10791.59</v>
      </c>
      <c r="L771" s="160">
        <f>+[2]data1rev!J770</f>
        <v>10821.156000000001</v>
      </c>
      <c r="M771" s="160">
        <f>+[2]data1rev!K770</f>
        <v>10791.59</v>
      </c>
      <c r="N771" s="160">
        <f>+[2]data1rev!L770</f>
        <v>10791.59</v>
      </c>
      <c r="O771" s="160">
        <f>+[2]data1rev!M770</f>
        <v>10275.620000000001</v>
      </c>
      <c r="P771" s="160">
        <f>+[2]data1rev!N770</f>
        <v>10129.415999999999</v>
      </c>
      <c r="Q771" s="160">
        <f>+[2]data1rev!O770</f>
        <v>10101.74</v>
      </c>
      <c r="R771" s="160">
        <f>+[2]data1rev!P770</f>
        <v>0</v>
      </c>
      <c r="S771" s="160">
        <f>+[2]data1rev!Q770</f>
        <v>0</v>
      </c>
      <c r="T771" s="160">
        <f>+[2]data1rev!R770</f>
        <v>0</v>
      </c>
      <c r="U771" s="160">
        <f>+[2]data1rev!S770</f>
        <v>0</v>
      </c>
      <c r="V771" s="160">
        <f>+[2]data1rev!T770</f>
        <v>0</v>
      </c>
      <c r="W771" s="160">
        <f>+[2]data1rev!U770</f>
        <v>0</v>
      </c>
      <c r="X771" s="160">
        <f>+[2]data1rev!V770</f>
        <v>0</v>
      </c>
      <c r="Y771" s="160">
        <f>+[2]data1rev!W770</f>
        <v>0</v>
      </c>
      <c r="Z771" s="160">
        <f>+[2]data1rev!X770</f>
        <v>0</v>
      </c>
      <c r="AA771" s="160">
        <f>+[2]data1rev!Y770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67834.148038794898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61"/>
      <c r="C772" s="160">
        <f>+[2]data1rev!A771</f>
        <v>21687.040000000001</v>
      </c>
      <c r="D772" s="160">
        <f>+[2]data1rev!B771</f>
        <v>15575.226000000001</v>
      </c>
      <c r="E772" s="160">
        <f>+[2]data1rev!C771</f>
        <v>13222.39</v>
      </c>
      <c r="F772" s="160">
        <f>+[2]data1rev!D771</f>
        <v>13061.89</v>
      </c>
      <c r="G772" s="160">
        <f>+[2]data1rev!E771</f>
        <v>13061.89</v>
      </c>
      <c r="H772" s="160">
        <f>+[2]data1rev!F771</f>
        <v>10821.156000000001</v>
      </c>
      <c r="I772" s="160">
        <f>+[2]data1rev!G771</f>
        <v>10791.59</v>
      </c>
      <c r="J772" s="160">
        <f>+[2]data1rev!H771</f>
        <v>10791.59</v>
      </c>
      <c r="K772" s="160">
        <f>+[2]data1rev!I771</f>
        <v>10791.59</v>
      </c>
      <c r="L772" s="160">
        <f>+[2]data1rev!J771</f>
        <v>10821.156000000001</v>
      </c>
      <c r="M772" s="160">
        <f>+[2]data1rev!K771</f>
        <v>10791.59</v>
      </c>
      <c r="N772" s="160">
        <f>+[2]data1rev!L771</f>
        <v>10791.59</v>
      </c>
      <c r="O772" s="160">
        <f>+[2]data1rev!M771</f>
        <v>10275.620000000001</v>
      </c>
      <c r="P772" s="160">
        <f>+[2]data1rev!N771</f>
        <v>10129.415999999999</v>
      </c>
      <c r="Q772" s="160">
        <f>+[2]data1rev!O771</f>
        <v>10101.74</v>
      </c>
      <c r="R772" s="160">
        <f>+[2]data1rev!P771</f>
        <v>0</v>
      </c>
      <c r="S772" s="160">
        <f>+[2]data1rev!Q771</f>
        <v>0</v>
      </c>
      <c r="T772" s="160">
        <f>+[2]data1rev!R771</f>
        <v>0</v>
      </c>
      <c r="U772" s="160">
        <f>+[2]data1rev!S771</f>
        <v>0</v>
      </c>
      <c r="V772" s="160">
        <f>+[2]data1rev!T771</f>
        <v>0</v>
      </c>
      <c r="W772" s="160">
        <f>+[2]data1rev!U771</f>
        <v>0</v>
      </c>
      <c r="X772" s="160">
        <f>+[2]data1rev!V771</f>
        <v>0</v>
      </c>
      <c r="Y772" s="160">
        <f>+[2]data1rev!W771</f>
        <v>0</v>
      </c>
      <c r="Z772" s="160">
        <f>+[2]data1rev!X771</f>
        <v>0</v>
      </c>
      <c r="AA772" s="160">
        <f>+[2]data1rev!Y771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67834.148038794898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61"/>
      <c r="C773" s="160">
        <f>+[2]data1rev!A772</f>
        <v>21687.040000000001</v>
      </c>
      <c r="D773" s="160">
        <f>+[2]data1rev!B772</f>
        <v>15575.226000000001</v>
      </c>
      <c r="E773" s="160">
        <f>+[2]data1rev!C772</f>
        <v>13222.39</v>
      </c>
      <c r="F773" s="160">
        <f>+[2]data1rev!D772</f>
        <v>13061.89</v>
      </c>
      <c r="G773" s="160">
        <f>+[2]data1rev!E772</f>
        <v>13061.89</v>
      </c>
      <c r="H773" s="160">
        <f>+[2]data1rev!F772</f>
        <v>10821.156000000001</v>
      </c>
      <c r="I773" s="160">
        <f>+[2]data1rev!G772</f>
        <v>10791.59</v>
      </c>
      <c r="J773" s="160">
        <f>+[2]data1rev!H772</f>
        <v>10791.59</v>
      </c>
      <c r="K773" s="160">
        <f>+[2]data1rev!I772</f>
        <v>10791.59</v>
      </c>
      <c r="L773" s="160">
        <f>+[2]data1rev!J772</f>
        <v>10821.156000000001</v>
      </c>
      <c r="M773" s="160">
        <f>+[2]data1rev!K772</f>
        <v>10791.59</v>
      </c>
      <c r="N773" s="160">
        <f>+[2]data1rev!L772</f>
        <v>10791.59</v>
      </c>
      <c r="O773" s="160">
        <f>+[2]data1rev!M772</f>
        <v>10275.620000000001</v>
      </c>
      <c r="P773" s="160">
        <f>+[2]data1rev!N772</f>
        <v>10129.415999999999</v>
      </c>
      <c r="Q773" s="160">
        <f>+[2]data1rev!O772</f>
        <v>10101.74</v>
      </c>
      <c r="R773" s="160">
        <f>+[2]data1rev!P772</f>
        <v>0</v>
      </c>
      <c r="S773" s="160">
        <f>+[2]data1rev!Q772</f>
        <v>0</v>
      </c>
      <c r="T773" s="160">
        <f>+[2]data1rev!R772</f>
        <v>0</v>
      </c>
      <c r="U773" s="160">
        <f>+[2]data1rev!S772</f>
        <v>0</v>
      </c>
      <c r="V773" s="160">
        <f>+[2]data1rev!T772</f>
        <v>0</v>
      </c>
      <c r="W773" s="160">
        <f>+[2]data1rev!U772</f>
        <v>0</v>
      </c>
      <c r="X773" s="160">
        <f>+[2]data1rev!V772</f>
        <v>0</v>
      </c>
      <c r="Y773" s="160">
        <f>+[2]data1rev!W772</f>
        <v>0</v>
      </c>
      <c r="Z773" s="160">
        <f>+[2]data1rev!X772</f>
        <v>0</v>
      </c>
      <c r="AA773" s="160">
        <f>+[2]data1rev!Y772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67834.148038794898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61"/>
      <c r="C774" s="160">
        <f>+[2]data1rev!A773</f>
        <v>21687.040000000001</v>
      </c>
      <c r="D774" s="160">
        <f>+[2]data1rev!B773</f>
        <v>15575.226000000001</v>
      </c>
      <c r="E774" s="160">
        <f>+[2]data1rev!C773</f>
        <v>13222.39</v>
      </c>
      <c r="F774" s="160">
        <f>+[2]data1rev!D773</f>
        <v>13061.89</v>
      </c>
      <c r="G774" s="160">
        <f>+[2]data1rev!E773</f>
        <v>13061.89</v>
      </c>
      <c r="H774" s="160">
        <f>+[2]data1rev!F773</f>
        <v>10821.156000000001</v>
      </c>
      <c r="I774" s="160">
        <f>+[2]data1rev!G773</f>
        <v>10791.59</v>
      </c>
      <c r="J774" s="160">
        <f>+[2]data1rev!H773</f>
        <v>10791.59</v>
      </c>
      <c r="K774" s="160">
        <f>+[2]data1rev!I773</f>
        <v>10791.59</v>
      </c>
      <c r="L774" s="160">
        <f>+[2]data1rev!J773</f>
        <v>10821.156000000001</v>
      </c>
      <c r="M774" s="160">
        <f>+[2]data1rev!K773</f>
        <v>10791.59</v>
      </c>
      <c r="N774" s="160">
        <f>+[2]data1rev!L773</f>
        <v>10791.59</v>
      </c>
      <c r="O774" s="160">
        <f>+[2]data1rev!M773</f>
        <v>10275.620000000001</v>
      </c>
      <c r="P774" s="160">
        <f>+[2]data1rev!N773</f>
        <v>10129.415999999999</v>
      </c>
      <c r="Q774" s="160">
        <f>+[2]data1rev!O773</f>
        <v>10101.74</v>
      </c>
      <c r="R774" s="160">
        <f>+[2]data1rev!P773</f>
        <v>0</v>
      </c>
      <c r="S774" s="160">
        <f>+[2]data1rev!Q773</f>
        <v>0</v>
      </c>
      <c r="T774" s="160">
        <f>+[2]data1rev!R773</f>
        <v>0</v>
      </c>
      <c r="U774" s="160">
        <f>+[2]data1rev!S773</f>
        <v>0</v>
      </c>
      <c r="V774" s="160">
        <f>+[2]data1rev!T773</f>
        <v>0</v>
      </c>
      <c r="W774" s="160">
        <f>+[2]data1rev!U773</f>
        <v>0</v>
      </c>
      <c r="X774" s="160">
        <f>+[2]data1rev!V773</f>
        <v>0</v>
      </c>
      <c r="Y774" s="160">
        <f>+[2]data1rev!W773</f>
        <v>0</v>
      </c>
      <c r="Z774" s="160">
        <f>+[2]data1rev!X773</f>
        <v>0</v>
      </c>
      <c r="AA774" s="160">
        <f>+[2]data1rev!Y773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67834.148038794898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61"/>
      <c r="C775" s="160">
        <f>+[2]data1rev!A774</f>
        <v>21687.040000000001</v>
      </c>
      <c r="D775" s="160">
        <f>+[2]data1rev!B774</f>
        <v>15575.226000000001</v>
      </c>
      <c r="E775" s="160">
        <f>+[2]data1rev!C774</f>
        <v>13222.39</v>
      </c>
      <c r="F775" s="160">
        <f>+[2]data1rev!D774</f>
        <v>13061.89</v>
      </c>
      <c r="G775" s="160">
        <f>+[2]data1rev!E774</f>
        <v>13061.89</v>
      </c>
      <c r="H775" s="160">
        <f>+[2]data1rev!F774</f>
        <v>10821.156000000001</v>
      </c>
      <c r="I775" s="160">
        <f>+[2]data1rev!G774</f>
        <v>10791.59</v>
      </c>
      <c r="J775" s="160">
        <f>+[2]data1rev!H774</f>
        <v>10791.59</v>
      </c>
      <c r="K775" s="160">
        <f>+[2]data1rev!I774</f>
        <v>10791.59</v>
      </c>
      <c r="L775" s="160">
        <f>+[2]data1rev!J774</f>
        <v>10821.156000000001</v>
      </c>
      <c r="M775" s="160">
        <f>+[2]data1rev!K774</f>
        <v>10791.59</v>
      </c>
      <c r="N775" s="160">
        <f>+[2]data1rev!L774</f>
        <v>10791.59</v>
      </c>
      <c r="O775" s="160">
        <f>+[2]data1rev!M774</f>
        <v>10275.620000000001</v>
      </c>
      <c r="P775" s="160">
        <f>+[2]data1rev!N774</f>
        <v>10129.415999999999</v>
      </c>
      <c r="Q775" s="160">
        <f>+[2]data1rev!O774</f>
        <v>10101.74</v>
      </c>
      <c r="R775" s="160">
        <f>+[2]data1rev!P774</f>
        <v>0</v>
      </c>
      <c r="S775" s="160">
        <f>+[2]data1rev!Q774</f>
        <v>0</v>
      </c>
      <c r="T775" s="160">
        <f>+[2]data1rev!R774</f>
        <v>0</v>
      </c>
      <c r="U775" s="160">
        <f>+[2]data1rev!S774</f>
        <v>0</v>
      </c>
      <c r="V775" s="160">
        <f>+[2]data1rev!T774</f>
        <v>0</v>
      </c>
      <c r="W775" s="160">
        <f>+[2]data1rev!U774</f>
        <v>0</v>
      </c>
      <c r="X775" s="160">
        <f>+[2]data1rev!V774</f>
        <v>0</v>
      </c>
      <c r="Y775" s="160">
        <f>+[2]data1rev!W774</f>
        <v>0</v>
      </c>
      <c r="Z775" s="160">
        <f>+[2]data1rev!X774</f>
        <v>0</v>
      </c>
      <c r="AA775" s="160">
        <f>+[2]data1rev!Y774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67834.148038794898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61"/>
      <c r="C776" s="160">
        <f>+[2]data1rev!A775</f>
        <v>21687.040000000001</v>
      </c>
      <c r="D776" s="160">
        <f>+[2]data1rev!B775</f>
        <v>15575.226000000001</v>
      </c>
      <c r="E776" s="160">
        <f>+[2]data1rev!C775</f>
        <v>13222.39</v>
      </c>
      <c r="F776" s="160">
        <f>+[2]data1rev!D775</f>
        <v>13061.89</v>
      </c>
      <c r="G776" s="160">
        <f>+[2]data1rev!E775</f>
        <v>13061.89</v>
      </c>
      <c r="H776" s="160">
        <f>+[2]data1rev!F775</f>
        <v>10821.156000000001</v>
      </c>
      <c r="I776" s="160">
        <f>+[2]data1rev!G775</f>
        <v>10791.59</v>
      </c>
      <c r="J776" s="160">
        <f>+[2]data1rev!H775</f>
        <v>10791.59</v>
      </c>
      <c r="K776" s="160">
        <f>+[2]data1rev!I775</f>
        <v>10791.59</v>
      </c>
      <c r="L776" s="160">
        <f>+[2]data1rev!J775</f>
        <v>10821.156000000001</v>
      </c>
      <c r="M776" s="160">
        <f>+[2]data1rev!K775</f>
        <v>10791.59</v>
      </c>
      <c r="N776" s="160">
        <f>+[2]data1rev!L775</f>
        <v>10791.59</v>
      </c>
      <c r="O776" s="160">
        <f>+[2]data1rev!M775</f>
        <v>10275.620000000001</v>
      </c>
      <c r="P776" s="160">
        <f>+[2]data1rev!N775</f>
        <v>10129.415999999999</v>
      </c>
      <c r="Q776" s="160">
        <f>+[2]data1rev!O775</f>
        <v>10101.74</v>
      </c>
      <c r="R776" s="160">
        <f>+[2]data1rev!P775</f>
        <v>0</v>
      </c>
      <c r="S776" s="160">
        <f>+[2]data1rev!Q775</f>
        <v>0</v>
      </c>
      <c r="T776" s="160">
        <f>+[2]data1rev!R775</f>
        <v>0</v>
      </c>
      <c r="U776" s="160">
        <f>+[2]data1rev!S775</f>
        <v>0</v>
      </c>
      <c r="V776" s="160">
        <f>+[2]data1rev!T775</f>
        <v>0</v>
      </c>
      <c r="W776" s="160">
        <f>+[2]data1rev!U775</f>
        <v>0</v>
      </c>
      <c r="X776" s="160">
        <f>+[2]data1rev!V775</f>
        <v>0</v>
      </c>
      <c r="Y776" s="160">
        <f>+[2]data1rev!W775</f>
        <v>0</v>
      </c>
      <c r="Z776" s="160">
        <f>+[2]data1rev!X775</f>
        <v>0</v>
      </c>
      <c r="AA776" s="160">
        <f>+[2]data1rev!Y775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67834.148038794898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61"/>
      <c r="C777" s="160">
        <f>+[2]data1rev!A776</f>
        <v>21687.040000000001</v>
      </c>
      <c r="D777" s="160">
        <f>+[2]data1rev!B776</f>
        <v>15575.226000000001</v>
      </c>
      <c r="E777" s="160">
        <f>+[2]data1rev!C776</f>
        <v>13222.39</v>
      </c>
      <c r="F777" s="160">
        <f>+[2]data1rev!D776</f>
        <v>13061.89</v>
      </c>
      <c r="G777" s="160">
        <f>+[2]data1rev!E776</f>
        <v>13061.89</v>
      </c>
      <c r="H777" s="160">
        <f>+[2]data1rev!F776</f>
        <v>10821.156000000001</v>
      </c>
      <c r="I777" s="160">
        <f>+[2]data1rev!G776</f>
        <v>10791.59</v>
      </c>
      <c r="J777" s="160">
        <f>+[2]data1rev!H776</f>
        <v>10791.59</v>
      </c>
      <c r="K777" s="160">
        <f>+[2]data1rev!I776</f>
        <v>10791.59</v>
      </c>
      <c r="L777" s="160">
        <f>+[2]data1rev!J776</f>
        <v>10821.156000000001</v>
      </c>
      <c r="M777" s="160">
        <f>+[2]data1rev!K776</f>
        <v>10791.59</v>
      </c>
      <c r="N777" s="160">
        <f>+[2]data1rev!L776</f>
        <v>10791.59</v>
      </c>
      <c r="O777" s="160">
        <f>+[2]data1rev!M776</f>
        <v>10275.620000000001</v>
      </c>
      <c r="P777" s="160">
        <f>+[2]data1rev!N776</f>
        <v>10129.415999999999</v>
      </c>
      <c r="Q777" s="160">
        <f>+[2]data1rev!O776</f>
        <v>10101.74</v>
      </c>
      <c r="R777" s="160">
        <f>+[2]data1rev!P776</f>
        <v>0</v>
      </c>
      <c r="S777" s="160">
        <f>+[2]data1rev!Q776</f>
        <v>0</v>
      </c>
      <c r="T777" s="160">
        <f>+[2]data1rev!R776</f>
        <v>0</v>
      </c>
      <c r="U777" s="160">
        <f>+[2]data1rev!S776</f>
        <v>0</v>
      </c>
      <c r="V777" s="160">
        <f>+[2]data1rev!T776</f>
        <v>0</v>
      </c>
      <c r="W777" s="160">
        <f>+[2]data1rev!U776</f>
        <v>0</v>
      </c>
      <c r="X777" s="160">
        <f>+[2]data1rev!V776</f>
        <v>0</v>
      </c>
      <c r="Y777" s="160">
        <f>+[2]data1rev!W776</f>
        <v>0</v>
      </c>
      <c r="Z777" s="160">
        <f>+[2]data1rev!X776</f>
        <v>0</v>
      </c>
      <c r="AA777" s="160">
        <f>+[2]data1rev!Y776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67834.148038794898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61"/>
      <c r="C778" s="160">
        <f>+[2]data1rev!A777</f>
        <v>21687.040000000001</v>
      </c>
      <c r="D778" s="160">
        <f>+[2]data1rev!B777</f>
        <v>15575.226000000001</v>
      </c>
      <c r="E778" s="160">
        <f>+[2]data1rev!C777</f>
        <v>13222.39</v>
      </c>
      <c r="F778" s="160">
        <f>+[2]data1rev!D777</f>
        <v>13061.89</v>
      </c>
      <c r="G778" s="160">
        <f>+[2]data1rev!E777</f>
        <v>13061.89</v>
      </c>
      <c r="H778" s="160">
        <f>+[2]data1rev!F777</f>
        <v>10821.156000000001</v>
      </c>
      <c r="I778" s="160">
        <f>+[2]data1rev!G777</f>
        <v>10791.59</v>
      </c>
      <c r="J778" s="160">
        <f>+[2]data1rev!H777</f>
        <v>10791.59</v>
      </c>
      <c r="K778" s="160">
        <f>+[2]data1rev!I777</f>
        <v>10791.59</v>
      </c>
      <c r="L778" s="160">
        <f>+[2]data1rev!J777</f>
        <v>10821.156000000001</v>
      </c>
      <c r="M778" s="160">
        <f>+[2]data1rev!K777</f>
        <v>10791.59</v>
      </c>
      <c r="N778" s="160">
        <f>+[2]data1rev!L777</f>
        <v>10791.59</v>
      </c>
      <c r="O778" s="160">
        <f>+[2]data1rev!M777</f>
        <v>10275.620000000001</v>
      </c>
      <c r="P778" s="160">
        <f>+[2]data1rev!N777</f>
        <v>10129.415999999999</v>
      </c>
      <c r="Q778" s="160">
        <f>+[2]data1rev!O777</f>
        <v>10101.74</v>
      </c>
      <c r="R778" s="160">
        <f>+[2]data1rev!P777</f>
        <v>0</v>
      </c>
      <c r="S778" s="160">
        <f>+[2]data1rev!Q777</f>
        <v>0</v>
      </c>
      <c r="T778" s="160">
        <f>+[2]data1rev!R777</f>
        <v>0</v>
      </c>
      <c r="U778" s="160">
        <f>+[2]data1rev!S777</f>
        <v>0</v>
      </c>
      <c r="V778" s="160">
        <f>+[2]data1rev!T777</f>
        <v>0</v>
      </c>
      <c r="W778" s="160">
        <f>+[2]data1rev!U777</f>
        <v>0</v>
      </c>
      <c r="X778" s="160">
        <f>+[2]data1rev!V777</f>
        <v>0</v>
      </c>
      <c r="Y778" s="160">
        <f>+[2]data1rev!W777</f>
        <v>0</v>
      </c>
      <c r="Z778" s="160">
        <f>+[2]data1rev!X777</f>
        <v>0</v>
      </c>
      <c r="AA778" s="160">
        <f>+[2]data1rev!Y777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67834.148038794898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61"/>
      <c r="C779" s="160">
        <f>+[2]data1rev!A778</f>
        <v>21687.040000000001</v>
      </c>
      <c r="D779" s="160">
        <f>+[2]data1rev!B778</f>
        <v>15575.226000000001</v>
      </c>
      <c r="E779" s="160">
        <f>+[2]data1rev!C778</f>
        <v>13222.39</v>
      </c>
      <c r="F779" s="160">
        <f>+[2]data1rev!D778</f>
        <v>13061.89</v>
      </c>
      <c r="G779" s="160">
        <f>+[2]data1rev!E778</f>
        <v>13061.89</v>
      </c>
      <c r="H779" s="160">
        <f>+[2]data1rev!F778</f>
        <v>10821.156000000001</v>
      </c>
      <c r="I779" s="160">
        <f>+[2]data1rev!G778</f>
        <v>10791.59</v>
      </c>
      <c r="J779" s="160">
        <f>+[2]data1rev!H778</f>
        <v>10791.59</v>
      </c>
      <c r="K779" s="160">
        <f>+[2]data1rev!I778</f>
        <v>10791.59</v>
      </c>
      <c r="L779" s="160">
        <f>+[2]data1rev!J778</f>
        <v>10821.156000000001</v>
      </c>
      <c r="M779" s="160">
        <f>+[2]data1rev!K778</f>
        <v>10791.59</v>
      </c>
      <c r="N779" s="160">
        <f>+[2]data1rev!L778</f>
        <v>10791.59</v>
      </c>
      <c r="O779" s="160">
        <f>+[2]data1rev!M778</f>
        <v>10275.620000000001</v>
      </c>
      <c r="P779" s="160">
        <f>+[2]data1rev!N778</f>
        <v>10129.415999999999</v>
      </c>
      <c r="Q779" s="160">
        <f>+[2]data1rev!O778</f>
        <v>10101.74</v>
      </c>
      <c r="R779" s="160">
        <f>+[2]data1rev!P778</f>
        <v>0</v>
      </c>
      <c r="S779" s="160">
        <f>+[2]data1rev!Q778</f>
        <v>0</v>
      </c>
      <c r="T779" s="160">
        <f>+[2]data1rev!R778</f>
        <v>0</v>
      </c>
      <c r="U779" s="160">
        <f>+[2]data1rev!S778</f>
        <v>0</v>
      </c>
      <c r="V779" s="160">
        <f>+[2]data1rev!T778</f>
        <v>0</v>
      </c>
      <c r="W779" s="160">
        <f>+[2]data1rev!U778</f>
        <v>0</v>
      </c>
      <c r="X779" s="160">
        <f>+[2]data1rev!V778</f>
        <v>0</v>
      </c>
      <c r="Y779" s="160">
        <f>+[2]data1rev!W778</f>
        <v>0</v>
      </c>
      <c r="Z779" s="160">
        <f>+[2]data1rev!X778</f>
        <v>0</v>
      </c>
      <c r="AA779" s="160">
        <f>+[2]data1rev!Y778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67834.148038794898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61"/>
      <c r="C780" s="160">
        <f>+[2]data1rev!A779</f>
        <v>21687.040000000001</v>
      </c>
      <c r="D780" s="160">
        <f>+[2]data1rev!B779</f>
        <v>15575.226000000001</v>
      </c>
      <c r="E780" s="160">
        <f>+[2]data1rev!C779</f>
        <v>13222.39</v>
      </c>
      <c r="F780" s="160">
        <f>+[2]data1rev!D779</f>
        <v>13061.89</v>
      </c>
      <c r="G780" s="160">
        <f>+[2]data1rev!E779</f>
        <v>13061.89</v>
      </c>
      <c r="H780" s="160">
        <f>+[2]data1rev!F779</f>
        <v>10821.156000000001</v>
      </c>
      <c r="I780" s="160">
        <f>+[2]data1rev!G779</f>
        <v>10791.59</v>
      </c>
      <c r="J780" s="160">
        <f>+[2]data1rev!H779</f>
        <v>10791.59</v>
      </c>
      <c r="K780" s="160">
        <f>+[2]data1rev!I779</f>
        <v>10791.59</v>
      </c>
      <c r="L780" s="160">
        <f>+[2]data1rev!J779</f>
        <v>10821.156000000001</v>
      </c>
      <c r="M780" s="160">
        <f>+[2]data1rev!K779</f>
        <v>10791.59</v>
      </c>
      <c r="N780" s="160">
        <f>+[2]data1rev!L779</f>
        <v>10791.59</v>
      </c>
      <c r="O780" s="160">
        <f>+[2]data1rev!M779</f>
        <v>10275.620000000001</v>
      </c>
      <c r="P780" s="160">
        <f>+[2]data1rev!N779</f>
        <v>10129.415999999999</v>
      </c>
      <c r="Q780" s="160">
        <f>+[2]data1rev!O779</f>
        <v>10101.74</v>
      </c>
      <c r="R780" s="160">
        <f>+[2]data1rev!P779</f>
        <v>0</v>
      </c>
      <c r="S780" s="160">
        <f>+[2]data1rev!Q779</f>
        <v>0</v>
      </c>
      <c r="T780" s="160">
        <f>+[2]data1rev!R779</f>
        <v>0</v>
      </c>
      <c r="U780" s="160">
        <f>+[2]data1rev!S779</f>
        <v>0</v>
      </c>
      <c r="V780" s="160">
        <f>+[2]data1rev!T779</f>
        <v>0</v>
      </c>
      <c r="W780" s="160">
        <f>+[2]data1rev!U779</f>
        <v>0</v>
      </c>
      <c r="X780" s="160">
        <f>+[2]data1rev!V779</f>
        <v>0</v>
      </c>
      <c r="Y780" s="160">
        <f>+[2]data1rev!W779</f>
        <v>0</v>
      </c>
      <c r="Z780" s="160">
        <f>+[2]data1rev!X779</f>
        <v>0</v>
      </c>
      <c r="AA780" s="160">
        <f>+[2]data1rev!Y779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67834.148038794898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61"/>
      <c r="C781" s="160">
        <f>+[2]data1rev!A780</f>
        <v>21687.040000000001</v>
      </c>
      <c r="D781" s="160">
        <f>+[2]data1rev!B780</f>
        <v>15575.226000000001</v>
      </c>
      <c r="E781" s="160">
        <f>+[2]data1rev!C780</f>
        <v>13222.39</v>
      </c>
      <c r="F781" s="160">
        <f>+[2]data1rev!D780</f>
        <v>13061.89</v>
      </c>
      <c r="G781" s="160">
        <f>+[2]data1rev!E780</f>
        <v>13061.89</v>
      </c>
      <c r="H781" s="160">
        <f>+[2]data1rev!F780</f>
        <v>10821.156000000001</v>
      </c>
      <c r="I781" s="160">
        <f>+[2]data1rev!G780</f>
        <v>10791.59</v>
      </c>
      <c r="J781" s="160">
        <f>+[2]data1rev!H780</f>
        <v>10791.59</v>
      </c>
      <c r="K781" s="160">
        <f>+[2]data1rev!I780</f>
        <v>10791.59</v>
      </c>
      <c r="L781" s="160">
        <f>+[2]data1rev!J780</f>
        <v>10821.156000000001</v>
      </c>
      <c r="M781" s="160">
        <f>+[2]data1rev!K780</f>
        <v>10791.59</v>
      </c>
      <c r="N781" s="160">
        <f>+[2]data1rev!L780</f>
        <v>10791.59</v>
      </c>
      <c r="O781" s="160">
        <f>+[2]data1rev!M780</f>
        <v>10275.620000000001</v>
      </c>
      <c r="P781" s="160">
        <f>+[2]data1rev!N780</f>
        <v>10129.415999999999</v>
      </c>
      <c r="Q781" s="160">
        <f>+[2]data1rev!O780</f>
        <v>10101.74</v>
      </c>
      <c r="R781" s="160">
        <f>+[2]data1rev!P780</f>
        <v>0</v>
      </c>
      <c r="S781" s="160">
        <f>+[2]data1rev!Q780</f>
        <v>0</v>
      </c>
      <c r="T781" s="160">
        <f>+[2]data1rev!R780</f>
        <v>0</v>
      </c>
      <c r="U781" s="160">
        <f>+[2]data1rev!S780</f>
        <v>0</v>
      </c>
      <c r="V781" s="160">
        <f>+[2]data1rev!T780</f>
        <v>0</v>
      </c>
      <c r="W781" s="160">
        <f>+[2]data1rev!U780</f>
        <v>0</v>
      </c>
      <c r="X781" s="160">
        <f>+[2]data1rev!V780</f>
        <v>0</v>
      </c>
      <c r="Y781" s="160">
        <f>+[2]data1rev!W780</f>
        <v>0</v>
      </c>
      <c r="Z781" s="160">
        <f>+[2]data1rev!X780</f>
        <v>0</v>
      </c>
      <c r="AA781" s="160">
        <f>+[2]data1rev!Y780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67834.148038794898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61"/>
      <c r="C782" s="160">
        <f>+[2]data1rev!A781</f>
        <v>21687.040000000001</v>
      </c>
      <c r="D782" s="160">
        <f>+[2]data1rev!B781</f>
        <v>15575.226000000001</v>
      </c>
      <c r="E782" s="160">
        <f>+[2]data1rev!C781</f>
        <v>13222.39</v>
      </c>
      <c r="F782" s="160">
        <f>+[2]data1rev!D781</f>
        <v>13061.89</v>
      </c>
      <c r="G782" s="160">
        <f>+[2]data1rev!E781</f>
        <v>13061.89</v>
      </c>
      <c r="H782" s="160">
        <f>+[2]data1rev!F781</f>
        <v>10821.156000000001</v>
      </c>
      <c r="I782" s="160">
        <f>+[2]data1rev!G781</f>
        <v>10791.59</v>
      </c>
      <c r="J782" s="160">
        <f>+[2]data1rev!H781</f>
        <v>10791.59</v>
      </c>
      <c r="K782" s="160">
        <f>+[2]data1rev!I781</f>
        <v>10791.59</v>
      </c>
      <c r="L782" s="160">
        <f>+[2]data1rev!J781</f>
        <v>10821.156000000001</v>
      </c>
      <c r="M782" s="160">
        <f>+[2]data1rev!K781</f>
        <v>10791.59</v>
      </c>
      <c r="N782" s="160">
        <f>+[2]data1rev!L781</f>
        <v>10791.59</v>
      </c>
      <c r="O782" s="160">
        <f>+[2]data1rev!M781</f>
        <v>10275.620000000001</v>
      </c>
      <c r="P782" s="160">
        <f>+[2]data1rev!N781</f>
        <v>10129.415999999999</v>
      </c>
      <c r="Q782" s="160">
        <f>+[2]data1rev!O781</f>
        <v>10101.74</v>
      </c>
      <c r="R782" s="160">
        <f>+[2]data1rev!P781</f>
        <v>0</v>
      </c>
      <c r="S782" s="160">
        <f>+[2]data1rev!Q781</f>
        <v>0</v>
      </c>
      <c r="T782" s="160">
        <f>+[2]data1rev!R781</f>
        <v>0</v>
      </c>
      <c r="U782" s="160">
        <f>+[2]data1rev!S781</f>
        <v>0</v>
      </c>
      <c r="V782" s="160">
        <f>+[2]data1rev!T781</f>
        <v>0</v>
      </c>
      <c r="W782" s="160">
        <f>+[2]data1rev!U781</f>
        <v>0</v>
      </c>
      <c r="X782" s="160">
        <f>+[2]data1rev!V781</f>
        <v>0</v>
      </c>
      <c r="Y782" s="160">
        <f>+[2]data1rev!W781</f>
        <v>0</v>
      </c>
      <c r="Z782" s="160">
        <f>+[2]data1rev!X781</f>
        <v>0</v>
      </c>
      <c r="AA782" s="160">
        <f>+[2]data1rev!Y781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67834.148038794898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61"/>
      <c r="C783" s="160">
        <f>+[2]data1rev!A782</f>
        <v>21687.040000000001</v>
      </c>
      <c r="D783" s="160">
        <f>+[2]data1rev!B782</f>
        <v>15575.226000000001</v>
      </c>
      <c r="E783" s="160">
        <f>+[2]data1rev!C782</f>
        <v>13222.39</v>
      </c>
      <c r="F783" s="160">
        <f>+[2]data1rev!D782</f>
        <v>13061.89</v>
      </c>
      <c r="G783" s="160">
        <f>+[2]data1rev!E782</f>
        <v>13061.89</v>
      </c>
      <c r="H783" s="160">
        <f>+[2]data1rev!F782</f>
        <v>10821.156000000001</v>
      </c>
      <c r="I783" s="160">
        <f>+[2]data1rev!G782</f>
        <v>10791.59</v>
      </c>
      <c r="J783" s="160">
        <f>+[2]data1rev!H782</f>
        <v>10791.59</v>
      </c>
      <c r="K783" s="160">
        <f>+[2]data1rev!I782</f>
        <v>10791.59</v>
      </c>
      <c r="L783" s="160">
        <f>+[2]data1rev!J782</f>
        <v>10821.156000000001</v>
      </c>
      <c r="M783" s="160">
        <f>+[2]data1rev!K782</f>
        <v>10791.59</v>
      </c>
      <c r="N783" s="160">
        <f>+[2]data1rev!L782</f>
        <v>10791.59</v>
      </c>
      <c r="O783" s="160">
        <f>+[2]data1rev!M782</f>
        <v>10275.620000000001</v>
      </c>
      <c r="P783" s="160">
        <f>+[2]data1rev!N782</f>
        <v>10129.415999999999</v>
      </c>
      <c r="Q783" s="160">
        <f>+[2]data1rev!O782</f>
        <v>10101.74</v>
      </c>
      <c r="R783" s="160">
        <f>+[2]data1rev!P782</f>
        <v>0</v>
      </c>
      <c r="S783" s="160">
        <f>+[2]data1rev!Q782</f>
        <v>0</v>
      </c>
      <c r="T783" s="160">
        <f>+[2]data1rev!R782</f>
        <v>0</v>
      </c>
      <c r="U783" s="160">
        <f>+[2]data1rev!S782</f>
        <v>0</v>
      </c>
      <c r="V783" s="160">
        <f>+[2]data1rev!T782</f>
        <v>0</v>
      </c>
      <c r="W783" s="160">
        <f>+[2]data1rev!U782</f>
        <v>0</v>
      </c>
      <c r="X783" s="160">
        <f>+[2]data1rev!V782</f>
        <v>0</v>
      </c>
      <c r="Y783" s="160">
        <f>+[2]data1rev!W782</f>
        <v>0</v>
      </c>
      <c r="Z783" s="160">
        <f>+[2]data1rev!X782</f>
        <v>0</v>
      </c>
      <c r="AA783" s="160">
        <f>+[2]data1rev!Y782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67834.148038794898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61"/>
      <c r="C784" s="160">
        <f>+[2]data1rev!A783</f>
        <v>21687.040000000001</v>
      </c>
      <c r="D784" s="160">
        <f>+[2]data1rev!B783</f>
        <v>15575.226000000001</v>
      </c>
      <c r="E784" s="160">
        <f>+[2]data1rev!C783</f>
        <v>13222.39</v>
      </c>
      <c r="F784" s="160">
        <f>+[2]data1rev!D783</f>
        <v>13061.89</v>
      </c>
      <c r="G784" s="160">
        <f>+[2]data1rev!E783</f>
        <v>13061.89</v>
      </c>
      <c r="H784" s="160">
        <f>+[2]data1rev!F783</f>
        <v>10821.156000000001</v>
      </c>
      <c r="I784" s="160">
        <f>+[2]data1rev!G783</f>
        <v>10791.59</v>
      </c>
      <c r="J784" s="160">
        <f>+[2]data1rev!H783</f>
        <v>10791.59</v>
      </c>
      <c r="K784" s="160">
        <f>+[2]data1rev!I783</f>
        <v>10791.59</v>
      </c>
      <c r="L784" s="160">
        <f>+[2]data1rev!J783</f>
        <v>10821.156000000001</v>
      </c>
      <c r="M784" s="160">
        <f>+[2]data1rev!K783</f>
        <v>10791.59</v>
      </c>
      <c r="N784" s="160">
        <f>+[2]data1rev!L783</f>
        <v>10791.59</v>
      </c>
      <c r="O784" s="160">
        <f>+[2]data1rev!M783</f>
        <v>10275.620000000001</v>
      </c>
      <c r="P784" s="160">
        <f>+[2]data1rev!N783</f>
        <v>10129.415999999999</v>
      </c>
      <c r="Q784" s="160">
        <f>+[2]data1rev!O783</f>
        <v>10101.74</v>
      </c>
      <c r="R784" s="160">
        <f>+[2]data1rev!P783</f>
        <v>0</v>
      </c>
      <c r="S784" s="160">
        <f>+[2]data1rev!Q783</f>
        <v>0</v>
      </c>
      <c r="T784" s="160">
        <f>+[2]data1rev!R783</f>
        <v>0</v>
      </c>
      <c r="U784" s="160">
        <f>+[2]data1rev!S783</f>
        <v>0</v>
      </c>
      <c r="V784" s="160">
        <f>+[2]data1rev!T783</f>
        <v>0</v>
      </c>
      <c r="W784" s="160">
        <f>+[2]data1rev!U783</f>
        <v>0</v>
      </c>
      <c r="X784" s="160">
        <f>+[2]data1rev!V783</f>
        <v>0</v>
      </c>
      <c r="Y784" s="160">
        <f>+[2]data1rev!W783</f>
        <v>0</v>
      </c>
      <c r="Z784" s="160">
        <f>+[2]data1rev!X783</f>
        <v>0</v>
      </c>
      <c r="AA784" s="160">
        <f>+[2]data1rev!Y783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67834.148038794898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61"/>
      <c r="C785" s="160">
        <f>+[2]data1rev!A784</f>
        <v>21687.040000000001</v>
      </c>
      <c r="D785" s="160">
        <f>+[2]data1rev!B784</f>
        <v>15575.226000000001</v>
      </c>
      <c r="E785" s="160">
        <f>+[2]data1rev!C784</f>
        <v>13222.39</v>
      </c>
      <c r="F785" s="160">
        <f>+[2]data1rev!D784</f>
        <v>13061.89</v>
      </c>
      <c r="G785" s="160">
        <f>+[2]data1rev!E784</f>
        <v>13061.89</v>
      </c>
      <c r="H785" s="160">
        <f>+[2]data1rev!F784</f>
        <v>10821.156000000001</v>
      </c>
      <c r="I785" s="160">
        <f>+[2]data1rev!G784</f>
        <v>10791.59</v>
      </c>
      <c r="J785" s="160">
        <f>+[2]data1rev!H784</f>
        <v>10791.59</v>
      </c>
      <c r="K785" s="160">
        <f>+[2]data1rev!I784</f>
        <v>10791.59</v>
      </c>
      <c r="L785" s="160">
        <f>+[2]data1rev!J784</f>
        <v>10821.156000000001</v>
      </c>
      <c r="M785" s="160">
        <f>+[2]data1rev!K784</f>
        <v>10791.59</v>
      </c>
      <c r="N785" s="160">
        <f>+[2]data1rev!L784</f>
        <v>10791.59</v>
      </c>
      <c r="O785" s="160">
        <f>+[2]data1rev!M784</f>
        <v>10275.620000000001</v>
      </c>
      <c r="P785" s="160">
        <f>+[2]data1rev!N784</f>
        <v>10129.415999999999</v>
      </c>
      <c r="Q785" s="160">
        <f>+[2]data1rev!O784</f>
        <v>10101.74</v>
      </c>
      <c r="R785" s="160">
        <f>+[2]data1rev!P784</f>
        <v>0</v>
      </c>
      <c r="S785" s="160">
        <f>+[2]data1rev!Q784</f>
        <v>0</v>
      </c>
      <c r="T785" s="160">
        <f>+[2]data1rev!R784</f>
        <v>0</v>
      </c>
      <c r="U785" s="160">
        <f>+[2]data1rev!S784</f>
        <v>0</v>
      </c>
      <c r="V785" s="160">
        <f>+[2]data1rev!T784</f>
        <v>0</v>
      </c>
      <c r="W785" s="160">
        <f>+[2]data1rev!U784</f>
        <v>0</v>
      </c>
      <c r="X785" s="160">
        <f>+[2]data1rev!V784</f>
        <v>0</v>
      </c>
      <c r="Y785" s="160">
        <f>+[2]data1rev!W784</f>
        <v>0</v>
      </c>
      <c r="Z785" s="160">
        <f>+[2]data1rev!X784</f>
        <v>0</v>
      </c>
      <c r="AA785" s="160">
        <f>+[2]data1rev!Y784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67834.148038794898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61"/>
      <c r="C786" s="160">
        <f>+[2]data1rev!A785</f>
        <v>21687.040000000001</v>
      </c>
      <c r="D786" s="160">
        <f>+[2]data1rev!B785</f>
        <v>15575.226000000001</v>
      </c>
      <c r="E786" s="160">
        <f>+[2]data1rev!C785</f>
        <v>13222.39</v>
      </c>
      <c r="F786" s="160">
        <f>+[2]data1rev!D785</f>
        <v>13061.89</v>
      </c>
      <c r="G786" s="160">
        <f>+[2]data1rev!E785</f>
        <v>13061.89</v>
      </c>
      <c r="H786" s="160">
        <f>+[2]data1rev!F785</f>
        <v>10821.156000000001</v>
      </c>
      <c r="I786" s="160">
        <f>+[2]data1rev!G785</f>
        <v>10791.59</v>
      </c>
      <c r="J786" s="160">
        <f>+[2]data1rev!H785</f>
        <v>10791.59</v>
      </c>
      <c r="K786" s="160">
        <f>+[2]data1rev!I785</f>
        <v>10791.59</v>
      </c>
      <c r="L786" s="160">
        <f>+[2]data1rev!J785</f>
        <v>10821.156000000001</v>
      </c>
      <c r="M786" s="160">
        <f>+[2]data1rev!K785</f>
        <v>10791.59</v>
      </c>
      <c r="N786" s="160">
        <f>+[2]data1rev!L785</f>
        <v>10791.59</v>
      </c>
      <c r="O786" s="160">
        <f>+[2]data1rev!M785</f>
        <v>10275.620000000001</v>
      </c>
      <c r="P786" s="160">
        <f>+[2]data1rev!N785</f>
        <v>10129.415999999999</v>
      </c>
      <c r="Q786" s="160">
        <f>+[2]data1rev!O785</f>
        <v>10101.74</v>
      </c>
      <c r="R786" s="160">
        <f>+[2]data1rev!P785</f>
        <v>0</v>
      </c>
      <c r="S786" s="160">
        <f>+[2]data1rev!Q785</f>
        <v>0</v>
      </c>
      <c r="T786" s="160">
        <f>+[2]data1rev!R785</f>
        <v>0</v>
      </c>
      <c r="U786" s="160">
        <f>+[2]data1rev!S785</f>
        <v>0</v>
      </c>
      <c r="V786" s="160">
        <f>+[2]data1rev!T785</f>
        <v>0</v>
      </c>
      <c r="W786" s="160">
        <f>+[2]data1rev!U785</f>
        <v>0</v>
      </c>
      <c r="X786" s="160">
        <f>+[2]data1rev!V785</f>
        <v>0</v>
      </c>
      <c r="Y786" s="160">
        <f>+[2]data1rev!W785</f>
        <v>0</v>
      </c>
      <c r="Z786" s="160">
        <f>+[2]data1rev!X785</f>
        <v>0</v>
      </c>
      <c r="AA786" s="160">
        <f>+[2]data1rev!Y785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67834.148038794898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61"/>
      <c r="C787" s="160">
        <f>+[2]data1rev!A786</f>
        <v>21687.040000000001</v>
      </c>
      <c r="D787" s="160">
        <f>+[2]data1rev!B786</f>
        <v>15575.226000000001</v>
      </c>
      <c r="E787" s="160">
        <f>+[2]data1rev!C786</f>
        <v>13222.39</v>
      </c>
      <c r="F787" s="160">
        <f>+[2]data1rev!D786</f>
        <v>13061.89</v>
      </c>
      <c r="G787" s="160">
        <f>+[2]data1rev!E786</f>
        <v>13061.89</v>
      </c>
      <c r="H787" s="160">
        <f>+[2]data1rev!F786</f>
        <v>10821.156000000001</v>
      </c>
      <c r="I787" s="160">
        <f>+[2]data1rev!G786</f>
        <v>10791.59</v>
      </c>
      <c r="J787" s="160">
        <f>+[2]data1rev!H786</f>
        <v>10791.59</v>
      </c>
      <c r="K787" s="160">
        <f>+[2]data1rev!I786</f>
        <v>10791.59</v>
      </c>
      <c r="L787" s="160">
        <f>+[2]data1rev!J786</f>
        <v>10821.156000000001</v>
      </c>
      <c r="M787" s="160">
        <f>+[2]data1rev!K786</f>
        <v>10791.59</v>
      </c>
      <c r="N787" s="160">
        <f>+[2]data1rev!L786</f>
        <v>10791.59</v>
      </c>
      <c r="O787" s="160">
        <f>+[2]data1rev!M786</f>
        <v>10275.620000000001</v>
      </c>
      <c r="P787" s="160">
        <f>+[2]data1rev!N786</f>
        <v>10129.415999999999</v>
      </c>
      <c r="Q787" s="160">
        <f>+[2]data1rev!O786</f>
        <v>10101.74</v>
      </c>
      <c r="R787" s="160">
        <f>+[2]data1rev!P786</f>
        <v>0</v>
      </c>
      <c r="S787" s="160">
        <f>+[2]data1rev!Q786</f>
        <v>0</v>
      </c>
      <c r="T787" s="160">
        <f>+[2]data1rev!R786</f>
        <v>0</v>
      </c>
      <c r="U787" s="160">
        <f>+[2]data1rev!S786</f>
        <v>0</v>
      </c>
      <c r="V787" s="160">
        <f>+[2]data1rev!T786</f>
        <v>0</v>
      </c>
      <c r="W787" s="160">
        <f>+[2]data1rev!U786</f>
        <v>0</v>
      </c>
      <c r="X787" s="160">
        <f>+[2]data1rev!V786</f>
        <v>0</v>
      </c>
      <c r="Y787" s="160">
        <f>+[2]data1rev!W786</f>
        <v>0</v>
      </c>
      <c r="Z787" s="160">
        <f>+[2]data1rev!X786</f>
        <v>0</v>
      </c>
      <c r="AA787" s="160">
        <f>+[2]data1rev!Y786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67834.148038794898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61"/>
      <c r="C788" s="160">
        <f>+[2]data1rev!A787</f>
        <v>21687.040000000001</v>
      </c>
      <c r="D788" s="160">
        <f>+[2]data1rev!B787</f>
        <v>15575.226000000001</v>
      </c>
      <c r="E788" s="160">
        <f>+[2]data1rev!C787</f>
        <v>13222.39</v>
      </c>
      <c r="F788" s="160">
        <f>+[2]data1rev!D787</f>
        <v>13061.89</v>
      </c>
      <c r="G788" s="160">
        <f>+[2]data1rev!E787</f>
        <v>13061.89</v>
      </c>
      <c r="H788" s="160">
        <f>+[2]data1rev!F787</f>
        <v>10821.156000000001</v>
      </c>
      <c r="I788" s="160">
        <f>+[2]data1rev!G787</f>
        <v>10791.59</v>
      </c>
      <c r="J788" s="160">
        <f>+[2]data1rev!H787</f>
        <v>10791.59</v>
      </c>
      <c r="K788" s="160">
        <f>+[2]data1rev!I787</f>
        <v>10791.59</v>
      </c>
      <c r="L788" s="160">
        <f>+[2]data1rev!J787</f>
        <v>10821.156000000001</v>
      </c>
      <c r="M788" s="160">
        <f>+[2]data1rev!K787</f>
        <v>10791.59</v>
      </c>
      <c r="N788" s="160">
        <f>+[2]data1rev!L787</f>
        <v>10791.59</v>
      </c>
      <c r="O788" s="160">
        <f>+[2]data1rev!M787</f>
        <v>10275.620000000001</v>
      </c>
      <c r="P788" s="160">
        <f>+[2]data1rev!N787</f>
        <v>10129.415999999999</v>
      </c>
      <c r="Q788" s="160">
        <f>+[2]data1rev!O787</f>
        <v>10101.74</v>
      </c>
      <c r="R788" s="160">
        <f>+[2]data1rev!P787</f>
        <v>0</v>
      </c>
      <c r="S788" s="160">
        <f>+[2]data1rev!Q787</f>
        <v>0</v>
      </c>
      <c r="T788" s="160">
        <f>+[2]data1rev!R787</f>
        <v>0</v>
      </c>
      <c r="U788" s="160">
        <f>+[2]data1rev!S787</f>
        <v>0</v>
      </c>
      <c r="V788" s="160">
        <f>+[2]data1rev!T787</f>
        <v>0</v>
      </c>
      <c r="W788" s="160">
        <f>+[2]data1rev!U787</f>
        <v>0</v>
      </c>
      <c r="X788" s="160">
        <f>+[2]data1rev!V787</f>
        <v>0</v>
      </c>
      <c r="Y788" s="160">
        <f>+[2]data1rev!W787</f>
        <v>0</v>
      </c>
      <c r="Z788" s="160">
        <f>+[2]data1rev!X787</f>
        <v>0</v>
      </c>
      <c r="AA788" s="160">
        <f>+[2]data1rev!Y787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67834.148038794898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61"/>
      <c r="C789" s="160">
        <f>+[2]data1rev!A788</f>
        <v>21687.040000000001</v>
      </c>
      <c r="D789" s="160">
        <f>+[2]data1rev!B788</f>
        <v>15575.226000000001</v>
      </c>
      <c r="E789" s="160">
        <f>+[2]data1rev!C788</f>
        <v>13222.39</v>
      </c>
      <c r="F789" s="160">
        <f>+[2]data1rev!D788</f>
        <v>13061.89</v>
      </c>
      <c r="G789" s="160">
        <f>+[2]data1rev!E788</f>
        <v>13061.89</v>
      </c>
      <c r="H789" s="160">
        <f>+[2]data1rev!F788</f>
        <v>10821.156000000001</v>
      </c>
      <c r="I789" s="160">
        <f>+[2]data1rev!G788</f>
        <v>10791.59</v>
      </c>
      <c r="J789" s="160">
        <f>+[2]data1rev!H788</f>
        <v>10791.59</v>
      </c>
      <c r="K789" s="160">
        <f>+[2]data1rev!I788</f>
        <v>10791.59</v>
      </c>
      <c r="L789" s="160">
        <f>+[2]data1rev!J788</f>
        <v>10821.156000000001</v>
      </c>
      <c r="M789" s="160">
        <f>+[2]data1rev!K788</f>
        <v>10791.59</v>
      </c>
      <c r="N789" s="160">
        <f>+[2]data1rev!L788</f>
        <v>10791.59</v>
      </c>
      <c r="O789" s="160">
        <f>+[2]data1rev!M788</f>
        <v>10275.620000000001</v>
      </c>
      <c r="P789" s="160">
        <f>+[2]data1rev!N788</f>
        <v>10129.415999999999</v>
      </c>
      <c r="Q789" s="160">
        <f>+[2]data1rev!O788</f>
        <v>10101.74</v>
      </c>
      <c r="R789" s="160">
        <f>+[2]data1rev!P788</f>
        <v>0</v>
      </c>
      <c r="S789" s="160">
        <f>+[2]data1rev!Q788</f>
        <v>0</v>
      </c>
      <c r="T789" s="160">
        <f>+[2]data1rev!R788</f>
        <v>0</v>
      </c>
      <c r="U789" s="160">
        <f>+[2]data1rev!S788</f>
        <v>0</v>
      </c>
      <c r="V789" s="160">
        <f>+[2]data1rev!T788</f>
        <v>0</v>
      </c>
      <c r="W789" s="160">
        <f>+[2]data1rev!U788</f>
        <v>0</v>
      </c>
      <c r="X789" s="160">
        <f>+[2]data1rev!V788</f>
        <v>0</v>
      </c>
      <c r="Y789" s="160">
        <f>+[2]data1rev!W788</f>
        <v>0</v>
      </c>
      <c r="Z789" s="160">
        <f>+[2]data1rev!X788</f>
        <v>0</v>
      </c>
      <c r="AA789" s="160">
        <f>+[2]data1rev!Y788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67834.148038794898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61"/>
      <c r="C790" s="160">
        <f>+[2]data1rev!A789</f>
        <v>21687.040000000001</v>
      </c>
      <c r="D790" s="160">
        <f>+[2]data1rev!B789</f>
        <v>15575.226000000001</v>
      </c>
      <c r="E790" s="160">
        <f>+[2]data1rev!C789</f>
        <v>13222.39</v>
      </c>
      <c r="F790" s="160">
        <f>+[2]data1rev!D789</f>
        <v>13061.89</v>
      </c>
      <c r="G790" s="160">
        <f>+[2]data1rev!E789</f>
        <v>13061.89</v>
      </c>
      <c r="H790" s="160">
        <f>+[2]data1rev!F789</f>
        <v>10821.156000000001</v>
      </c>
      <c r="I790" s="160">
        <f>+[2]data1rev!G789</f>
        <v>10791.59</v>
      </c>
      <c r="J790" s="160">
        <f>+[2]data1rev!H789</f>
        <v>10791.59</v>
      </c>
      <c r="K790" s="160">
        <f>+[2]data1rev!I789</f>
        <v>10791.59</v>
      </c>
      <c r="L790" s="160">
        <f>+[2]data1rev!J789</f>
        <v>10821.156000000001</v>
      </c>
      <c r="M790" s="160">
        <f>+[2]data1rev!K789</f>
        <v>10791.59</v>
      </c>
      <c r="N790" s="160">
        <f>+[2]data1rev!L789</f>
        <v>10791.59</v>
      </c>
      <c r="O790" s="160">
        <f>+[2]data1rev!M789</f>
        <v>10275.620000000001</v>
      </c>
      <c r="P790" s="160">
        <f>+[2]data1rev!N789</f>
        <v>10129.415999999999</v>
      </c>
      <c r="Q790" s="160">
        <f>+[2]data1rev!O789</f>
        <v>10101.74</v>
      </c>
      <c r="R790" s="160">
        <f>+[2]data1rev!P789</f>
        <v>0</v>
      </c>
      <c r="S790" s="160">
        <f>+[2]data1rev!Q789</f>
        <v>0</v>
      </c>
      <c r="T790" s="160">
        <f>+[2]data1rev!R789</f>
        <v>0</v>
      </c>
      <c r="U790" s="160">
        <f>+[2]data1rev!S789</f>
        <v>0</v>
      </c>
      <c r="V790" s="160">
        <f>+[2]data1rev!T789</f>
        <v>0</v>
      </c>
      <c r="W790" s="160">
        <f>+[2]data1rev!U789</f>
        <v>0</v>
      </c>
      <c r="X790" s="160">
        <f>+[2]data1rev!V789</f>
        <v>0</v>
      </c>
      <c r="Y790" s="160">
        <f>+[2]data1rev!W789</f>
        <v>0</v>
      </c>
      <c r="Z790" s="160">
        <f>+[2]data1rev!X789</f>
        <v>0</v>
      </c>
      <c r="AA790" s="160">
        <f>+[2]data1rev!Y789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67834.148038794898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61"/>
      <c r="C791" s="160">
        <f>+[2]data1rev!A790</f>
        <v>21687.040000000001</v>
      </c>
      <c r="D791" s="160">
        <f>+[2]data1rev!B790</f>
        <v>15575.226000000001</v>
      </c>
      <c r="E791" s="160">
        <f>+[2]data1rev!C790</f>
        <v>13222.39</v>
      </c>
      <c r="F791" s="160">
        <f>+[2]data1rev!D790</f>
        <v>13061.89</v>
      </c>
      <c r="G791" s="160">
        <f>+[2]data1rev!E790</f>
        <v>13061.89</v>
      </c>
      <c r="H791" s="160">
        <f>+[2]data1rev!F790</f>
        <v>10821.156000000001</v>
      </c>
      <c r="I791" s="160">
        <f>+[2]data1rev!G790</f>
        <v>10791.59</v>
      </c>
      <c r="J791" s="160">
        <f>+[2]data1rev!H790</f>
        <v>10791.59</v>
      </c>
      <c r="K791" s="160">
        <f>+[2]data1rev!I790</f>
        <v>10791.59</v>
      </c>
      <c r="L791" s="160">
        <f>+[2]data1rev!J790</f>
        <v>10821.156000000001</v>
      </c>
      <c r="M791" s="160">
        <f>+[2]data1rev!K790</f>
        <v>10791.59</v>
      </c>
      <c r="N791" s="160">
        <f>+[2]data1rev!L790</f>
        <v>10791.59</v>
      </c>
      <c r="O791" s="160">
        <f>+[2]data1rev!M790</f>
        <v>10275.620000000001</v>
      </c>
      <c r="P791" s="160">
        <f>+[2]data1rev!N790</f>
        <v>10129.415999999999</v>
      </c>
      <c r="Q791" s="160">
        <f>+[2]data1rev!O790</f>
        <v>10101.74</v>
      </c>
      <c r="R791" s="160">
        <f>+[2]data1rev!P790</f>
        <v>0</v>
      </c>
      <c r="S791" s="160">
        <f>+[2]data1rev!Q790</f>
        <v>0</v>
      </c>
      <c r="T791" s="160">
        <f>+[2]data1rev!R790</f>
        <v>0</v>
      </c>
      <c r="U791" s="160">
        <f>+[2]data1rev!S790</f>
        <v>0</v>
      </c>
      <c r="V791" s="160">
        <f>+[2]data1rev!T790</f>
        <v>0</v>
      </c>
      <c r="W791" s="160">
        <f>+[2]data1rev!U790</f>
        <v>0</v>
      </c>
      <c r="X791" s="160">
        <f>+[2]data1rev!V790</f>
        <v>0</v>
      </c>
      <c r="Y791" s="160">
        <f>+[2]data1rev!W790</f>
        <v>0</v>
      </c>
      <c r="Z791" s="160">
        <f>+[2]data1rev!X790</f>
        <v>0</v>
      </c>
      <c r="AA791" s="160">
        <f>+[2]data1rev!Y790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67834.148038794898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61"/>
      <c r="C792" s="160">
        <f>+[2]data1rev!A791</f>
        <v>21687.040000000001</v>
      </c>
      <c r="D792" s="160">
        <f>+[2]data1rev!B791</f>
        <v>15575.226000000001</v>
      </c>
      <c r="E792" s="160">
        <f>+[2]data1rev!C791</f>
        <v>13222.39</v>
      </c>
      <c r="F792" s="160">
        <f>+[2]data1rev!D791</f>
        <v>13061.89</v>
      </c>
      <c r="G792" s="160">
        <f>+[2]data1rev!E791</f>
        <v>13061.89</v>
      </c>
      <c r="H792" s="160">
        <f>+[2]data1rev!F791</f>
        <v>10821.156000000001</v>
      </c>
      <c r="I792" s="160">
        <f>+[2]data1rev!G791</f>
        <v>10791.59</v>
      </c>
      <c r="J792" s="160">
        <f>+[2]data1rev!H791</f>
        <v>10791.59</v>
      </c>
      <c r="K792" s="160">
        <f>+[2]data1rev!I791</f>
        <v>10791.59</v>
      </c>
      <c r="L792" s="160">
        <f>+[2]data1rev!J791</f>
        <v>10821.156000000001</v>
      </c>
      <c r="M792" s="160">
        <f>+[2]data1rev!K791</f>
        <v>10791.59</v>
      </c>
      <c r="N792" s="160">
        <f>+[2]data1rev!L791</f>
        <v>10791.59</v>
      </c>
      <c r="O792" s="160">
        <f>+[2]data1rev!M791</f>
        <v>10275.620000000001</v>
      </c>
      <c r="P792" s="160">
        <f>+[2]data1rev!N791</f>
        <v>10129.415999999999</v>
      </c>
      <c r="Q792" s="160">
        <f>+[2]data1rev!O791</f>
        <v>10101.74</v>
      </c>
      <c r="R792" s="160">
        <f>+[2]data1rev!P791</f>
        <v>0</v>
      </c>
      <c r="S792" s="160">
        <f>+[2]data1rev!Q791</f>
        <v>0</v>
      </c>
      <c r="T792" s="160">
        <f>+[2]data1rev!R791</f>
        <v>0</v>
      </c>
      <c r="U792" s="160">
        <f>+[2]data1rev!S791</f>
        <v>0</v>
      </c>
      <c r="V792" s="160">
        <f>+[2]data1rev!T791</f>
        <v>0</v>
      </c>
      <c r="W792" s="160">
        <f>+[2]data1rev!U791</f>
        <v>0</v>
      </c>
      <c r="X792" s="160">
        <f>+[2]data1rev!V791</f>
        <v>0</v>
      </c>
      <c r="Y792" s="160">
        <f>+[2]data1rev!W791</f>
        <v>0</v>
      </c>
      <c r="Z792" s="160">
        <f>+[2]data1rev!X791</f>
        <v>0</v>
      </c>
      <c r="AA792" s="160">
        <f>+[2]data1rev!Y791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67834.148038794898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61"/>
      <c r="C793" s="160">
        <f>+[2]data1rev!A792</f>
        <v>21687.040000000001</v>
      </c>
      <c r="D793" s="160">
        <f>+[2]data1rev!B792</f>
        <v>15575.226000000001</v>
      </c>
      <c r="E793" s="160">
        <f>+[2]data1rev!C792</f>
        <v>13222.39</v>
      </c>
      <c r="F793" s="160">
        <f>+[2]data1rev!D792</f>
        <v>13061.89</v>
      </c>
      <c r="G793" s="160">
        <f>+[2]data1rev!E792</f>
        <v>13061.89</v>
      </c>
      <c r="H793" s="160">
        <f>+[2]data1rev!F792</f>
        <v>10821.156000000001</v>
      </c>
      <c r="I793" s="160">
        <f>+[2]data1rev!G792</f>
        <v>10791.59</v>
      </c>
      <c r="J793" s="160">
        <f>+[2]data1rev!H792</f>
        <v>10791.59</v>
      </c>
      <c r="K793" s="160">
        <f>+[2]data1rev!I792</f>
        <v>10791.59</v>
      </c>
      <c r="L793" s="160">
        <f>+[2]data1rev!J792</f>
        <v>10821.156000000001</v>
      </c>
      <c r="M793" s="160">
        <f>+[2]data1rev!K792</f>
        <v>10791.59</v>
      </c>
      <c r="N793" s="160">
        <f>+[2]data1rev!L792</f>
        <v>10791.59</v>
      </c>
      <c r="O793" s="160">
        <f>+[2]data1rev!M792</f>
        <v>10275.620000000001</v>
      </c>
      <c r="P793" s="160">
        <f>+[2]data1rev!N792</f>
        <v>10129.415999999999</v>
      </c>
      <c r="Q793" s="160">
        <f>+[2]data1rev!O792</f>
        <v>10101.74</v>
      </c>
      <c r="R793" s="160">
        <f>+[2]data1rev!P792</f>
        <v>0</v>
      </c>
      <c r="S793" s="160">
        <f>+[2]data1rev!Q792</f>
        <v>0</v>
      </c>
      <c r="T793" s="160">
        <f>+[2]data1rev!R792</f>
        <v>0</v>
      </c>
      <c r="U793" s="160">
        <f>+[2]data1rev!S792</f>
        <v>0</v>
      </c>
      <c r="V793" s="160">
        <f>+[2]data1rev!T792</f>
        <v>0</v>
      </c>
      <c r="W793" s="160">
        <f>+[2]data1rev!U792</f>
        <v>0</v>
      </c>
      <c r="X793" s="160">
        <f>+[2]data1rev!V792</f>
        <v>0</v>
      </c>
      <c r="Y793" s="160">
        <f>+[2]data1rev!W792</f>
        <v>0</v>
      </c>
      <c r="Z793" s="160">
        <f>+[2]data1rev!X792</f>
        <v>0</v>
      </c>
      <c r="AA793" s="160">
        <f>+[2]data1rev!Y792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67834.148038794898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61"/>
      <c r="C794" s="160">
        <f>+[2]data1rev!A793</f>
        <v>21687.040000000001</v>
      </c>
      <c r="D794" s="160">
        <f>+[2]data1rev!B793</f>
        <v>15575.226000000001</v>
      </c>
      <c r="E794" s="160">
        <f>+[2]data1rev!C793</f>
        <v>13222.39</v>
      </c>
      <c r="F794" s="160">
        <f>+[2]data1rev!D793</f>
        <v>13061.89</v>
      </c>
      <c r="G794" s="160">
        <f>+[2]data1rev!E793</f>
        <v>13061.89</v>
      </c>
      <c r="H794" s="160">
        <f>+[2]data1rev!F793</f>
        <v>10821.156000000001</v>
      </c>
      <c r="I794" s="160">
        <f>+[2]data1rev!G793</f>
        <v>10791.59</v>
      </c>
      <c r="J794" s="160">
        <f>+[2]data1rev!H793</f>
        <v>10791.59</v>
      </c>
      <c r="K794" s="160">
        <f>+[2]data1rev!I793</f>
        <v>10791.59</v>
      </c>
      <c r="L794" s="160">
        <f>+[2]data1rev!J793</f>
        <v>10821.156000000001</v>
      </c>
      <c r="M794" s="160">
        <f>+[2]data1rev!K793</f>
        <v>10791.59</v>
      </c>
      <c r="N794" s="160">
        <f>+[2]data1rev!L793</f>
        <v>10791.59</v>
      </c>
      <c r="O794" s="160">
        <f>+[2]data1rev!M793</f>
        <v>10275.620000000001</v>
      </c>
      <c r="P794" s="160">
        <f>+[2]data1rev!N793</f>
        <v>10129.415999999999</v>
      </c>
      <c r="Q794" s="160">
        <f>+[2]data1rev!O793</f>
        <v>10101.74</v>
      </c>
      <c r="R794" s="160">
        <f>+[2]data1rev!P793</f>
        <v>0</v>
      </c>
      <c r="S794" s="160">
        <f>+[2]data1rev!Q793</f>
        <v>0</v>
      </c>
      <c r="T794" s="160">
        <f>+[2]data1rev!R793</f>
        <v>0</v>
      </c>
      <c r="U794" s="160">
        <f>+[2]data1rev!S793</f>
        <v>0</v>
      </c>
      <c r="V794" s="160">
        <f>+[2]data1rev!T793</f>
        <v>0</v>
      </c>
      <c r="W794" s="160">
        <f>+[2]data1rev!U793</f>
        <v>0</v>
      </c>
      <c r="X794" s="160">
        <f>+[2]data1rev!V793</f>
        <v>0</v>
      </c>
      <c r="Y794" s="160">
        <f>+[2]data1rev!W793</f>
        <v>0</v>
      </c>
      <c r="Z794" s="160">
        <f>+[2]data1rev!X793</f>
        <v>0</v>
      </c>
      <c r="AA794" s="160">
        <f>+[2]data1rev!Y793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67834.148038794898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61"/>
      <c r="C795" s="160">
        <f>+[2]data1rev!A794</f>
        <v>21687.040000000001</v>
      </c>
      <c r="D795" s="160">
        <f>+[2]data1rev!B794</f>
        <v>15575.226000000001</v>
      </c>
      <c r="E795" s="160">
        <f>+[2]data1rev!C794</f>
        <v>13222.39</v>
      </c>
      <c r="F795" s="160">
        <f>+[2]data1rev!D794</f>
        <v>13061.89</v>
      </c>
      <c r="G795" s="160">
        <f>+[2]data1rev!E794</f>
        <v>13061.89</v>
      </c>
      <c r="H795" s="160">
        <f>+[2]data1rev!F794</f>
        <v>10821.156000000001</v>
      </c>
      <c r="I795" s="160">
        <f>+[2]data1rev!G794</f>
        <v>10791.59</v>
      </c>
      <c r="J795" s="160">
        <f>+[2]data1rev!H794</f>
        <v>10791.59</v>
      </c>
      <c r="K795" s="160">
        <f>+[2]data1rev!I794</f>
        <v>10791.59</v>
      </c>
      <c r="L795" s="160">
        <f>+[2]data1rev!J794</f>
        <v>10821.156000000001</v>
      </c>
      <c r="M795" s="160">
        <f>+[2]data1rev!K794</f>
        <v>10791.59</v>
      </c>
      <c r="N795" s="160">
        <f>+[2]data1rev!L794</f>
        <v>10791.59</v>
      </c>
      <c r="O795" s="160">
        <f>+[2]data1rev!M794</f>
        <v>10275.620000000001</v>
      </c>
      <c r="P795" s="160">
        <f>+[2]data1rev!N794</f>
        <v>10129.415999999999</v>
      </c>
      <c r="Q795" s="160">
        <f>+[2]data1rev!O794</f>
        <v>10101.74</v>
      </c>
      <c r="R795" s="160">
        <f>+[2]data1rev!P794</f>
        <v>0</v>
      </c>
      <c r="S795" s="160">
        <f>+[2]data1rev!Q794</f>
        <v>0</v>
      </c>
      <c r="T795" s="160">
        <f>+[2]data1rev!R794</f>
        <v>0</v>
      </c>
      <c r="U795" s="160">
        <f>+[2]data1rev!S794</f>
        <v>0</v>
      </c>
      <c r="V795" s="160">
        <f>+[2]data1rev!T794</f>
        <v>0</v>
      </c>
      <c r="W795" s="160">
        <f>+[2]data1rev!U794</f>
        <v>0</v>
      </c>
      <c r="X795" s="160">
        <f>+[2]data1rev!V794</f>
        <v>0</v>
      </c>
      <c r="Y795" s="160">
        <f>+[2]data1rev!W794</f>
        <v>0</v>
      </c>
      <c r="Z795" s="160">
        <f>+[2]data1rev!X794</f>
        <v>0</v>
      </c>
      <c r="AA795" s="160">
        <f>+[2]data1rev!Y794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67834.148038794898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61"/>
      <c r="C796" s="160">
        <f>+[2]data1rev!A795</f>
        <v>21687.040000000001</v>
      </c>
      <c r="D796" s="160">
        <f>+[2]data1rev!B795</f>
        <v>15575.226000000001</v>
      </c>
      <c r="E796" s="160">
        <f>+[2]data1rev!C795</f>
        <v>13222.39</v>
      </c>
      <c r="F796" s="160">
        <f>+[2]data1rev!D795</f>
        <v>13061.89</v>
      </c>
      <c r="G796" s="160">
        <f>+[2]data1rev!E795</f>
        <v>13061.89</v>
      </c>
      <c r="H796" s="160">
        <f>+[2]data1rev!F795</f>
        <v>10821.156000000001</v>
      </c>
      <c r="I796" s="160">
        <f>+[2]data1rev!G795</f>
        <v>10791.59</v>
      </c>
      <c r="J796" s="160">
        <f>+[2]data1rev!H795</f>
        <v>10791.59</v>
      </c>
      <c r="K796" s="160">
        <f>+[2]data1rev!I795</f>
        <v>10791.59</v>
      </c>
      <c r="L796" s="160">
        <f>+[2]data1rev!J795</f>
        <v>10821.156000000001</v>
      </c>
      <c r="M796" s="160">
        <f>+[2]data1rev!K795</f>
        <v>10791.59</v>
      </c>
      <c r="N796" s="160">
        <f>+[2]data1rev!L795</f>
        <v>10791.59</v>
      </c>
      <c r="O796" s="160">
        <f>+[2]data1rev!M795</f>
        <v>10275.620000000001</v>
      </c>
      <c r="P796" s="160">
        <f>+[2]data1rev!N795</f>
        <v>10129.415999999999</v>
      </c>
      <c r="Q796" s="160">
        <f>+[2]data1rev!O795</f>
        <v>10101.74</v>
      </c>
      <c r="R796" s="160">
        <f>+[2]data1rev!P795</f>
        <v>0</v>
      </c>
      <c r="S796" s="160">
        <f>+[2]data1rev!Q795</f>
        <v>0</v>
      </c>
      <c r="T796" s="160">
        <f>+[2]data1rev!R795</f>
        <v>0</v>
      </c>
      <c r="U796" s="160">
        <f>+[2]data1rev!S795</f>
        <v>0</v>
      </c>
      <c r="V796" s="160">
        <f>+[2]data1rev!T795</f>
        <v>0</v>
      </c>
      <c r="W796" s="160">
        <f>+[2]data1rev!U795</f>
        <v>0</v>
      </c>
      <c r="X796" s="160">
        <f>+[2]data1rev!V795</f>
        <v>0</v>
      </c>
      <c r="Y796" s="160">
        <f>+[2]data1rev!W795</f>
        <v>0</v>
      </c>
      <c r="Z796" s="160">
        <f>+[2]data1rev!X795</f>
        <v>0</v>
      </c>
      <c r="AA796" s="160">
        <f>+[2]data1rev!Y795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67834.148038794898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61"/>
      <c r="C797" s="160">
        <f>+[2]data1rev!A796</f>
        <v>21687.040000000001</v>
      </c>
      <c r="D797" s="160">
        <f>+[2]data1rev!B796</f>
        <v>15575.226000000001</v>
      </c>
      <c r="E797" s="160">
        <f>+[2]data1rev!C796</f>
        <v>13222.39</v>
      </c>
      <c r="F797" s="160">
        <f>+[2]data1rev!D796</f>
        <v>13061.89</v>
      </c>
      <c r="G797" s="160">
        <f>+[2]data1rev!E796</f>
        <v>13061.89</v>
      </c>
      <c r="H797" s="160">
        <f>+[2]data1rev!F796</f>
        <v>10821.156000000001</v>
      </c>
      <c r="I797" s="160">
        <f>+[2]data1rev!G796</f>
        <v>10791.59</v>
      </c>
      <c r="J797" s="160">
        <f>+[2]data1rev!H796</f>
        <v>10791.59</v>
      </c>
      <c r="K797" s="160">
        <f>+[2]data1rev!I796</f>
        <v>10791.59</v>
      </c>
      <c r="L797" s="160">
        <f>+[2]data1rev!J796</f>
        <v>10821.156000000001</v>
      </c>
      <c r="M797" s="160">
        <f>+[2]data1rev!K796</f>
        <v>10791.59</v>
      </c>
      <c r="N797" s="160">
        <f>+[2]data1rev!L796</f>
        <v>10791.59</v>
      </c>
      <c r="O797" s="160">
        <f>+[2]data1rev!M796</f>
        <v>10275.620000000001</v>
      </c>
      <c r="P797" s="160">
        <f>+[2]data1rev!N796</f>
        <v>10129.415999999999</v>
      </c>
      <c r="Q797" s="160">
        <f>+[2]data1rev!O796</f>
        <v>10101.74</v>
      </c>
      <c r="R797" s="160">
        <f>+[2]data1rev!P796</f>
        <v>0</v>
      </c>
      <c r="S797" s="160">
        <f>+[2]data1rev!Q796</f>
        <v>0</v>
      </c>
      <c r="T797" s="160">
        <f>+[2]data1rev!R796</f>
        <v>0</v>
      </c>
      <c r="U797" s="160">
        <f>+[2]data1rev!S796</f>
        <v>0</v>
      </c>
      <c r="V797" s="160">
        <f>+[2]data1rev!T796</f>
        <v>0</v>
      </c>
      <c r="W797" s="160">
        <f>+[2]data1rev!U796</f>
        <v>0</v>
      </c>
      <c r="X797" s="160">
        <f>+[2]data1rev!V796</f>
        <v>0</v>
      </c>
      <c r="Y797" s="160">
        <f>+[2]data1rev!W796</f>
        <v>0</v>
      </c>
      <c r="Z797" s="160">
        <f>+[2]data1rev!X796</f>
        <v>0</v>
      </c>
      <c r="AA797" s="160">
        <f>+[2]data1rev!Y796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67834.148038794898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61"/>
      <c r="C798" s="160">
        <f>+[2]data1rev!A797</f>
        <v>21687.040000000001</v>
      </c>
      <c r="D798" s="160">
        <f>+[2]data1rev!B797</f>
        <v>15575.226000000001</v>
      </c>
      <c r="E798" s="160">
        <f>+[2]data1rev!C797</f>
        <v>13222.39</v>
      </c>
      <c r="F798" s="160">
        <f>+[2]data1rev!D797</f>
        <v>13061.89</v>
      </c>
      <c r="G798" s="160">
        <f>+[2]data1rev!E797</f>
        <v>13061.89</v>
      </c>
      <c r="H798" s="160">
        <f>+[2]data1rev!F797</f>
        <v>10821.156000000001</v>
      </c>
      <c r="I798" s="160">
        <f>+[2]data1rev!G797</f>
        <v>10791.59</v>
      </c>
      <c r="J798" s="160">
        <f>+[2]data1rev!H797</f>
        <v>10791.59</v>
      </c>
      <c r="K798" s="160">
        <f>+[2]data1rev!I797</f>
        <v>10791.59</v>
      </c>
      <c r="L798" s="160">
        <f>+[2]data1rev!J797</f>
        <v>10821.156000000001</v>
      </c>
      <c r="M798" s="160">
        <f>+[2]data1rev!K797</f>
        <v>10791.59</v>
      </c>
      <c r="N798" s="160">
        <f>+[2]data1rev!L797</f>
        <v>10791.59</v>
      </c>
      <c r="O798" s="160">
        <f>+[2]data1rev!M797</f>
        <v>10275.620000000001</v>
      </c>
      <c r="P798" s="160">
        <f>+[2]data1rev!N797</f>
        <v>10129.415999999999</v>
      </c>
      <c r="Q798" s="160">
        <f>+[2]data1rev!O797</f>
        <v>10101.74</v>
      </c>
      <c r="R798" s="160">
        <f>+[2]data1rev!P797</f>
        <v>0</v>
      </c>
      <c r="S798" s="160">
        <f>+[2]data1rev!Q797</f>
        <v>0</v>
      </c>
      <c r="T798" s="160">
        <f>+[2]data1rev!R797</f>
        <v>0</v>
      </c>
      <c r="U798" s="160">
        <f>+[2]data1rev!S797</f>
        <v>0</v>
      </c>
      <c r="V798" s="160">
        <f>+[2]data1rev!T797</f>
        <v>0</v>
      </c>
      <c r="W798" s="160">
        <f>+[2]data1rev!U797</f>
        <v>0</v>
      </c>
      <c r="X798" s="160">
        <f>+[2]data1rev!V797</f>
        <v>0</v>
      </c>
      <c r="Y798" s="160">
        <f>+[2]data1rev!W797</f>
        <v>0</v>
      </c>
      <c r="Z798" s="160">
        <f>+[2]data1rev!X797</f>
        <v>0</v>
      </c>
      <c r="AA798" s="160">
        <f>+[2]data1rev!Y797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67834.148038794898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61"/>
      <c r="C799" s="160">
        <f>+[2]data1rev!A798</f>
        <v>21687.040000000001</v>
      </c>
      <c r="D799" s="160">
        <f>+[2]data1rev!B798</f>
        <v>15575.226000000001</v>
      </c>
      <c r="E799" s="160">
        <f>+[2]data1rev!C798</f>
        <v>13222.39</v>
      </c>
      <c r="F799" s="160">
        <f>+[2]data1rev!D798</f>
        <v>13061.89</v>
      </c>
      <c r="G799" s="160">
        <f>+[2]data1rev!E798</f>
        <v>13061.89</v>
      </c>
      <c r="H799" s="160">
        <f>+[2]data1rev!F798</f>
        <v>10821.156000000001</v>
      </c>
      <c r="I799" s="160">
        <f>+[2]data1rev!G798</f>
        <v>10791.59</v>
      </c>
      <c r="J799" s="160">
        <f>+[2]data1rev!H798</f>
        <v>10791.59</v>
      </c>
      <c r="K799" s="160">
        <f>+[2]data1rev!I798</f>
        <v>10791.59</v>
      </c>
      <c r="L799" s="160">
        <f>+[2]data1rev!J798</f>
        <v>10821.156000000001</v>
      </c>
      <c r="M799" s="160">
        <f>+[2]data1rev!K798</f>
        <v>10791.59</v>
      </c>
      <c r="N799" s="160">
        <f>+[2]data1rev!L798</f>
        <v>10791.59</v>
      </c>
      <c r="O799" s="160">
        <f>+[2]data1rev!M798</f>
        <v>10275.620000000001</v>
      </c>
      <c r="P799" s="160">
        <f>+[2]data1rev!N798</f>
        <v>10129.415999999999</v>
      </c>
      <c r="Q799" s="160">
        <f>+[2]data1rev!O798</f>
        <v>10101.74</v>
      </c>
      <c r="R799" s="160">
        <f>+[2]data1rev!P798</f>
        <v>0</v>
      </c>
      <c r="S799" s="160">
        <f>+[2]data1rev!Q798</f>
        <v>0</v>
      </c>
      <c r="T799" s="160">
        <f>+[2]data1rev!R798</f>
        <v>0</v>
      </c>
      <c r="U799" s="160">
        <f>+[2]data1rev!S798</f>
        <v>0</v>
      </c>
      <c r="V799" s="160">
        <f>+[2]data1rev!T798</f>
        <v>0</v>
      </c>
      <c r="W799" s="160">
        <f>+[2]data1rev!U798</f>
        <v>0</v>
      </c>
      <c r="X799" s="160">
        <f>+[2]data1rev!V798</f>
        <v>0</v>
      </c>
      <c r="Y799" s="160">
        <f>+[2]data1rev!W798</f>
        <v>0</v>
      </c>
      <c r="Z799" s="160">
        <f>+[2]data1rev!X798</f>
        <v>0</v>
      </c>
      <c r="AA799" s="160">
        <f>+[2]data1rev!Y798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67834.148038794898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61"/>
      <c r="C800" s="160">
        <f>+[2]data1rev!A799</f>
        <v>21687.040000000001</v>
      </c>
      <c r="D800" s="160">
        <f>+[2]data1rev!B799</f>
        <v>15575.226000000001</v>
      </c>
      <c r="E800" s="160">
        <f>+[2]data1rev!C799</f>
        <v>13222.39</v>
      </c>
      <c r="F800" s="160">
        <f>+[2]data1rev!D799</f>
        <v>13061.89</v>
      </c>
      <c r="G800" s="160">
        <f>+[2]data1rev!E799</f>
        <v>13061.89</v>
      </c>
      <c r="H800" s="160">
        <f>+[2]data1rev!F799</f>
        <v>10821.156000000001</v>
      </c>
      <c r="I800" s="160">
        <f>+[2]data1rev!G799</f>
        <v>10791.59</v>
      </c>
      <c r="J800" s="160">
        <f>+[2]data1rev!H799</f>
        <v>10791.59</v>
      </c>
      <c r="K800" s="160">
        <f>+[2]data1rev!I799</f>
        <v>10791.59</v>
      </c>
      <c r="L800" s="160">
        <f>+[2]data1rev!J799</f>
        <v>10821.156000000001</v>
      </c>
      <c r="M800" s="160">
        <f>+[2]data1rev!K799</f>
        <v>10791.59</v>
      </c>
      <c r="N800" s="160">
        <f>+[2]data1rev!L799</f>
        <v>10791.59</v>
      </c>
      <c r="O800" s="160">
        <f>+[2]data1rev!M799</f>
        <v>10275.620000000001</v>
      </c>
      <c r="P800" s="160">
        <f>+[2]data1rev!N799</f>
        <v>10129.415999999999</v>
      </c>
      <c r="Q800" s="160">
        <f>+[2]data1rev!O799</f>
        <v>10101.74</v>
      </c>
      <c r="R800" s="160">
        <f>+[2]data1rev!P799</f>
        <v>0</v>
      </c>
      <c r="S800" s="160">
        <f>+[2]data1rev!Q799</f>
        <v>0</v>
      </c>
      <c r="T800" s="160">
        <f>+[2]data1rev!R799</f>
        <v>0</v>
      </c>
      <c r="U800" s="160">
        <f>+[2]data1rev!S799</f>
        <v>0</v>
      </c>
      <c r="V800" s="160">
        <f>+[2]data1rev!T799</f>
        <v>0</v>
      </c>
      <c r="W800" s="160">
        <f>+[2]data1rev!U799</f>
        <v>0</v>
      </c>
      <c r="X800" s="160">
        <f>+[2]data1rev!V799</f>
        <v>0</v>
      </c>
      <c r="Y800" s="160">
        <f>+[2]data1rev!W799</f>
        <v>0</v>
      </c>
      <c r="Z800" s="160">
        <f>+[2]data1rev!X799</f>
        <v>0</v>
      </c>
      <c r="AA800" s="160">
        <f>+[2]data1rev!Y799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67834.148038794898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61"/>
      <c r="C801" s="160">
        <f>+[2]data1rev!A800</f>
        <v>21687.040000000001</v>
      </c>
      <c r="D801" s="160">
        <f>+[2]data1rev!B800</f>
        <v>15575.226000000001</v>
      </c>
      <c r="E801" s="160">
        <f>+[2]data1rev!C800</f>
        <v>13222.39</v>
      </c>
      <c r="F801" s="160">
        <f>+[2]data1rev!D800</f>
        <v>13061.89</v>
      </c>
      <c r="G801" s="160">
        <f>+[2]data1rev!E800</f>
        <v>13061.89</v>
      </c>
      <c r="H801" s="160">
        <f>+[2]data1rev!F800</f>
        <v>10821.156000000001</v>
      </c>
      <c r="I801" s="160">
        <f>+[2]data1rev!G800</f>
        <v>10791.59</v>
      </c>
      <c r="J801" s="160">
        <f>+[2]data1rev!H800</f>
        <v>10791.59</v>
      </c>
      <c r="K801" s="160">
        <f>+[2]data1rev!I800</f>
        <v>10791.59</v>
      </c>
      <c r="L801" s="160">
        <f>+[2]data1rev!J800</f>
        <v>10821.156000000001</v>
      </c>
      <c r="M801" s="160">
        <f>+[2]data1rev!K800</f>
        <v>10791.59</v>
      </c>
      <c r="N801" s="160">
        <f>+[2]data1rev!L800</f>
        <v>10791.59</v>
      </c>
      <c r="O801" s="160">
        <f>+[2]data1rev!M800</f>
        <v>10275.620000000001</v>
      </c>
      <c r="P801" s="160">
        <f>+[2]data1rev!N800</f>
        <v>10129.415999999999</v>
      </c>
      <c r="Q801" s="160">
        <f>+[2]data1rev!O800</f>
        <v>10101.74</v>
      </c>
      <c r="R801" s="160">
        <f>+[2]data1rev!P800</f>
        <v>0</v>
      </c>
      <c r="S801" s="160">
        <f>+[2]data1rev!Q800</f>
        <v>0</v>
      </c>
      <c r="T801" s="160">
        <f>+[2]data1rev!R800</f>
        <v>0</v>
      </c>
      <c r="U801" s="160">
        <f>+[2]data1rev!S800</f>
        <v>0</v>
      </c>
      <c r="V801" s="160">
        <f>+[2]data1rev!T800</f>
        <v>0</v>
      </c>
      <c r="W801" s="160">
        <f>+[2]data1rev!U800</f>
        <v>0</v>
      </c>
      <c r="X801" s="160">
        <f>+[2]data1rev!V800</f>
        <v>0</v>
      </c>
      <c r="Y801" s="160">
        <f>+[2]data1rev!W800</f>
        <v>0</v>
      </c>
      <c r="Z801" s="160">
        <f>+[2]data1rev!X800</f>
        <v>0</v>
      </c>
      <c r="AA801" s="160">
        <f>+[2]data1rev!Y800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67834.148038794898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61"/>
      <c r="C802" s="160">
        <f>+[2]data1rev!A801</f>
        <v>21687.040000000001</v>
      </c>
      <c r="D802" s="160">
        <f>+[2]data1rev!B801</f>
        <v>15575.226000000001</v>
      </c>
      <c r="E802" s="160">
        <f>+[2]data1rev!C801</f>
        <v>13222.39</v>
      </c>
      <c r="F802" s="160">
        <f>+[2]data1rev!D801</f>
        <v>13061.89</v>
      </c>
      <c r="G802" s="160">
        <f>+[2]data1rev!E801</f>
        <v>13061.89</v>
      </c>
      <c r="H802" s="160">
        <f>+[2]data1rev!F801</f>
        <v>10821.156000000001</v>
      </c>
      <c r="I802" s="160">
        <f>+[2]data1rev!G801</f>
        <v>10791.59</v>
      </c>
      <c r="J802" s="160">
        <f>+[2]data1rev!H801</f>
        <v>10791.59</v>
      </c>
      <c r="K802" s="160">
        <f>+[2]data1rev!I801</f>
        <v>10791.59</v>
      </c>
      <c r="L802" s="160">
        <f>+[2]data1rev!J801</f>
        <v>10821.156000000001</v>
      </c>
      <c r="M802" s="160">
        <f>+[2]data1rev!K801</f>
        <v>10791.59</v>
      </c>
      <c r="N802" s="160">
        <f>+[2]data1rev!L801</f>
        <v>10791.59</v>
      </c>
      <c r="O802" s="160">
        <f>+[2]data1rev!M801</f>
        <v>10275.620000000001</v>
      </c>
      <c r="P802" s="160">
        <f>+[2]data1rev!N801</f>
        <v>10129.415999999999</v>
      </c>
      <c r="Q802" s="160">
        <f>+[2]data1rev!O801</f>
        <v>10101.74</v>
      </c>
      <c r="R802" s="160">
        <f>+[2]data1rev!P801</f>
        <v>0</v>
      </c>
      <c r="S802" s="160">
        <f>+[2]data1rev!Q801</f>
        <v>0</v>
      </c>
      <c r="T802" s="160">
        <f>+[2]data1rev!R801</f>
        <v>0</v>
      </c>
      <c r="U802" s="160">
        <f>+[2]data1rev!S801</f>
        <v>0</v>
      </c>
      <c r="V802" s="160">
        <f>+[2]data1rev!T801</f>
        <v>0</v>
      </c>
      <c r="W802" s="160">
        <f>+[2]data1rev!U801</f>
        <v>0</v>
      </c>
      <c r="X802" s="160">
        <f>+[2]data1rev!V801</f>
        <v>0</v>
      </c>
      <c r="Y802" s="160">
        <f>+[2]data1rev!W801</f>
        <v>0</v>
      </c>
      <c r="Z802" s="160">
        <f>+[2]data1rev!X801</f>
        <v>0</v>
      </c>
      <c r="AA802" s="160">
        <f>+[2]data1rev!Y801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67834.148038794898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61"/>
      <c r="C803" s="160">
        <f>+[2]data1rev!A802</f>
        <v>21687.040000000001</v>
      </c>
      <c r="D803" s="160">
        <f>+[2]data1rev!B802</f>
        <v>15575.226000000001</v>
      </c>
      <c r="E803" s="160">
        <f>+[2]data1rev!C802</f>
        <v>13222.39</v>
      </c>
      <c r="F803" s="160">
        <f>+[2]data1rev!D802</f>
        <v>13061.89</v>
      </c>
      <c r="G803" s="160">
        <f>+[2]data1rev!E802</f>
        <v>13061.89</v>
      </c>
      <c r="H803" s="160">
        <f>+[2]data1rev!F802</f>
        <v>10821.156000000001</v>
      </c>
      <c r="I803" s="160">
        <f>+[2]data1rev!G802</f>
        <v>10791.59</v>
      </c>
      <c r="J803" s="160">
        <f>+[2]data1rev!H802</f>
        <v>10791.59</v>
      </c>
      <c r="K803" s="160">
        <f>+[2]data1rev!I802</f>
        <v>10791.59</v>
      </c>
      <c r="L803" s="160">
        <f>+[2]data1rev!J802</f>
        <v>10821.156000000001</v>
      </c>
      <c r="M803" s="160">
        <f>+[2]data1rev!K802</f>
        <v>10791.59</v>
      </c>
      <c r="N803" s="160">
        <f>+[2]data1rev!L802</f>
        <v>10791.59</v>
      </c>
      <c r="O803" s="160">
        <f>+[2]data1rev!M802</f>
        <v>10275.620000000001</v>
      </c>
      <c r="P803" s="160">
        <f>+[2]data1rev!N802</f>
        <v>10129.415999999999</v>
      </c>
      <c r="Q803" s="160">
        <f>+[2]data1rev!O802</f>
        <v>10101.74</v>
      </c>
      <c r="R803" s="160">
        <f>+[2]data1rev!P802</f>
        <v>0</v>
      </c>
      <c r="S803" s="160">
        <f>+[2]data1rev!Q802</f>
        <v>0</v>
      </c>
      <c r="T803" s="160">
        <f>+[2]data1rev!R802</f>
        <v>0</v>
      </c>
      <c r="U803" s="160">
        <f>+[2]data1rev!S802</f>
        <v>0</v>
      </c>
      <c r="V803" s="160">
        <f>+[2]data1rev!T802</f>
        <v>0</v>
      </c>
      <c r="W803" s="160">
        <f>+[2]data1rev!U802</f>
        <v>0</v>
      </c>
      <c r="X803" s="160">
        <f>+[2]data1rev!V802</f>
        <v>0</v>
      </c>
      <c r="Y803" s="160">
        <f>+[2]data1rev!W802</f>
        <v>0</v>
      </c>
      <c r="Z803" s="160">
        <f>+[2]data1rev!X802</f>
        <v>0</v>
      </c>
      <c r="AA803" s="160">
        <f>+[2]data1rev!Y802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67834.148038794898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61"/>
      <c r="C804" s="160">
        <f>+[2]data1rev!A803</f>
        <v>21687.040000000001</v>
      </c>
      <c r="D804" s="160">
        <f>+[2]data1rev!B803</f>
        <v>15575.226000000001</v>
      </c>
      <c r="E804" s="160">
        <f>+[2]data1rev!C803</f>
        <v>13222.39</v>
      </c>
      <c r="F804" s="160">
        <f>+[2]data1rev!D803</f>
        <v>13061.89</v>
      </c>
      <c r="G804" s="160">
        <f>+[2]data1rev!E803</f>
        <v>13061.89</v>
      </c>
      <c r="H804" s="160">
        <f>+[2]data1rev!F803</f>
        <v>10821.156000000001</v>
      </c>
      <c r="I804" s="160">
        <f>+[2]data1rev!G803</f>
        <v>10791.59</v>
      </c>
      <c r="J804" s="160">
        <f>+[2]data1rev!H803</f>
        <v>10791.59</v>
      </c>
      <c r="K804" s="160">
        <f>+[2]data1rev!I803</f>
        <v>10791.59</v>
      </c>
      <c r="L804" s="160">
        <f>+[2]data1rev!J803</f>
        <v>10821.156000000001</v>
      </c>
      <c r="M804" s="160">
        <f>+[2]data1rev!K803</f>
        <v>10791.59</v>
      </c>
      <c r="N804" s="160">
        <f>+[2]data1rev!L803</f>
        <v>10791.59</v>
      </c>
      <c r="O804" s="160">
        <f>+[2]data1rev!M803</f>
        <v>10275.620000000001</v>
      </c>
      <c r="P804" s="160">
        <f>+[2]data1rev!N803</f>
        <v>10129.415999999999</v>
      </c>
      <c r="Q804" s="160">
        <f>+[2]data1rev!O803</f>
        <v>10101.74</v>
      </c>
      <c r="R804" s="160">
        <f>+[2]data1rev!P803</f>
        <v>0</v>
      </c>
      <c r="S804" s="160">
        <f>+[2]data1rev!Q803</f>
        <v>0</v>
      </c>
      <c r="T804" s="160">
        <f>+[2]data1rev!R803</f>
        <v>0</v>
      </c>
      <c r="U804" s="160">
        <f>+[2]data1rev!S803</f>
        <v>0</v>
      </c>
      <c r="V804" s="160">
        <f>+[2]data1rev!T803</f>
        <v>0</v>
      </c>
      <c r="W804" s="160">
        <f>+[2]data1rev!U803</f>
        <v>0</v>
      </c>
      <c r="X804" s="160">
        <f>+[2]data1rev!V803</f>
        <v>0</v>
      </c>
      <c r="Y804" s="160">
        <f>+[2]data1rev!W803</f>
        <v>0</v>
      </c>
      <c r="Z804" s="160">
        <f>+[2]data1rev!X803</f>
        <v>0</v>
      </c>
      <c r="AA804" s="160">
        <f>+[2]data1rev!Y803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67834.148038794898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61"/>
      <c r="C805" s="160">
        <f>+[2]data1rev!A804</f>
        <v>21687.040000000001</v>
      </c>
      <c r="D805" s="160">
        <f>+[2]data1rev!B804</f>
        <v>15575.226000000001</v>
      </c>
      <c r="E805" s="160">
        <f>+[2]data1rev!C804</f>
        <v>13222.39</v>
      </c>
      <c r="F805" s="160">
        <f>+[2]data1rev!D804</f>
        <v>13061.89</v>
      </c>
      <c r="G805" s="160">
        <f>+[2]data1rev!E804</f>
        <v>13061.89</v>
      </c>
      <c r="H805" s="160">
        <f>+[2]data1rev!F804</f>
        <v>10821.156000000001</v>
      </c>
      <c r="I805" s="160">
        <f>+[2]data1rev!G804</f>
        <v>10791.59</v>
      </c>
      <c r="J805" s="160">
        <f>+[2]data1rev!H804</f>
        <v>10791.59</v>
      </c>
      <c r="K805" s="160">
        <f>+[2]data1rev!I804</f>
        <v>10791.59</v>
      </c>
      <c r="L805" s="160">
        <f>+[2]data1rev!J804</f>
        <v>10821.156000000001</v>
      </c>
      <c r="M805" s="160">
        <f>+[2]data1rev!K804</f>
        <v>10791.59</v>
      </c>
      <c r="N805" s="160">
        <f>+[2]data1rev!L804</f>
        <v>10791.59</v>
      </c>
      <c r="O805" s="160">
        <f>+[2]data1rev!M804</f>
        <v>10275.620000000001</v>
      </c>
      <c r="P805" s="160">
        <f>+[2]data1rev!N804</f>
        <v>10129.415999999999</v>
      </c>
      <c r="Q805" s="160">
        <f>+[2]data1rev!O804</f>
        <v>10101.74</v>
      </c>
      <c r="R805" s="160">
        <f>+[2]data1rev!P804</f>
        <v>0</v>
      </c>
      <c r="S805" s="160">
        <f>+[2]data1rev!Q804</f>
        <v>0</v>
      </c>
      <c r="T805" s="160">
        <f>+[2]data1rev!R804</f>
        <v>0</v>
      </c>
      <c r="U805" s="160">
        <f>+[2]data1rev!S804</f>
        <v>0</v>
      </c>
      <c r="V805" s="160">
        <f>+[2]data1rev!T804</f>
        <v>0</v>
      </c>
      <c r="W805" s="160">
        <f>+[2]data1rev!U804</f>
        <v>0</v>
      </c>
      <c r="X805" s="160">
        <f>+[2]data1rev!V804</f>
        <v>0</v>
      </c>
      <c r="Y805" s="160">
        <f>+[2]data1rev!W804</f>
        <v>0</v>
      </c>
      <c r="Z805" s="160">
        <f>+[2]data1rev!X804</f>
        <v>0</v>
      </c>
      <c r="AA805" s="160">
        <f>+[2]data1rev!Y804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67834.148038794898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61"/>
      <c r="C806" s="160">
        <f>+[2]data1rev!A805</f>
        <v>21687.040000000001</v>
      </c>
      <c r="D806" s="160">
        <f>+[2]data1rev!B805</f>
        <v>15575.226000000001</v>
      </c>
      <c r="E806" s="160">
        <f>+[2]data1rev!C805</f>
        <v>13222.39</v>
      </c>
      <c r="F806" s="160">
        <f>+[2]data1rev!D805</f>
        <v>13061.89</v>
      </c>
      <c r="G806" s="160">
        <f>+[2]data1rev!E805</f>
        <v>13061.89</v>
      </c>
      <c r="H806" s="160">
        <f>+[2]data1rev!F805</f>
        <v>10821.156000000001</v>
      </c>
      <c r="I806" s="160">
        <f>+[2]data1rev!G805</f>
        <v>10791.59</v>
      </c>
      <c r="J806" s="160">
        <f>+[2]data1rev!H805</f>
        <v>10791.59</v>
      </c>
      <c r="K806" s="160">
        <f>+[2]data1rev!I805</f>
        <v>10791.59</v>
      </c>
      <c r="L806" s="160">
        <f>+[2]data1rev!J805</f>
        <v>10821.156000000001</v>
      </c>
      <c r="M806" s="160">
        <f>+[2]data1rev!K805</f>
        <v>10791.59</v>
      </c>
      <c r="N806" s="160">
        <f>+[2]data1rev!L805</f>
        <v>10791.59</v>
      </c>
      <c r="O806" s="160">
        <f>+[2]data1rev!M805</f>
        <v>10275.620000000001</v>
      </c>
      <c r="P806" s="160">
        <f>+[2]data1rev!N805</f>
        <v>10129.415999999999</v>
      </c>
      <c r="Q806" s="160">
        <f>+[2]data1rev!O805</f>
        <v>10101.74</v>
      </c>
      <c r="R806" s="160">
        <f>+[2]data1rev!P805</f>
        <v>0</v>
      </c>
      <c r="S806" s="160">
        <f>+[2]data1rev!Q805</f>
        <v>0</v>
      </c>
      <c r="T806" s="160">
        <f>+[2]data1rev!R805</f>
        <v>0</v>
      </c>
      <c r="U806" s="160">
        <f>+[2]data1rev!S805</f>
        <v>0</v>
      </c>
      <c r="V806" s="160">
        <f>+[2]data1rev!T805</f>
        <v>0</v>
      </c>
      <c r="W806" s="160">
        <f>+[2]data1rev!U805</f>
        <v>0</v>
      </c>
      <c r="X806" s="160">
        <f>+[2]data1rev!V805</f>
        <v>0</v>
      </c>
      <c r="Y806" s="160">
        <f>+[2]data1rev!W805</f>
        <v>0</v>
      </c>
      <c r="Z806" s="160">
        <f>+[2]data1rev!X805</f>
        <v>0</v>
      </c>
      <c r="AA806" s="160">
        <f>+[2]data1rev!Y805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67834.148038794898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61"/>
      <c r="C807" s="160">
        <f>+[2]data1rev!A806</f>
        <v>21687.040000000001</v>
      </c>
      <c r="D807" s="160">
        <f>+[2]data1rev!B806</f>
        <v>15575.226000000001</v>
      </c>
      <c r="E807" s="160">
        <f>+[2]data1rev!C806</f>
        <v>13222.39</v>
      </c>
      <c r="F807" s="160">
        <f>+[2]data1rev!D806</f>
        <v>13061.89</v>
      </c>
      <c r="G807" s="160">
        <f>+[2]data1rev!E806</f>
        <v>13061.89</v>
      </c>
      <c r="H807" s="160">
        <f>+[2]data1rev!F806</f>
        <v>10821.156000000001</v>
      </c>
      <c r="I807" s="160">
        <f>+[2]data1rev!G806</f>
        <v>10791.59</v>
      </c>
      <c r="J807" s="160">
        <f>+[2]data1rev!H806</f>
        <v>10791.59</v>
      </c>
      <c r="K807" s="160">
        <f>+[2]data1rev!I806</f>
        <v>10791.59</v>
      </c>
      <c r="L807" s="160">
        <f>+[2]data1rev!J806</f>
        <v>10821.156000000001</v>
      </c>
      <c r="M807" s="160">
        <f>+[2]data1rev!K806</f>
        <v>10791.59</v>
      </c>
      <c r="N807" s="160">
        <f>+[2]data1rev!L806</f>
        <v>10791.59</v>
      </c>
      <c r="O807" s="160">
        <f>+[2]data1rev!M806</f>
        <v>10275.620000000001</v>
      </c>
      <c r="P807" s="160">
        <f>+[2]data1rev!N806</f>
        <v>10129.415999999999</v>
      </c>
      <c r="Q807" s="160">
        <f>+[2]data1rev!O806</f>
        <v>10101.74</v>
      </c>
      <c r="R807" s="160">
        <f>+[2]data1rev!P806</f>
        <v>0</v>
      </c>
      <c r="S807" s="160">
        <f>+[2]data1rev!Q806</f>
        <v>0</v>
      </c>
      <c r="T807" s="160">
        <f>+[2]data1rev!R806</f>
        <v>0</v>
      </c>
      <c r="U807" s="160">
        <f>+[2]data1rev!S806</f>
        <v>0</v>
      </c>
      <c r="V807" s="160">
        <f>+[2]data1rev!T806</f>
        <v>0</v>
      </c>
      <c r="W807" s="160">
        <f>+[2]data1rev!U806</f>
        <v>0</v>
      </c>
      <c r="X807" s="160">
        <f>+[2]data1rev!V806</f>
        <v>0</v>
      </c>
      <c r="Y807" s="160">
        <f>+[2]data1rev!W806</f>
        <v>0</v>
      </c>
      <c r="Z807" s="160">
        <f>+[2]data1rev!X806</f>
        <v>0</v>
      </c>
      <c r="AA807" s="160">
        <f>+[2]data1rev!Y806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67834.148038794898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61"/>
      <c r="C808" s="160">
        <f>+[2]data1rev!A807</f>
        <v>21687.040000000001</v>
      </c>
      <c r="D808" s="160">
        <f>+[2]data1rev!B807</f>
        <v>15575.226000000001</v>
      </c>
      <c r="E808" s="160">
        <f>+[2]data1rev!C807</f>
        <v>13222.39</v>
      </c>
      <c r="F808" s="160">
        <f>+[2]data1rev!D807</f>
        <v>13061.89</v>
      </c>
      <c r="G808" s="160">
        <f>+[2]data1rev!E807</f>
        <v>13061.89</v>
      </c>
      <c r="H808" s="160">
        <f>+[2]data1rev!F807</f>
        <v>10821.156000000001</v>
      </c>
      <c r="I808" s="160">
        <f>+[2]data1rev!G807</f>
        <v>10791.59</v>
      </c>
      <c r="J808" s="160">
        <f>+[2]data1rev!H807</f>
        <v>10791.59</v>
      </c>
      <c r="K808" s="160">
        <f>+[2]data1rev!I807</f>
        <v>10791.59</v>
      </c>
      <c r="L808" s="160">
        <f>+[2]data1rev!J807</f>
        <v>10821.156000000001</v>
      </c>
      <c r="M808" s="160">
        <f>+[2]data1rev!K807</f>
        <v>10791.59</v>
      </c>
      <c r="N808" s="160">
        <f>+[2]data1rev!L807</f>
        <v>10791.59</v>
      </c>
      <c r="O808" s="160">
        <f>+[2]data1rev!M807</f>
        <v>10275.620000000001</v>
      </c>
      <c r="P808" s="160">
        <f>+[2]data1rev!N807</f>
        <v>10129.415999999999</v>
      </c>
      <c r="Q808" s="160">
        <f>+[2]data1rev!O807</f>
        <v>10101.74</v>
      </c>
      <c r="R808" s="160">
        <f>+[2]data1rev!P807</f>
        <v>0</v>
      </c>
      <c r="S808" s="160">
        <f>+[2]data1rev!Q807</f>
        <v>0</v>
      </c>
      <c r="T808" s="160">
        <f>+[2]data1rev!R807</f>
        <v>0</v>
      </c>
      <c r="U808" s="160">
        <f>+[2]data1rev!S807</f>
        <v>0</v>
      </c>
      <c r="V808" s="160">
        <f>+[2]data1rev!T807</f>
        <v>0</v>
      </c>
      <c r="W808" s="160">
        <f>+[2]data1rev!U807</f>
        <v>0</v>
      </c>
      <c r="X808" s="160">
        <f>+[2]data1rev!V807</f>
        <v>0</v>
      </c>
      <c r="Y808" s="160">
        <f>+[2]data1rev!W807</f>
        <v>0</v>
      </c>
      <c r="Z808" s="160">
        <f>+[2]data1rev!X807</f>
        <v>0</v>
      </c>
      <c r="AA808" s="160">
        <f>+[2]data1rev!Y807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67834.148038794898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61"/>
      <c r="C809" s="160">
        <f>+[2]data1rev!A808</f>
        <v>21687.040000000001</v>
      </c>
      <c r="D809" s="160">
        <f>+[2]data1rev!B808</f>
        <v>15575.226000000001</v>
      </c>
      <c r="E809" s="160">
        <f>+[2]data1rev!C808</f>
        <v>13222.39</v>
      </c>
      <c r="F809" s="160">
        <f>+[2]data1rev!D808</f>
        <v>13061.89</v>
      </c>
      <c r="G809" s="160">
        <f>+[2]data1rev!E808</f>
        <v>13061.89</v>
      </c>
      <c r="H809" s="160">
        <f>+[2]data1rev!F808</f>
        <v>10821.156000000001</v>
      </c>
      <c r="I809" s="160">
        <f>+[2]data1rev!G808</f>
        <v>10791.59</v>
      </c>
      <c r="J809" s="160">
        <f>+[2]data1rev!H808</f>
        <v>10791.59</v>
      </c>
      <c r="K809" s="160">
        <f>+[2]data1rev!I808</f>
        <v>10791.59</v>
      </c>
      <c r="L809" s="160">
        <f>+[2]data1rev!J808</f>
        <v>10821.156000000001</v>
      </c>
      <c r="M809" s="160">
        <f>+[2]data1rev!K808</f>
        <v>10791.59</v>
      </c>
      <c r="N809" s="160">
        <f>+[2]data1rev!L808</f>
        <v>10791.59</v>
      </c>
      <c r="O809" s="160">
        <f>+[2]data1rev!M808</f>
        <v>10275.620000000001</v>
      </c>
      <c r="P809" s="160">
        <f>+[2]data1rev!N808</f>
        <v>10129.415999999999</v>
      </c>
      <c r="Q809" s="160">
        <f>+[2]data1rev!O808</f>
        <v>10101.74</v>
      </c>
      <c r="R809" s="160">
        <f>+[2]data1rev!P808</f>
        <v>0</v>
      </c>
      <c r="S809" s="160">
        <f>+[2]data1rev!Q808</f>
        <v>0</v>
      </c>
      <c r="T809" s="160">
        <f>+[2]data1rev!R808</f>
        <v>0</v>
      </c>
      <c r="U809" s="160">
        <f>+[2]data1rev!S808</f>
        <v>0</v>
      </c>
      <c r="V809" s="160">
        <f>+[2]data1rev!T808</f>
        <v>0</v>
      </c>
      <c r="W809" s="160">
        <f>+[2]data1rev!U808</f>
        <v>0</v>
      </c>
      <c r="X809" s="160">
        <f>+[2]data1rev!V808</f>
        <v>0</v>
      </c>
      <c r="Y809" s="160">
        <f>+[2]data1rev!W808</f>
        <v>0</v>
      </c>
      <c r="Z809" s="160">
        <f>+[2]data1rev!X808</f>
        <v>0</v>
      </c>
      <c r="AA809" s="160">
        <f>+[2]data1rev!Y808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67834.148038794898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61"/>
      <c r="C810" s="160">
        <f>+[2]data1rev!A809</f>
        <v>21687.040000000001</v>
      </c>
      <c r="D810" s="160">
        <f>+[2]data1rev!B809</f>
        <v>15575.226000000001</v>
      </c>
      <c r="E810" s="160">
        <f>+[2]data1rev!C809</f>
        <v>13222.39</v>
      </c>
      <c r="F810" s="160">
        <f>+[2]data1rev!D809</f>
        <v>13061.89</v>
      </c>
      <c r="G810" s="160">
        <f>+[2]data1rev!E809</f>
        <v>13061.89</v>
      </c>
      <c r="H810" s="160">
        <f>+[2]data1rev!F809</f>
        <v>10821.156000000001</v>
      </c>
      <c r="I810" s="160">
        <f>+[2]data1rev!G809</f>
        <v>10791.59</v>
      </c>
      <c r="J810" s="160">
        <f>+[2]data1rev!H809</f>
        <v>10791.59</v>
      </c>
      <c r="K810" s="160">
        <f>+[2]data1rev!I809</f>
        <v>10791.59</v>
      </c>
      <c r="L810" s="160">
        <f>+[2]data1rev!J809</f>
        <v>10821.156000000001</v>
      </c>
      <c r="M810" s="160">
        <f>+[2]data1rev!K809</f>
        <v>10791.59</v>
      </c>
      <c r="N810" s="160">
        <f>+[2]data1rev!L809</f>
        <v>10791.59</v>
      </c>
      <c r="O810" s="160">
        <f>+[2]data1rev!M809</f>
        <v>10275.620000000001</v>
      </c>
      <c r="P810" s="160">
        <f>+[2]data1rev!N809</f>
        <v>10129.415999999999</v>
      </c>
      <c r="Q810" s="160">
        <f>+[2]data1rev!O809</f>
        <v>10101.74</v>
      </c>
      <c r="R810" s="160">
        <f>+[2]data1rev!P809</f>
        <v>0</v>
      </c>
      <c r="S810" s="160">
        <f>+[2]data1rev!Q809</f>
        <v>0</v>
      </c>
      <c r="T810" s="160">
        <f>+[2]data1rev!R809</f>
        <v>0</v>
      </c>
      <c r="U810" s="160">
        <f>+[2]data1rev!S809</f>
        <v>0</v>
      </c>
      <c r="V810" s="160">
        <f>+[2]data1rev!T809</f>
        <v>0</v>
      </c>
      <c r="W810" s="160">
        <f>+[2]data1rev!U809</f>
        <v>0</v>
      </c>
      <c r="X810" s="160">
        <f>+[2]data1rev!V809</f>
        <v>0</v>
      </c>
      <c r="Y810" s="160">
        <f>+[2]data1rev!W809</f>
        <v>0</v>
      </c>
      <c r="Z810" s="160">
        <f>+[2]data1rev!X809</f>
        <v>0</v>
      </c>
      <c r="AA810" s="160">
        <f>+[2]data1rev!Y809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67834.148038794898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61"/>
      <c r="C811" s="160">
        <f>+[2]data1rev!A810</f>
        <v>21687.040000000001</v>
      </c>
      <c r="D811" s="160">
        <f>+[2]data1rev!B810</f>
        <v>15575.226000000001</v>
      </c>
      <c r="E811" s="160">
        <f>+[2]data1rev!C810</f>
        <v>13222.39</v>
      </c>
      <c r="F811" s="160">
        <f>+[2]data1rev!D810</f>
        <v>13061.89</v>
      </c>
      <c r="G811" s="160">
        <f>+[2]data1rev!E810</f>
        <v>13061.89</v>
      </c>
      <c r="H811" s="160">
        <f>+[2]data1rev!F810</f>
        <v>10821.156000000001</v>
      </c>
      <c r="I811" s="160">
        <f>+[2]data1rev!G810</f>
        <v>10791.59</v>
      </c>
      <c r="J811" s="160">
        <f>+[2]data1rev!H810</f>
        <v>10791.59</v>
      </c>
      <c r="K811" s="160">
        <f>+[2]data1rev!I810</f>
        <v>10791.59</v>
      </c>
      <c r="L811" s="160">
        <f>+[2]data1rev!J810</f>
        <v>10821.156000000001</v>
      </c>
      <c r="M811" s="160">
        <f>+[2]data1rev!K810</f>
        <v>10791.59</v>
      </c>
      <c r="N811" s="160">
        <f>+[2]data1rev!L810</f>
        <v>10791.59</v>
      </c>
      <c r="O811" s="160">
        <f>+[2]data1rev!M810</f>
        <v>10275.620000000001</v>
      </c>
      <c r="P811" s="160">
        <f>+[2]data1rev!N810</f>
        <v>10129.415999999999</v>
      </c>
      <c r="Q811" s="160">
        <f>+[2]data1rev!O810</f>
        <v>10101.74</v>
      </c>
      <c r="R811" s="160">
        <f>+[2]data1rev!P810</f>
        <v>0</v>
      </c>
      <c r="S811" s="160">
        <f>+[2]data1rev!Q810</f>
        <v>0</v>
      </c>
      <c r="T811" s="160">
        <f>+[2]data1rev!R810</f>
        <v>0</v>
      </c>
      <c r="U811" s="160">
        <f>+[2]data1rev!S810</f>
        <v>0</v>
      </c>
      <c r="V811" s="160">
        <f>+[2]data1rev!T810</f>
        <v>0</v>
      </c>
      <c r="W811" s="160">
        <f>+[2]data1rev!U810</f>
        <v>0</v>
      </c>
      <c r="X811" s="160">
        <f>+[2]data1rev!V810</f>
        <v>0</v>
      </c>
      <c r="Y811" s="160">
        <f>+[2]data1rev!W810</f>
        <v>0</v>
      </c>
      <c r="Z811" s="160">
        <f>+[2]data1rev!X810</f>
        <v>0</v>
      </c>
      <c r="AA811" s="160">
        <f>+[2]data1rev!Y810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67834.148038794898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61"/>
      <c r="C812" s="160">
        <f>+[2]data1rev!A811</f>
        <v>21687.040000000001</v>
      </c>
      <c r="D812" s="160">
        <f>+[2]data1rev!B811</f>
        <v>15575.226000000001</v>
      </c>
      <c r="E812" s="160">
        <f>+[2]data1rev!C811</f>
        <v>13222.39</v>
      </c>
      <c r="F812" s="160">
        <f>+[2]data1rev!D811</f>
        <v>13061.89</v>
      </c>
      <c r="G812" s="160">
        <f>+[2]data1rev!E811</f>
        <v>13061.89</v>
      </c>
      <c r="H812" s="160">
        <f>+[2]data1rev!F811</f>
        <v>10821.156000000001</v>
      </c>
      <c r="I812" s="160">
        <f>+[2]data1rev!G811</f>
        <v>10791.59</v>
      </c>
      <c r="J812" s="160">
        <f>+[2]data1rev!H811</f>
        <v>10791.59</v>
      </c>
      <c r="K812" s="160">
        <f>+[2]data1rev!I811</f>
        <v>10791.59</v>
      </c>
      <c r="L812" s="160">
        <f>+[2]data1rev!J811</f>
        <v>10821.156000000001</v>
      </c>
      <c r="M812" s="160">
        <f>+[2]data1rev!K811</f>
        <v>10791.59</v>
      </c>
      <c r="N812" s="160">
        <f>+[2]data1rev!L811</f>
        <v>10791.59</v>
      </c>
      <c r="O812" s="160">
        <f>+[2]data1rev!M811</f>
        <v>10275.620000000001</v>
      </c>
      <c r="P812" s="160">
        <f>+[2]data1rev!N811</f>
        <v>10129.415999999999</v>
      </c>
      <c r="Q812" s="160">
        <f>+[2]data1rev!O811</f>
        <v>10101.74</v>
      </c>
      <c r="R812" s="160">
        <f>+[2]data1rev!P811</f>
        <v>0</v>
      </c>
      <c r="S812" s="160">
        <f>+[2]data1rev!Q811</f>
        <v>0</v>
      </c>
      <c r="T812" s="160">
        <f>+[2]data1rev!R811</f>
        <v>0</v>
      </c>
      <c r="U812" s="160">
        <f>+[2]data1rev!S811</f>
        <v>0</v>
      </c>
      <c r="V812" s="160">
        <f>+[2]data1rev!T811</f>
        <v>0</v>
      </c>
      <c r="W812" s="160">
        <f>+[2]data1rev!U811</f>
        <v>0</v>
      </c>
      <c r="X812" s="160">
        <f>+[2]data1rev!V811</f>
        <v>0</v>
      </c>
      <c r="Y812" s="160">
        <f>+[2]data1rev!W811</f>
        <v>0</v>
      </c>
      <c r="Z812" s="160">
        <f>+[2]data1rev!X811</f>
        <v>0</v>
      </c>
      <c r="AA812" s="160">
        <f>+[2]data1rev!Y811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67834.148038794898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61"/>
      <c r="C813" s="160">
        <f>+[2]data1rev!A812</f>
        <v>21687.040000000001</v>
      </c>
      <c r="D813" s="160">
        <f>+[2]data1rev!B812</f>
        <v>15575.226000000001</v>
      </c>
      <c r="E813" s="160">
        <f>+[2]data1rev!C812</f>
        <v>13222.39</v>
      </c>
      <c r="F813" s="160">
        <f>+[2]data1rev!D812</f>
        <v>13061.89</v>
      </c>
      <c r="G813" s="160">
        <f>+[2]data1rev!E812</f>
        <v>13061.89</v>
      </c>
      <c r="H813" s="160">
        <f>+[2]data1rev!F812</f>
        <v>10821.156000000001</v>
      </c>
      <c r="I813" s="160">
        <f>+[2]data1rev!G812</f>
        <v>10791.59</v>
      </c>
      <c r="J813" s="160">
        <f>+[2]data1rev!H812</f>
        <v>10791.59</v>
      </c>
      <c r="K813" s="160">
        <f>+[2]data1rev!I812</f>
        <v>10791.59</v>
      </c>
      <c r="L813" s="160">
        <f>+[2]data1rev!J812</f>
        <v>10821.156000000001</v>
      </c>
      <c r="M813" s="160">
        <f>+[2]data1rev!K812</f>
        <v>10791.59</v>
      </c>
      <c r="N813" s="160">
        <f>+[2]data1rev!L812</f>
        <v>10791.59</v>
      </c>
      <c r="O813" s="160">
        <f>+[2]data1rev!M812</f>
        <v>10275.620000000001</v>
      </c>
      <c r="P813" s="160">
        <f>+[2]data1rev!N812</f>
        <v>10129.415999999999</v>
      </c>
      <c r="Q813" s="160">
        <f>+[2]data1rev!O812</f>
        <v>10101.74</v>
      </c>
      <c r="R813" s="160">
        <f>+[2]data1rev!P812</f>
        <v>0</v>
      </c>
      <c r="S813" s="160">
        <f>+[2]data1rev!Q812</f>
        <v>0</v>
      </c>
      <c r="T813" s="160">
        <f>+[2]data1rev!R812</f>
        <v>0</v>
      </c>
      <c r="U813" s="160">
        <f>+[2]data1rev!S812</f>
        <v>0</v>
      </c>
      <c r="V813" s="160">
        <f>+[2]data1rev!T812</f>
        <v>0</v>
      </c>
      <c r="W813" s="160">
        <f>+[2]data1rev!U812</f>
        <v>0</v>
      </c>
      <c r="X813" s="160">
        <f>+[2]data1rev!V812</f>
        <v>0</v>
      </c>
      <c r="Y813" s="160">
        <f>+[2]data1rev!W812</f>
        <v>0</v>
      </c>
      <c r="Z813" s="160">
        <f>+[2]data1rev!X812</f>
        <v>0</v>
      </c>
      <c r="AA813" s="160">
        <f>+[2]data1rev!Y812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67834.148038794898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61"/>
      <c r="C814" s="160">
        <f>+[2]data1rev!A813</f>
        <v>21687.040000000001</v>
      </c>
      <c r="D814" s="160">
        <f>+[2]data1rev!B813</f>
        <v>15575.226000000001</v>
      </c>
      <c r="E814" s="160">
        <f>+[2]data1rev!C813</f>
        <v>13222.39</v>
      </c>
      <c r="F814" s="160">
        <f>+[2]data1rev!D813</f>
        <v>13061.89</v>
      </c>
      <c r="G814" s="160">
        <f>+[2]data1rev!E813</f>
        <v>13061.89</v>
      </c>
      <c r="H814" s="160">
        <f>+[2]data1rev!F813</f>
        <v>10821.156000000001</v>
      </c>
      <c r="I814" s="160">
        <f>+[2]data1rev!G813</f>
        <v>10791.59</v>
      </c>
      <c r="J814" s="160">
        <f>+[2]data1rev!H813</f>
        <v>10791.59</v>
      </c>
      <c r="K814" s="160">
        <f>+[2]data1rev!I813</f>
        <v>10791.59</v>
      </c>
      <c r="L814" s="160">
        <f>+[2]data1rev!J813</f>
        <v>10821.156000000001</v>
      </c>
      <c r="M814" s="160">
        <f>+[2]data1rev!K813</f>
        <v>10791.59</v>
      </c>
      <c r="N814" s="160">
        <f>+[2]data1rev!L813</f>
        <v>10791.59</v>
      </c>
      <c r="O814" s="160">
        <f>+[2]data1rev!M813</f>
        <v>10275.620000000001</v>
      </c>
      <c r="P814" s="160">
        <f>+[2]data1rev!N813</f>
        <v>10129.415999999999</v>
      </c>
      <c r="Q814" s="160">
        <f>+[2]data1rev!O813</f>
        <v>10101.74</v>
      </c>
      <c r="R814" s="160">
        <f>+[2]data1rev!P813</f>
        <v>0</v>
      </c>
      <c r="S814" s="160">
        <f>+[2]data1rev!Q813</f>
        <v>0</v>
      </c>
      <c r="T814" s="160">
        <f>+[2]data1rev!R813</f>
        <v>0</v>
      </c>
      <c r="U814" s="160">
        <f>+[2]data1rev!S813</f>
        <v>0</v>
      </c>
      <c r="V814" s="160">
        <f>+[2]data1rev!T813</f>
        <v>0</v>
      </c>
      <c r="W814" s="160">
        <f>+[2]data1rev!U813</f>
        <v>0</v>
      </c>
      <c r="X814" s="160">
        <f>+[2]data1rev!V813</f>
        <v>0</v>
      </c>
      <c r="Y814" s="160">
        <f>+[2]data1rev!W813</f>
        <v>0</v>
      </c>
      <c r="Z814" s="160">
        <f>+[2]data1rev!X813</f>
        <v>0</v>
      </c>
      <c r="AA814" s="160">
        <f>+[2]data1rev!Y813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67834.148038794898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61"/>
      <c r="C815" s="160">
        <f>+[2]data1rev!A814</f>
        <v>21687.040000000001</v>
      </c>
      <c r="D815" s="160">
        <f>+[2]data1rev!B814</f>
        <v>15575.226000000001</v>
      </c>
      <c r="E815" s="160">
        <f>+[2]data1rev!C814</f>
        <v>13222.39</v>
      </c>
      <c r="F815" s="160">
        <f>+[2]data1rev!D814</f>
        <v>13061.89</v>
      </c>
      <c r="G815" s="160">
        <f>+[2]data1rev!E814</f>
        <v>13061.89</v>
      </c>
      <c r="H815" s="160">
        <f>+[2]data1rev!F814</f>
        <v>10821.156000000001</v>
      </c>
      <c r="I815" s="160">
        <f>+[2]data1rev!G814</f>
        <v>10791.59</v>
      </c>
      <c r="J815" s="160">
        <f>+[2]data1rev!H814</f>
        <v>10791.59</v>
      </c>
      <c r="K815" s="160">
        <f>+[2]data1rev!I814</f>
        <v>10791.59</v>
      </c>
      <c r="L815" s="160">
        <f>+[2]data1rev!J814</f>
        <v>10821.156000000001</v>
      </c>
      <c r="M815" s="160">
        <f>+[2]data1rev!K814</f>
        <v>10791.59</v>
      </c>
      <c r="N815" s="160">
        <f>+[2]data1rev!L814</f>
        <v>10791.59</v>
      </c>
      <c r="O815" s="160">
        <f>+[2]data1rev!M814</f>
        <v>10275.620000000001</v>
      </c>
      <c r="P815" s="160">
        <f>+[2]data1rev!N814</f>
        <v>10129.415999999999</v>
      </c>
      <c r="Q815" s="160">
        <f>+[2]data1rev!O814</f>
        <v>10101.74</v>
      </c>
      <c r="R815" s="160">
        <f>+[2]data1rev!P814</f>
        <v>0</v>
      </c>
      <c r="S815" s="160">
        <f>+[2]data1rev!Q814</f>
        <v>0</v>
      </c>
      <c r="T815" s="160">
        <f>+[2]data1rev!R814</f>
        <v>0</v>
      </c>
      <c r="U815" s="160">
        <f>+[2]data1rev!S814</f>
        <v>0</v>
      </c>
      <c r="V815" s="160">
        <f>+[2]data1rev!T814</f>
        <v>0</v>
      </c>
      <c r="W815" s="160">
        <f>+[2]data1rev!U814</f>
        <v>0</v>
      </c>
      <c r="X815" s="160">
        <f>+[2]data1rev!V814</f>
        <v>0</v>
      </c>
      <c r="Y815" s="160">
        <f>+[2]data1rev!W814</f>
        <v>0</v>
      </c>
      <c r="Z815" s="160">
        <f>+[2]data1rev!X814</f>
        <v>0</v>
      </c>
      <c r="AA815" s="160">
        <f>+[2]data1rev!Y814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67834.148038794898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61"/>
      <c r="C816" s="160">
        <f>+[2]data1rev!A815</f>
        <v>21687.040000000001</v>
      </c>
      <c r="D816" s="160">
        <f>+[2]data1rev!B815</f>
        <v>15575.226000000001</v>
      </c>
      <c r="E816" s="160">
        <f>+[2]data1rev!C815</f>
        <v>13222.39</v>
      </c>
      <c r="F816" s="160">
        <f>+[2]data1rev!D815</f>
        <v>13061.89</v>
      </c>
      <c r="G816" s="160">
        <f>+[2]data1rev!E815</f>
        <v>13061.89</v>
      </c>
      <c r="H816" s="160">
        <f>+[2]data1rev!F815</f>
        <v>10821.156000000001</v>
      </c>
      <c r="I816" s="160">
        <f>+[2]data1rev!G815</f>
        <v>10791.59</v>
      </c>
      <c r="J816" s="160">
        <f>+[2]data1rev!H815</f>
        <v>10791.59</v>
      </c>
      <c r="K816" s="160">
        <f>+[2]data1rev!I815</f>
        <v>10791.59</v>
      </c>
      <c r="L816" s="160">
        <f>+[2]data1rev!J815</f>
        <v>10821.156000000001</v>
      </c>
      <c r="M816" s="160">
        <f>+[2]data1rev!K815</f>
        <v>10791.59</v>
      </c>
      <c r="N816" s="160">
        <f>+[2]data1rev!L815</f>
        <v>10791.59</v>
      </c>
      <c r="O816" s="160">
        <f>+[2]data1rev!M815</f>
        <v>10275.620000000001</v>
      </c>
      <c r="P816" s="160">
        <f>+[2]data1rev!N815</f>
        <v>10129.415999999999</v>
      </c>
      <c r="Q816" s="160">
        <f>+[2]data1rev!O815</f>
        <v>10101.74</v>
      </c>
      <c r="R816" s="160">
        <f>+[2]data1rev!P815</f>
        <v>0</v>
      </c>
      <c r="S816" s="160">
        <f>+[2]data1rev!Q815</f>
        <v>0</v>
      </c>
      <c r="T816" s="160">
        <f>+[2]data1rev!R815</f>
        <v>0</v>
      </c>
      <c r="U816" s="160">
        <f>+[2]data1rev!S815</f>
        <v>0</v>
      </c>
      <c r="V816" s="160">
        <f>+[2]data1rev!T815</f>
        <v>0</v>
      </c>
      <c r="W816" s="160">
        <f>+[2]data1rev!U815</f>
        <v>0</v>
      </c>
      <c r="X816" s="160">
        <f>+[2]data1rev!V815</f>
        <v>0</v>
      </c>
      <c r="Y816" s="160">
        <f>+[2]data1rev!W815</f>
        <v>0</v>
      </c>
      <c r="Z816" s="160">
        <f>+[2]data1rev!X815</f>
        <v>0</v>
      </c>
      <c r="AA816" s="160">
        <f>+[2]data1rev!Y815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67834.148038794898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61"/>
      <c r="C817" s="160">
        <f>+[2]data1rev!A816</f>
        <v>21687.040000000001</v>
      </c>
      <c r="D817" s="160">
        <f>+[2]data1rev!B816</f>
        <v>15575.226000000001</v>
      </c>
      <c r="E817" s="160">
        <f>+[2]data1rev!C816</f>
        <v>13222.39</v>
      </c>
      <c r="F817" s="160">
        <f>+[2]data1rev!D816</f>
        <v>13061.89</v>
      </c>
      <c r="G817" s="160">
        <f>+[2]data1rev!E816</f>
        <v>13061.89</v>
      </c>
      <c r="H817" s="160">
        <f>+[2]data1rev!F816</f>
        <v>10821.156000000001</v>
      </c>
      <c r="I817" s="160">
        <f>+[2]data1rev!G816</f>
        <v>10791.59</v>
      </c>
      <c r="J817" s="160">
        <f>+[2]data1rev!H816</f>
        <v>10791.59</v>
      </c>
      <c r="K817" s="160">
        <f>+[2]data1rev!I816</f>
        <v>10791.59</v>
      </c>
      <c r="L817" s="160">
        <f>+[2]data1rev!J816</f>
        <v>10821.156000000001</v>
      </c>
      <c r="M817" s="160">
        <f>+[2]data1rev!K816</f>
        <v>10791.59</v>
      </c>
      <c r="N817" s="160">
        <f>+[2]data1rev!L816</f>
        <v>10791.59</v>
      </c>
      <c r="O817" s="160">
        <f>+[2]data1rev!M816</f>
        <v>10275.620000000001</v>
      </c>
      <c r="P817" s="160">
        <f>+[2]data1rev!N816</f>
        <v>10129.415999999999</v>
      </c>
      <c r="Q817" s="160">
        <f>+[2]data1rev!O816</f>
        <v>10101.74</v>
      </c>
      <c r="R817" s="160">
        <f>+[2]data1rev!P816</f>
        <v>0</v>
      </c>
      <c r="S817" s="160">
        <f>+[2]data1rev!Q816</f>
        <v>0</v>
      </c>
      <c r="T817" s="160">
        <f>+[2]data1rev!R816</f>
        <v>0</v>
      </c>
      <c r="U817" s="160">
        <f>+[2]data1rev!S816</f>
        <v>0</v>
      </c>
      <c r="V817" s="160">
        <f>+[2]data1rev!T816</f>
        <v>0</v>
      </c>
      <c r="W817" s="160">
        <f>+[2]data1rev!U816</f>
        <v>0</v>
      </c>
      <c r="X817" s="160">
        <f>+[2]data1rev!V816</f>
        <v>0</v>
      </c>
      <c r="Y817" s="160">
        <f>+[2]data1rev!W816</f>
        <v>0</v>
      </c>
      <c r="Z817" s="160">
        <f>+[2]data1rev!X816</f>
        <v>0</v>
      </c>
      <c r="AA817" s="160">
        <f>+[2]data1rev!Y816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67834.148038794898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61"/>
      <c r="C818" s="160">
        <f>+[2]data1rev!A817</f>
        <v>21687.040000000001</v>
      </c>
      <c r="D818" s="160">
        <f>+[2]data1rev!B817</f>
        <v>15575.226000000001</v>
      </c>
      <c r="E818" s="160">
        <f>+[2]data1rev!C817</f>
        <v>13222.39</v>
      </c>
      <c r="F818" s="160">
        <f>+[2]data1rev!D817</f>
        <v>13061.89</v>
      </c>
      <c r="G818" s="160">
        <f>+[2]data1rev!E817</f>
        <v>13061.89</v>
      </c>
      <c r="H818" s="160">
        <f>+[2]data1rev!F817</f>
        <v>10821.156000000001</v>
      </c>
      <c r="I818" s="160">
        <f>+[2]data1rev!G817</f>
        <v>10791.59</v>
      </c>
      <c r="J818" s="160">
        <f>+[2]data1rev!H817</f>
        <v>10791.59</v>
      </c>
      <c r="K818" s="160">
        <f>+[2]data1rev!I817</f>
        <v>10791.59</v>
      </c>
      <c r="L818" s="160">
        <f>+[2]data1rev!J817</f>
        <v>10821.156000000001</v>
      </c>
      <c r="M818" s="160">
        <f>+[2]data1rev!K817</f>
        <v>10791.59</v>
      </c>
      <c r="N818" s="160">
        <f>+[2]data1rev!L817</f>
        <v>10791.59</v>
      </c>
      <c r="O818" s="160">
        <f>+[2]data1rev!M817</f>
        <v>10275.620000000001</v>
      </c>
      <c r="P818" s="160">
        <f>+[2]data1rev!N817</f>
        <v>10129.415999999999</v>
      </c>
      <c r="Q818" s="160">
        <f>+[2]data1rev!O817</f>
        <v>10101.74</v>
      </c>
      <c r="R818" s="160">
        <f>+[2]data1rev!P817</f>
        <v>0</v>
      </c>
      <c r="S818" s="160">
        <f>+[2]data1rev!Q817</f>
        <v>0</v>
      </c>
      <c r="T818" s="160">
        <f>+[2]data1rev!R817</f>
        <v>0</v>
      </c>
      <c r="U818" s="160">
        <f>+[2]data1rev!S817</f>
        <v>0</v>
      </c>
      <c r="V818" s="160">
        <f>+[2]data1rev!T817</f>
        <v>0</v>
      </c>
      <c r="W818" s="160">
        <f>+[2]data1rev!U817</f>
        <v>0</v>
      </c>
      <c r="X818" s="160">
        <f>+[2]data1rev!V817</f>
        <v>0</v>
      </c>
      <c r="Y818" s="160">
        <f>+[2]data1rev!W817</f>
        <v>0</v>
      </c>
      <c r="Z818" s="160">
        <f>+[2]data1rev!X817</f>
        <v>0</v>
      </c>
      <c r="AA818" s="160">
        <f>+[2]data1rev!Y817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67834.148038794898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61"/>
      <c r="C819" s="160">
        <f>+[2]data1rev!A818</f>
        <v>21687.040000000001</v>
      </c>
      <c r="D819" s="160">
        <f>+[2]data1rev!B818</f>
        <v>15575.226000000001</v>
      </c>
      <c r="E819" s="160">
        <f>+[2]data1rev!C818</f>
        <v>13222.39</v>
      </c>
      <c r="F819" s="160">
        <f>+[2]data1rev!D818</f>
        <v>13061.89</v>
      </c>
      <c r="G819" s="160">
        <f>+[2]data1rev!E818</f>
        <v>13061.89</v>
      </c>
      <c r="H819" s="160">
        <f>+[2]data1rev!F818</f>
        <v>10821.156000000001</v>
      </c>
      <c r="I819" s="160">
        <f>+[2]data1rev!G818</f>
        <v>10791.59</v>
      </c>
      <c r="J819" s="160">
        <f>+[2]data1rev!H818</f>
        <v>10791.59</v>
      </c>
      <c r="K819" s="160">
        <f>+[2]data1rev!I818</f>
        <v>10791.59</v>
      </c>
      <c r="L819" s="160">
        <f>+[2]data1rev!J818</f>
        <v>10821.156000000001</v>
      </c>
      <c r="M819" s="160">
        <f>+[2]data1rev!K818</f>
        <v>10791.59</v>
      </c>
      <c r="N819" s="160">
        <f>+[2]data1rev!L818</f>
        <v>10791.59</v>
      </c>
      <c r="O819" s="160">
        <f>+[2]data1rev!M818</f>
        <v>10275.620000000001</v>
      </c>
      <c r="P819" s="160">
        <f>+[2]data1rev!N818</f>
        <v>10129.415999999999</v>
      </c>
      <c r="Q819" s="160">
        <f>+[2]data1rev!O818</f>
        <v>10101.74</v>
      </c>
      <c r="R819" s="160">
        <f>+[2]data1rev!P818</f>
        <v>0</v>
      </c>
      <c r="S819" s="160">
        <f>+[2]data1rev!Q818</f>
        <v>0</v>
      </c>
      <c r="T819" s="160">
        <f>+[2]data1rev!R818</f>
        <v>0</v>
      </c>
      <c r="U819" s="160">
        <f>+[2]data1rev!S818</f>
        <v>0</v>
      </c>
      <c r="V819" s="160">
        <f>+[2]data1rev!T818</f>
        <v>0</v>
      </c>
      <c r="W819" s="160">
        <f>+[2]data1rev!U818</f>
        <v>0</v>
      </c>
      <c r="X819" s="160">
        <f>+[2]data1rev!V818</f>
        <v>0</v>
      </c>
      <c r="Y819" s="160">
        <f>+[2]data1rev!W818</f>
        <v>0</v>
      </c>
      <c r="Z819" s="160">
        <f>+[2]data1rev!X818</f>
        <v>0</v>
      </c>
      <c r="AA819" s="160">
        <f>+[2]data1rev!Y818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67834.148038794898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61"/>
      <c r="C820" s="160">
        <f>+[2]data1rev!A819</f>
        <v>21687.040000000001</v>
      </c>
      <c r="D820" s="160">
        <f>+[2]data1rev!B819</f>
        <v>15575.226000000001</v>
      </c>
      <c r="E820" s="160">
        <f>+[2]data1rev!C819</f>
        <v>13222.39</v>
      </c>
      <c r="F820" s="160">
        <f>+[2]data1rev!D819</f>
        <v>13061.89</v>
      </c>
      <c r="G820" s="160">
        <f>+[2]data1rev!E819</f>
        <v>13061.89</v>
      </c>
      <c r="H820" s="160">
        <f>+[2]data1rev!F819</f>
        <v>10821.156000000001</v>
      </c>
      <c r="I820" s="160">
        <f>+[2]data1rev!G819</f>
        <v>10791.59</v>
      </c>
      <c r="J820" s="160">
        <f>+[2]data1rev!H819</f>
        <v>10791.59</v>
      </c>
      <c r="K820" s="160">
        <f>+[2]data1rev!I819</f>
        <v>10791.59</v>
      </c>
      <c r="L820" s="160">
        <f>+[2]data1rev!J819</f>
        <v>10821.156000000001</v>
      </c>
      <c r="M820" s="160">
        <f>+[2]data1rev!K819</f>
        <v>10791.59</v>
      </c>
      <c r="N820" s="160">
        <f>+[2]data1rev!L819</f>
        <v>10791.59</v>
      </c>
      <c r="O820" s="160">
        <f>+[2]data1rev!M819</f>
        <v>10275.620000000001</v>
      </c>
      <c r="P820" s="160">
        <f>+[2]data1rev!N819</f>
        <v>10129.415999999999</v>
      </c>
      <c r="Q820" s="160">
        <f>+[2]data1rev!O819</f>
        <v>10101.74</v>
      </c>
      <c r="R820" s="160">
        <f>+[2]data1rev!P819</f>
        <v>0</v>
      </c>
      <c r="S820" s="160">
        <f>+[2]data1rev!Q819</f>
        <v>0</v>
      </c>
      <c r="T820" s="160">
        <f>+[2]data1rev!R819</f>
        <v>0</v>
      </c>
      <c r="U820" s="160">
        <f>+[2]data1rev!S819</f>
        <v>0</v>
      </c>
      <c r="V820" s="160">
        <f>+[2]data1rev!T819</f>
        <v>0</v>
      </c>
      <c r="W820" s="160">
        <f>+[2]data1rev!U819</f>
        <v>0</v>
      </c>
      <c r="X820" s="160">
        <f>+[2]data1rev!V819</f>
        <v>0</v>
      </c>
      <c r="Y820" s="160">
        <f>+[2]data1rev!W819</f>
        <v>0</v>
      </c>
      <c r="Z820" s="160">
        <f>+[2]data1rev!X819</f>
        <v>0</v>
      </c>
      <c r="AA820" s="160">
        <f>+[2]data1rev!Y819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67834.148038794898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61"/>
      <c r="C821" s="160">
        <f>+[2]data1rev!A820</f>
        <v>21687.040000000001</v>
      </c>
      <c r="D821" s="160">
        <f>+[2]data1rev!B820</f>
        <v>15575.226000000001</v>
      </c>
      <c r="E821" s="160">
        <f>+[2]data1rev!C820</f>
        <v>13222.39</v>
      </c>
      <c r="F821" s="160">
        <f>+[2]data1rev!D820</f>
        <v>13061.89</v>
      </c>
      <c r="G821" s="160">
        <f>+[2]data1rev!E820</f>
        <v>13061.89</v>
      </c>
      <c r="H821" s="160">
        <f>+[2]data1rev!F820</f>
        <v>10821.156000000001</v>
      </c>
      <c r="I821" s="160">
        <f>+[2]data1rev!G820</f>
        <v>10791.59</v>
      </c>
      <c r="J821" s="160">
        <f>+[2]data1rev!H820</f>
        <v>10791.59</v>
      </c>
      <c r="K821" s="160">
        <f>+[2]data1rev!I820</f>
        <v>10791.59</v>
      </c>
      <c r="L821" s="160">
        <f>+[2]data1rev!J820</f>
        <v>10821.156000000001</v>
      </c>
      <c r="M821" s="160">
        <f>+[2]data1rev!K820</f>
        <v>10791.59</v>
      </c>
      <c r="N821" s="160">
        <f>+[2]data1rev!L820</f>
        <v>10791.59</v>
      </c>
      <c r="O821" s="160">
        <f>+[2]data1rev!M820</f>
        <v>10275.620000000001</v>
      </c>
      <c r="P821" s="160">
        <f>+[2]data1rev!N820</f>
        <v>10129.415999999999</v>
      </c>
      <c r="Q821" s="160">
        <f>+[2]data1rev!O820</f>
        <v>10101.74</v>
      </c>
      <c r="R821" s="160">
        <f>+[2]data1rev!P820</f>
        <v>0</v>
      </c>
      <c r="S821" s="160">
        <f>+[2]data1rev!Q820</f>
        <v>0</v>
      </c>
      <c r="T821" s="160">
        <f>+[2]data1rev!R820</f>
        <v>0</v>
      </c>
      <c r="U821" s="160">
        <f>+[2]data1rev!S820</f>
        <v>0</v>
      </c>
      <c r="V821" s="160">
        <f>+[2]data1rev!T820</f>
        <v>0</v>
      </c>
      <c r="W821" s="160">
        <f>+[2]data1rev!U820</f>
        <v>0</v>
      </c>
      <c r="X821" s="160">
        <f>+[2]data1rev!V820</f>
        <v>0</v>
      </c>
      <c r="Y821" s="160">
        <f>+[2]data1rev!W820</f>
        <v>0</v>
      </c>
      <c r="Z821" s="160">
        <f>+[2]data1rev!X820</f>
        <v>0</v>
      </c>
      <c r="AA821" s="160">
        <f>+[2]data1rev!Y820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67834.148038794898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61"/>
      <c r="C822" s="160">
        <f>+[2]data1rev!A821</f>
        <v>21687.040000000001</v>
      </c>
      <c r="D822" s="160">
        <f>+[2]data1rev!B821</f>
        <v>15575.226000000001</v>
      </c>
      <c r="E822" s="160">
        <f>+[2]data1rev!C821</f>
        <v>13222.39</v>
      </c>
      <c r="F822" s="160">
        <f>+[2]data1rev!D821</f>
        <v>13061.89</v>
      </c>
      <c r="G822" s="160">
        <f>+[2]data1rev!E821</f>
        <v>13061.89</v>
      </c>
      <c r="H822" s="160">
        <f>+[2]data1rev!F821</f>
        <v>10821.156000000001</v>
      </c>
      <c r="I822" s="160">
        <f>+[2]data1rev!G821</f>
        <v>10791.59</v>
      </c>
      <c r="J822" s="160">
        <f>+[2]data1rev!H821</f>
        <v>10791.59</v>
      </c>
      <c r="K822" s="160">
        <f>+[2]data1rev!I821</f>
        <v>10791.59</v>
      </c>
      <c r="L822" s="160">
        <f>+[2]data1rev!J821</f>
        <v>10821.156000000001</v>
      </c>
      <c r="M822" s="160">
        <f>+[2]data1rev!K821</f>
        <v>10791.59</v>
      </c>
      <c r="N822" s="160">
        <f>+[2]data1rev!L821</f>
        <v>10791.59</v>
      </c>
      <c r="O822" s="160">
        <f>+[2]data1rev!M821</f>
        <v>10275.620000000001</v>
      </c>
      <c r="P822" s="160">
        <f>+[2]data1rev!N821</f>
        <v>10129.415999999999</v>
      </c>
      <c r="Q822" s="160">
        <f>+[2]data1rev!O821</f>
        <v>10101.74</v>
      </c>
      <c r="R822" s="160">
        <f>+[2]data1rev!P821</f>
        <v>0</v>
      </c>
      <c r="S822" s="160">
        <f>+[2]data1rev!Q821</f>
        <v>0</v>
      </c>
      <c r="T822" s="160">
        <f>+[2]data1rev!R821</f>
        <v>0</v>
      </c>
      <c r="U822" s="160">
        <f>+[2]data1rev!S821</f>
        <v>0</v>
      </c>
      <c r="V822" s="160">
        <f>+[2]data1rev!T821</f>
        <v>0</v>
      </c>
      <c r="W822" s="160">
        <f>+[2]data1rev!U821</f>
        <v>0</v>
      </c>
      <c r="X822" s="160">
        <f>+[2]data1rev!V821</f>
        <v>0</v>
      </c>
      <c r="Y822" s="160">
        <f>+[2]data1rev!W821</f>
        <v>0</v>
      </c>
      <c r="Z822" s="160">
        <f>+[2]data1rev!X821</f>
        <v>0</v>
      </c>
      <c r="AA822" s="160">
        <f>+[2]data1rev!Y821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67834.148038794898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61"/>
      <c r="C823" s="160">
        <f>+[2]data1rev!A822</f>
        <v>21687.040000000001</v>
      </c>
      <c r="D823" s="160">
        <f>+[2]data1rev!B822</f>
        <v>15575.226000000001</v>
      </c>
      <c r="E823" s="160">
        <f>+[2]data1rev!C822</f>
        <v>13222.39</v>
      </c>
      <c r="F823" s="160">
        <f>+[2]data1rev!D822</f>
        <v>13061.89</v>
      </c>
      <c r="G823" s="160">
        <f>+[2]data1rev!E822</f>
        <v>13061.89</v>
      </c>
      <c r="H823" s="160">
        <f>+[2]data1rev!F822</f>
        <v>10821.156000000001</v>
      </c>
      <c r="I823" s="160">
        <f>+[2]data1rev!G822</f>
        <v>10791.59</v>
      </c>
      <c r="J823" s="160">
        <f>+[2]data1rev!H822</f>
        <v>10791.59</v>
      </c>
      <c r="K823" s="160">
        <f>+[2]data1rev!I822</f>
        <v>10791.59</v>
      </c>
      <c r="L823" s="160">
        <f>+[2]data1rev!J822</f>
        <v>10821.156000000001</v>
      </c>
      <c r="M823" s="160">
        <f>+[2]data1rev!K822</f>
        <v>10791.59</v>
      </c>
      <c r="N823" s="160">
        <f>+[2]data1rev!L822</f>
        <v>10791.59</v>
      </c>
      <c r="O823" s="160">
        <f>+[2]data1rev!M822</f>
        <v>10275.620000000001</v>
      </c>
      <c r="P823" s="160">
        <f>+[2]data1rev!N822</f>
        <v>10129.415999999999</v>
      </c>
      <c r="Q823" s="160">
        <f>+[2]data1rev!O822</f>
        <v>10101.74</v>
      </c>
      <c r="R823" s="160">
        <f>+[2]data1rev!P822</f>
        <v>0</v>
      </c>
      <c r="S823" s="160">
        <f>+[2]data1rev!Q822</f>
        <v>0</v>
      </c>
      <c r="T823" s="160">
        <f>+[2]data1rev!R822</f>
        <v>0</v>
      </c>
      <c r="U823" s="160">
        <f>+[2]data1rev!S822</f>
        <v>0</v>
      </c>
      <c r="V823" s="160">
        <f>+[2]data1rev!T822</f>
        <v>0</v>
      </c>
      <c r="W823" s="160">
        <f>+[2]data1rev!U822</f>
        <v>0</v>
      </c>
      <c r="X823" s="160">
        <f>+[2]data1rev!V822</f>
        <v>0</v>
      </c>
      <c r="Y823" s="160">
        <f>+[2]data1rev!W822</f>
        <v>0</v>
      </c>
      <c r="Z823" s="160">
        <f>+[2]data1rev!X822</f>
        <v>0</v>
      </c>
      <c r="AA823" s="160">
        <f>+[2]data1rev!Y822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67834.148038794898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61"/>
      <c r="C824" s="160">
        <f>+[2]data1rev!A823</f>
        <v>21687.040000000001</v>
      </c>
      <c r="D824" s="160">
        <f>+[2]data1rev!B823</f>
        <v>15575.226000000001</v>
      </c>
      <c r="E824" s="160">
        <f>+[2]data1rev!C823</f>
        <v>13222.39</v>
      </c>
      <c r="F824" s="160">
        <f>+[2]data1rev!D823</f>
        <v>13061.89</v>
      </c>
      <c r="G824" s="160">
        <f>+[2]data1rev!E823</f>
        <v>13061.89</v>
      </c>
      <c r="H824" s="160">
        <f>+[2]data1rev!F823</f>
        <v>10821.156000000001</v>
      </c>
      <c r="I824" s="160">
        <f>+[2]data1rev!G823</f>
        <v>10791.59</v>
      </c>
      <c r="J824" s="160">
        <f>+[2]data1rev!H823</f>
        <v>10791.59</v>
      </c>
      <c r="K824" s="160">
        <f>+[2]data1rev!I823</f>
        <v>10791.59</v>
      </c>
      <c r="L824" s="160">
        <f>+[2]data1rev!J823</f>
        <v>10821.156000000001</v>
      </c>
      <c r="M824" s="160">
        <f>+[2]data1rev!K823</f>
        <v>10791.59</v>
      </c>
      <c r="N824" s="160">
        <f>+[2]data1rev!L823</f>
        <v>10791.59</v>
      </c>
      <c r="O824" s="160">
        <f>+[2]data1rev!M823</f>
        <v>10275.620000000001</v>
      </c>
      <c r="P824" s="160">
        <f>+[2]data1rev!N823</f>
        <v>10129.415999999999</v>
      </c>
      <c r="Q824" s="160">
        <f>+[2]data1rev!O823</f>
        <v>10101.74</v>
      </c>
      <c r="R824" s="160">
        <f>+[2]data1rev!P823</f>
        <v>0</v>
      </c>
      <c r="S824" s="160">
        <f>+[2]data1rev!Q823</f>
        <v>0</v>
      </c>
      <c r="T824" s="160">
        <f>+[2]data1rev!R823</f>
        <v>0</v>
      </c>
      <c r="U824" s="160">
        <f>+[2]data1rev!S823</f>
        <v>0</v>
      </c>
      <c r="V824" s="160">
        <f>+[2]data1rev!T823</f>
        <v>0</v>
      </c>
      <c r="W824" s="160">
        <f>+[2]data1rev!U823</f>
        <v>0</v>
      </c>
      <c r="X824" s="160">
        <f>+[2]data1rev!V823</f>
        <v>0</v>
      </c>
      <c r="Y824" s="160">
        <f>+[2]data1rev!W823</f>
        <v>0</v>
      </c>
      <c r="Z824" s="160">
        <f>+[2]data1rev!X823</f>
        <v>0</v>
      </c>
      <c r="AA824" s="160">
        <f>+[2]data1rev!Y823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67834.148038794898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61"/>
      <c r="C825" s="160">
        <f>+[2]data1rev!A824</f>
        <v>21687.040000000001</v>
      </c>
      <c r="D825" s="160">
        <f>+[2]data1rev!B824</f>
        <v>15575.226000000001</v>
      </c>
      <c r="E825" s="160">
        <f>+[2]data1rev!C824</f>
        <v>13222.39</v>
      </c>
      <c r="F825" s="160">
        <f>+[2]data1rev!D824</f>
        <v>13061.89</v>
      </c>
      <c r="G825" s="160">
        <f>+[2]data1rev!E824</f>
        <v>13061.89</v>
      </c>
      <c r="H825" s="160">
        <f>+[2]data1rev!F824</f>
        <v>10821.156000000001</v>
      </c>
      <c r="I825" s="160">
        <f>+[2]data1rev!G824</f>
        <v>10791.59</v>
      </c>
      <c r="J825" s="160">
        <f>+[2]data1rev!H824</f>
        <v>10791.59</v>
      </c>
      <c r="K825" s="160">
        <f>+[2]data1rev!I824</f>
        <v>10791.59</v>
      </c>
      <c r="L825" s="160">
        <f>+[2]data1rev!J824</f>
        <v>10821.156000000001</v>
      </c>
      <c r="M825" s="160">
        <f>+[2]data1rev!K824</f>
        <v>10791.59</v>
      </c>
      <c r="N825" s="160">
        <f>+[2]data1rev!L824</f>
        <v>10791.59</v>
      </c>
      <c r="O825" s="160">
        <f>+[2]data1rev!M824</f>
        <v>10275.620000000001</v>
      </c>
      <c r="P825" s="160">
        <f>+[2]data1rev!N824</f>
        <v>10129.415999999999</v>
      </c>
      <c r="Q825" s="160">
        <f>+[2]data1rev!O824</f>
        <v>10101.74</v>
      </c>
      <c r="R825" s="160">
        <f>+[2]data1rev!P824</f>
        <v>0</v>
      </c>
      <c r="S825" s="160">
        <f>+[2]data1rev!Q824</f>
        <v>0</v>
      </c>
      <c r="T825" s="160">
        <f>+[2]data1rev!R824</f>
        <v>0</v>
      </c>
      <c r="U825" s="160">
        <f>+[2]data1rev!S824</f>
        <v>0</v>
      </c>
      <c r="V825" s="160">
        <f>+[2]data1rev!T824</f>
        <v>0</v>
      </c>
      <c r="W825" s="160">
        <f>+[2]data1rev!U824</f>
        <v>0</v>
      </c>
      <c r="X825" s="160">
        <f>+[2]data1rev!V824</f>
        <v>0</v>
      </c>
      <c r="Y825" s="160">
        <f>+[2]data1rev!W824</f>
        <v>0</v>
      </c>
      <c r="Z825" s="160">
        <f>+[2]data1rev!X824</f>
        <v>0</v>
      </c>
      <c r="AA825" s="160">
        <f>+[2]data1rev!Y824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67834.148038794898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61"/>
      <c r="C826" s="160">
        <f>+[2]data1rev!A825</f>
        <v>21687.040000000001</v>
      </c>
      <c r="D826" s="160">
        <f>+[2]data1rev!B825</f>
        <v>15575.226000000001</v>
      </c>
      <c r="E826" s="160">
        <f>+[2]data1rev!C825</f>
        <v>13222.39</v>
      </c>
      <c r="F826" s="160">
        <f>+[2]data1rev!D825</f>
        <v>13061.89</v>
      </c>
      <c r="G826" s="160">
        <f>+[2]data1rev!E825</f>
        <v>13061.89</v>
      </c>
      <c r="H826" s="160">
        <f>+[2]data1rev!F825</f>
        <v>10821.156000000001</v>
      </c>
      <c r="I826" s="160">
        <f>+[2]data1rev!G825</f>
        <v>10791.59</v>
      </c>
      <c r="J826" s="160">
        <f>+[2]data1rev!H825</f>
        <v>10791.59</v>
      </c>
      <c r="K826" s="160">
        <f>+[2]data1rev!I825</f>
        <v>10791.59</v>
      </c>
      <c r="L826" s="160">
        <f>+[2]data1rev!J825</f>
        <v>10821.156000000001</v>
      </c>
      <c r="M826" s="160">
        <f>+[2]data1rev!K825</f>
        <v>10791.59</v>
      </c>
      <c r="N826" s="160">
        <f>+[2]data1rev!L825</f>
        <v>10791.59</v>
      </c>
      <c r="O826" s="160">
        <f>+[2]data1rev!M825</f>
        <v>10275.620000000001</v>
      </c>
      <c r="P826" s="160">
        <f>+[2]data1rev!N825</f>
        <v>10129.415999999999</v>
      </c>
      <c r="Q826" s="160">
        <f>+[2]data1rev!O825</f>
        <v>10101.74</v>
      </c>
      <c r="R826" s="160">
        <f>+[2]data1rev!P825</f>
        <v>0</v>
      </c>
      <c r="S826" s="160">
        <f>+[2]data1rev!Q825</f>
        <v>0</v>
      </c>
      <c r="T826" s="160">
        <f>+[2]data1rev!R825</f>
        <v>0</v>
      </c>
      <c r="U826" s="160">
        <f>+[2]data1rev!S825</f>
        <v>0</v>
      </c>
      <c r="V826" s="160">
        <f>+[2]data1rev!T825</f>
        <v>0</v>
      </c>
      <c r="W826" s="160">
        <f>+[2]data1rev!U825</f>
        <v>0</v>
      </c>
      <c r="X826" s="160">
        <f>+[2]data1rev!V825</f>
        <v>0</v>
      </c>
      <c r="Y826" s="160">
        <f>+[2]data1rev!W825</f>
        <v>0</v>
      </c>
      <c r="Z826" s="160">
        <f>+[2]data1rev!X825</f>
        <v>0</v>
      </c>
      <c r="AA826" s="160">
        <f>+[2]data1rev!Y825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67834.148038794898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61"/>
      <c r="C827" s="160">
        <f>+[2]data1rev!A826</f>
        <v>21687.040000000001</v>
      </c>
      <c r="D827" s="160">
        <f>+[2]data1rev!B826</f>
        <v>15575.226000000001</v>
      </c>
      <c r="E827" s="160">
        <f>+[2]data1rev!C826</f>
        <v>13222.39</v>
      </c>
      <c r="F827" s="160">
        <f>+[2]data1rev!D826</f>
        <v>13061.89</v>
      </c>
      <c r="G827" s="160">
        <f>+[2]data1rev!E826</f>
        <v>13061.89</v>
      </c>
      <c r="H827" s="160">
        <f>+[2]data1rev!F826</f>
        <v>10821.156000000001</v>
      </c>
      <c r="I827" s="160">
        <f>+[2]data1rev!G826</f>
        <v>10791.59</v>
      </c>
      <c r="J827" s="160">
        <f>+[2]data1rev!H826</f>
        <v>10791.59</v>
      </c>
      <c r="K827" s="160">
        <f>+[2]data1rev!I826</f>
        <v>10791.59</v>
      </c>
      <c r="L827" s="160">
        <f>+[2]data1rev!J826</f>
        <v>10821.156000000001</v>
      </c>
      <c r="M827" s="160">
        <f>+[2]data1rev!K826</f>
        <v>10791.59</v>
      </c>
      <c r="N827" s="160">
        <f>+[2]data1rev!L826</f>
        <v>10791.59</v>
      </c>
      <c r="O827" s="160">
        <f>+[2]data1rev!M826</f>
        <v>10275.620000000001</v>
      </c>
      <c r="P827" s="160">
        <f>+[2]data1rev!N826</f>
        <v>10129.415999999999</v>
      </c>
      <c r="Q827" s="160">
        <f>+[2]data1rev!O826</f>
        <v>10101.74</v>
      </c>
      <c r="R827" s="160">
        <f>+[2]data1rev!P826</f>
        <v>0</v>
      </c>
      <c r="S827" s="160">
        <f>+[2]data1rev!Q826</f>
        <v>0</v>
      </c>
      <c r="T827" s="160">
        <f>+[2]data1rev!R826</f>
        <v>0</v>
      </c>
      <c r="U827" s="160">
        <f>+[2]data1rev!S826</f>
        <v>0</v>
      </c>
      <c r="V827" s="160">
        <f>+[2]data1rev!T826</f>
        <v>0</v>
      </c>
      <c r="W827" s="160">
        <f>+[2]data1rev!U826</f>
        <v>0</v>
      </c>
      <c r="X827" s="160">
        <f>+[2]data1rev!V826</f>
        <v>0</v>
      </c>
      <c r="Y827" s="160">
        <f>+[2]data1rev!W826</f>
        <v>0</v>
      </c>
      <c r="Z827" s="160">
        <f>+[2]data1rev!X826</f>
        <v>0</v>
      </c>
      <c r="AA827" s="160">
        <f>+[2]data1rev!Y826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67834.148038794898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61"/>
      <c r="C828" s="160">
        <f>+[2]data1rev!A827</f>
        <v>21687.040000000001</v>
      </c>
      <c r="D828" s="160">
        <f>+[2]data1rev!B827</f>
        <v>15575.226000000001</v>
      </c>
      <c r="E828" s="160">
        <f>+[2]data1rev!C827</f>
        <v>13222.39</v>
      </c>
      <c r="F828" s="160">
        <f>+[2]data1rev!D827</f>
        <v>13061.89</v>
      </c>
      <c r="G828" s="160">
        <f>+[2]data1rev!E827</f>
        <v>13061.89</v>
      </c>
      <c r="H828" s="160">
        <f>+[2]data1rev!F827</f>
        <v>10821.156000000001</v>
      </c>
      <c r="I828" s="160">
        <f>+[2]data1rev!G827</f>
        <v>10791.59</v>
      </c>
      <c r="J828" s="160">
        <f>+[2]data1rev!H827</f>
        <v>10791.59</v>
      </c>
      <c r="K828" s="160">
        <f>+[2]data1rev!I827</f>
        <v>10791.59</v>
      </c>
      <c r="L828" s="160">
        <f>+[2]data1rev!J827</f>
        <v>10821.156000000001</v>
      </c>
      <c r="M828" s="160">
        <f>+[2]data1rev!K827</f>
        <v>10791.59</v>
      </c>
      <c r="N828" s="160">
        <f>+[2]data1rev!L827</f>
        <v>10791.59</v>
      </c>
      <c r="O828" s="160">
        <f>+[2]data1rev!M827</f>
        <v>10275.620000000001</v>
      </c>
      <c r="P828" s="160">
        <f>+[2]data1rev!N827</f>
        <v>10129.415999999999</v>
      </c>
      <c r="Q828" s="160">
        <f>+[2]data1rev!O827</f>
        <v>10101.74</v>
      </c>
      <c r="R828" s="160">
        <f>+[2]data1rev!P827</f>
        <v>0</v>
      </c>
      <c r="S828" s="160">
        <f>+[2]data1rev!Q827</f>
        <v>0</v>
      </c>
      <c r="T828" s="160">
        <f>+[2]data1rev!R827</f>
        <v>0</v>
      </c>
      <c r="U828" s="160">
        <f>+[2]data1rev!S827</f>
        <v>0</v>
      </c>
      <c r="V828" s="160">
        <f>+[2]data1rev!T827</f>
        <v>0</v>
      </c>
      <c r="W828" s="160">
        <f>+[2]data1rev!U827</f>
        <v>0</v>
      </c>
      <c r="X828" s="160">
        <f>+[2]data1rev!V827</f>
        <v>0</v>
      </c>
      <c r="Y828" s="160">
        <f>+[2]data1rev!W827</f>
        <v>0</v>
      </c>
      <c r="Z828" s="160">
        <f>+[2]data1rev!X827</f>
        <v>0</v>
      </c>
      <c r="AA828" s="160">
        <f>+[2]data1rev!Y827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67834.148038794898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61"/>
      <c r="C829" s="160">
        <f>+[2]data1rev!A828</f>
        <v>21687.040000000001</v>
      </c>
      <c r="D829" s="160">
        <f>+[2]data1rev!B828</f>
        <v>15575.226000000001</v>
      </c>
      <c r="E829" s="160">
        <f>+[2]data1rev!C828</f>
        <v>13222.39</v>
      </c>
      <c r="F829" s="160">
        <f>+[2]data1rev!D828</f>
        <v>13061.89</v>
      </c>
      <c r="G829" s="160">
        <f>+[2]data1rev!E828</f>
        <v>13061.89</v>
      </c>
      <c r="H829" s="160">
        <f>+[2]data1rev!F828</f>
        <v>10821.156000000001</v>
      </c>
      <c r="I829" s="160">
        <f>+[2]data1rev!G828</f>
        <v>10791.59</v>
      </c>
      <c r="J829" s="160">
        <f>+[2]data1rev!H828</f>
        <v>10791.59</v>
      </c>
      <c r="K829" s="160">
        <f>+[2]data1rev!I828</f>
        <v>10791.59</v>
      </c>
      <c r="L829" s="160">
        <f>+[2]data1rev!J828</f>
        <v>10821.156000000001</v>
      </c>
      <c r="M829" s="160">
        <f>+[2]data1rev!K828</f>
        <v>10791.59</v>
      </c>
      <c r="N829" s="160">
        <f>+[2]data1rev!L828</f>
        <v>10791.59</v>
      </c>
      <c r="O829" s="160">
        <f>+[2]data1rev!M828</f>
        <v>10275.620000000001</v>
      </c>
      <c r="P829" s="160">
        <f>+[2]data1rev!N828</f>
        <v>10129.415999999999</v>
      </c>
      <c r="Q829" s="160">
        <f>+[2]data1rev!O828</f>
        <v>10101.74</v>
      </c>
      <c r="R829" s="160">
        <f>+[2]data1rev!P828</f>
        <v>0</v>
      </c>
      <c r="S829" s="160">
        <f>+[2]data1rev!Q828</f>
        <v>0</v>
      </c>
      <c r="T829" s="160">
        <f>+[2]data1rev!R828</f>
        <v>0</v>
      </c>
      <c r="U829" s="160">
        <f>+[2]data1rev!S828</f>
        <v>0</v>
      </c>
      <c r="V829" s="160">
        <f>+[2]data1rev!T828</f>
        <v>0</v>
      </c>
      <c r="W829" s="160">
        <f>+[2]data1rev!U828</f>
        <v>0</v>
      </c>
      <c r="X829" s="160">
        <f>+[2]data1rev!V828</f>
        <v>0</v>
      </c>
      <c r="Y829" s="160">
        <f>+[2]data1rev!W828</f>
        <v>0</v>
      </c>
      <c r="Z829" s="160">
        <f>+[2]data1rev!X828</f>
        <v>0</v>
      </c>
      <c r="AA829" s="160">
        <f>+[2]data1rev!Y828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67834.148038794898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61"/>
      <c r="C830" s="160">
        <f>+[2]data1rev!A829</f>
        <v>21687.040000000001</v>
      </c>
      <c r="D830" s="160">
        <f>+[2]data1rev!B829</f>
        <v>15575.226000000001</v>
      </c>
      <c r="E830" s="160">
        <f>+[2]data1rev!C829</f>
        <v>13222.39</v>
      </c>
      <c r="F830" s="160">
        <f>+[2]data1rev!D829</f>
        <v>13061.89</v>
      </c>
      <c r="G830" s="160">
        <f>+[2]data1rev!E829</f>
        <v>13061.89</v>
      </c>
      <c r="H830" s="160">
        <f>+[2]data1rev!F829</f>
        <v>10821.156000000001</v>
      </c>
      <c r="I830" s="160">
        <f>+[2]data1rev!G829</f>
        <v>10791.59</v>
      </c>
      <c r="J830" s="160">
        <f>+[2]data1rev!H829</f>
        <v>10791.59</v>
      </c>
      <c r="K830" s="160">
        <f>+[2]data1rev!I829</f>
        <v>10791.59</v>
      </c>
      <c r="L830" s="160">
        <f>+[2]data1rev!J829</f>
        <v>10821.156000000001</v>
      </c>
      <c r="M830" s="160">
        <f>+[2]data1rev!K829</f>
        <v>10791.59</v>
      </c>
      <c r="N830" s="160">
        <f>+[2]data1rev!L829</f>
        <v>10791.59</v>
      </c>
      <c r="O830" s="160">
        <f>+[2]data1rev!M829</f>
        <v>10275.620000000001</v>
      </c>
      <c r="P830" s="160">
        <f>+[2]data1rev!N829</f>
        <v>10129.415999999999</v>
      </c>
      <c r="Q830" s="160">
        <f>+[2]data1rev!O829</f>
        <v>10101.74</v>
      </c>
      <c r="R830" s="160">
        <f>+[2]data1rev!P829</f>
        <v>0</v>
      </c>
      <c r="S830" s="160">
        <f>+[2]data1rev!Q829</f>
        <v>0</v>
      </c>
      <c r="T830" s="160">
        <f>+[2]data1rev!R829</f>
        <v>0</v>
      </c>
      <c r="U830" s="160">
        <f>+[2]data1rev!S829</f>
        <v>0</v>
      </c>
      <c r="V830" s="160">
        <f>+[2]data1rev!T829</f>
        <v>0</v>
      </c>
      <c r="W830" s="160">
        <f>+[2]data1rev!U829</f>
        <v>0</v>
      </c>
      <c r="X830" s="160">
        <f>+[2]data1rev!V829</f>
        <v>0</v>
      </c>
      <c r="Y830" s="160">
        <f>+[2]data1rev!W829</f>
        <v>0</v>
      </c>
      <c r="Z830" s="160">
        <f>+[2]data1rev!X829</f>
        <v>0</v>
      </c>
      <c r="AA830" s="160">
        <f>+[2]data1rev!Y829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67834.148038794898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61"/>
      <c r="C831" s="160">
        <f>+[2]data1rev!A830</f>
        <v>21687.040000000001</v>
      </c>
      <c r="D831" s="160">
        <f>+[2]data1rev!B830</f>
        <v>15575.226000000001</v>
      </c>
      <c r="E831" s="160">
        <f>+[2]data1rev!C830</f>
        <v>13222.39</v>
      </c>
      <c r="F831" s="160">
        <f>+[2]data1rev!D830</f>
        <v>13061.89</v>
      </c>
      <c r="G831" s="160">
        <f>+[2]data1rev!E830</f>
        <v>13061.89</v>
      </c>
      <c r="H831" s="160">
        <f>+[2]data1rev!F830</f>
        <v>10821.156000000001</v>
      </c>
      <c r="I831" s="160">
        <f>+[2]data1rev!G830</f>
        <v>10791.59</v>
      </c>
      <c r="J831" s="160">
        <f>+[2]data1rev!H830</f>
        <v>10791.59</v>
      </c>
      <c r="K831" s="160">
        <f>+[2]data1rev!I830</f>
        <v>10791.59</v>
      </c>
      <c r="L831" s="160">
        <f>+[2]data1rev!J830</f>
        <v>10821.156000000001</v>
      </c>
      <c r="M831" s="160">
        <f>+[2]data1rev!K830</f>
        <v>10791.59</v>
      </c>
      <c r="N831" s="160">
        <f>+[2]data1rev!L830</f>
        <v>10791.59</v>
      </c>
      <c r="O831" s="160">
        <f>+[2]data1rev!M830</f>
        <v>10275.620000000001</v>
      </c>
      <c r="P831" s="160">
        <f>+[2]data1rev!N830</f>
        <v>10129.415999999999</v>
      </c>
      <c r="Q831" s="160">
        <f>+[2]data1rev!O830</f>
        <v>10101.74</v>
      </c>
      <c r="R831" s="160">
        <f>+[2]data1rev!P830</f>
        <v>0</v>
      </c>
      <c r="S831" s="160">
        <f>+[2]data1rev!Q830</f>
        <v>0</v>
      </c>
      <c r="T831" s="160">
        <f>+[2]data1rev!R830</f>
        <v>0</v>
      </c>
      <c r="U831" s="160">
        <f>+[2]data1rev!S830</f>
        <v>0</v>
      </c>
      <c r="V831" s="160">
        <f>+[2]data1rev!T830</f>
        <v>0</v>
      </c>
      <c r="W831" s="160">
        <f>+[2]data1rev!U830</f>
        <v>0</v>
      </c>
      <c r="X831" s="160">
        <f>+[2]data1rev!V830</f>
        <v>0</v>
      </c>
      <c r="Y831" s="160">
        <f>+[2]data1rev!W830</f>
        <v>0</v>
      </c>
      <c r="Z831" s="160">
        <f>+[2]data1rev!X830</f>
        <v>0</v>
      </c>
      <c r="AA831" s="160">
        <f>+[2]data1rev!Y830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67834.148038794898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61"/>
      <c r="C832" s="160">
        <f>+[2]data1rev!A831</f>
        <v>21687.040000000001</v>
      </c>
      <c r="D832" s="160">
        <f>+[2]data1rev!B831</f>
        <v>15575.226000000001</v>
      </c>
      <c r="E832" s="160">
        <f>+[2]data1rev!C831</f>
        <v>13222.39</v>
      </c>
      <c r="F832" s="160">
        <f>+[2]data1rev!D831</f>
        <v>13061.89</v>
      </c>
      <c r="G832" s="160">
        <f>+[2]data1rev!E831</f>
        <v>13061.89</v>
      </c>
      <c r="H832" s="160">
        <f>+[2]data1rev!F831</f>
        <v>10821.156000000001</v>
      </c>
      <c r="I832" s="160">
        <f>+[2]data1rev!G831</f>
        <v>10791.59</v>
      </c>
      <c r="J832" s="160">
        <f>+[2]data1rev!H831</f>
        <v>10791.59</v>
      </c>
      <c r="K832" s="160">
        <f>+[2]data1rev!I831</f>
        <v>10791.59</v>
      </c>
      <c r="L832" s="160">
        <f>+[2]data1rev!J831</f>
        <v>10821.156000000001</v>
      </c>
      <c r="M832" s="160">
        <f>+[2]data1rev!K831</f>
        <v>10791.59</v>
      </c>
      <c r="N832" s="160">
        <f>+[2]data1rev!L831</f>
        <v>10791.59</v>
      </c>
      <c r="O832" s="160">
        <f>+[2]data1rev!M831</f>
        <v>10275.620000000001</v>
      </c>
      <c r="P832" s="160">
        <f>+[2]data1rev!N831</f>
        <v>10129.415999999999</v>
      </c>
      <c r="Q832" s="160">
        <f>+[2]data1rev!O831</f>
        <v>10101.74</v>
      </c>
      <c r="R832" s="160">
        <f>+[2]data1rev!P831</f>
        <v>0</v>
      </c>
      <c r="S832" s="160">
        <f>+[2]data1rev!Q831</f>
        <v>0</v>
      </c>
      <c r="T832" s="160">
        <f>+[2]data1rev!R831</f>
        <v>0</v>
      </c>
      <c r="U832" s="160">
        <f>+[2]data1rev!S831</f>
        <v>0</v>
      </c>
      <c r="V832" s="160">
        <f>+[2]data1rev!T831</f>
        <v>0</v>
      </c>
      <c r="W832" s="160">
        <f>+[2]data1rev!U831</f>
        <v>0</v>
      </c>
      <c r="X832" s="160">
        <f>+[2]data1rev!V831</f>
        <v>0</v>
      </c>
      <c r="Y832" s="160">
        <f>+[2]data1rev!W831</f>
        <v>0</v>
      </c>
      <c r="Z832" s="160">
        <f>+[2]data1rev!X831</f>
        <v>0</v>
      </c>
      <c r="AA832" s="160">
        <f>+[2]data1rev!Y831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67834.148038794898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61"/>
      <c r="C833" s="160">
        <f>+[2]data1rev!A832</f>
        <v>21687.040000000001</v>
      </c>
      <c r="D833" s="160">
        <f>+[2]data1rev!B832</f>
        <v>15575.226000000001</v>
      </c>
      <c r="E833" s="160">
        <f>+[2]data1rev!C832</f>
        <v>13222.39</v>
      </c>
      <c r="F833" s="160">
        <f>+[2]data1rev!D832</f>
        <v>13061.89</v>
      </c>
      <c r="G833" s="160">
        <f>+[2]data1rev!E832</f>
        <v>13061.89</v>
      </c>
      <c r="H833" s="160">
        <f>+[2]data1rev!F832</f>
        <v>10821.156000000001</v>
      </c>
      <c r="I833" s="160">
        <f>+[2]data1rev!G832</f>
        <v>10791.59</v>
      </c>
      <c r="J833" s="160">
        <f>+[2]data1rev!H832</f>
        <v>10791.59</v>
      </c>
      <c r="K833" s="160">
        <f>+[2]data1rev!I832</f>
        <v>10791.59</v>
      </c>
      <c r="L833" s="160">
        <f>+[2]data1rev!J832</f>
        <v>10821.156000000001</v>
      </c>
      <c r="M833" s="160">
        <f>+[2]data1rev!K832</f>
        <v>10791.59</v>
      </c>
      <c r="N833" s="160">
        <f>+[2]data1rev!L832</f>
        <v>10791.59</v>
      </c>
      <c r="O833" s="160">
        <f>+[2]data1rev!M832</f>
        <v>10275.620000000001</v>
      </c>
      <c r="P833" s="160">
        <f>+[2]data1rev!N832</f>
        <v>10129.415999999999</v>
      </c>
      <c r="Q833" s="160">
        <f>+[2]data1rev!O832</f>
        <v>10101.74</v>
      </c>
      <c r="R833" s="160">
        <f>+[2]data1rev!P832</f>
        <v>0</v>
      </c>
      <c r="S833" s="160">
        <f>+[2]data1rev!Q832</f>
        <v>0</v>
      </c>
      <c r="T833" s="160">
        <f>+[2]data1rev!R832</f>
        <v>0</v>
      </c>
      <c r="U833" s="160">
        <f>+[2]data1rev!S832</f>
        <v>0</v>
      </c>
      <c r="V833" s="160">
        <f>+[2]data1rev!T832</f>
        <v>0</v>
      </c>
      <c r="W833" s="160">
        <f>+[2]data1rev!U832</f>
        <v>0</v>
      </c>
      <c r="X833" s="160">
        <f>+[2]data1rev!V832</f>
        <v>0</v>
      </c>
      <c r="Y833" s="160">
        <f>+[2]data1rev!W832</f>
        <v>0</v>
      </c>
      <c r="Z833" s="160">
        <f>+[2]data1rev!X832</f>
        <v>0</v>
      </c>
      <c r="AA833" s="160">
        <f>+[2]data1rev!Y832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67834.148038794898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61"/>
      <c r="C834" s="160">
        <f>+[2]data1rev!A833</f>
        <v>21687.040000000001</v>
      </c>
      <c r="D834" s="160">
        <f>+[2]data1rev!B833</f>
        <v>15575.226000000001</v>
      </c>
      <c r="E834" s="160">
        <f>+[2]data1rev!C833</f>
        <v>13222.39</v>
      </c>
      <c r="F834" s="160">
        <f>+[2]data1rev!D833</f>
        <v>13061.89</v>
      </c>
      <c r="G834" s="160">
        <f>+[2]data1rev!E833</f>
        <v>13061.89</v>
      </c>
      <c r="H834" s="160">
        <f>+[2]data1rev!F833</f>
        <v>10821.156000000001</v>
      </c>
      <c r="I834" s="160">
        <f>+[2]data1rev!G833</f>
        <v>10791.59</v>
      </c>
      <c r="J834" s="160">
        <f>+[2]data1rev!H833</f>
        <v>10791.59</v>
      </c>
      <c r="K834" s="160">
        <f>+[2]data1rev!I833</f>
        <v>10791.59</v>
      </c>
      <c r="L834" s="160">
        <f>+[2]data1rev!J833</f>
        <v>10821.156000000001</v>
      </c>
      <c r="M834" s="160">
        <f>+[2]data1rev!K833</f>
        <v>10791.59</v>
      </c>
      <c r="N834" s="160">
        <f>+[2]data1rev!L833</f>
        <v>10791.59</v>
      </c>
      <c r="O834" s="160">
        <f>+[2]data1rev!M833</f>
        <v>10275.620000000001</v>
      </c>
      <c r="P834" s="160">
        <f>+[2]data1rev!N833</f>
        <v>10129.415999999999</v>
      </c>
      <c r="Q834" s="160">
        <f>+[2]data1rev!O833</f>
        <v>10101.74</v>
      </c>
      <c r="R834" s="160">
        <f>+[2]data1rev!P833</f>
        <v>0</v>
      </c>
      <c r="S834" s="160">
        <f>+[2]data1rev!Q833</f>
        <v>0</v>
      </c>
      <c r="T834" s="160">
        <f>+[2]data1rev!R833</f>
        <v>0</v>
      </c>
      <c r="U834" s="160">
        <f>+[2]data1rev!S833</f>
        <v>0</v>
      </c>
      <c r="V834" s="160">
        <f>+[2]data1rev!T833</f>
        <v>0</v>
      </c>
      <c r="W834" s="160">
        <f>+[2]data1rev!U833</f>
        <v>0</v>
      </c>
      <c r="X834" s="160">
        <f>+[2]data1rev!V833</f>
        <v>0</v>
      </c>
      <c r="Y834" s="160">
        <f>+[2]data1rev!W833</f>
        <v>0</v>
      </c>
      <c r="Z834" s="160">
        <f>+[2]data1rev!X833</f>
        <v>0</v>
      </c>
      <c r="AA834" s="160">
        <f>+[2]data1rev!Y833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67834.148038794898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61"/>
      <c r="C835" s="160">
        <f>+[2]data1rev!A834</f>
        <v>21687.040000000001</v>
      </c>
      <c r="D835" s="160">
        <f>+[2]data1rev!B834</f>
        <v>15575.226000000001</v>
      </c>
      <c r="E835" s="160">
        <f>+[2]data1rev!C834</f>
        <v>13222.39</v>
      </c>
      <c r="F835" s="160">
        <f>+[2]data1rev!D834</f>
        <v>13061.89</v>
      </c>
      <c r="G835" s="160">
        <f>+[2]data1rev!E834</f>
        <v>13061.89</v>
      </c>
      <c r="H835" s="160">
        <f>+[2]data1rev!F834</f>
        <v>10821.156000000001</v>
      </c>
      <c r="I835" s="160">
        <f>+[2]data1rev!G834</f>
        <v>10791.59</v>
      </c>
      <c r="J835" s="160">
        <f>+[2]data1rev!H834</f>
        <v>10791.59</v>
      </c>
      <c r="K835" s="160">
        <f>+[2]data1rev!I834</f>
        <v>10791.59</v>
      </c>
      <c r="L835" s="160">
        <f>+[2]data1rev!J834</f>
        <v>10821.156000000001</v>
      </c>
      <c r="M835" s="160">
        <f>+[2]data1rev!K834</f>
        <v>10791.59</v>
      </c>
      <c r="N835" s="160">
        <f>+[2]data1rev!L834</f>
        <v>10791.59</v>
      </c>
      <c r="O835" s="160">
        <f>+[2]data1rev!M834</f>
        <v>10275.620000000001</v>
      </c>
      <c r="P835" s="160">
        <f>+[2]data1rev!N834</f>
        <v>10129.415999999999</v>
      </c>
      <c r="Q835" s="160">
        <f>+[2]data1rev!O834</f>
        <v>10101.74</v>
      </c>
      <c r="R835" s="160">
        <f>+[2]data1rev!P834</f>
        <v>0</v>
      </c>
      <c r="S835" s="160">
        <f>+[2]data1rev!Q834</f>
        <v>0</v>
      </c>
      <c r="T835" s="160">
        <f>+[2]data1rev!R834</f>
        <v>0</v>
      </c>
      <c r="U835" s="160">
        <f>+[2]data1rev!S834</f>
        <v>0</v>
      </c>
      <c r="V835" s="160">
        <f>+[2]data1rev!T834</f>
        <v>0</v>
      </c>
      <c r="W835" s="160">
        <f>+[2]data1rev!U834</f>
        <v>0</v>
      </c>
      <c r="X835" s="160">
        <f>+[2]data1rev!V834</f>
        <v>0</v>
      </c>
      <c r="Y835" s="160">
        <f>+[2]data1rev!W834</f>
        <v>0</v>
      </c>
      <c r="Z835" s="160">
        <f>+[2]data1rev!X834</f>
        <v>0</v>
      </c>
      <c r="AA835" s="160">
        <f>+[2]data1rev!Y834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67834.148038794898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61"/>
      <c r="C836" s="160">
        <f>+[2]data1rev!A835</f>
        <v>21687.040000000001</v>
      </c>
      <c r="D836" s="160">
        <f>+[2]data1rev!B835</f>
        <v>15575.226000000001</v>
      </c>
      <c r="E836" s="160">
        <f>+[2]data1rev!C835</f>
        <v>13222.39</v>
      </c>
      <c r="F836" s="160">
        <f>+[2]data1rev!D835</f>
        <v>13061.89</v>
      </c>
      <c r="G836" s="160">
        <f>+[2]data1rev!E835</f>
        <v>13061.89</v>
      </c>
      <c r="H836" s="160">
        <f>+[2]data1rev!F835</f>
        <v>10821.156000000001</v>
      </c>
      <c r="I836" s="160">
        <f>+[2]data1rev!G835</f>
        <v>10791.59</v>
      </c>
      <c r="J836" s="160">
        <f>+[2]data1rev!H835</f>
        <v>10791.59</v>
      </c>
      <c r="K836" s="160">
        <f>+[2]data1rev!I835</f>
        <v>10791.59</v>
      </c>
      <c r="L836" s="160">
        <f>+[2]data1rev!J835</f>
        <v>10821.156000000001</v>
      </c>
      <c r="M836" s="160">
        <f>+[2]data1rev!K835</f>
        <v>10791.59</v>
      </c>
      <c r="N836" s="160">
        <f>+[2]data1rev!L835</f>
        <v>10791.59</v>
      </c>
      <c r="O836" s="160">
        <f>+[2]data1rev!M835</f>
        <v>10275.620000000001</v>
      </c>
      <c r="P836" s="160">
        <f>+[2]data1rev!N835</f>
        <v>10129.415999999999</v>
      </c>
      <c r="Q836" s="160">
        <f>+[2]data1rev!O835</f>
        <v>10101.74</v>
      </c>
      <c r="R836" s="160">
        <f>+[2]data1rev!P835</f>
        <v>0</v>
      </c>
      <c r="S836" s="160">
        <f>+[2]data1rev!Q835</f>
        <v>0</v>
      </c>
      <c r="T836" s="160">
        <f>+[2]data1rev!R835</f>
        <v>0</v>
      </c>
      <c r="U836" s="160">
        <f>+[2]data1rev!S835</f>
        <v>0</v>
      </c>
      <c r="V836" s="160">
        <f>+[2]data1rev!T835</f>
        <v>0</v>
      </c>
      <c r="W836" s="160">
        <f>+[2]data1rev!U835</f>
        <v>0</v>
      </c>
      <c r="X836" s="160">
        <f>+[2]data1rev!V835</f>
        <v>0</v>
      </c>
      <c r="Y836" s="160">
        <f>+[2]data1rev!W835</f>
        <v>0</v>
      </c>
      <c r="Z836" s="160">
        <f>+[2]data1rev!X835</f>
        <v>0</v>
      </c>
      <c r="AA836" s="160">
        <f>+[2]data1rev!Y835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67834.148038794898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61"/>
      <c r="C837" s="160">
        <f>+[2]data1rev!A836</f>
        <v>21687.040000000001</v>
      </c>
      <c r="D837" s="160">
        <f>+[2]data1rev!B836</f>
        <v>15575.226000000001</v>
      </c>
      <c r="E837" s="160">
        <f>+[2]data1rev!C836</f>
        <v>13222.39</v>
      </c>
      <c r="F837" s="160">
        <f>+[2]data1rev!D836</f>
        <v>13061.89</v>
      </c>
      <c r="G837" s="160">
        <f>+[2]data1rev!E836</f>
        <v>13061.89</v>
      </c>
      <c r="H837" s="160">
        <f>+[2]data1rev!F836</f>
        <v>10821.156000000001</v>
      </c>
      <c r="I837" s="160">
        <f>+[2]data1rev!G836</f>
        <v>10791.59</v>
      </c>
      <c r="J837" s="160">
        <f>+[2]data1rev!H836</f>
        <v>10791.59</v>
      </c>
      <c r="K837" s="160">
        <f>+[2]data1rev!I836</f>
        <v>10791.59</v>
      </c>
      <c r="L837" s="160">
        <f>+[2]data1rev!J836</f>
        <v>10821.156000000001</v>
      </c>
      <c r="M837" s="160">
        <f>+[2]data1rev!K836</f>
        <v>10791.59</v>
      </c>
      <c r="N837" s="160">
        <f>+[2]data1rev!L836</f>
        <v>10791.59</v>
      </c>
      <c r="O837" s="160">
        <f>+[2]data1rev!M836</f>
        <v>10275.620000000001</v>
      </c>
      <c r="P837" s="160">
        <f>+[2]data1rev!N836</f>
        <v>10129.415999999999</v>
      </c>
      <c r="Q837" s="160">
        <f>+[2]data1rev!O836</f>
        <v>10101.74</v>
      </c>
      <c r="R837" s="160">
        <f>+[2]data1rev!P836</f>
        <v>0</v>
      </c>
      <c r="S837" s="160">
        <f>+[2]data1rev!Q836</f>
        <v>0</v>
      </c>
      <c r="T837" s="160">
        <f>+[2]data1rev!R836</f>
        <v>0</v>
      </c>
      <c r="U837" s="160">
        <f>+[2]data1rev!S836</f>
        <v>0</v>
      </c>
      <c r="V837" s="160">
        <f>+[2]data1rev!T836</f>
        <v>0</v>
      </c>
      <c r="W837" s="160">
        <f>+[2]data1rev!U836</f>
        <v>0</v>
      </c>
      <c r="X837" s="160">
        <f>+[2]data1rev!V836</f>
        <v>0</v>
      </c>
      <c r="Y837" s="160">
        <f>+[2]data1rev!W836</f>
        <v>0</v>
      </c>
      <c r="Z837" s="160">
        <f>+[2]data1rev!X836</f>
        <v>0</v>
      </c>
      <c r="AA837" s="160">
        <f>+[2]data1rev!Y836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67834.148038794898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61"/>
      <c r="C838" s="160">
        <f>+[2]data1rev!A837</f>
        <v>21687.040000000001</v>
      </c>
      <c r="D838" s="160">
        <f>+[2]data1rev!B837</f>
        <v>15575.226000000001</v>
      </c>
      <c r="E838" s="160">
        <f>+[2]data1rev!C837</f>
        <v>13222.39</v>
      </c>
      <c r="F838" s="160">
        <f>+[2]data1rev!D837</f>
        <v>13061.89</v>
      </c>
      <c r="G838" s="160">
        <f>+[2]data1rev!E837</f>
        <v>13061.89</v>
      </c>
      <c r="H838" s="160">
        <f>+[2]data1rev!F837</f>
        <v>10821.156000000001</v>
      </c>
      <c r="I838" s="160">
        <f>+[2]data1rev!G837</f>
        <v>10791.59</v>
      </c>
      <c r="J838" s="160">
        <f>+[2]data1rev!H837</f>
        <v>10791.59</v>
      </c>
      <c r="K838" s="160">
        <f>+[2]data1rev!I837</f>
        <v>10791.59</v>
      </c>
      <c r="L838" s="160">
        <f>+[2]data1rev!J837</f>
        <v>10821.156000000001</v>
      </c>
      <c r="M838" s="160">
        <f>+[2]data1rev!K837</f>
        <v>10791.59</v>
      </c>
      <c r="N838" s="160">
        <f>+[2]data1rev!L837</f>
        <v>10791.59</v>
      </c>
      <c r="O838" s="160">
        <f>+[2]data1rev!M837</f>
        <v>10275.620000000001</v>
      </c>
      <c r="P838" s="160">
        <f>+[2]data1rev!N837</f>
        <v>10129.415999999999</v>
      </c>
      <c r="Q838" s="160">
        <f>+[2]data1rev!O837</f>
        <v>10101.74</v>
      </c>
      <c r="R838" s="160">
        <f>+[2]data1rev!P837</f>
        <v>0</v>
      </c>
      <c r="S838" s="160">
        <f>+[2]data1rev!Q837</f>
        <v>0</v>
      </c>
      <c r="T838" s="160">
        <f>+[2]data1rev!R837</f>
        <v>0</v>
      </c>
      <c r="U838" s="160">
        <f>+[2]data1rev!S837</f>
        <v>0</v>
      </c>
      <c r="V838" s="160">
        <f>+[2]data1rev!T837</f>
        <v>0</v>
      </c>
      <c r="W838" s="160">
        <f>+[2]data1rev!U837</f>
        <v>0</v>
      </c>
      <c r="X838" s="160">
        <f>+[2]data1rev!V837</f>
        <v>0</v>
      </c>
      <c r="Y838" s="160">
        <f>+[2]data1rev!W837</f>
        <v>0</v>
      </c>
      <c r="Z838" s="160">
        <f>+[2]data1rev!X837</f>
        <v>0</v>
      </c>
      <c r="AA838" s="160">
        <f>+[2]data1rev!Y837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67834.148038794898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61"/>
      <c r="C839" s="160">
        <f>+[2]data1rev!A838</f>
        <v>21687.040000000001</v>
      </c>
      <c r="D839" s="160">
        <f>+[2]data1rev!B838</f>
        <v>15575.226000000001</v>
      </c>
      <c r="E839" s="160">
        <f>+[2]data1rev!C838</f>
        <v>13222.39</v>
      </c>
      <c r="F839" s="160">
        <f>+[2]data1rev!D838</f>
        <v>13061.89</v>
      </c>
      <c r="G839" s="160">
        <f>+[2]data1rev!E838</f>
        <v>13061.89</v>
      </c>
      <c r="H839" s="160">
        <f>+[2]data1rev!F838</f>
        <v>10821.156000000001</v>
      </c>
      <c r="I839" s="160">
        <f>+[2]data1rev!G838</f>
        <v>10791.59</v>
      </c>
      <c r="J839" s="160">
        <f>+[2]data1rev!H838</f>
        <v>10791.59</v>
      </c>
      <c r="K839" s="160">
        <f>+[2]data1rev!I838</f>
        <v>10791.59</v>
      </c>
      <c r="L839" s="160">
        <f>+[2]data1rev!J838</f>
        <v>10821.156000000001</v>
      </c>
      <c r="M839" s="160">
        <f>+[2]data1rev!K838</f>
        <v>10791.59</v>
      </c>
      <c r="N839" s="160">
        <f>+[2]data1rev!L838</f>
        <v>10791.59</v>
      </c>
      <c r="O839" s="160">
        <f>+[2]data1rev!M838</f>
        <v>10275.620000000001</v>
      </c>
      <c r="P839" s="160">
        <f>+[2]data1rev!N838</f>
        <v>10129.415999999999</v>
      </c>
      <c r="Q839" s="160">
        <f>+[2]data1rev!O838</f>
        <v>10101.74</v>
      </c>
      <c r="R839" s="160">
        <f>+[2]data1rev!P838</f>
        <v>0</v>
      </c>
      <c r="S839" s="160">
        <f>+[2]data1rev!Q838</f>
        <v>0</v>
      </c>
      <c r="T839" s="160">
        <f>+[2]data1rev!R838</f>
        <v>0</v>
      </c>
      <c r="U839" s="160">
        <f>+[2]data1rev!S838</f>
        <v>0</v>
      </c>
      <c r="V839" s="160">
        <f>+[2]data1rev!T838</f>
        <v>0</v>
      </c>
      <c r="W839" s="160">
        <f>+[2]data1rev!U838</f>
        <v>0</v>
      </c>
      <c r="X839" s="160">
        <f>+[2]data1rev!V838</f>
        <v>0</v>
      </c>
      <c r="Y839" s="160">
        <f>+[2]data1rev!W838</f>
        <v>0</v>
      </c>
      <c r="Z839" s="160">
        <f>+[2]data1rev!X838</f>
        <v>0</v>
      </c>
      <c r="AA839" s="160">
        <f>+[2]data1rev!Y838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67834.148038794898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61"/>
      <c r="C840" s="160">
        <f>+[2]data1rev!A839</f>
        <v>21687.040000000001</v>
      </c>
      <c r="D840" s="160">
        <f>+[2]data1rev!B839</f>
        <v>15575.226000000001</v>
      </c>
      <c r="E840" s="160">
        <f>+[2]data1rev!C839</f>
        <v>13222.39</v>
      </c>
      <c r="F840" s="160">
        <f>+[2]data1rev!D839</f>
        <v>13061.89</v>
      </c>
      <c r="G840" s="160">
        <f>+[2]data1rev!E839</f>
        <v>13061.89</v>
      </c>
      <c r="H840" s="160">
        <f>+[2]data1rev!F839</f>
        <v>10821.156000000001</v>
      </c>
      <c r="I840" s="160">
        <f>+[2]data1rev!G839</f>
        <v>10791.59</v>
      </c>
      <c r="J840" s="160">
        <f>+[2]data1rev!H839</f>
        <v>10791.59</v>
      </c>
      <c r="K840" s="160">
        <f>+[2]data1rev!I839</f>
        <v>10791.59</v>
      </c>
      <c r="L840" s="160">
        <f>+[2]data1rev!J839</f>
        <v>10821.156000000001</v>
      </c>
      <c r="M840" s="160">
        <f>+[2]data1rev!K839</f>
        <v>10791.59</v>
      </c>
      <c r="N840" s="160">
        <f>+[2]data1rev!L839</f>
        <v>10791.59</v>
      </c>
      <c r="O840" s="160">
        <f>+[2]data1rev!M839</f>
        <v>10275.620000000001</v>
      </c>
      <c r="P840" s="160">
        <f>+[2]data1rev!N839</f>
        <v>10129.415999999999</v>
      </c>
      <c r="Q840" s="160">
        <f>+[2]data1rev!O839</f>
        <v>10101.74</v>
      </c>
      <c r="R840" s="160">
        <f>+[2]data1rev!P839</f>
        <v>0</v>
      </c>
      <c r="S840" s="160">
        <f>+[2]data1rev!Q839</f>
        <v>0</v>
      </c>
      <c r="T840" s="160">
        <f>+[2]data1rev!R839</f>
        <v>0</v>
      </c>
      <c r="U840" s="160">
        <f>+[2]data1rev!S839</f>
        <v>0</v>
      </c>
      <c r="V840" s="160">
        <f>+[2]data1rev!T839</f>
        <v>0</v>
      </c>
      <c r="W840" s="160">
        <f>+[2]data1rev!U839</f>
        <v>0</v>
      </c>
      <c r="X840" s="160">
        <f>+[2]data1rev!V839</f>
        <v>0</v>
      </c>
      <c r="Y840" s="160">
        <f>+[2]data1rev!W839</f>
        <v>0</v>
      </c>
      <c r="Z840" s="160">
        <f>+[2]data1rev!X839</f>
        <v>0</v>
      </c>
      <c r="AA840" s="160">
        <f>+[2]data1rev!Y839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67834.148038794898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61"/>
      <c r="C841" s="160">
        <f>+[2]data1rev!A840</f>
        <v>21687.040000000001</v>
      </c>
      <c r="D841" s="160">
        <f>+[2]data1rev!B840</f>
        <v>15575.226000000001</v>
      </c>
      <c r="E841" s="160">
        <f>+[2]data1rev!C840</f>
        <v>13222.39</v>
      </c>
      <c r="F841" s="160">
        <f>+[2]data1rev!D840</f>
        <v>13061.89</v>
      </c>
      <c r="G841" s="160">
        <f>+[2]data1rev!E840</f>
        <v>13061.89</v>
      </c>
      <c r="H841" s="160">
        <f>+[2]data1rev!F840</f>
        <v>10821.156000000001</v>
      </c>
      <c r="I841" s="160">
        <f>+[2]data1rev!G840</f>
        <v>10791.59</v>
      </c>
      <c r="J841" s="160">
        <f>+[2]data1rev!H840</f>
        <v>10791.59</v>
      </c>
      <c r="K841" s="160">
        <f>+[2]data1rev!I840</f>
        <v>10791.59</v>
      </c>
      <c r="L841" s="160">
        <f>+[2]data1rev!J840</f>
        <v>10821.156000000001</v>
      </c>
      <c r="M841" s="160">
        <f>+[2]data1rev!K840</f>
        <v>10791.59</v>
      </c>
      <c r="N841" s="160">
        <f>+[2]data1rev!L840</f>
        <v>10791.59</v>
      </c>
      <c r="O841" s="160">
        <f>+[2]data1rev!M840</f>
        <v>10275.620000000001</v>
      </c>
      <c r="P841" s="160">
        <f>+[2]data1rev!N840</f>
        <v>10129.415999999999</v>
      </c>
      <c r="Q841" s="160">
        <f>+[2]data1rev!O840</f>
        <v>10101.74</v>
      </c>
      <c r="R841" s="160">
        <f>+[2]data1rev!P840</f>
        <v>0</v>
      </c>
      <c r="S841" s="160">
        <f>+[2]data1rev!Q840</f>
        <v>0</v>
      </c>
      <c r="T841" s="160">
        <f>+[2]data1rev!R840</f>
        <v>0</v>
      </c>
      <c r="U841" s="160">
        <f>+[2]data1rev!S840</f>
        <v>0</v>
      </c>
      <c r="V841" s="160">
        <f>+[2]data1rev!T840</f>
        <v>0</v>
      </c>
      <c r="W841" s="160">
        <f>+[2]data1rev!U840</f>
        <v>0</v>
      </c>
      <c r="X841" s="160">
        <f>+[2]data1rev!V840</f>
        <v>0</v>
      </c>
      <c r="Y841" s="160">
        <f>+[2]data1rev!W840</f>
        <v>0</v>
      </c>
      <c r="Z841" s="160">
        <f>+[2]data1rev!X840</f>
        <v>0</v>
      </c>
      <c r="AA841" s="160">
        <f>+[2]data1rev!Y840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67834.148038794898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61"/>
      <c r="C842" s="160">
        <f>+[2]data1rev!A841</f>
        <v>21687.040000000001</v>
      </c>
      <c r="D842" s="160">
        <f>+[2]data1rev!B841</f>
        <v>15575.226000000001</v>
      </c>
      <c r="E842" s="160">
        <f>+[2]data1rev!C841</f>
        <v>13222.39</v>
      </c>
      <c r="F842" s="160">
        <f>+[2]data1rev!D841</f>
        <v>13061.89</v>
      </c>
      <c r="G842" s="160">
        <f>+[2]data1rev!E841</f>
        <v>13061.89</v>
      </c>
      <c r="H842" s="160">
        <f>+[2]data1rev!F841</f>
        <v>10821.156000000001</v>
      </c>
      <c r="I842" s="160">
        <f>+[2]data1rev!G841</f>
        <v>10791.59</v>
      </c>
      <c r="J842" s="160">
        <f>+[2]data1rev!H841</f>
        <v>10791.59</v>
      </c>
      <c r="K842" s="160">
        <f>+[2]data1rev!I841</f>
        <v>10791.59</v>
      </c>
      <c r="L842" s="160">
        <f>+[2]data1rev!J841</f>
        <v>10821.156000000001</v>
      </c>
      <c r="M842" s="160">
        <f>+[2]data1rev!K841</f>
        <v>10791.59</v>
      </c>
      <c r="N842" s="160">
        <f>+[2]data1rev!L841</f>
        <v>10791.59</v>
      </c>
      <c r="O842" s="160">
        <f>+[2]data1rev!M841</f>
        <v>10275.620000000001</v>
      </c>
      <c r="P842" s="160">
        <f>+[2]data1rev!N841</f>
        <v>10129.415999999999</v>
      </c>
      <c r="Q842" s="160">
        <f>+[2]data1rev!O841</f>
        <v>10101.74</v>
      </c>
      <c r="R842" s="160">
        <f>+[2]data1rev!P841</f>
        <v>0</v>
      </c>
      <c r="S842" s="160">
        <f>+[2]data1rev!Q841</f>
        <v>0</v>
      </c>
      <c r="T842" s="160">
        <f>+[2]data1rev!R841</f>
        <v>0</v>
      </c>
      <c r="U842" s="160">
        <f>+[2]data1rev!S841</f>
        <v>0</v>
      </c>
      <c r="V842" s="160">
        <f>+[2]data1rev!T841</f>
        <v>0</v>
      </c>
      <c r="W842" s="160">
        <f>+[2]data1rev!U841</f>
        <v>0</v>
      </c>
      <c r="X842" s="160">
        <f>+[2]data1rev!V841</f>
        <v>0</v>
      </c>
      <c r="Y842" s="160">
        <f>+[2]data1rev!W841</f>
        <v>0</v>
      </c>
      <c r="Z842" s="160">
        <f>+[2]data1rev!X841</f>
        <v>0</v>
      </c>
      <c r="AA842" s="160">
        <f>+[2]data1rev!Y841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67834.148038794898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61"/>
      <c r="C843" s="160">
        <f>+[2]data1rev!A842</f>
        <v>21687.040000000001</v>
      </c>
      <c r="D843" s="160">
        <f>+[2]data1rev!B842</f>
        <v>15575.226000000001</v>
      </c>
      <c r="E843" s="160">
        <f>+[2]data1rev!C842</f>
        <v>13222.39</v>
      </c>
      <c r="F843" s="160">
        <f>+[2]data1rev!D842</f>
        <v>13061.89</v>
      </c>
      <c r="G843" s="160">
        <f>+[2]data1rev!E842</f>
        <v>13061.89</v>
      </c>
      <c r="H843" s="160">
        <f>+[2]data1rev!F842</f>
        <v>10821.156000000001</v>
      </c>
      <c r="I843" s="160">
        <f>+[2]data1rev!G842</f>
        <v>10791.59</v>
      </c>
      <c r="J843" s="160">
        <f>+[2]data1rev!H842</f>
        <v>10791.59</v>
      </c>
      <c r="K843" s="160">
        <f>+[2]data1rev!I842</f>
        <v>10791.59</v>
      </c>
      <c r="L843" s="160">
        <f>+[2]data1rev!J842</f>
        <v>10821.156000000001</v>
      </c>
      <c r="M843" s="160">
        <f>+[2]data1rev!K842</f>
        <v>10791.59</v>
      </c>
      <c r="N843" s="160">
        <f>+[2]data1rev!L842</f>
        <v>10791.59</v>
      </c>
      <c r="O843" s="160">
        <f>+[2]data1rev!M842</f>
        <v>10275.620000000001</v>
      </c>
      <c r="P843" s="160">
        <f>+[2]data1rev!N842</f>
        <v>10129.415999999999</v>
      </c>
      <c r="Q843" s="160">
        <f>+[2]data1rev!O842</f>
        <v>10101.74</v>
      </c>
      <c r="R843" s="160">
        <f>+[2]data1rev!P842</f>
        <v>0</v>
      </c>
      <c r="S843" s="160">
        <f>+[2]data1rev!Q842</f>
        <v>0</v>
      </c>
      <c r="T843" s="160">
        <f>+[2]data1rev!R842</f>
        <v>0</v>
      </c>
      <c r="U843" s="160">
        <f>+[2]data1rev!S842</f>
        <v>0</v>
      </c>
      <c r="V843" s="160">
        <f>+[2]data1rev!T842</f>
        <v>0</v>
      </c>
      <c r="W843" s="160">
        <f>+[2]data1rev!U842</f>
        <v>0</v>
      </c>
      <c r="X843" s="160">
        <f>+[2]data1rev!V842</f>
        <v>0</v>
      </c>
      <c r="Y843" s="160">
        <f>+[2]data1rev!W842</f>
        <v>0</v>
      </c>
      <c r="Z843" s="160">
        <f>+[2]data1rev!X842</f>
        <v>0</v>
      </c>
      <c r="AA843" s="160">
        <f>+[2]data1rev!Y842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67834.148038794898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61"/>
      <c r="C844" s="160">
        <f>+[2]data1rev!A843</f>
        <v>21687.040000000001</v>
      </c>
      <c r="D844" s="160">
        <f>+[2]data1rev!B843</f>
        <v>15575.226000000001</v>
      </c>
      <c r="E844" s="160">
        <f>+[2]data1rev!C843</f>
        <v>13222.39</v>
      </c>
      <c r="F844" s="160">
        <f>+[2]data1rev!D843</f>
        <v>13061.89</v>
      </c>
      <c r="G844" s="160">
        <f>+[2]data1rev!E843</f>
        <v>13061.89</v>
      </c>
      <c r="H844" s="160">
        <f>+[2]data1rev!F843</f>
        <v>10821.156000000001</v>
      </c>
      <c r="I844" s="160">
        <f>+[2]data1rev!G843</f>
        <v>10791.59</v>
      </c>
      <c r="J844" s="160">
        <f>+[2]data1rev!H843</f>
        <v>10791.59</v>
      </c>
      <c r="K844" s="160">
        <f>+[2]data1rev!I843</f>
        <v>10791.59</v>
      </c>
      <c r="L844" s="160">
        <f>+[2]data1rev!J843</f>
        <v>10821.156000000001</v>
      </c>
      <c r="M844" s="160">
        <f>+[2]data1rev!K843</f>
        <v>10791.59</v>
      </c>
      <c r="N844" s="160">
        <f>+[2]data1rev!L843</f>
        <v>10791.59</v>
      </c>
      <c r="O844" s="160">
        <f>+[2]data1rev!M843</f>
        <v>10275.620000000001</v>
      </c>
      <c r="P844" s="160">
        <f>+[2]data1rev!N843</f>
        <v>10129.415999999999</v>
      </c>
      <c r="Q844" s="160">
        <f>+[2]data1rev!O843</f>
        <v>10101.74</v>
      </c>
      <c r="R844" s="160">
        <f>+[2]data1rev!P843</f>
        <v>0</v>
      </c>
      <c r="S844" s="160">
        <f>+[2]data1rev!Q843</f>
        <v>0</v>
      </c>
      <c r="T844" s="160">
        <f>+[2]data1rev!R843</f>
        <v>0</v>
      </c>
      <c r="U844" s="160">
        <f>+[2]data1rev!S843</f>
        <v>0</v>
      </c>
      <c r="V844" s="160">
        <f>+[2]data1rev!T843</f>
        <v>0</v>
      </c>
      <c r="W844" s="160">
        <f>+[2]data1rev!U843</f>
        <v>0</v>
      </c>
      <c r="X844" s="160">
        <f>+[2]data1rev!V843</f>
        <v>0</v>
      </c>
      <c r="Y844" s="160">
        <f>+[2]data1rev!W843</f>
        <v>0</v>
      </c>
      <c r="Z844" s="160">
        <f>+[2]data1rev!X843</f>
        <v>0</v>
      </c>
      <c r="AA844" s="160">
        <f>+[2]data1rev!Y843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67834.148038794898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61"/>
      <c r="C845" s="160">
        <f>+[2]data1rev!A844</f>
        <v>21687.040000000001</v>
      </c>
      <c r="D845" s="160">
        <f>+[2]data1rev!B844</f>
        <v>15575.226000000001</v>
      </c>
      <c r="E845" s="160">
        <f>+[2]data1rev!C844</f>
        <v>13222.39</v>
      </c>
      <c r="F845" s="160">
        <f>+[2]data1rev!D844</f>
        <v>13061.89</v>
      </c>
      <c r="G845" s="160">
        <f>+[2]data1rev!E844</f>
        <v>13061.89</v>
      </c>
      <c r="H845" s="160">
        <f>+[2]data1rev!F844</f>
        <v>10821.156000000001</v>
      </c>
      <c r="I845" s="160">
        <f>+[2]data1rev!G844</f>
        <v>10791.59</v>
      </c>
      <c r="J845" s="160">
        <f>+[2]data1rev!H844</f>
        <v>10791.59</v>
      </c>
      <c r="K845" s="160">
        <f>+[2]data1rev!I844</f>
        <v>10791.59</v>
      </c>
      <c r="L845" s="160">
        <f>+[2]data1rev!J844</f>
        <v>10821.156000000001</v>
      </c>
      <c r="M845" s="160">
        <f>+[2]data1rev!K844</f>
        <v>10791.59</v>
      </c>
      <c r="N845" s="160">
        <f>+[2]data1rev!L844</f>
        <v>10791.59</v>
      </c>
      <c r="O845" s="160">
        <f>+[2]data1rev!M844</f>
        <v>10275.620000000001</v>
      </c>
      <c r="P845" s="160">
        <f>+[2]data1rev!N844</f>
        <v>10129.415999999999</v>
      </c>
      <c r="Q845" s="160">
        <f>+[2]data1rev!O844</f>
        <v>10101.74</v>
      </c>
      <c r="R845" s="160">
        <f>+[2]data1rev!P844</f>
        <v>0</v>
      </c>
      <c r="S845" s="160">
        <f>+[2]data1rev!Q844</f>
        <v>0</v>
      </c>
      <c r="T845" s="160">
        <f>+[2]data1rev!R844</f>
        <v>0</v>
      </c>
      <c r="U845" s="160">
        <f>+[2]data1rev!S844</f>
        <v>0</v>
      </c>
      <c r="V845" s="160">
        <f>+[2]data1rev!T844</f>
        <v>0</v>
      </c>
      <c r="W845" s="160">
        <f>+[2]data1rev!U844</f>
        <v>0</v>
      </c>
      <c r="X845" s="160">
        <f>+[2]data1rev!V844</f>
        <v>0</v>
      </c>
      <c r="Y845" s="160">
        <f>+[2]data1rev!W844</f>
        <v>0</v>
      </c>
      <c r="Z845" s="160">
        <f>+[2]data1rev!X844</f>
        <v>0</v>
      </c>
      <c r="AA845" s="160">
        <f>+[2]data1rev!Y844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67834.148038794898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61"/>
      <c r="C846" s="160">
        <f>+[2]data1rev!A845</f>
        <v>21687.040000000001</v>
      </c>
      <c r="D846" s="160">
        <f>+[2]data1rev!B845</f>
        <v>15575.226000000001</v>
      </c>
      <c r="E846" s="160">
        <f>+[2]data1rev!C845</f>
        <v>13222.39</v>
      </c>
      <c r="F846" s="160">
        <f>+[2]data1rev!D845</f>
        <v>13061.89</v>
      </c>
      <c r="G846" s="160">
        <f>+[2]data1rev!E845</f>
        <v>13061.89</v>
      </c>
      <c r="H846" s="160">
        <f>+[2]data1rev!F845</f>
        <v>10821.156000000001</v>
      </c>
      <c r="I846" s="160">
        <f>+[2]data1rev!G845</f>
        <v>10791.59</v>
      </c>
      <c r="J846" s="160">
        <f>+[2]data1rev!H845</f>
        <v>10791.59</v>
      </c>
      <c r="K846" s="160">
        <f>+[2]data1rev!I845</f>
        <v>10791.59</v>
      </c>
      <c r="L846" s="160">
        <f>+[2]data1rev!J845</f>
        <v>10821.156000000001</v>
      </c>
      <c r="M846" s="160">
        <f>+[2]data1rev!K845</f>
        <v>10791.59</v>
      </c>
      <c r="N846" s="160">
        <f>+[2]data1rev!L845</f>
        <v>10791.59</v>
      </c>
      <c r="O846" s="160">
        <f>+[2]data1rev!M845</f>
        <v>10275.620000000001</v>
      </c>
      <c r="P846" s="160">
        <f>+[2]data1rev!N845</f>
        <v>10129.415999999999</v>
      </c>
      <c r="Q846" s="160">
        <f>+[2]data1rev!O845</f>
        <v>10101.74</v>
      </c>
      <c r="R846" s="160">
        <f>+[2]data1rev!P845</f>
        <v>0</v>
      </c>
      <c r="S846" s="160">
        <f>+[2]data1rev!Q845</f>
        <v>0</v>
      </c>
      <c r="T846" s="160">
        <f>+[2]data1rev!R845</f>
        <v>0</v>
      </c>
      <c r="U846" s="160">
        <f>+[2]data1rev!S845</f>
        <v>0</v>
      </c>
      <c r="V846" s="160">
        <f>+[2]data1rev!T845</f>
        <v>0</v>
      </c>
      <c r="W846" s="160">
        <f>+[2]data1rev!U845</f>
        <v>0</v>
      </c>
      <c r="X846" s="160">
        <f>+[2]data1rev!V845</f>
        <v>0</v>
      </c>
      <c r="Y846" s="160">
        <f>+[2]data1rev!W845</f>
        <v>0</v>
      </c>
      <c r="Z846" s="160">
        <f>+[2]data1rev!X845</f>
        <v>0</v>
      </c>
      <c r="AA846" s="160">
        <f>+[2]data1rev!Y845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67834.148038794898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61"/>
      <c r="C847" s="160">
        <f>+[2]data1rev!A846</f>
        <v>21687.040000000001</v>
      </c>
      <c r="D847" s="160">
        <f>+[2]data1rev!B846</f>
        <v>15575.226000000001</v>
      </c>
      <c r="E847" s="160">
        <f>+[2]data1rev!C846</f>
        <v>13222.39</v>
      </c>
      <c r="F847" s="160">
        <f>+[2]data1rev!D846</f>
        <v>13061.89</v>
      </c>
      <c r="G847" s="160">
        <f>+[2]data1rev!E846</f>
        <v>13061.89</v>
      </c>
      <c r="H847" s="160">
        <f>+[2]data1rev!F846</f>
        <v>10821.156000000001</v>
      </c>
      <c r="I847" s="160">
        <f>+[2]data1rev!G846</f>
        <v>10791.59</v>
      </c>
      <c r="J847" s="160">
        <f>+[2]data1rev!H846</f>
        <v>10791.59</v>
      </c>
      <c r="K847" s="160">
        <f>+[2]data1rev!I846</f>
        <v>10791.59</v>
      </c>
      <c r="L847" s="160">
        <f>+[2]data1rev!J846</f>
        <v>10821.156000000001</v>
      </c>
      <c r="M847" s="160">
        <f>+[2]data1rev!K846</f>
        <v>10791.59</v>
      </c>
      <c r="N847" s="160">
        <f>+[2]data1rev!L846</f>
        <v>10791.59</v>
      </c>
      <c r="O847" s="160">
        <f>+[2]data1rev!M846</f>
        <v>10275.620000000001</v>
      </c>
      <c r="P847" s="160">
        <f>+[2]data1rev!N846</f>
        <v>10129.415999999999</v>
      </c>
      <c r="Q847" s="160">
        <f>+[2]data1rev!O846</f>
        <v>10101.74</v>
      </c>
      <c r="R847" s="160">
        <f>+[2]data1rev!P846</f>
        <v>0</v>
      </c>
      <c r="S847" s="160">
        <f>+[2]data1rev!Q846</f>
        <v>0</v>
      </c>
      <c r="T847" s="160">
        <f>+[2]data1rev!R846</f>
        <v>0</v>
      </c>
      <c r="U847" s="160">
        <f>+[2]data1rev!S846</f>
        <v>0</v>
      </c>
      <c r="V847" s="160">
        <f>+[2]data1rev!T846</f>
        <v>0</v>
      </c>
      <c r="W847" s="160">
        <f>+[2]data1rev!U846</f>
        <v>0</v>
      </c>
      <c r="X847" s="160">
        <f>+[2]data1rev!V846</f>
        <v>0</v>
      </c>
      <c r="Y847" s="160">
        <f>+[2]data1rev!W846</f>
        <v>0</v>
      </c>
      <c r="Z847" s="160">
        <f>+[2]data1rev!X846</f>
        <v>0</v>
      </c>
      <c r="AA847" s="160">
        <f>+[2]data1rev!Y846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67834.148038794898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61"/>
      <c r="C848" s="160">
        <f>+[2]data1rev!A847</f>
        <v>21687.040000000001</v>
      </c>
      <c r="D848" s="160">
        <f>+[2]data1rev!B847</f>
        <v>15575.226000000001</v>
      </c>
      <c r="E848" s="160">
        <f>+[2]data1rev!C847</f>
        <v>13222.39</v>
      </c>
      <c r="F848" s="160">
        <f>+[2]data1rev!D847</f>
        <v>13061.89</v>
      </c>
      <c r="G848" s="160">
        <f>+[2]data1rev!E847</f>
        <v>13061.89</v>
      </c>
      <c r="H848" s="160">
        <f>+[2]data1rev!F847</f>
        <v>10821.156000000001</v>
      </c>
      <c r="I848" s="160">
        <f>+[2]data1rev!G847</f>
        <v>10791.59</v>
      </c>
      <c r="J848" s="160">
        <f>+[2]data1rev!H847</f>
        <v>10791.59</v>
      </c>
      <c r="K848" s="160">
        <f>+[2]data1rev!I847</f>
        <v>10791.59</v>
      </c>
      <c r="L848" s="160">
        <f>+[2]data1rev!J847</f>
        <v>10821.156000000001</v>
      </c>
      <c r="M848" s="160">
        <f>+[2]data1rev!K847</f>
        <v>10791.59</v>
      </c>
      <c r="N848" s="160">
        <f>+[2]data1rev!L847</f>
        <v>10791.59</v>
      </c>
      <c r="O848" s="160">
        <f>+[2]data1rev!M847</f>
        <v>10275.620000000001</v>
      </c>
      <c r="P848" s="160">
        <f>+[2]data1rev!N847</f>
        <v>10129.415999999999</v>
      </c>
      <c r="Q848" s="160">
        <f>+[2]data1rev!O847</f>
        <v>10101.74</v>
      </c>
      <c r="R848" s="160">
        <f>+[2]data1rev!P847</f>
        <v>0</v>
      </c>
      <c r="S848" s="160">
        <f>+[2]data1rev!Q847</f>
        <v>0</v>
      </c>
      <c r="T848" s="160">
        <f>+[2]data1rev!R847</f>
        <v>0</v>
      </c>
      <c r="U848" s="160">
        <f>+[2]data1rev!S847</f>
        <v>0</v>
      </c>
      <c r="V848" s="160">
        <f>+[2]data1rev!T847</f>
        <v>0</v>
      </c>
      <c r="W848" s="160">
        <f>+[2]data1rev!U847</f>
        <v>0</v>
      </c>
      <c r="X848" s="160">
        <f>+[2]data1rev!V847</f>
        <v>0</v>
      </c>
      <c r="Y848" s="160">
        <f>+[2]data1rev!W847</f>
        <v>0</v>
      </c>
      <c r="Z848" s="160">
        <f>+[2]data1rev!X847</f>
        <v>0</v>
      </c>
      <c r="AA848" s="160">
        <f>+[2]data1rev!Y847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67834.148038794898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61"/>
      <c r="C849" s="160">
        <f>+[2]data1rev!A848</f>
        <v>21687.040000000001</v>
      </c>
      <c r="D849" s="160">
        <f>+[2]data1rev!B848</f>
        <v>15575.226000000001</v>
      </c>
      <c r="E849" s="160">
        <f>+[2]data1rev!C848</f>
        <v>13222.39</v>
      </c>
      <c r="F849" s="160">
        <f>+[2]data1rev!D848</f>
        <v>13061.89</v>
      </c>
      <c r="G849" s="160">
        <f>+[2]data1rev!E848</f>
        <v>13061.89</v>
      </c>
      <c r="H849" s="160">
        <f>+[2]data1rev!F848</f>
        <v>10821.156000000001</v>
      </c>
      <c r="I849" s="160">
        <f>+[2]data1rev!G848</f>
        <v>10791.59</v>
      </c>
      <c r="J849" s="160">
        <f>+[2]data1rev!H848</f>
        <v>10791.59</v>
      </c>
      <c r="K849" s="160">
        <f>+[2]data1rev!I848</f>
        <v>10791.59</v>
      </c>
      <c r="L849" s="160">
        <f>+[2]data1rev!J848</f>
        <v>10821.156000000001</v>
      </c>
      <c r="M849" s="160">
        <f>+[2]data1rev!K848</f>
        <v>10791.59</v>
      </c>
      <c r="N849" s="160">
        <f>+[2]data1rev!L848</f>
        <v>10791.59</v>
      </c>
      <c r="O849" s="160">
        <f>+[2]data1rev!M848</f>
        <v>10275.620000000001</v>
      </c>
      <c r="P849" s="160">
        <f>+[2]data1rev!N848</f>
        <v>10129.415999999999</v>
      </c>
      <c r="Q849" s="160">
        <f>+[2]data1rev!O848</f>
        <v>10101.74</v>
      </c>
      <c r="R849" s="160">
        <f>+[2]data1rev!P848</f>
        <v>0</v>
      </c>
      <c r="S849" s="160">
        <f>+[2]data1rev!Q848</f>
        <v>0</v>
      </c>
      <c r="T849" s="160">
        <f>+[2]data1rev!R848</f>
        <v>0</v>
      </c>
      <c r="U849" s="160">
        <f>+[2]data1rev!S848</f>
        <v>0</v>
      </c>
      <c r="V849" s="160">
        <f>+[2]data1rev!T848</f>
        <v>0</v>
      </c>
      <c r="W849" s="160">
        <f>+[2]data1rev!U848</f>
        <v>0</v>
      </c>
      <c r="X849" s="160">
        <f>+[2]data1rev!V848</f>
        <v>0</v>
      </c>
      <c r="Y849" s="160">
        <f>+[2]data1rev!W848</f>
        <v>0</v>
      </c>
      <c r="Z849" s="160">
        <f>+[2]data1rev!X848</f>
        <v>0</v>
      </c>
      <c r="AA849" s="160">
        <f>+[2]data1rev!Y848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67834.148038794898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61"/>
      <c r="C850" s="160">
        <f>+[2]data1rev!A849</f>
        <v>21687.040000000001</v>
      </c>
      <c r="D850" s="160">
        <f>+[2]data1rev!B849</f>
        <v>15575.226000000001</v>
      </c>
      <c r="E850" s="160">
        <f>+[2]data1rev!C849</f>
        <v>13222.39</v>
      </c>
      <c r="F850" s="160">
        <f>+[2]data1rev!D849</f>
        <v>13061.89</v>
      </c>
      <c r="G850" s="160">
        <f>+[2]data1rev!E849</f>
        <v>13061.89</v>
      </c>
      <c r="H850" s="160">
        <f>+[2]data1rev!F849</f>
        <v>10821.156000000001</v>
      </c>
      <c r="I850" s="160">
        <f>+[2]data1rev!G849</f>
        <v>10791.59</v>
      </c>
      <c r="J850" s="160">
        <f>+[2]data1rev!H849</f>
        <v>10791.59</v>
      </c>
      <c r="K850" s="160">
        <f>+[2]data1rev!I849</f>
        <v>10791.59</v>
      </c>
      <c r="L850" s="160">
        <f>+[2]data1rev!J849</f>
        <v>10821.156000000001</v>
      </c>
      <c r="M850" s="160">
        <f>+[2]data1rev!K849</f>
        <v>10791.59</v>
      </c>
      <c r="N850" s="160">
        <f>+[2]data1rev!L849</f>
        <v>10791.59</v>
      </c>
      <c r="O850" s="160">
        <f>+[2]data1rev!M849</f>
        <v>10275.620000000001</v>
      </c>
      <c r="P850" s="160">
        <f>+[2]data1rev!N849</f>
        <v>10129.415999999999</v>
      </c>
      <c r="Q850" s="160">
        <f>+[2]data1rev!O849</f>
        <v>10101.74</v>
      </c>
      <c r="R850" s="160">
        <f>+[2]data1rev!P849</f>
        <v>0</v>
      </c>
      <c r="S850" s="160">
        <f>+[2]data1rev!Q849</f>
        <v>0</v>
      </c>
      <c r="T850" s="160">
        <f>+[2]data1rev!R849</f>
        <v>0</v>
      </c>
      <c r="U850" s="160">
        <f>+[2]data1rev!S849</f>
        <v>0</v>
      </c>
      <c r="V850" s="160">
        <f>+[2]data1rev!T849</f>
        <v>0</v>
      </c>
      <c r="W850" s="160">
        <f>+[2]data1rev!U849</f>
        <v>0</v>
      </c>
      <c r="X850" s="160">
        <f>+[2]data1rev!V849</f>
        <v>0</v>
      </c>
      <c r="Y850" s="160">
        <f>+[2]data1rev!W849</f>
        <v>0</v>
      </c>
      <c r="Z850" s="160">
        <f>+[2]data1rev!X849</f>
        <v>0</v>
      </c>
      <c r="AA850" s="160">
        <f>+[2]data1rev!Y849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67834.148038794898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61"/>
      <c r="C851" s="160">
        <f>+[2]data1rev!A850</f>
        <v>21687.040000000001</v>
      </c>
      <c r="D851" s="160">
        <f>+[2]data1rev!B850</f>
        <v>15575.226000000001</v>
      </c>
      <c r="E851" s="160">
        <f>+[2]data1rev!C850</f>
        <v>13222.39</v>
      </c>
      <c r="F851" s="160">
        <f>+[2]data1rev!D850</f>
        <v>13061.89</v>
      </c>
      <c r="G851" s="160">
        <f>+[2]data1rev!E850</f>
        <v>13061.89</v>
      </c>
      <c r="H851" s="160">
        <f>+[2]data1rev!F850</f>
        <v>10821.156000000001</v>
      </c>
      <c r="I851" s="160">
        <f>+[2]data1rev!G850</f>
        <v>10791.59</v>
      </c>
      <c r="J851" s="160">
        <f>+[2]data1rev!H850</f>
        <v>10791.59</v>
      </c>
      <c r="K851" s="160">
        <f>+[2]data1rev!I850</f>
        <v>10791.59</v>
      </c>
      <c r="L851" s="160">
        <f>+[2]data1rev!J850</f>
        <v>10821.156000000001</v>
      </c>
      <c r="M851" s="160">
        <f>+[2]data1rev!K850</f>
        <v>10791.59</v>
      </c>
      <c r="N851" s="160">
        <f>+[2]data1rev!L850</f>
        <v>10791.59</v>
      </c>
      <c r="O851" s="160">
        <f>+[2]data1rev!M850</f>
        <v>10275.620000000001</v>
      </c>
      <c r="P851" s="160">
        <f>+[2]data1rev!N850</f>
        <v>10129.415999999999</v>
      </c>
      <c r="Q851" s="160">
        <f>+[2]data1rev!O850</f>
        <v>10101.74</v>
      </c>
      <c r="R851" s="160">
        <f>+[2]data1rev!P850</f>
        <v>0</v>
      </c>
      <c r="S851" s="160">
        <f>+[2]data1rev!Q850</f>
        <v>0</v>
      </c>
      <c r="T851" s="160">
        <f>+[2]data1rev!R850</f>
        <v>0</v>
      </c>
      <c r="U851" s="160">
        <f>+[2]data1rev!S850</f>
        <v>0</v>
      </c>
      <c r="V851" s="160">
        <f>+[2]data1rev!T850</f>
        <v>0</v>
      </c>
      <c r="W851" s="160">
        <f>+[2]data1rev!U850</f>
        <v>0</v>
      </c>
      <c r="X851" s="160">
        <f>+[2]data1rev!V850</f>
        <v>0</v>
      </c>
      <c r="Y851" s="160">
        <f>+[2]data1rev!W850</f>
        <v>0</v>
      </c>
      <c r="Z851" s="160">
        <f>+[2]data1rev!X850</f>
        <v>0</v>
      </c>
      <c r="AA851" s="160">
        <f>+[2]data1rev!Y850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67834.148038794898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61"/>
      <c r="C852" s="160">
        <f>+[2]data1rev!A851</f>
        <v>21687.040000000001</v>
      </c>
      <c r="D852" s="160">
        <f>+[2]data1rev!B851</f>
        <v>15575.226000000001</v>
      </c>
      <c r="E852" s="160">
        <f>+[2]data1rev!C851</f>
        <v>13222.39</v>
      </c>
      <c r="F852" s="160">
        <f>+[2]data1rev!D851</f>
        <v>13061.89</v>
      </c>
      <c r="G852" s="160">
        <f>+[2]data1rev!E851</f>
        <v>13061.89</v>
      </c>
      <c r="H852" s="160">
        <f>+[2]data1rev!F851</f>
        <v>10821.156000000001</v>
      </c>
      <c r="I852" s="160">
        <f>+[2]data1rev!G851</f>
        <v>10791.59</v>
      </c>
      <c r="J852" s="160">
        <f>+[2]data1rev!H851</f>
        <v>10791.59</v>
      </c>
      <c r="K852" s="160">
        <f>+[2]data1rev!I851</f>
        <v>10791.59</v>
      </c>
      <c r="L852" s="160">
        <f>+[2]data1rev!J851</f>
        <v>10821.156000000001</v>
      </c>
      <c r="M852" s="160">
        <f>+[2]data1rev!K851</f>
        <v>10791.59</v>
      </c>
      <c r="N852" s="160">
        <f>+[2]data1rev!L851</f>
        <v>10791.59</v>
      </c>
      <c r="O852" s="160">
        <f>+[2]data1rev!M851</f>
        <v>10275.620000000001</v>
      </c>
      <c r="P852" s="160">
        <f>+[2]data1rev!N851</f>
        <v>10129.415999999999</v>
      </c>
      <c r="Q852" s="160">
        <f>+[2]data1rev!O851</f>
        <v>10101.74</v>
      </c>
      <c r="R852" s="160">
        <f>+[2]data1rev!P851</f>
        <v>0</v>
      </c>
      <c r="S852" s="160">
        <f>+[2]data1rev!Q851</f>
        <v>0</v>
      </c>
      <c r="T852" s="160">
        <f>+[2]data1rev!R851</f>
        <v>0</v>
      </c>
      <c r="U852" s="160">
        <f>+[2]data1rev!S851</f>
        <v>0</v>
      </c>
      <c r="V852" s="160">
        <f>+[2]data1rev!T851</f>
        <v>0</v>
      </c>
      <c r="W852" s="160">
        <f>+[2]data1rev!U851</f>
        <v>0</v>
      </c>
      <c r="X852" s="160">
        <f>+[2]data1rev!V851</f>
        <v>0</v>
      </c>
      <c r="Y852" s="160">
        <f>+[2]data1rev!W851</f>
        <v>0</v>
      </c>
      <c r="Z852" s="160">
        <f>+[2]data1rev!X851</f>
        <v>0</v>
      </c>
      <c r="AA852" s="160">
        <f>+[2]data1rev!Y851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67834.148038794898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61"/>
      <c r="C853" s="160">
        <f>+[2]data1rev!A852</f>
        <v>21687.040000000001</v>
      </c>
      <c r="D853" s="160">
        <f>+[2]data1rev!B852</f>
        <v>15575.226000000001</v>
      </c>
      <c r="E853" s="160">
        <f>+[2]data1rev!C852</f>
        <v>13222.39</v>
      </c>
      <c r="F853" s="160">
        <f>+[2]data1rev!D852</f>
        <v>13061.89</v>
      </c>
      <c r="G853" s="160">
        <f>+[2]data1rev!E852</f>
        <v>13061.89</v>
      </c>
      <c r="H853" s="160">
        <f>+[2]data1rev!F852</f>
        <v>10821.156000000001</v>
      </c>
      <c r="I853" s="160">
        <f>+[2]data1rev!G852</f>
        <v>10791.59</v>
      </c>
      <c r="J853" s="160">
        <f>+[2]data1rev!H852</f>
        <v>10791.59</v>
      </c>
      <c r="K853" s="160">
        <f>+[2]data1rev!I852</f>
        <v>10791.59</v>
      </c>
      <c r="L853" s="160">
        <f>+[2]data1rev!J852</f>
        <v>10821.156000000001</v>
      </c>
      <c r="M853" s="160">
        <f>+[2]data1rev!K852</f>
        <v>10791.59</v>
      </c>
      <c r="N853" s="160">
        <f>+[2]data1rev!L852</f>
        <v>10791.59</v>
      </c>
      <c r="O853" s="160">
        <f>+[2]data1rev!M852</f>
        <v>10275.620000000001</v>
      </c>
      <c r="P853" s="160">
        <f>+[2]data1rev!N852</f>
        <v>10129.415999999999</v>
      </c>
      <c r="Q853" s="160">
        <f>+[2]data1rev!O852</f>
        <v>10101.74</v>
      </c>
      <c r="R853" s="160">
        <f>+[2]data1rev!P852</f>
        <v>0</v>
      </c>
      <c r="S853" s="160">
        <f>+[2]data1rev!Q852</f>
        <v>0</v>
      </c>
      <c r="T853" s="160">
        <f>+[2]data1rev!R852</f>
        <v>0</v>
      </c>
      <c r="U853" s="160">
        <f>+[2]data1rev!S852</f>
        <v>0</v>
      </c>
      <c r="V853" s="160">
        <f>+[2]data1rev!T852</f>
        <v>0</v>
      </c>
      <c r="W853" s="160">
        <f>+[2]data1rev!U852</f>
        <v>0</v>
      </c>
      <c r="X853" s="160">
        <f>+[2]data1rev!V852</f>
        <v>0</v>
      </c>
      <c r="Y853" s="160">
        <f>+[2]data1rev!W852</f>
        <v>0</v>
      </c>
      <c r="Z853" s="160">
        <f>+[2]data1rev!X852</f>
        <v>0</v>
      </c>
      <c r="AA853" s="160">
        <f>+[2]data1rev!Y852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67834.148038794898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61"/>
      <c r="C854" s="160">
        <f>+[2]data1rev!A853</f>
        <v>21687.040000000001</v>
      </c>
      <c r="D854" s="160">
        <f>+[2]data1rev!B853</f>
        <v>15575.226000000001</v>
      </c>
      <c r="E854" s="160">
        <f>+[2]data1rev!C853</f>
        <v>13222.39</v>
      </c>
      <c r="F854" s="160">
        <f>+[2]data1rev!D853</f>
        <v>13061.89</v>
      </c>
      <c r="G854" s="160">
        <f>+[2]data1rev!E853</f>
        <v>13061.89</v>
      </c>
      <c r="H854" s="160">
        <f>+[2]data1rev!F853</f>
        <v>10821.156000000001</v>
      </c>
      <c r="I854" s="160">
        <f>+[2]data1rev!G853</f>
        <v>10791.59</v>
      </c>
      <c r="J854" s="160">
        <f>+[2]data1rev!H853</f>
        <v>10791.59</v>
      </c>
      <c r="K854" s="160">
        <f>+[2]data1rev!I853</f>
        <v>10791.59</v>
      </c>
      <c r="L854" s="160">
        <f>+[2]data1rev!J853</f>
        <v>10821.156000000001</v>
      </c>
      <c r="M854" s="160">
        <f>+[2]data1rev!K853</f>
        <v>10791.59</v>
      </c>
      <c r="N854" s="160">
        <f>+[2]data1rev!L853</f>
        <v>10791.59</v>
      </c>
      <c r="O854" s="160">
        <f>+[2]data1rev!M853</f>
        <v>10275.620000000001</v>
      </c>
      <c r="P854" s="160">
        <f>+[2]data1rev!N853</f>
        <v>10129.415999999999</v>
      </c>
      <c r="Q854" s="160">
        <f>+[2]data1rev!O853</f>
        <v>10101.74</v>
      </c>
      <c r="R854" s="160">
        <f>+[2]data1rev!P853</f>
        <v>0</v>
      </c>
      <c r="S854" s="160">
        <f>+[2]data1rev!Q853</f>
        <v>0</v>
      </c>
      <c r="T854" s="160">
        <f>+[2]data1rev!R853</f>
        <v>0</v>
      </c>
      <c r="U854" s="160">
        <f>+[2]data1rev!S853</f>
        <v>0</v>
      </c>
      <c r="V854" s="160">
        <f>+[2]data1rev!T853</f>
        <v>0</v>
      </c>
      <c r="W854" s="160">
        <f>+[2]data1rev!U853</f>
        <v>0</v>
      </c>
      <c r="X854" s="160">
        <f>+[2]data1rev!V853</f>
        <v>0</v>
      </c>
      <c r="Y854" s="160">
        <f>+[2]data1rev!W853</f>
        <v>0</v>
      </c>
      <c r="Z854" s="160">
        <f>+[2]data1rev!X853</f>
        <v>0</v>
      </c>
      <c r="AA854" s="160">
        <f>+[2]data1rev!Y853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67834.148038794898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61"/>
      <c r="C855" s="160">
        <f>+[2]data1rev!A854</f>
        <v>21687.040000000001</v>
      </c>
      <c r="D855" s="160">
        <f>+[2]data1rev!B854</f>
        <v>15575.226000000001</v>
      </c>
      <c r="E855" s="160">
        <f>+[2]data1rev!C854</f>
        <v>13222.39</v>
      </c>
      <c r="F855" s="160">
        <f>+[2]data1rev!D854</f>
        <v>13061.89</v>
      </c>
      <c r="G855" s="160">
        <f>+[2]data1rev!E854</f>
        <v>13061.89</v>
      </c>
      <c r="H855" s="160">
        <f>+[2]data1rev!F854</f>
        <v>10821.156000000001</v>
      </c>
      <c r="I855" s="160">
        <f>+[2]data1rev!G854</f>
        <v>10791.59</v>
      </c>
      <c r="J855" s="160">
        <f>+[2]data1rev!H854</f>
        <v>10791.59</v>
      </c>
      <c r="K855" s="160">
        <f>+[2]data1rev!I854</f>
        <v>10791.59</v>
      </c>
      <c r="L855" s="160">
        <f>+[2]data1rev!J854</f>
        <v>10821.156000000001</v>
      </c>
      <c r="M855" s="160">
        <f>+[2]data1rev!K854</f>
        <v>10791.59</v>
      </c>
      <c r="N855" s="160">
        <f>+[2]data1rev!L854</f>
        <v>10791.59</v>
      </c>
      <c r="O855" s="160">
        <f>+[2]data1rev!M854</f>
        <v>10275.620000000001</v>
      </c>
      <c r="P855" s="160">
        <f>+[2]data1rev!N854</f>
        <v>10129.415999999999</v>
      </c>
      <c r="Q855" s="160">
        <f>+[2]data1rev!O854</f>
        <v>10101.74</v>
      </c>
      <c r="R855" s="160">
        <f>+[2]data1rev!P854</f>
        <v>0</v>
      </c>
      <c r="S855" s="160">
        <f>+[2]data1rev!Q854</f>
        <v>0</v>
      </c>
      <c r="T855" s="160">
        <f>+[2]data1rev!R854</f>
        <v>0</v>
      </c>
      <c r="U855" s="160">
        <f>+[2]data1rev!S854</f>
        <v>0</v>
      </c>
      <c r="V855" s="160">
        <f>+[2]data1rev!T854</f>
        <v>0</v>
      </c>
      <c r="W855" s="160">
        <f>+[2]data1rev!U854</f>
        <v>0</v>
      </c>
      <c r="X855" s="160">
        <f>+[2]data1rev!V854</f>
        <v>0</v>
      </c>
      <c r="Y855" s="160">
        <f>+[2]data1rev!W854</f>
        <v>0</v>
      </c>
      <c r="Z855" s="160">
        <f>+[2]data1rev!X854</f>
        <v>0</v>
      </c>
      <c r="AA855" s="160">
        <f>+[2]data1rev!Y854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67834.148038794898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61"/>
      <c r="C856" s="160">
        <f>+[2]data1rev!A855</f>
        <v>21687.040000000001</v>
      </c>
      <c r="D856" s="160">
        <f>+[2]data1rev!B855</f>
        <v>15575.226000000001</v>
      </c>
      <c r="E856" s="160">
        <f>+[2]data1rev!C855</f>
        <v>13222.39</v>
      </c>
      <c r="F856" s="160">
        <f>+[2]data1rev!D855</f>
        <v>13061.89</v>
      </c>
      <c r="G856" s="160">
        <f>+[2]data1rev!E855</f>
        <v>13061.89</v>
      </c>
      <c r="H856" s="160">
        <f>+[2]data1rev!F855</f>
        <v>10821.156000000001</v>
      </c>
      <c r="I856" s="160">
        <f>+[2]data1rev!G855</f>
        <v>10791.59</v>
      </c>
      <c r="J856" s="160">
        <f>+[2]data1rev!H855</f>
        <v>10791.59</v>
      </c>
      <c r="K856" s="160">
        <f>+[2]data1rev!I855</f>
        <v>10791.59</v>
      </c>
      <c r="L856" s="160">
        <f>+[2]data1rev!J855</f>
        <v>10821.156000000001</v>
      </c>
      <c r="M856" s="160">
        <f>+[2]data1rev!K855</f>
        <v>10791.59</v>
      </c>
      <c r="N856" s="160">
        <f>+[2]data1rev!L855</f>
        <v>10791.59</v>
      </c>
      <c r="O856" s="160">
        <f>+[2]data1rev!M855</f>
        <v>10275.620000000001</v>
      </c>
      <c r="P856" s="160">
        <f>+[2]data1rev!N855</f>
        <v>10129.415999999999</v>
      </c>
      <c r="Q856" s="160">
        <f>+[2]data1rev!O855</f>
        <v>10101.74</v>
      </c>
      <c r="R856" s="160">
        <f>+[2]data1rev!P855</f>
        <v>0</v>
      </c>
      <c r="S856" s="160">
        <f>+[2]data1rev!Q855</f>
        <v>0</v>
      </c>
      <c r="T856" s="160">
        <f>+[2]data1rev!R855</f>
        <v>0</v>
      </c>
      <c r="U856" s="160">
        <f>+[2]data1rev!S855</f>
        <v>0</v>
      </c>
      <c r="V856" s="160">
        <f>+[2]data1rev!T855</f>
        <v>0</v>
      </c>
      <c r="W856" s="160">
        <f>+[2]data1rev!U855</f>
        <v>0</v>
      </c>
      <c r="X856" s="160">
        <f>+[2]data1rev!V855</f>
        <v>0</v>
      </c>
      <c r="Y856" s="160">
        <f>+[2]data1rev!W855</f>
        <v>0</v>
      </c>
      <c r="Z856" s="160">
        <f>+[2]data1rev!X855</f>
        <v>0</v>
      </c>
      <c r="AA856" s="160">
        <f>+[2]data1rev!Y855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67834.148038794898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61"/>
      <c r="C857" s="160">
        <f>+[2]data1rev!A856</f>
        <v>21687.040000000001</v>
      </c>
      <c r="D857" s="160">
        <f>+[2]data1rev!B856</f>
        <v>15575.226000000001</v>
      </c>
      <c r="E857" s="160">
        <f>+[2]data1rev!C856</f>
        <v>13222.39</v>
      </c>
      <c r="F857" s="160">
        <f>+[2]data1rev!D856</f>
        <v>13061.89</v>
      </c>
      <c r="G857" s="160">
        <f>+[2]data1rev!E856</f>
        <v>13061.89</v>
      </c>
      <c r="H857" s="160">
        <f>+[2]data1rev!F856</f>
        <v>10821.156000000001</v>
      </c>
      <c r="I857" s="160">
        <f>+[2]data1rev!G856</f>
        <v>10791.59</v>
      </c>
      <c r="J857" s="160">
        <f>+[2]data1rev!H856</f>
        <v>10791.59</v>
      </c>
      <c r="K857" s="160">
        <f>+[2]data1rev!I856</f>
        <v>10791.59</v>
      </c>
      <c r="L857" s="160">
        <f>+[2]data1rev!J856</f>
        <v>10821.156000000001</v>
      </c>
      <c r="M857" s="160">
        <f>+[2]data1rev!K856</f>
        <v>10791.59</v>
      </c>
      <c r="N857" s="160">
        <f>+[2]data1rev!L856</f>
        <v>10791.59</v>
      </c>
      <c r="O857" s="160">
        <f>+[2]data1rev!M856</f>
        <v>10275.620000000001</v>
      </c>
      <c r="P857" s="160">
        <f>+[2]data1rev!N856</f>
        <v>10129.415999999999</v>
      </c>
      <c r="Q857" s="160">
        <f>+[2]data1rev!O856</f>
        <v>10101.74</v>
      </c>
      <c r="R857" s="160">
        <f>+[2]data1rev!P856</f>
        <v>0</v>
      </c>
      <c r="S857" s="160">
        <f>+[2]data1rev!Q856</f>
        <v>0</v>
      </c>
      <c r="T857" s="160">
        <f>+[2]data1rev!R856</f>
        <v>0</v>
      </c>
      <c r="U857" s="160">
        <f>+[2]data1rev!S856</f>
        <v>0</v>
      </c>
      <c r="V857" s="160">
        <f>+[2]data1rev!T856</f>
        <v>0</v>
      </c>
      <c r="W857" s="160">
        <f>+[2]data1rev!U856</f>
        <v>0</v>
      </c>
      <c r="X857" s="160">
        <f>+[2]data1rev!V856</f>
        <v>0</v>
      </c>
      <c r="Y857" s="160">
        <f>+[2]data1rev!W856</f>
        <v>0</v>
      </c>
      <c r="Z857" s="160">
        <f>+[2]data1rev!X856</f>
        <v>0</v>
      </c>
      <c r="AA857" s="160">
        <f>+[2]data1rev!Y856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67834.148038794898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61"/>
      <c r="C858" s="160">
        <f>+[2]data1rev!A857</f>
        <v>21687.040000000001</v>
      </c>
      <c r="D858" s="160">
        <f>+[2]data1rev!B857</f>
        <v>15575.226000000001</v>
      </c>
      <c r="E858" s="160">
        <f>+[2]data1rev!C857</f>
        <v>13222.39</v>
      </c>
      <c r="F858" s="160">
        <f>+[2]data1rev!D857</f>
        <v>13061.89</v>
      </c>
      <c r="G858" s="160">
        <f>+[2]data1rev!E857</f>
        <v>13061.89</v>
      </c>
      <c r="H858" s="160">
        <f>+[2]data1rev!F857</f>
        <v>10821.156000000001</v>
      </c>
      <c r="I858" s="160">
        <f>+[2]data1rev!G857</f>
        <v>10791.59</v>
      </c>
      <c r="J858" s="160">
        <f>+[2]data1rev!H857</f>
        <v>10791.59</v>
      </c>
      <c r="K858" s="160">
        <f>+[2]data1rev!I857</f>
        <v>10791.59</v>
      </c>
      <c r="L858" s="160">
        <f>+[2]data1rev!J857</f>
        <v>10821.156000000001</v>
      </c>
      <c r="M858" s="160">
        <f>+[2]data1rev!K857</f>
        <v>10791.59</v>
      </c>
      <c r="N858" s="160">
        <f>+[2]data1rev!L857</f>
        <v>10791.59</v>
      </c>
      <c r="O858" s="160">
        <f>+[2]data1rev!M857</f>
        <v>10275.620000000001</v>
      </c>
      <c r="P858" s="160">
        <f>+[2]data1rev!N857</f>
        <v>10129.415999999999</v>
      </c>
      <c r="Q858" s="160">
        <f>+[2]data1rev!O857</f>
        <v>10101.74</v>
      </c>
      <c r="R858" s="160">
        <f>+[2]data1rev!P857</f>
        <v>0</v>
      </c>
      <c r="S858" s="160">
        <f>+[2]data1rev!Q857</f>
        <v>0</v>
      </c>
      <c r="T858" s="160">
        <f>+[2]data1rev!R857</f>
        <v>0</v>
      </c>
      <c r="U858" s="160">
        <f>+[2]data1rev!S857</f>
        <v>0</v>
      </c>
      <c r="V858" s="160">
        <f>+[2]data1rev!T857</f>
        <v>0</v>
      </c>
      <c r="W858" s="160">
        <f>+[2]data1rev!U857</f>
        <v>0</v>
      </c>
      <c r="X858" s="160">
        <f>+[2]data1rev!V857</f>
        <v>0</v>
      </c>
      <c r="Y858" s="160">
        <f>+[2]data1rev!W857</f>
        <v>0</v>
      </c>
      <c r="Z858" s="160">
        <f>+[2]data1rev!X857</f>
        <v>0</v>
      </c>
      <c r="AA858" s="160">
        <f>+[2]data1rev!Y857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67834.148038794898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61"/>
      <c r="C859" s="160">
        <f>+[2]data1rev!A858</f>
        <v>21687.040000000001</v>
      </c>
      <c r="D859" s="160">
        <f>+[2]data1rev!B858</f>
        <v>15575.226000000001</v>
      </c>
      <c r="E859" s="160">
        <f>+[2]data1rev!C858</f>
        <v>13222.39</v>
      </c>
      <c r="F859" s="160">
        <f>+[2]data1rev!D858</f>
        <v>13061.89</v>
      </c>
      <c r="G859" s="160">
        <f>+[2]data1rev!E858</f>
        <v>13061.89</v>
      </c>
      <c r="H859" s="160">
        <f>+[2]data1rev!F858</f>
        <v>10821.156000000001</v>
      </c>
      <c r="I859" s="160">
        <f>+[2]data1rev!G858</f>
        <v>10791.59</v>
      </c>
      <c r="J859" s="160">
        <f>+[2]data1rev!H858</f>
        <v>10791.59</v>
      </c>
      <c r="K859" s="160">
        <f>+[2]data1rev!I858</f>
        <v>10791.59</v>
      </c>
      <c r="L859" s="160">
        <f>+[2]data1rev!J858</f>
        <v>10821.156000000001</v>
      </c>
      <c r="M859" s="160">
        <f>+[2]data1rev!K858</f>
        <v>10791.59</v>
      </c>
      <c r="N859" s="160">
        <f>+[2]data1rev!L858</f>
        <v>10791.59</v>
      </c>
      <c r="O859" s="160">
        <f>+[2]data1rev!M858</f>
        <v>10275.620000000001</v>
      </c>
      <c r="P859" s="160">
        <f>+[2]data1rev!N858</f>
        <v>10129.415999999999</v>
      </c>
      <c r="Q859" s="160">
        <f>+[2]data1rev!O858</f>
        <v>10101.74</v>
      </c>
      <c r="R859" s="160">
        <f>+[2]data1rev!P858</f>
        <v>0</v>
      </c>
      <c r="S859" s="160">
        <f>+[2]data1rev!Q858</f>
        <v>0</v>
      </c>
      <c r="T859" s="160">
        <f>+[2]data1rev!R858</f>
        <v>0</v>
      </c>
      <c r="U859" s="160">
        <f>+[2]data1rev!S858</f>
        <v>0</v>
      </c>
      <c r="V859" s="160">
        <f>+[2]data1rev!T858</f>
        <v>0</v>
      </c>
      <c r="W859" s="160">
        <f>+[2]data1rev!U858</f>
        <v>0</v>
      </c>
      <c r="X859" s="160">
        <f>+[2]data1rev!V858</f>
        <v>0</v>
      </c>
      <c r="Y859" s="160">
        <f>+[2]data1rev!W858</f>
        <v>0</v>
      </c>
      <c r="Z859" s="160">
        <f>+[2]data1rev!X858</f>
        <v>0</v>
      </c>
      <c r="AA859" s="160">
        <f>+[2]data1rev!Y858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67834.148038794898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61"/>
      <c r="C860" s="160">
        <f>+[2]data1rev!A859</f>
        <v>21687.040000000001</v>
      </c>
      <c r="D860" s="160">
        <f>+[2]data1rev!B859</f>
        <v>15575.226000000001</v>
      </c>
      <c r="E860" s="160">
        <f>+[2]data1rev!C859</f>
        <v>13222.39</v>
      </c>
      <c r="F860" s="160">
        <f>+[2]data1rev!D859</f>
        <v>13061.89</v>
      </c>
      <c r="G860" s="160">
        <f>+[2]data1rev!E859</f>
        <v>13061.89</v>
      </c>
      <c r="H860" s="160">
        <f>+[2]data1rev!F859</f>
        <v>10821.156000000001</v>
      </c>
      <c r="I860" s="160">
        <f>+[2]data1rev!G859</f>
        <v>10791.59</v>
      </c>
      <c r="J860" s="160">
        <f>+[2]data1rev!H859</f>
        <v>10791.59</v>
      </c>
      <c r="K860" s="160">
        <f>+[2]data1rev!I859</f>
        <v>10791.59</v>
      </c>
      <c r="L860" s="160">
        <f>+[2]data1rev!J859</f>
        <v>10821.156000000001</v>
      </c>
      <c r="M860" s="160">
        <f>+[2]data1rev!K859</f>
        <v>10791.59</v>
      </c>
      <c r="N860" s="160">
        <f>+[2]data1rev!L859</f>
        <v>10791.59</v>
      </c>
      <c r="O860" s="160">
        <f>+[2]data1rev!M859</f>
        <v>10275.620000000001</v>
      </c>
      <c r="P860" s="160">
        <f>+[2]data1rev!N859</f>
        <v>10129.415999999999</v>
      </c>
      <c r="Q860" s="160">
        <f>+[2]data1rev!O859</f>
        <v>10101.74</v>
      </c>
      <c r="R860" s="160">
        <f>+[2]data1rev!P859</f>
        <v>0</v>
      </c>
      <c r="S860" s="160">
        <f>+[2]data1rev!Q859</f>
        <v>0</v>
      </c>
      <c r="T860" s="160">
        <f>+[2]data1rev!R859</f>
        <v>0</v>
      </c>
      <c r="U860" s="160">
        <f>+[2]data1rev!S859</f>
        <v>0</v>
      </c>
      <c r="V860" s="160">
        <f>+[2]data1rev!T859</f>
        <v>0</v>
      </c>
      <c r="W860" s="160">
        <f>+[2]data1rev!U859</f>
        <v>0</v>
      </c>
      <c r="X860" s="160">
        <f>+[2]data1rev!V859</f>
        <v>0</v>
      </c>
      <c r="Y860" s="160">
        <f>+[2]data1rev!W859</f>
        <v>0</v>
      </c>
      <c r="Z860" s="160">
        <f>+[2]data1rev!X859</f>
        <v>0</v>
      </c>
      <c r="AA860" s="160">
        <f>+[2]data1rev!Y859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67834.148038794898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61"/>
      <c r="C861" s="160">
        <f>+[2]data1rev!A860</f>
        <v>21687.040000000001</v>
      </c>
      <c r="D861" s="160">
        <f>+[2]data1rev!B860</f>
        <v>15575.226000000001</v>
      </c>
      <c r="E861" s="160">
        <f>+[2]data1rev!C860</f>
        <v>13222.39</v>
      </c>
      <c r="F861" s="160">
        <f>+[2]data1rev!D860</f>
        <v>13061.89</v>
      </c>
      <c r="G861" s="160">
        <f>+[2]data1rev!E860</f>
        <v>13061.89</v>
      </c>
      <c r="H861" s="160">
        <f>+[2]data1rev!F860</f>
        <v>10821.156000000001</v>
      </c>
      <c r="I861" s="160">
        <f>+[2]data1rev!G860</f>
        <v>10791.59</v>
      </c>
      <c r="J861" s="160">
        <f>+[2]data1rev!H860</f>
        <v>10791.59</v>
      </c>
      <c r="K861" s="160">
        <f>+[2]data1rev!I860</f>
        <v>10791.59</v>
      </c>
      <c r="L861" s="160">
        <f>+[2]data1rev!J860</f>
        <v>10821.156000000001</v>
      </c>
      <c r="M861" s="160">
        <f>+[2]data1rev!K860</f>
        <v>10791.59</v>
      </c>
      <c r="N861" s="160">
        <f>+[2]data1rev!L860</f>
        <v>10791.59</v>
      </c>
      <c r="O861" s="160">
        <f>+[2]data1rev!M860</f>
        <v>10275.620000000001</v>
      </c>
      <c r="P861" s="160">
        <f>+[2]data1rev!N860</f>
        <v>10129.415999999999</v>
      </c>
      <c r="Q861" s="160">
        <f>+[2]data1rev!O860</f>
        <v>10101.74</v>
      </c>
      <c r="R861" s="160">
        <f>+[2]data1rev!P860</f>
        <v>0</v>
      </c>
      <c r="S861" s="160">
        <f>+[2]data1rev!Q860</f>
        <v>0</v>
      </c>
      <c r="T861" s="160">
        <f>+[2]data1rev!R860</f>
        <v>0</v>
      </c>
      <c r="U861" s="160">
        <f>+[2]data1rev!S860</f>
        <v>0</v>
      </c>
      <c r="V861" s="160">
        <f>+[2]data1rev!T860</f>
        <v>0</v>
      </c>
      <c r="W861" s="160">
        <f>+[2]data1rev!U860</f>
        <v>0</v>
      </c>
      <c r="X861" s="160">
        <f>+[2]data1rev!V860</f>
        <v>0</v>
      </c>
      <c r="Y861" s="160">
        <f>+[2]data1rev!W860</f>
        <v>0</v>
      </c>
      <c r="Z861" s="160">
        <f>+[2]data1rev!X860</f>
        <v>0</v>
      </c>
      <c r="AA861" s="160">
        <f>+[2]data1rev!Y860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67834.148038794898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61"/>
      <c r="C862" s="160">
        <f>+[2]data1rev!A861</f>
        <v>21687.040000000001</v>
      </c>
      <c r="D862" s="160">
        <f>+[2]data1rev!B861</f>
        <v>15575.226000000001</v>
      </c>
      <c r="E862" s="160">
        <f>+[2]data1rev!C861</f>
        <v>13222.39</v>
      </c>
      <c r="F862" s="160">
        <f>+[2]data1rev!D861</f>
        <v>13061.89</v>
      </c>
      <c r="G862" s="160">
        <f>+[2]data1rev!E861</f>
        <v>13061.89</v>
      </c>
      <c r="H862" s="160">
        <f>+[2]data1rev!F861</f>
        <v>10821.156000000001</v>
      </c>
      <c r="I862" s="160">
        <f>+[2]data1rev!G861</f>
        <v>10791.59</v>
      </c>
      <c r="J862" s="160">
        <f>+[2]data1rev!H861</f>
        <v>10791.59</v>
      </c>
      <c r="K862" s="160">
        <f>+[2]data1rev!I861</f>
        <v>10791.59</v>
      </c>
      <c r="L862" s="160">
        <f>+[2]data1rev!J861</f>
        <v>10821.156000000001</v>
      </c>
      <c r="M862" s="160">
        <f>+[2]data1rev!K861</f>
        <v>10791.59</v>
      </c>
      <c r="N862" s="160">
        <f>+[2]data1rev!L861</f>
        <v>10791.59</v>
      </c>
      <c r="O862" s="160">
        <f>+[2]data1rev!M861</f>
        <v>10275.620000000001</v>
      </c>
      <c r="P862" s="160">
        <f>+[2]data1rev!N861</f>
        <v>10129.415999999999</v>
      </c>
      <c r="Q862" s="160">
        <f>+[2]data1rev!O861</f>
        <v>10101.74</v>
      </c>
      <c r="R862" s="160">
        <f>+[2]data1rev!P861</f>
        <v>0</v>
      </c>
      <c r="S862" s="160">
        <f>+[2]data1rev!Q861</f>
        <v>0</v>
      </c>
      <c r="T862" s="160">
        <f>+[2]data1rev!R861</f>
        <v>0</v>
      </c>
      <c r="U862" s="160">
        <f>+[2]data1rev!S861</f>
        <v>0</v>
      </c>
      <c r="V862" s="160">
        <f>+[2]data1rev!T861</f>
        <v>0</v>
      </c>
      <c r="W862" s="160">
        <f>+[2]data1rev!U861</f>
        <v>0</v>
      </c>
      <c r="X862" s="160">
        <f>+[2]data1rev!V861</f>
        <v>0</v>
      </c>
      <c r="Y862" s="160">
        <f>+[2]data1rev!W861</f>
        <v>0</v>
      </c>
      <c r="Z862" s="160">
        <f>+[2]data1rev!X861</f>
        <v>0</v>
      </c>
      <c r="AA862" s="160">
        <f>+[2]data1rev!Y861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67834.148038794898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61"/>
      <c r="C863" s="160">
        <f>+[2]data1rev!A862</f>
        <v>21687.040000000001</v>
      </c>
      <c r="D863" s="160">
        <f>+[2]data1rev!B862</f>
        <v>15575.226000000001</v>
      </c>
      <c r="E863" s="160">
        <f>+[2]data1rev!C862</f>
        <v>13222.39</v>
      </c>
      <c r="F863" s="160">
        <f>+[2]data1rev!D862</f>
        <v>13061.89</v>
      </c>
      <c r="G863" s="160">
        <f>+[2]data1rev!E862</f>
        <v>13061.89</v>
      </c>
      <c r="H863" s="160">
        <f>+[2]data1rev!F862</f>
        <v>10821.156000000001</v>
      </c>
      <c r="I863" s="160">
        <f>+[2]data1rev!G862</f>
        <v>10791.59</v>
      </c>
      <c r="J863" s="160">
        <f>+[2]data1rev!H862</f>
        <v>10791.59</v>
      </c>
      <c r="K863" s="160">
        <f>+[2]data1rev!I862</f>
        <v>10791.59</v>
      </c>
      <c r="L863" s="160">
        <f>+[2]data1rev!J862</f>
        <v>10821.156000000001</v>
      </c>
      <c r="M863" s="160">
        <f>+[2]data1rev!K862</f>
        <v>10791.59</v>
      </c>
      <c r="N863" s="160">
        <f>+[2]data1rev!L862</f>
        <v>10791.59</v>
      </c>
      <c r="O863" s="160">
        <f>+[2]data1rev!M862</f>
        <v>10275.620000000001</v>
      </c>
      <c r="P863" s="160">
        <f>+[2]data1rev!N862</f>
        <v>10129.415999999999</v>
      </c>
      <c r="Q863" s="160">
        <f>+[2]data1rev!O862</f>
        <v>10101.74</v>
      </c>
      <c r="R863" s="160">
        <f>+[2]data1rev!P862</f>
        <v>0</v>
      </c>
      <c r="S863" s="160">
        <f>+[2]data1rev!Q862</f>
        <v>0</v>
      </c>
      <c r="T863" s="160">
        <f>+[2]data1rev!R862</f>
        <v>0</v>
      </c>
      <c r="U863" s="160">
        <f>+[2]data1rev!S862</f>
        <v>0</v>
      </c>
      <c r="V863" s="160">
        <f>+[2]data1rev!T862</f>
        <v>0</v>
      </c>
      <c r="W863" s="160">
        <f>+[2]data1rev!U862</f>
        <v>0</v>
      </c>
      <c r="X863" s="160">
        <f>+[2]data1rev!V862</f>
        <v>0</v>
      </c>
      <c r="Y863" s="160">
        <f>+[2]data1rev!W862</f>
        <v>0</v>
      </c>
      <c r="Z863" s="160">
        <f>+[2]data1rev!X862</f>
        <v>0</v>
      </c>
      <c r="AA863" s="160">
        <f>+[2]data1rev!Y862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67834.148038794898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61"/>
      <c r="C864" s="160">
        <f>+[2]data1rev!A863</f>
        <v>21687.040000000001</v>
      </c>
      <c r="D864" s="160">
        <f>+[2]data1rev!B863</f>
        <v>15575.226000000001</v>
      </c>
      <c r="E864" s="160">
        <f>+[2]data1rev!C863</f>
        <v>13222.39</v>
      </c>
      <c r="F864" s="160">
        <f>+[2]data1rev!D863</f>
        <v>13061.89</v>
      </c>
      <c r="G864" s="160">
        <f>+[2]data1rev!E863</f>
        <v>13061.89</v>
      </c>
      <c r="H864" s="160">
        <f>+[2]data1rev!F863</f>
        <v>10821.156000000001</v>
      </c>
      <c r="I864" s="160">
        <f>+[2]data1rev!G863</f>
        <v>10791.59</v>
      </c>
      <c r="J864" s="160">
        <f>+[2]data1rev!H863</f>
        <v>10791.59</v>
      </c>
      <c r="K864" s="160">
        <f>+[2]data1rev!I863</f>
        <v>10791.59</v>
      </c>
      <c r="L864" s="160">
        <f>+[2]data1rev!J863</f>
        <v>10821.156000000001</v>
      </c>
      <c r="M864" s="160">
        <f>+[2]data1rev!K863</f>
        <v>10791.59</v>
      </c>
      <c r="N864" s="160">
        <f>+[2]data1rev!L863</f>
        <v>10791.59</v>
      </c>
      <c r="O864" s="160">
        <f>+[2]data1rev!M863</f>
        <v>10275.620000000001</v>
      </c>
      <c r="P864" s="160">
        <f>+[2]data1rev!N863</f>
        <v>10129.415999999999</v>
      </c>
      <c r="Q864" s="160">
        <f>+[2]data1rev!O863</f>
        <v>10101.74</v>
      </c>
      <c r="R864" s="160">
        <f>+[2]data1rev!P863</f>
        <v>0</v>
      </c>
      <c r="S864" s="160">
        <f>+[2]data1rev!Q863</f>
        <v>0</v>
      </c>
      <c r="T864" s="160">
        <f>+[2]data1rev!R863</f>
        <v>0</v>
      </c>
      <c r="U864" s="160">
        <f>+[2]data1rev!S863</f>
        <v>0</v>
      </c>
      <c r="V864" s="160">
        <f>+[2]data1rev!T863</f>
        <v>0</v>
      </c>
      <c r="W864" s="160">
        <f>+[2]data1rev!U863</f>
        <v>0</v>
      </c>
      <c r="X864" s="160">
        <f>+[2]data1rev!V863</f>
        <v>0</v>
      </c>
      <c r="Y864" s="160">
        <f>+[2]data1rev!W863</f>
        <v>0</v>
      </c>
      <c r="Z864" s="160">
        <f>+[2]data1rev!X863</f>
        <v>0</v>
      </c>
      <c r="AA864" s="160">
        <f>+[2]data1rev!Y863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67834.148038794898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61"/>
      <c r="C865" s="160">
        <f>+[2]data1rev!A864</f>
        <v>21687.040000000001</v>
      </c>
      <c r="D865" s="160">
        <f>+[2]data1rev!B864</f>
        <v>15575.226000000001</v>
      </c>
      <c r="E865" s="160">
        <f>+[2]data1rev!C864</f>
        <v>13222.39</v>
      </c>
      <c r="F865" s="160">
        <f>+[2]data1rev!D864</f>
        <v>13061.89</v>
      </c>
      <c r="G865" s="160">
        <f>+[2]data1rev!E864</f>
        <v>13061.89</v>
      </c>
      <c r="H865" s="160">
        <f>+[2]data1rev!F864</f>
        <v>10821.156000000001</v>
      </c>
      <c r="I865" s="160">
        <f>+[2]data1rev!G864</f>
        <v>10791.59</v>
      </c>
      <c r="J865" s="160">
        <f>+[2]data1rev!H864</f>
        <v>10791.59</v>
      </c>
      <c r="K865" s="160">
        <f>+[2]data1rev!I864</f>
        <v>10791.59</v>
      </c>
      <c r="L865" s="160">
        <f>+[2]data1rev!J864</f>
        <v>10821.156000000001</v>
      </c>
      <c r="M865" s="160">
        <f>+[2]data1rev!K864</f>
        <v>10791.59</v>
      </c>
      <c r="N865" s="160">
        <f>+[2]data1rev!L864</f>
        <v>10791.59</v>
      </c>
      <c r="O865" s="160">
        <f>+[2]data1rev!M864</f>
        <v>10275.620000000001</v>
      </c>
      <c r="P865" s="160">
        <f>+[2]data1rev!N864</f>
        <v>10129.415999999999</v>
      </c>
      <c r="Q865" s="160">
        <f>+[2]data1rev!O864</f>
        <v>10101.74</v>
      </c>
      <c r="R865" s="160">
        <f>+[2]data1rev!P864</f>
        <v>0</v>
      </c>
      <c r="S865" s="160">
        <f>+[2]data1rev!Q864</f>
        <v>0</v>
      </c>
      <c r="T865" s="160">
        <f>+[2]data1rev!R864</f>
        <v>0</v>
      </c>
      <c r="U865" s="160">
        <f>+[2]data1rev!S864</f>
        <v>0</v>
      </c>
      <c r="V865" s="160">
        <f>+[2]data1rev!T864</f>
        <v>0</v>
      </c>
      <c r="W865" s="160">
        <f>+[2]data1rev!U864</f>
        <v>0</v>
      </c>
      <c r="X865" s="160">
        <f>+[2]data1rev!V864</f>
        <v>0</v>
      </c>
      <c r="Y865" s="160">
        <f>+[2]data1rev!W864</f>
        <v>0</v>
      </c>
      <c r="Z865" s="160">
        <f>+[2]data1rev!X864</f>
        <v>0</v>
      </c>
      <c r="AA865" s="160">
        <f>+[2]data1rev!Y864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67834.148038794898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61"/>
      <c r="C866" s="160">
        <f>+[2]data1rev!A865</f>
        <v>21687.040000000001</v>
      </c>
      <c r="D866" s="160">
        <f>+[2]data1rev!B865</f>
        <v>15575.226000000001</v>
      </c>
      <c r="E866" s="160">
        <f>+[2]data1rev!C865</f>
        <v>13222.39</v>
      </c>
      <c r="F866" s="160">
        <f>+[2]data1rev!D865</f>
        <v>13061.89</v>
      </c>
      <c r="G866" s="160">
        <f>+[2]data1rev!E865</f>
        <v>13061.89</v>
      </c>
      <c r="H866" s="160">
        <f>+[2]data1rev!F865</f>
        <v>10821.156000000001</v>
      </c>
      <c r="I866" s="160">
        <f>+[2]data1rev!G865</f>
        <v>10791.59</v>
      </c>
      <c r="J866" s="160">
        <f>+[2]data1rev!H865</f>
        <v>10791.59</v>
      </c>
      <c r="K866" s="160">
        <f>+[2]data1rev!I865</f>
        <v>10791.59</v>
      </c>
      <c r="L866" s="160">
        <f>+[2]data1rev!J865</f>
        <v>10821.156000000001</v>
      </c>
      <c r="M866" s="160">
        <f>+[2]data1rev!K865</f>
        <v>10791.59</v>
      </c>
      <c r="N866" s="160">
        <f>+[2]data1rev!L865</f>
        <v>10791.59</v>
      </c>
      <c r="O866" s="160">
        <f>+[2]data1rev!M865</f>
        <v>10275.620000000001</v>
      </c>
      <c r="P866" s="160">
        <f>+[2]data1rev!N865</f>
        <v>10129.415999999999</v>
      </c>
      <c r="Q866" s="160">
        <f>+[2]data1rev!O865</f>
        <v>10101.74</v>
      </c>
      <c r="R866" s="160">
        <f>+[2]data1rev!P865</f>
        <v>0</v>
      </c>
      <c r="S866" s="160">
        <f>+[2]data1rev!Q865</f>
        <v>0</v>
      </c>
      <c r="T866" s="160">
        <f>+[2]data1rev!R865</f>
        <v>0</v>
      </c>
      <c r="U866" s="160">
        <f>+[2]data1rev!S865</f>
        <v>0</v>
      </c>
      <c r="V866" s="160">
        <f>+[2]data1rev!T865</f>
        <v>0</v>
      </c>
      <c r="W866" s="160">
        <f>+[2]data1rev!U865</f>
        <v>0</v>
      </c>
      <c r="X866" s="160">
        <f>+[2]data1rev!V865</f>
        <v>0</v>
      </c>
      <c r="Y866" s="160">
        <f>+[2]data1rev!W865</f>
        <v>0</v>
      </c>
      <c r="Z866" s="160">
        <f>+[2]data1rev!X865</f>
        <v>0</v>
      </c>
      <c r="AA866" s="160">
        <f>+[2]data1rev!Y865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67834.148038794898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61"/>
      <c r="C867" s="160">
        <f>+[2]data1rev!A866</f>
        <v>21687.040000000001</v>
      </c>
      <c r="D867" s="160">
        <f>+[2]data1rev!B866</f>
        <v>15575.226000000001</v>
      </c>
      <c r="E867" s="160">
        <f>+[2]data1rev!C866</f>
        <v>13222.39</v>
      </c>
      <c r="F867" s="160">
        <f>+[2]data1rev!D866</f>
        <v>13061.89</v>
      </c>
      <c r="G867" s="160">
        <f>+[2]data1rev!E866</f>
        <v>13061.89</v>
      </c>
      <c r="H867" s="160">
        <f>+[2]data1rev!F866</f>
        <v>10821.156000000001</v>
      </c>
      <c r="I867" s="160">
        <f>+[2]data1rev!G866</f>
        <v>10791.59</v>
      </c>
      <c r="J867" s="160">
        <f>+[2]data1rev!H866</f>
        <v>10791.59</v>
      </c>
      <c r="K867" s="160">
        <f>+[2]data1rev!I866</f>
        <v>10791.59</v>
      </c>
      <c r="L867" s="160">
        <f>+[2]data1rev!J866</f>
        <v>10821.156000000001</v>
      </c>
      <c r="M867" s="160">
        <f>+[2]data1rev!K866</f>
        <v>10791.59</v>
      </c>
      <c r="N867" s="160">
        <f>+[2]data1rev!L866</f>
        <v>10791.59</v>
      </c>
      <c r="O867" s="160">
        <f>+[2]data1rev!M866</f>
        <v>10275.620000000001</v>
      </c>
      <c r="P867" s="160">
        <f>+[2]data1rev!N866</f>
        <v>10129.415999999999</v>
      </c>
      <c r="Q867" s="160">
        <f>+[2]data1rev!O866</f>
        <v>10101.74</v>
      </c>
      <c r="R867" s="160">
        <f>+[2]data1rev!P866</f>
        <v>0</v>
      </c>
      <c r="S867" s="160">
        <f>+[2]data1rev!Q866</f>
        <v>0</v>
      </c>
      <c r="T867" s="160">
        <f>+[2]data1rev!R866</f>
        <v>0</v>
      </c>
      <c r="U867" s="160">
        <f>+[2]data1rev!S866</f>
        <v>0</v>
      </c>
      <c r="V867" s="160">
        <f>+[2]data1rev!T866</f>
        <v>0</v>
      </c>
      <c r="W867" s="160">
        <f>+[2]data1rev!U866</f>
        <v>0</v>
      </c>
      <c r="X867" s="160">
        <f>+[2]data1rev!V866</f>
        <v>0</v>
      </c>
      <c r="Y867" s="160">
        <f>+[2]data1rev!W866</f>
        <v>0</v>
      </c>
      <c r="Z867" s="160">
        <f>+[2]data1rev!X866</f>
        <v>0</v>
      </c>
      <c r="AA867" s="160">
        <f>+[2]data1rev!Y866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67834.148038794898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61"/>
      <c r="C868" s="160">
        <f>+[2]data1rev!A867</f>
        <v>21687.040000000001</v>
      </c>
      <c r="D868" s="160">
        <f>+[2]data1rev!B867</f>
        <v>15575.226000000001</v>
      </c>
      <c r="E868" s="160">
        <f>+[2]data1rev!C867</f>
        <v>13222.39</v>
      </c>
      <c r="F868" s="160">
        <f>+[2]data1rev!D867</f>
        <v>13061.89</v>
      </c>
      <c r="G868" s="160">
        <f>+[2]data1rev!E867</f>
        <v>13061.89</v>
      </c>
      <c r="H868" s="160">
        <f>+[2]data1rev!F867</f>
        <v>10821.156000000001</v>
      </c>
      <c r="I868" s="160">
        <f>+[2]data1rev!G867</f>
        <v>10791.59</v>
      </c>
      <c r="J868" s="160">
        <f>+[2]data1rev!H867</f>
        <v>10791.59</v>
      </c>
      <c r="K868" s="160">
        <f>+[2]data1rev!I867</f>
        <v>10791.59</v>
      </c>
      <c r="L868" s="160">
        <f>+[2]data1rev!J867</f>
        <v>10821.156000000001</v>
      </c>
      <c r="M868" s="160">
        <f>+[2]data1rev!K867</f>
        <v>10791.59</v>
      </c>
      <c r="N868" s="160">
        <f>+[2]data1rev!L867</f>
        <v>10791.59</v>
      </c>
      <c r="O868" s="160">
        <f>+[2]data1rev!M867</f>
        <v>10275.620000000001</v>
      </c>
      <c r="P868" s="160">
        <f>+[2]data1rev!N867</f>
        <v>10129.415999999999</v>
      </c>
      <c r="Q868" s="160">
        <f>+[2]data1rev!O867</f>
        <v>10101.74</v>
      </c>
      <c r="R868" s="160">
        <f>+[2]data1rev!P867</f>
        <v>0</v>
      </c>
      <c r="S868" s="160">
        <f>+[2]data1rev!Q867</f>
        <v>0</v>
      </c>
      <c r="T868" s="160">
        <f>+[2]data1rev!R867</f>
        <v>0</v>
      </c>
      <c r="U868" s="160">
        <f>+[2]data1rev!S867</f>
        <v>0</v>
      </c>
      <c r="V868" s="160">
        <f>+[2]data1rev!T867</f>
        <v>0</v>
      </c>
      <c r="W868" s="160">
        <f>+[2]data1rev!U867</f>
        <v>0</v>
      </c>
      <c r="X868" s="160">
        <f>+[2]data1rev!V867</f>
        <v>0</v>
      </c>
      <c r="Y868" s="160">
        <f>+[2]data1rev!W867</f>
        <v>0</v>
      </c>
      <c r="Z868" s="160">
        <f>+[2]data1rev!X867</f>
        <v>0</v>
      </c>
      <c r="AA868" s="160">
        <f>+[2]data1rev!Y867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67834.148038794898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61"/>
      <c r="C869" s="160">
        <f>+[2]data1rev!A868</f>
        <v>21687.040000000001</v>
      </c>
      <c r="D869" s="160">
        <f>+[2]data1rev!B868</f>
        <v>15575.226000000001</v>
      </c>
      <c r="E869" s="160">
        <f>+[2]data1rev!C868</f>
        <v>13222.39</v>
      </c>
      <c r="F869" s="160">
        <f>+[2]data1rev!D868</f>
        <v>13061.89</v>
      </c>
      <c r="G869" s="160">
        <f>+[2]data1rev!E868</f>
        <v>13061.89</v>
      </c>
      <c r="H869" s="160">
        <f>+[2]data1rev!F868</f>
        <v>10821.156000000001</v>
      </c>
      <c r="I869" s="160">
        <f>+[2]data1rev!G868</f>
        <v>10791.59</v>
      </c>
      <c r="J869" s="160">
        <f>+[2]data1rev!H868</f>
        <v>10791.59</v>
      </c>
      <c r="K869" s="160">
        <f>+[2]data1rev!I868</f>
        <v>10791.59</v>
      </c>
      <c r="L869" s="160">
        <f>+[2]data1rev!J868</f>
        <v>10821.156000000001</v>
      </c>
      <c r="M869" s="160">
        <f>+[2]data1rev!K868</f>
        <v>10791.59</v>
      </c>
      <c r="N869" s="160">
        <f>+[2]data1rev!L868</f>
        <v>10791.59</v>
      </c>
      <c r="O869" s="160">
        <f>+[2]data1rev!M868</f>
        <v>10275.620000000001</v>
      </c>
      <c r="P869" s="160">
        <f>+[2]data1rev!N868</f>
        <v>10129.415999999999</v>
      </c>
      <c r="Q869" s="160">
        <f>+[2]data1rev!O868</f>
        <v>10101.74</v>
      </c>
      <c r="R869" s="160">
        <f>+[2]data1rev!P868</f>
        <v>0</v>
      </c>
      <c r="S869" s="160">
        <f>+[2]data1rev!Q868</f>
        <v>0</v>
      </c>
      <c r="T869" s="160">
        <f>+[2]data1rev!R868</f>
        <v>0</v>
      </c>
      <c r="U869" s="160">
        <f>+[2]data1rev!S868</f>
        <v>0</v>
      </c>
      <c r="V869" s="160">
        <f>+[2]data1rev!T868</f>
        <v>0</v>
      </c>
      <c r="W869" s="160">
        <f>+[2]data1rev!U868</f>
        <v>0</v>
      </c>
      <c r="X869" s="160">
        <f>+[2]data1rev!V868</f>
        <v>0</v>
      </c>
      <c r="Y869" s="160">
        <f>+[2]data1rev!W868</f>
        <v>0</v>
      </c>
      <c r="Z869" s="160">
        <f>+[2]data1rev!X868</f>
        <v>0</v>
      </c>
      <c r="AA869" s="160">
        <f>+[2]data1rev!Y868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67834.148038794898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61"/>
      <c r="C870" s="160">
        <f>+[2]data1rev!A869</f>
        <v>21687.040000000001</v>
      </c>
      <c r="D870" s="160">
        <f>+[2]data1rev!B869</f>
        <v>15575.226000000001</v>
      </c>
      <c r="E870" s="160">
        <f>+[2]data1rev!C869</f>
        <v>13222.39</v>
      </c>
      <c r="F870" s="160">
        <f>+[2]data1rev!D869</f>
        <v>13061.89</v>
      </c>
      <c r="G870" s="160">
        <f>+[2]data1rev!E869</f>
        <v>13061.89</v>
      </c>
      <c r="H870" s="160">
        <f>+[2]data1rev!F869</f>
        <v>10821.156000000001</v>
      </c>
      <c r="I870" s="160">
        <f>+[2]data1rev!G869</f>
        <v>10791.59</v>
      </c>
      <c r="J870" s="160">
        <f>+[2]data1rev!H869</f>
        <v>10791.59</v>
      </c>
      <c r="K870" s="160">
        <f>+[2]data1rev!I869</f>
        <v>10791.59</v>
      </c>
      <c r="L870" s="160">
        <f>+[2]data1rev!J869</f>
        <v>10821.156000000001</v>
      </c>
      <c r="M870" s="160">
        <f>+[2]data1rev!K869</f>
        <v>10791.59</v>
      </c>
      <c r="N870" s="160">
        <f>+[2]data1rev!L869</f>
        <v>10791.59</v>
      </c>
      <c r="O870" s="160">
        <f>+[2]data1rev!M869</f>
        <v>10275.620000000001</v>
      </c>
      <c r="P870" s="160">
        <f>+[2]data1rev!N869</f>
        <v>10129.415999999999</v>
      </c>
      <c r="Q870" s="160">
        <f>+[2]data1rev!O869</f>
        <v>10101.74</v>
      </c>
      <c r="R870" s="160">
        <f>+[2]data1rev!P869</f>
        <v>0</v>
      </c>
      <c r="S870" s="160">
        <f>+[2]data1rev!Q869</f>
        <v>0</v>
      </c>
      <c r="T870" s="160">
        <f>+[2]data1rev!R869</f>
        <v>0</v>
      </c>
      <c r="U870" s="160">
        <f>+[2]data1rev!S869</f>
        <v>0</v>
      </c>
      <c r="V870" s="160">
        <f>+[2]data1rev!T869</f>
        <v>0</v>
      </c>
      <c r="W870" s="160">
        <f>+[2]data1rev!U869</f>
        <v>0</v>
      </c>
      <c r="X870" s="160">
        <f>+[2]data1rev!V869</f>
        <v>0</v>
      </c>
      <c r="Y870" s="160">
        <f>+[2]data1rev!W869</f>
        <v>0</v>
      </c>
      <c r="Z870" s="160">
        <f>+[2]data1rev!X869</f>
        <v>0</v>
      </c>
      <c r="AA870" s="160">
        <f>+[2]data1rev!Y869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67834.148038794898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61"/>
      <c r="C871" s="160">
        <f>+[2]data1rev!A870</f>
        <v>21687.040000000001</v>
      </c>
      <c r="D871" s="160">
        <f>+[2]data1rev!B870</f>
        <v>15575.226000000001</v>
      </c>
      <c r="E871" s="160">
        <f>+[2]data1rev!C870</f>
        <v>13222.39</v>
      </c>
      <c r="F871" s="160">
        <f>+[2]data1rev!D870</f>
        <v>13061.89</v>
      </c>
      <c r="G871" s="160">
        <f>+[2]data1rev!E870</f>
        <v>13061.89</v>
      </c>
      <c r="H871" s="160">
        <f>+[2]data1rev!F870</f>
        <v>10821.156000000001</v>
      </c>
      <c r="I871" s="160">
        <f>+[2]data1rev!G870</f>
        <v>10791.59</v>
      </c>
      <c r="J871" s="160">
        <f>+[2]data1rev!H870</f>
        <v>10791.59</v>
      </c>
      <c r="K871" s="160">
        <f>+[2]data1rev!I870</f>
        <v>10791.59</v>
      </c>
      <c r="L871" s="160">
        <f>+[2]data1rev!J870</f>
        <v>10821.156000000001</v>
      </c>
      <c r="M871" s="160">
        <f>+[2]data1rev!K870</f>
        <v>10791.59</v>
      </c>
      <c r="N871" s="160">
        <f>+[2]data1rev!L870</f>
        <v>10791.59</v>
      </c>
      <c r="O871" s="160">
        <f>+[2]data1rev!M870</f>
        <v>10275.620000000001</v>
      </c>
      <c r="P871" s="160">
        <f>+[2]data1rev!N870</f>
        <v>10129.415999999999</v>
      </c>
      <c r="Q871" s="160">
        <f>+[2]data1rev!O870</f>
        <v>10101.74</v>
      </c>
      <c r="R871" s="160">
        <f>+[2]data1rev!P870</f>
        <v>0</v>
      </c>
      <c r="S871" s="160">
        <f>+[2]data1rev!Q870</f>
        <v>0</v>
      </c>
      <c r="T871" s="160">
        <f>+[2]data1rev!R870</f>
        <v>0</v>
      </c>
      <c r="U871" s="160">
        <f>+[2]data1rev!S870</f>
        <v>0</v>
      </c>
      <c r="V871" s="160">
        <f>+[2]data1rev!T870</f>
        <v>0</v>
      </c>
      <c r="W871" s="160">
        <f>+[2]data1rev!U870</f>
        <v>0</v>
      </c>
      <c r="X871" s="160">
        <f>+[2]data1rev!V870</f>
        <v>0</v>
      </c>
      <c r="Y871" s="160">
        <f>+[2]data1rev!W870</f>
        <v>0</v>
      </c>
      <c r="Z871" s="160">
        <f>+[2]data1rev!X870</f>
        <v>0</v>
      </c>
      <c r="AA871" s="160">
        <f>+[2]data1rev!Y870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67834.148038794898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61"/>
      <c r="C872" s="160">
        <f>+[2]data1rev!A871</f>
        <v>21687.040000000001</v>
      </c>
      <c r="D872" s="160">
        <f>+[2]data1rev!B871</f>
        <v>15575.226000000001</v>
      </c>
      <c r="E872" s="160">
        <f>+[2]data1rev!C871</f>
        <v>13222.39</v>
      </c>
      <c r="F872" s="160">
        <f>+[2]data1rev!D871</f>
        <v>13061.89</v>
      </c>
      <c r="G872" s="160">
        <f>+[2]data1rev!E871</f>
        <v>13061.89</v>
      </c>
      <c r="H872" s="160">
        <f>+[2]data1rev!F871</f>
        <v>10821.156000000001</v>
      </c>
      <c r="I872" s="160">
        <f>+[2]data1rev!G871</f>
        <v>10791.59</v>
      </c>
      <c r="J872" s="160">
        <f>+[2]data1rev!H871</f>
        <v>10791.59</v>
      </c>
      <c r="K872" s="160">
        <f>+[2]data1rev!I871</f>
        <v>10791.59</v>
      </c>
      <c r="L872" s="160">
        <f>+[2]data1rev!J871</f>
        <v>10821.156000000001</v>
      </c>
      <c r="M872" s="160">
        <f>+[2]data1rev!K871</f>
        <v>10791.59</v>
      </c>
      <c r="N872" s="160">
        <f>+[2]data1rev!L871</f>
        <v>10791.59</v>
      </c>
      <c r="O872" s="160">
        <f>+[2]data1rev!M871</f>
        <v>10275.620000000001</v>
      </c>
      <c r="P872" s="160">
        <f>+[2]data1rev!N871</f>
        <v>10129.415999999999</v>
      </c>
      <c r="Q872" s="160">
        <f>+[2]data1rev!O871</f>
        <v>10101.74</v>
      </c>
      <c r="R872" s="160">
        <f>+[2]data1rev!P871</f>
        <v>0</v>
      </c>
      <c r="S872" s="160">
        <f>+[2]data1rev!Q871</f>
        <v>0</v>
      </c>
      <c r="T872" s="160">
        <f>+[2]data1rev!R871</f>
        <v>0</v>
      </c>
      <c r="U872" s="160">
        <f>+[2]data1rev!S871</f>
        <v>0</v>
      </c>
      <c r="V872" s="160">
        <f>+[2]data1rev!T871</f>
        <v>0</v>
      </c>
      <c r="W872" s="160">
        <f>+[2]data1rev!U871</f>
        <v>0</v>
      </c>
      <c r="X872" s="160">
        <f>+[2]data1rev!V871</f>
        <v>0</v>
      </c>
      <c r="Y872" s="160">
        <f>+[2]data1rev!W871</f>
        <v>0</v>
      </c>
      <c r="Z872" s="160">
        <f>+[2]data1rev!X871</f>
        <v>0</v>
      </c>
      <c r="AA872" s="160">
        <f>+[2]data1rev!Y871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67834.148038794898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61"/>
      <c r="C873" s="160">
        <f>+[2]data1rev!A872</f>
        <v>21687.040000000001</v>
      </c>
      <c r="D873" s="160">
        <f>+[2]data1rev!B872</f>
        <v>15575.226000000001</v>
      </c>
      <c r="E873" s="160">
        <f>+[2]data1rev!C872</f>
        <v>13222.39</v>
      </c>
      <c r="F873" s="160">
        <f>+[2]data1rev!D872</f>
        <v>13061.89</v>
      </c>
      <c r="G873" s="160">
        <f>+[2]data1rev!E872</f>
        <v>13061.89</v>
      </c>
      <c r="H873" s="160">
        <f>+[2]data1rev!F872</f>
        <v>10821.156000000001</v>
      </c>
      <c r="I873" s="160">
        <f>+[2]data1rev!G872</f>
        <v>10791.59</v>
      </c>
      <c r="J873" s="160">
        <f>+[2]data1rev!H872</f>
        <v>10791.59</v>
      </c>
      <c r="K873" s="160">
        <f>+[2]data1rev!I872</f>
        <v>10791.59</v>
      </c>
      <c r="L873" s="160">
        <f>+[2]data1rev!J872</f>
        <v>10821.156000000001</v>
      </c>
      <c r="M873" s="160">
        <f>+[2]data1rev!K872</f>
        <v>10791.59</v>
      </c>
      <c r="N873" s="160">
        <f>+[2]data1rev!L872</f>
        <v>10791.59</v>
      </c>
      <c r="O873" s="160">
        <f>+[2]data1rev!M872</f>
        <v>10275.620000000001</v>
      </c>
      <c r="P873" s="160">
        <f>+[2]data1rev!N872</f>
        <v>10129.415999999999</v>
      </c>
      <c r="Q873" s="160">
        <f>+[2]data1rev!O872</f>
        <v>10101.74</v>
      </c>
      <c r="R873" s="160">
        <f>+[2]data1rev!P872</f>
        <v>0</v>
      </c>
      <c r="S873" s="160">
        <f>+[2]data1rev!Q872</f>
        <v>0</v>
      </c>
      <c r="T873" s="160">
        <f>+[2]data1rev!R872</f>
        <v>0</v>
      </c>
      <c r="U873" s="160">
        <f>+[2]data1rev!S872</f>
        <v>0</v>
      </c>
      <c r="V873" s="160">
        <f>+[2]data1rev!T872</f>
        <v>0</v>
      </c>
      <c r="W873" s="160">
        <f>+[2]data1rev!U872</f>
        <v>0</v>
      </c>
      <c r="X873" s="160">
        <f>+[2]data1rev!V872</f>
        <v>0</v>
      </c>
      <c r="Y873" s="160">
        <f>+[2]data1rev!W872</f>
        <v>0</v>
      </c>
      <c r="Z873" s="160">
        <f>+[2]data1rev!X872</f>
        <v>0</v>
      </c>
      <c r="AA873" s="160">
        <f>+[2]data1rev!Y872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67834.148038794898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61"/>
      <c r="C874" s="160">
        <f>+[2]data1rev!A873</f>
        <v>21687.040000000001</v>
      </c>
      <c r="D874" s="160">
        <f>+[2]data1rev!B873</f>
        <v>15575.226000000001</v>
      </c>
      <c r="E874" s="160">
        <f>+[2]data1rev!C873</f>
        <v>13222.39</v>
      </c>
      <c r="F874" s="160">
        <f>+[2]data1rev!D873</f>
        <v>13061.89</v>
      </c>
      <c r="G874" s="160">
        <f>+[2]data1rev!E873</f>
        <v>13061.89</v>
      </c>
      <c r="H874" s="160">
        <f>+[2]data1rev!F873</f>
        <v>10821.156000000001</v>
      </c>
      <c r="I874" s="160">
        <f>+[2]data1rev!G873</f>
        <v>10791.59</v>
      </c>
      <c r="J874" s="160">
        <f>+[2]data1rev!H873</f>
        <v>10791.59</v>
      </c>
      <c r="K874" s="160">
        <f>+[2]data1rev!I873</f>
        <v>10791.59</v>
      </c>
      <c r="L874" s="160">
        <f>+[2]data1rev!J873</f>
        <v>10821.156000000001</v>
      </c>
      <c r="M874" s="160">
        <f>+[2]data1rev!K873</f>
        <v>10791.59</v>
      </c>
      <c r="N874" s="160">
        <f>+[2]data1rev!L873</f>
        <v>10791.59</v>
      </c>
      <c r="O874" s="160">
        <f>+[2]data1rev!M873</f>
        <v>10275.620000000001</v>
      </c>
      <c r="P874" s="160">
        <f>+[2]data1rev!N873</f>
        <v>10129.415999999999</v>
      </c>
      <c r="Q874" s="160">
        <f>+[2]data1rev!O873</f>
        <v>10101.74</v>
      </c>
      <c r="R874" s="160">
        <f>+[2]data1rev!P873</f>
        <v>0</v>
      </c>
      <c r="S874" s="160">
        <f>+[2]data1rev!Q873</f>
        <v>0</v>
      </c>
      <c r="T874" s="160">
        <f>+[2]data1rev!R873</f>
        <v>0</v>
      </c>
      <c r="U874" s="160">
        <f>+[2]data1rev!S873</f>
        <v>0</v>
      </c>
      <c r="V874" s="160">
        <f>+[2]data1rev!T873</f>
        <v>0</v>
      </c>
      <c r="W874" s="160">
        <f>+[2]data1rev!U873</f>
        <v>0</v>
      </c>
      <c r="X874" s="160">
        <f>+[2]data1rev!V873</f>
        <v>0</v>
      </c>
      <c r="Y874" s="160">
        <f>+[2]data1rev!W873</f>
        <v>0</v>
      </c>
      <c r="Z874" s="160">
        <f>+[2]data1rev!X873</f>
        <v>0</v>
      </c>
      <c r="AA874" s="160">
        <f>+[2]data1rev!Y873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67834.148038794898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61"/>
      <c r="C875" s="160">
        <f>+[2]data1rev!A874</f>
        <v>21687.040000000001</v>
      </c>
      <c r="D875" s="160">
        <f>+[2]data1rev!B874</f>
        <v>15575.226000000001</v>
      </c>
      <c r="E875" s="160">
        <f>+[2]data1rev!C874</f>
        <v>13222.39</v>
      </c>
      <c r="F875" s="160">
        <f>+[2]data1rev!D874</f>
        <v>13061.89</v>
      </c>
      <c r="G875" s="160">
        <f>+[2]data1rev!E874</f>
        <v>13061.89</v>
      </c>
      <c r="H875" s="160">
        <f>+[2]data1rev!F874</f>
        <v>10821.156000000001</v>
      </c>
      <c r="I875" s="160">
        <f>+[2]data1rev!G874</f>
        <v>10791.59</v>
      </c>
      <c r="J875" s="160">
        <f>+[2]data1rev!H874</f>
        <v>10791.59</v>
      </c>
      <c r="K875" s="160">
        <f>+[2]data1rev!I874</f>
        <v>10791.59</v>
      </c>
      <c r="L875" s="160">
        <f>+[2]data1rev!J874</f>
        <v>10821.156000000001</v>
      </c>
      <c r="M875" s="160">
        <f>+[2]data1rev!K874</f>
        <v>10791.59</v>
      </c>
      <c r="N875" s="160">
        <f>+[2]data1rev!L874</f>
        <v>10791.59</v>
      </c>
      <c r="O875" s="160">
        <f>+[2]data1rev!M874</f>
        <v>10275.620000000001</v>
      </c>
      <c r="P875" s="160">
        <f>+[2]data1rev!N874</f>
        <v>10129.415999999999</v>
      </c>
      <c r="Q875" s="160">
        <f>+[2]data1rev!O874</f>
        <v>10101.74</v>
      </c>
      <c r="R875" s="160">
        <f>+[2]data1rev!P874</f>
        <v>0</v>
      </c>
      <c r="S875" s="160">
        <f>+[2]data1rev!Q874</f>
        <v>0</v>
      </c>
      <c r="T875" s="160">
        <f>+[2]data1rev!R874</f>
        <v>0</v>
      </c>
      <c r="U875" s="160">
        <f>+[2]data1rev!S874</f>
        <v>0</v>
      </c>
      <c r="V875" s="160">
        <f>+[2]data1rev!T874</f>
        <v>0</v>
      </c>
      <c r="W875" s="160">
        <f>+[2]data1rev!U874</f>
        <v>0</v>
      </c>
      <c r="X875" s="160">
        <f>+[2]data1rev!V874</f>
        <v>0</v>
      </c>
      <c r="Y875" s="160">
        <f>+[2]data1rev!W874</f>
        <v>0</v>
      </c>
      <c r="Z875" s="160">
        <f>+[2]data1rev!X874</f>
        <v>0</v>
      </c>
      <c r="AA875" s="160">
        <f>+[2]data1rev!Y874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67834.148038794898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61"/>
      <c r="C876" s="160">
        <f>+[2]data1rev!A875</f>
        <v>21687.040000000001</v>
      </c>
      <c r="D876" s="160">
        <f>+[2]data1rev!B875</f>
        <v>15575.226000000001</v>
      </c>
      <c r="E876" s="160">
        <f>+[2]data1rev!C875</f>
        <v>13222.39</v>
      </c>
      <c r="F876" s="160">
        <f>+[2]data1rev!D875</f>
        <v>13061.89</v>
      </c>
      <c r="G876" s="160">
        <f>+[2]data1rev!E875</f>
        <v>13061.89</v>
      </c>
      <c r="H876" s="160">
        <f>+[2]data1rev!F875</f>
        <v>10821.156000000001</v>
      </c>
      <c r="I876" s="160">
        <f>+[2]data1rev!G875</f>
        <v>10791.59</v>
      </c>
      <c r="J876" s="160">
        <f>+[2]data1rev!H875</f>
        <v>10791.59</v>
      </c>
      <c r="K876" s="160">
        <f>+[2]data1rev!I875</f>
        <v>10791.59</v>
      </c>
      <c r="L876" s="160">
        <f>+[2]data1rev!J875</f>
        <v>10821.156000000001</v>
      </c>
      <c r="M876" s="160">
        <f>+[2]data1rev!K875</f>
        <v>10791.59</v>
      </c>
      <c r="N876" s="160">
        <f>+[2]data1rev!L875</f>
        <v>10791.59</v>
      </c>
      <c r="O876" s="160">
        <f>+[2]data1rev!M875</f>
        <v>10275.620000000001</v>
      </c>
      <c r="P876" s="160">
        <f>+[2]data1rev!N875</f>
        <v>10129.415999999999</v>
      </c>
      <c r="Q876" s="160">
        <f>+[2]data1rev!O875</f>
        <v>10101.74</v>
      </c>
      <c r="R876" s="160">
        <f>+[2]data1rev!P875</f>
        <v>0</v>
      </c>
      <c r="S876" s="160">
        <f>+[2]data1rev!Q875</f>
        <v>0</v>
      </c>
      <c r="T876" s="160">
        <f>+[2]data1rev!R875</f>
        <v>0</v>
      </c>
      <c r="U876" s="160">
        <f>+[2]data1rev!S875</f>
        <v>0</v>
      </c>
      <c r="V876" s="160">
        <f>+[2]data1rev!T875</f>
        <v>0</v>
      </c>
      <c r="W876" s="160">
        <f>+[2]data1rev!U875</f>
        <v>0</v>
      </c>
      <c r="X876" s="160">
        <f>+[2]data1rev!V875</f>
        <v>0</v>
      </c>
      <c r="Y876" s="160">
        <f>+[2]data1rev!W875</f>
        <v>0</v>
      </c>
      <c r="Z876" s="160">
        <f>+[2]data1rev!X875</f>
        <v>0</v>
      </c>
      <c r="AA876" s="160">
        <f>+[2]data1rev!Y875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67834.148038794898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61"/>
      <c r="C877" s="160">
        <f>+[2]data1rev!A876</f>
        <v>21687.040000000001</v>
      </c>
      <c r="D877" s="160">
        <f>+[2]data1rev!B876</f>
        <v>15575.226000000001</v>
      </c>
      <c r="E877" s="160">
        <f>+[2]data1rev!C876</f>
        <v>13222.39</v>
      </c>
      <c r="F877" s="160">
        <f>+[2]data1rev!D876</f>
        <v>13061.89</v>
      </c>
      <c r="G877" s="160">
        <f>+[2]data1rev!E876</f>
        <v>13061.89</v>
      </c>
      <c r="H877" s="160">
        <f>+[2]data1rev!F876</f>
        <v>10821.156000000001</v>
      </c>
      <c r="I877" s="160">
        <f>+[2]data1rev!G876</f>
        <v>10791.59</v>
      </c>
      <c r="J877" s="160">
        <f>+[2]data1rev!H876</f>
        <v>10791.59</v>
      </c>
      <c r="K877" s="160">
        <f>+[2]data1rev!I876</f>
        <v>10791.59</v>
      </c>
      <c r="L877" s="160">
        <f>+[2]data1rev!J876</f>
        <v>10821.156000000001</v>
      </c>
      <c r="M877" s="160">
        <f>+[2]data1rev!K876</f>
        <v>10791.59</v>
      </c>
      <c r="N877" s="160">
        <f>+[2]data1rev!L876</f>
        <v>10791.59</v>
      </c>
      <c r="O877" s="160">
        <f>+[2]data1rev!M876</f>
        <v>10275.620000000001</v>
      </c>
      <c r="P877" s="160">
        <f>+[2]data1rev!N876</f>
        <v>10129.415999999999</v>
      </c>
      <c r="Q877" s="160">
        <f>+[2]data1rev!O876</f>
        <v>10101.74</v>
      </c>
      <c r="R877" s="160">
        <f>+[2]data1rev!P876</f>
        <v>0</v>
      </c>
      <c r="S877" s="160">
        <f>+[2]data1rev!Q876</f>
        <v>0</v>
      </c>
      <c r="T877" s="160">
        <f>+[2]data1rev!R876</f>
        <v>0</v>
      </c>
      <c r="U877" s="160">
        <f>+[2]data1rev!S876</f>
        <v>0</v>
      </c>
      <c r="V877" s="160">
        <f>+[2]data1rev!T876</f>
        <v>0</v>
      </c>
      <c r="W877" s="160">
        <f>+[2]data1rev!U876</f>
        <v>0</v>
      </c>
      <c r="X877" s="160">
        <f>+[2]data1rev!V876</f>
        <v>0</v>
      </c>
      <c r="Y877" s="160">
        <f>+[2]data1rev!W876</f>
        <v>0</v>
      </c>
      <c r="Z877" s="160">
        <f>+[2]data1rev!X876</f>
        <v>0</v>
      </c>
      <c r="AA877" s="160">
        <f>+[2]data1rev!Y876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67834.148038794898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61"/>
      <c r="C878" s="160">
        <f>+[2]data1rev!A877</f>
        <v>21687.040000000001</v>
      </c>
      <c r="D878" s="160">
        <f>+[2]data1rev!B877</f>
        <v>15575.226000000001</v>
      </c>
      <c r="E878" s="160">
        <f>+[2]data1rev!C877</f>
        <v>13222.39</v>
      </c>
      <c r="F878" s="160">
        <f>+[2]data1rev!D877</f>
        <v>13061.89</v>
      </c>
      <c r="G878" s="160">
        <f>+[2]data1rev!E877</f>
        <v>13061.89</v>
      </c>
      <c r="H878" s="160">
        <f>+[2]data1rev!F877</f>
        <v>10821.156000000001</v>
      </c>
      <c r="I878" s="160">
        <f>+[2]data1rev!G877</f>
        <v>10791.59</v>
      </c>
      <c r="J878" s="160">
        <f>+[2]data1rev!H877</f>
        <v>10791.59</v>
      </c>
      <c r="K878" s="160">
        <f>+[2]data1rev!I877</f>
        <v>10791.59</v>
      </c>
      <c r="L878" s="160">
        <f>+[2]data1rev!J877</f>
        <v>10821.156000000001</v>
      </c>
      <c r="M878" s="160">
        <f>+[2]data1rev!K877</f>
        <v>10791.59</v>
      </c>
      <c r="N878" s="160">
        <f>+[2]data1rev!L877</f>
        <v>10791.59</v>
      </c>
      <c r="O878" s="160">
        <f>+[2]data1rev!M877</f>
        <v>10275.620000000001</v>
      </c>
      <c r="P878" s="160">
        <f>+[2]data1rev!N877</f>
        <v>10129.415999999999</v>
      </c>
      <c r="Q878" s="160">
        <f>+[2]data1rev!O877</f>
        <v>10101.74</v>
      </c>
      <c r="R878" s="160">
        <f>+[2]data1rev!P877</f>
        <v>0</v>
      </c>
      <c r="S878" s="160">
        <f>+[2]data1rev!Q877</f>
        <v>0</v>
      </c>
      <c r="T878" s="160">
        <f>+[2]data1rev!R877</f>
        <v>0</v>
      </c>
      <c r="U878" s="160">
        <f>+[2]data1rev!S877</f>
        <v>0</v>
      </c>
      <c r="V878" s="160">
        <f>+[2]data1rev!T877</f>
        <v>0</v>
      </c>
      <c r="W878" s="160">
        <f>+[2]data1rev!U877</f>
        <v>0</v>
      </c>
      <c r="X878" s="160">
        <f>+[2]data1rev!V877</f>
        <v>0</v>
      </c>
      <c r="Y878" s="160">
        <f>+[2]data1rev!W877</f>
        <v>0</v>
      </c>
      <c r="Z878" s="160">
        <f>+[2]data1rev!X877</f>
        <v>0</v>
      </c>
      <c r="AA878" s="160">
        <f>+[2]data1rev!Y877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67834.148038794898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61"/>
      <c r="C879" s="160">
        <f>+[2]data1rev!A878</f>
        <v>21687.040000000001</v>
      </c>
      <c r="D879" s="160">
        <f>+[2]data1rev!B878</f>
        <v>15575.226000000001</v>
      </c>
      <c r="E879" s="160">
        <f>+[2]data1rev!C878</f>
        <v>13222.39</v>
      </c>
      <c r="F879" s="160">
        <f>+[2]data1rev!D878</f>
        <v>13061.89</v>
      </c>
      <c r="G879" s="160">
        <f>+[2]data1rev!E878</f>
        <v>13061.89</v>
      </c>
      <c r="H879" s="160">
        <f>+[2]data1rev!F878</f>
        <v>10821.156000000001</v>
      </c>
      <c r="I879" s="160">
        <f>+[2]data1rev!G878</f>
        <v>10791.59</v>
      </c>
      <c r="J879" s="160">
        <f>+[2]data1rev!H878</f>
        <v>10791.59</v>
      </c>
      <c r="K879" s="160">
        <f>+[2]data1rev!I878</f>
        <v>10791.59</v>
      </c>
      <c r="L879" s="160">
        <f>+[2]data1rev!J878</f>
        <v>10821.156000000001</v>
      </c>
      <c r="M879" s="160">
        <f>+[2]data1rev!K878</f>
        <v>10791.59</v>
      </c>
      <c r="N879" s="160">
        <f>+[2]data1rev!L878</f>
        <v>10791.59</v>
      </c>
      <c r="O879" s="160">
        <f>+[2]data1rev!M878</f>
        <v>10275.620000000001</v>
      </c>
      <c r="P879" s="160">
        <f>+[2]data1rev!N878</f>
        <v>10129.415999999999</v>
      </c>
      <c r="Q879" s="160">
        <f>+[2]data1rev!O878</f>
        <v>10101.74</v>
      </c>
      <c r="R879" s="160">
        <f>+[2]data1rev!P878</f>
        <v>0</v>
      </c>
      <c r="S879" s="160">
        <f>+[2]data1rev!Q878</f>
        <v>0</v>
      </c>
      <c r="T879" s="160">
        <f>+[2]data1rev!R878</f>
        <v>0</v>
      </c>
      <c r="U879" s="160">
        <f>+[2]data1rev!S878</f>
        <v>0</v>
      </c>
      <c r="V879" s="160">
        <f>+[2]data1rev!T878</f>
        <v>0</v>
      </c>
      <c r="W879" s="160">
        <f>+[2]data1rev!U878</f>
        <v>0</v>
      </c>
      <c r="X879" s="160">
        <f>+[2]data1rev!V878</f>
        <v>0</v>
      </c>
      <c r="Y879" s="160">
        <f>+[2]data1rev!W878</f>
        <v>0</v>
      </c>
      <c r="Z879" s="160">
        <f>+[2]data1rev!X878</f>
        <v>0</v>
      </c>
      <c r="AA879" s="160">
        <f>+[2]data1rev!Y878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67834.148038794898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61"/>
      <c r="C880" s="160">
        <f>+[2]data1rev!A879</f>
        <v>21687.040000000001</v>
      </c>
      <c r="D880" s="160">
        <f>+[2]data1rev!B879</f>
        <v>15575.226000000001</v>
      </c>
      <c r="E880" s="160">
        <f>+[2]data1rev!C879</f>
        <v>13222.39</v>
      </c>
      <c r="F880" s="160">
        <f>+[2]data1rev!D879</f>
        <v>13061.89</v>
      </c>
      <c r="G880" s="160">
        <f>+[2]data1rev!E879</f>
        <v>13061.89</v>
      </c>
      <c r="H880" s="160">
        <f>+[2]data1rev!F879</f>
        <v>10821.156000000001</v>
      </c>
      <c r="I880" s="160">
        <f>+[2]data1rev!G879</f>
        <v>10791.59</v>
      </c>
      <c r="J880" s="160">
        <f>+[2]data1rev!H879</f>
        <v>10791.59</v>
      </c>
      <c r="K880" s="160">
        <f>+[2]data1rev!I879</f>
        <v>10791.59</v>
      </c>
      <c r="L880" s="160">
        <f>+[2]data1rev!J879</f>
        <v>10821.156000000001</v>
      </c>
      <c r="M880" s="160">
        <f>+[2]data1rev!K879</f>
        <v>10791.59</v>
      </c>
      <c r="N880" s="160">
        <f>+[2]data1rev!L879</f>
        <v>10791.59</v>
      </c>
      <c r="O880" s="160">
        <f>+[2]data1rev!M879</f>
        <v>10275.620000000001</v>
      </c>
      <c r="P880" s="160">
        <f>+[2]data1rev!N879</f>
        <v>10129.415999999999</v>
      </c>
      <c r="Q880" s="160">
        <f>+[2]data1rev!O879</f>
        <v>10101.74</v>
      </c>
      <c r="R880" s="160">
        <f>+[2]data1rev!P879</f>
        <v>0</v>
      </c>
      <c r="S880" s="160">
        <f>+[2]data1rev!Q879</f>
        <v>0</v>
      </c>
      <c r="T880" s="160">
        <f>+[2]data1rev!R879</f>
        <v>0</v>
      </c>
      <c r="U880" s="160">
        <f>+[2]data1rev!S879</f>
        <v>0</v>
      </c>
      <c r="V880" s="160">
        <f>+[2]data1rev!T879</f>
        <v>0</v>
      </c>
      <c r="W880" s="160">
        <f>+[2]data1rev!U879</f>
        <v>0</v>
      </c>
      <c r="X880" s="160">
        <f>+[2]data1rev!V879</f>
        <v>0</v>
      </c>
      <c r="Y880" s="160">
        <f>+[2]data1rev!W879</f>
        <v>0</v>
      </c>
      <c r="Z880" s="160">
        <f>+[2]data1rev!X879</f>
        <v>0</v>
      </c>
      <c r="AA880" s="160">
        <f>+[2]data1rev!Y879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67834.148038794898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61"/>
      <c r="C881" s="160">
        <f>+[2]data1rev!A880</f>
        <v>21687.040000000001</v>
      </c>
      <c r="D881" s="160">
        <f>+[2]data1rev!B880</f>
        <v>15575.226000000001</v>
      </c>
      <c r="E881" s="160">
        <f>+[2]data1rev!C880</f>
        <v>13222.39</v>
      </c>
      <c r="F881" s="160">
        <f>+[2]data1rev!D880</f>
        <v>13061.89</v>
      </c>
      <c r="G881" s="160">
        <f>+[2]data1rev!E880</f>
        <v>13061.89</v>
      </c>
      <c r="H881" s="160">
        <f>+[2]data1rev!F880</f>
        <v>10821.156000000001</v>
      </c>
      <c r="I881" s="160">
        <f>+[2]data1rev!G880</f>
        <v>10791.59</v>
      </c>
      <c r="J881" s="160">
        <f>+[2]data1rev!H880</f>
        <v>10791.59</v>
      </c>
      <c r="K881" s="160">
        <f>+[2]data1rev!I880</f>
        <v>10791.59</v>
      </c>
      <c r="L881" s="160">
        <f>+[2]data1rev!J880</f>
        <v>10821.156000000001</v>
      </c>
      <c r="M881" s="160">
        <f>+[2]data1rev!K880</f>
        <v>10791.59</v>
      </c>
      <c r="N881" s="160">
        <f>+[2]data1rev!L880</f>
        <v>10791.59</v>
      </c>
      <c r="O881" s="160">
        <f>+[2]data1rev!M880</f>
        <v>10275.620000000001</v>
      </c>
      <c r="P881" s="160">
        <f>+[2]data1rev!N880</f>
        <v>10129.415999999999</v>
      </c>
      <c r="Q881" s="160">
        <f>+[2]data1rev!O880</f>
        <v>10101.74</v>
      </c>
      <c r="R881" s="160">
        <f>+[2]data1rev!P880</f>
        <v>0</v>
      </c>
      <c r="S881" s="160">
        <f>+[2]data1rev!Q880</f>
        <v>0</v>
      </c>
      <c r="T881" s="160">
        <f>+[2]data1rev!R880</f>
        <v>0</v>
      </c>
      <c r="U881" s="160">
        <f>+[2]data1rev!S880</f>
        <v>0</v>
      </c>
      <c r="V881" s="160">
        <f>+[2]data1rev!T880</f>
        <v>0</v>
      </c>
      <c r="W881" s="160">
        <f>+[2]data1rev!U880</f>
        <v>0</v>
      </c>
      <c r="X881" s="160">
        <f>+[2]data1rev!V880</f>
        <v>0</v>
      </c>
      <c r="Y881" s="160">
        <f>+[2]data1rev!W880</f>
        <v>0</v>
      </c>
      <c r="Z881" s="160">
        <f>+[2]data1rev!X880</f>
        <v>0</v>
      </c>
      <c r="AA881" s="160">
        <f>+[2]data1rev!Y880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67834.148038794898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61"/>
      <c r="C882" s="160">
        <f>+[2]data1rev!A881</f>
        <v>21687.040000000001</v>
      </c>
      <c r="D882" s="160">
        <f>+[2]data1rev!B881</f>
        <v>15575.226000000001</v>
      </c>
      <c r="E882" s="160">
        <f>+[2]data1rev!C881</f>
        <v>13222.39</v>
      </c>
      <c r="F882" s="160">
        <f>+[2]data1rev!D881</f>
        <v>13061.89</v>
      </c>
      <c r="G882" s="160">
        <f>+[2]data1rev!E881</f>
        <v>13061.89</v>
      </c>
      <c r="H882" s="160">
        <f>+[2]data1rev!F881</f>
        <v>10821.156000000001</v>
      </c>
      <c r="I882" s="160">
        <f>+[2]data1rev!G881</f>
        <v>10791.59</v>
      </c>
      <c r="J882" s="160">
        <f>+[2]data1rev!H881</f>
        <v>10791.59</v>
      </c>
      <c r="K882" s="160">
        <f>+[2]data1rev!I881</f>
        <v>10791.59</v>
      </c>
      <c r="L882" s="160">
        <f>+[2]data1rev!J881</f>
        <v>10821.156000000001</v>
      </c>
      <c r="M882" s="160">
        <f>+[2]data1rev!K881</f>
        <v>10791.59</v>
      </c>
      <c r="N882" s="160">
        <f>+[2]data1rev!L881</f>
        <v>10791.59</v>
      </c>
      <c r="O882" s="160">
        <f>+[2]data1rev!M881</f>
        <v>10275.620000000001</v>
      </c>
      <c r="P882" s="160">
        <f>+[2]data1rev!N881</f>
        <v>10129.415999999999</v>
      </c>
      <c r="Q882" s="160">
        <f>+[2]data1rev!O881</f>
        <v>10101.74</v>
      </c>
      <c r="R882" s="160">
        <f>+[2]data1rev!P881</f>
        <v>0</v>
      </c>
      <c r="S882" s="160">
        <f>+[2]data1rev!Q881</f>
        <v>0</v>
      </c>
      <c r="T882" s="160">
        <f>+[2]data1rev!R881</f>
        <v>0</v>
      </c>
      <c r="U882" s="160">
        <f>+[2]data1rev!S881</f>
        <v>0</v>
      </c>
      <c r="V882" s="160">
        <f>+[2]data1rev!T881</f>
        <v>0</v>
      </c>
      <c r="W882" s="160">
        <f>+[2]data1rev!U881</f>
        <v>0</v>
      </c>
      <c r="X882" s="160">
        <f>+[2]data1rev!V881</f>
        <v>0</v>
      </c>
      <c r="Y882" s="160">
        <f>+[2]data1rev!W881</f>
        <v>0</v>
      </c>
      <c r="Z882" s="160">
        <f>+[2]data1rev!X881</f>
        <v>0</v>
      </c>
      <c r="AA882" s="160">
        <f>+[2]data1rev!Y881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67834.148038794898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61"/>
      <c r="C883" s="160">
        <f>+[2]data1rev!A882</f>
        <v>21687.040000000001</v>
      </c>
      <c r="D883" s="160">
        <f>+[2]data1rev!B882</f>
        <v>15575.226000000001</v>
      </c>
      <c r="E883" s="160">
        <f>+[2]data1rev!C882</f>
        <v>13222.39</v>
      </c>
      <c r="F883" s="160">
        <f>+[2]data1rev!D882</f>
        <v>13061.89</v>
      </c>
      <c r="G883" s="160">
        <f>+[2]data1rev!E882</f>
        <v>13061.89</v>
      </c>
      <c r="H883" s="160">
        <f>+[2]data1rev!F882</f>
        <v>10821.156000000001</v>
      </c>
      <c r="I883" s="160">
        <f>+[2]data1rev!G882</f>
        <v>10791.59</v>
      </c>
      <c r="J883" s="160">
        <f>+[2]data1rev!H882</f>
        <v>10791.59</v>
      </c>
      <c r="K883" s="160">
        <f>+[2]data1rev!I882</f>
        <v>10791.59</v>
      </c>
      <c r="L883" s="160">
        <f>+[2]data1rev!J882</f>
        <v>10821.156000000001</v>
      </c>
      <c r="M883" s="160">
        <f>+[2]data1rev!K882</f>
        <v>10791.59</v>
      </c>
      <c r="N883" s="160">
        <f>+[2]data1rev!L882</f>
        <v>10791.59</v>
      </c>
      <c r="O883" s="160">
        <f>+[2]data1rev!M882</f>
        <v>10275.620000000001</v>
      </c>
      <c r="P883" s="160">
        <f>+[2]data1rev!N882</f>
        <v>10129.415999999999</v>
      </c>
      <c r="Q883" s="160">
        <f>+[2]data1rev!O882</f>
        <v>10101.74</v>
      </c>
      <c r="R883" s="160">
        <f>+[2]data1rev!P882</f>
        <v>0</v>
      </c>
      <c r="S883" s="160">
        <f>+[2]data1rev!Q882</f>
        <v>0</v>
      </c>
      <c r="T883" s="160">
        <f>+[2]data1rev!R882</f>
        <v>0</v>
      </c>
      <c r="U883" s="160">
        <f>+[2]data1rev!S882</f>
        <v>0</v>
      </c>
      <c r="V883" s="160">
        <f>+[2]data1rev!T882</f>
        <v>0</v>
      </c>
      <c r="W883" s="160">
        <f>+[2]data1rev!U882</f>
        <v>0</v>
      </c>
      <c r="X883" s="160">
        <f>+[2]data1rev!V882</f>
        <v>0</v>
      </c>
      <c r="Y883" s="160">
        <f>+[2]data1rev!W882</f>
        <v>0</v>
      </c>
      <c r="Z883" s="160">
        <f>+[2]data1rev!X882</f>
        <v>0</v>
      </c>
      <c r="AA883" s="160">
        <f>+[2]data1rev!Y882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67834.148038794898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61"/>
      <c r="C884" s="160">
        <f>+[2]data1rev!A883</f>
        <v>21687.040000000001</v>
      </c>
      <c r="D884" s="160">
        <f>+[2]data1rev!B883</f>
        <v>15575.226000000001</v>
      </c>
      <c r="E884" s="160">
        <f>+[2]data1rev!C883</f>
        <v>13222.39</v>
      </c>
      <c r="F884" s="160">
        <f>+[2]data1rev!D883</f>
        <v>13061.89</v>
      </c>
      <c r="G884" s="160">
        <f>+[2]data1rev!E883</f>
        <v>13061.89</v>
      </c>
      <c r="H884" s="160">
        <f>+[2]data1rev!F883</f>
        <v>10821.156000000001</v>
      </c>
      <c r="I884" s="160">
        <f>+[2]data1rev!G883</f>
        <v>10791.59</v>
      </c>
      <c r="J884" s="160">
        <f>+[2]data1rev!H883</f>
        <v>10791.59</v>
      </c>
      <c r="K884" s="160">
        <f>+[2]data1rev!I883</f>
        <v>10791.59</v>
      </c>
      <c r="L884" s="160">
        <f>+[2]data1rev!J883</f>
        <v>10821.156000000001</v>
      </c>
      <c r="M884" s="160">
        <f>+[2]data1rev!K883</f>
        <v>10791.59</v>
      </c>
      <c r="N884" s="160">
        <f>+[2]data1rev!L883</f>
        <v>10791.59</v>
      </c>
      <c r="O884" s="160">
        <f>+[2]data1rev!M883</f>
        <v>10275.620000000001</v>
      </c>
      <c r="P884" s="160">
        <f>+[2]data1rev!N883</f>
        <v>10129.415999999999</v>
      </c>
      <c r="Q884" s="160">
        <f>+[2]data1rev!O883</f>
        <v>10101.74</v>
      </c>
      <c r="R884" s="160">
        <f>+[2]data1rev!P883</f>
        <v>0</v>
      </c>
      <c r="S884" s="160">
        <f>+[2]data1rev!Q883</f>
        <v>0</v>
      </c>
      <c r="T884" s="160">
        <f>+[2]data1rev!R883</f>
        <v>0</v>
      </c>
      <c r="U884" s="160">
        <f>+[2]data1rev!S883</f>
        <v>0</v>
      </c>
      <c r="V884" s="160">
        <f>+[2]data1rev!T883</f>
        <v>0</v>
      </c>
      <c r="W884" s="160">
        <f>+[2]data1rev!U883</f>
        <v>0</v>
      </c>
      <c r="X884" s="160">
        <f>+[2]data1rev!V883</f>
        <v>0</v>
      </c>
      <c r="Y884" s="160">
        <f>+[2]data1rev!W883</f>
        <v>0</v>
      </c>
      <c r="Z884" s="160">
        <f>+[2]data1rev!X883</f>
        <v>0</v>
      </c>
      <c r="AA884" s="160">
        <f>+[2]data1rev!Y883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67834.148038794898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61"/>
      <c r="C885" s="160">
        <f>+[2]data1rev!A884</f>
        <v>21687.040000000001</v>
      </c>
      <c r="D885" s="160">
        <f>+[2]data1rev!B884</f>
        <v>15575.226000000001</v>
      </c>
      <c r="E885" s="160">
        <f>+[2]data1rev!C884</f>
        <v>13222.39</v>
      </c>
      <c r="F885" s="160">
        <f>+[2]data1rev!D884</f>
        <v>13061.89</v>
      </c>
      <c r="G885" s="160">
        <f>+[2]data1rev!E884</f>
        <v>13061.89</v>
      </c>
      <c r="H885" s="160">
        <f>+[2]data1rev!F884</f>
        <v>10821.156000000001</v>
      </c>
      <c r="I885" s="160">
        <f>+[2]data1rev!G884</f>
        <v>10791.59</v>
      </c>
      <c r="J885" s="160">
        <f>+[2]data1rev!H884</f>
        <v>10791.59</v>
      </c>
      <c r="K885" s="160">
        <f>+[2]data1rev!I884</f>
        <v>10791.59</v>
      </c>
      <c r="L885" s="160">
        <f>+[2]data1rev!J884</f>
        <v>10821.156000000001</v>
      </c>
      <c r="M885" s="160">
        <f>+[2]data1rev!K884</f>
        <v>10791.59</v>
      </c>
      <c r="N885" s="160">
        <f>+[2]data1rev!L884</f>
        <v>10791.59</v>
      </c>
      <c r="O885" s="160">
        <f>+[2]data1rev!M884</f>
        <v>10275.620000000001</v>
      </c>
      <c r="P885" s="160">
        <f>+[2]data1rev!N884</f>
        <v>10129.415999999999</v>
      </c>
      <c r="Q885" s="160">
        <f>+[2]data1rev!O884</f>
        <v>10101.74</v>
      </c>
      <c r="R885" s="160">
        <f>+[2]data1rev!P884</f>
        <v>0</v>
      </c>
      <c r="S885" s="160">
        <f>+[2]data1rev!Q884</f>
        <v>0</v>
      </c>
      <c r="T885" s="160">
        <f>+[2]data1rev!R884</f>
        <v>0</v>
      </c>
      <c r="U885" s="160">
        <f>+[2]data1rev!S884</f>
        <v>0</v>
      </c>
      <c r="V885" s="160">
        <f>+[2]data1rev!T884</f>
        <v>0</v>
      </c>
      <c r="W885" s="160">
        <f>+[2]data1rev!U884</f>
        <v>0</v>
      </c>
      <c r="X885" s="160">
        <f>+[2]data1rev!V884</f>
        <v>0</v>
      </c>
      <c r="Y885" s="160">
        <f>+[2]data1rev!W884</f>
        <v>0</v>
      </c>
      <c r="Z885" s="160">
        <f>+[2]data1rev!X884</f>
        <v>0</v>
      </c>
      <c r="AA885" s="160">
        <f>+[2]data1rev!Y884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67834.148038794898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61"/>
      <c r="C886" s="160">
        <f>+[2]data1rev!A885</f>
        <v>21687.040000000001</v>
      </c>
      <c r="D886" s="160">
        <f>+[2]data1rev!B885</f>
        <v>15575.226000000001</v>
      </c>
      <c r="E886" s="160">
        <f>+[2]data1rev!C885</f>
        <v>13222.39</v>
      </c>
      <c r="F886" s="160">
        <f>+[2]data1rev!D885</f>
        <v>13061.89</v>
      </c>
      <c r="G886" s="160">
        <f>+[2]data1rev!E885</f>
        <v>13061.89</v>
      </c>
      <c r="H886" s="160">
        <f>+[2]data1rev!F885</f>
        <v>10821.156000000001</v>
      </c>
      <c r="I886" s="160">
        <f>+[2]data1rev!G885</f>
        <v>10791.59</v>
      </c>
      <c r="J886" s="160">
        <f>+[2]data1rev!H885</f>
        <v>10791.59</v>
      </c>
      <c r="K886" s="160">
        <f>+[2]data1rev!I885</f>
        <v>10791.59</v>
      </c>
      <c r="L886" s="160">
        <f>+[2]data1rev!J885</f>
        <v>10821.156000000001</v>
      </c>
      <c r="M886" s="160">
        <f>+[2]data1rev!K885</f>
        <v>10791.59</v>
      </c>
      <c r="N886" s="160">
        <f>+[2]data1rev!L885</f>
        <v>10791.59</v>
      </c>
      <c r="O886" s="160">
        <f>+[2]data1rev!M885</f>
        <v>10275.620000000001</v>
      </c>
      <c r="P886" s="160">
        <f>+[2]data1rev!N885</f>
        <v>10129.415999999999</v>
      </c>
      <c r="Q886" s="160">
        <f>+[2]data1rev!O885</f>
        <v>10101.74</v>
      </c>
      <c r="R886" s="160">
        <f>+[2]data1rev!P885</f>
        <v>0</v>
      </c>
      <c r="S886" s="160">
        <f>+[2]data1rev!Q885</f>
        <v>0</v>
      </c>
      <c r="T886" s="160">
        <f>+[2]data1rev!R885</f>
        <v>0</v>
      </c>
      <c r="U886" s="160">
        <f>+[2]data1rev!S885</f>
        <v>0</v>
      </c>
      <c r="V886" s="160">
        <f>+[2]data1rev!T885</f>
        <v>0</v>
      </c>
      <c r="W886" s="160">
        <f>+[2]data1rev!U885</f>
        <v>0</v>
      </c>
      <c r="X886" s="160">
        <f>+[2]data1rev!V885</f>
        <v>0</v>
      </c>
      <c r="Y886" s="160">
        <f>+[2]data1rev!W885</f>
        <v>0</v>
      </c>
      <c r="Z886" s="160">
        <f>+[2]data1rev!X885</f>
        <v>0</v>
      </c>
      <c r="AA886" s="160">
        <f>+[2]data1rev!Y885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67834.148038794898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61"/>
      <c r="C887" s="160">
        <f>+[2]data1rev!A886</f>
        <v>21687.040000000001</v>
      </c>
      <c r="D887" s="160">
        <f>+[2]data1rev!B886</f>
        <v>15575.226000000001</v>
      </c>
      <c r="E887" s="160">
        <f>+[2]data1rev!C886</f>
        <v>13222.39</v>
      </c>
      <c r="F887" s="160">
        <f>+[2]data1rev!D886</f>
        <v>13061.89</v>
      </c>
      <c r="G887" s="160">
        <f>+[2]data1rev!E886</f>
        <v>13061.89</v>
      </c>
      <c r="H887" s="160">
        <f>+[2]data1rev!F886</f>
        <v>10821.156000000001</v>
      </c>
      <c r="I887" s="160">
        <f>+[2]data1rev!G886</f>
        <v>10791.59</v>
      </c>
      <c r="J887" s="160">
        <f>+[2]data1rev!H886</f>
        <v>10791.59</v>
      </c>
      <c r="K887" s="160">
        <f>+[2]data1rev!I886</f>
        <v>10791.59</v>
      </c>
      <c r="L887" s="160">
        <f>+[2]data1rev!J886</f>
        <v>10821.156000000001</v>
      </c>
      <c r="M887" s="160">
        <f>+[2]data1rev!K886</f>
        <v>10791.59</v>
      </c>
      <c r="N887" s="160">
        <f>+[2]data1rev!L886</f>
        <v>10791.59</v>
      </c>
      <c r="O887" s="160">
        <f>+[2]data1rev!M886</f>
        <v>10275.620000000001</v>
      </c>
      <c r="P887" s="160">
        <f>+[2]data1rev!N886</f>
        <v>10129.415999999999</v>
      </c>
      <c r="Q887" s="160">
        <f>+[2]data1rev!O886</f>
        <v>10101.74</v>
      </c>
      <c r="R887" s="160">
        <f>+[2]data1rev!P886</f>
        <v>0</v>
      </c>
      <c r="S887" s="160">
        <f>+[2]data1rev!Q886</f>
        <v>0</v>
      </c>
      <c r="T887" s="160">
        <f>+[2]data1rev!R886</f>
        <v>0</v>
      </c>
      <c r="U887" s="160">
        <f>+[2]data1rev!S886</f>
        <v>0</v>
      </c>
      <c r="V887" s="160">
        <f>+[2]data1rev!T886</f>
        <v>0</v>
      </c>
      <c r="W887" s="160">
        <f>+[2]data1rev!U886</f>
        <v>0</v>
      </c>
      <c r="X887" s="160">
        <f>+[2]data1rev!V886</f>
        <v>0</v>
      </c>
      <c r="Y887" s="160">
        <f>+[2]data1rev!W886</f>
        <v>0</v>
      </c>
      <c r="Z887" s="160">
        <f>+[2]data1rev!X886</f>
        <v>0</v>
      </c>
      <c r="AA887" s="160">
        <f>+[2]data1rev!Y886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67834.148038794898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61"/>
      <c r="C888" s="160">
        <f>+[2]data1rev!A887</f>
        <v>21687.040000000001</v>
      </c>
      <c r="D888" s="160">
        <f>+[2]data1rev!B887</f>
        <v>15575.226000000001</v>
      </c>
      <c r="E888" s="160">
        <f>+[2]data1rev!C887</f>
        <v>13222.39</v>
      </c>
      <c r="F888" s="160">
        <f>+[2]data1rev!D887</f>
        <v>13061.89</v>
      </c>
      <c r="G888" s="160">
        <f>+[2]data1rev!E887</f>
        <v>13061.89</v>
      </c>
      <c r="H888" s="160">
        <f>+[2]data1rev!F887</f>
        <v>10821.156000000001</v>
      </c>
      <c r="I888" s="160">
        <f>+[2]data1rev!G887</f>
        <v>10791.59</v>
      </c>
      <c r="J888" s="160">
        <f>+[2]data1rev!H887</f>
        <v>10791.59</v>
      </c>
      <c r="K888" s="160">
        <f>+[2]data1rev!I887</f>
        <v>10791.59</v>
      </c>
      <c r="L888" s="160">
        <f>+[2]data1rev!J887</f>
        <v>10821.156000000001</v>
      </c>
      <c r="M888" s="160">
        <f>+[2]data1rev!K887</f>
        <v>10791.59</v>
      </c>
      <c r="N888" s="160">
        <f>+[2]data1rev!L887</f>
        <v>10791.59</v>
      </c>
      <c r="O888" s="160">
        <f>+[2]data1rev!M887</f>
        <v>10275.620000000001</v>
      </c>
      <c r="P888" s="160">
        <f>+[2]data1rev!N887</f>
        <v>10129.415999999999</v>
      </c>
      <c r="Q888" s="160">
        <f>+[2]data1rev!O887</f>
        <v>10101.74</v>
      </c>
      <c r="R888" s="160">
        <f>+[2]data1rev!P887</f>
        <v>0</v>
      </c>
      <c r="S888" s="160">
        <f>+[2]data1rev!Q887</f>
        <v>0</v>
      </c>
      <c r="T888" s="160">
        <f>+[2]data1rev!R887</f>
        <v>0</v>
      </c>
      <c r="U888" s="160">
        <f>+[2]data1rev!S887</f>
        <v>0</v>
      </c>
      <c r="V888" s="160">
        <f>+[2]data1rev!T887</f>
        <v>0</v>
      </c>
      <c r="W888" s="160">
        <f>+[2]data1rev!U887</f>
        <v>0</v>
      </c>
      <c r="X888" s="160">
        <f>+[2]data1rev!V887</f>
        <v>0</v>
      </c>
      <c r="Y888" s="160">
        <f>+[2]data1rev!W887</f>
        <v>0</v>
      </c>
      <c r="Z888" s="160">
        <f>+[2]data1rev!X887</f>
        <v>0</v>
      </c>
      <c r="AA888" s="160">
        <f>+[2]data1rev!Y887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67834.148038794898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61"/>
      <c r="C889" s="160">
        <f>+[2]data1rev!A888</f>
        <v>21687.040000000001</v>
      </c>
      <c r="D889" s="160">
        <f>+[2]data1rev!B888</f>
        <v>15575.226000000001</v>
      </c>
      <c r="E889" s="160">
        <f>+[2]data1rev!C888</f>
        <v>13222.39</v>
      </c>
      <c r="F889" s="160">
        <f>+[2]data1rev!D888</f>
        <v>13061.89</v>
      </c>
      <c r="G889" s="160">
        <f>+[2]data1rev!E888</f>
        <v>13061.89</v>
      </c>
      <c r="H889" s="160">
        <f>+[2]data1rev!F888</f>
        <v>10821.156000000001</v>
      </c>
      <c r="I889" s="160">
        <f>+[2]data1rev!G888</f>
        <v>10791.59</v>
      </c>
      <c r="J889" s="160">
        <f>+[2]data1rev!H888</f>
        <v>10791.59</v>
      </c>
      <c r="K889" s="160">
        <f>+[2]data1rev!I888</f>
        <v>10791.59</v>
      </c>
      <c r="L889" s="160">
        <f>+[2]data1rev!J888</f>
        <v>10821.156000000001</v>
      </c>
      <c r="M889" s="160">
        <f>+[2]data1rev!K888</f>
        <v>10791.59</v>
      </c>
      <c r="N889" s="160">
        <f>+[2]data1rev!L888</f>
        <v>10791.59</v>
      </c>
      <c r="O889" s="160">
        <f>+[2]data1rev!M888</f>
        <v>10275.620000000001</v>
      </c>
      <c r="P889" s="160">
        <f>+[2]data1rev!N888</f>
        <v>10129.415999999999</v>
      </c>
      <c r="Q889" s="160">
        <f>+[2]data1rev!O888</f>
        <v>10101.74</v>
      </c>
      <c r="R889" s="160">
        <f>+[2]data1rev!P888</f>
        <v>0</v>
      </c>
      <c r="S889" s="160">
        <f>+[2]data1rev!Q888</f>
        <v>0</v>
      </c>
      <c r="T889" s="160">
        <f>+[2]data1rev!R888</f>
        <v>0</v>
      </c>
      <c r="U889" s="160">
        <f>+[2]data1rev!S888</f>
        <v>0</v>
      </c>
      <c r="V889" s="160">
        <f>+[2]data1rev!T888</f>
        <v>0</v>
      </c>
      <c r="W889" s="160">
        <f>+[2]data1rev!U888</f>
        <v>0</v>
      </c>
      <c r="X889" s="160">
        <f>+[2]data1rev!V888</f>
        <v>0</v>
      </c>
      <c r="Y889" s="160">
        <f>+[2]data1rev!W888</f>
        <v>0</v>
      </c>
      <c r="Z889" s="160">
        <f>+[2]data1rev!X888</f>
        <v>0</v>
      </c>
      <c r="AA889" s="160">
        <f>+[2]data1rev!Y888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67834.148038794898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61"/>
      <c r="C890" s="160">
        <f>+[2]data1rev!A889</f>
        <v>21687.040000000001</v>
      </c>
      <c r="D890" s="160">
        <f>+[2]data1rev!B889</f>
        <v>15575.226000000001</v>
      </c>
      <c r="E890" s="160">
        <f>+[2]data1rev!C889</f>
        <v>13222.39</v>
      </c>
      <c r="F890" s="160">
        <f>+[2]data1rev!D889</f>
        <v>13061.89</v>
      </c>
      <c r="G890" s="160">
        <f>+[2]data1rev!E889</f>
        <v>13061.89</v>
      </c>
      <c r="H890" s="160">
        <f>+[2]data1rev!F889</f>
        <v>10821.156000000001</v>
      </c>
      <c r="I890" s="160">
        <f>+[2]data1rev!G889</f>
        <v>10791.59</v>
      </c>
      <c r="J890" s="160">
        <f>+[2]data1rev!H889</f>
        <v>10791.59</v>
      </c>
      <c r="K890" s="160">
        <f>+[2]data1rev!I889</f>
        <v>10791.59</v>
      </c>
      <c r="L890" s="160">
        <f>+[2]data1rev!J889</f>
        <v>10821.156000000001</v>
      </c>
      <c r="M890" s="160">
        <f>+[2]data1rev!K889</f>
        <v>10791.59</v>
      </c>
      <c r="N890" s="160">
        <f>+[2]data1rev!L889</f>
        <v>10791.59</v>
      </c>
      <c r="O890" s="160">
        <f>+[2]data1rev!M889</f>
        <v>10275.620000000001</v>
      </c>
      <c r="P890" s="160">
        <f>+[2]data1rev!N889</f>
        <v>10129.415999999999</v>
      </c>
      <c r="Q890" s="160">
        <f>+[2]data1rev!O889</f>
        <v>10101.74</v>
      </c>
      <c r="R890" s="160">
        <f>+[2]data1rev!P889</f>
        <v>0</v>
      </c>
      <c r="S890" s="160">
        <f>+[2]data1rev!Q889</f>
        <v>0</v>
      </c>
      <c r="T890" s="160">
        <f>+[2]data1rev!R889</f>
        <v>0</v>
      </c>
      <c r="U890" s="160">
        <f>+[2]data1rev!S889</f>
        <v>0</v>
      </c>
      <c r="V890" s="160">
        <f>+[2]data1rev!T889</f>
        <v>0</v>
      </c>
      <c r="W890" s="160">
        <f>+[2]data1rev!U889</f>
        <v>0</v>
      </c>
      <c r="X890" s="160">
        <f>+[2]data1rev!V889</f>
        <v>0</v>
      </c>
      <c r="Y890" s="160">
        <f>+[2]data1rev!W889</f>
        <v>0</v>
      </c>
      <c r="Z890" s="160">
        <f>+[2]data1rev!X889</f>
        <v>0</v>
      </c>
      <c r="AA890" s="160">
        <f>+[2]data1rev!Y889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67834.148038794898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61"/>
      <c r="C891" s="160">
        <f>+[2]data1rev!A890</f>
        <v>21687.040000000001</v>
      </c>
      <c r="D891" s="160">
        <f>+[2]data1rev!B890</f>
        <v>15575.226000000001</v>
      </c>
      <c r="E891" s="160">
        <f>+[2]data1rev!C890</f>
        <v>13222.39</v>
      </c>
      <c r="F891" s="160">
        <f>+[2]data1rev!D890</f>
        <v>13061.89</v>
      </c>
      <c r="G891" s="160">
        <f>+[2]data1rev!E890</f>
        <v>13061.89</v>
      </c>
      <c r="H891" s="160">
        <f>+[2]data1rev!F890</f>
        <v>10821.156000000001</v>
      </c>
      <c r="I891" s="160">
        <f>+[2]data1rev!G890</f>
        <v>10791.59</v>
      </c>
      <c r="J891" s="160">
        <f>+[2]data1rev!H890</f>
        <v>10791.59</v>
      </c>
      <c r="K891" s="160">
        <f>+[2]data1rev!I890</f>
        <v>10791.59</v>
      </c>
      <c r="L891" s="160">
        <f>+[2]data1rev!J890</f>
        <v>10821.156000000001</v>
      </c>
      <c r="M891" s="160">
        <f>+[2]data1rev!K890</f>
        <v>10791.59</v>
      </c>
      <c r="N891" s="160">
        <f>+[2]data1rev!L890</f>
        <v>10791.59</v>
      </c>
      <c r="O891" s="160">
        <f>+[2]data1rev!M890</f>
        <v>10275.620000000001</v>
      </c>
      <c r="P891" s="160">
        <f>+[2]data1rev!N890</f>
        <v>10129.415999999999</v>
      </c>
      <c r="Q891" s="160">
        <f>+[2]data1rev!O890</f>
        <v>10101.74</v>
      </c>
      <c r="R891" s="160">
        <f>+[2]data1rev!P890</f>
        <v>0</v>
      </c>
      <c r="S891" s="160">
        <f>+[2]data1rev!Q890</f>
        <v>0</v>
      </c>
      <c r="T891" s="160">
        <f>+[2]data1rev!R890</f>
        <v>0</v>
      </c>
      <c r="U891" s="160">
        <f>+[2]data1rev!S890</f>
        <v>0</v>
      </c>
      <c r="V891" s="160">
        <f>+[2]data1rev!T890</f>
        <v>0</v>
      </c>
      <c r="W891" s="160">
        <f>+[2]data1rev!U890</f>
        <v>0</v>
      </c>
      <c r="X891" s="160">
        <f>+[2]data1rev!V890</f>
        <v>0</v>
      </c>
      <c r="Y891" s="160">
        <f>+[2]data1rev!W890</f>
        <v>0</v>
      </c>
      <c r="Z891" s="160">
        <f>+[2]data1rev!X890</f>
        <v>0</v>
      </c>
      <c r="AA891" s="160">
        <f>+[2]data1rev!Y890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67834.148038794898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61"/>
      <c r="C892" s="160">
        <f>+[2]data1rev!A891</f>
        <v>21687.040000000001</v>
      </c>
      <c r="D892" s="160">
        <f>+[2]data1rev!B891</f>
        <v>15575.226000000001</v>
      </c>
      <c r="E892" s="160">
        <f>+[2]data1rev!C891</f>
        <v>13222.39</v>
      </c>
      <c r="F892" s="160">
        <f>+[2]data1rev!D891</f>
        <v>13061.89</v>
      </c>
      <c r="G892" s="160">
        <f>+[2]data1rev!E891</f>
        <v>13061.89</v>
      </c>
      <c r="H892" s="160">
        <f>+[2]data1rev!F891</f>
        <v>10821.156000000001</v>
      </c>
      <c r="I892" s="160">
        <f>+[2]data1rev!G891</f>
        <v>10791.59</v>
      </c>
      <c r="J892" s="160">
        <f>+[2]data1rev!H891</f>
        <v>10791.59</v>
      </c>
      <c r="K892" s="160">
        <f>+[2]data1rev!I891</f>
        <v>10791.59</v>
      </c>
      <c r="L892" s="160">
        <f>+[2]data1rev!J891</f>
        <v>10821.156000000001</v>
      </c>
      <c r="M892" s="160">
        <f>+[2]data1rev!K891</f>
        <v>10791.59</v>
      </c>
      <c r="N892" s="160">
        <f>+[2]data1rev!L891</f>
        <v>10791.59</v>
      </c>
      <c r="O892" s="160">
        <f>+[2]data1rev!M891</f>
        <v>10275.620000000001</v>
      </c>
      <c r="P892" s="160">
        <f>+[2]data1rev!N891</f>
        <v>10129.415999999999</v>
      </c>
      <c r="Q892" s="160">
        <f>+[2]data1rev!O891</f>
        <v>10101.74</v>
      </c>
      <c r="R892" s="160">
        <f>+[2]data1rev!P891</f>
        <v>0</v>
      </c>
      <c r="S892" s="160">
        <f>+[2]data1rev!Q891</f>
        <v>0</v>
      </c>
      <c r="T892" s="160">
        <f>+[2]data1rev!R891</f>
        <v>0</v>
      </c>
      <c r="U892" s="160">
        <f>+[2]data1rev!S891</f>
        <v>0</v>
      </c>
      <c r="V892" s="160">
        <f>+[2]data1rev!T891</f>
        <v>0</v>
      </c>
      <c r="W892" s="160">
        <f>+[2]data1rev!U891</f>
        <v>0</v>
      </c>
      <c r="X892" s="160">
        <f>+[2]data1rev!V891</f>
        <v>0</v>
      </c>
      <c r="Y892" s="160">
        <f>+[2]data1rev!W891</f>
        <v>0</v>
      </c>
      <c r="Z892" s="160">
        <f>+[2]data1rev!X891</f>
        <v>0</v>
      </c>
      <c r="AA892" s="160">
        <f>+[2]data1rev!Y891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67834.148038794898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61"/>
      <c r="C893" s="160">
        <f>+[2]data1rev!A892</f>
        <v>21687.040000000001</v>
      </c>
      <c r="D893" s="160">
        <f>+[2]data1rev!B892</f>
        <v>15575.226000000001</v>
      </c>
      <c r="E893" s="160">
        <f>+[2]data1rev!C892</f>
        <v>13222.39</v>
      </c>
      <c r="F893" s="160">
        <f>+[2]data1rev!D892</f>
        <v>13061.89</v>
      </c>
      <c r="G893" s="160">
        <f>+[2]data1rev!E892</f>
        <v>13061.89</v>
      </c>
      <c r="H893" s="160">
        <f>+[2]data1rev!F892</f>
        <v>10821.156000000001</v>
      </c>
      <c r="I893" s="160">
        <f>+[2]data1rev!G892</f>
        <v>10791.59</v>
      </c>
      <c r="J893" s="160">
        <f>+[2]data1rev!H892</f>
        <v>10791.59</v>
      </c>
      <c r="K893" s="160">
        <f>+[2]data1rev!I892</f>
        <v>10791.59</v>
      </c>
      <c r="L893" s="160">
        <f>+[2]data1rev!J892</f>
        <v>10821.156000000001</v>
      </c>
      <c r="M893" s="160">
        <f>+[2]data1rev!K892</f>
        <v>10791.59</v>
      </c>
      <c r="N893" s="160">
        <f>+[2]data1rev!L892</f>
        <v>10791.59</v>
      </c>
      <c r="O893" s="160">
        <f>+[2]data1rev!M892</f>
        <v>10275.620000000001</v>
      </c>
      <c r="P893" s="160">
        <f>+[2]data1rev!N892</f>
        <v>10129.415999999999</v>
      </c>
      <c r="Q893" s="160">
        <f>+[2]data1rev!O892</f>
        <v>10101.74</v>
      </c>
      <c r="R893" s="160">
        <f>+[2]data1rev!P892</f>
        <v>0</v>
      </c>
      <c r="S893" s="160">
        <f>+[2]data1rev!Q892</f>
        <v>0</v>
      </c>
      <c r="T893" s="160">
        <f>+[2]data1rev!R892</f>
        <v>0</v>
      </c>
      <c r="U893" s="160">
        <f>+[2]data1rev!S892</f>
        <v>0</v>
      </c>
      <c r="V893" s="160">
        <f>+[2]data1rev!T892</f>
        <v>0</v>
      </c>
      <c r="W893" s="160">
        <f>+[2]data1rev!U892</f>
        <v>0</v>
      </c>
      <c r="X893" s="160">
        <f>+[2]data1rev!V892</f>
        <v>0</v>
      </c>
      <c r="Y893" s="160">
        <f>+[2]data1rev!W892</f>
        <v>0</v>
      </c>
      <c r="Z893" s="160">
        <f>+[2]data1rev!X892</f>
        <v>0</v>
      </c>
      <c r="AA893" s="160">
        <f>+[2]data1rev!Y892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67834.148038794898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61"/>
      <c r="C894" s="160">
        <f>+[2]data1rev!A893</f>
        <v>21687.040000000001</v>
      </c>
      <c r="D894" s="160">
        <f>+[2]data1rev!B893</f>
        <v>15575.226000000001</v>
      </c>
      <c r="E894" s="160">
        <f>+[2]data1rev!C893</f>
        <v>13222.39</v>
      </c>
      <c r="F894" s="160">
        <f>+[2]data1rev!D893</f>
        <v>13061.89</v>
      </c>
      <c r="G894" s="160">
        <f>+[2]data1rev!E893</f>
        <v>13061.89</v>
      </c>
      <c r="H894" s="160">
        <f>+[2]data1rev!F893</f>
        <v>10821.156000000001</v>
      </c>
      <c r="I894" s="160">
        <f>+[2]data1rev!G893</f>
        <v>10791.59</v>
      </c>
      <c r="J894" s="160">
        <f>+[2]data1rev!H893</f>
        <v>10791.59</v>
      </c>
      <c r="K894" s="160">
        <f>+[2]data1rev!I893</f>
        <v>10791.59</v>
      </c>
      <c r="L894" s="160">
        <f>+[2]data1rev!J893</f>
        <v>10821.156000000001</v>
      </c>
      <c r="M894" s="160">
        <f>+[2]data1rev!K893</f>
        <v>10791.59</v>
      </c>
      <c r="N894" s="160">
        <f>+[2]data1rev!L893</f>
        <v>10791.59</v>
      </c>
      <c r="O894" s="160">
        <f>+[2]data1rev!M893</f>
        <v>10275.620000000001</v>
      </c>
      <c r="P894" s="160">
        <f>+[2]data1rev!N893</f>
        <v>10129.415999999999</v>
      </c>
      <c r="Q894" s="160">
        <f>+[2]data1rev!O893</f>
        <v>10101.74</v>
      </c>
      <c r="R894" s="160">
        <f>+[2]data1rev!P893</f>
        <v>0</v>
      </c>
      <c r="S894" s="160">
        <f>+[2]data1rev!Q893</f>
        <v>0</v>
      </c>
      <c r="T894" s="160">
        <f>+[2]data1rev!R893</f>
        <v>0</v>
      </c>
      <c r="U894" s="160">
        <f>+[2]data1rev!S893</f>
        <v>0</v>
      </c>
      <c r="V894" s="160">
        <f>+[2]data1rev!T893</f>
        <v>0</v>
      </c>
      <c r="W894" s="160">
        <f>+[2]data1rev!U893</f>
        <v>0</v>
      </c>
      <c r="X894" s="160">
        <f>+[2]data1rev!V893</f>
        <v>0</v>
      </c>
      <c r="Y894" s="160">
        <f>+[2]data1rev!W893</f>
        <v>0</v>
      </c>
      <c r="Z894" s="160">
        <f>+[2]data1rev!X893</f>
        <v>0</v>
      </c>
      <c r="AA894" s="160">
        <f>+[2]data1rev!Y893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67834.148038794898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61"/>
      <c r="C895" s="160">
        <f>+[2]data1rev!A894</f>
        <v>21687.040000000001</v>
      </c>
      <c r="D895" s="160">
        <f>+[2]data1rev!B894</f>
        <v>15575.226000000001</v>
      </c>
      <c r="E895" s="160">
        <f>+[2]data1rev!C894</f>
        <v>13222.39</v>
      </c>
      <c r="F895" s="160">
        <f>+[2]data1rev!D894</f>
        <v>13061.89</v>
      </c>
      <c r="G895" s="160">
        <f>+[2]data1rev!E894</f>
        <v>13061.89</v>
      </c>
      <c r="H895" s="160">
        <f>+[2]data1rev!F894</f>
        <v>10821.156000000001</v>
      </c>
      <c r="I895" s="160">
        <f>+[2]data1rev!G894</f>
        <v>10791.59</v>
      </c>
      <c r="J895" s="160">
        <f>+[2]data1rev!H894</f>
        <v>10791.59</v>
      </c>
      <c r="K895" s="160">
        <f>+[2]data1rev!I894</f>
        <v>10791.59</v>
      </c>
      <c r="L895" s="160">
        <f>+[2]data1rev!J894</f>
        <v>10821.156000000001</v>
      </c>
      <c r="M895" s="160">
        <f>+[2]data1rev!K894</f>
        <v>10791.59</v>
      </c>
      <c r="N895" s="160">
        <f>+[2]data1rev!L894</f>
        <v>10791.59</v>
      </c>
      <c r="O895" s="160">
        <f>+[2]data1rev!M894</f>
        <v>10275.620000000001</v>
      </c>
      <c r="P895" s="160">
        <f>+[2]data1rev!N894</f>
        <v>10129.415999999999</v>
      </c>
      <c r="Q895" s="160">
        <f>+[2]data1rev!O894</f>
        <v>10101.74</v>
      </c>
      <c r="R895" s="160">
        <f>+[2]data1rev!P894</f>
        <v>0</v>
      </c>
      <c r="S895" s="160">
        <f>+[2]data1rev!Q894</f>
        <v>0</v>
      </c>
      <c r="T895" s="160">
        <f>+[2]data1rev!R894</f>
        <v>0</v>
      </c>
      <c r="U895" s="160">
        <f>+[2]data1rev!S894</f>
        <v>0</v>
      </c>
      <c r="V895" s="160">
        <f>+[2]data1rev!T894</f>
        <v>0</v>
      </c>
      <c r="W895" s="160">
        <f>+[2]data1rev!U894</f>
        <v>0</v>
      </c>
      <c r="X895" s="160">
        <f>+[2]data1rev!V894</f>
        <v>0</v>
      </c>
      <c r="Y895" s="160">
        <f>+[2]data1rev!W894</f>
        <v>0</v>
      </c>
      <c r="Z895" s="160">
        <f>+[2]data1rev!X894</f>
        <v>0</v>
      </c>
      <c r="AA895" s="160">
        <f>+[2]data1rev!Y894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67834.148038794898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61"/>
      <c r="C896" s="160">
        <f>+[2]data1rev!A895</f>
        <v>21687.040000000001</v>
      </c>
      <c r="D896" s="160">
        <f>+[2]data1rev!B895</f>
        <v>15575.226000000001</v>
      </c>
      <c r="E896" s="160">
        <f>+[2]data1rev!C895</f>
        <v>13222.39</v>
      </c>
      <c r="F896" s="160">
        <f>+[2]data1rev!D895</f>
        <v>13061.89</v>
      </c>
      <c r="G896" s="160">
        <f>+[2]data1rev!E895</f>
        <v>13061.89</v>
      </c>
      <c r="H896" s="160">
        <f>+[2]data1rev!F895</f>
        <v>10821.156000000001</v>
      </c>
      <c r="I896" s="160">
        <f>+[2]data1rev!G895</f>
        <v>10791.59</v>
      </c>
      <c r="J896" s="160">
        <f>+[2]data1rev!H895</f>
        <v>10791.59</v>
      </c>
      <c r="K896" s="160">
        <f>+[2]data1rev!I895</f>
        <v>10791.59</v>
      </c>
      <c r="L896" s="160">
        <f>+[2]data1rev!J895</f>
        <v>10821.156000000001</v>
      </c>
      <c r="M896" s="160">
        <f>+[2]data1rev!K895</f>
        <v>10791.59</v>
      </c>
      <c r="N896" s="160">
        <f>+[2]data1rev!L895</f>
        <v>10791.59</v>
      </c>
      <c r="O896" s="160">
        <f>+[2]data1rev!M895</f>
        <v>10275.620000000001</v>
      </c>
      <c r="P896" s="160">
        <f>+[2]data1rev!N895</f>
        <v>10129.415999999999</v>
      </c>
      <c r="Q896" s="160">
        <f>+[2]data1rev!O895</f>
        <v>10101.74</v>
      </c>
      <c r="R896" s="160">
        <f>+[2]data1rev!P895</f>
        <v>0</v>
      </c>
      <c r="S896" s="160">
        <f>+[2]data1rev!Q895</f>
        <v>0</v>
      </c>
      <c r="T896" s="160">
        <f>+[2]data1rev!R895</f>
        <v>0</v>
      </c>
      <c r="U896" s="160">
        <f>+[2]data1rev!S895</f>
        <v>0</v>
      </c>
      <c r="V896" s="160">
        <f>+[2]data1rev!T895</f>
        <v>0</v>
      </c>
      <c r="W896" s="160">
        <f>+[2]data1rev!U895</f>
        <v>0</v>
      </c>
      <c r="X896" s="160">
        <f>+[2]data1rev!V895</f>
        <v>0</v>
      </c>
      <c r="Y896" s="160">
        <f>+[2]data1rev!W895</f>
        <v>0</v>
      </c>
      <c r="Z896" s="160">
        <f>+[2]data1rev!X895</f>
        <v>0</v>
      </c>
      <c r="AA896" s="160">
        <f>+[2]data1rev!Y895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67834.148038794898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61"/>
      <c r="C897" s="160">
        <f>+[2]data1rev!A896</f>
        <v>21687.040000000001</v>
      </c>
      <c r="D897" s="160">
        <f>+[2]data1rev!B896</f>
        <v>15575.226000000001</v>
      </c>
      <c r="E897" s="160">
        <f>+[2]data1rev!C896</f>
        <v>13222.39</v>
      </c>
      <c r="F897" s="160">
        <f>+[2]data1rev!D896</f>
        <v>13061.89</v>
      </c>
      <c r="G897" s="160">
        <f>+[2]data1rev!E896</f>
        <v>13061.89</v>
      </c>
      <c r="H897" s="160">
        <f>+[2]data1rev!F896</f>
        <v>10821.156000000001</v>
      </c>
      <c r="I897" s="160">
        <f>+[2]data1rev!G896</f>
        <v>10791.59</v>
      </c>
      <c r="J897" s="160">
        <f>+[2]data1rev!H896</f>
        <v>10791.59</v>
      </c>
      <c r="K897" s="160">
        <f>+[2]data1rev!I896</f>
        <v>10791.59</v>
      </c>
      <c r="L897" s="160">
        <f>+[2]data1rev!J896</f>
        <v>10821.156000000001</v>
      </c>
      <c r="M897" s="160">
        <f>+[2]data1rev!K896</f>
        <v>10791.59</v>
      </c>
      <c r="N897" s="160">
        <f>+[2]data1rev!L896</f>
        <v>10791.59</v>
      </c>
      <c r="O897" s="160">
        <f>+[2]data1rev!M896</f>
        <v>10275.620000000001</v>
      </c>
      <c r="P897" s="160">
        <f>+[2]data1rev!N896</f>
        <v>10129.415999999999</v>
      </c>
      <c r="Q897" s="160">
        <f>+[2]data1rev!O896</f>
        <v>10101.74</v>
      </c>
      <c r="R897" s="160">
        <f>+[2]data1rev!P896</f>
        <v>0</v>
      </c>
      <c r="S897" s="160">
        <f>+[2]data1rev!Q896</f>
        <v>0</v>
      </c>
      <c r="T897" s="160">
        <f>+[2]data1rev!R896</f>
        <v>0</v>
      </c>
      <c r="U897" s="160">
        <f>+[2]data1rev!S896</f>
        <v>0</v>
      </c>
      <c r="V897" s="160">
        <f>+[2]data1rev!T896</f>
        <v>0</v>
      </c>
      <c r="W897" s="160">
        <f>+[2]data1rev!U896</f>
        <v>0</v>
      </c>
      <c r="X897" s="160">
        <f>+[2]data1rev!V896</f>
        <v>0</v>
      </c>
      <c r="Y897" s="160">
        <f>+[2]data1rev!W896</f>
        <v>0</v>
      </c>
      <c r="Z897" s="160">
        <f>+[2]data1rev!X896</f>
        <v>0</v>
      </c>
      <c r="AA897" s="160">
        <f>+[2]data1rev!Y896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67834.148038794898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61"/>
      <c r="C898" s="160">
        <f>+[2]data1rev!A897</f>
        <v>21687.040000000001</v>
      </c>
      <c r="D898" s="160">
        <f>+[2]data1rev!B897</f>
        <v>15575.226000000001</v>
      </c>
      <c r="E898" s="160">
        <f>+[2]data1rev!C897</f>
        <v>13222.39</v>
      </c>
      <c r="F898" s="160">
        <f>+[2]data1rev!D897</f>
        <v>13061.89</v>
      </c>
      <c r="G898" s="160">
        <f>+[2]data1rev!E897</f>
        <v>13061.89</v>
      </c>
      <c r="H898" s="160">
        <f>+[2]data1rev!F897</f>
        <v>10821.156000000001</v>
      </c>
      <c r="I898" s="160">
        <f>+[2]data1rev!G897</f>
        <v>10791.59</v>
      </c>
      <c r="J898" s="160">
        <f>+[2]data1rev!H897</f>
        <v>10791.59</v>
      </c>
      <c r="K898" s="160">
        <f>+[2]data1rev!I897</f>
        <v>10791.59</v>
      </c>
      <c r="L898" s="160">
        <f>+[2]data1rev!J897</f>
        <v>10821.156000000001</v>
      </c>
      <c r="M898" s="160">
        <f>+[2]data1rev!K897</f>
        <v>10791.59</v>
      </c>
      <c r="N898" s="160">
        <f>+[2]data1rev!L897</f>
        <v>10791.59</v>
      </c>
      <c r="O898" s="160">
        <f>+[2]data1rev!M897</f>
        <v>10275.620000000001</v>
      </c>
      <c r="P898" s="160">
        <f>+[2]data1rev!N897</f>
        <v>10129.415999999999</v>
      </c>
      <c r="Q898" s="160">
        <f>+[2]data1rev!O897</f>
        <v>10101.74</v>
      </c>
      <c r="R898" s="160">
        <f>+[2]data1rev!P897</f>
        <v>0</v>
      </c>
      <c r="S898" s="160">
        <f>+[2]data1rev!Q897</f>
        <v>0</v>
      </c>
      <c r="T898" s="160">
        <f>+[2]data1rev!R897</f>
        <v>0</v>
      </c>
      <c r="U898" s="160">
        <f>+[2]data1rev!S897</f>
        <v>0</v>
      </c>
      <c r="V898" s="160">
        <f>+[2]data1rev!T897</f>
        <v>0</v>
      </c>
      <c r="W898" s="160">
        <f>+[2]data1rev!U897</f>
        <v>0</v>
      </c>
      <c r="X898" s="160">
        <f>+[2]data1rev!V897</f>
        <v>0</v>
      </c>
      <c r="Y898" s="160">
        <f>+[2]data1rev!W897</f>
        <v>0</v>
      </c>
      <c r="Z898" s="160">
        <f>+[2]data1rev!X897</f>
        <v>0</v>
      </c>
      <c r="AA898" s="160">
        <f>+[2]data1rev!Y897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67834.148038794898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61"/>
      <c r="C899" s="160">
        <f>+[2]data1rev!A898</f>
        <v>21687.040000000001</v>
      </c>
      <c r="D899" s="160">
        <f>+[2]data1rev!B898</f>
        <v>15575.226000000001</v>
      </c>
      <c r="E899" s="160">
        <f>+[2]data1rev!C898</f>
        <v>13222.39</v>
      </c>
      <c r="F899" s="160">
        <f>+[2]data1rev!D898</f>
        <v>13061.89</v>
      </c>
      <c r="G899" s="160">
        <f>+[2]data1rev!E898</f>
        <v>13061.89</v>
      </c>
      <c r="H899" s="160">
        <f>+[2]data1rev!F898</f>
        <v>10821.156000000001</v>
      </c>
      <c r="I899" s="160">
        <f>+[2]data1rev!G898</f>
        <v>10791.59</v>
      </c>
      <c r="J899" s="160">
        <f>+[2]data1rev!H898</f>
        <v>10791.59</v>
      </c>
      <c r="K899" s="160">
        <f>+[2]data1rev!I898</f>
        <v>10791.59</v>
      </c>
      <c r="L899" s="160">
        <f>+[2]data1rev!J898</f>
        <v>10821.156000000001</v>
      </c>
      <c r="M899" s="160">
        <f>+[2]data1rev!K898</f>
        <v>10791.59</v>
      </c>
      <c r="N899" s="160">
        <f>+[2]data1rev!L898</f>
        <v>10791.59</v>
      </c>
      <c r="O899" s="160">
        <f>+[2]data1rev!M898</f>
        <v>10275.620000000001</v>
      </c>
      <c r="P899" s="160">
        <f>+[2]data1rev!N898</f>
        <v>10129.415999999999</v>
      </c>
      <c r="Q899" s="160">
        <f>+[2]data1rev!O898</f>
        <v>10101.74</v>
      </c>
      <c r="R899" s="160">
        <f>+[2]data1rev!P898</f>
        <v>0</v>
      </c>
      <c r="S899" s="160">
        <f>+[2]data1rev!Q898</f>
        <v>0</v>
      </c>
      <c r="T899" s="160">
        <f>+[2]data1rev!R898</f>
        <v>0</v>
      </c>
      <c r="U899" s="160">
        <f>+[2]data1rev!S898</f>
        <v>0</v>
      </c>
      <c r="V899" s="160">
        <f>+[2]data1rev!T898</f>
        <v>0</v>
      </c>
      <c r="W899" s="160">
        <f>+[2]data1rev!U898</f>
        <v>0</v>
      </c>
      <c r="X899" s="160">
        <f>+[2]data1rev!V898</f>
        <v>0</v>
      </c>
      <c r="Y899" s="160">
        <f>+[2]data1rev!W898</f>
        <v>0</v>
      </c>
      <c r="Z899" s="160">
        <f>+[2]data1rev!X898</f>
        <v>0</v>
      </c>
      <c r="AA899" s="160">
        <f>+[2]data1rev!Y898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67834.148038794898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61"/>
      <c r="C900" s="160">
        <f>+[2]data1rev!A899</f>
        <v>21687.040000000001</v>
      </c>
      <c r="D900" s="160">
        <f>+[2]data1rev!B899</f>
        <v>15575.226000000001</v>
      </c>
      <c r="E900" s="160">
        <f>+[2]data1rev!C899</f>
        <v>13222.39</v>
      </c>
      <c r="F900" s="160">
        <f>+[2]data1rev!D899</f>
        <v>13061.89</v>
      </c>
      <c r="G900" s="160">
        <f>+[2]data1rev!E899</f>
        <v>13061.89</v>
      </c>
      <c r="H900" s="160">
        <f>+[2]data1rev!F899</f>
        <v>10821.156000000001</v>
      </c>
      <c r="I900" s="160">
        <f>+[2]data1rev!G899</f>
        <v>10791.59</v>
      </c>
      <c r="J900" s="160">
        <f>+[2]data1rev!H899</f>
        <v>10791.59</v>
      </c>
      <c r="K900" s="160">
        <f>+[2]data1rev!I899</f>
        <v>10791.59</v>
      </c>
      <c r="L900" s="160">
        <f>+[2]data1rev!J899</f>
        <v>10821.156000000001</v>
      </c>
      <c r="M900" s="160">
        <f>+[2]data1rev!K899</f>
        <v>10791.59</v>
      </c>
      <c r="N900" s="160">
        <f>+[2]data1rev!L899</f>
        <v>10791.59</v>
      </c>
      <c r="O900" s="160">
        <f>+[2]data1rev!M899</f>
        <v>10275.620000000001</v>
      </c>
      <c r="P900" s="160">
        <f>+[2]data1rev!N899</f>
        <v>10129.415999999999</v>
      </c>
      <c r="Q900" s="160">
        <f>+[2]data1rev!O899</f>
        <v>10101.74</v>
      </c>
      <c r="R900" s="160">
        <f>+[2]data1rev!P899</f>
        <v>0</v>
      </c>
      <c r="S900" s="160">
        <f>+[2]data1rev!Q899</f>
        <v>0</v>
      </c>
      <c r="T900" s="160">
        <f>+[2]data1rev!R899</f>
        <v>0</v>
      </c>
      <c r="U900" s="160">
        <f>+[2]data1rev!S899</f>
        <v>0</v>
      </c>
      <c r="V900" s="160">
        <f>+[2]data1rev!T899</f>
        <v>0</v>
      </c>
      <c r="W900" s="160">
        <f>+[2]data1rev!U899</f>
        <v>0</v>
      </c>
      <c r="X900" s="160">
        <f>+[2]data1rev!V899</f>
        <v>0</v>
      </c>
      <c r="Y900" s="160">
        <f>+[2]data1rev!W899</f>
        <v>0</v>
      </c>
      <c r="Z900" s="160">
        <f>+[2]data1rev!X899</f>
        <v>0</v>
      </c>
      <c r="AA900" s="160">
        <f>+[2]data1rev!Y899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67834.148038794898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61"/>
      <c r="C901" s="160">
        <f>+[2]data1rev!A900</f>
        <v>21687.040000000001</v>
      </c>
      <c r="D901" s="160">
        <f>+[2]data1rev!B900</f>
        <v>15575.226000000001</v>
      </c>
      <c r="E901" s="160">
        <f>+[2]data1rev!C900</f>
        <v>13222.39</v>
      </c>
      <c r="F901" s="160">
        <f>+[2]data1rev!D900</f>
        <v>13061.89</v>
      </c>
      <c r="G901" s="160">
        <f>+[2]data1rev!E900</f>
        <v>13061.89</v>
      </c>
      <c r="H901" s="160">
        <f>+[2]data1rev!F900</f>
        <v>10821.156000000001</v>
      </c>
      <c r="I901" s="160">
        <f>+[2]data1rev!G900</f>
        <v>10791.59</v>
      </c>
      <c r="J901" s="160">
        <f>+[2]data1rev!H900</f>
        <v>10791.59</v>
      </c>
      <c r="K901" s="160">
        <f>+[2]data1rev!I900</f>
        <v>10791.59</v>
      </c>
      <c r="L901" s="160">
        <f>+[2]data1rev!J900</f>
        <v>10821.156000000001</v>
      </c>
      <c r="M901" s="160">
        <f>+[2]data1rev!K900</f>
        <v>10791.59</v>
      </c>
      <c r="N901" s="160">
        <f>+[2]data1rev!L900</f>
        <v>10791.59</v>
      </c>
      <c r="O901" s="160">
        <f>+[2]data1rev!M900</f>
        <v>10275.620000000001</v>
      </c>
      <c r="P901" s="160">
        <f>+[2]data1rev!N900</f>
        <v>10129.415999999999</v>
      </c>
      <c r="Q901" s="160">
        <f>+[2]data1rev!O900</f>
        <v>10101.74</v>
      </c>
      <c r="R901" s="160">
        <f>+[2]data1rev!P900</f>
        <v>0</v>
      </c>
      <c r="S901" s="160">
        <f>+[2]data1rev!Q900</f>
        <v>0</v>
      </c>
      <c r="T901" s="160">
        <f>+[2]data1rev!R900</f>
        <v>0</v>
      </c>
      <c r="U901" s="160">
        <f>+[2]data1rev!S900</f>
        <v>0</v>
      </c>
      <c r="V901" s="160">
        <f>+[2]data1rev!T900</f>
        <v>0</v>
      </c>
      <c r="W901" s="160">
        <f>+[2]data1rev!U900</f>
        <v>0</v>
      </c>
      <c r="X901" s="160">
        <f>+[2]data1rev!V900</f>
        <v>0</v>
      </c>
      <c r="Y901" s="160">
        <f>+[2]data1rev!W900</f>
        <v>0</v>
      </c>
      <c r="Z901" s="160">
        <f>+[2]data1rev!X900</f>
        <v>0</v>
      </c>
      <c r="AA901" s="160">
        <f>+[2]data1rev!Y900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67834.148038794898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61"/>
      <c r="C902" s="160">
        <f>+[2]data1rev!A901</f>
        <v>21687.040000000001</v>
      </c>
      <c r="D902" s="160">
        <f>+[2]data1rev!B901</f>
        <v>15575.226000000001</v>
      </c>
      <c r="E902" s="160">
        <f>+[2]data1rev!C901</f>
        <v>13222.39</v>
      </c>
      <c r="F902" s="160">
        <f>+[2]data1rev!D901</f>
        <v>13061.89</v>
      </c>
      <c r="G902" s="160">
        <f>+[2]data1rev!E901</f>
        <v>13061.89</v>
      </c>
      <c r="H902" s="160">
        <f>+[2]data1rev!F901</f>
        <v>10821.156000000001</v>
      </c>
      <c r="I902" s="160">
        <f>+[2]data1rev!G901</f>
        <v>10791.59</v>
      </c>
      <c r="J902" s="160">
        <f>+[2]data1rev!H901</f>
        <v>10791.59</v>
      </c>
      <c r="K902" s="160">
        <f>+[2]data1rev!I901</f>
        <v>10791.59</v>
      </c>
      <c r="L902" s="160">
        <f>+[2]data1rev!J901</f>
        <v>10821.156000000001</v>
      </c>
      <c r="M902" s="160">
        <f>+[2]data1rev!K901</f>
        <v>10791.59</v>
      </c>
      <c r="N902" s="160">
        <f>+[2]data1rev!L901</f>
        <v>10791.59</v>
      </c>
      <c r="O902" s="160">
        <f>+[2]data1rev!M901</f>
        <v>10275.620000000001</v>
      </c>
      <c r="P902" s="160">
        <f>+[2]data1rev!N901</f>
        <v>10129.415999999999</v>
      </c>
      <c r="Q902" s="160">
        <f>+[2]data1rev!O901</f>
        <v>10101.74</v>
      </c>
      <c r="R902" s="160">
        <f>+[2]data1rev!P901</f>
        <v>0</v>
      </c>
      <c r="S902" s="160">
        <f>+[2]data1rev!Q901</f>
        <v>0</v>
      </c>
      <c r="T902" s="160">
        <f>+[2]data1rev!R901</f>
        <v>0</v>
      </c>
      <c r="U902" s="160">
        <f>+[2]data1rev!S901</f>
        <v>0</v>
      </c>
      <c r="V902" s="160">
        <f>+[2]data1rev!T901</f>
        <v>0</v>
      </c>
      <c r="W902" s="160">
        <f>+[2]data1rev!U901</f>
        <v>0</v>
      </c>
      <c r="X902" s="160">
        <f>+[2]data1rev!V901</f>
        <v>0</v>
      </c>
      <c r="Y902" s="160">
        <f>+[2]data1rev!W901</f>
        <v>0</v>
      </c>
      <c r="Z902" s="160">
        <f>+[2]data1rev!X901</f>
        <v>0</v>
      </c>
      <c r="AA902" s="160">
        <f>+[2]data1rev!Y901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67834.148038794898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61"/>
      <c r="C903" s="160">
        <f>+[2]data1rev!A902</f>
        <v>21687.040000000001</v>
      </c>
      <c r="D903" s="160">
        <f>+[2]data1rev!B902</f>
        <v>15575.226000000001</v>
      </c>
      <c r="E903" s="160">
        <f>+[2]data1rev!C902</f>
        <v>13222.39</v>
      </c>
      <c r="F903" s="160">
        <f>+[2]data1rev!D902</f>
        <v>13061.89</v>
      </c>
      <c r="G903" s="160">
        <f>+[2]data1rev!E902</f>
        <v>13061.89</v>
      </c>
      <c r="H903" s="160">
        <f>+[2]data1rev!F902</f>
        <v>10821.156000000001</v>
      </c>
      <c r="I903" s="160">
        <f>+[2]data1rev!G902</f>
        <v>10791.59</v>
      </c>
      <c r="J903" s="160">
        <f>+[2]data1rev!H902</f>
        <v>10791.59</v>
      </c>
      <c r="K903" s="160">
        <f>+[2]data1rev!I902</f>
        <v>10791.59</v>
      </c>
      <c r="L903" s="160">
        <f>+[2]data1rev!J902</f>
        <v>10821.156000000001</v>
      </c>
      <c r="M903" s="160">
        <f>+[2]data1rev!K902</f>
        <v>10791.59</v>
      </c>
      <c r="N903" s="160">
        <f>+[2]data1rev!L902</f>
        <v>10791.59</v>
      </c>
      <c r="O903" s="160">
        <f>+[2]data1rev!M902</f>
        <v>10275.620000000001</v>
      </c>
      <c r="P903" s="160">
        <f>+[2]data1rev!N902</f>
        <v>10129.415999999999</v>
      </c>
      <c r="Q903" s="160">
        <f>+[2]data1rev!O902</f>
        <v>10101.74</v>
      </c>
      <c r="R903" s="160">
        <f>+[2]data1rev!P902</f>
        <v>0</v>
      </c>
      <c r="S903" s="160">
        <f>+[2]data1rev!Q902</f>
        <v>0</v>
      </c>
      <c r="T903" s="160">
        <f>+[2]data1rev!R902</f>
        <v>0</v>
      </c>
      <c r="U903" s="160">
        <f>+[2]data1rev!S902</f>
        <v>0</v>
      </c>
      <c r="V903" s="160">
        <f>+[2]data1rev!T902</f>
        <v>0</v>
      </c>
      <c r="W903" s="160">
        <f>+[2]data1rev!U902</f>
        <v>0</v>
      </c>
      <c r="X903" s="160">
        <f>+[2]data1rev!V902</f>
        <v>0</v>
      </c>
      <c r="Y903" s="160">
        <f>+[2]data1rev!W902</f>
        <v>0</v>
      </c>
      <c r="Z903" s="160">
        <f>+[2]data1rev!X902</f>
        <v>0</v>
      </c>
      <c r="AA903" s="160">
        <f>+[2]data1rev!Y902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67834.148038794898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61"/>
      <c r="C904" s="160">
        <f>+[2]data1rev!A903</f>
        <v>21687.040000000001</v>
      </c>
      <c r="D904" s="160">
        <f>+[2]data1rev!B903</f>
        <v>15575.226000000001</v>
      </c>
      <c r="E904" s="160">
        <f>+[2]data1rev!C903</f>
        <v>13222.39</v>
      </c>
      <c r="F904" s="160">
        <f>+[2]data1rev!D903</f>
        <v>13061.89</v>
      </c>
      <c r="G904" s="160">
        <f>+[2]data1rev!E903</f>
        <v>13061.89</v>
      </c>
      <c r="H904" s="160">
        <f>+[2]data1rev!F903</f>
        <v>10821.156000000001</v>
      </c>
      <c r="I904" s="160">
        <f>+[2]data1rev!G903</f>
        <v>10791.59</v>
      </c>
      <c r="J904" s="160">
        <f>+[2]data1rev!H903</f>
        <v>10791.59</v>
      </c>
      <c r="K904" s="160">
        <f>+[2]data1rev!I903</f>
        <v>10791.59</v>
      </c>
      <c r="L904" s="160">
        <f>+[2]data1rev!J903</f>
        <v>10821.156000000001</v>
      </c>
      <c r="M904" s="160">
        <f>+[2]data1rev!K903</f>
        <v>10791.59</v>
      </c>
      <c r="N904" s="160">
        <f>+[2]data1rev!L903</f>
        <v>10791.59</v>
      </c>
      <c r="O904" s="160">
        <f>+[2]data1rev!M903</f>
        <v>10275.620000000001</v>
      </c>
      <c r="P904" s="160">
        <f>+[2]data1rev!N903</f>
        <v>10129.415999999999</v>
      </c>
      <c r="Q904" s="160">
        <f>+[2]data1rev!O903</f>
        <v>10101.74</v>
      </c>
      <c r="R904" s="160">
        <f>+[2]data1rev!P903</f>
        <v>0</v>
      </c>
      <c r="S904" s="160">
        <f>+[2]data1rev!Q903</f>
        <v>0</v>
      </c>
      <c r="T904" s="160">
        <f>+[2]data1rev!R903</f>
        <v>0</v>
      </c>
      <c r="U904" s="160">
        <f>+[2]data1rev!S903</f>
        <v>0</v>
      </c>
      <c r="V904" s="160">
        <f>+[2]data1rev!T903</f>
        <v>0</v>
      </c>
      <c r="W904" s="160">
        <f>+[2]data1rev!U903</f>
        <v>0</v>
      </c>
      <c r="X904" s="160">
        <f>+[2]data1rev!V903</f>
        <v>0</v>
      </c>
      <c r="Y904" s="160">
        <f>+[2]data1rev!W903</f>
        <v>0</v>
      </c>
      <c r="Z904" s="160">
        <f>+[2]data1rev!X903</f>
        <v>0</v>
      </c>
      <c r="AA904" s="160">
        <f>+[2]data1rev!Y903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67834.148038794898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61"/>
      <c r="C905" s="160">
        <f>+[2]data1rev!A904</f>
        <v>21687.040000000001</v>
      </c>
      <c r="D905" s="160">
        <f>+[2]data1rev!B904</f>
        <v>15575.226000000001</v>
      </c>
      <c r="E905" s="160">
        <f>+[2]data1rev!C904</f>
        <v>13222.39</v>
      </c>
      <c r="F905" s="160">
        <f>+[2]data1rev!D904</f>
        <v>13061.89</v>
      </c>
      <c r="G905" s="160">
        <f>+[2]data1rev!E904</f>
        <v>13061.89</v>
      </c>
      <c r="H905" s="160">
        <f>+[2]data1rev!F904</f>
        <v>10821.156000000001</v>
      </c>
      <c r="I905" s="160">
        <f>+[2]data1rev!G904</f>
        <v>10791.59</v>
      </c>
      <c r="J905" s="160">
        <f>+[2]data1rev!H904</f>
        <v>10791.59</v>
      </c>
      <c r="K905" s="160">
        <f>+[2]data1rev!I904</f>
        <v>10791.59</v>
      </c>
      <c r="L905" s="160">
        <f>+[2]data1rev!J904</f>
        <v>10821.156000000001</v>
      </c>
      <c r="M905" s="160">
        <f>+[2]data1rev!K904</f>
        <v>10791.59</v>
      </c>
      <c r="N905" s="160">
        <f>+[2]data1rev!L904</f>
        <v>10791.59</v>
      </c>
      <c r="O905" s="160">
        <f>+[2]data1rev!M904</f>
        <v>10275.620000000001</v>
      </c>
      <c r="P905" s="160">
        <f>+[2]data1rev!N904</f>
        <v>10129.415999999999</v>
      </c>
      <c r="Q905" s="160">
        <f>+[2]data1rev!O904</f>
        <v>10101.74</v>
      </c>
      <c r="R905" s="160">
        <f>+[2]data1rev!P904</f>
        <v>0</v>
      </c>
      <c r="S905" s="160">
        <f>+[2]data1rev!Q904</f>
        <v>0</v>
      </c>
      <c r="T905" s="160">
        <f>+[2]data1rev!R904</f>
        <v>0</v>
      </c>
      <c r="U905" s="160">
        <f>+[2]data1rev!S904</f>
        <v>0</v>
      </c>
      <c r="V905" s="160">
        <f>+[2]data1rev!T904</f>
        <v>0</v>
      </c>
      <c r="W905" s="160">
        <f>+[2]data1rev!U904</f>
        <v>0</v>
      </c>
      <c r="X905" s="160">
        <f>+[2]data1rev!V904</f>
        <v>0</v>
      </c>
      <c r="Y905" s="160">
        <f>+[2]data1rev!W904</f>
        <v>0</v>
      </c>
      <c r="Z905" s="160">
        <f>+[2]data1rev!X904</f>
        <v>0</v>
      </c>
      <c r="AA905" s="160">
        <f>+[2]data1rev!Y904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67834.148038794898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61"/>
      <c r="C906" s="160">
        <f>+[2]data1rev!A905</f>
        <v>21687.040000000001</v>
      </c>
      <c r="D906" s="160">
        <f>+[2]data1rev!B905</f>
        <v>15575.226000000001</v>
      </c>
      <c r="E906" s="160">
        <f>+[2]data1rev!C905</f>
        <v>13222.39</v>
      </c>
      <c r="F906" s="160">
        <f>+[2]data1rev!D905</f>
        <v>13061.89</v>
      </c>
      <c r="G906" s="160">
        <f>+[2]data1rev!E905</f>
        <v>13061.89</v>
      </c>
      <c r="H906" s="160">
        <f>+[2]data1rev!F905</f>
        <v>10821.156000000001</v>
      </c>
      <c r="I906" s="160">
        <f>+[2]data1rev!G905</f>
        <v>10791.59</v>
      </c>
      <c r="J906" s="160">
        <f>+[2]data1rev!H905</f>
        <v>10791.59</v>
      </c>
      <c r="K906" s="160">
        <f>+[2]data1rev!I905</f>
        <v>10791.59</v>
      </c>
      <c r="L906" s="160">
        <f>+[2]data1rev!J905</f>
        <v>10821.156000000001</v>
      </c>
      <c r="M906" s="160">
        <f>+[2]data1rev!K905</f>
        <v>10791.59</v>
      </c>
      <c r="N906" s="160">
        <f>+[2]data1rev!L905</f>
        <v>10791.59</v>
      </c>
      <c r="O906" s="160">
        <f>+[2]data1rev!M905</f>
        <v>10275.620000000001</v>
      </c>
      <c r="P906" s="160">
        <f>+[2]data1rev!N905</f>
        <v>10129.415999999999</v>
      </c>
      <c r="Q906" s="160">
        <f>+[2]data1rev!O905</f>
        <v>10101.74</v>
      </c>
      <c r="R906" s="160">
        <f>+[2]data1rev!P905</f>
        <v>0</v>
      </c>
      <c r="S906" s="160">
        <f>+[2]data1rev!Q905</f>
        <v>0</v>
      </c>
      <c r="T906" s="160">
        <f>+[2]data1rev!R905</f>
        <v>0</v>
      </c>
      <c r="U906" s="160">
        <f>+[2]data1rev!S905</f>
        <v>0</v>
      </c>
      <c r="V906" s="160">
        <f>+[2]data1rev!T905</f>
        <v>0</v>
      </c>
      <c r="W906" s="160">
        <f>+[2]data1rev!U905</f>
        <v>0</v>
      </c>
      <c r="X906" s="160">
        <f>+[2]data1rev!V905</f>
        <v>0</v>
      </c>
      <c r="Y906" s="160">
        <f>+[2]data1rev!W905</f>
        <v>0</v>
      </c>
      <c r="Z906" s="160">
        <f>+[2]data1rev!X905</f>
        <v>0</v>
      </c>
      <c r="AA906" s="160">
        <f>+[2]data1rev!Y905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67834.148038794898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61"/>
      <c r="C907" s="160">
        <f>+[2]data1rev!A906</f>
        <v>21687.040000000001</v>
      </c>
      <c r="D907" s="160">
        <f>+[2]data1rev!B906</f>
        <v>15575.226000000001</v>
      </c>
      <c r="E907" s="160">
        <f>+[2]data1rev!C906</f>
        <v>13222.39</v>
      </c>
      <c r="F907" s="160">
        <f>+[2]data1rev!D906</f>
        <v>13061.89</v>
      </c>
      <c r="G907" s="160">
        <f>+[2]data1rev!E906</f>
        <v>13061.89</v>
      </c>
      <c r="H907" s="160">
        <f>+[2]data1rev!F906</f>
        <v>10821.156000000001</v>
      </c>
      <c r="I907" s="160">
        <f>+[2]data1rev!G906</f>
        <v>10791.59</v>
      </c>
      <c r="J907" s="160">
        <f>+[2]data1rev!H906</f>
        <v>10791.59</v>
      </c>
      <c r="K907" s="160">
        <f>+[2]data1rev!I906</f>
        <v>10791.59</v>
      </c>
      <c r="L907" s="160">
        <f>+[2]data1rev!J906</f>
        <v>10821.156000000001</v>
      </c>
      <c r="M907" s="160">
        <f>+[2]data1rev!K906</f>
        <v>10791.59</v>
      </c>
      <c r="N907" s="160">
        <f>+[2]data1rev!L906</f>
        <v>10791.59</v>
      </c>
      <c r="O907" s="160">
        <f>+[2]data1rev!M906</f>
        <v>10275.620000000001</v>
      </c>
      <c r="P907" s="160">
        <f>+[2]data1rev!N906</f>
        <v>10129.415999999999</v>
      </c>
      <c r="Q907" s="160">
        <f>+[2]data1rev!O906</f>
        <v>10101.74</v>
      </c>
      <c r="R907" s="160">
        <f>+[2]data1rev!P906</f>
        <v>0</v>
      </c>
      <c r="S907" s="160">
        <f>+[2]data1rev!Q906</f>
        <v>0</v>
      </c>
      <c r="T907" s="160">
        <f>+[2]data1rev!R906</f>
        <v>0</v>
      </c>
      <c r="U907" s="160">
        <f>+[2]data1rev!S906</f>
        <v>0</v>
      </c>
      <c r="V907" s="160">
        <f>+[2]data1rev!T906</f>
        <v>0</v>
      </c>
      <c r="W907" s="160">
        <f>+[2]data1rev!U906</f>
        <v>0</v>
      </c>
      <c r="X907" s="160">
        <f>+[2]data1rev!V906</f>
        <v>0</v>
      </c>
      <c r="Y907" s="160">
        <f>+[2]data1rev!W906</f>
        <v>0</v>
      </c>
      <c r="Z907" s="160">
        <f>+[2]data1rev!X906</f>
        <v>0</v>
      </c>
      <c r="AA907" s="160">
        <f>+[2]data1rev!Y906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67834.148038794898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61"/>
      <c r="C908" s="160">
        <f>+[2]data1rev!A907</f>
        <v>21687.040000000001</v>
      </c>
      <c r="D908" s="160">
        <f>+[2]data1rev!B907</f>
        <v>15575.226000000001</v>
      </c>
      <c r="E908" s="160">
        <f>+[2]data1rev!C907</f>
        <v>13222.39</v>
      </c>
      <c r="F908" s="160">
        <f>+[2]data1rev!D907</f>
        <v>13061.89</v>
      </c>
      <c r="G908" s="160">
        <f>+[2]data1rev!E907</f>
        <v>13061.89</v>
      </c>
      <c r="H908" s="160">
        <f>+[2]data1rev!F907</f>
        <v>10821.156000000001</v>
      </c>
      <c r="I908" s="160">
        <f>+[2]data1rev!G907</f>
        <v>10791.59</v>
      </c>
      <c r="J908" s="160">
        <f>+[2]data1rev!H907</f>
        <v>10791.59</v>
      </c>
      <c r="K908" s="160">
        <f>+[2]data1rev!I907</f>
        <v>10791.59</v>
      </c>
      <c r="L908" s="160">
        <f>+[2]data1rev!J907</f>
        <v>10821.156000000001</v>
      </c>
      <c r="M908" s="160">
        <f>+[2]data1rev!K907</f>
        <v>10791.59</v>
      </c>
      <c r="N908" s="160">
        <f>+[2]data1rev!L907</f>
        <v>10791.59</v>
      </c>
      <c r="O908" s="160">
        <f>+[2]data1rev!M907</f>
        <v>10275.620000000001</v>
      </c>
      <c r="P908" s="160">
        <f>+[2]data1rev!N907</f>
        <v>10129.415999999999</v>
      </c>
      <c r="Q908" s="160">
        <f>+[2]data1rev!O907</f>
        <v>10101.74</v>
      </c>
      <c r="R908" s="160">
        <f>+[2]data1rev!P907</f>
        <v>0</v>
      </c>
      <c r="S908" s="160">
        <f>+[2]data1rev!Q907</f>
        <v>0</v>
      </c>
      <c r="T908" s="160">
        <f>+[2]data1rev!R907</f>
        <v>0</v>
      </c>
      <c r="U908" s="160">
        <f>+[2]data1rev!S907</f>
        <v>0</v>
      </c>
      <c r="V908" s="160">
        <f>+[2]data1rev!T907</f>
        <v>0</v>
      </c>
      <c r="W908" s="160">
        <f>+[2]data1rev!U907</f>
        <v>0</v>
      </c>
      <c r="X908" s="160">
        <f>+[2]data1rev!V907</f>
        <v>0</v>
      </c>
      <c r="Y908" s="160">
        <f>+[2]data1rev!W907</f>
        <v>0</v>
      </c>
      <c r="Z908" s="160">
        <f>+[2]data1rev!X907</f>
        <v>0</v>
      </c>
      <c r="AA908" s="160">
        <f>+[2]data1rev!Y907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67834.148038794898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61"/>
      <c r="C909" s="160">
        <f>+[2]data1rev!A908</f>
        <v>21687.040000000001</v>
      </c>
      <c r="D909" s="160">
        <f>+[2]data1rev!B908</f>
        <v>15575.226000000001</v>
      </c>
      <c r="E909" s="160">
        <f>+[2]data1rev!C908</f>
        <v>13222.39</v>
      </c>
      <c r="F909" s="160">
        <f>+[2]data1rev!D908</f>
        <v>13061.89</v>
      </c>
      <c r="G909" s="160">
        <f>+[2]data1rev!E908</f>
        <v>13061.89</v>
      </c>
      <c r="H909" s="160">
        <f>+[2]data1rev!F908</f>
        <v>10821.156000000001</v>
      </c>
      <c r="I909" s="160">
        <f>+[2]data1rev!G908</f>
        <v>10791.59</v>
      </c>
      <c r="J909" s="160">
        <f>+[2]data1rev!H908</f>
        <v>10791.59</v>
      </c>
      <c r="K909" s="160">
        <f>+[2]data1rev!I908</f>
        <v>10791.59</v>
      </c>
      <c r="L909" s="160">
        <f>+[2]data1rev!J908</f>
        <v>10821.156000000001</v>
      </c>
      <c r="M909" s="160">
        <f>+[2]data1rev!K908</f>
        <v>10791.59</v>
      </c>
      <c r="N909" s="160">
        <f>+[2]data1rev!L908</f>
        <v>10791.59</v>
      </c>
      <c r="O909" s="160">
        <f>+[2]data1rev!M908</f>
        <v>10275.620000000001</v>
      </c>
      <c r="P909" s="160">
        <f>+[2]data1rev!N908</f>
        <v>10129.415999999999</v>
      </c>
      <c r="Q909" s="160">
        <f>+[2]data1rev!O908</f>
        <v>10101.74</v>
      </c>
      <c r="R909" s="160">
        <f>+[2]data1rev!P908</f>
        <v>0</v>
      </c>
      <c r="S909" s="160">
        <f>+[2]data1rev!Q908</f>
        <v>0</v>
      </c>
      <c r="T909" s="160">
        <f>+[2]data1rev!R908</f>
        <v>0</v>
      </c>
      <c r="U909" s="160">
        <f>+[2]data1rev!S908</f>
        <v>0</v>
      </c>
      <c r="V909" s="160">
        <f>+[2]data1rev!T908</f>
        <v>0</v>
      </c>
      <c r="W909" s="160">
        <f>+[2]data1rev!U908</f>
        <v>0</v>
      </c>
      <c r="X909" s="160">
        <f>+[2]data1rev!V908</f>
        <v>0</v>
      </c>
      <c r="Y909" s="160">
        <f>+[2]data1rev!W908</f>
        <v>0</v>
      </c>
      <c r="Z909" s="160">
        <f>+[2]data1rev!X908</f>
        <v>0</v>
      </c>
      <c r="AA909" s="160">
        <f>+[2]data1rev!Y908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67834.148038794898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61"/>
      <c r="C910" s="160">
        <f>+[2]data1rev!A909</f>
        <v>21687.040000000001</v>
      </c>
      <c r="D910" s="160">
        <f>+[2]data1rev!B909</f>
        <v>15575.226000000001</v>
      </c>
      <c r="E910" s="160">
        <f>+[2]data1rev!C909</f>
        <v>13222.39</v>
      </c>
      <c r="F910" s="160">
        <f>+[2]data1rev!D909</f>
        <v>13061.89</v>
      </c>
      <c r="G910" s="160">
        <f>+[2]data1rev!E909</f>
        <v>13061.89</v>
      </c>
      <c r="H910" s="160">
        <f>+[2]data1rev!F909</f>
        <v>10821.156000000001</v>
      </c>
      <c r="I910" s="160">
        <f>+[2]data1rev!G909</f>
        <v>10791.59</v>
      </c>
      <c r="J910" s="160">
        <f>+[2]data1rev!H909</f>
        <v>10791.59</v>
      </c>
      <c r="K910" s="160">
        <f>+[2]data1rev!I909</f>
        <v>10791.59</v>
      </c>
      <c r="L910" s="160">
        <f>+[2]data1rev!J909</f>
        <v>10821.156000000001</v>
      </c>
      <c r="M910" s="160">
        <f>+[2]data1rev!K909</f>
        <v>10791.59</v>
      </c>
      <c r="N910" s="160">
        <f>+[2]data1rev!L909</f>
        <v>10791.59</v>
      </c>
      <c r="O910" s="160">
        <f>+[2]data1rev!M909</f>
        <v>10275.620000000001</v>
      </c>
      <c r="P910" s="160">
        <f>+[2]data1rev!N909</f>
        <v>10129.415999999999</v>
      </c>
      <c r="Q910" s="160">
        <f>+[2]data1rev!O909</f>
        <v>10101.74</v>
      </c>
      <c r="R910" s="160">
        <f>+[2]data1rev!P909</f>
        <v>0</v>
      </c>
      <c r="S910" s="160">
        <f>+[2]data1rev!Q909</f>
        <v>0</v>
      </c>
      <c r="T910" s="160">
        <f>+[2]data1rev!R909</f>
        <v>0</v>
      </c>
      <c r="U910" s="160">
        <f>+[2]data1rev!S909</f>
        <v>0</v>
      </c>
      <c r="V910" s="160">
        <f>+[2]data1rev!T909</f>
        <v>0</v>
      </c>
      <c r="W910" s="160">
        <f>+[2]data1rev!U909</f>
        <v>0</v>
      </c>
      <c r="X910" s="160">
        <f>+[2]data1rev!V909</f>
        <v>0</v>
      </c>
      <c r="Y910" s="160">
        <f>+[2]data1rev!W909</f>
        <v>0</v>
      </c>
      <c r="Z910" s="160">
        <f>+[2]data1rev!X909</f>
        <v>0</v>
      </c>
      <c r="AA910" s="160">
        <f>+[2]data1rev!Y909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67834.148038794898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61"/>
      <c r="C911" s="160">
        <f>+[2]data1rev!A910</f>
        <v>21687.040000000001</v>
      </c>
      <c r="D911" s="160">
        <f>+[2]data1rev!B910</f>
        <v>15575.226000000001</v>
      </c>
      <c r="E911" s="160">
        <f>+[2]data1rev!C910</f>
        <v>13222.39</v>
      </c>
      <c r="F911" s="160">
        <f>+[2]data1rev!D910</f>
        <v>13061.89</v>
      </c>
      <c r="G911" s="160">
        <f>+[2]data1rev!E910</f>
        <v>13061.89</v>
      </c>
      <c r="H911" s="160">
        <f>+[2]data1rev!F910</f>
        <v>10821.156000000001</v>
      </c>
      <c r="I911" s="160">
        <f>+[2]data1rev!G910</f>
        <v>10791.59</v>
      </c>
      <c r="J911" s="160">
        <f>+[2]data1rev!H910</f>
        <v>10791.59</v>
      </c>
      <c r="K911" s="160">
        <f>+[2]data1rev!I910</f>
        <v>10791.59</v>
      </c>
      <c r="L911" s="160">
        <f>+[2]data1rev!J910</f>
        <v>10821.156000000001</v>
      </c>
      <c r="M911" s="160">
        <f>+[2]data1rev!K910</f>
        <v>10791.59</v>
      </c>
      <c r="N911" s="160">
        <f>+[2]data1rev!L910</f>
        <v>10791.59</v>
      </c>
      <c r="O911" s="160">
        <f>+[2]data1rev!M910</f>
        <v>10275.620000000001</v>
      </c>
      <c r="P911" s="160">
        <f>+[2]data1rev!N910</f>
        <v>10129.415999999999</v>
      </c>
      <c r="Q911" s="160">
        <f>+[2]data1rev!O910</f>
        <v>10101.74</v>
      </c>
      <c r="R911" s="160">
        <f>+[2]data1rev!P910</f>
        <v>0</v>
      </c>
      <c r="S911" s="160">
        <f>+[2]data1rev!Q910</f>
        <v>0</v>
      </c>
      <c r="T911" s="160">
        <f>+[2]data1rev!R910</f>
        <v>0</v>
      </c>
      <c r="U911" s="160">
        <f>+[2]data1rev!S910</f>
        <v>0</v>
      </c>
      <c r="V911" s="160">
        <f>+[2]data1rev!T910</f>
        <v>0</v>
      </c>
      <c r="W911" s="160">
        <f>+[2]data1rev!U910</f>
        <v>0</v>
      </c>
      <c r="X911" s="160">
        <f>+[2]data1rev!V910</f>
        <v>0</v>
      </c>
      <c r="Y911" s="160">
        <f>+[2]data1rev!W910</f>
        <v>0</v>
      </c>
      <c r="Z911" s="160">
        <f>+[2]data1rev!X910</f>
        <v>0</v>
      </c>
      <c r="AA911" s="160">
        <f>+[2]data1rev!Y910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67834.148038794898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61"/>
      <c r="C912" s="160">
        <f>+[2]data1rev!A911</f>
        <v>21687.040000000001</v>
      </c>
      <c r="D912" s="160">
        <f>+[2]data1rev!B911</f>
        <v>15575.226000000001</v>
      </c>
      <c r="E912" s="160">
        <f>+[2]data1rev!C911</f>
        <v>13222.39</v>
      </c>
      <c r="F912" s="160">
        <f>+[2]data1rev!D911</f>
        <v>13061.89</v>
      </c>
      <c r="G912" s="160">
        <f>+[2]data1rev!E911</f>
        <v>13061.89</v>
      </c>
      <c r="H912" s="160">
        <f>+[2]data1rev!F911</f>
        <v>10821.156000000001</v>
      </c>
      <c r="I912" s="160">
        <f>+[2]data1rev!G911</f>
        <v>10791.59</v>
      </c>
      <c r="J912" s="160">
        <f>+[2]data1rev!H911</f>
        <v>10791.59</v>
      </c>
      <c r="K912" s="160">
        <f>+[2]data1rev!I911</f>
        <v>10791.59</v>
      </c>
      <c r="L912" s="160">
        <f>+[2]data1rev!J911</f>
        <v>10821.156000000001</v>
      </c>
      <c r="M912" s="160">
        <f>+[2]data1rev!K911</f>
        <v>10791.59</v>
      </c>
      <c r="N912" s="160">
        <f>+[2]data1rev!L911</f>
        <v>10791.59</v>
      </c>
      <c r="O912" s="160">
        <f>+[2]data1rev!M911</f>
        <v>10275.620000000001</v>
      </c>
      <c r="P912" s="160">
        <f>+[2]data1rev!N911</f>
        <v>10129.415999999999</v>
      </c>
      <c r="Q912" s="160">
        <f>+[2]data1rev!O911</f>
        <v>10101.74</v>
      </c>
      <c r="R912" s="160">
        <f>+[2]data1rev!P911</f>
        <v>0</v>
      </c>
      <c r="S912" s="160">
        <f>+[2]data1rev!Q911</f>
        <v>0</v>
      </c>
      <c r="T912" s="160">
        <f>+[2]data1rev!R911</f>
        <v>0</v>
      </c>
      <c r="U912" s="160">
        <f>+[2]data1rev!S911</f>
        <v>0</v>
      </c>
      <c r="V912" s="160">
        <f>+[2]data1rev!T911</f>
        <v>0</v>
      </c>
      <c r="W912" s="160">
        <f>+[2]data1rev!U911</f>
        <v>0</v>
      </c>
      <c r="X912" s="160">
        <f>+[2]data1rev!V911</f>
        <v>0</v>
      </c>
      <c r="Y912" s="160">
        <f>+[2]data1rev!W911</f>
        <v>0</v>
      </c>
      <c r="Z912" s="160">
        <f>+[2]data1rev!X911</f>
        <v>0</v>
      </c>
      <c r="AA912" s="160">
        <f>+[2]data1rev!Y911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67834.148038794898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61"/>
      <c r="C913" s="160">
        <f>+[2]data1rev!A912</f>
        <v>21687.040000000001</v>
      </c>
      <c r="D913" s="160">
        <f>+[2]data1rev!B912</f>
        <v>15575.226000000001</v>
      </c>
      <c r="E913" s="160">
        <f>+[2]data1rev!C912</f>
        <v>13222.39</v>
      </c>
      <c r="F913" s="160">
        <f>+[2]data1rev!D912</f>
        <v>13061.89</v>
      </c>
      <c r="G913" s="160">
        <f>+[2]data1rev!E912</f>
        <v>13061.89</v>
      </c>
      <c r="H913" s="160">
        <f>+[2]data1rev!F912</f>
        <v>10821.156000000001</v>
      </c>
      <c r="I913" s="160">
        <f>+[2]data1rev!G912</f>
        <v>10791.59</v>
      </c>
      <c r="J913" s="160">
        <f>+[2]data1rev!H912</f>
        <v>10791.59</v>
      </c>
      <c r="K913" s="160">
        <f>+[2]data1rev!I912</f>
        <v>10791.59</v>
      </c>
      <c r="L913" s="160">
        <f>+[2]data1rev!J912</f>
        <v>10821.156000000001</v>
      </c>
      <c r="M913" s="160">
        <f>+[2]data1rev!K912</f>
        <v>10791.59</v>
      </c>
      <c r="N913" s="160">
        <f>+[2]data1rev!L912</f>
        <v>10791.59</v>
      </c>
      <c r="O913" s="160">
        <f>+[2]data1rev!M912</f>
        <v>10275.620000000001</v>
      </c>
      <c r="P913" s="160">
        <f>+[2]data1rev!N912</f>
        <v>10129.415999999999</v>
      </c>
      <c r="Q913" s="160">
        <f>+[2]data1rev!O912</f>
        <v>10101.74</v>
      </c>
      <c r="R913" s="160">
        <f>+[2]data1rev!P912</f>
        <v>0</v>
      </c>
      <c r="S913" s="160">
        <f>+[2]data1rev!Q912</f>
        <v>0</v>
      </c>
      <c r="T913" s="160">
        <f>+[2]data1rev!R912</f>
        <v>0</v>
      </c>
      <c r="U913" s="160">
        <f>+[2]data1rev!S912</f>
        <v>0</v>
      </c>
      <c r="V913" s="160">
        <f>+[2]data1rev!T912</f>
        <v>0</v>
      </c>
      <c r="W913" s="160">
        <f>+[2]data1rev!U912</f>
        <v>0</v>
      </c>
      <c r="X913" s="160">
        <f>+[2]data1rev!V912</f>
        <v>0</v>
      </c>
      <c r="Y913" s="160">
        <f>+[2]data1rev!W912</f>
        <v>0</v>
      </c>
      <c r="Z913" s="160">
        <f>+[2]data1rev!X912</f>
        <v>0</v>
      </c>
      <c r="AA913" s="160">
        <f>+[2]data1rev!Y912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67834.148038794898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61"/>
      <c r="C914" s="160">
        <f>+[2]data1rev!A913</f>
        <v>21687.040000000001</v>
      </c>
      <c r="D914" s="160">
        <f>+[2]data1rev!B913</f>
        <v>15575.226000000001</v>
      </c>
      <c r="E914" s="160">
        <f>+[2]data1rev!C913</f>
        <v>13222.39</v>
      </c>
      <c r="F914" s="160">
        <f>+[2]data1rev!D913</f>
        <v>13061.89</v>
      </c>
      <c r="G914" s="160">
        <f>+[2]data1rev!E913</f>
        <v>13061.89</v>
      </c>
      <c r="H914" s="160">
        <f>+[2]data1rev!F913</f>
        <v>10821.156000000001</v>
      </c>
      <c r="I914" s="160">
        <f>+[2]data1rev!G913</f>
        <v>10791.59</v>
      </c>
      <c r="J914" s="160">
        <f>+[2]data1rev!H913</f>
        <v>10791.59</v>
      </c>
      <c r="K914" s="160">
        <f>+[2]data1rev!I913</f>
        <v>10791.59</v>
      </c>
      <c r="L914" s="160">
        <f>+[2]data1rev!J913</f>
        <v>10821.156000000001</v>
      </c>
      <c r="M914" s="160">
        <f>+[2]data1rev!K913</f>
        <v>10791.59</v>
      </c>
      <c r="N914" s="160">
        <f>+[2]data1rev!L913</f>
        <v>10791.59</v>
      </c>
      <c r="O914" s="160">
        <f>+[2]data1rev!M913</f>
        <v>10275.620000000001</v>
      </c>
      <c r="P914" s="160">
        <f>+[2]data1rev!N913</f>
        <v>10129.415999999999</v>
      </c>
      <c r="Q914" s="160">
        <f>+[2]data1rev!O913</f>
        <v>10101.74</v>
      </c>
      <c r="R914" s="160">
        <f>+[2]data1rev!P913</f>
        <v>0</v>
      </c>
      <c r="S914" s="160">
        <f>+[2]data1rev!Q913</f>
        <v>0</v>
      </c>
      <c r="T914" s="160">
        <f>+[2]data1rev!R913</f>
        <v>0</v>
      </c>
      <c r="U914" s="160">
        <f>+[2]data1rev!S913</f>
        <v>0</v>
      </c>
      <c r="V914" s="160">
        <f>+[2]data1rev!T913</f>
        <v>0</v>
      </c>
      <c r="W914" s="160">
        <f>+[2]data1rev!U913</f>
        <v>0</v>
      </c>
      <c r="X914" s="160">
        <f>+[2]data1rev!V913</f>
        <v>0</v>
      </c>
      <c r="Y914" s="160">
        <f>+[2]data1rev!W913</f>
        <v>0</v>
      </c>
      <c r="Z914" s="160">
        <f>+[2]data1rev!X913</f>
        <v>0</v>
      </c>
      <c r="AA914" s="160">
        <f>+[2]data1rev!Y913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67834.148038794898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61"/>
      <c r="C915" s="160">
        <f>+[2]data1rev!A914</f>
        <v>21687.040000000001</v>
      </c>
      <c r="D915" s="160">
        <f>+[2]data1rev!B914</f>
        <v>15575.226000000001</v>
      </c>
      <c r="E915" s="160">
        <f>+[2]data1rev!C914</f>
        <v>13222.39</v>
      </c>
      <c r="F915" s="160">
        <f>+[2]data1rev!D914</f>
        <v>13061.89</v>
      </c>
      <c r="G915" s="160">
        <f>+[2]data1rev!E914</f>
        <v>13061.89</v>
      </c>
      <c r="H915" s="160">
        <f>+[2]data1rev!F914</f>
        <v>10821.156000000001</v>
      </c>
      <c r="I915" s="160">
        <f>+[2]data1rev!G914</f>
        <v>10791.59</v>
      </c>
      <c r="J915" s="160">
        <f>+[2]data1rev!H914</f>
        <v>10791.59</v>
      </c>
      <c r="K915" s="160">
        <f>+[2]data1rev!I914</f>
        <v>10791.59</v>
      </c>
      <c r="L915" s="160">
        <f>+[2]data1rev!J914</f>
        <v>10821.156000000001</v>
      </c>
      <c r="M915" s="160">
        <f>+[2]data1rev!K914</f>
        <v>10791.59</v>
      </c>
      <c r="N915" s="160">
        <f>+[2]data1rev!L914</f>
        <v>10791.59</v>
      </c>
      <c r="O915" s="160">
        <f>+[2]data1rev!M914</f>
        <v>10275.620000000001</v>
      </c>
      <c r="P915" s="160">
        <f>+[2]data1rev!N914</f>
        <v>10129.415999999999</v>
      </c>
      <c r="Q915" s="160">
        <f>+[2]data1rev!O914</f>
        <v>10101.74</v>
      </c>
      <c r="R915" s="160">
        <f>+[2]data1rev!P914</f>
        <v>0</v>
      </c>
      <c r="S915" s="160">
        <f>+[2]data1rev!Q914</f>
        <v>0</v>
      </c>
      <c r="T915" s="160">
        <f>+[2]data1rev!R914</f>
        <v>0</v>
      </c>
      <c r="U915" s="160">
        <f>+[2]data1rev!S914</f>
        <v>0</v>
      </c>
      <c r="V915" s="160">
        <f>+[2]data1rev!T914</f>
        <v>0</v>
      </c>
      <c r="W915" s="160">
        <f>+[2]data1rev!U914</f>
        <v>0</v>
      </c>
      <c r="X915" s="160">
        <f>+[2]data1rev!V914</f>
        <v>0</v>
      </c>
      <c r="Y915" s="160">
        <f>+[2]data1rev!W914</f>
        <v>0</v>
      </c>
      <c r="Z915" s="160">
        <f>+[2]data1rev!X914</f>
        <v>0</v>
      </c>
      <c r="AA915" s="160">
        <f>+[2]data1rev!Y914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67834.148038794898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61"/>
      <c r="C916" s="160">
        <f>+[2]data1rev!A915</f>
        <v>21687.040000000001</v>
      </c>
      <c r="D916" s="160">
        <f>+[2]data1rev!B915</f>
        <v>15575.226000000001</v>
      </c>
      <c r="E916" s="160">
        <f>+[2]data1rev!C915</f>
        <v>13222.39</v>
      </c>
      <c r="F916" s="160">
        <f>+[2]data1rev!D915</f>
        <v>13061.89</v>
      </c>
      <c r="G916" s="160">
        <f>+[2]data1rev!E915</f>
        <v>13061.89</v>
      </c>
      <c r="H916" s="160">
        <f>+[2]data1rev!F915</f>
        <v>10821.156000000001</v>
      </c>
      <c r="I916" s="160">
        <f>+[2]data1rev!G915</f>
        <v>10791.59</v>
      </c>
      <c r="J916" s="160">
        <f>+[2]data1rev!H915</f>
        <v>10791.59</v>
      </c>
      <c r="K916" s="160">
        <f>+[2]data1rev!I915</f>
        <v>10791.59</v>
      </c>
      <c r="L916" s="160">
        <f>+[2]data1rev!J915</f>
        <v>10821.156000000001</v>
      </c>
      <c r="M916" s="160">
        <f>+[2]data1rev!K915</f>
        <v>10791.59</v>
      </c>
      <c r="N916" s="160">
        <f>+[2]data1rev!L915</f>
        <v>10791.59</v>
      </c>
      <c r="O916" s="160">
        <f>+[2]data1rev!M915</f>
        <v>10275.620000000001</v>
      </c>
      <c r="P916" s="160">
        <f>+[2]data1rev!N915</f>
        <v>10129.415999999999</v>
      </c>
      <c r="Q916" s="160">
        <f>+[2]data1rev!O915</f>
        <v>10101.74</v>
      </c>
      <c r="R916" s="160">
        <f>+[2]data1rev!P915</f>
        <v>0</v>
      </c>
      <c r="S916" s="160">
        <f>+[2]data1rev!Q915</f>
        <v>0</v>
      </c>
      <c r="T916" s="160">
        <f>+[2]data1rev!R915</f>
        <v>0</v>
      </c>
      <c r="U916" s="160">
        <f>+[2]data1rev!S915</f>
        <v>0</v>
      </c>
      <c r="V916" s="160">
        <f>+[2]data1rev!T915</f>
        <v>0</v>
      </c>
      <c r="W916" s="160">
        <f>+[2]data1rev!U915</f>
        <v>0</v>
      </c>
      <c r="X916" s="160">
        <f>+[2]data1rev!V915</f>
        <v>0</v>
      </c>
      <c r="Y916" s="160">
        <f>+[2]data1rev!W915</f>
        <v>0</v>
      </c>
      <c r="Z916" s="160">
        <f>+[2]data1rev!X915</f>
        <v>0</v>
      </c>
      <c r="AA916" s="160">
        <f>+[2]data1rev!Y915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67834.148038794898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61"/>
      <c r="C917" s="160">
        <f>+[2]data1rev!A916</f>
        <v>21687.040000000001</v>
      </c>
      <c r="D917" s="160">
        <f>+[2]data1rev!B916</f>
        <v>15575.226000000001</v>
      </c>
      <c r="E917" s="160">
        <f>+[2]data1rev!C916</f>
        <v>13222.39</v>
      </c>
      <c r="F917" s="160">
        <f>+[2]data1rev!D916</f>
        <v>13061.89</v>
      </c>
      <c r="G917" s="160">
        <f>+[2]data1rev!E916</f>
        <v>13061.89</v>
      </c>
      <c r="H917" s="160">
        <f>+[2]data1rev!F916</f>
        <v>10821.156000000001</v>
      </c>
      <c r="I917" s="160">
        <f>+[2]data1rev!G916</f>
        <v>10791.59</v>
      </c>
      <c r="J917" s="160">
        <f>+[2]data1rev!H916</f>
        <v>10791.59</v>
      </c>
      <c r="K917" s="160">
        <f>+[2]data1rev!I916</f>
        <v>10791.59</v>
      </c>
      <c r="L917" s="160">
        <f>+[2]data1rev!J916</f>
        <v>10821.156000000001</v>
      </c>
      <c r="M917" s="160">
        <f>+[2]data1rev!K916</f>
        <v>10791.59</v>
      </c>
      <c r="N917" s="160">
        <f>+[2]data1rev!L916</f>
        <v>10791.59</v>
      </c>
      <c r="O917" s="160">
        <f>+[2]data1rev!M916</f>
        <v>10275.620000000001</v>
      </c>
      <c r="P917" s="160">
        <f>+[2]data1rev!N916</f>
        <v>10129.415999999999</v>
      </c>
      <c r="Q917" s="160">
        <f>+[2]data1rev!O916</f>
        <v>10101.74</v>
      </c>
      <c r="R917" s="160">
        <f>+[2]data1rev!P916</f>
        <v>0</v>
      </c>
      <c r="S917" s="160">
        <f>+[2]data1rev!Q916</f>
        <v>0</v>
      </c>
      <c r="T917" s="160">
        <f>+[2]data1rev!R916</f>
        <v>0</v>
      </c>
      <c r="U917" s="160">
        <f>+[2]data1rev!S916</f>
        <v>0</v>
      </c>
      <c r="V917" s="160">
        <f>+[2]data1rev!T916</f>
        <v>0</v>
      </c>
      <c r="W917" s="160">
        <f>+[2]data1rev!U916</f>
        <v>0</v>
      </c>
      <c r="X917" s="160">
        <f>+[2]data1rev!V916</f>
        <v>0</v>
      </c>
      <c r="Y917" s="160">
        <f>+[2]data1rev!W916</f>
        <v>0</v>
      </c>
      <c r="Z917" s="160">
        <f>+[2]data1rev!X916</f>
        <v>0</v>
      </c>
      <c r="AA917" s="160">
        <f>+[2]data1rev!Y916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67834.148038794898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61"/>
      <c r="C918" s="160">
        <f>+[2]data1rev!A917</f>
        <v>21687.040000000001</v>
      </c>
      <c r="D918" s="160">
        <f>+[2]data1rev!B917</f>
        <v>15575.226000000001</v>
      </c>
      <c r="E918" s="160">
        <f>+[2]data1rev!C917</f>
        <v>13222.39</v>
      </c>
      <c r="F918" s="160">
        <f>+[2]data1rev!D917</f>
        <v>13061.89</v>
      </c>
      <c r="G918" s="160">
        <f>+[2]data1rev!E917</f>
        <v>13061.89</v>
      </c>
      <c r="H918" s="160">
        <f>+[2]data1rev!F917</f>
        <v>10821.156000000001</v>
      </c>
      <c r="I918" s="160">
        <f>+[2]data1rev!G917</f>
        <v>10791.59</v>
      </c>
      <c r="J918" s="160">
        <f>+[2]data1rev!H917</f>
        <v>10791.59</v>
      </c>
      <c r="K918" s="160">
        <f>+[2]data1rev!I917</f>
        <v>10791.59</v>
      </c>
      <c r="L918" s="160">
        <f>+[2]data1rev!J917</f>
        <v>10821.156000000001</v>
      </c>
      <c r="M918" s="160">
        <f>+[2]data1rev!K917</f>
        <v>10791.59</v>
      </c>
      <c r="N918" s="160">
        <f>+[2]data1rev!L917</f>
        <v>10791.59</v>
      </c>
      <c r="O918" s="160">
        <f>+[2]data1rev!M917</f>
        <v>10275.620000000001</v>
      </c>
      <c r="P918" s="160">
        <f>+[2]data1rev!N917</f>
        <v>10129.415999999999</v>
      </c>
      <c r="Q918" s="160">
        <f>+[2]data1rev!O917</f>
        <v>10101.74</v>
      </c>
      <c r="R918" s="160">
        <f>+[2]data1rev!P917</f>
        <v>0</v>
      </c>
      <c r="S918" s="160">
        <f>+[2]data1rev!Q917</f>
        <v>0</v>
      </c>
      <c r="T918" s="160">
        <f>+[2]data1rev!R917</f>
        <v>0</v>
      </c>
      <c r="U918" s="160">
        <f>+[2]data1rev!S917</f>
        <v>0</v>
      </c>
      <c r="V918" s="160">
        <f>+[2]data1rev!T917</f>
        <v>0</v>
      </c>
      <c r="W918" s="160">
        <f>+[2]data1rev!U917</f>
        <v>0</v>
      </c>
      <c r="X918" s="160">
        <f>+[2]data1rev!V917</f>
        <v>0</v>
      </c>
      <c r="Y918" s="160">
        <f>+[2]data1rev!W917</f>
        <v>0</v>
      </c>
      <c r="Z918" s="160">
        <f>+[2]data1rev!X917</f>
        <v>0</v>
      </c>
      <c r="AA918" s="160">
        <f>+[2]data1rev!Y917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67834.148038794898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61"/>
      <c r="C919" s="160">
        <f>+[2]data1rev!A918</f>
        <v>21687.040000000001</v>
      </c>
      <c r="D919" s="160">
        <f>+[2]data1rev!B918</f>
        <v>15575.226000000001</v>
      </c>
      <c r="E919" s="160">
        <f>+[2]data1rev!C918</f>
        <v>13222.39</v>
      </c>
      <c r="F919" s="160">
        <f>+[2]data1rev!D918</f>
        <v>13061.89</v>
      </c>
      <c r="G919" s="160">
        <f>+[2]data1rev!E918</f>
        <v>13061.89</v>
      </c>
      <c r="H919" s="160">
        <f>+[2]data1rev!F918</f>
        <v>10821.156000000001</v>
      </c>
      <c r="I919" s="160">
        <f>+[2]data1rev!G918</f>
        <v>10791.59</v>
      </c>
      <c r="J919" s="160">
        <f>+[2]data1rev!H918</f>
        <v>10791.59</v>
      </c>
      <c r="K919" s="160">
        <f>+[2]data1rev!I918</f>
        <v>10791.59</v>
      </c>
      <c r="L919" s="160">
        <f>+[2]data1rev!J918</f>
        <v>10821.156000000001</v>
      </c>
      <c r="M919" s="160">
        <f>+[2]data1rev!K918</f>
        <v>10791.59</v>
      </c>
      <c r="N919" s="160">
        <f>+[2]data1rev!L918</f>
        <v>10791.59</v>
      </c>
      <c r="O919" s="160">
        <f>+[2]data1rev!M918</f>
        <v>10275.620000000001</v>
      </c>
      <c r="P919" s="160">
        <f>+[2]data1rev!N918</f>
        <v>10129.415999999999</v>
      </c>
      <c r="Q919" s="160">
        <f>+[2]data1rev!O918</f>
        <v>10101.74</v>
      </c>
      <c r="R919" s="160">
        <f>+[2]data1rev!P918</f>
        <v>0</v>
      </c>
      <c r="S919" s="160">
        <f>+[2]data1rev!Q918</f>
        <v>0</v>
      </c>
      <c r="T919" s="160">
        <f>+[2]data1rev!R918</f>
        <v>0</v>
      </c>
      <c r="U919" s="160">
        <f>+[2]data1rev!S918</f>
        <v>0</v>
      </c>
      <c r="V919" s="160">
        <f>+[2]data1rev!T918</f>
        <v>0</v>
      </c>
      <c r="W919" s="160">
        <f>+[2]data1rev!U918</f>
        <v>0</v>
      </c>
      <c r="X919" s="160">
        <f>+[2]data1rev!V918</f>
        <v>0</v>
      </c>
      <c r="Y919" s="160">
        <f>+[2]data1rev!W918</f>
        <v>0</v>
      </c>
      <c r="Z919" s="160">
        <f>+[2]data1rev!X918</f>
        <v>0</v>
      </c>
      <c r="AA919" s="160">
        <f>+[2]data1rev!Y918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67834.148038794898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61"/>
      <c r="C920" s="160">
        <f>+[2]data1rev!A919</f>
        <v>21687.040000000001</v>
      </c>
      <c r="D920" s="160">
        <f>+[2]data1rev!B919</f>
        <v>15575.226000000001</v>
      </c>
      <c r="E920" s="160">
        <f>+[2]data1rev!C919</f>
        <v>13222.39</v>
      </c>
      <c r="F920" s="160">
        <f>+[2]data1rev!D919</f>
        <v>13061.89</v>
      </c>
      <c r="G920" s="160">
        <f>+[2]data1rev!E919</f>
        <v>13061.89</v>
      </c>
      <c r="H920" s="160">
        <f>+[2]data1rev!F919</f>
        <v>10821.156000000001</v>
      </c>
      <c r="I920" s="160">
        <f>+[2]data1rev!G919</f>
        <v>10791.59</v>
      </c>
      <c r="J920" s="160">
        <f>+[2]data1rev!H919</f>
        <v>10791.59</v>
      </c>
      <c r="K920" s="160">
        <f>+[2]data1rev!I919</f>
        <v>10791.59</v>
      </c>
      <c r="L920" s="160">
        <f>+[2]data1rev!J919</f>
        <v>10821.156000000001</v>
      </c>
      <c r="M920" s="160">
        <f>+[2]data1rev!K919</f>
        <v>10791.59</v>
      </c>
      <c r="N920" s="160">
        <f>+[2]data1rev!L919</f>
        <v>10791.59</v>
      </c>
      <c r="O920" s="160">
        <f>+[2]data1rev!M919</f>
        <v>10275.620000000001</v>
      </c>
      <c r="P920" s="160">
        <f>+[2]data1rev!N919</f>
        <v>10129.415999999999</v>
      </c>
      <c r="Q920" s="160">
        <f>+[2]data1rev!O919</f>
        <v>10101.74</v>
      </c>
      <c r="R920" s="160">
        <f>+[2]data1rev!P919</f>
        <v>0</v>
      </c>
      <c r="S920" s="160">
        <f>+[2]data1rev!Q919</f>
        <v>0</v>
      </c>
      <c r="T920" s="160">
        <f>+[2]data1rev!R919</f>
        <v>0</v>
      </c>
      <c r="U920" s="160">
        <f>+[2]data1rev!S919</f>
        <v>0</v>
      </c>
      <c r="V920" s="160">
        <f>+[2]data1rev!T919</f>
        <v>0</v>
      </c>
      <c r="W920" s="160">
        <f>+[2]data1rev!U919</f>
        <v>0</v>
      </c>
      <c r="X920" s="160">
        <f>+[2]data1rev!V919</f>
        <v>0</v>
      </c>
      <c r="Y920" s="160">
        <f>+[2]data1rev!W919</f>
        <v>0</v>
      </c>
      <c r="Z920" s="160">
        <f>+[2]data1rev!X919</f>
        <v>0</v>
      </c>
      <c r="AA920" s="160">
        <f>+[2]data1rev!Y919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67834.148038794898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61"/>
      <c r="C921" s="160">
        <f>+[2]data1rev!A920</f>
        <v>21687.040000000001</v>
      </c>
      <c r="D921" s="160">
        <f>+[2]data1rev!B920</f>
        <v>15575.226000000001</v>
      </c>
      <c r="E921" s="160">
        <f>+[2]data1rev!C920</f>
        <v>13222.39</v>
      </c>
      <c r="F921" s="160">
        <f>+[2]data1rev!D920</f>
        <v>13061.89</v>
      </c>
      <c r="G921" s="160">
        <f>+[2]data1rev!E920</f>
        <v>13061.89</v>
      </c>
      <c r="H921" s="160">
        <f>+[2]data1rev!F920</f>
        <v>10821.156000000001</v>
      </c>
      <c r="I921" s="160">
        <f>+[2]data1rev!G920</f>
        <v>10791.59</v>
      </c>
      <c r="J921" s="160">
        <f>+[2]data1rev!H920</f>
        <v>10791.59</v>
      </c>
      <c r="K921" s="160">
        <f>+[2]data1rev!I920</f>
        <v>10791.59</v>
      </c>
      <c r="L921" s="160">
        <f>+[2]data1rev!J920</f>
        <v>10821.156000000001</v>
      </c>
      <c r="M921" s="160">
        <f>+[2]data1rev!K920</f>
        <v>10791.59</v>
      </c>
      <c r="N921" s="160">
        <f>+[2]data1rev!L920</f>
        <v>10791.59</v>
      </c>
      <c r="O921" s="160">
        <f>+[2]data1rev!M920</f>
        <v>10275.620000000001</v>
      </c>
      <c r="P921" s="160">
        <f>+[2]data1rev!N920</f>
        <v>10129.415999999999</v>
      </c>
      <c r="Q921" s="160">
        <f>+[2]data1rev!O920</f>
        <v>10101.74</v>
      </c>
      <c r="R921" s="160">
        <f>+[2]data1rev!P920</f>
        <v>0</v>
      </c>
      <c r="S921" s="160">
        <f>+[2]data1rev!Q920</f>
        <v>0</v>
      </c>
      <c r="T921" s="160">
        <f>+[2]data1rev!R920</f>
        <v>0</v>
      </c>
      <c r="U921" s="160">
        <f>+[2]data1rev!S920</f>
        <v>0</v>
      </c>
      <c r="V921" s="160">
        <f>+[2]data1rev!T920</f>
        <v>0</v>
      </c>
      <c r="W921" s="160">
        <f>+[2]data1rev!U920</f>
        <v>0</v>
      </c>
      <c r="X921" s="160">
        <f>+[2]data1rev!V920</f>
        <v>0</v>
      </c>
      <c r="Y921" s="160">
        <f>+[2]data1rev!W920</f>
        <v>0</v>
      </c>
      <c r="Z921" s="160">
        <f>+[2]data1rev!X920</f>
        <v>0</v>
      </c>
      <c r="AA921" s="160">
        <f>+[2]data1rev!Y920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67834.148038794898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61"/>
      <c r="C922" s="160">
        <f>+[2]data1rev!A921</f>
        <v>21687.040000000001</v>
      </c>
      <c r="D922" s="160">
        <f>+[2]data1rev!B921</f>
        <v>15575.226000000001</v>
      </c>
      <c r="E922" s="160">
        <f>+[2]data1rev!C921</f>
        <v>13222.39</v>
      </c>
      <c r="F922" s="160">
        <f>+[2]data1rev!D921</f>
        <v>13061.89</v>
      </c>
      <c r="G922" s="160">
        <f>+[2]data1rev!E921</f>
        <v>13061.89</v>
      </c>
      <c r="H922" s="160">
        <f>+[2]data1rev!F921</f>
        <v>10821.156000000001</v>
      </c>
      <c r="I922" s="160">
        <f>+[2]data1rev!G921</f>
        <v>10791.59</v>
      </c>
      <c r="J922" s="160">
        <f>+[2]data1rev!H921</f>
        <v>10791.59</v>
      </c>
      <c r="K922" s="160">
        <f>+[2]data1rev!I921</f>
        <v>10791.59</v>
      </c>
      <c r="L922" s="160">
        <f>+[2]data1rev!J921</f>
        <v>10821.156000000001</v>
      </c>
      <c r="M922" s="160">
        <f>+[2]data1rev!K921</f>
        <v>10791.59</v>
      </c>
      <c r="N922" s="160">
        <f>+[2]data1rev!L921</f>
        <v>10791.59</v>
      </c>
      <c r="O922" s="160">
        <f>+[2]data1rev!M921</f>
        <v>10275.620000000001</v>
      </c>
      <c r="P922" s="160">
        <f>+[2]data1rev!N921</f>
        <v>10129.415999999999</v>
      </c>
      <c r="Q922" s="160">
        <f>+[2]data1rev!O921</f>
        <v>10101.74</v>
      </c>
      <c r="R922" s="160">
        <f>+[2]data1rev!P921</f>
        <v>0</v>
      </c>
      <c r="S922" s="160">
        <f>+[2]data1rev!Q921</f>
        <v>0</v>
      </c>
      <c r="T922" s="160">
        <f>+[2]data1rev!R921</f>
        <v>0</v>
      </c>
      <c r="U922" s="160">
        <f>+[2]data1rev!S921</f>
        <v>0</v>
      </c>
      <c r="V922" s="160">
        <f>+[2]data1rev!T921</f>
        <v>0</v>
      </c>
      <c r="W922" s="160">
        <f>+[2]data1rev!U921</f>
        <v>0</v>
      </c>
      <c r="X922" s="160">
        <f>+[2]data1rev!V921</f>
        <v>0</v>
      </c>
      <c r="Y922" s="160">
        <f>+[2]data1rev!W921</f>
        <v>0</v>
      </c>
      <c r="Z922" s="160">
        <f>+[2]data1rev!X921</f>
        <v>0</v>
      </c>
      <c r="AA922" s="160">
        <f>+[2]data1rev!Y921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67834.148038794898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61"/>
      <c r="C923" s="160">
        <f>+[2]data1rev!A922</f>
        <v>21687.040000000001</v>
      </c>
      <c r="D923" s="160">
        <f>+[2]data1rev!B922</f>
        <v>15575.226000000001</v>
      </c>
      <c r="E923" s="160">
        <f>+[2]data1rev!C922</f>
        <v>13222.39</v>
      </c>
      <c r="F923" s="160">
        <f>+[2]data1rev!D922</f>
        <v>13061.89</v>
      </c>
      <c r="G923" s="160">
        <f>+[2]data1rev!E922</f>
        <v>13061.89</v>
      </c>
      <c r="H923" s="160">
        <f>+[2]data1rev!F922</f>
        <v>10821.156000000001</v>
      </c>
      <c r="I923" s="160">
        <f>+[2]data1rev!G922</f>
        <v>10791.59</v>
      </c>
      <c r="J923" s="160">
        <f>+[2]data1rev!H922</f>
        <v>10791.59</v>
      </c>
      <c r="K923" s="160">
        <f>+[2]data1rev!I922</f>
        <v>10791.59</v>
      </c>
      <c r="L923" s="160">
        <f>+[2]data1rev!J922</f>
        <v>10821.156000000001</v>
      </c>
      <c r="M923" s="160">
        <f>+[2]data1rev!K922</f>
        <v>10791.59</v>
      </c>
      <c r="N923" s="160">
        <f>+[2]data1rev!L922</f>
        <v>10791.59</v>
      </c>
      <c r="O923" s="160">
        <f>+[2]data1rev!M922</f>
        <v>10275.620000000001</v>
      </c>
      <c r="P923" s="160">
        <f>+[2]data1rev!N922</f>
        <v>10129.415999999999</v>
      </c>
      <c r="Q923" s="160">
        <f>+[2]data1rev!O922</f>
        <v>10101.74</v>
      </c>
      <c r="R923" s="160">
        <f>+[2]data1rev!P922</f>
        <v>0</v>
      </c>
      <c r="S923" s="160">
        <f>+[2]data1rev!Q922</f>
        <v>0</v>
      </c>
      <c r="T923" s="160">
        <f>+[2]data1rev!R922</f>
        <v>0</v>
      </c>
      <c r="U923" s="160">
        <f>+[2]data1rev!S922</f>
        <v>0</v>
      </c>
      <c r="V923" s="160">
        <f>+[2]data1rev!T922</f>
        <v>0</v>
      </c>
      <c r="W923" s="160">
        <f>+[2]data1rev!U922</f>
        <v>0</v>
      </c>
      <c r="X923" s="160">
        <f>+[2]data1rev!V922</f>
        <v>0</v>
      </c>
      <c r="Y923" s="160">
        <f>+[2]data1rev!W922</f>
        <v>0</v>
      </c>
      <c r="Z923" s="160">
        <f>+[2]data1rev!X922</f>
        <v>0</v>
      </c>
      <c r="AA923" s="160">
        <f>+[2]data1rev!Y922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67834.148038794898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61"/>
      <c r="C924" s="160">
        <f>+[2]data1rev!A923</f>
        <v>21687.040000000001</v>
      </c>
      <c r="D924" s="160">
        <f>+[2]data1rev!B923</f>
        <v>15575.226000000001</v>
      </c>
      <c r="E924" s="160">
        <f>+[2]data1rev!C923</f>
        <v>13222.39</v>
      </c>
      <c r="F924" s="160">
        <f>+[2]data1rev!D923</f>
        <v>13061.89</v>
      </c>
      <c r="G924" s="160">
        <f>+[2]data1rev!E923</f>
        <v>13061.89</v>
      </c>
      <c r="H924" s="160">
        <f>+[2]data1rev!F923</f>
        <v>10821.156000000001</v>
      </c>
      <c r="I924" s="160">
        <f>+[2]data1rev!G923</f>
        <v>10791.59</v>
      </c>
      <c r="J924" s="160">
        <f>+[2]data1rev!H923</f>
        <v>10791.59</v>
      </c>
      <c r="K924" s="160">
        <f>+[2]data1rev!I923</f>
        <v>10791.59</v>
      </c>
      <c r="L924" s="160">
        <f>+[2]data1rev!J923</f>
        <v>10821.156000000001</v>
      </c>
      <c r="M924" s="160">
        <f>+[2]data1rev!K923</f>
        <v>10791.59</v>
      </c>
      <c r="N924" s="160">
        <f>+[2]data1rev!L923</f>
        <v>10791.59</v>
      </c>
      <c r="O924" s="160">
        <f>+[2]data1rev!M923</f>
        <v>10275.620000000001</v>
      </c>
      <c r="P924" s="160">
        <f>+[2]data1rev!N923</f>
        <v>10129.415999999999</v>
      </c>
      <c r="Q924" s="160">
        <f>+[2]data1rev!O923</f>
        <v>10101.74</v>
      </c>
      <c r="R924" s="160">
        <f>+[2]data1rev!P923</f>
        <v>0</v>
      </c>
      <c r="S924" s="160">
        <f>+[2]data1rev!Q923</f>
        <v>0</v>
      </c>
      <c r="T924" s="160">
        <f>+[2]data1rev!R923</f>
        <v>0</v>
      </c>
      <c r="U924" s="160">
        <f>+[2]data1rev!S923</f>
        <v>0</v>
      </c>
      <c r="V924" s="160">
        <f>+[2]data1rev!T923</f>
        <v>0</v>
      </c>
      <c r="W924" s="160">
        <f>+[2]data1rev!U923</f>
        <v>0</v>
      </c>
      <c r="X924" s="160">
        <f>+[2]data1rev!V923</f>
        <v>0</v>
      </c>
      <c r="Y924" s="160">
        <f>+[2]data1rev!W923</f>
        <v>0</v>
      </c>
      <c r="Z924" s="160">
        <f>+[2]data1rev!X923</f>
        <v>0</v>
      </c>
      <c r="AA924" s="160">
        <f>+[2]data1rev!Y923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67834.148038794898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61"/>
      <c r="C925" s="160">
        <f>+[2]data1rev!A924</f>
        <v>21687.040000000001</v>
      </c>
      <c r="D925" s="160">
        <f>+[2]data1rev!B924</f>
        <v>15575.226000000001</v>
      </c>
      <c r="E925" s="160">
        <f>+[2]data1rev!C924</f>
        <v>13222.39</v>
      </c>
      <c r="F925" s="160">
        <f>+[2]data1rev!D924</f>
        <v>13061.89</v>
      </c>
      <c r="G925" s="160">
        <f>+[2]data1rev!E924</f>
        <v>13061.89</v>
      </c>
      <c r="H925" s="160">
        <f>+[2]data1rev!F924</f>
        <v>10821.156000000001</v>
      </c>
      <c r="I925" s="160">
        <f>+[2]data1rev!G924</f>
        <v>10791.59</v>
      </c>
      <c r="J925" s="160">
        <f>+[2]data1rev!H924</f>
        <v>10791.59</v>
      </c>
      <c r="K925" s="160">
        <f>+[2]data1rev!I924</f>
        <v>10791.59</v>
      </c>
      <c r="L925" s="160">
        <f>+[2]data1rev!J924</f>
        <v>10821.156000000001</v>
      </c>
      <c r="M925" s="160">
        <f>+[2]data1rev!K924</f>
        <v>10791.59</v>
      </c>
      <c r="N925" s="160">
        <f>+[2]data1rev!L924</f>
        <v>10791.59</v>
      </c>
      <c r="O925" s="160">
        <f>+[2]data1rev!M924</f>
        <v>10275.620000000001</v>
      </c>
      <c r="P925" s="160">
        <f>+[2]data1rev!N924</f>
        <v>10129.415999999999</v>
      </c>
      <c r="Q925" s="160">
        <f>+[2]data1rev!O924</f>
        <v>10101.74</v>
      </c>
      <c r="R925" s="160">
        <f>+[2]data1rev!P924</f>
        <v>0</v>
      </c>
      <c r="S925" s="160">
        <f>+[2]data1rev!Q924</f>
        <v>0</v>
      </c>
      <c r="T925" s="160">
        <f>+[2]data1rev!R924</f>
        <v>0</v>
      </c>
      <c r="U925" s="160">
        <f>+[2]data1rev!S924</f>
        <v>0</v>
      </c>
      <c r="V925" s="160">
        <f>+[2]data1rev!T924</f>
        <v>0</v>
      </c>
      <c r="W925" s="160">
        <f>+[2]data1rev!U924</f>
        <v>0</v>
      </c>
      <c r="X925" s="160">
        <f>+[2]data1rev!V924</f>
        <v>0</v>
      </c>
      <c r="Y925" s="160">
        <f>+[2]data1rev!W924</f>
        <v>0</v>
      </c>
      <c r="Z925" s="160">
        <f>+[2]data1rev!X924</f>
        <v>0</v>
      </c>
      <c r="AA925" s="160">
        <f>+[2]data1rev!Y924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67834.148038794898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61"/>
      <c r="C926" s="160">
        <f>+[2]data1rev!A925</f>
        <v>21687.040000000001</v>
      </c>
      <c r="D926" s="160">
        <f>+[2]data1rev!B925</f>
        <v>15575.226000000001</v>
      </c>
      <c r="E926" s="160">
        <f>+[2]data1rev!C925</f>
        <v>13222.39</v>
      </c>
      <c r="F926" s="160">
        <f>+[2]data1rev!D925</f>
        <v>13061.89</v>
      </c>
      <c r="G926" s="160">
        <f>+[2]data1rev!E925</f>
        <v>13061.89</v>
      </c>
      <c r="H926" s="160">
        <f>+[2]data1rev!F925</f>
        <v>10821.156000000001</v>
      </c>
      <c r="I926" s="160">
        <f>+[2]data1rev!G925</f>
        <v>10791.59</v>
      </c>
      <c r="J926" s="160">
        <f>+[2]data1rev!H925</f>
        <v>10791.59</v>
      </c>
      <c r="K926" s="160">
        <f>+[2]data1rev!I925</f>
        <v>10791.59</v>
      </c>
      <c r="L926" s="160">
        <f>+[2]data1rev!J925</f>
        <v>10821.156000000001</v>
      </c>
      <c r="M926" s="160">
        <f>+[2]data1rev!K925</f>
        <v>10791.59</v>
      </c>
      <c r="N926" s="160">
        <f>+[2]data1rev!L925</f>
        <v>10791.59</v>
      </c>
      <c r="O926" s="160">
        <f>+[2]data1rev!M925</f>
        <v>10275.620000000001</v>
      </c>
      <c r="P926" s="160">
        <f>+[2]data1rev!N925</f>
        <v>10129.415999999999</v>
      </c>
      <c r="Q926" s="160">
        <f>+[2]data1rev!O925</f>
        <v>10101.74</v>
      </c>
      <c r="R926" s="160">
        <f>+[2]data1rev!P925</f>
        <v>0</v>
      </c>
      <c r="S926" s="160">
        <f>+[2]data1rev!Q925</f>
        <v>0</v>
      </c>
      <c r="T926" s="160">
        <f>+[2]data1rev!R925</f>
        <v>0</v>
      </c>
      <c r="U926" s="160">
        <f>+[2]data1rev!S925</f>
        <v>0</v>
      </c>
      <c r="V926" s="160">
        <f>+[2]data1rev!T925</f>
        <v>0</v>
      </c>
      <c r="W926" s="160">
        <f>+[2]data1rev!U925</f>
        <v>0</v>
      </c>
      <c r="X926" s="160">
        <f>+[2]data1rev!V925</f>
        <v>0</v>
      </c>
      <c r="Y926" s="160">
        <f>+[2]data1rev!W925</f>
        <v>0</v>
      </c>
      <c r="Z926" s="160">
        <f>+[2]data1rev!X925</f>
        <v>0</v>
      </c>
      <c r="AA926" s="160">
        <f>+[2]data1rev!Y925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67834.148038794898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61"/>
      <c r="C927" s="160">
        <f>+[2]data1rev!A926</f>
        <v>21687.040000000001</v>
      </c>
      <c r="D927" s="160">
        <f>+[2]data1rev!B926</f>
        <v>15575.226000000001</v>
      </c>
      <c r="E927" s="160">
        <f>+[2]data1rev!C926</f>
        <v>13222.39</v>
      </c>
      <c r="F927" s="160">
        <f>+[2]data1rev!D926</f>
        <v>13061.89</v>
      </c>
      <c r="G927" s="160">
        <f>+[2]data1rev!E926</f>
        <v>13061.89</v>
      </c>
      <c r="H927" s="160">
        <f>+[2]data1rev!F926</f>
        <v>10821.156000000001</v>
      </c>
      <c r="I927" s="160">
        <f>+[2]data1rev!G926</f>
        <v>10791.59</v>
      </c>
      <c r="J927" s="160">
        <f>+[2]data1rev!H926</f>
        <v>10791.59</v>
      </c>
      <c r="K927" s="160">
        <f>+[2]data1rev!I926</f>
        <v>10791.59</v>
      </c>
      <c r="L927" s="160">
        <f>+[2]data1rev!J926</f>
        <v>10821.156000000001</v>
      </c>
      <c r="M927" s="160">
        <f>+[2]data1rev!K926</f>
        <v>10791.59</v>
      </c>
      <c r="N927" s="160">
        <f>+[2]data1rev!L926</f>
        <v>10791.59</v>
      </c>
      <c r="O927" s="160">
        <f>+[2]data1rev!M926</f>
        <v>10275.620000000001</v>
      </c>
      <c r="P927" s="160">
        <f>+[2]data1rev!N926</f>
        <v>10129.415999999999</v>
      </c>
      <c r="Q927" s="160">
        <f>+[2]data1rev!O926</f>
        <v>10101.74</v>
      </c>
      <c r="R927" s="160">
        <f>+[2]data1rev!P926</f>
        <v>0</v>
      </c>
      <c r="S927" s="160">
        <f>+[2]data1rev!Q926</f>
        <v>0</v>
      </c>
      <c r="T927" s="160">
        <f>+[2]data1rev!R926</f>
        <v>0</v>
      </c>
      <c r="U927" s="160">
        <f>+[2]data1rev!S926</f>
        <v>0</v>
      </c>
      <c r="V927" s="160">
        <f>+[2]data1rev!T926</f>
        <v>0</v>
      </c>
      <c r="W927" s="160">
        <f>+[2]data1rev!U926</f>
        <v>0</v>
      </c>
      <c r="X927" s="160">
        <f>+[2]data1rev!V926</f>
        <v>0</v>
      </c>
      <c r="Y927" s="160">
        <f>+[2]data1rev!W926</f>
        <v>0</v>
      </c>
      <c r="Z927" s="160">
        <f>+[2]data1rev!X926</f>
        <v>0</v>
      </c>
      <c r="AA927" s="160">
        <f>+[2]data1rev!Y926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67834.148038794898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61"/>
      <c r="C928" s="160">
        <f>+[2]data1rev!A927</f>
        <v>21687.040000000001</v>
      </c>
      <c r="D928" s="160">
        <f>+[2]data1rev!B927</f>
        <v>15575.226000000001</v>
      </c>
      <c r="E928" s="160">
        <f>+[2]data1rev!C927</f>
        <v>13222.39</v>
      </c>
      <c r="F928" s="160">
        <f>+[2]data1rev!D927</f>
        <v>13061.89</v>
      </c>
      <c r="G928" s="160">
        <f>+[2]data1rev!E927</f>
        <v>13061.89</v>
      </c>
      <c r="H928" s="160">
        <f>+[2]data1rev!F927</f>
        <v>10821.156000000001</v>
      </c>
      <c r="I928" s="160">
        <f>+[2]data1rev!G927</f>
        <v>10791.59</v>
      </c>
      <c r="J928" s="160">
        <f>+[2]data1rev!H927</f>
        <v>10791.59</v>
      </c>
      <c r="K928" s="160">
        <f>+[2]data1rev!I927</f>
        <v>10791.59</v>
      </c>
      <c r="L928" s="160">
        <f>+[2]data1rev!J927</f>
        <v>10821.156000000001</v>
      </c>
      <c r="M928" s="160">
        <f>+[2]data1rev!K927</f>
        <v>10791.59</v>
      </c>
      <c r="N928" s="160">
        <f>+[2]data1rev!L927</f>
        <v>10791.59</v>
      </c>
      <c r="O928" s="160">
        <f>+[2]data1rev!M927</f>
        <v>10275.620000000001</v>
      </c>
      <c r="P928" s="160">
        <f>+[2]data1rev!N927</f>
        <v>10129.415999999999</v>
      </c>
      <c r="Q928" s="160">
        <f>+[2]data1rev!O927</f>
        <v>10101.74</v>
      </c>
      <c r="R928" s="160">
        <f>+[2]data1rev!P927</f>
        <v>0</v>
      </c>
      <c r="S928" s="160">
        <f>+[2]data1rev!Q927</f>
        <v>0</v>
      </c>
      <c r="T928" s="160">
        <f>+[2]data1rev!R927</f>
        <v>0</v>
      </c>
      <c r="U928" s="160">
        <f>+[2]data1rev!S927</f>
        <v>0</v>
      </c>
      <c r="V928" s="160">
        <f>+[2]data1rev!T927</f>
        <v>0</v>
      </c>
      <c r="W928" s="160">
        <f>+[2]data1rev!U927</f>
        <v>0</v>
      </c>
      <c r="X928" s="160">
        <f>+[2]data1rev!V927</f>
        <v>0</v>
      </c>
      <c r="Y928" s="160">
        <f>+[2]data1rev!W927</f>
        <v>0</v>
      </c>
      <c r="Z928" s="160">
        <f>+[2]data1rev!X927</f>
        <v>0</v>
      </c>
      <c r="AA928" s="160">
        <f>+[2]data1rev!Y927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67834.148038794898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61"/>
      <c r="C929" s="160">
        <f>+[2]data1rev!A928</f>
        <v>21687.040000000001</v>
      </c>
      <c r="D929" s="160">
        <f>+[2]data1rev!B928</f>
        <v>15575.226000000001</v>
      </c>
      <c r="E929" s="160">
        <f>+[2]data1rev!C928</f>
        <v>13222.39</v>
      </c>
      <c r="F929" s="160">
        <f>+[2]data1rev!D928</f>
        <v>13061.89</v>
      </c>
      <c r="G929" s="160">
        <f>+[2]data1rev!E928</f>
        <v>13061.89</v>
      </c>
      <c r="H929" s="160">
        <f>+[2]data1rev!F928</f>
        <v>10821.156000000001</v>
      </c>
      <c r="I929" s="160">
        <f>+[2]data1rev!G928</f>
        <v>10791.59</v>
      </c>
      <c r="J929" s="160">
        <f>+[2]data1rev!H928</f>
        <v>10791.59</v>
      </c>
      <c r="K929" s="160">
        <f>+[2]data1rev!I928</f>
        <v>10791.59</v>
      </c>
      <c r="L929" s="160">
        <f>+[2]data1rev!J928</f>
        <v>10821.156000000001</v>
      </c>
      <c r="M929" s="160">
        <f>+[2]data1rev!K928</f>
        <v>10791.59</v>
      </c>
      <c r="N929" s="160">
        <f>+[2]data1rev!L928</f>
        <v>10791.59</v>
      </c>
      <c r="O929" s="160">
        <f>+[2]data1rev!M928</f>
        <v>10275.620000000001</v>
      </c>
      <c r="P929" s="160">
        <f>+[2]data1rev!N928</f>
        <v>10129.415999999999</v>
      </c>
      <c r="Q929" s="160">
        <f>+[2]data1rev!O928</f>
        <v>10101.74</v>
      </c>
      <c r="R929" s="160">
        <f>+[2]data1rev!P928</f>
        <v>0</v>
      </c>
      <c r="S929" s="160">
        <f>+[2]data1rev!Q928</f>
        <v>0</v>
      </c>
      <c r="T929" s="160">
        <f>+[2]data1rev!R928</f>
        <v>0</v>
      </c>
      <c r="U929" s="160">
        <f>+[2]data1rev!S928</f>
        <v>0</v>
      </c>
      <c r="V929" s="160">
        <f>+[2]data1rev!T928</f>
        <v>0</v>
      </c>
      <c r="W929" s="160">
        <f>+[2]data1rev!U928</f>
        <v>0</v>
      </c>
      <c r="X929" s="160">
        <f>+[2]data1rev!V928</f>
        <v>0</v>
      </c>
      <c r="Y929" s="160">
        <f>+[2]data1rev!W928</f>
        <v>0</v>
      </c>
      <c r="Z929" s="160">
        <f>+[2]data1rev!X928</f>
        <v>0</v>
      </c>
      <c r="AA929" s="160">
        <f>+[2]data1rev!Y928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67834.148038794898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61"/>
      <c r="C930" s="160">
        <f>+[2]data1rev!A929</f>
        <v>21687.040000000001</v>
      </c>
      <c r="D930" s="160">
        <f>+[2]data1rev!B929</f>
        <v>15575.226000000001</v>
      </c>
      <c r="E930" s="160">
        <f>+[2]data1rev!C929</f>
        <v>13222.39</v>
      </c>
      <c r="F930" s="160">
        <f>+[2]data1rev!D929</f>
        <v>13061.89</v>
      </c>
      <c r="G930" s="160">
        <f>+[2]data1rev!E929</f>
        <v>13061.89</v>
      </c>
      <c r="H930" s="160">
        <f>+[2]data1rev!F929</f>
        <v>10821.156000000001</v>
      </c>
      <c r="I930" s="160">
        <f>+[2]data1rev!G929</f>
        <v>10791.59</v>
      </c>
      <c r="J930" s="160">
        <f>+[2]data1rev!H929</f>
        <v>10791.59</v>
      </c>
      <c r="K930" s="160">
        <f>+[2]data1rev!I929</f>
        <v>10791.59</v>
      </c>
      <c r="L930" s="160">
        <f>+[2]data1rev!J929</f>
        <v>10821.156000000001</v>
      </c>
      <c r="M930" s="160">
        <f>+[2]data1rev!K929</f>
        <v>10791.59</v>
      </c>
      <c r="N930" s="160">
        <f>+[2]data1rev!L929</f>
        <v>10791.59</v>
      </c>
      <c r="O930" s="160">
        <f>+[2]data1rev!M929</f>
        <v>10275.620000000001</v>
      </c>
      <c r="P930" s="160">
        <f>+[2]data1rev!N929</f>
        <v>10129.415999999999</v>
      </c>
      <c r="Q930" s="160">
        <f>+[2]data1rev!O929</f>
        <v>10101.74</v>
      </c>
      <c r="R930" s="160">
        <f>+[2]data1rev!P929</f>
        <v>0</v>
      </c>
      <c r="S930" s="160">
        <f>+[2]data1rev!Q929</f>
        <v>0</v>
      </c>
      <c r="T930" s="160">
        <f>+[2]data1rev!R929</f>
        <v>0</v>
      </c>
      <c r="U930" s="160">
        <f>+[2]data1rev!S929</f>
        <v>0</v>
      </c>
      <c r="V930" s="160">
        <f>+[2]data1rev!T929</f>
        <v>0</v>
      </c>
      <c r="W930" s="160">
        <f>+[2]data1rev!U929</f>
        <v>0</v>
      </c>
      <c r="X930" s="160">
        <f>+[2]data1rev!V929</f>
        <v>0</v>
      </c>
      <c r="Y930" s="160">
        <f>+[2]data1rev!W929</f>
        <v>0</v>
      </c>
      <c r="Z930" s="160">
        <f>+[2]data1rev!X929</f>
        <v>0</v>
      </c>
      <c r="AA930" s="160">
        <f>+[2]data1rev!Y929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67834.148038794898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61"/>
      <c r="C931" s="160">
        <f>+[2]data1rev!A930</f>
        <v>21687.040000000001</v>
      </c>
      <c r="D931" s="160">
        <f>+[2]data1rev!B930</f>
        <v>15575.226000000001</v>
      </c>
      <c r="E931" s="160">
        <f>+[2]data1rev!C930</f>
        <v>13222.39</v>
      </c>
      <c r="F931" s="160">
        <f>+[2]data1rev!D930</f>
        <v>13061.89</v>
      </c>
      <c r="G931" s="160">
        <f>+[2]data1rev!E930</f>
        <v>13061.89</v>
      </c>
      <c r="H931" s="160">
        <f>+[2]data1rev!F930</f>
        <v>10821.156000000001</v>
      </c>
      <c r="I931" s="160">
        <f>+[2]data1rev!G930</f>
        <v>10791.59</v>
      </c>
      <c r="J931" s="160">
        <f>+[2]data1rev!H930</f>
        <v>10791.59</v>
      </c>
      <c r="K931" s="160">
        <f>+[2]data1rev!I930</f>
        <v>10791.59</v>
      </c>
      <c r="L931" s="160">
        <f>+[2]data1rev!J930</f>
        <v>10821.156000000001</v>
      </c>
      <c r="M931" s="160">
        <f>+[2]data1rev!K930</f>
        <v>10791.59</v>
      </c>
      <c r="N931" s="160">
        <f>+[2]data1rev!L930</f>
        <v>10791.59</v>
      </c>
      <c r="O931" s="160">
        <f>+[2]data1rev!M930</f>
        <v>10275.620000000001</v>
      </c>
      <c r="P931" s="160">
        <f>+[2]data1rev!N930</f>
        <v>10129.415999999999</v>
      </c>
      <c r="Q931" s="160">
        <f>+[2]data1rev!O930</f>
        <v>10101.74</v>
      </c>
      <c r="R931" s="160">
        <f>+[2]data1rev!P930</f>
        <v>0</v>
      </c>
      <c r="S931" s="160">
        <f>+[2]data1rev!Q930</f>
        <v>0</v>
      </c>
      <c r="T931" s="160">
        <f>+[2]data1rev!R930</f>
        <v>0</v>
      </c>
      <c r="U931" s="160">
        <f>+[2]data1rev!S930</f>
        <v>0</v>
      </c>
      <c r="V931" s="160">
        <f>+[2]data1rev!T930</f>
        <v>0</v>
      </c>
      <c r="W931" s="160">
        <f>+[2]data1rev!U930</f>
        <v>0</v>
      </c>
      <c r="X931" s="160">
        <f>+[2]data1rev!V930</f>
        <v>0</v>
      </c>
      <c r="Y931" s="160">
        <f>+[2]data1rev!W930</f>
        <v>0</v>
      </c>
      <c r="Z931" s="160">
        <f>+[2]data1rev!X930</f>
        <v>0</v>
      </c>
      <c r="AA931" s="160">
        <f>+[2]data1rev!Y930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67834.148038794898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61"/>
      <c r="C932" s="160">
        <f>+[2]data1rev!A931</f>
        <v>21687.040000000001</v>
      </c>
      <c r="D932" s="160">
        <f>+[2]data1rev!B931</f>
        <v>15575.226000000001</v>
      </c>
      <c r="E932" s="160">
        <f>+[2]data1rev!C931</f>
        <v>13222.39</v>
      </c>
      <c r="F932" s="160">
        <f>+[2]data1rev!D931</f>
        <v>13061.89</v>
      </c>
      <c r="G932" s="160">
        <f>+[2]data1rev!E931</f>
        <v>13061.89</v>
      </c>
      <c r="H932" s="160">
        <f>+[2]data1rev!F931</f>
        <v>10821.156000000001</v>
      </c>
      <c r="I932" s="160">
        <f>+[2]data1rev!G931</f>
        <v>10791.59</v>
      </c>
      <c r="J932" s="160">
        <f>+[2]data1rev!H931</f>
        <v>10791.59</v>
      </c>
      <c r="K932" s="160">
        <f>+[2]data1rev!I931</f>
        <v>10791.59</v>
      </c>
      <c r="L932" s="160">
        <f>+[2]data1rev!J931</f>
        <v>10821.156000000001</v>
      </c>
      <c r="M932" s="160">
        <f>+[2]data1rev!K931</f>
        <v>10791.59</v>
      </c>
      <c r="N932" s="160">
        <f>+[2]data1rev!L931</f>
        <v>10791.59</v>
      </c>
      <c r="O932" s="160">
        <f>+[2]data1rev!M931</f>
        <v>10275.620000000001</v>
      </c>
      <c r="P932" s="160">
        <f>+[2]data1rev!N931</f>
        <v>10129.415999999999</v>
      </c>
      <c r="Q932" s="160">
        <f>+[2]data1rev!O931</f>
        <v>10101.74</v>
      </c>
      <c r="R932" s="160">
        <f>+[2]data1rev!P931</f>
        <v>0</v>
      </c>
      <c r="S932" s="160">
        <f>+[2]data1rev!Q931</f>
        <v>0</v>
      </c>
      <c r="T932" s="160">
        <f>+[2]data1rev!R931</f>
        <v>0</v>
      </c>
      <c r="U932" s="160">
        <f>+[2]data1rev!S931</f>
        <v>0</v>
      </c>
      <c r="V932" s="160">
        <f>+[2]data1rev!T931</f>
        <v>0</v>
      </c>
      <c r="W932" s="160">
        <f>+[2]data1rev!U931</f>
        <v>0</v>
      </c>
      <c r="X932" s="160">
        <f>+[2]data1rev!V931</f>
        <v>0</v>
      </c>
      <c r="Y932" s="160">
        <f>+[2]data1rev!W931</f>
        <v>0</v>
      </c>
      <c r="Z932" s="160">
        <f>+[2]data1rev!X931</f>
        <v>0</v>
      </c>
      <c r="AA932" s="160">
        <f>+[2]data1rev!Y931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67834.148038794898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61"/>
      <c r="C933" s="160">
        <f>+[2]data1rev!A932</f>
        <v>21687.040000000001</v>
      </c>
      <c r="D933" s="160">
        <f>+[2]data1rev!B932</f>
        <v>15575.226000000001</v>
      </c>
      <c r="E933" s="160">
        <f>+[2]data1rev!C932</f>
        <v>13222.39</v>
      </c>
      <c r="F933" s="160">
        <f>+[2]data1rev!D932</f>
        <v>13061.89</v>
      </c>
      <c r="G933" s="160">
        <f>+[2]data1rev!E932</f>
        <v>13061.89</v>
      </c>
      <c r="H933" s="160">
        <f>+[2]data1rev!F932</f>
        <v>10821.156000000001</v>
      </c>
      <c r="I933" s="160">
        <f>+[2]data1rev!G932</f>
        <v>10791.59</v>
      </c>
      <c r="J933" s="160">
        <f>+[2]data1rev!H932</f>
        <v>10791.59</v>
      </c>
      <c r="K933" s="160">
        <f>+[2]data1rev!I932</f>
        <v>10791.59</v>
      </c>
      <c r="L933" s="160">
        <f>+[2]data1rev!J932</f>
        <v>10821.156000000001</v>
      </c>
      <c r="M933" s="160">
        <f>+[2]data1rev!K932</f>
        <v>10791.59</v>
      </c>
      <c r="N933" s="160">
        <f>+[2]data1rev!L932</f>
        <v>10791.59</v>
      </c>
      <c r="O933" s="160">
        <f>+[2]data1rev!M932</f>
        <v>10275.620000000001</v>
      </c>
      <c r="P933" s="160">
        <f>+[2]data1rev!N932</f>
        <v>10129.415999999999</v>
      </c>
      <c r="Q933" s="160">
        <f>+[2]data1rev!O932</f>
        <v>10101.74</v>
      </c>
      <c r="R933" s="160">
        <f>+[2]data1rev!P932</f>
        <v>0</v>
      </c>
      <c r="S933" s="160">
        <f>+[2]data1rev!Q932</f>
        <v>0</v>
      </c>
      <c r="T933" s="160">
        <f>+[2]data1rev!R932</f>
        <v>0</v>
      </c>
      <c r="U933" s="160">
        <f>+[2]data1rev!S932</f>
        <v>0</v>
      </c>
      <c r="V933" s="160">
        <f>+[2]data1rev!T932</f>
        <v>0</v>
      </c>
      <c r="W933" s="160">
        <f>+[2]data1rev!U932</f>
        <v>0</v>
      </c>
      <c r="X933" s="160">
        <f>+[2]data1rev!V932</f>
        <v>0</v>
      </c>
      <c r="Y933" s="160">
        <f>+[2]data1rev!W932</f>
        <v>0</v>
      </c>
      <c r="Z933" s="160">
        <f>+[2]data1rev!X932</f>
        <v>0</v>
      </c>
      <c r="AA933" s="160">
        <f>+[2]data1rev!Y932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67834.148038794898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61"/>
      <c r="C934" s="160">
        <f>+[2]data1rev!A933</f>
        <v>21687.040000000001</v>
      </c>
      <c r="D934" s="160">
        <f>+[2]data1rev!B933</f>
        <v>15575.226000000001</v>
      </c>
      <c r="E934" s="160">
        <f>+[2]data1rev!C933</f>
        <v>13222.39</v>
      </c>
      <c r="F934" s="160">
        <f>+[2]data1rev!D933</f>
        <v>13061.89</v>
      </c>
      <c r="G934" s="160">
        <f>+[2]data1rev!E933</f>
        <v>13061.89</v>
      </c>
      <c r="H934" s="160">
        <f>+[2]data1rev!F933</f>
        <v>10821.156000000001</v>
      </c>
      <c r="I934" s="160">
        <f>+[2]data1rev!G933</f>
        <v>10791.59</v>
      </c>
      <c r="J934" s="160">
        <f>+[2]data1rev!H933</f>
        <v>10791.59</v>
      </c>
      <c r="K934" s="160">
        <f>+[2]data1rev!I933</f>
        <v>10791.59</v>
      </c>
      <c r="L934" s="160">
        <f>+[2]data1rev!J933</f>
        <v>10821.156000000001</v>
      </c>
      <c r="M934" s="160">
        <f>+[2]data1rev!K933</f>
        <v>10791.59</v>
      </c>
      <c r="N934" s="160">
        <f>+[2]data1rev!L933</f>
        <v>10791.59</v>
      </c>
      <c r="O934" s="160">
        <f>+[2]data1rev!M933</f>
        <v>10275.620000000001</v>
      </c>
      <c r="P934" s="160">
        <f>+[2]data1rev!N933</f>
        <v>10129.415999999999</v>
      </c>
      <c r="Q934" s="160">
        <f>+[2]data1rev!O933</f>
        <v>10101.74</v>
      </c>
      <c r="R934" s="160">
        <f>+[2]data1rev!P933</f>
        <v>0</v>
      </c>
      <c r="S934" s="160">
        <f>+[2]data1rev!Q933</f>
        <v>0</v>
      </c>
      <c r="T934" s="160">
        <f>+[2]data1rev!R933</f>
        <v>0</v>
      </c>
      <c r="U934" s="160">
        <f>+[2]data1rev!S933</f>
        <v>0</v>
      </c>
      <c r="V934" s="160">
        <f>+[2]data1rev!T933</f>
        <v>0</v>
      </c>
      <c r="W934" s="160">
        <f>+[2]data1rev!U933</f>
        <v>0</v>
      </c>
      <c r="X934" s="160">
        <f>+[2]data1rev!V933</f>
        <v>0</v>
      </c>
      <c r="Y934" s="160">
        <f>+[2]data1rev!W933</f>
        <v>0</v>
      </c>
      <c r="Z934" s="160">
        <f>+[2]data1rev!X933</f>
        <v>0</v>
      </c>
      <c r="AA934" s="160">
        <f>+[2]data1rev!Y933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67834.148038794898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61"/>
      <c r="C935" s="160">
        <f>+[2]data1rev!A934</f>
        <v>21687.040000000001</v>
      </c>
      <c r="D935" s="160">
        <f>+[2]data1rev!B934</f>
        <v>15575.226000000001</v>
      </c>
      <c r="E935" s="160">
        <f>+[2]data1rev!C934</f>
        <v>13222.39</v>
      </c>
      <c r="F935" s="160">
        <f>+[2]data1rev!D934</f>
        <v>13061.89</v>
      </c>
      <c r="G935" s="160">
        <f>+[2]data1rev!E934</f>
        <v>13061.89</v>
      </c>
      <c r="H935" s="160">
        <f>+[2]data1rev!F934</f>
        <v>10821.156000000001</v>
      </c>
      <c r="I935" s="160">
        <f>+[2]data1rev!G934</f>
        <v>10791.59</v>
      </c>
      <c r="J935" s="160">
        <f>+[2]data1rev!H934</f>
        <v>10791.59</v>
      </c>
      <c r="K935" s="160">
        <f>+[2]data1rev!I934</f>
        <v>10791.59</v>
      </c>
      <c r="L935" s="160">
        <f>+[2]data1rev!J934</f>
        <v>10821.156000000001</v>
      </c>
      <c r="M935" s="160">
        <f>+[2]data1rev!K934</f>
        <v>10791.59</v>
      </c>
      <c r="N935" s="160">
        <f>+[2]data1rev!L934</f>
        <v>10791.59</v>
      </c>
      <c r="O935" s="160">
        <f>+[2]data1rev!M934</f>
        <v>10275.620000000001</v>
      </c>
      <c r="P935" s="160">
        <f>+[2]data1rev!N934</f>
        <v>10129.415999999999</v>
      </c>
      <c r="Q935" s="160">
        <f>+[2]data1rev!O934</f>
        <v>10101.74</v>
      </c>
      <c r="R935" s="160">
        <f>+[2]data1rev!P934</f>
        <v>0</v>
      </c>
      <c r="S935" s="160">
        <f>+[2]data1rev!Q934</f>
        <v>0</v>
      </c>
      <c r="T935" s="160">
        <f>+[2]data1rev!R934</f>
        <v>0</v>
      </c>
      <c r="U935" s="160">
        <f>+[2]data1rev!S934</f>
        <v>0</v>
      </c>
      <c r="V935" s="160">
        <f>+[2]data1rev!T934</f>
        <v>0</v>
      </c>
      <c r="W935" s="160">
        <f>+[2]data1rev!U934</f>
        <v>0</v>
      </c>
      <c r="X935" s="160">
        <f>+[2]data1rev!V934</f>
        <v>0</v>
      </c>
      <c r="Y935" s="160">
        <f>+[2]data1rev!W934</f>
        <v>0</v>
      </c>
      <c r="Z935" s="160">
        <f>+[2]data1rev!X934</f>
        <v>0</v>
      </c>
      <c r="AA935" s="160">
        <f>+[2]data1rev!Y934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67834.148038794898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61"/>
      <c r="C936" s="160">
        <f>+[2]data1rev!A935</f>
        <v>21687.040000000001</v>
      </c>
      <c r="D936" s="160">
        <f>+[2]data1rev!B935</f>
        <v>15575.226000000001</v>
      </c>
      <c r="E936" s="160">
        <f>+[2]data1rev!C935</f>
        <v>13222.39</v>
      </c>
      <c r="F936" s="160">
        <f>+[2]data1rev!D935</f>
        <v>13061.89</v>
      </c>
      <c r="G936" s="160">
        <f>+[2]data1rev!E935</f>
        <v>13061.89</v>
      </c>
      <c r="H936" s="160">
        <f>+[2]data1rev!F935</f>
        <v>10821.156000000001</v>
      </c>
      <c r="I936" s="160">
        <f>+[2]data1rev!G935</f>
        <v>10791.59</v>
      </c>
      <c r="J936" s="160">
        <f>+[2]data1rev!H935</f>
        <v>10791.59</v>
      </c>
      <c r="K936" s="160">
        <f>+[2]data1rev!I935</f>
        <v>10791.59</v>
      </c>
      <c r="L936" s="160">
        <f>+[2]data1rev!J935</f>
        <v>10821.156000000001</v>
      </c>
      <c r="M936" s="160">
        <f>+[2]data1rev!K935</f>
        <v>10791.59</v>
      </c>
      <c r="N936" s="160">
        <f>+[2]data1rev!L935</f>
        <v>10791.59</v>
      </c>
      <c r="O936" s="160">
        <f>+[2]data1rev!M935</f>
        <v>10275.620000000001</v>
      </c>
      <c r="P936" s="160">
        <f>+[2]data1rev!N935</f>
        <v>10129.415999999999</v>
      </c>
      <c r="Q936" s="160">
        <f>+[2]data1rev!O935</f>
        <v>10101.74</v>
      </c>
      <c r="R936" s="160">
        <f>+[2]data1rev!P935</f>
        <v>0</v>
      </c>
      <c r="S936" s="160">
        <f>+[2]data1rev!Q935</f>
        <v>0</v>
      </c>
      <c r="T936" s="160">
        <f>+[2]data1rev!R935</f>
        <v>0</v>
      </c>
      <c r="U936" s="160">
        <f>+[2]data1rev!S935</f>
        <v>0</v>
      </c>
      <c r="V936" s="160">
        <f>+[2]data1rev!T935</f>
        <v>0</v>
      </c>
      <c r="W936" s="160">
        <f>+[2]data1rev!U935</f>
        <v>0</v>
      </c>
      <c r="X936" s="160">
        <f>+[2]data1rev!V935</f>
        <v>0</v>
      </c>
      <c r="Y936" s="160">
        <f>+[2]data1rev!W935</f>
        <v>0</v>
      </c>
      <c r="Z936" s="160">
        <f>+[2]data1rev!X935</f>
        <v>0</v>
      </c>
      <c r="AA936" s="160">
        <f>+[2]data1rev!Y935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67834.148038794898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61"/>
      <c r="C937" s="160">
        <f>+[2]data1rev!A936</f>
        <v>21687.040000000001</v>
      </c>
      <c r="D937" s="160">
        <f>+[2]data1rev!B936</f>
        <v>15575.226000000001</v>
      </c>
      <c r="E937" s="160">
        <f>+[2]data1rev!C936</f>
        <v>13222.39</v>
      </c>
      <c r="F937" s="160">
        <f>+[2]data1rev!D936</f>
        <v>13061.89</v>
      </c>
      <c r="G937" s="160">
        <f>+[2]data1rev!E936</f>
        <v>13061.89</v>
      </c>
      <c r="H937" s="160">
        <f>+[2]data1rev!F936</f>
        <v>10821.156000000001</v>
      </c>
      <c r="I937" s="160">
        <f>+[2]data1rev!G936</f>
        <v>10791.59</v>
      </c>
      <c r="J937" s="160">
        <f>+[2]data1rev!H936</f>
        <v>10791.59</v>
      </c>
      <c r="K937" s="160">
        <f>+[2]data1rev!I936</f>
        <v>10791.59</v>
      </c>
      <c r="L937" s="160">
        <f>+[2]data1rev!J936</f>
        <v>10821.156000000001</v>
      </c>
      <c r="M937" s="160">
        <f>+[2]data1rev!K936</f>
        <v>10791.59</v>
      </c>
      <c r="N937" s="160">
        <f>+[2]data1rev!L936</f>
        <v>10791.59</v>
      </c>
      <c r="O937" s="160">
        <f>+[2]data1rev!M936</f>
        <v>10275.620000000001</v>
      </c>
      <c r="P937" s="160">
        <f>+[2]data1rev!N936</f>
        <v>10129.415999999999</v>
      </c>
      <c r="Q937" s="160">
        <f>+[2]data1rev!O936</f>
        <v>10101.74</v>
      </c>
      <c r="R937" s="160">
        <f>+[2]data1rev!P936</f>
        <v>0</v>
      </c>
      <c r="S937" s="160">
        <f>+[2]data1rev!Q936</f>
        <v>0</v>
      </c>
      <c r="T937" s="160">
        <f>+[2]data1rev!R936</f>
        <v>0</v>
      </c>
      <c r="U937" s="160">
        <f>+[2]data1rev!S936</f>
        <v>0</v>
      </c>
      <c r="V937" s="160">
        <f>+[2]data1rev!T936</f>
        <v>0</v>
      </c>
      <c r="W937" s="160">
        <f>+[2]data1rev!U936</f>
        <v>0</v>
      </c>
      <c r="X937" s="160">
        <f>+[2]data1rev!V936</f>
        <v>0</v>
      </c>
      <c r="Y937" s="160">
        <f>+[2]data1rev!W936</f>
        <v>0</v>
      </c>
      <c r="Z937" s="160">
        <f>+[2]data1rev!X936</f>
        <v>0</v>
      </c>
      <c r="AA937" s="160">
        <f>+[2]data1rev!Y936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67834.148038794898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61"/>
      <c r="C938" s="160">
        <f>+[2]data1rev!A937</f>
        <v>21687.040000000001</v>
      </c>
      <c r="D938" s="160">
        <f>+[2]data1rev!B937</f>
        <v>15575.226000000001</v>
      </c>
      <c r="E938" s="160">
        <f>+[2]data1rev!C937</f>
        <v>13222.39</v>
      </c>
      <c r="F938" s="160">
        <f>+[2]data1rev!D937</f>
        <v>13061.89</v>
      </c>
      <c r="G938" s="160">
        <f>+[2]data1rev!E937</f>
        <v>13061.89</v>
      </c>
      <c r="H938" s="160">
        <f>+[2]data1rev!F937</f>
        <v>10821.156000000001</v>
      </c>
      <c r="I938" s="160">
        <f>+[2]data1rev!G937</f>
        <v>10791.59</v>
      </c>
      <c r="J938" s="160">
        <f>+[2]data1rev!H937</f>
        <v>10791.59</v>
      </c>
      <c r="K938" s="160">
        <f>+[2]data1rev!I937</f>
        <v>10791.59</v>
      </c>
      <c r="L938" s="160">
        <f>+[2]data1rev!J937</f>
        <v>10821.156000000001</v>
      </c>
      <c r="M938" s="160">
        <f>+[2]data1rev!K937</f>
        <v>10791.59</v>
      </c>
      <c r="N938" s="160">
        <f>+[2]data1rev!L937</f>
        <v>10791.59</v>
      </c>
      <c r="O938" s="160">
        <f>+[2]data1rev!M937</f>
        <v>10275.620000000001</v>
      </c>
      <c r="P938" s="160">
        <f>+[2]data1rev!N937</f>
        <v>10129.415999999999</v>
      </c>
      <c r="Q938" s="160">
        <f>+[2]data1rev!O937</f>
        <v>10101.74</v>
      </c>
      <c r="R938" s="160">
        <f>+[2]data1rev!P937</f>
        <v>0</v>
      </c>
      <c r="S938" s="160">
        <f>+[2]data1rev!Q937</f>
        <v>0</v>
      </c>
      <c r="T938" s="160">
        <f>+[2]data1rev!R937</f>
        <v>0</v>
      </c>
      <c r="U938" s="160">
        <f>+[2]data1rev!S937</f>
        <v>0</v>
      </c>
      <c r="V938" s="160">
        <f>+[2]data1rev!T937</f>
        <v>0</v>
      </c>
      <c r="W938" s="160">
        <f>+[2]data1rev!U937</f>
        <v>0</v>
      </c>
      <c r="X938" s="160">
        <f>+[2]data1rev!V937</f>
        <v>0</v>
      </c>
      <c r="Y938" s="160">
        <f>+[2]data1rev!W937</f>
        <v>0</v>
      </c>
      <c r="Z938" s="160">
        <f>+[2]data1rev!X937</f>
        <v>0</v>
      </c>
      <c r="AA938" s="160">
        <f>+[2]data1rev!Y937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67834.148038794898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61"/>
      <c r="C939" s="160">
        <f>+[2]data1rev!A938</f>
        <v>21687.040000000001</v>
      </c>
      <c r="D939" s="160">
        <f>+[2]data1rev!B938</f>
        <v>15575.226000000001</v>
      </c>
      <c r="E939" s="160">
        <f>+[2]data1rev!C938</f>
        <v>13222.39</v>
      </c>
      <c r="F939" s="160">
        <f>+[2]data1rev!D938</f>
        <v>13061.89</v>
      </c>
      <c r="G939" s="160">
        <f>+[2]data1rev!E938</f>
        <v>13061.89</v>
      </c>
      <c r="H939" s="160">
        <f>+[2]data1rev!F938</f>
        <v>10821.156000000001</v>
      </c>
      <c r="I939" s="160">
        <f>+[2]data1rev!G938</f>
        <v>10791.59</v>
      </c>
      <c r="J939" s="160">
        <f>+[2]data1rev!H938</f>
        <v>10791.59</v>
      </c>
      <c r="K939" s="160">
        <f>+[2]data1rev!I938</f>
        <v>10791.59</v>
      </c>
      <c r="L939" s="160">
        <f>+[2]data1rev!J938</f>
        <v>10821.156000000001</v>
      </c>
      <c r="M939" s="160">
        <f>+[2]data1rev!K938</f>
        <v>10791.59</v>
      </c>
      <c r="N939" s="160">
        <f>+[2]data1rev!L938</f>
        <v>10791.59</v>
      </c>
      <c r="O939" s="160">
        <f>+[2]data1rev!M938</f>
        <v>10275.620000000001</v>
      </c>
      <c r="P939" s="160">
        <f>+[2]data1rev!N938</f>
        <v>10129.415999999999</v>
      </c>
      <c r="Q939" s="160">
        <f>+[2]data1rev!O938</f>
        <v>10101.74</v>
      </c>
      <c r="R939" s="160">
        <f>+[2]data1rev!P938</f>
        <v>0</v>
      </c>
      <c r="S939" s="160">
        <f>+[2]data1rev!Q938</f>
        <v>0</v>
      </c>
      <c r="T939" s="160">
        <f>+[2]data1rev!R938</f>
        <v>0</v>
      </c>
      <c r="U939" s="160">
        <f>+[2]data1rev!S938</f>
        <v>0</v>
      </c>
      <c r="V939" s="160">
        <f>+[2]data1rev!T938</f>
        <v>0</v>
      </c>
      <c r="W939" s="160">
        <f>+[2]data1rev!U938</f>
        <v>0</v>
      </c>
      <c r="X939" s="160">
        <f>+[2]data1rev!V938</f>
        <v>0</v>
      </c>
      <c r="Y939" s="160">
        <f>+[2]data1rev!W938</f>
        <v>0</v>
      </c>
      <c r="Z939" s="160">
        <f>+[2]data1rev!X938</f>
        <v>0</v>
      </c>
      <c r="AA939" s="160">
        <f>+[2]data1rev!Y938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67834.148038794898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61"/>
      <c r="C940" s="160">
        <f>+[2]data1rev!A939</f>
        <v>21687.040000000001</v>
      </c>
      <c r="D940" s="160">
        <f>+[2]data1rev!B939</f>
        <v>15575.226000000001</v>
      </c>
      <c r="E940" s="160">
        <f>+[2]data1rev!C939</f>
        <v>13222.39</v>
      </c>
      <c r="F940" s="160">
        <f>+[2]data1rev!D939</f>
        <v>13061.89</v>
      </c>
      <c r="G940" s="160">
        <f>+[2]data1rev!E939</f>
        <v>13061.89</v>
      </c>
      <c r="H940" s="160">
        <f>+[2]data1rev!F939</f>
        <v>10821.156000000001</v>
      </c>
      <c r="I940" s="160">
        <f>+[2]data1rev!G939</f>
        <v>10791.59</v>
      </c>
      <c r="J940" s="160">
        <f>+[2]data1rev!H939</f>
        <v>10791.59</v>
      </c>
      <c r="K940" s="160">
        <f>+[2]data1rev!I939</f>
        <v>10791.59</v>
      </c>
      <c r="L940" s="160">
        <f>+[2]data1rev!J939</f>
        <v>10821.156000000001</v>
      </c>
      <c r="M940" s="160">
        <f>+[2]data1rev!K939</f>
        <v>10791.59</v>
      </c>
      <c r="N940" s="160">
        <f>+[2]data1rev!L939</f>
        <v>10791.59</v>
      </c>
      <c r="O940" s="160">
        <f>+[2]data1rev!M939</f>
        <v>10275.620000000001</v>
      </c>
      <c r="P940" s="160">
        <f>+[2]data1rev!N939</f>
        <v>10129.415999999999</v>
      </c>
      <c r="Q940" s="160">
        <f>+[2]data1rev!O939</f>
        <v>10101.74</v>
      </c>
      <c r="R940" s="160">
        <f>+[2]data1rev!P939</f>
        <v>0</v>
      </c>
      <c r="S940" s="160">
        <f>+[2]data1rev!Q939</f>
        <v>0</v>
      </c>
      <c r="T940" s="160">
        <f>+[2]data1rev!R939</f>
        <v>0</v>
      </c>
      <c r="U940" s="160">
        <f>+[2]data1rev!S939</f>
        <v>0</v>
      </c>
      <c r="V940" s="160">
        <f>+[2]data1rev!T939</f>
        <v>0</v>
      </c>
      <c r="W940" s="160">
        <f>+[2]data1rev!U939</f>
        <v>0</v>
      </c>
      <c r="X940" s="160">
        <f>+[2]data1rev!V939</f>
        <v>0</v>
      </c>
      <c r="Y940" s="160">
        <f>+[2]data1rev!W939</f>
        <v>0</v>
      </c>
      <c r="Z940" s="160">
        <f>+[2]data1rev!X939</f>
        <v>0</v>
      </c>
      <c r="AA940" s="160">
        <f>+[2]data1rev!Y939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67834.148038794898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61"/>
      <c r="C941" s="160">
        <f>+[2]data1rev!A940</f>
        <v>21687.040000000001</v>
      </c>
      <c r="D941" s="160">
        <f>+[2]data1rev!B940</f>
        <v>15575.226000000001</v>
      </c>
      <c r="E941" s="160">
        <f>+[2]data1rev!C940</f>
        <v>13222.39</v>
      </c>
      <c r="F941" s="160">
        <f>+[2]data1rev!D940</f>
        <v>13061.89</v>
      </c>
      <c r="G941" s="160">
        <f>+[2]data1rev!E940</f>
        <v>13061.89</v>
      </c>
      <c r="H941" s="160">
        <f>+[2]data1rev!F940</f>
        <v>10821.156000000001</v>
      </c>
      <c r="I941" s="160">
        <f>+[2]data1rev!G940</f>
        <v>10791.59</v>
      </c>
      <c r="J941" s="160">
        <f>+[2]data1rev!H940</f>
        <v>10791.59</v>
      </c>
      <c r="K941" s="160">
        <f>+[2]data1rev!I940</f>
        <v>10791.59</v>
      </c>
      <c r="L941" s="160">
        <f>+[2]data1rev!J940</f>
        <v>10821.156000000001</v>
      </c>
      <c r="M941" s="160">
        <f>+[2]data1rev!K940</f>
        <v>10791.59</v>
      </c>
      <c r="N941" s="160">
        <f>+[2]data1rev!L940</f>
        <v>10791.59</v>
      </c>
      <c r="O941" s="160">
        <f>+[2]data1rev!M940</f>
        <v>10275.620000000001</v>
      </c>
      <c r="P941" s="160">
        <f>+[2]data1rev!N940</f>
        <v>10129.415999999999</v>
      </c>
      <c r="Q941" s="160">
        <f>+[2]data1rev!O940</f>
        <v>10101.74</v>
      </c>
      <c r="R941" s="160">
        <f>+[2]data1rev!P940</f>
        <v>0</v>
      </c>
      <c r="S941" s="160">
        <f>+[2]data1rev!Q940</f>
        <v>0</v>
      </c>
      <c r="T941" s="160">
        <f>+[2]data1rev!R940</f>
        <v>0</v>
      </c>
      <c r="U941" s="160">
        <f>+[2]data1rev!S940</f>
        <v>0</v>
      </c>
      <c r="V941" s="160">
        <f>+[2]data1rev!T940</f>
        <v>0</v>
      </c>
      <c r="W941" s="160">
        <f>+[2]data1rev!U940</f>
        <v>0</v>
      </c>
      <c r="X941" s="160">
        <f>+[2]data1rev!V940</f>
        <v>0</v>
      </c>
      <c r="Y941" s="160">
        <f>+[2]data1rev!W940</f>
        <v>0</v>
      </c>
      <c r="Z941" s="160">
        <f>+[2]data1rev!X940</f>
        <v>0</v>
      </c>
      <c r="AA941" s="160">
        <f>+[2]data1rev!Y940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67834.148038794898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61"/>
      <c r="C942" s="160">
        <f>+[2]data1rev!A941</f>
        <v>21687.040000000001</v>
      </c>
      <c r="D942" s="160">
        <f>+[2]data1rev!B941</f>
        <v>15575.226000000001</v>
      </c>
      <c r="E942" s="160">
        <f>+[2]data1rev!C941</f>
        <v>13222.39</v>
      </c>
      <c r="F942" s="160">
        <f>+[2]data1rev!D941</f>
        <v>13061.89</v>
      </c>
      <c r="G942" s="160">
        <f>+[2]data1rev!E941</f>
        <v>13061.89</v>
      </c>
      <c r="H942" s="160">
        <f>+[2]data1rev!F941</f>
        <v>10821.156000000001</v>
      </c>
      <c r="I942" s="160">
        <f>+[2]data1rev!G941</f>
        <v>10791.59</v>
      </c>
      <c r="J942" s="160">
        <f>+[2]data1rev!H941</f>
        <v>10791.59</v>
      </c>
      <c r="K942" s="160">
        <f>+[2]data1rev!I941</f>
        <v>10791.59</v>
      </c>
      <c r="L942" s="160">
        <f>+[2]data1rev!J941</f>
        <v>10821.156000000001</v>
      </c>
      <c r="M942" s="160">
        <f>+[2]data1rev!K941</f>
        <v>10791.59</v>
      </c>
      <c r="N942" s="160">
        <f>+[2]data1rev!L941</f>
        <v>10791.59</v>
      </c>
      <c r="O942" s="160">
        <f>+[2]data1rev!M941</f>
        <v>10275.620000000001</v>
      </c>
      <c r="P942" s="160">
        <f>+[2]data1rev!N941</f>
        <v>10129.415999999999</v>
      </c>
      <c r="Q942" s="160">
        <f>+[2]data1rev!O941</f>
        <v>10101.74</v>
      </c>
      <c r="R942" s="160">
        <f>+[2]data1rev!P941</f>
        <v>0</v>
      </c>
      <c r="S942" s="160">
        <f>+[2]data1rev!Q941</f>
        <v>0</v>
      </c>
      <c r="T942" s="160">
        <f>+[2]data1rev!R941</f>
        <v>0</v>
      </c>
      <c r="U942" s="160">
        <f>+[2]data1rev!S941</f>
        <v>0</v>
      </c>
      <c r="V942" s="160">
        <f>+[2]data1rev!T941</f>
        <v>0</v>
      </c>
      <c r="W942" s="160">
        <f>+[2]data1rev!U941</f>
        <v>0</v>
      </c>
      <c r="X942" s="160">
        <f>+[2]data1rev!V941</f>
        <v>0</v>
      </c>
      <c r="Y942" s="160">
        <f>+[2]data1rev!W941</f>
        <v>0</v>
      </c>
      <c r="Z942" s="160">
        <f>+[2]data1rev!X941</f>
        <v>0</v>
      </c>
      <c r="AA942" s="160">
        <f>+[2]data1rev!Y941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67834.148038794898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61"/>
      <c r="C943" s="160">
        <f>+[2]data1rev!A942</f>
        <v>21687.040000000001</v>
      </c>
      <c r="D943" s="160">
        <f>+[2]data1rev!B942</f>
        <v>15575.226000000001</v>
      </c>
      <c r="E943" s="160">
        <f>+[2]data1rev!C942</f>
        <v>13222.39</v>
      </c>
      <c r="F943" s="160">
        <f>+[2]data1rev!D942</f>
        <v>13061.89</v>
      </c>
      <c r="G943" s="160">
        <f>+[2]data1rev!E942</f>
        <v>13061.89</v>
      </c>
      <c r="H943" s="160">
        <f>+[2]data1rev!F942</f>
        <v>10821.156000000001</v>
      </c>
      <c r="I943" s="160">
        <f>+[2]data1rev!G942</f>
        <v>10791.59</v>
      </c>
      <c r="J943" s="160">
        <f>+[2]data1rev!H942</f>
        <v>10791.59</v>
      </c>
      <c r="K943" s="160">
        <f>+[2]data1rev!I942</f>
        <v>10791.59</v>
      </c>
      <c r="L943" s="160">
        <f>+[2]data1rev!J942</f>
        <v>10821.156000000001</v>
      </c>
      <c r="M943" s="160">
        <f>+[2]data1rev!K942</f>
        <v>10791.59</v>
      </c>
      <c r="N943" s="160">
        <f>+[2]data1rev!L942</f>
        <v>10791.59</v>
      </c>
      <c r="O943" s="160">
        <f>+[2]data1rev!M942</f>
        <v>10275.620000000001</v>
      </c>
      <c r="P943" s="160">
        <f>+[2]data1rev!N942</f>
        <v>10129.415999999999</v>
      </c>
      <c r="Q943" s="160">
        <f>+[2]data1rev!O942</f>
        <v>10101.74</v>
      </c>
      <c r="R943" s="160">
        <f>+[2]data1rev!P942</f>
        <v>0</v>
      </c>
      <c r="S943" s="160">
        <f>+[2]data1rev!Q942</f>
        <v>0</v>
      </c>
      <c r="T943" s="160">
        <f>+[2]data1rev!R942</f>
        <v>0</v>
      </c>
      <c r="U943" s="160">
        <f>+[2]data1rev!S942</f>
        <v>0</v>
      </c>
      <c r="V943" s="160">
        <f>+[2]data1rev!T942</f>
        <v>0</v>
      </c>
      <c r="W943" s="160">
        <f>+[2]data1rev!U942</f>
        <v>0</v>
      </c>
      <c r="X943" s="160">
        <f>+[2]data1rev!V942</f>
        <v>0</v>
      </c>
      <c r="Y943" s="160">
        <f>+[2]data1rev!W942</f>
        <v>0</v>
      </c>
      <c r="Z943" s="160">
        <f>+[2]data1rev!X942</f>
        <v>0</v>
      </c>
      <c r="AA943" s="160">
        <f>+[2]data1rev!Y942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67834.148038794898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61"/>
      <c r="C944" s="160">
        <f>+[2]data1rev!A943</f>
        <v>21687.040000000001</v>
      </c>
      <c r="D944" s="160">
        <f>+[2]data1rev!B943</f>
        <v>15575.226000000001</v>
      </c>
      <c r="E944" s="160">
        <f>+[2]data1rev!C943</f>
        <v>13222.39</v>
      </c>
      <c r="F944" s="160">
        <f>+[2]data1rev!D943</f>
        <v>13061.89</v>
      </c>
      <c r="G944" s="160">
        <f>+[2]data1rev!E943</f>
        <v>13061.89</v>
      </c>
      <c r="H944" s="160">
        <f>+[2]data1rev!F943</f>
        <v>10821.156000000001</v>
      </c>
      <c r="I944" s="160">
        <f>+[2]data1rev!G943</f>
        <v>10791.59</v>
      </c>
      <c r="J944" s="160">
        <f>+[2]data1rev!H943</f>
        <v>10791.59</v>
      </c>
      <c r="K944" s="160">
        <f>+[2]data1rev!I943</f>
        <v>10791.59</v>
      </c>
      <c r="L944" s="160">
        <f>+[2]data1rev!J943</f>
        <v>10821.156000000001</v>
      </c>
      <c r="M944" s="160">
        <f>+[2]data1rev!K943</f>
        <v>10791.59</v>
      </c>
      <c r="N944" s="160">
        <f>+[2]data1rev!L943</f>
        <v>10791.59</v>
      </c>
      <c r="O944" s="160">
        <f>+[2]data1rev!M943</f>
        <v>10275.620000000001</v>
      </c>
      <c r="P944" s="160">
        <f>+[2]data1rev!N943</f>
        <v>10129.415999999999</v>
      </c>
      <c r="Q944" s="160">
        <f>+[2]data1rev!O943</f>
        <v>10101.74</v>
      </c>
      <c r="R944" s="160">
        <f>+[2]data1rev!P943</f>
        <v>0</v>
      </c>
      <c r="S944" s="160">
        <f>+[2]data1rev!Q943</f>
        <v>0</v>
      </c>
      <c r="T944" s="160">
        <f>+[2]data1rev!R943</f>
        <v>0</v>
      </c>
      <c r="U944" s="160">
        <f>+[2]data1rev!S943</f>
        <v>0</v>
      </c>
      <c r="V944" s="160">
        <f>+[2]data1rev!T943</f>
        <v>0</v>
      </c>
      <c r="W944" s="160">
        <f>+[2]data1rev!U943</f>
        <v>0</v>
      </c>
      <c r="X944" s="160">
        <f>+[2]data1rev!V943</f>
        <v>0</v>
      </c>
      <c r="Y944" s="160">
        <f>+[2]data1rev!W943</f>
        <v>0</v>
      </c>
      <c r="Z944" s="160">
        <f>+[2]data1rev!X943</f>
        <v>0</v>
      </c>
      <c r="AA944" s="160">
        <f>+[2]data1rev!Y943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67834.148038794898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61"/>
      <c r="C945" s="160">
        <f>+[2]data1rev!A944</f>
        <v>21687.040000000001</v>
      </c>
      <c r="D945" s="160">
        <f>+[2]data1rev!B944</f>
        <v>15575.226000000001</v>
      </c>
      <c r="E945" s="160">
        <f>+[2]data1rev!C944</f>
        <v>13222.39</v>
      </c>
      <c r="F945" s="160">
        <f>+[2]data1rev!D944</f>
        <v>13061.89</v>
      </c>
      <c r="G945" s="160">
        <f>+[2]data1rev!E944</f>
        <v>13061.89</v>
      </c>
      <c r="H945" s="160">
        <f>+[2]data1rev!F944</f>
        <v>10821.156000000001</v>
      </c>
      <c r="I945" s="160">
        <f>+[2]data1rev!G944</f>
        <v>10791.59</v>
      </c>
      <c r="J945" s="160">
        <f>+[2]data1rev!H944</f>
        <v>10791.59</v>
      </c>
      <c r="K945" s="160">
        <f>+[2]data1rev!I944</f>
        <v>10791.59</v>
      </c>
      <c r="L945" s="160">
        <f>+[2]data1rev!J944</f>
        <v>10821.156000000001</v>
      </c>
      <c r="M945" s="160">
        <f>+[2]data1rev!K944</f>
        <v>10791.59</v>
      </c>
      <c r="N945" s="160">
        <f>+[2]data1rev!L944</f>
        <v>10791.59</v>
      </c>
      <c r="O945" s="160">
        <f>+[2]data1rev!M944</f>
        <v>10275.620000000001</v>
      </c>
      <c r="P945" s="160">
        <f>+[2]data1rev!N944</f>
        <v>10129.415999999999</v>
      </c>
      <c r="Q945" s="160">
        <f>+[2]data1rev!O944</f>
        <v>10101.74</v>
      </c>
      <c r="R945" s="160">
        <f>+[2]data1rev!P944</f>
        <v>0</v>
      </c>
      <c r="S945" s="160">
        <f>+[2]data1rev!Q944</f>
        <v>0</v>
      </c>
      <c r="T945" s="160">
        <f>+[2]data1rev!R944</f>
        <v>0</v>
      </c>
      <c r="U945" s="160">
        <f>+[2]data1rev!S944</f>
        <v>0</v>
      </c>
      <c r="V945" s="160">
        <f>+[2]data1rev!T944</f>
        <v>0</v>
      </c>
      <c r="W945" s="160">
        <f>+[2]data1rev!U944</f>
        <v>0</v>
      </c>
      <c r="X945" s="160">
        <f>+[2]data1rev!V944</f>
        <v>0</v>
      </c>
      <c r="Y945" s="160">
        <f>+[2]data1rev!W944</f>
        <v>0</v>
      </c>
      <c r="Z945" s="160">
        <f>+[2]data1rev!X944</f>
        <v>0</v>
      </c>
      <c r="AA945" s="160">
        <f>+[2]data1rev!Y944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67834.148038794898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61"/>
      <c r="C946" s="160">
        <f>+[2]data1rev!A945</f>
        <v>21687.040000000001</v>
      </c>
      <c r="D946" s="160">
        <f>+[2]data1rev!B945</f>
        <v>15575.226000000001</v>
      </c>
      <c r="E946" s="160">
        <f>+[2]data1rev!C945</f>
        <v>13222.39</v>
      </c>
      <c r="F946" s="160">
        <f>+[2]data1rev!D945</f>
        <v>13061.89</v>
      </c>
      <c r="G946" s="160">
        <f>+[2]data1rev!E945</f>
        <v>13061.89</v>
      </c>
      <c r="H946" s="160">
        <f>+[2]data1rev!F945</f>
        <v>10821.156000000001</v>
      </c>
      <c r="I946" s="160">
        <f>+[2]data1rev!G945</f>
        <v>10791.59</v>
      </c>
      <c r="J946" s="160">
        <f>+[2]data1rev!H945</f>
        <v>10791.59</v>
      </c>
      <c r="K946" s="160">
        <f>+[2]data1rev!I945</f>
        <v>10791.59</v>
      </c>
      <c r="L946" s="160">
        <f>+[2]data1rev!J945</f>
        <v>10821.156000000001</v>
      </c>
      <c r="M946" s="160">
        <f>+[2]data1rev!K945</f>
        <v>10791.59</v>
      </c>
      <c r="N946" s="160">
        <f>+[2]data1rev!L945</f>
        <v>10791.59</v>
      </c>
      <c r="O946" s="160">
        <f>+[2]data1rev!M945</f>
        <v>10275.620000000001</v>
      </c>
      <c r="P946" s="160">
        <f>+[2]data1rev!N945</f>
        <v>10129.415999999999</v>
      </c>
      <c r="Q946" s="160">
        <f>+[2]data1rev!O945</f>
        <v>10101.74</v>
      </c>
      <c r="R946" s="160">
        <f>+[2]data1rev!P945</f>
        <v>0</v>
      </c>
      <c r="S946" s="160">
        <f>+[2]data1rev!Q945</f>
        <v>0</v>
      </c>
      <c r="T946" s="160">
        <f>+[2]data1rev!R945</f>
        <v>0</v>
      </c>
      <c r="U946" s="160">
        <f>+[2]data1rev!S945</f>
        <v>0</v>
      </c>
      <c r="V946" s="160">
        <f>+[2]data1rev!T945</f>
        <v>0</v>
      </c>
      <c r="W946" s="160">
        <f>+[2]data1rev!U945</f>
        <v>0</v>
      </c>
      <c r="X946" s="160">
        <f>+[2]data1rev!V945</f>
        <v>0</v>
      </c>
      <c r="Y946" s="160">
        <f>+[2]data1rev!W945</f>
        <v>0</v>
      </c>
      <c r="Z946" s="160">
        <f>+[2]data1rev!X945</f>
        <v>0</v>
      </c>
      <c r="AA946" s="160">
        <f>+[2]data1rev!Y945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67834.148038794898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61"/>
      <c r="C947" s="160">
        <f>+[2]data1rev!A946</f>
        <v>21687.040000000001</v>
      </c>
      <c r="D947" s="160">
        <f>+[2]data1rev!B946</f>
        <v>15575.226000000001</v>
      </c>
      <c r="E947" s="160">
        <f>+[2]data1rev!C946</f>
        <v>13222.39</v>
      </c>
      <c r="F947" s="160">
        <f>+[2]data1rev!D946</f>
        <v>13061.89</v>
      </c>
      <c r="G947" s="160">
        <f>+[2]data1rev!E946</f>
        <v>13061.89</v>
      </c>
      <c r="H947" s="160">
        <f>+[2]data1rev!F946</f>
        <v>10821.156000000001</v>
      </c>
      <c r="I947" s="160">
        <f>+[2]data1rev!G946</f>
        <v>10791.59</v>
      </c>
      <c r="J947" s="160">
        <f>+[2]data1rev!H946</f>
        <v>10791.59</v>
      </c>
      <c r="K947" s="160">
        <f>+[2]data1rev!I946</f>
        <v>10791.59</v>
      </c>
      <c r="L947" s="160">
        <f>+[2]data1rev!J946</f>
        <v>10821.156000000001</v>
      </c>
      <c r="M947" s="160">
        <f>+[2]data1rev!K946</f>
        <v>10791.59</v>
      </c>
      <c r="N947" s="160">
        <f>+[2]data1rev!L946</f>
        <v>10791.59</v>
      </c>
      <c r="O947" s="160">
        <f>+[2]data1rev!M946</f>
        <v>10275.620000000001</v>
      </c>
      <c r="P947" s="160">
        <f>+[2]data1rev!N946</f>
        <v>10129.415999999999</v>
      </c>
      <c r="Q947" s="160">
        <f>+[2]data1rev!O946</f>
        <v>10101.74</v>
      </c>
      <c r="R947" s="160">
        <f>+[2]data1rev!P946</f>
        <v>0</v>
      </c>
      <c r="S947" s="160">
        <f>+[2]data1rev!Q946</f>
        <v>0</v>
      </c>
      <c r="T947" s="160">
        <f>+[2]data1rev!R946</f>
        <v>0</v>
      </c>
      <c r="U947" s="160">
        <f>+[2]data1rev!S946</f>
        <v>0</v>
      </c>
      <c r="V947" s="160">
        <f>+[2]data1rev!T946</f>
        <v>0</v>
      </c>
      <c r="W947" s="160">
        <f>+[2]data1rev!U946</f>
        <v>0</v>
      </c>
      <c r="X947" s="160">
        <f>+[2]data1rev!V946</f>
        <v>0</v>
      </c>
      <c r="Y947" s="160">
        <f>+[2]data1rev!W946</f>
        <v>0</v>
      </c>
      <c r="Z947" s="160">
        <f>+[2]data1rev!X946</f>
        <v>0</v>
      </c>
      <c r="AA947" s="160">
        <f>+[2]data1rev!Y946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67834.148038794898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61"/>
      <c r="C948" s="160">
        <f>+[2]data1rev!A947</f>
        <v>21687.040000000001</v>
      </c>
      <c r="D948" s="160">
        <f>+[2]data1rev!B947</f>
        <v>15575.226000000001</v>
      </c>
      <c r="E948" s="160">
        <f>+[2]data1rev!C947</f>
        <v>13222.39</v>
      </c>
      <c r="F948" s="160">
        <f>+[2]data1rev!D947</f>
        <v>13061.89</v>
      </c>
      <c r="G948" s="160">
        <f>+[2]data1rev!E947</f>
        <v>13061.89</v>
      </c>
      <c r="H948" s="160">
        <f>+[2]data1rev!F947</f>
        <v>10821.156000000001</v>
      </c>
      <c r="I948" s="160">
        <f>+[2]data1rev!G947</f>
        <v>10791.59</v>
      </c>
      <c r="J948" s="160">
        <f>+[2]data1rev!H947</f>
        <v>10791.59</v>
      </c>
      <c r="K948" s="160">
        <f>+[2]data1rev!I947</f>
        <v>10791.59</v>
      </c>
      <c r="L948" s="160">
        <f>+[2]data1rev!J947</f>
        <v>10821.156000000001</v>
      </c>
      <c r="M948" s="160">
        <f>+[2]data1rev!K947</f>
        <v>10791.59</v>
      </c>
      <c r="N948" s="160">
        <f>+[2]data1rev!L947</f>
        <v>10791.59</v>
      </c>
      <c r="O948" s="160">
        <f>+[2]data1rev!M947</f>
        <v>10275.620000000001</v>
      </c>
      <c r="P948" s="160">
        <f>+[2]data1rev!N947</f>
        <v>10129.415999999999</v>
      </c>
      <c r="Q948" s="160">
        <f>+[2]data1rev!O947</f>
        <v>10101.74</v>
      </c>
      <c r="R948" s="160">
        <f>+[2]data1rev!P947</f>
        <v>0</v>
      </c>
      <c r="S948" s="160">
        <f>+[2]data1rev!Q947</f>
        <v>0</v>
      </c>
      <c r="T948" s="160">
        <f>+[2]data1rev!R947</f>
        <v>0</v>
      </c>
      <c r="U948" s="160">
        <f>+[2]data1rev!S947</f>
        <v>0</v>
      </c>
      <c r="V948" s="160">
        <f>+[2]data1rev!T947</f>
        <v>0</v>
      </c>
      <c r="W948" s="160">
        <f>+[2]data1rev!U947</f>
        <v>0</v>
      </c>
      <c r="X948" s="160">
        <f>+[2]data1rev!V947</f>
        <v>0</v>
      </c>
      <c r="Y948" s="160">
        <f>+[2]data1rev!W947</f>
        <v>0</v>
      </c>
      <c r="Z948" s="160">
        <f>+[2]data1rev!X947</f>
        <v>0</v>
      </c>
      <c r="AA948" s="160">
        <f>+[2]data1rev!Y947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67834.148038794898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61"/>
      <c r="C949" s="160">
        <f>+[2]data1rev!A948</f>
        <v>21687.040000000001</v>
      </c>
      <c r="D949" s="160">
        <f>+[2]data1rev!B948</f>
        <v>15575.226000000001</v>
      </c>
      <c r="E949" s="160">
        <f>+[2]data1rev!C948</f>
        <v>13222.39</v>
      </c>
      <c r="F949" s="160">
        <f>+[2]data1rev!D948</f>
        <v>13061.89</v>
      </c>
      <c r="G949" s="160">
        <f>+[2]data1rev!E948</f>
        <v>13061.89</v>
      </c>
      <c r="H949" s="160">
        <f>+[2]data1rev!F948</f>
        <v>10821.156000000001</v>
      </c>
      <c r="I949" s="160">
        <f>+[2]data1rev!G948</f>
        <v>10791.59</v>
      </c>
      <c r="J949" s="160">
        <f>+[2]data1rev!H948</f>
        <v>10791.59</v>
      </c>
      <c r="K949" s="160">
        <f>+[2]data1rev!I948</f>
        <v>10791.59</v>
      </c>
      <c r="L949" s="160">
        <f>+[2]data1rev!J948</f>
        <v>10821.156000000001</v>
      </c>
      <c r="M949" s="160">
        <f>+[2]data1rev!K948</f>
        <v>10791.59</v>
      </c>
      <c r="N949" s="160">
        <f>+[2]data1rev!L948</f>
        <v>10791.59</v>
      </c>
      <c r="O949" s="160">
        <f>+[2]data1rev!M948</f>
        <v>10275.620000000001</v>
      </c>
      <c r="P949" s="160">
        <f>+[2]data1rev!N948</f>
        <v>10129.415999999999</v>
      </c>
      <c r="Q949" s="160">
        <f>+[2]data1rev!O948</f>
        <v>10101.74</v>
      </c>
      <c r="R949" s="160">
        <f>+[2]data1rev!P948</f>
        <v>0</v>
      </c>
      <c r="S949" s="160">
        <f>+[2]data1rev!Q948</f>
        <v>0</v>
      </c>
      <c r="T949" s="160">
        <f>+[2]data1rev!R948</f>
        <v>0</v>
      </c>
      <c r="U949" s="160">
        <f>+[2]data1rev!S948</f>
        <v>0</v>
      </c>
      <c r="V949" s="160">
        <f>+[2]data1rev!T948</f>
        <v>0</v>
      </c>
      <c r="W949" s="160">
        <f>+[2]data1rev!U948</f>
        <v>0</v>
      </c>
      <c r="X949" s="160">
        <f>+[2]data1rev!V948</f>
        <v>0</v>
      </c>
      <c r="Y949" s="160">
        <f>+[2]data1rev!W948</f>
        <v>0</v>
      </c>
      <c r="Z949" s="160">
        <f>+[2]data1rev!X948</f>
        <v>0</v>
      </c>
      <c r="AA949" s="160">
        <f>+[2]data1rev!Y948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67834.148038794898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61"/>
      <c r="C950" s="160">
        <f>+[2]data1rev!A949</f>
        <v>21687.040000000001</v>
      </c>
      <c r="D950" s="160">
        <f>+[2]data1rev!B949</f>
        <v>15575.226000000001</v>
      </c>
      <c r="E950" s="160">
        <f>+[2]data1rev!C949</f>
        <v>13222.39</v>
      </c>
      <c r="F950" s="160">
        <f>+[2]data1rev!D949</f>
        <v>13061.89</v>
      </c>
      <c r="G950" s="160">
        <f>+[2]data1rev!E949</f>
        <v>13061.89</v>
      </c>
      <c r="H950" s="160">
        <f>+[2]data1rev!F949</f>
        <v>10821.156000000001</v>
      </c>
      <c r="I950" s="160">
        <f>+[2]data1rev!G949</f>
        <v>10791.59</v>
      </c>
      <c r="J950" s="160">
        <f>+[2]data1rev!H949</f>
        <v>10791.59</v>
      </c>
      <c r="K950" s="160">
        <f>+[2]data1rev!I949</f>
        <v>10791.59</v>
      </c>
      <c r="L950" s="160">
        <f>+[2]data1rev!J949</f>
        <v>10821.156000000001</v>
      </c>
      <c r="M950" s="160">
        <f>+[2]data1rev!K949</f>
        <v>10791.59</v>
      </c>
      <c r="N950" s="160">
        <f>+[2]data1rev!L949</f>
        <v>10791.59</v>
      </c>
      <c r="O950" s="160">
        <f>+[2]data1rev!M949</f>
        <v>10275.620000000001</v>
      </c>
      <c r="P950" s="160">
        <f>+[2]data1rev!N949</f>
        <v>10129.415999999999</v>
      </c>
      <c r="Q950" s="160">
        <f>+[2]data1rev!O949</f>
        <v>10101.74</v>
      </c>
      <c r="R950" s="160">
        <f>+[2]data1rev!P949</f>
        <v>0</v>
      </c>
      <c r="S950" s="160">
        <f>+[2]data1rev!Q949</f>
        <v>0</v>
      </c>
      <c r="T950" s="160">
        <f>+[2]data1rev!R949</f>
        <v>0</v>
      </c>
      <c r="U950" s="160">
        <f>+[2]data1rev!S949</f>
        <v>0</v>
      </c>
      <c r="V950" s="160">
        <f>+[2]data1rev!T949</f>
        <v>0</v>
      </c>
      <c r="W950" s="160">
        <f>+[2]data1rev!U949</f>
        <v>0</v>
      </c>
      <c r="X950" s="160">
        <f>+[2]data1rev!V949</f>
        <v>0</v>
      </c>
      <c r="Y950" s="160">
        <f>+[2]data1rev!W949</f>
        <v>0</v>
      </c>
      <c r="Z950" s="160">
        <f>+[2]data1rev!X949</f>
        <v>0</v>
      </c>
      <c r="AA950" s="160">
        <f>+[2]data1rev!Y949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67834.148038794898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61"/>
      <c r="C951" s="160">
        <f>+[2]data1rev!A950</f>
        <v>21687.040000000001</v>
      </c>
      <c r="D951" s="160">
        <f>+[2]data1rev!B950</f>
        <v>15575.226000000001</v>
      </c>
      <c r="E951" s="160">
        <f>+[2]data1rev!C950</f>
        <v>13222.39</v>
      </c>
      <c r="F951" s="160">
        <f>+[2]data1rev!D950</f>
        <v>13061.89</v>
      </c>
      <c r="G951" s="160">
        <f>+[2]data1rev!E950</f>
        <v>13061.89</v>
      </c>
      <c r="H951" s="160">
        <f>+[2]data1rev!F950</f>
        <v>10821.156000000001</v>
      </c>
      <c r="I951" s="160">
        <f>+[2]data1rev!G950</f>
        <v>10791.59</v>
      </c>
      <c r="J951" s="160">
        <f>+[2]data1rev!H950</f>
        <v>10791.59</v>
      </c>
      <c r="K951" s="160">
        <f>+[2]data1rev!I950</f>
        <v>10791.59</v>
      </c>
      <c r="L951" s="160">
        <f>+[2]data1rev!J950</f>
        <v>10821.156000000001</v>
      </c>
      <c r="M951" s="160">
        <f>+[2]data1rev!K950</f>
        <v>10791.59</v>
      </c>
      <c r="N951" s="160">
        <f>+[2]data1rev!L950</f>
        <v>10791.59</v>
      </c>
      <c r="O951" s="160">
        <f>+[2]data1rev!M950</f>
        <v>10275.620000000001</v>
      </c>
      <c r="P951" s="160">
        <f>+[2]data1rev!N950</f>
        <v>10129.415999999999</v>
      </c>
      <c r="Q951" s="160">
        <f>+[2]data1rev!O950</f>
        <v>10101.74</v>
      </c>
      <c r="R951" s="160">
        <f>+[2]data1rev!P950</f>
        <v>0</v>
      </c>
      <c r="S951" s="160">
        <f>+[2]data1rev!Q950</f>
        <v>0</v>
      </c>
      <c r="T951" s="160">
        <f>+[2]data1rev!R950</f>
        <v>0</v>
      </c>
      <c r="U951" s="160">
        <f>+[2]data1rev!S950</f>
        <v>0</v>
      </c>
      <c r="V951" s="160">
        <f>+[2]data1rev!T950</f>
        <v>0</v>
      </c>
      <c r="W951" s="160">
        <f>+[2]data1rev!U950</f>
        <v>0</v>
      </c>
      <c r="X951" s="160">
        <f>+[2]data1rev!V950</f>
        <v>0</v>
      </c>
      <c r="Y951" s="160">
        <f>+[2]data1rev!W950</f>
        <v>0</v>
      </c>
      <c r="Z951" s="160">
        <f>+[2]data1rev!X950</f>
        <v>0</v>
      </c>
      <c r="AA951" s="160">
        <f>+[2]data1rev!Y950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67834.148038794898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61"/>
      <c r="C952" s="160">
        <f>+[2]data1rev!A951</f>
        <v>21687.040000000001</v>
      </c>
      <c r="D952" s="160">
        <f>+[2]data1rev!B951</f>
        <v>15575.226000000001</v>
      </c>
      <c r="E952" s="160">
        <f>+[2]data1rev!C951</f>
        <v>13222.39</v>
      </c>
      <c r="F952" s="160">
        <f>+[2]data1rev!D951</f>
        <v>13061.89</v>
      </c>
      <c r="G952" s="160">
        <f>+[2]data1rev!E951</f>
        <v>13061.89</v>
      </c>
      <c r="H952" s="160">
        <f>+[2]data1rev!F951</f>
        <v>10821.156000000001</v>
      </c>
      <c r="I952" s="160">
        <f>+[2]data1rev!G951</f>
        <v>10791.59</v>
      </c>
      <c r="J952" s="160">
        <f>+[2]data1rev!H951</f>
        <v>10791.59</v>
      </c>
      <c r="K952" s="160">
        <f>+[2]data1rev!I951</f>
        <v>10791.59</v>
      </c>
      <c r="L952" s="160">
        <f>+[2]data1rev!J951</f>
        <v>10821.156000000001</v>
      </c>
      <c r="M952" s="160">
        <f>+[2]data1rev!K951</f>
        <v>10791.59</v>
      </c>
      <c r="N952" s="160">
        <f>+[2]data1rev!L951</f>
        <v>10791.59</v>
      </c>
      <c r="O952" s="160">
        <f>+[2]data1rev!M951</f>
        <v>10275.620000000001</v>
      </c>
      <c r="P952" s="160">
        <f>+[2]data1rev!N951</f>
        <v>10129.415999999999</v>
      </c>
      <c r="Q952" s="160">
        <f>+[2]data1rev!O951</f>
        <v>10101.74</v>
      </c>
      <c r="R952" s="160">
        <f>+[2]data1rev!P951</f>
        <v>0</v>
      </c>
      <c r="S952" s="160">
        <f>+[2]data1rev!Q951</f>
        <v>0</v>
      </c>
      <c r="T952" s="160">
        <f>+[2]data1rev!R951</f>
        <v>0</v>
      </c>
      <c r="U952" s="160">
        <f>+[2]data1rev!S951</f>
        <v>0</v>
      </c>
      <c r="V952" s="160">
        <f>+[2]data1rev!T951</f>
        <v>0</v>
      </c>
      <c r="W952" s="160">
        <f>+[2]data1rev!U951</f>
        <v>0</v>
      </c>
      <c r="X952" s="160">
        <f>+[2]data1rev!V951</f>
        <v>0</v>
      </c>
      <c r="Y952" s="160">
        <f>+[2]data1rev!W951</f>
        <v>0</v>
      </c>
      <c r="Z952" s="160">
        <f>+[2]data1rev!X951</f>
        <v>0</v>
      </c>
      <c r="AA952" s="160">
        <f>+[2]data1rev!Y951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67834.148038794898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61"/>
      <c r="C953" s="160">
        <f>+[2]data1rev!A952</f>
        <v>21687.040000000001</v>
      </c>
      <c r="D953" s="160">
        <f>+[2]data1rev!B952</f>
        <v>15575.226000000001</v>
      </c>
      <c r="E953" s="160">
        <f>+[2]data1rev!C952</f>
        <v>13222.39</v>
      </c>
      <c r="F953" s="160">
        <f>+[2]data1rev!D952</f>
        <v>13061.89</v>
      </c>
      <c r="G953" s="160">
        <f>+[2]data1rev!E952</f>
        <v>13061.89</v>
      </c>
      <c r="H953" s="160">
        <f>+[2]data1rev!F952</f>
        <v>10821.156000000001</v>
      </c>
      <c r="I953" s="160">
        <f>+[2]data1rev!G952</f>
        <v>10791.59</v>
      </c>
      <c r="J953" s="160">
        <f>+[2]data1rev!H952</f>
        <v>10791.59</v>
      </c>
      <c r="K953" s="160">
        <f>+[2]data1rev!I952</f>
        <v>10791.59</v>
      </c>
      <c r="L953" s="160">
        <f>+[2]data1rev!J952</f>
        <v>10821.156000000001</v>
      </c>
      <c r="M953" s="160">
        <f>+[2]data1rev!K952</f>
        <v>10791.59</v>
      </c>
      <c r="N953" s="160">
        <f>+[2]data1rev!L952</f>
        <v>10791.59</v>
      </c>
      <c r="O953" s="160">
        <f>+[2]data1rev!M952</f>
        <v>10275.620000000001</v>
      </c>
      <c r="P953" s="160">
        <f>+[2]data1rev!N952</f>
        <v>10129.415999999999</v>
      </c>
      <c r="Q953" s="160">
        <f>+[2]data1rev!O952</f>
        <v>10101.74</v>
      </c>
      <c r="R953" s="160">
        <f>+[2]data1rev!P952</f>
        <v>0</v>
      </c>
      <c r="S953" s="160">
        <f>+[2]data1rev!Q952</f>
        <v>0</v>
      </c>
      <c r="T953" s="160">
        <f>+[2]data1rev!R952</f>
        <v>0</v>
      </c>
      <c r="U953" s="160">
        <f>+[2]data1rev!S952</f>
        <v>0</v>
      </c>
      <c r="V953" s="160">
        <f>+[2]data1rev!T952</f>
        <v>0</v>
      </c>
      <c r="W953" s="160">
        <f>+[2]data1rev!U952</f>
        <v>0</v>
      </c>
      <c r="X953" s="160">
        <f>+[2]data1rev!V952</f>
        <v>0</v>
      </c>
      <c r="Y953" s="160">
        <f>+[2]data1rev!W952</f>
        <v>0</v>
      </c>
      <c r="Z953" s="160">
        <f>+[2]data1rev!X952</f>
        <v>0</v>
      </c>
      <c r="AA953" s="160">
        <f>+[2]data1rev!Y952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67834.148038794898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61"/>
      <c r="C954" s="160">
        <f>+[2]data1rev!A953</f>
        <v>21687.040000000001</v>
      </c>
      <c r="D954" s="160">
        <f>+[2]data1rev!B953</f>
        <v>15575.226000000001</v>
      </c>
      <c r="E954" s="160">
        <f>+[2]data1rev!C953</f>
        <v>13222.39</v>
      </c>
      <c r="F954" s="160">
        <f>+[2]data1rev!D953</f>
        <v>13061.89</v>
      </c>
      <c r="G954" s="160">
        <f>+[2]data1rev!E953</f>
        <v>13061.89</v>
      </c>
      <c r="H954" s="160">
        <f>+[2]data1rev!F953</f>
        <v>10821.156000000001</v>
      </c>
      <c r="I954" s="160">
        <f>+[2]data1rev!G953</f>
        <v>10791.59</v>
      </c>
      <c r="J954" s="160">
        <f>+[2]data1rev!H953</f>
        <v>10791.59</v>
      </c>
      <c r="K954" s="160">
        <f>+[2]data1rev!I953</f>
        <v>10791.59</v>
      </c>
      <c r="L954" s="160">
        <f>+[2]data1rev!J953</f>
        <v>10821.156000000001</v>
      </c>
      <c r="M954" s="160">
        <f>+[2]data1rev!K953</f>
        <v>10791.59</v>
      </c>
      <c r="N954" s="160">
        <f>+[2]data1rev!L953</f>
        <v>10791.59</v>
      </c>
      <c r="O954" s="160">
        <f>+[2]data1rev!M953</f>
        <v>10275.620000000001</v>
      </c>
      <c r="P954" s="160">
        <f>+[2]data1rev!N953</f>
        <v>10129.415999999999</v>
      </c>
      <c r="Q954" s="160">
        <f>+[2]data1rev!O953</f>
        <v>10101.74</v>
      </c>
      <c r="R954" s="160">
        <f>+[2]data1rev!P953</f>
        <v>0</v>
      </c>
      <c r="S954" s="160">
        <f>+[2]data1rev!Q953</f>
        <v>0</v>
      </c>
      <c r="T954" s="160">
        <f>+[2]data1rev!R953</f>
        <v>0</v>
      </c>
      <c r="U954" s="160">
        <f>+[2]data1rev!S953</f>
        <v>0</v>
      </c>
      <c r="V954" s="160">
        <f>+[2]data1rev!T953</f>
        <v>0</v>
      </c>
      <c r="W954" s="160">
        <f>+[2]data1rev!U953</f>
        <v>0</v>
      </c>
      <c r="X954" s="160">
        <f>+[2]data1rev!V953</f>
        <v>0</v>
      </c>
      <c r="Y954" s="160">
        <f>+[2]data1rev!W953</f>
        <v>0</v>
      </c>
      <c r="Z954" s="160">
        <f>+[2]data1rev!X953</f>
        <v>0</v>
      </c>
      <c r="AA954" s="160">
        <f>+[2]data1rev!Y953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67834.148038794898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61"/>
      <c r="C955" s="160">
        <f>+[2]data1rev!A954</f>
        <v>21687.040000000001</v>
      </c>
      <c r="D955" s="160">
        <f>+[2]data1rev!B954</f>
        <v>15575.226000000001</v>
      </c>
      <c r="E955" s="160">
        <f>+[2]data1rev!C954</f>
        <v>13222.39</v>
      </c>
      <c r="F955" s="160">
        <f>+[2]data1rev!D954</f>
        <v>13061.89</v>
      </c>
      <c r="G955" s="160">
        <f>+[2]data1rev!E954</f>
        <v>13061.89</v>
      </c>
      <c r="H955" s="160">
        <f>+[2]data1rev!F954</f>
        <v>10821.156000000001</v>
      </c>
      <c r="I955" s="160">
        <f>+[2]data1rev!G954</f>
        <v>10791.59</v>
      </c>
      <c r="J955" s="160">
        <f>+[2]data1rev!H954</f>
        <v>10791.59</v>
      </c>
      <c r="K955" s="160">
        <f>+[2]data1rev!I954</f>
        <v>10791.59</v>
      </c>
      <c r="L955" s="160">
        <f>+[2]data1rev!J954</f>
        <v>10821.156000000001</v>
      </c>
      <c r="M955" s="160">
        <f>+[2]data1rev!K954</f>
        <v>10791.59</v>
      </c>
      <c r="N955" s="160">
        <f>+[2]data1rev!L954</f>
        <v>10791.59</v>
      </c>
      <c r="O955" s="160">
        <f>+[2]data1rev!M954</f>
        <v>10275.620000000001</v>
      </c>
      <c r="P955" s="160">
        <f>+[2]data1rev!N954</f>
        <v>10129.415999999999</v>
      </c>
      <c r="Q955" s="160">
        <f>+[2]data1rev!O954</f>
        <v>10101.74</v>
      </c>
      <c r="R955" s="160">
        <f>+[2]data1rev!P954</f>
        <v>0</v>
      </c>
      <c r="S955" s="160">
        <f>+[2]data1rev!Q954</f>
        <v>0</v>
      </c>
      <c r="T955" s="160">
        <f>+[2]data1rev!R954</f>
        <v>0</v>
      </c>
      <c r="U955" s="160">
        <f>+[2]data1rev!S954</f>
        <v>0</v>
      </c>
      <c r="V955" s="160">
        <f>+[2]data1rev!T954</f>
        <v>0</v>
      </c>
      <c r="W955" s="160">
        <f>+[2]data1rev!U954</f>
        <v>0</v>
      </c>
      <c r="X955" s="160">
        <f>+[2]data1rev!V954</f>
        <v>0</v>
      </c>
      <c r="Y955" s="160">
        <f>+[2]data1rev!W954</f>
        <v>0</v>
      </c>
      <c r="Z955" s="160">
        <f>+[2]data1rev!X954</f>
        <v>0</v>
      </c>
      <c r="AA955" s="160">
        <f>+[2]data1rev!Y954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67834.148038794898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61"/>
      <c r="C956" s="160">
        <f>+[2]data1rev!A955</f>
        <v>21687.040000000001</v>
      </c>
      <c r="D956" s="160">
        <f>+[2]data1rev!B955</f>
        <v>15575.226000000001</v>
      </c>
      <c r="E956" s="160">
        <f>+[2]data1rev!C955</f>
        <v>13222.39</v>
      </c>
      <c r="F956" s="160">
        <f>+[2]data1rev!D955</f>
        <v>13061.89</v>
      </c>
      <c r="G956" s="160">
        <f>+[2]data1rev!E955</f>
        <v>13061.89</v>
      </c>
      <c r="H956" s="160">
        <f>+[2]data1rev!F955</f>
        <v>10821.156000000001</v>
      </c>
      <c r="I956" s="160">
        <f>+[2]data1rev!G955</f>
        <v>10791.59</v>
      </c>
      <c r="J956" s="160">
        <f>+[2]data1rev!H955</f>
        <v>10791.59</v>
      </c>
      <c r="K956" s="160">
        <f>+[2]data1rev!I955</f>
        <v>10791.59</v>
      </c>
      <c r="L956" s="160">
        <f>+[2]data1rev!J955</f>
        <v>10821.156000000001</v>
      </c>
      <c r="M956" s="160">
        <f>+[2]data1rev!K955</f>
        <v>10791.59</v>
      </c>
      <c r="N956" s="160">
        <f>+[2]data1rev!L955</f>
        <v>10791.59</v>
      </c>
      <c r="O956" s="160">
        <f>+[2]data1rev!M955</f>
        <v>10275.620000000001</v>
      </c>
      <c r="P956" s="160">
        <f>+[2]data1rev!N955</f>
        <v>10129.415999999999</v>
      </c>
      <c r="Q956" s="160">
        <f>+[2]data1rev!O955</f>
        <v>10101.74</v>
      </c>
      <c r="R956" s="160">
        <f>+[2]data1rev!P955</f>
        <v>0</v>
      </c>
      <c r="S956" s="160">
        <f>+[2]data1rev!Q955</f>
        <v>0</v>
      </c>
      <c r="T956" s="160">
        <f>+[2]data1rev!R955</f>
        <v>0</v>
      </c>
      <c r="U956" s="160">
        <f>+[2]data1rev!S955</f>
        <v>0</v>
      </c>
      <c r="V956" s="160">
        <f>+[2]data1rev!T955</f>
        <v>0</v>
      </c>
      <c r="W956" s="160">
        <f>+[2]data1rev!U955</f>
        <v>0</v>
      </c>
      <c r="X956" s="160">
        <f>+[2]data1rev!V955</f>
        <v>0</v>
      </c>
      <c r="Y956" s="160">
        <f>+[2]data1rev!W955</f>
        <v>0</v>
      </c>
      <c r="Z956" s="160">
        <f>+[2]data1rev!X955</f>
        <v>0</v>
      </c>
      <c r="AA956" s="160">
        <f>+[2]data1rev!Y955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67834.148038794898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61"/>
      <c r="C957" s="160">
        <f>+[2]data1rev!A956</f>
        <v>21687.040000000001</v>
      </c>
      <c r="D957" s="160">
        <f>+[2]data1rev!B956</f>
        <v>15575.226000000001</v>
      </c>
      <c r="E957" s="160">
        <f>+[2]data1rev!C956</f>
        <v>13222.39</v>
      </c>
      <c r="F957" s="160">
        <f>+[2]data1rev!D956</f>
        <v>13061.89</v>
      </c>
      <c r="G957" s="160">
        <f>+[2]data1rev!E956</f>
        <v>13061.89</v>
      </c>
      <c r="H957" s="160">
        <f>+[2]data1rev!F956</f>
        <v>10821.156000000001</v>
      </c>
      <c r="I957" s="160">
        <f>+[2]data1rev!G956</f>
        <v>10791.59</v>
      </c>
      <c r="J957" s="160">
        <f>+[2]data1rev!H956</f>
        <v>10791.59</v>
      </c>
      <c r="K957" s="160">
        <f>+[2]data1rev!I956</f>
        <v>10791.59</v>
      </c>
      <c r="L957" s="160">
        <f>+[2]data1rev!J956</f>
        <v>10821.156000000001</v>
      </c>
      <c r="M957" s="160">
        <f>+[2]data1rev!K956</f>
        <v>10791.59</v>
      </c>
      <c r="N957" s="160">
        <f>+[2]data1rev!L956</f>
        <v>10791.59</v>
      </c>
      <c r="O957" s="160">
        <f>+[2]data1rev!M956</f>
        <v>10275.620000000001</v>
      </c>
      <c r="P957" s="160">
        <f>+[2]data1rev!N956</f>
        <v>10129.415999999999</v>
      </c>
      <c r="Q957" s="160">
        <f>+[2]data1rev!O956</f>
        <v>10101.74</v>
      </c>
      <c r="R957" s="160">
        <f>+[2]data1rev!P956</f>
        <v>0</v>
      </c>
      <c r="S957" s="160">
        <f>+[2]data1rev!Q956</f>
        <v>0</v>
      </c>
      <c r="T957" s="160">
        <f>+[2]data1rev!R956</f>
        <v>0</v>
      </c>
      <c r="U957" s="160">
        <f>+[2]data1rev!S956</f>
        <v>0</v>
      </c>
      <c r="V957" s="160">
        <f>+[2]data1rev!T956</f>
        <v>0</v>
      </c>
      <c r="W957" s="160">
        <f>+[2]data1rev!U956</f>
        <v>0</v>
      </c>
      <c r="X957" s="160">
        <f>+[2]data1rev!V956</f>
        <v>0</v>
      </c>
      <c r="Y957" s="160">
        <f>+[2]data1rev!W956</f>
        <v>0</v>
      </c>
      <c r="Z957" s="160">
        <f>+[2]data1rev!X956</f>
        <v>0</v>
      </c>
      <c r="AA957" s="160">
        <f>+[2]data1rev!Y956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67834.148038794898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61"/>
      <c r="C958" s="160">
        <f>+[2]data1rev!A957</f>
        <v>21687.040000000001</v>
      </c>
      <c r="D958" s="160">
        <f>+[2]data1rev!B957</f>
        <v>15575.226000000001</v>
      </c>
      <c r="E958" s="160">
        <f>+[2]data1rev!C957</f>
        <v>13222.39</v>
      </c>
      <c r="F958" s="160">
        <f>+[2]data1rev!D957</f>
        <v>13061.89</v>
      </c>
      <c r="G958" s="160">
        <f>+[2]data1rev!E957</f>
        <v>13061.89</v>
      </c>
      <c r="H958" s="160">
        <f>+[2]data1rev!F957</f>
        <v>10821.156000000001</v>
      </c>
      <c r="I958" s="160">
        <f>+[2]data1rev!G957</f>
        <v>10791.59</v>
      </c>
      <c r="J958" s="160">
        <f>+[2]data1rev!H957</f>
        <v>10791.59</v>
      </c>
      <c r="K958" s="160">
        <f>+[2]data1rev!I957</f>
        <v>10791.59</v>
      </c>
      <c r="L958" s="160">
        <f>+[2]data1rev!J957</f>
        <v>10821.156000000001</v>
      </c>
      <c r="M958" s="160">
        <f>+[2]data1rev!K957</f>
        <v>10791.59</v>
      </c>
      <c r="N958" s="160">
        <f>+[2]data1rev!L957</f>
        <v>10791.59</v>
      </c>
      <c r="O958" s="160">
        <f>+[2]data1rev!M957</f>
        <v>10275.620000000001</v>
      </c>
      <c r="P958" s="160">
        <f>+[2]data1rev!N957</f>
        <v>10129.415999999999</v>
      </c>
      <c r="Q958" s="160">
        <f>+[2]data1rev!O957</f>
        <v>10101.74</v>
      </c>
      <c r="R958" s="160">
        <f>+[2]data1rev!P957</f>
        <v>0</v>
      </c>
      <c r="S958" s="160">
        <f>+[2]data1rev!Q957</f>
        <v>0</v>
      </c>
      <c r="T958" s="160">
        <f>+[2]data1rev!R957</f>
        <v>0</v>
      </c>
      <c r="U958" s="160">
        <f>+[2]data1rev!S957</f>
        <v>0</v>
      </c>
      <c r="V958" s="160">
        <f>+[2]data1rev!T957</f>
        <v>0</v>
      </c>
      <c r="W958" s="160">
        <f>+[2]data1rev!U957</f>
        <v>0</v>
      </c>
      <c r="X958" s="160">
        <f>+[2]data1rev!V957</f>
        <v>0</v>
      </c>
      <c r="Y958" s="160">
        <f>+[2]data1rev!W957</f>
        <v>0</v>
      </c>
      <c r="Z958" s="160">
        <f>+[2]data1rev!X957</f>
        <v>0</v>
      </c>
      <c r="AA958" s="160">
        <f>+[2]data1rev!Y957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67834.148038794898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61"/>
      <c r="C959" s="160">
        <f>+[2]data1rev!A958</f>
        <v>21687.040000000001</v>
      </c>
      <c r="D959" s="160">
        <f>+[2]data1rev!B958</f>
        <v>15575.226000000001</v>
      </c>
      <c r="E959" s="160">
        <f>+[2]data1rev!C958</f>
        <v>13222.39</v>
      </c>
      <c r="F959" s="160">
        <f>+[2]data1rev!D958</f>
        <v>13061.89</v>
      </c>
      <c r="G959" s="160">
        <f>+[2]data1rev!E958</f>
        <v>13061.89</v>
      </c>
      <c r="H959" s="160">
        <f>+[2]data1rev!F958</f>
        <v>10821.156000000001</v>
      </c>
      <c r="I959" s="160">
        <f>+[2]data1rev!G958</f>
        <v>10791.59</v>
      </c>
      <c r="J959" s="160">
        <f>+[2]data1rev!H958</f>
        <v>10791.59</v>
      </c>
      <c r="K959" s="160">
        <f>+[2]data1rev!I958</f>
        <v>10791.59</v>
      </c>
      <c r="L959" s="160">
        <f>+[2]data1rev!J958</f>
        <v>10821.156000000001</v>
      </c>
      <c r="M959" s="160">
        <f>+[2]data1rev!K958</f>
        <v>10791.59</v>
      </c>
      <c r="N959" s="160">
        <f>+[2]data1rev!L958</f>
        <v>10791.59</v>
      </c>
      <c r="O959" s="160">
        <f>+[2]data1rev!M958</f>
        <v>10275.620000000001</v>
      </c>
      <c r="P959" s="160">
        <f>+[2]data1rev!N958</f>
        <v>10129.415999999999</v>
      </c>
      <c r="Q959" s="160">
        <f>+[2]data1rev!O958</f>
        <v>10101.74</v>
      </c>
      <c r="R959" s="160">
        <f>+[2]data1rev!P958</f>
        <v>0</v>
      </c>
      <c r="S959" s="160">
        <f>+[2]data1rev!Q958</f>
        <v>0</v>
      </c>
      <c r="T959" s="160">
        <f>+[2]data1rev!R958</f>
        <v>0</v>
      </c>
      <c r="U959" s="160">
        <f>+[2]data1rev!S958</f>
        <v>0</v>
      </c>
      <c r="V959" s="160">
        <f>+[2]data1rev!T958</f>
        <v>0</v>
      </c>
      <c r="W959" s="160">
        <f>+[2]data1rev!U958</f>
        <v>0</v>
      </c>
      <c r="X959" s="160">
        <f>+[2]data1rev!V958</f>
        <v>0</v>
      </c>
      <c r="Y959" s="160">
        <f>+[2]data1rev!W958</f>
        <v>0</v>
      </c>
      <c r="Z959" s="160">
        <f>+[2]data1rev!X958</f>
        <v>0</v>
      </c>
      <c r="AA959" s="160">
        <f>+[2]data1rev!Y958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67834.148038794898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61"/>
      <c r="C960" s="160">
        <f>+[2]data1rev!A959</f>
        <v>21687.040000000001</v>
      </c>
      <c r="D960" s="160">
        <f>+[2]data1rev!B959</f>
        <v>15575.226000000001</v>
      </c>
      <c r="E960" s="160">
        <f>+[2]data1rev!C959</f>
        <v>13222.39</v>
      </c>
      <c r="F960" s="160">
        <f>+[2]data1rev!D959</f>
        <v>13061.89</v>
      </c>
      <c r="G960" s="160">
        <f>+[2]data1rev!E959</f>
        <v>13061.89</v>
      </c>
      <c r="H960" s="160">
        <f>+[2]data1rev!F959</f>
        <v>10821.156000000001</v>
      </c>
      <c r="I960" s="160">
        <f>+[2]data1rev!G959</f>
        <v>10791.59</v>
      </c>
      <c r="J960" s="160">
        <f>+[2]data1rev!H959</f>
        <v>10791.59</v>
      </c>
      <c r="K960" s="160">
        <f>+[2]data1rev!I959</f>
        <v>10791.59</v>
      </c>
      <c r="L960" s="160">
        <f>+[2]data1rev!J959</f>
        <v>10821.156000000001</v>
      </c>
      <c r="M960" s="160">
        <f>+[2]data1rev!K959</f>
        <v>10791.59</v>
      </c>
      <c r="N960" s="160">
        <f>+[2]data1rev!L959</f>
        <v>10791.59</v>
      </c>
      <c r="O960" s="160">
        <f>+[2]data1rev!M959</f>
        <v>10275.620000000001</v>
      </c>
      <c r="P960" s="160">
        <f>+[2]data1rev!N959</f>
        <v>10129.415999999999</v>
      </c>
      <c r="Q960" s="160">
        <f>+[2]data1rev!O959</f>
        <v>10101.74</v>
      </c>
      <c r="R960" s="160">
        <f>+[2]data1rev!P959</f>
        <v>0</v>
      </c>
      <c r="S960" s="160">
        <f>+[2]data1rev!Q959</f>
        <v>0</v>
      </c>
      <c r="T960" s="160">
        <f>+[2]data1rev!R959</f>
        <v>0</v>
      </c>
      <c r="U960" s="160">
        <f>+[2]data1rev!S959</f>
        <v>0</v>
      </c>
      <c r="V960" s="160">
        <f>+[2]data1rev!T959</f>
        <v>0</v>
      </c>
      <c r="W960" s="160">
        <f>+[2]data1rev!U959</f>
        <v>0</v>
      </c>
      <c r="X960" s="160">
        <f>+[2]data1rev!V959</f>
        <v>0</v>
      </c>
      <c r="Y960" s="160">
        <f>+[2]data1rev!W959</f>
        <v>0</v>
      </c>
      <c r="Z960" s="160">
        <f>+[2]data1rev!X959</f>
        <v>0</v>
      </c>
      <c r="AA960" s="160">
        <f>+[2]data1rev!Y959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67834.148038794898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61"/>
      <c r="C961" s="160">
        <f>+[2]data1rev!A960</f>
        <v>21687.040000000001</v>
      </c>
      <c r="D961" s="160">
        <f>+[2]data1rev!B960</f>
        <v>15575.226000000001</v>
      </c>
      <c r="E961" s="160">
        <f>+[2]data1rev!C960</f>
        <v>13222.39</v>
      </c>
      <c r="F961" s="160">
        <f>+[2]data1rev!D960</f>
        <v>13061.89</v>
      </c>
      <c r="G961" s="160">
        <f>+[2]data1rev!E960</f>
        <v>13061.89</v>
      </c>
      <c r="H961" s="160">
        <f>+[2]data1rev!F960</f>
        <v>10821.156000000001</v>
      </c>
      <c r="I961" s="160">
        <f>+[2]data1rev!G960</f>
        <v>10791.59</v>
      </c>
      <c r="J961" s="160">
        <f>+[2]data1rev!H960</f>
        <v>10791.59</v>
      </c>
      <c r="K961" s="160">
        <f>+[2]data1rev!I960</f>
        <v>10791.59</v>
      </c>
      <c r="L961" s="160">
        <f>+[2]data1rev!J960</f>
        <v>10821.156000000001</v>
      </c>
      <c r="M961" s="160">
        <f>+[2]data1rev!K960</f>
        <v>10791.59</v>
      </c>
      <c r="N961" s="160">
        <f>+[2]data1rev!L960</f>
        <v>10791.59</v>
      </c>
      <c r="O961" s="160">
        <f>+[2]data1rev!M960</f>
        <v>10275.620000000001</v>
      </c>
      <c r="P961" s="160">
        <f>+[2]data1rev!N960</f>
        <v>10129.415999999999</v>
      </c>
      <c r="Q961" s="160">
        <f>+[2]data1rev!O960</f>
        <v>10101.74</v>
      </c>
      <c r="R961" s="160">
        <f>+[2]data1rev!P960</f>
        <v>0</v>
      </c>
      <c r="S961" s="160">
        <f>+[2]data1rev!Q960</f>
        <v>0</v>
      </c>
      <c r="T961" s="160">
        <f>+[2]data1rev!R960</f>
        <v>0</v>
      </c>
      <c r="U961" s="160">
        <f>+[2]data1rev!S960</f>
        <v>0</v>
      </c>
      <c r="V961" s="160">
        <f>+[2]data1rev!T960</f>
        <v>0</v>
      </c>
      <c r="W961" s="160">
        <f>+[2]data1rev!U960</f>
        <v>0</v>
      </c>
      <c r="X961" s="160">
        <f>+[2]data1rev!V960</f>
        <v>0</v>
      </c>
      <c r="Y961" s="160">
        <f>+[2]data1rev!W960</f>
        <v>0</v>
      </c>
      <c r="Z961" s="160">
        <f>+[2]data1rev!X960</f>
        <v>0</v>
      </c>
      <c r="AA961" s="160">
        <f>+[2]data1rev!Y960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67834.148038794898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61"/>
      <c r="C962" s="160">
        <f>+[2]data1rev!A961</f>
        <v>21687.040000000001</v>
      </c>
      <c r="D962" s="160">
        <f>+[2]data1rev!B961</f>
        <v>15575.226000000001</v>
      </c>
      <c r="E962" s="160">
        <f>+[2]data1rev!C961</f>
        <v>13222.39</v>
      </c>
      <c r="F962" s="160">
        <f>+[2]data1rev!D961</f>
        <v>13061.89</v>
      </c>
      <c r="G962" s="160">
        <f>+[2]data1rev!E961</f>
        <v>13061.89</v>
      </c>
      <c r="H962" s="160">
        <f>+[2]data1rev!F961</f>
        <v>10821.156000000001</v>
      </c>
      <c r="I962" s="160">
        <f>+[2]data1rev!G961</f>
        <v>10791.59</v>
      </c>
      <c r="J962" s="160">
        <f>+[2]data1rev!H961</f>
        <v>10791.59</v>
      </c>
      <c r="K962" s="160">
        <f>+[2]data1rev!I961</f>
        <v>10791.59</v>
      </c>
      <c r="L962" s="160">
        <f>+[2]data1rev!J961</f>
        <v>10821.156000000001</v>
      </c>
      <c r="M962" s="160">
        <f>+[2]data1rev!K961</f>
        <v>10791.59</v>
      </c>
      <c r="N962" s="160">
        <f>+[2]data1rev!L961</f>
        <v>10791.59</v>
      </c>
      <c r="O962" s="160">
        <f>+[2]data1rev!M961</f>
        <v>10275.620000000001</v>
      </c>
      <c r="P962" s="160">
        <f>+[2]data1rev!N961</f>
        <v>10129.415999999999</v>
      </c>
      <c r="Q962" s="160">
        <f>+[2]data1rev!O961</f>
        <v>10101.74</v>
      </c>
      <c r="R962" s="160">
        <f>+[2]data1rev!P961</f>
        <v>0</v>
      </c>
      <c r="S962" s="160">
        <f>+[2]data1rev!Q961</f>
        <v>0</v>
      </c>
      <c r="T962" s="160">
        <f>+[2]data1rev!R961</f>
        <v>0</v>
      </c>
      <c r="U962" s="160">
        <f>+[2]data1rev!S961</f>
        <v>0</v>
      </c>
      <c r="V962" s="160">
        <f>+[2]data1rev!T961</f>
        <v>0</v>
      </c>
      <c r="W962" s="160">
        <f>+[2]data1rev!U961</f>
        <v>0</v>
      </c>
      <c r="X962" s="160">
        <f>+[2]data1rev!V961</f>
        <v>0</v>
      </c>
      <c r="Y962" s="160">
        <f>+[2]data1rev!W961</f>
        <v>0</v>
      </c>
      <c r="Z962" s="160">
        <f>+[2]data1rev!X961</f>
        <v>0</v>
      </c>
      <c r="AA962" s="160">
        <f>+[2]data1rev!Y961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67834.148038794898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61"/>
      <c r="C963" s="160">
        <f>+[2]data1rev!A962</f>
        <v>21687.040000000001</v>
      </c>
      <c r="D963" s="160">
        <f>+[2]data1rev!B962</f>
        <v>15575.226000000001</v>
      </c>
      <c r="E963" s="160">
        <f>+[2]data1rev!C962</f>
        <v>13222.39</v>
      </c>
      <c r="F963" s="160">
        <f>+[2]data1rev!D962</f>
        <v>13061.89</v>
      </c>
      <c r="G963" s="160">
        <f>+[2]data1rev!E962</f>
        <v>13061.89</v>
      </c>
      <c r="H963" s="160">
        <f>+[2]data1rev!F962</f>
        <v>10821.156000000001</v>
      </c>
      <c r="I963" s="160">
        <f>+[2]data1rev!G962</f>
        <v>10791.59</v>
      </c>
      <c r="J963" s="160">
        <f>+[2]data1rev!H962</f>
        <v>10791.59</v>
      </c>
      <c r="K963" s="160">
        <f>+[2]data1rev!I962</f>
        <v>10791.59</v>
      </c>
      <c r="L963" s="160">
        <f>+[2]data1rev!J962</f>
        <v>10821.156000000001</v>
      </c>
      <c r="M963" s="160">
        <f>+[2]data1rev!K962</f>
        <v>10791.59</v>
      </c>
      <c r="N963" s="160">
        <f>+[2]data1rev!L962</f>
        <v>10791.59</v>
      </c>
      <c r="O963" s="160">
        <f>+[2]data1rev!M962</f>
        <v>10275.620000000001</v>
      </c>
      <c r="P963" s="160">
        <f>+[2]data1rev!N962</f>
        <v>10129.415999999999</v>
      </c>
      <c r="Q963" s="160">
        <f>+[2]data1rev!O962</f>
        <v>10101.74</v>
      </c>
      <c r="R963" s="160">
        <f>+[2]data1rev!P962</f>
        <v>0</v>
      </c>
      <c r="S963" s="160">
        <f>+[2]data1rev!Q962</f>
        <v>0</v>
      </c>
      <c r="T963" s="160">
        <f>+[2]data1rev!R962</f>
        <v>0</v>
      </c>
      <c r="U963" s="160">
        <f>+[2]data1rev!S962</f>
        <v>0</v>
      </c>
      <c r="V963" s="160">
        <f>+[2]data1rev!T962</f>
        <v>0</v>
      </c>
      <c r="W963" s="160">
        <f>+[2]data1rev!U962</f>
        <v>0</v>
      </c>
      <c r="X963" s="160">
        <f>+[2]data1rev!V962</f>
        <v>0</v>
      </c>
      <c r="Y963" s="160">
        <f>+[2]data1rev!W962</f>
        <v>0</v>
      </c>
      <c r="Z963" s="160">
        <f>+[2]data1rev!X962</f>
        <v>0</v>
      </c>
      <c r="AA963" s="160">
        <f>+[2]data1rev!Y962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67834.148038794898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61"/>
      <c r="C964" s="160">
        <f>+[2]data1rev!A963</f>
        <v>21687.040000000001</v>
      </c>
      <c r="D964" s="160">
        <f>+[2]data1rev!B963</f>
        <v>15575.226000000001</v>
      </c>
      <c r="E964" s="160">
        <f>+[2]data1rev!C963</f>
        <v>13222.39</v>
      </c>
      <c r="F964" s="160">
        <f>+[2]data1rev!D963</f>
        <v>13061.89</v>
      </c>
      <c r="G964" s="160">
        <f>+[2]data1rev!E963</f>
        <v>13061.89</v>
      </c>
      <c r="H964" s="160">
        <f>+[2]data1rev!F963</f>
        <v>10821.156000000001</v>
      </c>
      <c r="I964" s="160">
        <f>+[2]data1rev!G963</f>
        <v>10791.59</v>
      </c>
      <c r="J964" s="160">
        <f>+[2]data1rev!H963</f>
        <v>10791.59</v>
      </c>
      <c r="K964" s="160">
        <f>+[2]data1rev!I963</f>
        <v>10791.59</v>
      </c>
      <c r="L964" s="160">
        <f>+[2]data1rev!J963</f>
        <v>10821.156000000001</v>
      </c>
      <c r="M964" s="160">
        <f>+[2]data1rev!K963</f>
        <v>10791.59</v>
      </c>
      <c r="N964" s="160">
        <f>+[2]data1rev!L963</f>
        <v>10791.59</v>
      </c>
      <c r="O964" s="160">
        <f>+[2]data1rev!M963</f>
        <v>10275.620000000001</v>
      </c>
      <c r="P964" s="160">
        <f>+[2]data1rev!N963</f>
        <v>10129.415999999999</v>
      </c>
      <c r="Q964" s="160">
        <f>+[2]data1rev!O963</f>
        <v>10101.74</v>
      </c>
      <c r="R964" s="160">
        <f>+[2]data1rev!P963</f>
        <v>0</v>
      </c>
      <c r="S964" s="160">
        <f>+[2]data1rev!Q963</f>
        <v>0</v>
      </c>
      <c r="T964" s="160">
        <f>+[2]data1rev!R963</f>
        <v>0</v>
      </c>
      <c r="U964" s="160">
        <f>+[2]data1rev!S963</f>
        <v>0</v>
      </c>
      <c r="V964" s="160">
        <f>+[2]data1rev!T963</f>
        <v>0</v>
      </c>
      <c r="W964" s="160">
        <f>+[2]data1rev!U963</f>
        <v>0</v>
      </c>
      <c r="X964" s="160">
        <f>+[2]data1rev!V963</f>
        <v>0</v>
      </c>
      <c r="Y964" s="160">
        <f>+[2]data1rev!W963</f>
        <v>0</v>
      </c>
      <c r="Z964" s="160">
        <f>+[2]data1rev!X963</f>
        <v>0</v>
      </c>
      <c r="AA964" s="160">
        <f>+[2]data1rev!Y963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67834.148038794898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61"/>
      <c r="C965" s="160">
        <f>+[2]data1rev!A964</f>
        <v>21687.040000000001</v>
      </c>
      <c r="D965" s="160">
        <f>+[2]data1rev!B964</f>
        <v>15575.226000000001</v>
      </c>
      <c r="E965" s="160">
        <f>+[2]data1rev!C964</f>
        <v>13222.39</v>
      </c>
      <c r="F965" s="160">
        <f>+[2]data1rev!D964</f>
        <v>13061.89</v>
      </c>
      <c r="G965" s="160">
        <f>+[2]data1rev!E964</f>
        <v>13061.89</v>
      </c>
      <c r="H965" s="160">
        <f>+[2]data1rev!F964</f>
        <v>10821.156000000001</v>
      </c>
      <c r="I965" s="160">
        <f>+[2]data1rev!G964</f>
        <v>10791.59</v>
      </c>
      <c r="J965" s="160">
        <f>+[2]data1rev!H964</f>
        <v>10791.59</v>
      </c>
      <c r="K965" s="160">
        <f>+[2]data1rev!I964</f>
        <v>10791.59</v>
      </c>
      <c r="L965" s="160">
        <f>+[2]data1rev!J964</f>
        <v>10821.156000000001</v>
      </c>
      <c r="M965" s="160">
        <f>+[2]data1rev!K964</f>
        <v>10791.59</v>
      </c>
      <c r="N965" s="160">
        <f>+[2]data1rev!L964</f>
        <v>10791.59</v>
      </c>
      <c r="O965" s="160">
        <f>+[2]data1rev!M964</f>
        <v>10275.620000000001</v>
      </c>
      <c r="P965" s="160">
        <f>+[2]data1rev!N964</f>
        <v>10129.415999999999</v>
      </c>
      <c r="Q965" s="160">
        <f>+[2]data1rev!O964</f>
        <v>10101.74</v>
      </c>
      <c r="R965" s="160">
        <f>+[2]data1rev!P964</f>
        <v>0</v>
      </c>
      <c r="S965" s="160">
        <f>+[2]data1rev!Q964</f>
        <v>0</v>
      </c>
      <c r="T965" s="160">
        <f>+[2]data1rev!R964</f>
        <v>0</v>
      </c>
      <c r="U965" s="160">
        <f>+[2]data1rev!S964</f>
        <v>0</v>
      </c>
      <c r="V965" s="160">
        <f>+[2]data1rev!T964</f>
        <v>0</v>
      </c>
      <c r="W965" s="160">
        <f>+[2]data1rev!U964</f>
        <v>0</v>
      </c>
      <c r="X965" s="160">
        <f>+[2]data1rev!V964</f>
        <v>0</v>
      </c>
      <c r="Y965" s="160">
        <f>+[2]data1rev!W964</f>
        <v>0</v>
      </c>
      <c r="Z965" s="160">
        <f>+[2]data1rev!X964</f>
        <v>0</v>
      </c>
      <c r="AA965" s="160">
        <f>+[2]data1rev!Y964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67834.148038794898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61"/>
      <c r="C966" s="160">
        <f>+[2]data1rev!A965</f>
        <v>21687.040000000001</v>
      </c>
      <c r="D966" s="160">
        <f>+[2]data1rev!B965</f>
        <v>15575.226000000001</v>
      </c>
      <c r="E966" s="160">
        <f>+[2]data1rev!C965</f>
        <v>13222.39</v>
      </c>
      <c r="F966" s="160">
        <f>+[2]data1rev!D965</f>
        <v>13061.89</v>
      </c>
      <c r="G966" s="160">
        <f>+[2]data1rev!E965</f>
        <v>13061.89</v>
      </c>
      <c r="H966" s="160">
        <f>+[2]data1rev!F965</f>
        <v>10821.156000000001</v>
      </c>
      <c r="I966" s="160">
        <f>+[2]data1rev!G965</f>
        <v>10791.59</v>
      </c>
      <c r="J966" s="160">
        <f>+[2]data1rev!H965</f>
        <v>10791.59</v>
      </c>
      <c r="K966" s="160">
        <f>+[2]data1rev!I965</f>
        <v>10791.59</v>
      </c>
      <c r="L966" s="160">
        <f>+[2]data1rev!J965</f>
        <v>10821.156000000001</v>
      </c>
      <c r="M966" s="160">
        <f>+[2]data1rev!K965</f>
        <v>10791.59</v>
      </c>
      <c r="N966" s="160">
        <f>+[2]data1rev!L965</f>
        <v>10791.59</v>
      </c>
      <c r="O966" s="160">
        <f>+[2]data1rev!M965</f>
        <v>10275.620000000001</v>
      </c>
      <c r="P966" s="160">
        <f>+[2]data1rev!N965</f>
        <v>10129.415999999999</v>
      </c>
      <c r="Q966" s="160">
        <f>+[2]data1rev!O965</f>
        <v>10101.74</v>
      </c>
      <c r="R966" s="160">
        <f>+[2]data1rev!P965</f>
        <v>0</v>
      </c>
      <c r="S966" s="160">
        <f>+[2]data1rev!Q965</f>
        <v>0</v>
      </c>
      <c r="T966" s="160">
        <f>+[2]data1rev!R965</f>
        <v>0</v>
      </c>
      <c r="U966" s="160">
        <f>+[2]data1rev!S965</f>
        <v>0</v>
      </c>
      <c r="V966" s="160">
        <f>+[2]data1rev!T965</f>
        <v>0</v>
      </c>
      <c r="W966" s="160">
        <f>+[2]data1rev!U965</f>
        <v>0</v>
      </c>
      <c r="X966" s="160">
        <f>+[2]data1rev!V965</f>
        <v>0</v>
      </c>
      <c r="Y966" s="160">
        <f>+[2]data1rev!W965</f>
        <v>0</v>
      </c>
      <c r="Z966" s="160">
        <f>+[2]data1rev!X965</f>
        <v>0</v>
      </c>
      <c r="AA966" s="160">
        <f>+[2]data1rev!Y965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67834.148038794898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61"/>
      <c r="C967" s="160">
        <f>+[2]data1rev!A966</f>
        <v>21687.040000000001</v>
      </c>
      <c r="D967" s="160">
        <f>+[2]data1rev!B966</f>
        <v>15575.226000000001</v>
      </c>
      <c r="E967" s="160">
        <f>+[2]data1rev!C966</f>
        <v>13222.39</v>
      </c>
      <c r="F967" s="160">
        <f>+[2]data1rev!D966</f>
        <v>13061.89</v>
      </c>
      <c r="G967" s="160">
        <f>+[2]data1rev!E966</f>
        <v>13061.89</v>
      </c>
      <c r="H967" s="160">
        <f>+[2]data1rev!F966</f>
        <v>10821.156000000001</v>
      </c>
      <c r="I967" s="160">
        <f>+[2]data1rev!G966</f>
        <v>10791.59</v>
      </c>
      <c r="J967" s="160">
        <f>+[2]data1rev!H966</f>
        <v>10791.59</v>
      </c>
      <c r="K967" s="160">
        <f>+[2]data1rev!I966</f>
        <v>10791.59</v>
      </c>
      <c r="L967" s="160">
        <f>+[2]data1rev!J966</f>
        <v>10821.156000000001</v>
      </c>
      <c r="M967" s="160">
        <f>+[2]data1rev!K966</f>
        <v>10791.59</v>
      </c>
      <c r="N967" s="160">
        <f>+[2]data1rev!L966</f>
        <v>10791.59</v>
      </c>
      <c r="O967" s="160">
        <f>+[2]data1rev!M966</f>
        <v>10275.620000000001</v>
      </c>
      <c r="P967" s="160">
        <f>+[2]data1rev!N966</f>
        <v>10129.415999999999</v>
      </c>
      <c r="Q967" s="160">
        <f>+[2]data1rev!O966</f>
        <v>10101.74</v>
      </c>
      <c r="R967" s="160">
        <f>+[2]data1rev!P966</f>
        <v>0</v>
      </c>
      <c r="S967" s="160">
        <f>+[2]data1rev!Q966</f>
        <v>0</v>
      </c>
      <c r="T967" s="160">
        <f>+[2]data1rev!R966</f>
        <v>0</v>
      </c>
      <c r="U967" s="160">
        <f>+[2]data1rev!S966</f>
        <v>0</v>
      </c>
      <c r="V967" s="160">
        <f>+[2]data1rev!T966</f>
        <v>0</v>
      </c>
      <c r="W967" s="160">
        <f>+[2]data1rev!U966</f>
        <v>0</v>
      </c>
      <c r="X967" s="160">
        <f>+[2]data1rev!V966</f>
        <v>0</v>
      </c>
      <c r="Y967" s="160">
        <f>+[2]data1rev!W966</f>
        <v>0</v>
      </c>
      <c r="Z967" s="160">
        <f>+[2]data1rev!X966</f>
        <v>0</v>
      </c>
      <c r="AA967" s="160">
        <f>+[2]data1rev!Y966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67834.148038794898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61"/>
      <c r="C968" s="160">
        <f>+[2]data1rev!A967</f>
        <v>21687.040000000001</v>
      </c>
      <c r="D968" s="160">
        <f>+[2]data1rev!B967</f>
        <v>15575.226000000001</v>
      </c>
      <c r="E968" s="160">
        <f>+[2]data1rev!C967</f>
        <v>13222.39</v>
      </c>
      <c r="F968" s="160">
        <f>+[2]data1rev!D967</f>
        <v>13061.89</v>
      </c>
      <c r="G968" s="160">
        <f>+[2]data1rev!E967</f>
        <v>13061.89</v>
      </c>
      <c r="H968" s="160">
        <f>+[2]data1rev!F967</f>
        <v>10821.156000000001</v>
      </c>
      <c r="I968" s="160">
        <f>+[2]data1rev!G967</f>
        <v>10791.59</v>
      </c>
      <c r="J968" s="160">
        <f>+[2]data1rev!H967</f>
        <v>10791.59</v>
      </c>
      <c r="K968" s="160">
        <f>+[2]data1rev!I967</f>
        <v>10791.59</v>
      </c>
      <c r="L968" s="160">
        <f>+[2]data1rev!J967</f>
        <v>10821.156000000001</v>
      </c>
      <c r="M968" s="160">
        <f>+[2]data1rev!K967</f>
        <v>10791.59</v>
      </c>
      <c r="N968" s="160">
        <f>+[2]data1rev!L967</f>
        <v>10791.59</v>
      </c>
      <c r="O968" s="160">
        <f>+[2]data1rev!M967</f>
        <v>10275.620000000001</v>
      </c>
      <c r="P968" s="160">
        <f>+[2]data1rev!N967</f>
        <v>10129.415999999999</v>
      </c>
      <c r="Q968" s="160">
        <f>+[2]data1rev!O967</f>
        <v>10101.74</v>
      </c>
      <c r="R968" s="160">
        <f>+[2]data1rev!P967</f>
        <v>0</v>
      </c>
      <c r="S968" s="160">
        <f>+[2]data1rev!Q967</f>
        <v>0</v>
      </c>
      <c r="T968" s="160">
        <f>+[2]data1rev!R967</f>
        <v>0</v>
      </c>
      <c r="U968" s="160">
        <f>+[2]data1rev!S967</f>
        <v>0</v>
      </c>
      <c r="V968" s="160">
        <f>+[2]data1rev!T967</f>
        <v>0</v>
      </c>
      <c r="W968" s="160">
        <f>+[2]data1rev!U967</f>
        <v>0</v>
      </c>
      <c r="X968" s="160">
        <f>+[2]data1rev!V967</f>
        <v>0</v>
      </c>
      <c r="Y968" s="160">
        <f>+[2]data1rev!W967</f>
        <v>0</v>
      </c>
      <c r="Z968" s="160">
        <f>+[2]data1rev!X967</f>
        <v>0</v>
      </c>
      <c r="AA968" s="160">
        <f>+[2]data1rev!Y967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67834.148038794898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61"/>
      <c r="C969" s="160">
        <f>+[2]data1rev!A968</f>
        <v>21687.040000000001</v>
      </c>
      <c r="D969" s="160">
        <f>+[2]data1rev!B968</f>
        <v>15575.226000000001</v>
      </c>
      <c r="E969" s="160">
        <f>+[2]data1rev!C968</f>
        <v>13222.39</v>
      </c>
      <c r="F969" s="160">
        <f>+[2]data1rev!D968</f>
        <v>13061.89</v>
      </c>
      <c r="G969" s="160">
        <f>+[2]data1rev!E968</f>
        <v>13061.89</v>
      </c>
      <c r="H969" s="160">
        <f>+[2]data1rev!F968</f>
        <v>10821.156000000001</v>
      </c>
      <c r="I969" s="160">
        <f>+[2]data1rev!G968</f>
        <v>10791.59</v>
      </c>
      <c r="J969" s="160">
        <f>+[2]data1rev!H968</f>
        <v>10791.59</v>
      </c>
      <c r="K969" s="160">
        <f>+[2]data1rev!I968</f>
        <v>10791.59</v>
      </c>
      <c r="L969" s="160">
        <f>+[2]data1rev!J968</f>
        <v>10821.156000000001</v>
      </c>
      <c r="M969" s="160">
        <f>+[2]data1rev!K968</f>
        <v>10791.59</v>
      </c>
      <c r="N969" s="160">
        <f>+[2]data1rev!L968</f>
        <v>10791.59</v>
      </c>
      <c r="O969" s="160">
        <f>+[2]data1rev!M968</f>
        <v>10275.620000000001</v>
      </c>
      <c r="P969" s="160">
        <f>+[2]data1rev!N968</f>
        <v>10129.415999999999</v>
      </c>
      <c r="Q969" s="160">
        <f>+[2]data1rev!O968</f>
        <v>10101.74</v>
      </c>
      <c r="R969" s="160">
        <f>+[2]data1rev!P968</f>
        <v>0</v>
      </c>
      <c r="S969" s="160">
        <f>+[2]data1rev!Q968</f>
        <v>0</v>
      </c>
      <c r="T969" s="160">
        <f>+[2]data1rev!R968</f>
        <v>0</v>
      </c>
      <c r="U969" s="160">
        <f>+[2]data1rev!S968</f>
        <v>0</v>
      </c>
      <c r="V969" s="160">
        <f>+[2]data1rev!T968</f>
        <v>0</v>
      </c>
      <c r="W969" s="160">
        <f>+[2]data1rev!U968</f>
        <v>0</v>
      </c>
      <c r="X969" s="160">
        <f>+[2]data1rev!V968</f>
        <v>0</v>
      </c>
      <c r="Y969" s="160">
        <f>+[2]data1rev!W968</f>
        <v>0</v>
      </c>
      <c r="Z969" s="160">
        <f>+[2]data1rev!X968</f>
        <v>0</v>
      </c>
      <c r="AA969" s="160">
        <f>+[2]data1rev!Y968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67834.148038794898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61"/>
      <c r="C970" s="160">
        <f>+[2]data1rev!A969</f>
        <v>21687.040000000001</v>
      </c>
      <c r="D970" s="160">
        <f>+[2]data1rev!B969</f>
        <v>15575.226000000001</v>
      </c>
      <c r="E970" s="160">
        <f>+[2]data1rev!C969</f>
        <v>13222.39</v>
      </c>
      <c r="F970" s="160">
        <f>+[2]data1rev!D969</f>
        <v>13061.89</v>
      </c>
      <c r="G970" s="160">
        <f>+[2]data1rev!E969</f>
        <v>13061.89</v>
      </c>
      <c r="H970" s="160">
        <f>+[2]data1rev!F969</f>
        <v>10821.156000000001</v>
      </c>
      <c r="I970" s="160">
        <f>+[2]data1rev!G969</f>
        <v>10791.59</v>
      </c>
      <c r="J970" s="160">
        <f>+[2]data1rev!H969</f>
        <v>10791.59</v>
      </c>
      <c r="K970" s="160">
        <f>+[2]data1rev!I969</f>
        <v>10791.59</v>
      </c>
      <c r="L970" s="160">
        <f>+[2]data1rev!J969</f>
        <v>10821.156000000001</v>
      </c>
      <c r="M970" s="160">
        <f>+[2]data1rev!K969</f>
        <v>10791.59</v>
      </c>
      <c r="N970" s="160">
        <f>+[2]data1rev!L969</f>
        <v>10791.59</v>
      </c>
      <c r="O970" s="160">
        <f>+[2]data1rev!M969</f>
        <v>10275.620000000001</v>
      </c>
      <c r="P970" s="160">
        <f>+[2]data1rev!N969</f>
        <v>10129.415999999999</v>
      </c>
      <c r="Q970" s="160">
        <f>+[2]data1rev!O969</f>
        <v>10101.74</v>
      </c>
      <c r="R970" s="160">
        <f>+[2]data1rev!P969</f>
        <v>0</v>
      </c>
      <c r="S970" s="160">
        <f>+[2]data1rev!Q969</f>
        <v>0</v>
      </c>
      <c r="T970" s="160">
        <f>+[2]data1rev!R969</f>
        <v>0</v>
      </c>
      <c r="U970" s="160">
        <f>+[2]data1rev!S969</f>
        <v>0</v>
      </c>
      <c r="V970" s="160">
        <f>+[2]data1rev!T969</f>
        <v>0</v>
      </c>
      <c r="W970" s="160">
        <f>+[2]data1rev!U969</f>
        <v>0</v>
      </c>
      <c r="X970" s="160">
        <f>+[2]data1rev!V969</f>
        <v>0</v>
      </c>
      <c r="Y970" s="160">
        <f>+[2]data1rev!W969</f>
        <v>0</v>
      </c>
      <c r="Z970" s="160">
        <f>+[2]data1rev!X969</f>
        <v>0</v>
      </c>
      <c r="AA970" s="160">
        <f>+[2]data1rev!Y969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67834.148038794898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61"/>
      <c r="C971" s="160">
        <f>+[2]data1rev!A970</f>
        <v>21687.040000000001</v>
      </c>
      <c r="D971" s="160">
        <f>+[2]data1rev!B970</f>
        <v>15575.226000000001</v>
      </c>
      <c r="E971" s="160">
        <f>+[2]data1rev!C970</f>
        <v>13222.39</v>
      </c>
      <c r="F971" s="160">
        <f>+[2]data1rev!D970</f>
        <v>13061.89</v>
      </c>
      <c r="G971" s="160">
        <f>+[2]data1rev!E970</f>
        <v>13061.89</v>
      </c>
      <c r="H971" s="160">
        <f>+[2]data1rev!F970</f>
        <v>10821.156000000001</v>
      </c>
      <c r="I971" s="160">
        <f>+[2]data1rev!G970</f>
        <v>10791.59</v>
      </c>
      <c r="J971" s="160">
        <f>+[2]data1rev!H970</f>
        <v>10791.59</v>
      </c>
      <c r="K971" s="160">
        <f>+[2]data1rev!I970</f>
        <v>10791.59</v>
      </c>
      <c r="L971" s="160">
        <f>+[2]data1rev!J970</f>
        <v>10821.156000000001</v>
      </c>
      <c r="M971" s="160">
        <f>+[2]data1rev!K970</f>
        <v>10791.59</v>
      </c>
      <c r="N971" s="160">
        <f>+[2]data1rev!L970</f>
        <v>10791.59</v>
      </c>
      <c r="O971" s="160">
        <f>+[2]data1rev!M970</f>
        <v>10275.620000000001</v>
      </c>
      <c r="P971" s="160">
        <f>+[2]data1rev!N970</f>
        <v>10129.415999999999</v>
      </c>
      <c r="Q971" s="160">
        <f>+[2]data1rev!O970</f>
        <v>10101.74</v>
      </c>
      <c r="R971" s="160">
        <f>+[2]data1rev!P970</f>
        <v>0</v>
      </c>
      <c r="S971" s="160">
        <f>+[2]data1rev!Q970</f>
        <v>0</v>
      </c>
      <c r="T971" s="160">
        <f>+[2]data1rev!R970</f>
        <v>0</v>
      </c>
      <c r="U971" s="160">
        <f>+[2]data1rev!S970</f>
        <v>0</v>
      </c>
      <c r="V971" s="160">
        <f>+[2]data1rev!T970</f>
        <v>0</v>
      </c>
      <c r="W971" s="160">
        <f>+[2]data1rev!U970</f>
        <v>0</v>
      </c>
      <c r="X971" s="160">
        <f>+[2]data1rev!V970</f>
        <v>0</v>
      </c>
      <c r="Y971" s="160">
        <f>+[2]data1rev!W970</f>
        <v>0</v>
      </c>
      <c r="Z971" s="160">
        <f>+[2]data1rev!X970</f>
        <v>0</v>
      </c>
      <c r="AA971" s="160">
        <f>+[2]data1rev!Y970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67834.148038794898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61"/>
      <c r="C972" s="160">
        <f>+[2]data1rev!A971</f>
        <v>21687.040000000001</v>
      </c>
      <c r="D972" s="160">
        <f>+[2]data1rev!B971</f>
        <v>15575.226000000001</v>
      </c>
      <c r="E972" s="160">
        <f>+[2]data1rev!C971</f>
        <v>13222.39</v>
      </c>
      <c r="F972" s="160">
        <f>+[2]data1rev!D971</f>
        <v>13061.89</v>
      </c>
      <c r="G972" s="160">
        <f>+[2]data1rev!E971</f>
        <v>13061.89</v>
      </c>
      <c r="H972" s="160">
        <f>+[2]data1rev!F971</f>
        <v>10821.156000000001</v>
      </c>
      <c r="I972" s="160">
        <f>+[2]data1rev!G971</f>
        <v>10791.59</v>
      </c>
      <c r="J972" s="160">
        <f>+[2]data1rev!H971</f>
        <v>10791.59</v>
      </c>
      <c r="K972" s="160">
        <f>+[2]data1rev!I971</f>
        <v>10791.59</v>
      </c>
      <c r="L972" s="160">
        <f>+[2]data1rev!J971</f>
        <v>10821.156000000001</v>
      </c>
      <c r="M972" s="160">
        <f>+[2]data1rev!K971</f>
        <v>10791.59</v>
      </c>
      <c r="N972" s="160">
        <f>+[2]data1rev!L971</f>
        <v>10791.59</v>
      </c>
      <c r="O972" s="160">
        <f>+[2]data1rev!M971</f>
        <v>10275.620000000001</v>
      </c>
      <c r="P972" s="160">
        <f>+[2]data1rev!N971</f>
        <v>10129.415999999999</v>
      </c>
      <c r="Q972" s="160">
        <f>+[2]data1rev!O971</f>
        <v>10101.74</v>
      </c>
      <c r="R972" s="160">
        <f>+[2]data1rev!P971</f>
        <v>0</v>
      </c>
      <c r="S972" s="160">
        <f>+[2]data1rev!Q971</f>
        <v>0</v>
      </c>
      <c r="T972" s="160">
        <f>+[2]data1rev!R971</f>
        <v>0</v>
      </c>
      <c r="U972" s="160">
        <f>+[2]data1rev!S971</f>
        <v>0</v>
      </c>
      <c r="V972" s="160">
        <f>+[2]data1rev!T971</f>
        <v>0</v>
      </c>
      <c r="W972" s="160">
        <f>+[2]data1rev!U971</f>
        <v>0</v>
      </c>
      <c r="X972" s="160">
        <f>+[2]data1rev!V971</f>
        <v>0</v>
      </c>
      <c r="Y972" s="160">
        <f>+[2]data1rev!W971</f>
        <v>0</v>
      </c>
      <c r="Z972" s="160">
        <f>+[2]data1rev!X971</f>
        <v>0</v>
      </c>
      <c r="AA972" s="160">
        <f>+[2]data1rev!Y971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67834.148038794898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61"/>
      <c r="C973" s="160">
        <f>+[2]data1rev!A972</f>
        <v>21687.040000000001</v>
      </c>
      <c r="D973" s="160">
        <f>+[2]data1rev!B972</f>
        <v>15575.226000000001</v>
      </c>
      <c r="E973" s="160">
        <f>+[2]data1rev!C972</f>
        <v>13222.39</v>
      </c>
      <c r="F973" s="160">
        <f>+[2]data1rev!D972</f>
        <v>13061.89</v>
      </c>
      <c r="G973" s="160">
        <f>+[2]data1rev!E972</f>
        <v>13061.89</v>
      </c>
      <c r="H973" s="160">
        <f>+[2]data1rev!F972</f>
        <v>10821.156000000001</v>
      </c>
      <c r="I973" s="160">
        <f>+[2]data1rev!G972</f>
        <v>10791.59</v>
      </c>
      <c r="J973" s="160">
        <f>+[2]data1rev!H972</f>
        <v>10791.59</v>
      </c>
      <c r="K973" s="160">
        <f>+[2]data1rev!I972</f>
        <v>10791.59</v>
      </c>
      <c r="L973" s="160">
        <f>+[2]data1rev!J972</f>
        <v>10821.156000000001</v>
      </c>
      <c r="M973" s="160">
        <f>+[2]data1rev!K972</f>
        <v>10791.59</v>
      </c>
      <c r="N973" s="160">
        <f>+[2]data1rev!L972</f>
        <v>10791.59</v>
      </c>
      <c r="O973" s="160">
        <f>+[2]data1rev!M972</f>
        <v>10275.620000000001</v>
      </c>
      <c r="P973" s="160">
        <f>+[2]data1rev!N972</f>
        <v>10129.415999999999</v>
      </c>
      <c r="Q973" s="160">
        <f>+[2]data1rev!O972</f>
        <v>10101.74</v>
      </c>
      <c r="R973" s="160">
        <f>+[2]data1rev!P972</f>
        <v>0</v>
      </c>
      <c r="S973" s="160">
        <f>+[2]data1rev!Q972</f>
        <v>0</v>
      </c>
      <c r="T973" s="160">
        <f>+[2]data1rev!R972</f>
        <v>0</v>
      </c>
      <c r="U973" s="160">
        <f>+[2]data1rev!S972</f>
        <v>0</v>
      </c>
      <c r="V973" s="160">
        <f>+[2]data1rev!T972</f>
        <v>0</v>
      </c>
      <c r="W973" s="160">
        <f>+[2]data1rev!U972</f>
        <v>0</v>
      </c>
      <c r="X973" s="160">
        <f>+[2]data1rev!V972</f>
        <v>0</v>
      </c>
      <c r="Y973" s="160">
        <f>+[2]data1rev!W972</f>
        <v>0</v>
      </c>
      <c r="Z973" s="160">
        <f>+[2]data1rev!X972</f>
        <v>0</v>
      </c>
      <c r="AA973" s="160">
        <f>+[2]data1rev!Y972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67834.148038794898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61"/>
      <c r="C974" s="160">
        <f>+[2]data1rev!A973</f>
        <v>21687.040000000001</v>
      </c>
      <c r="D974" s="160">
        <f>+[2]data1rev!B973</f>
        <v>15575.226000000001</v>
      </c>
      <c r="E974" s="160">
        <f>+[2]data1rev!C973</f>
        <v>13222.39</v>
      </c>
      <c r="F974" s="160">
        <f>+[2]data1rev!D973</f>
        <v>13061.89</v>
      </c>
      <c r="G974" s="160">
        <f>+[2]data1rev!E973</f>
        <v>13061.89</v>
      </c>
      <c r="H974" s="160">
        <f>+[2]data1rev!F973</f>
        <v>10821.156000000001</v>
      </c>
      <c r="I974" s="160">
        <f>+[2]data1rev!G973</f>
        <v>10791.59</v>
      </c>
      <c r="J974" s="160">
        <f>+[2]data1rev!H973</f>
        <v>10791.59</v>
      </c>
      <c r="K974" s="160">
        <f>+[2]data1rev!I973</f>
        <v>10791.59</v>
      </c>
      <c r="L974" s="160">
        <f>+[2]data1rev!J973</f>
        <v>10821.156000000001</v>
      </c>
      <c r="M974" s="160">
        <f>+[2]data1rev!K973</f>
        <v>10791.59</v>
      </c>
      <c r="N974" s="160">
        <f>+[2]data1rev!L973</f>
        <v>10791.59</v>
      </c>
      <c r="O974" s="160">
        <f>+[2]data1rev!M973</f>
        <v>10275.620000000001</v>
      </c>
      <c r="P974" s="160">
        <f>+[2]data1rev!N973</f>
        <v>10129.415999999999</v>
      </c>
      <c r="Q974" s="160">
        <f>+[2]data1rev!O973</f>
        <v>10101.74</v>
      </c>
      <c r="R974" s="160">
        <f>+[2]data1rev!P973</f>
        <v>0</v>
      </c>
      <c r="S974" s="160">
        <f>+[2]data1rev!Q973</f>
        <v>0</v>
      </c>
      <c r="T974" s="160">
        <f>+[2]data1rev!R973</f>
        <v>0</v>
      </c>
      <c r="U974" s="160">
        <f>+[2]data1rev!S973</f>
        <v>0</v>
      </c>
      <c r="V974" s="160">
        <f>+[2]data1rev!T973</f>
        <v>0</v>
      </c>
      <c r="W974" s="160">
        <f>+[2]data1rev!U973</f>
        <v>0</v>
      </c>
      <c r="X974" s="160">
        <f>+[2]data1rev!V973</f>
        <v>0</v>
      </c>
      <c r="Y974" s="160">
        <f>+[2]data1rev!W973</f>
        <v>0</v>
      </c>
      <c r="Z974" s="160">
        <f>+[2]data1rev!X973</f>
        <v>0</v>
      </c>
      <c r="AA974" s="160">
        <f>+[2]data1rev!Y973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67834.148038794898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61"/>
      <c r="C975" s="160">
        <f>+[2]data1rev!A974</f>
        <v>21687.040000000001</v>
      </c>
      <c r="D975" s="160">
        <f>+[2]data1rev!B974</f>
        <v>15575.226000000001</v>
      </c>
      <c r="E975" s="160">
        <f>+[2]data1rev!C974</f>
        <v>13222.39</v>
      </c>
      <c r="F975" s="160">
        <f>+[2]data1rev!D974</f>
        <v>13061.89</v>
      </c>
      <c r="G975" s="160">
        <f>+[2]data1rev!E974</f>
        <v>13061.89</v>
      </c>
      <c r="H975" s="160">
        <f>+[2]data1rev!F974</f>
        <v>10821.156000000001</v>
      </c>
      <c r="I975" s="160">
        <f>+[2]data1rev!G974</f>
        <v>10791.59</v>
      </c>
      <c r="J975" s="160">
        <f>+[2]data1rev!H974</f>
        <v>10791.59</v>
      </c>
      <c r="K975" s="160">
        <f>+[2]data1rev!I974</f>
        <v>10791.59</v>
      </c>
      <c r="L975" s="160">
        <f>+[2]data1rev!J974</f>
        <v>10821.156000000001</v>
      </c>
      <c r="M975" s="160">
        <f>+[2]data1rev!K974</f>
        <v>10791.59</v>
      </c>
      <c r="N975" s="160">
        <f>+[2]data1rev!L974</f>
        <v>10791.59</v>
      </c>
      <c r="O975" s="160">
        <f>+[2]data1rev!M974</f>
        <v>10275.620000000001</v>
      </c>
      <c r="P975" s="160">
        <f>+[2]data1rev!N974</f>
        <v>10129.415999999999</v>
      </c>
      <c r="Q975" s="160">
        <f>+[2]data1rev!O974</f>
        <v>10101.74</v>
      </c>
      <c r="R975" s="160">
        <f>+[2]data1rev!P974</f>
        <v>0</v>
      </c>
      <c r="S975" s="160">
        <f>+[2]data1rev!Q974</f>
        <v>0</v>
      </c>
      <c r="T975" s="160">
        <f>+[2]data1rev!R974</f>
        <v>0</v>
      </c>
      <c r="U975" s="160">
        <f>+[2]data1rev!S974</f>
        <v>0</v>
      </c>
      <c r="V975" s="160">
        <f>+[2]data1rev!T974</f>
        <v>0</v>
      </c>
      <c r="W975" s="160">
        <f>+[2]data1rev!U974</f>
        <v>0</v>
      </c>
      <c r="X975" s="160">
        <f>+[2]data1rev!V974</f>
        <v>0</v>
      </c>
      <c r="Y975" s="160">
        <f>+[2]data1rev!W974</f>
        <v>0</v>
      </c>
      <c r="Z975" s="160">
        <f>+[2]data1rev!X974</f>
        <v>0</v>
      </c>
      <c r="AA975" s="160">
        <f>+[2]data1rev!Y974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67834.148038794898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61"/>
      <c r="C976" s="160">
        <f>+[2]data1rev!A975</f>
        <v>21687.040000000001</v>
      </c>
      <c r="D976" s="160">
        <f>+[2]data1rev!B975</f>
        <v>15575.226000000001</v>
      </c>
      <c r="E976" s="160">
        <f>+[2]data1rev!C975</f>
        <v>13222.39</v>
      </c>
      <c r="F976" s="160">
        <f>+[2]data1rev!D975</f>
        <v>13061.89</v>
      </c>
      <c r="G976" s="160">
        <f>+[2]data1rev!E975</f>
        <v>13061.89</v>
      </c>
      <c r="H976" s="160">
        <f>+[2]data1rev!F975</f>
        <v>10821.156000000001</v>
      </c>
      <c r="I976" s="160">
        <f>+[2]data1rev!G975</f>
        <v>10791.59</v>
      </c>
      <c r="J976" s="160">
        <f>+[2]data1rev!H975</f>
        <v>10791.59</v>
      </c>
      <c r="K976" s="160">
        <f>+[2]data1rev!I975</f>
        <v>10791.59</v>
      </c>
      <c r="L976" s="160">
        <f>+[2]data1rev!J975</f>
        <v>10821.156000000001</v>
      </c>
      <c r="M976" s="160">
        <f>+[2]data1rev!K975</f>
        <v>10791.59</v>
      </c>
      <c r="N976" s="160">
        <f>+[2]data1rev!L975</f>
        <v>10791.59</v>
      </c>
      <c r="O976" s="160">
        <f>+[2]data1rev!M975</f>
        <v>10275.620000000001</v>
      </c>
      <c r="P976" s="160">
        <f>+[2]data1rev!N975</f>
        <v>10129.415999999999</v>
      </c>
      <c r="Q976" s="160">
        <f>+[2]data1rev!O975</f>
        <v>10101.74</v>
      </c>
      <c r="R976" s="160">
        <f>+[2]data1rev!P975</f>
        <v>0</v>
      </c>
      <c r="S976" s="160">
        <f>+[2]data1rev!Q975</f>
        <v>0</v>
      </c>
      <c r="T976" s="160">
        <f>+[2]data1rev!R975</f>
        <v>0</v>
      </c>
      <c r="U976" s="160">
        <f>+[2]data1rev!S975</f>
        <v>0</v>
      </c>
      <c r="V976" s="160">
        <f>+[2]data1rev!T975</f>
        <v>0</v>
      </c>
      <c r="W976" s="160">
        <f>+[2]data1rev!U975</f>
        <v>0</v>
      </c>
      <c r="X976" s="160">
        <f>+[2]data1rev!V975</f>
        <v>0</v>
      </c>
      <c r="Y976" s="160">
        <f>+[2]data1rev!W975</f>
        <v>0</v>
      </c>
      <c r="Z976" s="160">
        <f>+[2]data1rev!X975</f>
        <v>0</v>
      </c>
      <c r="AA976" s="160">
        <f>+[2]data1rev!Y975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67834.148038794898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61"/>
      <c r="C977" s="160">
        <f>+[2]data1rev!A976</f>
        <v>21687.040000000001</v>
      </c>
      <c r="D977" s="160">
        <f>+[2]data1rev!B976</f>
        <v>15575.226000000001</v>
      </c>
      <c r="E977" s="160">
        <f>+[2]data1rev!C976</f>
        <v>13222.39</v>
      </c>
      <c r="F977" s="160">
        <f>+[2]data1rev!D976</f>
        <v>13061.89</v>
      </c>
      <c r="G977" s="160">
        <f>+[2]data1rev!E976</f>
        <v>13061.89</v>
      </c>
      <c r="H977" s="160">
        <f>+[2]data1rev!F976</f>
        <v>10821.156000000001</v>
      </c>
      <c r="I977" s="160">
        <f>+[2]data1rev!G976</f>
        <v>10791.59</v>
      </c>
      <c r="J977" s="160">
        <f>+[2]data1rev!H976</f>
        <v>10791.59</v>
      </c>
      <c r="K977" s="160">
        <f>+[2]data1rev!I976</f>
        <v>10791.59</v>
      </c>
      <c r="L977" s="160">
        <f>+[2]data1rev!J976</f>
        <v>10821.156000000001</v>
      </c>
      <c r="M977" s="160">
        <f>+[2]data1rev!K976</f>
        <v>10791.59</v>
      </c>
      <c r="N977" s="160">
        <f>+[2]data1rev!L976</f>
        <v>10791.59</v>
      </c>
      <c r="O977" s="160">
        <f>+[2]data1rev!M976</f>
        <v>10275.620000000001</v>
      </c>
      <c r="P977" s="160">
        <f>+[2]data1rev!N976</f>
        <v>10129.415999999999</v>
      </c>
      <c r="Q977" s="160">
        <f>+[2]data1rev!O976</f>
        <v>10101.74</v>
      </c>
      <c r="R977" s="160">
        <f>+[2]data1rev!P976</f>
        <v>0</v>
      </c>
      <c r="S977" s="160">
        <f>+[2]data1rev!Q976</f>
        <v>0</v>
      </c>
      <c r="T977" s="160">
        <f>+[2]data1rev!R976</f>
        <v>0</v>
      </c>
      <c r="U977" s="160">
        <f>+[2]data1rev!S976</f>
        <v>0</v>
      </c>
      <c r="V977" s="160">
        <f>+[2]data1rev!T976</f>
        <v>0</v>
      </c>
      <c r="W977" s="160">
        <f>+[2]data1rev!U976</f>
        <v>0</v>
      </c>
      <c r="X977" s="160">
        <f>+[2]data1rev!V976</f>
        <v>0</v>
      </c>
      <c r="Y977" s="160">
        <f>+[2]data1rev!W976</f>
        <v>0</v>
      </c>
      <c r="Z977" s="160">
        <f>+[2]data1rev!X976</f>
        <v>0</v>
      </c>
      <c r="AA977" s="160">
        <f>+[2]data1rev!Y976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67834.148038794898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61"/>
      <c r="C978" s="160">
        <f>+[2]data1rev!A977</f>
        <v>21687.040000000001</v>
      </c>
      <c r="D978" s="160">
        <f>+[2]data1rev!B977</f>
        <v>15575.226000000001</v>
      </c>
      <c r="E978" s="160">
        <f>+[2]data1rev!C977</f>
        <v>13222.39</v>
      </c>
      <c r="F978" s="160">
        <f>+[2]data1rev!D977</f>
        <v>13061.89</v>
      </c>
      <c r="G978" s="160">
        <f>+[2]data1rev!E977</f>
        <v>13061.89</v>
      </c>
      <c r="H978" s="160">
        <f>+[2]data1rev!F977</f>
        <v>10821.156000000001</v>
      </c>
      <c r="I978" s="160">
        <f>+[2]data1rev!G977</f>
        <v>10791.59</v>
      </c>
      <c r="J978" s="160">
        <f>+[2]data1rev!H977</f>
        <v>10791.59</v>
      </c>
      <c r="K978" s="160">
        <f>+[2]data1rev!I977</f>
        <v>10791.59</v>
      </c>
      <c r="L978" s="160">
        <f>+[2]data1rev!J977</f>
        <v>10821.156000000001</v>
      </c>
      <c r="M978" s="160">
        <f>+[2]data1rev!K977</f>
        <v>10791.59</v>
      </c>
      <c r="N978" s="160">
        <f>+[2]data1rev!L977</f>
        <v>10791.59</v>
      </c>
      <c r="O978" s="160">
        <f>+[2]data1rev!M977</f>
        <v>10275.620000000001</v>
      </c>
      <c r="P978" s="160">
        <f>+[2]data1rev!N977</f>
        <v>10129.415999999999</v>
      </c>
      <c r="Q978" s="160">
        <f>+[2]data1rev!O977</f>
        <v>10101.74</v>
      </c>
      <c r="R978" s="160">
        <f>+[2]data1rev!P977</f>
        <v>0</v>
      </c>
      <c r="S978" s="160">
        <f>+[2]data1rev!Q977</f>
        <v>0</v>
      </c>
      <c r="T978" s="160">
        <f>+[2]data1rev!R977</f>
        <v>0</v>
      </c>
      <c r="U978" s="160">
        <f>+[2]data1rev!S977</f>
        <v>0</v>
      </c>
      <c r="V978" s="160">
        <f>+[2]data1rev!T977</f>
        <v>0</v>
      </c>
      <c r="W978" s="160">
        <f>+[2]data1rev!U977</f>
        <v>0</v>
      </c>
      <c r="X978" s="160">
        <f>+[2]data1rev!V977</f>
        <v>0</v>
      </c>
      <c r="Y978" s="160">
        <f>+[2]data1rev!W977</f>
        <v>0</v>
      </c>
      <c r="Z978" s="160">
        <f>+[2]data1rev!X977</f>
        <v>0</v>
      </c>
      <c r="AA978" s="160">
        <f>+[2]data1rev!Y977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67834.148038794898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61"/>
      <c r="C979" s="160">
        <f>+[2]data1rev!A978</f>
        <v>21687.040000000001</v>
      </c>
      <c r="D979" s="160">
        <f>+[2]data1rev!B978</f>
        <v>15575.226000000001</v>
      </c>
      <c r="E979" s="160">
        <f>+[2]data1rev!C978</f>
        <v>13222.39</v>
      </c>
      <c r="F979" s="160">
        <f>+[2]data1rev!D978</f>
        <v>13061.89</v>
      </c>
      <c r="G979" s="160">
        <f>+[2]data1rev!E978</f>
        <v>13061.89</v>
      </c>
      <c r="H979" s="160">
        <f>+[2]data1rev!F978</f>
        <v>10821.156000000001</v>
      </c>
      <c r="I979" s="160">
        <f>+[2]data1rev!G978</f>
        <v>10791.59</v>
      </c>
      <c r="J979" s="160">
        <f>+[2]data1rev!H978</f>
        <v>10791.59</v>
      </c>
      <c r="K979" s="160">
        <f>+[2]data1rev!I978</f>
        <v>10791.59</v>
      </c>
      <c r="L979" s="160">
        <f>+[2]data1rev!J978</f>
        <v>10821.156000000001</v>
      </c>
      <c r="M979" s="160">
        <f>+[2]data1rev!K978</f>
        <v>10791.59</v>
      </c>
      <c r="N979" s="160">
        <f>+[2]data1rev!L978</f>
        <v>10791.59</v>
      </c>
      <c r="O979" s="160">
        <f>+[2]data1rev!M978</f>
        <v>10275.620000000001</v>
      </c>
      <c r="P979" s="160">
        <f>+[2]data1rev!N978</f>
        <v>10129.415999999999</v>
      </c>
      <c r="Q979" s="160">
        <f>+[2]data1rev!O978</f>
        <v>10101.74</v>
      </c>
      <c r="R979" s="160">
        <f>+[2]data1rev!P978</f>
        <v>0</v>
      </c>
      <c r="S979" s="160">
        <f>+[2]data1rev!Q978</f>
        <v>0</v>
      </c>
      <c r="T979" s="160">
        <f>+[2]data1rev!R978</f>
        <v>0</v>
      </c>
      <c r="U979" s="160">
        <f>+[2]data1rev!S978</f>
        <v>0</v>
      </c>
      <c r="V979" s="160">
        <f>+[2]data1rev!T978</f>
        <v>0</v>
      </c>
      <c r="W979" s="160">
        <f>+[2]data1rev!U978</f>
        <v>0</v>
      </c>
      <c r="X979" s="160">
        <f>+[2]data1rev!V978</f>
        <v>0</v>
      </c>
      <c r="Y979" s="160">
        <f>+[2]data1rev!W978</f>
        <v>0</v>
      </c>
      <c r="Z979" s="160">
        <f>+[2]data1rev!X978</f>
        <v>0</v>
      </c>
      <c r="AA979" s="160">
        <f>+[2]data1rev!Y978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67834.148038794898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61"/>
      <c r="C980" s="160">
        <f>+[2]data1rev!A979</f>
        <v>21687.040000000001</v>
      </c>
      <c r="D980" s="160">
        <f>+[2]data1rev!B979</f>
        <v>15575.226000000001</v>
      </c>
      <c r="E980" s="160">
        <f>+[2]data1rev!C979</f>
        <v>13222.39</v>
      </c>
      <c r="F980" s="160">
        <f>+[2]data1rev!D979</f>
        <v>13061.89</v>
      </c>
      <c r="G980" s="160">
        <f>+[2]data1rev!E979</f>
        <v>13061.89</v>
      </c>
      <c r="H980" s="160">
        <f>+[2]data1rev!F979</f>
        <v>10821.156000000001</v>
      </c>
      <c r="I980" s="160">
        <f>+[2]data1rev!G979</f>
        <v>10791.59</v>
      </c>
      <c r="J980" s="160">
        <f>+[2]data1rev!H979</f>
        <v>10791.59</v>
      </c>
      <c r="K980" s="160">
        <f>+[2]data1rev!I979</f>
        <v>10791.59</v>
      </c>
      <c r="L980" s="160">
        <f>+[2]data1rev!J979</f>
        <v>10821.156000000001</v>
      </c>
      <c r="M980" s="160">
        <f>+[2]data1rev!K979</f>
        <v>10791.59</v>
      </c>
      <c r="N980" s="160">
        <f>+[2]data1rev!L979</f>
        <v>10791.59</v>
      </c>
      <c r="O980" s="160">
        <f>+[2]data1rev!M979</f>
        <v>10275.620000000001</v>
      </c>
      <c r="P980" s="160">
        <f>+[2]data1rev!N979</f>
        <v>10129.415999999999</v>
      </c>
      <c r="Q980" s="160">
        <f>+[2]data1rev!O979</f>
        <v>10101.74</v>
      </c>
      <c r="R980" s="160">
        <f>+[2]data1rev!P979</f>
        <v>0</v>
      </c>
      <c r="S980" s="160">
        <f>+[2]data1rev!Q979</f>
        <v>0</v>
      </c>
      <c r="T980" s="160">
        <f>+[2]data1rev!R979</f>
        <v>0</v>
      </c>
      <c r="U980" s="160">
        <f>+[2]data1rev!S979</f>
        <v>0</v>
      </c>
      <c r="V980" s="160">
        <f>+[2]data1rev!T979</f>
        <v>0</v>
      </c>
      <c r="W980" s="160">
        <f>+[2]data1rev!U979</f>
        <v>0</v>
      </c>
      <c r="X980" s="160">
        <f>+[2]data1rev!V979</f>
        <v>0</v>
      </c>
      <c r="Y980" s="160">
        <f>+[2]data1rev!W979</f>
        <v>0</v>
      </c>
      <c r="Z980" s="160">
        <f>+[2]data1rev!X979</f>
        <v>0</v>
      </c>
      <c r="AA980" s="160">
        <f>+[2]data1rev!Y979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67834.148038794898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61"/>
      <c r="C981" s="160">
        <f>+[2]data1rev!A980</f>
        <v>21687.040000000001</v>
      </c>
      <c r="D981" s="160">
        <f>+[2]data1rev!B980</f>
        <v>15575.226000000001</v>
      </c>
      <c r="E981" s="160">
        <f>+[2]data1rev!C980</f>
        <v>13222.39</v>
      </c>
      <c r="F981" s="160">
        <f>+[2]data1rev!D980</f>
        <v>13061.89</v>
      </c>
      <c r="G981" s="160">
        <f>+[2]data1rev!E980</f>
        <v>13061.89</v>
      </c>
      <c r="H981" s="160">
        <f>+[2]data1rev!F980</f>
        <v>10821.156000000001</v>
      </c>
      <c r="I981" s="160">
        <f>+[2]data1rev!G980</f>
        <v>10791.59</v>
      </c>
      <c r="J981" s="160">
        <f>+[2]data1rev!H980</f>
        <v>10791.59</v>
      </c>
      <c r="K981" s="160">
        <f>+[2]data1rev!I980</f>
        <v>10791.59</v>
      </c>
      <c r="L981" s="160">
        <f>+[2]data1rev!J980</f>
        <v>10821.156000000001</v>
      </c>
      <c r="M981" s="160">
        <f>+[2]data1rev!K980</f>
        <v>10791.59</v>
      </c>
      <c r="N981" s="160">
        <f>+[2]data1rev!L980</f>
        <v>10791.59</v>
      </c>
      <c r="O981" s="160">
        <f>+[2]data1rev!M980</f>
        <v>10275.620000000001</v>
      </c>
      <c r="P981" s="160">
        <f>+[2]data1rev!N980</f>
        <v>10129.415999999999</v>
      </c>
      <c r="Q981" s="160">
        <f>+[2]data1rev!O980</f>
        <v>10101.74</v>
      </c>
      <c r="R981" s="160">
        <f>+[2]data1rev!P980</f>
        <v>0</v>
      </c>
      <c r="S981" s="160">
        <f>+[2]data1rev!Q980</f>
        <v>0</v>
      </c>
      <c r="T981" s="160">
        <f>+[2]data1rev!R980</f>
        <v>0</v>
      </c>
      <c r="U981" s="160">
        <f>+[2]data1rev!S980</f>
        <v>0</v>
      </c>
      <c r="V981" s="160">
        <f>+[2]data1rev!T980</f>
        <v>0</v>
      </c>
      <c r="W981" s="160">
        <f>+[2]data1rev!U980</f>
        <v>0</v>
      </c>
      <c r="X981" s="160">
        <f>+[2]data1rev!V980</f>
        <v>0</v>
      </c>
      <c r="Y981" s="160">
        <f>+[2]data1rev!W980</f>
        <v>0</v>
      </c>
      <c r="Z981" s="160">
        <f>+[2]data1rev!X980</f>
        <v>0</v>
      </c>
      <c r="AA981" s="160">
        <f>+[2]data1rev!Y980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67834.148038794898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61"/>
      <c r="C982" s="160">
        <f>+[2]data1rev!A981</f>
        <v>21687.040000000001</v>
      </c>
      <c r="D982" s="160">
        <f>+[2]data1rev!B981</f>
        <v>15575.226000000001</v>
      </c>
      <c r="E982" s="160">
        <f>+[2]data1rev!C981</f>
        <v>13222.39</v>
      </c>
      <c r="F982" s="160">
        <f>+[2]data1rev!D981</f>
        <v>13061.89</v>
      </c>
      <c r="G982" s="160">
        <f>+[2]data1rev!E981</f>
        <v>13061.89</v>
      </c>
      <c r="H982" s="160">
        <f>+[2]data1rev!F981</f>
        <v>10821.156000000001</v>
      </c>
      <c r="I982" s="160">
        <f>+[2]data1rev!G981</f>
        <v>10791.59</v>
      </c>
      <c r="J982" s="160">
        <f>+[2]data1rev!H981</f>
        <v>10791.59</v>
      </c>
      <c r="K982" s="160">
        <f>+[2]data1rev!I981</f>
        <v>10791.59</v>
      </c>
      <c r="L982" s="160">
        <f>+[2]data1rev!J981</f>
        <v>10821.156000000001</v>
      </c>
      <c r="M982" s="160">
        <f>+[2]data1rev!K981</f>
        <v>10791.59</v>
      </c>
      <c r="N982" s="160">
        <f>+[2]data1rev!L981</f>
        <v>10791.59</v>
      </c>
      <c r="O982" s="160">
        <f>+[2]data1rev!M981</f>
        <v>10275.620000000001</v>
      </c>
      <c r="P982" s="160">
        <f>+[2]data1rev!N981</f>
        <v>10129.415999999999</v>
      </c>
      <c r="Q982" s="160">
        <f>+[2]data1rev!O981</f>
        <v>10101.74</v>
      </c>
      <c r="R982" s="160">
        <f>+[2]data1rev!P981</f>
        <v>0</v>
      </c>
      <c r="S982" s="160">
        <f>+[2]data1rev!Q981</f>
        <v>0</v>
      </c>
      <c r="T982" s="160">
        <f>+[2]data1rev!R981</f>
        <v>0</v>
      </c>
      <c r="U982" s="160">
        <f>+[2]data1rev!S981</f>
        <v>0</v>
      </c>
      <c r="V982" s="160">
        <f>+[2]data1rev!T981</f>
        <v>0</v>
      </c>
      <c r="W982" s="160">
        <f>+[2]data1rev!U981</f>
        <v>0</v>
      </c>
      <c r="X982" s="160">
        <f>+[2]data1rev!V981</f>
        <v>0</v>
      </c>
      <c r="Y982" s="160">
        <f>+[2]data1rev!W981</f>
        <v>0</v>
      </c>
      <c r="Z982" s="160">
        <f>+[2]data1rev!X981</f>
        <v>0</v>
      </c>
      <c r="AA982" s="160">
        <f>+[2]data1rev!Y981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67834.148038794898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61"/>
      <c r="C983" s="160">
        <f>+[2]data1rev!A982</f>
        <v>21687.040000000001</v>
      </c>
      <c r="D983" s="160">
        <f>+[2]data1rev!B982</f>
        <v>15575.226000000001</v>
      </c>
      <c r="E983" s="160">
        <f>+[2]data1rev!C982</f>
        <v>13222.39</v>
      </c>
      <c r="F983" s="160">
        <f>+[2]data1rev!D982</f>
        <v>13061.89</v>
      </c>
      <c r="G983" s="160">
        <f>+[2]data1rev!E982</f>
        <v>13061.89</v>
      </c>
      <c r="H983" s="160">
        <f>+[2]data1rev!F982</f>
        <v>10821.156000000001</v>
      </c>
      <c r="I983" s="160">
        <f>+[2]data1rev!G982</f>
        <v>10791.59</v>
      </c>
      <c r="J983" s="160">
        <f>+[2]data1rev!H982</f>
        <v>10791.59</v>
      </c>
      <c r="K983" s="160">
        <f>+[2]data1rev!I982</f>
        <v>10791.59</v>
      </c>
      <c r="L983" s="160">
        <f>+[2]data1rev!J982</f>
        <v>10821.156000000001</v>
      </c>
      <c r="M983" s="160">
        <f>+[2]data1rev!K982</f>
        <v>10791.59</v>
      </c>
      <c r="N983" s="160">
        <f>+[2]data1rev!L982</f>
        <v>10791.59</v>
      </c>
      <c r="O983" s="160">
        <f>+[2]data1rev!M982</f>
        <v>10275.620000000001</v>
      </c>
      <c r="P983" s="160">
        <f>+[2]data1rev!N982</f>
        <v>10129.415999999999</v>
      </c>
      <c r="Q983" s="160">
        <f>+[2]data1rev!O982</f>
        <v>10101.74</v>
      </c>
      <c r="R983" s="160">
        <f>+[2]data1rev!P982</f>
        <v>0</v>
      </c>
      <c r="S983" s="160">
        <f>+[2]data1rev!Q982</f>
        <v>0</v>
      </c>
      <c r="T983" s="160">
        <f>+[2]data1rev!R982</f>
        <v>0</v>
      </c>
      <c r="U983" s="160">
        <f>+[2]data1rev!S982</f>
        <v>0</v>
      </c>
      <c r="V983" s="160">
        <f>+[2]data1rev!T982</f>
        <v>0</v>
      </c>
      <c r="W983" s="160">
        <f>+[2]data1rev!U982</f>
        <v>0</v>
      </c>
      <c r="X983" s="160">
        <f>+[2]data1rev!V982</f>
        <v>0</v>
      </c>
      <c r="Y983" s="160">
        <f>+[2]data1rev!W982</f>
        <v>0</v>
      </c>
      <c r="Z983" s="160">
        <f>+[2]data1rev!X982</f>
        <v>0</v>
      </c>
      <c r="AA983" s="160">
        <f>+[2]data1rev!Y982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67834.148038794898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61"/>
      <c r="C984" s="160">
        <f>+[2]data1rev!A983</f>
        <v>21687.040000000001</v>
      </c>
      <c r="D984" s="160">
        <f>+[2]data1rev!B983</f>
        <v>15575.226000000001</v>
      </c>
      <c r="E984" s="160">
        <f>+[2]data1rev!C983</f>
        <v>13222.39</v>
      </c>
      <c r="F984" s="160">
        <f>+[2]data1rev!D983</f>
        <v>13061.89</v>
      </c>
      <c r="G984" s="160">
        <f>+[2]data1rev!E983</f>
        <v>13061.89</v>
      </c>
      <c r="H984" s="160">
        <f>+[2]data1rev!F983</f>
        <v>10821.156000000001</v>
      </c>
      <c r="I984" s="160">
        <f>+[2]data1rev!G983</f>
        <v>10791.59</v>
      </c>
      <c r="J984" s="160">
        <f>+[2]data1rev!H983</f>
        <v>10791.59</v>
      </c>
      <c r="K984" s="160">
        <f>+[2]data1rev!I983</f>
        <v>10791.59</v>
      </c>
      <c r="L984" s="160">
        <f>+[2]data1rev!J983</f>
        <v>10821.156000000001</v>
      </c>
      <c r="M984" s="160">
        <f>+[2]data1rev!K983</f>
        <v>10791.59</v>
      </c>
      <c r="N984" s="160">
        <f>+[2]data1rev!L983</f>
        <v>10791.59</v>
      </c>
      <c r="O984" s="160">
        <f>+[2]data1rev!M983</f>
        <v>10275.620000000001</v>
      </c>
      <c r="P984" s="160">
        <f>+[2]data1rev!N983</f>
        <v>10129.415999999999</v>
      </c>
      <c r="Q984" s="160">
        <f>+[2]data1rev!O983</f>
        <v>10101.74</v>
      </c>
      <c r="R984" s="160">
        <f>+[2]data1rev!P983</f>
        <v>0</v>
      </c>
      <c r="S984" s="160">
        <f>+[2]data1rev!Q983</f>
        <v>0</v>
      </c>
      <c r="T984" s="160">
        <f>+[2]data1rev!R983</f>
        <v>0</v>
      </c>
      <c r="U984" s="160">
        <f>+[2]data1rev!S983</f>
        <v>0</v>
      </c>
      <c r="V984" s="160">
        <f>+[2]data1rev!T983</f>
        <v>0</v>
      </c>
      <c r="W984" s="160">
        <f>+[2]data1rev!U983</f>
        <v>0</v>
      </c>
      <c r="X984" s="160">
        <f>+[2]data1rev!V983</f>
        <v>0</v>
      </c>
      <c r="Y984" s="160">
        <f>+[2]data1rev!W983</f>
        <v>0</v>
      </c>
      <c r="Z984" s="160">
        <f>+[2]data1rev!X983</f>
        <v>0</v>
      </c>
      <c r="AA984" s="160">
        <f>+[2]data1rev!Y983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67834.148038794898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61"/>
      <c r="C985" s="160">
        <f>+[2]data1rev!A984</f>
        <v>21687.040000000001</v>
      </c>
      <c r="D985" s="160">
        <f>+[2]data1rev!B984</f>
        <v>15575.226000000001</v>
      </c>
      <c r="E985" s="160">
        <f>+[2]data1rev!C984</f>
        <v>13222.39</v>
      </c>
      <c r="F985" s="160">
        <f>+[2]data1rev!D984</f>
        <v>13061.89</v>
      </c>
      <c r="G985" s="160">
        <f>+[2]data1rev!E984</f>
        <v>13061.89</v>
      </c>
      <c r="H985" s="160">
        <f>+[2]data1rev!F984</f>
        <v>10821.156000000001</v>
      </c>
      <c r="I985" s="160">
        <f>+[2]data1rev!G984</f>
        <v>10791.59</v>
      </c>
      <c r="J985" s="160">
        <f>+[2]data1rev!H984</f>
        <v>10791.59</v>
      </c>
      <c r="K985" s="160">
        <f>+[2]data1rev!I984</f>
        <v>10791.59</v>
      </c>
      <c r="L985" s="160">
        <f>+[2]data1rev!J984</f>
        <v>10821.156000000001</v>
      </c>
      <c r="M985" s="160">
        <f>+[2]data1rev!K984</f>
        <v>10791.59</v>
      </c>
      <c r="N985" s="160">
        <f>+[2]data1rev!L984</f>
        <v>10791.59</v>
      </c>
      <c r="O985" s="160">
        <f>+[2]data1rev!M984</f>
        <v>10275.620000000001</v>
      </c>
      <c r="P985" s="160">
        <f>+[2]data1rev!N984</f>
        <v>10129.415999999999</v>
      </c>
      <c r="Q985" s="160">
        <f>+[2]data1rev!O984</f>
        <v>10101.74</v>
      </c>
      <c r="R985" s="160">
        <f>+[2]data1rev!P984</f>
        <v>0</v>
      </c>
      <c r="S985" s="160">
        <f>+[2]data1rev!Q984</f>
        <v>0</v>
      </c>
      <c r="T985" s="160">
        <f>+[2]data1rev!R984</f>
        <v>0</v>
      </c>
      <c r="U985" s="160">
        <f>+[2]data1rev!S984</f>
        <v>0</v>
      </c>
      <c r="V985" s="160">
        <f>+[2]data1rev!T984</f>
        <v>0</v>
      </c>
      <c r="W985" s="160">
        <f>+[2]data1rev!U984</f>
        <v>0</v>
      </c>
      <c r="X985" s="160">
        <f>+[2]data1rev!V984</f>
        <v>0</v>
      </c>
      <c r="Y985" s="160">
        <f>+[2]data1rev!W984</f>
        <v>0</v>
      </c>
      <c r="Z985" s="160">
        <f>+[2]data1rev!X984</f>
        <v>0</v>
      </c>
      <c r="AA985" s="160">
        <f>+[2]data1rev!Y984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67834.148038794898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61"/>
      <c r="C986" s="160">
        <f>+[2]data1rev!A985</f>
        <v>21687.040000000001</v>
      </c>
      <c r="D986" s="160">
        <f>+[2]data1rev!B985</f>
        <v>15575.226000000001</v>
      </c>
      <c r="E986" s="160">
        <f>+[2]data1rev!C985</f>
        <v>13222.39</v>
      </c>
      <c r="F986" s="160">
        <f>+[2]data1rev!D985</f>
        <v>13061.89</v>
      </c>
      <c r="G986" s="160">
        <f>+[2]data1rev!E985</f>
        <v>13061.89</v>
      </c>
      <c r="H986" s="160">
        <f>+[2]data1rev!F985</f>
        <v>10821.156000000001</v>
      </c>
      <c r="I986" s="160">
        <f>+[2]data1rev!G985</f>
        <v>10791.59</v>
      </c>
      <c r="J986" s="160">
        <f>+[2]data1rev!H985</f>
        <v>10791.59</v>
      </c>
      <c r="K986" s="160">
        <f>+[2]data1rev!I985</f>
        <v>10791.59</v>
      </c>
      <c r="L986" s="160">
        <f>+[2]data1rev!J985</f>
        <v>10821.156000000001</v>
      </c>
      <c r="M986" s="160">
        <f>+[2]data1rev!K985</f>
        <v>10791.59</v>
      </c>
      <c r="N986" s="160">
        <f>+[2]data1rev!L985</f>
        <v>10791.59</v>
      </c>
      <c r="O986" s="160">
        <f>+[2]data1rev!M985</f>
        <v>10275.620000000001</v>
      </c>
      <c r="P986" s="160">
        <f>+[2]data1rev!N985</f>
        <v>10129.415999999999</v>
      </c>
      <c r="Q986" s="160">
        <f>+[2]data1rev!O985</f>
        <v>10101.74</v>
      </c>
      <c r="R986" s="160">
        <f>+[2]data1rev!P985</f>
        <v>0</v>
      </c>
      <c r="S986" s="160">
        <f>+[2]data1rev!Q985</f>
        <v>0</v>
      </c>
      <c r="T986" s="160">
        <f>+[2]data1rev!R985</f>
        <v>0</v>
      </c>
      <c r="U986" s="160">
        <f>+[2]data1rev!S985</f>
        <v>0</v>
      </c>
      <c r="V986" s="160">
        <f>+[2]data1rev!T985</f>
        <v>0</v>
      </c>
      <c r="W986" s="160">
        <f>+[2]data1rev!U985</f>
        <v>0</v>
      </c>
      <c r="X986" s="160">
        <f>+[2]data1rev!V985</f>
        <v>0</v>
      </c>
      <c r="Y986" s="160">
        <f>+[2]data1rev!W985</f>
        <v>0</v>
      </c>
      <c r="Z986" s="160">
        <f>+[2]data1rev!X985</f>
        <v>0</v>
      </c>
      <c r="AA986" s="160">
        <f>+[2]data1rev!Y985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67834.148038794898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61"/>
      <c r="C987" s="160">
        <f>+[2]data1rev!A986</f>
        <v>21687.040000000001</v>
      </c>
      <c r="D987" s="160">
        <f>+[2]data1rev!B986</f>
        <v>15575.226000000001</v>
      </c>
      <c r="E987" s="160">
        <f>+[2]data1rev!C986</f>
        <v>13222.39</v>
      </c>
      <c r="F987" s="160">
        <f>+[2]data1rev!D986</f>
        <v>13061.89</v>
      </c>
      <c r="G987" s="160">
        <f>+[2]data1rev!E986</f>
        <v>13061.89</v>
      </c>
      <c r="H987" s="160">
        <f>+[2]data1rev!F986</f>
        <v>10821.156000000001</v>
      </c>
      <c r="I987" s="160">
        <f>+[2]data1rev!G986</f>
        <v>10791.59</v>
      </c>
      <c r="J987" s="160">
        <f>+[2]data1rev!H986</f>
        <v>10791.59</v>
      </c>
      <c r="K987" s="160">
        <f>+[2]data1rev!I986</f>
        <v>10791.59</v>
      </c>
      <c r="L987" s="160">
        <f>+[2]data1rev!J986</f>
        <v>10821.156000000001</v>
      </c>
      <c r="M987" s="160">
        <f>+[2]data1rev!K986</f>
        <v>10791.59</v>
      </c>
      <c r="N987" s="160">
        <f>+[2]data1rev!L986</f>
        <v>10791.59</v>
      </c>
      <c r="O987" s="160">
        <f>+[2]data1rev!M986</f>
        <v>10275.620000000001</v>
      </c>
      <c r="P987" s="160">
        <f>+[2]data1rev!N986</f>
        <v>10129.415999999999</v>
      </c>
      <c r="Q987" s="160">
        <f>+[2]data1rev!O986</f>
        <v>10101.74</v>
      </c>
      <c r="R987" s="160">
        <f>+[2]data1rev!P986</f>
        <v>0</v>
      </c>
      <c r="S987" s="160">
        <f>+[2]data1rev!Q986</f>
        <v>0</v>
      </c>
      <c r="T987" s="160">
        <f>+[2]data1rev!R986</f>
        <v>0</v>
      </c>
      <c r="U987" s="160">
        <f>+[2]data1rev!S986</f>
        <v>0</v>
      </c>
      <c r="V987" s="160">
        <f>+[2]data1rev!T986</f>
        <v>0</v>
      </c>
      <c r="W987" s="160">
        <f>+[2]data1rev!U986</f>
        <v>0</v>
      </c>
      <c r="X987" s="160">
        <f>+[2]data1rev!V986</f>
        <v>0</v>
      </c>
      <c r="Y987" s="160">
        <f>+[2]data1rev!W986</f>
        <v>0</v>
      </c>
      <c r="Z987" s="160">
        <f>+[2]data1rev!X986</f>
        <v>0</v>
      </c>
      <c r="AA987" s="160">
        <f>+[2]data1rev!Y986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67834.148038794898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61"/>
      <c r="C988" s="160">
        <f>+[2]data1rev!A987</f>
        <v>21687.040000000001</v>
      </c>
      <c r="D988" s="160">
        <f>+[2]data1rev!B987</f>
        <v>15575.226000000001</v>
      </c>
      <c r="E988" s="160">
        <f>+[2]data1rev!C987</f>
        <v>13222.39</v>
      </c>
      <c r="F988" s="160">
        <f>+[2]data1rev!D987</f>
        <v>13061.89</v>
      </c>
      <c r="G988" s="160">
        <f>+[2]data1rev!E987</f>
        <v>13061.89</v>
      </c>
      <c r="H988" s="160">
        <f>+[2]data1rev!F987</f>
        <v>10821.156000000001</v>
      </c>
      <c r="I988" s="160">
        <f>+[2]data1rev!G987</f>
        <v>10791.59</v>
      </c>
      <c r="J988" s="160">
        <f>+[2]data1rev!H987</f>
        <v>10791.59</v>
      </c>
      <c r="K988" s="160">
        <f>+[2]data1rev!I987</f>
        <v>10791.59</v>
      </c>
      <c r="L988" s="160">
        <f>+[2]data1rev!J987</f>
        <v>10821.156000000001</v>
      </c>
      <c r="M988" s="160">
        <f>+[2]data1rev!K987</f>
        <v>10791.59</v>
      </c>
      <c r="N988" s="160">
        <f>+[2]data1rev!L987</f>
        <v>10791.59</v>
      </c>
      <c r="O988" s="160">
        <f>+[2]data1rev!M987</f>
        <v>10275.620000000001</v>
      </c>
      <c r="P988" s="160">
        <f>+[2]data1rev!N987</f>
        <v>10129.415999999999</v>
      </c>
      <c r="Q988" s="160">
        <f>+[2]data1rev!O987</f>
        <v>10101.74</v>
      </c>
      <c r="R988" s="160">
        <f>+[2]data1rev!P987</f>
        <v>0</v>
      </c>
      <c r="S988" s="160">
        <f>+[2]data1rev!Q987</f>
        <v>0</v>
      </c>
      <c r="T988" s="160">
        <f>+[2]data1rev!R987</f>
        <v>0</v>
      </c>
      <c r="U988" s="160">
        <f>+[2]data1rev!S987</f>
        <v>0</v>
      </c>
      <c r="V988" s="160">
        <f>+[2]data1rev!T987</f>
        <v>0</v>
      </c>
      <c r="W988" s="160">
        <f>+[2]data1rev!U987</f>
        <v>0</v>
      </c>
      <c r="X988" s="160">
        <f>+[2]data1rev!V987</f>
        <v>0</v>
      </c>
      <c r="Y988" s="160">
        <f>+[2]data1rev!W987</f>
        <v>0</v>
      </c>
      <c r="Z988" s="160">
        <f>+[2]data1rev!X987</f>
        <v>0</v>
      </c>
      <c r="AA988" s="160">
        <f>+[2]data1rev!Y987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67834.148038794898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61"/>
      <c r="C989" s="160">
        <f>+[2]data1rev!A988</f>
        <v>21687.040000000001</v>
      </c>
      <c r="D989" s="160">
        <f>+[2]data1rev!B988</f>
        <v>15575.226000000001</v>
      </c>
      <c r="E989" s="160">
        <f>+[2]data1rev!C988</f>
        <v>13222.39</v>
      </c>
      <c r="F989" s="160">
        <f>+[2]data1rev!D988</f>
        <v>13061.89</v>
      </c>
      <c r="G989" s="160">
        <f>+[2]data1rev!E988</f>
        <v>13061.89</v>
      </c>
      <c r="H989" s="160">
        <f>+[2]data1rev!F988</f>
        <v>10821.156000000001</v>
      </c>
      <c r="I989" s="160">
        <f>+[2]data1rev!G988</f>
        <v>10791.59</v>
      </c>
      <c r="J989" s="160">
        <f>+[2]data1rev!H988</f>
        <v>10791.59</v>
      </c>
      <c r="K989" s="160">
        <f>+[2]data1rev!I988</f>
        <v>10791.59</v>
      </c>
      <c r="L989" s="160">
        <f>+[2]data1rev!J988</f>
        <v>10821.156000000001</v>
      </c>
      <c r="M989" s="160">
        <f>+[2]data1rev!K988</f>
        <v>10791.59</v>
      </c>
      <c r="N989" s="160">
        <f>+[2]data1rev!L988</f>
        <v>10791.59</v>
      </c>
      <c r="O989" s="160">
        <f>+[2]data1rev!M988</f>
        <v>10275.620000000001</v>
      </c>
      <c r="P989" s="160">
        <f>+[2]data1rev!N988</f>
        <v>10129.415999999999</v>
      </c>
      <c r="Q989" s="160">
        <f>+[2]data1rev!O988</f>
        <v>10101.74</v>
      </c>
      <c r="R989" s="160">
        <f>+[2]data1rev!P988</f>
        <v>0</v>
      </c>
      <c r="S989" s="160">
        <f>+[2]data1rev!Q988</f>
        <v>0</v>
      </c>
      <c r="T989" s="160">
        <f>+[2]data1rev!R988</f>
        <v>0</v>
      </c>
      <c r="U989" s="160">
        <f>+[2]data1rev!S988</f>
        <v>0</v>
      </c>
      <c r="V989" s="160">
        <f>+[2]data1rev!T988</f>
        <v>0</v>
      </c>
      <c r="W989" s="160">
        <f>+[2]data1rev!U988</f>
        <v>0</v>
      </c>
      <c r="X989" s="160">
        <f>+[2]data1rev!V988</f>
        <v>0</v>
      </c>
      <c r="Y989" s="160">
        <f>+[2]data1rev!W988</f>
        <v>0</v>
      </c>
      <c r="Z989" s="160">
        <f>+[2]data1rev!X988</f>
        <v>0</v>
      </c>
      <c r="AA989" s="160">
        <f>+[2]data1rev!Y988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67834.148038794898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61"/>
      <c r="C990" s="160">
        <f>+[2]data1rev!A989</f>
        <v>21687.040000000001</v>
      </c>
      <c r="D990" s="160">
        <f>+[2]data1rev!B989</f>
        <v>15575.226000000001</v>
      </c>
      <c r="E990" s="160">
        <f>+[2]data1rev!C989</f>
        <v>13222.39</v>
      </c>
      <c r="F990" s="160">
        <f>+[2]data1rev!D989</f>
        <v>13061.89</v>
      </c>
      <c r="G990" s="160">
        <f>+[2]data1rev!E989</f>
        <v>13061.89</v>
      </c>
      <c r="H990" s="160">
        <f>+[2]data1rev!F989</f>
        <v>10821.156000000001</v>
      </c>
      <c r="I990" s="160">
        <f>+[2]data1rev!G989</f>
        <v>10791.59</v>
      </c>
      <c r="J990" s="160">
        <f>+[2]data1rev!H989</f>
        <v>10791.59</v>
      </c>
      <c r="K990" s="160">
        <f>+[2]data1rev!I989</f>
        <v>10791.59</v>
      </c>
      <c r="L990" s="160">
        <f>+[2]data1rev!J989</f>
        <v>10821.156000000001</v>
      </c>
      <c r="M990" s="160">
        <f>+[2]data1rev!K989</f>
        <v>10791.59</v>
      </c>
      <c r="N990" s="160">
        <f>+[2]data1rev!L989</f>
        <v>10791.59</v>
      </c>
      <c r="O990" s="160">
        <f>+[2]data1rev!M989</f>
        <v>10275.620000000001</v>
      </c>
      <c r="P990" s="160">
        <f>+[2]data1rev!N989</f>
        <v>10129.415999999999</v>
      </c>
      <c r="Q990" s="160">
        <f>+[2]data1rev!O989</f>
        <v>10101.74</v>
      </c>
      <c r="R990" s="160">
        <f>+[2]data1rev!P989</f>
        <v>0</v>
      </c>
      <c r="S990" s="160">
        <f>+[2]data1rev!Q989</f>
        <v>0</v>
      </c>
      <c r="T990" s="160">
        <f>+[2]data1rev!R989</f>
        <v>0</v>
      </c>
      <c r="U990" s="160">
        <f>+[2]data1rev!S989</f>
        <v>0</v>
      </c>
      <c r="V990" s="160">
        <f>+[2]data1rev!T989</f>
        <v>0</v>
      </c>
      <c r="W990" s="160">
        <f>+[2]data1rev!U989</f>
        <v>0</v>
      </c>
      <c r="X990" s="160">
        <f>+[2]data1rev!V989</f>
        <v>0</v>
      </c>
      <c r="Y990" s="160">
        <f>+[2]data1rev!W989</f>
        <v>0</v>
      </c>
      <c r="Z990" s="160">
        <f>+[2]data1rev!X989</f>
        <v>0</v>
      </c>
      <c r="AA990" s="160">
        <f>+[2]data1rev!Y989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67834.148038794898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61"/>
      <c r="C991" s="160">
        <f>+[2]data1rev!A990</f>
        <v>21687.040000000001</v>
      </c>
      <c r="D991" s="160">
        <f>+[2]data1rev!B990</f>
        <v>15575.226000000001</v>
      </c>
      <c r="E991" s="160">
        <f>+[2]data1rev!C990</f>
        <v>13222.39</v>
      </c>
      <c r="F991" s="160">
        <f>+[2]data1rev!D990</f>
        <v>13061.89</v>
      </c>
      <c r="G991" s="160">
        <f>+[2]data1rev!E990</f>
        <v>13061.89</v>
      </c>
      <c r="H991" s="160">
        <f>+[2]data1rev!F990</f>
        <v>10821.156000000001</v>
      </c>
      <c r="I991" s="160">
        <f>+[2]data1rev!G990</f>
        <v>10791.59</v>
      </c>
      <c r="J991" s="160">
        <f>+[2]data1rev!H990</f>
        <v>10791.59</v>
      </c>
      <c r="K991" s="160">
        <f>+[2]data1rev!I990</f>
        <v>10791.59</v>
      </c>
      <c r="L991" s="160">
        <f>+[2]data1rev!J990</f>
        <v>10821.156000000001</v>
      </c>
      <c r="M991" s="160">
        <f>+[2]data1rev!K990</f>
        <v>10791.59</v>
      </c>
      <c r="N991" s="160">
        <f>+[2]data1rev!L990</f>
        <v>10791.59</v>
      </c>
      <c r="O991" s="160">
        <f>+[2]data1rev!M990</f>
        <v>10275.620000000001</v>
      </c>
      <c r="P991" s="160">
        <f>+[2]data1rev!N990</f>
        <v>10129.415999999999</v>
      </c>
      <c r="Q991" s="160">
        <f>+[2]data1rev!O990</f>
        <v>10101.74</v>
      </c>
      <c r="R991" s="160">
        <f>+[2]data1rev!P990</f>
        <v>0</v>
      </c>
      <c r="S991" s="160">
        <f>+[2]data1rev!Q990</f>
        <v>0</v>
      </c>
      <c r="T991" s="160">
        <f>+[2]data1rev!R990</f>
        <v>0</v>
      </c>
      <c r="U991" s="160">
        <f>+[2]data1rev!S990</f>
        <v>0</v>
      </c>
      <c r="V991" s="160">
        <f>+[2]data1rev!T990</f>
        <v>0</v>
      </c>
      <c r="W991" s="160">
        <f>+[2]data1rev!U990</f>
        <v>0</v>
      </c>
      <c r="X991" s="160">
        <f>+[2]data1rev!V990</f>
        <v>0</v>
      </c>
      <c r="Y991" s="160">
        <f>+[2]data1rev!W990</f>
        <v>0</v>
      </c>
      <c r="Z991" s="160">
        <f>+[2]data1rev!X990</f>
        <v>0</v>
      </c>
      <c r="AA991" s="160">
        <f>+[2]data1rev!Y990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67834.148038794898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61"/>
      <c r="C992" s="160">
        <f>+[2]data1rev!A991</f>
        <v>21687.040000000001</v>
      </c>
      <c r="D992" s="160">
        <f>+[2]data1rev!B991</f>
        <v>15575.226000000001</v>
      </c>
      <c r="E992" s="160">
        <f>+[2]data1rev!C991</f>
        <v>13222.39</v>
      </c>
      <c r="F992" s="160">
        <f>+[2]data1rev!D991</f>
        <v>13061.89</v>
      </c>
      <c r="G992" s="160">
        <f>+[2]data1rev!E991</f>
        <v>13061.89</v>
      </c>
      <c r="H992" s="160">
        <f>+[2]data1rev!F991</f>
        <v>10821.156000000001</v>
      </c>
      <c r="I992" s="160">
        <f>+[2]data1rev!G991</f>
        <v>10791.59</v>
      </c>
      <c r="J992" s="160">
        <f>+[2]data1rev!H991</f>
        <v>10791.59</v>
      </c>
      <c r="K992" s="160">
        <f>+[2]data1rev!I991</f>
        <v>10791.59</v>
      </c>
      <c r="L992" s="160">
        <f>+[2]data1rev!J991</f>
        <v>10821.156000000001</v>
      </c>
      <c r="M992" s="160">
        <f>+[2]data1rev!K991</f>
        <v>10791.59</v>
      </c>
      <c r="N992" s="160">
        <f>+[2]data1rev!L991</f>
        <v>10791.59</v>
      </c>
      <c r="O992" s="160">
        <f>+[2]data1rev!M991</f>
        <v>10275.620000000001</v>
      </c>
      <c r="P992" s="160">
        <f>+[2]data1rev!N991</f>
        <v>10129.415999999999</v>
      </c>
      <c r="Q992" s="160">
        <f>+[2]data1rev!O991</f>
        <v>10101.74</v>
      </c>
      <c r="R992" s="160">
        <f>+[2]data1rev!P991</f>
        <v>0</v>
      </c>
      <c r="S992" s="160">
        <f>+[2]data1rev!Q991</f>
        <v>0</v>
      </c>
      <c r="T992" s="160">
        <f>+[2]data1rev!R991</f>
        <v>0</v>
      </c>
      <c r="U992" s="160">
        <f>+[2]data1rev!S991</f>
        <v>0</v>
      </c>
      <c r="V992" s="160">
        <f>+[2]data1rev!T991</f>
        <v>0</v>
      </c>
      <c r="W992" s="160">
        <f>+[2]data1rev!U991</f>
        <v>0</v>
      </c>
      <c r="X992" s="160">
        <f>+[2]data1rev!V991</f>
        <v>0</v>
      </c>
      <c r="Y992" s="160">
        <f>+[2]data1rev!W991</f>
        <v>0</v>
      </c>
      <c r="Z992" s="160">
        <f>+[2]data1rev!X991</f>
        <v>0</v>
      </c>
      <c r="AA992" s="160">
        <f>+[2]data1rev!Y991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67834.148038794898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61"/>
      <c r="C993" s="160">
        <f>+[2]data1rev!A992</f>
        <v>21687.040000000001</v>
      </c>
      <c r="D993" s="160">
        <f>+[2]data1rev!B992</f>
        <v>15575.226000000001</v>
      </c>
      <c r="E993" s="160">
        <f>+[2]data1rev!C992</f>
        <v>13222.39</v>
      </c>
      <c r="F993" s="160">
        <f>+[2]data1rev!D992</f>
        <v>13061.89</v>
      </c>
      <c r="G993" s="160">
        <f>+[2]data1rev!E992</f>
        <v>13061.89</v>
      </c>
      <c r="H993" s="160">
        <f>+[2]data1rev!F992</f>
        <v>10821.156000000001</v>
      </c>
      <c r="I993" s="160">
        <f>+[2]data1rev!G992</f>
        <v>10791.59</v>
      </c>
      <c r="J993" s="160">
        <f>+[2]data1rev!H992</f>
        <v>10791.59</v>
      </c>
      <c r="K993" s="160">
        <f>+[2]data1rev!I992</f>
        <v>10791.59</v>
      </c>
      <c r="L993" s="160">
        <f>+[2]data1rev!J992</f>
        <v>10821.156000000001</v>
      </c>
      <c r="M993" s="160">
        <f>+[2]data1rev!K992</f>
        <v>10791.59</v>
      </c>
      <c r="N993" s="160">
        <f>+[2]data1rev!L992</f>
        <v>10791.59</v>
      </c>
      <c r="O993" s="160">
        <f>+[2]data1rev!M992</f>
        <v>10275.620000000001</v>
      </c>
      <c r="P993" s="160">
        <f>+[2]data1rev!N992</f>
        <v>10129.415999999999</v>
      </c>
      <c r="Q993" s="160">
        <f>+[2]data1rev!O992</f>
        <v>10101.74</v>
      </c>
      <c r="R993" s="160">
        <f>+[2]data1rev!P992</f>
        <v>0</v>
      </c>
      <c r="S993" s="160">
        <f>+[2]data1rev!Q992</f>
        <v>0</v>
      </c>
      <c r="T993" s="160">
        <f>+[2]data1rev!R992</f>
        <v>0</v>
      </c>
      <c r="U993" s="160">
        <f>+[2]data1rev!S992</f>
        <v>0</v>
      </c>
      <c r="V993" s="160">
        <f>+[2]data1rev!T992</f>
        <v>0</v>
      </c>
      <c r="W993" s="160">
        <f>+[2]data1rev!U992</f>
        <v>0</v>
      </c>
      <c r="X993" s="160">
        <f>+[2]data1rev!V992</f>
        <v>0</v>
      </c>
      <c r="Y993" s="160">
        <f>+[2]data1rev!W992</f>
        <v>0</v>
      </c>
      <c r="Z993" s="160">
        <f>+[2]data1rev!X992</f>
        <v>0</v>
      </c>
      <c r="AA993" s="160">
        <f>+[2]data1rev!Y992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67834.148038794898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61"/>
      <c r="C994" s="160">
        <f>+[2]data1rev!A993</f>
        <v>21687.040000000001</v>
      </c>
      <c r="D994" s="160">
        <f>+[2]data1rev!B993</f>
        <v>15575.226000000001</v>
      </c>
      <c r="E994" s="160">
        <f>+[2]data1rev!C993</f>
        <v>13222.39</v>
      </c>
      <c r="F994" s="160">
        <f>+[2]data1rev!D993</f>
        <v>13061.89</v>
      </c>
      <c r="G994" s="160">
        <f>+[2]data1rev!E993</f>
        <v>13061.89</v>
      </c>
      <c r="H994" s="160">
        <f>+[2]data1rev!F993</f>
        <v>10821.156000000001</v>
      </c>
      <c r="I994" s="160">
        <f>+[2]data1rev!G993</f>
        <v>10791.59</v>
      </c>
      <c r="J994" s="160">
        <f>+[2]data1rev!H993</f>
        <v>10791.59</v>
      </c>
      <c r="K994" s="160">
        <f>+[2]data1rev!I993</f>
        <v>10791.59</v>
      </c>
      <c r="L994" s="160">
        <f>+[2]data1rev!J993</f>
        <v>10821.156000000001</v>
      </c>
      <c r="M994" s="160">
        <f>+[2]data1rev!K993</f>
        <v>10791.59</v>
      </c>
      <c r="N994" s="160">
        <f>+[2]data1rev!L993</f>
        <v>10791.59</v>
      </c>
      <c r="O994" s="160">
        <f>+[2]data1rev!M993</f>
        <v>10275.620000000001</v>
      </c>
      <c r="P994" s="160">
        <f>+[2]data1rev!N993</f>
        <v>10129.415999999999</v>
      </c>
      <c r="Q994" s="160">
        <f>+[2]data1rev!O993</f>
        <v>10101.74</v>
      </c>
      <c r="R994" s="160">
        <f>+[2]data1rev!P993</f>
        <v>0</v>
      </c>
      <c r="S994" s="160">
        <f>+[2]data1rev!Q993</f>
        <v>0</v>
      </c>
      <c r="T994" s="160">
        <f>+[2]data1rev!R993</f>
        <v>0</v>
      </c>
      <c r="U994" s="160">
        <f>+[2]data1rev!S993</f>
        <v>0</v>
      </c>
      <c r="V994" s="160">
        <f>+[2]data1rev!T993</f>
        <v>0</v>
      </c>
      <c r="W994" s="160">
        <f>+[2]data1rev!U993</f>
        <v>0</v>
      </c>
      <c r="X994" s="160">
        <f>+[2]data1rev!V993</f>
        <v>0</v>
      </c>
      <c r="Y994" s="160">
        <f>+[2]data1rev!W993</f>
        <v>0</v>
      </c>
      <c r="Z994" s="160">
        <f>+[2]data1rev!X993</f>
        <v>0</v>
      </c>
      <c r="AA994" s="160">
        <f>+[2]data1rev!Y993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67834.148038794898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61"/>
      <c r="C995" s="160">
        <f>+[2]data1rev!A994</f>
        <v>21687.040000000001</v>
      </c>
      <c r="D995" s="160">
        <f>+[2]data1rev!B994</f>
        <v>15575.226000000001</v>
      </c>
      <c r="E995" s="160">
        <f>+[2]data1rev!C994</f>
        <v>13222.39</v>
      </c>
      <c r="F995" s="160">
        <f>+[2]data1rev!D994</f>
        <v>13061.89</v>
      </c>
      <c r="G995" s="160">
        <f>+[2]data1rev!E994</f>
        <v>13061.89</v>
      </c>
      <c r="H995" s="160">
        <f>+[2]data1rev!F994</f>
        <v>10821.156000000001</v>
      </c>
      <c r="I995" s="160">
        <f>+[2]data1rev!G994</f>
        <v>10791.59</v>
      </c>
      <c r="J995" s="160">
        <f>+[2]data1rev!H994</f>
        <v>10791.59</v>
      </c>
      <c r="K995" s="160">
        <f>+[2]data1rev!I994</f>
        <v>10791.59</v>
      </c>
      <c r="L995" s="160">
        <f>+[2]data1rev!J994</f>
        <v>10821.156000000001</v>
      </c>
      <c r="M995" s="160">
        <f>+[2]data1rev!K994</f>
        <v>10791.59</v>
      </c>
      <c r="N995" s="160">
        <f>+[2]data1rev!L994</f>
        <v>10791.59</v>
      </c>
      <c r="O995" s="160">
        <f>+[2]data1rev!M994</f>
        <v>10275.620000000001</v>
      </c>
      <c r="P995" s="160">
        <f>+[2]data1rev!N994</f>
        <v>10129.415999999999</v>
      </c>
      <c r="Q995" s="160">
        <f>+[2]data1rev!O994</f>
        <v>10101.74</v>
      </c>
      <c r="R995" s="160">
        <f>+[2]data1rev!P994</f>
        <v>0</v>
      </c>
      <c r="S995" s="160">
        <f>+[2]data1rev!Q994</f>
        <v>0</v>
      </c>
      <c r="T995" s="160">
        <f>+[2]data1rev!R994</f>
        <v>0</v>
      </c>
      <c r="U995" s="160">
        <f>+[2]data1rev!S994</f>
        <v>0</v>
      </c>
      <c r="V995" s="160">
        <f>+[2]data1rev!T994</f>
        <v>0</v>
      </c>
      <c r="W995" s="160">
        <f>+[2]data1rev!U994</f>
        <v>0</v>
      </c>
      <c r="X995" s="160">
        <f>+[2]data1rev!V994</f>
        <v>0</v>
      </c>
      <c r="Y995" s="160">
        <f>+[2]data1rev!W994</f>
        <v>0</v>
      </c>
      <c r="Z995" s="160">
        <f>+[2]data1rev!X994</f>
        <v>0</v>
      </c>
      <c r="AA995" s="160">
        <f>+[2]data1rev!Y994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67834.148038794898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61"/>
      <c r="C996" s="160">
        <f>+[2]data1rev!A995</f>
        <v>21687.040000000001</v>
      </c>
      <c r="D996" s="160">
        <f>+[2]data1rev!B995</f>
        <v>15575.226000000001</v>
      </c>
      <c r="E996" s="160">
        <f>+[2]data1rev!C995</f>
        <v>13222.39</v>
      </c>
      <c r="F996" s="160">
        <f>+[2]data1rev!D995</f>
        <v>13061.89</v>
      </c>
      <c r="G996" s="160">
        <f>+[2]data1rev!E995</f>
        <v>13061.89</v>
      </c>
      <c r="H996" s="160">
        <f>+[2]data1rev!F995</f>
        <v>10821.156000000001</v>
      </c>
      <c r="I996" s="160">
        <f>+[2]data1rev!G995</f>
        <v>10791.59</v>
      </c>
      <c r="J996" s="160">
        <f>+[2]data1rev!H995</f>
        <v>10791.59</v>
      </c>
      <c r="K996" s="160">
        <f>+[2]data1rev!I995</f>
        <v>10791.59</v>
      </c>
      <c r="L996" s="160">
        <f>+[2]data1rev!J995</f>
        <v>10821.156000000001</v>
      </c>
      <c r="M996" s="160">
        <f>+[2]data1rev!K995</f>
        <v>10791.59</v>
      </c>
      <c r="N996" s="160">
        <f>+[2]data1rev!L995</f>
        <v>10791.59</v>
      </c>
      <c r="O996" s="160">
        <f>+[2]data1rev!M995</f>
        <v>10275.620000000001</v>
      </c>
      <c r="P996" s="160">
        <f>+[2]data1rev!N995</f>
        <v>10129.415999999999</v>
      </c>
      <c r="Q996" s="160">
        <f>+[2]data1rev!O995</f>
        <v>10101.74</v>
      </c>
      <c r="R996" s="160">
        <f>+[2]data1rev!P995</f>
        <v>0</v>
      </c>
      <c r="S996" s="160">
        <f>+[2]data1rev!Q995</f>
        <v>0</v>
      </c>
      <c r="T996" s="160">
        <f>+[2]data1rev!R995</f>
        <v>0</v>
      </c>
      <c r="U996" s="160">
        <f>+[2]data1rev!S995</f>
        <v>0</v>
      </c>
      <c r="V996" s="160">
        <f>+[2]data1rev!T995</f>
        <v>0</v>
      </c>
      <c r="W996" s="160">
        <f>+[2]data1rev!U995</f>
        <v>0</v>
      </c>
      <c r="X996" s="160">
        <f>+[2]data1rev!V995</f>
        <v>0</v>
      </c>
      <c r="Y996" s="160">
        <f>+[2]data1rev!W995</f>
        <v>0</v>
      </c>
      <c r="Z996" s="160">
        <f>+[2]data1rev!X995</f>
        <v>0</v>
      </c>
      <c r="AA996" s="160">
        <f>+[2]data1rev!Y995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67834.148038794898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61"/>
      <c r="C997" s="160">
        <f>+[2]data1rev!A996</f>
        <v>21687.040000000001</v>
      </c>
      <c r="D997" s="160">
        <f>+[2]data1rev!B996</f>
        <v>15575.226000000001</v>
      </c>
      <c r="E997" s="160">
        <f>+[2]data1rev!C996</f>
        <v>13222.39</v>
      </c>
      <c r="F997" s="160">
        <f>+[2]data1rev!D996</f>
        <v>13061.89</v>
      </c>
      <c r="G997" s="160">
        <f>+[2]data1rev!E996</f>
        <v>13061.89</v>
      </c>
      <c r="H997" s="160">
        <f>+[2]data1rev!F996</f>
        <v>10821.156000000001</v>
      </c>
      <c r="I997" s="160">
        <f>+[2]data1rev!G996</f>
        <v>10791.59</v>
      </c>
      <c r="J997" s="160">
        <f>+[2]data1rev!H996</f>
        <v>10791.59</v>
      </c>
      <c r="K997" s="160">
        <f>+[2]data1rev!I996</f>
        <v>10791.59</v>
      </c>
      <c r="L997" s="160">
        <f>+[2]data1rev!J996</f>
        <v>10821.156000000001</v>
      </c>
      <c r="M997" s="160">
        <f>+[2]data1rev!K996</f>
        <v>10791.59</v>
      </c>
      <c r="N997" s="160">
        <f>+[2]data1rev!L996</f>
        <v>10791.59</v>
      </c>
      <c r="O997" s="160">
        <f>+[2]data1rev!M996</f>
        <v>10275.620000000001</v>
      </c>
      <c r="P997" s="160">
        <f>+[2]data1rev!N996</f>
        <v>10129.415999999999</v>
      </c>
      <c r="Q997" s="160">
        <f>+[2]data1rev!O996</f>
        <v>10101.74</v>
      </c>
      <c r="R997" s="160">
        <f>+[2]data1rev!P996</f>
        <v>0</v>
      </c>
      <c r="S997" s="160">
        <f>+[2]data1rev!Q996</f>
        <v>0</v>
      </c>
      <c r="T997" s="160">
        <f>+[2]data1rev!R996</f>
        <v>0</v>
      </c>
      <c r="U997" s="160">
        <f>+[2]data1rev!S996</f>
        <v>0</v>
      </c>
      <c r="V997" s="160">
        <f>+[2]data1rev!T996</f>
        <v>0</v>
      </c>
      <c r="W997" s="160">
        <f>+[2]data1rev!U996</f>
        <v>0</v>
      </c>
      <c r="X997" s="160">
        <f>+[2]data1rev!V996</f>
        <v>0</v>
      </c>
      <c r="Y997" s="160">
        <f>+[2]data1rev!W996</f>
        <v>0</v>
      </c>
      <c r="Z997" s="160">
        <f>+[2]data1rev!X996</f>
        <v>0</v>
      </c>
      <c r="AA997" s="160">
        <f>+[2]data1rev!Y996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67834.148038794898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61"/>
      <c r="C998" s="160">
        <f>+[2]data1rev!A997</f>
        <v>21687.040000000001</v>
      </c>
      <c r="D998" s="160">
        <f>+[2]data1rev!B997</f>
        <v>15575.226000000001</v>
      </c>
      <c r="E998" s="160">
        <f>+[2]data1rev!C997</f>
        <v>13222.39</v>
      </c>
      <c r="F998" s="160">
        <f>+[2]data1rev!D997</f>
        <v>13061.89</v>
      </c>
      <c r="G998" s="160">
        <f>+[2]data1rev!E997</f>
        <v>13061.89</v>
      </c>
      <c r="H998" s="160">
        <f>+[2]data1rev!F997</f>
        <v>10821.156000000001</v>
      </c>
      <c r="I998" s="160">
        <f>+[2]data1rev!G997</f>
        <v>10791.59</v>
      </c>
      <c r="J998" s="160">
        <f>+[2]data1rev!H997</f>
        <v>10791.59</v>
      </c>
      <c r="K998" s="160">
        <f>+[2]data1rev!I997</f>
        <v>10791.59</v>
      </c>
      <c r="L998" s="160">
        <f>+[2]data1rev!J997</f>
        <v>10821.156000000001</v>
      </c>
      <c r="M998" s="160">
        <f>+[2]data1rev!K997</f>
        <v>10791.59</v>
      </c>
      <c r="N998" s="160">
        <f>+[2]data1rev!L997</f>
        <v>10791.59</v>
      </c>
      <c r="O998" s="160">
        <f>+[2]data1rev!M997</f>
        <v>10275.620000000001</v>
      </c>
      <c r="P998" s="160">
        <f>+[2]data1rev!N997</f>
        <v>10129.415999999999</v>
      </c>
      <c r="Q998" s="160">
        <f>+[2]data1rev!O997</f>
        <v>10101.74</v>
      </c>
      <c r="R998" s="160">
        <f>+[2]data1rev!P997</f>
        <v>0</v>
      </c>
      <c r="S998" s="160">
        <f>+[2]data1rev!Q997</f>
        <v>0</v>
      </c>
      <c r="T998" s="160">
        <f>+[2]data1rev!R997</f>
        <v>0</v>
      </c>
      <c r="U998" s="160">
        <f>+[2]data1rev!S997</f>
        <v>0</v>
      </c>
      <c r="V998" s="160">
        <f>+[2]data1rev!T997</f>
        <v>0</v>
      </c>
      <c r="W998" s="160">
        <f>+[2]data1rev!U997</f>
        <v>0</v>
      </c>
      <c r="X998" s="160">
        <f>+[2]data1rev!V997</f>
        <v>0</v>
      </c>
      <c r="Y998" s="160">
        <f>+[2]data1rev!W997</f>
        <v>0</v>
      </c>
      <c r="Z998" s="160">
        <f>+[2]data1rev!X997</f>
        <v>0</v>
      </c>
      <c r="AA998" s="160">
        <f>+[2]data1rev!Y997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67834.148038794898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61"/>
      <c r="C999" s="160">
        <f>+[2]data1rev!A998</f>
        <v>21687.040000000001</v>
      </c>
      <c r="D999" s="160">
        <f>+[2]data1rev!B998</f>
        <v>15575.226000000001</v>
      </c>
      <c r="E999" s="160">
        <f>+[2]data1rev!C998</f>
        <v>13222.39</v>
      </c>
      <c r="F999" s="160">
        <f>+[2]data1rev!D998</f>
        <v>13061.89</v>
      </c>
      <c r="G999" s="160">
        <f>+[2]data1rev!E998</f>
        <v>13061.89</v>
      </c>
      <c r="H999" s="160">
        <f>+[2]data1rev!F998</f>
        <v>10821.156000000001</v>
      </c>
      <c r="I999" s="160">
        <f>+[2]data1rev!G998</f>
        <v>10791.59</v>
      </c>
      <c r="J999" s="160">
        <f>+[2]data1rev!H998</f>
        <v>10791.59</v>
      </c>
      <c r="K999" s="160">
        <f>+[2]data1rev!I998</f>
        <v>10791.59</v>
      </c>
      <c r="L999" s="160">
        <f>+[2]data1rev!J998</f>
        <v>10821.156000000001</v>
      </c>
      <c r="M999" s="160">
        <f>+[2]data1rev!K998</f>
        <v>10791.59</v>
      </c>
      <c r="N999" s="160">
        <f>+[2]data1rev!L998</f>
        <v>10791.59</v>
      </c>
      <c r="O999" s="160">
        <f>+[2]data1rev!M998</f>
        <v>10275.620000000001</v>
      </c>
      <c r="P999" s="160">
        <f>+[2]data1rev!N998</f>
        <v>10129.415999999999</v>
      </c>
      <c r="Q999" s="160">
        <f>+[2]data1rev!O998</f>
        <v>10101.74</v>
      </c>
      <c r="R999" s="160">
        <f>+[2]data1rev!P998</f>
        <v>0</v>
      </c>
      <c r="S999" s="160">
        <f>+[2]data1rev!Q998</f>
        <v>0</v>
      </c>
      <c r="T999" s="160">
        <f>+[2]data1rev!R998</f>
        <v>0</v>
      </c>
      <c r="U999" s="160">
        <f>+[2]data1rev!S998</f>
        <v>0</v>
      </c>
      <c r="V999" s="160">
        <f>+[2]data1rev!T998</f>
        <v>0</v>
      </c>
      <c r="W999" s="160">
        <f>+[2]data1rev!U998</f>
        <v>0</v>
      </c>
      <c r="X999" s="160">
        <f>+[2]data1rev!V998</f>
        <v>0</v>
      </c>
      <c r="Y999" s="160">
        <f>+[2]data1rev!W998</f>
        <v>0</v>
      </c>
      <c r="Z999" s="160">
        <f>+[2]data1rev!X998</f>
        <v>0</v>
      </c>
      <c r="AA999" s="160">
        <f>+[2]data1rev!Y998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67834.148038794898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61"/>
      <c r="C1000" s="160">
        <f>+[2]data1rev!A999</f>
        <v>21687.040000000001</v>
      </c>
      <c r="D1000" s="160">
        <f>+[2]data1rev!B999</f>
        <v>15575.226000000001</v>
      </c>
      <c r="E1000" s="160">
        <f>+[2]data1rev!C999</f>
        <v>13222.39</v>
      </c>
      <c r="F1000" s="160">
        <f>+[2]data1rev!D999</f>
        <v>13061.89</v>
      </c>
      <c r="G1000" s="160">
        <f>+[2]data1rev!E999</f>
        <v>13061.89</v>
      </c>
      <c r="H1000" s="160">
        <f>+[2]data1rev!F999</f>
        <v>10821.156000000001</v>
      </c>
      <c r="I1000" s="160">
        <f>+[2]data1rev!G999</f>
        <v>10791.59</v>
      </c>
      <c r="J1000" s="160">
        <f>+[2]data1rev!H999</f>
        <v>10791.59</v>
      </c>
      <c r="K1000" s="160">
        <f>+[2]data1rev!I999</f>
        <v>10791.59</v>
      </c>
      <c r="L1000" s="160">
        <f>+[2]data1rev!J999</f>
        <v>10821.156000000001</v>
      </c>
      <c r="M1000" s="160">
        <f>+[2]data1rev!K999</f>
        <v>10791.59</v>
      </c>
      <c r="N1000" s="160">
        <f>+[2]data1rev!L999</f>
        <v>10791.59</v>
      </c>
      <c r="O1000" s="160">
        <f>+[2]data1rev!M999</f>
        <v>10275.620000000001</v>
      </c>
      <c r="P1000" s="160">
        <f>+[2]data1rev!N999</f>
        <v>10129.415999999999</v>
      </c>
      <c r="Q1000" s="160">
        <f>+[2]data1rev!O999</f>
        <v>10101.74</v>
      </c>
      <c r="R1000" s="160">
        <f>+[2]data1rev!P999</f>
        <v>0</v>
      </c>
      <c r="S1000" s="160">
        <f>+[2]data1rev!Q999</f>
        <v>0</v>
      </c>
      <c r="T1000" s="160">
        <f>+[2]data1rev!R999</f>
        <v>0</v>
      </c>
      <c r="U1000" s="160">
        <f>+[2]data1rev!S999</f>
        <v>0</v>
      </c>
      <c r="V1000" s="160">
        <f>+[2]data1rev!T999</f>
        <v>0</v>
      </c>
      <c r="W1000" s="160">
        <f>+[2]data1rev!U999</f>
        <v>0</v>
      </c>
      <c r="X1000" s="160">
        <f>+[2]data1rev!V999</f>
        <v>0</v>
      </c>
      <c r="Y1000" s="160">
        <f>+[2]data1rev!W999</f>
        <v>0</v>
      </c>
      <c r="Z1000" s="160">
        <f>+[2]data1rev!X999</f>
        <v>0</v>
      </c>
      <c r="AA1000" s="160">
        <f>+[2]data1rev!Y999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67834.148038794898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61"/>
      <c r="C1001" s="160">
        <f>+[2]data1rev!A1000</f>
        <v>21687.040000000001</v>
      </c>
      <c r="D1001" s="160">
        <f>+[2]data1rev!B1000</f>
        <v>15575.226000000001</v>
      </c>
      <c r="E1001" s="160">
        <f>+[2]data1rev!C1000</f>
        <v>13222.39</v>
      </c>
      <c r="F1001" s="160">
        <f>+[2]data1rev!D1000</f>
        <v>13061.89</v>
      </c>
      <c r="G1001" s="160">
        <f>+[2]data1rev!E1000</f>
        <v>13061.89</v>
      </c>
      <c r="H1001" s="160">
        <f>+[2]data1rev!F1000</f>
        <v>10821.156000000001</v>
      </c>
      <c r="I1001" s="160">
        <f>+[2]data1rev!G1000</f>
        <v>10791.59</v>
      </c>
      <c r="J1001" s="160">
        <f>+[2]data1rev!H1000</f>
        <v>10791.59</v>
      </c>
      <c r="K1001" s="160">
        <f>+[2]data1rev!I1000</f>
        <v>10791.59</v>
      </c>
      <c r="L1001" s="160">
        <f>+[2]data1rev!J1000</f>
        <v>10821.156000000001</v>
      </c>
      <c r="M1001" s="160">
        <f>+[2]data1rev!K1000</f>
        <v>10791.59</v>
      </c>
      <c r="N1001" s="160">
        <f>+[2]data1rev!L1000</f>
        <v>10791.59</v>
      </c>
      <c r="O1001" s="160">
        <f>+[2]data1rev!M1000</f>
        <v>10275.620000000001</v>
      </c>
      <c r="P1001" s="160">
        <f>+[2]data1rev!N1000</f>
        <v>10129.415999999999</v>
      </c>
      <c r="Q1001" s="160">
        <f>+[2]data1rev!O1000</f>
        <v>10101.74</v>
      </c>
      <c r="R1001" s="160">
        <f>+[2]data1rev!P1000</f>
        <v>0</v>
      </c>
      <c r="S1001" s="160">
        <f>+[2]data1rev!Q1000</f>
        <v>0</v>
      </c>
      <c r="T1001" s="160">
        <f>+[2]data1rev!R1000</f>
        <v>0</v>
      </c>
      <c r="U1001" s="160">
        <f>+[2]data1rev!S1000</f>
        <v>0</v>
      </c>
      <c r="V1001" s="160">
        <f>+[2]data1rev!T1000</f>
        <v>0</v>
      </c>
      <c r="W1001" s="160">
        <f>+[2]data1rev!U1000</f>
        <v>0</v>
      </c>
      <c r="X1001" s="160">
        <f>+[2]data1rev!V1000</f>
        <v>0</v>
      </c>
      <c r="Y1001" s="160">
        <f>+[2]data1rev!W1000</f>
        <v>0</v>
      </c>
      <c r="Z1001" s="160">
        <f>+[2]data1rev!X1000</f>
        <v>0</v>
      </c>
      <c r="AA1001" s="160">
        <f>+[2]data1rev!Y1000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67834.148038794898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61"/>
      <c r="C1002" s="160">
        <f>+[2]data1rev!A1001</f>
        <v>21687.040000000001</v>
      </c>
      <c r="D1002" s="160">
        <f>+[2]data1rev!B1001</f>
        <v>15575.226000000001</v>
      </c>
      <c r="E1002" s="160">
        <f>+[2]data1rev!C1001</f>
        <v>13222.39</v>
      </c>
      <c r="F1002" s="160">
        <f>+[2]data1rev!D1001</f>
        <v>13061.89</v>
      </c>
      <c r="G1002" s="160">
        <f>+[2]data1rev!E1001</f>
        <v>13061.89</v>
      </c>
      <c r="H1002" s="160">
        <f>+[2]data1rev!F1001</f>
        <v>10821.156000000001</v>
      </c>
      <c r="I1002" s="160">
        <f>+[2]data1rev!G1001</f>
        <v>10791.59</v>
      </c>
      <c r="J1002" s="160">
        <f>+[2]data1rev!H1001</f>
        <v>10791.59</v>
      </c>
      <c r="K1002" s="160">
        <f>+[2]data1rev!I1001</f>
        <v>10791.59</v>
      </c>
      <c r="L1002" s="160">
        <f>+[2]data1rev!J1001</f>
        <v>10821.156000000001</v>
      </c>
      <c r="M1002" s="160">
        <f>+[2]data1rev!K1001</f>
        <v>10791.59</v>
      </c>
      <c r="N1002" s="160">
        <f>+[2]data1rev!L1001</f>
        <v>10791.59</v>
      </c>
      <c r="O1002" s="160">
        <f>+[2]data1rev!M1001</f>
        <v>10275.620000000001</v>
      </c>
      <c r="P1002" s="160">
        <f>+[2]data1rev!N1001</f>
        <v>10129.415999999999</v>
      </c>
      <c r="Q1002" s="160">
        <f>+[2]data1rev!O1001</f>
        <v>10101.74</v>
      </c>
      <c r="R1002" s="160">
        <f>+[2]data1rev!P1001</f>
        <v>0</v>
      </c>
      <c r="S1002" s="160">
        <f>+[2]data1rev!Q1001</f>
        <v>0</v>
      </c>
      <c r="T1002" s="160">
        <f>+[2]data1rev!R1001</f>
        <v>0</v>
      </c>
      <c r="U1002" s="160">
        <f>+[2]data1rev!S1001</f>
        <v>0</v>
      </c>
      <c r="V1002" s="160">
        <f>+[2]data1rev!T1001</f>
        <v>0</v>
      </c>
      <c r="W1002" s="160">
        <f>+[2]data1rev!U1001</f>
        <v>0</v>
      </c>
      <c r="X1002" s="160">
        <f>+[2]data1rev!V1001</f>
        <v>0</v>
      </c>
      <c r="Y1002" s="160">
        <f>+[2]data1rev!W1001</f>
        <v>0</v>
      </c>
      <c r="Z1002" s="160">
        <f>+[2]data1rev!X1001</f>
        <v>0</v>
      </c>
      <c r="AA1002" s="160">
        <f>+[2]data1rev!Y1001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67834.148038794898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61"/>
      <c r="D1003" s="161"/>
      <c r="E1003" s="161"/>
      <c r="F1003" s="161"/>
      <c r="G1003" s="161"/>
      <c r="H1003" s="161"/>
      <c r="I1003" s="161"/>
      <c r="J1003" s="161"/>
      <c r="K1003" s="161"/>
      <c r="L1003" s="161"/>
      <c r="M1003" s="161"/>
      <c r="N1003" s="161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21687.039999999462</v>
      </c>
      <c r="D1004" s="125">
        <f>IF(ISERR(AVERAGE(D$3:D1002)),0,AVERAGE(D3:D1002))</f>
        <v>15575.225999999822</v>
      </c>
      <c r="E1004" s="125">
        <f>IF(ISERR(AVERAGE(E$3:E1002)),0,AVERAGE(E3:E1002))</f>
        <v>13222.390000000125</v>
      </c>
      <c r="F1004" s="125">
        <f>IF(ISERR(AVERAGE(F$3:F1002)),0,AVERAGE(F3:F1002))</f>
        <v>13061.890000000119</v>
      </c>
      <c r="G1004" s="125">
        <f>IF(ISERR(AVERAGE(G$3:G1002)),0,AVERAGE(G3:G1002))</f>
        <v>13061.890000000119</v>
      </c>
      <c r="H1004" s="125">
        <f>IF(ISERR(AVERAGE(H$3:H1002)),0,AVERAGE(H3:H1002))</f>
        <v>10821.156000000037</v>
      </c>
      <c r="I1004" s="125">
        <f>IF(ISERR(AVERAGE(I$3:I1002)),0,AVERAGE(I3:I1002))</f>
        <v>10791.589999999887</v>
      </c>
      <c r="J1004" s="125">
        <f>IF(ISERR(AVERAGE(J$3:J1002)),0,AVERAGE(J3:J1002))</f>
        <v>10791.589999999887</v>
      </c>
      <c r="K1004" s="125">
        <f>IF(ISERR(AVERAGE(K$3:K1002)),0,AVERAGE(K3:K1002))</f>
        <v>10791.589999999887</v>
      </c>
      <c r="L1004" s="125">
        <f>IF(ISERR(AVERAGE(L$3:L1002)),0,AVERAGE(L3:L1002))</f>
        <v>10821.156000000037</v>
      </c>
      <c r="M1004" s="125">
        <f>IF(ISERR(AVERAGE(M$3:M1002)),0,AVERAGE(M3:M1002))</f>
        <v>10791.589999999887</v>
      </c>
      <c r="N1004" s="125">
        <f>IF(ISERR(AVERAGE(N$3:N1002)),0,AVERAGE(N3:N1002))</f>
        <v>10791.589999999887</v>
      </c>
      <c r="O1004" s="125">
        <f>IF(ISERR(AVERAGE(O$3:O1002)),0,AVERAGE(O3:O1002))</f>
        <v>10275.61999999993</v>
      </c>
      <c r="P1004" s="125">
        <f>IF(ISERR(AVERAGE(P$3:P1002)),0,AVERAGE(P3:P1002))</f>
        <v>10129.415999999994</v>
      </c>
      <c r="Q1004" s="125">
        <f>IF(ISERR(AVERAGE(Q$3:Q1002)),0,AVERAGE(Q3:Q1002))</f>
        <v>10101.740000000174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67834.148038795596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>IF(ISERR(STDEV(B3:B1002)/B1004),0,STDEV(B3:B1002)/B1004)</f>
        <v>0</v>
      </c>
      <c r="C1005" s="127">
        <f t="shared" ref="C1005:N1005" si="63">IF(ISERR(STDEV(C3:C1002)/C1004),0,STDEV(C3:C1002)/C1004)</f>
        <v>2.4735315792459815E-7</v>
      </c>
      <c r="D1005" s="127">
        <f t="shared" si="63"/>
        <v>1.8370684065117912E-7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2.0550376806551095E-7</v>
      </c>
      <c r="J1005" s="127">
        <f t="shared" si="63"/>
        <v>2.0550376806551095E-7</v>
      </c>
      <c r="K1005" s="127">
        <f t="shared" si="63"/>
        <v>2.0550376806551095E-7</v>
      </c>
      <c r="L1005" s="127">
        <f t="shared" si="63"/>
        <v>0</v>
      </c>
      <c r="M1005" s="127">
        <f t="shared" si="63"/>
        <v>2.0550376806551095E-7</v>
      </c>
      <c r="N1005" s="127">
        <f t="shared" si="63"/>
        <v>2.0550376806551095E-7</v>
      </c>
      <c r="O1005" s="127">
        <f t="shared" ref="O1005:U1005" si="64">IF(ISERR(STDEV(O3:O1002)/O1004),0,STDEV(O3:O1002)/O1004)</f>
        <v>9.3936456316907651E-8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61"/>
      <c r="D1006" s="161"/>
      <c r="E1006" s="161"/>
      <c r="F1006" s="161"/>
      <c r="G1006" s="161"/>
      <c r="H1006" s="161"/>
      <c r="I1006" s="161"/>
      <c r="J1006" s="161"/>
      <c r="K1006" s="161"/>
      <c r="L1006" s="161"/>
      <c r="M1006" s="161"/>
      <c r="N1006" s="16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61"/>
      <c r="D1007" s="161"/>
      <c r="E1007" s="161"/>
      <c r="F1007" s="161"/>
      <c r="G1007" s="161"/>
      <c r="H1007" s="161"/>
      <c r="I1007" s="161"/>
      <c r="J1007" s="161"/>
      <c r="K1007" s="161"/>
      <c r="L1007" s="161"/>
      <c r="M1007" s="161"/>
      <c r="N1007" s="16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61"/>
      <c r="D1008" s="161"/>
      <c r="E1008" s="161"/>
      <c r="F1008" s="161"/>
      <c r="G1008" s="161"/>
      <c r="H1008" s="161"/>
      <c r="I1008" s="161"/>
      <c r="J1008" s="161"/>
      <c r="K1008" s="161"/>
      <c r="L1008" s="161"/>
      <c r="M1008" s="161"/>
      <c r="N1008" s="16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61"/>
      <c r="N1009" s="16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61"/>
      <c r="D1010" s="161"/>
      <c r="E1010" s="161"/>
      <c r="F1010" s="161"/>
      <c r="G1010" s="161"/>
      <c r="H1010" s="161"/>
      <c r="I1010" s="161"/>
      <c r="J1010" s="161"/>
      <c r="K1010" s="161"/>
      <c r="L1010" s="161"/>
      <c r="M1010" s="161"/>
      <c r="N1010" s="16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61"/>
      <c r="N1011" s="16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61"/>
      <c r="D1012" s="161"/>
      <c r="E1012" s="161"/>
      <c r="F1012" s="161"/>
      <c r="G1012" s="161"/>
      <c r="H1012" s="161"/>
      <c r="I1012" s="161"/>
      <c r="J1012" s="161"/>
      <c r="K1012" s="161"/>
      <c r="L1012" s="161"/>
      <c r="M1012" s="161"/>
      <c r="N1012" s="16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61"/>
      <c r="D1013" s="161"/>
      <c r="E1013" s="161"/>
      <c r="F1013" s="161"/>
      <c r="G1013" s="161"/>
      <c r="H1013" s="161"/>
      <c r="I1013" s="161"/>
      <c r="J1013" s="161"/>
      <c r="K1013" s="161"/>
      <c r="L1013" s="161"/>
      <c r="M1013" s="161"/>
      <c r="N1013" s="16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61"/>
      <c r="D1014" s="161"/>
      <c r="E1014" s="161"/>
      <c r="F1014" s="161"/>
      <c r="G1014" s="161"/>
      <c r="H1014" s="161"/>
      <c r="I1014" s="161"/>
      <c r="J1014" s="161"/>
      <c r="K1014" s="161"/>
      <c r="L1014" s="161"/>
      <c r="M1014" s="161"/>
      <c r="N1014" s="16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61"/>
      <c r="D1015" s="161"/>
      <c r="E1015" s="161"/>
      <c r="F1015" s="161"/>
      <c r="G1015" s="161"/>
      <c r="H1015" s="161"/>
      <c r="I1015" s="161"/>
      <c r="J1015" s="161"/>
      <c r="K1015" s="161"/>
      <c r="L1015" s="161"/>
      <c r="M1015" s="161"/>
      <c r="N1015" s="16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61"/>
      <c r="D1016" s="161"/>
      <c r="E1016" s="161"/>
      <c r="F1016" s="161"/>
      <c r="G1016" s="161"/>
      <c r="H1016" s="161"/>
      <c r="I1016" s="161"/>
      <c r="J1016" s="161"/>
      <c r="K1016" s="161"/>
      <c r="L1016" s="161"/>
      <c r="M1016" s="161"/>
      <c r="N1016" s="16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61"/>
      <c r="D1017" s="161"/>
      <c r="E1017" s="161"/>
      <c r="F1017" s="161"/>
      <c r="G1017" s="161"/>
      <c r="H1017" s="161"/>
      <c r="I1017" s="161"/>
      <c r="J1017" s="161"/>
      <c r="K1017" s="161"/>
      <c r="L1017" s="161"/>
      <c r="M1017" s="161"/>
      <c r="N1017" s="161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61"/>
      <c r="D1018" s="161"/>
      <c r="E1018" s="161"/>
      <c r="F1018" s="161"/>
      <c r="G1018" s="161"/>
      <c r="H1018" s="161"/>
      <c r="I1018" s="161"/>
      <c r="J1018" s="161"/>
      <c r="K1018" s="161"/>
      <c r="L1018" s="161"/>
      <c r="M1018" s="161"/>
      <c r="N1018" s="161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61"/>
      <c r="D1019" s="161"/>
      <c r="E1019" s="161"/>
      <c r="F1019" s="161"/>
      <c r="G1019" s="161"/>
      <c r="H1019" s="161"/>
      <c r="I1019" s="161"/>
      <c r="J1019" s="161"/>
      <c r="K1019" s="161"/>
      <c r="L1019" s="161"/>
      <c r="M1019" s="161"/>
      <c r="N1019" s="161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61"/>
      <c r="D1020" s="161"/>
      <c r="E1020" s="161"/>
      <c r="F1020" s="161"/>
      <c r="G1020" s="161"/>
      <c r="H1020" s="161"/>
      <c r="I1020" s="161"/>
      <c r="J1020" s="161"/>
      <c r="K1020" s="161"/>
      <c r="L1020" s="161"/>
      <c r="M1020" s="161"/>
      <c r="N1020" s="161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61"/>
      <c r="D1021" s="161"/>
      <c r="E1021" s="161"/>
      <c r="F1021" s="161"/>
      <c r="G1021" s="161"/>
      <c r="H1021" s="161"/>
      <c r="I1021" s="161"/>
      <c r="J1021" s="161"/>
      <c r="K1021" s="161"/>
      <c r="L1021" s="161"/>
      <c r="M1021" s="161"/>
      <c r="N1021" s="161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61"/>
      <c r="D1022" s="161"/>
      <c r="E1022" s="161"/>
      <c r="F1022" s="161"/>
      <c r="G1022" s="161"/>
      <c r="H1022" s="161"/>
      <c r="I1022" s="161"/>
      <c r="J1022" s="161"/>
      <c r="K1022" s="161"/>
      <c r="L1022" s="161"/>
      <c r="M1022" s="161"/>
      <c r="N1022" s="161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61"/>
      <c r="D1023" s="161"/>
      <c r="E1023" s="161"/>
      <c r="F1023" s="161"/>
      <c r="G1023" s="161"/>
      <c r="H1023" s="161"/>
      <c r="I1023" s="161"/>
      <c r="J1023" s="161"/>
      <c r="K1023" s="161"/>
      <c r="L1023" s="161"/>
      <c r="M1023" s="161"/>
      <c r="N1023" s="161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61"/>
      <c r="D1024" s="161"/>
      <c r="E1024" s="161"/>
      <c r="F1024" s="161"/>
      <c r="G1024" s="161"/>
      <c r="H1024" s="161"/>
      <c r="I1024" s="161"/>
      <c r="J1024" s="161"/>
      <c r="K1024" s="161"/>
      <c r="L1024" s="161"/>
      <c r="M1024" s="161"/>
      <c r="N1024" s="161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61"/>
      <c r="D1025" s="161"/>
      <c r="E1025" s="161"/>
      <c r="F1025" s="161"/>
      <c r="G1025" s="161"/>
      <c r="H1025" s="161"/>
      <c r="I1025" s="161"/>
      <c r="J1025" s="161"/>
      <c r="K1025" s="161"/>
      <c r="L1025" s="161"/>
      <c r="M1025" s="161"/>
      <c r="N1025" s="161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61"/>
      <c r="D1026" s="161"/>
      <c r="E1026" s="161"/>
      <c r="F1026" s="161"/>
      <c r="G1026" s="161"/>
      <c r="H1026" s="161"/>
      <c r="I1026" s="161"/>
      <c r="J1026" s="161"/>
      <c r="K1026" s="161"/>
      <c r="L1026" s="161"/>
      <c r="M1026" s="161"/>
      <c r="N1026" s="161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61"/>
      <c r="D1027" s="161"/>
      <c r="E1027" s="161"/>
      <c r="F1027" s="161"/>
      <c r="G1027" s="161"/>
      <c r="H1027" s="161"/>
      <c r="I1027" s="161"/>
      <c r="J1027" s="161"/>
      <c r="K1027" s="161"/>
      <c r="L1027" s="161"/>
      <c r="M1027" s="161"/>
      <c r="N1027" s="161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61"/>
      <c r="D1028" s="161"/>
      <c r="E1028" s="161"/>
      <c r="F1028" s="161"/>
      <c r="G1028" s="161"/>
      <c r="H1028" s="161"/>
      <c r="I1028" s="161"/>
      <c r="J1028" s="161"/>
      <c r="K1028" s="161"/>
      <c r="L1028" s="161"/>
      <c r="M1028" s="161"/>
      <c r="N1028" s="161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61"/>
      <c r="D1029" s="161"/>
      <c r="E1029" s="161"/>
      <c r="F1029" s="161"/>
      <c r="G1029" s="161"/>
      <c r="H1029" s="161"/>
      <c r="I1029" s="161"/>
      <c r="J1029" s="161"/>
      <c r="K1029" s="161"/>
      <c r="L1029" s="161"/>
      <c r="M1029" s="161"/>
      <c r="N1029" s="161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61"/>
      <c r="D1030" s="161"/>
      <c r="E1030" s="161"/>
      <c r="F1030" s="161"/>
      <c r="G1030" s="161"/>
      <c r="H1030" s="161"/>
      <c r="I1030" s="161"/>
      <c r="J1030" s="161"/>
      <c r="K1030" s="161"/>
      <c r="L1030" s="161"/>
      <c r="M1030" s="161"/>
      <c r="N1030" s="161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61"/>
      <c r="D1031" s="161"/>
      <c r="E1031" s="161"/>
      <c r="F1031" s="161"/>
      <c r="G1031" s="161"/>
      <c r="H1031" s="161"/>
      <c r="I1031" s="161"/>
      <c r="J1031" s="161"/>
      <c r="K1031" s="161"/>
      <c r="L1031" s="161"/>
      <c r="M1031" s="161"/>
      <c r="N1031" s="161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61"/>
      <c r="D1032" s="161"/>
      <c r="E1032" s="161"/>
      <c r="F1032" s="161"/>
      <c r="G1032" s="161"/>
      <c r="H1032" s="161"/>
      <c r="I1032" s="161"/>
      <c r="J1032" s="161"/>
      <c r="K1032" s="161"/>
      <c r="L1032" s="161"/>
      <c r="M1032" s="161"/>
      <c r="N1032" s="161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61"/>
      <c r="D1033" s="161"/>
      <c r="E1033" s="161"/>
      <c r="F1033" s="161"/>
      <c r="G1033" s="161"/>
      <c r="H1033" s="161"/>
      <c r="I1033" s="161"/>
      <c r="J1033" s="161"/>
      <c r="K1033" s="161"/>
      <c r="L1033" s="161"/>
      <c r="M1033" s="161"/>
      <c r="N1033" s="161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61"/>
      <c r="D1034" s="161"/>
      <c r="E1034" s="161"/>
      <c r="F1034" s="161"/>
      <c r="G1034" s="161"/>
      <c r="H1034" s="161"/>
      <c r="I1034" s="161"/>
      <c r="J1034" s="161"/>
      <c r="K1034" s="161"/>
      <c r="L1034" s="161"/>
      <c r="M1034" s="161"/>
      <c r="N1034" s="161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61"/>
      <c r="D1035" s="161"/>
      <c r="E1035" s="161"/>
      <c r="F1035" s="161"/>
      <c r="G1035" s="161"/>
      <c r="H1035" s="161"/>
      <c r="I1035" s="161"/>
      <c r="J1035" s="161"/>
      <c r="K1035" s="161"/>
      <c r="L1035" s="161"/>
      <c r="M1035" s="161"/>
      <c r="N1035" s="161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61"/>
      <c r="D1036" s="161"/>
      <c r="E1036" s="161"/>
      <c r="F1036" s="161"/>
      <c r="G1036" s="161"/>
      <c r="H1036" s="161"/>
      <c r="I1036" s="161"/>
      <c r="J1036" s="161"/>
      <c r="K1036" s="161"/>
      <c r="L1036" s="161"/>
      <c r="M1036" s="161"/>
      <c r="N1036" s="161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61"/>
      <c r="D1037" s="161"/>
      <c r="E1037" s="161"/>
      <c r="F1037" s="161"/>
      <c r="G1037" s="161"/>
      <c r="H1037" s="161"/>
      <c r="I1037" s="161"/>
      <c r="J1037" s="161"/>
      <c r="K1037" s="161"/>
      <c r="L1037" s="161"/>
      <c r="M1037" s="161"/>
      <c r="N1037" s="161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61"/>
      <c r="D1038" s="161"/>
      <c r="E1038" s="161"/>
      <c r="F1038" s="161"/>
      <c r="G1038" s="161"/>
      <c r="H1038" s="161"/>
      <c r="I1038" s="161"/>
      <c r="J1038" s="161"/>
      <c r="K1038" s="161"/>
      <c r="L1038" s="161"/>
      <c r="M1038" s="161"/>
      <c r="N1038" s="161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61"/>
      <c r="D1039" s="161"/>
      <c r="E1039" s="161"/>
      <c r="F1039" s="161"/>
      <c r="G1039" s="161"/>
      <c r="H1039" s="161"/>
      <c r="I1039" s="161"/>
      <c r="J1039" s="161"/>
      <c r="K1039" s="161"/>
      <c r="L1039" s="161"/>
      <c r="M1039" s="161"/>
      <c r="N1039" s="161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61"/>
      <c r="D1040" s="161"/>
      <c r="E1040" s="161"/>
      <c r="F1040" s="161"/>
      <c r="G1040" s="161"/>
      <c r="H1040" s="161"/>
      <c r="I1040" s="161"/>
      <c r="J1040" s="161"/>
      <c r="K1040" s="161"/>
      <c r="L1040" s="161"/>
      <c r="M1040" s="161"/>
      <c r="N1040" s="161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61"/>
      <c r="D1041" s="161"/>
      <c r="E1041" s="161"/>
      <c r="F1041" s="161"/>
      <c r="G1041" s="161"/>
      <c r="H1041" s="161"/>
      <c r="I1041" s="161"/>
      <c r="J1041" s="161"/>
      <c r="K1041" s="161"/>
      <c r="L1041" s="161"/>
      <c r="M1041" s="161"/>
      <c r="N1041" s="161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61"/>
      <c r="D1042" s="161"/>
      <c r="E1042" s="161"/>
      <c r="F1042" s="161"/>
      <c r="G1042" s="161"/>
      <c r="H1042" s="161"/>
      <c r="I1042" s="161"/>
      <c r="J1042" s="161"/>
      <c r="K1042" s="161"/>
      <c r="L1042" s="161"/>
      <c r="M1042" s="161"/>
      <c r="N1042" s="161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61"/>
      <c r="D1043" s="161"/>
      <c r="E1043" s="161"/>
      <c r="F1043" s="161"/>
      <c r="G1043" s="161"/>
      <c r="H1043" s="161"/>
      <c r="I1043" s="161"/>
      <c r="J1043" s="161"/>
      <c r="K1043" s="161"/>
      <c r="L1043" s="161"/>
      <c r="M1043" s="161"/>
      <c r="N1043" s="161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61"/>
      <c r="D1044" s="161"/>
      <c r="E1044" s="161"/>
      <c r="F1044" s="161"/>
      <c r="G1044" s="161"/>
      <c r="H1044" s="161"/>
      <c r="I1044" s="161"/>
      <c r="J1044" s="161"/>
      <c r="K1044" s="161"/>
      <c r="L1044" s="161"/>
      <c r="M1044" s="161"/>
      <c r="N1044" s="161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61"/>
      <c r="D1045" s="161"/>
      <c r="E1045" s="161"/>
      <c r="F1045" s="161"/>
      <c r="G1045" s="161"/>
      <c r="H1045" s="161"/>
      <c r="I1045" s="161"/>
      <c r="J1045" s="161"/>
      <c r="K1045" s="161"/>
      <c r="L1045" s="161"/>
      <c r="M1045" s="161"/>
      <c r="N1045" s="161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61"/>
      <c r="D1046" s="161"/>
      <c r="E1046" s="161"/>
      <c r="F1046" s="161"/>
      <c r="G1046" s="161"/>
      <c r="H1046" s="161"/>
      <c r="I1046" s="161"/>
      <c r="J1046" s="161"/>
      <c r="K1046" s="161"/>
      <c r="L1046" s="161"/>
      <c r="M1046" s="161"/>
      <c r="N1046" s="161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61"/>
      <c r="D1047" s="161"/>
      <c r="E1047" s="161"/>
      <c r="F1047" s="161"/>
      <c r="G1047" s="161"/>
      <c r="H1047" s="161"/>
      <c r="I1047" s="161"/>
      <c r="J1047" s="161"/>
      <c r="K1047" s="161"/>
      <c r="L1047" s="161"/>
      <c r="M1047" s="161"/>
      <c r="N1047" s="161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61"/>
      <c r="D1048" s="161"/>
      <c r="E1048" s="161"/>
      <c r="F1048" s="161"/>
      <c r="G1048" s="161"/>
      <c r="H1048" s="161"/>
      <c r="I1048" s="161"/>
      <c r="J1048" s="161"/>
      <c r="K1048" s="161"/>
      <c r="L1048" s="161"/>
      <c r="M1048" s="161"/>
      <c r="N1048" s="161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61"/>
      <c r="D1049" s="161"/>
      <c r="E1049" s="161"/>
      <c r="F1049" s="161"/>
      <c r="G1049" s="161"/>
      <c r="H1049" s="161"/>
      <c r="I1049" s="161"/>
      <c r="J1049" s="161"/>
      <c r="K1049" s="161"/>
      <c r="L1049" s="161"/>
      <c r="M1049" s="161"/>
      <c r="N1049" s="161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61"/>
      <c r="D1050" s="161"/>
      <c r="E1050" s="161"/>
      <c r="F1050" s="161"/>
      <c r="G1050" s="161"/>
      <c r="H1050" s="161"/>
      <c r="I1050" s="161"/>
      <c r="J1050" s="161"/>
      <c r="K1050" s="161"/>
      <c r="L1050" s="161"/>
      <c r="M1050" s="161"/>
      <c r="N1050" s="161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61"/>
      <c r="D1051" s="161"/>
      <c r="E1051" s="161"/>
      <c r="F1051" s="161"/>
      <c r="G1051" s="161"/>
      <c r="H1051" s="161"/>
      <c r="I1051" s="161"/>
      <c r="J1051" s="161"/>
      <c r="K1051" s="161"/>
      <c r="L1051" s="161"/>
      <c r="M1051" s="161"/>
      <c r="N1051" s="161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61"/>
      <c r="D1052" s="161"/>
      <c r="E1052" s="161"/>
      <c r="F1052" s="161"/>
      <c r="G1052" s="161"/>
      <c r="H1052" s="161"/>
      <c r="I1052" s="161"/>
      <c r="J1052" s="161"/>
      <c r="K1052" s="161"/>
      <c r="L1052" s="161"/>
      <c r="M1052" s="161"/>
      <c r="N1052" s="161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61"/>
      <c r="D1053" s="161"/>
      <c r="E1053" s="161"/>
      <c r="F1053" s="161"/>
      <c r="G1053" s="161"/>
      <c r="H1053" s="161"/>
      <c r="I1053" s="161"/>
      <c r="J1053" s="161"/>
      <c r="K1053" s="161"/>
      <c r="L1053" s="161"/>
      <c r="M1053" s="161"/>
      <c r="N1053" s="161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61"/>
      <c r="D1054" s="161"/>
      <c r="E1054" s="161"/>
      <c r="F1054" s="161"/>
      <c r="G1054" s="161"/>
      <c r="H1054" s="161"/>
      <c r="I1054" s="161"/>
      <c r="J1054" s="161"/>
      <c r="K1054" s="161"/>
      <c r="L1054" s="161"/>
      <c r="M1054" s="161"/>
      <c r="N1054" s="161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  <row r="1055" spans="1:43" x14ac:dyDescent="0.2">
      <c r="C1055" s="161"/>
      <c r="D1055" s="161"/>
      <c r="E1055" s="161"/>
      <c r="F1055" s="161"/>
      <c r="G1055" s="161"/>
      <c r="H1055" s="161"/>
      <c r="I1055" s="161"/>
      <c r="J1055" s="161"/>
      <c r="K1055" s="161"/>
      <c r="L1055" s="161"/>
      <c r="M1055" s="161"/>
      <c r="N1055" s="161"/>
    </row>
    <row r="1056" spans="1:43" x14ac:dyDescent="0.2">
      <c r="C1056" s="161"/>
      <c r="D1056" s="161"/>
      <c r="E1056" s="161"/>
      <c r="F1056" s="161"/>
      <c r="G1056" s="161"/>
      <c r="H1056" s="161"/>
      <c r="I1056" s="161"/>
      <c r="J1056" s="161"/>
      <c r="K1056" s="161"/>
      <c r="L1056" s="161"/>
      <c r="M1056" s="161"/>
      <c r="N1056" s="161"/>
    </row>
    <row r="1057" spans="3:14" x14ac:dyDescent="0.2">
      <c r="C1057" s="161"/>
      <c r="D1057" s="161"/>
      <c r="E1057" s="161"/>
      <c r="F1057" s="161"/>
      <c r="G1057" s="161"/>
      <c r="H1057" s="161"/>
      <c r="I1057" s="161"/>
      <c r="J1057" s="161"/>
      <c r="K1057" s="161"/>
      <c r="L1057" s="161"/>
      <c r="M1057" s="161"/>
      <c r="N1057" s="161"/>
    </row>
    <row r="1058" spans="3:14" x14ac:dyDescent="0.2">
      <c r="C1058" s="161"/>
      <c r="D1058" s="161"/>
      <c r="E1058" s="161"/>
      <c r="F1058" s="161"/>
      <c r="G1058" s="161"/>
      <c r="H1058" s="161"/>
      <c r="I1058" s="161"/>
      <c r="J1058" s="161"/>
      <c r="K1058" s="161"/>
      <c r="L1058" s="161"/>
      <c r="M1058" s="161"/>
      <c r="N1058" s="161"/>
    </row>
    <row r="1059" spans="3:14" x14ac:dyDescent="0.2">
      <c r="C1059" s="161"/>
      <c r="D1059" s="161"/>
      <c r="E1059" s="161"/>
      <c r="F1059" s="161"/>
      <c r="G1059" s="161"/>
      <c r="H1059" s="161"/>
      <c r="I1059" s="161"/>
      <c r="J1059" s="161"/>
      <c r="K1059" s="161"/>
      <c r="L1059" s="161"/>
      <c r="M1059" s="161"/>
      <c r="N1059" s="161"/>
    </row>
    <row r="1060" spans="3:14" x14ac:dyDescent="0.2">
      <c r="C1060" s="161"/>
      <c r="D1060" s="161"/>
      <c r="E1060" s="161"/>
      <c r="F1060" s="161"/>
      <c r="G1060" s="161"/>
      <c r="H1060" s="161"/>
      <c r="I1060" s="161"/>
      <c r="J1060" s="161"/>
      <c r="K1060" s="161"/>
      <c r="L1060" s="161"/>
      <c r="M1060" s="161"/>
      <c r="N1060" s="161"/>
    </row>
    <row r="1061" spans="3:14" x14ac:dyDescent="0.2">
      <c r="C1061" s="161"/>
      <c r="D1061" s="161"/>
      <c r="E1061" s="161"/>
      <c r="F1061" s="161"/>
      <c r="G1061" s="161"/>
      <c r="H1061" s="161"/>
      <c r="I1061" s="161"/>
      <c r="J1061" s="161"/>
      <c r="K1061" s="161"/>
      <c r="L1061" s="161"/>
      <c r="M1061" s="161"/>
      <c r="N1061" s="161"/>
    </row>
    <row r="1062" spans="3:14" x14ac:dyDescent="0.2">
      <c r="C1062" s="161"/>
      <c r="D1062" s="161"/>
      <c r="E1062" s="161"/>
      <c r="F1062" s="161"/>
      <c r="G1062" s="161"/>
      <c r="H1062" s="161"/>
      <c r="I1062" s="161"/>
      <c r="J1062" s="161"/>
      <c r="K1062" s="161"/>
      <c r="L1062" s="161"/>
      <c r="M1062" s="161"/>
      <c r="N1062" s="161"/>
    </row>
    <row r="1063" spans="3:14" x14ac:dyDescent="0.2">
      <c r="C1063" s="161"/>
      <c r="D1063" s="161"/>
      <c r="E1063" s="161"/>
      <c r="F1063" s="161"/>
      <c r="G1063" s="161"/>
      <c r="H1063" s="161"/>
      <c r="I1063" s="161"/>
      <c r="J1063" s="161"/>
      <c r="K1063" s="161"/>
      <c r="L1063" s="161"/>
      <c r="M1063" s="161"/>
      <c r="N1063" s="161"/>
    </row>
    <row r="1064" spans="3:14" x14ac:dyDescent="0.2">
      <c r="C1064" s="161"/>
      <c r="D1064" s="161"/>
      <c r="E1064" s="161"/>
      <c r="F1064" s="161"/>
      <c r="G1064" s="161"/>
      <c r="H1064" s="161"/>
      <c r="I1064" s="161"/>
      <c r="J1064" s="161"/>
      <c r="K1064" s="161"/>
      <c r="L1064" s="161"/>
      <c r="M1064" s="161"/>
      <c r="N1064" s="161"/>
    </row>
    <row r="1065" spans="3:14" x14ac:dyDescent="0.2">
      <c r="C1065" s="161"/>
      <c r="D1065" s="161"/>
      <c r="E1065" s="161"/>
      <c r="F1065" s="161"/>
      <c r="G1065" s="161"/>
      <c r="H1065" s="161"/>
      <c r="I1065" s="161"/>
      <c r="J1065" s="161"/>
      <c r="K1065" s="161"/>
      <c r="L1065" s="161"/>
      <c r="M1065" s="161"/>
      <c r="N1065" s="161"/>
    </row>
    <row r="1066" spans="3:14" x14ac:dyDescent="0.2">
      <c r="C1066" s="161"/>
      <c r="D1066" s="161"/>
      <c r="E1066" s="161"/>
      <c r="F1066" s="161"/>
      <c r="G1066" s="161"/>
      <c r="H1066" s="161"/>
      <c r="I1066" s="161"/>
      <c r="J1066" s="161"/>
      <c r="K1066" s="161"/>
      <c r="L1066" s="161"/>
      <c r="M1066" s="161"/>
      <c r="N1066" s="161"/>
    </row>
    <row r="1067" spans="3:14" x14ac:dyDescent="0.2">
      <c r="C1067" s="161"/>
      <c r="D1067" s="161"/>
      <c r="E1067" s="161"/>
      <c r="F1067" s="161"/>
      <c r="G1067" s="161"/>
      <c r="H1067" s="161"/>
      <c r="I1067" s="161"/>
      <c r="J1067" s="161"/>
      <c r="K1067" s="161"/>
      <c r="L1067" s="161"/>
      <c r="M1067" s="161"/>
      <c r="N1067" s="161"/>
    </row>
    <row r="1068" spans="3:14" x14ac:dyDescent="0.2">
      <c r="C1068" s="161"/>
      <c r="D1068" s="161"/>
      <c r="E1068" s="161"/>
      <c r="F1068" s="161"/>
      <c r="G1068" s="161"/>
      <c r="H1068" s="161"/>
      <c r="I1068" s="161"/>
      <c r="J1068" s="161"/>
      <c r="K1068" s="161"/>
      <c r="L1068" s="161"/>
      <c r="M1068" s="161"/>
      <c r="N1068" s="161"/>
    </row>
    <row r="1069" spans="3:14" x14ac:dyDescent="0.2">
      <c r="C1069" s="161"/>
      <c r="D1069" s="161"/>
      <c r="E1069" s="161"/>
      <c r="F1069" s="161"/>
      <c r="G1069" s="161"/>
      <c r="H1069" s="161"/>
      <c r="I1069" s="161"/>
      <c r="J1069" s="161"/>
      <c r="K1069" s="161"/>
      <c r="L1069" s="161"/>
      <c r="M1069" s="161"/>
      <c r="N1069" s="161"/>
    </row>
    <row r="1070" spans="3:14" x14ac:dyDescent="0.2">
      <c r="C1070" s="161"/>
      <c r="D1070" s="161"/>
      <c r="E1070" s="161"/>
      <c r="F1070" s="161"/>
      <c r="G1070" s="161"/>
      <c r="H1070" s="161"/>
      <c r="I1070" s="161"/>
      <c r="J1070" s="161"/>
      <c r="K1070" s="161"/>
      <c r="L1070" s="161"/>
      <c r="M1070" s="161"/>
      <c r="N1070" s="161"/>
    </row>
    <row r="1071" spans="3:14" x14ac:dyDescent="0.2">
      <c r="C1071" s="161"/>
      <c r="D1071" s="161"/>
      <c r="E1071" s="161"/>
      <c r="F1071" s="161"/>
      <c r="G1071" s="161"/>
      <c r="H1071" s="161"/>
      <c r="I1071" s="161"/>
      <c r="J1071" s="161"/>
      <c r="K1071" s="161"/>
      <c r="L1071" s="161"/>
      <c r="M1071" s="161"/>
      <c r="N1071" s="161"/>
    </row>
    <row r="1072" spans="3:14" x14ac:dyDescent="0.2">
      <c r="C1072" s="161"/>
      <c r="D1072" s="161"/>
      <c r="E1072" s="161"/>
      <c r="F1072" s="161"/>
      <c r="G1072" s="161"/>
      <c r="H1072" s="161"/>
      <c r="I1072" s="161"/>
      <c r="J1072" s="161"/>
      <c r="K1072" s="161"/>
      <c r="L1072" s="161"/>
      <c r="M1072" s="161"/>
      <c r="N1072" s="161"/>
    </row>
    <row r="1073" spans="3:14" x14ac:dyDescent="0.2">
      <c r="C1073" s="161"/>
      <c r="D1073" s="161"/>
      <c r="E1073" s="161"/>
      <c r="F1073" s="161"/>
      <c r="G1073" s="161"/>
      <c r="H1073" s="161"/>
      <c r="I1073" s="161"/>
      <c r="J1073" s="161"/>
      <c r="K1073" s="161"/>
      <c r="L1073" s="161"/>
      <c r="M1073" s="161"/>
      <c r="N1073" s="161"/>
    </row>
    <row r="1074" spans="3:14" x14ac:dyDescent="0.2">
      <c r="C1074" s="161"/>
      <c r="D1074" s="161"/>
      <c r="E1074" s="161"/>
      <c r="F1074" s="161"/>
      <c r="G1074" s="161"/>
      <c r="H1074" s="161"/>
      <c r="I1074" s="161"/>
      <c r="J1074" s="161"/>
      <c r="K1074" s="161"/>
      <c r="L1074" s="161"/>
      <c r="M1074" s="161"/>
      <c r="N1074" s="161"/>
    </row>
    <row r="1075" spans="3:14" x14ac:dyDescent="0.2">
      <c r="C1075" s="161"/>
      <c r="D1075" s="161"/>
      <c r="E1075" s="161"/>
      <c r="F1075" s="161"/>
      <c r="G1075" s="161"/>
      <c r="H1075" s="161"/>
      <c r="I1075" s="161"/>
      <c r="J1075" s="161"/>
      <c r="K1075" s="161"/>
      <c r="L1075" s="161"/>
      <c r="M1075" s="161"/>
      <c r="N1075" s="161"/>
    </row>
    <row r="1076" spans="3:14" x14ac:dyDescent="0.2">
      <c r="C1076" s="161"/>
      <c r="D1076" s="161"/>
      <c r="E1076" s="161"/>
      <c r="F1076" s="161"/>
      <c r="G1076" s="161"/>
      <c r="H1076" s="161"/>
      <c r="I1076" s="161"/>
      <c r="J1076" s="161"/>
      <c r="K1076" s="161"/>
      <c r="L1076" s="161"/>
      <c r="M1076" s="161"/>
      <c r="N1076" s="161"/>
    </row>
    <row r="1077" spans="3:14" x14ac:dyDescent="0.2">
      <c r="C1077" s="161"/>
      <c r="D1077" s="161"/>
      <c r="E1077" s="161"/>
      <c r="F1077" s="161"/>
      <c r="G1077" s="161"/>
      <c r="H1077" s="161"/>
      <c r="I1077" s="161"/>
      <c r="J1077" s="161"/>
      <c r="K1077" s="161"/>
      <c r="L1077" s="161"/>
      <c r="M1077" s="161"/>
      <c r="N1077" s="161"/>
    </row>
    <row r="1078" spans="3:14" x14ac:dyDescent="0.2">
      <c r="C1078" s="161"/>
      <c r="D1078" s="161"/>
      <c r="E1078" s="161"/>
      <c r="F1078" s="161"/>
      <c r="G1078" s="161"/>
      <c r="H1078" s="161"/>
      <c r="I1078" s="161"/>
      <c r="J1078" s="161"/>
      <c r="K1078" s="161"/>
      <c r="L1078" s="161"/>
      <c r="M1078" s="161"/>
      <c r="N1078" s="161"/>
    </row>
    <row r="1079" spans="3:14" x14ac:dyDescent="0.2">
      <c r="C1079" s="161"/>
      <c r="D1079" s="161"/>
      <c r="E1079" s="161"/>
      <c r="F1079" s="161"/>
      <c r="G1079" s="161"/>
      <c r="H1079" s="161"/>
      <c r="I1079" s="161"/>
      <c r="J1079" s="161"/>
      <c r="K1079" s="161"/>
      <c r="L1079" s="161"/>
      <c r="M1079" s="161"/>
      <c r="N1079" s="161"/>
    </row>
    <row r="1080" spans="3:14" x14ac:dyDescent="0.2">
      <c r="C1080" s="161"/>
      <c r="D1080" s="161"/>
      <c r="E1080" s="161"/>
      <c r="F1080" s="161"/>
      <c r="G1080" s="161"/>
      <c r="H1080" s="161"/>
      <c r="I1080" s="161"/>
      <c r="J1080" s="161"/>
      <c r="K1080" s="161"/>
      <c r="L1080" s="161"/>
      <c r="M1080" s="161"/>
      <c r="N1080" s="161"/>
    </row>
    <row r="1081" spans="3:14" x14ac:dyDescent="0.2">
      <c r="C1081" s="161"/>
      <c r="D1081" s="161"/>
      <c r="E1081" s="161"/>
      <c r="F1081" s="161"/>
      <c r="G1081" s="161"/>
      <c r="H1081" s="161"/>
      <c r="I1081" s="161"/>
      <c r="J1081" s="161"/>
      <c r="K1081" s="161"/>
      <c r="L1081" s="161"/>
      <c r="M1081" s="161"/>
      <c r="N1081" s="161"/>
    </row>
    <row r="1082" spans="3:14" x14ac:dyDescent="0.2">
      <c r="C1082" s="161"/>
      <c r="D1082" s="161"/>
      <c r="E1082" s="161"/>
      <c r="F1082" s="161"/>
      <c r="G1082" s="161"/>
      <c r="H1082" s="161"/>
      <c r="I1082" s="161"/>
      <c r="J1082" s="161"/>
      <c r="K1082" s="161"/>
      <c r="L1082" s="161"/>
      <c r="M1082" s="161"/>
      <c r="N1082" s="161"/>
    </row>
    <row r="1083" spans="3:14" x14ac:dyDescent="0.2">
      <c r="C1083" s="161"/>
      <c r="D1083" s="161"/>
      <c r="E1083" s="161"/>
      <c r="F1083" s="161"/>
      <c r="G1083" s="161"/>
      <c r="H1083" s="161"/>
      <c r="I1083" s="161"/>
      <c r="J1083" s="161"/>
      <c r="K1083" s="161"/>
      <c r="L1083" s="161"/>
      <c r="M1083" s="161"/>
      <c r="N1083" s="161"/>
    </row>
    <row r="1084" spans="3:14" x14ac:dyDescent="0.2">
      <c r="C1084" s="161"/>
      <c r="D1084" s="161"/>
      <c r="E1084" s="161"/>
      <c r="F1084" s="161"/>
      <c r="G1084" s="161"/>
      <c r="H1084" s="161"/>
      <c r="I1084" s="161"/>
      <c r="J1084" s="161"/>
      <c r="K1084" s="161"/>
      <c r="L1084" s="161"/>
      <c r="M1084" s="161"/>
      <c r="N1084" s="161"/>
    </row>
    <row r="1085" spans="3:14" x14ac:dyDescent="0.2">
      <c r="C1085" s="161"/>
      <c r="D1085" s="161"/>
      <c r="E1085" s="161"/>
      <c r="F1085" s="161"/>
      <c r="G1085" s="161"/>
      <c r="H1085" s="161"/>
      <c r="I1085" s="161"/>
      <c r="J1085" s="161"/>
      <c r="K1085" s="161"/>
      <c r="L1085" s="161"/>
      <c r="M1085" s="161"/>
      <c r="N1085" s="161"/>
    </row>
    <row r="1086" spans="3:14" x14ac:dyDescent="0.2">
      <c r="C1086" s="161"/>
      <c r="D1086" s="161"/>
      <c r="E1086" s="161"/>
      <c r="F1086" s="161"/>
      <c r="G1086" s="161"/>
      <c r="H1086" s="161"/>
      <c r="I1086" s="161"/>
      <c r="J1086" s="161"/>
      <c r="K1086" s="161"/>
      <c r="L1086" s="161"/>
      <c r="M1086" s="161"/>
      <c r="N1086" s="161"/>
    </row>
    <row r="1087" spans="3:14" x14ac:dyDescent="0.2">
      <c r="C1087" s="161"/>
      <c r="D1087" s="161"/>
      <c r="E1087" s="161"/>
      <c r="F1087" s="161"/>
      <c r="G1087" s="161"/>
      <c r="H1087" s="161"/>
      <c r="I1087" s="161"/>
      <c r="J1087" s="161"/>
      <c r="K1087" s="161"/>
      <c r="L1087" s="161"/>
      <c r="M1087" s="161"/>
      <c r="N1087" s="161"/>
    </row>
    <row r="1088" spans="3:14" x14ac:dyDescent="0.2">
      <c r="C1088" s="161"/>
      <c r="D1088" s="161"/>
      <c r="E1088" s="161"/>
      <c r="F1088" s="161"/>
      <c r="G1088" s="161"/>
      <c r="H1088" s="161"/>
      <c r="I1088" s="161"/>
      <c r="J1088" s="161"/>
      <c r="K1088" s="161"/>
      <c r="L1088" s="161"/>
      <c r="M1088" s="161"/>
      <c r="N1088" s="161"/>
    </row>
    <row r="1089" spans="3:14" x14ac:dyDescent="0.2">
      <c r="C1089" s="161"/>
      <c r="D1089" s="161"/>
      <c r="E1089" s="161"/>
      <c r="F1089" s="161"/>
      <c r="G1089" s="161"/>
      <c r="H1089" s="161"/>
      <c r="I1089" s="161"/>
      <c r="J1089" s="161"/>
      <c r="K1089" s="161"/>
      <c r="L1089" s="161"/>
      <c r="M1089" s="161"/>
      <c r="N1089" s="161"/>
    </row>
    <row r="1090" spans="3:14" x14ac:dyDescent="0.2">
      <c r="C1090" s="161"/>
      <c r="D1090" s="161"/>
      <c r="E1090" s="161"/>
      <c r="F1090" s="161"/>
      <c r="G1090" s="161"/>
      <c r="H1090" s="161"/>
      <c r="I1090" s="161"/>
      <c r="J1090" s="161"/>
      <c r="K1090" s="161"/>
      <c r="L1090" s="161"/>
      <c r="M1090" s="161"/>
      <c r="N1090" s="161"/>
    </row>
    <row r="1091" spans="3:14" x14ac:dyDescent="0.2">
      <c r="C1091" s="161"/>
      <c r="D1091" s="161"/>
      <c r="E1091" s="161"/>
      <c r="F1091" s="161"/>
      <c r="G1091" s="161"/>
      <c r="H1091" s="161"/>
      <c r="I1091" s="161"/>
      <c r="J1091" s="161"/>
      <c r="K1091" s="161"/>
      <c r="L1091" s="161"/>
      <c r="M1091" s="161"/>
      <c r="N1091" s="161"/>
    </row>
    <row r="1092" spans="3:14" x14ac:dyDescent="0.2">
      <c r="C1092" s="161"/>
      <c r="D1092" s="161"/>
      <c r="E1092" s="161"/>
      <c r="F1092" s="161"/>
      <c r="G1092" s="161"/>
      <c r="H1092" s="161"/>
      <c r="I1092" s="161"/>
      <c r="J1092" s="161"/>
      <c r="K1092" s="161"/>
      <c r="L1092" s="161"/>
      <c r="M1092" s="161"/>
      <c r="N1092" s="161"/>
    </row>
    <row r="1093" spans="3:14" x14ac:dyDescent="0.2">
      <c r="C1093" s="161"/>
      <c r="D1093" s="161"/>
      <c r="E1093" s="161"/>
      <c r="F1093" s="161"/>
      <c r="G1093" s="161"/>
      <c r="H1093" s="161"/>
      <c r="I1093" s="161"/>
      <c r="J1093" s="161"/>
      <c r="K1093" s="161"/>
      <c r="L1093" s="161"/>
      <c r="M1093" s="161"/>
      <c r="N1093" s="161"/>
    </row>
    <row r="1094" spans="3:14" x14ac:dyDescent="0.2">
      <c r="C1094" s="161"/>
      <c r="D1094" s="161"/>
      <c r="E1094" s="161"/>
      <c r="F1094" s="161"/>
      <c r="G1094" s="161"/>
      <c r="H1094" s="161"/>
      <c r="I1094" s="161"/>
      <c r="J1094" s="161"/>
      <c r="K1094" s="161"/>
      <c r="L1094" s="161"/>
      <c r="M1094" s="161"/>
      <c r="N1094" s="161"/>
    </row>
    <row r="1095" spans="3:14" x14ac:dyDescent="0.2">
      <c r="C1095" s="161"/>
      <c r="D1095" s="161"/>
      <c r="E1095" s="161"/>
      <c r="F1095" s="161"/>
      <c r="G1095" s="161"/>
      <c r="H1095" s="161"/>
      <c r="I1095" s="161"/>
      <c r="J1095" s="161"/>
      <c r="K1095" s="161"/>
      <c r="L1095" s="161"/>
      <c r="M1095" s="161"/>
      <c r="N1095" s="161"/>
    </row>
    <row r="1096" spans="3:14" x14ac:dyDescent="0.2">
      <c r="C1096" s="161"/>
      <c r="D1096" s="161"/>
      <c r="E1096" s="161"/>
      <c r="F1096" s="161"/>
      <c r="G1096" s="161"/>
      <c r="H1096" s="161"/>
      <c r="I1096" s="161"/>
      <c r="J1096" s="161"/>
      <c r="K1096" s="161"/>
      <c r="L1096" s="161"/>
      <c r="M1096" s="161"/>
      <c r="N1096" s="161"/>
    </row>
    <row r="1097" spans="3:14" x14ac:dyDescent="0.2">
      <c r="C1097" s="161"/>
      <c r="D1097" s="161"/>
      <c r="E1097" s="161"/>
      <c r="F1097" s="161"/>
      <c r="G1097" s="161"/>
      <c r="H1097" s="161"/>
      <c r="I1097" s="161"/>
      <c r="J1097" s="161"/>
      <c r="K1097" s="161"/>
      <c r="L1097" s="161"/>
      <c r="M1097" s="161"/>
      <c r="N1097" s="161"/>
    </row>
    <row r="1098" spans="3:14" x14ac:dyDescent="0.2">
      <c r="C1098" s="161"/>
      <c r="D1098" s="161"/>
      <c r="E1098" s="161"/>
      <c r="F1098" s="161"/>
      <c r="G1098" s="161"/>
      <c r="H1098" s="161"/>
      <c r="I1098" s="161"/>
      <c r="J1098" s="161"/>
      <c r="K1098" s="161"/>
      <c r="L1098" s="161"/>
      <c r="M1098" s="161"/>
      <c r="N1098" s="161"/>
    </row>
    <row r="1099" spans="3:14" x14ac:dyDescent="0.2">
      <c r="C1099" s="161"/>
      <c r="D1099" s="161"/>
      <c r="E1099" s="161"/>
      <c r="F1099" s="161"/>
      <c r="G1099" s="161"/>
      <c r="H1099" s="161"/>
      <c r="I1099" s="161"/>
      <c r="J1099" s="161"/>
      <c r="K1099" s="161"/>
      <c r="L1099" s="161"/>
      <c r="M1099" s="161"/>
      <c r="N1099" s="161"/>
    </row>
    <row r="1100" spans="3:14" x14ac:dyDescent="0.2">
      <c r="C1100" s="161"/>
      <c r="D1100" s="161"/>
      <c r="E1100" s="161"/>
      <c r="F1100" s="161"/>
      <c r="G1100" s="161"/>
      <c r="H1100" s="161"/>
      <c r="I1100" s="161"/>
      <c r="J1100" s="161"/>
      <c r="K1100" s="161"/>
      <c r="L1100" s="161"/>
      <c r="M1100" s="161"/>
      <c r="N1100" s="161"/>
    </row>
    <row r="1101" spans="3:14" x14ac:dyDescent="0.2">
      <c r="C1101" s="161"/>
      <c r="D1101" s="161"/>
      <c r="E1101" s="161"/>
      <c r="F1101" s="161"/>
      <c r="G1101" s="161"/>
      <c r="H1101" s="161"/>
      <c r="I1101" s="161"/>
      <c r="J1101" s="161"/>
      <c r="K1101" s="161"/>
      <c r="L1101" s="161"/>
      <c r="M1101" s="161"/>
      <c r="N1101" s="161"/>
    </row>
    <row r="1102" spans="3:14" x14ac:dyDescent="0.2">
      <c r="C1102" s="161"/>
      <c r="D1102" s="161"/>
      <c r="E1102" s="161"/>
      <c r="F1102" s="161"/>
      <c r="G1102" s="161"/>
      <c r="H1102" s="161"/>
      <c r="I1102" s="161"/>
      <c r="J1102" s="161"/>
      <c r="K1102" s="161"/>
      <c r="L1102" s="161"/>
      <c r="M1102" s="161"/>
      <c r="N1102" s="161"/>
    </row>
    <row r="1103" spans="3:14" x14ac:dyDescent="0.2">
      <c r="C1103" s="161"/>
      <c r="D1103" s="161"/>
      <c r="E1103" s="161"/>
      <c r="F1103" s="161"/>
      <c r="G1103" s="161"/>
      <c r="H1103" s="161"/>
      <c r="I1103" s="161"/>
      <c r="J1103" s="161"/>
      <c r="K1103" s="161"/>
      <c r="L1103" s="161"/>
      <c r="M1103" s="161"/>
      <c r="N1103" s="161"/>
    </row>
    <row r="1104" spans="3:14" x14ac:dyDescent="0.2">
      <c r="C1104" s="161"/>
      <c r="D1104" s="161"/>
      <c r="E1104" s="161"/>
      <c r="F1104" s="161"/>
      <c r="G1104" s="161"/>
      <c r="H1104" s="161"/>
      <c r="I1104" s="161"/>
      <c r="J1104" s="161"/>
      <c r="K1104" s="161"/>
      <c r="L1104" s="161"/>
      <c r="M1104" s="161"/>
      <c r="N1104" s="161"/>
    </row>
    <row r="1105" spans="3:14" x14ac:dyDescent="0.2">
      <c r="C1105" s="161"/>
      <c r="D1105" s="161"/>
      <c r="E1105" s="161"/>
      <c r="F1105" s="161"/>
      <c r="G1105" s="161"/>
      <c r="H1105" s="161"/>
      <c r="I1105" s="161"/>
      <c r="J1105" s="161"/>
      <c r="K1105" s="161"/>
      <c r="L1105" s="161"/>
      <c r="M1105" s="161"/>
      <c r="N1105" s="161"/>
    </row>
    <row r="1106" spans="3:14" x14ac:dyDescent="0.2">
      <c r="C1106" s="161"/>
      <c r="D1106" s="161"/>
      <c r="E1106" s="161"/>
      <c r="F1106" s="161"/>
      <c r="G1106" s="161"/>
      <c r="H1106" s="161"/>
      <c r="I1106" s="161"/>
      <c r="J1106" s="161"/>
      <c r="K1106" s="161"/>
      <c r="L1106" s="161"/>
      <c r="M1106" s="161"/>
      <c r="N1106" s="161"/>
    </row>
    <row r="1107" spans="3:14" x14ac:dyDescent="0.2">
      <c r="C1107" s="161"/>
      <c r="D1107" s="161"/>
      <c r="E1107" s="161"/>
      <c r="F1107" s="161"/>
      <c r="G1107" s="161"/>
      <c r="H1107" s="161"/>
      <c r="I1107" s="161"/>
      <c r="J1107" s="161"/>
      <c r="K1107" s="161"/>
      <c r="L1107" s="161"/>
      <c r="M1107" s="161"/>
      <c r="N1107" s="161"/>
    </row>
    <row r="1108" spans="3:14" x14ac:dyDescent="0.2">
      <c r="C1108" s="161"/>
      <c r="D1108" s="161"/>
      <c r="E1108" s="161"/>
      <c r="F1108" s="161"/>
      <c r="G1108" s="161"/>
      <c r="H1108" s="161"/>
      <c r="I1108" s="161"/>
      <c r="J1108" s="161"/>
      <c r="K1108" s="161"/>
      <c r="L1108" s="161"/>
      <c r="M1108" s="161"/>
      <c r="N1108" s="161"/>
    </row>
    <row r="1109" spans="3:14" x14ac:dyDescent="0.2">
      <c r="C1109" s="161"/>
      <c r="D1109" s="161"/>
      <c r="E1109" s="161"/>
      <c r="F1109" s="161"/>
      <c r="G1109" s="161"/>
      <c r="H1109" s="161"/>
      <c r="I1109" s="161"/>
      <c r="J1109" s="161"/>
      <c r="K1109" s="161"/>
      <c r="L1109" s="161"/>
      <c r="M1109" s="161"/>
      <c r="N1109" s="161"/>
    </row>
    <row r="1110" spans="3:14" x14ac:dyDescent="0.2">
      <c r="C1110" s="161"/>
      <c r="D1110" s="161"/>
      <c r="E1110" s="161"/>
      <c r="F1110" s="161"/>
      <c r="G1110" s="161"/>
      <c r="H1110" s="161"/>
      <c r="I1110" s="161"/>
      <c r="J1110" s="161"/>
      <c r="K1110" s="161"/>
      <c r="L1110" s="161"/>
      <c r="M1110" s="161"/>
      <c r="N1110" s="161"/>
    </row>
    <row r="1111" spans="3:14" x14ac:dyDescent="0.2">
      <c r="C1111" s="161"/>
      <c r="D1111" s="161"/>
      <c r="E1111" s="161"/>
      <c r="F1111" s="161"/>
      <c r="G1111" s="161"/>
      <c r="H1111" s="161"/>
      <c r="I1111" s="161"/>
      <c r="J1111" s="161"/>
      <c r="K1111" s="161"/>
      <c r="L1111" s="161"/>
      <c r="M1111" s="161"/>
      <c r="N1111" s="161"/>
    </row>
    <row r="1112" spans="3:14" x14ac:dyDescent="0.2">
      <c r="C1112" s="161"/>
      <c r="D1112" s="161"/>
      <c r="E1112" s="161"/>
      <c r="F1112" s="161"/>
      <c r="G1112" s="161"/>
      <c r="H1112" s="161"/>
      <c r="I1112" s="161"/>
      <c r="J1112" s="161"/>
      <c r="K1112" s="161"/>
      <c r="L1112" s="161"/>
      <c r="M1112" s="161"/>
      <c r="N1112" s="161"/>
    </row>
    <row r="1113" spans="3:14" x14ac:dyDescent="0.2">
      <c r="C1113" s="161"/>
      <c r="D1113" s="161"/>
      <c r="E1113" s="161"/>
      <c r="F1113" s="161"/>
      <c r="G1113" s="161"/>
      <c r="H1113" s="161"/>
      <c r="I1113" s="161"/>
      <c r="J1113" s="161"/>
      <c r="K1113" s="161"/>
      <c r="L1113" s="161"/>
      <c r="M1113" s="161"/>
      <c r="N1113" s="161"/>
    </row>
    <row r="1114" spans="3:14" x14ac:dyDescent="0.2">
      <c r="C1114" s="161"/>
      <c r="D1114" s="161"/>
      <c r="E1114" s="161"/>
      <c r="F1114" s="161"/>
      <c r="G1114" s="161"/>
      <c r="H1114" s="161"/>
      <c r="I1114" s="161"/>
      <c r="J1114" s="161"/>
      <c r="K1114" s="161"/>
      <c r="L1114" s="161"/>
      <c r="M1114" s="161"/>
      <c r="N1114" s="161"/>
    </row>
    <row r="1115" spans="3:14" x14ac:dyDescent="0.2">
      <c r="C1115" s="161"/>
      <c r="D1115" s="161"/>
      <c r="E1115" s="161"/>
      <c r="F1115" s="161"/>
      <c r="G1115" s="161"/>
      <c r="H1115" s="161"/>
      <c r="I1115" s="161"/>
      <c r="J1115" s="161"/>
      <c r="K1115" s="161"/>
      <c r="L1115" s="161"/>
      <c r="M1115" s="161"/>
      <c r="N1115" s="161"/>
    </row>
    <row r="1116" spans="3:14" x14ac:dyDescent="0.2">
      <c r="C1116" s="161"/>
      <c r="D1116" s="161"/>
      <c r="E1116" s="161"/>
      <c r="F1116" s="161"/>
      <c r="G1116" s="161"/>
      <c r="H1116" s="161"/>
      <c r="I1116" s="161"/>
      <c r="J1116" s="161"/>
      <c r="K1116" s="161"/>
      <c r="L1116" s="161"/>
      <c r="M1116" s="161"/>
      <c r="N1116" s="161"/>
    </row>
    <row r="1117" spans="3:14" x14ac:dyDescent="0.2">
      <c r="C1117" s="161"/>
      <c r="D1117" s="161"/>
      <c r="E1117" s="161"/>
      <c r="F1117" s="161"/>
      <c r="G1117" s="161"/>
      <c r="H1117" s="161"/>
      <c r="I1117" s="161"/>
      <c r="J1117" s="161"/>
      <c r="K1117" s="161"/>
      <c r="L1117" s="161"/>
      <c r="M1117" s="161"/>
      <c r="N1117" s="161"/>
    </row>
    <row r="1118" spans="3:14" x14ac:dyDescent="0.2">
      <c r="C1118" s="161"/>
      <c r="D1118" s="161"/>
      <c r="E1118" s="161"/>
      <c r="F1118" s="161"/>
      <c r="G1118" s="161"/>
      <c r="H1118" s="161"/>
      <c r="I1118" s="161"/>
      <c r="J1118" s="161"/>
      <c r="K1118" s="161"/>
      <c r="L1118" s="161"/>
      <c r="M1118" s="161"/>
      <c r="N1118" s="161"/>
    </row>
    <row r="1119" spans="3:14" x14ac:dyDescent="0.2">
      <c r="C1119" s="161"/>
      <c r="D1119" s="161"/>
      <c r="E1119" s="161"/>
      <c r="F1119" s="161"/>
      <c r="G1119" s="161"/>
      <c r="H1119" s="161"/>
      <c r="I1119" s="161"/>
      <c r="J1119" s="161"/>
      <c r="K1119" s="161"/>
      <c r="L1119" s="161"/>
      <c r="M1119" s="161"/>
      <c r="N1119" s="161"/>
    </row>
    <row r="1120" spans="3:14" x14ac:dyDescent="0.2">
      <c r="C1120" s="161"/>
      <c r="D1120" s="161"/>
      <c r="E1120" s="161"/>
      <c r="F1120" s="161"/>
      <c r="G1120" s="161"/>
      <c r="H1120" s="161"/>
      <c r="I1120" s="161"/>
      <c r="J1120" s="161"/>
      <c r="K1120" s="161"/>
      <c r="L1120" s="161"/>
      <c r="M1120" s="161"/>
      <c r="N1120" s="161"/>
    </row>
    <row r="1121" spans="3:14" x14ac:dyDescent="0.2">
      <c r="C1121" s="161"/>
      <c r="D1121" s="161"/>
      <c r="E1121" s="161"/>
      <c r="F1121" s="161"/>
      <c r="G1121" s="161"/>
      <c r="H1121" s="161"/>
      <c r="I1121" s="161"/>
      <c r="J1121" s="161"/>
      <c r="K1121" s="161"/>
      <c r="L1121" s="161"/>
      <c r="M1121" s="161"/>
      <c r="N1121" s="161"/>
    </row>
    <row r="1122" spans="3:14" x14ac:dyDescent="0.2">
      <c r="C1122" s="161"/>
      <c r="D1122" s="161"/>
      <c r="E1122" s="161"/>
      <c r="F1122" s="161"/>
      <c r="G1122" s="161"/>
      <c r="H1122" s="161"/>
      <c r="I1122" s="161"/>
      <c r="J1122" s="161"/>
      <c r="K1122" s="161"/>
      <c r="L1122" s="161"/>
      <c r="M1122" s="161"/>
      <c r="N1122" s="161"/>
    </row>
    <row r="1123" spans="3:14" x14ac:dyDescent="0.2">
      <c r="C1123" s="161"/>
      <c r="D1123" s="161"/>
      <c r="E1123" s="161"/>
      <c r="F1123" s="161"/>
      <c r="G1123" s="161"/>
      <c r="H1123" s="161"/>
      <c r="I1123" s="161"/>
      <c r="J1123" s="161"/>
      <c r="K1123" s="161"/>
      <c r="L1123" s="161"/>
      <c r="M1123" s="161"/>
      <c r="N1123" s="161"/>
    </row>
    <row r="1124" spans="3:14" x14ac:dyDescent="0.2">
      <c r="C1124" s="161"/>
      <c r="D1124" s="161"/>
      <c r="E1124" s="161"/>
      <c r="F1124" s="161"/>
      <c r="G1124" s="161"/>
      <c r="H1124" s="161"/>
      <c r="I1124" s="161"/>
      <c r="J1124" s="161"/>
      <c r="K1124" s="161"/>
      <c r="L1124" s="161"/>
      <c r="M1124" s="161"/>
      <c r="N1124" s="161"/>
    </row>
    <row r="1125" spans="3:14" x14ac:dyDescent="0.2">
      <c r="C1125" s="161"/>
      <c r="D1125" s="161"/>
      <c r="E1125" s="161"/>
      <c r="F1125" s="161"/>
      <c r="G1125" s="161"/>
      <c r="H1125" s="161"/>
      <c r="I1125" s="161"/>
      <c r="J1125" s="161"/>
      <c r="K1125" s="161"/>
      <c r="L1125" s="161"/>
      <c r="M1125" s="161"/>
      <c r="N1125" s="161"/>
    </row>
    <row r="1126" spans="3:14" x14ac:dyDescent="0.2">
      <c r="C1126" s="161"/>
      <c r="D1126" s="161"/>
      <c r="E1126" s="161"/>
      <c r="F1126" s="161"/>
      <c r="G1126" s="161"/>
      <c r="H1126" s="161"/>
      <c r="I1126" s="161"/>
      <c r="J1126" s="161"/>
      <c r="K1126" s="161"/>
      <c r="L1126" s="161"/>
      <c r="M1126" s="161"/>
      <c r="N1126" s="161"/>
    </row>
    <row r="1127" spans="3:14" x14ac:dyDescent="0.2">
      <c r="C1127" s="161"/>
      <c r="D1127" s="161"/>
      <c r="E1127" s="161"/>
      <c r="F1127" s="161"/>
      <c r="G1127" s="161"/>
      <c r="H1127" s="161"/>
      <c r="I1127" s="161"/>
      <c r="J1127" s="161"/>
      <c r="K1127" s="161"/>
      <c r="L1127" s="161"/>
      <c r="M1127" s="161"/>
      <c r="N1127" s="161"/>
    </row>
    <row r="1128" spans="3:14" x14ac:dyDescent="0.2">
      <c r="C1128" s="161"/>
      <c r="D1128" s="161"/>
      <c r="E1128" s="161"/>
      <c r="F1128" s="161"/>
      <c r="G1128" s="161"/>
      <c r="H1128" s="161"/>
      <c r="I1128" s="161"/>
      <c r="J1128" s="161"/>
      <c r="K1128" s="161"/>
      <c r="L1128" s="161"/>
      <c r="M1128" s="161"/>
      <c r="N1128" s="161"/>
    </row>
    <row r="1129" spans="3:14" x14ac:dyDescent="0.2">
      <c r="C1129" s="161"/>
      <c r="D1129" s="161"/>
      <c r="E1129" s="161"/>
      <c r="F1129" s="161"/>
      <c r="G1129" s="161"/>
      <c r="H1129" s="161"/>
      <c r="I1129" s="161"/>
      <c r="J1129" s="161"/>
      <c r="K1129" s="161"/>
      <c r="L1129" s="161"/>
      <c r="M1129" s="161"/>
      <c r="N1129" s="161"/>
    </row>
    <row r="1130" spans="3:14" x14ac:dyDescent="0.2">
      <c r="C1130" s="161"/>
      <c r="D1130" s="161"/>
      <c r="E1130" s="161"/>
      <c r="F1130" s="161"/>
      <c r="G1130" s="161"/>
      <c r="H1130" s="161"/>
      <c r="I1130" s="161"/>
      <c r="J1130" s="161"/>
      <c r="K1130" s="161"/>
      <c r="L1130" s="161"/>
      <c r="M1130" s="161"/>
      <c r="N1130" s="161"/>
    </row>
    <row r="1131" spans="3:14" x14ac:dyDescent="0.2">
      <c r="C1131" s="161"/>
      <c r="D1131" s="161"/>
      <c r="E1131" s="161"/>
      <c r="F1131" s="161"/>
      <c r="G1131" s="161"/>
      <c r="H1131" s="161"/>
      <c r="I1131" s="161"/>
      <c r="J1131" s="161"/>
      <c r="K1131" s="161"/>
      <c r="L1131" s="161"/>
      <c r="M1131" s="161"/>
      <c r="N1131" s="161"/>
    </row>
    <row r="1132" spans="3:14" x14ac:dyDescent="0.2">
      <c r="C1132" s="161"/>
      <c r="D1132" s="161"/>
      <c r="E1132" s="161"/>
      <c r="F1132" s="161"/>
      <c r="G1132" s="161"/>
      <c r="H1132" s="161"/>
      <c r="I1132" s="161"/>
      <c r="J1132" s="161"/>
      <c r="K1132" s="161"/>
      <c r="L1132" s="161"/>
      <c r="M1132" s="161"/>
      <c r="N1132" s="161"/>
    </row>
    <row r="1133" spans="3:14" x14ac:dyDescent="0.2">
      <c r="C1133" s="161"/>
      <c r="D1133" s="161"/>
      <c r="E1133" s="161"/>
      <c r="F1133" s="161"/>
      <c r="G1133" s="161"/>
      <c r="H1133" s="161"/>
      <c r="I1133" s="161"/>
      <c r="J1133" s="161"/>
      <c r="K1133" s="161"/>
      <c r="L1133" s="161"/>
      <c r="M1133" s="161"/>
      <c r="N1133" s="161"/>
    </row>
    <row r="1134" spans="3:14" x14ac:dyDescent="0.2">
      <c r="C1134" s="161"/>
      <c r="D1134" s="161"/>
      <c r="E1134" s="161"/>
      <c r="F1134" s="161"/>
      <c r="G1134" s="161"/>
      <c r="H1134" s="161"/>
      <c r="I1134" s="161"/>
      <c r="J1134" s="161"/>
      <c r="K1134" s="161"/>
      <c r="L1134" s="161"/>
      <c r="M1134" s="161"/>
      <c r="N1134" s="161"/>
    </row>
    <row r="1135" spans="3:14" x14ac:dyDescent="0.2">
      <c r="C1135" s="161"/>
      <c r="D1135" s="161"/>
      <c r="E1135" s="161"/>
      <c r="F1135" s="161"/>
      <c r="G1135" s="161"/>
      <c r="H1135" s="161"/>
      <c r="I1135" s="161"/>
      <c r="J1135" s="161"/>
      <c r="K1135" s="161"/>
      <c r="L1135" s="161"/>
      <c r="M1135" s="161"/>
      <c r="N1135" s="161"/>
    </row>
    <row r="1136" spans="3:14" x14ac:dyDescent="0.2">
      <c r="C1136" s="161"/>
      <c r="D1136" s="161"/>
      <c r="E1136" s="161"/>
      <c r="F1136" s="161"/>
      <c r="G1136" s="161"/>
      <c r="H1136" s="161"/>
      <c r="I1136" s="161"/>
      <c r="J1136" s="161"/>
      <c r="K1136" s="161"/>
      <c r="L1136" s="161"/>
      <c r="M1136" s="161"/>
      <c r="N1136" s="161"/>
    </row>
    <row r="1137" spans="3:14" x14ac:dyDescent="0.2">
      <c r="C1137" s="161"/>
      <c r="D1137" s="161"/>
      <c r="E1137" s="161"/>
      <c r="F1137" s="161"/>
      <c r="G1137" s="161"/>
      <c r="H1137" s="161"/>
      <c r="I1137" s="161"/>
      <c r="J1137" s="161"/>
      <c r="K1137" s="161"/>
      <c r="L1137" s="161"/>
      <c r="M1137" s="161"/>
      <c r="N1137" s="161"/>
    </row>
    <row r="1138" spans="3:14" x14ac:dyDescent="0.2">
      <c r="C1138" s="161"/>
      <c r="D1138" s="161"/>
      <c r="E1138" s="161"/>
      <c r="F1138" s="161"/>
      <c r="G1138" s="161"/>
      <c r="H1138" s="161"/>
      <c r="I1138" s="161"/>
      <c r="J1138" s="161"/>
      <c r="K1138" s="161"/>
      <c r="L1138" s="161"/>
      <c r="M1138" s="161"/>
      <c r="N1138" s="161"/>
    </row>
    <row r="1139" spans="3:14" x14ac:dyDescent="0.2">
      <c r="C1139" s="161"/>
      <c r="D1139" s="161"/>
      <c r="E1139" s="161"/>
      <c r="F1139" s="161"/>
      <c r="G1139" s="161"/>
      <c r="H1139" s="161"/>
      <c r="I1139" s="161"/>
      <c r="J1139" s="161"/>
      <c r="K1139" s="161"/>
      <c r="L1139" s="161"/>
      <c r="M1139" s="161"/>
      <c r="N1139" s="161"/>
    </row>
    <row r="1140" spans="3:14" x14ac:dyDescent="0.2">
      <c r="C1140" s="161"/>
      <c r="D1140" s="161"/>
      <c r="E1140" s="161"/>
      <c r="F1140" s="161"/>
      <c r="G1140" s="161"/>
      <c r="H1140" s="161"/>
      <c r="I1140" s="161"/>
      <c r="J1140" s="161"/>
      <c r="K1140" s="161"/>
      <c r="L1140" s="161"/>
      <c r="M1140" s="161"/>
      <c r="N1140" s="161"/>
    </row>
    <row r="1141" spans="3:14" x14ac:dyDescent="0.2">
      <c r="C1141" s="161"/>
      <c r="D1141" s="161"/>
      <c r="E1141" s="161"/>
      <c r="F1141" s="161"/>
      <c r="G1141" s="161"/>
      <c r="H1141" s="161"/>
      <c r="I1141" s="161"/>
      <c r="J1141" s="161"/>
      <c r="K1141" s="161"/>
      <c r="L1141" s="161"/>
      <c r="M1141" s="161"/>
      <c r="N1141" s="161"/>
    </row>
    <row r="1142" spans="3:14" x14ac:dyDescent="0.2">
      <c r="C1142" s="161"/>
      <c r="D1142" s="161"/>
      <c r="E1142" s="161"/>
      <c r="F1142" s="161"/>
      <c r="G1142" s="161"/>
      <c r="H1142" s="161"/>
      <c r="I1142" s="161"/>
      <c r="J1142" s="161"/>
      <c r="K1142" s="161"/>
      <c r="L1142" s="161"/>
      <c r="M1142" s="161"/>
      <c r="N1142" s="161"/>
    </row>
    <row r="1143" spans="3:14" x14ac:dyDescent="0.2">
      <c r="C1143" s="161"/>
      <c r="D1143" s="161"/>
      <c r="E1143" s="161"/>
      <c r="F1143" s="161"/>
      <c r="G1143" s="161"/>
      <c r="H1143" s="161"/>
      <c r="I1143" s="161"/>
      <c r="J1143" s="161"/>
      <c r="K1143" s="161"/>
      <c r="L1143" s="161"/>
      <c r="M1143" s="161"/>
      <c r="N1143" s="161"/>
    </row>
    <row r="1144" spans="3:14" x14ac:dyDescent="0.2">
      <c r="C1144" s="161"/>
      <c r="D1144" s="161"/>
      <c r="E1144" s="161"/>
      <c r="F1144" s="161"/>
      <c r="G1144" s="161"/>
      <c r="H1144" s="161"/>
      <c r="I1144" s="161"/>
      <c r="J1144" s="161"/>
      <c r="K1144" s="161"/>
      <c r="L1144" s="161"/>
      <c r="M1144" s="161"/>
      <c r="N1144" s="161"/>
    </row>
    <row r="1145" spans="3:14" x14ac:dyDescent="0.2">
      <c r="C1145" s="161"/>
      <c r="D1145" s="161"/>
      <c r="E1145" s="161"/>
      <c r="F1145" s="161"/>
      <c r="G1145" s="161"/>
      <c r="H1145" s="161"/>
      <c r="I1145" s="161"/>
      <c r="J1145" s="161"/>
      <c r="K1145" s="161"/>
      <c r="L1145" s="161"/>
      <c r="M1145" s="161"/>
      <c r="N1145" s="161"/>
    </row>
    <row r="1146" spans="3:14" x14ac:dyDescent="0.2">
      <c r="C1146" s="161"/>
      <c r="D1146" s="161"/>
      <c r="E1146" s="161"/>
      <c r="F1146" s="161"/>
      <c r="G1146" s="161"/>
      <c r="H1146" s="161"/>
      <c r="I1146" s="161"/>
      <c r="J1146" s="161"/>
      <c r="K1146" s="161"/>
      <c r="L1146" s="161"/>
      <c r="M1146" s="161"/>
      <c r="N1146" s="161"/>
    </row>
    <row r="1147" spans="3:14" x14ac:dyDescent="0.2">
      <c r="C1147" s="161"/>
      <c r="D1147" s="161"/>
      <c r="E1147" s="161"/>
      <c r="F1147" s="161"/>
      <c r="G1147" s="161"/>
      <c r="H1147" s="161"/>
      <c r="I1147" s="161"/>
      <c r="J1147" s="161"/>
      <c r="K1147" s="161"/>
      <c r="L1147" s="161"/>
      <c r="M1147" s="161"/>
      <c r="N1147" s="161"/>
    </row>
    <row r="1148" spans="3:14" x14ac:dyDescent="0.2">
      <c r="C1148" s="161"/>
      <c r="D1148" s="161"/>
      <c r="E1148" s="161"/>
      <c r="F1148" s="161"/>
      <c r="G1148" s="161"/>
      <c r="H1148" s="161"/>
      <c r="I1148" s="161"/>
      <c r="J1148" s="161"/>
      <c r="K1148" s="161"/>
      <c r="L1148" s="161"/>
      <c r="M1148" s="161"/>
      <c r="N1148" s="161"/>
    </row>
    <row r="1149" spans="3:14" x14ac:dyDescent="0.2">
      <c r="C1149" s="161"/>
      <c r="D1149" s="161"/>
      <c r="E1149" s="161"/>
      <c r="F1149" s="161"/>
      <c r="G1149" s="161"/>
      <c r="H1149" s="161"/>
      <c r="I1149" s="161"/>
      <c r="J1149" s="161"/>
      <c r="K1149" s="161"/>
      <c r="L1149" s="161"/>
      <c r="M1149" s="161"/>
      <c r="N1149" s="161"/>
    </row>
    <row r="1150" spans="3:14" x14ac:dyDescent="0.2">
      <c r="C1150" s="161"/>
      <c r="D1150" s="161"/>
      <c r="E1150" s="161"/>
      <c r="F1150" s="161"/>
      <c r="G1150" s="161"/>
      <c r="H1150" s="161"/>
      <c r="I1150" s="161"/>
      <c r="J1150" s="161"/>
      <c r="K1150" s="161"/>
      <c r="L1150" s="161"/>
      <c r="M1150" s="161"/>
      <c r="N1150" s="161"/>
    </row>
    <row r="1151" spans="3:14" x14ac:dyDescent="0.2">
      <c r="C1151" s="161"/>
      <c r="D1151" s="161"/>
      <c r="E1151" s="161"/>
      <c r="F1151" s="161"/>
      <c r="G1151" s="161"/>
      <c r="H1151" s="161"/>
      <c r="I1151" s="161"/>
      <c r="J1151" s="161"/>
      <c r="K1151" s="161"/>
      <c r="L1151" s="161"/>
      <c r="M1151" s="161"/>
      <c r="N1151" s="161"/>
    </row>
    <row r="1152" spans="3:14" x14ac:dyDescent="0.2">
      <c r="C1152" s="161"/>
      <c r="D1152" s="161"/>
      <c r="E1152" s="161"/>
      <c r="F1152" s="161"/>
      <c r="G1152" s="161"/>
      <c r="H1152" s="161"/>
      <c r="I1152" s="161"/>
      <c r="J1152" s="161"/>
      <c r="K1152" s="161"/>
      <c r="L1152" s="161"/>
      <c r="M1152" s="161"/>
      <c r="N1152" s="161"/>
    </row>
    <row r="1153" spans="3:14" x14ac:dyDescent="0.2">
      <c r="C1153" s="161"/>
      <c r="D1153" s="161"/>
      <c r="E1153" s="161"/>
      <c r="F1153" s="161"/>
      <c r="G1153" s="161"/>
      <c r="H1153" s="161"/>
      <c r="I1153" s="161"/>
      <c r="J1153" s="161"/>
      <c r="K1153" s="161"/>
      <c r="L1153" s="161"/>
      <c r="M1153" s="161"/>
      <c r="N1153" s="161"/>
    </row>
    <row r="1154" spans="3:14" x14ac:dyDescent="0.2">
      <c r="C1154" s="161"/>
      <c r="D1154" s="161"/>
      <c r="E1154" s="161"/>
      <c r="F1154" s="161"/>
      <c r="G1154" s="161"/>
      <c r="H1154" s="161"/>
      <c r="I1154" s="161"/>
      <c r="J1154" s="161"/>
      <c r="K1154" s="161"/>
      <c r="L1154" s="161"/>
      <c r="M1154" s="161"/>
      <c r="N1154" s="161"/>
    </row>
    <row r="1155" spans="3:14" x14ac:dyDescent="0.2">
      <c r="C1155" s="161"/>
      <c r="D1155" s="161"/>
      <c r="E1155" s="161"/>
      <c r="F1155" s="161"/>
      <c r="G1155" s="161"/>
      <c r="H1155" s="161"/>
      <c r="I1155" s="161"/>
      <c r="J1155" s="161"/>
      <c r="K1155" s="161"/>
      <c r="L1155" s="161"/>
      <c r="M1155" s="161"/>
      <c r="N1155" s="161"/>
    </row>
    <row r="1156" spans="3:14" x14ac:dyDescent="0.2">
      <c r="C1156" s="161"/>
      <c r="D1156" s="161"/>
      <c r="E1156" s="161"/>
      <c r="F1156" s="161"/>
      <c r="G1156" s="161"/>
      <c r="H1156" s="161"/>
      <c r="I1156" s="161"/>
      <c r="J1156" s="161"/>
      <c r="K1156" s="161"/>
      <c r="L1156" s="161"/>
      <c r="M1156" s="161"/>
      <c r="N1156" s="161"/>
    </row>
    <row r="1157" spans="3:14" x14ac:dyDescent="0.2">
      <c r="C1157" s="161"/>
      <c r="D1157" s="161"/>
      <c r="E1157" s="161"/>
      <c r="F1157" s="161"/>
      <c r="G1157" s="161"/>
      <c r="H1157" s="161"/>
      <c r="I1157" s="161"/>
      <c r="J1157" s="161"/>
      <c r="K1157" s="161"/>
      <c r="L1157" s="161"/>
      <c r="M1157" s="161"/>
      <c r="N1157" s="161"/>
    </row>
    <row r="1158" spans="3:14" x14ac:dyDescent="0.2">
      <c r="C1158" s="161"/>
      <c r="D1158" s="161"/>
      <c r="E1158" s="161"/>
      <c r="F1158" s="161"/>
      <c r="G1158" s="161"/>
      <c r="H1158" s="161"/>
      <c r="I1158" s="161"/>
      <c r="J1158" s="161"/>
      <c r="K1158" s="161"/>
      <c r="L1158" s="161"/>
      <c r="M1158" s="161"/>
      <c r="N1158" s="161"/>
    </row>
    <row r="1159" spans="3:14" x14ac:dyDescent="0.2">
      <c r="C1159" s="161"/>
      <c r="D1159" s="161"/>
      <c r="E1159" s="161"/>
      <c r="F1159" s="161"/>
      <c r="G1159" s="161"/>
      <c r="H1159" s="161"/>
      <c r="I1159" s="161"/>
      <c r="J1159" s="161"/>
      <c r="K1159" s="161"/>
      <c r="L1159" s="161"/>
      <c r="M1159" s="161"/>
      <c r="N1159" s="161"/>
    </row>
    <row r="1160" spans="3:14" x14ac:dyDescent="0.2">
      <c r="C1160" s="161"/>
      <c r="D1160" s="161"/>
      <c r="E1160" s="161"/>
      <c r="F1160" s="161"/>
      <c r="G1160" s="161"/>
      <c r="H1160" s="161"/>
      <c r="I1160" s="161"/>
      <c r="J1160" s="161"/>
      <c r="K1160" s="161"/>
      <c r="L1160" s="161"/>
      <c r="M1160" s="161"/>
      <c r="N1160" s="161"/>
    </row>
    <row r="1161" spans="3:14" x14ac:dyDescent="0.2">
      <c r="C1161" s="161"/>
      <c r="D1161" s="161"/>
      <c r="E1161" s="161"/>
      <c r="F1161" s="161"/>
      <c r="G1161" s="161"/>
      <c r="H1161" s="161"/>
      <c r="I1161" s="161"/>
      <c r="J1161" s="161"/>
      <c r="K1161" s="161"/>
      <c r="L1161" s="161"/>
      <c r="M1161" s="161"/>
      <c r="N1161" s="161"/>
    </row>
    <row r="1162" spans="3:14" x14ac:dyDescent="0.2">
      <c r="C1162" s="161"/>
      <c r="D1162" s="161"/>
      <c r="E1162" s="161"/>
      <c r="F1162" s="161"/>
      <c r="G1162" s="161"/>
      <c r="H1162" s="161"/>
      <c r="I1162" s="161"/>
      <c r="J1162" s="161"/>
      <c r="K1162" s="161"/>
      <c r="L1162" s="161"/>
      <c r="M1162" s="161"/>
      <c r="N1162" s="161"/>
    </row>
    <row r="1163" spans="3:14" x14ac:dyDescent="0.2">
      <c r="C1163" s="161"/>
      <c r="D1163" s="161"/>
      <c r="E1163" s="161"/>
      <c r="F1163" s="161"/>
      <c r="G1163" s="161"/>
      <c r="H1163" s="161"/>
      <c r="I1163" s="161"/>
      <c r="J1163" s="161"/>
      <c r="K1163" s="161"/>
      <c r="L1163" s="161"/>
      <c r="M1163" s="161"/>
      <c r="N1163" s="161"/>
    </row>
    <row r="1164" spans="3:14" x14ac:dyDescent="0.2">
      <c r="C1164" s="161"/>
      <c r="D1164" s="161"/>
      <c r="E1164" s="161"/>
      <c r="F1164" s="161"/>
      <c r="G1164" s="161"/>
      <c r="H1164" s="161"/>
      <c r="I1164" s="161"/>
      <c r="J1164" s="161"/>
      <c r="K1164" s="161"/>
      <c r="L1164" s="161"/>
      <c r="M1164" s="161"/>
      <c r="N1164" s="161"/>
    </row>
    <row r="1165" spans="3:14" x14ac:dyDescent="0.2">
      <c r="C1165" s="161"/>
      <c r="D1165" s="161"/>
      <c r="E1165" s="161"/>
      <c r="F1165" s="161"/>
      <c r="G1165" s="161"/>
      <c r="H1165" s="161"/>
      <c r="I1165" s="161"/>
      <c r="J1165" s="161"/>
      <c r="K1165" s="161"/>
      <c r="L1165" s="161"/>
      <c r="M1165" s="161"/>
      <c r="N1165" s="161"/>
    </row>
    <row r="1166" spans="3:14" x14ac:dyDescent="0.2">
      <c r="C1166" s="161"/>
      <c r="D1166" s="161"/>
      <c r="E1166" s="161"/>
      <c r="F1166" s="161"/>
      <c r="G1166" s="161"/>
      <c r="H1166" s="161"/>
      <c r="I1166" s="161"/>
      <c r="J1166" s="161"/>
      <c r="K1166" s="161"/>
      <c r="L1166" s="161"/>
      <c r="M1166" s="161"/>
      <c r="N1166" s="161"/>
    </row>
    <row r="1167" spans="3:14" x14ac:dyDescent="0.2">
      <c r="C1167" s="161"/>
      <c r="D1167" s="161"/>
      <c r="E1167" s="161"/>
      <c r="F1167" s="161"/>
      <c r="G1167" s="161"/>
      <c r="H1167" s="161"/>
      <c r="I1167" s="161"/>
      <c r="J1167" s="161"/>
      <c r="K1167" s="161"/>
      <c r="L1167" s="161"/>
      <c r="M1167" s="161"/>
      <c r="N1167" s="161"/>
    </row>
    <row r="1168" spans="3:14" x14ac:dyDescent="0.2">
      <c r="C1168" s="161"/>
      <c r="D1168" s="161"/>
      <c r="E1168" s="161"/>
      <c r="F1168" s="161"/>
      <c r="G1168" s="161"/>
      <c r="H1168" s="161"/>
      <c r="I1168" s="161"/>
      <c r="J1168" s="161"/>
      <c r="K1168" s="161"/>
      <c r="L1168" s="161"/>
      <c r="M1168" s="161"/>
      <c r="N1168" s="161"/>
    </row>
    <row r="1169" spans="3:14" x14ac:dyDescent="0.2">
      <c r="C1169" s="161"/>
      <c r="D1169" s="161"/>
      <c r="E1169" s="161"/>
      <c r="F1169" s="161"/>
      <c r="G1169" s="161"/>
      <c r="H1169" s="161"/>
      <c r="I1169" s="161"/>
      <c r="J1169" s="161"/>
      <c r="K1169" s="161"/>
      <c r="L1169" s="161"/>
      <c r="M1169" s="161"/>
      <c r="N1169" s="161"/>
    </row>
    <row r="1170" spans="3:14" x14ac:dyDescent="0.2">
      <c r="C1170" s="161"/>
      <c r="D1170" s="161"/>
      <c r="E1170" s="161"/>
      <c r="F1170" s="161"/>
      <c r="G1170" s="161"/>
      <c r="H1170" s="161"/>
      <c r="I1170" s="161"/>
      <c r="J1170" s="161"/>
      <c r="K1170" s="161"/>
      <c r="L1170" s="161"/>
      <c r="M1170" s="161"/>
      <c r="N1170" s="161"/>
    </row>
    <row r="1171" spans="3:14" x14ac:dyDescent="0.2">
      <c r="C1171" s="161"/>
      <c r="D1171" s="161"/>
      <c r="E1171" s="161"/>
      <c r="F1171" s="161"/>
      <c r="G1171" s="161"/>
      <c r="H1171" s="161"/>
      <c r="I1171" s="161"/>
      <c r="J1171" s="161"/>
      <c r="K1171" s="161"/>
      <c r="L1171" s="161"/>
      <c r="M1171" s="161"/>
      <c r="N1171" s="161"/>
    </row>
    <row r="1172" spans="3:14" x14ac:dyDescent="0.2">
      <c r="C1172" s="161"/>
      <c r="D1172" s="161"/>
      <c r="E1172" s="161"/>
      <c r="F1172" s="161"/>
      <c r="G1172" s="161"/>
      <c r="H1172" s="161"/>
      <c r="I1172" s="161"/>
      <c r="J1172" s="161"/>
      <c r="K1172" s="161"/>
      <c r="L1172" s="161"/>
      <c r="M1172" s="161"/>
      <c r="N1172" s="161"/>
    </row>
    <row r="1173" spans="3:14" x14ac:dyDescent="0.2">
      <c r="C1173" s="161"/>
      <c r="D1173" s="161"/>
      <c r="E1173" s="161"/>
      <c r="F1173" s="161"/>
      <c r="G1173" s="161"/>
      <c r="H1173" s="161"/>
      <c r="I1173" s="161"/>
      <c r="J1173" s="161"/>
      <c r="K1173" s="161"/>
      <c r="L1173" s="161"/>
      <c r="M1173" s="161"/>
      <c r="N1173" s="161"/>
    </row>
    <row r="1174" spans="3:14" x14ac:dyDescent="0.2">
      <c r="C1174" s="161"/>
      <c r="D1174" s="161"/>
      <c r="E1174" s="161"/>
      <c r="F1174" s="161"/>
      <c r="G1174" s="161"/>
      <c r="H1174" s="161"/>
      <c r="I1174" s="161"/>
      <c r="J1174" s="161"/>
      <c r="K1174" s="161"/>
      <c r="L1174" s="161"/>
      <c r="M1174" s="161"/>
      <c r="N1174" s="161"/>
    </row>
    <row r="1175" spans="3:14" x14ac:dyDescent="0.2">
      <c r="C1175" s="161"/>
      <c r="D1175" s="161"/>
      <c r="E1175" s="161"/>
      <c r="F1175" s="161"/>
      <c r="G1175" s="161"/>
      <c r="H1175" s="161"/>
      <c r="I1175" s="161"/>
      <c r="J1175" s="161"/>
      <c r="K1175" s="161"/>
      <c r="L1175" s="161"/>
      <c r="M1175" s="161"/>
      <c r="N1175" s="161"/>
    </row>
    <row r="1176" spans="3:14" x14ac:dyDescent="0.2">
      <c r="C1176" s="161"/>
      <c r="D1176" s="161"/>
      <c r="E1176" s="161"/>
      <c r="F1176" s="161"/>
      <c r="G1176" s="161"/>
      <c r="H1176" s="161"/>
      <c r="I1176" s="161"/>
      <c r="J1176" s="161"/>
      <c r="K1176" s="161"/>
      <c r="L1176" s="161"/>
      <c r="M1176" s="161"/>
      <c r="N1176" s="161"/>
    </row>
    <row r="1177" spans="3:14" x14ac:dyDescent="0.2">
      <c r="C1177" s="161"/>
      <c r="D1177" s="161"/>
      <c r="E1177" s="161"/>
      <c r="F1177" s="161"/>
      <c r="G1177" s="161"/>
      <c r="H1177" s="161"/>
      <c r="I1177" s="161"/>
      <c r="J1177" s="161"/>
      <c r="K1177" s="161"/>
      <c r="L1177" s="161"/>
      <c r="M1177" s="161"/>
      <c r="N1177" s="161"/>
    </row>
    <row r="1178" spans="3:14" x14ac:dyDescent="0.2">
      <c r="C1178" s="161"/>
      <c r="D1178" s="161"/>
      <c r="E1178" s="161"/>
      <c r="F1178" s="161"/>
      <c r="G1178" s="161"/>
      <c r="H1178" s="161"/>
      <c r="I1178" s="161"/>
      <c r="J1178" s="161"/>
      <c r="K1178" s="161"/>
      <c r="L1178" s="161"/>
      <c r="M1178" s="161"/>
      <c r="N1178" s="161"/>
    </row>
    <row r="1179" spans="3:14" x14ac:dyDescent="0.2">
      <c r="C1179" s="161"/>
      <c r="D1179" s="161"/>
      <c r="E1179" s="161"/>
      <c r="F1179" s="161"/>
      <c r="G1179" s="161"/>
      <c r="H1179" s="161"/>
      <c r="I1179" s="161"/>
      <c r="J1179" s="161"/>
      <c r="K1179" s="161"/>
      <c r="L1179" s="161"/>
      <c r="M1179" s="161"/>
      <c r="N1179" s="161"/>
    </row>
    <row r="1180" spans="3:14" x14ac:dyDescent="0.2">
      <c r="C1180" s="161"/>
      <c r="D1180" s="161"/>
      <c r="E1180" s="161"/>
      <c r="F1180" s="161"/>
      <c r="G1180" s="161"/>
      <c r="H1180" s="161"/>
      <c r="I1180" s="161"/>
      <c r="J1180" s="161"/>
      <c r="K1180" s="161"/>
      <c r="L1180" s="161"/>
      <c r="M1180" s="161"/>
      <c r="N1180" s="161"/>
    </row>
    <row r="1181" spans="3:14" x14ac:dyDescent="0.2">
      <c r="C1181" s="161"/>
      <c r="D1181" s="161"/>
      <c r="E1181" s="161"/>
      <c r="F1181" s="161"/>
      <c r="G1181" s="161"/>
      <c r="H1181" s="161"/>
      <c r="I1181" s="161"/>
      <c r="J1181" s="161"/>
      <c r="K1181" s="161"/>
      <c r="L1181" s="161"/>
      <c r="M1181" s="161"/>
      <c r="N1181" s="161"/>
    </row>
    <row r="1182" spans="3:14" x14ac:dyDescent="0.2">
      <c r="C1182" s="161"/>
      <c r="D1182" s="161"/>
      <c r="E1182" s="161"/>
      <c r="F1182" s="161"/>
      <c r="G1182" s="161"/>
      <c r="H1182" s="161"/>
      <c r="I1182" s="161"/>
      <c r="J1182" s="161"/>
      <c r="K1182" s="161"/>
      <c r="L1182" s="161"/>
      <c r="M1182" s="161"/>
      <c r="N1182" s="161"/>
    </row>
    <row r="1183" spans="3:14" x14ac:dyDescent="0.2">
      <c r="C1183" s="161"/>
      <c r="D1183" s="161"/>
      <c r="E1183" s="161"/>
      <c r="F1183" s="161"/>
      <c r="G1183" s="161"/>
      <c r="H1183" s="161"/>
      <c r="I1183" s="161"/>
      <c r="J1183" s="161"/>
      <c r="K1183" s="161"/>
      <c r="L1183" s="161"/>
      <c r="M1183" s="161"/>
      <c r="N1183" s="161"/>
    </row>
    <row r="1184" spans="3:14" x14ac:dyDescent="0.2">
      <c r="C1184" s="161"/>
      <c r="D1184" s="161"/>
      <c r="E1184" s="161"/>
      <c r="F1184" s="161"/>
      <c r="G1184" s="161"/>
      <c r="H1184" s="161"/>
      <c r="I1184" s="161"/>
      <c r="J1184" s="161"/>
      <c r="K1184" s="161"/>
      <c r="L1184" s="161"/>
      <c r="M1184" s="161"/>
      <c r="N1184" s="161"/>
    </row>
    <row r="1185" spans="3:14" x14ac:dyDescent="0.2">
      <c r="C1185" s="161"/>
      <c r="D1185" s="161"/>
      <c r="E1185" s="161"/>
      <c r="F1185" s="161"/>
      <c r="G1185" s="161"/>
      <c r="H1185" s="161"/>
      <c r="I1185" s="161"/>
      <c r="J1185" s="161"/>
      <c r="K1185" s="161"/>
      <c r="L1185" s="161"/>
      <c r="M1185" s="161"/>
      <c r="N1185" s="161"/>
    </row>
    <row r="1186" spans="3:14" x14ac:dyDescent="0.2">
      <c r="C1186" s="161"/>
      <c r="D1186" s="161"/>
      <c r="E1186" s="161"/>
      <c r="F1186" s="161"/>
      <c r="G1186" s="161"/>
      <c r="H1186" s="161"/>
      <c r="I1186" s="161"/>
      <c r="J1186" s="161"/>
      <c r="K1186" s="161"/>
      <c r="L1186" s="161"/>
      <c r="M1186" s="161"/>
      <c r="N1186" s="161"/>
    </row>
    <row r="1187" spans="3:14" x14ac:dyDescent="0.2">
      <c r="C1187" s="161"/>
      <c r="D1187" s="161"/>
      <c r="E1187" s="161"/>
      <c r="F1187" s="161"/>
      <c r="G1187" s="161"/>
      <c r="H1187" s="161"/>
      <c r="I1187" s="161"/>
      <c r="J1187" s="161"/>
      <c r="K1187" s="161"/>
      <c r="L1187" s="161"/>
      <c r="M1187" s="161"/>
      <c r="N1187" s="161"/>
    </row>
    <row r="1188" spans="3:14" x14ac:dyDescent="0.2">
      <c r="C1188" s="161"/>
      <c r="D1188" s="161"/>
      <c r="E1188" s="161"/>
      <c r="F1188" s="161"/>
      <c r="G1188" s="161"/>
      <c r="H1188" s="161"/>
      <c r="I1188" s="161"/>
      <c r="J1188" s="161"/>
      <c r="K1188" s="161"/>
      <c r="L1188" s="161"/>
      <c r="M1188" s="161"/>
      <c r="N1188" s="161"/>
    </row>
    <row r="1189" spans="3:14" x14ac:dyDescent="0.2">
      <c r="C1189" s="161"/>
      <c r="D1189" s="161"/>
      <c r="E1189" s="161"/>
      <c r="F1189" s="161"/>
      <c r="G1189" s="161"/>
      <c r="H1189" s="161"/>
      <c r="I1189" s="161"/>
      <c r="J1189" s="161"/>
      <c r="K1189" s="161"/>
      <c r="L1189" s="161"/>
      <c r="M1189" s="161"/>
      <c r="N1189" s="161"/>
    </row>
    <row r="1190" spans="3:14" x14ac:dyDescent="0.2">
      <c r="C1190" s="161"/>
      <c r="D1190" s="161"/>
      <c r="E1190" s="161"/>
      <c r="F1190" s="161"/>
      <c r="G1190" s="161"/>
      <c r="H1190" s="161"/>
      <c r="I1190" s="161"/>
      <c r="J1190" s="161"/>
      <c r="K1190" s="161"/>
      <c r="L1190" s="161"/>
      <c r="M1190" s="161"/>
      <c r="N1190" s="161"/>
    </row>
    <row r="1191" spans="3:14" x14ac:dyDescent="0.2">
      <c r="C1191" s="161"/>
      <c r="D1191" s="161"/>
      <c r="E1191" s="161"/>
      <c r="F1191" s="161"/>
      <c r="G1191" s="161"/>
      <c r="H1191" s="161"/>
      <c r="I1191" s="161"/>
      <c r="J1191" s="161"/>
      <c r="K1191" s="161"/>
      <c r="L1191" s="161"/>
      <c r="M1191" s="161"/>
      <c r="N1191" s="161"/>
    </row>
    <row r="1192" spans="3:14" x14ac:dyDescent="0.2">
      <c r="C1192" s="161"/>
      <c r="D1192" s="161"/>
      <c r="E1192" s="161"/>
      <c r="F1192" s="161"/>
      <c r="G1192" s="161"/>
      <c r="H1192" s="161"/>
      <c r="I1192" s="161"/>
      <c r="J1192" s="161"/>
      <c r="K1192" s="161"/>
      <c r="L1192" s="161"/>
      <c r="M1192" s="161"/>
      <c r="N1192" s="161"/>
    </row>
    <row r="1193" spans="3:14" x14ac:dyDescent="0.2">
      <c r="C1193" s="161"/>
      <c r="D1193" s="161"/>
      <c r="E1193" s="161"/>
      <c r="F1193" s="161"/>
      <c r="G1193" s="161"/>
      <c r="H1193" s="161"/>
      <c r="I1193" s="161"/>
      <c r="J1193" s="161"/>
      <c r="K1193" s="161"/>
      <c r="L1193" s="161"/>
      <c r="M1193" s="161"/>
      <c r="N1193" s="161"/>
    </row>
    <row r="1194" spans="3:14" x14ac:dyDescent="0.2">
      <c r="C1194" s="161"/>
      <c r="D1194" s="161"/>
      <c r="E1194" s="161"/>
      <c r="F1194" s="161"/>
      <c r="G1194" s="161"/>
      <c r="H1194" s="161"/>
      <c r="I1194" s="161"/>
      <c r="J1194" s="161"/>
      <c r="K1194" s="161"/>
      <c r="L1194" s="161"/>
      <c r="M1194" s="161"/>
      <c r="N1194" s="161"/>
    </row>
    <row r="1195" spans="3:14" x14ac:dyDescent="0.2">
      <c r="C1195" s="161"/>
      <c r="D1195" s="161"/>
      <c r="E1195" s="161"/>
      <c r="F1195" s="161"/>
      <c r="G1195" s="161"/>
      <c r="H1195" s="161"/>
      <c r="I1195" s="161"/>
      <c r="J1195" s="161"/>
      <c r="K1195" s="161"/>
      <c r="L1195" s="161"/>
      <c r="M1195" s="161"/>
      <c r="N1195" s="161"/>
    </row>
    <row r="1196" spans="3:14" x14ac:dyDescent="0.2">
      <c r="C1196" s="161"/>
      <c r="D1196" s="161"/>
      <c r="E1196" s="161"/>
      <c r="F1196" s="161"/>
      <c r="G1196" s="161"/>
      <c r="H1196" s="161"/>
      <c r="I1196" s="161"/>
      <c r="J1196" s="161"/>
      <c r="K1196" s="161"/>
      <c r="L1196" s="161"/>
      <c r="M1196" s="161"/>
      <c r="N1196" s="161"/>
    </row>
    <row r="1197" spans="3:14" x14ac:dyDescent="0.2">
      <c r="C1197" s="161"/>
      <c r="D1197" s="161"/>
      <c r="E1197" s="161"/>
      <c r="F1197" s="161"/>
      <c r="G1197" s="161"/>
      <c r="H1197" s="161"/>
      <c r="I1197" s="161"/>
      <c r="J1197" s="161"/>
      <c r="K1197" s="161"/>
      <c r="L1197" s="161"/>
      <c r="M1197" s="161"/>
      <c r="N1197" s="161"/>
    </row>
    <row r="1198" spans="3:14" x14ac:dyDescent="0.2">
      <c r="C1198" s="161"/>
      <c r="D1198" s="161"/>
      <c r="E1198" s="161"/>
      <c r="F1198" s="161"/>
      <c r="G1198" s="161"/>
      <c r="H1198" s="161"/>
      <c r="I1198" s="161"/>
      <c r="J1198" s="161"/>
      <c r="K1198" s="161"/>
      <c r="L1198" s="161"/>
      <c r="M1198" s="161"/>
      <c r="N1198" s="161"/>
    </row>
    <row r="1199" spans="3:14" x14ac:dyDescent="0.2">
      <c r="C1199" s="161"/>
      <c r="D1199" s="161"/>
      <c r="E1199" s="161"/>
      <c r="F1199" s="161"/>
      <c r="G1199" s="161"/>
      <c r="H1199" s="161"/>
      <c r="I1199" s="161"/>
      <c r="J1199" s="161"/>
      <c r="K1199" s="161"/>
      <c r="L1199" s="161"/>
      <c r="M1199" s="161"/>
      <c r="N1199" s="161"/>
    </row>
    <row r="1200" spans="3:14" x14ac:dyDescent="0.2">
      <c r="C1200" s="161"/>
      <c r="D1200" s="161"/>
      <c r="E1200" s="161"/>
      <c r="F1200" s="161"/>
      <c r="G1200" s="161"/>
      <c r="H1200" s="161"/>
      <c r="I1200" s="161"/>
      <c r="J1200" s="161"/>
      <c r="K1200" s="161"/>
      <c r="L1200" s="161"/>
      <c r="M1200" s="161"/>
      <c r="N1200" s="161"/>
    </row>
    <row r="1201" spans="3:14" x14ac:dyDescent="0.2">
      <c r="C1201" s="161"/>
      <c r="D1201" s="161"/>
      <c r="E1201" s="161"/>
      <c r="F1201" s="161"/>
      <c r="G1201" s="161"/>
      <c r="H1201" s="161"/>
      <c r="I1201" s="161"/>
      <c r="J1201" s="161"/>
      <c r="K1201" s="161"/>
      <c r="L1201" s="161"/>
      <c r="M1201" s="161"/>
      <c r="N1201" s="161"/>
    </row>
    <row r="1202" spans="3:14" x14ac:dyDescent="0.2">
      <c r="C1202" s="161"/>
      <c r="D1202" s="161"/>
      <c r="E1202" s="161"/>
      <c r="F1202" s="161"/>
      <c r="G1202" s="161"/>
      <c r="H1202" s="161"/>
      <c r="I1202" s="161"/>
      <c r="J1202" s="161"/>
      <c r="K1202" s="161"/>
      <c r="L1202" s="161"/>
      <c r="M1202" s="161"/>
      <c r="N1202" s="161"/>
    </row>
    <row r="1203" spans="3:14" x14ac:dyDescent="0.2">
      <c r="C1203" s="161"/>
      <c r="D1203" s="161"/>
      <c r="E1203" s="161"/>
      <c r="F1203" s="161"/>
      <c r="G1203" s="161"/>
      <c r="H1203" s="161"/>
      <c r="I1203" s="161"/>
      <c r="J1203" s="161"/>
      <c r="K1203" s="161"/>
      <c r="L1203" s="161"/>
      <c r="M1203" s="161"/>
      <c r="N1203" s="161"/>
    </row>
    <row r="1204" spans="3:14" x14ac:dyDescent="0.2">
      <c r="C1204" s="161"/>
      <c r="D1204" s="161"/>
      <c r="E1204" s="161"/>
      <c r="F1204" s="161"/>
      <c r="G1204" s="161"/>
      <c r="H1204" s="161"/>
      <c r="I1204" s="161"/>
      <c r="J1204" s="161"/>
      <c r="K1204" s="161"/>
      <c r="L1204" s="161"/>
      <c r="M1204" s="161"/>
      <c r="N1204" s="161"/>
    </row>
    <row r="1205" spans="3:14" x14ac:dyDescent="0.2">
      <c r="C1205" s="161"/>
      <c r="D1205" s="161"/>
      <c r="E1205" s="161"/>
      <c r="F1205" s="161"/>
      <c r="G1205" s="161"/>
      <c r="H1205" s="161"/>
      <c r="I1205" s="161"/>
      <c r="J1205" s="161"/>
      <c r="K1205" s="161"/>
      <c r="L1205" s="161"/>
      <c r="M1205" s="161"/>
      <c r="N1205" s="161"/>
    </row>
    <row r="1206" spans="3:14" x14ac:dyDescent="0.2">
      <c r="C1206" s="161"/>
      <c r="D1206" s="161"/>
      <c r="E1206" s="161"/>
      <c r="F1206" s="161"/>
      <c r="G1206" s="161"/>
      <c r="H1206" s="161"/>
      <c r="I1206" s="161"/>
      <c r="J1206" s="161"/>
      <c r="K1206" s="161"/>
      <c r="L1206" s="161"/>
      <c r="M1206" s="161"/>
      <c r="N1206" s="161"/>
    </row>
    <row r="1207" spans="3:14" x14ac:dyDescent="0.2">
      <c r="C1207" s="161"/>
      <c r="D1207" s="161"/>
      <c r="E1207" s="161"/>
      <c r="F1207" s="161"/>
      <c r="G1207" s="161"/>
      <c r="H1207" s="161"/>
      <c r="I1207" s="161"/>
      <c r="J1207" s="161"/>
      <c r="K1207" s="161"/>
      <c r="L1207" s="161"/>
      <c r="M1207" s="161"/>
      <c r="N1207" s="161"/>
    </row>
    <row r="1208" spans="3:14" x14ac:dyDescent="0.2">
      <c r="C1208" s="161"/>
      <c r="D1208" s="161"/>
      <c r="E1208" s="161"/>
      <c r="F1208" s="161"/>
      <c r="G1208" s="161"/>
      <c r="H1208" s="161"/>
      <c r="I1208" s="161"/>
      <c r="J1208" s="161"/>
      <c r="K1208" s="161"/>
      <c r="L1208" s="161"/>
      <c r="M1208" s="161"/>
      <c r="N1208" s="161"/>
    </row>
    <row r="1209" spans="3:14" x14ac:dyDescent="0.2">
      <c r="C1209" s="161"/>
      <c r="D1209" s="161"/>
      <c r="E1209" s="161"/>
      <c r="F1209" s="161"/>
      <c r="G1209" s="161"/>
      <c r="H1209" s="161"/>
      <c r="I1209" s="161"/>
      <c r="J1209" s="161"/>
      <c r="K1209" s="161"/>
      <c r="L1209" s="161"/>
      <c r="M1209" s="161"/>
      <c r="N1209" s="161"/>
    </row>
    <row r="1210" spans="3:14" x14ac:dyDescent="0.2">
      <c r="C1210" s="161"/>
      <c r="D1210" s="161"/>
      <c r="E1210" s="161"/>
      <c r="F1210" s="161"/>
      <c r="G1210" s="161"/>
      <c r="H1210" s="161"/>
      <c r="I1210" s="161"/>
      <c r="J1210" s="161"/>
      <c r="K1210" s="161"/>
      <c r="L1210" s="161"/>
      <c r="M1210" s="161"/>
      <c r="N1210" s="161"/>
    </row>
    <row r="1211" spans="3:14" x14ac:dyDescent="0.2">
      <c r="C1211" s="161"/>
      <c r="D1211" s="161"/>
      <c r="E1211" s="161"/>
      <c r="F1211" s="161"/>
      <c r="G1211" s="161"/>
      <c r="H1211" s="161"/>
      <c r="I1211" s="161"/>
      <c r="J1211" s="161"/>
      <c r="K1211" s="161"/>
      <c r="L1211" s="161"/>
      <c r="M1211" s="161"/>
      <c r="N1211" s="161"/>
    </row>
    <row r="1212" spans="3:14" x14ac:dyDescent="0.2">
      <c r="C1212" s="161"/>
      <c r="D1212" s="161"/>
      <c r="E1212" s="161"/>
      <c r="F1212" s="161"/>
      <c r="G1212" s="161"/>
      <c r="H1212" s="161"/>
      <c r="I1212" s="161"/>
      <c r="J1212" s="161"/>
      <c r="K1212" s="161"/>
      <c r="L1212" s="161"/>
      <c r="M1212" s="161"/>
      <c r="N1212" s="161"/>
    </row>
    <row r="1213" spans="3:14" x14ac:dyDescent="0.2">
      <c r="C1213" s="161"/>
      <c r="D1213" s="161"/>
      <c r="E1213" s="161"/>
      <c r="F1213" s="161"/>
      <c r="G1213" s="161"/>
      <c r="H1213" s="161"/>
      <c r="I1213" s="161"/>
      <c r="J1213" s="161"/>
      <c r="K1213" s="161"/>
      <c r="L1213" s="161"/>
      <c r="M1213" s="161"/>
      <c r="N1213" s="161"/>
    </row>
    <row r="1214" spans="3:14" x14ac:dyDescent="0.2">
      <c r="C1214" s="161"/>
      <c r="D1214" s="161"/>
      <c r="E1214" s="161"/>
      <c r="F1214" s="161"/>
      <c r="G1214" s="161"/>
      <c r="H1214" s="161"/>
      <c r="I1214" s="161"/>
      <c r="J1214" s="161"/>
      <c r="K1214" s="161"/>
      <c r="L1214" s="161"/>
      <c r="M1214" s="161"/>
      <c r="N1214" s="161"/>
    </row>
    <row r="1215" spans="3:14" x14ac:dyDescent="0.2">
      <c r="C1215" s="161"/>
      <c r="D1215" s="161"/>
      <c r="E1215" s="161"/>
      <c r="F1215" s="161"/>
      <c r="G1215" s="161"/>
      <c r="H1215" s="161"/>
      <c r="I1215" s="161"/>
      <c r="J1215" s="161"/>
      <c r="K1215" s="161"/>
      <c r="L1215" s="161"/>
      <c r="M1215" s="161"/>
      <c r="N1215" s="161"/>
    </row>
    <row r="1216" spans="3:14" x14ac:dyDescent="0.2">
      <c r="C1216" s="161"/>
      <c r="D1216" s="161"/>
      <c r="E1216" s="161"/>
      <c r="F1216" s="161"/>
      <c r="G1216" s="161"/>
      <c r="H1216" s="161"/>
      <c r="I1216" s="161"/>
      <c r="J1216" s="161"/>
      <c r="K1216" s="161"/>
      <c r="L1216" s="161"/>
      <c r="M1216" s="161"/>
      <c r="N1216" s="161"/>
    </row>
    <row r="1217" spans="3:14" x14ac:dyDescent="0.2">
      <c r="C1217" s="161"/>
      <c r="D1217" s="161"/>
      <c r="E1217" s="161"/>
      <c r="F1217" s="161"/>
      <c r="G1217" s="161"/>
      <c r="H1217" s="161"/>
      <c r="I1217" s="161"/>
      <c r="J1217" s="161"/>
      <c r="K1217" s="161"/>
      <c r="L1217" s="161"/>
      <c r="M1217" s="161"/>
      <c r="N1217" s="161"/>
    </row>
    <row r="1218" spans="3:14" x14ac:dyDescent="0.2">
      <c r="C1218" s="161"/>
      <c r="D1218" s="161"/>
      <c r="E1218" s="161"/>
      <c r="F1218" s="161"/>
      <c r="G1218" s="161"/>
      <c r="H1218" s="161"/>
      <c r="I1218" s="161"/>
      <c r="J1218" s="161"/>
      <c r="K1218" s="161"/>
      <c r="L1218" s="161"/>
      <c r="M1218" s="161"/>
      <c r="N1218" s="161"/>
    </row>
    <row r="1219" spans="3:14" x14ac:dyDescent="0.2">
      <c r="C1219" s="161"/>
      <c r="D1219" s="161"/>
      <c r="E1219" s="161"/>
      <c r="F1219" s="161"/>
      <c r="G1219" s="161"/>
      <c r="H1219" s="161"/>
      <c r="I1219" s="161"/>
      <c r="J1219" s="161"/>
      <c r="K1219" s="161"/>
      <c r="L1219" s="161"/>
      <c r="M1219" s="161"/>
      <c r="N1219" s="161"/>
    </row>
    <row r="1220" spans="3:14" x14ac:dyDescent="0.2">
      <c r="C1220" s="161"/>
      <c r="D1220" s="161"/>
      <c r="E1220" s="161"/>
      <c r="F1220" s="161"/>
      <c r="G1220" s="161"/>
      <c r="H1220" s="161"/>
      <c r="I1220" s="161"/>
      <c r="J1220" s="161"/>
      <c r="K1220" s="161"/>
      <c r="L1220" s="161"/>
      <c r="M1220" s="161"/>
      <c r="N1220" s="161"/>
    </row>
    <row r="1221" spans="3:14" x14ac:dyDescent="0.2">
      <c r="C1221" s="161"/>
      <c r="D1221" s="161"/>
      <c r="E1221" s="161"/>
      <c r="F1221" s="161"/>
      <c r="G1221" s="161"/>
      <c r="H1221" s="161"/>
      <c r="I1221" s="161"/>
      <c r="J1221" s="161"/>
      <c r="K1221" s="161"/>
      <c r="L1221" s="161"/>
      <c r="M1221" s="161"/>
      <c r="N1221" s="161"/>
    </row>
    <row r="1222" spans="3:14" x14ac:dyDescent="0.2">
      <c r="C1222" s="161"/>
      <c r="D1222" s="161"/>
      <c r="E1222" s="161"/>
      <c r="F1222" s="161"/>
      <c r="G1222" s="161"/>
      <c r="H1222" s="161"/>
      <c r="I1222" s="161"/>
      <c r="J1222" s="161"/>
      <c r="K1222" s="161"/>
      <c r="L1222" s="161"/>
      <c r="M1222" s="161"/>
      <c r="N1222" s="161"/>
    </row>
    <row r="1223" spans="3:14" x14ac:dyDescent="0.2">
      <c r="C1223" s="161"/>
      <c r="D1223" s="161"/>
      <c r="E1223" s="161"/>
      <c r="F1223" s="161"/>
      <c r="G1223" s="161"/>
      <c r="H1223" s="161"/>
      <c r="I1223" s="161"/>
      <c r="J1223" s="161"/>
      <c r="K1223" s="161"/>
      <c r="L1223" s="161"/>
      <c r="M1223" s="161"/>
      <c r="N1223" s="161"/>
    </row>
    <row r="1224" spans="3:14" x14ac:dyDescent="0.2">
      <c r="C1224" s="161"/>
      <c r="D1224" s="161"/>
      <c r="E1224" s="161"/>
      <c r="F1224" s="161"/>
      <c r="G1224" s="161"/>
      <c r="H1224" s="161"/>
      <c r="I1224" s="161"/>
      <c r="J1224" s="161"/>
      <c r="K1224" s="161"/>
      <c r="L1224" s="161"/>
      <c r="M1224" s="161"/>
      <c r="N1224" s="161"/>
    </row>
    <row r="1225" spans="3:14" x14ac:dyDescent="0.2">
      <c r="C1225" s="161"/>
      <c r="D1225" s="161"/>
      <c r="E1225" s="161"/>
      <c r="F1225" s="161"/>
      <c r="G1225" s="161"/>
      <c r="H1225" s="161"/>
      <c r="I1225" s="161"/>
      <c r="J1225" s="161"/>
      <c r="K1225" s="161"/>
      <c r="L1225" s="161"/>
      <c r="M1225" s="161"/>
      <c r="N1225" s="161"/>
    </row>
    <row r="1226" spans="3:14" x14ac:dyDescent="0.2">
      <c r="C1226" s="161"/>
      <c r="D1226" s="161"/>
      <c r="E1226" s="161"/>
      <c r="F1226" s="161"/>
      <c r="G1226" s="161"/>
      <c r="H1226" s="161"/>
      <c r="I1226" s="161"/>
      <c r="J1226" s="161"/>
      <c r="K1226" s="161"/>
      <c r="L1226" s="161"/>
      <c r="M1226" s="161"/>
      <c r="N1226" s="161"/>
    </row>
    <row r="1227" spans="3:14" x14ac:dyDescent="0.2">
      <c r="C1227" s="161"/>
      <c r="D1227" s="161"/>
      <c r="E1227" s="161"/>
      <c r="F1227" s="161"/>
      <c r="G1227" s="161"/>
      <c r="H1227" s="161"/>
      <c r="I1227" s="161"/>
      <c r="J1227" s="161"/>
      <c r="K1227" s="161"/>
      <c r="L1227" s="161"/>
      <c r="M1227" s="161"/>
      <c r="N1227" s="161"/>
    </row>
    <row r="1228" spans="3:14" x14ac:dyDescent="0.2">
      <c r="C1228" s="161"/>
      <c r="D1228" s="161"/>
      <c r="E1228" s="161"/>
      <c r="F1228" s="161"/>
      <c r="G1228" s="161"/>
      <c r="H1228" s="161"/>
      <c r="I1228" s="161"/>
      <c r="J1228" s="161"/>
      <c r="K1228" s="161"/>
      <c r="L1228" s="161"/>
      <c r="M1228" s="161"/>
      <c r="N1228" s="161"/>
    </row>
    <row r="1229" spans="3:14" x14ac:dyDescent="0.2">
      <c r="C1229" s="161"/>
      <c r="D1229" s="161"/>
      <c r="E1229" s="161"/>
      <c r="F1229" s="161"/>
      <c r="G1229" s="161"/>
      <c r="H1229" s="161"/>
      <c r="I1229" s="161"/>
      <c r="J1229" s="161"/>
      <c r="K1229" s="161"/>
      <c r="L1229" s="161"/>
      <c r="M1229" s="161"/>
      <c r="N1229" s="161"/>
    </row>
    <row r="1230" spans="3:14" x14ac:dyDescent="0.2">
      <c r="C1230" s="161"/>
      <c r="D1230" s="161"/>
      <c r="E1230" s="161"/>
      <c r="F1230" s="161"/>
      <c r="G1230" s="161"/>
      <c r="H1230" s="161"/>
      <c r="I1230" s="161"/>
      <c r="J1230" s="161"/>
      <c r="K1230" s="161"/>
      <c r="L1230" s="161"/>
      <c r="M1230" s="161"/>
      <c r="N1230" s="161"/>
    </row>
    <row r="1231" spans="3:14" x14ac:dyDescent="0.2">
      <c r="C1231" s="161"/>
      <c r="D1231" s="161"/>
      <c r="E1231" s="161"/>
      <c r="F1231" s="161"/>
      <c r="G1231" s="161"/>
      <c r="H1231" s="161"/>
      <c r="I1231" s="161"/>
      <c r="J1231" s="161"/>
      <c r="K1231" s="161"/>
      <c r="L1231" s="161"/>
      <c r="M1231" s="161"/>
      <c r="N1231" s="161"/>
    </row>
    <row r="1232" spans="3:14" x14ac:dyDescent="0.2">
      <c r="C1232" s="161"/>
      <c r="D1232" s="161"/>
      <c r="E1232" s="161"/>
      <c r="F1232" s="161"/>
      <c r="G1232" s="161"/>
      <c r="H1232" s="161"/>
      <c r="I1232" s="161"/>
      <c r="J1232" s="161"/>
      <c r="K1232" s="161"/>
      <c r="L1232" s="161"/>
      <c r="M1232" s="161"/>
      <c r="N1232" s="161"/>
    </row>
    <row r="1233" spans="3:14" x14ac:dyDescent="0.2">
      <c r="C1233" s="161"/>
      <c r="D1233" s="161"/>
      <c r="E1233" s="161"/>
      <c r="F1233" s="161"/>
      <c r="G1233" s="161"/>
      <c r="H1233" s="161"/>
      <c r="I1233" s="161"/>
      <c r="J1233" s="161"/>
      <c r="K1233" s="161"/>
      <c r="L1233" s="161"/>
      <c r="M1233" s="161"/>
      <c r="N1233" s="161"/>
    </row>
    <row r="1234" spans="3:14" x14ac:dyDescent="0.2">
      <c r="C1234" s="161"/>
      <c r="D1234" s="161"/>
      <c r="E1234" s="161"/>
      <c r="F1234" s="161"/>
      <c r="G1234" s="161"/>
      <c r="H1234" s="161"/>
      <c r="I1234" s="161"/>
      <c r="J1234" s="161"/>
      <c r="K1234" s="161"/>
      <c r="L1234" s="161"/>
      <c r="M1234" s="161"/>
      <c r="N1234" s="161"/>
    </row>
    <row r="1235" spans="3:14" x14ac:dyDescent="0.2">
      <c r="C1235" s="161"/>
      <c r="D1235" s="161"/>
      <c r="E1235" s="161"/>
      <c r="F1235" s="161"/>
      <c r="G1235" s="161"/>
      <c r="H1235" s="161"/>
      <c r="I1235" s="161"/>
      <c r="J1235" s="161"/>
      <c r="K1235" s="161"/>
      <c r="L1235" s="161"/>
      <c r="M1235" s="161"/>
      <c r="N1235" s="161"/>
    </row>
    <row r="1236" spans="3:14" x14ac:dyDescent="0.2">
      <c r="C1236" s="161"/>
      <c r="D1236" s="161"/>
      <c r="E1236" s="161"/>
      <c r="F1236" s="161"/>
      <c r="G1236" s="161"/>
      <c r="H1236" s="161"/>
      <c r="I1236" s="161"/>
      <c r="J1236" s="161"/>
      <c r="K1236" s="161"/>
      <c r="L1236" s="161"/>
      <c r="M1236" s="161"/>
      <c r="N1236" s="161"/>
    </row>
    <row r="1237" spans="3:14" x14ac:dyDescent="0.2">
      <c r="C1237" s="161"/>
      <c r="D1237" s="161"/>
      <c r="E1237" s="161"/>
      <c r="F1237" s="161"/>
      <c r="G1237" s="161"/>
      <c r="H1237" s="161"/>
      <c r="I1237" s="161"/>
      <c r="J1237" s="161"/>
      <c r="K1237" s="161"/>
      <c r="L1237" s="161"/>
      <c r="M1237" s="161"/>
      <c r="N1237" s="161"/>
    </row>
    <row r="1238" spans="3:14" x14ac:dyDescent="0.2">
      <c r="C1238" s="161"/>
      <c r="D1238" s="161"/>
      <c r="E1238" s="161"/>
      <c r="F1238" s="161"/>
      <c r="G1238" s="161"/>
      <c r="H1238" s="161"/>
      <c r="I1238" s="161"/>
      <c r="J1238" s="161"/>
      <c r="K1238" s="161"/>
      <c r="L1238" s="161"/>
      <c r="M1238" s="161"/>
      <c r="N1238" s="161"/>
    </row>
    <row r="1239" spans="3:14" x14ac:dyDescent="0.2">
      <c r="C1239" s="161"/>
      <c r="D1239" s="161"/>
      <c r="E1239" s="161"/>
      <c r="F1239" s="161"/>
      <c r="G1239" s="161"/>
      <c r="H1239" s="161"/>
      <c r="I1239" s="161"/>
      <c r="J1239" s="161"/>
      <c r="K1239" s="161"/>
      <c r="L1239" s="161"/>
      <c r="M1239" s="161"/>
      <c r="N1239" s="161"/>
    </row>
    <row r="1240" spans="3:14" x14ac:dyDescent="0.2">
      <c r="C1240" s="161"/>
      <c r="D1240" s="161"/>
      <c r="E1240" s="161"/>
      <c r="F1240" s="161"/>
      <c r="G1240" s="161"/>
      <c r="H1240" s="161"/>
      <c r="I1240" s="161"/>
      <c r="J1240" s="161"/>
      <c r="K1240" s="161"/>
      <c r="L1240" s="161"/>
      <c r="M1240" s="161"/>
      <c r="N1240" s="161"/>
    </row>
    <row r="1241" spans="3:14" x14ac:dyDescent="0.2">
      <c r="C1241" s="161"/>
      <c r="D1241" s="161"/>
      <c r="E1241" s="161"/>
      <c r="F1241" s="161"/>
      <c r="G1241" s="161"/>
      <c r="H1241" s="161"/>
      <c r="I1241" s="161"/>
      <c r="J1241" s="161"/>
      <c r="K1241" s="161"/>
      <c r="L1241" s="161"/>
      <c r="M1241" s="161"/>
      <c r="N1241" s="161"/>
    </row>
    <row r="1242" spans="3:14" x14ac:dyDescent="0.2">
      <c r="C1242" s="161"/>
      <c r="D1242" s="161"/>
      <c r="E1242" s="161"/>
      <c r="F1242" s="161"/>
      <c r="G1242" s="161"/>
      <c r="H1242" s="161"/>
      <c r="I1242" s="161"/>
      <c r="J1242" s="161"/>
      <c r="K1242" s="161"/>
      <c r="L1242" s="161"/>
      <c r="M1242" s="161"/>
      <c r="N1242" s="161"/>
    </row>
    <row r="1243" spans="3:14" x14ac:dyDescent="0.2">
      <c r="C1243" s="161"/>
      <c r="D1243" s="161"/>
      <c r="E1243" s="161"/>
      <c r="F1243" s="161"/>
      <c r="G1243" s="161"/>
      <c r="H1243" s="161"/>
      <c r="I1243" s="161"/>
      <c r="J1243" s="161"/>
      <c r="K1243" s="161"/>
      <c r="L1243" s="161"/>
      <c r="M1243" s="161"/>
      <c r="N1243" s="161"/>
    </row>
    <row r="1244" spans="3:14" x14ac:dyDescent="0.2">
      <c r="C1244" s="161"/>
      <c r="D1244" s="161"/>
      <c r="E1244" s="161"/>
      <c r="F1244" s="161"/>
      <c r="G1244" s="161"/>
      <c r="H1244" s="161"/>
      <c r="I1244" s="161"/>
      <c r="J1244" s="161"/>
      <c r="K1244" s="161"/>
      <c r="L1244" s="161"/>
      <c r="M1244" s="161"/>
      <c r="N1244" s="161"/>
    </row>
    <row r="1245" spans="3:14" x14ac:dyDescent="0.2">
      <c r="C1245" s="161"/>
      <c r="D1245" s="161"/>
      <c r="E1245" s="161"/>
      <c r="F1245" s="161"/>
      <c r="G1245" s="161"/>
      <c r="H1245" s="161"/>
      <c r="I1245" s="161"/>
      <c r="J1245" s="161"/>
      <c r="K1245" s="161"/>
      <c r="L1245" s="161"/>
      <c r="M1245" s="161"/>
      <c r="N1245" s="161"/>
    </row>
    <row r="1246" spans="3:14" x14ac:dyDescent="0.2">
      <c r="C1246" s="161"/>
      <c r="D1246" s="161"/>
      <c r="E1246" s="161"/>
      <c r="F1246" s="161"/>
      <c r="G1246" s="161"/>
      <c r="H1246" s="161"/>
      <c r="I1246" s="161"/>
      <c r="J1246" s="161"/>
      <c r="K1246" s="161"/>
      <c r="L1246" s="161"/>
      <c r="M1246" s="161"/>
      <c r="N1246" s="161"/>
    </row>
    <row r="1247" spans="3:14" x14ac:dyDescent="0.2">
      <c r="C1247" s="161"/>
      <c r="D1247" s="161"/>
      <c r="E1247" s="161"/>
      <c r="F1247" s="161"/>
      <c r="G1247" s="161"/>
      <c r="H1247" s="161"/>
      <c r="I1247" s="161"/>
      <c r="J1247" s="161"/>
      <c r="K1247" s="161"/>
      <c r="L1247" s="161"/>
      <c r="M1247" s="161"/>
      <c r="N1247" s="161"/>
    </row>
    <row r="1248" spans="3:14" x14ac:dyDescent="0.2">
      <c r="C1248" s="161"/>
      <c r="D1248" s="161"/>
      <c r="E1248" s="161"/>
      <c r="F1248" s="161"/>
      <c r="G1248" s="161"/>
      <c r="H1248" s="161"/>
      <c r="I1248" s="161"/>
      <c r="J1248" s="161"/>
      <c r="K1248" s="161"/>
      <c r="L1248" s="161"/>
      <c r="M1248" s="161"/>
      <c r="N1248" s="161"/>
    </row>
    <row r="1249" spans="3:14" x14ac:dyDescent="0.2">
      <c r="C1249" s="161"/>
      <c r="D1249" s="161"/>
      <c r="E1249" s="161"/>
      <c r="F1249" s="161"/>
      <c r="G1249" s="161"/>
      <c r="H1249" s="161"/>
      <c r="I1249" s="161"/>
      <c r="J1249" s="161"/>
      <c r="K1249" s="161"/>
      <c r="L1249" s="161"/>
      <c r="M1249" s="161"/>
      <c r="N1249" s="161"/>
    </row>
    <row r="1250" spans="3:14" x14ac:dyDescent="0.2">
      <c r="C1250" s="161"/>
      <c r="D1250" s="161"/>
      <c r="E1250" s="161"/>
      <c r="F1250" s="161"/>
      <c r="G1250" s="161"/>
      <c r="H1250" s="161"/>
      <c r="I1250" s="161"/>
      <c r="J1250" s="161"/>
      <c r="K1250" s="161"/>
      <c r="L1250" s="161"/>
      <c r="M1250" s="161"/>
      <c r="N1250" s="161"/>
    </row>
    <row r="1251" spans="3:14" x14ac:dyDescent="0.2">
      <c r="C1251" s="161"/>
      <c r="D1251" s="161"/>
      <c r="E1251" s="161"/>
      <c r="F1251" s="161"/>
      <c r="G1251" s="161"/>
      <c r="H1251" s="161"/>
      <c r="I1251" s="161"/>
      <c r="J1251" s="161"/>
      <c r="K1251" s="161"/>
      <c r="L1251" s="161"/>
      <c r="M1251" s="161"/>
      <c r="N1251" s="161"/>
    </row>
    <row r="1252" spans="3:14" x14ac:dyDescent="0.2">
      <c r="C1252" s="161"/>
      <c r="D1252" s="161"/>
      <c r="E1252" s="161"/>
      <c r="F1252" s="161"/>
      <c r="G1252" s="161"/>
      <c r="H1252" s="161"/>
      <c r="I1252" s="161"/>
      <c r="J1252" s="161"/>
      <c r="K1252" s="161"/>
      <c r="L1252" s="161"/>
      <c r="M1252" s="161"/>
      <c r="N1252" s="161"/>
    </row>
    <row r="1253" spans="3:14" x14ac:dyDescent="0.2">
      <c r="C1253" s="161"/>
      <c r="D1253" s="161"/>
      <c r="E1253" s="161"/>
      <c r="F1253" s="161"/>
      <c r="G1253" s="161"/>
      <c r="H1253" s="161"/>
      <c r="I1253" s="161"/>
      <c r="J1253" s="161"/>
      <c r="K1253" s="161"/>
      <c r="L1253" s="161"/>
      <c r="M1253" s="161"/>
      <c r="N1253" s="161"/>
    </row>
    <row r="1254" spans="3:14" x14ac:dyDescent="0.2">
      <c r="C1254" s="161"/>
      <c r="D1254" s="161"/>
      <c r="E1254" s="161"/>
      <c r="F1254" s="161"/>
      <c r="G1254" s="161"/>
      <c r="H1254" s="161"/>
      <c r="I1254" s="161"/>
      <c r="J1254" s="161"/>
      <c r="K1254" s="161"/>
      <c r="L1254" s="161"/>
      <c r="M1254" s="161"/>
      <c r="N1254" s="161"/>
    </row>
    <row r="1255" spans="3:14" x14ac:dyDescent="0.2">
      <c r="C1255" s="161"/>
      <c r="D1255" s="161"/>
      <c r="E1255" s="161"/>
      <c r="F1255" s="161"/>
      <c r="G1255" s="161"/>
      <c r="H1255" s="161"/>
      <c r="I1255" s="161"/>
      <c r="J1255" s="161"/>
      <c r="K1255" s="161"/>
      <c r="L1255" s="161"/>
      <c r="M1255" s="161"/>
      <c r="N1255" s="161"/>
    </row>
    <row r="1256" spans="3:14" x14ac:dyDescent="0.2">
      <c r="C1256" s="161"/>
      <c r="D1256" s="161"/>
      <c r="E1256" s="161"/>
      <c r="F1256" s="161"/>
      <c r="G1256" s="161"/>
      <c r="H1256" s="161"/>
      <c r="I1256" s="161"/>
      <c r="J1256" s="161"/>
      <c r="K1256" s="161"/>
      <c r="L1256" s="161"/>
      <c r="M1256" s="161"/>
      <c r="N1256" s="161"/>
    </row>
    <row r="1257" spans="3:14" x14ac:dyDescent="0.2">
      <c r="C1257" s="161"/>
      <c r="D1257" s="161"/>
      <c r="E1257" s="161"/>
      <c r="F1257" s="161"/>
      <c r="G1257" s="161"/>
      <c r="H1257" s="161"/>
      <c r="I1257" s="161"/>
      <c r="J1257" s="161"/>
      <c r="K1257" s="161"/>
      <c r="L1257" s="161"/>
      <c r="M1257" s="161"/>
      <c r="N1257" s="161"/>
    </row>
    <row r="1258" spans="3:14" x14ac:dyDescent="0.2">
      <c r="C1258" s="161"/>
      <c r="D1258" s="161"/>
      <c r="E1258" s="161"/>
      <c r="F1258" s="161"/>
      <c r="G1258" s="161"/>
      <c r="H1258" s="161"/>
      <c r="I1258" s="161"/>
      <c r="J1258" s="161"/>
      <c r="K1258" s="161"/>
      <c r="L1258" s="161"/>
      <c r="M1258" s="161"/>
      <c r="N1258" s="161"/>
    </row>
    <row r="1259" spans="3:14" x14ac:dyDescent="0.2">
      <c r="C1259" s="161"/>
      <c r="D1259" s="161"/>
      <c r="E1259" s="161"/>
      <c r="F1259" s="161"/>
      <c r="G1259" s="161"/>
      <c r="H1259" s="161"/>
      <c r="I1259" s="161"/>
      <c r="J1259" s="161"/>
      <c r="K1259" s="161"/>
      <c r="L1259" s="161"/>
      <c r="M1259" s="161"/>
      <c r="N1259" s="161"/>
    </row>
    <row r="1260" spans="3:14" x14ac:dyDescent="0.2">
      <c r="C1260" s="161"/>
      <c r="D1260" s="161"/>
      <c r="E1260" s="161"/>
      <c r="F1260" s="161"/>
      <c r="G1260" s="161"/>
      <c r="H1260" s="161"/>
      <c r="I1260" s="161"/>
      <c r="J1260" s="161"/>
      <c r="K1260" s="161"/>
      <c r="L1260" s="161"/>
      <c r="M1260" s="161"/>
      <c r="N1260" s="161"/>
    </row>
    <row r="1261" spans="3:14" x14ac:dyDescent="0.2">
      <c r="C1261" s="161"/>
      <c r="D1261" s="161"/>
      <c r="E1261" s="161"/>
      <c r="F1261" s="161"/>
      <c r="G1261" s="161"/>
      <c r="H1261" s="161"/>
      <c r="I1261" s="161"/>
      <c r="J1261" s="161"/>
      <c r="K1261" s="161"/>
      <c r="L1261" s="161"/>
      <c r="M1261" s="161"/>
      <c r="N1261" s="161"/>
    </row>
    <row r="1262" spans="3:14" x14ac:dyDescent="0.2">
      <c r="C1262" s="161"/>
      <c r="D1262" s="161"/>
      <c r="E1262" s="161"/>
      <c r="F1262" s="161"/>
      <c r="G1262" s="161"/>
      <c r="H1262" s="161"/>
      <c r="I1262" s="161"/>
      <c r="J1262" s="161"/>
      <c r="K1262" s="161"/>
      <c r="L1262" s="161"/>
      <c r="M1262" s="161"/>
      <c r="N1262" s="161"/>
    </row>
    <row r="1263" spans="3:14" x14ac:dyDescent="0.2">
      <c r="C1263" s="161"/>
      <c r="D1263" s="161"/>
      <c r="E1263" s="161"/>
      <c r="F1263" s="161"/>
      <c r="G1263" s="161"/>
      <c r="H1263" s="161"/>
      <c r="I1263" s="161"/>
      <c r="J1263" s="161"/>
      <c r="K1263" s="161"/>
      <c r="L1263" s="161"/>
      <c r="M1263" s="161"/>
      <c r="N1263" s="161"/>
    </row>
    <row r="1264" spans="3:14" x14ac:dyDescent="0.2">
      <c r="C1264" s="161"/>
      <c r="D1264" s="161"/>
      <c r="E1264" s="161"/>
      <c r="F1264" s="161"/>
      <c r="G1264" s="161"/>
      <c r="H1264" s="161"/>
      <c r="I1264" s="161"/>
      <c r="J1264" s="161"/>
      <c r="K1264" s="161"/>
      <c r="L1264" s="161"/>
      <c r="M1264" s="161"/>
      <c r="N1264" s="161"/>
    </row>
    <row r="1265" spans="3:14" x14ac:dyDescent="0.2">
      <c r="C1265" s="161"/>
      <c r="D1265" s="161"/>
      <c r="E1265" s="161"/>
      <c r="F1265" s="161"/>
      <c r="G1265" s="161"/>
      <c r="H1265" s="161"/>
      <c r="I1265" s="161"/>
      <c r="J1265" s="161"/>
      <c r="K1265" s="161"/>
      <c r="L1265" s="161"/>
      <c r="M1265" s="161"/>
      <c r="N1265" s="161"/>
    </row>
    <row r="1266" spans="3:14" x14ac:dyDescent="0.2">
      <c r="C1266" s="161"/>
      <c r="D1266" s="161"/>
      <c r="E1266" s="161"/>
      <c r="F1266" s="161"/>
      <c r="G1266" s="161"/>
      <c r="H1266" s="161"/>
      <c r="I1266" s="161"/>
      <c r="J1266" s="161"/>
      <c r="K1266" s="161"/>
      <c r="L1266" s="161"/>
      <c r="M1266" s="161"/>
      <c r="N1266" s="161"/>
    </row>
    <row r="1267" spans="3:14" x14ac:dyDescent="0.2">
      <c r="C1267" s="161"/>
      <c r="D1267" s="161"/>
      <c r="E1267" s="161"/>
      <c r="F1267" s="161"/>
      <c r="G1267" s="161"/>
      <c r="H1267" s="161"/>
      <c r="I1267" s="161"/>
      <c r="J1267" s="161"/>
      <c r="K1267" s="161"/>
      <c r="L1267" s="161"/>
      <c r="M1267" s="161"/>
      <c r="N1267" s="161"/>
    </row>
    <row r="1268" spans="3:14" x14ac:dyDescent="0.2">
      <c r="C1268" s="161"/>
      <c r="D1268" s="161"/>
      <c r="E1268" s="161"/>
      <c r="F1268" s="161"/>
      <c r="G1268" s="161"/>
      <c r="H1268" s="161"/>
      <c r="I1268" s="161"/>
      <c r="J1268" s="161"/>
      <c r="K1268" s="161"/>
      <c r="L1268" s="161"/>
      <c r="M1268" s="161"/>
      <c r="N1268" s="161"/>
    </row>
    <row r="1269" spans="3:14" x14ac:dyDescent="0.2">
      <c r="C1269" s="161"/>
      <c r="D1269" s="161"/>
      <c r="E1269" s="161"/>
      <c r="F1269" s="161"/>
      <c r="G1269" s="161"/>
      <c r="H1269" s="161"/>
      <c r="I1269" s="161"/>
      <c r="J1269" s="161"/>
      <c r="K1269" s="161"/>
      <c r="L1269" s="161"/>
      <c r="M1269" s="161"/>
      <c r="N1269" s="161"/>
    </row>
    <row r="1270" spans="3:14" x14ac:dyDescent="0.2">
      <c r="C1270" s="161"/>
      <c r="D1270" s="161"/>
      <c r="E1270" s="161"/>
      <c r="F1270" s="161"/>
      <c r="G1270" s="161"/>
      <c r="H1270" s="161"/>
      <c r="I1270" s="161"/>
      <c r="J1270" s="161"/>
      <c r="K1270" s="161"/>
      <c r="L1270" s="161"/>
      <c r="M1270" s="161"/>
      <c r="N1270" s="161"/>
    </row>
    <row r="1271" spans="3:14" x14ac:dyDescent="0.2">
      <c r="C1271" s="161"/>
      <c r="D1271" s="161"/>
      <c r="E1271" s="161"/>
      <c r="F1271" s="161"/>
      <c r="G1271" s="161"/>
      <c r="H1271" s="161"/>
      <c r="I1271" s="161"/>
      <c r="J1271" s="161"/>
      <c r="K1271" s="161"/>
      <c r="L1271" s="161"/>
      <c r="M1271" s="161"/>
      <c r="N1271" s="161"/>
    </row>
    <row r="1272" spans="3:14" x14ac:dyDescent="0.2">
      <c r="C1272" s="161"/>
      <c r="D1272" s="161"/>
      <c r="E1272" s="161"/>
      <c r="F1272" s="161"/>
      <c r="G1272" s="161"/>
      <c r="H1272" s="161"/>
      <c r="I1272" s="161"/>
      <c r="J1272" s="161"/>
      <c r="K1272" s="161"/>
      <c r="L1272" s="161"/>
      <c r="M1272" s="161"/>
      <c r="N1272" s="161"/>
    </row>
    <row r="1273" spans="3:14" x14ac:dyDescent="0.2">
      <c r="C1273" s="161"/>
      <c r="D1273" s="161"/>
      <c r="E1273" s="161"/>
      <c r="F1273" s="161"/>
      <c r="G1273" s="161"/>
      <c r="H1273" s="161"/>
      <c r="I1273" s="161"/>
      <c r="J1273" s="161"/>
      <c r="K1273" s="161"/>
      <c r="L1273" s="161"/>
      <c r="M1273" s="161"/>
      <c r="N1273" s="161"/>
    </row>
    <row r="1274" spans="3:14" x14ac:dyDescent="0.2">
      <c r="C1274" s="161"/>
      <c r="D1274" s="161"/>
      <c r="E1274" s="161"/>
      <c r="F1274" s="161"/>
      <c r="G1274" s="161"/>
      <c r="H1274" s="161"/>
      <c r="I1274" s="161"/>
      <c r="J1274" s="161"/>
      <c r="K1274" s="161"/>
      <c r="L1274" s="161"/>
      <c r="M1274" s="161"/>
      <c r="N1274" s="161"/>
    </row>
    <row r="1275" spans="3:14" x14ac:dyDescent="0.2">
      <c r="C1275" s="161"/>
      <c r="D1275" s="161"/>
      <c r="E1275" s="161"/>
      <c r="F1275" s="161"/>
      <c r="G1275" s="161"/>
      <c r="H1275" s="161"/>
      <c r="I1275" s="161"/>
      <c r="J1275" s="161"/>
      <c r="K1275" s="161"/>
      <c r="L1275" s="161"/>
      <c r="M1275" s="161"/>
      <c r="N1275" s="161"/>
    </row>
    <row r="1276" spans="3:14" x14ac:dyDescent="0.2">
      <c r="C1276" s="161"/>
      <c r="D1276" s="161"/>
      <c r="E1276" s="161"/>
      <c r="F1276" s="161"/>
      <c r="G1276" s="161"/>
      <c r="H1276" s="161"/>
      <c r="I1276" s="161"/>
      <c r="J1276" s="161"/>
      <c r="K1276" s="161"/>
      <c r="L1276" s="161"/>
      <c r="M1276" s="161"/>
      <c r="N1276" s="161"/>
    </row>
    <row r="1277" spans="3:14" x14ac:dyDescent="0.2">
      <c r="C1277" s="161"/>
      <c r="D1277" s="161"/>
      <c r="E1277" s="161"/>
      <c r="F1277" s="161"/>
      <c r="G1277" s="161"/>
      <c r="H1277" s="161"/>
      <c r="I1277" s="161"/>
      <c r="J1277" s="161"/>
      <c r="K1277" s="161"/>
      <c r="L1277" s="161"/>
      <c r="M1277" s="161"/>
      <c r="N1277" s="161"/>
    </row>
    <row r="1278" spans="3:14" x14ac:dyDescent="0.2">
      <c r="C1278" s="161"/>
      <c r="D1278" s="161"/>
      <c r="E1278" s="161"/>
      <c r="F1278" s="161"/>
      <c r="G1278" s="161"/>
      <c r="H1278" s="161"/>
      <c r="I1278" s="161"/>
      <c r="J1278" s="161"/>
      <c r="K1278" s="161"/>
      <c r="L1278" s="161"/>
      <c r="M1278" s="161"/>
      <c r="N1278" s="161"/>
    </row>
    <row r="1279" spans="3:14" x14ac:dyDescent="0.2">
      <c r="C1279" s="161"/>
      <c r="D1279" s="161"/>
      <c r="E1279" s="161"/>
      <c r="F1279" s="161"/>
      <c r="G1279" s="161"/>
      <c r="H1279" s="161"/>
      <c r="I1279" s="161"/>
      <c r="J1279" s="161"/>
      <c r="K1279" s="161"/>
      <c r="L1279" s="161"/>
      <c r="M1279" s="161"/>
      <c r="N1279" s="161"/>
    </row>
    <row r="1280" spans="3:14" x14ac:dyDescent="0.2">
      <c r="C1280" s="161"/>
      <c r="D1280" s="161"/>
      <c r="E1280" s="161"/>
      <c r="F1280" s="161"/>
      <c r="G1280" s="161"/>
      <c r="H1280" s="161"/>
      <c r="I1280" s="161"/>
      <c r="J1280" s="161"/>
      <c r="K1280" s="161"/>
      <c r="L1280" s="161"/>
      <c r="M1280" s="161"/>
      <c r="N1280" s="161"/>
    </row>
    <row r="1281" spans="3:14" x14ac:dyDescent="0.2">
      <c r="C1281" s="161"/>
      <c r="D1281" s="161"/>
      <c r="E1281" s="161"/>
      <c r="F1281" s="161"/>
      <c r="G1281" s="161"/>
      <c r="H1281" s="161"/>
      <c r="I1281" s="161"/>
      <c r="J1281" s="161"/>
      <c r="K1281" s="161"/>
      <c r="L1281" s="161"/>
      <c r="M1281" s="161"/>
      <c r="N1281" s="161"/>
    </row>
    <row r="1282" spans="3:14" x14ac:dyDescent="0.2">
      <c r="C1282" s="161"/>
      <c r="D1282" s="161"/>
      <c r="E1282" s="161"/>
      <c r="F1282" s="161"/>
      <c r="G1282" s="161"/>
      <c r="H1282" s="161"/>
      <c r="I1282" s="161"/>
      <c r="J1282" s="161"/>
      <c r="K1282" s="161"/>
      <c r="L1282" s="161"/>
      <c r="M1282" s="161"/>
      <c r="N1282" s="161"/>
    </row>
    <row r="1283" spans="3:14" x14ac:dyDescent="0.2">
      <c r="C1283" s="161"/>
      <c r="D1283" s="161"/>
      <c r="E1283" s="161"/>
      <c r="F1283" s="161"/>
      <c r="G1283" s="161"/>
      <c r="H1283" s="161"/>
      <c r="I1283" s="161"/>
      <c r="J1283" s="161"/>
      <c r="K1283" s="161"/>
      <c r="L1283" s="161"/>
      <c r="M1283" s="161"/>
      <c r="N1283" s="161"/>
    </row>
    <row r="1284" spans="3:14" x14ac:dyDescent="0.2">
      <c r="C1284" s="161"/>
      <c r="D1284" s="161"/>
      <c r="E1284" s="161"/>
      <c r="F1284" s="161"/>
      <c r="G1284" s="161"/>
      <c r="H1284" s="161"/>
      <c r="I1284" s="161"/>
      <c r="J1284" s="161"/>
      <c r="K1284" s="161"/>
      <c r="L1284" s="161"/>
      <c r="M1284" s="161"/>
      <c r="N1284" s="161"/>
    </row>
    <row r="1285" spans="3:14" x14ac:dyDescent="0.2">
      <c r="C1285" s="161"/>
      <c r="D1285" s="161"/>
      <c r="E1285" s="161"/>
      <c r="F1285" s="161"/>
      <c r="G1285" s="161"/>
      <c r="H1285" s="161"/>
      <c r="I1285" s="161"/>
      <c r="J1285" s="161"/>
      <c r="K1285" s="161"/>
      <c r="L1285" s="161"/>
      <c r="M1285" s="161"/>
      <c r="N1285" s="161"/>
    </row>
    <row r="1286" spans="3:14" x14ac:dyDescent="0.2">
      <c r="C1286" s="161"/>
      <c r="D1286" s="161"/>
      <c r="E1286" s="161"/>
      <c r="F1286" s="161"/>
      <c r="G1286" s="161"/>
      <c r="H1286" s="161"/>
      <c r="I1286" s="161"/>
      <c r="J1286" s="161"/>
      <c r="K1286" s="161"/>
      <c r="L1286" s="161"/>
      <c r="M1286" s="161"/>
      <c r="N1286" s="161"/>
    </row>
    <row r="1287" spans="3:14" x14ac:dyDescent="0.2">
      <c r="C1287" s="161"/>
      <c r="D1287" s="161"/>
      <c r="E1287" s="161"/>
      <c r="F1287" s="161"/>
      <c r="G1287" s="161"/>
      <c r="H1287" s="161"/>
      <c r="I1287" s="161"/>
      <c r="J1287" s="161"/>
      <c r="K1287" s="161"/>
      <c r="L1287" s="161"/>
      <c r="M1287" s="161"/>
      <c r="N1287" s="161"/>
    </row>
    <row r="1288" spans="3:14" x14ac:dyDescent="0.2">
      <c r="C1288" s="161"/>
      <c r="D1288" s="161"/>
      <c r="E1288" s="161"/>
      <c r="F1288" s="161"/>
      <c r="G1288" s="161"/>
      <c r="H1288" s="161"/>
      <c r="I1288" s="161"/>
      <c r="J1288" s="161"/>
      <c r="K1288" s="161"/>
      <c r="L1288" s="161"/>
      <c r="M1288" s="161"/>
      <c r="N1288" s="161"/>
    </row>
    <row r="1289" spans="3:14" x14ac:dyDescent="0.2">
      <c r="C1289" s="161"/>
      <c r="D1289" s="161"/>
      <c r="E1289" s="161"/>
      <c r="F1289" s="161"/>
      <c r="G1289" s="161"/>
      <c r="H1289" s="161"/>
      <c r="I1289" s="161"/>
      <c r="J1289" s="161"/>
      <c r="K1289" s="161"/>
      <c r="L1289" s="161"/>
      <c r="M1289" s="161"/>
      <c r="N1289" s="161"/>
    </row>
    <row r="1290" spans="3:14" x14ac:dyDescent="0.2">
      <c r="C1290" s="161"/>
      <c r="D1290" s="161"/>
      <c r="E1290" s="161"/>
      <c r="F1290" s="161"/>
      <c r="G1290" s="161"/>
      <c r="H1290" s="161"/>
      <c r="I1290" s="161"/>
      <c r="J1290" s="161"/>
      <c r="K1290" s="161"/>
      <c r="L1290" s="161"/>
      <c r="M1290" s="161"/>
      <c r="N1290" s="161"/>
    </row>
    <row r="1291" spans="3:14" x14ac:dyDescent="0.2">
      <c r="C1291" s="161"/>
      <c r="D1291" s="161"/>
      <c r="E1291" s="161"/>
      <c r="F1291" s="161"/>
      <c r="G1291" s="161"/>
      <c r="H1291" s="161"/>
      <c r="I1291" s="161"/>
      <c r="J1291" s="161"/>
      <c r="K1291" s="161"/>
      <c r="L1291" s="161"/>
      <c r="M1291" s="161"/>
      <c r="N1291" s="161"/>
    </row>
    <row r="1292" spans="3:14" x14ac:dyDescent="0.2">
      <c r="C1292" s="161"/>
      <c r="D1292" s="161"/>
      <c r="E1292" s="161"/>
      <c r="F1292" s="161"/>
      <c r="G1292" s="161"/>
      <c r="H1292" s="161"/>
      <c r="I1292" s="161"/>
      <c r="J1292" s="161"/>
      <c r="K1292" s="161"/>
      <c r="L1292" s="161"/>
      <c r="M1292" s="161"/>
      <c r="N1292" s="161"/>
    </row>
    <row r="1293" spans="3:14" x14ac:dyDescent="0.2">
      <c r="C1293" s="161"/>
      <c r="D1293" s="161"/>
      <c r="E1293" s="161"/>
      <c r="F1293" s="161"/>
      <c r="G1293" s="161"/>
      <c r="H1293" s="161"/>
      <c r="I1293" s="161"/>
      <c r="J1293" s="161"/>
      <c r="K1293" s="161"/>
      <c r="L1293" s="161"/>
      <c r="M1293" s="161"/>
      <c r="N1293" s="161"/>
    </row>
    <row r="1294" spans="3:14" x14ac:dyDescent="0.2">
      <c r="C1294" s="161"/>
      <c r="D1294" s="161"/>
      <c r="E1294" s="161"/>
      <c r="F1294" s="161"/>
      <c r="G1294" s="161"/>
      <c r="H1294" s="161"/>
      <c r="I1294" s="161"/>
      <c r="J1294" s="161"/>
      <c r="K1294" s="161"/>
      <c r="L1294" s="161"/>
      <c r="M1294" s="161"/>
      <c r="N1294" s="161"/>
    </row>
    <row r="1295" spans="3:14" x14ac:dyDescent="0.2">
      <c r="C1295" s="161"/>
      <c r="D1295" s="161"/>
      <c r="E1295" s="161"/>
      <c r="F1295" s="161"/>
      <c r="G1295" s="161"/>
      <c r="H1295" s="161"/>
      <c r="I1295" s="161"/>
      <c r="J1295" s="161"/>
      <c r="K1295" s="161"/>
      <c r="L1295" s="161"/>
      <c r="M1295" s="161"/>
      <c r="N1295" s="161"/>
    </row>
    <row r="1296" spans="3:14" x14ac:dyDescent="0.2">
      <c r="C1296" s="161"/>
      <c r="D1296" s="161"/>
      <c r="E1296" s="161"/>
      <c r="F1296" s="161"/>
      <c r="G1296" s="161"/>
      <c r="H1296" s="161"/>
      <c r="I1296" s="161"/>
      <c r="J1296" s="161"/>
      <c r="K1296" s="161"/>
      <c r="L1296" s="161"/>
      <c r="M1296" s="161"/>
      <c r="N1296" s="161"/>
    </row>
    <row r="1297" spans="3:14" x14ac:dyDescent="0.2">
      <c r="C1297" s="161"/>
      <c r="D1297" s="161"/>
      <c r="E1297" s="161"/>
      <c r="F1297" s="161"/>
      <c r="G1297" s="161"/>
      <c r="H1297" s="161"/>
      <c r="I1297" s="161"/>
      <c r="J1297" s="161"/>
      <c r="K1297" s="161"/>
      <c r="L1297" s="161"/>
      <c r="M1297" s="161"/>
      <c r="N1297" s="161"/>
    </row>
    <row r="1298" spans="3:14" x14ac:dyDescent="0.2">
      <c r="C1298" s="161"/>
      <c r="D1298" s="161"/>
      <c r="E1298" s="161"/>
      <c r="F1298" s="161"/>
      <c r="G1298" s="161"/>
      <c r="H1298" s="161"/>
      <c r="I1298" s="161"/>
      <c r="J1298" s="161"/>
      <c r="K1298" s="161"/>
      <c r="L1298" s="161"/>
      <c r="M1298" s="161"/>
      <c r="N1298" s="161"/>
    </row>
    <row r="1299" spans="3:14" x14ac:dyDescent="0.2">
      <c r="C1299" s="161"/>
      <c r="D1299" s="161"/>
      <c r="E1299" s="161"/>
      <c r="F1299" s="161"/>
      <c r="G1299" s="161"/>
      <c r="H1299" s="161"/>
      <c r="I1299" s="161"/>
      <c r="J1299" s="161"/>
      <c r="K1299" s="161"/>
      <c r="L1299" s="161"/>
      <c r="M1299" s="161"/>
      <c r="N1299" s="161"/>
    </row>
    <row r="1300" spans="3:14" x14ac:dyDescent="0.2">
      <c r="C1300" s="161"/>
      <c r="D1300" s="161"/>
      <c r="E1300" s="161"/>
      <c r="F1300" s="161"/>
      <c r="G1300" s="161"/>
      <c r="H1300" s="161"/>
      <c r="I1300" s="161"/>
      <c r="J1300" s="161"/>
      <c r="K1300" s="161"/>
      <c r="L1300" s="161"/>
      <c r="M1300" s="161"/>
      <c r="N1300" s="161"/>
    </row>
    <row r="1301" spans="3:14" x14ac:dyDescent="0.2">
      <c r="C1301" s="161"/>
      <c r="D1301" s="161"/>
      <c r="E1301" s="161"/>
      <c r="F1301" s="161"/>
      <c r="G1301" s="161"/>
      <c r="H1301" s="161"/>
      <c r="I1301" s="161"/>
      <c r="J1301" s="161"/>
      <c r="K1301" s="161"/>
      <c r="L1301" s="161"/>
      <c r="M1301" s="161"/>
      <c r="N1301" s="161"/>
    </row>
    <row r="1302" spans="3:14" x14ac:dyDescent="0.2">
      <c r="C1302" s="161"/>
      <c r="D1302" s="161"/>
      <c r="E1302" s="161"/>
      <c r="F1302" s="161"/>
      <c r="G1302" s="161"/>
      <c r="H1302" s="161"/>
      <c r="I1302" s="161"/>
      <c r="J1302" s="161"/>
      <c r="K1302" s="161"/>
      <c r="L1302" s="161"/>
      <c r="M1302" s="161"/>
      <c r="N1302" s="161"/>
    </row>
    <row r="1303" spans="3:14" x14ac:dyDescent="0.2">
      <c r="C1303" s="161"/>
      <c r="D1303" s="161"/>
      <c r="E1303" s="161"/>
      <c r="F1303" s="161"/>
      <c r="G1303" s="161"/>
      <c r="H1303" s="161"/>
      <c r="I1303" s="161"/>
      <c r="J1303" s="161"/>
      <c r="K1303" s="161"/>
      <c r="L1303" s="161"/>
      <c r="M1303" s="161"/>
      <c r="N1303" s="161"/>
    </row>
    <row r="1304" spans="3:14" x14ac:dyDescent="0.2">
      <c r="C1304" s="161"/>
      <c r="D1304" s="161"/>
      <c r="E1304" s="161"/>
      <c r="F1304" s="161"/>
      <c r="G1304" s="161"/>
      <c r="H1304" s="161"/>
      <c r="I1304" s="161"/>
      <c r="J1304" s="161"/>
      <c r="K1304" s="161"/>
      <c r="L1304" s="161"/>
      <c r="M1304" s="161"/>
      <c r="N1304" s="161"/>
    </row>
    <row r="1305" spans="3:14" x14ac:dyDescent="0.2">
      <c r="C1305" s="161"/>
      <c r="D1305" s="161"/>
      <c r="E1305" s="161"/>
      <c r="F1305" s="161"/>
      <c r="G1305" s="161"/>
      <c r="H1305" s="161"/>
      <c r="I1305" s="161"/>
      <c r="J1305" s="161"/>
      <c r="K1305" s="161"/>
      <c r="L1305" s="161"/>
      <c r="M1305" s="161"/>
      <c r="N1305" s="161"/>
    </row>
    <row r="1306" spans="3:14" x14ac:dyDescent="0.2">
      <c r="C1306" s="161"/>
      <c r="D1306" s="161"/>
      <c r="E1306" s="161"/>
      <c r="F1306" s="161"/>
      <c r="G1306" s="161"/>
      <c r="H1306" s="161"/>
      <c r="I1306" s="161"/>
      <c r="J1306" s="161"/>
      <c r="K1306" s="161"/>
      <c r="L1306" s="161"/>
      <c r="M1306" s="161"/>
      <c r="N1306" s="161"/>
    </row>
    <row r="1307" spans="3:14" x14ac:dyDescent="0.2">
      <c r="C1307" s="161"/>
      <c r="D1307" s="161"/>
      <c r="E1307" s="161"/>
      <c r="F1307" s="161"/>
      <c r="G1307" s="161"/>
      <c r="H1307" s="161"/>
      <c r="I1307" s="161"/>
      <c r="J1307" s="161"/>
      <c r="K1307" s="161"/>
      <c r="L1307" s="161"/>
      <c r="M1307" s="161"/>
      <c r="N1307" s="161"/>
    </row>
    <row r="1308" spans="3:14" x14ac:dyDescent="0.2">
      <c r="C1308" s="161"/>
      <c r="D1308" s="161"/>
      <c r="E1308" s="161"/>
      <c r="F1308" s="161"/>
      <c r="G1308" s="161"/>
      <c r="H1308" s="161"/>
      <c r="I1308" s="161"/>
      <c r="J1308" s="161"/>
      <c r="K1308" s="161"/>
      <c r="L1308" s="161"/>
      <c r="M1308" s="161"/>
      <c r="N1308" s="161"/>
    </row>
    <row r="1309" spans="3:14" x14ac:dyDescent="0.2">
      <c r="C1309" s="161"/>
      <c r="D1309" s="161"/>
      <c r="E1309" s="161"/>
      <c r="F1309" s="161"/>
      <c r="G1309" s="161"/>
      <c r="H1309" s="161"/>
      <c r="I1309" s="161"/>
      <c r="J1309" s="161"/>
      <c r="K1309" s="161"/>
      <c r="L1309" s="161"/>
      <c r="M1309" s="161"/>
      <c r="N1309" s="161"/>
    </row>
    <row r="1310" spans="3:14" x14ac:dyDescent="0.2">
      <c r="C1310" s="161"/>
      <c r="D1310" s="161"/>
      <c r="E1310" s="161"/>
      <c r="F1310" s="161"/>
      <c r="G1310" s="161"/>
      <c r="H1310" s="161"/>
      <c r="I1310" s="161"/>
      <c r="J1310" s="161"/>
      <c r="K1310" s="161"/>
      <c r="L1310" s="161"/>
      <c r="M1310" s="161"/>
      <c r="N1310" s="161"/>
    </row>
    <row r="1311" spans="3:14" x14ac:dyDescent="0.2">
      <c r="C1311" s="161"/>
      <c r="D1311" s="161"/>
      <c r="E1311" s="161"/>
      <c r="F1311" s="161"/>
      <c r="G1311" s="161"/>
      <c r="H1311" s="161"/>
      <c r="I1311" s="161"/>
      <c r="J1311" s="161"/>
      <c r="K1311" s="161"/>
      <c r="L1311" s="161"/>
      <c r="M1311" s="161"/>
      <c r="N1311" s="161"/>
    </row>
    <row r="1312" spans="3:14" x14ac:dyDescent="0.2">
      <c r="C1312" s="161"/>
      <c r="D1312" s="161"/>
      <c r="E1312" s="161"/>
      <c r="F1312" s="161"/>
      <c r="G1312" s="161"/>
      <c r="H1312" s="161"/>
      <c r="I1312" s="161"/>
      <c r="J1312" s="161"/>
      <c r="K1312" s="161"/>
      <c r="L1312" s="161"/>
      <c r="M1312" s="161"/>
      <c r="N1312" s="161"/>
    </row>
    <row r="1313" spans="3:14" x14ac:dyDescent="0.2">
      <c r="C1313" s="161"/>
      <c r="D1313" s="161"/>
      <c r="E1313" s="161"/>
      <c r="F1313" s="161"/>
      <c r="G1313" s="161"/>
      <c r="H1313" s="161"/>
      <c r="I1313" s="161"/>
      <c r="J1313" s="161"/>
      <c r="K1313" s="161"/>
      <c r="L1313" s="161"/>
      <c r="M1313" s="161"/>
      <c r="N1313" s="161"/>
    </row>
    <row r="1314" spans="3:14" x14ac:dyDescent="0.2">
      <c r="C1314" s="161"/>
      <c r="D1314" s="161"/>
      <c r="E1314" s="161"/>
      <c r="F1314" s="161"/>
      <c r="G1314" s="161"/>
      <c r="H1314" s="161"/>
      <c r="I1314" s="161"/>
      <c r="J1314" s="161"/>
      <c r="K1314" s="161"/>
      <c r="L1314" s="161"/>
      <c r="M1314" s="161"/>
      <c r="N1314" s="161"/>
    </row>
    <row r="1315" spans="3:14" x14ac:dyDescent="0.2">
      <c r="C1315" s="161"/>
      <c r="D1315" s="161"/>
      <c r="E1315" s="161"/>
      <c r="F1315" s="161"/>
      <c r="G1315" s="161"/>
      <c r="H1315" s="161"/>
      <c r="I1315" s="161"/>
      <c r="J1315" s="161"/>
      <c r="K1315" s="161"/>
      <c r="L1315" s="161"/>
      <c r="M1315" s="161"/>
      <c r="N1315" s="161"/>
    </row>
    <row r="1316" spans="3:14" x14ac:dyDescent="0.2">
      <c r="C1316" s="161"/>
      <c r="D1316" s="161"/>
      <c r="E1316" s="161"/>
      <c r="F1316" s="161"/>
      <c r="G1316" s="161"/>
      <c r="H1316" s="161"/>
      <c r="I1316" s="161"/>
      <c r="J1316" s="161"/>
      <c r="K1316" s="161"/>
      <c r="L1316" s="161"/>
      <c r="M1316" s="161"/>
      <c r="N1316" s="161"/>
    </row>
    <row r="1317" spans="3:14" x14ac:dyDescent="0.2">
      <c r="C1317" s="161"/>
      <c r="D1317" s="161"/>
      <c r="E1317" s="161"/>
      <c r="F1317" s="161"/>
      <c r="G1317" s="161"/>
      <c r="H1317" s="161"/>
      <c r="I1317" s="161"/>
      <c r="J1317" s="161"/>
      <c r="K1317" s="161"/>
      <c r="L1317" s="161"/>
      <c r="M1317" s="161"/>
      <c r="N1317" s="161"/>
    </row>
    <row r="1318" spans="3:14" x14ac:dyDescent="0.2">
      <c r="C1318" s="161"/>
      <c r="D1318" s="161"/>
      <c r="E1318" s="161"/>
      <c r="F1318" s="161"/>
      <c r="G1318" s="161"/>
      <c r="H1318" s="161"/>
      <c r="I1318" s="161"/>
      <c r="J1318" s="161"/>
      <c r="K1318" s="161"/>
      <c r="L1318" s="161"/>
      <c r="M1318" s="161"/>
      <c r="N1318" s="161"/>
    </row>
    <row r="1319" spans="3:14" x14ac:dyDescent="0.2">
      <c r="C1319" s="161"/>
      <c r="D1319" s="161"/>
      <c r="E1319" s="161"/>
      <c r="F1319" s="161"/>
      <c r="G1319" s="161"/>
      <c r="H1319" s="161"/>
      <c r="I1319" s="161"/>
      <c r="J1319" s="161"/>
      <c r="K1319" s="161"/>
      <c r="L1319" s="161"/>
      <c r="M1319" s="161"/>
      <c r="N1319" s="161"/>
    </row>
    <row r="1320" spans="3:14" x14ac:dyDescent="0.2">
      <c r="C1320" s="161"/>
      <c r="D1320" s="161"/>
      <c r="E1320" s="161"/>
      <c r="F1320" s="161"/>
      <c r="G1320" s="161"/>
      <c r="H1320" s="161"/>
      <c r="I1320" s="161"/>
      <c r="J1320" s="161"/>
      <c r="K1320" s="161"/>
      <c r="L1320" s="161"/>
      <c r="M1320" s="161"/>
      <c r="N1320" s="161"/>
    </row>
    <row r="1321" spans="3:14" x14ac:dyDescent="0.2">
      <c r="C1321" s="161"/>
      <c r="D1321" s="161"/>
      <c r="E1321" s="161"/>
      <c r="F1321" s="161"/>
      <c r="G1321" s="161"/>
      <c r="H1321" s="161"/>
      <c r="I1321" s="161"/>
      <c r="J1321" s="161"/>
      <c r="K1321" s="161"/>
      <c r="L1321" s="161"/>
      <c r="M1321" s="161"/>
      <c r="N1321" s="161"/>
    </row>
    <row r="1322" spans="3:14" x14ac:dyDescent="0.2">
      <c r="C1322" s="161"/>
      <c r="D1322" s="161"/>
      <c r="E1322" s="161"/>
      <c r="F1322" s="161"/>
      <c r="G1322" s="161"/>
      <c r="H1322" s="161"/>
      <c r="I1322" s="161"/>
      <c r="J1322" s="161"/>
      <c r="K1322" s="161"/>
      <c r="L1322" s="161"/>
      <c r="M1322" s="161"/>
      <c r="N1322" s="161"/>
    </row>
    <row r="1323" spans="3:14" x14ac:dyDescent="0.2">
      <c r="C1323" s="161"/>
      <c r="D1323" s="161"/>
      <c r="E1323" s="161"/>
      <c r="F1323" s="161"/>
      <c r="G1323" s="161"/>
      <c r="H1323" s="161"/>
      <c r="I1323" s="161"/>
      <c r="J1323" s="161"/>
      <c r="K1323" s="161"/>
      <c r="L1323" s="161"/>
      <c r="M1323" s="161"/>
      <c r="N1323" s="161"/>
    </row>
    <row r="1324" spans="3:14" x14ac:dyDescent="0.2">
      <c r="C1324" s="161"/>
      <c r="D1324" s="161"/>
      <c r="E1324" s="161"/>
      <c r="F1324" s="161"/>
      <c r="G1324" s="161"/>
      <c r="H1324" s="161"/>
      <c r="I1324" s="161"/>
      <c r="J1324" s="161"/>
      <c r="K1324" s="161"/>
      <c r="L1324" s="161"/>
      <c r="M1324" s="161"/>
      <c r="N1324" s="161"/>
    </row>
    <row r="1325" spans="3:14" x14ac:dyDescent="0.2">
      <c r="C1325" s="161"/>
      <c r="D1325" s="161"/>
      <c r="E1325" s="161"/>
      <c r="F1325" s="161"/>
      <c r="G1325" s="161"/>
      <c r="H1325" s="161"/>
      <c r="I1325" s="161"/>
      <c r="J1325" s="161"/>
      <c r="K1325" s="161"/>
      <c r="L1325" s="161"/>
      <c r="M1325" s="161"/>
      <c r="N1325" s="161"/>
    </row>
    <row r="1326" spans="3:14" x14ac:dyDescent="0.2">
      <c r="C1326" s="161"/>
      <c r="D1326" s="161"/>
      <c r="E1326" s="161"/>
      <c r="F1326" s="161"/>
      <c r="G1326" s="161"/>
      <c r="H1326" s="161"/>
      <c r="I1326" s="161"/>
      <c r="J1326" s="161"/>
      <c r="K1326" s="161"/>
      <c r="L1326" s="161"/>
      <c r="M1326" s="161"/>
      <c r="N1326" s="161"/>
    </row>
    <row r="1327" spans="3:14" x14ac:dyDescent="0.2">
      <c r="C1327" s="161"/>
      <c r="D1327" s="161"/>
      <c r="E1327" s="161"/>
      <c r="F1327" s="161"/>
      <c r="G1327" s="161"/>
      <c r="H1327" s="161"/>
      <c r="I1327" s="161"/>
      <c r="J1327" s="161"/>
      <c r="K1327" s="161"/>
      <c r="L1327" s="161"/>
      <c r="M1327" s="161"/>
      <c r="N1327" s="161"/>
    </row>
    <row r="1328" spans="3:14" x14ac:dyDescent="0.2">
      <c r="C1328" s="161"/>
      <c r="D1328" s="161"/>
      <c r="E1328" s="161"/>
      <c r="F1328" s="161"/>
      <c r="G1328" s="161"/>
      <c r="H1328" s="161"/>
      <c r="I1328" s="161"/>
      <c r="J1328" s="161"/>
      <c r="K1328" s="161"/>
      <c r="L1328" s="161"/>
      <c r="M1328" s="161"/>
      <c r="N1328" s="161"/>
    </row>
    <row r="1329" spans="3:14" x14ac:dyDescent="0.2">
      <c r="C1329" s="161"/>
      <c r="D1329" s="161"/>
      <c r="E1329" s="161"/>
      <c r="F1329" s="161"/>
      <c r="G1329" s="161"/>
      <c r="H1329" s="161"/>
      <c r="I1329" s="161"/>
      <c r="J1329" s="161"/>
      <c r="K1329" s="161"/>
      <c r="L1329" s="161"/>
      <c r="M1329" s="161"/>
      <c r="N1329" s="161"/>
    </row>
    <row r="1330" spans="3:14" x14ac:dyDescent="0.2">
      <c r="C1330" s="161"/>
      <c r="D1330" s="161"/>
      <c r="E1330" s="161"/>
      <c r="F1330" s="161"/>
      <c r="G1330" s="161"/>
      <c r="H1330" s="161"/>
      <c r="I1330" s="161"/>
      <c r="J1330" s="161"/>
      <c r="K1330" s="161"/>
      <c r="L1330" s="161"/>
      <c r="M1330" s="161"/>
      <c r="N1330" s="161"/>
    </row>
    <row r="1331" spans="3:14" x14ac:dyDescent="0.2">
      <c r="C1331" s="161"/>
      <c r="D1331" s="161"/>
      <c r="E1331" s="161"/>
      <c r="F1331" s="161"/>
      <c r="G1331" s="161"/>
      <c r="H1331" s="161"/>
      <c r="I1331" s="161"/>
      <c r="J1331" s="161"/>
      <c r="K1331" s="161"/>
      <c r="L1331" s="161"/>
      <c r="M1331" s="161"/>
      <c r="N1331" s="161"/>
    </row>
    <row r="1332" spans="3:14" x14ac:dyDescent="0.2">
      <c r="C1332" s="161"/>
      <c r="D1332" s="161"/>
      <c r="E1332" s="161"/>
      <c r="F1332" s="161"/>
      <c r="G1332" s="161"/>
      <c r="H1332" s="161"/>
      <c r="I1332" s="161"/>
      <c r="J1332" s="161"/>
      <c r="K1332" s="161"/>
      <c r="L1332" s="161"/>
      <c r="M1332" s="161"/>
      <c r="N1332" s="161"/>
    </row>
    <row r="1333" spans="3:14" x14ac:dyDescent="0.2">
      <c r="C1333" s="161"/>
      <c r="D1333" s="161"/>
      <c r="E1333" s="161"/>
      <c r="F1333" s="161"/>
      <c r="G1333" s="161"/>
      <c r="H1333" s="161"/>
      <c r="I1333" s="161"/>
      <c r="J1333" s="161"/>
      <c r="K1333" s="161"/>
      <c r="L1333" s="161"/>
      <c r="M1333" s="161"/>
      <c r="N1333" s="161"/>
    </row>
    <row r="1334" spans="3:14" x14ac:dyDescent="0.2">
      <c r="C1334" s="161"/>
      <c r="D1334" s="161"/>
      <c r="E1334" s="161"/>
      <c r="F1334" s="161"/>
      <c r="G1334" s="161"/>
      <c r="H1334" s="161"/>
      <c r="I1334" s="161"/>
      <c r="J1334" s="161"/>
      <c r="K1334" s="161"/>
      <c r="L1334" s="161"/>
      <c r="M1334" s="161"/>
      <c r="N1334" s="161"/>
    </row>
    <row r="1335" spans="3:14" x14ac:dyDescent="0.2">
      <c r="C1335" s="161"/>
      <c r="D1335" s="161"/>
      <c r="E1335" s="161"/>
      <c r="F1335" s="161"/>
      <c r="G1335" s="161"/>
      <c r="H1335" s="161"/>
      <c r="I1335" s="161"/>
      <c r="J1335" s="161"/>
      <c r="K1335" s="161"/>
      <c r="L1335" s="161"/>
      <c r="M1335" s="161"/>
      <c r="N1335" s="161"/>
    </row>
    <row r="1336" spans="3:14" x14ac:dyDescent="0.2">
      <c r="C1336" s="161"/>
      <c r="D1336" s="161"/>
      <c r="E1336" s="161"/>
      <c r="F1336" s="161"/>
      <c r="G1336" s="161"/>
      <c r="H1336" s="161"/>
      <c r="I1336" s="161"/>
      <c r="J1336" s="161"/>
      <c r="K1336" s="161"/>
      <c r="L1336" s="161"/>
      <c r="M1336" s="161"/>
      <c r="N1336" s="161"/>
    </row>
    <row r="1337" spans="3:14" x14ac:dyDescent="0.2">
      <c r="C1337" s="161"/>
      <c r="D1337" s="161"/>
      <c r="E1337" s="161"/>
      <c r="F1337" s="161"/>
      <c r="G1337" s="161"/>
      <c r="H1337" s="161"/>
      <c r="I1337" s="161"/>
      <c r="J1337" s="161"/>
      <c r="K1337" s="161"/>
      <c r="L1337" s="161"/>
      <c r="M1337" s="161"/>
      <c r="N1337" s="161"/>
    </row>
    <row r="1338" spans="3:14" x14ac:dyDescent="0.2">
      <c r="C1338" s="161"/>
      <c r="D1338" s="161"/>
      <c r="E1338" s="161"/>
      <c r="F1338" s="161"/>
      <c r="G1338" s="161"/>
      <c r="H1338" s="161"/>
      <c r="I1338" s="161"/>
      <c r="J1338" s="161"/>
      <c r="K1338" s="161"/>
      <c r="L1338" s="161"/>
      <c r="M1338" s="161"/>
      <c r="N1338" s="161"/>
    </row>
    <row r="1339" spans="3:14" x14ac:dyDescent="0.2">
      <c r="C1339" s="161"/>
      <c r="D1339" s="161"/>
      <c r="E1339" s="161"/>
      <c r="F1339" s="161"/>
      <c r="G1339" s="161"/>
      <c r="H1339" s="161"/>
      <c r="I1339" s="161"/>
      <c r="J1339" s="161"/>
      <c r="K1339" s="161"/>
      <c r="L1339" s="161"/>
      <c r="M1339" s="161"/>
      <c r="N1339" s="161"/>
    </row>
    <row r="1340" spans="3:14" x14ac:dyDescent="0.2">
      <c r="C1340" s="161"/>
      <c r="D1340" s="161"/>
      <c r="E1340" s="161"/>
      <c r="F1340" s="161"/>
      <c r="G1340" s="161"/>
      <c r="H1340" s="161"/>
      <c r="I1340" s="161"/>
      <c r="J1340" s="161"/>
      <c r="K1340" s="161"/>
      <c r="L1340" s="161"/>
      <c r="M1340" s="161"/>
      <c r="N1340" s="161"/>
    </row>
    <row r="1341" spans="3:14" x14ac:dyDescent="0.2">
      <c r="C1341" s="161"/>
      <c r="D1341" s="161"/>
      <c r="E1341" s="161"/>
      <c r="F1341" s="161"/>
      <c r="G1341" s="161"/>
      <c r="H1341" s="161"/>
      <c r="I1341" s="161"/>
      <c r="J1341" s="161"/>
      <c r="K1341" s="161"/>
      <c r="L1341" s="161"/>
      <c r="M1341" s="161"/>
      <c r="N1341" s="161"/>
    </row>
    <row r="1342" spans="3:14" x14ac:dyDescent="0.2">
      <c r="C1342" s="161"/>
      <c r="D1342" s="161"/>
      <c r="E1342" s="161"/>
      <c r="F1342" s="161"/>
      <c r="G1342" s="161"/>
      <c r="H1342" s="161"/>
      <c r="I1342" s="161"/>
      <c r="J1342" s="161"/>
      <c r="K1342" s="161"/>
      <c r="L1342" s="161"/>
      <c r="M1342" s="161"/>
      <c r="N1342" s="161"/>
    </row>
    <row r="1343" spans="3:14" x14ac:dyDescent="0.2">
      <c r="C1343" s="161"/>
      <c r="D1343" s="161"/>
      <c r="E1343" s="161"/>
      <c r="F1343" s="161"/>
      <c r="G1343" s="161"/>
      <c r="H1343" s="161"/>
      <c r="I1343" s="161"/>
      <c r="J1343" s="161"/>
      <c r="K1343" s="161"/>
      <c r="L1343" s="161"/>
      <c r="M1343" s="161"/>
      <c r="N1343" s="161"/>
    </row>
    <row r="1344" spans="3:14" x14ac:dyDescent="0.2">
      <c r="C1344" s="161"/>
      <c r="D1344" s="161"/>
      <c r="E1344" s="161"/>
      <c r="F1344" s="161"/>
      <c r="G1344" s="161"/>
      <c r="H1344" s="161"/>
      <c r="I1344" s="161"/>
      <c r="J1344" s="161"/>
      <c r="K1344" s="161"/>
      <c r="L1344" s="161"/>
      <c r="M1344" s="161"/>
      <c r="N1344" s="161"/>
    </row>
    <row r="1345" spans="3:14" x14ac:dyDescent="0.2">
      <c r="C1345" s="161"/>
      <c r="D1345" s="161"/>
      <c r="E1345" s="161"/>
      <c r="F1345" s="161"/>
      <c r="G1345" s="161"/>
      <c r="H1345" s="161"/>
      <c r="I1345" s="161"/>
      <c r="J1345" s="161"/>
      <c r="K1345" s="161"/>
      <c r="L1345" s="161"/>
      <c r="M1345" s="161"/>
      <c r="N1345" s="161"/>
    </row>
    <row r="1346" spans="3:14" x14ac:dyDescent="0.2">
      <c r="C1346" s="161"/>
      <c r="D1346" s="161"/>
      <c r="E1346" s="161"/>
      <c r="F1346" s="161"/>
      <c r="G1346" s="161"/>
      <c r="H1346" s="161"/>
      <c r="I1346" s="161"/>
      <c r="J1346" s="161"/>
      <c r="K1346" s="161"/>
      <c r="L1346" s="161"/>
      <c r="M1346" s="161"/>
      <c r="N1346" s="161"/>
    </row>
    <row r="1347" spans="3:14" x14ac:dyDescent="0.2">
      <c r="C1347" s="161"/>
      <c r="D1347" s="161"/>
      <c r="E1347" s="161"/>
      <c r="F1347" s="161"/>
      <c r="G1347" s="161"/>
      <c r="H1347" s="161"/>
      <c r="I1347" s="161"/>
      <c r="J1347" s="161"/>
      <c r="K1347" s="161"/>
      <c r="L1347" s="161"/>
      <c r="M1347" s="161"/>
      <c r="N1347" s="161"/>
    </row>
    <row r="1348" spans="3:14" x14ac:dyDescent="0.2">
      <c r="C1348" s="161"/>
      <c r="D1348" s="161"/>
      <c r="E1348" s="161"/>
      <c r="F1348" s="161"/>
      <c r="G1348" s="161"/>
      <c r="H1348" s="161"/>
      <c r="I1348" s="161"/>
      <c r="J1348" s="161"/>
      <c r="K1348" s="161"/>
      <c r="L1348" s="161"/>
      <c r="M1348" s="161"/>
      <c r="N1348" s="161"/>
    </row>
    <row r="1349" spans="3:14" x14ac:dyDescent="0.2">
      <c r="C1349" s="161"/>
      <c r="D1349" s="161"/>
      <c r="E1349" s="161"/>
      <c r="F1349" s="161"/>
      <c r="G1349" s="161"/>
      <c r="H1349" s="161"/>
      <c r="I1349" s="161"/>
      <c r="J1349" s="161"/>
      <c r="K1349" s="161"/>
      <c r="L1349" s="161"/>
      <c r="M1349" s="161"/>
      <c r="N1349" s="161"/>
    </row>
    <row r="1350" spans="3:14" x14ac:dyDescent="0.2">
      <c r="C1350" s="161"/>
      <c r="D1350" s="161"/>
      <c r="E1350" s="161"/>
      <c r="F1350" s="161"/>
      <c r="G1350" s="161"/>
      <c r="H1350" s="161"/>
      <c r="I1350" s="161"/>
      <c r="J1350" s="161"/>
      <c r="K1350" s="161"/>
      <c r="L1350" s="161"/>
      <c r="M1350" s="161"/>
      <c r="N1350" s="161"/>
    </row>
    <row r="1351" spans="3:14" x14ac:dyDescent="0.2">
      <c r="C1351" s="161"/>
      <c r="D1351" s="161"/>
      <c r="E1351" s="161"/>
      <c r="F1351" s="161"/>
      <c r="G1351" s="161"/>
      <c r="H1351" s="161"/>
      <c r="I1351" s="161"/>
      <c r="J1351" s="161"/>
      <c r="K1351" s="161"/>
      <c r="L1351" s="161"/>
      <c r="M1351" s="161"/>
      <c r="N1351" s="161"/>
    </row>
    <row r="1352" spans="3:14" x14ac:dyDescent="0.2">
      <c r="C1352" s="161"/>
      <c r="D1352" s="161"/>
      <c r="E1352" s="161"/>
      <c r="F1352" s="161"/>
      <c r="G1352" s="161"/>
      <c r="H1352" s="161"/>
      <c r="I1352" s="161"/>
      <c r="J1352" s="161"/>
      <c r="K1352" s="161"/>
      <c r="L1352" s="161"/>
      <c r="M1352" s="161"/>
      <c r="N1352" s="161"/>
    </row>
    <row r="1353" spans="3:14" x14ac:dyDescent="0.2">
      <c r="C1353" s="161"/>
      <c r="D1353" s="161"/>
      <c r="E1353" s="161"/>
      <c r="F1353" s="161"/>
      <c r="G1353" s="161"/>
      <c r="H1353" s="161"/>
      <c r="I1353" s="161"/>
      <c r="J1353" s="161"/>
      <c r="K1353" s="161"/>
      <c r="L1353" s="161"/>
      <c r="M1353" s="161"/>
      <c r="N1353" s="161"/>
    </row>
    <row r="1354" spans="3:14" x14ac:dyDescent="0.2">
      <c r="C1354" s="161"/>
      <c r="D1354" s="161"/>
      <c r="E1354" s="161"/>
      <c r="F1354" s="161"/>
      <c r="G1354" s="161"/>
      <c r="H1354" s="161"/>
      <c r="I1354" s="161"/>
      <c r="J1354" s="161"/>
      <c r="K1354" s="161"/>
      <c r="L1354" s="161"/>
      <c r="M1354" s="161"/>
      <c r="N1354" s="161"/>
    </row>
    <row r="1355" spans="3:14" x14ac:dyDescent="0.2">
      <c r="C1355" s="161"/>
      <c r="D1355" s="161"/>
      <c r="E1355" s="161"/>
      <c r="F1355" s="161"/>
      <c r="G1355" s="161"/>
      <c r="H1355" s="161"/>
      <c r="I1355" s="161"/>
      <c r="J1355" s="161"/>
      <c r="K1355" s="161"/>
      <c r="L1355" s="161"/>
      <c r="M1355" s="161"/>
      <c r="N1355" s="161"/>
    </row>
    <row r="1356" spans="3:14" x14ac:dyDescent="0.2">
      <c r="C1356" s="161"/>
      <c r="D1356" s="161"/>
      <c r="E1356" s="161"/>
      <c r="F1356" s="161"/>
      <c r="G1356" s="161"/>
      <c r="H1356" s="161"/>
      <c r="I1356" s="161"/>
      <c r="J1356" s="161"/>
      <c r="K1356" s="161"/>
      <c r="L1356" s="161"/>
      <c r="M1356" s="161"/>
      <c r="N1356" s="161"/>
    </row>
    <row r="1357" spans="3:14" x14ac:dyDescent="0.2">
      <c r="C1357" s="161"/>
      <c r="D1357" s="161"/>
      <c r="E1357" s="161"/>
      <c r="F1357" s="161"/>
      <c r="G1357" s="161"/>
      <c r="H1357" s="161"/>
      <c r="I1357" s="161"/>
      <c r="J1357" s="161"/>
      <c r="K1357" s="161"/>
      <c r="L1357" s="161"/>
      <c r="M1357" s="161"/>
      <c r="N1357" s="161"/>
    </row>
    <row r="1358" spans="3:14" x14ac:dyDescent="0.2">
      <c r="C1358" s="161"/>
      <c r="D1358" s="161"/>
      <c r="E1358" s="161"/>
      <c r="F1358" s="161"/>
      <c r="G1358" s="161"/>
      <c r="H1358" s="161"/>
      <c r="I1358" s="161"/>
      <c r="J1358" s="161"/>
      <c r="K1358" s="161"/>
      <c r="L1358" s="161"/>
      <c r="M1358" s="161"/>
      <c r="N1358" s="161"/>
    </row>
    <row r="1359" spans="3:14" x14ac:dyDescent="0.2">
      <c r="C1359" s="161"/>
      <c r="D1359" s="161"/>
      <c r="E1359" s="161"/>
      <c r="F1359" s="161"/>
      <c r="G1359" s="161"/>
      <c r="H1359" s="161"/>
      <c r="I1359" s="161"/>
      <c r="J1359" s="161"/>
      <c r="K1359" s="161"/>
      <c r="L1359" s="161"/>
      <c r="M1359" s="161"/>
      <c r="N1359" s="161"/>
    </row>
    <row r="1360" spans="3:14" x14ac:dyDescent="0.2">
      <c r="C1360" s="161"/>
      <c r="D1360" s="161"/>
      <c r="E1360" s="161"/>
      <c r="F1360" s="161"/>
      <c r="G1360" s="161"/>
      <c r="H1360" s="161"/>
      <c r="I1360" s="161"/>
      <c r="J1360" s="161"/>
      <c r="K1360" s="161"/>
      <c r="L1360" s="161"/>
      <c r="M1360" s="161"/>
      <c r="N1360" s="161"/>
    </row>
    <row r="1361" spans="3:14" x14ac:dyDescent="0.2">
      <c r="C1361" s="161"/>
      <c r="D1361" s="161"/>
      <c r="E1361" s="161"/>
      <c r="F1361" s="161"/>
      <c r="G1361" s="161"/>
      <c r="H1361" s="161"/>
      <c r="I1361" s="161"/>
      <c r="J1361" s="161"/>
      <c r="K1361" s="161"/>
      <c r="L1361" s="161"/>
      <c r="M1361" s="161"/>
      <c r="N1361" s="161"/>
    </row>
    <row r="1362" spans="3:14" x14ac:dyDescent="0.2">
      <c r="C1362" s="161"/>
      <c r="D1362" s="161"/>
      <c r="E1362" s="161"/>
      <c r="F1362" s="161"/>
      <c r="G1362" s="161"/>
      <c r="H1362" s="161"/>
      <c r="I1362" s="161"/>
      <c r="J1362" s="161"/>
      <c r="K1362" s="161"/>
      <c r="L1362" s="161"/>
      <c r="M1362" s="161"/>
      <c r="N1362" s="161"/>
    </row>
    <row r="1363" spans="3:14" x14ac:dyDescent="0.2">
      <c r="C1363" s="161"/>
      <c r="D1363" s="161"/>
      <c r="E1363" s="161"/>
      <c r="F1363" s="161"/>
      <c r="G1363" s="161"/>
      <c r="H1363" s="161"/>
      <c r="I1363" s="161"/>
      <c r="J1363" s="161"/>
      <c r="K1363" s="161"/>
      <c r="L1363" s="161"/>
      <c r="M1363" s="161"/>
      <c r="N1363" s="161"/>
    </row>
    <row r="1364" spans="3:14" x14ac:dyDescent="0.2">
      <c r="C1364" s="161"/>
      <c r="D1364" s="161"/>
      <c r="E1364" s="161"/>
      <c r="F1364" s="161"/>
      <c r="G1364" s="161"/>
      <c r="H1364" s="161"/>
      <c r="I1364" s="161"/>
      <c r="J1364" s="161"/>
      <c r="K1364" s="161"/>
      <c r="L1364" s="161"/>
      <c r="M1364" s="161"/>
      <c r="N1364" s="161"/>
    </row>
    <row r="1365" spans="3:14" x14ac:dyDescent="0.2">
      <c r="C1365" s="161"/>
      <c r="D1365" s="161"/>
      <c r="E1365" s="161"/>
      <c r="F1365" s="161"/>
      <c r="G1365" s="161"/>
      <c r="H1365" s="161"/>
      <c r="I1365" s="161"/>
      <c r="J1365" s="161"/>
      <c r="K1365" s="161"/>
      <c r="L1365" s="161"/>
      <c r="M1365" s="161"/>
      <c r="N1365" s="161"/>
    </row>
    <row r="1366" spans="3:14" x14ac:dyDescent="0.2">
      <c r="C1366" s="161"/>
      <c r="D1366" s="161"/>
      <c r="E1366" s="161"/>
      <c r="F1366" s="161"/>
      <c r="G1366" s="161"/>
      <c r="H1366" s="161"/>
      <c r="I1366" s="161"/>
      <c r="J1366" s="161"/>
      <c r="K1366" s="161"/>
      <c r="L1366" s="161"/>
      <c r="M1366" s="161"/>
      <c r="N1366" s="161"/>
    </row>
    <row r="1367" spans="3:14" x14ac:dyDescent="0.2">
      <c r="C1367" s="161"/>
      <c r="D1367" s="161"/>
      <c r="E1367" s="161"/>
      <c r="F1367" s="161"/>
      <c r="G1367" s="161"/>
      <c r="H1367" s="161"/>
      <c r="I1367" s="161"/>
      <c r="J1367" s="161"/>
      <c r="K1367" s="161"/>
      <c r="L1367" s="161"/>
      <c r="M1367" s="161"/>
      <c r="N1367" s="161"/>
    </row>
    <row r="1368" spans="3:14" x14ac:dyDescent="0.2">
      <c r="C1368" s="161"/>
      <c r="D1368" s="161"/>
      <c r="E1368" s="161"/>
      <c r="F1368" s="161"/>
      <c r="G1368" s="161"/>
      <c r="H1368" s="161"/>
      <c r="I1368" s="161"/>
      <c r="J1368" s="161"/>
      <c r="K1368" s="161"/>
      <c r="L1368" s="161"/>
      <c r="M1368" s="161"/>
      <c r="N1368" s="161"/>
    </row>
    <row r="1369" spans="3:14" x14ac:dyDescent="0.2">
      <c r="C1369" s="161"/>
      <c r="D1369" s="161"/>
      <c r="E1369" s="161"/>
      <c r="F1369" s="161"/>
      <c r="G1369" s="161"/>
      <c r="H1369" s="161"/>
      <c r="I1369" s="161"/>
      <c r="J1369" s="161"/>
      <c r="K1369" s="161"/>
      <c r="L1369" s="161"/>
      <c r="M1369" s="161"/>
      <c r="N1369" s="161"/>
    </row>
    <row r="1370" spans="3:14" x14ac:dyDescent="0.2">
      <c r="C1370" s="161"/>
      <c r="D1370" s="161"/>
      <c r="E1370" s="161"/>
      <c r="F1370" s="161"/>
      <c r="G1370" s="161"/>
      <c r="H1370" s="161"/>
      <c r="I1370" s="161"/>
      <c r="J1370" s="161"/>
      <c r="K1370" s="161"/>
      <c r="L1370" s="161"/>
      <c r="M1370" s="161"/>
      <c r="N1370" s="161"/>
    </row>
    <row r="1371" spans="3:14" x14ac:dyDescent="0.2">
      <c r="C1371" s="161"/>
      <c r="D1371" s="161"/>
      <c r="E1371" s="161"/>
      <c r="F1371" s="161"/>
      <c r="G1371" s="161"/>
      <c r="H1371" s="161"/>
      <c r="I1371" s="161"/>
      <c r="J1371" s="161"/>
      <c r="K1371" s="161"/>
      <c r="L1371" s="161"/>
      <c r="M1371" s="161"/>
      <c r="N1371" s="161"/>
    </row>
    <row r="1372" spans="3:14" x14ac:dyDescent="0.2">
      <c r="C1372" s="161"/>
      <c r="D1372" s="161"/>
      <c r="E1372" s="161"/>
      <c r="F1372" s="161"/>
      <c r="G1372" s="161"/>
      <c r="H1372" s="161"/>
      <c r="I1372" s="161"/>
      <c r="J1372" s="161"/>
      <c r="K1372" s="161"/>
      <c r="L1372" s="161"/>
      <c r="M1372" s="161"/>
      <c r="N1372" s="161"/>
    </row>
    <row r="1373" spans="3:14" x14ac:dyDescent="0.2">
      <c r="C1373" s="161"/>
      <c r="D1373" s="161"/>
      <c r="E1373" s="161"/>
      <c r="F1373" s="161"/>
      <c r="G1373" s="161"/>
      <c r="H1373" s="161"/>
      <c r="I1373" s="161"/>
      <c r="J1373" s="161"/>
      <c r="K1373" s="161"/>
      <c r="L1373" s="161"/>
      <c r="M1373" s="161"/>
      <c r="N1373" s="161"/>
    </row>
    <row r="1374" spans="3:14" x14ac:dyDescent="0.2">
      <c r="C1374" s="161"/>
      <c r="D1374" s="161"/>
      <c r="E1374" s="161"/>
      <c r="F1374" s="161"/>
      <c r="G1374" s="161"/>
      <c r="H1374" s="161"/>
      <c r="I1374" s="161"/>
      <c r="J1374" s="161"/>
      <c r="K1374" s="161"/>
      <c r="L1374" s="161"/>
      <c r="M1374" s="161"/>
      <c r="N1374" s="161"/>
    </row>
    <row r="1375" spans="3:14" x14ac:dyDescent="0.2">
      <c r="C1375" s="161"/>
      <c r="D1375" s="161"/>
      <c r="E1375" s="161"/>
      <c r="F1375" s="161"/>
      <c r="G1375" s="161"/>
      <c r="H1375" s="161"/>
      <c r="I1375" s="161"/>
      <c r="J1375" s="161"/>
      <c r="K1375" s="161"/>
      <c r="L1375" s="161"/>
      <c r="M1375" s="161"/>
      <c r="N1375" s="161"/>
    </row>
    <row r="1376" spans="3:14" x14ac:dyDescent="0.2">
      <c r="C1376" s="161"/>
      <c r="D1376" s="161"/>
      <c r="E1376" s="161"/>
      <c r="F1376" s="161"/>
      <c r="G1376" s="161"/>
      <c r="H1376" s="161"/>
      <c r="I1376" s="161"/>
      <c r="J1376" s="161"/>
      <c r="K1376" s="161"/>
      <c r="L1376" s="161"/>
      <c r="M1376" s="161"/>
      <c r="N1376" s="161"/>
    </row>
    <row r="1377" spans="3:14" x14ac:dyDescent="0.2">
      <c r="C1377" s="161"/>
      <c r="D1377" s="161"/>
      <c r="E1377" s="161"/>
      <c r="F1377" s="161"/>
      <c r="G1377" s="161"/>
      <c r="H1377" s="161"/>
      <c r="I1377" s="161"/>
      <c r="J1377" s="161"/>
      <c r="K1377" s="161"/>
      <c r="L1377" s="161"/>
      <c r="M1377" s="161"/>
      <c r="N1377" s="161"/>
    </row>
    <row r="1378" spans="3:14" x14ac:dyDescent="0.2">
      <c r="C1378" s="161"/>
      <c r="D1378" s="161"/>
      <c r="E1378" s="161"/>
      <c r="F1378" s="161"/>
      <c r="G1378" s="161"/>
      <c r="H1378" s="161"/>
      <c r="I1378" s="161"/>
      <c r="J1378" s="161"/>
      <c r="K1378" s="161"/>
      <c r="L1378" s="161"/>
      <c r="M1378" s="161"/>
      <c r="N1378" s="161"/>
    </row>
    <row r="1379" spans="3:14" x14ac:dyDescent="0.2">
      <c r="C1379" s="161"/>
      <c r="D1379" s="161"/>
      <c r="E1379" s="161"/>
      <c r="F1379" s="161"/>
      <c r="G1379" s="161"/>
      <c r="H1379" s="161"/>
      <c r="I1379" s="161"/>
      <c r="J1379" s="161"/>
      <c r="K1379" s="161"/>
      <c r="L1379" s="161"/>
      <c r="M1379" s="161"/>
      <c r="N1379" s="161"/>
    </row>
    <row r="1380" spans="3:14" x14ac:dyDescent="0.2">
      <c r="C1380" s="161"/>
      <c r="D1380" s="161"/>
      <c r="E1380" s="161"/>
      <c r="F1380" s="161"/>
      <c r="G1380" s="161"/>
      <c r="H1380" s="161"/>
      <c r="I1380" s="161"/>
      <c r="J1380" s="161"/>
      <c r="K1380" s="161"/>
      <c r="L1380" s="161"/>
      <c r="M1380" s="161"/>
      <c r="N1380" s="161"/>
    </row>
    <row r="1381" spans="3:14" x14ac:dyDescent="0.2">
      <c r="C1381" s="161"/>
      <c r="D1381" s="161"/>
      <c r="E1381" s="161"/>
      <c r="F1381" s="161"/>
      <c r="G1381" s="161"/>
      <c r="H1381" s="161"/>
      <c r="I1381" s="161"/>
      <c r="J1381" s="161"/>
      <c r="K1381" s="161"/>
      <c r="L1381" s="161"/>
      <c r="M1381" s="161"/>
      <c r="N1381" s="161"/>
    </row>
    <row r="1382" spans="3:14" x14ac:dyDescent="0.2">
      <c r="C1382" s="161"/>
      <c r="D1382" s="161"/>
      <c r="E1382" s="161"/>
      <c r="F1382" s="161"/>
      <c r="G1382" s="161"/>
      <c r="H1382" s="161"/>
      <c r="I1382" s="161"/>
      <c r="J1382" s="161"/>
      <c r="K1382" s="161"/>
      <c r="L1382" s="161"/>
      <c r="M1382" s="161"/>
      <c r="N1382" s="161"/>
    </row>
    <row r="1383" spans="3:14" x14ac:dyDescent="0.2">
      <c r="C1383" s="161"/>
      <c r="D1383" s="161"/>
      <c r="E1383" s="161"/>
      <c r="F1383" s="161"/>
      <c r="G1383" s="161"/>
      <c r="H1383" s="161"/>
      <c r="I1383" s="161"/>
      <c r="J1383" s="161"/>
      <c r="K1383" s="161"/>
      <c r="L1383" s="161"/>
      <c r="M1383" s="161"/>
      <c r="N1383" s="161"/>
    </row>
    <row r="1384" spans="3:14" x14ac:dyDescent="0.2">
      <c r="C1384" s="161"/>
      <c r="D1384" s="161"/>
      <c r="E1384" s="161"/>
      <c r="F1384" s="161"/>
      <c r="G1384" s="161"/>
      <c r="H1384" s="161"/>
      <c r="I1384" s="161"/>
      <c r="J1384" s="161"/>
      <c r="K1384" s="161"/>
      <c r="L1384" s="161"/>
      <c r="M1384" s="161"/>
      <c r="N1384" s="161"/>
    </row>
    <row r="1385" spans="3:14" x14ac:dyDescent="0.2">
      <c r="C1385" s="161"/>
      <c r="D1385" s="161"/>
      <c r="E1385" s="161"/>
      <c r="F1385" s="161"/>
      <c r="G1385" s="161"/>
      <c r="H1385" s="161"/>
      <c r="I1385" s="161"/>
      <c r="J1385" s="161"/>
      <c r="K1385" s="161"/>
      <c r="L1385" s="161"/>
      <c r="M1385" s="161"/>
      <c r="N1385" s="161"/>
    </row>
    <row r="1386" spans="3:14" x14ac:dyDescent="0.2">
      <c r="C1386" s="161"/>
      <c r="D1386" s="161"/>
      <c r="E1386" s="161"/>
      <c r="F1386" s="161"/>
      <c r="G1386" s="161"/>
      <c r="H1386" s="161"/>
      <c r="I1386" s="161"/>
      <c r="J1386" s="161"/>
      <c r="K1386" s="161"/>
      <c r="L1386" s="161"/>
      <c r="M1386" s="161"/>
      <c r="N1386" s="161"/>
    </row>
    <row r="1387" spans="3:14" x14ac:dyDescent="0.2">
      <c r="C1387" s="161"/>
      <c r="D1387" s="161"/>
      <c r="E1387" s="161"/>
      <c r="F1387" s="161"/>
      <c r="G1387" s="161"/>
      <c r="H1387" s="161"/>
      <c r="I1387" s="161"/>
      <c r="J1387" s="161"/>
      <c r="K1387" s="161"/>
      <c r="L1387" s="161"/>
      <c r="M1387" s="161"/>
      <c r="N1387" s="161"/>
    </row>
    <row r="1388" spans="3:14" x14ac:dyDescent="0.2">
      <c r="C1388" s="161"/>
      <c r="D1388" s="161"/>
      <c r="E1388" s="161"/>
      <c r="F1388" s="161"/>
      <c r="G1388" s="161"/>
      <c r="H1388" s="161"/>
      <c r="I1388" s="161"/>
      <c r="J1388" s="161"/>
      <c r="K1388" s="161"/>
      <c r="L1388" s="161"/>
      <c r="M1388" s="161"/>
      <c r="N1388" s="161"/>
    </row>
    <row r="1389" spans="3:14" x14ac:dyDescent="0.2">
      <c r="C1389" s="161"/>
      <c r="D1389" s="161"/>
      <c r="E1389" s="161"/>
      <c r="F1389" s="161"/>
      <c r="G1389" s="161"/>
      <c r="H1389" s="161"/>
      <c r="I1389" s="161"/>
      <c r="J1389" s="161"/>
      <c r="K1389" s="161"/>
      <c r="L1389" s="161"/>
      <c r="M1389" s="161"/>
      <c r="N1389" s="161"/>
    </row>
    <row r="1390" spans="3:14" x14ac:dyDescent="0.2">
      <c r="C1390" s="161"/>
      <c r="D1390" s="161"/>
      <c r="E1390" s="161"/>
      <c r="F1390" s="161"/>
      <c r="G1390" s="161"/>
      <c r="H1390" s="161"/>
      <c r="I1390" s="161"/>
      <c r="J1390" s="161"/>
      <c r="K1390" s="161"/>
      <c r="L1390" s="161"/>
      <c r="M1390" s="161"/>
      <c r="N1390" s="161"/>
    </row>
    <row r="1391" spans="3:14" x14ac:dyDescent="0.2">
      <c r="C1391" s="161"/>
      <c r="D1391" s="161"/>
      <c r="E1391" s="161"/>
      <c r="F1391" s="161"/>
      <c r="G1391" s="161"/>
      <c r="H1391" s="161"/>
      <c r="I1391" s="161"/>
      <c r="J1391" s="161"/>
      <c r="K1391" s="161"/>
      <c r="L1391" s="161"/>
      <c r="M1391" s="161"/>
      <c r="N1391" s="161"/>
    </row>
    <row r="1392" spans="3:14" x14ac:dyDescent="0.2">
      <c r="C1392" s="161"/>
      <c r="D1392" s="161"/>
      <c r="E1392" s="161"/>
      <c r="F1392" s="161"/>
      <c r="G1392" s="161"/>
      <c r="H1392" s="161"/>
      <c r="I1392" s="161"/>
      <c r="J1392" s="161"/>
      <c r="K1392" s="161"/>
      <c r="L1392" s="161"/>
      <c r="M1392" s="161"/>
      <c r="N1392" s="161"/>
    </row>
    <row r="1393" spans="3:14" x14ac:dyDescent="0.2">
      <c r="C1393" s="161"/>
      <c r="D1393" s="161"/>
      <c r="E1393" s="161"/>
      <c r="F1393" s="161"/>
      <c r="G1393" s="161"/>
      <c r="H1393" s="161"/>
      <c r="I1393" s="161"/>
      <c r="J1393" s="161"/>
      <c r="K1393" s="161"/>
      <c r="L1393" s="161"/>
      <c r="M1393" s="161"/>
      <c r="N1393" s="161"/>
    </row>
    <row r="1394" spans="3:14" x14ac:dyDescent="0.2">
      <c r="C1394" s="161"/>
      <c r="D1394" s="161"/>
      <c r="E1394" s="161"/>
      <c r="F1394" s="161"/>
      <c r="G1394" s="161"/>
      <c r="H1394" s="161"/>
      <c r="I1394" s="161"/>
      <c r="J1394" s="161"/>
      <c r="K1394" s="161"/>
      <c r="L1394" s="161"/>
      <c r="M1394" s="161"/>
      <c r="N1394" s="161"/>
    </row>
    <row r="1395" spans="3:14" x14ac:dyDescent="0.2">
      <c r="C1395" s="161"/>
      <c r="D1395" s="161"/>
      <c r="E1395" s="161"/>
      <c r="F1395" s="161"/>
      <c r="G1395" s="161"/>
      <c r="H1395" s="161"/>
      <c r="I1395" s="161"/>
      <c r="J1395" s="161"/>
      <c r="K1395" s="161"/>
      <c r="L1395" s="161"/>
      <c r="M1395" s="161"/>
      <c r="N1395" s="161"/>
    </row>
    <row r="1396" spans="3:14" x14ac:dyDescent="0.2">
      <c r="C1396" s="161"/>
      <c r="D1396" s="161"/>
      <c r="E1396" s="161"/>
      <c r="F1396" s="161"/>
      <c r="G1396" s="161"/>
      <c r="H1396" s="161"/>
      <c r="I1396" s="161"/>
      <c r="J1396" s="161"/>
      <c r="K1396" s="161"/>
      <c r="L1396" s="161"/>
      <c r="M1396" s="161"/>
      <c r="N1396" s="161"/>
    </row>
    <row r="1397" spans="3:14" x14ac:dyDescent="0.2">
      <c r="C1397" s="161"/>
      <c r="D1397" s="161"/>
      <c r="E1397" s="161"/>
      <c r="F1397" s="161"/>
      <c r="G1397" s="161"/>
      <c r="H1397" s="161"/>
      <c r="I1397" s="161"/>
      <c r="J1397" s="161"/>
      <c r="K1397" s="161"/>
      <c r="L1397" s="161"/>
      <c r="M1397" s="161"/>
      <c r="N1397" s="161"/>
    </row>
    <row r="1398" spans="3:14" x14ac:dyDescent="0.2">
      <c r="C1398" s="161"/>
      <c r="D1398" s="161"/>
      <c r="E1398" s="161"/>
      <c r="F1398" s="161"/>
      <c r="G1398" s="161"/>
      <c r="H1398" s="161"/>
      <c r="I1398" s="161"/>
      <c r="J1398" s="161"/>
      <c r="K1398" s="161"/>
      <c r="L1398" s="161"/>
      <c r="M1398" s="161"/>
      <c r="N1398" s="161"/>
    </row>
    <row r="1399" spans="3:14" x14ac:dyDescent="0.2">
      <c r="C1399" s="161"/>
      <c r="D1399" s="161"/>
      <c r="E1399" s="161"/>
      <c r="F1399" s="161"/>
      <c r="G1399" s="161"/>
      <c r="H1399" s="161"/>
      <c r="I1399" s="161"/>
      <c r="J1399" s="161"/>
      <c r="K1399" s="161"/>
      <c r="L1399" s="161"/>
      <c r="M1399" s="161"/>
      <c r="N1399" s="161"/>
    </row>
    <row r="1400" spans="3:14" x14ac:dyDescent="0.2">
      <c r="C1400" s="161"/>
      <c r="D1400" s="161"/>
      <c r="E1400" s="161"/>
      <c r="F1400" s="161"/>
      <c r="G1400" s="161"/>
      <c r="H1400" s="161"/>
      <c r="I1400" s="161"/>
      <c r="J1400" s="161"/>
      <c r="K1400" s="161"/>
      <c r="L1400" s="161"/>
      <c r="M1400" s="161"/>
      <c r="N1400" s="161"/>
    </row>
    <row r="1401" spans="3:14" x14ac:dyDescent="0.2">
      <c r="C1401" s="161"/>
      <c r="D1401" s="161"/>
      <c r="E1401" s="161"/>
      <c r="F1401" s="161"/>
      <c r="G1401" s="161"/>
      <c r="H1401" s="161"/>
      <c r="I1401" s="161"/>
      <c r="J1401" s="161"/>
      <c r="K1401" s="161"/>
      <c r="L1401" s="161"/>
      <c r="M1401" s="161"/>
      <c r="N1401" s="161"/>
    </row>
    <row r="1402" spans="3:14" x14ac:dyDescent="0.2">
      <c r="C1402" s="161"/>
      <c r="D1402" s="161"/>
      <c r="E1402" s="161"/>
      <c r="F1402" s="161"/>
      <c r="G1402" s="161"/>
      <c r="H1402" s="161"/>
      <c r="I1402" s="161"/>
      <c r="J1402" s="161"/>
      <c r="K1402" s="161"/>
      <c r="L1402" s="161"/>
      <c r="M1402" s="161"/>
      <c r="N1402" s="161"/>
    </row>
    <row r="1403" spans="3:14" x14ac:dyDescent="0.2">
      <c r="C1403" s="161"/>
      <c r="D1403" s="161"/>
      <c r="E1403" s="161"/>
      <c r="F1403" s="161"/>
      <c r="G1403" s="161"/>
      <c r="H1403" s="161"/>
      <c r="I1403" s="161"/>
      <c r="J1403" s="161"/>
      <c r="K1403" s="161"/>
      <c r="L1403" s="161"/>
      <c r="M1403" s="161"/>
      <c r="N1403" s="161"/>
    </row>
    <row r="1404" spans="3:14" x14ac:dyDescent="0.2">
      <c r="C1404" s="161"/>
      <c r="D1404" s="161"/>
      <c r="E1404" s="161"/>
      <c r="F1404" s="161"/>
      <c r="G1404" s="161"/>
      <c r="H1404" s="161"/>
      <c r="I1404" s="161"/>
      <c r="J1404" s="161"/>
      <c r="K1404" s="161"/>
      <c r="L1404" s="161"/>
      <c r="M1404" s="161"/>
      <c r="N1404" s="161"/>
    </row>
    <row r="1405" spans="3:14" x14ac:dyDescent="0.2">
      <c r="C1405" s="161"/>
      <c r="D1405" s="161"/>
      <c r="E1405" s="161"/>
      <c r="F1405" s="161"/>
      <c r="G1405" s="161"/>
      <c r="H1405" s="161"/>
      <c r="I1405" s="161"/>
      <c r="J1405" s="161"/>
      <c r="K1405" s="161"/>
      <c r="L1405" s="161"/>
      <c r="M1405" s="161"/>
      <c r="N1405" s="161"/>
    </row>
    <row r="1406" spans="3:14" x14ac:dyDescent="0.2">
      <c r="C1406" s="161"/>
      <c r="D1406" s="161"/>
      <c r="E1406" s="161"/>
      <c r="F1406" s="161"/>
      <c r="G1406" s="161"/>
      <c r="H1406" s="161"/>
      <c r="I1406" s="161"/>
      <c r="J1406" s="161"/>
      <c r="K1406" s="161"/>
      <c r="L1406" s="161"/>
      <c r="M1406" s="161"/>
      <c r="N1406" s="161"/>
    </row>
    <row r="1407" spans="3:14" x14ac:dyDescent="0.2">
      <c r="C1407" s="161"/>
      <c r="D1407" s="161"/>
      <c r="E1407" s="161"/>
      <c r="F1407" s="161"/>
      <c r="G1407" s="161"/>
      <c r="H1407" s="161"/>
      <c r="I1407" s="161"/>
      <c r="J1407" s="161"/>
      <c r="K1407" s="161"/>
      <c r="L1407" s="161"/>
      <c r="M1407" s="161"/>
      <c r="N1407" s="161"/>
    </row>
    <row r="1408" spans="3:14" x14ac:dyDescent="0.2">
      <c r="C1408" s="161"/>
      <c r="D1408" s="161"/>
      <c r="E1408" s="161"/>
      <c r="F1408" s="161"/>
      <c r="G1408" s="161"/>
      <c r="H1408" s="161"/>
      <c r="I1408" s="161"/>
      <c r="J1408" s="161"/>
      <c r="K1408" s="161"/>
      <c r="L1408" s="161"/>
      <c r="M1408" s="161"/>
      <c r="N1408" s="161"/>
    </row>
    <row r="1409" spans="3:14" x14ac:dyDescent="0.2">
      <c r="C1409" s="161"/>
      <c r="D1409" s="161"/>
      <c r="E1409" s="161"/>
      <c r="F1409" s="161"/>
      <c r="G1409" s="161"/>
      <c r="H1409" s="161"/>
      <c r="I1409" s="161"/>
      <c r="J1409" s="161"/>
      <c r="K1409" s="161"/>
      <c r="L1409" s="161"/>
      <c r="M1409" s="161"/>
      <c r="N1409" s="161"/>
    </row>
    <row r="1410" spans="3:14" x14ac:dyDescent="0.2">
      <c r="C1410" s="161"/>
      <c r="D1410" s="161"/>
      <c r="E1410" s="161"/>
      <c r="F1410" s="161"/>
      <c r="G1410" s="161"/>
      <c r="H1410" s="161"/>
      <c r="I1410" s="161"/>
      <c r="J1410" s="161"/>
      <c r="K1410" s="161"/>
      <c r="L1410" s="161"/>
      <c r="M1410" s="161"/>
      <c r="N1410" s="161"/>
    </row>
    <row r="1411" spans="3:14" x14ac:dyDescent="0.2">
      <c r="C1411" s="161"/>
      <c r="D1411" s="161"/>
      <c r="E1411" s="161"/>
      <c r="F1411" s="161"/>
      <c r="G1411" s="161"/>
      <c r="H1411" s="161"/>
      <c r="I1411" s="161"/>
      <c r="J1411" s="161"/>
      <c r="K1411" s="161"/>
      <c r="L1411" s="161"/>
      <c r="M1411" s="161"/>
      <c r="N1411" s="161"/>
    </row>
    <row r="1412" spans="3:14" x14ac:dyDescent="0.2">
      <c r="C1412" s="161"/>
      <c r="D1412" s="161"/>
      <c r="E1412" s="161"/>
      <c r="F1412" s="161"/>
      <c r="G1412" s="161"/>
      <c r="H1412" s="161"/>
      <c r="I1412" s="161"/>
      <c r="J1412" s="161"/>
      <c r="K1412" s="161"/>
      <c r="L1412" s="161"/>
      <c r="M1412" s="161"/>
      <c r="N1412" s="161"/>
    </row>
    <row r="1413" spans="3:14" x14ac:dyDescent="0.2">
      <c r="C1413" s="161"/>
      <c r="D1413" s="161"/>
      <c r="E1413" s="161"/>
      <c r="F1413" s="161"/>
      <c r="G1413" s="161"/>
      <c r="H1413" s="161"/>
      <c r="I1413" s="161"/>
      <c r="J1413" s="161"/>
      <c r="K1413" s="161"/>
      <c r="L1413" s="161"/>
      <c r="M1413" s="161"/>
      <c r="N1413" s="161"/>
    </row>
    <row r="1414" spans="3:14" x14ac:dyDescent="0.2">
      <c r="C1414" s="161"/>
      <c r="D1414" s="161"/>
      <c r="E1414" s="161"/>
      <c r="F1414" s="161"/>
      <c r="G1414" s="161"/>
      <c r="H1414" s="161"/>
      <c r="I1414" s="161"/>
      <c r="J1414" s="161"/>
      <c r="K1414" s="161"/>
      <c r="L1414" s="161"/>
      <c r="M1414" s="161"/>
      <c r="N1414" s="161"/>
    </row>
    <row r="1415" spans="3:14" x14ac:dyDescent="0.2">
      <c r="C1415" s="161"/>
      <c r="D1415" s="161"/>
      <c r="E1415" s="161"/>
      <c r="F1415" s="161"/>
      <c r="G1415" s="161"/>
      <c r="H1415" s="161"/>
      <c r="I1415" s="161"/>
      <c r="J1415" s="161"/>
      <c r="K1415" s="161"/>
      <c r="L1415" s="161"/>
      <c r="M1415" s="161"/>
      <c r="N1415" s="161"/>
    </row>
    <row r="1416" spans="3:14" x14ac:dyDescent="0.2">
      <c r="C1416" s="161"/>
      <c r="D1416" s="161"/>
      <c r="E1416" s="161"/>
      <c r="F1416" s="161"/>
      <c r="G1416" s="161"/>
      <c r="H1416" s="161"/>
      <c r="I1416" s="161"/>
      <c r="J1416" s="161"/>
      <c r="K1416" s="161"/>
      <c r="L1416" s="161"/>
      <c r="M1416" s="161"/>
      <c r="N1416" s="161"/>
    </row>
    <row r="1417" spans="3:14" x14ac:dyDescent="0.2">
      <c r="C1417" s="161"/>
      <c r="D1417" s="161"/>
      <c r="E1417" s="161"/>
      <c r="F1417" s="161"/>
      <c r="G1417" s="161"/>
      <c r="H1417" s="161"/>
      <c r="I1417" s="161"/>
      <c r="J1417" s="161"/>
      <c r="K1417" s="161"/>
      <c r="L1417" s="161"/>
      <c r="M1417" s="161"/>
      <c r="N1417" s="161"/>
    </row>
    <row r="1418" spans="3:14" x14ac:dyDescent="0.2">
      <c r="C1418" s="161"/>
      <c r="D1418" s="161"/>
      <c r="E1418" s="161"/>
      <c r="F1418" s="161"/>
      <c r="G1418" s="161"/>
      <c r="H1418" s="161"/>
      <c r="I1418" s="161"/>
      <c r="J1418" s="161"/>
      <c r="K1418" s="161"/>
      <c r="L1418" s="161"/>
      <c r="M1418" s="161"/>
      <c r="N1418" s="161"/>
    </row>
    <row r="1419" spans="3:14" x14ac:dyDescent="0.2">
      <c r="C1419" s="161"/>
      <c r="D1419" s="161"/>
      <c r="E1419" s="161"/>
      <c r="F1419" s="161"/>
      <c r="G1419" s="161"/>
      <c r="H1419" s="161"/>
      <c r="I1419" s="161"/>
      <c r="J1419" s="161"/>
      <c r="K1419" s="161"/>
      <c r="L1419" s="161"/>
      <c r="M1419" s="161"/>
      <c r="N1419" s="161"/>
    </row>
    <row r="1420" spans="3:14" x14ac:dyDescent="0.2">
      <c r="C1420" s="161"/>
      <c r="D1420" s="161"/>
      <c r="E1420" s="161"/>
      <c r="F1420" s="161"/>
      <c r="G1420" s="161"/>
      <c r="H1420" s="161"/>
      <c r="I1420" s="161"/>
      <c r="J1420" s="161"/>
      <c r="K1420" s="161"/>
      <c r="L1420" s="161"/>
      <c r="M1420" s="161"/>
      <c r="N1420" s="161"/>
    </row>
    <row r="1421" spans="3:14" x14ac:dyDescent="0.2">
      <c r="C1421" s="161"/>
      <c r="D1421" s="161"/>
      <c r="E1421" s="161"/>
      <c r="F1421" s="161"/>
      <c r="G1421" s="161"/>
      <c r="H1421" s="161"/>
      <c r="I1421" s="161"/>
      <c r="J1421" s="161"/>
      <c r="K1421" s="161"/>
      <c r="L1421" s="161"/>
      <c r="M1421" s="161"/>
      <c r="N1421" s="161"/>
    </row>
    <row r="1422" spans="3:14" x14ac:dyDescent="0.2">
      <c r="C1422" s="161"/>
      <c r="D1422" s="161"/>
      <c r="E1422" s="161"/>
      <c r="F1422" s="161"/>
      <c r="G1422" s="161"/>
      <c r="H1422" s="161"/>
      <c r="I1422" s="161"/>
      <c r="J1422" s="161"/>
      <c r="K1422" s="161"/>
      <c r="L1422" s="161"/>
      <c r="M1422" s="161"/>
      <c r="N1422" s="161"/>
    </row>
    <row r="1423" spans="3:14" x14ac:dyDescent="0.2">
      <c r="C1423" s="161"/>
      <c r="D1423" s="161"/>
      <c r="E1423" s="161"/>
      <c r="F1423" s="161"/>
      <c r="G1423" s="161"/>
      <c r="H1423" s="161"/>
      <c r="I1423" s="161"/>
      <c r="J1423" s="161"/>
      <c r="K1423" s="161"/>
      <c r="L1423" s="161"/>
      <c r="M1423" s="161"/>
      <c r="N1423" s="161"/>
    </row>
    <row r="1424" spans="3:14" x14ac:dyDescent="0.2">
      <c r="C1424" s="161"/>
      <c r="D1424" s="161"/>
      <c r="E1424" s="161"/>
      <c r="F1424" s="161"/>
      <c r="G1424" s="161"/>
      <c r="H1424" s="161"/>
      <c r="I1424" s="161"/>
      <c r="J1424" s="161"/>
      <c r="K1424" s="161"/>
      <c r="L1424" s="161"/>
      <c r="M1424" s="161"/>
      <c r="N1424" s="161"/>
    </row>
    <row r="1425" spans="3:14" x14ac:dyDescent="0.2">
      <c r="C1425" s="161"/>
      <c r="D1425" s="161"/>
      <c r="E1425" s="161"/>
      <c r="F1425" s="161"/>
      <c r="G1425" s="161"/>
      <c r="H1425" s="161"/>
      <c r="I1425" s="161"/>
      <c r="J1425" s="161"/>
      <c r="K1425" s="161"/>
      <c r="L1425" s="161"/>
      <c r="M1425" s="161"/>
      <c r="N1425" s="161"/>
    </row>
    <row r="1426" spans="3:14" x14ac:dyDescent="0.2">
      <c r="C1426" s="161"/>
      <c r="D1426" s="161"/>
      <c r="E1426" s="161"/>
      <c r="F1426" s="161"/>
      <c r="G1426" s="161"/>
      <c r="H1426" s="161"/>
      <c r="I1426" s="161"/>
      <c r="J1426" s="161"/>
      <c r="K1426" s="161"/>
      <c r="L1426" s="161"/>
      <c r="M1426" s="161"/>
      <c r="N1426" s="161"/>
    </row>
    <row r="1427" spans="3:14" x14ac:dyDescent="0.2">
      <c r="C1427" s="161"/>
      <c r="D1427" s="161"/>
      <c r="E1427" s="161"/>
      <c r="F1427" s="161"/>
      <c r="G1427" s="161"/>
      <c r="H1427" s="161"/>
      <c r="I1427" s="161"/>
      <c r="J1427" s="161"/>
      <c r="K1427" s="161"/>
      <c r="L1427" s="161"/>
      <c r="M1427" s="161"/>
      <c r="N1427" s="161"/>
    </row>
    <row r="1428" spans="3:14" x14ac:dyDescent="0.2">
      <c r="C1428" s="161"/>
      <c r="D1428" s="161"/>
      <c r="E1428" s="161"/>
      <c r="F1428" s="161"/>
      <c r="G1428" s="161"/>
      <c r="H1428" s="161"/>
      <c r="I1428" s="161"/>
      <c r="J1428" s="161"/>
      <c r="K1428" s="161"/>
      <c r="L1428" s="161"/>
      <c r="M1428" s="161"/>
      <c r="N1428" s="161"/>
    </row>
    <row r="1429" spans="3:14" x14ac:dyDescent="0.2">
      <c r="C1429" s="161"/>
      <c r="D1429" s="161"/>
      <c r="E1429" s="161"/>
      <c r="F1429" s="161"/>
      <c r="G1429" s="161"/>
      <c r="H1429" s="161"/>
      <c r="I1429" s="161"/>
      <c r="J1429" s="161"/>
      <c r="K1429" s="161"/>
      <c r="L1429" s="161"/>
      <c r="M1429" s="161"/>
      <c r="N1429" s="161"/>
    </row>
    <row r="1430" spans="3:14" x14ac:dyDescent="0.2">
      <c r="C1430" s="161"/>
      <c r="D1430" s="161"/>
      <c r="E1430" s="161"/>
      <c r="F1430" s="161"/>
      <c r="G1430" s="161"/>
      <c r="H1430" s="161"/>
      <c r="I1430" s="161"/>
      <c r="J1430" s="161"/>
      <c r="K1430" s="161"/>
      <c r="L1430" s="161"/>
      <c r="M1430" s="161"/>
      <c r="N1430" s="161"/>
    </row>
    <row r="1431" spans="3:14" x14ac:dyDescent="0.2">
      <c r="C1431" s="161"/>
      <c r="D1431" s="161"/>
      <c r="E1431" s="161"/>
      <c r="F1431" s="161"/>
      <c r="G1431" s="161"/>
      <c r="H1431" s="161"/>
      <c r="I1431" s="161"/>
      <c r="J1431" s="161"/>
      <c r="K1431" s="161"/>
      <c r="L1431" s="161"/>
      <c r="M1431" s="161"/>
      <c r="N1431" s="161"/>
    </row>
    <row r="1432" spans="3:14" x14ac:dyDescent="0.2">
      <c r="C1432" s="161"/>
      <c r="D1432" s="161"/>
      <c r="E1432" s="161"/>
      <c r="F1432" s="161"/>
      <c r="G1432" s="161"/>
      <c r="H1432" s="161"/>
      <c r="I1432" s="161"/>
      <c r="J1432" s="161"/>
      <c r="K1432" s="161"/>
      <c r="L1432" s="161"/>
      <c r="M1432" s="161"/>
      <c r="N1432" s="161"/>
    </row>
    <row r="1433" spans="3:14" x14ac:dyDescent="0.2">
      <c r="C1433" s="161"/>
      <c r="D1433" s="161"/>
      <c r="E1433" s="161"/>
      <c r="F1433" s="161"/>
      <c r="G1433" s="161"/>
      <c r="H1433" s="161"/>
      <c r="I1433" s="161"/>
      <c r="J1433" s="161"/>
      <c r="K1433" s="161"/>
      <c r="L1433" s="161"/>
      <c r="M1433" s="161"/>
      <c r="N1433" s="161"/>
    </row>
    <row r="1434" spans="3:14" x14ac:dyDescent="0.2">
      <c r="C1434" s="161"/>
      <c r="D1434" s="161"/>
      <c r="E1434" s="161"/>
      <c r="F1434" s="161"/>
      <c r="G1434" s="161"/>
      <c r="H1434" s="161"/>
      <c r="I1434" s="161"/>
      <c r="J1434" s="161"/>
      <c r="K1434" s="161"/>
      <c r="L1434" s="161"/>
      <c r="M1434" s="161"/>
      <c r="N1434" s="161"/>
    </row>
    <row r="1435" spans="3:14" x14ac:dyDescent="0.2">
      <c r="C1435" s="161"/>
      <c r="D1435" s="161"/>
      <c r="E1435" s="161"/>
      <c r="F1435" s="161"/>
      <c r="G1435" s="161"/>
      <c r="H1435" s="161"/>
      <c r="I1435" s="161"/>
      <c r="J1435" s="161"/>
      <c r="K1435" s="161"/>
      <c r="L1435" s="161"/>
      <c r="M1435" s="161"/>
      <c r="N1435" s="161"/>
    </row>
    <row r="1436" spans="3:14" x14ac:dyDescent="0.2">
      <c r="C1436" s="161"/>
      <c r="D1436" s="161"/>
      <c r="E1436" s="161"/>
      <c r="F1436" s="161"/>
      <c r="G1436" s="161"/>
      <c r="H1436" s="161"/>
      <c r="I1436" s="161"/>
      <c r="J1436" s="161"/>
      <c r="K1436" s="161"/>
      <c r="L1436" s="161"/>
      <c r="M1436" s="161"/>
      <c r="N1436" s="161"/>
    </row>
    <row r="1437" spans="3:14" x14ac:dyDescent="0.2">
      <c r="C1437" s="161"/>
      <c r="D1437" s="161"/>
      <c r="E1437" s="161"/>
      <c r="F1437" s="161"/>
      <c r="G1437" s="161"/>
      <c r="H1437" s="161"/>
      <c r="I1437" s="161"/>
      <c r="J1437" s="161"/>
      <c r="K1437" s="161"/>
      <c r="L1437" s="161"/>
      <c r="M1437" s="161"/>
      <c r="N1437" s="161"/>
    </row>
    <row r="1438" spans="3:14" x14ac:dyDescent="0.2">
      <c r="C1438" s="161"/>
      <c r="D1438" s="161"/>
      <c r="E1438" s="161"/>
      <c r="F1438" s="161"/>
      <c r="G1438" s="161"/>
      <c r="H1438" s="161"/>
      <c r="I1438" s="161"/>
      <c r="J1438" s="161"/>
      <c r="K1438" s="161"/>
      <c r="L1438" s="161"/>
      <c r="M1438" s="161"/>
      <c r="N1438" s="161"/>
    </row>
    <row r="1439" spans="3:14" x14ac:dyDescent="0.2">
      <c r="C1439" s="161"/>
      <c r="D1439" s="161"/>
      <c r="E1439" s="161"/>
      <c r="F1439" s="161"/>
      <c r="G1439" s="161"/>
      <c r="H1439" s="161"/>
      <c r="I1439" s="161"/>
      <c r="J1439" s="161"/>
      <c r="K1439" s="161"/>
      <c r="L1439" s="161"/>
      <c r="M1439" s="161"/>
      <c r="N1439" s="161"/>
    </row>
    <row r="1440" spans="3:14" x14ac:dyDescent="0.2">
      <c r="C1440" s="161"/>
      <c r="D1440" s="161"/>
      <c r="E1440" s="161"/>
      <c r="F1440" s="161"/>
      <c r="G1440" s="161"/>
      <c r="H1440" s="161"/>
      <c r="I1440" s="161"/>
      <c r="J1440" s="161"/>
      <c r="K1440" s="161"/>
      <c r="L1440" s="161"/>
      <c r="M1440" s="161"/>
      <c r="N1440" s="161"/>
    </row>
    <row r="1441" spans="3:14" x14ac:dyDescent="0.2">
      <c r="C1441" s="161"/>
      <c r="D1441" s="161"/>
      <c r="E1441" s="161"/>
      <c r="F1441" s="161"/>
      <c r="G1441" s="161"/>
      <c r="H1441" s="161"/>
      <c r="I1441" s="161"/>
      <c r="J1441" s="161"/>
      <c r="K1441" s="161"/>
      <c r="L1441" s="161"/>
      <c r="M1441" s="161"/>
      <c r="N1441" s="161"/>
    </row>
    <row r="1442" spans="3:14" x14ac:dyDescent="0.2">
      <c r="C1442" s="161"/>
      <c r="D1442" s="161"/>
      <c r="E1442" s="161"/>
      <c r="F1442" s="161"/>
      <c r="G1442" s="161"/>
      <c r="H1442" s="161"/>
      <c r="I1442" s="161"/>
      <c r="J1442" s="161"/>
      <c r="K1442" s="161"/>
      <c r="L1442" s="161"/>
      <c r="M1442" s="161"/>
      <c r="N1442" s="161"/>
    </row>
    <row r="1443" spans="3:14" x14ac:dyDescent="0.2">
      <c r="C1443" s="161"/>
      <c r="D1443" s="161"/>
      <c r="E1443" s="161"/>
      <c r="F1443" s="161"/>
      <c r="G1443" s="161"/>
      <c r="H1443" s="161"/>
      <c r="I1443" s="161"/>
      <c r="J1443" s="161"/>
      <c r="K1443" s="161"/>
      <c r="L1443" s="161"/>
      <c r="M1443" s="161"/>
      <c r="N1443" s="161"/>
    </row>
    <row r="1444" spans="3:14" x14ac:dyDescent="0.2">
      <c r="C1444" s="161"/>
      <c r="D1444" s="161"/>
      <c r="E1444" s="161"/>
      <c r="F1444" s="161"/>
      <c r="G1444" s="161"/>
      <c r="H1444" s="161"/>
      <c r="I1444" s="161"/>
      <c r="J1444" s="161"/>
      <c r="K1444" s="161"/>
      <c r="L1444" s="161"/>
      <c r="M1444" s="161"/>
      <c r="N1444" s="161"/>
    </row>
    <row r="1445" spans="3:14" x14ac:dyDescent="0.2">
      <c r="C1445" s="161"/>
      <c r="D1445" s="161"/>
      <c r="E1445" s="161"/>
      <c r="F1445" s="161"/>
      <c r="G1445" s="161"/>
      <c r="H1445" s="161"/>
      <c r="I1445" s="161"/>
      <c r="J1445" s="161"/>
      <c r="K1445" s="161"/>
      <c r="L1445" s="161"/>
      <c r="M1445" s="161"/>
      <c r="N1445" s="161"/>
    </row>
    <row r="1446" spans="3:14" x14ac:dyDescent="0.2">
      <c r="C1446" s="161"/>
      <c r="D1446" s="161"/>
      <c r="E1446" s="161"/>
      <c r="F1446" s="161"/>
      <c r="G1446" s="161"/>
      <c r="H1446" s="161"/>
      <c r="I1446" s="161"/>
      <c r="J1446" s="161"/>
      <c r="K1446" s="161"/>
      <c r="L1446" s="161"/>
      <c r="M1446" s="161"/>
      <c r="N1446" s="161"/>
    </row>
    <row r="1447" spans="3:14" x14ac:dyDescent="0.2">
      <c r="C1447" s="161"/>
      <c r="D1447" s="161"/>
      <c r="E1447" s="161"/>
      <c r="F1447" s="161"/>
      <c r="G1447" s="161"/>
      <c r="H1447" s="161"/>
      <c r="I1447" s="161"/>
      <c r="J1447" s="161"/>
      <c r="K1447" s="161"/>
      <c r="L1447" s="161"/>
      <c r="M1447" s="161"/>
      <c r="N1447" s="161"/>
    </row>
    <row r="1448" spans="3:14" x14ac:dyDescent="0.2">
      <c r="C1448" s="161"/>
      <c r="D1448" s="161"/>
      <c r="E1448" s="161"/>
      <c r="F1448" s="161"/>
      <c r="G1448" s="161"/>
      <c r="H1448" s="161"/>
      <c r="I1448" s="161"/>
      <c r="J1448" s="161"/>
      <c r="K1448" s="161"/>
      <c r="L1448" s="161"/>
      <c r="M1448" s="161"/>
      <c r="N1448" s="161"/>
    </row>
    <row r="1449" spans="3:14" x14ac:dyDescent="0.2">
      <c r="C1449" s="161"/>
      <c r="D1449" s="161"/>
      <c r="E1449" s="161"/>
      <c r="F1449" s="161"/>
      <c r="G1449" s="161"/>
      <c r="H1449" s="161"/>
      <c r="I1449" s="161"/>
      <c r="J1449" s="161"/>
      <c r="K1449" s="161"/>
      <c r="L1449" s="161"/>
      <c r="M1449" s="161"/>
      <c r="N1449" s="161"/>
    </row>
    <row r="1450" spans="3:14" x14ac:dyDescent="0.2">
      <c r="C1450" s="161"/>
      <c r="D1450" s="161"/>
      <c r="E1450" s="161"/>
      <c r="F1450" s="161"/>
      <c r="G1450" s="161"/>
      <c r="H1450" s="161"/>
      <c r="I1450" s="161"/>
      <c r="J1450" s="161"/>
      <c r="K1450" s="161"/>
      <c r="L1450" s="161"/>
      <c r="M1450" s="161"/>
      <c r="N1450" s="161"/>
    </row>
    <row r="1451" spans="3:14" x14ac:dyDescent="0.2">
      <c r="C1451" s="161"/>
      <c r="D1451" s="161"/>
      <c r="E1451" s="161"/>
      <c r="F1451" s="161"/>
      <c r="G1451" s="161"/>
      <c r="H1451" s="161"/>
      <c r="I1451" s="161"/>
      <c r="J1451" s="161"/>
      <c r="K1451" s="161"/>
      <c r="L1451" s="161"/>
      <c r="M1451" s="161"/>
      <c r="N1451" s="161"/>
    </row>
    <row r="1452" spans="3:14" x14ac:dyDescent="0.2">
      <c r="C1452" s="161"/>
      <c r="D1452" s="161"/>
      <c r="E1452" s="161"/>
      <c r="F1452" s="161"/>
      <c r="G1452" s="161"/>
      <c r="H1452" s="161"/>
      <c r="I1452" s="161"/>
      <c r="J1452" s="161"/>
      <c r="K1452" s="161"/>
      <c r="L1452" s="161"/>
      <c r="M1452" s="161"/>
      <c r="N1452" s="161"/>
    </row>
    <row r="1453" spans="3:14" x14ac:dyDescent="0.2">
      <c r="C1453" s="161"/>
      <c r="D1453" s="161"/>
      <c r="E1453" s="161"/>
      <c r="F1453" s="161"/>
      <c r="G1453" s="161"/>
      <c r="H1453" s="161"/>
      <c r="I1453" s="161"/>
      <c r="J1453" s="161"/>
      <c r="K1453" s="161"/>
      <c r="L1453" s="161"/>
      <c r="M1453" s="161"/>
      <c r="N1453" s="161"/>
    </row>
    <row r="1454" spans="3:14" x14ac:dyDescent="0.2">
      <c r="C1454" s="161"/>
      <c r="D1454" s="161"/>
      <c r="E1454" s="161"/>
      <c r="F1454" s="161"/>
      <c r="G1454" s="161"/>
      <c r="H1454" s="161"/>
      <c r="I1454" s="161"/>
      <c r="J1454" s="161"/>
      <c r="K1454" s="161"/>
      <c r="L1454" s="161"/>
      <c r="M1454" s="161"/>
      <c r="N1454" s="161"/>
    </row>
    <row r="1455" spans="3:14" x14ac:dyDescent="0.2">
      <c r="C1455" s="161"/>
      <c r="D1455" s="161"/>
      <c r="E1455" s="161"/>
      <c r="F1455" s="161"/>
      <c r="G1455" s="161"/>
      <c r="H1455" s="161"/>
      <c r="I1455" s="161"/>
      <c r="J1455" s="161"/>
      <c r="K1455" s="161"/>
      <c r="L1455" s="161"/>
      <c r="M1455" s="161"/>
      <c r="N1455" s="161"/>
    </row>
    <row r="1456" spans="3:14" x14ac:dyDescent="0.2">
      <c r="C1456" s="161"/>
      <c r="D1456" s="161"/>
      <c r="E1456" s="161"/>
      <c r="F1456" s="161"/>
      <c r="G1456" s="161"/>
      <c r="H1456" s="161"/>
      <c r="I1456" s="161"/>
      <c r="J1456" s="161"/>
      <c r="K1456" s="161"/>
      <c r="L1456" s="161"/>
      <c r="M1456" s="161"/>
      <c r="N1456" s="161"/>
    </row>
    <row r="1457" spans="3:14" x14ac:dyDescent="0.2">
      <c r="C1457" s="161"/>
      <c r="D1457" s="161"/>
      <c r="E1457" s="161"/>
      <c r="F1457" s="161"/>
      <c r="G1457" s="161"/>
      <c r="H1457" s="161"/>
      <c r="I1457" s="161"/>
      <c r="J1457" s="161"/>
      <c r="K1457" s="161"/>
      <c r="L1457" s="161"/>
      <c r="M1457" s="161"/>
      <c r="N1457" s="161"/>
    </row>
    <row r="1458" spans="3:14" x14ac:dyDescent="0.2">
      <c r="C1458" s="161"/>
      <c r="D1458" s="161"/>
      <c r="E1458" s="161"/>
      <c r="F1458" s="161"/>
      <c r="G1458" s="161"/>
      <c r="H1458" s="161"/>
      <c r="I1458" s="161"/>
      <c r="J1458" s="161"/>
      <c r="K1458" s="161"/>
      <c r="L1458" s="161"/>
      <c r="M1458" s="161"/>
      <c r="N1458" s="161"/>
    </row>
    <row r="1459" spans="3:14" x14ac:dyDescent="0.2">
      <c r="C1459" s="161"/>
      <c r="D1459" s="161"/>
      <c r="E1459" s="161"/>
      <c r="F1459" s="161"/>
      <c r="G1459" s="161"/>
      <c r="H1459" s="161"/>
      <c r="I1459" s="161"/>
      <c r="J1459" s="161"/>
      <c r="K1459" s="161"/>
      <c r="L1459" s="161"/>
      <c r="M1459" s="161"/>
      <c r="N1459" s="161"/>
    </row>
    <row r="1460" spans="3:14" x14ac:dyDescent="0.2">
      <c r="C1460" s="161"/>
      <c r="D1460" s="161"/>
      <c r="E1460" s="161"/>
      <c r="F1460" s="161"/>
      <c r="G1460" s="161"/>
      <c r="H1460" s="161"/>
      <c r="I1460" s="161"/>
      <c r="J1460" s="161"/>
      <c r="K1460" s="161"/>
      <c r="L1460" s="161"/>
      <c r="M1460" s="161"/>
      <c r="N1460" s="161"/>
    </row>
    <row r="1461" spans="3:14" x14ac:dyDescent="0.2">
      <c r="C1461" s="161"/>
      <c r="D1461" s="161"/>
      <c r="E1461" s="161"/>
      <c r="F1461" s="161"/>
      <c r="G1461" s="161"/>
      <c r="H1461" s="161"/>
      <c r="I1461" s="161"/>
      <c r="J1461" s="161"/>
      <c r="K1461" s="161"/>
      <c r="L1461" s="161"/>
      <c r="M1461" s="161"/>
      <c r="N1461" s="161"/>
    </row>
    <row r="1462" spans="3:14" x14ac:dyDescent="0.2">
      <c r="C1462" s="161"/>
      <c r="D1462" s="161"/>
      <c r="E1462" s="161"/>
      <c r="F1462" s="161"/>
      <c r="G1462" s="161"/>
      <c r="H1462" s="161"/>
      <c r="I1462" s="161"/>
      <c r="J1462" s="161"/>
      <c r="K1462" s="161"/>
      <c r="L1462" s="161"/>
      <c r="M1462" s="161"/>
      <c r="N1462" s="161"/>
    </row>
    <row r="1463" spans="3:14" x14ac:dyDescent="0.2">
      <c r="C1463" s="161"/>
      <c r="D1463" s="161"/>
      <c r="E1463" s="161"/>
      <c r="F1463" s="161"/>
      <c r="G1463" s="161"/>
      <c r="H1463" s="161"/>
      <c r="I1463" s="161"/>
      <c r="J1463" s="161"/>
      <c r="K1463" s="161"/>
      <c r="L1463" s="161"/>
      <c r="M1463" s="161"/>
      <c r="N1463" s="161"/>
    </row>
    <row r="1464" spans="3:14" x14ac:dyDescent="0.2">
      <c r="C1464" s="161"/>
      <c r="D1464" s="161"/>
      <c r="E1464" s="161"/>
      <c r="F1464" s="161"/>
      <c r="G1464" s="161"/>
      <c r="H1464" s="161"/>
      <c r="I1464" s="161"/>
      <c r="J1464" s="161"/>
      <c r="K1464" s="161"/>
      <c r="L1464" s="161"/>
      <c r="M1464" s="161"/>
      <c r="N1464" s="161"/>
    </row>
    <row r="1465" spans="3:14" x14ac:dyDescent="0.2">
      <c r="C1465" s="161"/>
      <c r="D1465" s="161"/>
      <c r="E1465" s="161"/>
      <c r="F1465" s="161"/>
      <c r="G1465" s="161"/>
      <c r="H1465" s="161"/>
      <c r="I1465" s="161"/>
      <c r="J1465" s="161"/>
      <c r="K1465" s="161"/>
      <c r="L1465" s="161"/>
      <c r="M1465" s="161"/>
      <c r="N1465" s="161"/>
    </row>
    <row r="1466" spans="3:14" x14ac:dyDescent="0.2">
      <c r="C1466" s="161"/>
      <c r="D1466" s="161"/>
      <c r="E1466" s="161"/>
      <c r="F1466" s="161"/>
      <c r="G1466" s="161"/>
      <c r="H1466" s="161"/>
      <c r="I1466" s="161"/>
      <c r="J1466" s="161"/>
      <c r="K1466" s="161"/>
      <c r="L1466" s="161"/>
      <c r="M1466" s="161"/>
      <c r="N1466" s="161"/>
    </row>
    <row r="1467" spans="3:14" x14ac:dyDescent="0.2">
      <c r="C1467" s="161"/>
      <c r="D1467" s="161"/>
      <c r="E1467" s="161"/>
      <c r="F1467" s="161"/>
      <c r="G1467" s="161"/>
      <c r="H1467" s="161"/>
      <c r="I1467" s="161"/>
      <c r="J1467" s="161"/>
      <c r="K1467" s="161"/>
      <c r="L1467" s="161"/>
      <c r="M1467" s="161"/>
      <c r="N1467" s="161"/>
    </row>
    <row r="1468" spans="3:14" x14ac:dyDescent="0.2">
      <c r="C1468" s="161"/>
      <c r="D1468" s="161"/>
      <c r="E1468" s="161"/>
      <c r="F1468" s="161"/>
      <c r="G1468" s="161"/>
      <c r="H1468" s="161"/>
      <c r="I1468" s="161"/>
      <c r="J1468" s="161"/>
      <c r="K1468" s="161"/>
      <c r="L1468" s="161"/>
      <c r="M1468" s="161"/>
      <c r="N1468" s="161"/>
    </row>
    <row r="1469" spans="3:14" x14ac:dyDescent="0.2">
      <c r="C1469" s="161"/>
      <c r="D1469" s="161"/>
      <c r="E1469" s="161"/>
      <c r="F1469" s="161"/>
      <c r="G1469" s="161"/>
      <c r="H1469" s="161"/>
      <c r="I1469" s="161"/>
      <c r="J1469" s="161"/>
      <c r="K1469" s="161"/>
      <c r="L1469" s="161"/>
      <c r="M1469" s="161"/>
      <c r="N1469" s="161"/>
    </row>
    <row r="1470" spans="3:14" x14ac:dyDescent="0.2">
      <c r="C1470" s="161"/>
      <c r="D1470" s="161"/>
      <c r="E1470" s="161"/>
      <c r="F1470" s="161"/>
      <c r="G1470" s="161"/>
      <c r="H1470" s="161"/>
      <c r="I1470" s="161"/>
      <c r="J1470" s="161"/>
      <c r="K1470" s="161"/>
      <c r="L1470" s="161"/>
      <c r="M1470" s="161"/>
      <c r="N1470" s="161"/>
    </row>
    <row r="1471" spans="3:14" x14ac:dyDescent="0.2">
      <c r="C1471" s="161"/>
      <c r="D1471" s="161"/>
      <c r="E1471" s="161"/>
      <c r="F1471" s="161"/>
      <c r="G1471" s="161"/>
      <c r="H1471" s="161"/>
      <c r="I1471" s="161"/>
      <c r="J1471" s="161"/>
      <c r="K1471" s="161"/>
      <c r="L1471" s="161"/>
      <c r="M1471" s="161"/>
      <c r="N1471" s="161"/>
    </row>
    <row r="1472" spans="3:14" x14ac:dyDescent="0.2">
      <c r="C1472" s="161"/>
      <c r="D1472" s="161"/>
      <c r="E1472" s="161"/>
      <c r="F1472" s="161"/>
      <c r="G1472" s="161"/>
      <c r="H1472" s="161"/>
      <c r="I1472" s="161"/>
      <c r="J1472" s="161"/>
      <c r="K1472" s="161"/>
      <c r="L1472" s="161"/>
      <c r="M1472" s="161"/>
      <c r="N1472" s="161"/>
    </row>
    <row r="1473" spans="3:14" x14ac:dyDescent="0.2">
      <c r="C1473" s="161"/>
      <c r="D1473" s="161"/>
      <c r="E1473" s="161"/>
      <c r="F1473" s="161"/>
      <c r="G1473" s="161"/>
      <c r="H1473" s="161"/>
      <c r="I1473" s="161"/>
      <c r="J1473" s="161"/>
      <c r="K1473" s="161"/>
      <c r="L1473" s="161"/>
      <c r="M1473" s="161"/>
      <c r="N1473" s="161"/>
    </row>
    <row r="1474" spans="3:14" x14ac:dyDescent="0.2">
      <c r="C1474" s="161"/>
      <c r="D1474" s="161"/>
      <c r="E1474" s="161"/>
      <c r="F1474" s="161"/>
      <c r="G1474" s="161"/>
      <c r="H1474" s="161"/>
      <c r="I1474" s="161"/>
      <c r="J1474" s="161"/>
      <c r="K1474" s="161"/>
      <c r="L1474" s="161"/>
      <c r="M1474" s="161"/>
      <c r="N1474" s="161"/>
    </row>
    <row r="1475" spans="3:14" x14ac:dyDescent="0.2">
      <c r="C1475" s="161"/>
      <c r="D1475" s="161"/>
      <c r="E1475" s="161"/>
      <c r="F1475" s="161"/>
      <c r="G1475" s="161"/>
      <c r="H1475" s="161"/>
      <c r="I1475" s="161"/>
      <c r="J1475" s="161"/>
      <c r="K1475" s="161"/>
      <c r="L1475" s="161"/>
      <c r="M1475" s="161"/>
      <c r="N1475" s="161"/>
    </row>
    <row r="1476" spans="3:14" x14ac:dyDescent="0.2">
      <c r="C1476" s="161"/>
      <c r="D1476" s="161"/>
      <c r="E1476" s="161"/>
      <c r="F1476" s="161"/>
      <c r="G1476" s="161"/>
      <c r="H1476" s="161"/>
      <c r="I1476" s="161"/>
      <c r="J1476" s="161"/>
      <c r="K1476" s="161"/>
      <c r="L1476" s="161"/>
      <c r="M1476" s="161"/>
      <c r="N1476" s="161"/>
    </row>
    <row r="1477" spans="3:14" x14ac:dyDescent="0.2">
      <c r="C1477" s="161"/>
      <c r="D1477" s="161"/>
      <c r="E1477" s="161"/>
      <c r="F1477" s="161"/>
      <c r="G1477" s="161"/>
      <c r="H1477" s="161"/>
      <c r="I1477" s="161"/>
      <c r="J1477" s="161"/>
      <c r="K1477" s="161"/>
      <c r="L1477" s="161"/>
      <c r="M1477" s="161"/>
      <c r="N1477" s="161"/>
    </row>
    <row r="1478" spans="3:14" x14ac:dyDescent="0.2">
      <c r="C1478" s="161"/>
      <c r="D1478" s="161"/>
      <c r="E1478" s="161"/>
      <c r="F1478" s="161"/>
      <c r="G1478" s="161"/>
      <c r="H1478" s="161"/>
      <c r="I1478" s="161"/>
      <c r="J1478" s="161"/>
      <c r="K1478" s="161"/>
      <c r="L1478" s="161"/>
      <c r="M1478" s="161"/>
      <c r="N1478" s="161"/>
    </row>
    <row r="1479" spans="3:14" x14ac:dyDescent="0.2">
      <c r="C1479" s="161"/>
      <c r="D1479" s="161"/>
      <c r="E1479" s="161"/>
      <c r="F1479" s="161"/>
      <c r="G1479" s="161"/>
      <c r="H1479" s="161"/>
      <c r="I1479" s="161"/>
      <c r="J1479" s="161"/>
      <c r="K1479" s="161"/>
      <c r="L1479" s="161"/>
      <c r="M1479" s="161"/>
      <c r="N1479" s="161"/>
    </row>
    <row r="1480" spans="3:14" x14ac:dyDescent="0.2">
      <c r="C1480" s="161"/>
      <c r="D1480" s="161"/>
      <c r="E1480" s="161"/>
      <c r="F1480" s="161"/>
      <c r="G1480" s="161"/>
      <c r="H1480" s="161"/>
      <c r="I1480" s="161"/>
      <c r="J1480" s="161"/>
      <c r="K1480" s="161"/>
      <c r="L1480" s="161"/>
      <c r="M1480" s="161"/>
      <c r="N1480" s="161"/>
    </row>
    <row r="1481" spans="3:14" x14ac:dyDescent="0.2">
      <c r="C1481" s="161"/>
      <c r="D1481" s="161"/>
      <c r="E1481" s="161"/>
      <c r="F1481" s="161"/>
      <c r="G1481" s="161"/>
      <c r="H1481" s="161"/>
      <c r="I1481" s="161"/>
      <c r="J1481" s="161"/>
      <c r="K1481" s="161"/>
      <c r="L1481" s="161"/>
      <c r="M1481" s="161"/>
      <c r="N1481" s="161"/>
    </row>
    <row r="1482" spans="3:14" x14ac:dyDescent="0.2">
      <c r="C1482" s="161"/>
      <c r="D1482" s="161"/>
      <c r="E1482" s="161"/>
      <c r="F1482" s="161"/>
      <c r="G1482" s="161"/>
      <c r="H1482" s="161"/>
      <c r="I1482" s="161"/>
      <c r="J1482" s="161"/>
      <c r="K1482" s="161"/>
      <c r="L1482" s="161"/>
      <c r="M1482" s="161"/>
      <c r="N1482" s="161"/>
    </row>
    <row r="1483" spans="3:14" x14ac:dyDescent="0.2">
      <c r="C1483" s="161"/>
      <c r="D1483" s="161"/>
      <c r="E1483" s="161"/>
      <c r="F1483" s="161"/>
      <c r="G1483" s="161"/>
      <c r="H1483" s="161"/>
      <c r="I1483" s="161"/>
      <c r="J1483" s="161"/>
      <c r="K1483" s="161"/>
      <c r="L1483" s="161"/>
      <c r="M1483" s="161"/>
      <c r="N1483" s="161"/>
    </row>
    <row r="1484" spans="3:14" x14ac:dyDescent="0.2">
      <c r="C1484" s="161"/>
      <c r="D1484" s="161"/>
      <c r="E1484" s="161"/>
      <c r="F1484" s="161"/>
      <c r="G1484" s="161"/>
      <c r="H1484" s="161"/>
      <c r="I1484" s="161"/>
      <c r="J1484" s="161"/>
      <c r="K1484" s="161"/>
      <c r="L1484" s="161"/>
      <c r="M1484" s="161"/>
      <c r="N1484" s="161"/>
    </row>
    <row r="1485" spans="3:14" x14ac:dyDescent="0.2">
      <c r="C1485" s="161"/>
      <c r="D1485" s="161"/>
      <c r="E1485" s="161"/>
      <c r="F1485" s="161"/>
      <c r="G1485" s="161"/>
      <c r="H1485" s="161"/>
      <c r="I1485" s="161"/>
      <c r="J1485" s="161"/>
      <c r="K1485" s="161"/>
      <c r="L1485" s="161"/>
      <c r="M1485" s="161"/>
      <c r="N1485" s="161"/>
    </row>
    <row r="1486" spans="3:14" x14ac:dyDescent="0.2">
      <c r="C1486" s="161"/>
      <c r="D1486" s="161"/>
      <c r="E1486" s="161"/>
      <c r="F1486" s="161"/>
      <c r="G1486" s="161"/>
      <c r="H1486" s="161"/>
      <c r="I1486" s="161"/>
      <c r="J1486" s="161"/>
      <c r="K1486" s="161"/>
      <c r="L1486" s="161"/>
      <c r="M1486" s="161"/>
      <c r="N1486" s="161"/>
    </row>
    <row r="1487" spans="3:14" x14ac:dyDescent="0.2">
      <c r="C1487" s="161"/>
      <c r="D1487" s="161"/>
      <c r="E1487" s="161"/>
      <c r="F1487" s="161"/>
      <c r="G1487" s="161"/>
      <c r="H1487" s="161"/>
      <c r="I1487" s="161"/>
      <c r="J1487" s="161"/>
      <c r="K1487" s="161"/>
      <c r="L1487" s="161"/>
      <c r="M1487" s="161"/>
      <c r="N1487" s="161"/>
    </row>
    <row r="1488" spans="3:14" x14ac:dyDescent="0.2">
      <c r="C1488" s="161"/>
      <c r="D1488" s="161"/>
      <c r="E1488" s="161"/>
      <c r="F1488" s="161"/>
      <c r="G1488" s="161"/>
      <c r="H1488" s="161"/>
      <c r="I1488" s="161"/>
      <c r="J1488" s="161"/>
      <c r="K1488" s="161"/>
      <c r="L1488" s="161"/>
      <c r="M1488" s="161"/>
      <c r="N1488" s="161"/>
    </row>
    <row r="1489" spans="3:14" x14ac:dyDescent="0.2">
      <c r="C1489" s="161"/>
      <c r="D1489" s="161"/>
      <c r="E1489" s="161"/>
      <c r="F1489" s="161"/>
      <c r="G1489" s="161"/>
      <c r="H1489" s="161"/>
      <c r="I1489" s="161"/>
      <c r="J1489" s="161"/>
      <c r="K1489" s="161"/>
      <c r="L1489" s="161"/>
      <c r="M1489" s="161"/>
      <c r="N1489" s="161"/>
    </row>
    <row r="1490" spans="3:14" x14ac:dyDescent="0.2">
      <c r="C1490" s="161"/>
      <c r="D1490" s="161"/>
      <c r="E1490" s="161"/>
      <c r="F1490" s="161"/>
      <c r="G1490" s="161"/>
      <c r="H1490" s="161"/>
      <c r="I1490" s="161"/>
      <c r="J1490" s="161"/>
      <c r="K1490" s="161"/>
      <c r="L1490" s="161"/>
      <c r="M1490" s="161"/>
      <c r="N1490" s="161"/>
    </row>
    <row r="1491" spans="3:14" x14ac:dyDescent="0.2">
      <c r="C1491" s="161"/>
      <c r="D1491" s="161"/>
      <c r="E1491" s="161"/>
      <c r="F1491" s="161"/>
      <c r="G1491" s="161"/>
      <c r="H1491" s="161"/>
      <c r="I1491" s="161"/>
      <c r="J1491" s="161"/>
      <c r="K1491" s="161"/>
      <c r="L1491" s="161"/>
      <c r="M1491" s="161"/>
      <c r="N1491" s="161"/>
    </row>
    <row r="1492" spans="3:14" x14ac:dyDescent="0.2">
      <c r="C1492" s="161"/>
      <c r="D1492" s="161"/>
      <c r="E1492" s="161"/>
      <c r="F1492" s="161"/>
      <c r="G1492" s="161"/>
      <c r="H1492" s="161"/>
      <c r="I1492" s="161"/>
      <c r="J1492" s="161"/>
      <c r="K1492" s="161"/>
      <c r="L1492" s="161"/>
      <c r="M1492" s="161"/>
      <c r="N1492" s="161"/>
    </row>
    <row r="1493" spans="3:14" x14ac:dyDescent="0.2">
      <c r="C1493" s="161"/>
      <c r="D1493" s="161"/>
      <c r="E1493" s="161"/>
      <c r="F1493" s="161"/>
      <c r="G1493" s="161"/>
      <c r="H1493" s="161"/>
      <c r="I1493" s="161"/>
      <c r="J1493" s="161"/>
      <c r="K1493" s="161"/>
      <c r="L1493" s="161"/>
      <c r="M1493" s="161"/>
      <c r="N1493" s="161"/>
    </row>
    <row r="1494" spans="3:14" x14ac:dyDescent="0.2">
      <c r="C1494" s="161"/>
      <c r="D1494" s="161"/>
      <c r="E1494" s="161"/>
      <c r="F1494" s="161"/>
      <c r="G1494" s="161"/>
      <c r="H1494" s="161"/>
      <c r="I1494" s="161"/>
      <c r="J1494" s="161"/>
      <c r="K1494" s="161"/>
      <c r="L1494" s="161"/>
      <c r="M1494" s="161"/>
      <c r="N1494" s="161"/>
    </row>
    <row r="1495" spans="3:14" x14ac:dyDescent="0.2">
      <c r="C1495" s="161"/>
      <c r="D1495" s="161"/>
      <c r="E1495" s="161"/>
      <c r="F1495" s="161"/>
      <c r="G1495" s="161"/>
      <c r="H1495" s="161"/>
      <c r="I1495" s="161"/>
      <c r="J1495" s="161"/>
      <c r="K1495" s="161"/>
      <c r="L1495" s="161"/>
      <c r="M1495" s="161"/>
      <c r="N1495" s="161"/>
    </row>
    <row r="1496" spans="3:14" x14ac:dyDescent="0.2">
      <c r="C1496" s="161"/>
      <c r="D1496" s="161"/>
      <c r="E1496" s="161"/>
      <c r="F1496" s="161"/>
      <c r="G1496" s="161"/>
      <c r="H1496" s="161"/>
      <c r="I1496" s="161"/>
      <c r="J1496" s="161"/>
      <c r="K1496" s="161"/>
      <c r="L1496" s="161"/>
      <c r="M1496" s="161"/>
      <c r="N1496" s="161"/>
    </row>
    <row r="1497" spans="3:14" x14ac:dyDescent="0.2">
      <c r="C1497" s="161"/>
      <c r="D1497" s="161"/>
      <c r="E1497" s="161"/>
      <c r="F1497" s="161"/>
      <c r="G1497" s="161"/>
      <c r="H1497" s="161"/>
      <c r="I1497" s="161"/>
      <c r="J1497" s="161"/>
      <c r="K1497" s="161"/>
      <c r="L1497" s="161"/>
      <c r="M1497" s="161"/>
      <c r="N1497" s="161"/>
    </row>
    <row r="1498" spans="3:14" x14ac:dyDescent="0.2">
      <c r="C1498" s="161"/>
      <c r="D1498" s="161"/>
      <c r="E1498" s="161"/>
      <c r="F1498" s="161"/>
      <c r="G1498" s="161"/>
      <c r="H1498" s="161"/>
      <c r="I1498" s="161"/>
      <c r="J1498" s="161"/>
      <c r="K1498" s="161"/>
      <c r="L1498" s="161"/>
      <c r="M1498" s="161"/>
      <c r="N1498" s="161"/>
    </row>
    <row r="1499" spans="3:14" x14ac:dyDescent="0.2">
      <c r="C1499" s="161"/>
      <c r="D1499" s="161"/>
      <c r="E1499" s="161"/>
      <c r="F1499" s="161"/>
      <c r="G1499" s="161"/>
      <c r="H1499" s="161"/>
      <c r="I1499" s="161"/>
      <c r="J1499" s="161"/>
      <c r="K1499" s="161"/>
      <c r="L1499" s="161"/>
      <c r="M1499" s="161"/>
      <c r="N1499" s="161"/>
    </row>
    <row r="1500" spans="3:14" x14ac:dyDescent="0.2">
      <c r="C1500" s="161"/>
      <c r="D1500" s="161"/>
      <c r="E1500" s="161"/>
      <c r="F1500" s="161"/>
      <c r="G1500" s="161"/>
      <c r="H1500" s="161"/>
      <c r="I1500" s="161"/>
      <c r="J1500" s="161"/>
      <c r="K1500" s="161"/>
      <c r="L1500" s="161"/>
      <c r="M1500" s="161"/>
      <c r="N1500" s="161"/>
    </row>
    <row r="1501" spans="3:14" x14ac:dyDescent="0.2">
      <c r="C1501" s="161"/>
      <c r="D1501" s="161"/>
      <c r="E1501" s="161"/>
      <c r="F1501" s="161"/>
      <c r="G1501" s="161"/>
      <c r="H1501" s="161"/>
      <c r="I1501" s="161"/>
      <c r="J1501" s="161"/>
      <c r="K1501" s="161"/>
      <c r="L1501" s="161"/>
      <c r="M1501" s="161"/>
      <c r="N1501" s="161"/>
    </row>
    <row r="1502" spans="3:14" x14ac:dyDescent="0.2">
      <c r="C1502" s="161"/>
      <c r="D1502" s="161"/>
      <c r="E1502" s="161"/>
      <c r="F1502" s="161"/>
      <c r="G1502" s="161"/>
      <c r="H1502" s="161"/>
      <c r="I1502" s="161"/>
      <c r="J1502" s="161"/>
      <c r="K1502" s="161"/>
      <c r="L1502" s="161"/>
      <c r="M1502" s="161"/>
      <c r="N1502" s="161"/>
    </row>
    <row r="1503" spans="3:14" x14ac:dyDescent="0.2">
      <c r="C1503" s="161"/>
      <c r="D1503" s="161"/>
      <c r="E1503" s="161"/>
      <c r="F1503" s="161"/>
      <c r="G1503" s="161"/>
      <c r="H1503" s="161"/>
      <c r="I1503" s="161"/>
      <c r="J1503" s="161"/>
      <c r="K1503" s="161"/>
      <c r="L1503" s="161"/>
      <c r="M1503" s="161"/>
      <c r="N1503" s="161"/>
    </row>
    <row r="1504" spans="3:14" x14ac:dyDescent="0.2">
      <c r="C1504" s="161"/>
      <c r="D1504" s="161"/>
      <c r="E1504" s="161"/>
      <c r="F1504" s="161"/>
      <c r="G1504" s="161"/>
      <c r="H1504" s="161"/>
      <c r="I1504" s="161"/>
      <c r="J1504" s="161"/>
      <c r="K1504" s="161"/>
      <c r="L1504" s="161"/>
      <c r="M1504" s="161"/>
      <c r="N1504" s="161"/>
    </row>
    <row r="1505" spans="3:14" x14ac:dyDescent="0.2">
      <c r="C1505" s="161"/>
      <c r="D1505" s="161"/>
      <c r="E1505" s="161"/>
      <c r="F1505" s="161"/>
      <c r="G1505" s="161"/>
      <c r="H1505" s="161"/>
      <c r="I1505" s="161"/>
      <c r="J1505" s="161"/>
      <c r="K1505" s="161"/>
      <c r="L1505" s="161"/>
      <c r="M1505" s="161"/>
      <c r="N1505" s="161"/>
    </row>
    <row r="1506" spans="3:14" x14ac:dyDescent="0.2">
      <c r="C1506" s="161"/>
      <c r="D1506" s="161"/>
      <c r="E1506" s="161"/>
      <c r="F1506" s="161"/>
      <c r="G1506" s="161"/>
      <c r="H1506" s="161"/>
      <c r="I1506" s="161"/>
      <c r="J1506" s="161"/>
      <c r="K1506" s="161"/>
      <c r="L1506" s="161"/>
      <c r="M1506" s="161"/>
      <c r="N1506" s="161"/>
    </row>
    <row r="1507" spans="3:14" x14ac:dyDescent="0.2">
      <c r="C1507" s="161"/>
      <c r="D1507" s="161"/>
      <c r="E1507" s="161"/>
      <c r="F1507" s="161"/>
      <c r="G1507" s="161"/>
      <c r="H1507" s="161"/>
      <c r="I1507" s="161"/>
      <c r="J1507" s="161"/>
      <c r="K1507" s="161"/>
      <c r="L1507" s="161"/>
      <c r="M1507" s="161"/>
      <c r="N1507" s="161"/>
    </row>
    <row r="1508" spans="3:14" x14ac:dyDescent="0.2">
      <c r="C1508" s="161"/>
      <c r="D1508" s="161"/>
      <c r="E1508" s="161"/>
      <c r="F1508" s="161"/>
      <c r="G1508" s="161"/>
      <c r="H1508" s="161"/>
      <c r="I1508" s="161"/>
      <c r="J1508" s="161"/>
      <c r="K1508" s="161"/>
      <c r="L1508" s="161"/>
      <c r="M1508" s="161"/>
      <c r="N1508" s="161"/>
    </row>
    <row r="1509" spans="3:14" x14ac:dyDescent="0.2">
      <c r="C1509" s="161"/>
      <c r="D1509" s="161"/>
      <c r="E1509" s="161"/>
      <c r="F1509" s="161"/>
      <c r="G1509" s="161"/>
      <c r="H1509" s="161"/>
      <c r="I1509" s="161"/>
      <c r="J1509" s="161"/>
      <c r="K1509" s="161"/>
      <c r="L1509" s="161"/>
      <c r="M1509" s="161"/>
      <c r="N1509" s="161"/>
    </row>
    <row r="1510" spans="3:14" x14ac:dyDescent="0.2">
      <c r="C1510" s="161"/>
      <c r="D1510" s="161"/>
      <c r="E1510" s="161"/>
      <c r="F1510" s="161"/>
      <c r="G1510" s="161"/>
      <c r="H1510" s="161"/>
      <c r="I1510" s="161"/>
      <c r="J1510" s="161"/>
      <c r="K1510" s="161"/>
      <c r="L1510" s="161"/>
      <c r="M1510" s="161"/>
      <c r="N1510" s="161"/>
    </row>
    <row r="1511" spans="3:14" x14ac:dyDescent="0.2">
      <c r="C1511" s="161"/>
      <c r="D1511" s="161"/>
      <c r="E1511" s="161"/>
      <c r="F1511" s="161"/>
      <c r="G1511" s="161"/>
      <c r="H1511" s="161"/>
      <c r="I1511" s="161"/>
      <c r="J1511" s="161"/>
      <c r="K1511" s="161"/>
      <c r="L1511" s="161"/>
      <c r="M1511" s="161"/>
      <c r="N1511" s="161"/>
    </row>
    <row r="1512" spans="3:14" x14ac:dyDescent="0.2">
      <c r="C1512" s="161"/>
      <c r="D1512" s="161"/>
      <c r="E1512" s="161"/>
      <c r="F1512" s="161"/>
      <c r="G1512" s="161"/>
      <c r="H1512" s="161"/>
      <c r="I1512" s="161"/>
      <c r="J1512" s="161"/>
      <c r="K1512" s="161"/>
      <c r="L1512" s="161"/>
      <c r="M1512" s="161"/>
      <c r="N1512" s="161"/>
    </row>
    <row r="1513" spans="3:14" x14ac:dyDescent="0.2">
      <c r="C1513" s="161"/>
      <c r="D1513" s="161"/>
      <c r="E1513" s="161"/>
      <c r="F1513" s="161"/>
      <c r="G1513" s="161"/>
      <c r="H1513" s="161"/>
      <c r="I1513" s="161"/>
      <c r="J1513" s="161"/>
      <c r="K1513" s="161"/>
      <c r="L1513" s="161"/>
      <c r="M1513" s="161"/>
      <c r="N1513" s="161"/>
    </row>
    <row r="1514" spans="3:14" x14ac:dyDescent="0.2">
      <c r="C1514" s="161"/>
      <c r="D1514" s="161"/>
      <c r="E1514" s="161"/>
      <c r="F1514" s="161"/>
      <c r="G1514" s="161"/>
      <c r="H1514" s="161"/>
      <c r="I1514" s="161"/>
      <c r="J1514" s="161"/>
      <c r="K1514" s="161"/>
      <c r="L1514" s="161"/>
      <c r="M1514" s="161"/>
      <c r="N1514" s="161"/>
    </row>
    <row r="1515" spans="3:14" x14ac:dyDescent="0.2">
      <c r="C1515" s="161"/>
      <c r="D1515" s="161"/>
      <c r="E1515" s="161"/>
      <c r="F1515" s="161"/>
      <c r="G1515" s="161"/>
      <c r="H1515" s="161"/>
      <c r="I1515" s="161"/>
      <c r="J1515" s="161"/>
      <c r="K1515" s="161"/>
      <c r="L1515" s="161"/>
      <c r="M1515" s="161"/>
      <c r="N1515" s="161"/>
    </row>
    <row r="1516" spans="3:14" x14ac:dyDescent="0.2">
      <c r="C1516" s="161"/>
      <c r="D1516" s="161"/>
      <c r="E1516" s="161"/>
      <c r="F1516" s="161"/>
      <c r="G1516" s="161"/>
      <c r="H1516" s="161"/>
      <c r="I1516" s="161"/>
      <c r="J1516" s="161"/>
      <c r="K1516" s="161"/>
      <c r="L1516" s="161"/>
      <c r="M1516" s="161"/>
      <c r="N1516" s="161"/>
    </row>
    <row r="1517" spans="3:14" x14ac:dyDescent="0.2">
      <c r="C1517" s="161"/>
      <c r="D1517" s="161"/>
      <c r="E1517" s="161"/>
      <c r="F1517" s="161"/>
      <c r="G1517" s="161"/>
      <c r="H1517" s="161"/>
      <c r="I1517" s="161"/>
      <c r="J1517" s="161"/>
      <c r="K1517" s="161"/>
      <c r="L1517" s="161"/>
      <c r="M1517" s="161"/>
      <c r="N1517" s="161"/>
    </row>
    <row r="1518" spans="3:14" x14ac:dyDescent="0.2">
      <c r="C1518" s="161"/>
      <c r="D1518" s="161"/>
      <c r="E1518" s="161"/>
      <c r="F1518" s="161"/>
      <c r="G1518" s="161"/>
      <c r="H1518" s="161"/>
      <c r="I1518" s="161"/>
      <c r="J1518" s="161"/>
      <c r="K1518" s="161"/>
      <c r="L1518" s="161"/>
      <c r="M1518" s="161"/>
      <c r="N1518" s="161"/>
    </row>
    <row r="1519" spans="3:14" x14ac:dyDescent="0.2">
      <c r="C1519" s="161"/>
      <c r="D1519" s="161"/>
      <c r="E1519" s="161"/>
      <c r="F1519" s="161"/>
      <c r="G1519" s="161"/>
      <c r="H1519" s="161"/>
      <c r="I1519" s="161"/>
      <c r="J1519" s="161"/>
      <c r="K1519" s="161"/>
      <c r="L1519" s="161"/>
      <c r="M1519" s="161"/>
      <c r="N1519" s="161"/>
    </row>
    <row r="1520" spans="3:14" x14ac:dyDescent="0.2">
      <c r="C1520" s="161"/>
      <c r="D1520" s="161"/>
      <c r="E1520" s="161"/>
      <c r="F1520" s="161"/>
      <c r="G1520" s="161"/>
      <c r="H1520" s="161"/>
      <c r="I1520" s="161"/>
      <c r="J1520" s="161"/>
      <c r="K1520" s="161"/>
      <c r="L1520" s="161"/>
      <c r="M1520" s="161"/>
      <c r="N1520" s="161"/>
    </row>
    <row r="1521" spans="3:14" x14ac:dyDescent="0.2">
      <c r="C1521" s="161"/>
      <c r="D1521" s="161"/>
      <c r="E1521" s="161"/>
      <c r="F1521" s="161"/>
      <c r="G1521" s="161"/>
      <c r="H1521" s="161"/>
      <c r="I1521" s="161"/>
      <c r="J1521" s="161"/>
      <c r="K1521" s="161"/>
      <c r="L1521" s="161"/>
      <c r="M1521" s="161"/>
      <c r="N1521" s="161"/>
    </row>
    <row r="1522" spans="3:14" x14ac:dyDescent="0.2">
      <c r="C1522" s="161"/>
      <c r="D1522" s="161"/>
      <c r="E1522" s="161"/>
      <c r="F1522" s="161"/>
      <c r="G1522" s="161"/>
      <c r="H1522" s="161"/>
      <c r="I1522" s="161"/>
      <c r="J1522" s="161"/>
      <c r="K1522" s="161"/>
      <c r="L1522" s="161"/>
      <c r="M1522" s="161"/>
      <c r="N1522" s="161"/>
    </row>
    <row r="1523" spans="3:14" x14ac:dyDescent="0.2">
      <c r="C1523" s="161"/>
      <c r="D1523" s="161"/>
      <c r="E1523" s="161"/>
      <c r="F1523" s="161"/>
      <c r="G1523" s="161"/>
      <c r="H1523" s="161"/>
      <c r="I1523" s="161"/>
      <c r="J1523" s="161"/>
      <c r="K1523" s="161"/>
      <c r="L1523" s="161"/>
      <c r="M1523" s="161"/>
      <c r="N1523" s="161"/>
    </row>
    <row r="1524" spans="3:14" x14ac:dyDescent="0.2">
      <c r="C1524" s="161"/>
      <c r="D1524" s="161"/>
      <c r="E1524" s="161"/>
      <c r="F1524" s="161"/>
      <c r="G1524" s="161"/>
      <c r="H1524" s="161"/>
      <c r="I1524" s="161"/>
      <c r="J1524" s="161"/>
      <c r="K1524" s="161"/>
      <c r="L1524" s="161"/>
      <c r="M1524" s="161"/>
      <c r="N1524" s="161"/>
    </row>
    <row r="1525" spans="3:14" x14ac:dyDescent="0.2">
      <c r="C1525" s="161"/>
      <c r="D1525" s="161"/>
      <c r="E1525" s="161"/>
      <c r="F1525" s="161"/>
      <c r="G1525" s="161"/>
      <c r="H1525" s="161"/>
      <c r="I1525" s="161"/>
      <c r="J1525" s="161"/>
      <c r="K1525" s="161"/>
      <c r="L1525" s="161"/>
      <c r="M1525" s="161"/>
      <c r="N1525" s="161"/>
    </row>
    <row r="1526" spans="3:14" x14ac:dyDescent="0.2">
      <c r="C1526" s="161"/>
      <c r="D1526" s="161"/>
      <c r="E1526" s="161"/>
      <c r="F1526" s="161"/>
      <c r="G1526" s="161"/>
      <c r="H1526" s="161"/>
      <c r="I1526" s="161"/>
      <c r="J1526" s="161"/>
      <c r="K1526" s="161"/>
      <c r="L1526" s="161"/>
      <c r="M1526" s="161"/>
      <c r="N1526" s="161"/>
    </row>
    <row r="1527" spans="3:14" x14ac:dyDescent="0.2">
      <c r="C1527" s="161"/>
      <c r="D1527" s="161"/>
      <c r="E1527" s="161"/>
      <c r="F1527" s="161"/>
      <c r="G1527" s="161"/>
      <c r="H1527" s="161"/>
      <c r="I1527" s="161"/>
      <c r="J1527" s="161"/>
      <c r="K1527" s="161"/>
      <c r="L1527" s="161"/>
      <c r="M1527" s="161"/>
      <c r="N1527" s="161"/>
    </row>
    <row r="1528" spans="3:14" x14ac:dyDescent="0.2">
      <c r="C1528" s="161"/>
      <c r="D1528" s="161"/>
      <c r="E1528" s="161"/>
      <c r="F1528" s="161"/>
      <c r="G1528" s="161"/>
      <c r="H1528" s="161"/>
      <c r="I1528" s="161"/>
      <c r="J1528" s="161"/>
      <c r="K1528" s="161"/>
      <c r="L1528" s="161"/>
      <c r="M1528" s="161"/>
      <c r="N1528" s="161"/>
    </row>
    <row r="1529" spans="3:14" x14ac:dyDescent="0.2">
      <c r="C1529" s="161"/>
      <c r="D1529" s="161"/>
      <c r="E1529" s="161"/>
      <c r="F1529" s="161"/>
      <c r="G1529" s="161"/>
      <c r="H1529" s="161"/>
      <c r="I1529" s="161"/>
      <c r="J1529" s="161"/>
      <c r="K1529" s="161"/>
      <c r="L1529" s="161"/>
      <c r="M1529" s="161"/>
      <c r="N1529" s="161"/>
    </row>
    <row r="1530" spans="3:14" x14ac:dyDescent="0.2">
      <c r="C1530" s="161"/>
      <c r="D1530" s="161"/>
      <c r="E1530" s="161"/>
      <c r="F1530" s="161"/>
      <c r="G1530" s="161"/>
      <c r="H1530" s="161"/>
      <c r="I1530" s="161"/>
      <c r="J1530" s="161"/>
      <c r="K1530" s="161"/>
      <c r="L1530" s="161"/>
      <c r="M1530" s="161"/>
      <c r="N1530" s="161"/>
    </row>
    <row r="1531" spans="3:14" x14ac:dyDescent="0.2">
      <c r="C1531" s="161"/>
      <c r="D1531" s="161"/>
      <c r="E1531" s="161"/>
      <c r="F1531" s="161"/>
      <c r="G1531" s="161"/>
      <c r="H1531" s="161"/>
      <c r="I1531" s="161"/>
      <c r="J1531" s="161"/>
      <c r="K1531" s="161"/>
      <c r="L1531" s="161"/>
      <c r="M1531" s="161"/>
      <c r="N1531" s="161"/>
    </row>
    <row r="1532" spans="3:14" x14ac:dyDescent="0.2">
      <c r="C1532" s="161"/>
      <c r="D1532" s="161"/>
      <c r="E1532" s="161"/>
      <c r="F1532" s="161"/>
      <c r="G1532" s="161"/>
      <c r="H1532" s="161"/>
      <c r="I1532" s="161"/>
      <c r="J1532" s="161"/>
      <c r="K1532" s="161"/>
      <c r="L1532" s="161"/>
      <c r="M1532" s="161"/>
      <c r="N1532" s="161"/>
    </row>
    <row r="1533" spans="3:14" x14ac:dyDescent="0.2">
      <c r="C1533" s="161"/>
      <c r="D1533" s="161"/>
      <c r="E1533" s="161"/>
      <c r="F1533" s="161"/>
      <c r="G1533" s="161"/>
      <c r="H1533" s="161"/>
      <c r="I1533" s="161"/>
      <c r="J1533" s="161"/>
      <c r="K1533" s="161"/>
      <c r="L1533" s="161"/>
      <c r="M1533" s="161"/>
      <c r="N1533" s="161"/>
    </row>
    <row r="1534" spans="3:14" x14ac:dyDescent="0.2">
      <c r="C1534" s="161"/>
      <c r="D1534" s="161"/>
      <c r="E1534" s="161"/>
      <c r="F1534" s="161"/>
      <c r="G1534" s="161"/>
      <c r="H1534" s="161"/>
      <c r="I1534" s="161"/>
      <c r="J1534" s="161"/>
      <c r="K1534" s="161"/>
      <c r="L1534" s="161"/>
      <c r="M1534" s="161"/>
      <c r="N1534" s="161"/>
    </row>
    <row r="1535" spans="3:14" x14ac:dyDescent="0.2">
      <c r="C1535" s="161"/>
      <c r="D1535" s="161"/>
      <c r="E1535" s="161"/>
      <c r="F1535" s="161"/>
      <c r="G1535" s="161"/>
      <c r="H1535" s="161"/>
      <c r="I1535" s="161"/>
      <c r="J1535" s="161"/>
      <c r="K1535" s="161"/>
      <c r="L1535" s="161"/>
      <c r="M1535" s="161"/>
      <c r="N1535" s="161"/>
    </row>
    <row r="1536" spans="3:14" x14ac:dyDescent="0.2">
      <c r="C1536" s="161"/>
      <c r="D1536" s="161"/>
      <c r="E1536" s="161"/>
      <c r="F1536" s="161"/>
      <c r="G1536" s="161"/>
      <c r="H1536" s="161"/>
      <c r="I1536" s="161"/>
      <c r="J1536" s="161"/>
      <c r="K1536" s="161"/>
      <c r="L1536" s="161"/>
      <c r="M1536" s="161"/>
      <c r="N1536" s="161"/>
    </row>
    <row r="1537" spans="3:14" x14ac:dyDescent="0.2">
      <c r="C1537" s="161"/>
      <c r="D1537" s="161"/>
      <c r="E1537" s="161"/>
      <c r="F1537" s="161"/>
      <c r="G1537" s="161"/>
      <c r="H1537" s="161"/>
      <c r="I1537" s="161"/>
      <c r="J1537" s="161"/>
      <c r="K1537" s="161"/>
      <c r="L1537" s="161"/>
      <c r="M1537" s="161"/>
      <c r="N1537" s="161"/>
    </row>
    <row r="1538" spans="3:14" x14ac:dyDescent="0.2">
      <c r="C1538" s="161"/>
      <c r="D1538" s="161"/>
      <c r="E1538" s="161"/>
      <c r="F1538" s="161"/>
      <c r="G1538" s="161"/>
      <c r="H1538" s="161"/>
      <c r="I1538" s="161"/>
      <c r="J1538" s="161"/>
      <c r="K1538" s="161"/>
      <c r="L1538" s="161"/>
      <c r="M1538" s="161"/>
      <c r="N1538" s="161"/>
    </row>
    <row r="1539" spans="3:14" x14ac:dyDescent="0.2">
      <c r="C1539" s="161"/>
      <c r="D1539" s="161"/>
      <c r="E1539" s="161"/>
      <c r="F1539" s="161"/>
      <c r="G1539" s="161"/>
      <c r="H1539" s="161"/>
      <c r="I1539" s="161"/>
      <c r="J1539" s="161"/>
      <c r="K1539" s="161"/>
      <c r="L1539" s="161"/>
      <c r="M1539" s="161"/>
      <c r="N1539" s="161"/>
    </row>
    <row r="1540" spans="3:14" x14ac:dyDescent="0.2">
      <c r="C1540" s="161"/>
      <c r="D1540" s="161"/>
      <c r="E1540" s="161"/>
      <c r="F1540" s="161"/>
      <c r="G1540" s="161"/>
      <c r="H1540" s="161"/>
      <c r="I1540" s="161"/>
      <c r="J1540" s="161"/>
      <c r="K1540" s="161"/>
      <c r="L1540" s="161"/>
      <c r="M1540" s="161"/>
      <c r="N1540" s="161"/>
    </row>
    <row r="1541" spans="3:14" x14ac:dyDescent="0.2">
      <c r="C1541" s="161"/>
      <c r="D1541" s="161"/>
      <c r="E1541" s="161"/>
      <c r="F1541" s="161"/>
      <c r="G1541" s="161"/>
      <c r="H1541" s="161"/>
      <c r="I1541" s="161"/>
      <c r="J1541" s="161"/>
      <c r="K1541" s="161"/>
      <c r="L1541" s="161"/>
      <c r="M1541" s="161"/>
      <c r="N1541" s="161"/>
    </row>
    <row r="1542" spans="3:14" x14ac:dyDescent="0.2">
      <c r="C1542" s="161"/>
      <c r="D1542" s="161"/>
      <c r="E1542" s="161"/>
      <c r="F1542" s="161"/>
      <c r="G1542" s="161"/>
      <c r="H1542" s="161"/>
      <c r="I1542" s="161"/>
      <c r="J1542" s="161"/>
      <c r="K1542" s="161"/>
      <c r="L1542" s="161"/>
      <c r="M1542" s="161"/>
      <c r="N1542" s="161"/>
    </row>
    <row r="1543" spans="3:14" x14ac:dyDescent="0.2">
      <c r="C1543" s="161"/>
      <c r="D1543" s="161"/>
      <c r="E1543" s="161"/>
      <c r="F1543" s="161"/>
      <c r="G1543" s="161"/>
      <c r="H1543" s="161"/>
      <c r="I1543" s="161"/>
      <c r="J1543" s="161"/>
      <c r="K1543" s="161"/>
      <c r="L1543" s="161"/>
      <c r="M1543" s="161"/>
      <c r="N1543" s="161"/>
    </row>
    <row r="1544" spans="3:14" x14ac:dyDescent="0.2">
      <c r="C1544" s="161"/>
      <c r="D1544" s="161"/>
      <c r="E1544" s="161"/>
      <c r="F1544" s="161"/>
      <c r="G1544" s="161"/>
      <c r="H1544" s="161"/>
      <c r="I1544" s="161"/>
      <c r="J1544" s="161"/>
      <c r="K1544" s="161"/>
      <c r="L1544" s="161"/>
      <c r="M1544" s="161"/>
      <c r="N1544" s="161"/>
    </row>
    <row r="1545" spans="3:14" x14ac:dyDescent="0.2">
      <c r="C1545" s="161"/>
      <c r="D1545" s="161"/>
      <c r="E1545" s="161"/>
      <c r="F1545" s="161"/>
      <c r="G1545" s="161"/>
      <c r="H1545" s="161"/>
      <c r="I1545" s="161"/>
      <c r="J1545" s="161"/>
      <c r="K1545" s="161"/>
      <c r="L1545" s="161"/>
      <c r="M1545" s="161"/>
      <c r="N1545" s="161"/>
    </row>
    <row r="1546" spans="3:14" x14ac:dyDescent="0.2">
      <c r="C1546" s="161"/>
      <c r="D1546" s="161"/>
      <c r="E1546" s="161"/>
      <c r="F1546" s="161"/>
      <c r="G1546" s="161"/>
      <c r="H1546" s="161"/>
      <c r="I1546" s="161"/>
      <c r="J1546" s="161"/>
      <c r="K1546" s="161"/>
      <c r="L1546" s="161"/>
      <c r="M1546" s="161"/>
      <c r="N1546" s="161"/>
    </row>
    <row r="1547" spans="3:14" x14ac:dyDescent="0.2">
      <c r="C1547" s="161"/>
      <c r="D1547" s="161"/>
      <c r="E1547" s="161"/>
      <c r="F1547" s="161"/>
      <c r="G1547" s="161"/>
      <c r="H1547" s="161"/>
      <c r="I1547" s="161"/>
      <c r="J1547" s="161"/>
      <c r="K1547" s="161"/>
      <c r="L1547" s="161"/>
      <c r="M1547" s="161"/>
      <c r="N1547" s="161"/>
    </row>
    <row r="1548" spans="3:14" x14ac:dyDescent="0.2">
      <c r="C1548" s="161"/>
      <c r="D1548" s="161"/>
      <c r="E1548" s="161"/>
      <c r="F1548" s="161"/>
      <c r="G1548" s="161"/>
      <c r="H1548" s="161"/>
      <c r="I1548" s="161"/>
      <c r="J1548" s="161"/>
      <c r="K1548" s="161"/>
      <c r="L1548" s="161"/>
      <c r="M1548" s="161"/>
      <c r="N1548" s="161"/>
    </row>
    <row r="1549" spans="3:14" x14ac:dyDescent="0.2">
      <c r="C1549" s="161"/>
      <c r="D1549" s="161"/>
      <c r="E1549" s="161"/>
      <c r="F1549" s="161"/>
      <c r="G1549" s="161"/>
      <c r="H1549" s="161"/>
      <c r="I1549" s="161"/>
      <c r="J1549" s="161"/>
      <c r="K1549" s="161"/>
      <c r="L1549" s="161"/>
      <c r="M1549" s="161"/>
      <c r="N1549" s="161"/>
    </row>
    <row r="1550" spans="3:14" x14ac:dyDescent="0.2">
      <c r="C1550" s="161"/>
      <c r="D1550" s="161"/>
      <c r="E1550" s="161"/>
      <c r="F1550" s="161"/>
      <c r="G1550" s="161"/>
      <c r="H1550" s="161"/>
      <c r="I1550" s="161"/>
      <c r="J1550" s="161"/>
      <c r="K1550" s="161"/>
      <c r="L1550" s="161"/>
      <c r="M1550" s="161"/>
      <c r="N1550" s="161"/>
    </row>
    <row r="1551" spans="3:14" x14ac:dyDescent="0.2">
      <c r="C1551" s="161"/>
      <c r="D1551" s="161"/>
      <c r="E1551" s="161"/>
      <c r="F1551" s="161"/>
      <c r="G1551" s="161"/>
      <c r="H1551" s="161"/>
      <c r="I1551" s="161"/>
      <c r="J1551" s="161"/>
      <c r="K1551" s="161"/>
      <c r="L1551" s="161"/>
      <c r="M1551" s="161"/>
      <c r="N1551" s="161"/>
    </row>
    <row r="1552" spans="3:14" x14ac:dyDescent="0.2">
      <c r="C1552" s="161"/>
      <c r="D1552" s="161"/>
      <c r="E1552" s="161"/>
      <c r="F1552" s="161"/>
      <c r="G1552" s="161"/>
      <c r="H1552" s="161"/>
      <c r="I1552" s="161"/>
      <c r="J1552" s="161"/>
      <c r="K1552" s="161"/>
      <c r="L1552" s="161"/>
      <c r="M1552" s="161"/>
      <c r="N1552" s="161"/>
    </row>
    <row r="1553" spans="3:14" x14ac:dyDescent="0.2">
      <c r="C1553" s="161"/>
      <c r="D1553" s="161"/>
      <c r="E1553" s="161"/>
      <c r="F1553" s="161"/>
      <c r="G1553" s="161"/>
      <c r="H1553" s="161"/>
      <c r="I1553" s="161"/>
      <c r="J1553" s="161"/>
      <c r="K1553" s="161"/>
      <c r="L1553" s="161"/>
      <c r="M1553" s="161"/>
      <c r="N1553" s="161"/>
    </row>
    <row r="1554" spans="3:14" x14ac:dyDescent="0.2">
      <c r="C1554" s="161"/>
      <c r="D1554" s="161"/>
      <c r="E1554" s="161"/>
      <c r="F1554" s="161"/>
      <c r="G1554" s="161"/>
      <c r="H1554" s="161"/>
      <c r="I1554" s="161"/>
      <c r="J1554" s="161"/>
      <c r="K1554" s="161"/>
      <c r="L1554" s="161"/>
      <c r="M1554" s="161"/>
      <c r="N1554" s="161"/>
    </row>
    <row r="1555" spans="3:14" x14ac:dyDescent="0.2">
      <c r="C1555" s="161"/>
      <c r="D1555" s="161"/>
      <c r="E1555" s="161"/>
      <c r="F1555" s="161"/>
      <c r="G1555" s="161"/>
      <c r="H1555" s="161"/>
      <c r="I1555" s="161"/>
      <c r="J1555" s="161"/>
      <c r="K1555" s="161"/>
      <c r="L1555" s="161"/>
      <c r="M1555" s="161"/>
      <c r="N1555" s="161"/>
    </row>
    <row r="1556" spans="3:14" x14ac:dyDescent="0.2">
      <c r="C1556" s="161"/>
      <c r="D1556" s="161"/>
      <c r="E1556" s="161"/>
      <c r="F1556" s="161"/>
      <c r="G1556" s="161"/>
      <c r="H1556" s="161"/>
      <c r="I1556" s="161"/>
      <c r="J1556" s="161"/>
      <c r="K1556" s="161"/>
      <c r="L1556" s="161"/>
      <c r="M1556" s="161"/>
      <c r="N1556" s="161"/>
    </row>
    <row r="1557" spans="3:14" x14ac:dyDescent="0.2">
      <c r="C1557" s="161"/>
      <c r="D1557" s="161"/>
      <c r="E1557" s="161"/>
      <c r="F1557" s="161"/>
      <c r="G1557" s="161"/>
      <c r="H1557" s="161"/>
      <c r="I1557" s="161"/>
      <c r="J1557" s="161"/>
      <c r="K1557" s="161"/>
      <c r="L1557" s="161"/>
      <c r="M1557" s="161"/>
      <c r="N1557" s="161"/>
    </row>
    <row r="1558" spans="3:14" x14ac:dyDescent="0.2">
      <c r="C1558" s="161"/>
      <c r="D1558" s="161"/>
      <c r="E1558" s="161"/>
      <c r="F1558" s="161"/>
      <c r="G1558" s="161"/>
      <c r="H1558" s="161"/>
      <c r="I1558" s="161"/>
      <c r="J1558" s="161"/>
      <c r="K1558" s="161"/>
      <c r="L1558" s="161"/>
      <c r="M1558" s="161"/>
      <c r="N1558" s="161"/>
    </row>
    <row r="1559" spans="3:14" x14ac:dyDescent="0.2">
      <c r="C1559" s="161"/>
      <c r="D1559" s="161"/>
      <c r="E1559" s="161"/>
      <c r="F1559" s="161"/>
      <c r="G1559" s="161"/>
      <c r="H1559" s="161"/>
      <c r="I1559" s="161"/>
      <c r="J1559" s="161"/>
      <c r="K1559" s="161"/>
      <c r="L1559" s="161"/>
      <c r="M1559" s="161"/>
      <c r="N1559" s="161"/>
    </row>
    <row r="1560" spans="3:14" x14ac:dyDescent="0.2">
      <c r="C1560" s="161"/>
      <c r="D1560" s="161"/>
      <c r="E1560" s="161"/>
      <c r="F1560" s="161"/>
      <c r="G1560" s="161"/>
      <c r="H1560" s="161"/>
      <c r="I1560" s="161"/>
      <c r="J1560" s="161"/>
      <c r="K1560" s="161"/>
      <c r="L1560" s="161"/>
      <c r="M1560" s="161"/>
      <c r="N1560" s="161"/>
    </row>
    <row r="1561" spans="3:14" x14ac:dyDescent="0.2">
      <c r="C1561" s="161"/>
      <c r="D1561" s="161"/>
      <c r="E1561" s="161"/>
      <c r="F1561" s="161"/>
      <c r="G1561" s="161"/>
      <c r="H1561" s="161"/>
      <c r="I1561" s="161"/>
      <c r="J1561" s="161"/>
      <c r="K1561" s="161"/>
      <c r="L1561" s="161"/>
      <c r="M1561" s="161"/>
      <c r="N1561" s="161"/>
    </row>
    <row r="1562" spans="3:14" x14ac:dyDescent="0.2">
      <c r="C1562" s="161"/>
      <c r="D1562" s="161"/>
      <c r="E1562" s="161"/>
      <c r="F1562" s="161"/>
      <c r="G1562" s="161"/>
      <c r="H1562" s="161"/>
      <c r="I1562" s="161"/>
      <c r="J1562" s="161"/>
      <c r="K1562" s="161"/>
      <c r="L1562" s="161"/>
      <c r="M1562" s="161"/>
      <c r="N1562" s="161"/>
    </row>
    <row r="1563" spans="3:14" x14ac:dyDescent="0.2">
      <c r="C1563" s="161"/>
      <c r="D1563" s="161"/>
      <c r="E1563" s="161"/>
      <c r="F1563" s="161"/>
      <c r="G1563" s="161"/>
      <c r="H1563" s="161"/>
      <c r="I1563" s="161"/>
      <c r="J1563" s="161"/>
      <c r="K1563" s="161"/>
      <c r="L1563" s="161"/>
      <c r="M1563" s="161"/>
      <c r="N1563" s="161"/>
    </row>
    <row r="1564" spans="3:14" x14ac:dyDescent="0.2">
      <c r="C1564" s="161"/>
      <c r="D1564" s="161"/>
      <c r="E1564" s="161"/>
      <c r="F1564" s="161"/>
      <c r="G1564" s="161"/>
      <c r="H1564" s="161"/>
      <c r="I1564" s="161"/>
      <c r="J1564" s="161"/>
      <c r="K1564" s="161"/>
      <c r="L1564" s="161"/>
      <c r="M1564" s="161"/>
      <c r="N1564" s="161"/>
    </row>
    <row r="1565" spans="3:14" x14ac:dyDescent="0.2">
      <c r="C1565" s="161"/>
      <c r="D1565" s="161"/>
      <c r="E1565" s="161"/>
      <c r="F1565" s="161"/>
      <c r="G1565" s="161"/>
      <c r="H1565" s="161"/>
      <c r="I1565" s="161"/>
      <c r="J1565" s="161"/>
      <c r="K1565" s="161"/>
      <c r="L1565" s="161"/>
      <c r="M1565" s="161"/>
      <c r="N1565" s="161"/>
    </row>
    <row r="1566" spans="3:14" x14ac:dyDescent="0.2">
      <c r="C1566" s="161"/>
      <c r="D1566" s="161"/>
      <c r="E1566" s="161"/>
      <c r="F1566" s="161"/>
      <c r="G1566" s="161"/>
      <c r="H1566" s="161"/>
      <c r="I1566" s="161"/>
      <c r="J1566" s="161"/>
      <c r="K1566" s="161"/>
      <c r="L1566" s="161"/>
      <c r="M1566" s="161"/>
      <c r="N1566" s="161"/>
    </row>
    <row r="1567" spans="3:14" x14ac:dyDescent="0.2">
      <c r="C1567" s="161"/>
      <c r="D1567" s="161"/>
      <c r="E1567" s="161"/>
      <c r="F1567" s="161"/>
      <c r="G1567" s="161"/>
      <c r="H1567" s="161"/>
      <c r="I1567" s="161"/>
      <c r="J1567" s="161"/>
      <c r="K1567" s="161"/>
      <c r="L1567" s="161"/>
      <c r="M1567" s="161"/>
      <c r="N1567" s="161"/>
    </row>
    <row r="1568" spans="3:14" x14ac:dyDescent="0.2">
      <c r="C1568" s="161"/>
      <c r="D1568" s="161"/>
      <c r="E1568" s="161"/>
      <c r="F1568" s="161"/>
      <c r="G1568" s="161"/>
      <c r="H1568" s="161"/>
      <c r="I1568" s="161"/>
      <c r="J1568" s="161"/>
      <c r="K1568" s="161"/>
      <c r="L1568" s="161"/>
      <c r="M1568" s="161"/>
      <c r="N1568" s="161"/>
    </row>
    <row r="1569" spans="3:14" x14ac:dyDescent="0.2">
      <c r="C1569" s="161"/>
      <c r="D1569" s="161"/>
      <c r="E1569" s="161"/>
      <c r="F1569" s="161"/>
      <c r="G1569" s="161"/>
      <c r="H1569" s="161"/>
      <c r="I1569" s="161"/>
      <c r="J1569" s="161"/>
      <c r="K1569" s="161"/>
      <c r="L1569" s="161"/>
      <c r="M1569" s="161"/>
      <c r="N1569" s="161"/>
    </row>
    <row r="1570" spans="3:14" x14ac:dyDescent="0.2">
      <c r="C1570" s="161"/>
      <c r="D1570" s="161"/>
      <c r="E1570" s="161"/>
      <c r="F1570" s="161"/>
      <c r="G1570" s="161"/>
      <c r="H1570" s="161"/>
      <c r="I1570" s="161"/>
      <c r="J1570" s="161"/>
      <c r="K1570" s="161"/>
      <c r="L1570" s="161"/>
      <c r="M1570" s="161"/>
      <c r="N1570" s="161"/>
    </row>
    <row r="1571" spans="3:14" x14ac:dyDescent="0.2">
      <c r="C1571" s="161"/>
      <c r="D1571" s="161"/>
      <c r="E1571" s="161"/>
      <c r="F1571" s="161"/>
      <c r="G1571" s="161"/>
      <c r="H1571" s="161"/>
      <c r="I1571" s="161"/>
      <c r="J1571" s="161"/>
      <c r="K1571" s="161"/>
      <c r="L1571" s="161"/>
      <c r="M1571" s="161"/>
      <c r="N1571" s="161"/>
    </row>
    <row r="1572" spans="3:14" x14ac:dyDescent="0.2">
      <c r="C1572" s="161"/>
      <c r="D1572" s="161"/>
      <c r="E1572" s="161"/>
      <c r="F1572" s="161"/>
      <c r="G1572" s="161"/>
      <c r="H1572" s="161"/>
      <c r="I1572" s="161"/>
      <c r="J1572" s="161"/>
      <c r="K1572" s="161"/>
      <c r="L1572" s="161"/>
      <c r="M1572" s="161"/>
      <c r="N1572" s="161"/>
    </row>
    <row r="1573" spans="3:14" x14ac:dyDescent="0.2">
      <c r="C1573" s="161"/>
      <c r="D1573" s="161"/>
      <c r="E1573" s="161"/>
      <c r="F1573" s="161"/>
      <c r="G1573" s="161"/>
      <c r="H1573" s="161"/>
      <c r="I1573" s="161"/>
      <c r="J1573" s="161"/>
      <c r="K1573" s="161"/>
      <c r="L1573" s="161"/>
      <c r="M1573" s="161"/>
      <c r="N1573" s="161"/>
    </row>
    <row r="1574" spans="3:14" x14ac:dyDescent="0.2">
      <c r="C1574" s="161"/>
      <c r="D1574" s="161"/>
      <c r="E1574" s="161"/>
      <c r="F1574" s="161"/>
      <c r="G1574" s="161"/>
      <c r="H1574" s="161"/>
      <c r="I1574" s="161"/>
      <c r="J1574" s="161"/>
      <c r="K1574" s="161"/>
      <c r="L1574" s="161"/>
      <c r="M1574" s="161"/>
      <c r="N1574" s="161"/>
    </row>
    <row r="1575" spans="3:14" x14ac:dyDescent="0.2">
      <c r="C1575" s="161"/>
      <c r="D1575" s="161"/>
      <c r="E1575" s="161"/>
      <c r="F1575" s="161"/>
      <c r="G1575" s="161"/>
      <c r="H1575" s="161"/>
      <c r="I1575" s="161"/>
      <c r="J1575" s="161"/>
      <c r="K1575" s="161"/>
      <c r="L1575" s="161"/>
      <c r="M1575" s="161"/>
      <c r="N1575" s="161"/>
    </row>
    <row r="1576" spans="3:14" x14ac:dyDescent="0.2">
      <c r="C1576" s="161"/>
      <c r="D1576" s="161"/>
      <c r="E1576" s="161"/>
      <c r="F1576" s="161"/>
      <c r="G1576" s="161"/>
      <c r="H1576" s="161"/>
      <c r="I1576" s="161"/>
      <c r="J1576" s="161"/>
      <c r="K1576" s="161"/>
      <c r="L1576" s="161"/>
      <c r="M1576" s="161"/>
      <c r="N1576" s="161"/>
    </row>
    <row r="1577" spans="3:14" x14ac:dyDescent="0.2">
      <c r="C1577" s="161"/>
      <c r="D1577" s="161"/>
      <c r="E1577" s="161"/>
      <c r="F1577" s="161"/>
      <c r="G1577" s="161"/>
      <c r="H1577" s="161"/>
      <c r="I1577" s="161"/>
      <c r="J1577" s="161"/>
      <c r="K1577" s="161"/>
      <c r="L1577" s="161"/>
      <c r="M1577" s="161"/>
      <c r="N1577" s="161"/>
    </row>
    <row r="1578" spans="3:14" x14ac:dyDescent="0.2">
      <c r="C1578" s="161"/>
      <c r="D1578" s="161"/>
      <c r="E1578" s="161"/>
      <c r="F1578" s="161"/>
      <c r="G1578" s="161"/>
      <c r="H1578" s="161"/>
      <c r="I1578" s="161"/>
      <c r="J1578" s="161"/>
      <c r="K1578" s="161"/>
      <c r="L1578" s="161"/>
      <c r="M1578" s="161"/>
      <c r="N1578" s="161"/>
    </row>
    <row r="1579" spans="3:14" x14ac:dyDescent="0.2">
      <c r="C1579" s="161"/>
      <c r="D1579" s="161"/>
      <c r="E1579" s="161"/>
      <c r="F1579" s="161"/>
      <c r="G1579" s="161"/>
      <c r="H1579" s="161"/>
      <c r="I1579" s="161"/>
      <c r="J1579" s="161"/>
      <c r="K1579" s="161"/>
      <c r="L1579" s="161"/>
      <c r="M1579" s="161"/>
      <c r="N1579" s="161"/>
    </row>
    <row r="1580" spans="3:14" x14ac:dyDescent="0.2">
      <c r="C1580" s="161"/>
      <c r="D1580" s="161"/>
      <c r="E1580" s="161"/>
      <c r="F1580" s="161"/>
      <c r="G1580" s="161"/>
      <c r="H1580" s="161"/>
      <c r="I1580" s="161"/>
      <c r="J1580" s="161"/>
      <c r="K1580" s="161"/>
      <c r="L1580" s="161"/>
      <c r="M1580" s="161"/>
      <c r="N1580" s="161"/>
    </row>
    <row r="1581" spans="3:14" x14ac:dyDescent="0.2">
      <c r="C1581" s="161"/>
      <c r="D1581" s="161"/>
      <c r="E1581" s="161"/>
      <c r="F1581" s="161"/>
      <c r="G1581" s="161"/>
      <c r="H1581" s="161"/>
      <c r="I1581" s="161"/>
      <c r="J1581" s="161"/>
      <c r="K1581" s="161"/>
      <c r="L1581" s="161"/>
      <c r="M1581" s="161"/>
      <c r="N1581" s="161"/>
    </row>
    <row r="1582" spans="3:14" x14ac:dyDescent="0.2">
      <c r="C1582" s="161"/>
      <c r="D1582" s="161"/>
      <c r="E1582" s="161"/>
      <c r="F1582" s="161"/>
      <c r="G1582" s="161"/>
      <c r="H1582" s="161"/>
      <c r="I1582" s="161"/>
      <c r="J1582" s="161"/>
      <c r="K1582" s="161"/>
      <c r="L1582" s="161"/>
      <c r="M1582" s="161"/>
      <c r="N1582" s="161"/>
    </row>
    <row r="1583" spans="3:14" x14ac:dyDescent="0.2">
      <c r="C1583" s="161"/>
      <c r="D1583" s="161"/>
      <c r="E1583" s="161"/>
      <c r="F1583" s="161"/>
      <c r="G1583" s="161"/>
      <c r="H1583" s="161"/>
      <c r="I1583" s="161"/>
      <c r="J1583" s="161"/>
      <c r="K1583" s="161"/>
      <c r="L1583" s="161"/>
      <c r="M1583" s="161"/>
      <c r="N1583" s="161"/>
    </row>
    <row r="1584" spans="3:14" x14ac:dyDescent="0.2">
      <c r="C1584" s="161"/>
      <c r="D1584" s="161"/>
      <c r="E1584" s="161"/>
      <c r="F1584" s="161"/>
      <c r="G1584" s="161"/>
      <c r="H1584" s="161"/>
      <c r="I1584" s="161"/>
      <c r="J1584" s="161"/>
      <c r="K1584" s="161"/>
      <c r="L1584" s="161"/>
      <c r="M1584" s="161"/>
      <c r="N1584" s="161"/>
    </row>
    <row r="1585" spans="3:14" x14ac:dyDescent="0.2">
      <c r="C1585" s="161"/>
      <c r="D1585" s="161"/>
      <c r="E1585" s="161"/>
      <c r="F1585" s="161"/>
      <c r="G1585" s="161"/>
      <c r="H1585" s="161"/>
      <c r="I1585" s="161"/>
      <c r="J1585" s="161"/>
      <c r="K1585" s="161"/>
      <c r="L1585" s="161"/>
      <c r="M1585" s="161"/>
      <c r="N1585" s="161"/>
    </row>
    <row r="1586" spans="3:14" x14ac:dyDescent="0.2">
      <c r="C1586" s="161"/>
      <c r="D1586" s="161"/>
      <c r="E1586" s="161"/>
      <c r="F1586" s="161"/>
      <c r="G1586" s="161"/>
      <c r="H1586" s="161"/>
      <c r="I1586" s="161"/>
      <c r="J1586" s="161"/>
      <c r="K1586" s="161"/>
      <c r="L1586" s="161"/>
      <c r="M1586" s="161"/>
      <c r="N1586" s="161"/>
    </row>
    <row r="1587" spans="3:14" x14ac:dyDescent="0.2">
      <c r="C1587" s="161"/>
      <c r="D1587" s="161"/>
      <c r="E1587" s="161"/>
      <c r="F1587" s="161"/>
      <c r="G1587" s="161"/>
      <c r="H1587" s="161"/>
      <c r="I1587" s="161"/>
      <c r="J1587" s="161"/>
      <c r="K1587" s="161"/>
      <c r="L1587" s="161"/>
      <c r="M1587" s="161"/>
      <c r="N1587" s="161"/>
    </row>
    <row r="1588" spans="3:14" x14ac:dyDescent="0.2">
      <c r="C1588" s="161"/>
      <c r="D1588" s="161"/>
      <c r="E1588" s="161"/>
      <c r="F1588" s="161"/>
      <c r="G1588" s="161"/>
      <c r="H1588" s="161"/>
      <c r="I1588" s="161"/>
      <c r="J1588" s="161"/>
      <c r="K1588" s="161"/>
      <c r="L1588" s="161"/>
      <c r="M1588" s="161"/>
      <c r="N1588" s="161"/>
    </row>
    <row r="1589" spans="3:14" x14ac:dyDescent="0.2">
      <c r="C1589" s="161"/>
      <c r="D1589" s="161"/>
      <c r="E1589" s="161"/>
      <c r="F1589" s="161"/>
      <c r="G1589" s="161"/>
      <c r="H1589" s="161"/>
      <c r="I1589" s="161"/>
      <c r="J1589" s="161"/>
      <c r="K1589" s="161"/>
      <c r="L1589" s="161"/>
      <c r="M1589" s="161"/>
      <c r="N1589" s="161"/>
    </row>
    <row r="1590" spans="3:14" x14ac:dyDescent="0.2">
      <c r="C1590" s="161"/>
      <c r="D1590" s="161"/>
      <c r="E1590" s="161"/>
      <c r="F1590" s="161"/>
      <c r="G1590" s="161"/>
      <c r="H1590" s="161"/>
      <c r="I1590" s="161"/>
      <c r="J1590" s="161"/>
      <c r="K1590" s="161"/>
      <c r="L1590" s="161"/>
      <c r="M1590" s="161"/>
      <c r="N1590" s="161"/>
    </row>
    <row r="1591" spans="3:14" x14ac:dyDescent="0.2">
      <c r="C1591" s="161"/>
      <c r="D1591" s="161"/>
      <c r="E1591" s="161"/>
      <c r="F1591" s="161"/>
      <c r="G1591" s="161"/>
      <c r="H1591" s="161"/>
      <c r="I1591" s="161"/>
      <c r="J1591" s="161"/>
      <c r="K1591" s="161"/>
      <c r="L1591" s="161"/>
      <c r="M1591" s="161"/>
      <c r="N1591" s="161"/>
    </row>
    <row r="1592" spans="3:14" x14ac:dyDescent="0.2">
      <c r="C1592" s="161"/>
      <c r="D1592" s="161"/>
      <c r="E1592" s="161"/>
      <c r="F1592" s="161"/>
      <c r="G1592" s="161"/>
      <c r="H1592" s="161"/>
      <c r="I1592" s="161"/>
      <c r="J1592" s="161"/>
      <c r="K1592" s="161"/>
      <c r="L1592" s="161"/>
      <c r="M1592" s="161"/>
      <c r="N1592" s="161"/>
    </row>
    <row r="1593" spans="3:14" x14ac:dyDescent="0.2">
      <c r="C1593" s="161"/>
      <c r="D1593" s="161"/>
      <c r="E1593" s="161"/>
      <c r="F1593" s="161"/>
      <c r="G1593" s="161"/>
      <c r="H1593" s="161"/>
      <c r="I1593" s="161"/>
      <c r="J1593" s="161"/>
      <c r="K1593" s="161"/>
      <c r="L1593" s="161"/>
      <c r="M1593" s="161"/>
      <c r="N1593" s="161"/>
    </row>
    <row r="1594" spans="3:14" x14ac:dyDescent="0.2">
      <c r="C1594" s="161"/>
      <c r="D1594" s="161"/>
      <c r="E1594" s="161"/>
      <c r="F1594" s="161"/>
      <c r="G1594" s="161"/>
      <c r="H1594" s="161"/>
      <c r="I1594" s="161"/>
      <c r="J1594" s="161"/>
      <c r="K1594" s="161"/>
      <c r="L1594" s="161"/>
      <c r="M1594" s="161"/>
      <c r="N1594" s="161"/>
    </row>
    <row r="1595" spans="3:14" x14ac:dyDescent="0.2">
      <c r="C1595" s="161"/>
      <c r="D1595" s="161"/>
      <c r="E1595" s="161"/>
      <c r="F1595" s="161"/>
      <c r="G1595" s="161"/>
      <c r="H1595" s="161"/>
      <c r="I1595" s="161"/>
      <c r="J1595" s="161"/>
      <c r="K1595" s="161"/>
      <c r="L1595" s="161"/>
      <c r="M1595" s="161"/>
      <c r="N1595" s="161"/>
    </row>
    <row r="1596" spans="3:14" x14ac:dyDescent="0.2">
      <c r="C1596" s="161"/>
      <c r="D1596" s="161"/>
      <c r="E1596" s="161"/>
      <c r="F1596" s="161"/>
      <c r="G1596" s="161"/>
      <c r="H1596" s="161"/>
      <c r="I1596" s="161"/>
      <c r="J1596" s="161"/>
      <c r="K1596" s="161"/>
      <c r="L1596" s="161"/>
      <c r="M1596" s="161"/>
      <c r="N1596" s="161"/>
    </row>
    <row r="1597" spans="3:14" x14ac:dyDescent="0.2">
      <c r="C1597" s="161"/>
      <c r="D1597" s="161"/>
      <c r="E1597" s="161"/>
      <c r="F1597" s="161"/>
      <c r="G1597" s="161"/>
      <c r="H1597" s="161"/>
      <c r="I1597" s="161"/>
      <c r="J1597" s="161"/>
      <c r="K1597" s="161"/>
      <c r="L1597" s="161"/>
      <c r="M1597" s="161"/>
      <c r="N1597" s="161"/>
    </row>
    <row r="1598" spans="3:14" x14ac:dyDescent="0.2">
      <c r="C1598" s="161"/>
      <c r="D1598" s="161"/>
      <c r="E1598" s="161"/>
      <c r="F1598" s="161"/>
      <c r="G1598" s="161"/>
      <c r="H1598" s="161"/>
      <c r="I1598" s="161"/>
      <c r="J1598" s="161"/>
      <c r="K1598" s="161"/>
      <c r="L1598" s="161"/>
      <c r="M1598" s="161"/>
      <c r="N1598" s="161"/>
    </row>
    <row r="1599" spans="3:14" x14ac:dyDescent="0.2">
      <c r="C1599" s="161"/>
      <c r="D1599" s="161"/>
      <c r="E1599" s="161"/>
      <c r="F1599" s="161"/>
      <c r="G1599" s="161"/>
      <c r="H1599" s="161"/>
      <c r="I1599" s="161"/>
      <c r="J1599" s="161"/>
      <c r="K1599" s="161"/>
      <c r="L1599" s="161"/>
      <c r="M1599" s="161"/>
      <c r="N1599" s="161"/>
    </row>
    <row r="1600" spans="3:14" x14ac:dyDescent="0.2">
      <c r="C1600" s="161"/>
      <c r="D1600" s="161"/>
      <c r="E1600" s="161"/>
      <c r="F1600" s="161"/>
      <c r="G1600" s="161"/>
      <c r="H1600" s="161"/>
      <c r="I1600" s="161"/>
      <c r="J1600" s="161"/>
      <c r="K1600" s="161"/>
      <c r="L1600" s="161"/>
      <c r="M1600" s="161"/>
      <c r="N1600" s="161"/>
    </row>
    <row r="1601" spans="3:14" x14ac:dyDescent="0.2">
      <c r="C1601" s="161"/>
      <c r="D1601" s="161"/>
      <c r="E1601" s="161"/>
      <c r="F1601" s="161"/>
      <c r="G1601" s="161"/>
      <c r="H1601" s="161"/>
      <c r="I1601" s="161"/>
      <c r="J1601" s="161"/>
      <c r="K1601" s="161"/>
      <c r="L1601" s="161"/>
      <c r="M1601" s="161"/>
      <c r="N1601" s="161"/>
    </row>
    <row r="1602" spans="3:14" x14ac:dyDescent="0.2">
      <c r="C1602" s="161"/>
      <c r="D1602" s="161"/>
      <c r="E1602" s="161"/>
      <c r="F1602" s="161"/>
      <c r="G1602" s="161"/>
      <c r="H1602" s="161"/>
      <c r="I1602" s="161"/>
      <c r="J1602" s="161"/>
      <c r="K1602" s="161"/>
      <c r="L1602" s="161"/>
      <c r="M1602" s="161"/>
      <c r="N1602" s="161"/>
    </row>
    <row r="1603" spans="3:14" x14ac:dyDescent="0.2">
      <c r="C1603" s="161"/>
      <c r="D1603" s="161"/>
      <c r="E1603" s="161"/>
      <c r="F1603" s="161"/>
      <c r="G1603" s="161"/>
      <c r="H1603" s="161"/>
      <c r="I1603" s="161"/>
      <c r="J1603" s="161"/>
      <c r="K1603" s="161"/>
      <c r="L1603" s="161"/>
      <c r="M1603" s="161"/>
      <c r="N1603" s="161"/>
    </row>
    <row r="1604" spans="3:14" x14ac:dyDescent="0.2">
      <c r="C1604" s="161"/>
      <c r="D1604" s="161"/>
      <c r="E1604" s="161"/>
      <c r="F1604" s="161"/>
      <c r="G1604" s="161"/>
      <c r="H1604" s="161"/>
      <c r="I1604" s="161"/>
      <c r="J1604" s="161"/>
      <c r="K1604" s="161"/>
      <c r="L1604" s="161"/>
      <c r="M1604" s="161"/>
      <c r="N1604" s="161"/>
    </row>
    <row r="1605" spans="3:14" x14ac:dyDescent="0.2">
      <c r="C1605" s="161"/>
      <c r="D1605" s="161"/>
      <c r="E1605" s="161"/>
      <c r="F1605" s="161"/>
      <c r="G1605" s="161"/>
      <c r="H1605" s="161"/>
      <c r="I1605" s="161"/>
      <c r="J1605" s="161"/>
      <c r="K1605" s="161"/>
      <c r="L1605" s="161"/>
      <c r="M1605" s="161"/>
      <c r="N1605" s="161"/>
    </row>
    <row r="1606" spans="3:14" x14ac:dyDescent="0.2">
      <c r="C1606" s="161"/>
      <c r="D1606" s="161"/>
      <c r="E1606" s="161"/>
      <c r="F1606" s="161"/>
      <c r="G1606" s="161"/>
      <c r="H1606" s="161"/>
      <c r="I1606" s="161"/>
      <c r="J1606" s="161"/>
      <c r="K1606" s="161"/>
      <c r="L1606" s="161"/>
      <c r="M1606" s="161"/>
      <c r="N1606" s="161"/>
    </row>
    <row r="1607" spans="3:14" x14ac:dyDescent="0.2">
      <c r="C1607" s="161"/>
      <c r="D1607" s="161"/>
      <c r="E1607" s="161"/>
      <c r="F1607" s="161"/>
      <c r="G1607" s="161"/>
      <c r="H1607" s="161"/>
      <c r="I1607" s="161"/>
      <c r="J1607" s="161"/>
      <c r="K1607" s="161"/>
      <c r="L1607" s="161"/>
      <c r="M1607" s="161"/>
      <c r="N1607" s="161"/>
    </row>
    <row r="1608" spans="3:14" x14ac:dyDescent="0.2">
      <c r="C1608" s="161"/>
      <c r="D1608" s="161"/>
      <c r="E1608" s="161"/>
      <c r="F1608" s="161"/>
      <c r="G1608" s="161"/>
      <c r="H1608" s="161"/>
      <c r="I1608" s="161"/>
      <c r="J1608" s="161"/>
      <c r="K1608" s="161"/>
      <c r="L1608" s="161"/>
      <c r="M1608" s="161"/>
      <c r="N1608" s="161"/>
    </row>
    <row r="1609" spans="3:14" x14ac:dyDescent="0.2">
      <c r="C1609" s="161"/>
      <c r="D1609" s="161"/>
      <c r="E1609" s="161"/>
      <c r="F1609" s="161"/>
      <c r="G1609" s="161"/>
      <c r="H1609" s="161"/>
      <c r="I1609" s="161"/>
      <c r="J1609" s="161"/>
      <c r="K1609" s="161"/>
      <c r="L1609" s="161"/>
      <c r="M1609" s="161"/>
      <c r="N1609" s="161"/>
    </row>
    <row r="1610" spans="3:14" x14ac:dyDescent="0.2">
      <c r="C1610" s="161"/>
      <c r="D1610" s="161"/>
      <c r="E1610" s="161"/>
      <c r="F1610" s="161"/>
      <c r="G1610" s="161"/>
      <c r="H1610" s="161"/>
      <c r="I1610" s="161"/>
      <c r="J1610" s="161"/>
      <c r="K1610" s="161"/>
      <c r="L1610" s="161"/>
      <c r="M1610" s="161"/>
      <c r="N1610" s="161"/>
    </row>
    <row r="1611" spans="3:14" x14ac:dyDescent="0.2">
      <c r="C1611" s="161"/>
      <c r="D1611" s="161"/>
      <c r="E1611" s="161"/>
      <c r="F1611" s="161"/>
      <c r="G1611" s="161"/>
      <c r="H1611" s="161"/>
      <c r="I1611" s="161"/>
      <c r="J1611" s="161"/>
      <c r="K1611" s="161"/>
      <c r="L1611" s="161"/>
      <c r="M1611" s="161"/>
      <c r="N1611" s="161"/>
    </row>
    <row r="1612" spans="3:14" x14ac:dyDescent="0.2">
      <c r="C1612" s="161"/>
      <c r="D1612" s="161"/>
      <c r="E1612" s="161"/>
      <c r="F1612" s="161"/>
      <c r="G1612" s="161"/>
      <c r="H1612" s="161"/>
      <c r="I1612" s="161"/>
      <c r="J1612" s="161"/>
      <c r="K1612" s="161"/>
      <c r="L1612" s="161"/>
      <c r="M1612" s="161"/>
      <c r="N1612" s="161"/>
    </row>
    <row r="1613" spans="3:14" x14ac:dyDescent="0.2">
      <c r="C1613" s="161"/>
      <c r="D1613" s="161"/>
      <c r="E1613" s="161"/>
      <c r="F1613" s="161"/>
      <c r="G1613" s="161"/>
      <c r="H1613" s="161"/>
      <c r="I1613" s="161"/>
      <c r="J1613" s="161"/>
      <c r="K1613" s="161"/>
      <c r="L1613" s="161"/>
      <c r="M1613" s="161"/>
      <c r="N1613" s="161"/>
    </row>
    <row r="1614" spans="3:14" x14ac:dyDescent="0.2">
      <c r="C1614" s="161"/>
      <c r="D1614" s="161"/>
      <c r="E1614" s="161"/>
      <c r="F1614" s="161"/>
      <c r="G1614" s="161"/>
      <c r="H1614" s="161"/>
      <c r="I1614" s="161"/>
      <c r="J1614" s="161"/>
      <c r="K1614" s="161"/>
      <c r="L1614" s="161"/>
      <c r="M1614" s="161"/>
      <c r="N1614" s="161"/>
    </row>
    <row r="1615" spans="3:14" x14ac:dyDescent="0.2">
      <c r="C1615" s="161"/>
      <c r="D1615" s="161"/>
      <c r="E1615" s="161"/>
      <c r="F1615" s="161"/>
      <c r="G1615" s="161"/>
      <c r="H1615" s="161"/>
      <c r="I1615" s="161"/>
      <c r="J1615" s="161"/>
      <c r="K1615" s="161"/>
      <c r="L1615" s="161"/>
      <c r="M1615" s="161"/>
      <c r="N1615" s="161"/>
    </row>
    <row r="1616" spans="3:14" x14ac:dyDescent="0.2">
      <c r="C1616" s="161"/>
      <c r="D1616" s="161"/>
      <c r="E1616" s="161"/>
      <c r="F1616" s="161"/>
      <c r="G1616" s="161"/>
      <c r="H1616" s="161"/>
      <c r="I1616" s="161"/>
      <c r="J1616" s="161"/>
      <c r="K1616" s="161"/>
      <c r="L1616" s="161"/>
      <c r="M1616" s="161"/>
      <c r="N1616" s="161"/>
    </row>
    <row r="1617" spans="3:14" x14ac:dyDescent="0.2">
      <c r="C1617" s="161"/>
      <c r="D1617" s="161"/>
      <c r="E1617" s="161"/>
      <c r="F1617" s="161"/>
      <c r="G1617" s="161"/>
      <c r="H1617" s="161"/>
      <c r="I1617" s="161"/>
      <c r="J1617" s="161"/>
      <c r="K1617" s="161"/>
      <c r="L1617" s="161"/>
      <c r="M1617" s="161"/>
      <c r="N1617" s="161"/>
    </row>
    <row r="1618" spans="3:14" x14ac:dyDescent="0.2">
      <c r="C1618" s="161"/>
      <c r="D1618" s="161"/>
      <c r="E1618" s="161"/>
      <c r="F1618" s="161"/>
      <c r="G1618" s="161"/>
      <c r="H1618" s="161"/>
      <c r="I1618" s="161"/>
      <c r="J1618" s="161"/>
      <c r="K1618" s="161"/>
      <c r="L1618" s="161"/>
      <c r="M1618" s="161"/>
      <c r="N1618" s="161"/>
    </row>
    <row r="1619" spans="3:14" x14ac:dyDescent="0.2">
      <c r="C1619" s="161"/>
      <c r="D1619" s="161"/>
      <c r="E1619" s="161"/>
      <c r="F1619" s="161"/>
      <c r="G1619" s="161"/>
      <c r="H1619" s="161"/>
      <c r="I1619" s="161"/>
      <c r="J1619" s="161"/>
      <c r="K1619" s="161"/>
      <c r="L1619" s="161"/>
      <c r="M1619" s="161"/>
      <c r="N1619" s="161"/>
    </row>
    <row r="1620" spans="3:14" x14ac:dyDescent="0.2">
      <c r="C1620" s="161"/>
      <c r="D1620" s="161"/>
      <c r="E1620" s="161"/>
      <c r="F1620" s="161"/>
      <c r="G1620" s="161"/>
      <c r="H1620" s="161"/>
      <c r="I1620" s="161"/>
      <c r="J1620" s="161"/>
      <c r="K1620" s="161"/>
      <c r="L1620" s="161"/>
      <c r="M1620" s="161"/>
      <c r="N1620" s="161"/>
    </row>
    <row r="1621" spans="3:14" x14ac:dyDescent="0.2">
      <c r="C1621" s="161"/>
      <c r="D1621" s="161"/>
      <c r="E1621" s="161"/>
      <c r="F1621" s="161"/>
      <c r="G1621" s="161"/>
      <c r="H1621" s="161"/>
      <c r="I1621" s="161"/>
      <c r="J1621" s="161"/>
      <c r="K1621" s="161"/>
      <c r="L1621" s="161"/>
      <c r="M1621" s="161"/>
      <c r="N1621" s="161"/>
    </row>
    <row r="1622" spans="3:14" x14ac:dyDescent="0.2">
      <c r="C1622" s="161"/>
      <c r="D1622" s="161"/>
      <c r="E1622" s="161"/>
      <c r="F1622" s="161"/>
      <c r="G1622" s="161"/>
      <c r="H1622" s="161"/>
      <c r="I1622" s="161"/>
      <c r="J1622" s="161"/>
      <c r="K1622" s="161"/>
      <c r="L1622" s="161"/>
      <c r="M1622" s="161"/>
      <c r="N1622" s="161"/>
    </row>
    <row r="1623" spans="3:14" x14ac:dyDescent="0.2">
      <c r="C1623" s="161"/>
      <c r="D1623" s="161"/>
      <c r="E1623" s="161"/>
      <c r="F1623" s="161"/>
      <c r="G1623" s="161"/>
      <c r="H1623" s="161"/>
      <c r="I1623" s="161"/>
      <c r="J1623" s="161"/>
      <c r="K1623" s="161"/>
      <c r="L1623" s="161"/>
      <c r="M1623" s="161"/>
      <c r="N1623" s="161"/>
    </row>
    <row r="1624" spans="3:14" x14ac:dyDescent="0.2">
      <c r="C1624" s="161"/>
      <c r="D1624" s="161"/>
      <c r="E1624" s="161"/>
      <c r="F1624" s="161"/>
      <c r="G1624" s="161"/>
      <c r="H1624" s="161"/>
      <c r="I1624" s="161"/>
      <c r="J1624" s="161"/>
      <c r="K1624" s="161"/>
      <c r="L1624" s="161"/>
      <c r="M1624" s="161"/>
      <c r="N1624" s="161"/>
    </row>
    <row r="1625" spans="3:14" x14ac:dyDescent="0.2">
      <c r="C1625" s="161"/>
      <c r="D1625" s="161"/>
      <c r="E1625" s="161"/>
      <c r="F1625" s="161"/>
      <c r="G1625" s="161"/>
      <c r="H1625" s="161"/>
      <c r="I1625" s="161"/>
      <c r="J1625" s="161"/>
      <c r="K1625" s="161"/>
      <c r="L1625" s="161"/>
      <c r="M1625" s="161"/>
      <c r="N1625" s="161"/>
    </row>
    <row r="1626" spans="3:14" x14ac:dyDescent="0.2">
      <c r="C1626" s="161"/>
      <c r="D1626" s="161"/>
      <c r="E1626" s="161"/>
      <c r="F1626" s="161"/>
      <c r="G1626" s="161"/>
      <c r="H1626" s="161"/>
      <c r="I1626" s="161"/>
      <c r="J1626" s="161"/>
      <c r="K1626" s="161"/>
      <c r="L1626" s="161"/>
      <c r="M1626" s="161"/>
      <c r="N1626" s="161"/>
    </row>
    <row r="1627" spans="3:14" x14ac:dyDescent="0.2">
      <c r="C1627" s="161"/>
      <c r="D1627" s="161"/>
      <c r="E1627" s="161"/>
      <c r="F1627" s="161"/>
      <c r="G1627" s="161"/>
      <c r="H1627" s="161"/>
      <c r="I1627" s="161"/>
      <c r="J1627" s="161"/>
      <c r="K1627" s="161"/>
      <c r="L1627" s="161"/>
      <c r="M1627" s="161"/>
      <c r="N1627" s="161"/>
    </row>
    <row r="1628" spans="3:14" x14ac:dyDescent="0.2">
      <c r="C1628" s="161"/>
      <c r="D1628" s="161"/>
      <c r="E1628" s="161"/>
      <c r="F1628" s="161"/>
      <c r="G1628" s="161"/>
      <c r="H1628" s="161"/>
      <c r="I1628" s="161"/>
      <c r="J1628" s="161"/>
      <c r="K1628" s="161"/>
      <c r="L1628" s="161"/>
      <c r="M1628" s="161"/>
      <c r="N1628" s="161"/>
    </row>
    <row r="1629" spans="3:14" x14ac:dyDescent="0.2">
      <c r="C1629" s="161"/>
      <c r="D1629" s="161"/>
      <c r="E1629" s="161"/>
      <c r="F1629" s="161"/>
      <c r="G1629" s="161"/>
      <c r="H1629" s="161"/>
      <c r="I1629" s="161"/>
      <c r="J1629" s="161"/>
      <c r="K1629" s="161"/>
      <c r="L1629" s="161"/>
      <c r="M1629" s="161"/>
      <c r="N1629" s="161"/>
    </row>
    <row r="1630" spans="3:14" x14ac:dyDescent="0.2">
      <c r="C1630" s="161"/>
      <c r="D1630" s="161"/>
      <c r="E1630" s="161"/>
      <c r="F1630" s="161"/>
      <c r="G1630" s="161"/>
      <c r="H1630" s="161"/>
      <c r="I1630" s="161"/>
      <c r="J1630" s="161"/>
      <c r="K1630" s="161"/>
      <c r="L1630" s="161"/>
      <c r="M1630" s="161"/>
      <c r="N1630" s="161"/>
    </row>
    <row r="1631" spans="3:14" x14ac:dyDescent="0.2">
      <c r="C1631" s="161"/>
      <c r="D1631" s="161"/>
      <c r="E1631" s="161"/>
      <c r="F1631" s="161"/>
      <c r="G1631" s="161"/>
      <c r="H1631" s="161"/>
      <c r="I1631" s="161"/>
      <c r="J1631" s="161"/>
      <c r="K1631" s="161"/>
      <c r="L1631" s="161"/>
      <c r="M1631" s="161"/>
      <c r="N1631" s="161"/>
    </row>
    <row r="1632" spans="3:14" x14ac:dyDescent="0.2">
      <c r="C1632" s="161"/>
      <c r="D1632" s="161"/>
      <c r="E1632" s="161"/>
      <c r="F1632" s="161"/>
      <c r="G1632" s="161"/>
      <c r="H1632" s="161"/>
      <c r="I1632" s="161"/>
      <c r="J1632" s="161"/>
      <c r="K1632" s="161"/>
      <c r="L1632" s="161"/>
      <c r="M1632" s="161"/>
      <c r="N1632" s="161"/>
    </row>
    <row r="1633" spans="3:14" x14ac:dyDescent="0.2">
      <c r="C1633" s="161"/>
      <c r="D1633" s="161"/>
      <c r="E1633" s="161"/>
      <c r="F1633" s="161"/>
      <c r="G1633" s="161"/>
      <c r="H1633" s="161"/>
      <c r="I1633" s="161"/>
      <c r="J1633" s="161"/>
      <c r="K1633" s="161"/>
      <c r="L1633" s="161"/>
      <c r="M1633" s="161"/>
      <c r="N1633" s="161"/>
    </row>
    <row r="1634" spans="3:14" x14ac:dyDescent="0.2">
      <c r="C1634" s="161"/>
      <c r="D1634" s="161"/>
      <c r="E1634" s="161"/>
      <c r="F1634" s="161"/>
      <c r="G1634" s="161"/>
      <c r="H1634" s="161"/>
      <c r="I1634" s="161"/>
      <c r="J1634" s="161"/>
      <c r="K1634" s="161"/>
      <c r="L1634" s="161"/>
      <c r="M1634" s="161"/>
      <c r="N1634" s="161"/>
    </row>
    <row r="1635" spans="3:14" x14ac:dyDescent="0.2">
      <c r="C1635" s="161"/>
      <c r="D1635" s="161"/>
      <c r="E1635" s="161"/>
      <c r="F1635" s="161"/>
      <c r="G1635" s="161"/>
      <c r="H1635" s="161"/>
      <c r="I1635" s="161"/>
      <c r="J1635" s="161"/>
      <c r="K1635" s="161"/>
      <c r="L1635" s="161"/>
      <c r="M1635" s="161"/>
      <c r="N1635" s="161"/>
    </row>
    <row r="1636" spans="3:14" x14ac:dyDescent="0.2">
      <c r="C1636" s="161"/>
      <c r="D1636" s="161"/>
      <c r="E1636" s="161"/>
      <c r="F1636" s="161"/>
      <c r="G1636" s="161"/>
      <c r="H1636" s="161"/>
      <c r="I1636" s="161"/>
      <c r="J1636" s="161"/>
      <c r="K1636" s="161"/>
      <c r="L1636" s="161"/>
      <c r="M1636" s="161"/>
      <c r="N1636" s="161"/>
    </row>
    <row r="1637" spans="3:14" x14ac:dyDescent="0.2">
      <c r="C1637" s="161"/>
      <c r="D1637" s="161"/>
      <c r="E1637" s="161"/>
      <c r="F1637" s="161"/>
      <c r="G1637" s="161"/>
      <c r="H1637" s="161"/>
      <c r="I1637" s="161"/>
      <c r="J1637" s="161"/>
      <c r="K1637" s="161"/>
      <c r="L1637" s="161"/>
      <c r="M1637" s="161"/>
      <c r="N1637" s="161"/>
    </row>
    <row r="1638" spans="3:14" x14ac:dyDescent="0.2">
      <c r="C1638" s="161"/>
      <c r="D1638" s="161"/>
      <c r="E1638" s="161"/>
      <c r="F1638" s="161"/>
      <c r="G1638" s="161"/>
      <c r="H1638" s="161"/>
      <c r="I1638" s="161"/>
      <c r="J1638" s="161"/>
      <c r="K1638" s="161"/>
      <c r="L1638" s="161"/>
      <c r="M1638" s="161"/>
      <c r="N1638" s="161"/>
    </row>
    <row r="1639" spans="3:14" x14ac:dyDescent="0.2">
      <c r="C1639" s="161"/>
      <c r="D1639" s="161"/>
      <c r="E1639" s="161"/>
      <c r="F1639" s="161"/>
      <c r="G1639" s="161"/>
      <c r="H1639" s="161"/>
      <c r="I1639" s="161"/>
      <c r="J1639" s="161"/>
      <c r="K1639" s="161"/>
      <c r="L1639" s="161"/>
      <c r="M1639" s="161"/>
      <c r="N1639" s="161"/>
    </row>
    <row r="1640" spans="3:14" x14ac:dyDescent="0.2">
      <c r="C1640" s="161"/>
      <c r="D1640" s="161"/>
      <c r="E1640" s="161"/>
      <c r="F1640" s="161"/>
      <c r="G1640" s="161"/>
      <c r="H1640" s="161"/>
      <c r="I1640" s="161"/>
      <c r="J1640" s="161"/>
      <c r="K1640" s="161"/>
      <c r="L1640" s="161"/>
      <c r="M1640" s="161"/>
      <c r="N1640" s="161"/>
    </row>
    <row r="1641" spans="3:14" x14ac:dyDescent="0.2">
      <c r="C1641" s="161"/>
      <c r="D1641" s="161"/>
      <c r="E1641" s="161"/>
      <c r="F1641" s="161"/>
      <c r="G1641" s="161"/>
      <c r="H1641" s="161"/>
      <c r="I1641" s="161"/>
      <c r="J1641" s="161"/>
      <c r="K1641" s="161"/>
      <c r="L1641" s="161"/>
      <c r="M1641" s="161"/>
      <c r="N1641" s="161"/>
    </row>
    <row r="1642" spans="3:14" x14ac:dyDescent="0.2">
      <c r="C1642" s="161"/>
      <c r="D1642" s="161"/>
      <c r="E1642" s="161"/>
      <c r="F1642" s="161"/>
      <c r="G1642" s="161"/>
      <c r="H1642" s="161"/>
      <c r="I1642" s="161"/>
      <c r="J1642" s="161"/>
      <c r="K1642" s="161"/>
      <c r="L1642" s="161"/>
      <c r="M1642" s="161"/>
      <c r="N1642" s="161"/>
    </row>
    <row r="1643" spans="3:14" x14ac:dyDescent="0.2">
      <c r="C1643" s="161"/>
      <c r="D1643" s="161"/>
      <c r="E1643" s="161"/>
      <c r="F1643" s="161"/>
      <c r="G1643" s="161"/>
      <c r="H1643" s="161"/>
      <c r="I1643" s="161"/>
      <c r="J1643" s="161"/>
      <c r="K1643" s="161"/>
      <c r="L1643" s="161"/>
      <c r="M1643" s="161"/>
      <c r="N1643" s="161"/>
    </row>
    <row r="1644" spans="3:14" x14ac:dyDescent="0.2">
      <c r="C1644" s="161"/>
      <c r="D1644" s="161"/>
      <c r="E1644" s="161"/>
      <c r="F1644" s="161"/>
      <c r="G1644" s="161"/>
      <c r="H1644" s="161"/>
      <c r="I1644" s="161"/>
      <c r="J1644" s="161"/>
      <c r="K1644" s="161"/>
      <c r="L1644" s="161"/>
      <c r="M1644" s="161"/>
      <c r="N1644" s="161"/>
    </row>
    <row r="1645" spans="3:14" x14ac:dyDescent="0.2">
      <c r="C1645" s="161"/>
      <c r="D1645" s="161"/>
      <c r="E1645" s="161"/>
      <c r="F1645" s="161"/>
      <c r="G1645" s="161"/>
      <c r="H1645" s="161"/>
      <c r="I1645" s="161"/>
      <c r="J1645" s="161"/>
      <c r="K1645" s="161"/>
      <c r="L1645" s="161"/>
      <c r="M1645" s="161"/>
      <c r="N1645" s="161"/>
    </row>
    <row r="1646" spans="3:14" x14ac:dyDescent="0.2">
      <c r="C1646" s="161"/>
      <c r="D1646" s="161"/>
      <c r="E1646" s="161"/>
      <c r="F1646" s="161"/>
      <c r="G1646" s="161"/>
      <c r="H1646" s="161"/>
      <c r="I1646" s="161"/>
      <c r="J1646" s="161"/>
      <c r="K1646" s="161"/>
      <c r="L1646" s="161"/>
      <c r="M1646" s="161"/>
      <c r="N1646" s="161"/>
    </row>
    <row r="1647" spans="3:14" x14ac:dyDescent="0.2">
      <c r="C1647" s="161"/>
      <c r="D1647" s="161"/>
      <c r="E1647" s="161"/>
      <c r="F1647" s="161"/>
      <c r="G1647" s="161"/>
      <c r="H1647" s="161"/>
      <c r="I1647" s="161"/>
      <c r="J1647" s="161"/>
      <c r="K1647" s="161"/>
      <c r="L1647" s="161"/>
      <c r="M1647" s="161"/>
      <c r="N1647" s="161"/>
    </row>
    <row r="1648" spans="3:14" x14ac:dyDescent="0.2">
      <c r="C1648" s="161"/>
      <c r="D1648" s="161"/>
      <c r="E1648" s="161"/>
      <c r="F1648" s="161"/>
      <c r="G1648" s="161"/>
      <c r="H1648" s="161"/>
      <c r="I1648" s="161"/>
      <c r="J1648" s="161"/>
      <c r="K1648" s="161"/>
      <c r="L1648" s="161"/>
      <c r="M1648" s="161"/>
      <c r="N1648" s="161"/>
    </row>
    <row r="1649" spans="3:14" x14ac:dyDescent="0.2">
      <c r="C1649" s="161"/>
      <c r="D1649" s="161"/>
      <c r="E1649" s="161"/>
      <c r="F1649" s="161"/>
      <c r="G1649" s="161"/>
      <c r="H1649" s="161"/>
      <c r="I1649" s="161"/>
      <c r="J1649" s="161"/>
      <c r="K1649" s="161"/>
      <c r="L1649" s="161"/>
      <c r="M1649" s="161"/>
      <c r="N1649" s="161"/>
    </row>
    <row r="1650" spans="3:14" x14ac:dyDescent="0.2">
      <c r="C1650" s="161"/>
      <c r="D1650" s="161"/>
      <c r="E1650" s="161"/>
      <c r="F1650" s="161"/>
      <c r="G1650" s="161"/>
      <c r="H1650" s="161"/>
      <c r="I1650" s="161"/>
      <c r="J1650" s="161"/>
      <c r="K1650" s="161"/>
      <c r="L1650" s="161"/>
      <c r="M1650" s="161"/>
      <c r="N1650" s="161"/>
    </row>
    <row r="1651" spans="3:14" x14ac:dyDescent="0.2">
      <c r="C1651" s="161"/>
      <c r="D1651" s="161"/>
      <c r="E1651" s="161"/>
      <c r="F1651" s="161"/>
      <c r="G1651" s="161"/>
      <c r="H1651" s="161"/>
      <c r="I1651" s="161"/>
      <c r="J1651" s="161"/>
      <c r="K1651" s="161"/>
      <c r="L1651" s="161"/>
      <c r="M1651" s="161"/>
      <c r="N1651" s="161"/>
    </row>
    <row r="1652" spans="3:14" x14ac:dyDescent="0.2">
      <c r="C1652" s="161"/>
      <c r="D1652" s="161"/>
      <c r="E1652" s="161"/>
      <c r="F1652" s="161"/>
      <c r="G1652" s="161"/>
      <c r="H1652" s="161"/>
      <c r="I1652" s="161"/>
      <c r="J1652" s="161"/>
      <c r="K1652" s="161"/>
      <c r="L1652" s="161"/>
      <c r="M1652" s="161"/>
      <c r="N1652" s="161"/>
    </row>
    <row r="1653" spans="3:14" x14ac:dyDescent="0.2">
      <c r="C1653" s="161"/>
      <c r="D1653" s="161"/>
      <c r="E1653" s="161"/>
      <c r="F1653" s="161"/>
      <c r="G1653" s="161"/>
      <c r="H1653" s="161"/>
      <c r="I1653" s="161"/>
      <c r="J1653" s="161"/>
      <c r="K1653" s="161"/>
      <c r="L1653" s="161"/>
      <c r="M1653" s="161"/>
      <c r="N1653" s="161"/>
    </row>
    <row r="1654" spans="3:14" x14ac:dyDescent="0.2">
      <c r="C1654" s="161"/>
      <c r="D1654" s="161"/>
      <c r="E1654" s="161"/>
      <c r="F1654" s="161"/>
      <c r="G1654" s="161"/>
      <c r="H1654" s="161"/>
      <c r="I1654" s="161"/>
      <c r="J1654" s="161"/>
      <c r="K1654" s="161"/>
      <c r="L1654" s="161"/>
      <c r="M1654" s="161"/>
      <c r="N1654" s="161"/>
    </row>
    <row r="1655" spans="3:14" x14ac:dyDescent="0.2">
      <c r="C1655" s="161"/>
      <c r="D1655" s="161"/>
      <c r="E1655" s="161"/>
      <c r="F1655" s="161"/>
      <c r="G1655" s="161"/>
      <c r="H1655" s="161"/>
      <c r="I1655" s="161"/>
      <c r="J1655" s="161"/>
      <c r="K1655" s="161"/>
      <c r="L1655" s="161"/>
      <c r="M1655" s="161"/>
      <c r="N1655" s="161"/>
    </row>
    <row r="1656" spans="3:14" x14ac:dyDescent="0.2">
      <c r="C1656" s="161"/>
      <c r="D1656" s="161"/>
      <c r="E1656" s="161"/>
      <c r="F1656" s="161"/>
      <c r="G1656" s="161"/>
      <c r="H1656" s="161"/>
      <c r="I1656" s="161"/>
      <c r="J1656" s="161"/>
      <c r="K1656" s="161"/>
      <c r="L1656" s="161"/>
      <c r="M1656" s="161"/>
      <c r="N1656" s="161"/>
    </row>
    <row r="1657" spans="3:14" x14ac:dyDescent="0.2">
      <c r="C1657" s="161"/>
      <c r="D1657" s="161"/>
      <c r="E1657" s="161"/>
      <c r="F1657" s="161"/>
      <c r="G1657" s="161"/>
      <c r="H1657" s="161"/>
      <c r="I1657" s="161"/>
      <c r="J1657" s="161"/>
      <c r="K1657" s="161"/>
      <c r="L1657" s="161"/>
      <c r="M1657" s="161"/>
      <c r="N1657" s="161"/>
    </row>
    <row r="1658" spans="3:14" x14ac:dyDescent="0.2">
      <c r="C1658" s="161"/>
      <c r="D1658" s="161"/>
      <c r="E1658" s="161"/>
      <c r="F1658" s="161"/>
      <c r="G1658" s="161"/>
      <c r="H1658" s="161"/>
      <c r="I1658" s="161"/>
      <c r="J1658" s="161"/>
      <c r="K1658" s="161"/>
      <c r="L1658" s="161"/>
      <c r="M1658" s="161"/>
      <c r="N1658" s="161"/>
    </row>
    <row r="1659" spans="3:14" x14ac:dyDescent="0.2">
      <c r="C1659" s="161"/>
      <c r="D1659" s="161"/>
      <c r="E1659" s="161"/>
      <c r="F1659" s="161"/>
      <c r="G1659" s="161"/>
      <c r="H1659" s="161"/>
      <c r="I1659" s="161"/>
      <c r="J1659" s="161"/>
      <c r="K1659" s="161"/>
      <c r="L1659" s="161"/>
      <c r="M1659" s="161"/>
      <c r="N1659" s="161"/>
    </row>
    <row r="1660" spans="3:14" x14ac:dyDescent="0.2">
      <c r="C1660" s="161"/>
      <c r="D1660" s="161"/>
      <c r="E1660" s="161"/>
      <c r="F1660" s="161"/>
      <c r="G1660" s="161"/>
      <c r="H1660" s="161"/>
      <c r="I1660" s="161"/>
      <c r="J1660" s="161"/>
      <c r="K1660" s="161"/>
      <c r="L1660" s="161"/>
      <c r="M1660" s="161"/>
      <c r="N1660" s="161"/>
    </row>
    <row r="1661" spans="3:14" x14ac:dyDescent="0.2">
      <c r="C1661" s="161"/>
      <c r="D1661" s="161"/>
      <c r="E1661" s="161"/>
      <c r="F1661" s="161"/>
      <c r="G1661" s="161"/>
      <c r="H1661" s="161"/>
      <c r="I1661" s="161"/>
      <c r="J1661" s="161"/>
      <c r="K1661" s="161"/>
      <c r="L1661" s="161"/>
      <c r="M1661" s="161"/>
      <c r="N1661" s="161"/>
    </row>
    <row r="1662" spans="3:14" x14ac:dyDescent="0.2">
      <c r="C1662" s="161"/>
      <c r="D1662" s="161"/>
      <c r="E1662" s="161"/>
      <c r="F1662" s="161"/>
      <c r="G1662" s="161"/>
      <c r="H1662" s="161"/>
      <c r="I1662" s="161"/>
      <c r="J1662" s="161"/>
      <c r="K1662" s="161"/>
      <c r="L1662" s="161"/>
      <c r="M1662" s="161"/>
      <c r="N1662" s="161"/>
    </row>
    <row r="1663" spans="3:14" x14ac:dyDescent="0.2">
      <c r="C1663" s="161"/>
      <c r="D1663" s="161"/>
      <c r="E1663" s="161"/>
      <c r="F1663" s="161"/>
      <c r="G1663" s="161"/>
      <c r="H1663" s="161"/>
      <c r="I1663" s="161"/>
      <c r="J1663" s="161"/>
      <c r="K1663" s="161"/>
      <c r="L1663" s="161"/>
      <c r="M1663" s="161"/>
      <c r="N1663" s="161"/>
    </row>
    <row r="1664" spans="3:14" x14ac:dyDescent="0.2">
      <c r="C1664" s="161"/>
      <c r="D1664" s="161"/>
      <c r="E1664" s="161"/>
      <c r="F1664" s="161"/>
      <c r="G1664" s="161"/>
      <c r="H1664" s="161"/>
      <c r="I1664" s="161"/>
      <c r="J1664" s="161"/>
      <c r="K1664" s="161"/>
      <c r="L1664" s="161"/>
      <c r="M1664" s="161"/>
      <c r="N1664" s="161"/>
    </row>
    <row r="1665" spans="3:14" x14ac:dyDescent="0.2">
      <c r="C1665" s="161"/>
      <c r="D1665" s="161"/>
      <c r="E1665" s="161"/>
      <c r="F1665" s="161"/>
      <c r="G1665" s="161"/>
      <c r="H1665" s="161"/>
      <c r="I1665" s="161"/>
      <c r="J1665" s="161"/>
      <c r="K1665" s="161"/>
      <c r="L1665" s="161"/>
      <c r="M1665" s="161"/>
      <c r="N1665" s="161"/>
    </row>
    <row r="1666" spans="3:14" x14ac:dyDescent="0.2">
      <c r="C1666" s="161"/>
      <c r="D1666" s="161"/>
      <c r="E1666" s="161"/>
      <c r="F1666" s="161"/>
      <c r="G1666" s="161"/>
      <c r="H1666" s="161"/>
      <c r="I1666" s="161"/>
      <c r="J1666" s="161"/>
      <c r="K1666" s="161"/>
      <c r="L1666" s="161"/>
      <c r="M1666" s="161"/>
      <c r="N1666" s="161"/>
    </row>
    <row r="1667" spans="3:14" x14ac:dyDescent="0.2">
      <c r="C1667" s="161"/>
      <c r="D1667" s="161"/>
      <c r="E1667" s="161"/>
      <c r="F1667" s="161"/>
      <c r="G1667" s="161"/>
      <c r="H1667" s="161"/>
      <c r="I1667" s="161"/>
      <c r="J1667" s="161"/>
      <c r="K1667" s="161"/>
      <c r="L1667" s="161"/>
      <c r="M1667" s="161"/>
      <c r="N1667" s="161"/>
    </row>
    <row r="1668" spans="3:14" x14ac:dyDescent="0.2">
      <c r="C1668" s="161"/>
      <c r="D1668" s="161"/>
      <c r="E1668" s="161"/>
      <c r="F1668" s="161"/>
      <c r="G1668" s="161"/>
      <c r="H1668" s="161"/>
      <c r="I1668" s="161"/>
      <c r="J1668" s="161"/>
      <c r="K1668" s="161"/>
      <c r="L1668" s="161"/>
      <c r="M1668" s="161"/>
      <c r="N1668" s="161"/>
    </row>
    <row r="1669" spans="3:14" x14ac:dyDescent="0.2">
      <c r="C1669" s="161"/>
      <c r="D1669" s="161"/>
      <c r="E1669" s="161"/>
      <c r="F1669" s="161"/>
      <c r="G1669" s="161"/>
      <c r="H1669" s="161"/>
      <c r="I1669" s="161"/>
      <c r="J1669" s="161"/>
      <c r="K1669" s="161"/>
      <c r="L1669" s="161"/>
      <c r="M1669" s="161"/>
      <c r="N1669" s="161"/>
    </row>
    <row r="1670" spans="3:14" x14ac:dyDescent="0.2">
      <c r="C1670" s="161"/>
      <c r="D1670" s="161"/>
      <c r="E1670" s="161"/>
      <c r="F1670" s="161"/>
      <c r="G1670" s="161"/>
      <c r="H1670" s="161"/>
      <c r="I1670" s="161"/>
      <c r="J1670" s="161"/>
      <c r="K1670" s="161"/>
      <c r="L1670" s="161"/>
      <c r="M1670" s="161"/>
      <c r="N1670" s="161"/>
    </row>
    <row r="1671" spans="3:14" x14ac:dyDescent="0.2">
      <c r="C1671" s="161"/>
      <c r="D1671" s="161"/>
      <c r="E1671" s="161"/>
      <c r="F1671" s="161"/>
      <c r="G1671" s="161"/>
      <c r="H1671" s="161"/>
      <c r="I1671" s="161"/>
      <c r="J1671" s="161"/>
      <c r="K1671" s="161"/>
      <c r="L1671" s="161"/>
      <c r="M1671" s="161"/>
      <c r="N1671" s="161"/>
    </row>
    <row r="1672" spans="3:14" x14ac:dyDescent="0.2">
      <c r="C1672" s="161"/>
      <c r="D1672" s="161"/>
      <c r="E1672" s="161"/>
      <c r="F1672" s="161"/>
      <c r="G1672" s="161"/>
      <c r="H1672" s="161"/>
      <c r="I1672" s="161"/>
      <c r="J1672" s="161"/>
      <c r="K1672" s="161"/>
      <c r="L1672" s="161"/>
      <c r="M1672" s="161"/>
      <c r="N1672" s="161"/>
    </row>
    <row r="1673" spans="3:14" x14ac:dyDescent="0.2">
      <c r="C1673" s="161"/>
      <c r="D1673" s="161"/>
      <c r="E1673" s="161"/>
      <c r="F1673" s="161"/>
      <c r="G1673" s="161"/>
      <c r="H1673" s="161"/>
      <c r="I1673" s="161"/>
      <c r="J1673" s="161"/>
      <c r="K1673" s="161"/>
      <c r="L1673" s="161"/>
      <c r="M1673" s="161"/>
      <c r="N1673" s="161"/>
    </row>
    <row r="1674" spans="3:14" x14ac:dyDescent="0.2">
      <c r="C1674" s="161"/>
      <c r="D1674" s="161"/>
      <c r="E1674" s="161"/>
      <c r="F1674" s="161"/>
      <c r="G1674" s="161"/>
      <c r="H1674" s="161"/>
      <c r="I1674" s="161"/>
      <c r="J1674" s="161"/>
      <c r="K1674" s="161"/>
      <c r="L1674" s="161"/>
      <c r="M1674" s="161"/>
      <c r="N1674" s="161"/>
    </row>
    <row r="1675" spans="3:14" x14ac:dyDescent="0.2">
      <c r="C1675" s="161"/>
      <c r="D1675" s="161"/>
      <c r="E1675" s="161"/>
      <c r="F1675" s="161"/>
      <c r="G1675" s="161"/>
      <c r="H1675" s="161"/>
      <c r="I1675" s="161"/>
      <c r="J1675" s="161"/>
      <c r="K1675" s="161"/>
      <c r="L1675" s="161"/>
      <c r="M1675" s="161"/>
      <c r="N1675" s="161"/>
    </row>
    <row r="1676" spans="3:14" x14ac:dyDescent="0.2">
      <c r="C1676" s="161"/>
      <c r="D1676" s="161"/>
      <c r="E1676" s="161"/>
      <c r="F1676" s="161"/>
      <c r="G1676" s="161"/>
      <c r="H1676" s="161"/>
      <c r="I1676" s="161"/>
      <c r="J1676" s="161"/>
      <c r="K1676" s="161"/>
      <c r="L1676" s="161"/>
      <c r="M1676" s="161"/>
      <c r="N1676" s="161"/>
    </row>
    <row r="1677" spans="3:14" x14ac:dyDescent="0.2">
      <c r="C1677" s="161"/>
      <c r="D1677" s="161"/>
      <c r="E1677" s="161"/>
      <c r="F1677" s="161"/>
      <c r="G1677" s="161"/>
      <c r="H1677" s="161"/>
      <c r="I1677" s="161"/>
      <c r="J1677" s="161"/>
      <c r="K1677" s="161"/>
      <c r="L1677" s="161"/>
      <c r="M1677" s="161"/>
      <c r="N1677" s="161"/>
    </row>
    <row r="1678" spans="3:14" x14ac:dyDescent="0.2">
      <c r="C1678" s="161"/>
      <c r="D1678" s="161"/>
      <c r="E1678" s="161"/>
      <c r="F1678" s="161"/>
      <c r="G1678" s="161"/>
      <c r="H1678" s="161"/>
      <c r="I1678" s="161"/>
      <c r="J1678" s="161"/>
      <c r="K1678" s="161"/>
      <c r="L1678" s="161"/>
      <c r="M1678" s="161"/>
      <c r="N1678" s="161"/>
    </row>
    <row r="1679" spans="3:14" x14ac:dyDescent="0.2">
      <c r="C1679" s="161"/>
      <c r="D1679" s="161"/>
      <c r="E1679" s="161"/>
      <c r="F1679" s="161"/>
      <c r="G1679" s="161"/>
      <c r="H1679" s="161"/>
      <c r="I1679" s="161"/>
      <c r="J1679" s="161"/>
      <c r="K1679" s="161"/>
      <c r="L1679" s="161"/>
      <c r="M1679" s="161"/>
      <c r="N1679" s="161"/>
    </row>
    <row r="1680" spans="3:14" x14ac:dyDescent="0.2">
      <c r="C1680" s="161"/>
      <c r="D1680" s="161"/>
      <c r="E1680" s="161"/>
      <c r="F1680" s="161"/>
      <c r="G1680" s="161"/>
      <c r="H1680" s="161"/>
      <c r="I1680" s="161"/>
      <c r="J1680" s="161"/>
      <c r="K1680" s="161"/>
      <c r="L1680" s="161"/>
      <c r="M1680" s="161"/>
      <c r="N1680" s="161"/>
    </row>
    <row r="1681" spans="3:14" x14ac:dyDescent="0.2">
      <c r="C1681" s="161"/>
      <c r="D1681" s="161"/>
      <c r="E1681" s="161"/>
      <c r="F1681" s="161"/>
      <c r="G1681" s="161"/>
      <c r="H1681" s="161"/>
      <c r="I1681" s="161"/>
      <c r="J1681" s="161"/>
      <c r="K1681" s="161"/>
      <c r="L1681" s="161"/>
      <c r="M1681" s="161"/>
      <c r="N1681" s="161"/>
    </row>
    <row r="1682" spans="3:14" x14ac:dyDescent="0.2">
      <c r="C1682" s="161"/>
      <c r="D1682" s="161"/>
      <c r="E1682" s="161"/>
      <c r="F1682" s="161"/>
      <c r="G1682" s="161"/>
      <c r="H1682" s="161"/>
      <c r="I1682" s="161"/>
      <c r="J1682" s="161"/>
      <c r="K1682" s="161"/>
      <c r="L1682" s="161"/>
      <c r="M1682" s="161"/>
      <c r="N1682" s="161"/>
    </row>
    <row r="1683" spans="3:14" x14ac:dyDescent="0.2">
      <c r="C1683" s="161"/>
      <c r="D1683" s="161"/>
      <c r="E1683" s="161"/>
      <c r="F1683" s="161"/>
      <c r="G1683" s="161"/>
      <c r="H1683" s="161"/>
      <c r="I1683" s="161"/>
      <c r="J1683" s="161"/>
      <c r="K1683" s="161"/>
      <c r="L1683" s="161"/>
      <c r="M1683" s="161"/>
      <c r="N1683" s="161"/>
    </row>
    <row r="1684" spans="3:14" x14ac:dyDescent="0.2">
      <c r="C1684" s="161"/>
      <c r="D1684" s="161"/>
      <c r="E1684" s="161"/>
      <c r="F1684" s="161"/>
      <c r="G1684" s="161"/>
      <c r="H1684" s="161"/>
      <c r="I1684" s="161"/>
      <c r="J1684" s="161"/>
      <c r="K1684" s="161"/>
      <c r="L1684" s="161"/>
      <c r="M1684" s="161"/>
      <c r="N1684" s="161"/>
    </row>
    <row r="1685" spans="3:14" x14ac:dyDescent="0.2">
      <c r="C1685" s="161"/>
      <c r="D1685" s="161"/>
      <c r="E1685" s="161"/>
      <c r="F1685" s="161"/>
      <c r="G1685" s="161"/>
      <c r="H1685" s="161"/>
      <c r="I1685" s="161"/>
      <c r="J1685" s="161"/>
      <c r="K1685" s="161"/>
      <c r="L1685" s="161"/>
      <c r="M1685" s="161"/>
      <c r="N1685" s="161"/>
    </row>
    <row r="1686" spans="3:14" x14ac:dyDescent="0.2">
      <c r="C1686" s="161"/>
      <c r="D1686" s="161"/>
      <c r="E1686" s="161"/>
      <c r="F1686" s="161"/>
      <c r="G1686" s="161"/>
      <c r="H1686" s="161"/>
      <c r="I1686" s="161"/>
      <c r="J1686" s="161"/>
      <c r="K1686" s="161"/>
      <c r="L1686" s="161"/>
      <c r="M1686" s="161"/>
      <c r="N1686" s="161"/>
    </row>
    <row r="1687" spans="3:14" x14ac:dyDescent="0.2">
      <c r="C1687" s="161"/>
      <c r="D1687" s="161"/>
      <c r="E1687" s="161"/>
      <c r="F1687" s="161"/>
      <c r="G1687" s="161"/>
      <c r="H1687" s="161"/>
      <c r="I1687" s="161"/>
      <c r="J1687" s="161"/>
      <c r="K1687" s="161"/>
      <c r="L1687" s="161"/>
      <c r="M1687" s="161"/>
      <c r="N1687" s="161"/>
    </row>
    <row r="1688" spans="3:14" x14ac:dyDescent="0.2">
      <c r="C1688" s="161"/>
      <c r="D1688" s="161"/>
      <c r="E1688" s="161"/>
      <c r="F1688" s="161"/>
      <c r="G1688" s="161"/>
      <c r="H1688" s="161"/>
      <c r="I1688" s="161"/>
      <c r="J1688" s="161"/>
      <c r="K1688" s="161"/>
      <c r="L1688" s="161"/>
      <c r="M1688" s="161"/>
      <c r="N1688" s="161"/>
    </row>
    <row r="1689" spans="3:14" x14ac:dyDescent="0.2">
      <c r="C1689" s="161"/>
      <c r="D1689" s="161"/>
      <c r="E1689" s="161"/>
      <c r="F1689" s="161"/>
      <c r="G1689" s="161"/>
      <c r="H1689" s="161"/>
      <c r="I1689" s="161"/>
      <c r="J1689" s="161"/>
      <c r="K1689" s="161"/>
      <c r="L1689" s="161"/>
      <c r="M1689" s="161"/>
      <c r="N1689" s="161"/>
    </row>
    <row r="1690" spans="3:14" x14ac:dyDescent="0.2">
      <c r="C1690" s="161"/>
      <c r="D1690" s="161"/>
      <c r="E1690" s="161"/>
      <c r="F1690" s="161"/>
      <c r="G1690" s="161"/>
      <c r="H1690" s="161"/>
      <c r="I1690" s="161"/>
      <c r="J1690" s="161"/>
      <c r="K1690" s="161"/>
      <c r="L1690" s="161"/>
      <c r="M1690" s="161"/>
      <c r="N1690" s="161"/>
    </row>
    <row r="1691" spans="3:14" x14ac:dyDescent="0.2">
      <c r="C1691" s="161"/>
      <c r="D1691" s="161"/>
      <c r="E1691" s="161"/>
      <c r="F1691" s="161"/>
      <c r="G1691" s="161"/>
      <c r="H1691" s="161"/>
      <c r="I1691" s="161"/>
      <c r="J1691" s="161"/>
      <c r="K1691" s="161"/>
      <c r="L1691" s="161"/>
      <c r="M1691" s="161"/>
      <c r="N1691" s="161"/>
    </row>
    <row r="1692" spans="3:14" x14ac:dyDescent="0.2">
      <c r="C1692" s="161"/>
      <c r="D1692" s="161"/>
      <c r="E1692" s="161"/>
      <c r="F1692" s="161"/>
      <c r="G1692" s="161"/>
      <c r="H1692" s="161"/>
      <c r="I1692" s="161"/>
      <c r="J1692" s="161"/>
      <c r="K1692" s="161"/>
      <c r="L1692" s="161"/>
      <c r="M1692" s="161"/>
      <c r="N1692" s="161"/>
    </row>
    <row r="1693" spans="3:14" x14ac:dyDescent="0.2">
      <c r="C1693" s="161"/>
      <c r="D1693" s="161"/>
      <c r="E1693" s="161"/>
      <c r="F1693" s="161"/>
      <c r="G1693" s="161"/>
      <c r="H1693" s="161"/>
      <c r="I1693" s="161"/>
      <c r="J1693" s="161"/>
      <c r="K1693" s="161"/>
      <c r="L1693" s="161"/>
      <c r="M1693" s="161"/>
      <c r="N1693" s="161"/>
    </row>
    <row r="1694" spans="3:14" x14ac:dyDescent="0.2">
      <c r="C1694" s="161"/>
      <c r="D1694" s="161"/>
      <c r="E1694" s="161"/>
      <c r="F1694" s="161"/>
      <c r="G1694" s="161"/>
      <c r="H1694" s="161"/>
      <c r="I1694" s="161"/>
      <c r="J1694" s="161"/>
      <c r="K1694" s="161"/>
      <c r="L1694" s="161"/>
      <c r="M1694" s="161"/>
      <c r="N1694" s="161"/>
    </row>
    <row r="1695" spans="3:14" x14ac:dyDescent="0.2">
      <c r="C1695" s="161"/>
      <c r="D1695" s="161"/>
      <c r="E1695" s="161"/>
      <c r="F1695" s="161"/>
      <c r="G1695" s="161"/>
      <c r="H1695" s="161"/>
      <c r="I1695" s="161"/>
      <c r="J1695" s="161"/>
      <c r="K1695" s="161"/>
      <c r="L1695" s="161"/>
      <c r="M1695" s="161"/>
      <c r="N1695" s="161"/>
    </row>
    <row r="1696" spans="3:14" x14ac:dyDescent="0.2">
      <c r="C1696" s="161"/>
      <c r="D1696" s="161"/>
      <c r="E1696" s="161"/>
      <c r="F1696" s="161"/>
      <c r="G1696" s="161"/>
      <c r="H1696" s="161"/>
      <c r="I1696" s="161"/>
      <c r="J1696" s="161"/>
      <c r="K1696" s="161"/>
      <c r="L1696" s="161"/>
      <c r="M1696" s="161"/>
      <c r="N1696" s="161"/>
    </row>
    <row r="1697" spans="3:14" x14ac:dyDescent="0.2">
      <c r="C1697" s="161"/>
      <c r="D1697" s="161"/>
      <c r="E1697" s="161"/>
      <c r="F1697" s="161"/>
      <c r="G1697" s="161"/>
      <c r="H1697" s="161"/>
      <c r="I1697" s="161"/>
      <c r="J1697" s="161"/>
      <c r="K1697" s="161"/>
      <c r="L1697" s="161"/>
      <c r="M1697" s="161"/>
      <c r="N1697" s="161"/>
    </row>
    <row r="1698" spans="3:14" x14ac:dyDescent="0.2">
      <c r="C1698" s="161"/>
      <c r="D1698" s="161"/>
      <c r="E1698" s="161"/>
      <c r="F1698" s="161"/>
      <c r="G1698" s="161"/>
      <c r="H1698" s="161"/>
      <c r="I1698" s="161"/>
      <c r="J1698" s="161"/>
      <c r="K1698" s="161"/>
      <c r="L1698" s="161"/>
      <c r="M1698" s="161"/>
      <c r="N1698" s="161"/>
    </row>
    <row r="1699" spans="3:14" x14ac:dyDescent="0.2">
      <c r="C1699" s="161"/>
      <c r="D1699" s="161"/>
      <c r="E1699" s="161"/>
      <c r="F1699" s="161"/>
      <c r="G1699" s="161"/>
      <c r="H1699" s="161"/>
      <c r="I1699" s="161"/>
      <c r="J1699" s="161"/>
      <c r="K1699" s="161"/>
      <c r="L1699" s="161"/>
      <c r="M1699" s="161"/>
      <c r="N1699" s="161"/>
    </row>
    <row r="1700" spans="3:14" x14ac:dyDescent="0.2">
      <c r="C1700" s="161"/>
      <c r="D1700" s="161"/>
      <c r="E1700" s="161"/>
      <c r="F1700" s="161"/>
      <c r="G1700" s="161"/>
      <c r="H1700" s="161"/>
      <c r="I1700" s="161"/>
      <c r="J1700" s="161"/>
      <c r="K1700" s="161"/>
      <c r="L1700" s="161"/>
      <c r="M1700" s="161"/>
      <c r="N1700" s="161"/>
    </row>
    <row r="1701" spans="3:14" x14ac:dyDescent="0.2">
      <c r="C1701" s="161"/>
      <c r="D1701" s="161"/>
      <c r="E1701" s="161"/>
      <c r="F1701" s="161"/>
      <c r="G1701" s="161"/>
      <c r="H1701" s="161"/>
      <c r="I1701" s="161"/>
      <c r="J1701" s="161"/>
      <c r="K1701" s="161"/>
      <c r="L1701" s="161"/>
      <c r="M1701" s="161"/>
      <c r="N1701" s="161"/>
    </row>
    <row r="1702" spans="3:14" x14ac:dyDescent="0.2">
      <c r="C1702" s="161"/>
      <c r="D1702" s="161"/>
      <c r="E1702" s="161"/>
      <c r="F1702" s="161"/>
      <c r="G1702" s="161"/>
      <c r="H1702" s="161"/>
      <c r="I1702" s="161"/>
      <c r="J1702" s="161"/>
      <c r="K1702" s="161"/>
      <c r="L1702" s="161"/>
      <c r="M1702" s="161"/>
      <c r="N1702" s="161"/>
    </row>
    <row r="1703" spans="3:14" x14ac:dyDescent="0.2">
      <c r="C1703" s="161"/>
      <c r="D1703" s="161"/>
      <c r="E1703" s="161"/>
      <c r="F1703" s="161"/>
      <c r="G1703" s="161"/>
      <c r="H1703" s="161"/>
      <c r="I1703" s="161"/>
      <c r="J1703" s="161"/>
      <c r="K1703" s="161"/>
      <c r="L1703" s="161"/>
      <c r="M1703" s="161"/>
      <c r="N1703" s="161"/>
    </row>
    <row r="1704" spans="3:14" x14ac:dyDescent="0.2">
      <c r="C1704" s="161"/>
      <c r="D1704" s="161"/>
      <c r="E1704" s="161"/>
      <c r="F1704" s="161"/>
      <c r="G1704" s="161"/>
      <c r="H1704" s="161"/>
      <c r="I1704" s="161"/>
      <c r="J1704" s="161"/>
      <c r="K1704" s="161"/>
      <c r="L1704" s="161"/>
      <c r="M1704" s="161"/>
      <c r="N1704" s="161"/>
    </row>
    <row r="1705" spans="3:14" x14ac:dyDescent="0.2">
      <c r="C1705" s="161"/>
      <c r="D1705" s="161"/>
      <c r="E1705" s="161"/>
      <c r="F1705" s="161"/>
      <c r="G1705" s="161"/>
      <c r="H1705" s="161"/>
      <c r="I1705" s="161"/>
      <c r="J1705" s="161"/>
      <c r="K1705" s="161"/>
      <c r="L1705" s="161"/>
      <c r="M1705" s="161"/>
      <c r="N1705" s="161"/>
    </row>
    <row r="1706" spans="3:14" x14ac:dyDescent="0.2">
      <c r="C1706" s="161"/>
      <c r="D1706" s="161"/>
      <c r="E1706" s="161"/>
      <c r="F1706" s="161"/>
      <c r="G1706" s="161"/>
      <c r="H1706" s="161"/>
      <c r="I1706" s="161"/>
      <c r="J1706" s="161"/>
      <c r="K1706" s="161"/>
      <c r="L1706" s="161"/>
      <c r="M1706" s="161"/>
      <c r="N1706" s="161"/>
    </row>
    <row r="1707" spans="3:14" x14ac:dyDescent="0.2">
      <c r="C1707" s="161"/>
      <c r="D1707" s="161"/>
      <c r="E1707" s="161"/>
      <c r="F1707" s="161"/>
      <c r="G1707" s="161"/>
      <c r="H1707" s="161"/>
      <c r="I1707" s="161"/>
      <c r="J1707" s="161"/>
      <c r="K1707" s="161"/>
      <c r="L1707" s="161"/>
      <c r="M1707" s="161"/>
      <c r="N1707" s="161"/>
    </row>
    <row r="1708" spans="3:14" x14ac:dyDescent="0.2">
      <c r="C1708" s="161"/>
      <c r="D1708" s="161"/>
      <c r="E1708" s="161"/>
      <c r="F1708" s="161"/>
      <c r="G1708" s="161"/>
      <c r="H1708" s="161"/>
      <c r="I1708" s="161"/>
      <c r="J1708" s="161"/>
      <c r="K1708" s="161"/>
      <c r="L1708" s="161"/>
      <c r="M1708" s="161"/>
      <c r="N1708" s="161"/>
    </row>
    <row r="1709" spans="3:14" x14ac:dyDescent="0.2">
      <c r="C1709" s="161"/>
      <c r="D1709" s="161"/>
      <c r="E1709" s="161"/>
      <c r="F1709" s="161"/>
      <c r="G1709" s="161"/>
      <c r="H1709" s="161"/>
      <c r="I1709" s="161"/>
      <c r="J1709" s="161"/>
      <c r="K1709" s="161"/>
      <c r="L1709" s="161"/>
      <c r="M1709" s="161"/>
      <c r="N1709" s="161"/>
    </row>
    <row r="1710" spans="3:14" x14ac:dyDescent="0.2">
      <c r="C1710" s="161"/>
      <c r="D1710" s="161"/>
      <c r="E1710" s="161"/>
      <c r="F1710" s="161"/>
      <c r="G1710" s="161"/>
      <c r="H1710" s="161"/>
      <c r="I1710" s="161"/>
      <c r="J1710" s="161"/>
      <c r="K1710" s="161"/>
      <c r="L1710" s="161"/>
      <c r="M1710" s="161"/>
      <c r="N1710" s="161"/>
    </row>
    <row r="1711" spans="3:14" x14ac:dyDescent="0.2">
      <c r="C1711" s="161"/>
      <c r="D1711" s="161"/>
      <c r="E1711" s="161"/>
      <c r="F1711" s="161"/>
      <c r="G1711" s="161"/>
      <c r="H1711" s="161"/>
      <c r="I1711" s="161"/>
      <c r="J1711" s="161"/>
      <c r="K1711" s="161"/>
      <c r="L1711" s="161"/>
      <c r="M1711" s="161"/>
      <c r="N1711" s="161"/>
    </row>
    <row r="1712" spans="3:14" x14ac:dyDescent="0.2">
      <c r="C1712" s="161"/>
      <c r="D1712" s="161"/>
      <c r="E1712" s="161"/>
      <c r="F1712" s="161"/>
      <c r="G1712" s="161"/>
      <c r="H1712" s="161"/>
      <c r="I1712" s="161"/>
      <c r="J1712" s="161"/>
      <c r="K1712" s="161"/>
      <c r="L1712" s="161"/>
      <c r="M1712" s="161"/>
      <c r="N1712" s="161"/>
    </row>
    <row r="1713" spans="3:14" x14ac:dyDescent="0.2">
      <c r="C1713" s="161"/>
      <c r="D1713" s="161"/>
      <c r="E1713" s="161"/>
      <c r="F1713" s="161"/>
      <c r="G1713" s="161"/>
      <c r="H1713" s="161"/>
      <c r="I1713" s="161"/>
      <c r="J1713" s="161"/>
      <c r="K1713" s="161"/>
      <c r="L1713" s="161"/>
      <c r="M1713" s="161"/>
      <c r="N1713" s="161"/>
    </row>
    <row r="1714" spans="3:14" x14ac:dyDescent="0.2">
      <c r="C1714" s="161"/>
      <c r="D1714" s="161"/>
      <c r="E1714" s="161"/>
      <c r="F1714" s="161"/>
      <c r="G1714" s="161"/>
      <c r="H1714" s="161"/>
      <c r="I1714" s="161"/>
      <c r="J1714" s="161"/>
      <c r="K1714" s="161"/>
      <c r="L1714" s="161"/>
      <c r="M1714" s="161"/>
      <c r="N1714" s="161"/>
    </row>
    <row r="1715" spans="3:14" x14ac:dyDescent="0.2">
      <c r="C1715" s="161"/>
      <c r="D1715" s="161"/>
      <c r="E1715" s="161"/>
      <c r="F1715" s="161"/>
      <c r="G1715" s="161"/>
      <c r="H1715" s="161"/>
      <c r="I1715" s="161"/>
      <c r="J1715" s="161"/>
      <c r="K1715" s="161"/>
      <c r="L1715" s="161"/>
      <c r="M1715" s="161"/>
      <c r="N1715" s="161"/>
    </row>
    <row r="1716" spans="3:14" x14ac:dyDescent="0.2">
      <c r="C1716" s="161"/>
      <c r="D1716" s="161"/>
      <c r="E1716" s="161"/>
      <c r="F1716" s="161"/>
      <c r="G1716" s="161"/>
      <c r="H1716" s="161"/>
      <c r="I1716" s="161"/>
      <c r="J1716" s="161"/>
      <c r="K1716" s="161"/>
      <c r="L1716" s="161"/>
      <c r="M1716" s="161"/>
      <c r="N1716" s="161"/>
    </row>
    <row r="1717" spans="3:14" x14ac:dyDescent="0.2">
      <c r="C1717" s="161"/>
      <c r="D1717" s="161"/>
      <c r="E1717" s="161"/>
      <c r="F1717" s="161"/>
      <c r="G1717" s="161"/>
      <c r="H1717" s="161"/>
      <c r="I1717" s="161"/>
      <c r="J1717" s="161"/>
      <c r="K1717" s="161"/>
      <c r="L1717" s="161"/>
      <c r="M1717" s="161"/>
      <c r="N1717" s="161"/>
    </row>
    <row r="1718" spans="3:14" x14ac:dyDescent="0.2">
      <c r="C1718" s="161"/>
      <c r="D1718" s="161"/>
      <c r="E1718" s="161"/>
      <c r="F1718" s="161"/>
      <c r="G1718" s="161"/>
      <c r="H1718" s="161"/>
      <c r="I1718" s="161"/>
      <c r="J1718" s="161"/>
      <c r="K1718" s="161"/>
      <c r="L1718" s="161"/>
      <c r="M1718" s="161"/>
      <c r="N1718" s="161"/>
    </row>
    <row r="1719" spans="3:14" x14ac:dyDescent="0.2">
      <c r="C1719" s="161"/>
      <c r="D1719" s="161"/>
      <c r="E1719" s="161"/>
      <c r="F1719" s="161"/>
      <c r="G1719" s="161"/>
      <c r="H1719" s="161"/>
      <c r="I1719" s="161"/>
      <c r="J1719" s="161"/>
      <c r="K1719" s="161"/>
      <c r="L1719" s="161"/>
      <c r="M1719" s="161"/>
      <c r="N1719" s="161"/>
    </row>
    <row r="1720" spans="3:14" x14ac:dyDescent="0.2">
      <c r="C1720" s="161"/>
      <c r="D1720" s="161"/>
      <c r="E1720" s="161"/>
      <c r="F1720" s="161"/>
      <c r="G1720" s="161"/>
      <c r="H1720" s="161"/>
      <c r="I1720" s="161"/>
      <c r="J1720" s="161"/>
      <c r="K1720" s="161"/>
      <c r="L1720" s="161"/>
      <c r="M1720" s="161"/>
      <c r="N1720" s="161"/>
    </row>
    <row r="1721" spans="3:14" x14ac:dyDescent="0.2">
      <c r="C1721" s="161"/>
      <c r="D1721" s="161"/>
      <c r="E1721" s="161"/>
      <c r="F1721" s="161"/>
      <c r="G1721" s="161"/>
      <c r="H1721" s="161"/>
      <c r="I1721" s="161"/>
      <c r="J1721" s="161"/>
      <c r="K1721" s="161"/>
      <c r="L1721" s="161"/>
      <c r="M1721" s="161"/>
      <c r="N1721" s="161"/>
    </row>
    <row r="1722" spans="3:14" x14ac:dyDescent="0.2">
      <c r="C1722" s="161"/>
      <c r="D1722" s="161"/>
      <c r="E1722" s="161"/>
      <c r="F1722" s="161"/>
      <c r="G1722" s="161"/>
      <c r="H1722" s="161"/>
      <c r="I1722" s="161"/>
      <c r="J1722" s="161"/>
      <c r="K1722" s="161"/>
      <c r="L1722" s="161"/>
      <c r="M1722" s="161"/>
      <c r="N1722" s="161"/>
    </row>
    <row r="1723" spans="3:14" x14ac:dyDescent="0.2">
      <c r="C1723" s="161"/>
      <c r="D1723" s="161"/>
      <c r="E1723" s="161"/>
      <c r="F1723" s="161"/>
      <c r="G1723" s="161"/>
      <c r="H1723" s="161"/>
      <c r="I1723" s="161"/>
      <c r="J1723" s="161"/>
      <c r="K1723" s="161"/>
      <c r="L1723" s="161"/>
      <c r="M1723" s="161"/>
      <c r="N1723" s="161"/>
    </row>
    <row r="1724" spans="3:14" x14ac:dyDescent="0.2">
      <c r="C1724" s="161"/>
      <c r="D1724" s="161"/>
      <c r="E1724" s="161"/>
      <c r="F1724" s="161"/>
      <c r="G1724" s="161"/>
      <c r="H1724" s="161"/>
      <c r="I1724" s="161"/>
      <c r="J1724" s="161"/>
      <c r="K1724" s="161"/>
      <c r="L1724" s="161"/>
      <c r="M1724" s="161"/>
      <c r="N1724" s="161"/>
    </row>
    <row r="1725" spans="3:14" x14ac:dyDescent="0.2">
      <c r="C1725" s="161"/>
      <c r="D1725" s="161"/>
      <c r="E1725" s="161"/>
      <c r="F1725" s="161"/>
      <c r="G1725" s="161"/>
      <c r="H1725" s="161"/>
      <c r="I1725" s="161"/>
      <c r="J1725" s="161"/>
      <c r="K1725" s="161"/>
      <c r="L1725" s="161"/>
      <c r="M1725" s="161"/>
      <c r="N1725" s="161"/>
    </row>
    <row r="1726" spans="3:14" x14ac:dyDescent="0.2">
      <c r="C1726" s="161"/>
      <c r="D1726" s="161"/>
      <c r="E1726" s="161"/>
      <c r="F1726" s="161"/>
      <c r="G1726" s="161"/>
      <c r="H1726" s="161"/>
      <c r="I1726" s="161"/>
      <c r="J1726" s="161"/>
      <c r="K1726" s="161"/>
      <c r="L1726" s="161"/>
      <c r="M1726" s="161"/>
      <c r="N1726" s="161"/>
    </row>
    <row r="1727" spans="3:14" x14ac:dyDescent="0.2">
      <c r="C1727" s="161"/>
      <c r="D1727" s="161"/>
      <c r="E1727" s="161"/>
      <c r="F1727" s="161"/>
      <c r="G1727" s="161"/>
      <c r="H1727" s="161"/>
      <c r="I1727" s="161"/>
      <c r="J1727" s="161"/>
      <c r="K1727" s="161"/>
      <c r="L1727" s="161"/>
      <c r="M1727" s="161"/>
      <c r="N1727" s="161"/>
    </row>
    <row r="1728" spans="3:14" x14ac:dyDescent="0.2">
      <c r="C1728" s="161"/>
      <c r="D1728" s="161"/>
      <c r="E1728" s="161"/>
      <c r="F1728" s="161"/>
      <c r="G1728" s="161"/>
      <c r="H1728" s="161"/>
      <c r="I1728" s="161"/>
      <c r="J1728" s="161"/>
      <c r="K1728" s="161"/>
      <c r="L1728" s="161"/>
      <c r="M1728" s="161"/>
      <c r="N1728" s="161"/>
    </row>
    <row r="1729" spans="3:14" x14ac:dyDescent="0.2">
      <c r="C1729" s="161"/>
      <c r="D1729" s="161"/>
      <c r="E1729" s="161"/>
      <c r="F1729" s="161"/>
      <c r="G1729" s="161"/>
      <c r="H1729" s="161"/>
      <c r="I1729" s="161"/>
      <c r="J1729" s="161"/>
      <c r="K1729" s="161"/>
      <c r="L1729" s="161"/>
      <c r="M1729" s="161"/>
      <c r="N1729" s="161"/>
    </row>
    <row r="1730" spans="3:14" x14ac:dyDescent="0.2">
      <c r="C1730" s="161"/>
      <c r="D1730" s="161"/>
      <c r="E1730" s="161"/>
      <c r="F1730" s="161"/>
      <c r="G1730" s="161"/>
      <c r="H1730" s="161"/>
      <c r="I1730" s="161"/>
      <c r="J1730" s="161"/>
      <c r="K1730" s="161"/>
      <c r="L1730" s="161"/>
      <c r="M1730" s="161"/>
      <c r="N1730" s="161"/>
    </row>
    <row r="1731" spans="3:14" x14ac:dyDescent="0.2">
      <c r="C1731" s="161"/>
      <c r="D1731" s="161"/>
      <c r="E1731" s="161"/>
      <c r="F1731" s="161"/>
      <c r="G1731" s="161"/>
      <c r="H1731" s="161"/>
      <c r="I1731" s="161"/>
      <c r="J1731" s="161"/>
      <c r="K1731" s="161"/>
      <c r="L1731" s="161"/>
      <c r="M1731" s="161"/>
      <c r="N1731" s="161"/>
    </row>
    <row r="1732" spans="3:14" x14ac:dyDescent="0.2">
      <c r="C1732" s="161"/>
      <c r="D1732" s="161"/>
      <c r="E1732" s="161"/>
      <c r="F1732" s="161"/>
      <c r="G1732" s="161"/>
      <c r="H1732" s="161"/>
      <c r="I1732" s="161"/>
      <c r="J1732" s="161"/>
      <c r="K1732" s="161"/>
      <c r="L1732" s="161"/>
      <c r="M1732" s="161"/>
      <c r="N1732" s="161"/>
    </row>
    <row r="1733" spans="3:14" x14ac:dyDescent="0.2">
      <c r="C1733" s="161"/>
      <c r="D1733" s="161"/>
      <c r="E1733" s="161"/>
      <c r="F1733" s="161"/>
      <c r="G1733" s="161"/>
      <c r="H1733" s="161"/>
      <c r="I1733" s="161"/>
      <c r="J1733" s="161"/>
      <c r="K1733" s="161"/>
      <c r="L1733" s="161"/>
      <c r="M1733" s="161"/>
      <c r="N1733" s="161"/>
    </row>
    <row r="1734" spans="3:14" x14ac:dyDescent="0.2">
      <c r="C1734" s="161"/>
      <c r="D1734" s="161"/>
      <c r="E1734" s="161"/>
      <c r="F1734" s="161"/>
      <c r="G1734" s="161"/>
      <c r="H1734" s="161"/>
      <c r="I1734" s="161"/>
      <c r="J1734" s="161"/>
      <c r="K1734" s="161"/>
      <c r="L1734" s="161"/>
      <c r="M1734" s="161"/>
      <c r="N1734" s="161"/>
    </row>
    <row r="1735" spans="3:14" x14ac:dyDescent="0.2">
      <c r="C1735" s="161"/>
      <c r="D1735" s="161"/>
      <c r="E1735" s="161"/>
      <c r="F1735" s="161"/>
      <c r="G1735" s="161"/>
      <c r="H1735" s="161"/>
      <c r="I1735" s="161"/>
      <c r="J1735" s="161"/>
      <c r="K1735" s="161"/>
      <c r="L1735" s="161"/>
      <c r="M1735" s="161"/>
      <c r="N1735" s="161"/>
    </row>
    <row r="1736" spans="3:14" x14ac:dyDescent="0.2">
      <c r="C1736" s="161"/>
      <c r="D1736" s="161"/>
      <c r="E1736" s="161"/>
      <c r="F1736" s="161"/>
      <c r="G1736" s="161"/>
      <c r="H1736" s="161"/>
      <c r="I1736" s="161"/>
      <c r="J1736" s="161"/>
      <c r="K1736" s="161"/>
      <c r="L1736" s="161"/>
      <c r="M1736" s="161"/>
      <c r="N1736" s="161"/>
    </row>
    <row r="1737" spans="3:14" x14ac:dyDescent="0.2">
      <c r="C1737" s="161"/>
      <c r="D1737" s="161"/>
      <c r="E1737" s="161"/>
      <c r="F1737" s="161"/>
      <c r="G1737" s="161"/>
      <c r="H1737" s="161"/>
      <c r="I1737" s="161"/>
      <c r="J1737" s="161"/>
      <c r="K1737" s="161"/>
      <c r="L1737" s="161"/>
      <c r="M1737" s="161"/>
      <c r="N1737" s="161"/>
    </row>
    <row r="1738" spans="3:14" x14ac:dyDescent="0.2">
      <c r="C1738" s="161"/>
      <c r="D1738" s="161"/>
      <c r="E1738" s="161"/>
      <c r="F1738" s="161"/>
      <c r="G1738" s="161"/>
      <c r="H1738" s="161"/>
      <c r="I1738" s="161"/>
      <c r="J1738" s="161"/>
      <c r="K1738" s="161"/>
      <c r="L1738" s="161"/>
      <c r="M1738" s="161"/>
      <c r="N1738" s="161"/>
    </row>
    <row r="1739" spans="3:14" x14ac:dyDescent="0.2">
      <c r="C1739" s="161"/>
      <c r="D1739" s="161"/>
      <c r="E1739" s="161"/>
      <c r="F1739" s="161"/>
      <c r="G1739" s="161"/>
      <c r="H1739" s="161"/>
      <c r="I1739" s="161"/>
      <c r="J1739" s="161"/>
      <c r="K1739" s="161"/>
      <c r="L1739" s="161"/>
      <c r="M1739" s="161"/>
      <c r="N1739" s="161"/>
    </row>
    <row r="1740" spans="3:14" x14ac:dyDescent="0.2">
      <c r="C1740" s="161"/>
      <c r="D1740" s="161"/>
      <c r="E1740" s="161"/>
      <c r="F1740" s="161"/>
      <c r="G1740" s="161"/>
      <c r="H1740" s="161"/>
      <c r="I1740" s="161"/>
      <c r="J1740" s="161"/>
      <c r="K1740" s="161"/>
      <c r="L1740" s="161"/>
      <c r="M1740" s="161"/>
      <c r="N1740" s="161"/>
    </row>
    <row r="1741" spans="3:14" x14ac:dyDescent="0.2">
      <c r="C1741" s="161"/>
      <c r="D1741" s="161"/>
      <c r="E1741" s="161"/>
      <c r="F1741" s="161"/>
      <c r="G1741" s="161"/>
      <c r="H1741" s="161"/>
      <c r="I1741" s="161"/>
      <c r="J1741" s="161"/>
      <c r="K1741" s="161"/>
      <c r="L1741" s="161"/>
      <c r="M1741" s="161"/>
      <c r="N1741" s="161"/>
    </row>
    <row r="1742" spans="3:14" x14ac:dyDescent="0.2">
      <c r="C1742" s="161"/>
      <c r="D1742" s="161"/>
      <c r="E1742" s="161"/>
      <c r="F1742" s="161"/>
      <c r="G1742" s="161"/>
      <c r="H1742" s="161"/>
      <c r="I1742" s="161"/>
      <c r="J1742" s="161"/>
      <c r="K1742" s="161"/>
      <c r="L1742" s="161"/>
      <c r="M1742" s="161"/>
      <c r="N1742" s="161"/>
    </row>
    <row r="1743" spans="3:14" x14ac:dyDescent="0.2">
      <c r="C1743" s="161"/>
      <c r="D1743" s="161"/>
      <c r="E1743" s="161"/>
      <c r="F1743" s="161"/>
      <c r="G1743" s="161"/>
      <c r="H1743" s="161"/>
      <c r="I1743" s="161"/>
      <c r="J1743" s="161"/>
      <c r="K1743" s="161"/>
      <c r="L1743" s="161"/>
      <c r="M1743" s="161"/>
      <c r="N1743" s="161"/>
    </row>
    <row r="1744" spans="3:14" x14ac:dyDescent="0.2">
      <c r="C1744" s="161"/>
      <c r="D1744" s="161"/>
      <c r="E1744" s="161"/>
      <c r="F1744" s="161"/>
      <c r="G1744" s="161"/>
      <c r="H1744" s="161"/>
      <c r="I1744" s="161"/>
      <c r="J1744" s="161"/>
      <c r="K1744" s="161"/>
      <c r="L1744" s="161"/>
      <c r="M1744" s="161"/>
      <c r="N1744" s="161"/>
    </row>
    <row r="1745" spans="3:14" x14ac:dyDescent="0.2">
      <c r="C1745" s="161"/>
      <c r="D1745" s="161"/>
      <c r="E1745" s="161"/>
      <c r="F1745" s="161"/>
      <c r="G1745" s="161"/>
      <c r="H1745" s="161"/>
      <c r="I1745" s="161"/>
      <c r="J1745" s="161"/>
      <c r="K1745" s="161"/>
      <c r="L1745" s="161"/>
      <c r="M1745" s="161"/>
      <c r="N1745" s="161"/>
    </row>
    <row r="1746" spans="3:14" x14ac:dyDescent="0.2">
      <c r="C1746" s="161"/>
      <c r="D1746" s="161"/>
      <c r="E1746" s="161"/>
      <c r="F1746" s="161"/>
      <c r="G1746" s="161"/>
      <c r="H1746" s="161"/>
      <c r="I1746" s="161"/>
      <c r="J1746" s="161"/>
      <c r="K1746" s="161"/>
      <c r="L1746" s="161"/>
      <c r="M1746" s="161"/>
      <c r="N1746" s="161"/>
    </row>
    <row r="1747" spans="3:14" x14ac:dyDescent="0.2">
      <c r="C1747" s="161"/>
      <c r="D1747" s="161"/>
      <c r="E1747" s="161"/>
      <c r="F1747" s="161"/>
      <c r="G1747" s="161"/>
      <c r="H1747" s="161"/>
      <c r="I1747" s="161"/>
      <c r="J1747" s="161"/>
      <c r="K1747" s="161"/>
      <c r="L1747" s="161"/>
      <c r="M1747" s="161"/>
      <c r="N1747" s="161"/>
    </row>
    <row r="1748" spans="3:14" x14ac:dyDescent="0.2">
      <c r="C1748" s="161"/>
      <c r="D1748" s="161"/>
      <c r="E1748" s="161"/>
      <c r="F1748" s="161"/>
      <c r="G1748" s="161"/>
      <c r="H1748" s="161"/>
      <c r="I1748" s="161"/>
      <c r="J1748" s="161"/>
      <c r="K1748" s="161"/>
      <c r="L1748" s="161"/>
      <c r="M1748" s="161"/>
      <c r="N1748" s="161"/>
    </row>
    <row r="1749" spans="3:14" x14ac:dyDescent="0.2">
      <c r="C1749" s="161"/>
      <c r="D1749" s="161"/>
      <c r="E1749" s="161"/>
      <c r="F1749" s="161"/>
      <c r="G1749" s="161"/>
      <c r="H1749" s="161"/>
      <c r="I1749" s="161"/>
      <c r="J1749" s="161"/>
      <c r="K1749" s="161"/>
      <c r="L1749" s="161"/>
      <c r="M1749" s="161"/>
      <c r="N1749" s="161"/>
    </row>
    <row r="1750" spans="3:14" x14ac:dyDescent="0.2">
      <c r="C1750" s="161"/>
      <c r="D1750" s="161"/>
      <c r="E1750" s="161"/>
      <c r="F1750" s="161"/>
      <c r="G1750" s="161"/>
      <c r="H1750" s="161"/>
      <c r="I1750" s="161"/>
      <c r="J1750" s="161"/>
      <c r="K1750" s="161"/>
      <c r="L1750" s="161"/>
      <c r="M1750" s="161"/>
      <c r="N1750" s="161"/>
    </row>
    <row r="1751" spans="3:14" x14ac:dyDescent="0.2">
      <c r="C1751" s="161"/>
      <c r="D1751" s="161"/>
      <c r="E1751" s="161"/>
      <c r="F1751" s="161"/>
      <c r="G1751" s="161"/>
      <c r="H1751" s="161"/>
      <c r="I1751" s="161"/>
      <c r="J1751" s="161"/>
      <c r="K1751" s="161"/>
      <c r="L1751" s="161"/>
      <c r="M1751" s="161"/>
      <c r="N1751" s="161"/>
    </row>
    <row r="1752" spans="3:14" x14ac:dyDescent="0.2">
      <c r="C1752" s="161"/>
      <c r="D1752" s="161"/>
      <c r="E1752" s="161"/>
      <c r="F1752" s="161"/>
      <c r="G1752" s="161"/>
      <c r="H1752" s="161"/>
      <c r="I1752" s="161"/>
      <c r="J1752" s="161"/>
      <c r="K1752" s="161"/>
      <c r="L1752" s="161"/>
      <c r="M1752" s="161"/>
      <c r="N1752" s="161"/>
    </row>
    <row r="1753" spans="3:14" x14ac:dyDescent="0.2">
      <c r="C1753" s="161"/>
      <c r="D1753" s="161"/>
      <c r="E1753" s="161"/>
      <c r="F1753" s="161"/>
      <c r="G1753" s="161"/>
      <c r="H1753" s="161"/>
      <c r="I1753" s="161"/>
      <c r="J1753" s="161"/>
      <c r="K1753" s="161"/>
      <c r="L1753" s="161"/>
      <c r="M1753" s="161"/>
      <c r="N1753" s="161"/>
    </row>
    <row r="1754" spans="3:14" x14ac:dyDescent="0.2">
      <c r="C1754" s="161"/>
      <c r="D1754" s="161"/>
      <c r="E1754" s="161"/>
      <c r="F1754" s="161"/>
      <c r="G1754" s="161"/>
      <c r="H1754" s="161"/>
      <c r="I1754" s="161"/>
      <c r="J1754" s="161"/>
      <c r="K1754" s="161"/>
      <c r="L1754" s="161"/>
      <c r="M1754" s="161"/>
      <c r="N1754" s="161"/>
    </row>
    <row r="1755" spans="3:14" x14ac:dyDescent="0.2">
      <c r="C1755" s="161"/>
      <c r="D1755" s="161"/>
      <c r="E1755" s="161"/>
      <c r="F1755" s="161"/>
      <c r="G1755" s="161"/>
      <c r="H1755" s="161"/>
      <c r="I1755" s="161"/>
      <c r="J1755" s="161"/>
      <c r="K1755" s="161"/>
      <c r="L1755" s="161"/>
      <c r="M1755" s="161"/>
      <c r="N1755" s="161"/>
    </row>
    <row r="1756" spans="3:14" x14ac:dyDescent="0.2">
      <c r="C1756" s="161"/>
      <c r="D1756" s="161"/>
      <c r="E1756" s="161"/>
      <c r="F1756" s="161"/>
      <c r="G1756" s="161"/>
      <c r="H1756" s="161"/>
      <c r="I1756" s="161"/>
      <c r="J1756" s="161"/>
      <c r="K1756" s="161"/>
      <c r="L1756" s="161"/>
      <c r="M1756" s="161"/>
      <c r="N1756" s="161"/>
    </row>
    <row r="1757" spans="3:14" x14ac:dyDescent="0.2">
      <c r="C1757" s="161"/>
      <c r="D1757" s="161"/>
      <c r="E1757" s="161"/>
      <c r="F1757" s="161"/>
      <c r="G1757" s="161"/>
      <c r="H1757" s="161"/>
      <c r="I1757" s="161"/>
      <c r="J1757" s="161"/>
      <c r="K1757" s="161"/>
      <c r="L1757" s="161"/>
      <c r="M1757" s="161"/>
      <c r="N1757" s="161"/>
    </row>
    <row r="1758" spans="3:14" x14ac:dyDescent="0.2">
      <c r="C1758" s="161"/>
      <c r="D1758" s="161"/>
      <c r="E1758" s="161"/>
      <c r="F1758" s="161"/>
      <c r="G1758" s="161"/>
      <c r="H1758" s="161"/>
      <c r="I1758" s="161"/>
      <c r="J1758" s="161"/>
      <c r="K1758" s="161"/>
      <c r="L1758" s="161"/>
      <c r="M1758" s="161"/>
      <c r="N1758" s="161"/>
    </row>
    <row r="1759" spans="3:14" x14ac:dyDescent="0.2">
      <c r="C1759" s="161"/>
      <c r="D1759" s="161"/>
      <c r="E1759" s="161"/>
      <c r="F1759" s="161"/>
      <c r="G1759" s="161"/>
      <c r="H1759" s="161"/>
      <c r="I1759" s="161"/>
      <c r="J1759" s="161"/>
      <c r="K1759" s="161"/>
      <c r="L1759" s="161"/>
      <c r="M1759" s="161"/>
      <c r="N1759" s="161"/>
    </row>
    <row r="1760" spans="3:14" x14ac:dyDescent="0.2">
      <c r="C1760" s="161"/>
      <c r="D1760" s="161"/>
      <c r="E1760" s="161"/>
      <c r="F1760" s="161"/>
      <c r="G1760" s="161"/>
      <c r="H1760" s="161"/>
      <c r="I1760" s="161"/>
      <c r="J1760" s="161"/>
      <c r="K1760" s="161"/>
      <c r="L1760" s="161"/>
      <c r="M1760" s="161"/>
      <c r="N1760" s="161"/>
    </row>
    <row r="1761" spans="3:14" x14ac:dyDescent="0.2">
      <c r="C1761" s="161"/>
      <c r="D1761" s="161"/>
      <c r="E1761" s="161"/>
      <c r="F1761" s="161"/>
      <c r="G1761" s="161"/>
      <c r="H1761" s="161"/>
      <c r="I1761" s="161"/>
      <c r="J1761" s="161"/>
      <c r="K1761" s="161"/>
      <c r="L1761" s="161"/>
      <c r="M1761" s="161"/>
      <c r="N1761" s="161"/>
    </row>
    <row r="1762" spans="3:14" x14ac:dyDescent="0.2">
      <c r="C1762" s="161"/>
      <c r="D1762" s="161"/>
      <c r="E1762" s="161"/>
      <c r="F1762" s="161"/>
      <c r="G1762" s="161"/>
      <c r="H1762" s="161"/>
      <c r="I1762" s="161"/>
      <c r="J1762" s="161"/>
      <c r="K1762" s="161"/>
      <c r="L1762" s="161"/>
      <c r="M1762" s="161"/>
      <c r="N1762" s="161"/>
    </row>
    <row r="1763" spans="3:14" x14ac:dyDescent="0.2">
      <c r="C1763" s="161"/>
      <c r="D1763" s="161"/>
      <c r="E1763" s="161"/>
      <c r="F1763" s="161"/>
      <c r="G1763" s="161"/>
      <c r="H1763" s="161"/>
      <c r="I1763" s="161"/>
      <c r="J1763" s="161"/>
      <c r="K1763" s="161"/>
      <c r="L1763" s="161"/>
      <c r="M1763" s="161"/>
      <c r="N1763" s="161"/>
    </row>
    <row r="1764" spans="3:14" x14ac:dyDescent="0.2">
      <c r="C1764" s="161"/>
      <c r="D1764" s="161"/>
      <c r="E1764" s="161"/>
      <c r="F1764" s="161"/>
      <c r="G1764" s="161"/>
      <c r="H1764" s="161"/>
      <c r="I1764" s="161"/>
      <c r="J1764" s="161"/>
      <c r="K1764" s="161"/>
      <c r="L1764" s="161"/>
      <c r="M1764" s="161"/>
      <c r="N1764" s="161"/>
    </row>
    <row r="1765" spans="3:14" x14ac:dyDescent="0.2">
      <c r="C1765" s="161"/>
      <c r="D1765" s="161"/>
      <c r="E1765" s="161"/>
      <c r="F1765" s="161"/>
      <c r="G1765" s="161"/>
      <c r="H1765" s="161"/>
      <c r="I1765" s="161"/>
      <c r="J1765" s="161"/>
      <c r="K1765" s="161"/>
      <c r="L1765" s="161"/>
      <c r="M1765" s="161"/>
      <c r="N1765" s="161"/>
    </row>
    <row r="1766" spans="3:14" x14ac:dyDescent="0.2">
      <c r="C1766" s="161"/>
      <c r="D1766" s="161"/>
      <c r="E1766" s="161"/>
      <c r="F1766" s="161"/>
      <c r="G1766" s="161"/>
      <c r="H1766" s="161"/>
      <c r="I1766" s="161"/>
      <c r="J1766" s="161"/>
      <c r="K1766" s="161"/>
      <c r="L1766" s="161"/>
      <c r="M1766" s="161"/>
      <c r="N1766" s="161"/>
    </row>
    <row r="1767" spans="3:14" x14ac:dyDescent="0.2">
      <c r="C1767" s="161"/>
      <c r="D1767" s="161"/>
      <c r="E1767" s="161"/>
      <c r="F1767" s="161"/>
      <c r="G1767" s="161"/>
      <c r="H1767" s="161"/>
      <c r="I1767" s="161"/>
      <c r="J1767" s="161"/>
      <c r="K1767" s="161"/>
      <c r="L1767" s="161"/>
      <c r="M1767" s="161"/>
      <c r="N1767" s="161"/>
    </row>
    <row r="1768" spans="3:14" x14ac:dyDescent="0.2">
      <c r="C1768" s="161"/>
      <c r="D1768" s="161"/>
      <c r="E1768" s="161"/>
      <c r="F1768" s="161"/>
      <c r="G1768" s="161"/>
      <c r="H1768" s="161"/>
      <c r="I1768" s="161"/>
      <c r="J1768" s="161"/>
      <c r="K1768" s="161"/>
      <c r="L1768" s="161"/>
      <c r="M1768" s="161"/>
      <c r="N1768" s="161"/>
    </row>
    <row r="1769" spans="3:14" x14ac:dyDescent="0.2">
      <c r="C1769" s="161"/>
      <c r="D1769" s="161"/>
      <c r="E1769" s="161"/>
      <c r="F1769" s="161"/>
      <c r="G1769" s="161"/>
      <c r="H1769" s="161"/>
      <c r="I1769" s="161"/>
      <c r="J1769" s="161"/>
      <c r="K1769" s="161"/>
      <c r="L1769" s="161"/>
      <c r="M1769" s="161"/>
      <c r="N1769" s="161"/>
    </row>
    <row r="1770" spans="3:14" x14ac:dyDescent="0.2">
      <c r="C1770" s="161"/>
      <c r="D1770" s="161"/>
      <c r="E1770" s="161"/>
      <c r="F1770" s="161"/>
      <c r="G1770" s="161"/>
      <c r="H1770" s="161"/>
      <c r="I1770" s="161"/>
      <c r="J1770" s="161"/>
      <c r="K1770" s="161"/>
      <c r="L1770" s="161"/>
      <c r="M1770" s="161"/>
      <c r="N1770" s="161"/>
    </row>
    <row r="1771" spans="3:14" x14ac:dyDescent="0.2">
      <c r="C1771" s="161"/>
      <c r="D1771" s="161"/>
      <c r="E1771" s="161"/>
      <c r="F1771" s="161"/>
      <c r="G1771" s="161"/>
      <c r="H1771" s="161"/>
      <c r="I1771" s="161"/>
      <c r="J1771" s="161"/>
      <c r="K1771" s="161"/>
      <c r="L1771" s="161"/>
      <c r="M1771" s="161"/>
      <c r="N1771" s="161"/>
    </row>
    <row r="1772" spans="3:14" x14ac:dyDescent="0.2">
      <c r="C1772" s="161"/>
      <c r="D1772" s="161"/>
      <c r="E1772" s="161"/>
      <c r="F1772" s="161"/>
      <c r="G1772" s="161"/>
      <c r="H1772" s="161"/>
      <c r="I1772" s="161"/>
      <c r="J1772" s="161"/>
      <c r="K1772" s="161"/>
      <c r="L1772" s="161"/>
      <c r="M1772" s="161"/>
      <c r="N1772" s="161"/>
    </row>
    <row r="1773" spans="3:14" x14ac:dyDescent="0.2">
      <c r="C1773" s="161"/>
      <c r="D1773" s="161"/>
      <c r="E1773" s="161"/>
      <c r="F1773" s="161"/>
      <c r="G1773" s="161"/>
      <c r="H1773" s="161"/>
      <c r="I1773" s="161"/>
      <c r="J1773" s="161"/>
      <c r="K1773" s="161"/>
      <c r="L1773" s="161"/>
      <c r="M1773" s="161"/>
      <c r="N1773" s="161"/>
    </row>
    <row r="1774" spans="3:14" x14ac:dyDescent="0.2">
      <c r="C1774" s="161"/>
      <c r="D1774" s="161"/>
      <c r="E1774" s="161"/>
      <c r="F1774" s="161"/>
      <c r="G1774" s="161"/>
      <c r="H1774" s="161"/>
      <c r="I1774" s="161"/>
      <c r="J1774" s="161"/>
      <c r="K1774" s="161"/>
      <c r="L1774" s="161"/>
      <c r="M1774" s="161"/>
      <c r="N1774" s="161"/>
    </row>
    <row r="1775" spans="3:14" x14ac:dyDescent="0.2">
      <c r="C1775" s="161"/>
      <c r="D1775" s="161"/>
      <c r="E1775" s="161"/>
      <c r="F1775" s="161"/>
      <c r="G1775" s="161"/>
      <c r="H1775" s="161"/>
      <c r="I1775" s="161"/>
      <c r="J1775" s="161"/>
      <c r="K1775" s="161"/>
      <c r="L1775" s="161"/>
      <c r="M1775" s="161"/>
      <c r="N1775" s="161"/>
    </row>
    <row r="1776" spans="3:14" x14ac:dyDescent="0.2">
      <c r="C1776" s="161"/>
      <c r="D1776" s="161"/>
      <c r="E1776" s="161"/>
      <c r="F1776" s="161"/>
      <c r="G1776" s="161"/>
      <c r="H1776" s="161"/>
      <c r="I1776" s="161"/>
      <c r="J1776" s="161"/>
      <c r="K1776" s="161"/>
      <c r="L1776" s="161"/>
      <c r="M1776" s="161"/>
      <c r="N1776" s="161"/>
    </row>
    <row r="1777" spans="3:14" x14ac:dyDescent="0.2">
      <c r="C1777" s="161"/>
      <c r="D1777" s="161"/>
      <c r="E1777" s="161"/>
      <c r="F1777" s="161"/>
      <c r="G1777" s="161"/>
      <c r="H1777" s="161"/>
      <c r="I1777" s="161"/>
      <c r="J1777" s="161"/>
      <c r="K1777" s="161"/>
      <c r="L1777" s="161"/>
      <c r="M1777" s="161"/>
      <c r="N1777" s="161"/>
    </row>
    <row r="1778" spans="3:14" x14ac:dyDescent="0.2">
      <c r="C1778" s="161"/>
      <c r="D1778" s="161"/>
      <c r="E1778" s="161"/>
      <c r="F1778" s="161"/>
      <c r="G1778" s="161"/>
      <c r="H1778" s="161"/>
      <c r="I1778" s="161"/>
      <c r="J1778" s="161"/>
      <c r="K1778" s="161"/>
      <c r="L1778" s="161"/>
      <c r="M1778" s="161"/>
      <c r="N1778" s="161"/>
    </row>
    <row r="1779" spans="3:14" x14ac:dyDescent="0.2">
      <c r="C1779" s="161"/>
      <c r="D1779" s="161"/>
      <c r="E1779" s="161"/>
      <c r="F1779" s="161"/>
      <c r="G1779" s="161"/>
      <c r="H1779" s="161"/>
      <c r="I1779" s="161"/>
      <c r="J1779" s="161"/>
      <c r="K1779" s="161"/>
      <c r="L1779" s="161"/>
      <c r="M1779" s="161"/>
      <c r="N1779" s="161"/>
    </row>
    <row r="1780" spans="3:14" x14ac:dyDescent="0.2">
      <c r="C1780" s="161"/>
      <c r="D1780" s="161"/>
      <c r="E1780" s="161"/>
      <c r="F1780" s="161"/>
      <c r="G1780" s="161"/>
      <c r="H1780" s="161"/>
      <c r="I1780" s="161"/>
      <c r="J1780" s="161"/>
      <c r="K1780" s="161"/>
      <c r="L1780" s="161"/>
      <c r="M1780" s="161"/>
      <c r="N1780" s="161"/>
    </row>
    <row r="1781" spans="3:14" x14ac:dyDescent="0.2">
      <c r="C1781" s="161"/>
      <c r="D1781" s="161"/>
      <c r="E1781" s="161"/>
      <c r="F1781" s="161"/>
      <c r="G1781" s="161"/>
      <c r="H1781" s="161"/>
      <c r="I1781" s="161"/>
      <c r="J1781" s="161"/>
      <c r="K1781" s="161"/>
      <c r="L1781" s="161"/>
      <c r="M1781" s="161"/>
      <c r="N1781" s="161"/>
    </row>
    <row r="1782" spans="3:14" x14ac:dyDescent="0.2">
      <c r="C1782" s="161"/>
      <c r="D1782" s="161"/>
      <c r="E1782" s="161"/>
      <c r="F1782" s="161"/>
      <c r="G1782" s="161"/>
      <c r="H1782" s="161"/>
      <c r="I1782" s="161"/>
      <c r="J1782" s="161"/>
      <c r="K1782" s="161"/>
      <c r="L1782" s="161"/>
      <c r="M1782" s="161"/>
      <c r="N1782" s="161"/>
    </row>
    <row r="1783" spans="3:14" x14ac:dyDescent="0.2">
      <c r="C1783" s="161"/>
      <c r="D1783" s="161"/>
      <c r="E1783" s="161"/>
      <c r="F1783" s="161"/>
      <c r="G1783" s="161"/>
      <c r="H1783" s="161"/>
      <c r="I1783" s="161"/>
      <c r="J1783" s="161"/>
      <c r="K1783" s="161"/>
      <c r="L1783" s="161"/>
      <c r="M1783" s="161"/>
      <c r="N1783" s="161"/>
    </row>
    <row r="1784" spans="3:14" x14ac:dyDescent="0.2">
      <c r="C1784" s="161"/>
      <c r="D1784" s="161"/>
      <c r="E1784" s="161"/>
      <c r="F1784" s="161"/>
      <c r="G1784" s="161"/>
      <c r="H1784" s="161"/>
      <c r="I1784" s="161"/>
      <c r="J1784" s="161"/>
      <c r="K1784" s="161"/>
      <c r="L1784" s="161"/>
      <c r="M1784" s="161"/>
      <c r="N1784" s="161"/>
    </row>
    <row r="1785" spans="3:14" x14ac:dyDescent="0.2">
      <c r="C1785" s="161"/>
      <c r="D1785" s="161"/>
      <c r="E1785" s="161"/>
      <c r="F1785" s="161"/>
      <c r="G1785" s="161"/>
      <c r="H1785" s="161"/>
      <c r="I1785" s="161"/>
      <c r="J1785" s="161"/>
      <c r="K1785" s="161"/>
      <c r="L1785" s="161"/>
      <c r="M1785" s="161"/>
      <c r="N1785" s="161"/>
    </row>
    <row r="1786" spans="3:14" x14ac:dyDescent="0.2">
      <c r="C1786" s="161"/>
      <c r="D1786" s="161"/>
      <c r="E1786" s="161"/>
      <c r="F1786" s="161"/>
      <c r="G1786" s="161"/>
      <c r="H1786" s="161"/>
      <c r="I1786" s="161"/>
      <c r="J1786" s="161"/>
      <c r="K1786" s="161"/>
      <c r="L1786" s="161"/>
      <c r="M1786" s="161"/>
      <c r="N1786" s="161"/>
    </row>
    <row r="1787" spans="3:14" x14ac:dyDescent="0.2">
      <c r="C1787" s="161"/>
      <c r="D1787" s="161"/>
      <c r="E1787" s="161"/>
      <c r="F1787" s="161"/>
      <c r="G1787" s="161"/>
      <c r="H1787" s="161"/>
      <c r="I1787" s="161"/>
      <c r="J1787" s="161"/>
      <c r="K1787" s="161"/>
      <c r="L1787" s="161"/>
      <c r="M1787" s="161"/>
      <c r="N1787" s="161"/>
    </row>
    <row r="1788" spans="3:14" x14ac:dyDescent="0.2">
      <c r="C1788" s="161"/>
      <c r="D1788" s="161"/>
      <c r="E1788" s="161"/>
      <c r="F1788" s="161"/>
      <c r="G1788" s="161"/>
      <c r="H1788" s="161"/>
      <c r="I1788" s="161"/>
      <c r="J1788" s="161"/>
      <c r="K1788" s="161"/>
      <c r="L1788" s="161"/>
      <c r="M1788" s="161"/>
      <c r="N1788" s="161"/>
    </row>
    <row r="1789" spans="3:14" x14ac:dyDescent="0.2">
      <c r="C1789" s="161"/>
      <c r="D1789" s="161"/>
      <c r="E1789" s="161"/>
      <c r="F1789" s="161"/>
      <c r="G1789" s="161"/>
      <c r="H1789" s="161"/>
      <c r="I1789" s="161"/>
      <c r="J1789" s="161"/>
      <c r="K1789" s="161"/>
      <c r="L1789" s="161"/>
      <c r="M1789" s="161"/>
      <c r="N1789" s="161"/>
    </row>
    <row r="1790" spans="3:14" x14ac:dyDescent="0.2">
      <c r="C1790" s="161"/>
      <c r="D1790" s="161"/>
      <c r="E1790" s="161"/>
      <c r="F1790" s="161"/>
      <c r="G1790" s="161"/>
      <c r="H1790" s="161"/>
      <c r="I1790" s="161"/>
      <c r="J1790" s="161"/>
      <c r="K1790" s="161"/>
      <c r="L1790" s="161"/>
      <c r="M1790" s="161"/>
      <c r="N1790" s="161"/>
    </row>
    <row r="1791" spans="3:14" x14ac:dyDescent="0.2">
      <c r="C1791" s="161"/>
      <c r="D1791" s="161"/>
      <c r="E1791" s="161"/>
      <c r="F1791" s="161"/>
      <c r="G1791" s="161"/>
      <c r="H1791" s="161"/>
      <c r="I1791" s="161"/>
      <c r="J1791" s="161"/>
      <c r="K1791" s="161"/>
      <c r="L1791" s="161"/>
      <c r="M1791" s="161"/>
      <c r="N1791" s="161"/>
    </row>
    <row r="1792" spans="3:14" x14ac:dyDescent="0.2">
      <c r="C1792" s="161"/>
      <c r="D1792" s="161"/>
      <c r="E1792" s="161"/>
      <c r="F1792" s="161"/>
      <c r="G1792" s="161"/>
      <c r="H1792" s="161"/>
      <c r="I1792" s="161"/>
      <c r="J1792" s="161"/>
      <c r="K1792" s="161"/>
      <c r="L1792" s="161"/>
      <c r="M1792" s="161"/>
      <c r="N1792" s="161"/>
    </row>
    <row r="1793" spans="3:14" x14ac:dyDescent="0.2">
      <c r="C1793" s="161"/>
      <c r="D1793" s="161"/>
      <c r="E1793" s="161"/>
      <c r="F1793" s="161"/>
      <c r="G1793" s="161"/>
      <c r="H1793" s="161"/>
      <c r="I1793" s="161"/>
      <c r="J1793" s="161"/>
      <c r="K1793" s="161"/>
      <c r="L1793" s="161"/>
      <c r="M1793" s="161"/>
      <c r="N1793" s="161"/>
    </row>
    <row r="1794" spans="3:14" x14ac:dyDescent="0.2">
      <c r="C1794" s="161"/>
      <c r="D1794" s="161"/>
      <c r="E1794" s="161"/>
      <c r="F1794" s="161"/>
      <c r="G1794" s="161"/>
      <c r="H1794" s="161"/>
      <c r="I1794" s="161"/>
      <c r="J1794" s="161"/>
      <c r="K1794" s="161"/>
      <c r="L1794" s="161"/>
      <c r="M1794" s="161"/>
      <c r="N1794" s="161"/>
    </row>
    <row r="1795" spans="3:14" x14ac:dyDescent="0.2">
      <c r="C1795" s="161"/>
      <c r="D1795" s="161"/>
      <c r="E1795" s="161"/>
      <c r="F1795" s="161"/>
      <c r="G1795" s="161"/>
      <c r="H1795" s="161"/>
      <c r="I1795" s="161"/>
      <c r="J1795" s="161"/>
      <c r="K1795" s="161"/>
      <c r="L1795" s="161"/>
      <c r="M1795" s="161"/>
      <c r="N1795" s="161"/>
    </row>
    <row r="1796" spans="3:14" x14ac:dyDescent="0.2">
      <c r="C1796" s="161"/>
      <c r="D1796" s="161"/>
      <c r="E1796" s="161"/>
      <c r="F1796" s="161"/>
      <c r="G1796" s="161"/>
      <c r="H1796" s="161"/>
      <c r="I1796" s="161"/>
      <c r="J1796" s="161"/>
      <c r="K1796" s="161"/>
      <c r="L1796" s="161"/>
      <c r="M1796" s="161"/>
      <c r="N1796" s="161"/>
    </row>
    <row r="1797" spans="3:14" x14ac:dyDescent="0.2">
      <c r="C1797" s="161"/>
      <c r="D1797" s="161"/>
      <c r="E1797" s="161"/>
      <c r="F1797" s="161"/>
      <c r="G1797" s="161"/>
      <c r="H1797" s="161"/>
      <c r="I1797" s="161"/>
      <c r="J1797" s="161"/>
      <c r="K1797" s="161"/>
      <c r="L1797" s="161"/>
      <c r="M1797" s="161"/>
      <c r="N1797" s="161"/>
    </row>
    <row r="1798" spans="3:14" x14ac:dyDescent="0.2">
      <c r="C1798" s="161"/>
      <c r="D1798" s="161"/>
      <c r="E1798" s="161"/>
      <c r="F1798" s="161"/>
      <c r="G1798" s="161"/>
      <c r="H1798" s="161"/>
      <c r="I1798" s="161"/>
      <c r="J1798" s="161"/>
      <c r="K1798" s="161"/>
      <c r="L1798" s="161"/>
      <c r="M1798" s="161"/>
      <c r="N1798" s="161"/>
    </row>
    <row r="1799" spans="3:14" x14ac:dyDescent="0.2">
      <c r="C1799" s="161"/>
      <c r="D1799" s="161"/>
      <c r="E1799" s="161"/>
      <c r="F1799" s="161"/>
      <c r="G1799" s="161"/>
      <c r="H1799" s="161"/>
      <c r="I1799" s="161"/>
      <c r="J1799" s="161"/>
      <c r="K1799" s="161"/>
      <c r="L1799" s="161"/>
      <c r="M1799" s="161"/>
      <c r="N1799" s="161"/>
    </row>
    <row r="1800" spans="3:14" x14ac:dyDescent="0.2">
      <c r="C1800" s="161"/>
      <c r="D1800" s="161"/>
      <c r="E1800" s="161"/>
      <c r="F1800" s="161"/>
      <c r="G1800" s="161"/>
      <c r="H1800" s="161"/>
      <c r="I1800" s="161"/>
      <c r="J1800" s="161"/>
      <c r="K1800" s="161"/>
      <c r="L1800" s="161"/>
      <c r="M1800" s="161"/>
      <c r="N1800" s="161"/>
    </row>
    <row r="1801" spans="3:14" x14ac:dyDescent="0.2">
      <c r="C1801" s="161"/>
      <c r="D1801" s="161"/>
      <c r="E1801" s="161"/>
      <c r="F1801" s="161"/>
      <c r="G1801" s="161"/>
      <c r="H1801" s="161"/>
      <c r="I1801" s="161"/>
      <c r="J1801" s="161"/>
      <c r="K1801" s="161"/>
      <c r="L1801" s="161"/>
      <c r="M1801" s="161"/>
      <c r="N1801" s="161"/>
    </row>
    <row r="1802" spans="3:14" x14ac:dyDescent="0.2">
      <c r="C1802" s="161"/>
      <c r="D1802" s="161"/>
      <c r="E1802" s="161"/>
      <c r="F1802" s="161"/>
      <c r="G1802" s="161"/>
      <c r="H1802" s="161"/>
      <c r="I1802" s="161"/>
      <c r="J1802" s="161"/>
      <c r="K1802" s="161"/>
      <c r="L1802" s="161"/>
      <c r="M1802" s="161"/>
      <c r="N1802" s="161"/>
    </row>
    <row r="1803" spans="3:14" x14ac:dyDescent="0.2">
      <c r="C1803" s="161"/>
      <c r="D1803" s="161"/>
      <c r="E1803" s="161"/>
      <c r="F1803" s="161"/>
      <c r="G1803" s="161"/>
      <c r="H1803" s="161"/>
      <c r="I1803" s="161"/>
      <c r="J1803" s="161"/>
      <c r="K1803" s="161"/>
      <c r="L1803" s="161"/>
      <c r="M1803" s="161"/>
      <c r="N1803" s="161"/>
    </row>
    <row r="1804" spans="3:14" x14ac:dyDescent="0.2">
      <c r="C1804" s="161"/>
      <c r="D1804" s="161"/>
      <c r="E1804" s="161"/>
      <c r="F1804" s="161"/>
      <c r="G1804" s="161"/>
      <c r="H1804" s="161"/>
      <c r="I1804" s="161"/>
      <c r="J1804" s="161"/>
      <c r="K1804" s="161"/>
      <c r="L1804" s="161"/>
      <c r="M1804" s="161"/>
      <c r="N1804" s="161"/>
    </row>
    <row r="1805" spans="3:14" x14ac:dyDescent="0.2">
      <c r="C1805" s="161"/>
      <c r="D1805" s="161"/>
      <c r="E1805" s="161"/>
      <c r="F1805" s="161"/>
      <c r="G1805" s="161"/>
      <c r="H1805" s="161"/>
      <c r="I1805" s="161"/>
      <c r="J1805" s="161"/>
      <c r="K1805" s="161"/>
      <c r="L1805" s="161"/>
      <c r="M1805" s="161"/>
      <c r="N1805" s="161"/>
    </row>
    <row r="1806" spans="3:14" x14ac:dyDescent="0.2">
      <c r="C1806" s="161"/>
      <c r="D1806" s="161"/>
      <c r="E1806" s="161"/>
      <c r="F1806" s="161"/>
      <c r="G1806" s="161"/>
      <c r="H1806" s="161"/>
      <c r="I1806" s="161"/>
      <c r="J1806" s="161"/>
      <c r="K1806" s="161"/>
      <c r="L1806" s="161"/>
      <c r="M1806" s="161"/>
      <c r="N1806" s="161"/>
    </row>
    <row r="1807" spans="3:14" x14ac:dyDescent="0.2">
      <c r="C1807" s="161"/>
      <c r="D1807" s="161"/>
      <c r="E1807" s="161"/>
      <c r="F1807" s="161"/>
      <c r="G1807" s="161"/>
      <c r="H1807" s="161"/>
      <c r="I1807" s="161"/>
      <c r="J1807" s="161"/>
      <c r="K1807" s="161"/>
      <c r="L1807" s="161"/>
      <c r="M1807" s="161"/>
      <c r="N1807" s="161"/>
    </row>
    <row r="1808" spans="3:14" x14ac:dyDescent="0.2">
      <c r="C1808" s="161"/>
      <c r="D1808" s="161"/>
      <c r="E1808" s="161"/>
      <c r="F1808" s="161"/>
      <c r="G1808" s="161"/>
      <c r="H1808" s="161"/>
      <c r="I1808" s="161"/>
      <c r="J1808" s="161"/>
      <c r="K1808" s="161"/>
      <c r="L1808" s="161"/>
      <c r="M1808" s="161"/>
      <c r="N1808" s="161"/>
    </row>
    <row r="1809" spans="3:14" x14ac:dyDescent="0.2">
      <c r="C1809" s="161"/>
      <c r="D1809" s="161"/>
      <c r="E1809" s="161"/>
      <c r="F1809" s="161"/>
      <c r="G1809" s="161"/>
      <c r="H1809" s="161"/>
      <c r="I1809" s="161"/>
      <c r="J1809" s="161"/>
      <c r="K1809" s="161"/>
      <c r="L1809" s="161"/>
      <c r="M1809" s="161"/>
      <c r="N1809" s="161"/>
    </row>
    <row r="1810" spans="3:14" x14ac:dyDescent="0.2">
      <c r="C1810" s="161"/>
      <c r="D1810" s="161"/>
      <c r="E1810" s="161"/>
      <c r="F1810" s="161"/>
      <c r="G1810" s="161"/>
      <c r="H1810" s="161"/>
      <c r="I1810" s="161"/>
      <c r="J1810" s="161"/>
      <c r="K1810" s="161"/>
      <c r="L1810" s="161"/>
      <c r="M1810" s="161"/>
      <c r="N1810" s="161"/>
    </row>
    <row r="1811" spans="3:14" x14ac:dyDescent="0.2">
      <c r="C1811" s="161"/>
      <c r="D1811" s="161"/>
      <c r="E1811" s="161"/>
      <c r="F1811" s="161"/>
      <c r="G1811" s="161"/>
      <c r="H1811" s="161"/>
      <c r="I1811" s="161"/>
      <c r="J1811" s="161"/>
      <c r="K1811" s="161"/>
      <c r="L1811" s="161"/>
      <c r="M1811" s="161"/>
      <c r="N1811" s="161"/>
    </row>
    <row r="1812" spans="3:14" x14ac:dyDescent="0.2">
      <c r="C1812" s="161"/>
      <c r="D1812" s="161"/>
      <c r="E1812" s="161"/>
      <c r="F1812" s="161"/>
      <c r="G1812" s="161"/>
      <c r="H1812" s="161"/>
      <c r="I1812" s="161"/>
      <c r="J1812" s="161"/>
      <c r="K1812" s="161"/>
      <c r="L1812" s="161"/>
      <c r="M1812" s="161"/>
      <c r="N1812" s="161"/>
    </row>
    <row r="1813" spans="3:14" x14ac:dyDescent="0.2">
      <c r="C1813" s="161"/>
      <c r="D1813" s="161"/>
      <c r="E1813" s="161"/>
      <c r="F1813" s="161"/>
      <c r="G1813" s="161"/>
      <c r="H1813" s="161"/>
      <c r="I1813" s="161"/>
      <c r="J1813" s="161"/>
      <c r="K1813" s="161"/>
      <c r="L1813" s="161"/>
      <c r="M1813" s="161"/>
      <c r="N1813" s="161"/>
    </row>
    <row r="1814" spans="3:14" x14ac:dyDescent="0.2">
      <c r="C1814" s="161"/>
      <c r="D1814" s="161"/>
      <c r="E1814" s="161"/>
      <c r="F1814" s="161"/>
      <c r="G1814" s="161"/>
      <c r="H1814" s="161"/>
      <c r="I1814" s="161"/>
      <c r="J1814" s="161"/>
      <c r="K1814" s="161"/>
      <c r="L1814" s="161"/>
      <c r="M1814" s="161"/>
      <c r="N1814" s="161"/>
    </row>
    <row r="1815" spans="3:14" x14ac:dyDescent="0.2">
      <c r="C1815" s="161"/>
      <c r="D1815" s="161"/>
      <c r="E1815" s="161"/>
      <c r="F1815" s="161"/>
      <c r="G1815" s="161"/>
      <c r="H1815" s="161"/>
      <c r="I1815" s="161"/>
      <c r="J1815" s="161"/>
      <c r="K1815" s="161"/>
      <c r="L1815" s="161"/>
      <c r="M1815" s="161"/>
      <c r="N1815" s="161"/>
    </row>
    <row r="1816" spans="3:14" x14ac:dyDescent="0.2">
      <c r="C1816" s="161"/>
      <c r="D1816" s="161"/>
      <c r="E1816" s="161"/>
      <c r="F1816" s="161"/>
      <c r="G1816" s="161"/>
      <c r="H1816" s="161"/>
      <c r="I1816" s="161"/>
      <c r="J1816" s="161"/>
      <c r="K1816" s="161"/>
      <c r="L1816" s="161"/>
      <c r="M1816" s="161"/>
      <c r="N1816" s="161"/>
    </row>
    <row r="1817" spans="3:14" x14ac:dyDescent="0.2">
      <c r="C1817" s="161"/>
      <c r="D1817" s="161"/>
      <c r="E1817" s="161"/>
      <c r="F1817" s="161"/>
      <c r="G1817" s="161"/>
      <c r="H1817" s="161"/>
      <c r="I1817" s="161"/>
      <c r="J1817" s="161"/>
      <c r="K1817" s="161"/>
      <c r="L1817" s="161"/>
      <c r="M1817" s="161"/>
      <c r="N1817" s="161"/>
    </row>
    <row r="1818" spans="3:14" x14ac:dyDescent="0.2">
      <c r="C1818" s="161"/>
      <c r="D1818" s="161"/>
      <c r="E1818" s="161"/>
      <c r="F1818" s="161"/>
      <c r="G1818" s="161"/>
      <c r="H1818" s="161"/>
      <c r="I1818" s="161"/>
      <c r="J1818" s="161"/>
      <c r="K1818" s="161"/>
      <c r="L1818" s="161"/>
      <c r="M1818" s="161"/>
      <c r="N1818" s="161"/>
    </row>
    <row r="1819" spans="3:14" x14ac:dyDescent="0.2">
      <c r="C1819" s="161"/>
      <c r="D1819" s="161"/>
      <c r="E1819" s="161"/>
      <c r="F1819" s="161"/>
      <c r="G1819" s="161"/>
      <c r="H1819" s="161"/>
      <c r="I1819" s="161"/>
      <c r="J1819" s="161"/>
      <c r="K1819" s="161"/>
      <c r="L1819" s="161"/>
      <c r="M1819" s="161"/>
      <c r="N1819" s="161"/>
    </row>
    <row r="1820" spans="3:14" x14ac:dyDescent="0.2">
      <c r="C1820" s="161"/>
      <c r="D1820" s="161"/>
      <c r="E1820" s="161"/>
      <c r="F1820" s="161"/>
      <c r="G1820" s="161"/>
      <c r="H1820" s="161"/>
      <c r="I1820" s="161"/>
      <c r="J1820" s="161"/>
      <c r="K1820" s="161"/>
      <c r="L1820" s="161"/>
      <c r="M1820" s="161"/>
      <c r="N1820" s="161"/>
    </row>
    <row r="1821" spans="3:14" x14ac:dyDescent="0.2">
      <c r="C1821" s="161"/>
      <c r="D1821" s="161"/>
      <c r="E1821" s="161"/>
      <c r="F1821" s="161"/>
      <c r="G1821" s="161"/>
      <c r="H1821" s="161"/>
      <c r="I1821" s="161"/>
      <c r="J1821" s="161"/>
      <c r="K1821" s="161"/>
      <c r="L1821" s="161"/>
      <c r="M1821" s="161"/>
      <c r="N1821" s="161"/>
    </row>
    <row r="1822" spans="3:14" x14ac:dyDescent="0.2">
      <c r="C1822" s="161"/>
      <c r="D1822" s="161"/>
      <c r="E1822" s="161"/>
      <c r="F1822" s="161"/>
      <c r="G1822" s="161"/>
      <c r="H1822" s="161"/>
      <c r="I1822" s="161"/>
      <c r="J1822" s="161"/>
      <c r="K1822" s="161"/>
      <c r="L1822" s="161"/>
      <c r="M1822" s="161"/>
      <c r="N1822" s="161"/>
    </row>
    <row r="1823" spans="3:14" x14ac:dyDescent="0.2">
      <c r="C1823" s="161"/>
      <c r="D1823" s="161"/>
      <c r="E1823" s="161"/>
      <c r="F1823" s="161"/>
      <c r="G1823" s="161"/>
      <c r="H1823" s="161"/>
      <c r="I1823" s="161"/>
      <c r="J1823" s="161"/>
      <c r="K1823" s="161"/>
      <c r="L1823" s="161"/>
      <c r="M1823" s="161"/>
      <c r="N1823" s="161"/>
    </row>
    <row r="1824" spans="3:14" x14ac:dyDescent="0.2">
      <c r="C1824" s="161"/>
      <c r="D1824" s="161"/>
      <c r="E1824" s="161"/>
      <c r="F1824" s="161"/>
      <c r="G1824" s="161"/>
      <c r="H1824" s="161"/>
      <c r="I1824" s="161"/>
      <c r="J1824" s="161"/>
      <c r="K1824" s="161"/>
      <c r="L1824" s="161"/>
      <c r="M1824" s="161"/>
      <c r="N1824" s="161"/>
    </row>
    <row r="1825" spans="3:14" x14ac:dyDescent="0.2">
      <c r="C1825" s="161"/>
      <c r="D1825" s="161"/>
      <c r="E1825" s="161"/>
      <c r="F1825" s="161"/>
      <c r="G1825" s="161"/>
      <c r="H1825" s="161"/>
      <c r="I1825" s="161"/>
      <c r="J1825" s="161"/>
      <c r="K1825" s="161"/>
      <c r="L1825" s="161"/>
      <c r="M1825" s="161"/>
      <c r="N1825" s="161"/>
    </row>
    <row r="1826" spans="3:14" x14ac:dyDescent="0.2">
      <c r="C1826" s="161"/>
      <c r="D1826" s="161"/>
      <c r="E1826" s="161"/>
      <c r="F1826" s="161"/>
      <c r="G1826" s="161"/>
      <c r="H1826" s="161"/>
      <c r="I1826" s="161"/>
      <c r="J1826" s="161"/>
      <c r="K1826" s="161"/>
      <c r="L1826" s="161"/>
      <c r="M1826" s="161"/>
      <c r="N1826" s="161"/>
    </row>
    <row r="1827" spans="3:14" x14ac:dyDescent="0.2">
      <c r="C1827" s="161"/>
      <c r="D1827" s="161"/>
      <c r="E1827" s="161"/>
      <c r="F1827" s="161"/>
      <c r="G1827" s="161"/>
      <c r="H1827" s="161"/>
      <c r="I1827" s="161"/>
      <c r="J1827" s="161"/>
      <c r="K1827" s="161"/>
      <c r="L1827" s="161"/>
      <c r="M1827" s="161"/>
      <c r="N1827" s="161"/>
    </row>
    <row r="1828" spans="3:14" x14ac:dyDescent="0.2">
      <c r="C1828" s="161"/>
      <c r="D1828" s="161"/>
      <c r="E1828" s="161"/>
      <c r="F1828" s="161"/>
      <c r="G1828" s="161"/>
      <c r="H1828" s="161"/>
      <c r="I1828" s="161"/>
      <c r="J1828" s="161"/>
      <c r="K1828" s="161"/>
      <c r="L1828" s="161"/>
      <c r="M1828" s="161"/>
      <c r="N1828" s="161"/>
    </row>
    <row r="1829" spans="3:14" x14ac:dyDescent="0.2">
      <c r="C1829" s="161"/>
      <c r="D1829" s="161"/>
      <c r="E1829" s="161"/>
      <c r="F1829" s="161"/>
      <c r="G1829" s="161"/>
      <c r="H1829" s="161"/>
      <c r="I1829" s="161"/>
      <c r="J1829" s="161"/>
      <c r="K1829" s="161"/>
      <c r="L1829" s="161"/>
      <c r="M1829" s="161"/>
      <c r="N1829" s="161"/>
    </row>
    <row r="1830" spans="3:14" x14ac:dyDescent="0.2">
      <c r="C1830" s="161"/>
      <c r="D1830" s="161"/>
      <c r="E1830" s="161"/>
      <c r="F1830" s="161"/>
      <c r="G1830" s="161"/>
      <c r="H1830" s="161"/>
      <c r="I1830" s="161"/>
      <c r="J1830" s="161"/>
      <c r="K1830" s="161"/>
      <c r="L1830" s="161"/>
      <c r="M1830" s="161"/>
      <c r="N1830" s="161"/>
    </row>
    <row r="1831" spans="3:14" x14ac:dyDescent="0.2">
      <c r="C1831" s="161"/>
      <c r="D1831" s="161"/>
      <c r="E1831" s="161"/>
      <c r="F1831" s="161"/>
      <c r="G1831" s="161"/>
      <c r="H1831" s="161"/>
      <c r="I1831" s="161"/>
      <c r="J1831" s="161"/>
      <c r="K1831" s="161"/>
      <c r="L1831" s="161"/>
      <c r="M1831" s="161"/>
      <c r="N1831" s="161"/>
    </row>
    <row r="1832" spans="3:14" x14ac:dyDescent="0.2">
      <c r="C1832" s="161"/>
      <c r="D1832" s="161"/>
      <c r="E1832" s="161"/>
      <c r="F1832" s="161"/>
      <c r="G1832" s="161"/>
      <c r="H1832" s="161"/>
      <c r="I1832" s="161"/>
      <c r="J1832" s="161"/>
      <c r="K1832" s="161"/>
      <c r="L1832" s="161"/>
      <c r="M1832" s="161"/>
      <c r="N1832" s="161"/>
    </row>
    <row r="1833" spans="3:14" x14ac:dyDescent="0.2">
      <c r="C1833" s="161"/>
      <c r="D1833" s="161"/>
      <c r="E1833" s="161"/>
      <c r="F1833" s="161"/>
      <c r="G1833" s="161"/>
      <c r="H1833" s="161"/>
      <c r="I1833" s="161"/>
      <c r="J1833" s="161"/>
      <c r="K1833" s="161"/>
      <c r="L1833" s="161"/>
      <c r="M1833" s="161"/>
      <c r="N1833" s="161"/>
    </row>
    <row r="1834" spans="3:14" x14ac:dyDescent="0.2">
      <c r="C1834" s="161"/>
      <c r="D1834" s="161"/>
      <c r="E1834" s="161"/>
      <c r="F1834" s="161"/>
      <c r="G1834" s="161"/>
      <c r="H1834" s="161"/>
      <c r="I1834" s="161"/>
      <c r="J1834" s="161"/>
      <c r="K1834" s="161"/>
      <c r="L1834" s="161"/>
      <c r="M1834" s="161"/>
      <c r="N1834" s="161"/>
    </row>
    <row r="1835" spans="3:14" x14ac:dyDescent="0.2">
      <c r="C1835" s="161"/>
      <c r="D1835" s="161"/>
      <c r="E1835" s="161"/>
      <c r="F1835" s="161"/>
      <c r="G1835" s="161"/>
      <c r="H1835" s="161"/>
      <c r="I1835" s="161"/>
      <c r="J1835" s="161"/>
      <c r="K1835" s="161"/>
      <c r="L1835" s="161"/>
      <c r="M1835" s="161"/>
      <c r="N1835" s="161"/>
    </row>
    <row r="1836" spans="3:14" x14ac:dyDescent="0.2">
      <c r="C1836" s="161"/>
      <c r="D1836" s="161"/>
      <c r="E1836" s="161"/>
      <c r="F1836" s="161"/>
      <c r="G1836" s="161"/>
      <c r="H1836" s="161"/>
      <c r="I1836" s="161"/>
      <c r="J1836" s="161"/>
      <c r="K1836" s="161"/>
      <c r="L1836" s="161"/>
      <c r="M1836" s="161"/>
      <c r="N1836" s="161"/>
    </row>
    <row r="1837" spans="3:14" x14ac:dyDescent="0.2">
      <c r="C1837" s="161"/>
      <c r="D1837" s="161"/>
      <c r="E1837" s="161"/>
      <c r="F1837" s="161"/>
      <c r="G1837" s="161"/>
      <c r="H1837" s="161"/>
      <c r="I1837" s="161"/>
      <c r="J1837" s="161"/>
      <c r="K1837" s="161"/>
      <c r="L1837" s="161"/>
      <c r="M1837" s="161"/>
      <c r="N1837" s="161"/>
    </row>
    <row r="1838" spans="3:14" x14ac:dyDescent="0.2">
      <c r="C1838" s="161"/>
      <c r="D1838" s="161"/>
      <c r="E1838" s="161"/>
      <c r="F1838" s="161"/>
      <c r="G1838" s="161"/>
      <c r="H1838" s="161"/>
      <c r="I1838" s="161"/>
      <c r="J1838" s="161"/>
      <c r="K1838" s="161"/>
      <c r="L1838" s="161"/>
      <c r="M1838" s="161"/>
      <c r="N1838" s="161"/>
    </row>
    <row r="1839" spans="3:14" x14ac:dyDescent="0.2">
      <c r="C1839" s="161"/>
      <c r="D1839" s="161"/>
      <c r="E1839" s="161"/>
      <c r="F1839" s="161"/>
      <c r="G1839" s="161"/>
      <c r="H1839" s="161"/>
      <c r="I1839" s="161"/>
      <c r="J1839" s="161"/>
      <c r="K1839" s="161"/>
      <c r="L1839" s="161"/>
      <c r="M1839" s="161"/>
      <c r="N1839" s="161"/>
    </row>
    <row r="1840" spans="3:14" x14ac:dyDescent="0.2">
      <c r="C1840" s="161"/>
      <c r="D1840" s="161"/>
      <c r="E1840" s="161"/>
      <c r="F1840" s="161"/>
      <c r="G1840" s="161"/>
      <c r="H1840" s="161"/>
      <c r="I1840" s="161"/>
      <c r="J1840" s="161"/>
      <c r="K1840" s="161"/>
      <c r="L1840" s="161"/>
      <c r="M1840" s="161"/>
      <c r="N1840" s="161"/>
    </row>
    <row r="1841" spans="3:14" x14ac:dyDescent="0.2">
      <c r="C1841" s="161"/>
      <c r="D1841" s="161"/>
      <c r="E1841" s="161"/>
      <c r="F1841" s="161"/>
      <c r="G1841" s="161"/>
      <c r="H1841" s="161"/>
      <c r="I1841" s="161"/>
      <c r="J1841" s="161"/>
      <c r="K1841" s="161"/>
      <c r="L1841" s="161"/>
      <c r="M1841" s="161"/>
      <c r="N1841" s="161"/>
    </row>
    <row r="1842" spans="3:14" x14ac:dyDescent="0.2">
      <c r="C1842" s="161"/>
      <c r="D1842" s="161"/>
      <c r="E1842" s="161"/>
      <c r="F1842" s="161"/>
      <c r="G1842" s="161"/>
      <c r="H1842" s="161"/>
      <c r="I1842" s="161"/>
      <c r="J1842" s="161"/>
      <c r="K1842" s="161"/>
      <c r="L1842" s="161"/>
      <c r="M1842" s="161"/>
      <c r="N1842" s="161"/>
    </row>
    <row r="1843" spans="3:14" x14ac:dyDescent="0.2">
      <c r="C1843" s="161"/>
      <c r="D1843" s="161"/>
      <c r="E1843" s="161"/>
      <c r="F1843" s="161"/>
      <c r="G1843" s="161"/>
      <c r="H1843" s="161"/>
      <c r="I1843" s="161"/>
      <c r="J1843" s="161"/>
      <c r="K1843" s="161"/>
      <c r="L1843" s="161"/>
      <c r="M1843" s="161"/>
      <c r="N1843" s="161"/>
    </row>
    <row r="1844" spans="3:14" x14ac:dyDescent="0.2">
      <c r="C1844" s="161"/>
      <c r="D1844" s="161"/>
      <c r="E1844" s="161"/>
      <c r="F1844" s="161"/>
      <c r="G1844" s="161"/>
      <c r="H1844" s="161"/>
      <c r="I1844" s="161"/>
      <c r="J1844" s="161"/>
      <c r="K1844" s="161"/>
      <c r="L1844" s="161"/>
      <c r="M1844" s="161"/>
      <c r="N1844" s="161"/>
    </row>
    <row r="1845" spans="3:14" x14ac:dyDescent="0.2">
      <c r="C1845" s="161"/>
      <c r="D1845" s="161"/>
      <c r="E1845" s="161"/>
      <c r="F1845" s="161"/>
      <c r="G1845" s="161"/>
      <c r="H1845" s="161"/>
      <c r="I1845" s="161"/>
      <c r="J1845" s="161"/>
      <c r="K1845" s="161"/>
      <c r="L1845" s="161"/>
      <c r="M1845" s="161"/>
      <c r="N1845" s="161"/>
    </row>
    <row r="1846" spans="3:14" x14ac:dyDescent="0.2">
      <c r="C1846" s="161"/>
      <c r="D1846" s="161"/>
      <c r="E1846" s="161"/>
      <c r="F1846" s="161"/>
      <c r="G1846" s="161"/>
      <c r="H1846" s="161"/>
      <c r="I1846" s="161"/>
      <c r="J1846" s="161"/>
      <c r="K1846" s="161"/>
      <c r="L1846" s="161"/>
      <c r="M1846" s="161"/>
      <c r="N1846" s="161"/>
    </row>
    <row r="1847" spans="3:14" x14ac:dyDescent="0.2">
      <c r="C1847" s="161"/>
      <c r="D1847" s="161"/>
      <c r="E1847" s="161"/>
      <c r="F1847" s="161"/>
      <c r="G1847" s="161"/>
      <c r="H1847" s="161"/>
      <c r="I1847" s="161"/>
      <c r="J1847" s="161"/>
      <c r="K1847" s="161"/>
      <c r="L1847" s="161"/>
      <c r="M1847" s="161"/>
      <c r="N1847" s="161"/>
    </row>
    <row r="1848" spans="3:14" x14ac:dyDescent="0.2">
      <c r="C1848" s="161"/>
      <c r="D1848" s="161"/>
      <c r="E1848" s="161"/>
      <c r="F1848" s="161"/>
      <c r="G1848" s="161"/>
      <c r="H1848" s="161"/>
      <c r="I1848" s="161"/>
      <c r="J1848" s="161"/>
      <c r="K1848" s="161"/>
      <c r="L1848" s="161"/>
      <c r="M1848" s="161"/>
      <c r="N1848" s="161"/>
    </row>
    <row r="1849" spans="3:14" x14ac:dyDescent="0.2">
      <c r="C1849" s="161"/>
      <c r="D1849" s="161"/>
      <c r="E1849" s="161"/>
      <c r="F1849" s="161"/>
      <c r="G1849" s="161"/>
      <c r="H1849" s="161"/>
      <c r="I1849" s="161"/>
      <c r="J1849" s="161"/>
      <c r="K1849" s="161"/>
      <c r="L1849" s="161"/>
      <c r="M1849" s="161"/>
      <c r="N1849" s="161"/>
    </row>
    <row r="1850" spans="3:14" x14ac:dyDescent="0.2">
      <c r="C1850" s="161"/>
      <c r="D1850" s="161"/>
      <c r="E1850" s="161"/>
      <c r="F1850" s="161"/>
      <c r="G1850" s="161"/>
      <c r="H1850" s="161"/>
      <c r="I1850" s="161"/>
      <c r="J1850" s="161"/>
      <c r="K1850" s="161"/>
      <c r="L1850" s="161"/>
      <c r="M1850" s="161"/>
      <c r="N1850" s="161"/>
    </row>
    <row r="1851" spans="3:14" x14ac:dyDescent="0.2">
      <c r="C1851" s="161"/>
      <c r="D1851" s="161"/>
      <c r="E1851" s="161"/>
      <c r="F1851" s="161"/>
      <c r="G1851" s="161"/>
      <c r="H1851" s="161"/>
      <c r="I1851" s="161"/>
      <c r="J1851" s="161"/>
      <c r="K1851" s="161"/>
      <c r="L1851" s="161"/>
      <c r="M1851" s="161"/>
      <c r="N1851" s="161"/>
    </row>
    <row r="1852" spans="3:14" x14ac:dyDescent="0.2">
      <c r="C1852" s="161"/>
      <c r="D1852" s="161"/>
      <c r="E1852" s="161"/>
      <c r="F1852" s="161"/>
      <c r="G1852" s="161"/>
      <c r="H1852" s="161"/>
      <c r="I1852" s="161"/>
      <c r="J1852" s="161"/>
      <c r="K1852" s="161"/>
      <c r="L1852" s="161"/>
      <c r="M1852" s="161"/>
      <c r="N1852" s="161"/>
    </row>
    <row r="1853" spans="3:14" x14ac:dyDescent="0.2">
      <c r="C1853" s="161"/>
      <c r="D1853" s="161"/>
      <c r="E1853" s="161"/>
      <c r="F1853" s="161"/>
      <c r="G1853" s="161"/>
      <c r="H1853" s="161"/>
      <c r="I1853" s="161"/>
      <c r="J1853" s="161"/>
      <c r="K1853" s="161"/>
      <c r="L1853" s="161"/>
      <c r="M1853" s="161"/>
      <c r="N1853" s="161"/>
    </row>
    <row r="1854" spans="3:14" x14ac:dyDescent="0.2">
      <c r="C1854" s="161"/>
      <c r="D1854" s="161"/>
      <c r="E1854" s="161"/>
      <c r="F1854" s="161"/>
      <c r="G1854" s="161"/>
      <c r="H1854" s="161"/>
      <c r="I1854" s="161"/>
      <c r="J1854" s="161"/>
      <c r="K1854" s="161"/>
      <c r="L1854" s="161"/>
      <c r="M1854" s="161"/>
      <c r="N1854" s="161"/>
    </row>
    <row r="1855" spans="3:14" x14ac:dyDescent="0.2">
      <c r="C1855" s="161"/>
      <c r="D1855" s="161"/>
      <c r="E1855" s="161"/>
      <c r="F1855" s="161"/>
      <c r="G1855" s="161"/>
      <c r="H1855" s="161"/>
      <c r="I1855" s="161"/>
      <c r="J1855" s="161"/>
      <c r="K1855" s="161"/>
      <c r="L1855" s="161"/>
      <c r="M1855" s="161"/>
      <c r="N1855" s="161"/>
    </row>
    <row r="1856" spans="3:14" x14ac:dyDescent="0.2">
      <c r="C1856" s="161"/>
      <c r="D1856" s="161"/>
      <c r="E1856" s="161"/>
      <c r="F1856" s="161"/>
      <c r="G1856" s="161"/>
      <c r="H1856" s="161"/>
      <c r="I1856" s="161"/>
      <c r="J1856" s="161"/>
      <c r="K1856" s="161"/>
      <c r="L1856" s="161"/>
      <c r="M1856" s="161"/>
      <c r="N1856" s="161"/>
    </row>
    <row r="1857" spans="3:14" x14ac:dyDescent="0.2">
      <c r="C1857" s="161"/>
      <c r="D1857" s="161"/>
      <c r="E1857" s="161"/>
      <c r="F1857" s="161"/>
      <c r="G1857" s="161"/>
      <c r="H1857" s="161"/>
      <c r="I1857" s="161"/>
      <c r="J1857" s="161"/>
      <c r="K1857" s="161"/>
      <c r="L1857" s="161"/>
      <c r="M1857" s="161"/>
      <c r="N1857" s="161"/>
    </row>
    <row r="1858" spans="3:14" x14ac:dyDescent="0.2">
      <c r="C1858" s="161"/>
      <c r="D1858" s="161"/>
      <c r="E1858" s="161"/>
      <c r="F1858" s="161"/>
      <c r="G1858" s="161"/>
      <c r="H1858" s="161"/>
      <c r="I1858" s="161"/>
      <c r="J1858" s="161"/>
      <c r="K1858" s="161"/>
      <c r="L1858" s="161"/>
      <c r="M1858" s="161"/>
      <c r="N1858" s="161"/>
    </row>
    <row r="1859" spans="3:14" x14ac:dyDescent="0.2">
      <c r="C1859" s="161"/>
      <c r="D1859" s="161"/>
      <c r="E1859" s="161"/>
      <c r="F1859" s="161"/>
      <c r="G1859" s="161"/>
      <c r="H1859" s="161"/>
      <c r="I1859" s="161"/>
      <c r="J1859" s="161"/>
      <c r="K1859" s="161"/>
      <c r="L1859" s="161"/>
      <c r="M1859" s="161"/>
      <c r="N1859" s="161"/>
    </row>
    <row r="1860" spans="3:14" x14ac:dyDescent="0.2">
      <c r="C1860" s="161"/>
      <c r="D1860" s="161"/>
      <c r="E1860" s="161"/>
      <c r="F1860" s="161"/>
      <c r="G1860" s="161"/>
      <c r="H1860" s="161"/>
      <c r="I1860" s="161"/>
      <c r="J1860" s="161"/>
      <c r="K1860" s="161"/>
      <c r="L1860" s="161"/>
      <c r="M1860" s="161"/>
      <c r="N1860" s="161"/>
    </row>
    <row r="1861" spans="3:14" x14ac:dyDescent="0.2">
      <c r="C1861" s="161"/>
      <c r="D1861" s="161"/>
      <c r="E1861" s="161"/>
      <c r="F1861" s="161"/>
      <c r="G1861" s="161"/>
      <c r="H1861" s="161"/>
      <c r="I1861" s="161"/>
      <c r="J1861" s="161"/>
      <c r="K1861" s="161"/>
      <c r="L1861" s="161"/>
      <c r="M1861" s="161"/>
      <c r="N1861" s="161"/>
    </row>
    <row r="1862" spans="3:14" x14ac:dyDescent="0.2">
      <c r="C1862" s="161"/>
      <c r="D1862" s="161"/>
      <c r="E1862" s="161"/>
      <c r="F1862" s="161"/>
      <c r="G1862" s="161"/>
      <c r="H1862" s="161"/>
      <c r="I1862" s="161"/>
      <c r="J1862" s="161"/>
      <c r="K1862" s="161"/>
      <c r="L1862" s="161"/>
      <c r="M1862" s="161"/>
      <c r="N1862" s="161"/>
    </row>
    <row r="1863" spans="3:14" x14ac:dyDescent="0.2">
      <c r="C1863" s="161"/>
      <c r="D1863" s="161"/>
      <c r="E1863" s="161"/>
      <c r="F1863" s="161"/>
      <c r="G1863" s="161"/>
      <c r="H1863" s="161"/>
      <c r="I1863" s="161"/>
      <c r="J1863" s="161"/>
      <c r="K1863" s="161"/>
      <c r="L1863" s="161"/>
      <c r="M1863" s="161"/>
      <c r="N1863" s="161"/>
    </row>
    <row r="1864" spans="3:14" x14ac:dyDescent="0.2">
      <c r="C1864" s="161"/>
      <c r="D1864" s="161"/>
      <c r="E1864" s="161"/>
      <c r="F1864" s="161"/>
      <c r="G1864" s="161"/>
      <c r="H1864" s="161"/>
      <c r="I1864" s="161"/>
      <c r="J1864" s="161"/>
      <c r="K1864" s="161"/>
      <c r="L1864" s="161"/>
      <c r="M1864" s="161"/>
      <c r="N1864" s="161"/>
    </row>
    <row r="1865" spans="3:14" x14ac:dyDescent="0.2">
      <c r="C1865" s="161"/>
      <c r="D1865" s="161"/>
      <c r="E1865" s="161"/>
      <c r="F1865" s="161"/>
      <c r="G1865" s="161"/>
      <c r="H1865" s="161"/>
      <c r="I1865" s="161"/>
      <c r="J1865" s="161"/>
      <c r="K1865" s="161"/>
      <c r="L1865" s="161"/>
      <c r="M1865" s="161"/>
      <c r="N1865" s="161"/>
    </row>
    <row r="1866" spans="3:14" x14ac:dyDescent="0.2">
      <c r="C1866" s="161"/>
      <c r="D1866" s="161"/>
      <c r="E1866" s="161"/>
      <c r="F1866" s="161"/>
      <c r="G1866" s="161"/>
      <c r="H1866" s="161"/>
      <c r="I1866" s="161"/>
      <c r="J1866" s="161"/>
      <c r="K1866" s="161"/>
      <c r="L1866" s="161"/>
      <c r="M1866" s="161"/>
      <c r="N1866" s="161"/>
    </row>
    <row r="1867" spans="3:14" x14ac:dyDescent="0.2">
      <c r="C1867" s="161"/>
      <c r="D1867" s="161"/>
      <c r="E1867" s="161"/>
      <c r="F1867" s="161"/>
      <c r="G1867" s="161"/>
      <c r="H1867" s="161"/>
      <c r="I1867" s="161"/>
      <c r="J1867" s="161"/>
      <c r="K1867" s="161"/>
      <c r="L1867" s="161"/>
      <c r="M1867" s="161"/>
      <c r="N1867" s="161"/>
    </row>
    <row r="1868" spans="3:14" x14ac:dyDescent="0.2">
      <c r="C1868" s="161"/>
      <c r="D1868" s="161"/>
      <c r="E1868" s="161"/>
      <c r="F1868" s="161"/>
      <c r="G1868" s="161"/>
      <c r="H1868" s="161"/>
      <c r="I1868" s="161"/>
      <c r="J1868" s="161"/>
      <c r="K1868" s="161"/>
      <c r="L1868" s="161"/>
      <c r="M1868" s="161"/>
      <c r="N1868" s="161"/>
    </row>
    <row r="1869" spans="3:14" x14ac:dyDescent="0.2">
      <c r="C1869" s="161"/>
      <c r="D1869" s="161"/>
      <c r="E1869" s="161"/>
      <c r="F1869" s="161"/>
      <c r="G1869" s="161"/>
      <c r="H1869" s="161"/>
      <c r="I1869" s="161"/>
      <c r="J1869" s="161"/>
      <c r="K1869" s="161"/>
      <c r="L1869" s="161"/>
      <c r="M1869" s="161"/>
      <c r="N1869" s="161"/>
    </row>
    <row r="1870" spans="3:14" x14ac:dyDescent="0.2">
      <c r="C1870" s="161"/>
      <c r="D1870" s="161"/>
      <c r="E1870" s="161"/>
      <c r="F1870" s="161"/>
      <c r="G1870" s="161"/>
      <c r="H1870" s="161"/>
      <c r="I1870" s="161"/>
      <c r="J1870" s="161"/>
      <c r="K1870" s="161"/>
      <c r="L1870" s="161"/>
      <c r="M1870" s="161"/>
      <c r="N1870" s="161"/>
    </row>
    <row r="1871" spans="3:14" x14ac:dyDescent="0.2">
      <c r="C1871" s="161"/>
      <c r="D1871" s="161"/>
      <c r="E1871" s="161"/>
      <c r="F1871" s="161"/>
      <c r="G1871" s="161"/>
      <c r="H1871" s="161"/>
      <c r="I1871" s="161"/>
      <c r="J1871" s="161"/>
      <c r="K1871" s="161"/>
      <c r="L1871" s="161"/>
      <c r="M1871" s="161"/>
      <c r="N1871" s="161"/>
    </row>
    <row r="1872" spans="3:14" x14ac:dyDescent="0.2">
      <c r="C1872" s="161"/>
      <c r="D1872" s="161"/>
      <c r="E1872" s="161"/>
      <c r="F1872" s="161"/>
      <c r="G1872" s="161"/>
      <c r="H1872" s="161"/>
      <c r="I1872" s="161"/>
      <c r="J1872" s="161"/>
      <c r="K1872" s="161"/>
      <c r="L1872" s="161"/>
      <c r="M1872" s="161"/>
      <c r="N1872" s="161"/>
    </row>
    <row r="1873" spans="3:14" x14ac:dyDescent="0.2">
      <c r="C1873" s="161"/>
      <c r="D1873" s="161"/>
      <c r="E1873" s="161"/>
      <c r="F1873" s="161"/>
      <c r="G1873" s="161"/>
      <c r="H1873" s="161"/>
      <c r="I1873" s="161"/>
      <c r="J1873" s="161"/>
      <c r="K1873" s="161"/>
      <c r="L1873" s="161"/>
      <c r="M1873" s="161"/>
      <c r="N1873" s="161"/>
    </row>
    <row r="1874" spans="3:14" x14ac:dyDescent="0.2">
      <c r="C1874" s="161"/>
      <c r="D1874" s="161"/>
      <c r="E1874" s="161"/>
      <c r="F1874" s="161"/>
      <c r="G1874" s="161"/>
      <c r="H1874" s="161"/>
      <c r="I1874" s="161"/>
      <c r="J1874" s="161"/>
      <c r="K1874" s="161"/>
      <c r="L1874" s="161"/>
      <c r="M1874" s="161"/>
      <c r="N1874" s="161"/>
    </row>
    <row r="1875" spans="3:14" x14ac:dyDescent="0.2">
      <c r="C1875" s="161"/>
      <c r="D1875" s="161"/>
      <c r="E1875" s="161"/>
      <c r="F1875" s="161"/>
      <c r="G1875" s="161"/>
      <c r="H1875" s="161"/>
      <c r="I1875" s="161"/>
      <c r="J1875" s="161"/>
      <c r="K1875" s="161"/>
      <c r="L1875" s="161"/>
      <c r="M1875" s="161"/>
      <c r="N1875" s="161"/>
    </row>
    <row r="1876" spans="3:14" x14ac:dyDescent="0.2">
      <c r="C1876" s="161"/>
      <c r="D1876" s="161"/>
      <c r="E1876" s="161"/>
      <c r="F1876" s="161"/>
      <c r="G1876" s="161"/>
      <c r="H1876" s="161"/>
      <c r="I1876" s="161"/>
      <c r="J1876" s="161"/>
      <c r="K1876" s="161"/>
      <c r="L1876" s="161"/>
      <c r="M1876" s="161"/>
      <c r="N1876" s="161"/>
    </row>
    <row r="1877" spans="3:14" x14ac:dyDescent="0.2">
      <c r="C1877" s="161"/>
      <c r="D1877" s="161"/>
      <c r="E1877" s="161"/>
      <c r="F1877" s="161"/>
      <c r="G1877" s="161"/>
      <c r="H1877" s="161"/>
      <c r="I1877" s="161"/>
      <c r="J1877" s="161"/>
      <c r="K1877" s="161"/>
      <c r="L1877" s="161"/>
      <c r="M1877" s="161"/>
      <c r="N1877" s="161"/>
    </row>
    <row r="1878" spans="3:14" x14ac:dyDescent="0.2">
      <c r="C1878" s="161"/>
      <c r="D1878" s="161"/>
      <c r="E1878" s="161"/>
      <c r="F1878" s="161"/>
      <c r="G1878" s="161"/>
      <c r="H1878" s="161"/>
      <c r="I1878" s="161"/>
      <c r="J1878" s="161"/>
      <c r="K1878" s="161"/>
      <c r="L1878" s="161"/>
      <c r="M1878" s="161"/>
      <c r="N1878" s="161"/>
    </row>
    <row r="1879" spans="3:14" x14ac:dyDescent="0.2">
      <c r="C1879" s="161"/>
      <c r="D1879" s="161"/>
      <c r="E1879" s="161"/>
      <c r="F1879" s="161"/>
      <c r="G1879" s="161"/>
      <c r="H1879" s="161"/>
      <c r="I1879" s="161"/>
      <c r="J1879" s="161"/>
      <c r="K1879" s="161"/>
      <c r="L1879" s="161"/>
      <c r="M1879" s="161"/>
      <c r="N1879" s="161"/>
    </row>
    <row r="1880" spans="3:14" x14ac:dyDescent="0.2">
      <c r="C1880" s="161"/>
      <c r="D1880" s="161"/>
      <c r="E1880" s="161"/>
      <c r="F1880" s="161"/>
      <c r="G1880" s="161"/>
      <c r="H1880" s="161"/>
      <c r="I1880" s="161"/>
      <c r="J1880" s="161"/>
      <c r="K1880" s="161"/>
      <c r="L1880" s="161"/>
      <c r="M1880" s="161"/>
      <c r="N1880" s="161"/>
    </row>
    <row r="1881" spans="3:14" x14ac:dyDescent="0.2">
      <c r="C1881" s="161"/>
      <c r="D1881" s="161"/>
      <c r="E1881" s="161"/>
      <c r="F1881" s="161"/>
      <c r="G1881" s="161"/>
      <c r="H1881" s="161"/>
      <c r="I1881" s="161"/>
      <c r="J1881" s="161"/>
      <c r="K1881" s="161"/>
      <c r="L1881" s="161"/>
      <c r="M1881" s="161"/>
      <c r="N1881" s="161"/>
    </row>
    <row r="1882" spans="3:14" x14ac:dyDescent="0.2">
      <c r="C1882" s="161"/>
      <c r="D1882" s="161"/>
      <c r="E1882" s="161"/>
      <c r="F1882" s="161"/>
      <c r="G1882" s="161"/>
      <c r="H1882" s="161"/>
      <c r="I1882" s="161"/>
      <c r="J1882" s="161"/>
      <c r="K1882" s="161"/>
      <c r="L1882" s="161"/>
      <c r="M1882" s="161"/>
      <c r="N1882" s="161"/>
    </row>
    <row r="1883" spans="3:14" x14ac:dyDescent="0.2">
      <c r="C1883" s="161"/>
      <c r="D1883" s="161"/>
      <c r="E1883" s="161"/>
      <c r="F1883" s="161"/>
      <c r="G1883" s="161"/>
      <c r="H1883" s="161"/>
      <c r="I1883" s="161"/>
      <c r="J1883" s="161"/>
      <c r="K1883" s="161"/>
      <c r="L1883" s="161"/>
      <c r="M1883" s="161"/>
      <c r="N1883" s="161"/>
    </row>
    <row r="1884" spans="3:14" x14ac:dyDescent="0.2">
      <c r="C1884" s="161"/>
      <c r="D1884" s="161"/>
      <c r="E1884" s="161"/>
      <c r="F1884" s="161"/>
      <c r="G1884" s="161"/>
      <c r="H1884" s="161"/>
      <c r="I1884" s="161"/>
      <c r="J1884" s="161"/>
      <c r="K1884" s="161"/>
      <c r="L1884" s="161"/>
      <c r="M1884" s="161"/>
      <c r="N1884" s="161"/>
    </row>
    <row r="1885" spans="3:14" x14ac:dyDescent="0.2">
      <c r="C1885" s="161"/>
      <c r="D1885" s="161"/>
      <c r="E1885" s="161"/>
      <c r="F1885" s="161"/>
      <c r="G1885" s="161"/>
      <c r="H1885" s="161"/>
      <c r="I1885" s="161"/>
      <c r="J1885" s="161"/>
      <c r="K1885" s="161"/>
      <c r="L1885" s="161"/>
      <c r="M1885" s="161"/>
      <c r="N1885" s="161"/>
    </row>
    <row r="1886" spans="3:14" x14ac:dyDescent="0.2">
      <c r="C1886" s="161"/>
      <c r="D1886" s="161"/>
      <c r="E1886" s="161"/>
      <c r="F1886" s="161"/>
      <c r="G1886" s="161"/>
      <c r="H1886" s="161"/>
      <c r="I1886" s="161"/>
      <c r="J1886" s="161"/>
      <c r="K1886" s="161"/>
      <c r="L1886" s="161"/>
      <c r="M1886" s="161"/>
      <c r="N1886" s="161"/>
    </row>
    <row r="1887" spans="3:14" x14ac:dyDescent="0.2">
      <c r="C1887" s="161"/>
      <c r="D1887" s="161"/>
      <c r="E1887" s="161"/>
      <c r="F1887" s="161"/>
      <c r="G1887" s="161"/>
      <c r="H1887" s="161"/>
      <c r="I1887" s="161"/>
      <c r="J1887" s="161"/>
      <c r="K1887" s="161"/>
      <c r="L1887" s="161"/>
      <c r="M1887" s="161"/>
      <c r="N1887" s="161"/>
    </row>
    <row r="1888" spans="3:14" x14ac:dyDescent="0.2">
      <c r="C1888" s="161"/>
      <c r="D1888" s="161"/>
      <c r="E1888" s="161"/>
      <c r="F1888" s="161"/>
      <c r="G1888" s="161"/>
      <c r="H1888" s="161"/>
      <c r="I1888" s="161"/>
      <c r="J1888" s="161"/>
      <c r="K1888" s="161"/>
      <c r="L1888" s="161"/>
      <c r="M1888" s="161"/>
      <c r="N1888" s="161"/>
    </row>
    <row r="1889" spans="3:14" x14ac:dyDescent="0.2">
      <c r="C1889" s="161"/>
      <c r="D1889" s="161"/>
      <c r="E1889" s="161"/>
      <c r="F1889" s="161"/>
      <c r="G1889" s="161"/>
      <c r="H1889" s="161"/>
      <c r="I1889" s="161"/>
      <c r="J1889" s="161"/>
      <c r="K1889" s="161"/>
      <c r="L1889" s="161"/>
      <c r="M1889" s="161"/>
      <c r="N1889" s="161"/>
    </row>
    <row r="1890" spans="3:14" x14ac:dyDescent="0.2">
      <c r="C1890" s="161"/>
      <c r="D1890" s="161"/>
      <c r="E1890" s="161"/>
      <c r="F1890" s="161"/>
      <c r="G1890" s="161"/>
      <c r="H1890" s="161"/>
      <c r="I1890" s="161"/>
      <c r="J1890" s="161"/>
      <c r="K1890" s="161"/>
      <c r="L1890" s="161"/>
      <c r="M1890" s="161"/>
      <c r="N1890" s="161"/>
    </row>
    <row r="1891" spans="3:14" x14ac:dyDescent="0.2">
      <c r="C1891" s="161"/>
      <c r="D1891" s="161"/>
      <c r="E1891" s="161"/>
      <c r="F1891" s="161"/>
      <c r="G1891" s="161"/>
      <c r="H1891" s="161"/>
      <c r="I1891" s="161"/>
      <c r="J1891" s="161"/>
      <c r="K1891" s="161"/>
      <c r="L1891" s="161"/>
      <c r="M1891" s="161"/>
      <c r="N1891" s="161"/>
    </row>
    <row r="1892" spans="3:14" x14ac:dyDescent="0.2">
      <c r="C1892" s="161"/>
      <c r="D1892" s="161"/>
      <c r="E1892" s="161"/>
      <c r="F1892" s="161"/>
      <c r="G1892" s="161"/>
      <c r="H1892" s="161"/>
      <c r="I1892" s="161"/>
      <c r="J1892" s="161"/>
      <c r="K1892" s="161"/>
      <c r="L1892" s="161"/>
      <c r="M1892" s="161"/>
      <c r="N1892" s="161"/>
    </row>
    <row r="1893" spans="3:14" x14ac:dyDescent="0.2">
      <c r="C1893" s="161"/>
      <c r="D1893" s="161"/>
      <c r="E1893" s="161"/>
      <c r="F1893" s="161"/>
      <c r="G1893" s="161"/>
      <c r="H1893" s="161"/>
      <c r="I1893" s="161"/>
      <c r="J1893" s="161"/>
      <c r="K1893" s="161"/>
      <c r="L1893" s="161"/>
      <c r="M1893" s="161"/>
      <c r="N1893" s="161"/>
    </row>
    <row r="1894" spans="3:14" x14ac:dyDescent="0.2">
      <c r="C1894" s="161"/>
      <c r="D1894" s="161"/>
      <c r="E1894" s="161"/>
      <c r="F1894" s="161"/>
      <c r="G1894" s="161"/>
      <c r="H1894" s="161"/>
      <c r="I1894" s="161"/>
      <c r="J1894" s="161"/>
      <c r="K1894" s="161"/>
      <c r="L1894" s="161"/>
      <c r="M1894" s="161"/>
      <c r="N1894" s="161"/>
    </row>
    <row r="1895" spans="3:14" x14ac:dyDescent="0.2">
      <c r="C1895" s="161"/>
      <c r="D1895" s="161"/>
      <c r="E1895" s="161"/>
      <c r="F1895" s="161"/>
      <c r="G1895" s="161"/>
      <c r="H1895" s="161"/>
      <c r="I1895" s="161"/>
      <c r="J1895" s="161"/>
      <c r="K1895" s="161"/>
      <c r="L1895" s="161"/>
      <c r="M1895" s="161"/>
      <c r="N1895" s="161"/>
    </row>
    <row r="1896" spans="3:14" x14ac:dyDescent="0.2">
      <c r="C1896" s="161"/>
      <c r="D1896" s="161"/>
      <c r="E1896" s="161"/>
      <c r="F1896" s="161"/>
      <c r="G1896" s="161"/>
      <c r="H1896" s="161"/>
      <c r="I1896" s="161"/>
      <c r="J1896" s="161"/>
      <c r="K1896" s="161"/>
      <c r="L1896" s="161"/>
      <c r="M1896" s="161"/>
      <c r="N1896" s="161"/>
    </row>
    <row r="1897" spans="3:14" x14ac:dyDescent="0.2">
      <c r="C1897" s="161"/>
      <c r="D1897" s="161"/>
      <c r="E1897" s="161"/>
      <c r="F1897" s="161"/>
      <c r="G1897" s="161"/>
      <c r="H1897" s="161"/>
      <c r="I1897" s="161"/>
      <c r="J1897" s="161"/>
      <c r="K1897" s="161"/>
      <c r="L1897" s="161"/>
      <c r="M1897" s="161"/>
      <c r="N1897" s="161"/>
    </row>
    <row r="1898" spans="3:14" x14ac:dyDescent="0.2">
      <c r="C1898" s="161"/>
      <c r="D1898" s="161"/>
      <c r="E1898" s="161"/>
      <c r="F1898" s="161"/>
      <c r="G1898" s="161"/>
      <c r="H1898" s="161"/>
      <c r="I1898" s="161"/>
      <c r="J1898" s="161"/>
      <c r="K1898" s="161"/>
      <c r="L1898" s="161"/>
      <c r="M1898" s="161"/>
      <c r="N1898" s="161"/>
    </row>
    <row r="1899" spans="3:14" x14ac:dyDescent="0.2">
      <c r="C1899" s="161"/>
      <c r="D1899" s="161"/>
      <c r="E1899" s="161"/>
      <c r="F1899" s="161"/>
      <c r="G1899" s="161"/>
      <c r="H1899" s="161"/>
      <c r="I1899" s="161"/>
      <c r="J1899" s="161"/>
      <c r="K1899" s="161"/>
      <c r="L1899" s="161"/>
      <c r="M1899" s="161"/>
      <c r="N1899" s="161"/>
    </row>
    <row r="1900" spans="3:14" x14ac:dyDescent="0.2">
      <c r="C1900" s="161"/>
      <c r="D1900" s="161"/>
      <c r="E1900" s="161"/>
      <c r="F1900" s="161"/>
      <c r="G1900" s="161"/>
      <c r="H1900" s="161"/>
      <c r="I1900" s="161"/>
      <c r="J1900" s="161"/>
      <c r="K1900" s="161"/>
      <c r="L1900" s="161"/>
      <c r="M1900" s="161"/>
      <c r="N1900" s="161"/>
    </row>
    <row r="1901" spans="3:14" x14ac:dyDescent="0.2">
      <c r="C1901" s="161"/>
      <c r="D1901" s="161"/>
      <c r="E1901" s="161"/>
      <c r="F1901" s="161"/>
      <c r="G1901" s="161"/>
      <c r="H1901" s="161"/>
      <c r="I1901" s="161"/>
      <c r="J1901" s="161"/>
      <c r="K1901" s="161"/>
      <c r="L1901" s="161"/>
      <c r="M1901" s="161"/>
      <c r="N1901" s="161"/>
    </row>
    <row r="1902" spans="3:14" x14ac:dyDescent="0.2">
      <c r="C1902" s="161"/>
      <c r="D1902" s="161"/>
      <c r="E1902" s="161"/>
      <c r="F1902" s="161"/>
      <c r="G1902" s="161"/>
      <c r="H1902" s="161"/>
      <c r="I1902" s="161"/>
      <c r="J1902" s="161"/>
      <c r="K1902" s="161"/>
      <c r="L1902" s="161"/>
      <c r="M1902" s="161"/>
      <c r="N1902" s="161"/>
    </row>
    <row r="1903" spans="3:14" x14ac:dyDescent="0.2">
      <c r="C1903" s="161"/>
      <c r="D1903" s="161"/>
      <c r="E1903" s="161"/>
      <c r="F1903" s="161"/>
      <c r="G1903" s="161"/>
      <c r="H1903" s="161"/>
      <c r="I1903" s="161"/>
      <c r="J1903" s="161"/>
      <c r="K1903" s="161"/>
      <c r="L1903" s="161"/>
      <c r="M1903" s="161"/>
      <c r="N1903" s="161"/>
    </row>
    <row r="1904" spans="3:14" x14ac:dyDescent="0.2">
      <c r="C1904" s="161"/>
      <c r="D1904" s="161"/>
      <c r="E1904" s="161"/>
      <c r="F1904" s="161"/>
      <c r="G1904" s="161"/>
      <c r="H1904" s="161"/>
      <c r="I1904" s="161"/>
      <c r="J1904" s="161"/>
      <c r="K1904" s="161"/>
      <c r="L1904" s="161"/>
      <c r="M1904" s="161"/>
      <c r="N1904" s="161"/>
    </row>
    <row r="1905" spans="3:14" x14ac:dyDescent="0.2">
      <c r="C1905" s="161"/>
      <c r="D1905" s="161"/>
      <c r="E1905" s="161"/>
      <c r="F1905" s="161"/>
      <c r="G1905" s="161"/>
      <c r="H1905" s="161"/>
      <c r="I1905" s="161"/>
      <c r="J1905" s="161"/>
      <c r="K1905" s="161"/>
      <c r="L1905" s="161"/>
      <c r="M1905" s="161"/>
      <c r="N1905" s="161"/>
    </row>
    <row r="1906" spans="3:14" x14ac:dyDescent="0.2">
      <c r="C1906" s="161"/>
      <c r="D1906" s="161"/>
      <c r="E1906" s="161"/>
      <c r="F1906" s="161"/>
      <c r="G1906" s="161"/>
      <c r="H1906" s="161"/>
      <c r="I1906" s="161"/>
      <c r="J1906" s="161"/>
      <c r="K1906" s="161"/>
      <c r="L1906" s="161"/>
      <c r="M1906" s="161"/>
      <c r="N1906" s="161"/>
    </row>
    <row r="1907" spans="3:14" x14ac:dyDescent="0.2">
      <c r="C1907" s="161"/>
      <c r="D1907" s="161"/>
      <c r="E1907" s="161"/>
      <c r="F1907" s="161"/>
      <c r="G1907" s="161"/>
      <c r="H1907" s="161"/>
      <c r="I1907" s="161"/>
      <c r="J1907" s="161"/>
      <c r="K1907" s="161"/>
      <c r="L1907" s="161"/>
      <c r="M1907" s="161"/>
      <c r="N1907" s="161"/>
    </row>
    <row r="1908" spans="3:14" x14ac:dyDescent="0.2">
      <c r="C1908" s="161"/>
      <c r="D1908" s="161"/>
      <c r="E1908" s="161"/>
      <c r="F1908" s="161"/>
      <c r="G1908" s="161"/>
      <c r="H1908" s="161"/>
      <c r="I1908" s="161"/>
      <c r="J1908" s="161"/>
      <c r="K1908" s="161"/>
      <c r="L1908" s="161"/>
      <c r="M1908" s="161"/>
      <c r="N1908" s="161"/>
    </row>
    <row r="1909" spans="3:14" x14ac:dyDescent="0.2">
      <c r="C1909" s="161"/>
      <c r="D1909" s="161"/>
      <c r="E1909" s="161"/>
      <c r="F1909" s="161"/>
      <c r="G1909" s="161"/>
      <c r="H1909" s="161"/>
      <c r="I1909" s="161"/>
      <c r="J1909" s="161"/>
      <c r="K1909" s="161"/>
      <c r="L1909" s="161"/>
      <c r="M1909" s="161"/>
      <c r="N1909" s="161"/>
    </row>
    <row r="1910" spans="3:14" x14ac:dyDescent="0.2">
      <c r="C1910" s="161"/>
      <c r="D1910" s="161"/>
      <c r="E1910" s="161"/>
      <c r="F1910" s="161"/>
      <c r="G1910" s="161"/>
      <c r="H1910" s="161"/>
      <c r="I1910" s="161"/>
      <c r="J1910" s="161"/>
      <c r="K1910" s="161"/>
      <c r="L1910" s="161"/>
      <c r="M1910" s="161"/>
      <c r="N1910" s="161"/>
    </row>
    <row r="1911" spans="3:14" x14ac:dyDescent="0.2">
      <c r="C1911" s="161"/>
      <c r="D1911" s="161"/>
      <c r="E1911" s="161"/>
      <c r="F1911" s="161"/>
      <c r="G1911" s="161"/>
      <c r="H1911" s="161"/>
      <c r="I1911" s="161"/>
      <c r="J1911" s="161"/>
      <c r="K1911" s="161"/>
      <c r="L1911" s="161"/>
      <c r="M1911" s="161"/>
      <c r="N1911" s="161"/>
    </row>
    <row r="1912" spans="3:14" x14ac:dyDescent="0.2">
      <c r="C1912" s="161"/>
      <c r="D1912" s="161"/>
      <c r="E1912" s="161"/>
      <c r="F1912" s="161"/>
      <c r="G1912" s="161"/>
      <c r="H1912" s="161"/>
      <c r="I1912" s="161"/>
      <c r="J1912" s="161"/>
      <c r="K1912" s="161"/>
      <c r="L1912" s="161"/>
      <c r="M1912" s="161"/>
      <c r="N1912" s="161"/>
    </row>
    <row r="1913" spans="3:14" x14ac:dyDescent="0.2">
      <c r="C1913" s="161"/>
      <c r="D1913" s="161"/>
      <c r="E1913" s="161"/>
      <c r="F1913" s="161"/>
      <c r="G1913" s="161"/>
      <c r="H1913" s="161"/>
      <c r="I1913" s="161"/>
      <c r="J1913" s="161"/>
      <c r="K1913" s="161"/>
      <c r="L1913" s="161"/>
      <c r="M1913" s="161"/>
      <c r="N1913" s="161"/>
    </row>
    <row r="1914" spans="3:14" x14ac:dyDescent="0.2">
      <c r="C1914" s="161"/>
      <c r="D1914" s="161"/>
      <c r="E1914" s="161"/>
      <c r="F1914" s="161"/>
      <c r="G1914" s="161"/>
      <c r="H1914" s="161"/>
      <c r="I1914" s="161"/>
      <c r="J1914" s="161"/>
      <c r="K1914" s="161"/>
      <c r="L1914" s="161"/>
      <c r="M1914" s="161"/>
      <c r="N1914" s="161"/>
    </row>
    <row r="1915" spans="3:14" x14ac:dyDescent="0.2">
      <c r="C1915" s="161"/>
      <c r="D1915" s="161"/>
      <c r="E1915" s="161"/>
      <c r="F1915" s="161"/>
      <c r="G1915" s="161"/>
      <c r="H1915" s="161"/>
      <c r="I1915" s="161"/>
      <c r="J1915" s="161"/>
      <c r="K1915" s="161"/>
      <c r="L1915" s="161"/>
      <c r="M1915" s="161"/>
      <c r="N1915" s="161"/>
    </row>
    <row r="1916" spans="3:14" x14ac:dyDescent="0.2">
      <c r="C1916" s="161"/>
      <c r="D1916" s="161"/>
      <c r="E1916" s="161"/>
      <c r="F1916" s="161"/>
      <c r="G1916" s="161"/>
      <c r="H1916" s="161"/>
      <c r="I1916" s="161"/>
      <c r="J1916" s="161"/>
      <c r="K1916" s="161"/>
      <c r="L1916" s="161"/>
      <c r="M1916" s="161"/>
      <c r="N1916" s="161"/>
    </row>
    <row r="1917" spans="3:14" x14ac:dyDescent="0.2">
      <c r="C1917" s="161"/>
      <c r="D1917" s="161"/>
      <c r="E1917" s="161"/>
      <c r="F1917" s="161"/>
      <c r="G1917" s="161"/>
      <c r="H1917" s="161"/>
      <c r="I1917" s="161"/>
      <c r="J1917" s="161"/>
      <c r="K1917" s="161"/>
      <c r="L1917" s="161"/>
      <c r="M1917" s="161"/>
      <c r="N1917" s="161"/>
    </row>
    <row r="1918" spans="3:14" x14ac:dyDescent="0.2">
      <c r="C1918" s="161"/>
      <c r="D1918" s="161"/>
      <c r="E1918" s="161"/>
      <c r="F1918" s="161"/>
      <c r="G1918" s="161"/>
      <c r="H1918" s="161"/>
      <c r="I1918" s="161"/>
      <c r="J1918" s="161"/>
      <c r="K1918" s="161"/>
      <c r="L1918" s="161"/>
      <c r="M1918" s="161"/>
      <c r="N1918" s="161"/>
    </row>
    <row r="1919" spans="3:14" x14ac:dyDescent="0.2">
      <c r="C1919" s="161"/>
      <c r="D1919" s="161"/>
      <c r="E1919" s="161"/>
      <c r="F1919" s="161"/>
      <c r="G1919" s="161"/>
      <c r="H1919" s="161"/>
      <c r="I1919" s="161"/>
      <c r="J1919" s="161"/>
      <c r="K1919" s="161"/>
      <c r="L1919" s="161"/>
      <c r="M1919" s="161"/>
      <c r="N1919" s="161"/>
    </row>
    <row r="1920" spans="3:14" x14ac:dyDescent="0.2">
      <c r="C1920" s="161"/>
      <c r="D1920" s="161"/>
      <c r="E1920" s="161"/>
      <c r="F1920" s="161"/>
      <c r="G1920" s="161"/>
      <c r="H1920" s="161"/>
      <c r="I1920" s="161"/>
      <c r="J1920" s="161"/>
      <c r="K1920" s="161"/>
      <c r="L1920" s="161"/>
      <c r="M1920" s="161"/>
      <c r="N1920" s="161"/>
    </row>
    <row r="1921" spans="3:14" x14ac:dyDescent="0.2">
      <c r="C1921" s="161"/>
      <c r="D1921" s="161"/>
      <c r="E1921" s="161"/>
      <c r="F1921" s="161"/>
      <c r="G1921" s="161"/>
      <c r="H1921" s="161"/>
      <c r="I1921" s="161"/>
      <c r="J1921" s="161"/>
      <c r="K1921" s="161"/>
      <c r="L1921" s="161"/>
      <c r="M1921" s="161"/>
      <c r="N1921" s="161"/>
    </row>
    <row r="1922" spans="3:14" x14ac:dyDescent="0.2">
      <c r="C1922" s="161"/>
      <c r="D1922" s="161"/>
      <c r="E1922" s="161"/>
      <c r="F1922" s="161"/>
      <c r="G1922" s="161"/>
      <c r="H1922" s="161"/>
      <c r="I1922" s="161"/>
      <c r="J1922" s="161"/>
      <c r="K1922" s="161"/>
      <c r="L1922" s="161"/>
      <c r="M1922" s="161"/>
      <c r="N1922" s="161"/>
    </row>
    <row r="1923" spans="3:14" x14ac:dyDescent="0.2">
      <c r="C1923" s="161"/>
      <c r="D1923" s="161"/>
      <c r="E1923" s="161"/>
      <c r="F1923" s="161"/>
      <c r="G1923" s="161"/>
      <c r="H1923" s="161"/>
      <c r="I1923" s="161"/>
      <c r="J1923" s="161"/>
      <c r="K1923" s="161"/>
      <c r="L1923" s="161"/>
      <c r="M1923" s="161"/>
      <c r="N1923" s="161"/>
    </row>
    <row r="1924" spans="3:14" x14ac:dyDescent="0.2">
      <c r="C1924" s="161"/>
      <c r="D1924" s="161"/>
      <c r="E1924" s="161"/>
      <c r="F1924" s="161"/>
      <c r="G1924" s="161"/>
      <c r="H1924" s="161"/>
      <c r="I1924" s="161"/>
      <c r="J1924" s="161"/>
      <c r="K1924" s="161"/>
      <c r="L1924" s="161"/>
      <c r="M1924" s="161"/>
      <c r="N1924" s="161"/>
    </row>
    <row r="1925" spans="3:14" x14ac:dyDescent="0.2">
      <c r="C1925" s="161"/>
      <c r="D1925" s="161"/>
      <c r="E1925" s="161"/>
      <c r="F1925" s="161"/>
      <c r="G1925" s="161"/>
      <c r="H1925" s="161"/>
      <c r="I1925" s="161"/>
      <c r="J1925" s="161"/>
      <c r="K1925" s="161"/>
      <c r="L1925" s="161"/>
      <c r="M1925" s="161"/>
      <c r="N1925" s="161"/>
    </row>
    <row r="1926" spans="3:14" x14ac:dyDescent="0.2">
      <c r="C1926" s="161"/>
      <c r="D1926" s="161"/>
      <c r="E1926" s="161"/>
      <c r="F1926" s="161"/>
      <c r="G1926" s="161"/>
      <c r="H1926" s="161"/>
      <c r="I1926" s="161"/>
      <c r="J1926" s="161"/>
      <c r="K1926" s="161"/>
      <c r="L1926" s="161"/>
      <c r="M1926" s="161"/>
      <c r="N1926" s="161"/>
    </row>
    <row r="1927" spans="3:14" x14ac:dyDescent="0.2">
      <c r="C1927" s="161"/>
      <c r="D1927" s="161"/>
      <c r="E1927" s="161"/>
      <c r="F1927" s="161"/>
      <c r="G1927" s="161"/>
      <c r="H1927" s="161"/>
      <c r="I1927" s="161"/>
      <c r="J1927" s="161"/>
      <c r="K1927" s="161"/>
      <c r="L1927" s="161"/>
      <c r="M1927" s="161"/>
      <c r="N1927" s="161"/>
    </row>
    <row r="1928" spans="3:14" x14ac:dyDescent="0.2">
      <c r="C1928" s="161"/>
      <c r="D1928" s="161"/>
      <c r="E1928" s="161"/>
      <c r="F1928" s="161"/>
      <c r="G1928" s="161"/>
      <c r="H1928" s="161"/>
      <c r="I1928" s="161"/>
      <c r="J1928" s="161"/>
      <c r="K1928" s="161"/>
      <c r="L1928" s="161"/>
      <c r="M1928" s="161"/>
      <c r="N1928" s="161"/>
    </row>
    <row r="1929" spans="3:14" x14ac:dyDescent="0.2">
      <c r="C1929" s="161"/>
      <c r="D1929" s="161"/>
      <c r="E1929" s="161"/>
      <c r="F1929" s="161"/>
      <c r="G1929" s="161"/>
      <c r="H1929" s="161"/>
      <c r="I1929" s="161"/>
      <c r="J1929" s="161"/>
      <c r="K1929" s="161"/>
      <c r="L1929" s="161"/>
      <c r="M1929" s="161"/>
      <c r="N1929" s="161"/>
    </row>
    <row r="1930" spans="3:14" x14ac:dyDescent="0.2">
      <c r="C1930" s="161"/>
      <c r="D1930" s="161"/>
      <c r="E1930" s="161"/>
      <c r="F1930" s="161"/>
      <c r="G1930" s="161"/>
      <c r="H1930" s="161"/>
      <c r="I1930" s="161"/>
      <c r="J1930" s="161"/>
      <c r="K1930" s="161"/>
      <c r="L1930" s="161"/>
      <c r="M1930" s="161"/>
      <c r="N1930" s="161"/>
    </row>
    <row r="1931" spans="3:14" x14ac:dyDescent="0.2">
      <c r="C1931" s="161"/>
      <c r="D1931" s="161"/>
      <c r="E1931" s="161"/>
      <c r="F1931" s="161"/>
      <c r="G1931" s="161"/>
      <c r="H1931" s="161"/>
      <c r="I1931" s="161"/>
      <c r="J1931" s="161"/>
      <c r="K1931" s="161"/>
      <c r="L1931" s="161"/>
      <c r="M1931" s="161"/>
      <c r="N1931" s="161"/>
    </row>
    <row r="1932" spans="3:14" x14ac:dyDescent="0.2">
      <c r="C1932" s="161"/>
      <c r="D1932" s="161"/>
      <c r="E1932" s="161"/>
      <c r="F1932" s="161"/>
      <c r="G1932" s="161"/>
      <c r="H1932" s="161"/>
      <c r="I1932" s="161"/>
      <c r="J1932" s="161"/>
      <c r="K1932" s="161"/>
      <c r="L1932" s="161"/>
      <c r="M1932" s="161"/>
      <c r="N1932" s="161"/>
    </row>
    <row r="1933" spans="3:14" x14ac:dyDescent="0.2">
      <c r="C1933" s="161"/>
      <c r="D1933" s="161"/>
      <c r="E1933" s="161"/>
      <c r="F1933" s="161"/>
      <c r="G1933" s="161"/>
      <c r="H1933" s="161"/>
      <c r="I1933" s="161"/>
      <c r="J1933" s="161"/>
      <c r="K1933" s="161"/>
      <c r="L1933" s="161"/>
      <c r="M1933" s="161"/>
      <c r="N1933" s="161"/>
    </row>
    <row r="1934" spans="3:14" x14ac:dyDescent="0.2">
      <c r="C1934" s="161"/>
      <c r="D1934" s="161"/>
      <c r="E1934" s="161"/>
      <c r="F1934" s="161"/>
      <c r="G1934" s="161"/>
      <c r="H1934" s="161"/>
      <c r="I1934" s="161"/>
      <c r="J1934" s="161"/>
      <c r="K1934" s="161"/>
      <c r="L1934" s="161"/>
      <c r="M1934" s="161"/>
      <c r="N1934" s="161"/>
    </row>
    <row r="1935" spans="3:14" x14ac:dyDescent="0.2">
      <c r="C1935" s="161"/>
      <c r="D1935" s="161"/>
      <c r="E1935" s="161"/>
      <c r="F1935" s="161"/>
      <c r="G1935" s="161"/>
      <c r="H1935" s="161"/>
      <c r="I1935" s="161"/>
      <c r="J1935" s="161"/>
      <c r="K1935" s="161"/>
      <c r="L1935" s="161"/>
      <c r="M1935" s="161"/>
      <c r="N1935" s="161"/>
    </row>
    <row r="1936" spans="3:14" x14ac:dyDescent="0.2">
      <c r="C1936" s="161"/>
      <c r="D1936" s="161"/>
      <c r="E1936" s="161"/>
      <c r="F1936" s="161"/>
      <c r="G1936" s="161"/>
      <c r="H1936" s="161"/>
      <c r="I1936" s="161"/>
      <c r="J1936" s="161"/>
      <c r="K1936" s="161"/>
      <c r="L1936" s="161"/>
      <c r="M1936" s="161"/>
      <c r="N1936" s="161"/>
    </row>
    <row r="1937" spans="3:14" x14ac:dyDescent="0.2">
      <c r="C1937" s="161"/>
      <c r="D1937" s="161"/>
      <c r="E1937" s="161"/>
      <c r="F1937" s="161"/>
      <c r="G1937" s="161"/>
      <c r="H1937" s="161"/>
      <c r="I1937" s="161"/>
      <c r="J1937" s="161"/>
      <c r="K1937" s="161"/>
      <c r="L1937" s="161"/>
      <c r="M1937" s="161"/>
      <c r="N1937" s="161"/>
    </row>
    <row r="1938" spans="3:14" x14ac:dyDescent="0.2">
      <c r="C1938" s="161"/>
      <c r="D1938" s="161"/>
      <c r="E1938" s="161"/>
      <c r="F1938" s="161"/>
      <c r="G1938" s="161"/>
      <c r="H1938" s="161"/>
      <c r="I1938" s="161"/>
      <c r="J1938" s="161"/>
      <c r="K1938" s="161"/>
      <c r="L1938" s="161"/>
      <c r="M1938" s="161"/>
      <c r="N1938" s="161"/>
    </row>
    <row r="1939" spans="3:14" x14ac:dyDescent="0.2">
      <c r="C1939" s="161"/>
      <c r="D1939" s="161"/>
      <c r="E1939" s="161"/>
      <c r="F1939" s="161"/>
      <c r="G1939" s="161"/>
      <c r="H1939" s="161"/>
      <c r="I1939" s="161"/>
      <c r="J1939" s="161"/>
      <c r="K1939" s="161"/>
      <c r="L1939" s="161"/>
      <c r="M1939" s="161"/>
      <c r="N1939" s="161"/>
    </row>
    <row r="1940" spans="3:14" x14ac:dyDescent="0.2">
      <c r="C1940" s="161"/>
      <c r="D1940" s="161"/>
      <c r="E1940" s="161"/>
      <c r="F1940" s="161"/>
      <c r="G1940" s="161"/>
      <c r="H1940" s="161"/>
      <c r="I1940" s="161"/>
      <c r="J1940" s="161"/>
      <c r="K1940" s="161"/>
      <c r="L1940" s="161"/>
      <c r="M1940" s="161"/>
      <c r="N1940" s="161"/>
    </row>
    <row r="1941" spans="3:14" x14ac:dyDescent="0.2">
      <c r="C1941" s="161"/>
      <c r="D1941" s="161"/>
      <c r="E1941" s="161"/>
      <c r="F1941" s="161"/>
      <c r="G1941" s="161"/>
      <c r="H1941" s="161"/>
      <c r="I1941" s="161"/>
      <c r="J1941" s="161"/>
      <c r="K1941" s="161"/>
      <c r="L1941" s="161"/>
      <c r="M1941" s="161"/>
      <c r="N1941" s="161"/>
    </row>
    <row r="1942" spans="3:14" x14ac:dyDescent="0.2">
      <c r="C1942" s="161"/>
      <c r="D1942" s="161"/>
      <c r="E1942" s="161"/>
      <c r="F1942" s="161"/>
      <c r="G1942" s="161"/>
      <c r="H1942" s="161"/>
      <c r="I1942" s="161"/>
      <c r="J1942" s="161"/>
      <c r="K1942" s="161"/>
      <c r="L1942" s="161"/>
      <c r="M1942" s="161"/>
      <c r="N1942" s="161"/>
    </row>
    <row r="1943" spans="3:14" x14ac:dyDescent="0.2">
      <c r="C1943" s="161"/>
      <c r="D1943" s="161"/>
      <c r="E1943" s="161"/>
      <c r="F1943" s="161"/>
      <c r="G1943" s="161"/>
      <c r="H1943" s="161"/>
      <c r="I1943" s="161"/>
      <c r="J1943" s="161"/>
      <c r="K1943" s="161"/>
      <c r="L1943" s="161"/>
      <c r="M1943" s="161"/>
      <c r="N1943" s="161"/>
    </row>
    <row r="1944" spans="3:14" x14ac:dyDescent="0.2">
      <c r="C1944" s="161"/>
      <c r="D1944" s="161"/>
      <c r="E1944" s="161"/>
      <c r="F1944" s="161"/>
      <c r="G1944" s="161"/>
      <c r="H1944" s="161"/>
      <c r="I1944" s="161"/>
      <c r="J1944" s="161"/>
      <c r="K1944" s="161"/>
      <c r="L1944" s="161"/>
      <c r="M1944" s="161"/>
      <c r="N1944" s="161"/>
    </row>
    <row r="1945" spans="3:14" x14ac:dyDescent="0.2">
      <c r="C1945" s="161"/>
      <c r="D1945" s="161"/>
      <c r="E1945" s="161"/>
      <c r="F1945" s="161"/>
      <c r="G1945" s="161"/>
      <c r="H1945" s="161"/>
      <c r="I1945" s="161"/>
      <c r="J1945" s="161"/>
      <c r="K1945" s="161"/>
      <c r="L1945" s="161"/>
      <c r="M1945" s="161"/>
      <c r="N1945" s="161"/>
    </row>
    <row r="1946" spans="3:14" x14ac:dyDescent="0.2">
      <c r="C1946" s="161"/>
      <c r="D1946" s="161"/>
      <c r="E1946" s="161"/>
      <c r="F1946" s="161"/>
      <c r="G1946" s="161"/>
      <c r="H1946" s="161"/>
      <c r="I1946" s="161"/>
      <c r="J1946" s="161"/>
      <c r="K1946" s="161"/>
      <c r="L1946" s="161"/>
      <c r="M1946" s="161"/>
      <c r="N1946" s="161"/>
    </row>
    <row r="1947" spans="3:14" x14ac:dyDescent="0.2">
      <c r="C1947" s="161"/>
      <c r="D1947" s="161"/>
      <c r="E1947" s="161"/>
      <c r="F1947" s="161"/>
      <c r="G1947" s="161"/>
      <c r="H1947" s="161"/>
      <c r="I1947" s="161"/>
      <c r="J1947" s="161"/>
      <c r="K1947" s="161"/>
      <c r="L1947" s="161"/>
      <c r="M1947" s="161"/>
      <c r="N1947" s="161"/>
    </row>
    <row r="1948" spans="3:14" x14ac:dyDescent="0.2">
      <c r="C1948" s="161"/>
      <c r="D1948" s="161"/>
      <c r="E1948" s="161"/>
      <c r="F1948" s="161"/>
      <c r="G1948" s="161"/>
      <c r="H1948" s="161"/>
      <c r="I1948" s="161"/>
      <c r="J1948" s="161"/>
      <c r="K1948" s="161"/>
      <c r="L1948" s="161"/>
      <c r="M1948" s="161"/>
      <c r="N1948" s="161"/>
    </row>
    <row r="1949" spans="3:14" x14ac:dyDescent="0.2">
      <c r="C1949" s="161"/>
      <c r="D1949" s="161"/>
      <c r="E1949" s="161"/>
      <c r="F1949" s="161"/>
      <c r="G1949" s="161"/>
      <c r="H1949" s="161"/>
      <c r="I1949" s="161"/>
      <c r="J1949" s="161"/>
      <c r="K1949" s="161"/>
      <c r="L1949" s="161"/>
      <c r="M1949" s="161"/>
      <c r="N1949" s="161"/>
    </row>
    <row r="1950" spans="3:14" x14ac:dyDescent="0.2">
      <c r="C1950" s="161"/>
      <c r="D1950" s="161"/>
      <c r="E1950" s="161"/>
      <c r="F1950" s="161"/>
      <c r="G1950" s="161"/>
      <c r="H1950" s="161"/>
      <c r="I1950" s="161"/>
      <c r="J1950" s="161"/>
      <c r="K1950" s="161"/>
      <c r="L1950" s="161"/>
      <c r="M1950" s="161"/>
      <c r="N1950" s="161"/>
    </row>
    <row r="1951" spans="3:14" x14ac:dyDescent="0.2">
      <c r="C1951" s="161"/>
      <c r="D1951" s="161"/>
      <c r="E1951" s="161"/>
      <c r="F1951" s="161"/>
      <c r="G1951" s="161"/>
      <c r="H1951" s="161"/>
      <c r="I1951" s="161"/>
      <c r="J1951" s="161"/>
      <c r="K1951" s="161"/>
      <c r="L1951" s="161"/>
      <c r="M1951" s="161"/>
      <c r="N1951" s="161"/>
    </row>
    <row r="1952" spans="3:14" x14ac:dyDescent="0.2">
      <c r="C1952" s="161"/>
      <c r="D1952" s="161"/>
      <c r="E1952" s="161"/>
      <c r="F1952" s="161"/>
      <c r="G1952" s="161"/>
      <c r="H1952" s="161"/>
      <c r="I1952" s="161"/>
      <c r="J1952" s="161"/>
      <c r="K1952" s="161"/>
      <c r="L1952" s="161"/>
      <c r="M1952" s="161"/>
      <c r="N1952" s="161"/>
    </row>
    <row r="1953" spans="3:14" x14ac:dyDescent="0.2">
      <c r="C1953" s="161"/>
      <c r="D1953" s="161"/>
      <c r="E1953" s="161"/>
      <c r="F1953" s="161"/>
      <c r="G1953" s="161"/>
      <c r="H1953" s="161"/>
      <c r="I1953" s="161"/>
      <c r="J1953" s="161"/>
      <c r="K1953" s="161"/>
      <c r="L1953" s="161"/>
      <c r="M1953" s="161"/>
      <c r="N1953" s="161"/>
    </row>
    <row r="1954" spans="3:14" x14ac:dyDescent="0.2">
      <c r="C1954" s="161"/>
      <c r="D1954" s="161"/>
      <c r="E1954" s="161"/>
      <c r="F1954" s="161"/>
      <c r="G1954" s="161"/>
      <c r="H1954" s="161"/>
      <c r="I1954" s="161"/>
      <c r="J1954" s="161"/>
      <c r="K1954" s="161"/>
      <c r="L1954" s="161"/>
      <c r="M1954" s="161"/>
      <c r="N1954" s="161"/>
    </row>
    <row r="1955" spans="3:14" x14ac:dyDescent="0.2">
      <c r="C1955" s="161"/>
      <c r="D1955" s="161"/>
      <c r="E1955" s="161"/>
      <c r="F1955" s="161"/>
      <c r="G1955" s="161"/>
      <c r="H1955" s="161"/>
      <c r="I1955" s="161"/>
      <c r="J1955" s="161"/>
      <c r="K1955" s="161"/>
      <c r="L1955" s="161"/>
      <c r="M1955" s="161"/>
      <c r="N1955" s="161"/>
    </row>
    <row r="1956" spans="3:14" x14ac:dyDescent="0.2">
      <c r="C1956" s="161"/>
      <c r="D1956" s="161"/>
      <c r="E1956" s="161"/>
      <c r="F1956" s="161"/>
      <c r="G1956" s="161"/>
      <c r="H1956" s="161"/>
      <c r="I1956" s="161"/>
      <c r="J1956" s="161"/>
      <c r="K1956" s="161"/>
      <c r="L1956" s="161"/>
      <c r="M1956" s="161"/>
      <c r="N1956" s="161"/>
    </row>
    <row r="1957" spans="3:14" x14ac:dyDescent="0.2">
      <c r="C1957" s="161"/>
      <c r="D1957" s="161"/>
      <c r="E1957" s="161"/>
      <c r="F1957" s="161"/>
      <c r="G1957" s="161"/>
      <c r="H1957" s="161"/>
      <c r="I1957" s="161"/>
      <c r="J1957" s="161"/>
      <c r="K1957" s="161"/>
      <c r="L1957" s="161"/>
      <c r="M1957" s="161"/>
      <c r="N1957" s="161"/>
    </row>
    <row r="1958" spans="3:14" x14ac:dyDescent="0.2">
      <c r="C1958" s="161"/>
      <c r="D1958" s="161"/>
      <c r="E1958" s="161"/>
      <c r="F1958" s="161"/>
      <c r="G1958" s="161"/>
      <c r="H1958" s="161"/>
      <c r="I1958" s="161"/>
      <c r="J1958" s="161"/>
      <c r="K1958" s="161"/>
      <c r="L1958" s="161"/>
      <c r="M1958" s="161"/>
      <c r="N1958" s="161"/>
    </row>
    <row r="1959" spans="3:14" x14ac:dyDescent="0.2">
      <c r="C1959" s="161"/>
      <c r="D1959" s="161"/>
      <c r="E1959" s="161"/>
      <c r="F1959" s="161"/>
      <c r="G1959" s="161"/>
      <c r="H1959" s="161"/>
      <c r="I1959" s="161"/>
      <c r="J1959" s="161"/>
      <c r="K1959" s="161"/>
      <c r="L1959" s="161"/>
      <c r="M1959" s="161"/>
      <c r="N1959" s="161"/>
    </row>
    <row r="1960" spans="3:14" x14ac:dyDescent="0.2">
      <c r="C1960" s="161"/>
      <c r="D1960" s="161"/>
      <c r="E1960" s="161"/>
      <c r="F1960" s="161"/>
      <c r="G1960" s="161"/>
      <c r="H1960" s="161"/>
      <c r="I1960" s="161"/>
      <c r="J1960" s="161"/>
      <c r="K1960" s="161"/>
      <c r="L1960" s="161"/>
      <c r="M1960" s="161"/>
      <c r="N1960" s="161"/>
    </row>
    <row r="1961" spans="3:14" x14ac:dyDescent="0.2">
      <c r="C1961" s="161"/>
      <c r="D1961" s="161"/>
      <c r="E1961" s="161"/>
      <c r="F1961" s="161"/>
      <c r="G1961" s="161"/>
      <c r="H1961" s="161"/>
      <c r="I1961" s="161"/>
      <c r="J1961" s="161"/>
      <c r="K1961" s="161"/>
      <c r="L1961" s="161"/>
      <c r="M1961" s="161"/>
      <c r="N1961" s="161"/>
    </row>
    <row r="1962" spans="3:14" x14ac:dyDescent="0.2">
      <c r="C1962" s="161"/>
      <c r="D1962" s="161"/>
      <c r="E1962" s="161"/>
      <c r="F1962" s="161"/>
      <c r="G1962" s="161"/>
      <c r="H1962" s="161"/>
      <c r="I1962" s="161"/>
      <c r="J1962" s="161"/>
      <c r="K1962" s="161"/>
      <c r="L1962" s="161"/>
      <c r="M1962" s="161"/>
      <c r="N1962" s="161"/>
    </row>
    <row r="1963" spans="3:14" x14ac:dyDescent="0.2">
      <c r="C1963" s="161"/>
      <c r="D1963" s="161"/>
      <c r="E1963" s="161"/>
      <c r="F1963" s="161"/>
      <c r="G1963" s="161"/>
      <c r="H1963" s="161"/>
      <c r="I1963" s="161"/>
      <c r="J1963" s="161"/>
      <c r="K1963" s="161"/>
      <c r="L1963" s="161"/>
      <c r="M1963" s="161"/>
      <c r="N1963" s="161"/>
    </row>
    <row r="1964" spans="3:14" x14ac:dyDescent="0.2">
      <c r="C1964" s="161"/>
      <c r="D1964" s="161"/>
      <c r="E1964" s="161"/>
      <c r="F1964" s="161"/>
      <c r="G1964" s="161"/>
      <c r="H1964" s="161"/>
      <c r="I1964" s="161"/>
      <c r="J1964" s="161"/>
      <c r="K1964" s="161"/>
      <c r="L1964" s="161"/>
      <c r="M1964" s="161"/>
      <c r="N1964" s="161"/>
    </row>
    <row r="1965" spans="3:14" x14ac:dyDescent="0.2">
      <c r="C1965" s="161"/>
      <c r="D1965" s="161"/>
      <c r="E1965" s="161"/>
      <c r="F1965" s="161"/>
      <c r="G1965" s="161"/>
      <c r="H1965" s="161"/>
      <c r="I1965" s="161"/>
      <c r="J1965" s="161"/>
      <c r="K1965" s="161"/>
      <c r="L1965" s="161"/>
      <c r="M1965" s="161"/>
      <c r="N1965" s="161"/>
    </row>
    <row r="1966" spans="3:14" x14ac:dyDescent="0.2">
      <c r="C1966" s="161"/>
      <c r="D1966" s="161"/>
      <c r="E1966" s="161"/>
      <c r="F1966" s="161"/>
      <c r="G1966" s="161"/>
      <c r="H1966" s="161"/>
      <c r="I1966" s="161"/>
      <c r="J1966" s="161"/>
      <c r="K1966" s="161"/>
      <c r="L1966" s="161"/>
      <c r="M1966" s="161"/>
      <c r="N1966" s="161"/>
    </row>
    <row r="1967" spans="3:14" x14ac:dyDescent="0.2">
      <c r="C1967" s="161"/>
      <c r="D1967" s="161"/>
      <c r="E1967" s="161"/>
      <c r="F1967" s="161"/>
      <c r="G1967" s="161"/>
      <c r="H1967" s="161"/>
      <c r="I1967" s="161"/>
      <c r="J1967" s="161"/>
      <c r="K1967" s="161"/>
      <c r="L1967" s="161"/>
      <c r="M1967" s="161"/>
      <c r="N1967" s="161"/>
    </row>
    <row r="1968" spans="3:14" x14ac:dyDescent="0.2">
      <c r="C1968" s="161"/>
      <c r="D1968" s="161"/>
      <c r="E1968" s="161"/>
      <c r="F1968" s="161"/>
      <c r="G1968" s="161"/>
      <c r="H1968" s="161"/>
      <c r="I1968" s="161"/>
      <c r="J1968" s="161"/>
      <c r="K1968" s="161"/>
      <c r="L1968" s="161"/>
      <c r="M1968" s="161"/>
      <c r="N1968" s="161"/>
    </row>
    <row r="1969" spans="3:14" x14ac:dyDescent="0.2">
      <c r="C1969" s="161"/>
      <c r="D1969" s="161"/>
      <c r="E1969" s="161"/>
      <c r="F1969" s="161"/>
      <c r="G1969" s="161"/>
      <c r="H1969" s="161"/>
      <c r="I1969" s="161"/>
      <c r="J1969" s="161"/>
      <c r="K1969" s="161"/>
      <c r="L1969" s="161"/>
      <c r="M1969" s="161"/>
      <c r="N1969" s="161"/>
    </row>
    <row r="1970" spans="3:14" x14ac:dyDescent="0.2">
      <c r="C1970" s="161"/>
      <c r="D1970" s="161"/>
      <c r="E1970" s="161"/>
      <c r="F1970" s="161"/>
      <c r="G1970" s="161"/>
      <c r="H1970" s="161"/>
      <c r="I1970" s="161"/>
      <c r="J1970" s="161"/>
      <c r="K1970" s="161"/>
      <c r="L1970" s="161"/>
      <c r="M1970" s="161"/>
      <c r="N1970" s="161"/>
    </row>
    <row r="1971" spans="3:14" x14ac:dyDescent="0.2">
      <c r="C1971" s="161"/>
      <c r="D1971" s="161"/>
      <c r="E1971" s="161"/>
      <c r="F1971" s="161"/>
      <c r="G1971" s="161"/>
      <c r="H1971" s="161"/>
      <c r="I1971" s="161"/>
      <c r="J1971" s="161"/>
      <c r="K1971" s="161"/>
      <c r="L1971" s="161"/>
      <c r="M1971" s="161"/>
      <c r="N1971" s="161"/>
    </row>
    <row r="1972" spans="3:14" x14ac:dyDescent="0.2">
      <c r="C1972" s="161"/>
      <c r="D1972" s="161"/>
      <c r="E1972" s="161"/>
      <c r="F1972" s="161"/>
      <c r="G1972" s="161"/>
      <c r="H1972" s="161"/>
      <c r="I1972" s="161"/>
      <c r="J1972" s="161"/>
      <c r="K1972" s="161"/>
      <c r="L1972" s="161"/>
      <c r="M1972" s="161"/>
      <c r="N1972" s="161"/>
    </row>
    <row r="1973" spans="3:14" x14ac:dyDescent="0.2">
      <c r="C1973" s="161"/>
      <c r="D1973" s="161"/>
      <c r="E1973" s="161"/>
      <c r="F1973" s="161"/>
      <c r="G1973" s="161"/>
      <c r="H1973" s="161"/>
      <c r="I1973" s="161"/>
      <c r="J1973" s="161"/>
      <c r="K1973" s="161"/>
      <c r="L1973" s="161"/>
      <c r="M1973" s="161"/>
      <c r="N1973" s="161"/>
    </row>
    <row r="1974" spans="3:14" x14ac:dyDescent="0.2">
      <c r="C1974" s="161"/>
      <c r="D1974" s="161"/>
      <c r="E1974" s="161"/>
      <c r="F1974" s="161"/>
      <c r="G1974" s="161"/>
      <c r="H1974" s="161"/>
      <c r="I1974" s="161"/>
      <c r="J1974" s="161"/>
      <c r="K1974" s="161"/>
      <c r="L1974" s="161"/>
      <c r="M1974" s="161"/>
      <c r="N1974" s="161"/>
    </row>
    <row r="1975" spans="3:14" x14ac:dyDescent="0.2">
      <c r="C1975" s="161"/>
      <c r="D1975" s="161"/>
      <c r="E1975" s="161"/>
      <c r="F1975" s="161"/>
      <c r="G1975" s="161"/>
      <c r="H1975" s="161"/>
      <c r="I1975" s="161"/>
      <c r="J1975" s="161"/>
      <c r="K1975" s="161"/>
      <c r="L1975" s="161"/>
      <c r="M1975" s="161"/>
      <c r="N1975" s="161"/>
    </row>
    <row r="1976" spans="3:14" x14ac:dyDescent="0.2">
      <c r="C1976" s="161"/>
      <c r="D1976" s="161"/>
      <c r="E1976" s="161"/>
      <c r="F1976" s="161"/>
      <c r="G1976" s="161"/>
      <c r="H1976" s="161"/>
      <c r="I1976" s="161"/>
      <c r="J1976" s="161"/>
      <c r="K1976" s="161"/>
      <c r="L1976" s="161"/>
      <c r="M1976" s="161"/>
      <c r="N1976" s="161"/>
    </row>
    <row r="1977" spans="3:14" x14ac:dyDescent="0.2">
      <c r="C1977" s="161"/>
      <c r="D1977" s="161"/>
      <c r="E1977" s="161"/>
      <c r="F1977" s="161"/>
      <c r="G1977" s="161"/>
      <c r="H1977" s="161"/>
      <c r="I1977" s="161"/>
      <c r="J1977" s="161"/>
      <c r="K1977" s="161"/>
      <c r="L1977" s="161"/>
      <c r="M1977" s="161"/>
      <c r="N1977" s="161"/>
    </row>
    <row r="1978" spans="3:14" x14ac:dyDescent="0.2">
      <c r="C1978" s="161"/>
      <c r="D1978" s="161"/>
      <c r="E1978" s="161"/>
      <c r="F1978" s="161"/>
      <c r="G1978" s="161"/>
      <c r="H1978" s="161"/>
      <c r="I1978" s="161"/>
      <c r="J1978" s="161"/>
      <c r="K1978" s="161"/>
      <c r="L1978" s="161"/>
      <c r="M1978" s="161"/>
      <c r="N1978" s="161"/>
    </row>
    <row r="1979" spans="3:14" x14ac:dyDescent="0.2">
      <c r="C1979" s="161"/>
      <c r="D1979" s="161"/>
      <c r="E1979" s="161"/>
      <c r="F1979" s="161"/>
      <c r="G1979" s="161"/>
      <c r="H1979" s="161"/>
      <c r="I1979" s="161"/>
      <c r="J1979" s="161"/>
      <c r="K1979" s="161"/>
      <c r="L1979" s="161"/>
      <c r="M1979" s="161"/>
      <c r="N1979" s="161"/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workbookViewId="0">
      <pane ySplit="2" topLeftCell="A3" activePane="bottomLeft" state="frozen"/>
      <selection activeCell="AN1052" sqref="AN1052"/>
      <selection pane="bottomLeft" activeCell="B2" sqref="B2"/>
    </sheetView>
  </sheetViews>
  <sheetFormatPr defaultColWidth="10.28515625" defaultRowHeight="10.199999999999999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+Fees!B2</f>
        <v>37437</v>
      </c>
      <c r="C2" s="129">
        <f>+Fees!C2</f>
        <v>37802</v>
      </c>
      <c r="D2" s="129">
        <f>+Fees!D2</f>
        <v>38168</v>
      </c>
      <c r="E2" s="129">
        <f>+Fees!E2</f>
        <v>38533</v>
      </c>
      <c r="F2" s="129">
        <f>+Fees!F2</f>
        <v>38898</v>
      </c>
      <c r="G2" s="129">
        <f>+Fees!G2</f>
        <v>39263</v>
      </c>
      <c r="H2" s="129">
        <f>+Fees!H2</f>
        <v>39629</v>
      </c>
      <c r="I2" s="129">
        <f>+Fees!I2</f>
        <v>39994</v>
      </c>
      <c r="J2" s="129">
        <f>+Fees!J2</f>
        <v>40359</v>
      </c>
      <c r="K2" s="129">
        <f>+Fees!K2</f>
        <v>40724</v>
      </c>
      <c r="L2" s="129">
        <f>+Fees!L2</f>
        <v>41090</v>
      </c>
      <c r="M2" s="129">
        <f>+Fees!M2</f>
        <v>41455</v>
      </c>
      <c r="N2" s="129">
        <f>+Fees!N2</f>
        <v>41820</v>
      </c>
      <c r="O2" s="129">
        <f>+Fees!O2</f>
        <v>42185</v>
      </c>
      <c r="P2" s="129">
        <f>+Fees!P2</f>
        <v>42551</v>
      </c>
      <c r="Q2" s="129">
        <f>+Fees!Q2</f>
        <v>42916</v>
      </c>
      <c r="R2" s="129">
        <f>+Fees!R2</f>
        <v>43281</v>
      </c>
      <c r="S2" s="129">
        <f>+Fees!S2</f>
        <v>43646</v>
      </c>
      <c r="T2" s="129">
        <f>+Fees!T2</f>
        <v>44012</v>
      </c>
      <c r="U2" s="129">
        <f>+Fees!U2</f>
        <v>44377</v>
      </c>
      <c r="V2" s="129">
        <f>+Fees!V2</f>
        <v>44742</v>
      </c>
      <c r="W2" s="129">
        <f>+Fees!W2</f>
        <v>45107</v>
      </c>
      <c r="X2" s="129">
        <f>+Fees!X2</f>
        <v>45473</v>
      </c>
      <c r="Y2" s="129">
        <f>+Fees!Y2</f>
        <v>45838</v>
      </c>
      <c r="Z2" s="129">
        <f>+Fees!Z2</f>
        <v>46203</v>
      </c>
      <c r="AA2" s="129">
        <f>+Fees!AA2</f>
        <v>46568</v>
      </c>
      <c r="AB2" s="129">
        <f>+Fees!AB2</f>
        <v>46934</v>
      </c>
      <c r="AC2" s="129">
        <f>+Fees!AC2</f>
        <v>47299</v>
      </c>
      <c r="AD2" s="129">
        <f>+Fees!AD2</f>
        <v>11139</v>
      </c>
      <c r="AE2" s="129">
        <f>+Fees!AE2</f>
        <v>11504</v>
      </c>
      <c r="AF2" s="129">
        <f>+Fees!AF2</f>
        <v>11870</v>
      </c>
      <c r="AG2" s="129">
        <f>+Fees!AG2</f>
        <v>12235</v>
      </c>
      <c r="AH2" s="129">
        <f>+Fees!AH2</f>
        <v>12600</v>
      </c>
      <c r="AI2" s="129">
        <f>+Fees!AI2</f>
        <v>12965</v>
      </c>
      <c r="AJ2" s="129">
        <f>+Fees!AJ2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  <c r="Z5" s="125"/>
      <c r="AA5" s="125"/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  <c r="Z6" s="125"/>
      <c r="AA6" s="125"/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/>
      <c r="D14" s="125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54"/>
  <sheetViews>
    <sheetView topLeftCell="K1" workbookViewId="0">
      <pane ySplit="2" topLeftCell="A976" activePane="bottomLeft" state="frozen"/>
      <selection activeCell="AN1052" sqref="AN1052"/>
      <selection pane="bottomLeft" activeCell="Q1005" sqref="Q1005"/>
    </sheetView>
  </sheetViews>
  <sheetFormatPr defaultColWidth="10.28515625" defaultRowHeight="10.199999999999999" x14ac:dyDescent="0.2"/>
  <sheetData>
    <row r="1" spans="1:43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7" t="s">
        <v>0</v>
      </c>
      <c r="AM1" s="10"/>
      <c r="AN1" s="10"/>
      <c r="AO1" s="10"/>
      <c r="AP1" s="10"/>
      <c r="AQ1" s="10"/>
    </row>
    <row r="2" spans="1:43" x14ac:dyDescent="0.2">
      <c r="A2" s="10" t="s">
        <v>1</v>
      </c>
      <c r="B2" s="129">
        <f>+'Ongoing Cash Flows'!B2</f>
        <v>37437</v>
      </c>
      <c r="C2" s="129">
        <f>+'Ongoing Cash Flows'!C2</f>
        <v>37802</v>
      </c>
      <c r="D2" s="129">
        <f>+'Ongoing Cash Flows'!D2</f>
        <v>38168</v>
      </c>
      <c r="E2" s="129">
        <f>+'Ongoing Cash Flows'!E2</f>
        <v>38533</v>
      </c>
      <c r="F2" s="129">
        <f>+'Ongoing Cash Flows'!F2</f>
        <v>38898</v>
      </c>
      <c r="G2" s="129">
        <f>+'Ongoing Cash Flows'!G2</f>
        <v>39263</v>
      </c>
      <c r="H2" s="129">
        <f>+'Ongoing Cash Flows'!H2</f>
        <v>39629</v>
      </c>
      <c r="I2" s="129">
        <f>+'Ongoing Cash Flows'!I2</f>
        <v>39994</v>
      </c>
      <c r="J2" s="129">
        <f>+'Ongoing Cash Flows'!J2</f>
        <v>40359</v>
      </c>
      <c r="K2" s="129">
        <f>+'Ongoing Cash Flows'!K2</f>
        <v>40724</v>
      </c>
      <c r="L2" s="129">
        <f>+'Ongoing Cash Flows'!L2</f>
        <v>41090</v>
      </c>
      <c r="M2" s="129">
        <f>+'Ongoing Cash Flows'!M2</f>
        <v>41455</v>
      </c>
      <c r="N2" s="129">
        <f>+'Ongoing Cash Flows'!N2</f>
        <v>41820</v>
      </c>
      <c r="O2" s="129">
        <f>+'Ongoing Cash Flows'!O2</f>
        <v>42185</v>
      </c>
      <c r="P2" s="129">
        <f>+'Ongoing Cash Flows'!P2</f>
        <v>42551</v>
      </c>
      <c r="Q2" s="129">
        <f>+'Ongoing Cash Flows'!Q2</f>
        <v>42916</v>
      </c>
      <c r="R2" s="129">
        <f>+'Ongoing Cash Flows'!R2</f>
        <v>43281</v>
      </c>
      <c r="S2" s="129">
        <f>+'Ongoing Cash Flows'!S2</f>
        <v>43646</v>
      </c>
      <c r="T2" s="129">
        <f>+'Ongoing Cash Flows'!T2</f>
        <v>44012</v>
      </c>
      <c r="U2" s="129">
        <f>+'Ongoing Cash Flows'!U2</f>
        <v>44377</v>
      </c>
      <c r="V2" s="129">
        <f>+'Ongoing Cash Flows'!V2</f>
        <v>44742</v>
      </c>
      <c r="W2" s="129">
        <f>+'Ongoing Cash Flows'!W2</f>
        <v>45107</v>
      </c>
      <c r="X2" s="129">
        <f>+'Ongoing Cash Flows'!X2</f>
        <v>45473</v>
      </c>
      <c r="Y2" s="129">
        <f>+'Ongoing Cash Flows'!Y2</f>
        <v>45838</v>
      </c>
      <c r="Z2" s="129">
        <f>+'Ongoing Cash Flows'!Z2</f>
        <v>46203</v>
      </c>
      <c r="AA2" s="129">
        <f>+'Ongoing Cash Flows'!AA2</f>
        <v>46568</v>
      </c>
      <c r="AB2" s="129">
        <f>+'Ongoing Cash Flows'!AB2</f>
        <v>46934</v>
      </c>
      <c r="AC2" s="129">
        <f>+'Ongoing Cash Flows'!AC2</f>
        <v>47299</v>
      </c>
      <c r="AD2" s="129">
        <f>+'Ongoing Cash Flows'!AD2</f>
        <v>11139</v>
      </c>
      <c r="AE2" s="129">
        <f>+'Ongoing Cash Flows'!AE2</f>
        <v>11504</v>
      </c>
      <c r="AF2" s="129">
        <f>+'Ongoing Cash Flows'!AF2</f>
        <v>11870</v>
      </c>
      <c r="AG2" s="129">
        <f>+'Ongoing Cash Flows'!AG2</f>
        <v>12235</v>
      </c>
      <c r="AH2" s="129">
        <f>+'Ongoing Cash Flows'!AH2</f>
        <v>12600</v>
      </c>
      <c r="AI2" s="129">
        <f>+'Ongoing Cash Flows'!AI2</f>
        <v>12965</v>
      </c>
      <c r="AJ2" s="129">
        <f>+'Ongoing Cash Flows'!AJ2</f>
        <v>13331</v>
      </c>
      <c r="AK2" s="10"/>
      <c r="AL2" s="69" t="s">
        <v>2</v>
      </c>
      <c r="AM2" s="10"/>
      <c r="AN2" s="10"/>
      <c r="AO2" s="10"/>
      <c r="AP2" s="10"/>
      <c r="AQ2" s="10"/>
    </row>
    <row r="3" spans="1:43" x14ac:dyDescent="0.2">
      <c r="A3" s="10">
        <v>1</v>
      </c>
      <c r="B3" s="125"/>
      <c r="C3" s="125">
        <f>+[1]data1cf!BA2*-1</f>
        <v>0</v>
      </c>
      <c r="D3" s="125">
        <f>+[1]data1cf!BB2*-1</f>
        <v>0</v>
      </c>
      <c r="E3" s="125">
        <f>+[1]data1cf!BC2*-1</f>
        <v>0</v>
      </c>
      <c r="F3" s="125">
        <f>+[1]data1cf!BD2*-1</f>
        <v>0</v>
      </c>
      <c r="G3" s="125">
        <f>+[1]data1cf!BE2*-1</f>
        <v>0</v>
      </c>
      <c r="H3" s="125">
        <f>+[1]data1cf!BF2*-1</f>
        <v>0</v>
      </c>
      <c r="I3" s="125">
        <f>+[1]data1cf!BG2*-1</f>
        <v>0</v>
      </c>
      <c r="J3" s="125">
        <f>+[1]data1cf!BH2*-1</f>
        <v>0</v>
      </c>
      <c r="K3" s="125">
        <f>+[1]data1cf!BI2*-1</f>
        <v>0</v>
      </c>
      <c r="L3" s="125">
        <f>+[1]data1cf!BJ2*-1</f>
        <v>0</v>
      </c>
      <c r="M3" s="125">
        <f>+[1]data1cf!BK2*-1</f>
        <v>0</v>
      </c>
      <c r="N3" s="125">
        <f>+[1]data1cf!BL2*-1</f>
        <v>0</v>
      </c>
      <c r="O3" s="125">
        <f>+[1]data1cf!BM2*-1</f>
        <v>0</v>
      </c>
      <c r="P3" s="125">
        <f>+[1]data1cf!BN2*-1</f>
        <v>0</v>
      </c>
      <c r="Q3" s="125">
        <f>+[1]data1cf!BO2*-1</f>
        <v>0</v>
      </c>
      <c r="R3" s="125">
        <f>+[1]data1cf!BP2*-1</f>
        <v>0</v>
      </c>
      <c r="S3" s="125">
        <f>+[1]data1cf!BQ2*-1</f>
        <v>0</v>
      </c>
      <c r="T3" s="125">
        <f>+[1]data1cf!BR2*-1</f>
        <v>0</v>
      </c>
      <c r="U3" s="125">
        <f>+[1]data1cf!BS2*-1</f>
        <v>0</v>
      </c>
      <c r="V3" s="125">
        <f>+[1]data1cf!BT2*-1</f>
        <v>0</v>
      </c>
      <c r="W3" s="125">
        <f>+[1]data1cf!BU2*-1</f>
        <v>0</v>
      </c>
      <c r="X3" s="125">
        <f>+[1]data1cf!BV2*-1</f>
        <v>0</v>
      </c>
      <c r="Y3" s="125">
        <f>+[1]data1cf!BW2*-1</f>
        <v>0</v>
      </c>
      <c r="Z3" s="125">
        <f>+[1]data1cf!BX2*-1</f>
        <v>0</v>
      </c>
      <c r="AA3" s="125">
        <f>+[1]data1cf!BY2*-1</f>
        <v>0</v>
      </c>
      <c r="AB3" s="125"/>
      <c r="AC3" s="125"/>
      <c r="AD3" s="125"/>
      <c r="AE3" s="125"/>
      <c r="AF3" s="125"/>
      <c r="AG3" s="125"/>
      <c r="AH3" s="125"/>
      <c r="AI3" s="125"/>
      <c r="AJ3" s="125"/>
      <c r="AK3" s="10"/>
      <c r="AL3" s="10">
        <f ca="1">SUMPRODUCT(B3:AJ3,PVCapPrice)</f>
        <v>0</v>
      </c>
      <c r="AM3" s="10"/>
      <c r="AN3" s="10"/>
      <c r="AO3" s="10"/>
      <c r="AP3" s="10"/>
      <c r="AQ3" s="10"/>
    </row>
    <row r="4" spans="1:43" x14ac:dyDescent="0.2">
      <c r="A4" s="10">
        <v>2</v>
      </c>
      <c r="B4" s="125"/>
      <c r="C4" s="125">
        <f>+[1]data1cf!BA3*-1</f>
        <v>0</v>
      </c>
      <c r="D4" s="125">
        <f>+[1]data1cf!BB3*-1</f>
        <v>0</v>
      </c>
      <c r="E4" s="125">
        <f>+[1]data1cf!BC3*-1</f>
        <v>0</v>
      </c>
      <c r="F4" s="125">
        <f>+[1]data1cf!BD3*-1</f>
        <v>0</v>
      </c>
      <c r="G4" s="125">
        <f>+[1]data1cf!BE3*-1</f>
        <v>0</v>
      </c>
      <c r="H4" s="125">
        <f>+[1]data1cf!BF3*-1</f>
        <v>0</v>
      </c>
      <c r="I4" s="125">
        <f>+[1]data1cf!BG3*-1</f>
        <v>0</v>
      </c>
      <c r="J4" s="125">
        <f>+[1]data1cf!BH3*-1</f>
        <v>0</v>
      </c>
      <c r="K4" s="125">
        <f>+[1]data1cf!BI3*-1</f>
        <v>0</v>
      </c>
      <c r="L4" s="125">
        <f>+[1]data1cf!BJ3*-1</f>
        <v>0</v>
      </c>
      <c r="M4" s="125">
        <f>+[1]data1cf!BK3*-1</f>
        <v>0</v>
      </c>
      <c r="N4" s="125">
        <f>+[1]data1cf!BL3*-1</f>
        <v>0</v>
      </c>
      <c r="O4" s="125">
        <f>+[1]data1cf!BM3*-1</f>
        <v>0</v>
      </c>
      <c r="P4" s="125">
        <f>+[1]data1cf!BN3*-1</f>
        <v>0</v>
      </c>
      <c r="Q4" s="125">
        <f>+[1]data1cf!BO3*-1</f>
        <v>0</v>
      </c>
      <c r="R4" s="125">
        <f>+[1]data1cf!BP3*-1</f>
        <v>0</v>
      </c>
      <c r="S4" s="125">
        <f>+[1]data1cf!BQ3*-1</f>
        <v>0</v>
      </c>
      <c r="T4" s="125">
        <f>+[1]data1cf!BR3*-1</f>
        <v>0</v>
      </c>
      <c r="U4" s="125">
        <f>+[1]data1cf!BS3*-1</f>
        <v>0</v>
      </c>
      <c r="V4" s="125">
        <f>+[1]data1cf!BT3*-1</f>
        <v>0</v>
      </c>
      <c r="W4" s="125">
        <f>+[1]data1cf!BU3*-1</f>
        <v>0</v>
      </c>
      <c r="X4" s="125">
        <f>+[1]data1cf!BV3*-1</f>
        <v>0</v>
      </c>
      <c r="Y4" s="125">
        <f>+[1]data1cf!BW3*-1</f>
        <v>0</v>
      </c>
      <c r="Z4" s="125">
        <f>+[1]data1cf!BX3*-1</f>
        <v>0</v>
      </c>
      <c r="AA4" s="125">
        <f>+[1]data1cf!BY3*-1</f>
        <v>0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0"/>
      <c r="AL4" s="10">
        <f t="shared" ref="AL4:AL19" ca="1" si="0">SUMPRODUCT(B4:AJ4,PVCapPrice)</f>
        <v>0</v>
      </c>
      <c r="AM4" s="10"/>
      <c r="AN4" s="10"/>
      <c r="AO4" s="10"/>
      <c r="AP4" s="10"/>
      <c r="AQ4" s="10"/>
    </row>
    <row r="5" spans="1:43" x14ac:dyDescent="0.2">
      <c r="A5" s="10">
        <v>3</v>
      </c>
      <c r="B5" s="125"/>
      <c r="C5" s="125">
        <f>+[1]data1cf!BA4*-1</f>
        <v>0</v>
      </c>
      <c r="D5" s="125">
        <f>+[1]data1cf!BB4*-1</f>
        <v>0</v>
      </c>
      <c r="E5" s="125">
        <f>+[1]data1cf!BC4*-1</f>
        <v>0</v>
      </c>
      <c r="F5" s="125">
        <f>+[1]data1cf!BD4*-1</f>
        <v>0</v>
      </c>
      <c r="G5" s="125">
        <f>+[1]data1cf!BE4*-1</f>
        <v>0</v>
      </c>
      <c r="H5" s="125">
        <f>+[1]data1cf!BF4*-1</f>
        <v>0</v>
      </c>
      <c r="I5" s="125">
        <f>+[1]data1cf!BG4*-1</f>
        <v>0</v>
      </c>
      <c r="J5" s="125">
        <f>+[1]data1cf!BH4*-1</f>
        <v>0</v>
      </c>
      <c r="K5" s="125">
        <f>+[1]data1cf!BI4*-1</f>
        <v>0</v>
      </c>
      <c r="L5" s="125">
        <f>+[1]data1cf!BJ4*-1</f>
        <v>0</v>
      </c>
      <c r="M5" s="125">
        <f>+[1]data1cf!BK4*-1</f>
        <v>0</v>
      </c>
      <c r="N5" s="125">
        <f>+[1]data1cf!BL4*-1</f>
        <v>0</v>
      </c>
      <c r="O5" s="125">
        <f>+[1]data1cf!BM4*-1</f>
        <v>0</v>
      </c>
      <c r="P5" s="125">
        <f>+[1]data1cf!BN4*-1</f>
        <v>0</v>
      </c>
      <c r="Q5" s="125">
        <f>+[1]data1cf!BO4*-1</f>
        <v>0</v>
      </c>
      <c r="R5" s="125">
        <f>+[1]data1cf!BP4*-1</f>
        <v>0</v>
      </c>
      <c r="S5" s="125">
        <f>+[1]data1cf!BQ4*-1</f>
        <v>0</v>
      </c>
      <c r="T5" s="125">
        <f>+[1]data1cf!BR4*-1</f>
        <v>0</v>
      </c>
      <c r="U5" s="125">
        <f>+[1]data1cf!BS4*-1</f>
        <v>0</v>
      </c>
      <c r="V5" s="125">
        <f>+[1]data1cf!BT4*-1</f>
        <v>0</v>
      </c>
      <c r="W5" s="125">
        <f>+[1]data1cf!BU4*-1</f>
        <v>0</v>
      </c>
      <c r="X5" s="125">
        <f>+[1]data1cf!BV4*-1</f>
        <v>0</v>
      </c>
      <c r="Y5" s="125">
        <f>+[1]data1cf!BW4*-1</f>
        <v>0</v>
      </c>
      <c r="Z5" s="125">
        <f>+[1]data1cf!BX4*-1</f>
        <v>0</v>
      </c>
      <c r="AA5" s="125">
        <f>+[1]data1cf!BY4*-1</f>
        <v>0</v>
      </c>
      <c r="AB5" s="125"/>
      <c r="AC5" s="125"/>
      <c r="AD5" s="125"/>
      <c r="AE5" s="125"/>
      <c r="AF5" s="125"/>
      <c r="AG5" s="125"/>
      <c r="AH5" s="125"/>
      <c r="AI5" s="125"/>
      <c r="AJ5" s="125"/>
      <c r="AK5" s="10"/>
      <c r="AL5" s="10">
        <f t="shared" ca="1" si="0"/>
        <v>0</v>
      </c>
      <c r="AM5" s="10"/>
      <c r="AN5" s="10"/>
      <c r="AO5" s="10"/>
      <c r="AP5" s="10"/>
      <c r="AQ5" s="10"/>
    </row>
    <row r="6" spans="1:43" x14ac:dyDescent="0.2">
      <c r="A6" s="10">
        <v>4</v>
      </c>
      <c r="B6" s="125"/>
      <c r="C6" s="125">
        <f>+[1]data1cf!BA5*-1</f>
        <v>0</v>
      </c>
      <c r="D6" s="125">
        <f>+[1]data1cf!BB5*-1</f>
        <v>0</v>
      </c>
      <c r="E6" s="125">
        <f>+[1]data1cf!BC5*-1</f>
        <v>0</v>
      </c>
      <c r="F6" s="125">
        <f>+[1]data1cf!BD5*-1</f>
        <v>0</v>
      </c>
      <c r="G6" s="125">
        <f>+[1]data1cf!BE5*-1</f>
        <v>0</v>
      </c>
      <c r="H6" s="125">
        <f>+[1]data1cf!BF5*-1</f>
        <v>0</v>
      </c>
      <c r="I6" s="125">
        <f>+[1]data1cf!BG5*-1</f>
        <v>0</v>
      </c>
      <c r="J6" s="125">
        <f>+[1]data1cf!BH5*-1</f>
        <v>0</v>
      </c>
      <c r="K6" s="125">
        <f>+[1]data1cf!BI5*-1</f>
        <v>0</v>
      </c>
      <c r="L6" s="125">
        <f>+[1]data1cf!BJ5*-1</f>
        <v>0</v>
      </c>
      <c r="M6" s="125">
        <f>+[1]data1cf!BK5*-1</f>
        <v>0</v>
      </c>
      <c r="N6" s="125">
        <f>+[1]data1cf!BL5*-1</f>
        <v>0</v>
      </c>
      <c r="O6" s="125">
        <f>+[1]data1cf!BM5*-1</f>
        <v>0</v>
      </c>
      <c r="P6" s="125">
        <f>+[1]data1cf!BN5*-1</f>
        <v>0</v>
      </c>
      <c r="Q6" s="125">
        <f>+[1]data1cf!BO5*-1</f>
        <v>0</v>
      </c>
      <c r="R6" s="125">
        <f>+[1]data1cf!BP5*-1</f>
        <v>0</v>
      </c>
      <c r="S6" s="125">
        <f>+[1]data1cf!BQ5*-1</f>
        <v>0</v>
      </c>
      <c r="T6" s="125">
        <f>+[1]data1cf!BR5*-1</f>
        <v>0</v>
      </c>
      <c r="U6" s="125">
        <f>+[1]data1cf!BS5*-1</f>
        <v>0</v>
      </c>
      <c r="V6" s="125">
        <f>+[1]data1cf!BT5*-1</f>
        <v>0</v>
      </c>
      <c r="W6" s="125">
        <f>+[1]data1cf!BU5*-1</f>
        <v>0</v>
      </c>
      <c r="X6" s="125">
        <f>+[1]data1cf!BV5*-1</f>
        <v>0</v>
      </c>
      <c r="Y6" s="125">
        <f>+[1]data1cf!BW5*-1</f>
        <v>0</v>
      </c>
      <c r="Z6" s="125">
        <f>+[1]data1cf!BX5*-1</f>
        <v>0</v>
      </c>
      <c r="AA6" s="125">
        <f>+[1]data1cf!BY5*-1</f>
        <v>0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0"/>
      <c r="AL6" s="10">
        <f t="shared" ca="1" si="0"/>
        <v>0</v>
      </c>
      <c r="AM6" s="10"/>
      <c r="AN6" s="10"/>
      <c r="AO6" s="10"/>
      <c r="AP6" s="10"/>
      <c r="AQ6" s="10"/>
    </row>
    <row r="7" spans="1:43" x14ac:dyDescent="0.2">
      <c r="A7" s="10">
        <v>5</v>
      </c>
      <c r="B7" s="125"/>
      <c r="C7" s="125">
        <f>+[1]data1cf!BA6*-1</f>
        <v>0</v>
      </c>
      <c r="D7" s="125">
        <f>+[1]data1cf!BB6*-1</f>
        <v>0</v>
      </c>
      <c r="E7" s="125">
        <f>+[1]data1cf!BC6*-1</f>
        <v>0</v>
      </c>
      <c r="F7" s="125">
        <f>+[1]data1cf!BD6*-1</f>
        <v>0</v>
      </c>
      <c r="G7" s="125">
        <f>+[1]data1cf!BE6*-1</f>
        <v>0</v>
      </c>
      <c r="H7" s="125">
        <f>+[1]data1cf!BF6*-1</f>
        <v>0</v>
      </c>
      <c r="I7" s="125">
        <f>+[1]data1cf!BG6*-1</f>
        <v>0</v>
      </c>
      <c r="J7" s="125">
        <f>+[1]data1cf!BH6*-1</f>
        <v>0</v>
      </c>
      <c r="K7" s="125">
        <f>+[1]data1cf!BI6*-1</f>
        <v>0</v>
      </c>
      <c r="L7" s="125">
        <f>+[1]data1cf!BJ6*-1</f>
        <v>0</v>
      </c>
      <c r="M7" s="125">
        <f>+[1]data1cf!BK6*-1</f>
        <v>0</v>
      </c>
      <c r="N7" s="125">
        <f>+[1]data1cf!BL6*-1</f>
        <v>0</v>
      </c>
      <c r="O7" s="125">
        <f>+[1]data1cf!BM6*-1</f>
        <v>0</v>
      </c>
      <c r="P7" s="125">
        <f>+[1]data1cf!BN6*-1</f>
        <v>0</v>
      </c>
      <c r="Q7" s="125">
        <f>+[1]data1cf!BO6*-1</f>
        <v>0</v>
      </c>
      <c r="R7" s="125">
        <f>+[1]data1cf!BP6*-1</f>
        <v>0</v>
      </c>
      <c r="S7" s="125">
        <f>+[1]data1cf!BQ6*-1</f>
        <v>0</v>
      </c>
      <c r="T7" s="125">
        <f>+[1]data1cf!BR6*-1</f>
        <v>0</v>
      </c>
      <c r="U7" s="125">
        <f>+[1]data1cf!BS6*-1</f>
        <v>0</v>
      </c>
      <c r="V7" s="125">
        <f>+[1]data1cf!BT6*-1</f>
        <v>0</v>
      </c>
      <c r="W7" s="125">
        <f>+[1]data1cf!BU6*-1</f>
        <v>0</v>
      </c>
      <c r="X7" s="125">
        <f>+[1]data1cf!BV6*-1</f>
        <v>0</v>
      </c>
      <c r="Y7" s="125">
        <f>+[1]data1cf!BW6*-1</f>
        <v>0</v>
      </c>
      <c r="Z7" s="125">
        <f>+[1]data1cf!BX6*-1</f>
        <v>0</v>
      </c>
      <c r="AA7" s="125">
        <f>+[1]data1cf!BY6*-1</f>
        <v>0</v>
      </c>
      <c r="AB7" s="125"/>
      <c r="AC7" s="125"/>
      <c r="AD7" s="125"/>
      <c r="AE7" s="125"/>
      <c r="AF7" s="125"/>
      <c r="AG7" s="125"/>
      <c r="AH7" s="125"/>
      <c r="AI7" s="125"/>
      <c r="AJ7" s="125"/>
      <c r="AK7" s="10"/>
      <c r="AL7" s="10">
        <f t="shared" ca="1" si="0"/>
        <v>0</v>
      </c>
      <c r="AM7" s="10"/>
      <c r="AN7" s="10"/>
      <c r="AO7" s="10"/>
      <c r="AP7" s="10"/>
      <c r="AQ7" s="10"/>
    </row>
    <row r="8" spans="1:43" x14ac:dyDescent="0.2">
      <c r="A8" s="10">
        <v>6</v>
      </c>
      <c r="B8" s="125"/>
      <c r="C8" s="125">
        <f>+[1]data1cf!BA7*-1</f>
        <v>0</v>
      </c>
      <c r="D8" s="125">
        <f>+[1]data1cf!BB7*-1</f>
        <v>0</v>
      </c>
      <c r="E8" s="125">
        <f>+[1]data1cf!BC7*-1</f>
        <v>0</v>
      </c>
      <c r="F8" s="125">
        <f>+[1]data1cf!BD7*-1</f>
        <v>0</v>
      </c>
      <c r="G8" s="125">
        <f>+[1]data1cf!BE7*-1</f>
        <v>0</v>
      </c>
      <c r="H8" s="125">
        <f>+[1]data1cf!BF7*-1</f>
        <v>0</v>
      </c>
      <c r="I8" s="125">
        <f>+[1]data1cf!BG7*-1</f>
        <v>0</v>
      </c>
      <c r="J8" s="125">
        <f>+[1]data1cf!BH7*-1</f>
        <v>0</v>
      </c>
      <c r="K8" s="125">
        <f>+[1]data1cf!BI7*-1</f>
        <v>0</v>
      </c>
      <c r="L8" s="125">
        <f>+[1]data1cf!BJ7*-1</f>
        <v>0</v>
      </c>
      <c r="M8" s="125">
        <f>+[1]data1cf!BK7*-1</f>
        <v>0</v>
      </c>
      <c r="N8" s="125">
        <f>+[1]data1cf!BL7*-1</f>
        <v>0</v>
      </c>
      <c r="O8" s="125">
        <f>+[1]data1cf!BM7*-1</f>
        <v>0</v>
      </c>
      <c r="P8" s="125">
        <f>+[1]data1cf!BN7*-1</f>
        <v>0</v>
      </c>
      <c r="Q8" s="125">
        <f>+[1]data1cf!BO7*-1</f>
        <v>0</v>
      </c>
      <c r="R8" s="125">
        <f>+[1]data1cf!BP7*-1</f>
        <v>0</v>
      </c>
      <c r="S8" s="125">
        <f>+[1]data1cf!BQ7*-1</f>
        <v>0</v>
      </c>
      <c r="T8" s="125">
        <f>+[1]data1cf!BR7*-1</f>
        <v>0</v>
      </c>
      <c r="U8" s="125">
        <f>+[1]data1cf!BS7*-1</f>
        <v>0</v>
      </c>
      <c r="V8" s="125">
        <f>+[1]data1cf!BT7*-1</f>
        <v>0</v>
      </c>
      <c r="W8" s="125">
        <f>+[1]data1cf!BU7*-1</f>
        <v>0</v>
      </c>
      <c r="X8" s="125">
        <f>+[1]data1cf!BV7*-1</f>
        <v>0</v>
      </c>
      <c r="Y8" s="125">
        <f>+[1]data1cf!BW7*-1</f>
        <v>0</v>
      </c>
      <c r="Z8" s="125">
        <f>+[1]data1cf!BX7*-1</f>
        <v>0</v>
      </c>
      <c r="AA8" s="125">
        <f>+[1]data1cf!BY7*-1</f>
        <v>0</v>
      </c>
      <c r="AB8" s="125"/>
      <c r="AC8" s="125"/>
      <c r="AD8" s="125"/>
      <c r="AE8" s="125"/>
      <c r="AF8" s="125"/>
      <c r="AG8" s="125"/>
      <c r="AH8" s="125"/>
      <c r="AI8" s="125"/>
      <c r="AJ8" s="125"/>
      <c r="AK8" s="10"/>
      <c r="AL8" s="10">
        <f t="shared" ca="1" si="0"/>
        <v>0</v>
      </c>
      <c r="AM8" s="10"/>
      <c r="AN8" s="10"/>
      <c r="AO8" s="10"/>
      <c r="AP8" s="10"/>
      <c r="AQ8" s="10"/>
    </row>
    <row r="9" spans="1:43" x14ac:dyDescent="0.2">
      <c r="A9" s="10">
        <v>7</v>
      </c>
      <c r="B9" s="125"/>
      <c r="C9" s="125">
        <f>+[1]data1cf!BA8*-1</f>
        <v>0</v>
      </c>
      <c r="D9" s="125">
        <f>+[1]data1cf!BB8*-1</f>
        <v>0</v>
      </c>
      <c r="E9" s="125">
        <f>+[1]data1cf!BC8*-1</f>
        <v>0</v>
      </c>
      <c r="F9" s="125">
        <f>+[1]data1cf!BD8*-1</f>
        <v>0</v>
      </c>
      <c r="G9" s="125">
        <f>+[1]data1cf!BE8*-1</f>
        <v>0</v>
      </c>
      <c r="H9" s="125">
        <f>+[1]data1cf!BF8*-1</f>
        <v>0</v>
      </c>
      <c r="I9" s="125">
        <f>+[1]data1cf!BG8*-1</f>
        <v>0</v>
      </c>
      <c r="J9" s="125">
        <f>+[1]data1cf!BH8*-1</f>
        <v>0</v>
      </c>
      <c r="K9" s="125">
        <f>+[1]data1cf!BI8*-1</f>
        <v>0</v>
      </c>
      <c r="L9" s="125">
        <f>+[1]data1cf!BJ8*-1</f>
        <v>0</v>
      </c>
      <c r="M9" s="125">
        <f>+[1]data1cf!BK8*-1</f>
        <v>0</v>
      </c>
      <c r="N9" s="125">
        <f>+[1]data1cf!BL8*-1</f>
        <v>0</v>
      </c>
      <c r="O9" s="125">
        <f>+[1]data1cf!BM8*-1</f>
        <v>0</v>
      </c>
      <c r="P9" s="125">
        <f>+[1]data1cf!BN8*-1</f>
        <v>0</v>
      </c>
      <c r="Q9" s="125">
        <f>+[1]data1cf!BO8*-1</f>
        <v>0</v>
      </c>
      <c r="R9" s="125">
        <f>+[1]data1cf!BP8*-1</f>
        <v>0</v>
      </c>
      <c r="S9" s="125">
        <f>+[1]data1cf!BQ8*-1</f>
        <v>0</v>
      </c>
      <c r="T9" s="125">
        <f>+[1]data1cf!BR8*-1</f>
        <v>0</v>
      </c>
      <c r="U9" s="125">
        <f>+[1]data1cf!BS8*-1</f>
        <v>0</v>
      </c>
      <c r="V9" s="125">
        <f>+[1]data1cf!BT8*-1</f>
        <v>0</v>
      </c>
      <c r="W9" s="125">
        <f>+[1]data1cf!BU8*-1</f>
        <v>0</v>
      </c>
      <c r="X9" s="125">
        <f>+[1]data1cf!BV8*-1</f>
        <v>0</v>
      </c>
      <c r="Y9" s="125">
        <f>+[1]data1cf!BW8*-1</f>
        <v>0</v>
      </c>
      <c r="Z9" s="125">
        <f>+[1]data1cf!BX8*-1</f>
        <v>0</v>
      </c>
      <c r="AA9" s="125">
        <f>+[1]data1cf!BY8*-1</f>
        <v>0</v>
      </c>
      <c r="AB9" s="125"/>
      <c r="AC9" s="125"/>
      <c r="AD9" s="125"/>
      <c r="AE9" s="125"/>
      <c r="AF9" s="125"/>
      <c r="AG9" s="125"/>
      <c r="AH9" s="125"/>
      <c r="AI9" s="125"/>
      <c r="AJ9" s="125"/>
      <c r="AK9" s="10"/>
      <c r="AL9" s="10">
        <f t="shared" ca="1" si="0"/>
        <v>0</v>
      </c>
      <c r="AM9" s="10"/>
      <c r="AN9" s="10"/>
      <c r="AO9" s="10"/>
      <c r="AP9" s="10"/>
      <c r="AQ9" s="10"/>
    </row>
    <row r="10" spans="1:43" x14ac:dyDescent="0.2">
      <c r="A10" s="10">
        <v>8</v>
      </c>
      <c r="B10" s="125"/>
      <c r="C10" s="125">
        <f>+[1]data1cf!BA9*-1</f>
        <v>0</v>
      </c>
      <c r="D10" s="125">
        <f>+[1]data1cf!BB9*-1</f>
        <v>0</v>
      </c>
      <c r="E10" s="125">
        <f>+[1]data1cf!BC9*-1</f>
        <v>0</v>
      </c>
      <c r="F10" s="125">
        <f>+[1]data1cf!BD9*-1</f>
        <v>0</v>
      </c>
      <c r="G10" s="125">
        <f>+[1]data1cf!BE9*-1</f>
        <v>0</v>
      </c>
      <c r="H10" s="125">
        <f>+[1]data1cf!BF9*-1</f>
        <v>0</v>
      </c>
      <c r="I10" s="125">
        <f>+[1]data1cf!BG9*-1</f>
        <v>0</v>
      </c>
      <c r="J10" s="125">
        <f>+[1]data1cf!BH9*-1</f>
        <v>0</v>
      </c>
      <c r="K10" s="125">
        <f>+[1]data1cf!BI9*-1</f>
        <v>0</v>
      </c>
      <c r="L10" s="125">
        <f>+[1]data1cf!BJ9*-1</f>
        <v>0</v>
      </c>
      <c r="M10" s="125">
        <f>+[1]data1cf!BK9*-1</f>
        <v>0</v>
      </c>
      <c r="N10" s="125">
        <f>+[1]data1cf!BL9*-1</f>
        <v>0</v>
      </c>
      <c r="O10" s="125">
        <f>+[1]data1cf!BM9*-1</f>
        <v>0</v>
      </c>
      <c r="P10" s="125">
        <f>+[1]data1cf!BN9*-1</f>
        <v>0</v>
      </c>
      <c r="Q10" s="125">
        <f>+[1]data1cf!BO9*-1</f>
        <v>0</v>
      </c>
      <c r="R10" s="125">
        <f>+[1]data1cf!BP9*-1</f>
        <v>0</v>
      </c>
      <c r="S10" s="125">
        <f>+[1]data1cf!BQ9*-1</f>
        <v>0</v>
      </c>
      <c r="T10" s="125">
        <f>+[1]data1cf!BR9*-1</f>
        <v>0</v>
      </c>
      <c r="U10" s="125">
        <f>+[1]data1cf!BS9*-1</f>
        <v>0</v>
      </c>
      <c r="V10" s="125">
        <f>+[1]data1cf!BT9*-1</f>
        <v>0</v>
      </c>
      <c r="W10" s="125">
        <f>+[1]data1cf!BU9*-1</f>
        <v>0</v>
      </c>
      <c r="X10" s="125">
        <f>+[1]data1cf!BV9*-1</f>
        <v>0</v>
      </c>
      <c r="Y10" s="125">
        <f>+[1]data1cf!BW9*-1</f>
        <v>0</v>
      </c>
      <c r="Z10" s="125">
        <f>+[1]data1cf!BX9*-1</f>
        <v>0</v>
      </c>
      <c r="AA10" s="125">
        <f>+[1]data1cf!BY9*-1</f>
        <v>0</v>
      </c>
      <c r="AB10" s="125"/>
      <c r="AC10" s="125"/>
      <c r="AD10" s="125"/>
      <c r="AE10" s="125"/>
      <c r="AF10" s="125"/>
      <c r="AG10" s="125"/>
      <c r="AH10" s="125"/>
      <c r="AI10" s="125"/>
      <c r="AJ10" s="125"/>
      <c r="AK10" s="10"/>
      <c r="AL10" s="10">
        <f t="shared" ca="1" si="0"/>
        <v>0</v>
      </c>
      <c r="AM10" s="10"/>
      <c r="AN10" s="10"/>
      <c r="AO10" s="10"/>
      <c r="AP10" s="10"/>
      <c r="AQ10" s="10"/>
    </row>
    <row r="11" spans="1:43" x14ac:dyDescent="0.2">
      <c r="A11" s="10">
        <v>9</v>
      </c>
      <c r="B11" s="125"/>
      <c r="C11" s="125">
        <f>+[1]data1cf!BA10*-1</f>
        <v>0</v>
      </c>
      <c r="D11" s="125">
        <f>+[1]data1cf!BB10*-1</f>
        <v>0</v>
      </c>
      <c r="E11" s="125">
        <f>+[1]data1cf!BC10*-1</f>
        <v>0</v>
      </c>
      <c r="F11" s="125">
        <f>+[1]data1cf!BD10*-1</f>
        <v>0</v>
      </c>
      <c r="G11" s="125">
        <f>+[1]data1cf!BE10*-1</f>
        <v>0</v>
      </c>
      <c r="H11" s="125">
        <f>+[1]data1cf!BF10*-1</f>
        <v>0</v>
      </c>
      <c r="I11" s="125">
        <f>+[1]data1cf!BG10*-1</f>
        <v>0</v>
      </c>
      <c r="J11" s="125">
        <f>+[1]data1cf!BH10*-1</f>
        <v>0</v>
      </c>
      <c r="K11" s="125">
        <f>+[1]data1cf!BI10*-1</f>
        <v>0</v>
      </c>
      <c r="L11" s="125">
        <f>+[1]data1cf!BJ10*-1</f>
        <v>0</v>
      </c>
      <c r="M11" s="125">
        <f>+[1]data1cf!BK10*-1</f>
        <v>0</v>
      </c>
      <c r="N11" s="125">
        <f>+[1]data1cf!BL10*-1</f>
        <v>0</v>
      </c>
      <c r="O11" s="125">
        <f>+[1]data1cf!BM10*-1</f>
        <v>0</v>
      </c>
      <c r="P11" s="125">
        <f>+[1]data1cf!BN10*-1</f>
        <v>0</v>
      </c>
      <c r="Q11" s="125">
        <f>+[1]data1cf!BO10*-1</f>
        <v>0</v>
      </c>
      <c r="R11" s="125">
        <f>+[1]data1cf!BP10*-1</f>
        <v>0</v>
      </c>
      <c r="S11" s="125">
        <f>+[1]data1cf!BQ10*-1</f>
        <v>0</v>
      </c>
      <c r="T11" s="125">
        <f>+[1]data1cf!BR10*-1</f>
        <v>0</v>
      </c>
      <c r="U11" s="125">
        <f>+[1]data1cf!BS10*-1</f>
        <v>0</v>
      </c>
      <c r="V11" s="125">
        <f>+[1]data1cf!BT10*-1</f>
        <v>0</v>
      </c>
      <c r="W11" s="125">
        <f>+[1]data1cf!BU10*-1</f>
        <v>0</v>
      </c>
      <c r="X11" s="125">
        <f>+[1]data1cf!BV10*-1</f>
        <v>0</v>
      </c>
      <c r="Y11" s="125">
        <f>+[1]data1cf!BW10*-1</f>
        <v>0</v>
      </c>
      <c r="Z11" s="125">
        <f>+[1]data1cf!BX10*-1</f>
        <v>0</v>
      </c>
      <c r="AA11" s="125">
        <f>+[1]data1cf!BY10*-1</f>
        <v>0</v>
      </c>
      <c r="AB11" s="125"/>
      <c r="AC11" s="125"/>
      <c r="AD11" s="125"/>
      <c r="AE11" s="125"/>
      <c r="AF11" s="125"/>
      <c r="AG11" s="125"/>
      <c r="AH11" s="125"/>
      <c r="AI11" s="125"/>
      <c r="AJ11" s="125"/>
      <c r="AK11" s="10"/>
      <c r="AL11" s="10">
        <f t="shared" ca="1" si="0"/>
        <v>0</v>
      </c>
      <c r="AM11" s="10"/>
      <c r="AN11" s="10"/>
      <c r="AO11" s="10"/>
      <c r="AP11" s="10"/>
      <c r="AQ11" s="10"/>
    </row>
    <row r="12" spans="1:43" x14ac:dyDescent="0.2">
      <c r="A12" s="10">
        <v>10</v>
      </c>
      <c r="B12" s="125"/>
      <c r="C12" s="125">
        <f>+[1]data1cf!BA11*-1</f>
        <v>0</v>
      </c>
      <c r="D12" s="125">
        <f>+[1]data1cf!BB11*-1</f>
        <v>0</v>
      </c>
      <c r="E12" s="125">
        <f>+[1]data1cf!BC11*-1</f>
        <v>0</v>
      </c>
      <c r="F12" s="125">
        <f>+[1]data1cf!BD11*-1</f>
        <v>0</v>
      </c>
      <c r="G12" s="125">
        <f>+[1]data1cf!BE11*-1</f>
        <v>0</v>
      </c>
      <c r="H12" s="125">
        <f>+[1]data1cf!BF11*-1</f>
        <v>0</v>
      </c>
      <c r="I12" s="125">
        <f>+[1]data1cf!BG11*-1</f>
        <v>0</v>
      </c>
      <c r="J12" s="125">
        <f>+[1]data1cf!BH11*-1</f>
        <v>0</v>
      </c>
      <c r="K12" s="125">
        <f>+[1]data1cf!BI11*-1</f>
        <v>0</v>
      </c>
      <c r="L12" s="125">
        <f>+[1]data1cf!BJ11*-1</f>
        <v>0</v>
      </c>
      <c r="M12" s="125">
        <f>+[1]data1cf!BK11*-1</f>
        <v>0</v>
      </c>
      <c r="N12" s="125">
        <f>+[1]data1cf!BL11*-1</f>
        <v>0</v>
      </c>
      <c r="O12" s="125">
        <f>+[1]data1cf!BM11*-1</f>
        <v>0</v>
      </c>
      <c r="P12" s="125">
        <f>+[1]data1cf!BN11*-1</f>
        <v>0</v>
      </c>
      <c r="Q12" s="125">
        <f>+[1]data1cf!BO11*-1</f>
        <v>0</v>
      </c>
      <c r="R12" s="125">
        <f>+[1]data1cf!BP11*-1</f>
        <v>0</v>
      </c>
      <c r="S12" s="125">
        <f>+[1]data1cf!BQ11*-1</f>
        <v>0</v>
      </c>
      <c r="T12" s="125">
        <f>+[1]data1cf!BR11*-1</f>
        <v>0</v>
      </c>
      <c r="U12" s="125">
        <f>+[1]data1cf!BS11*-1</f>
        <v>0</v>
      </c>
      <c r="V12" s="125">
        <f>+[1]data1cf!BT11*-1</f>
        <v>0</v>
      </c>
      <c r="W12" s="125">
        <f>+[1]data1cf!BU11*-1</f>
        <v>0</v>
      </c>
      <c r="X12" s="125">
        <f>+[1]data1cf!BV11*-1</f>
        <v>0</v>
      </c>
      <c r="Y12" s="125">
        <f>+[1]data1cf!BW11*-1</f>
        <v>0</v>
      </c>
      <c r="Z12" s="125">
        <f>+[1]data1cf!BX11*-1</f>
        <v>0</v>
      </c>
      <c r="AA12" s="125">
        <f>+[1]data1cf!BY11*-1</f>
        <v>0</v>
      </c>
      <c r="AB12" s="125"/>
      <c r="AC12" s="125"/>
      <c r="AD12" s="125"/>
      <c r="AE12" s="125"/>
      <c r="AF12" s="125"/>
      <c r="AG12" s="125"/>
      <c r="AH12" s="125"/>
      <c r="AI12" s="125"/>
      <c r="AJ12" s="125"/>
      <c r="AK12" s="10"/>
      <c r="AL12" s="10">
        <f t="shared" ca="1" si="0"/>
        <v>0</v>
      </c>
      <c r="AM12" s="10"/>
      <c r="AN12" s="10"/>
      <c r="AO12" s="10"/>
      <c r="AP12" s="10"/>
      <c r="AQ12" s="10"/>
    </row>
    <row r="13" spans="1:43" x14ac:dyDescent="0.2">
      <c r="A13" s="10">
        <v>11</v>
      </c>
      <c r="B13" s="125"/>
      <c r="C13" s="125">
        <f>+[1]data1cf!BA12*-1</f>
        <v>0</v>
      </c>
      <c r="D13" s="125">
        <f>+[1]data1cf!BB12*-1</f>
        <v>0</v>
      </c>
      <c r="E13" s="125">
        <f>+[1]data1cf!BC12*-1</f>
        <v>0</v>
      </c>
      <c r="F13" s="125">
        <f>+[1]data1cf!BD12*-1</f>
        <v>0</v>
      </c>
      <c r="G13" s="125">
        <f>+[1]data1cf!BE12*-1</f>
        <v>0</v>
      </c>
      <c r="H13" s="125">
        <f>+[1]data1cf!BF12*-1</f>
        <v>0</v>
      </c>
      <c r="I13" s="125">
        <f>+[1]data1cf!BG12*-1</f>
        <v>0</v>
      </c>
      <c r="J13" s="125">
        <f>+[1]data1cf!BH12*-1</f>
        <v>0</v>
      </c>
      <c r="K13" s="125">
        <f>+[1]data1cf!BI12*-1</f>
        <v>0</v>
      </c>
      <c r="L13" s="125">
        <f>+[1]data1cf!BJ12*-1</f>
        <v>0</v>
      </c>
      <c r="M13" s="125">
        <f>+[1]data1cf!BK12*-1</f>
        <v>0</v>
      </c>
      <c r="N13" s="125">
        <f>+[1]data1cf!BL12*-1</f>
        <v>0</v>
      </c>
      <c r="O13" s="125">
        <f>+[1]data1cf!BM12*-1</f>
        <v>0</v>
      </c>
      <c r="P13" s="125">
        <f>+[1]data1cf!BN12*-1</f>
        <v>0</v>
      </c>
      <c r="Q13" s="125">
        <f>+[1]data1cf!BO12*-1</f>
        <v>0</v>
      </c>
      <c r="R13" s="125">
        <f>+[1]data1cf!BP12*-1</f>
        <v>0</v>
      </c>
      <c r="S13" s="125">
        <f>+[1]data1cf!BQ12*-1</f>
        <v>0</v>
      </c>
      <c r="T13" s="125">
        <f>+[1]data1cf!BR12*-1</f>
        <v>0</v>
      </c>
      <c r="U13" s="125">
        <f>+[1]data1cf!BS12*-1</f>
        <v>0</v>
      </c>
      <c r="V13" s="125">
        <f>+[1]data1cf!BT12*-1</f>
        <v>0</v>
      </c>
      <c r="W13" s="125">
        <f>+[1]data1cf!BU12*-1</f>
        <v>0</v>
      </c>
      <c r="X13" s="125">
        <f>+[1]data1cf!BV12*-1</f>
        <v>0</v>
      </c>
      <c r="Y13" s="125">
        <f>+[1]data1cf!BW12*-1</f>
        <v>0</v>
      </c>
      <c r="Z13" s="125">
        <f>+[1]data1cf!BX12*-1</f>
        <v>0</v>
      </c>
      <c r="AA13" s="125">
        <f>+[1]data1cf!BY12*-1</f>
        <v>0</v>
      </c>
      <c r="AB13" s="125"/>
      <c r="AC13" s="125"/>
      <c r="AD13" s="125"/>
      <c r="AE13" s="125"/>
      <c r="AF13" s="125"/>
      <c r="AG13" s="125"/>
      <c r="AH13" s="125"/>
      <c r="AI13" s="125"/>
      <c r="AJ13" s="125"/>
      <c r="AK13" s="10"/>
      <c r="AL13" s="10">
        <f t="shared" ca="1" si="0"/>
        <v>0</v>
      </c>
      <c r="AM13" s="10"/>
      <c r="AN13" s="10"/>
      <c r="AO13" s="10"/>
      <c r="AP13" s="10"/>
      <c r="AQ13" s="10"/>
    </row>
    <row r="14" spans="1:43" x14ac:dyDescent="0.2">
      <c r="A14" s="10">
        <v>12</v>
      </c>
      <c r="B14" s="125"/>
      <c r="C14" s="125">
        <f>+[1]data1cf!BA13*-1</f>
        <v>0</v>
      </c>
      <c r="D14" s="125">
        <f>+[1]data1cf!BB13*-1</f>
        <v>0</v>
      </c>
      <c r="E14" s="125">
        <f>+[1]data1cf!BC13*-1</f>
        <v>0</v>
      </c>
      <c r="F14" s="125">
        <f>+[1]data1cf!BD13*-1</f>
        <v>0</v>
      </c>
      <c r="G14" s="125">
        <f>+[1]data1cf!BE13*-1</f>
        <v>0</v>
      </c>
      <c r="H14" s="125">
        <f>+[1]data1cf!BF13*-1</f>
        <v>0</v>
      </c>
      <c r="I14" s="125">
        <f>+[1]data1cf!BG13*-1</f>
        <v>0</v>
      </c>
      <c r="J14" s="125">
        <f>+[1]data1cf!BH13*-1</f>
        <v>0</v>
      </c>
      <c r="K14" s="125">
        <f>+[1]data1cf!BI13*-1</f>
        <v>0</v>
      </c>
      <c r="L14" s="125">
        <f>+[1]data1cf!BJ13*-1</f>
        <v>0</v>
      </c>
      <c r="M14" s="125">
        <f>+[1]data1cf!BK13*-1</f>
        <v>0</v>
      </c>
      <c r="N14" s="125">
        <f>+[1]data1cf!BL13*-1</f>
        <v>0</v>
      </c>
      <c r="O14" s="125">
        <f>+[1]data1cf!BM13*-1</f>
        <v>0</v>
      </c>
      <c r="P14" s="125">
        <f>+[1]data1cf!BN13*-1</f>
        <v>0</v>
      </c>
      <c r="Q14" s="125">
        <f>+[1]data1cf!BO13*-1</f>
        <v>0</v>
      </c>
      <c r="R14" s="125">
        <f>+[1]data1cf!BP13*-1</f>
        <v>0</v>
      </c>
      <c r="S14" s="125">
        <f>+[1]data1cf!BQ13*-1</f>
        <v>0</v>
      </c>
      <c r="T14" s="125">
        <f>+[1]data1cf!BR13*-1</f>
        <v>0</v>
      </c>
      <c r="U14" s="125">
        <f>+[1]data1cf!BS13*-1</f>
        <v>0</v>
      </c>
      <c r="V14" s="125">
        <f>+[1]data1cf!BT13*-1</f>
        <v>0</v>
      </c>
      <c r="W14" s="125">
        <f>+[1]data1cf!BU13*-1</f>
        <v>0</v>
      </c>
      <c r="X14" s="125">
        <f>+[1]data1cf!BV13*-1</f>
        <v>0</v>
      </c>
      <c r="Y14" s="125">
        <f>+[1]data1cf!BW13*-1</f>
        <v>0</v>
      </c>
      <c r="Z14" s="125">
        <f>+[1]data1cf!BX13*-1</f>
        <v>0</v>
      </c>
      <c r="AA14" s="125">
        <f>+[1]data1cf!BY13*-1</f>
        <v>0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0"/>
      <c r="AL14" s="10">
        <f t="shared" ca="1" si="0"/>
        <v>0</v>
      </c>
      <c r="AM14" s="10"/>
      <c r="AN14" s="10"/>
      <c r="AO14" s="10"/>
      <c r="AP14" s="10"/>
      <c r="AQ14" s="10"/>
    </row>
    <row r="15" spans="1:43" x14ac:dyDescent="0.2">
      <c r="A15" s="10">
        <v>13</v>
      </c>
      <c r="B15" s="125"/>
      <c r="C15" s="125">
        <f>+[1]data1cf!BA14*-1</f>
        <v>0</v>
      </c>
      <c r="D15" s="125">
        <f>+[1]data1cf!BB14*-1</f>
        <v>0</v>
      </c>
      <c r="E15" s="125">
        <f>+[1]data1cf!BC14*-1</f>
        <v>0</v>
      </c>
      <c r="F15" s="125">
        <f>+[1]data1cf!BD14*-1</f>
        <v>0</v>
      </c>
      <c r="G15" s="125">
        <f>+[1]data1cf!BE14*-1</f>
        <v>0</v>
      </c>
      <c r="H15" s="125">
        <f>+[1]data1cf!BF14*-1</f>
        <v>0</v>
      </c>
      <c r="I15" s="125">
        <f>+[1]data1cf!BG14*-1</f>
        <v>0</v>
      </c>
      <c r="J15" s="125">
        <f>+[1]data1cf!BH14*-1</f>
        <v>0</v>
      </c>
      <c r="K15" s="125">
        <f>+[1]data1cf!BI14*-1</f>
        <v>0</v>
      </c>
      <c r="L15" s="125">
        <f>+[1]data1cf!BJ14*-1</f>
        <v>0</v>
      </c>
      <c r="M15" s="125">
        <f>+[1]data1cf!BK14*-1</f>
        <v>0</v>
      </c>
      <c r="N15" s="125">
        <f>+[1]data1cf!BL14*-1</f>
        <v>0</v>
      </c>
      <c r="O15" s="125">
        <f>+[1]data1cf!BM14*-1</f>
        <v>0</v>
      </c>
      <c r="P15" s="125">
        <f>+[1]data1cf!BN14*-1</f>
        <v>0</v>
      </c>
      <c r="Q15" s="125">
        <f>+[1]data1cf!BO14*-1</f>
        <v>0</v>
      </c>
      <c r="R15" s="125">
        <f>+[1]data1cf!BP14*-1</f>
        <v>0</v>
      </c>
      <c r="S15" s="125">
        <f>+[1]data1cf!BQ14*-1</f>
        <v>0</v>
      </c>
      <c r="T15" s="125">
        <f>+[1]data1cf!BR14*-1</f>
        <v>0</v>
      </c>
      <c r="U15" s="125">
        <f>+[1]data1cf!BS14*-1</f>
        <v>0</v>
      </c>
      <c r="V15" s="125">
        <f>+[1]data1cf!BT14*-1</f>
        <v>0</v>
      </c>
      <c r="W15" s="125">
        <f>+[1]data1cf!BU14*-1</f>
        <v>0</v>
      </c>
      <c r="X15" s="125">
        <f>+[1]data1cf!BV14*-1</f>
        <v>0</v>
      </c>
      <c r="Y15" s="125">
        <f>+[1]data1cf!BW14*-1</f>
        <v>0</v>
      </c>
      <c r="Z15" s="125">
        <f>+[1]data1cf!BX14*-1</f>
        <v>0</v>
      </c>
      <c r="AA15" s="125">
        <f>+[1]data1cf!BY14*-1</f>
        <v>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0"/>
      <c r="AL15" s="10">
        <f t="shared" ca="1" si="0"/>
        <v>0</v>
      </c>
      <c r="AM15" s="10"/>
      <c r="AN15" s="10"/>
      <c r="AO15" s="10"/>
      <c r="AP15" s="10"/>
      <c r="AQ15" s="10"/>
    </row>
    <row r="16" spans="1:43" x14ac:dyDescent="0.2">
      <c r="A16" s="10">
        <v>14</v>
      </c>
      <c r="B16" s="125"/>
      <c r="C16" s="125">
        <f>+[1]data1cf!BA15*-1</f>
        <v>0</v>
      </c>
      <c r="D16" s="125">
        <f>+[1]data1cf!BB15*-1</f>
        <v>0</v>
      </c>
      <c r="E16" s="125">
        <f>+[1]data1cf!BC15*-1</f>
        <v>0</v>
      </c>
      <c r="F16" s="125">
        <f>+[1]data1cf!BD15*-1</f>
        <v>0</v>
      </c>
      <c r="G16" s="125">
        <f>+[1]data1cf!BE15*-1</f>
        <v>0</v>
      </c>
      <c r="H16" s="125">
        <f>+[1]data1cf!BF15*-1</f>
        <v>0</v>
      </c>
      <c r="I16" s="125">
        <f>+[1]data1cf!BG15*-1</f>
        <v>0</v>
      </c>
      <c r="J16" s="125">
        <f>+[1]data1cf!BH15*-1</f>
        <v>0</v>
      </c>
      <c r="K16" s="125">
        <f>+[1]data1cf!BI15*-1</f>
        <v>0</v>
      </c>
      <c r="L16" s="125">
        <f>+[1]data1cf!BJ15*-1</f>
        <v>0</v>
      </c>
      <c r="M16" s="125">
        <f>+[1]data1cf!BK15*-1</f>
        <v>0</v>
      </c>
      <c r="N16" s="125">
        <f>+[1]data1cf!BL15*-1</f>
        <v>0</v>
      </c>
      <c r="O16" s="125">
        <f>+[1]data1cf!BM15*-1</f>
        <v>0</v>
      </c>
      <c r="P16" s="125">
        <f>+[1]data1cf!BN15*-1</f>
        <v>0</v>
      </c>
      <c r="Q16" s="125">
        <f>+[1]data1cf!BO15*-1</f>
        <v>0</v>
      </c>
      <c r="R16" s="125">
        <f>+[1]data1cf!BP15*-1</f>
        <v>0</v>
      </c>
      <c r="S16" s="125">
        <f>+[1]data1cf!BQ15*-1</f>
        <v>0</v>
      </c>
      <c r="T16" s="125">
        <f>+[1]data1cf!BR15*-1</f>
        <v>0</v>
      </c>
      <c r="U16" s="125">
        <f>+[1]data1cf!BS15*-1</f>
        <v>0</v>
      </c>
      <c r="V16" s="125">
        <f>+[1]data1cf!BT15*-1</f>
        <v>0</v>
      </c>
      <c r="W16" s="125">
        <f>+[1]data1cf!BU15*-1</f>
        <v>0</v>
      </c>
      <c r="X16" s="125">
        <f>+[1]data1cf!BV15*-1</f>
        <v>0</v>
      </c>
      <c r="Y16" s="125">
        <f>+[1]data1cf!BW15*-1</f>
        <v>0</v>
      </c>
      <c r="Z16" s="125">
        <f>+[1]data1cf!BX15*-1</f>
        <v>0</v>
      </c>
      <c r="AA16" s="125">
        <f>+[1]data1cf!BY15*-1</f>
        <v>0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0"/>
      <c r="AL16" s="10">
        <f t="shared" ca="1" si="0"/>
        <v>0</v>
      </c>
      <c r="AM16" s="10"/>
      <c r="AN16" s="10"/>
      <c r="AO16" s="10"/>
      <c r="AP16" s="10"/>
      <c r="AQ16" s="10"/>
    </row>
    <row r="17" spans="1:43" x14ac:dyDescent="0.2">
      <c r="A17" s="10">
        <v>15</v>
      </c>
      <c r="B17" s="125"/>
      <c r="C17" s="125">
        <f>+[1]data1cf!BA16*-1</f>
        <v>0</v>
      </c>
      <c r="D17" s="125">
        <f>+[1]data1cf!BB16*-1</f>
        <v>0</v>
      </c>
      <c r="E17" s="125">
        <f>+[1]data1cf!BC16*-1</f>
        <v>0</v>
      </c>
      <c r="F17" s="125">
        <f>+[1]data1cf!BD16*-1</f>
        <v>0</v>
      </c>
      <c r="G17" s="125">
        <f>+[1]data1cf!BE16*-1</f>
        <v>0</v>
      </c>
      <c r="H17" s="125">
        <f>+[1]data1cf!BF16*-1</f>
        <v>0</v>
      </c>
      <c r="I17" s="125">
        <f>+[1]data1cf!BG16*-1</f>
        <v>0</v>
      </c>
      <c r="J17" s="125">
        <f>+[1]data1cf!BH16*-1</f>
        <v>0</v>
      </c>
      <c r="K17" s="125">
        <f>+[1]data1cf!BI16*-1</f>
        <v>0</v>
      </c>
      <c r="L17" s="125">
        <f>+[1]data1cf!BJ16*-1</f>
        <v>0</v>
      </c>
      <c r="M17" s="125">
        <f>+[1]data1cf!BK16*-1</f>
        <v>0</v>
      </c>
      <c r="N17" s="125">
        <f>+[1]data1cf!BL16*-1</f>
        <v>0</v>
      </c>
      <c r="O17" s="125">
        <f>+[1]data1cf!BM16*-1</f>
        <v>0</v>
      </c>
      <c r="P17" s="125">
        <f>+[1]data1cf!BN16*-1</f>
        <v>0</v>
      </c>
      <c r="Q17" s="125">
        <f>+[1]data1cf!BO16*-1</f>
        <v>0</v>
      </c>
      <c r="R17" s="125">
        <f>+[1]data1cf!BP16*-1</f>
        <v>0</v>
      </c>
      <c r="S17" s="125">
        <f>+[1]data1cf!BQ16*-1</f>
        <v>0</v>
      </c>
      <c r="T17" s="125">
        <f>+[1]data1cf!BR16*-1</f>
        <v>0</v>
      </c>
      <c r="U17" s="125">
        <f>+[1]data1cf!BS16*-1</f>
        <v>0</v>
      </c>
      <c r="V17" s="125">
        <f>+[1]data1cf!BT16*-1</f>
        <v>0</v>
      </c>
      <c r="W17" s="125">
        <f>+[1]data1cf!BU16*-1</f>
        <v>0</v>
      </c>
      <c r="X17" s="125">
        <f>+[1]data1cf!BV16*-1</f>
        <v>0</v>
      </c>
      <c r="Y17" s="125">
        <f>+[1]data1cf!BW16*-1</f>
        <v>0</v>
      </c>
      <c r="Z17" s="125">
        <f>+[1]data1cf!BX16*-1</f>
        <v>0</v>
      </c>
      <c r="AA17" s="125">
        <f>+[1]data1cf!BY16*-1</f>
        <v>0</v>
      </c>
      <c r="AB17" s="125"/>
      <c r="AC17" s="125"/>
      <c r="AD17" s="125"/>
      <c r="AE17" s="125"/>
      <c r="AF17" s="125"/>
      <c r="AG17" s="125"/>
      <c r="AH17" s="125"/>
      <c r="AI17" s="125"/>
      <c r="AJ17" s="125"/>
      <c r="AK17" s="10"/>
      <c r="AL17" s="10">
        <f t="shared" ca="1" si="0"/>
        <v>0</v>
      </c>
      <c r="AM17" s="10"/>
      <c r="AN17" s="10"/>
      <c r="AO17" s="10"/>
      <c r="AP17" s="10"/>
      <c r="AQ17" s="10"/>
    </row>
    <row r="18" spans="1:43" x14ac:dyDescent="0.2">
      <c r="A18" s="10">
        <v>16</v>
      </c>
      <c r="B18" s="125"/>
      <c r="C18" s="125">
        <f>+[1]data1cf!BA17*-1</f>
        <v>0</v>
      </c>
      <c r="D18" s="125">
        <f>+[1]data1cf!BB17*-1</f>
        <v>0</v>
      </c>
      <c r="E18" s="125">
        <f>+[1]data1cf!BC17*-1</f>
        <v>0</v>
      </c>
      <c r="F18" s="125">
        <f>+[1]data1cf!BD17*-1</f>
        <v>0</v>
      </c>
      <c r="G18" s="125">
        <f>+[1]data1cf!BE17*-1</f>
        <v>0</v>
      </c>
      <c r="H18" s="125">
        <f>+[1]data1cf!BF17*-1</f>
        <v>0</v>
      </c>
      <c r="I18" s="125">
        <f>+[1]data1cf!BG17*-1</f>
        <v>0</v>
      </c>
      <c r="J18" s="125">
        <f>+[1]data1cf!BH17*-1</f>
        <v>0</v>
      </c>
      <c r="K18" s="125">
        <f>+[1]data1cf!BI17*-1</f>
        <v>0</v>
      </c>
      <c r="L18" s="125">
        <f>+[1]data1cf!BJ17*-1</f>
        <v>0</v>
      </c>
      <c r="M18" s="125">
        <f>+[1]data1cf!BK17*-1</f>
        <v>0</v>
      </c>
      <c r="N18" s="125">
        <f>+[1]data1cf!BL17*-1</f>
        <v>0</v>
      </c>
      <c r="O18" s="125">
        <f>+[1]data1cf!BM17*-1</f>
        <v>0</v>
      </c>
      <c r="P18" s="125">
        <f>+[1]data1cf!BN17*-1</f>
        <v>0</v>
      </c>
      <c r="Q18" s="125">
        <f>+[1]data1cf!BO17*-1</f>
        <v>0</v>
      </c>
      <c r="R18" s="125">
        <f>+[1]data1cf!BP17*-1</f>
        <v>0</v>
      </c>
      <c r="S18" s="125">
        <f>+[1]data1cf!BQ17*-1</f>
        <v>0</v>
      </c>
      <c r="T18" s="125">
        <f>+[1]data1cf!BR17*-1</f>
        <v>0</v>
      </c>
      <c r="U18" s="125">
        <f>+[1]data1cf!BS17*-1</f>
        <v>0</v>
      </c>
      <c r="V18" s="125">
        <f>+[1]data1cf!BT17*-1</f>
        <v>0</v>
      </c>
      <c r="W18" s="125">
        <f>+[1]data1cf!BU17*-1</f>
        <v>0</v>
      </c>
      <c r="X18" s="125">
        <f>+[1]data1cf!BV17*-1</f>
        <v>0</v>
      </c>
      <c r="Y18" s="125">
        <f>+[1]data1cf!BW17*-1</f>
        <v>0</v>
      </c>
      <c r="Z18" s="125">
        <f>+[1]data1cf!BX17*-1</f>
        <v>0</v>
      </c>
      <c r="AA18" s="125">
        <f>+[1]data1cf!BY17*-1</f>
        <v>0</v>
      </c>
      <c r="AB18" s="125"/>
      <c r="AC18" s="125"/>
      <c r="AD18" s="125"/>
      <c r="AE18" s="125"/>
      <c r="AF18" s="125"/>
      <c r="AG18" s="125"/>
      <c r="AH18" s="125"/>
      <c r="AI18" s="125"/>
      <c r="AJ18" s="125"/>
      <c r="AK18" s="10"/>
      <c r="AL18" s="10">
        <f t="shared" ca="1" si="0"/>
        <v>0</v>
      </c>
      <c r="AM18" s="10"/>
      <c r="AN18" s="10"/>
      <c r="AO18" s="10"/>
      <c r="AP18" s="10"/>
      <c r="AQ18" s="10"/>
    </row>
    <row r="19" spans="1:43" x14ac:dyDescent="0.2">
      <c r="A19" s="10">
        <v>17</v>
      </c>
      <c r="B19" s="125"/>
      <c r="C19" s="125">
        <f>+[1]data1cf!BA18*-1</f>
        <v>0</v>
      </c>
      <c r="D19" s="125">
        <f>+[1]data1cf!BB18*-1</f>
        <v>0</v>
      </c>
      <c r="E19" s="125">
        <f>+[1]data1cf!BC18*-1</f>
        <v>0</v>
      </c>
      <c r="F19" s="125">
        <f>+[1]data1cf!BD18*-1</f>
        <v>0</v>
      </c>
      <c r="G19" s="125">
        <f>+[1]data1cf!BE18*-1</f>
        <v>0</v>
      </c>
      <c r="H19" s="125">
        <f>+[1]data1cf!BF18*-1</f>
        <v>0</v>
      </c>
      <c r="I19" s="125">
        <f>+[1]data1cf!BG18*-1</f>
        <v>0</v>
      </c>
      <c r="J19" s="125">
        <f>+[1]data1cf!BH18*-1</f>
        <v>0</v>
      </c>
      <c r="K19" s="125">
        <f>+[1]data1cf!BI18*-1</f>
        <v>0</v>
      </c>
      <c r="L19" s="125">
        <f>+[1]data1cf!BJ18*-1</f>
        <v>0</v>
      </c>
      <c r="M19" s="125">
        <f>+[1]data1cf!BK18*-1</f>
        <v>0</v>
      </c>
      <c r="N19" s="125">
        <f>+[1]data1cf!BL18*-1</f>
        <v>0</v>
      </c>
      <c r="O19" s="125">
        <f>+[1]data1cf!BM18*-1</f>
        <v>0</v>
      </c>
      <c r="P19" s="125">
        <f>+[1]data1cf!BN18*-1</f>
        <v>0</v>
      </c>
      <c r="Q19" s="125">
        <f>+[1]data1cf!BO18*-1</f>
        <v>0</v>
      </c>
      <c r="R19" s="125">
        <f>+[1]data1cf!BP18*-1</f>
        <v>0</v>
      </c>
      <c r="S19" s="125">
        <f>+[1]data1cf!BQ18*-1</f>
        <v>0</v>
      </c>
      <c r="T19" s="125">
        <f>+[1]data1cf!BR18*-1</f>
        <v>0</v>
      </c>
      <c r="U19" s="125">
        <f>+[1]data1cf!BS18*-1</f>
        <v>0</v>
      </c>
      <c r="V19" s="125">
        <f>+[1]data1cf!BT18*-1</f>
        <v>0</v>
      </c>
      <c r="W19" s="125">
        <f>+[1]data1cf!BU18*-1</f>
        <v>0</v>
      </c>
      <c r="X19" s="125">
        <f>+[1]data1cf!BV18*-1</f>
        <v>0</v>
      </c>
      <c r="Y19" s="125">
        <f>+[1]data1cf!BW18*-1</f>
        <v>0</v>
      </c>
      <c r="Z19" s="125">
        <f>+[1]data1cf!BX18*-1</f>
        <v>0</v>
      </c>
      <c r="AA19" s="125">
        <f>+[1]data1cf!BY18*-1</f>
        <v>0</v>
      </c>
      <c r="AB19" s="125"/>
      <c r="AC19" s="125"/>
      <c r="AD19" s="125"/>
      <c r="AE19" s="125"/>
      <c r="AF19" s="125"/>
      <c r="AG19" s="125"/>
      <c r="AH19" s="125"/>
      <c r="AI19" s="125"/>
      <c r="AJ19" s="125"/>
      <c r="AK19" s="10"/>
      <c r="AL19" s="10">
        <f t="shared" ca="1" si="0"/>
        <v>0</v>
      </c>
      <c r="AM19" s="10"/>
      <c r="AN19" s="10"/>
      <c r="AO19" s="10"/>
      <c r="AP19" s="10"/>
      <c r="AQ19" s="10"/>
    </row>
    <row r="20" spans="1:43" x14ac:dyDescent="0.2">
      <c r="A20" s="10">
        <v>18</v>
      </c>
      <c r="B20" s="125"/>
      <c r="C20" s="125">
        <f>+[1]data1cf!BA19*-1</f>
        <v>0</v>
      </c>
      <c r="D20" s="125">
        <f>+[1]data1cf!BB19*-1</f>
        <v>0</v>
      </c>
      <c r="E20" s="125">
        <f>+[1]data1cf!BC19*-1</f>
        <v>0</v>
      </c>
      <c r="F20" s="125">
        <f>+[1]data1cf!BD19*-1</f>
        <v>0</v>
      </c>
      <c r="G20" s="125">
        <f>+[1]data1cf!BE19*-1</f>
        <v>0</v>
      </c>
      <c r="H20" s="125">
        <f>+[1]data1cf!BF19*-1</f>
        <v>0</v>
      </c>
      <c r="I20" s="125">
        <f>+[1]data1cf!BG19*-1</f>
        <v>0</v>
      </c>
      <c r="J20" s="125">
        <f>+[1]data1cf!BH19*-1</f>
        <v>0</v>
      </c>
      <c r="K20" s="125">
        <f>+[1]data1cf!BI19*-1</f>
        <v>0</v>
      </c>
      <c r="L20" s="125">
        <f>+[1]data1cf!BJ19*-1</f>
        <v>0</v>
      </c>
      <c r="M20" s="125">
        <f>+[1]data1cf!BK19*-1</f>
        <v>0</v>
      </c>
      <c r="N20" s="125">
        <f>+[1]data1cf!BL19*-1</f>
        <v>0</v>
      </c>
      <c r="O20" s="125">
        <f>+[1]data1cf!BM19*-1</f>
        <v>0</v>
      </c>
      <c r="P20" s="125">
        <f>+[1]data1cf!BN19*-1</f>
        <v>0</v>
      </c>
      <c r="Q20" s="125">
        <f>+[1]data1cf!BO19*-1</f>
        <v>0</v>
      </c>
      <c r="R20" s="125">
        <f>+[1]data1cf!BP19*-1</f>
        <v>0</v>
      </c>
      <c r="S20" s="125">
        <f>+[1]data1cf!BQ19*-1</f>
        <v>0</v>
      </c>
      <c r="T20" s="125">
        <f>+[1]data1cf!BR19*-1</f>
        <v>0</v>
      </c>
      <c r="U20" s="125">
        <f>+[1]data1cf!BS19*-1</f>
        <v>0</v>
      </c>
      <c r="V20" s="125">
        <f>+[1]data1cf!BT19*-1</f>
        <v>0</v>
      </c>
      <c r="W20" s="125">
        <f>+[1]data1cf!BU19*-1</f>
        <v>0</v>
      </c>
      <c r="X20" s="125">
        <f>+[1]data1cf!BV19*-1</f>
        <v>0</v>
      </c>
      <c r="Y20" s="125">
        <f>+[1]data1cf!BW19*-1</f>
        <v>0</v>
      </c>
      <c r="Z20" s="125">
        <f>+[1]data1cf!BX19*-1</f>
        <v>0</v>
      </c>
      <c r="AA20" s="125">
        <f>+[1]data1cf!BY19*-1</f>
        <v>0</v>
      </c>
      <c r="AB20" s="125"/>
      <c r="AC20" s="125"/>
      <c r="AD20" s="125"/>
      <c r="AE20" s="125"/>
      <c r="AF20" s="125"/>
      <c r="AG20" s="125"/>
      <c r="AH20" s="125"/>
      <c r="AI20" s="125"/>
      <c r="AJ20" s="125"/>
      <c r="AK20" s="10"/>
      <c r="AL20" s="10">
        <f t="shared" ref="AL20:AL35" ca="1" si="1">SUMPRODUCT(B20:AJ20,PVCapPrice)</f>
        <v>0</v>
      </c>
      <c r="AM20" s="10"/>
      <c r="AN20" s="10"/>
      <c r="AO20" s="10"/>
      <c r="AP20" s="10"/>
      <c r="AQ20" s="10"/>
    </row>
    <row r="21" spans="1:43" x14ac:dyDescent="0.2">
      <c r="A21" s="10">
        <v>19</v>
      </c>
      <c r="B21" s="125"/>
      <c r="C21" s="125">
        <f>+[1]data1cf!BA20*-1</f>
        <v>0</v>
      </c>
      <c r="D21" s="125">
        <f>+[1]data1cf!BB20*-1</f>
        <v>0</v>
      </c>
      <c r="E21" s="125">
        <f>+[1]data1cf!BC20*-1</f>
        <v>0</v>
      </c>
      <c r="F21" s="125">
        <f>+[1]data1cf!BD20*-1</f>
        <v>0</v>
      </c>
      <c r="G21" s="125">
        <f>+[1]data1cf!BE20*-1</f>
        <v>0</v>
      </c>
      <c r="H21" s="125">
        <f>+[1]data1cf!BF20*-1</f>
        <v>0</v>
      </c>
      <c r="I21" s="125">
        <f>+[1]data1cf!BG20*-1</f>
        <v>0</v>
      </c>
      <c r="J21" s="125">
        <f>+[1]data1cf!BH20*-1</f>
        <v>0</v>
      </c>
      <c r="K21" s="125">
        <f>+[1]data1cf!BI20*-1</f>
        <v>0</v>
      </c>
      <c r="L21" s="125">
        <f>+[1]data1cf!BJ20*-1</f>
        <v>0</v>
      </c>
      <c r="M21" s="125">
        <f>+[1]data1cf!BK20*-1</f>
        <v>0</v>
      </c>
      <c r="N21" s="125">
        <f>+[1]data1cf!BL20*-1</f>
        <v>0</v>
      </c>
      <c r="O21" s="125">
        <f>+[1]data1cf!BM20*-1</f>
        <v>0</v>
      </c>
      <c r="P21" s="125">
        <f>+[1]data1cf!BN20*-1</f>
        <v>0</v>
      </c>
      <c r="Q21" s="125">
        <f>+[1]data1cf!BO20*-1</f>
        <v>0</v>
      </c>
      <c r="R21" s="125">
        <f>+[1]data1cf!BP20*-1</f>
        <v>0</v>
      </c>
      <c r="S21" s="125">
        <f>+[1]data1cf!BQ20*-1</f>
        <v>0</v>
      </c>
      <c r="T21" s="125">
        <f>+[1]data1cf!BR20*-1</f>
        <v>0</v>
      </c>
      <c r="U21" s="125">
        <f>+[1]data1cf!BS20*-1</f>
        <v>0</v>
      </c>
      <c r="V21" s="125">
        <f>+[1]data1cf!BT20*-1</f>
        <v>0</v>
      </c>
      <c r="W21" s="125">
        <f>+[1]data1cf!BU20*-1</f>
        <v>0</v>
      </c>
      <c r="X21" s="125">
        <f>+[1]data1cf!BV20*-1</f>
        <v>0</v>
      </c>
      <c r="Y21" s="125">
        <f>+[1]data1cf!BW20*-1</f>
        <v>0</v>
      </c>
      <c r="Z21" s="125">
        <f>+[1]data1cf!BX20*-1</f>
        <v>0</v>
      </c>
      <c r="AA21" s="125">
        <f>+[1]data1cf!BY20*-1</f>
        <v>0</v>
      </c>
      <c r="AB21" s="125"/>
      <c r="AC21" s="125"/>
      <c r="AD21" s="125"/>
      <c r="AE21" s="125"/>
      <c r="AF21" s="125"/>
      <c r="AG21" s="125"/>
      <c r="AH21" s="125"/>
      <c r="AI21" s="125"/>
      <c r="AJ21" s="125"/>
      <c r="AK21" s="10"/>
      <c r="AL21" s="10">
        <f t="shared" ca="1" si="1"/>
        <v>0</v>
      </c>
      <c r="AM21" s="10"/>
      <c r="AN21" s="10"/>
      <c r="AO21" s="10"/>
      <c r="AP21" s="10"/>
      <c r="AQ21" s="10"/>
    </row>
    <row r="22" spans="1:43" x14ac:dyDescent="0.2">
      <c r="A22" s="10">
        <v>20</v>
      </c>
      <c r="B22" s="125"/>
      <c r="C22" s="125">
        <f>+[1]data1cf!BA21*-1</f>
        <v>0</v>
      </c>
      <c r="D22" s="125">
        <f>+[1]data1cf!BB21*-1</f>
        <v>0</v>
      </c>
      <c r="E22" s="125">
        <f>+[1]data1cf!BC21*-1</f>
        <v>0</v>
      </c>
      <c r="F22" s="125">
        <f>+[1]data1cf!BD21*-1</f>
        <v>0</v>
      </c>
      <c r="G22" s="125">
        <f>+[1]data1cf!BE21*-1</f>
        <v>0</v>
      </c>
      <c r="H22" s="125">
        <f>+[1]data1cf!BF21*-1</f>
        <v>0</v>
      </c>
      <c r="I22" s="125">
        <f>+[1]data1cf!BG21*-1</f>
        <v>0</v>
      </c>
      <c r="J22" s="125">
        <f>+[1]data1cf!BH21*-1</f>
        <v>0</v>
      </c>
      <c r="K22" s="125">
        <f>+[1]data1cf!BI21*-1</f>
        <v>0</v>
      </c>
      <c r="L22" s="125">
        <f>+[1]data1cf!BJ21*-1</f>
        <v>0</v>
      </c>
      <c r="M22" s="125">
        <f>+[1]data1cf!BK21*-1</f>
        <v>0</v>
      </c>
      <c r="N22" s="125">
        <f>+[1]data1cf!BL21*-1</f>
        <v>0</v>
      </c>
      <c r="O22" s="125">
        <f>+[1]data1cf!BM21*-1</f>
        <v>0</v>
      </c>
      <c r="P22" s="125">
        <f>+[1]data1cf!BN21*-1</f>
        <v>0</v>
      </c>
      <c r="Q22" s="125">
        <f>+[1]data1cf!BO21*-1</f>
        <v>0</v>
      </c>
      <c r="R22" s="125">
        <f>+[1]data1cf!BP21*-1</f>
        <v>0</v>
      </c>
      <c r="S22" s="125">
        <f>+[1]data1cf!BQ21*-1</f>
        <v>0</v>
      </c>
      <c r="T22" s="125">
        <f>+[1]data1cf!BR21*-1</f>
        <v>0</v>
      </c>
      <c r="U22" s="125">
        <f>+[1]data1cf!BS21*-1</f>
        <v>0</v>
      </c>
      <c r="V22" s="125">
        <f>+[1]data1cf!BT21*-1</f>
        <v>0</v>
      </c>
      <c r="W22" s="125">
        <f>+[1]data1cf!BU21*-1</f>
        <v>0</v>
      </c>
      <c r="X22" s="125">
        <f>+[1]data1cf!BV21*-1</f>
        <v>0</v>
      </c>
      <c r="Y22" s="125">
        <f>+[1]data1cf!BW21*-1</f>
        <v>0</v>
      </c>
      <c r="Z22" s="125">
        <f>+[1]data1cf!BX21*-1</f>
        <v>0</v>
      </c>
      <c r="AA22" s="125">
        <f>+[1]data1cf!BY21*-1</f>
        <v>0</v>
      </c>
      <c r="AB22" s="125"/>
      <c r="AC22" s="125"/>
      <c r="AD22" s="125"/>
      <c r="AE22" s="125"/>
      <c r="AF22" s="125"/>
      <c r="AG22" s="125"/>
      <c r="AH22" s="125"/>
      <c r="AI22" s="125"/>
      <c r="AJ22" s="125"/>
      <c r="AK22" s="10"/>
      <c r="AL22" s="10">
        <f t="shared" ca="1" si="1"/>
        <v>0</v>
      </c>
      <c r="AM22" s="10"/>
      <c r="AN22" s="10"/>
      <c r="AO22" s="10"/>
      <c r="AP22" s="10"/>
      <c r="AQ22" s="10"/>
    </row>
    <row r="23" spans="1:43" x14ac:dyDescent="0.2">
      <c r="A23" s="10">
        <v>21</v>
      </c>
      <c r="B23" s="125"/>
      <c r="C23" s="125">
        <f>+[1]data1cf!BA22*-1</f>
        <v>0</v>
      </c>
      <c r="D23" s="125">
        <f>+[1]data1cf!BB22*-1</f>
        <v>0</v>
      </c>
      <c r="E23" s="125">
        <f>+[1]data1cf!BC22*-1</f>
        <v>0</v>
      </c>
      <c r="F23" s="125">
        <f>+[1]data1cf!BD22*-1</f>
        <v>0</v>
      </c>
      <c r="G23" s="125">
        <f>+[1]data1cf!BE22*-1</f>
        <v>0</v>
      </c>
      <c r="H23" s="125">
        <f>+[1]data1cf!BF22*-1</f>
        <v>0</v>
      </c>
      <c r="I23" s="125">
        <f>+[1]data1cf!BG22*-1</f>
        <v>0</v>
      </c>
      <c r="J23" s="125">
        <f>+[1]data1cf!BH22*-1</f>
        <v>0</v>
      </c>
      <c r="K23" s="125">
        <f>+[1]data1cf!BI22*-1</f>
        <v>0</v>
      </c>
      <c r="L23" s="125">
        <f>+[1]data1cf!BJ22*-1</f>
        <v>0</v>
      </c>
      <c r="M23" s="125">
        <f>+[1]data1cf!BK22*-1</f>
        <v>0</v>
      </c>
      <c r="N23" s="125">
        <f>+[1]data1cf!BL22*-1</f>
        <v>0</v>
      </c>
      <c r="O23" s="125">
        <f>+[1]data1cf!BM22*-1</f>
        <v>0</v>
      </c>
      <c r="P23" s="125">
        <f>+[1]data1cf!BN22*-1</f>
        <v>0</v>
      </c>
      <c r="Q23" s="125">
        <f>+[1]data1cf!BO22*-1</f>
        <v>0</v>
      </c>
      <c r="R23" s="125">
        <f>+[1]data1cf!BP22*-1</f>
        <v>0</v>
      </c>
      <c r="S23" s="125">
        <f>+[1]data1cf!BQ22*-1</f>
        <v>0</v>
      </c>
      <c r="T23" s="125">
        <f>+[1]data1cf!BR22*-1</f>
        <v>0</v>
      </c>
      <c r="U23" s="125">
        <f>+[1]data1cf!BS22*-1</f>
        <v>0</v>
      </c>
      <c r="V23" s="125">
        <f>+[1]data1cf!BT22*-1</f>
        <v>0</v>
      </c>
      <c r="W23" s="125">
        <f>+[1]data1cf!BU22*-1</f>
        <v>0</v>
      </c>
      <c r="X23" s="125">
        <f>+[1]data1cf!BV22*-1</f>
        <v>0</v>
      </c>
      <c r="Y23" s="125">
        <f>+[1]data1cf!BW22*-1</f>
        <v>0</v>
      </c>
      <c r="Z23" s="125">
        <f>+[1]data1cf!BX22*-1</f>
        <v>0</v>
      </c>
      <c r="AA23" s="125">
        <f>+[1]data1cf!BY22*-1</f>
        <v>0</v>
      </c>
      <c r="AB23" s="125"/>
      <c r="AC23" s="125"/>
      <c r="AD23" s="125"/>
      <c r="AE23" s="125"/>
      <c r="AF23" s="125"/>
      <c r="AG23" s="125"/>
      <c r="AH23" s="125"/>
      <c r="AI23" s="125"/>
      <c r="AJ23" s="125"/>
      <c r="AK23" s="10"/>
      <c r="AL23" s="10">
        <f t="shared" ca="1" si="1"/>
        <v>0</v>
      </c>
      <c r="AM23" s="10"/>
      <c r="AN23" s="10"/>
      <c r="AO23" s="10"/>
      <c r="AP23" s="10"/>
      <c r="AQ23" s="10"/>
    </row>
    <row r="24" spans="1:43" x14ac:dyDescent="0.2">
      <c r="A24" s="10">
        <v>22</v>
      </c>
      <c r="B24" s="125"/>
      <c r="C24" s="125">
        <f>+[1]data1cf!BA23*-1</f>
        <v>0</v>
      </c>
      <c r="D24" s="125">
        <f>+[1]data1cf!BB23*-1</f>
        <v>0</v>
      </c>
      <c r="E24" s="125">
        <f>+[1]data1cf!BC23*-1</f>
        <v>0</v>
      </c>
      <c r="F24" s="125">
        <f>+[1]data1cf!BD23*-1</f>
        <v>0</v>
      </c>
      <c r="G24" s="125">
        <f>+[1]data1cf!BE23*-1</f>
        <v>0</v>
      </c>
      <c r="H24" s="125">
        <f>+[1]data1cf!BF23*-1</f>
        <v>0</v>
      </c>
      <c r="I24" s="125">
        <f>+[1]data1cf!BG23*-1</f>
        <v>0</v>
      </c>
      <c r="J24" s="125">
        <f>+[1]data1cf!BH23*-1</f>
        <v>0</v>
      </c>
      <c r="K24" s="125">
        <f>+[1]data1cf!BI23*-1</f>
        <v>0</v>
      </c>
      <c r="L24" s="125">
        <f>+[1]data1cf!BJ23*-1</f>
        <v>0</v>
      </c>
      <c r="M24" s="125">
        <f>+[1]data1cf!BK23*-1</f>
        <v>0</v>
      </c>
      <c r="N24" s="125">
        <f>+[1]data1cf!BL23*-1</f>
        <v>0</v>
      </c>
      <c r="O24" s="125">
        <f>+[1]data1cf!BM23*-1</f>
        <v>0</v>
      </c>
      <c r="P24" s="125">
        <f>+[1]data1cf!BN23*-1</f>
        <v>0</v>
      </c>
      <c r="Q24" s="125">
        <f>+[1]data1cf!BO23*-1</f>
        <v>0</v>
      </c>
      <c r="R24" s="125">
        <f>+[1]data1cf!BP23*-1</f>
        <v>0</v>
      </c>
      <c r="S24" s="125">
        <f>+[1]data1cf!BQ23*-1</f>
        <v>0</v>
      </c>
      <c r="T24" s="125">
        <f>+[1]data1cf!BR23*-1</f>
        <v>0</v>
      </c>
      <c r="U24" s="125">
        <f>+[1]data1cf!BS23*-1</f>
        <v>0</v>
      </c>
      <c r="V24" s="125">
        <f>+[1]data1cf!BT23*-1</f>
        <v>0</v>
      </c>
      <c r="W24" s="125">
        <f>+[1]data1cf!BU23*-1</f>
        <v>0</v>
      </c>
      <c r="X24" s="125">
        <f>+[1]data1cf!BV23*-1</f>
        <v>0</v>
      </c>
      <c r="Y24" s="125">
        <f>+[1]data1cf!BW23*-1</f>
        <v>0</v>
      </c>
      <c r="Z24" s="125">
        <f>+[1]data1cf!BX23*-1</f>
        <v>0</v>
      </c>
      <c r="AA24" s="125">
        <f>+[1]data1cf!BY23*-1</f>
        <v>0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0"/>
      <c r="AL24" s="10">
        <f t="shared" ca="1" si="1"/>
        <v>0</v>
      </c>
      <c r="AM24" s="10"/>
      <c r="AN24" s="10"/>
      <c r="AO24" s="10"/>
      <c r="AP24" s="10"/>
      <c r="AQ24" s="10"/>
    </row>
    <row r="25" spans="1:43" x14ac:dyDescent="0.2">
      <c r="A25" s="10">
        <v>23</v>
      </c>
      <c r="B25" s="125"/>
      <c r="C25" s="125">
        <f>+[1]data1cf!BA24*-1</f>
        <v>0</v>
      </c>
      <c r="D25" s="125">
        <f>+[1]data1cf!BB24*-1</f>
        <v>0</v>
      </c>
      <c r="E25" s="125">
        <f>+[1]data1cf!BC24*-1</f>
        <v>0</v>
      </c>
      <c r="F25" s="125">
        <f>+[1]data1cf!BD24*-1</f>
        <v>0</v>
      </c>
      <c r="G25" s="125">
        <f>+[1]data1cf!BE24*-1</f>
        <v>0</v>
      </c>
      <c r="H25" s="125">
        <f>+[1]data1cf!BF24*-1</f>
        <v>0</v>
      </c>
      <c r="I25" s="125">
        <f>+[1]data1cf!BG24*-1</f>
        <v>0</v>
      </c>
      <c r="J25" s="125">
        <f>+[1]data1cf!BH24*-1</f>
        <v>0</v>
      </c>
      <c r="K25" s="125">
        <f>+[1]data1cf!BI24*-1</f>
        <v>0</v>
      </c>
      <c r="L25" s="125">
        <f>+[1]data1cf!BJ24*-1</f>
        <v>0</v>
      </c>
      <c r="M25" s="125">
        <f>+[1]data1cf!BK24*-1</f>
        <v>0</v>
      </c>
      <c r="N25" s="125">
        <f>+[1]data1cf!BL24*-1</f>
        <v>0</v>
      </c>
      <c r="O25" s="125">
        <f>+[1]data1cf!BM24*-1</f>
        <v>0</v>
      </c>
      <c r="P25" s="125">
        <f>+[1]data1cf!BN24*-1</f>
        <v>0</v>
      </c>
      <c r="Q25" s="125">
        <f>+[1]data1cf!BO24*-1</f>
        <v>0</v>
      </c>
      <c r="R25" s="125">
        <f>+[1]data1cf!BP24*-1</f>
        <v>0</v>
      </c>
      <c r="S25" s="125">
        <f>+[1]data1cf!BQ24*-1</f>
        <v>0</v>
      </c>
      <c r="T25" s="125">
        <f>+[1]data1cf!BR24*-1</f>
        <v>0</v>
      </c>
      <c r="U25" s="125">
        <f>+[1]data1cf!BS24*-1</f>
        <v>0</v>
      </c>
      <c r="V25" s="125">
        <f>+[1]data1cf!BT24*-1</f>
        <v>0</v>
      </c>
      <c r="W25" s="125">
        <f>+[1]data1cf!BU24*-1</f>
        <v>0</v>
      </c>
      <c r="X25" s="125">
        <f>+[1]data1cf!BV24*-1</f>
        <v>0</v>
      </c>
      <c r="Y25" s="125">
        <f>+[1]data1cf!BW24*-1</f>
        <v>0</v>
      </c>
      <c r="Z25" s="125">
        <f>+[1]data1cf!BX24*-1</f>
        <v>0</v>
      </c>
      <c r="AA25" s="125">
        <f>+[1]data1cf!BY24*-1</f>
        <v>0</v>
      </c>
      <c r="AB25" s="125"/>
      <c r="AC25" s="125"/>
      <c r="AD25" s="125"/>
      <c r="AE25" s="125"/>
      <c r="AF25" s="125"/>
      <c r="AG25" s="125"/>
      <c r="AH25" s="125"/>
      <c r="AI25" s="125"/>
      <c r="AJ25" s="125"/>
      <c r="AK25" s="10"/>
      <c r="AL25" s="10">
        <f t="shared" ca="1" si="1"/>
        <v>0</v>
      </c>
      <c r="AM25" s="10"/>
      <c r="AN25" s="10"/>
      <c r="AO25" s="10"/>
      <c r="AP25" s="10"/>
      <c r="AQ25" s="10"/>
    </row>
    <row r="26" spans="1:43" x14ac:dyDescent="0.2">
      <c r="A26" s="10">
        <v>24</v>
      </c>
      <c r="B26" s="125"/>
      <c r="C26" s="125">
        <f>+[1]data1cf!BA25*-1</f>
        <v>0</v>
      </c>
      <c r="D26" s="125">
        <f>+[1]data1cf!BB25*-1</f>
        <v>0</v>
      </c>
      <c r="E26" s="125">
        <f>+[1]data1cf!BC25*-1</f>
        <v>0</v>
      </c>
      <c r="F26" s="125">
        <f>+[1]data1cf!BD25*-1</f>
        <v>0</v>
      </c>
      <c r="G26" s="125">
        <f>+[1]data1cf!BE25*-1</f>
        <v>0</v>
      </c>
      <c r="H26" s="125">
        <f>+[1]data1cf!BF25*-1</f>
        <v>0</v>
      </c>
      <c r="I26" s="125">
        <f>+[1]data1cf!BG25*-1</f>
        <v>0</v>
      </c>
      <c r="J26" s="125">
        <f>+[1]data1cf!BH25*-1</f>
        <v>0</v>
      </c>
      <c r="K26" s="125">
        <f>+[1]data1cf!BI25*-1</f>
        <v>0</v>
      </c>
      <c r="L26" s="125">
        <f>+[1]data1cf!BJ25*-1</f>
        <v>0</v>
      </c>
      <c r="M26" s="125">
        <f>+[1]data1cf!BK25*-1</f>
        <v>0</v>
      </c>
      <c r="N26" s="125">
        <f>+[1]data1cf!BL25*-1</f>
        <v>0</v>
      </c>
      <c r="O26" s="125">
        <f>+[1]data1cf!BM25*-1</f>
        <v>0</v>
      </c>
      <c r="P26" s="125">
        <f>+[1]data1cf!BN25*-1</f>
        <v>0</v>
      </c>
      <c r="Q26" s="125">
        <f>+[1]data1cf!BO25*-1</f>
        <v>0</v>
      </c>
      <c r="R26" s="125">
        <f>+[1]data1cf!BP25*-1</f>
        <v>0</v>
      </c>
      <c r="S26" s="125">
        <f>+[1]data1cf!BQ25*-1</f>
        <v>0</v>
      </c>
      <c r="T26" s="125">
        <f>+[1]data1cf!BR25*-1</f>
        <v>0</v>
      </c>
      <c r="U26" s="125">
        <f>+[1]data1cf!BS25*-1</f>
        <v>0</v>
      </c>
      <c r="V26" s="125">
        <f>+[1]data1cf!BT25*-1</f>
        <v>0</v>
      </c>
      <c r="W26" s="125">
        <f>+[1]data1cf!BU25*-1</f>
        <v>0</v>
      </c>
      <c r="X26" s="125">
        <f>+[1]data1cf!BV25*-1</f>
        <v>0</v>
      </c>
      <c r="Y26" s="125">
        <f>+[1]data1cf!BW25*-1</f>
        <v>0</v>
      </c>
      <c r="Z26" s="125">
        <f>+[1]data1cf!BX25*-1</f>
        <v>0</v>
      </c>
      <c r="AA26" s="125">
        <f>+[1]data1cf!BY25*-1</f>
        <v>0</v>
      </c>
      <c r="AB26" s="125"/>
      <c r="AC26" s="125"/>
      <c r="AD26" s="125"/>
      <c r="AE26" s="125"/>
      <c r="AF26" s="125"/>
      <c r="AG26" s="125"/>
      <c r="AH26" s="125"/>
      <c r="AI26" s="125"/>
      <c r="AJ26" s="125"/>
      <c r="AK26" s="10"/>
      <c r="AL26" s="10">
        <f t="shared" ca="1" si="1"/>
        <v>0</v>
      </c>
      <c r="AM26" s="10"/>
      <c r="AN26" s="10"/>
      <c r="AO26" s="10"/>
      <c r="AP26" s="10"/>
      <c r="AQ26" s="10"/>
    </row>
    <row r="27" spans="1:43" x14ac:dyDescent="0.2">
      <c r="A27" s="10">
        <v>25</v>
      </c>
      <c r="B27" s="125"/>
      <c r="C27" s="125">
        <f>+[1]data1cf!BA26*-1</f>
        <v>0</v>
      </c>
      <c r="D27" s="125">
        <f>+[1]data1cf!BB26*-1</f>
        <v>0</v>
      </c>
      <c r="E27" s="125">
        <f>+[1]data1cf!BC26*-1</f>
        <v>0</v>
      </c>
      <c r="F27" s="125">
        <f>+[1]data1cf!BD26*-1</f>
        <v>0</v>
      </c>
      <c r="G27" s="125">
        <f>+[1]data1cf!BE26*-1</f>
        <v>0</v>
      </c>
      <c r="H27" s="125">
        <f>+[1]data1cf!BF26*-1</f>
        <v>0</v>
      </c>
      <c r="I27" s="125">
        <f>+[1]data1cf!BG26*-1</f>
        <v>0</v>
      </c>
      <c r="J27" s="125">
        <f>+[1]data1cf!BH26*-1</f>
        <v>0</v>
      </c>
      <c r="K27" s="125">
        <f>+[1]data1cf!BI26*-1</f>
        <v>0</v>
      </c>
      <c r="L27" s="125">
        <f>+[1]data1cf!BJ26*-1</f>
        <v>0</v>
      </c>
      <c r="M27" s="125">
        <f>+[1]data1cf!BK26*-1</f>
        <v>0</v>
      </c>
      <c r="N27" s="125">
        <f>+[1]data1cf!BL26*-1</f>
        <v>0</v>
      </c>
      <c r="O27" s="125">
        <f>+[1]data1cf!BM26*-1</f>
        <v>0</v>
      </c>
      <c r="P27" s="125">
        <f>+[1]data1cf!BN26*-1</f>
        <v>0</v>
      </c>
      <c r="Q27" s="125">
        <f>+[1]data1cf!BO26*-1</f>
        <v>0</v>
      </c>
      <c r="R27" s="125">
        <f>+[1]data1cf!BP26*-1</f>
        <v>0</v>
      </c>
      <c r="S27" s="125">
        <f>+[1]data1cf!BQ26*-1</f>
        <v>0</v>
      </c>
      <c r="T27" s="125">
        <f>+[1]data1cf!BR26*-1</f>
        <v>0</v>
      </c>
      <c r="U27" s="125">
        <f>+[1]data1cf!BS26*-1</f>
        <v>0</v>
      </c>
      <c r="V27" s="125">
        <f>+[1]data1cf!BT26*-1</f>
        <v>0</v>
      </c>
      <c r="W27" s="125">
        <f>+[1]data1cf!BU26*-1</f>
        <v>0</v>
      </c>
      <c r="X27" s="125">
        <f>+[1]data1cf!BV26*-1</f>
        <v>0</v>
      </c>
      <c r="Y27" s="125">
        <f>+[1]data1cf!BW26*-1</f>
        <v>0</v>
      </c>
      <c r="Z27" s="125">
        <f>+[1]data1cf!BX26*-1</f>
        <v>0</v>
      </c>
      <c r="AA27" s="125">
        <f>+[1]data1cf!BY26*-1</f>
        <v>0</v>
      </c>
      <c r="AB27" s="125"/>
      <c r="AC27" s="125"/>
      <c r="AD27" s="125"/>
      <c r="AE27" s="125"/>
      <c r="AF27" s="125"/>
      <c r="AG27" s="125"/>
      <c r="AH27" s="125"/>
      <c r="AI27" s="125"/>
      <c r="AJ27" s="125"/>
      <c r="AK27" s="10"/>
      <c r="AL27" s="10">
        <f t="shared" ca="1" si="1"/>
        <v>0</v>
      </c>
      <c r="AM27" s="10"/>
      <c r="AN27" s="10"/>
      <c r="AO27" s="10"/>
      <c r="AP27" s="10"/>
      <c r="AQ27" s="10"/>
    </row>
    <row r="28" spans="1:43" x14ac:dyDescent="0.2">
      <c r="A28" s="10">
        <v>26</v>
      </c>
      <c r="B28" s="125"/>
      <c r="C28" s="125">
        <f>+[1]data1cf!BA27*-1</f>
        <v>0</v>
      </c>
      <c r="D28" s="125">
        <f>+[1]data1cf!BB27*-1</f>
        <v>0</v>
      </c>
      <c r="E28" s="125">
        <f>+[1]data1cf!BC27*-1</f>
        <v>0</v>
      </c>
      <c r="F28" s="125">
        <f>+[1]data1cf!BD27*-1</f>
        <v>0</v>
      </c>
      <c r="G28" s="125">
        <f>+[1]data1cf!BE27*-1</f>
        <v>0</v>
      </c>
      <c r="H28" s="125">
        <f>+[1]data1cf!BF27*-1</f>
        <v>0</v>
      </c>
      <c r="I28" s="125">
        <f>+[1]data1cf!BG27*-1</f>
        <v>0</v>
      </c>
      <c r="J28" s="125">
        <f>+[1]data1cf!BH27*-1</f>
        <v>0</v>
      </c>
      <c r="K28" s="125">
        <f>+[1]data1cf!BI27*-1</f>
        <v>0</v>
      </c>
      <c r="L28" s="125">
        <f>+[1]data1cf!BJ27*-1</f>
        <v>0</v>
      </c>
      <c r="M28" s="125">
        <f>+[1]data1cf!BK27*-1</f>
        <v>0</v>
      </c>
      <c r="N28" s="125">
        <f>+[1]data1cf!BL27*-1</f>
        <v>0</v>
      </c>
      <c r="O28" s="125">
        <f>+[1]data1cf!BM27*-1</f>
        <v>0</v>
      </c>
      <c r="P28" s="125">
        <f>+[1]data1cf!BN27*-1</f>
        <v>0</v>
      </c>
      <c r="Q28" s="125">
        <f>+[1]data1cf!BO27*-1</f>
        <v>0</v>
      </c>
      <c r="R28" s="125">
        <f>+[1]data1cf!BP27*-1</f>
        <v>0</v>
      </c>
      <c r="S28" s="125">
        <f>+[1]data1cf!BQ27*-1</f>
        <v>0</v>
      </c>
      <c r="T28" s="125">
        <f>+[1]data1cf!BR27*-1</f>
        <v>0</v>
      </c>
      <c r="U28" s="125">
        <f>+[1]data1cf!BS27*-1</f>
        <v>0</v>
      </c>
      <c r="V28" s="125">
        <f>+[1]data1cf!BT27*-1</f>
        <v>0</v>
      </c>
      <c r="W28" s="125">
        <f>+[1]data1cf!BU27*-1</f>
        <v>0</v>
      </c>
      <c r="X28" s="125">
        <f>+[1]data1cf!BV27*-1</f>
        <v>0</v>
      </c>
      <c r="Y28" s="125">
        <f>+[1]data1cf!BW27*-1</f>
        <v>0</v>
      </c>
      <c r="Z28" s="125">
        <f>+[1]data1cf!BX27*-1</f>
        <v>0</v>
      </c>
      <c r="AA28" s="125">
        <f>+[1]data1cf!BY27*-1</f>
        <v>0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0"/>
      <c r="AL28" s="10">
        <f t="shared" ca="1" si="1"/>
        <v>0</v>
      </c>
      <c r="AM28" s="10"/>
      <c r="AN28" s="10"/>
      <c r="AO28" s="10"/>
      <c r="AP28" s="10"/>
      <c r="AQ28" s="10"/>
    </row>
    <row r="29" spans="1:43" x14ac:dyDescent="0.2">
      <c r="A29" s="10">
        <v>27</v>
      </c>
      <c r="B29" s="125"/>
      <c r="C29" s="125">
        <f>+[1]data1cf!BA28*-1</f>
        <v>0</v>
      </c>
      <c r="D29" s="125">
        <f>+[1]data1cf!BB28*-1</f>
        <v>0</v>
      </c>
      <c r="E29" s="125">
        <f>+[1]data1cf!BC28*-1</f>
        <v>0</v>
      </c>
      <c r="F29" s="125">
        <f>+[1]data1cf!BD28*-1</f>
        <v>0</v>
      </c>
      <c r="G29" s="125">
        <f>+[1]data1cf!BE28*-1</f>
        <v>0</v>
      </c>
      <c r="H29" s="125">
        <f>+[1]data1cf!BF28*-1</f>
        <v>0</v>
      </c>
      <c r="I29" s="125">
        <f>+[1]data1cf!BG28*-1</f>
        <v>0</v>
      </c>
      <c r="J29" s="125">
        <f>+[1]data1cf!BH28*-1</f>
        <v>0</v>
      </c>
      <c r="K29" s="125">
        <f>+[1]data1cf!BI28*-1</f>
        <v>0</v>
      </c>
      <c r="L29" s="125">
        <f>+[1]data1cf!BJ28*-1</f>
        <v>0</v>
      </c>
      <c r="M29" s="125">
        <f>+[1]data1cf!BK28*-1</f>
        <v>0</v>
      </c>
      <c r="N29" s="125">
        <f>+[1]data1cf!BL28*-1</f>
        <v>0</v>
      </c>
      <c r="O29" s="125">
        <f>+[1]data1cf!BM28*-1</f>
        <v>0</v>
      </c>
      <c r="P29" s="125">
        <f>+[1]data1cf!BN28*-1</f>
        <v>0</v>
      </c>
      <c r="Q29" s="125">
        <f>+[1]data1cf!BO28*-1</f>
        <v>0</v>
      </c>
      <c r="R29" s="125">
        <f>+[1]data1cf!BP28*-1</f>
        <v>0</v>
      </c>
      <c r="S29" s="125">
        <f>+[1]data1cf!BQ28*-1</f>
        <v>0</v>
      </c>
      <c r="T29" s="125">
        <f>+[1]data1cf!BR28*-1</f>
        <v>0</v>
      </c>
      <c r="U29" s="125">
        <f>+[1]data1cf!BS28*-1</f>
        <v>0</v>
      </c>
      <c r="V29" s="125">
        <f>+[1]data1cf!BT28*-1</f>
        <v>0</v>
      </c>
      <c r="W29" s="125">
        <f>+[1]data1cf!BU28*-1</f>
        <v>0</v>
      </c>
      <c r="X29" s="125">
        <f>+[1]data1cf!BV28*-1</f>
        <v>0</v>
      </c>
      <c r="Y29" s="125">
        <f>+[1]data1cf!BW28*-1</f>
        <v>0</v>
      </c>
      <c r="Z29" s="125">
        <f>+[1]data1cf!BX28*-1</f>
        <v>0</v>
      </c>
      <c r="AA29" s="125">
        <f>+[1]data1cf!BY28*-1</f>
        <v>0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0"/>
      <c r="AL29" s="10">
        <f t="shared" ca="1" si="1"/>
        <v>0</v>
      </c>
      <c r="AM29" s="10"/>
      <c r="AN29" s="10"/>
      <c r="AO29" s="10"/>
      <c r="AP29" s="10"/>
      <c r="AQ29" s="10"/>
    </row>
    <row r="30" spans="1:43" x14ac:dyDescent="0.2">
      <c r="A30" s="10">
        <v>28</v>
      </c>
      <c r="B30" s="125"/>
      <c r="C30" s="125">
        <f>+[1]data1cf!BA29*-1</f>
        <v>0</v>
      </c>
      <c r="D30" s="125">
        <f>+[1]data1cf!BB29*-1</f>
        <v>0</v>
      </c>
      <c r="E30" s="125">
        <f>+[1]data1cf!BC29*-1</f>
        <v>0</v>
      </c>
      <c r="F30" s="125">
        <f>+[1]data1cf!BD29*-1</f>
        <v>0</v>
      </c>
      <c r="G30" s="125">
        <f>+[1]data1cf!BE29*-1</f>
        <v>0</v>
      </c>
      <c r="H30" s="125">
        <f>+[1]data1cf!BF29*-1</f>
        <v>0</v>
      </c>
      <c r="I30" s="125">
        <f>+[1]data1cf!BG29*-1</f>
        <v>0</v>
      </c>
      <c r="J30" s="125">
        <f>+[1]data1cf!BH29*-1</f>
        <v>0</v>
      </c>
      <c r="K30" s="125">
        <f>+[1]data1cf!BI29*-1</f>
        <v>0</v>
      </c>
      <c r="L30" s="125">
        <f>+[1]data1cf!BJ29*-1</f>
        <v>0</v>
      </c>
      <c r="M30" s="125">
        <f>+[1]data1cf!BK29*-1</f>
        <v>0</v>
      </c>
      <c r="N30" s="125">
        <f>+[1]data1cf!BL29*-1</f>
        <v>0</v>
      </c>
      <c r="O30" s="125">
        <f>+[1]data1cf!BM29*-1</f>
        <v>0</v>
      </c>
      <c r="P30" s="125">
        <f>+[1]data1cf!BN29*-1</f>
        <v>0</v>
      </c>
      <c r="Q30" s="125">
        <f>+[1]data1cf!BO29*-1</f>
        <v>0</v>
      </c>
      <c r="R30" s="125">
        <f>+[1]data1cf!BP29*-1</f>
        <v>0</v>
      </c>
      <c r="S30" s="125">
        <f>+[1]data1cf!BQ29*-1</f>
        <v>0</v>
      </c>
      <c r="T30" s="125">
        <f>+[1]data1cf!BR29*-1</f>
        <v>0</v>
      </c>
      <c r="U30" s="125">
        <f>+[1]data1cf!BS29*-1</f>
        <v>0</v>
      </c>
      <c r="V30" s="125">
        <f>+[1]data1cf!BT29*-1</f>
        <v>0</v>
      </c>
      <c r="W30" s="125">
        <f>+[1]data1cf!BU29*-1</f>
        <v>0</v>
      </c>
      <c r="X30" s="125">
        <f>+[1]data1cf!BV29*-1</f>
        <v>0</v>
      </c>
      <c r="Y30" s="125">
        <f>+[1]data1cf!BW29*-1</f>
        <v>0</v>
      </c>
      <c r="Z30" s="125">
        <f>+[1]data1cf!BX29*-1</f>
        <v>0</v>
      </c>
      <c r="AA30" s="125">
        <f>+[1]data1cf!BY29*-1</f>
        <v>0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0"/>
      <c r="AL30" s="10">
        <f t="shared" ca="1" si="1"/>
        <v>0</v>
      </c>
      <c r="AM30" s="10"/>
      <c r="AN30" s="10"/>
      <c r="AO30" s="10"/>
      <c r="AP30" s="10"/>
      <c r="AQ30" s="10"/>
    </row>
    <row r="31" spans="1:43" x14ac:dyDescent="0.2">
      <c r="A31" s="10">
        <v>29</v>
      </c>
      <c r="B31" s="125"/>
      <c r="C31" s="125">
        <f>+[1]data1cf!BA30*-1</f>
        <v>0</v>
      </c>
      <c r="D31" s="125">
        <f>+[1]data1cf!BB30*-1</f>
        <v>0</v>
      </c>
      <c r="E31" s="125">
        <f>+[1]data1cf!BC30*-1</f>
        <v>0</v>
      </c>
      <c r="F31" s="125">
        <f>+[1]data1cf!BD30*-1</f>
        <v>0</v>
      </c>
      <c r="G31" s="125">
        <f>+[1]data1cf!BE30*-1</f>
        <v>0</v>
      </c>
      <c r="H31" s="125">
        <f>+[1]data1cf!BF30*-1</f>
        <v>0</v>
      </c>
      <c r="I31" s="125">
        <f>+[1]data1cf!BG30*-1</f>
        <v>0</v>
      </c>
      <c r="J31" s="125">
        <f>+[1]data1cf!BH30*-1</f>
        <v>0</v>
      </c>
      <c r="K31" s="125">
        <f>+[1]data1cf!BI30*-1</f>
        <v>0</v>
      </c>
      <c r="L31" s="125">
        <f>+[1]data1cf!BJ30*-1</f>
        <v>0</v>
      </c>
      <c r="M31" s="125">
        <f>+[1]data1cf!BK30*-1</f>
        <v>0</v>
      </c>
      <c r="N31" s="125">
        <f>+[1]data1cf!BL30*-1</f>
        <v>0</v>
      </c>
      <c r="O31" s="125">
        <f>+[1]data1cf!BM30*-1</f>
        <v>0</v>
      </c>
      <c r="P31" s="125">
        <f>+[1]data1cf!BN30*-1</f>
        <v>0</v>
      </c>
      <c r="Q31" s="125">
        <f>+[1]data1cf!BO30*-1</f>
        <v>0</v>
      </c>
      <c r="R31" s="125">
        <f>+[1]data1cf!BP30*-1</f>
        <v>0</v>
      </c>
      <c r="S31" s="125">
        <f>+[1]data1cf!BQ30*-1</f>
        <v>0</v>
      </c>
      <c r="T31" s="125">
        <f>+[1]data1cf!BR30*-1</f>
        <v>0</v>
      </c>
      <c r="U31" s="125">
        <f>+[1]data1cf!BS30*-1</f>
        <v>0</v>
      </c>
      <c r="V31" s="125">
        <f>+[1]data1cf!BT30*-1</f>
        <v>0</v>
      </c>
      <c r="W31" s="125">
        <f>+[1]data1cf!BU30*-1</f>
        <v>0</v>
      </c>
      <c r="X31" s="125">
        <f>+[1]data1cf!BV30*-1</f>
        <v>0</v>
      </c>
      <c r="Y31" s="125">
        <f>+[1]data1cf!BW30*-1</f>
        <v>0</v>
      </c>
      <c r="Z31" s="125">
        <f>+[1]data1cf!BX30*-1</f>
        <v>0</v>
      </c>
      <c r="AA31" s="125">
        <f>+[1]data1cf!BY30*-1</f>
        <v>0</v>
      </c>
      <c r="AB31" s="125"/>
      <c r="AC31" s="125"/>
      <c r="AD31" s="125"/>
      <c r="AE31" s="125"/>
      <c r="AF31" s="125"/>
      <c r="AG31" s="125"/>
      <c r="AH31" s="125"/>
      <c r="AI31" s="125"/>
      <c r="AJ31" s="125"/>
      <c r="AK31" s="10"/>
      <c r="AL31" s="10">
        <f t="shared" ca="1" si="1"/>
        <v>0</v>
      </c>
      <c r="AM31" s="10"/>
      <c r="AN31" s="10"/>
      <c r="AO31" s="10"/>
      <c r="AP31" s="10"/>
      <c r="AQ31" s="10"/>
    </row>
    <row r="32" spans="1:43" x14ac:dyDescent="0.2">
      <c r="A32" s="10">
        <v>30</v>
      </c>
      <c r="B32" s="125"/>
      <c r="C32" s="125">
        <f>+[1]data1cf!BA31*-1</f>
        <v>0</v>
      </c>
      <c r="D32" s="125">
        <f>+[1]data1cf!BB31*-1</f>
        <v>0</v>
      </c>
      <c r="E32" s="125">
        <f>+[1]data1cf!BC31*-1</f>
        <v>0</v>
      </c>
      <c r="F32" s="125">
        <f>+[1]data1cf!BD31*-1</f>
        <v>0</v>
      </c>
      <c r="G32" s="125">
        <f>+[1]data1cf!BE31*-1</f>
        <v>0</v>
      </c>
      <c r="H32" s="125">
        <f>+[1]data1cf!BF31*-1</f>
        <v>0</v>
      </c>
      <c r="I32" s="125">
        <f>+[1]data1cf!BG31*-1</f>
        <v>0</v>
      </c>
      <c r="J32" s="125">
        <f>+[1]data1cf!BH31*-1</f>
        <v>0</v>
      </c>
      <c r="K32" s="125">
        <f>+[1]data1cf!BI31*-1</f>
        <v>0</v>
      </c>
      <c r="L32" s="125">
        <f>+[1]data1cf!BJ31*-1</f>
        <v>0</v>
      </c>
      <c r="M32" s="125">
        <f>+[1]data1cf!BK31*-1</f>
        <v>0</v>
      </c>
      <c r="N32" s="125">
        <f>+[1]data1cf!BL31*-1</f>
        <v>0</v>
      </c>
      <c r="O32" s="125">
        <f>+[1]data1cf!BM31*-1</f>
        <v>0</v>
      </c>
      <c r="P32" s="125">
        <f>+[1]data1cf!BN31*-1</f>
        <v>0</v>
      </c>
      <c r="Q32" s="125">
        <f>+[1]data1cf!BO31*-1</f>
        <v>0</v>
      </c>
      <c r="R32" s="125">
        <f>+[1]data1cf!BP31*-1</f>
        <v>0</v>
      </c>
      <c r="S32" s="125">
        <f>+[1]data1cf!BQ31*-1</f>
        <v>0</v>
      </c>
      <c r="T32" s="125">
        <f>+[1]data1cf!BR31*-1</f>
        <v>0</v>
      </c>
      <c r="U32" s="125">
        <f>+[1]data1cf!BS31*-1</f>
        <v>0</v>
      </c>
      <c r="V32" s="125">
        <f>+[1]data1cf!BT31*-1</f>
        <v>0</v>
      </c>
      <c r="W32" s="125">
        <f>+[1]data1cf!BU31*-1</f>
        <v>0</v>
      </c>
      <c r="X32" s="125">
        <f>+[1]data1cf!BV31*-1</f>
        <v>0</v>
      </c>
      <c r="Y32" s="125">
        <f>+[1]data1cf!BW31*-1</f>
        <v>0</v>
      </c>
      <c r="Z32" s="125">
        <f>+[1]data1cf!BX31*-1</f>
        <v>0</v>
      </c>
      <c r="AA32" s="125">
        <f>+[1]data1cf!BY31*-1</f>
        <v>0</v>
      </c>
      <c r="AB32" s="125"/>
      <c r="AC32" s="125"/>
      <c r="AD32" s="125"/>
      <c r="AE32" s="125"/>
      <c r="AF32" s="125"/>
      <c r="AG32" s="125"/>
      <c r="AH32" s="125"/>
      <c r="AI32" s="125"/>
      <c r="AJ32" s="125"/>
      <c r="AK32" s="10"/>
      <c r="AL32" s="10">
        <f t="shared" ca="1" si="1"/>
        <v>0</v>
      </c>
      <c r="AM32" s="10"/>
      <c r="AN32" s="10"/>
      <c r="AO32" s="10"/>
      <c r="AP32" s="10"/>
      <c r="AQ32" s="10"/>
    </row>
    <row r="33" spans="1:43" x14ac:dyDescent="0.2">
      <c r="A33" s="10">
        <v>31</v>
      </c>
      <c r="B33" s="125"/>
      <c r="C33" s="125">
        <f>+[1]data1cf!BA32*-1</f>
        <v>0</v>
      </c>
      <c r="D33" s="125">
        <f>+[1]data1cf!BB32*-1</f>
        <v>0</v>
      </c>
      <c r="E33" s="125">
        <f>+[1]data1cf!BC32*-1</f>
        <v>0</v>
      </c>
      <c r="F33" s="125">
        <f>+[1]data1cf!BD32*-1</f>
        <v>0</v>
      </c>
      <c r="G33" s="125">
        <f>+[1]data1cf!BE32*-1</f>
        <v>0</v>
      </c>
      <c r="H33" s="125">
        <f>+[1]data1cf!BF32*-1</f>
        <v>0</v>
      </c>
      <c r="I33" s="125">
        <f>+[1]data1cf!BG32*-1</f>
        <v>0</v>
      </c>
      <c r="J33" s="125">
        <f>+[1]data1cf!BH32*-1</f>
        <v>0</v>
      </c>
      <c r="K33" s="125">
        <f>+[1]data1cf!BI32*-1</f>
        <v>0</v>
      </c>
      <c r="L33" s="125">
        <f>+[1]data1cf!BJ32*-1</f>
        <v>0</v>
      </c>
      <c r="M33" s="125">
        <f>+[1]data1cf!BK32*-1</f>
        <v>0</v>
      </c>
      <c r="N33" s="125">
        <f>+[1]data1cf!BL32*-1</f>
        <v>0</v>
      </c>
      <c r="O33" s="125">
        <f>+[1]data1cf!BM32*-1</f>
        <v>0</v>
      </c>
      <c r="P33" s="125">
        <f>+[1]data1cf!BN32*-1</f>
        <v>0</v>
      </c>
      <c r="Q33" s="125">
        <f>+[1]data1cf!BO32*-1</f>
        <v>0</v>
      </c>
      <c r="R33" s="125">
        <f>+[1]data1cf!BP32*-1</f>
        <v>0</v>
      </c>
      <c r="S33" s="125">
        <f>+[1]data1cf!BQ32*-1</f>
        <v>0</v>
      </c>
      <c r="T33" s="125">
        <f>+[1]data1cf!BR32*-1</f>
        <v>0</v>
      </c>
      <c r="U33" s="125">
        <f>+[1]data1cf!BS32*-1</f>
        <v>0</v>
      </c>
      <c r="V33" s="125">
        <f>+[1]data1cf!BT32*-1</f>
        <v>0</v>
      </c>
      <c r="W33" s="125">
        <f>+[1]data1cf!BU32*-1</f>
        <v>0</v>
      </c>
      <c r="X33" s="125">
        <f>+[1]data1cf!BV32*-1</f>
        <v>0</v>
      </c>
      <c r="Y33" s="125">
        <f>+[1]data1cf!BW32*-1</f>
        <v>0</v>
      </c>
      <c r="Z33" s="125">
        <f>+[1]data1cf!BX32*-1</f>
        <v>0</v>
      </c>
      <c r="AA33" s="125">
        <f>+[1]data1cf!BY32*-1</f>
        <v>0</v>
      </c>
      <c r="AB33" s="125"/>
      <c r="AC33" s="125"/>
      <c r="AD33" s="125"/>
      <c r="AE33" s="125"/>
      <c r="AF33" s="125"/>
      <c r="AG33" s="125"/>
      <c r="AH33" s="125"/>
      <c r="AI33" s="125"/>
      <c r="AJ33" s="125"/>
      <c r="AK33" s="10"/>
      <c r="AL33" s="10">
        <f t="shared" ca="1" si="1"/>
        <v>0</v>
      </c>
      <c r="AM33" s="10"/>
      <c r="AN33" s="10"/>
      <c r="AO33" s="10"/>
      <c r="AP33" s="10"/>
      <c r="AQ33" s="10"/>
    </row>
    <row r="34" spans="1:43" x14ac:dyDescent="0.2">
      <c r="A34" s="10">
        <v>32</v>
      </c>
      <c r="B34" s="125"/>
      <c r="C34" s="125">
        <f>+[1]data1cf!BA33*-1</f>
        <v>0</v>
      </c>
      <c r="D34" s="125">
        <f>+[1]data1cf!BB33*-1</f>
        <v>0</v>
      </c>
      <c r="E34" s="125">
        <f>+[1]data1cf!BC33*-1</f>
        <v>0</v>
      </c>
      <c r="F34" s="125">
        <f>+[1]data1cf!BD33*-1</f>
        <v>0</v>
      </c>
      <c r="G34" s="125">
        <f>+[1]data1cf!BE33*-1</f>
        <v>0</v>
      </c>
      <c r="H34" s="125">
        <f>+[1]data1cf!BF33*-1</f>
        <v>0</v>
      </c>
      <c r="I34" s="125">
        <f>+[1]data1cf!BG33*-1</f>
        <v>0</v>
      </c>
      <c r="J34" s="125">
        <f>+[1]data1cf!BH33*-1</f>
        <v>0</v>
      </c>
      <c r="K34" s="125">
        <f>+[1]data1cf!BI33*-1</f>
        <v>0</v>
      </c>
      <c r="L34" s="125">
        <f>+[1]data1cf!BJ33*-1</f>
        <v>0</v>
      </c>
      <c r="M34" s="125">
        <f>+[1]data1cf!BK33*-1</f>
        <v>0</v>
      </c>
      <c r="N34" s="125">
        <f>+[1]data1cf!BL33*-1</f>
        <v>0</v>
      </c>
      <c r="O34" s="125">
        <f>+[1]data1cf!BM33*-1</f>
        <v>0</v>
      </c>
      <c r="P34" s="125">
        <f>+[1]data1cf!BN33*-1</f>
        <v>0</v>
      </c>
      <c r="Q34" s="125">
        <f>+[1]data1cf!BO33*-1</f>
        <v>0</v>
      </c>
      <c r="R34" s="125">
        <f>+[1]data1cf!BP33*-1</f>
        <v>0</v>
      </c>
      <c r="S34" s="125">
        <f>+[1]data1cf!BQ33*-1</f>
        <v>0</v>
      </c>
      <c r="T34" s="125">
        <f>+[1]data1cf!BR33*-1</f>
        <v>0</v>
      </c>
      <c r="U34" s="125">
        <f>+[1]data1cf!BS33*-1</f>
        <v>0</v>
      </c>
      <c r="V34" s="125">
        <f>+[1]data1cf!BT33*-1</f>
        <v>0</v>
      </c>
      <c r="W34" s="125">
        <f>+[1]data1cf!BU33*-1</f>
        <v>0</v>
      </c>
      <c r="X34" s="125">
        <f>+[1]data1cf!BV33*-1</f>
        <v>0</v>
      </c>
      <c r="Y34" s="125">
        <f>+[1]data1cf!BW33*-1</f>
        <v>0</v>
      </c>
      <c r="Z34" s="125">
        <f>+[1]data1cf!BX33*-1</f>
        <v>0</v>
      </c>
      <c r="AA34" s="125">
        <f>+[1]data1cf!BY33*-1</f>
        <v>0</v>
      </c>
      <c r="AB34" s="125"/>
      <c r="AC34" s="125"/>
      <c r="AD34" s="125"/>
      <c r="AE34" s="125"/>
      <c r="AF34" s="125"/>
      <c r="AG34" s="125"/>
      <c r="AH34" s="125"/>
      <c r="AI34" s="125"/>
      <c r="AJ34" s="125"/>
      <c r="AK34" s="10"/>
      <c r="AL34" s="10">
        <f t="shared" ca="1" si="1"/>
        <v>0</v>
      </c>
      <c r="AM34" s="10"/>
      <c r="AN34" s="10"/>
      <c r="AO34" s="10"/>
      <c r="AP34" s="10"/>
      <c r="AQ34" s="10"/>
    </row>
    <row r="35" spans="1:43" x14ac:dyDescent="0.2">
      <c r="A35" s="10">
        <v>33</v>
      </c>
      <c r="B35" s="125"/>
      <c r="C35" s="125">
        <f>+[1]data1cf!BA34*-1</f>
        <v>0</v>
      </c>
      <c r="D35" s="125">
        <f>+[1]data1cf!BB34*-1</f>
        <v>0</v>
      </c>
      <c r="E35" s="125">
        <f>+[1]data1cf!BC34*-1</f>
        <v>0</v>
      </c>
      <c r="F35" s="125">
        <f>+[1]data1cf!BD34*-1</f>
        <v>0</v>
      </c>
      <c r="G35" s="125">
        <f>+[1]data1cf!BE34*-1</f>
        <v>0</v>
      </c>
      <c r="H35" s="125">
        <f>+[1]data1cf!BF34*-1</f>
        <v>0</v>
      </c>
      <c r="I35" s="125">
        <f>+[1]data1cf!BG34*-1</f>
        <v>0</v>
      </c>
      <c r="J35" s="125">
        <f>+[1]data1cf!BH34*-1</f>
        <v>0</v>
      </c>
      <c r="K35" s="125">
        <f>+[1]data1cf!BI34*-1</f>
        <v>0</v>
      </c>
      <c r="L35" s="125">
        <f>+[1]data1cf!BJ34*-1</f>
        <v>0</v>
      </c>
      <c r="M35" s="125">
        <f>+[1]data1cf!BK34*-1</f>
        <v>0</v>
      </c>
      <c r="N35" s="125">
        <f>+[1]data1cf!BL34*-1</f>
        <v>0</v>
      </c>
      <c r="O35" s="125">
        <f>+[1]data1cf!BM34*-1</f>
        <v>0</v>
      </c>
      <c r="P35" s="125">
        <f>+[1]data1cf!BN34*-1</f>
        <v>0</v>
      </c>
      <c r="Q35" s="125">
        <f>+[1]data1cf!BO34*-1</f>
        <v>0</v>
      </c>
      <c r="R35" s="125">
        <f>+[1]data1cf!BP34*-1</f>
        <v>0</v>
      </c>
      <c r="S35" s="125">
        <f>+[1]data1cf!BQ34*-1</f>
        <v>0</v>
      </c>
      <c r="T35" s="125">
        <f>+[1]data1cf!BR34*-1</f>
        <v>0</v>
      </c>
      <c r="U35" s="125">
        <f>+[1]data1cf!BS34*-1</f>
        <v>0</v>
      </c>
      <c r="V35" s="125">
        <f>+[1]data1cf!BT34*-1</f>
        <v>0</v>
      </c>
      <c r="W35" s="125">
        <f>+[1]data1cf!BU34*-1</f>
        <v>0</v>
      </c>
      <c r="X35" s="125">
        <f>+[1]data1cf!BV34*-1</f>
        <v>0</v>
      </c>
      <c r="Y35" s="125">
        <f>+[1]data1cf!BW34*-1</f>
        <v>0</v>
      </c>
      <c r="Z35" s="125">
        <f>+[1]data1cf!BX34*-1</f>
        <v>0</v>
      </c>
      <c r="AA35" s="125">
        <f>+[1]data1cf!BY34*-1</f>
        <v>0</v>
      </c>
      <c r="AB35" s="125"/>
      <c r="AC35" s="125"/>
      <c r="AD35" s="125"/>
      <c r="AE35" s="125"/>
      <c r="AF35" s="125"/>
      <c r="AG35" s="125"/>
      <c r="AH35" s="125"/>
      <c r="AI35" s="125"/>
      <c r="AJ35" s="125"/>
      <c r="AK35" s="10"/>
      <c r="AL35" s="10">
        <f t="shared" ca="1" si="1"/>
        <v>0</v>
      </c>
      <c r="AM35" s="10"/>
      <c r="AN35" s="10"/>
      <c r="AO35" s="10"/>
      <c r="AP35" s="10"/>
      <c r="AQ35" s="10"/>
    </row>
    <row r="36" spans="1:43" x14ac:dyDescent="0.2">
      <c r="A36" s="10">
        <v>34</v>
      </c>
      <c r="B36" s="125"/>
      <c r="C36" s="125">
        <f>+[1]data1cf!BA35*-1</f>
        <v>0</v>
      </c>
      <c r="D36" s="125">
        <f>+[1]data1cf!BB35*-1</f>
        <v>0</v>
      </c>
      <c r="E36" s="125">
        <f>+[1]data1cf!BC35*-1</f>
        <v>0</v>
      </c>
      <c r="F36" s="125">
        <f>+[1]data1cf!BD35*-1</f>
        <v>0</v>
      </c>
      <c r="G36" s="125">
        <f>+[1]data1cf!BE35*-1</f>
        <v>0</v>
      </c>
      <c r="H36" s="125">
        <f>+[1]data1cf!BF35*-1</f>
        <v>0</v>
      </c>
      <c r="I36" s="125">
        <f>+[1]data1cf!BG35*-1</f>
        <v>0</v>
      </c>
      <c r="J36" s="125">
        <f>+[1]data1cf!BH35*-1</f>
        <v>0</v>
      </c>
      <c r="K36" s="125">
        <f>+[1]data1cf!BI35*-1</f>
        <v>0</v>
      </c>
      <c r="L36" s="125">
        <f>+[1]data1cf!BJ35*-1</f>
        <v>0</v>
      </c>
      <c r="M36" s="125">
        <f>+[1]data1cf!BK35*-1</f>
        <v>0</v>
      </c>
      <c r="N36" s="125">
        <f>+[1]data1cf!BL35*-1</f>
        <v>0</v>
      </c>
      <c r="O36" s="125">
        <f>+[1]data1cf!BM35*-1</f>
        <v>0</v>
      </c>
      <c r="P36" s="125">
        <f>+[1]data1cf!BN35*-1</f>
        <v>0</v>
      </c>
      <c r="Q36" s="125">
        <f>+[1]data1cf!BO35*-1</f>
        <v>0</v>
      </c>
      <c r="R36" s="125">
        <f>+[1]data1cf!BP35*-1</f>
        <v>0</v>
      </c>
      <c r="S36" s="125">
        <f>+[1]data1cf!BQ35*-1</f>
        <v>0</v>
      </c>
      <c r="T36" s="125">
        <f>+[1]data1cf!BR35*-1</f>
        <v>0</v>
      </c>
      <c r="U36" s="125">
        <f>+[1]data1cf!BS35*-1</f>
        <v>0</v>
      </c>
      <c r="V36" s="125">
        <f>+[1]data1cf!BT35*-1</f>
        <v>0</v>
      </c>
      <c r="W36" s="125">
        <f>+[1]data1cf!BU35*-1</f>
        <v>0</v>
      </c>
      <c r="X36" s="125">
        <f>+[1]data1cf!BV35*-1</f>
        <v>0</v>
      </c>
      <c r="Y36" s="125">
        <f>+[1]data1cf!BW35*-1</f>
        <v>0</v>
      </c>
      <c r="Z36" s="125">
        <f>+[1]data1cf!BX35*-1</f>
        <v>0</v>
      </c>
      <c r="AA36" s="125">
        <f>+[1]data1cf!BY35*-1</f>
        <v>0</v>
      </c>
      <c r="AB36" s="125"/>
      <c r="AC36" s="125"/>
      <c r="AD36" s="125"/>
      <c r="AE36" s="125"/>
      <c r="AF36" s="125"/>
      <c r="AG36" s="125"/>
      <c r="AH36" s="125"/>
      <c r="AI36" s="125"/>
      <c r="AJ36" s="125"/>
      <c r="AK36" s="10"/>
      <c r="AL36" s="10">
        <f t="shared" ref="AL36:AL51" ca="1" si="2">SUMPRODUCT(B36:AJ36,PVCapPrice)</f>
        <v>0</v>
      </c>
      <c r="AM36" s="10"/>
      <c r="AN36" s="10"/>
      <c r="AO36" s="10"/>
      <c r="AP36" s="10"/>
      <c r="AQ36" s="10"/>
    </row>
    <row r="37" spans="1:43" x14ac:dyDescent="0.2">
      <c r="A37" s="10">
        <v>35</v>
      </c>
      <c r="B37" s="125"/>
      <c r="C37" s="125">
        <f>+[1]data1cf!BA36*-1</f>
        <v>0</v>
      </c>
      <c r="D37" s="125">
        <f>+[1]data1cf!BB36*-1</f>
        <v>0</v>
      </c>
      <c r="E37" s="125">
        <f>+[1]data1cf!BC36*-1</f>
        <v>0</v>
      </c>
      <c r="F37" s="125">
        <f>+[1]data1cf!BD36*-1</f>
        <v>0</v>
      </c>
      <c r="G37" s="125">
        <f>+[1]data1cf!BE36*-1</f>
        <v>0</v>
      </c>
      <c r="H37" s="125">
        <f>+[1]data1cf!BF36*-1</f>
        <v>0</v>
      </c>
      <c r="I37" s="125">
        <f>+[1]data1cf!BG36*-1</f>
        <v>0</v>
      </c>
      <c r="J37" s="125">
        <f>+[1]data1cf!BH36*-1</f>
        <v>0</v>
      </c>
      <c r="K37" s="125">
        <f>+[1]data1cf!BI36*-1</f>
        <v>0</v>
      </c>
      <c r="L37" s="125">
        <f>+[1]data1cf!BJ36*-1</f>
        <v>0</v>
      </c>
      <c r="M37" s="125">
        <f>+[1]data1cf!BK36*-1</f>
        <v>0</v>
      </c>
      <c r="N37" s="125">
        <f>+[1]data1cf!BL36*-1</f>
        <v>0</v>
      </c>
      <c r="O37" s="125">
        <f>+[1]data1cf!BM36*-1</f>
        <v>0</v>
      </c>
      <c r="P37" s="125">
        <f>+[1]data1cf!BN36*-1</f>
        <v>0</v>
      </c>
      <c r="Q37" s="125">
        <f>+[1]data1cf!BO36*-1</f>
        <v>0</v>
      </c>
      <c r="R37" s="125">
        <f>+[1]data1cf!BP36*-1</f>
        <v>0</v>
      </c>
      <c r="S37" s="125">
        <f>+[1]data1cf!BQ36*-1</f>
        <v>0</v>
      </c>
      <c r="T37" s="125">
        <f>+[1]data1cf!BR36*-1</f>
        <v>0</v>
      </c>
      <c r="U37" s="125">
        <f>+[1]data1cf!BS36*-1</f>
        <v>0</v>
      </c>
      <c r="V37" s="125">
        <f>+[1]data1cf!BT36*-1</f>
        <v>0</v>
      </c>
      <c r="W37" s="125">
        <f>+[1]data1cf!BU36*-1</f>
        <v>0</v>
      </c>
      <c r="X37" s="125">
        <f>+[1]data1cf!BV36*-1</f>
        <v>0</v>
      </c>
      <c r="Y37" s="125">
        <f>+[1]data1cf!BW36*-1</f>
        <v>0</v>
      </c>
      <c r="Z37" s="125">
        <f>+[1]data1cf!BX36*-1</f>
        <v>0</v>
      </c>
      <c r="AA37" s="125">
        <f>+[1]data1cf!BY36*-1</f>
        <v>0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0"/>
      <c r="AL37" s="10">
        <f t="shared" ca="1" si="2"/>
        <v>0</v>
      </c>
      <c r="AM37" s="10"/>
      <c r="AN37" s="10"/>
      <c r="AO37" s="10"/>
      <c r="AP37" s="10"/>
      <c r="AQ37" s="10"/>
    </row>
    <row r="38" spans="1:43" x14ac:dyDescent="0.2">
      <c r="A38" s="10">
        <v>36</v>
      </c>
      <c r="B38" s="125"/>
      <c r="C38" s="125">
        <f>+[1]data1cf!BA37*-1</f>
        <v>0</v>
      </c>
      <c r="D38" s="125">
        <f>+[1]data1cf!BB37*-1</f>
        <v>0</v>
      </c>
      <c r="E38" s="125">
        <f>+[1]data1cf!BC37*-1</f>
        <v>0</v>
      </c>
      <c r="F38" s="125">
        <f>+[1]data1cf!BD37*-1</f>
        <v>0</v>
      </c>
      <c r="G38" s="125">
        <f>+[1]data1cf!BE37*-1</f>
        <v>0</v>
      </c>
      <c r="H38" s="125">
        <f>+[1]data1cf!BF37*-1</f>
        <v>0</v>
      </c>
      <c r="I38" s="125">
        <f>+[1]data1cf!BG37*-1</f>
        <v>0</v>
      </c>
      <c r="J38" s="125">
        <f>+[1]data1cf!BH37*-1</f>
        <v>0</v>
      </c>
      <c r="K38" s="125">
        <f>+[1]data1cf!BI37*-1</f>
        <v>0</v>
      </c>
      <c r="L38" s="125">
        <f>+[1]data1cf!BJ37*-1</f>
        <v>0</v>
      </c>
      <c r="M38" s="125">
        <f>+[1]data1cf!BK37*-1</f>
        <v>0</v>
      </c>
      <c r="N38" s="125">
        <f>+[1]data1cf!BL37*-1</f>
        <v>0</v>
      </c>
      <c r="O38" s="125">
        <f>+[1]data1cf!BM37*-1</f>
        <v>0</v>
      </c>
      <c r="P38" s="125">
        <f>+[1]data1cf!BN37*-1</f>
        <v>0</v>
      </c>
      <c r="Q38" s="125">
        <f>+[1]data1cf!BO37*-1</f>
        <v>0</v>
      </c>
      <c r="R38" s="125">
        <f>+[1]data1cf!BP37*-1</f>
        <v>0</v>
      </c>
      <c r="S38" s="125">
        <f>+[1]data1cf!BQ37*-1</f>
        <v>0</v>
      </c>
      <c r="T38" s="125">
        <f>+[1]data1cf!BR37*-1</f>
        <v>0</v>
      </c>
      <c r="U38" s="125">
        <f>+[1]data1cf!BS37*-1</f>
        <v>0</v>
      </c>
      <c r="V38" s="125">
        <f>+[1]data1cf!BT37*-1</f>
        <v>0</v>
      </c>
      <c r="W38" s="125">
        <f>+[1]data1cf!BU37*-1</f>
        <v>0</v>
      </c>
      <c r="X38" s="125">
        <f>+[1]data1cf!BV37*-1</f>
        <v>0</v>
      </c>
      <c r="Y38" s="125">
        <f>+[1]data1cf!BW37*-1</f>
        <v>0</v>
      </c>
      <c r="Z38" s="125">
        <f>+[1]data1cf!BX37*-1</f>
        <v>0</v>
      </c>
      <c r="AA38" s="125">
        <f>+[1]data1cf!BY37*-1</f>
        <v>0</v>
      </c>
      <c r="AB38" s="125"/>
      <c r="AC38" s="125"/>
      <c r="AD38" s="125"/>
      <c r="AE38" s="125"/>
      <c r="AF38" s="125"/>
      <c r="AG38" s="125"/>
      <c r="AH38" s="125"/>
      <c r="AI38" s="125"/>
      <c r="AJ38" s="125"/>
      <c r="AK38" s="10"/>
      <c r="AL38" s="10">
        <f t="shared" ca="1" si="2"/>
        <v>0</v>
      </c>
      <c r="AM38" s="10"/>
      <c r="AN38" s="10"/>
      <c r="AO38" s="10"/>
      <c r="AP38" s="10"/>
      <c r="AQ38" s="10"/>
    </row>
    <row r="39" spans="1:43" x14ac:dyDescent="0.2">
      <c r="A39" s="10">
        <v>37</v>
      </c>
      <c r="B39" s="125"/>
      <c r="C39" s="125">
        <f>+[1]data1cf!BA38*-1</f>
        <v>0</v>
      </c>
      <c r="D39" s="125">
        <f>+[1]data1cf!BB38*-1</f>
        <v>0</v>
      </c>
      <c r="E39" s="125">
        <f>+[1]data1cf!BC38*-1</f>
        <v>0</v>
      </c>
      <c r="F39" s="125">
        <f>+[1]data1cf!BD38*-1</f>
        <v>0</v>
      </c>
      <c r="G39" s="125">
        <f>+[1]data1cf!BE38*-1</f>
        <v>0</v>
      </c>
      <c r="H39" s="125">
        <f>+[1]data1cf!BF38*-1</f>
        <v>0</v>
      </c>
      <c r="I39" s="125">
        <f>+[1]data1cf!BG38*-1</f>
        <v>0</v>
      </c>
      <c r="J39" s="125">
        <f>+[1]data1cf!BH38*-1</f>
        <v>0</v>
      </c>
      <c r="K39" s="125">
        <f>+[1]data1cf!BI38*-1</f>
        <v>0</v>
      </c>
      <c r="L39" s="125">
        <f>+[1]data1cf!BJ38*-1</f>
        <v>0</v>
      </c>
      <c r="M39" s="125">
        <f>+[1]data1cf!BK38*-1</f>
        <v>0</v>
      </c>
      <c r="N39" s="125">
        <f>+[1]data1cf!BL38*-1</f>
        <v>0</v>
      </c>
      <c r="O39" s="125">
        <f>+[1]data1cf!BM38*-1</f>
        <v>0</v>
      </c>
      <c r="P39" s="125">
        <f>+[1]data1cf!BN38*-1</f>
        <v>0</v>
      </c>
      <c r="Q39" s="125">
        <f>+[1]data1cf!BO38*-1</f>
        <v>0</v>
      </c>
      <c r="R39" s="125">
        <f>+[1]data1cf!BP38*-1</f>
        <v>0</v>
      </c>
      <c r="S39" s="125">
        <f>+[1]data1cf!BQ38*-1</f>
        <v>0</v>
      </c>
      <c r="T39" s="125">
        <f>+[1]data1cf!BR38*-1</f>
        <v>0</v>
      </c>
      <c r="U39" s="125">
        <f>+[1]data1cf!BS38*-1</f>
        <v>0</v>
      </c>
      <c r="V39" s="125">
        <f>+[1]data1cf!BT38*-1</f>
        <v>0</v>
      </c>
      <c r="W39" s="125">
        <f>+[1]data1cf!BU38*-1</f>
        <v>0</v>
      </c>
      <c r="X39" s="125">
        <f>+[1]data1cf!BV38*-1</f>
        <v>0</v>
      </c>
      <c r="Y39" s="125">
        <f>+[1]data1cf!BW38*-1</f>
        <v>0</v>
      </c>
      <c r="Z39" s="125">
        <f>+[1]data1cf!BX38*-1</f>
        <v>0</v>
      </c>
      <c r="AA39" s="125">
        <f>+[1]data1cf!BY38*-1</f>
        <v>0</v>
      </c>
      <c r="AB39" s="125"/>
      <c r="AC39" s="125"/>
      <c r="AD39" s="125"/>
      <c r="AE39" s="125"/>
      <c r="AF39" s="125"/>
      <c r="AG39" s="125"/>
      <c r="AH39" s="125"/>
      <c r="AI39" s="125"/>
      <c r="AJ39" s="125"/>
      <c r="AK39" s="10"/>
      <c r="AL39" s="10">
        <f t="shared" ca="1" si="2"/>
        <v>0</v>
      </c>
      <c r="AM39" s="10"/>
      <c r="AN39" s="10"/>
      <c r="AO39" s="10"/>
      <c r="AP39" s="10"/>
      <c r="AQ39" s="10"/>
    </row>
    <row r="40" spans="1:43" x14ac:dyDescent="0.2">
      <c r="A40" s="10">
        <v>38</v>
      </c>
      <c r="B40" s="125"/>
      <c r="C40" s="125">
        <f>+[1]data1cf!BA39*-1</f>
        <v>0</v>
      </c>
      <c r="D40" s="125">
        <f>+[1]data1cf!BB39*-1</f>
        <v>0</v>
      </c>
      <c r="E40" s="125">
        <f>+[1]data1cf!BC39*-1</f>
        <v>0</v>
      </c>
      <c r="F40" s="125">
        <f>+[1]data1cf!BD39*-1</f>
        <v>0</v>
      </c>
      <c r="G40" s="125">
        <f>+[1]data1cf!BE39*-1</f>
        <v>0</v>
      </c>
      <c r="H40" s="125">
        <f>+[1]data1cf!BF39*-1</f>
        <v>0</v>
      </c>
      <c r="I40" s="125">
        <f>+[1]data1cf!BG39*-1</f>
        <v>0</v>
      </c>
      <c r="J40" s="125">
        <f>+[1]data1cf!BH39*-1</f>
        <v>0</v>
      </c>
      <c r="K40" s="125">
        <f>+[1]data1cf!BI39*-1</f>
        <v>0</v>
      </c>
      <c r="L40" s="125">
        <f>+[1]data1cf!BJ39*-1</f>
        <v>0</v>
      </c>
      <c r="M40" s="125">
        <f>+[1]data1cf!BK39*-1</f>
        <v>0</v>
      </c>
      <c r="N40" s="125">
        <f>+[1]data1cf!BL39*-1</f>
        <v>0</v>
      </c>
      <c r="O40" s="125">
        <f>+[1]data1cf!BM39*-1</f>
        <v>0</v>
      </c>
      <c r="P40" s="125">
        <f>+[1]data1cf!BN39*-1</f>
        <v>0</v>
      </c>
      <c r="Q40" s="125">
        <f>+[1]data1cf!BO39*-1</f>
        <v>0</v>
      </c>
      <c r="R40" s="125">
        <f>+[1]data1cf!BP39*-1</f>
        <v>0</v>
      </c>
      <c r="S40" s="125">
        <f>+[1]data1cf!BQ39*-1</f>
        <v>0</v>
      </c>
      <c r="T40" s="125">
        <f>+[1]data1cf!BR39*-1</f>
        <v>0</v>
      </c>
      <c r="U40" s="125">
        <f>+[1]data1cf!BS39*-1</f>
        <v>0</v>
      </c>
      <c r="V40" s="125">
        <f>+[1]data1cf!BT39*-1</f>
        <v>0</v>
      </c>
      <c r="W40" s="125">
        <f>+[1]data1cf!BU39*-1</f>
        <v>0</v>
      </c>
      <c r="X40" s="125">
        <f>+[1]data1cf!BV39*-1</f>
        <v>0</v>
      </c>
      <c r="Y40" s="125">
        <f>+[1]data1cf!BW39*-1</f>
        <v>0</v>
      </c>
      <c r="Z40" s="125">
        <f>+[1]data1cf!BX39*-1</f>
        <v>0</v>
      </c>
      <c r="AA40" s="125">
        <f>+[1]data1cf!BY39*-1</f>
        <v>0</v>
      </c>
      <c r="AB40" s="125"/>
      <c r="AC40" s="125"/>
      <c r="AD40" s="125"/>
      <c r="AE40" s="125"/>
      <c r="AF40" s="125"/>
      <c r="AG40" s="125"/>
      <c r="AH40" s="125"/>
      <c r="AI40" s="125"/>
      <c r="AJ40" s="125"/>
      <c r="AK40" s="10"/>
      <c r="AL40" s="10">
        <f t="shared" ca="1" si="2"/>
        <v>0</v>
      </c>
      <c r="AM40" s="10"/>
      <c r="AN40" s="10"/>
      <c r="AO40" s="10"/>
      <c r="AP40" s="10"/>
      <c r="AQ40" s="10"/>
    </row>
    <row r="41" spans="1:43" x14ac:dyDescent="0.2">
      <c r="A41" s="10">
        <v>39</v>
      </c>
      <c r="B41" s="125"/>
      <c r="C41" s="125">
        <f>+[1]data1cf!BA40*-1</f>
        <v>0</v>
      </c>
      <c r="D41" s="125">
        <f>+[1]data1cf!BB40*-1</f>
        <v>0</v>
      </c>
      <c r="E41" s="125">
        <f>+[1]data1cf!BC40*-1</f>
        <v>0</v>
      </c>
      <c r="F41" s="125">
        <f>+[1]data1cf!BD40*-1</f>
        <v>0</v>
      </c>
      <c r="G41" s="125">
        <f>+[1]data1cf!BE40*-1</f>
        <v>0</v>
      </c>
      <c r="H41" s="125">
        <f>+[1]data1cf!BF40*-1</f>
        <v>0</v>
      </c>
      <c r="I41" s="125">
        <f>+[1]data1cf!BG40*-1</f>
        <v>0</v>
      </c>
      <c r="J41" s="125">
        <f>+[1]data1cf!BH40*-1</f>
        <v>0</v>
      </c>
      <c r="K41" s="125">
        <f>+[1]data1cf!BI40*-1</f>
        <v>0</v>
      </c>
      <c r="L41" s="125">
        <f>+[1]data1cf!BJ40*-1</f>
        <v>0</v>
      </c>
      <c r="M41" s="125">
        <f>+[1]data1cf!BK40*-1</f>
        <v>0</v>
      </c>
      <c r="N41" s="125">
        <f>+[1]data1cf!BL40*-1</f>
        <v>0</v>
      </c>
      <c r="O41" s="125">
        <f>+[1]data1cf!BM40*-1</f>
        <v>0</v>
      </c>
      <c r="P41" s="125">
        <f>+[1]data1cf!BN40*-1</f>
        <v>0</v>
      </c>
      <c r="Q41" s="125">
        <f>+[1]data1cf!BO40*-1</f>
        <v>0</v>
      </c>
      <c r="R41" s="125">
        <f>+[1]data1cf!BP40*-1</f>
        <v>0</v>
      </c>
      <c r="S41" s="125">
        <f>+[1]data1cf!BQ40*-1</f>
        <v>0</v>
      </c>
      <c r="T41" s="125">
        <f>+[1]data1cf!BR40*-1</f>
        <v>0</v>
      </c>
      <c r="U41" s="125">
        <f>+[1]data1cf!BS40*-1</f>
        <v>0</v>
      </c>
      <c r="V41" s="125">
        <f>+[1]data1cf!BT40*-1</f>
        <v>0</v>
      </c>
      <c r="W41" s="125">
        <f>+[1]data1cf!BU40*-1</f>
        <v>0</v>
      </c>
      <c r="X41" s="125">
        <f>+[1]data1cf!BV40*-1</f>
        <v>0</v>
      </c>
      <c r="Y41" s="125">
        <f>+[1]data1cf!BW40*-1</f>
        <v>0</v>
      </c>
      <c r="Z41" s="125">
        <f>+[1]data1cf!BX40*-1</f>
        <v>0</v>
      </c>
      <c r="AA41" s="125">
        <f>+[1]data1cf!BY40*-1</f>
        <v>0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0"/>
      <c r="AL41" s="10">
        <f t="shared" ca="1" si="2"/>
        <v>0</v>
      </c>
      <c r="AM41" s="10"/>
      <c r="AN41" s="10"/>
      <c r="AO41" s="10"/>
      <c r="AP41" s="10"/>
      <c r="AQ41" s="10"/>
    </row>
    <row r="42" spans="1:43" x14ac:dyDescent="0.2">
      <c r="A42" s="10">
        <v>40</v>
      </c>
      <c r="B42" s="125"/>
      <c r="C42" s="125">
        <f>+[1]data1cf!BA41*-1</f>
        <v>0</v>
      </c>
      <c r="D42" s="125">
        <f>+[1]data1cf!BB41*-1</f>
        <v>0</v>
      </c>
      <c r="E42" s="125">
        <f>+[1]data1cf!BC41*-1</f>
        <v>0</v>
      </c>
      <c r="F42" s="125">
        <f>+[1]data1cf!BD41*-1</f>
        <v>0</v>
      </c>
      <c r="G42" s="125">
        <f>+[1]data1cf!BE41*-1</f>
        <v>0</v>
      </c>
      <c r="H42" s="125">
        <f>+[1]data1cf!BF41*-1</f>
        <v>0</v>
      </c>
      <c r="I42" s="125">
        <f>+[1]data1cf!BG41*-1</f>
        <v>0</v>
      </c>
      <c r="J42" s="125">
        <f>+[1]data1cf!BH41*-1</f>
        <v>0</v>
      </c>
      <c r="K42" s="125">
        <f>+[1]data1cf!BI41*-1</f>
        <v>0</v>
      </c>
      <c r="L42" s="125">
        <f>+[1]data1cf!BJ41*-1</f>
        <v>0</v>
      </c>
      <c r="M42" s="125">
        <f>+[1]data1cf!BK41*-1</f>
        <v>0</v>
      </c>
      <c r="N42" s="125">
        <f>+[1]data1cf!BL41*-1</f>
        <v>0</v>
      </c>
      <c r="O42" s="125">
        <f>+[1]data1cf!BM41*-1</f>
        <v>0</v>
      </c>
      <c r="P42" s="125">
        <f>+[1]data1cf!BN41*-1</f>
        <v>0</v>
      </c>
      <c r="Q42" s="125">
        <f>+[1]data1cf!BO41*-1</f>
        <v>0</v>
      </c>
      <c r="R42" s="125">
        <f>+[1]data1cf!BP41*-1</f>
        <v>0</v>
      </c>
      <c r="S42" s="125">
        <f>+[1]data1cf!BQ41*-1</f>
        <v>0</v>
      </c>
      <c r="T42" s="125">
        <f>+[1]data1cf!BR41*-1</f>
        <v>0</v>
      </c>
      <c r="U42" s="125">
        <f>+[1]data1cf!BS41*-1</f>
        <v>0</v>
      </c>
      <c r="V42" s="125">
        <f>+[1]data1cf!BT41*-1</f>
        <v>0</v>
      </c>
      <c r="W42" s="125">
        <f>+[1]data1cf!BU41*-1</f>
        <v>0</v>
      </c>
      <c r="X42" s="125">
        <f>+[1]data1cf!BV41*-1</f>
        <v>0</v>
      </c>
      <c r="Y42" s="125">
        <f>+[1]data1cf!BW41*-1</f>
        <v>0</v>
      </c>
      <c r="Z42" s="125">
        <f>+[1]data1cf!BX41*-1</f>
        <v>0</v>
      </c>
      <c r="AA42" s="125">
        <f>+[1]data1cf!BY41*-1</f>
        <v>0</v>
      </c>
      <c r="AB42" s="125"/>
      <c r="AC42" s="125"/>
      <c r="AD42" s="125"/>
      <c r="AE42" s="125"/>
      <c r="AF42" s="125"/>
      <c r="AG42" s="125"/>
      <c r="AH42" s="125"/>
      <c r="AI42" s="125"/>
      <c r="AJ42" s="125"/>
      <c r="AK42" s="10"/>
      <c r="AL42" s="10">
        <f t="shared" ca="1" si="2"/>
        <v>0</v>
      </c>
      <c r="AM42" s="10"/>
      <c r="AN42" s="10"/>
      <c r="AO42" s="10"/>
      <c r="AP42" s="10"/>
      <c r="AQ42" s="10"/>
    </row>
    <row r="43" spans="1:43" x14ac:dyDescent="0.2">
      <c r="A43" s="10">
        <v>41</v>
      </c>
      <c r="B43" s="125"/>
      <c r="C43" s="125">
        <f>+[1]data1cf!BA42*-1</f>
        <v>0</v>
      </c>
      <c r="D43" s="125">
        <f>+[1]data1cf!BB42*-1</f>
        <v>0</v>
      </c>
      <c r="E43" s="125">
        <f>+[1]data1cf!BC42*-1</f>
        <v>0</v>
      </c>
      <c r="F43" s="125">
        <f>+[1]data1cf!BD42*-1</f>
        <v>0</v>
      </c>
      <c r="G43" s="125">
        <f>+[1]data1cf!BE42*-1</f>
        <v>0</v>
      </c>
      <c r="H43" s="125">
        <f>+[1]data1cf!BF42*-1</f>
        <v>0</v>
      </c>
      <c r="I43" s="125">
        <f>+[1]data1cf!BG42*-1</f>
        <v>0</v>
      </c>
      <c r="J43" s="125">
        <f>+[1]data1cf!BH42*-1</f>
        <v>0</v>
      </c>
      <c r="K43" s="125">
        <f>+[1]data1cf!BI42*-1</f>
        <v>0</v>
      </c>
      <c r="L43" s="125">
        <f>+[1]data1cf!BJ42*-1</f>
        <v>0</v>
      </c>
      <c r="M43" s="125">
        <f>+[1]data1cf!BK42*-1</f>
        <v>0</v>
      </c>
      <c r="N43" s="125">
        <f>+[1]data1cf!BL42*-1</f>
        <v>0</v>
      </c>
      <c r="O43" s="125">
        <f>+[1]data1cf!BM42*-1</f>
        <v>0</v>
      </c>
      <c r="P43" s="125">
        <f>+[1]data1cf!BN42*-1</f>
        <v>0</v>
      </c>
      <c r="Q43" s="125">
        <f>+[1]data1cf!BO42*-1</f>
        <v>0</v>
      </c>
      <c r="R43" s="125">
        <f>+[1]data1cf!BP42*-1</f>
        <v>0</v>
      </c>
      <c r="S43" s="125">
        <f>+[1]data1cf!BQ42*-1</f>
        <v>0</v>
      </c>
      <c r="T43" s="125">
        <f>+[1]data1cf!BR42*-1</f>
        <v>0</v>
      </c>
      <c r="U43" s="125">
        <f>+[1]data1cf!BS42*-1</f>
        <v>0</v>
      </c>
      <c r="V43" s="125">
        <f>+[1]data1cf!BT42*-1</f>
        <v>0</v>
      </c>
      <c r="W43" s="125">
        <f>+[1]data1cf!BU42*-1</f>
        <v>0</v>
      </c>
      <c r="X43" s="125">
        <f>+[1]data1cf!BV42*-1</f>
        <v>0</v>
      </c>
      <c r="Y43" s="125">
        <f>+[1]data1cf!BW42*-1</f>
        <v>0</v>
      </c>
      <c r="Z43" s="125">
        <f>+[1]data1cf!BX42*-1</f>
        <v>0</v>
      </c>
      <c r="AA43" s="125">
        <f>+[1]data1cf!BY42*-1</f>
        <v>0</v>
      </c>
      <c r="AB43" s="125"/>
      <c r="AC43" s="125"/>
      <c r="AD43" s="125"/>
      <c r="AE43" s="125"/>
      <c r="AF43" s="125"/>
      <c r="AG43" s="125"/>
      <c r="AH43" s="125"/>
      <c r="AI43" s="125"/>
      <c r="AJ43" s="125"/>
      <c r="AK43" s="10"/>
      <c r="AL43" s="10">
        <f t="shared" ca="1" si="2"/>
        <v>0</v>
      </c>
      <c r="AM43" s="10"/>
      <c r="AN43" s="10"/>
      <c r="AO43" s="10"/>
      <c r="AP43" s="10"/>
      <c r="AQ43" s="10"/>
    </row>
    <row r="44" spans="1:43" x14ac:dyDescent="0.2">
      <c r="A44" s="10">
        <v>42</v>
      </c>
      <c r="B44" s="125"/>
      <c r="C44" s="125">
        <f>+[1]data1cf!BA43*-1</f>
        <v>0</v>
      </c>
      <c r="D44" s="125">
        <f>+[1]data1cf!BB43*-1</f>
        <v>0</v>
      </c>
      <c r="E44" s="125">
        <f>+[1]data1cf!BC43*-1</f>
        <v>0</v>
      </c>
      <c r="F44" s="125">
        <f>+[1]data1cf!BD43*-1</f>
        <v>0</v>
      </c>
      <c r="G44" s="125">
        <f>+[1]data1cf!BE43*-1</f>
        <v>0</v>
      </c>
      <c r="H44" s="125">
        <f>+[1]data1cf!BF43*-1</f>
        <v>0</v>
      </c>
      <c r="I44" s="125">
        <f>+[1]data1cf!BG43*-1</f>
        <v>0</v>
      </c>
      <c r="J44" s="125">
        <f>+[1]data1cf!BH43*-1</f>
        <v>0</v>
      </c>
      <c r="K44" s="125">
        <f>+[1]data1cf!BI43*-1</f>
        <v>0</v>
      </c>
      <c r="L44" s="125">
        <f>+[1]data1cf!BJ43*-1</f>
        <v>0</v>
      </c>
      <c r="M44" s="125">
        <f>+[1]data1cf!BK43*-1</f>
        <v>0</v>
      </c>
      <c r="N44" s="125">
        <f>+[1]data1cf!BL43*-1</f>
        <v>0</v>
      </c>
      <c r="O44" s="125">
        <f>+[1]data1cf!BM43*-1</f>
        <v>0</v>
      </c>
      <c r="P44" s="125">
        <f>+[1]data1cf!BN43*-1</f>
        <v>0</v>
      </c>
      <c r="Q44" s="125">
        <f>+[1]data1cf!BO43*-1</f>
        <v>0</v>
      </c>
      <c r="R44" s="125">
        <f>+[1]data1cf!BP43*-1</f>
        <v>0</v>
      </c>
      <c r="S44" s="125">
        <f>+[1]data1cf!BQ43*-1</f>
        <v>0</v>
      </c>
      <c r="T44" s="125">
        <f>+[1]data1cf!BR43*-1</f>
        <v>0</v>
      </c>
      <c r="U44" s="125">
        <f>+[1]data1cf!BS43*-1</f>
        <v>0</v>
      </c>
      <c r="V44" s="125">
        <f>+[1]data1cf!BT43*-1</f>
        <v>0</v>
      </c>
      <c r="W44" s="125">
        <f>+[1]data1cf!BU43*-1</f>
        <v>0</v>
      </c>
      <c r="X44" s="125">
        <f>+[1]data1cf!BV43*-1</f>
        <v>0</v>
      </c>
      <c r="Y44" s="125">
        <f>+[1]data1cf!BW43*-1</f>
        <v>0</v>
      </c>
      <c r="Z44" s="125">
        <f>+[1]data1cf!BX43*-1</f>
        <v>0</v>
      </c>
      <c r="AA44" s="125">
        <f>+[1]data1cf!BY43*-1</f>
        <v>0</v>
      </c>
      <c r="AB44" s="125"/>
      <c r="AC44" s="125"/>
      <c r="AD44" s="125"/>
      <c r="AE44" s="125"/>
      <c r="AF44" s="125"/>
      <c r="AG44" s="125"/>
      <c r="AH44" s="125"/>
      <c r="AI44" s="125"/>
      <c r="AJ44" s="125"/>
      <c r="AK44" s="10"/>
      <c r="AL44" s="10">
        <f t="shared" ca="1" si="2"/>
        <v>0</v>
      </c>
      <c r="AM44" s="10"/>
      <c r="AN44" s="10"/>
      <c r="AO44" s="10"/>
      <c r="AP44" s="10"/>
      <c r="AQ44" s="10"/>
    </row>
    <row r="45" spans="1:43" x14ac:dyDescent="0.2">
      <c r="A45" s="10">
        <v>43</v>
      </c>
      <c r="B45" s="125"/>
      <c r="C45" s="125">
        <f>+[1]data1cf!BA44*-1</f>
        <v>0</v>
      </c>
      <c r="D45" s="125">
        <f>+[1]data1cf!BB44*-1</f>
        <v>0</v>
      </c>
      <c r="E45" s="125">
        <f>+[1]data1cf!BC44*-1</f>
        <v>0</v>
      </c>
      <c r="F45" s="125">
        <f>+[1]data1cf!BD44*-1</f>
        <v>0</v>
      </c>
      <c r="G45" s="125">
        <f>+[1]data1cf!BE44*-1</f>
        <v>0</v>
      </c>
      <c r="H45" s="125">
        <f>+[1]data1cf!BF44*-1</f>
        <v>0</v>
      </c>
      <c r="I45" s="125">
        <f>+[1]data1cf!BG44*-1</f>
        <v>0</v>
      </c>
      <c r="J45" s="125">
        <f>+[1]data1cf!BH44*-1</f>
        <v>0</v>
      </c>
      <c r="K45" s="125">
        <f>+[1]data1cf!BI44*-1</f>
        <v>0</v>
      </c>
      <c r="L45" s="125">
        <f>+[1]data1cf!BJ44*-1</f>
        <v>0</v>
      </c>
      <c r="M45" s="125">
        <f>+[1]data1cf!BK44*-1</f>
        <v>0</v>
      </c>
      <c r="N45" s="125">
        <f>+[1]data1cf!BL44*-1</f>
        <v>0</v>
      </c>
      <c r="O45" s="125">
        <f>+[1]data1cf!BM44*-1</f>
        <v>0</v>
      </c>
      <c r="P45" s="125">
        <f>+[1]data1cf!BN44*-1</f>
        <v>0</v>
      </c>
      <c r="Q45" s="125">
        <f>+[1]data1cf!BO44*-1</f>
        <v>0</v>
      </c>
      <c r="R45" s="125">
        <f>+[1]data1cf!BP44*-1</f>
        <v>0</v>
      </c>
      <c r="S45" s="125">
        <f>+[1]data1cf!BQ44*-1</f>
        <v>0</v>
      </c>
      <c r="T45" s="125">
        <f>+[1]data1cf!BR44*-1</f>
        <v>0</v>
      </c>
      <c r="U45" s="125">
        <f>+[1]data1cf!BS44*-1</f>
        <v>0</v>
      </c>
      <c r="V45" s="125">
        <f>+[1]data1cf!BT44*-1</f>
        <v>0</v>
      </c>
      <c r="W45" s="125">
        <f>+[1]data1cf!BU44*-1</f>
        <v>0</v>
      </c>
      <c r="X45" s="125">
        <f>+[1]data1cf!BV44*-1</f>
        <v>0</v>
      </c>
      <c r="Y45" s="125">
        <f>+[1]data1cf!BW44*-1</f>
        <v>0</v>
      </c>
      <c r="Z45" s="125">
        <f>+[1]data1cf!BX44*-1</f>
        <v>0</v>
      </c>
      <c r="AA45" s="125">
        <f>+[1]data1cf!BY44*-1</f>
        <v>0</v>
      </c>
      <c r="AB45" s="125"/>
      <c r="AC45" s="125"/>
      <c r="AD45" s="125"/>
      <c r="AE45" s="125"/>
      <c r="AF45" s="125"/>
      <c r="AG45" s="125"/>
      <c r="AH45" s="125"/>
      <c r="AI45" s="125"/>
      <c r="AJ45" s="125"/>
      <c r="AK45" s="10"/>
      <c r="AL45" s="10">
        <f t="shared" ca="1" si="2"/>
        <v>0</v>
      </c>
      <c r="AM45" s="10"/>
      <c r="AN45" s="10"/>
      <c r="AO45" s="10"/>
      <c r="AP45" s="10"/>
      <c r="AQ45" s="10"/>
    </row>
    <row r="46" spans="1:43" x14ac:dyDescent="0.2">
      <c r="A46" s="10">
        <v>44</v>
      </c>
      <c r="B46" s="125"/>
      <c r="C46" s="125">
        <f>+[1]data1cf!BA45*-1</f>
        <v>0</v>
      </c>
      <c r="D46" s="125">
        <f>+[1]data1cf!BB45*-1</f>
        <v>0</v>
      </c>
      <c r="E46" s="125">
        <f>+[1]data1cf!BC45*-1</f>
        <v>0</v>
      </c>
      <c r="F46" s="125">
        <f>+[1]data1cf!BD45*-1</f>
        <v>0</v>
      </c>
      <c r="G46" s="125">
        <f>+[1]data1cf!BE45*-1</f>
        <v>0</v>
      </c>
      <c r="H46" s="125">
        <f>+[1]data1cf!BF45*-1</f>
        <v>0</v>
      </c>
      <c r="I46" s="125">
        <f>+[1]data1cf!BG45*-1</f>
        <v>0</v>
      </c>
      <c r="J46" s="125">
        <f>+[1]data1cf!BH45*-1</f>
        <v>0</v>
      </c>
      <c r="K46" s="125">
        <f>+[1]data1cf!BI45*-1</f>
        <v>0</v>
      </c>
      <c r="L46" s="125">
        <f>+[1]data1cf!BJ45*-1</f>
        <v>0</v>
      </c>
      <c r="M46" s="125">
        <f>+[1]data1cf!BK45*-1</f>
        <v>0</v>
      </c>
      <c r="N46" s="125">
        <f>+[1]data1cf!BL45*-1</f>
        <v>0</v>
      </c>
      <c r="O46" s="125">
        <f>+[1]data1cf!BM45*-1</f>
        <v>0</v>
      </c>
      <c r="P46" s="125">
        <f>+[1]data1cf!BN45*-1</f>
        <v>0</v>
      </c>
      <c r="Q46" s="125">
        <f>+[1]data1cf!BO45*-1</f>
        <v>0</v>
      </c>
      <c r="R46" s="125">
        <f>+[1]data1cf!BP45*-1</f>
        <v>0</v>
      </c>
      <c r="S46" s="125">
        <f>+[1]data1cf!BQ45*-1</f>
        <v>0</v>
      </c>
      <c r="T46" s="125">
        <f>+[1]data1cf!BR45*-1</f>
        <v>0</v>
      </c>
      <c r="U46" s="125">
        <f>+[1]data1cf!BS45*-1</f>
        <v>0</v>
      </c>
      <c r="V46" s="125">
        <f>+[1]data1cf!BT45*-1</f>
        <v>0</v>
      </c>
      <c r="W46" s="125">
        <f>+[1]data1cf!BU45*-1</f>
        <v>0</v>
      </c>
      <c r="X46" s="125">
        <f>+[1]data1cf!BV45*-1</f>
        <v>0</v>
      </c>
      <c r="Y46" s="125">
        <f>+[1]data1cf!BW45*-1</f>
        <v>0</v>
      </c>
      <c r="Z46" s="125">
        <f>+[1]data1cf!BX45*-1</f>
        <v>0</v>
      </c>
      <c r="AA46" s="125">
        <f>+[1]data1cf!BY45*-1</f>
        <v>0</v>
      </c>
      <c r="AB46" s="125"/>
      <c r="AC46" s="125"/>
      <c r="AD46" s="125"/>
      <c r="AE46" s="125"/>
      <c r="AF46" s="125"/>
      <c r="AG46" s="125"/>
      <c r="AH46" s="125"/>
      <c r="AI46" s="125"/>
      <c r="AJ46" s="125"/>
      <c r="AK46" s="10"/>
      <c r="AL46" s="10">
        <f t="shared" ca="1" si="2"/>
        <v>0</v>
      </c>
      <c r="AM46" s="10"/>
      <c r="AN46" s="10"/>
      <c r="AO46" s="10"/>
      <c r="AP46" s="10"/>
      <c r="AQ46" s="10"/>
    </row>
    <row r="47" spans="1:43" x14ac:dyDescent="0.2">
      <c r="A47" s="10">
        <v>45</v>
      </c>
      <c r="B47" s="125"/>
      <c r="C47" s="125">
        <f>+[1]data1cf!BA46*-1</f>
        <v>0</v>
      </c>
      <c r="D47" s="125">
        <f>+[1]data1cf!BB46*-1</f>
        <v>0</v>
      </c>
      <c r="E47" s="125">
        <f>+[1]data1cf!BC46*-1</f>
        <v>0</v>
      </c>
      <c r="F47" s="125">
        <f>+[1]data1cf!BD46*-1</f>
        <v>0</v>
      </c>
      <c r="G47" s="125">
        <f>+[1]data1cf!BE46*-1</f>
        <v>0</v>
      </c>
      <c r="H47" s="125">
        <f>+[1]data1cf!BF46*-1</f>
        <v>0</v>
      </c>
      <c r="I47" s="125">
        <f>+[1]data1cf!BG46*-1</f>
        <v>0</v>
      </c>
      <c r="J47" s="125">
        <f>+[1]data1cf!BH46*-1</f>
        <v>0</v>
      </c>
      <c r="K47" s="125">
        <f>+[1]data1cf!BI46*-1</f>
        <v>0</v>
      </c>
      <c r="L47" s="125">
        <f>+[1]data1cf!BJ46*-1</f>
        <v>0</v>
      </c>
      <c r="M47" s="125">
        <f>+[1]data1cf!BK46*-1</f>
        <v>0</v>
      </c>
      <c r="N47" s="125">
        <f>+[1]data1cf!BL46*-1</f>
        <v>0</v>
      </c>
      <c r="O47" s="125">
        <f>+[1]data1cf!BM46*-1</f>
        <v>0</v>
      </c>
      <c r="P47" s="125">
        <f>+[1]data1cf!BN46*-1</f>
        <v>0</v>
      </c>
      <c r="Q47" s="125">
        <f>+[1]data1cf!BO46*-1</f>
        <v>0</v>
      </c>
      <c r="R47" s="125">
        <f>+[1]data1cf!BP46*-1</f>
        <v>0</v>
      </c>
      <c r="S47" s="125">
        <f>+[1]data1cf!BQ46*-1</f>
        <v>0</v>
      </c>
      <c r="T47" s="125">
        <f>+[1]data1cf!BR46*-1</f>
        <v>0</v>
      </c>
      <c r="U47" s="125">
        <f>+[1]data1cf!BS46*-1</f>
        <v>0</v>
      </c>
      <c r="V47" s="125">
        <f>+[1]data1cf!BT46*-1</f>
        <v>0</v>
      </c>
      <c r="W47" s="125">
        <f>+[1]data1cf!BU46*-1</f>
        <v>0</v>
      </c>
      <c r="X47" s="125">
        <f>+[1]data1cf!BV46*-1</f>
        <v>0</v>
      </c>
      <c r="Y47" s="125">
        <f>+[1]data1cf!BW46*-1</f>
        <v>0</v>
      </c>
      <c r="Z47" s="125">
        <f>+[1]data1cf!BX46*-1</f>
        <v>0</v>
      </c>
      <c r="AA47" s="125">
        <f>+[1]data1cf!BY46*-1</f>
        <v>0</v>
      </c>
      <c r="AB47" s="125"/>
      <c r="AC47" s="125"/>
      <c r="AD47" s="125"/>
      <c r="AE47" s="125"/>
      <c r="AF47" s="125"/>
      <c r="AG47" s="125"/>
      <c r="AH47" s="125"/>
      <c r="AI47" s="125"/>
      <c r="AJ47" s="125"/>
      <c r="AK47" s="10"/>
      <c r="AL47" s="10">
        <f t="shared" ca="1" si="2"/>
        <v>0</v>
      </c>
      <c r="AM47" s="10"/>
      <c r="AN47" s="10"/>
      <c r="AO47" s="10"/>
      <c r="AP47" s="10"/>
      <c r="AQ47" s="10"/>
    </row>
    <row r="48" spans="1:43" x14ac:dyDescent="0.2">
      <c r="A48" s="10">
        <v>46</v>
      </c>
      <c r="B48" s="125"/>
      <c r="C48" s="125">
        <f>+[1]data1cf!BA47*-1</f>
        <v>0</v>
      </c>
      <c r="D48" s="125">
        <f>+[1]data1cf!BB47*-1</f>
        <v>0</v>
      </c>
      <c r="E48" s="125">
        <f>+[1]data1cf!BC47*-1</f>
        <v>0</v>
      </c>
      <c r="F48" s="125">
        <f>+[1]data1cf!BD47*-1</f>
        <v>0</v>
      </c>
      <c r="G48" s="125">
        <f>+[1]data1cf!BE47*-1</f>
        <v>0</v>
      </c>
      <c r="H48" s="125">
        <f>+[1]data1cf!BF47*-1</f>
        <v>0</v>
      </c>
      <c r="I48" s="125">
        <f>+[1]data1cf!BG47*-1</f>
        <v>0</v>
      </c>
      <c r="J48" s="125">
        <f>+[1]data1cf!BH47*-1</f>
        <v>0</v>
      </c>
      <c r="K48" s="125">
        <f>+[1]data1cf!BI47*-1</f>
        <v>0</v>
      </c>
      <c r="L48" s="125">
        <f>+[1]data1cf!BJ47*-1</f>
        <v>0</v>
      </c>
      <c r="M48" s="125">
        <f>+[1]data1cf!BK47*-1</f>
        <v>0</v>
      </c>
      <c r="N48" s="125">
        <f>+[1]data1cf!BL47*-1</f>
        <v>0</v>
      </c>
      <c r="O48" s="125">
        <f>+[1]data1cf!BM47*-1</f>
        <v>0</v>
      </c>
      <c r="P48" s="125">
        <f>+[1]data1cf!BN47*-1</f>
        <v>0</v>
      </c>
      <c r="Q48" s="125">
        <f>+[1]data1cf!BO47*-1</f>
        <v>0</v>
      </c>
      <c r="R48" s="125">
        <f>+[1]data1cf!BP47*-1</f>
        <v>0</v>
      </c>
      <c r="S48" s="125">
        <f>+[1]data1cf!BQ47*-1</f>
        <v>0</v>
      </c>
      <c r="T48" s="125">
        <f>+[1]data1cf!BR47*-1</f>
        <v>0</v>
      </c>
      <c r="U48" s="125">
        <f>+[1]data1cf!BS47*-1</f>
        <v>0</v>
      </c>
      <c r="V48" s="125">
        <f>+[1]data1cf!BT47*-1</f>
        <v>0</v>
      </c>
      <c r="W48" s="125">
        <f>+[1]data1cf!BU47*-1</f>
        <v>0</v>
      </c>
      <c r="X48" s="125">
        <f>+[1]data1cf!BV47*-1</f>
        <v>0</v>
      </c>
      <c r="Y48" s="125">
        <f>+[1]data1cf!BW47*-1</f>
        <v>0</v>
      </c>
      <c r="Z48" s="125">
        <f>+[1]data1cf!BX47*-1</f>
        <v>0</v>
      </c>
      <c r="AA48" s="125">
        <f>+[1]data1cf!BY47*-1</f>
        <v>0</v>
      </c>
      <c r="AB48" s="125"/>
      <c r="AC48" s="125"/>
      <c r="AD48" s="125"/>
      <c r="AE48" s="125"/>
      <c r="AF48" s="125"/>
      <c r="AG48" s="125"/>
      <c r="AH48" s="125"/>
      <c r="AI48" s="125"/>
      <c r="AJ48" s="125"/>
      <c r="AK48" s="10"/>
      <c r="AL48" s="10">
        <f t="shared" ca="1" si="2"/>
        <v>0</v>
      </c>
      <c r="AM48" s="10"/>
      <c r="AN48" s="10"/>
      <c r="AO48" s="10"/>
      <c r="AP48" s="10"/>
      <c r="AQ48" s="10"/>
    </row>
    <row r="49" spans="1:43" x14ac:dyDescent="0.2">
      <c r="A49" s="10">
        <v>47</v>
      </c>
      <c r="B49" s="125"/>
      <c r="C49" s="125">
        <f>+[1]data1cf!BA48*-1</f>
        <v>0</v>
      </c>
      <c r="D49" s="125">
        <f>+[1]data1cf!BB48*-1</f>
        <v>0</v>
      </c>
      <c r="E49" s="125">
        <f>+[1]data1cf!BC48*-1</f>
        <v>0</v>
      </c>
      <c r="F49" s="125">
        <f>+[1]data1cf!BD48*-1</f>
        <v>0</v>
      </c>
      <c r="G49" s="125">
        <f>+[1]data1cf!BE48*-1</f>
        <v>0</v>
      </c>
      <c r="H49" s="125">
        <f>+[1]data1cf!BF48*-1</f>
        <v>0</v>
      </c>
      <c r="I49" s="125">
        <f>+[1]data1cf!BG48*-1</f>
        <v>0</v>
      </c>
      <c r="J49" s="125">
        <f>+[1]data1cf!BH48*-1</f>
        <v>0</v>
      </c>
      <c r="K49" s="125">
        <f>+[1]data1cf!BI48*-1</f>
        <v>0</v>
      </c>
      <c r="L49" s="125">
        <f>+[1]data1cf!BJ48*-1</f>
        <v>0</v>
      </c>
      <c r="M49" s="125">
        <f>+[1]data1cf!BK48*-1</f>
        <v>0</v>
      </c>
      <c r="N49" s="125">
        <f>+[1]data1cf!BL48*-1</f>
        <v>0</v>
      </c>
      <c r="O49" s="125">
        <f>+[1]data1cf!BM48*-1</f>
        <v>0</v>
      </c>
      <c r="P49" s="125">
        <f>+[1]data1cf!BN48*-1</f>
        <v>0</v>
      </c>
      <c r="Q49" s="125">
        <f>+[1]data1cf!BO48*-1</f>
        <v>0</v>
      </c>
      <c r="R49" s="125">
        <f>+[1]data1cf!BP48*-1</f>
        <v>0</v>
      </c>
      <c r="S49" s="125">
        <f>+[1]data1cf!BQ48*-1</f>
        <v>0</v>
      </c>
      <c r="T49" s="125">
        <f>+[1]data1cf!BR48*-1</f>
        <v>0</v>
      </c>
      <c r="U49" s="125">
        <f>+[1]data1cf!BS48*-1</f>
        <v>0</v>
      </c>
      <c r="V49" s="125">
        <f>+[1]data1cf!BT48*-1</f>
        <v>0</v>
      </c>
      <c r="W49" s="125">
        <f>+[1]data1cf!BU48*-1</f>
        <v>0</v>
      </c>
      <c r="X49" s="125">
        <f>+[1]data1cf!BV48*-1</f>
        <v>0</v>
      </c>
      <c r="Y49" s="125">
        <f>+[1]data1cf!BW48*-1</f>
        <v>0</v>
      </c>
      <c r="Z49" s="125">
        <f>+[1]data1cf!BX48*-1</f>
        <v>0</v>
      </c>
      <c r="AA49" s="125">
        <f>+[1]data1cf!BY48*-1</f>
        <v>0</v>
      </c>
      <c r="AB49" s="125"/>
      <c r="AC49" s="125"/>
      <c r="AD49" s="125"/>
      <c r="AE49" s="125"/>
      <c r="AF49" s="125"/>
      <c r="AG49" s="125"/>
      <c r="AH49" s="125"/>
      <c r="AI49" s="125"/>
      <c r="AJ49" s="125"/>
      <c r="AK49" s="10"/>
      <c r="AL49" s="10">
        <f t="shared" ca="1" si="2"/>
        <v>0</v>
      </c>
      <c r="AM49" s="10"/>
      <c r="AN49" s="10"/>
      <c r="AO49" s="10"/>
      <c r="AP49" s="10"/>
      <c r="AQ49" s="10"/>
    </row>
    <row r="50" spans="1:43" x14ac:dyDescent="0.2">
      <c r="A50" s="10">
        <v>48</v>
      </c>
      <c r="B50" s="125"/>
      <c r="C50" s="125">
        <f>+[1]data1cf!BA49*-1</f>
        <v>0</v>
      </c>
      <c r="D50" s="125">
        <f>+[1]data1cf!BB49*-1</f>
        <v>0</v>
      </c>
      <c r="E50" s="125">
        <f>+[1]data1cf!BC49*-1</f>
        <v>0</v>
      </c>
      <c r="F50" s="125">
        <f>+[1]data1cf!BD49*-1</f>
        <v>0</v>
      </c>
      <c r="G50" s="125">
        <f>+[1]data1cf!BE49*-1</f>
        <v>0</v>
      </c>
      <c r="H50" s="125">
        <f>+[1]data1cf!BF49*-1</f>
        <v>0</v>
      </c>
      <c r="I50" s="125">
        <f>+[1]data1cf!BG49*-1</f>
        <v>0</v>
      </c>
      <c r="J50" s="125">
        <f>+[1]data1cf!BH49*-1</f>
        <v>0</v>
      </c>
      <c r="K50" s="125">
        <f>+[1]data1cf!BI49*-1</f>
        <v>0</v>
      </c>
      <c r="L50" s="125">
        <f>+[1]data1cf!BJ49*-1</f>
        <v>0</v>
      </c>
      <c r="M50" s="125">
        <f>+[1]data1cf!BK49*-1</f>
        <v>0</v>
      </c>
      <c r="N50" s="125">
        <f>+[1]data1cf!BL49*-1</f>
        <v>0</v>
      </c>
      <c r="O50" s="125">
        <f>+[1]data1cf!BM49*-1</f>
        <v>0</v>
      </c>
      <c r="P50" s="125">
        <f>+[1]data1cf!BN49*-1</f>
        <v>0</v>
      </c>
      <c r="Q50" s="125">
        <f>+[1]data1cf!BO49*-1</f>
        <v>0</v>
      </c>
      <c r="R50" s="125">
        <f>+[1]data1cf!BP49*-1</f>
        <v>0</v>
      </c>
      <c r="S50" s="125">
        <f>+[1]data1cf!BQ49*-1</f>
        <v>0</v>
      </c>
      <c r="T50" s="125">
        <f>+[1]data1cf!BR49*-1</f>
        <v>0</v>
      </c>
      <c r="U50" s="125">
        <f>+[1]data1cf!BS49*-1</f>
        <v>0</v>
      </c>
      <c r="V50" s="125">
        <f>+[1]data1cf!BT49*-1</f>
        <v>0</v>
      </c>
      <c r="W50" s="125">
        <f>+[1]data1cf!BU49*-1</f>
        <v>0</v>
      </c>
      <c r="X50" s="125">
        <f>+[1]data1cf!BV49*-1</f>
        <v>0</v>
      </c>
      <c r="Y50" s="125">
        <f>+[1]data1cf!BW49*-1</f>
        <v>0</v>
      </c>
      <c r="Z50" s="125">
        <f>+[1]data1cf!BX49*-1</f>
        <v>0</v>
      </c>
      <c r="AA50" s="125">
        <f>+[1]data1cf!BY49*-1</f>
        <v>0</v>
      </c>
      <c r="AB50" s="125"/>
      <c r="AC50" s="125"/>
      <c r="AD50" s="125"/>
      <c r="AE50" s="125"/>
      <c r="AF50" s="125"/>
      <c r="AG50" s="125"/>
      <c r="AH50" s="125"/>
      <c r="AI50" s="125"/>
      <c r="AJ50" s="125"/>
      <c r="AK50" s="10"/>
      <c r="AL50" s="10">
        <f t="shared" ca="1" si="2"/>
        <v>0</v>
      </c>
      <c r="AM50" s="10"/>
      <c r="AN50" s="10"/>
      <c r="AO50" s="10"/>
      <c r="AP50" s="10"/>
      <c r="AQ50" s="10"/>
    </row>
    <row r="51" spans="1:43" x14ac:dyDescent="0.2">
      <c r="A51" s="10">
        <v>49</v>
      </c>
      <c r="B51" s="125"/>
      <c r="C51" s="125">
        <f>+[1]data1cf!BA50*-1</f>
        <v>0</v>
      </c>
      <c r="D51" s="125">
        <f>+[1]data1cf!BB50*-1</f>
        <v>0</v>
      </c>
      <c r="E51" s="125">
        <f>+[1]data1cf!BC50*-1</f>
        <v>0</v>
      </c>
      <c r="F51" s="125">
        <f>+[1]data1cf!BD50*-1</f>
        <v>0</v>
      </c>
      <c r="G51" s="125">
        <f>+[1]data1cf!BE50*-1</f>
        <v>0</v>
      </c>
      <c r="H51" s="125">
        <f>+[1]data1cf!BF50*-1</f>
        <v>0</v>
      </c>
      <c r="I51" s="125">
        <f>+[1]data1cf!BG50*-1</f>
        <v>0</v>
      </c>
      <c r="J51" s="125">
        <f>+[1]data1cf!BH50*-1</f>
        <v>0</v>
      </c>
      <c r="K51" s="125">
        <f>+[1]data1cf!BI50*-1</f>
        <v>0</v>
      </c>
      <c r="L51" s="125">
        <f>+[1]data1cf!BJ50*-1</f>
        <v>0</v>
      </c>
      <c r="M51" s="125">
        <f>+[1]data1cf!BK50*-1</f>
        <v>0</v>
      </c>
      <c r="N51" s="125">
        <f>+[1]data1cf!BL50*-1</f>
        <v>0</v>
      </c>
      <c r="O51" s="125">
        <f>+[1]data1cf!BM50*-1</f>
        <v>0</v>
      </c>
      <c r="P51" s="125">
        <f>+[1]data1cf!BN50*-1</f>
        <v>0</v>
      </c>
      <c r="Q51" s="125">
        <f>+[1]data1cf!BO50*-1</f>
        <v>0</v>
      </c>
      <c r="R51" s="125">
        <f>+[1]data1cf!BP50*-1</f>
        <v>0</v>
      </c>
      <c r="S51" s="125">
        <f>+[1]data1cf!BQ50*-1</f>
        <v>0</v>
      </c>
      <c r="T51" s="125">
        <f>+[1]data1cf!BR50*-1</f>
        <v>0</v>
      </c>
      <c r="U51" s="125">
        <f>+[1]data1cf!BS50*-1</f>
        <v>0</v>
      </c>
      <c r="V51" s="125">
        <f>+[1]data1cf!BT50*-1</f>
        <v>0</v>
      </c>
      <c r="W51" s="125">
        <f>+[1]data1cf!BU50*-1</f>
        <v>0</v>
      </c>
      <c r="X51" s="125">
        <f>+[1]data1cf!BV50*-1</f>
        <v>0</v>
      </c>
      <c r="Y51" s="125">
        <f>+[1]data1cf!BW50*-1</f>
        <v>0</v>
      </c>
      <c r="Z51" s="125">
        <f>+[1]data1cf!BX50*-1</f>
        <v>0</v>
      </c>
      <c r="AA51" s="125">
        <f>+[1]data1cf!BY50*-1</f>
        <v>0</v>
      </c>
      <c r="AB51" s="125"/>
      <c r="AC51" s="125"/>
      <c r="AD51" s="125"/>
      <c r="AE51" s="125"/>
      <c r="AF51" s="125"/>
      <c r="AG51" s="125"/>
      <c r="AH51" s="125"/>
      <c r="AI51" s="125"/>
      <c r="AJ51" s="125"/>
      <c r="AK51" s="10"/>
      <c r="AL51" s="10">
        <f t="shared" ca="1" si="2"/>
        <v>0</v>
      </c>
      <c r="AM51" s="10"/>
      <c r="AN51" s="10"/>
      <c r="AO51" s="10"/>
      <c r="AP51" s="10"/>
      <c r="AQ51" s="10"/>
    </row>
    <row r="52" spans="1:43" x14ac:dyDescent="0.2">
      <c r="A52" s="10">
        <v>50</v>
      </c>
      <c r="B52" s="125"/>
      <c r="C52" s="125">
        <f>+[1]data1cf!BA51*-1</f>
        <v>0</v>
      </c>
      <c r="D52" s="125">
        <f>+[1]data1cf!BB51*-1</f>
        <v>0</v>
      </c>
      <c r="E52" s="125">
        <f>+[1]data1cf!BC51*-1</f>
        <v>0</v>
      </c>
      <c r="F52" s="125">
        <f>+[1]data1cf!BD51*-1</f>
        <v>0</v>
      </c>
      <c r="G52" s="125">
        <f>+[1]data1cf!BE51*-1</f>
        <v>0</v>
      </c>
      <c r="H52" s="125">
        <f>+[1]data1cf!BF51*-1</f>
        <v>0</v>
      </c>
      <c r="I52" s="125">
        <f>+[1]data1cf!BG51*-1</f>
        <v>0</v>
      </c>
      <c r="J52" s="125">
        <f>+[1]data1cf!BH51*-1</f>
        <v>0</v>
      </c>
      <c r="K52" s="125">
        <f>+[1]data1cf!BI51*-1</f>
        <v>0</v>
      </c>
      <c r="L52" s="125">
        <f>+[1]data1cf!BJ51*-1</f>
        <v>0</v>
      </c>
      <c r="M52" s="125">
        <f>+[1]data1cf!BK51*-1</f>
        <v>0</v>
      </c>
      <c r="N52" s="125">
        <f>+[1]data1cf!BL51*-1</f>
        <v>0</v>
      </c>
      <c r="O52" s="125">
        <f>+[1]data1cf!BM51*-1</f>
        <v>0</v>
      </c>
      <c r="P52" s="125">
        <f>+[1]data1cf!BN51*-1</f>
        <v>0</v>
      </c>
      <c r="Q52" s="125">
        <f>+[1]data1cf!BO51*-1</f>
        <v>0</v>
      </c>
      <c r="R52" s="125">
        <f>+[1]data1cf!BP51*-1</f>
        <v>0</v>
      </c>
      <c r="S52" s="125">
        <f>+[1]data1cf!BQ51*-1</f>
        <v>0</v>
      </c>
      <c r="T52" s="125">
        <f>+[1]data1cf!BR51*-1</f>
        <v>0</v>
      </c>
      <c r="U52" s="125">
        <f>+[1]data1cf!BS51*-1</f>
        <v>0</v>
      </c>
      <c r="V52" s="125">
        <f>+[1]data1cf!BT51*-1</f>
        <v>0</v>
      </c>
      <c r="W52" s="125">
        <f>+[1]data1cf!BU51*-1</f>
        <v>0</v>
      </c>
      <c r="X52" s="125">
        <f>+[1]data1cf!BV51*-1</f>
        <v>0</v>
      </c>
      <c r="Y52" s="125">
        <f>+[1]data1cf!BW51*-1</f>
        <v>0</v>
      </c>
      <c r="Z52" s="125">
        <f>+[1]data1cf!BX51*-1</f>
        <v>0</v>
      </c>
      <c r="AA52" s="125">
        <f>+[1]data1cf!BY51*-1</f>
        <v>0</v>
      </c>
      <c r="AB52" s="125"/>
      <c r="AC52" s="125"/>
      <c r="AD52" s="125"/>
      <c r="AE52" s="125"/>
      <c r="AF52" s="125"/>
      <c r="AG52" s="125"/>
      <c r="AH52" s="125"/>
      <c r="AI52" s="125"/>
      <c r="AJ52" s="125"/>
      <c r="AK52" s="10"/>
      <c r="AL52" s="10">
        <f t="shared" ref="AL52:AL67" ca="1" si="3">SUMPRODUCT(B52:AJ52,PVCapPrice)</f>
        <v>0</v>
      </c>
      <c r="AM52" s="10"/>
      <c r="AN52" s="10"/>
      <c r="AO52" s="10"/>
      <c r="AP52" s="10"/>
      <c r="AQ52" s="10"/>
    </row>
    <row r="53" spans="1:43" x14ac:dyDescent="0.2">
      <c r="A53" s="10">
        <v>51</v>
      </c>
      <c r="B53" s="125"/>
      <c r="C53" s="125">
        <f>+[1]data1cf!BA52*-1</f>
        <v>0</v>
      </c>
      <c r="D53" s="125">
        <f>+[1]data1cf!BB52*-1</f>
        <v>0</v>
      </c>
      <c r="E53" s="125">
        <f>+[1]data1cf!BC52*-1</f>
        <v>0</v>
      </c>
      <c r="F53" s="125">
        <f>+[1]data1cf!BD52*-1</f>
        <v>0</v>
      </c>
      <c r="G53" s="125">
        <f>+[1]data1cf!BE52*-1</f>
        <v>0</v>
      </c>
      <c r="H53" s="125">
        <f>+[1]data1cf!BF52*-1</f>
        <v>0</v>
      </c>
      <c r="I53" s="125">
        <f>+[1]data1cf!BG52*-1</f>
        <v>0</v>
      </c>
      <c r="J53" s="125">
        <f>+[1]data1cf!BH52*-1</f>
        <v>0</v>
      </c>
      <c r="K53" s="125">
        <f>+[1]data1cf!BI52*-1</f>
        <v>0</v>
      </c>
      <c r="L53" s="125">
        <f>+[1]data1cf!BJ52*-1</f>
        <v>0</v>
      </c>
      <c r="M53" s="125">
        <f>+[1]data1cf!BK52*-1</f>
        <v>0</v>
      </c>
      <c r="N53" s="125">
        <f>+[1]data1cf!BL52*-1</f>
        <v>0</v>
      </c>
      <c r="O53" s="125">
        <f>+[1]data1cf!BM52*-1</f>
        <v>0</v>
      </c>
      <c r="P53" s="125">
        <f>+[1]data1cf!BN52*-1</f>
        <v>0</v>
      </c>
      <c r="Q53" s="125">
        <f>+[1]data1cf!BO52*-1</f>
        <v>0</v>
      </c>
      <c r="R53" s="125">
        <f>+[1]data1cf!BP52*-1</f>
        <v>0</v>
      </c>
      <c r="S53" s="125">
        <f>+[1]data1cf!BQ52*-1</f>
        <v>0</v>
      </c>
      <c r="T53" s="125">
        <f>+[1]data1cf!BR52*-1</f>
        <v>0</v>
      </c>
      <c r="U53" s="125">
        <f>+[1]data1cf!BS52*-1</f>
        <v>0</v>
      </c>
      <c r="V53" s="125">
        <f>+[1]data1cf!BT52*-1</f>
        <v>0</v>
      </c>
      <c r="W53" s="125">
        <f>+[1]data1cf!BU52*-1</f>
        <v>0</v>
      </c>
      <c r="X53" s="125">
        <f>+[1]data1cf!BV52*-1</f>
        <v>0</v>
      </c>
      <c r="Y53" s="125">
        <f>+[1]data1cf!BW52*-1</f>
        <v>0</v>
      </c>
      <c r="Z53" s="125">
        <f>+[1]data1cf!BX52*-1</f>
        <v>0</v>
      </c>
      <c r="AA53" s="125">
        <f>+[1]data1cf!BY52*-1</f>
        <v>0</v>
      </c>
      <c r="AB53" s="125"/>
      <c r="AC53" s="125"/>
      <c r="AD53" s="125"/>
      <c r="AE53" s="125"/>
      <c r="AF53" s="125"/>
      <c r="AG53" s="125"/>
      <c r="AH53" s="125"/>
      <c r="AI53" s="125"/>
      <c r="AJ53" s="125"/>
      <c r="AK53" s="10"/>
      <c r="AL53" s="10">
        <f t="shared" ca="1" si="3"/>
        <v>0</v>
      </c>
      <c r="AM53" s="10"/>
      <c r="AN53" s="10"/>
      <c r="AO53" s="10"/>
      <c r="AP53" s="10"/>
      <c r="AQ53" s="10"/>
    </row>
    <row r="54" spans="1:43" x14ac:dyDescent="0.2">
      <c r="A54" s="10">
        <v>52</v>
      </c>
      <c r="B54" s="125"/>
      <c r="C54" s="125">
        <f>+[1]data1cf!BA53*-1</f>
        <v>0</v>
      </c>
      <c r="D54" s="125">
        <f>+[1]data1cf!BB53*-1</f>
        <v>0</v>
      </c>
      <c r="E54" s="125">
        <f>+[1]data1cf!BC53*-1</f>
        <v>0</v>
      </c>
      <c r="F54" s="125">
        <f>+[1]data1cf!BD53*-1</f>
        <v>0</v>
      </c>
      <c r="G54" s="125">
        <f>+[1]data1cf!BE53*-1</f>
        <v>0</v>
      </c>
      <c r="H54" s="125">
        <f>+[1]data1cf!BF53*-1</f>
        <v>0</v>
      </c>
      <c r="I54" s="125">
        <f>+[1]data1cf!BG53*-1</f>
        <v>0</v>
      </c>
      <c r="J54" s="125">
        <f>+[1]data1cf!BH53*-1</f>
        <v>0</v>
      </c>
      <c r="K54" s="125">
        <f>+[1]data1cf!BI53*-1</f>
        <v>0</v>
      </c>
      <c r="L54" s="125">
        <f>+[1]data1cf!BJ53*-1</f>
        <v>0</v>
      </c>
      <c r="M54" s="125">
        <f>+[1]data1cf!BK53*-1</f>
        <v>0</v>
      </c>
      <c r="N54" s="125">
        <f>+[1]data1cf!BL53*-1</f>
        <v>0</v>
      </c>
      <c r="O54" s="125">
        <f>+[1]data1cf!BM53*-1</f>
        <v>0</v>
      </c>
      <c r="P54" s="125">
        <f>+[1]data1cf!BN53*-1</f>
        <v>0</v>
      </c>
      <c r="Q54" s="125">
        <f>+[1]data1cf!BO53*-1</f>
        <v>0</v>
      </c>
      <c r="R54" s="125">
        <f>+[1]data1cf!BP53*-1</f>
        <v>0</v>
      </c>
      <c r="S54" s="125">
        <f>+[1]data1cf!BQ53*-1</f>
        <v>0</v>
      </c>
      <c r="T54" s="125">
        <f>+[1]data1cf!BR53*-1</f>
        <v>0</v>
      </c>
      <c r="U54" s="125">
        <f>+[1]data1cf!BS53*-1</f>
        <v>0</v>
      </c>
      <c r="V54" s="125">
        <f>+[1]data1cf!BT53*-1</f>
        <v>0</v>
      </c>
      <c r="W54" s="125">
        <f>+[1]data1cf!BU53*-1</f>
        <v>0</v>
      </c>
      <c r="X54" s="125">
        <f>+[1]data1cf!BV53*-1</f>
        <v>0</v>
      </c>
      <c r="Y54" s="125">
        <f>+[1]data1cf!BW53*-1</f>
        <v>0</v>
      </c>
      <c r="Z54" s="125">
        <f>+[1]data1cf!BX53*-1</f>
        <v>0</v>
      </c>
      <c r="AA54" s="125">
        <f>+[1]data1cf!BY53*-1</f>
        <v>0</v>
      </c>
      <c r="AB54" s="125"/>
      <c r="AC54" s="125"/>
      <c r="AD54" s="125"/>
      <c r="AE54" s="125"/>
      <c r="AF54" s="125"/>
      <c r="AG54" s="125"/>
      <c r="AH54" s="125"/>
      <c r="AI54" s="125"/>
      <c r="AJ54" s="125"/>
      <c r="AK54" s="10"/>
      <c r="AL54" s="10">
        <f t="shared" ca="1" si="3"/>
        <v>0</v>
      </c>
      <c r="AM54" s="10"/>
      <c r="AN54" s="10"/>
      <c r="AO54" s="10"/>
      <c r="AP54" s="10"/>
      <c r="AQ54" s="10"/>
    </row>
    <row r="55" spans="1:43" x14ac:dyDescent="0.2">
      <c r="A55" s="10">
        <v>53</v>
      </c>
      <c r="B55" s="125"/>
      <c r="C55" s="125">
        <f>+[1]data1cf!BA54*-1</f>
        <v>0</v>
      </c>
      <c r="D55" s="125">
        <f>+[1]data1cf!BB54*-1</f>
        <v>0</v>
      </c>
      <c r="E55" s="125">
        <f>+[1]data1cf!BC54*-1</f>
        <v>0</v>
      </c>
      <c r="F55" s="125">
        <f>+[1]data1cf!BD54*-1</f>
        <v>0</v>
      </c>
      <c r="G55" s="125">
        <f>+[1]data1cf!BE54*-1</f>
        <v>0</v>
      </c>
      <c r="H55" s="125">
        <f>+[1]data1cf!BF54*-1</f>
        <v>0</v>
      </c>
      <c r="I55" s="125">
        <f>+[1]data1cf!BG54*-1</f>
        <v>0</v>
      </c>
      <c r="J55" s="125">
        <f>+[1]data1cf!BH54*-1</f>
        <v>0</v>
      </c>
      <c r="K55" s="125">
        <f>+[1]data1cf!BI54*-1</f>
        <v>0</v>
      </c>
      <c r="L55" s="125">
        <f>+[1]data1cf!BJ54*-1</f>
        <v>0</v>
      </c>
      <c r="M55" s="125">
        <f>+[1]data1cf!BK54*-1</f>
        <v>0</v>
      </c>
      <c r="N55" s="125">
        <f>+[1]data1cf!BL54*-1</f>
        <v>0</v>
      </c>
      <c r="O55" s="125">
        <f>+[1]data1cf!BM54*-1</f>
        <v>0</v>
      </c>
      <c r="P55" s="125">
        <f>+[1]data1cf!BN54*-1</f>
        <v>0</v>
      </c>
      <c r="Q55" s="125">
        <f>+[1]data1cf!BO54*-1</f>
        <v>0</v>
      </c>
      <c r="R55" s="125">
        <f>+[1]data1cf!BP54*-1</f>
        <v>0</v>
      </c>
      <c r="S55" s="125">
        <f>+[1]data1cf!BQ54*-1</f>
        <v>0</v>
      </c>
      <c r="T55" s="125">
        <f>+[1]data1cf!BR54*-1</f>
        <v>0</v>
      </c>
      <c r="U55" s="125">
        <f>+[1]data1cf!BS54*-1</f>
        <v>0</v>
      </c>
      <c r="V55" s="125">
        <f>+[1]data1cf!BT54*-1</f>
        <v>0</v>
      </c>
      <c r="W55" s="125">
        <f>+[1]data1cf!BU54*-1</f>
        <v>0</v>
      </c>
      <c r="X55" s="125">
        <f>+[1]data1cf!BV54*-1</f>
        <v>0</v>
      </c>
      <c r="Y55" s="125">
        <f>+[1]data1cf!BW54*-1</f>
        <v>0</v>
      </c>
      <c r="Z55" s="125">
        <f>+[1]data1cf!BX54*-1</f>
        <v>0</v>
      </c>
      <c r="AA55" s="125">
        <f>+[1]data1cf!BY54*-1</f>
        <v>0</v>
      </c>
      <c r="AB55" s="125"/>
      <c r="AC55" s="125"/>
      <c r="AD55" s="125"/>
      <c r="AE55" s="125"/>
      <c r="AF55" s="125"/>
      <c r="AG55" s="125"/>
      <c r="AH55" s="125"/>
      <c r="AI55" s="125"/>
      <c r="AJ55" s="125"/>
      <c r="AK55" s="10"/>
      <c r="AL55" s="10">
        <f t="shared" ca="1" si="3"/>
        <v>0</v>
      </c>
      <c r="AM55" s="10"/>
      <c r="AN55" s="10"/>
      <c r="AO55" s="10"/>
      <c r="AP55" s="10"/>
      <c r="AQ55" s="10"/>
    </row>
    <row r="56" spans="1:43" x14ac:dyDescent="0.2">
      <c r="A56" s="10">
        <v>54</v>
      </c>
      <c r="B56" s="125"/>
      <c r="C56" s="125">
        <f>+[1]data1cf!BA55*-1</f>
        <v>0</v>
      </c>
      <c r="D56" s="125">
        <f>+[1]data1cf!BB55*-1</f>
        <v>0</v>
      </c>
      <c r="E56" s="125">
        <f>+[1]data1cf!BC55*-1</f>
        <v>0</v>
      </c>
      <c r="F56" s="125">
        <f>+[1]data1cf!BD55*-1</f>
        <v>0</v>
      </c>
      <c r="G56" s="125">
        <f>+[1]data1cf!BE55*-1</f>
        <v>0</v>
      </c>
      <c r="H56" s="125">
        <f>+[1]data1cf!BF55*-1</f>
        <v>0</v>
      </c>
      <c r="I56" s="125">
        <f>+[1]data1cf!BG55*-1</f>
        <v>0</v>
      </c>
      <c r="J56" s="125">
        <f>+[1]data1cf!BH55*-1</f>
        <v>0</v>
      </c>
      <c r="K56" s="125">
        <f>+[1]data1cf!BI55*-1</f>
        <v>0</v>
      </c>
      <c r="L56" s="125">
        <f>+[1]data1cf!BJ55*-1</f>
        <v>0</v>
      </c>
      <c r="M56" s="125">
        <f>+[1]data1cf!BK55*-1</f>
        <v>0</v>
      </c>
      <c r="N56" s="125">
        <f>+[1]data1cf!BL55*-1</f>
        <v>0</v>
      </c>
      <c r="O56" s="125">
        <f>+[1]data1cf!BM55*-1</f>
        <v>0</v>
      </c>
      <c r="P56" s="125">
        <f>+[1]data1cf!BN55*-1</f>
        <v>0</v>
      </c>
      <c r="Q56" s="125">
        <f>+[1]data1cf!BO55*-1</f>
        <v>0</v>
      </c>
      <c r="R56" s="125">
        <f>+[1]data1cf!BP55*-1</f>
        <v>0</v>
      </c>
      <c r="S56" s="125">
        <f>+[1]data1cf!BQ55*-1</f>
        <v>0</v>
      </c>
      <c r="T56" s="125">
        <f>+[1]data1cf!BR55*-1</f>
        <v>0</v>
      </c>
      <c r="U56" s="125">
        <f>+[1]data1cf!BS55*-1</f>
        <v>0</v>
      </c>
      <c r="V56" s="125">
        <f>+[1]data1cf!BT55*-1</f>
        <v>0</v>
      </c>
      <c r="W56" s="125">
        <f>+[1]data1cf!BU55*-1</f>
        <v>0</v>
      </c>
      <c r="X56" s="125">
        <f>+[1]data1cf!BV55*-1</f>
        <v>0</v>
      </c>
      <c r="Y56" s="125">
        <f>+[1]data1cf!BW55*-1</f>
        <v>0</v>
      </c>
      <c r="Z56" s="125">
        <f>+[1]data1cf!BX55*-1</f>
        <v>0</v>
      </c>
      <c r="AA56" s="125">
        <f>+[1]data1cf!BY55*-1</f>
        <v>0</v>
      </c>
      <c r="AB56" s="125"/>
      <c r="AC56" s="125"/>
      <c r="AD56" s="125"/>
      <c r="AE56" s="125"/>
      <c r="AF56" s="125"/>
      <c r="AG56" s="125"/>
      <c r="AH56" s="125"/>
      <c r="AI56" s="125"/>
      <c r="AJ56" s="125"/>
      <c r="AK56" s="10"/>
      <c r="AL56" s="10">
        <f t="shared" ca="1" si="3"/>
        <v>0</v>
      </c>
      <c r="AM56" s="10"/>
      <c r="AN56" s="10"/>
      <c r="AO56" s="10"/>
      <c r="AP56" s="10"/>
      <c r="AQ56" s="10"/>
    </row>
    <row r="57" spans="1:43" x14ac:dyDescent="0.2">
      <c r="A57" s="10">
        <v>55</v>
      </c>
      <c r="B57" s="125"/>
      <c r="C57" s="125">
        <f>+[1]data1cf!BA56*-1</f>
        <v>0</v>
      </c>
      <c r="D57" s="125">
        <f>+[1]data1cf!BB56*-1</f>
        <v>0</v>
      </c>
      <c r="E57" s="125">
        <f>+[1]data1cf!BC56*-1</f>
        <v>0</v>
      </c>
      <c r="F57" s="125">
        <f>+[1]data1cf!BD56*-1</f>
        <v>0</v>
      </c>
      <c r="G57" s="125">
        <f>+[1]data1cf!BE56*-1</f>
        <v>0</v>
      </c>
      <c r="H57" s="125">
        <f>+[1]data1cf!BF56*-1</f>
        <v>0</v>
      </c>
      <c r="I57" s="125">
        <f>+[1]data1cf!BG56*-1</f>
        <v>0</v>
      </c>
      <c r="J57" s="125">
        <f>+[1]data1cf!BH56*-1</f>
        <v>0</v>
      </c>
      <c r="K57" s="125">
        <f>+[1]data1cf!BI56*-1</f>
        <v>0</v>
      </c>
      <c r="L57" s="125">
        <f>+[1]data1cf!BJ56*-1</f>
        <v>0</v>
      </c>
      <c r="M57" s="125">
        <f>+[1]data1cf!BK56*-1</f>
        <v>0</v>
      </c>
      <c r="N57" s="125">
        <f>+[1]data1cf!BL56*-1</f>
        <v>0</v>
      </c>
      <c r="O57" s="125">
        <f>+[1]data1cf!BM56*-1</f>
        <v>0</v>
      </c>
      <c r="P57" s="125">
        <f>+[1]data1cf!BN56*-1</f>
        <v>0</v>
      </c>
      <c r="Q57" s="125">
        <f>+[1]data1cf!BO56*-1</f>
        <v>0</v>
      </c>
      <c r="R57" s="125">
        <f>+[1]data1cf!BP56*-1</f>
        <v>0</v>
      </c>
      <c r="S57" s="125">
        <f>+[1]data1cf!BQ56*-1</f>
        <v>0</v>
      </c>
      <c r="T57" s="125">
        <f>+[1]data1cf!BR56*-1</f>
        <v>0</v>
      </c>
      <c r="U57" s="125">
        <f>+[1]data1cf!BS56*-1</f>
        <v>0</v>
      </c>
      <c r="V57" s="125">
        <f>+[1]data1cf!BT56*-1</f>
        <v>0</v>
      </c>
      <c r="W57" s="125">
        <f>+[1]data1cf!BU56*-1</f>
        <v>0</v>
      </c>
      <c r="X57" s="125">
        <f>+[1]data1cf!BV56*-1</f>
        <v>0</v>
      </c>
      <c r="Y57" s="125">
        <f>+[1]data1cf!BW56*-1</f>
        <v>0</v>
      </c>
      <c r="Z57" s="125">
        <f>+[1]data1cf!BX56*-1</f>
        <v>0</v>
      </c>
      <c r="AA57" s="125">
        <f>+[1]data1cf!BY56*-1</f>
        <v>0</v>
      </c>
      <c r="AB57" s="125"/>
      <c r="AC57" s="125"/>
      <c r="AD57" s="125"/>
      <c r="AE57" s="125"/>
      <c r="AF57" s="125"/>
      <c r="AG57" s="125"/>
      <c r="AH57" s="125"/>
      <c r="AI57" s="125"/>
      <c r="AJ57" s="125"/>
      <c r="AK57" s="10"/>
      <c r="AL57" s="10">
        <f t="shared" ca="1" si="3"/>
        <v>0</v>
      </c>
      <c r="AM57" s="10"/>
      <c r="AN57" s="10"/>
      <c r="AO57" s="10"/>
      <c r="AP57" s="10"/>
      <c r="AQ57" s="10"/>
    </row>
    <row r="58" spans="1:43" x14ac:dyDescent="0.2">
      <c r="A58" s="10">
        <v>56</v>
      </c>
      <c r="B58" s="125"/>
      <c r="C58" s="125">
        <f>+[1]data1cf!BA57*-1</f>
        <v>0</v>
      </c>
      <c r="D58" s="125">
        <f>+[1]data1cf!BB57*-1</f>
        <v>0</v>
      </c>
      <c r="E58" s="125">
        <f>+[1]data1cf!BC57*-1</f>
        <v>0</v>
      </c>
      <c r="F58" s="125">
        <f>+[1]data1cf!BD57*-1</f>
        <v>0</v>
      </c>
      <c r="G58" s="125">
        <f>+[1]data1cf!BE57*-1</f>
        <v>0</v>
      </c>
      <c r="H58" s="125">
        <f>+[1]data1cf!BF57*-1</f>
        <v>0</v>
      </c>
      <c r="I58" s="125">
        <f>+[1]data1cf!BG57*-1</f>
        <v>0</v>
      </c>
      <c r="J58" s="125">
        <f>+[1]data1cf!BH57*-1</f>
        <v>0</v>
      </c>
      <c r="K58" s="125">
        <f>+[1]data1cf!BI57*-1</f>
        <v>0</v>
      </c>
      <c r="L58" s="125">
        <f>+[1]data1cf!BJ57*-1</f>
        <v>0</v>
      </c>
      <c r="M58" s="125">
        <f>+[1]data1cf!BK57*-1</f>
        <v>0</v>
      </c>
      <c r="N58" s="125">
        <f>+[1]data1cf!BL57*-1</f>
        <v>0</v>
      </c>
      <c r="O58" s="125">
        <f>+[1]data1cf!BM57*-1</f>
        <v>0</v>
      </c>
      <c r="P58" s="125">
        <f>+[1]data1cf!BN57*-1</f>
        <v>0</v>
      </c>
      <c r="Q58" s="125">
        <f>+[1]data1cf!BO57*-1</f>
        <v>0</v>
      </c>
      <c r="R58" s="125">
        <f>+[1]data1cf!BP57*-1</f>
        <v>0</v>
      </c>
      <c r="S58" s="125">
        <f>+[1]data1cf!BQ57*-1</f>
        <v>0</v>
      </c>
      <c r="T58" s="125">
        <f>+[1]data1cf!BR57*-1</f>
        <v>0</v>
      </c>
      <c r="U58" s="125">
        <f>+[1]data1cf!BS57*-1</f>
        <v>0</v>
      </c>
      <c r="V58" s="125">
        <f>+[1]data1cf!BT57*-1</f>
        <v>0</v>
      </c>
      <c r="W58" s="125">
        <f>+[1]data1cf!BU57*-1</f>
        <v>0</v>
      </c>
      <c r="X58" s="125">
        <f>+[1]data1cf!BV57*-1</f>
        <v>0</v>
      </c>
      <c r="Y58" s="125">
        <f>+[1]data1cf!BW57*-1</f>
        <v>0</v>
      </c>
      <c r="Z58" s="125">
        <f>+[1]data1cf!BX57*-1</f>
        <v>0</v>
      </c>
      <c r="AA58" s="125">
        <f>+[1]data1cf!BY57*-1</f>
        <v>0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0"/>
      <c r="AL58" s="10">
        <f t="shared" ca="1" si="3"/>
        <v>0</v>
      </c>
      <c r="AM58" s="10"/>
      <c r="AN58" s="10"/>
      <c r="AO58" s="10"/>
      <c r="AP58" s="10"/>
      <c r="AQ58" s="10"/>
    </row>
    <row r="59" spans="1:43" x14ac:dyDescent="0.2">
      <c r="A59" s="10">
        <v>57</v>
      </c>
      <c r="B59" s="125"/>
      <c r="C59" s="125">
        <f>+[1]data1cf!BA58*-1</f>
        <v>0</v>
      </c>
      <c r="D59" s="125">
        <f>+[1]data1cf!BB58*-1</f>
        <v>0</v>
      </c>
      <c r="E59" s="125">
        <f>+[1]data1cf!BC58*-1</f>
        <v>0</v>
      </c>
      <c r="F59" s="125">
        <f>+[1]data1cf!BD58*-1</f>
        <v>0</v>
      </c>
      <c r="G59" s="125">
        <f>+[1]data1cf!BE58*-1</f>
        <v>0</v>
      </c>
      <c r="H59" s="125">
        <f>+[1]data1cf!BF58*-1</f>
        <v>0</v>
      </c>
      <c r="I59" s="125">
        <f>+[1]data1cf!BG58*-1</f>
        <v>0</v>
      </c>
      <c r="J59" s="125">
        <f>+[1]data1cf!BH58*-1</f>
        <v>0</v>
      </c>
      <c r="K59" s="125">
        <f>+[1]data1cf!BI58*-1</f>
        <v>0</v>
      </c>
      <c r="L59" s="125">
        <f>+[1]data1cf!BJ58*-1</f>
        <v>0</v>
      </c>
      <c r="M59" s="125">
        <f>+[1]data1cf!BK58*-1</f>
        <v>0</v>
      </c>
      <c r="N59" s="125">
        <f>+[1]data1cf!BL58*-1</f>
        <v>0</v>
      </c>
      <c r="O59" s="125">
        <f>+[1]data1cf!BM58*-1</f>
        <v>0</v>
      </c>
      <c r="P59" s="125">
        <f>+[1]data1cf!BN58*-1</f>
        <v>0</v>
      </c>
      <c r="Q59" s="125">
        <f>+[1]data1cf!BO58*-1</f>
        <v>0</v>
      </c>
      <c r="R59" s="125">
        <f>+[1]data1cf!BP58*-1</f>
        <v>0</v>
      </c>
      <c r="S59" s="125">
        <f>+[1]data1cf!BQ58*-1</f>
        <v>0</v>
      </c>
      <c r="T59" s="125">
        <f>+[1]data1cf!BR58*-1</f>
        <v>0</v>
      </c>
      <c r="U59" s="125">
        <f>+[1]data1cf!BS58*-1</f>
        <v>0</v>
      </c>
      <c r="V59" s="125">
        <f>+[1]data1cf!BT58*-1</f>
        <v>0</v>
      </c>
      <c r="W59" s="125">
        <f>+[1]data1cf!BU58*-1</f>
        <v>0</v>
      </c>
      <c r="X59" s="125">
        <f>+[1]data1cf!BV58*-1</f>
        <v>0</v>
      </c>
      <c r="Y59" s="125">
        <f>+[1]data1cf!BW58*-1</f>
        <v>0</v>
      </c>
      <c r="Z59" s="125">
        <f>+[1]data1cf!BX58*-1</f>
        <v>0</v>
      </c>
      <c r="AA59" s="125">
        <f>+[1]data1cf!BY58*-1</f>
        <v>0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0"/>
      <c r="AL59" s="10">
        <f t="shared" ca="1" si="3"/>
        <v>0</v>
      </c>
      <c r="AM59" s="10"/>
      <c r="AN59" s="10"/>
      <c r="AO59" s="10"/>
      <c r="AP59" s="10"/>
      <c r="AQ59" s="10"/>
    </row>
    <row r="60" spans="1:43" x14ac:dyDescent="0.2">
      <c r="A60" s="10">
        <v>58</v>
      </c>
      <c r="B60" s="125"/>
      <c r="C60" s="125">
        <f>+[1]data1cf!BA59*-1</f>
        <v>0</v>
      </c>
      <c r="D60" s="125">
        <f>+[1]data1cf!BB59*-1</f>
        <v>0</v>
      </c>
      <c r="E60" s="125">
        <f>+[1]data1cf!BC59*-1</f>
        <v>0</v>
      </c>
      <c r="F60" s="125">
        <f>+[1]data1cf!BD59*-1</f>
        <v>0</v>
      </c>
      <c r="G60" s="125">
        <f>+[1]data1cf!BE59*-1</f>
        <v>0</v>
      </c>
      <c r="H60" s="125">
        <f>+[1]data1cf!BF59*-1</f>
        <v>0</v>
      </c>
      <c r="I60" s="125">
        <f>+[1]data1cf!BG59*-1</f>
        <v>0</v>
      </c>
      <c r="J60" s="125">
        <f>+[1]data1cf!BH59*-1</f>
        <v>0</v>
      </c>
      <c r="K60" s="125">
        <f>+[1]data1cf!BI59*-1</f>
        <v>0</v>
      </c>
      <c r="L60" s="125">
        <f>+[1]data1cf!BJ59*-1</f>
        <v>0</v>
      </c>
      <c r="M60" s="125">
        <f>+[1]data1cf!BK59*-1</f>
        <v>0</v>
      </c>
      <c r="N60" s="125">
        <f>+[1]data1cf!BL59*-1</f>
        <v>0</v>
      </c>
      <c r="O60" s="125">
        <f>+[1]data1cf!BM59*-1</f>
        <v>0</v>
      </c>
      <c r="P60" s="125">
        <f>+[1]data1cf!BN59*-1</f>
        <v>0</v>
      </c>
      <c r="Q60" s="125">
        <f>+[1]data1cf!BO59*-1</f>
        <v>0</v>
      </c>
      <c r="R60" s="125">
        <f>+[1]data1cf!BP59*-1</f>
        <v>0</v>
      </c>
      <c r="S60" s="125">
        <f>+[1]data1cf!BQ59*-1</f>
        <v>0</v>
      </c>
      <c r="T60" s="125">
        <f>+[1]data1cf!BR59*-1</f>
        <v>0</v>
      </c>
      <c r="U60" s="125">
        <f>+[1]data1cf!BS59*-1</f>
        <v>0</v>
      </c>
      <c r="V60" s="125">
        <f>+[1]data1cf!BT59*-1</f>
        <v>0</v>
      </c>
      <c r="W60" s="125">
        <f>+[1]data1cf!BU59*-1</f>
        <v>0</v>
      </c>
      <c r="X60" s="125">
        <f>+[1]data1cf!BV59*-1</f>
        <v>0</v>
      </c>
      <c r="Y60" s="125">
        <f>+[1]data1cf!BW59*-1</f>
        <v>0</v>
      </c>
      <c r="Z60" s="125">
        <f>+[1]data1cf!BX59*-1</f>
        <v>0</v>
      </c>
      <c r="AA60" s="125">
        <f>+[1]data1cf!BY59*-1</f>
        <v>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0"/>
      <c r="AL60" s="10">
        <f t="shared" ca="1" si="3"/>
        <v>0</v>
      </c>
      <c r="AM60" s="10"/>
      <c r="AN60" s="10"/>
      <c r="AO60" s="10"/>
      <c r="AP60" s="10"/>
      <c r="AQ60" s="10"/>
    </row>
    <row r="61" spans="1:43" x14ac:dyDescent="0.2">
      <c r="A61" s="10">
        <v>59</v>
      </c>
      <c r="B61" s="125"/>
      <c r="C61" s="125">
        <f>+[1]data1cf!BA60*-1</f>
        <v>0</v>
      </c>
      <c r="D61" s="125">
        <f>+[1]data1cf!BB60*-1</f>
        <v>0</v>
      </c>
      <c r="E61" s="125">
        <f>+[1]data1cf!BC60*-1</f>
        <v>0</v>
      </c>
      <c r="F61" s="125">
        <f>+[1]data1cf!BD60*-1</f>
        <v>0</v>
      </c>
      <c r="G61" s="125">
        <f>+[1]data1cf!BE60*-1</f>
        <v>0</v>
      </c>
      <c r="H61" s="125">
        <f>+[1]data1cf!BF60*-1</f>
        <v>0</v>
      </c>
      <c r="I61" s="125">
        <f>+[1]data1cf!BG60*-1</f>
        <v>0</v>
      </c>
      <c r="J61" s="125">
        <f>+[1]data1cf!BH60*-1</f>
        <v>0</v>
      </c>
      <c r="K61" s="125">
        <f>+[1]data1cf!BI60*-1</f>
        <v>0</v>
      </c>
      <c r="L61" s="125">
        <f>+[1]data1cf!BJ60*-1</f>
        <v>0</v>
      </c>
      <c r="M61" s="125">
        <f>+[1]data1cf!BK60*-1</f>
        <v>0</v>
      </c>
      <c r="N61" s="125">
        <f>+[1]data1cf!BL60*-1</f>
        <v>0</v>
      </c>
      <c r="O61" s="125">
        <f>+[1]data1cf!BM60*-1</f>
        <v>0</v>
      </c>
      <c r="P61" s="125">
        <f>+[1]data1cf!BN60*-1</f>
        <v>0</v>
      </c>
      <c r="Q61" s="125">
        <f>+[1]data1cf!BO60*-1</f>
        <v>0</v>
      </c>
      <c r="R61" s="125">
        <f>+[1]data1cf!BP60*-1</f>
        <v>0</v>
      </c>
      <c r="S61" s="125">
        <f>+[1]data1cf!BQ60*-1</f>
        <v>0</v>
      </c>
      <c r="T61" s="125">
        <f>+[1]data1cf!BR60*-1</f>
        <v>0</v>
      </c>
      <c r="U61" s="125">
        <f>+[1]data1cf!BS60*-1</f>
        <v>0</v>
      </c>
      <c r="V61" s="125">
        <f>+[1]data1cf!BT60*-1</f>
        <v>0</v>
      </c>
      <c r="W61" s="125">
        <f>+[1]data1cf!BU60*-1</f>
        <v>0</v>
      </c>
      <c r="X61" s="125">
        <f>+[1]data1cf!BV60*-1</f>
        <v>0</v>
      </c>
      <c r="Y61" s="125">
        <f>+[1]data1cf!BW60*-1</f>
        <v>0</v>
      </c>
      <c r="Z61" s="125">
        <f>+[1]data1cf!BX60*-1</f>
        <v>0</v>
      </c>
      <c r="AA61" s="125">
        <f>+[1]data1cf!BY60*-1</f>
        <v>0</v>
      </c>
      <c r="AB61" s="125"/>
      <c r="AC61" s="125"/>
      <c r="AD61" s="125"/>
      <c r="AE61" s="125"/>
      <c r="AF61" s="125"/>
      <c r="AG61" s="125"/>
      <c r="AH61" s="125"/>
      <c r="AI61" s="125"/>
      <c r="AJ61" s="125"/>
      <c r="AK61" s="10"/>
      <c r="AL61" s="10">
        <f t="shared" ca="1" si="3"/>
        <v>0</v>
      </c>
      <c r="AM61" s="10"/>
      <c r="AN61" s="10"/>
      <c r="AO61" s="10"/>
      <c r="AP61" s="10"/>
      <c r="AQ61" s="10"/>
    </row>
    <row r="62" spans="1:43" x14ac:dyDescent="0.2">
      <c r="A62" s="10">
        <v>60</v>
      </c>
      <c r="B62" s="125"/>
      <c r="C62" s="125">
        <f>+[1]data1cf!BA61*-1</f>
        <v>0</v>
      </c>
      <c r="D62" s="125">
        <f>+[1]data1cf!BB61*-1</f>
        <v>0</v>
      </c>
      <c r="E62" s="125">
        <f>+[1]data1cf!BC61*-1</f>
        <v>0</v>
      </c>
      <c r="F62" s="125">
        <f>+[1]data1cf!BD61*-1</f>
        <v>0</v>
      </c>
      <c r="G62" s="125">
        <f>+[1]data1cf!BE61*-1</f>
        <v>0</v>
      </c>
      <c r="H62" s="125">
        <f>+[1]data1cf!BF61*-1</f>
        <v>0</v>
      </c>
      <c r="I62" s="125">
        <f>+[1]data1cf!BG61*-1</f>
        <v>0</v>
      </c>
      <c r="J62" s="125">
        <f>+[1]data1cf!BH61*-1</f>
        <v>0</v>
      </c>
      <c r="K62" s="125">
        <f>+[1]data1cf!BI61*-1</f>
        <v>0</v>
      </c>
      <c r="L62" s="125">
        <f>+[1]data1cf!BJ61*-1</f>
        <v>0</v>
      </c>
      <c r="M62" s="125">
        <f>+[1]data1cf!BK61*-1</f>
        <v>0</v>
      </c>
      <c r="N62" s="125">
        <f>+[1]data1cf!BL61*-1</f>
        <v>0</v>
      </c>
      <c r="O62" s="125">
        <f>+[1]data1cf!BM61*-1</f>
        <v>0</v>
      </c>
      <c r="P62" s="125">
        <f>+[1]data1cf!BN61*-1</f>
        <v>0</v>
      </c>
      <c r="Q62" s="125">
        <f>+[1]data1cf!BO61*-1</f>
        <v>0</v>
      </c>
      <c r="R62" s="125">
        <f>+[1]data1cf!BP61*-1</f>
        <v>0</v>
      </c>
      <c r="S62" s="125">
        <f>+[1]data1cf!BQ61*-1</f>
        <v>0</v>
      </c>
      <c r="T62" s="125">
        <f>+[1]data1cf!BR61*-1</f>
        <v>0</v>
      </c>
      <c r="U62" s="125">
        <f>+[1]data1cf!BS61*-1</f>
        <v>0</v>
      </c>
      <c r="V62" s="125">
        <f>+[1]data1cf!BT61*-1</f>
        <v>0</v>
      </c>
      <c r="W62" s="125">
        <f>+[1]data1cf!BU61*-1</f>
        <v>0</v>
      </c>
      <c r="X62" s="125">
        <f>+[1]data1cf!BV61*-1</f>
        <v>0</v>
      </c>
      <c r="Y62" s="125">
        <f>+[1]data1cf!BW61*-1</f>
        <v>0</v>
      </c>
      <c r="Z62" s="125">
        <f>+[1]data1cf!BX61*-1</f>
        <v>0</v>
      </c>
      <c r="AA62" s="125">
        <f>+[1]data1cf!BY61*-1</f>
        <v>0</v>
      </c>
      <c r="AB62" s="125"/>
      <c r="AC62" s="125"/>
      <c r="AD62" s="125"/>
      <c r="AE62" s="125"/>
      <c r="AF62" s="125"/>
      <c r="AG62" s="125"/>
      <c r="AH62" s="125"/>
      <c r="AI62" s="125"/>
      <c r="AJ62" s="125"/>
      <c r="AK62" s="10"/>
      <c r="AL62" s="10">
        <f t="shared" ca="1" si="3"/>
        <v>0</v>
      </c>
      <c r="AM62" s="10"/>
      <c r="AN62" s="10"/>
      <c r="AO62" s="10"/>
      <c r="AP62" s="10"/>
      <c r="AQ62" s="10"/>
    </row>
    <row r="63" spans="1:43" x14ac:dyDescent="0.2">
      <c r="A63" s="10">
        <v>61</v>
      </c>
      <c r="B63" s="125"/>
      <c r="C63" s="125">
        <f>+[1]data1cf!BA62*-1</f>
        <v>0</v>
      </c>
      <c r="D63" s="125">
        <f>+[1]data1cf!BB62*-1</f>
        <v>0</v>
      </c>
      <c r="E63" s="125">
        <f>+[1]data1cf!BC62*-1</f>
        <v>0</v>
      </c>
      <c r="F63" s="125">
        <f>+[1]data1cf!BD62*-1</f>
        <v>0</v>
      </c>
      <c r="G63" s="125">
        <f>+[1]data1cf!BE62*-1</f>
        <v>0</v>
      </c>
      <c r="H63" s="125">
        <f>+[1]data1cf!BF62*-1</f>
        <v>0</v>
      </c>
      <c r="I63" s="125">
        <f>+[1]data1cf!BG62*-1</f>
        <v>0</v>
      </c>
      <c r="J63" s="125">
        <f>+[1]data1cf!BH62*-1</f>
        <v>0</v>
      </c>
      <c r="K63" s="125">
        <f>+[1]data1cf!BI62*-1</f>
        <v>0</v>
      </c>
      <c r="L63" s="125">
        <f>+[1]data1cf!BJ62*-1</f>
        <v>0</v>
      </c>
      <c r="M63" s="125">
        <f>+[1]data1cf!BK62*-1</f>
        <v>0</v>
      </c>
      <c r="N63" s="125">
        <f>+[1]data1cf!BL62*-1</f>
        <v>0</v>
      </c>
      <c r="O63" s="125">
        <f>+[1]data1cf!BM62*-1</f>
        <v>0</v>
      </c>
      <c r="P63" s="125">
        <f>+[1]data1cf!BN62*-1</f>
        <v>0</v>
      </c>
      <c r="Q63" s="125">
        <f>+[1]data1cf!BO62*-1</f>
        <v>0</v>
      </c>
      <c r="R63" s="125">
        <f>+[1]data1cf!BP62*-1</f>
        <v>0</v>
      </c>
      <c r="S63" s="125">
        <f>+[1]data1cf!BQ62*-1</f>
        <v>0</v>
      </c>
      <c r="T63" s="125">
        <f>+[1]data1cf!BR62*-1</f>
        <v>0</v>
      </c>
      <c r="U63" s="125">
        <f>+[1]data1cf!BS62*-1</f>
        <v>0</v>
      </c>
      <c r="V63" s="125">
        <f>+[1]data1cf!BT62*-1</f>
        <v>0</v>
      </c>
      <c r="W63" s="125">
        <f>+[1]data1cf!BU62*-1</f>
        <v>0</v>
      </c>
      <c r="X63" s="125">
        <f>+[1]data1cf!BV62*-1</f>
        <v>0</v>
      </c>
      <c r="Y63" s="125">
        <f>+[1]data1cf!BW62*-1</f>
        <v>0</v>
      </c>
      <c r="Z63" s="125">
        <f>+[1]data1cf!BX62*-1</f>
        <v>0</v>
      </c>
      <c r="AA63" s="125">
        <f>+[1]data1cf!BY62*-1</f>
        <v>0</v>
      </c>
      <c r="AB63" s="125"/>
      <c r="AC63" s="125"/>
      <c r="AD63" s="125"/>
      <c r="AE63" s="125"/>
      <c r="AF63" s="125"/>
      <c r="AG63" s="125"/>
      <c r="AH63" s="125"/>
      <c r="AI63" s="125"/>
      <c r="AJ63" s="125"/>
      <c r="AK63" s="10"/>
      <c r="AL63" s="10">
        <f t="shared" ca="1" si="3"/>
        <v>0</v>
      </c>
      <c r="AM63" s="10"/>
      <c r="AN63" s="10"/>
      <c r="AO63" s="10"/>
      <c r="AP63" s="10"/>
      <c r="AQ63" s="10"/>
    </row>
    <row r="64" spans="1:43" x14ac:dyDescent="0.2">
      <c r="A64" s="10">
        <v>62</v>
      </c>
      <c r="B64" s="125"/>
      <c r="C64" s="125">
        <f>+[1]data1cf!BA63*-1</f>
        <v>0</v>
      </c>
      <c r="D64" s="125">
        <f>+[1]data1cf!BB63*-1</f>
        <v>0</v>
      </c>
      <c r="E64" s="125">
        <f>+[1]data1cf!BC63*-1</f>
        <v>0</v>
      </c>
      <c r="F64" s="125">
        <f>+[1]data1cf!BD63*-1</f>
        <v>0</v>
      </c>
      <c r="G64" s="125">
        <f>+[1]data1cf!BE63*-1</f>
        <v>0</v>
      </c>
      <c r="H64" s="125">
        <f>+[1]data1cf!BF63*-1</f>
        <v>0</v>
      </c>
      <c r="I64" s="125">
        <f>+[1]data1cf!BG63*-1</f>
        <v>0</v>
      </c>
      <c r="J64" s="125">
        <f>+[1]data1cf!BH63*-1</f>
        <v>0</v>
      </c>
      <c r="K64" s="125">
        <f>+[1]data1cf!BI63*-1</f>
        <v>0</v>
      </c>
      <c r="L64" s="125">
        <f>+[1]data1cf!BJ63*-1</f>
        <v>0</v>
      </c>
      <c r="M64" s="125">
        <f>+[1]data1cf!BK63*-1</f>
        <v>0</v>
      </c>
      <c r="N64" s="125">
        <f>+[1]data1cf!BL63*-1</f>
        <v>0</v>
      </c>
      <c r="O64" s="125">
        <f>+[1]data1cf!BM63*-1</f>
        <v>0</v>
      </c>
      <c r="P64" s="125">
        <f>+[1]data1cf!BN63*-1</f>
        <v>0</v>
      </c>
      <c r="Q64" s="125">
        <f>+[1]data1cf!BO63*-1</f>
        <v>0</v>
      </c>
      <c r="R64" s="125">
        <f>+[1]data1cf!BP63*-1</f>
        <v>0</v>
      </c>
      <c r="S64" s="125">
        <f>+[1]data1cf!BQ63*-1</f>
        <v>0</v>
      </c>
      <c r="T64" s="125">
        <f>+[1]data1cf!BR63*-1</f>
        <v>0</v>
      </c>
      <c r="U64" s="125">
        <f>+[1]data1cf!BS63*-1</f>
        <v>0</v>
      </c>
      <c r="V64" s="125">
        <f>+[1]data1cf!BT63*-1</f>
        <v>0</v>
      </c>
      <c r="W64" s="125">
        <f>+[1]data1cf!BU63*-1</f>
        <v>0</v>
      </c>
      <c r="X64" s="125">
        <f>+[1]data1cf!BV63*-1</f>
        <v>0</v>
      </c>
      <c r="Y64" s="125">
        <f>+[1]data1cf!BW63*-1</f>
        <v>0</v>
      </c>
      <c r="Z64" s="125">
        <f>+[1]data1cf!BX63*-1</f>
        <v>0</v>
      </c>
      <c r="AA64" s="125">
        <f>+[1]data1cf!BY63*-1</f>
        <v>0</v>
      </c>
      <c r="AB64" s="125"/>
      <c r="AC64" s="125"/>
      <c r="AD64" s="125"/>
      <c r="AE64" s="125"/>
      <c r="AF64" s="125"/>
      <c r="AG64" s="125"/>
      <c r="AH64" s="125"/>
      <c r="AI64" s="125"/>
      <c r="AJ64" s="125"/>
      <c r="AK64" s="10"/>
      <c r="AL64" s="10">
        <f t="shared" ca="1" si="3"/>
        <v>0</v>
      </c>
      <c r="AM64" s="10"/>
      <c r="AN64" s="10"/>
      <c r="AO64" s="10"/>
      <c r="AP64" s="10"/>
      <c r="AQ64" s="10"/>
    </row>
    <row r="65" spans="1:43" x14ac:dyDescent="0.2">
      <c r="A65" s="10">
        <v>63</v>
      </c>
      <c r="B65" s="125"/>
      <c r="C65" s="125">
        <f>+[1]data1cf!BA64*-1</f>
        <v>0</v>
      </c>
      <c r="D65" s="125">
        <f>+[1]data1cf!BB64*-1</f>
        <v>0</v>
      </c>
      <c r="E65" s="125">
        <f>+[1]data1cf!BC64*-1</f>
        <v>0</v>
      </c>
      <c r="F65" s="125">
        <f>+[1]data1cf!BD64*-1</f>
        <v>0</v>
      </c>
      <c r="G65" s="125">
        <f>+[1]data1cf!BE64*-1</f>
        <v>0</v>
      </c>
      <c r="H65" s="125">
        <f>+[1]data1cf!BF64*-1</f>
        <v>0</v>
      </c>
      <c r="I65" s="125">
        <f>+[1]data1cf!BG64*-1</f>
        <v>0</v>
      </c>
      <c r="J65" s="125">
        <f>+[1]data1cf!BH64*-1</f>
        <v>0</v>
      </c>
      <c r="K65" s="125">
        <f>+[1]data1cf!BI64*-1</f>
        <v>0</v>
      </c>
      <c r="L65" s="125">
        <f>+[1]data1cf!BJ64*-1</f>
        <v>0</v>
      </c>
      <c r="M65" s="125">
        <f>+[1]data1cf!BK64*-1</f>
        <v>0</v>
      </c>
      <c r="N65" s="125">
        <f>+[1]data1cf!BL64*-1</f>
        <v>0</v>
      </c>
      <c r="O65" s="125">
        <f>+[1]data1cf!BM64*-1</f>
        <v>0</v>
      </c>
      <c r="P65" s="125">
        <f>+[1]data1cf!BN64*-1</f>
        <v>0</v>
      </c>
      <c r="Q65" s="125">
        <f>+[1]data1cf!BO64*-1</f>
        <v>0</v>
      </c>
      <c r="R65" s="125">
        <f>+[1]data1cf!BP64*-1</f>
        <v>0</v>
      </c>
      <c r="S65" s="125">
        <f>+[1]data1cf!BQ64*-1</f>
        <v>0</v>
      </c>
      <c r="T65" s="125">
        <f>+[1]data1cf!BR64*-1</f>
        <v>0</v>
      </c>
      <c r="U65" s="125">
        <f>+[1]data1cf!BS64*-1</f>
        <v>0</v>
      </c>
      <c r="V65" s="125">
        <f>+[1]data1cf!BT64*-1</f>
        <v>0</v>
      </c>
      <c r="W65" s="125">
        <f>+[1]data1cf!BU64*-1</f>
        <v>0</v>
      </c>
      <c r="X65" s="125">
        <f>+[1]data1cf!BV64*-1</f>
        <v>0</v>
      </c>
      <c r="Y65" s="125">
        <f>+[1]data1cf!BW64*-1</f>
        <v>0</v>
      </c>
      <c r="Z65" s="125">
        <f>+[1]data1cf!BX64*-1</f>
        <v>0</v>
      </c>
      <c r="AA65" s="125">
        <f>+[1]data1cf!BY64*-1</f>
        <v>0</v>
      </c>
      <c r="AB65" s="125"/>
      <c r="AC65" s="125"/>
      <c r="AD65" s="125"/>
      <c r="AE65" s="125"/>
      <c r="AF65" s="125"/>
      <c r="AG65" s="125"/>
      <c r="AH65" s="125"/>
      <c r="AI65" s="125"/>
      <c r="AJ65" s="125"/>
      <c r="AK65" s="10"/>
      <c r="AL65" s="10">
        <f t="shared" ca="1" si="3"/>
        <v>0</v>
      </c>
      <c r="AM65" s="10"/>
      <c r="AN65" s="10"/>
      <c r="AO65" s="10"/>
      <c r="AP65" s="10"/>
      <c r="AQ65" s="10"/>
    </row>
    <row r="66" spans="1:43" x14ac:dyDescent="0.2">
      <c r="A66" s="10">
        <v>64</v>
      </c>
      <c r="B66" s="125"/>
      <c r="C66" s="125">
        <f>+[1]data1cf!BA65*-1</f>
        <v>0</v>
      </c>
      <c r="D66" s="125">
        <f>+[1]data1cf!BB65*-1</f>
        <v>0</v>
      </c>
      <c r="E66" s="125">
        <f>+[1]data1cf!BC65*-1</f>
        <v>0</v>
      </c>
      <c r="F66" s="125">
        <f>+[1]data1cf!BD65*-1</f>
        <v>0</v>
      </c>
      <c r="G66" s="125">
        <f>+[1]data1cf!BE65*-1</f>
        <v>0</v>
      </c>
      <c r="H66" s="125">
        <f>+[1]data1cf!BF65*-1</f>
        <v>0</v>
      </c>
      <c r="I66" s="125">
        <f>+[1]data1cf!BG65*-1</f>
        <v>0</v>
      </c>
      <c r="J66" s="125">
        <f>+[1]data1cf!BH65*-1</f>
        <v>0</v>
      </c>
      <c r="K66" s="125">
        <f>+[1]data1cf!BI65*-1</f>
        <v>0</v>
      </c>
      <c r="L66" s="125">
        <f>+[1]data1cf!BJ65*-1</f>
        <v>0</v>
      </c>
      <c r="M66" s="125">
        <f>+[1]data1cf!BK65*-1</f>
        <v>0</v>
      </c>
      <c r="N66" s="125">
        <f>+[1]data1cf!BL65*-1</f>
        <v>0</v>
      </c>
      <c r="O66" s="125">
        <f>+[1]data1cf!BM65*-1</f>
        <v>0</v>
      </c>
      <c r="P66" s="125">
        <f>+[1]data1cf!BN65*-1</f>
        <v>0</v>
      </c>
      <c r="Q66" s="125">
        <f>+[1]data1cf!BO65*-1</f>
        <v>0</v>
      </c>
      <c r="R66" s="125">
        <f>+[1]data1cf!BP65*-1</f>
        <v>0</v>
      </c>
      <c r="S66" s="125">
        <f>+[1]data1cf!BQ65*-1</f>
        <v>0</v>
      </c>
      <c r="T66" s="125">
        <f>+[1]data1cf!BR65*-1</f>
        <v>0</v>
      </c>
      <c r="U66" s="125">
        <f>+[1]data1cf!BS65*-1</f>
        <v>0</v>
      </c>
      <c r="V66" s="125">
        <f>+[1]data1cf!BT65*-1</f>
        <v>0</v>
      </c>
      <c r="W66" s="125">
        <f>+[1]data1cf!BU65*-1</f>
        <v>0</v>
      </c>
      <c r="X66" s="125">
        <f>+[1]data1cf!BV65*-1</f>
        <v>0</v>
      </c>
      <c r="Y66" s="125">
        <f>+[1]data1cf!BW65*-1</f>
        <v>0</v>
      </c>
      <c r="Z66" s="125">
        <f>+[1]data1cf!BX65*-1</f>
        <v>0</v>
      </c>
      <c r="AA66" s="125">
        <f>+[1]data1cf!BY65*-1</f>
        <v>0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0"/>
      <c r="AL66" s="10">
        <f t="shared" ca="1" si="3"/>
        <v>0</v>
      </c>
      <c r="AM66" s="10"/>
      <c r="AN66" s="10"/>
      <c r="AO66" s="10"/>
      <c r="AP66" s="10"/>
      <c r="AQ66" s="10"/>
    </row>
    <row r="67" spans="1:43" x14ac:dyDescent="0.2">
      <c r="A67" s="10">
        <v>65</v>
      </c>
      <c r="B67" s="125"/>
      <c r="C67" s="125">
        <f>+[1]data1cf!BA66*-1</f>
        <v>0</v>
      </c>
      <c r="D67" s="125">
        <f>+[1]data1cf!BB66*-1</f>
        <v>0</v>
      </c>
      <c r="E67" s="125">
        <f>+[1]data1cf!BC66*-1</f>
        <v>0</v>
      </c>
      <c r="F67" s="125">
        <f>+[1]data1cf!BD66*-1</f>
        <v>0</v>
      </c>
      <c r="G67" s="125">
        <f>+[1]data1cf!BE66*-1</f>
        <v>0</v>
      </c>
      <c r="H67" s="125">
        <f>+[1]data1cf!BF66*-1</f>
        <v>0</v>
      </c>
      <c r="I67" s="125">
        <f>+[1]data1cf!BG66*-1</f>
        <v>0</v>
      </c>
      <c r="J67" s="125">
        <f>+[1]data1cf!BH66*-1</f>
        <v>0</v>
      </c>
      <c r="K67" s="125">
        <f>+[1]data1cf!BI66*-1</f>
        <v>0</v>
      </c>
      <c r="L67" s="125">
        <f>+[1]data1cf!BJ66*-1</f>
        <v>0</v>
      </c>
      <c r="M67" s="125">
        <f>+[1]data1cf!BK66*-1</f>
        <v>0</v>
      </c>
      <c r="N67" s="125">
        <f>+[1]data1cf!BL66*-1</f>
        <v>0</v>
      </c>
      <c r="O67" s="125">
        <f>+[1]data1cf!BM66*-1</f>
        <v>0</v>
      </c>
      <c r="P67" s="125">
        <f>+[1]data1cf!BN66*-1</f>
        <v>0</v>
      </c>
      <c r="Q67" s="125">
        <f>+[1]data1cf!BO66*-1</f>
        <v>0</v>
      </c>
      <c r="R67" s="125">
        <f>+[1]data1cf!BP66*-1</f>
        <v>0</v>
      </c>
      <c r="S67" s="125">
        <f>+[1]data1cf!BQ66*-1</f>
        <v>0</v>
      </c>
      <c r="T67" s="125">
        <f>+[1]data1cf!BR66*-1</f>
        <v>0</v>
      </c>
      <c r="U67" s="125">
        <f>+[1]data1cf!BS66*-1</f>
        <v>0</v>
      </c>
      <c r="V67" s="125">
        <f>+[1]data1cf!BT66*-1</f>
        <v>0</v>
      </c>
      <c r="W67" s="125">
        <f>+[1]data1cf!BU66*-1</f>
        <v>0</v>
      </c>
      <c r="X67" s="125">
        <f>+[1]data1cf!BV66*-1</f>
        <v>0</v>
      </c>
      <c r="Y67" s="125">
        <f>+[1]data1cf!BW66*-1</f>
        <v>0</v>
      </c>
      <c r="Z67" s="125">
        <f>+[1]data1cf!BX66*-1</f>
        <v>0</v>
      </c>
      <c r="AA67" s="125">
        <f>+[1]data1cf!BY66*-1</f>
        <v>0</v>
      </c>
      <c r="AB67" s="125"/>
      <c r="AC67" s="125"/>
      <c r="AD67" s="125"/>
      <c r="AE67" s="125"/>
      <c r="AF67" s="125"/>
      <c r="AG67" s="125"/>
      <c r="AH67" s="125"/>
      <c r="AI67" s="125"/>
      <c r="AJ67" s="125"/>
      <c r="AK67" s="10"/>
      <c r="AL67" s="10">
        <f t="shared" ca="1" si="3"/>
        <v>0</v>
      </c>
      <c r="AM67" s="10"/>
      <c r="AN67" s="10"/>
      <c r="AO67" s="10"/>
      <c r="AP67" s="10"/>
      <c r="AQ67" s="10"/>
    </row>
    <row r="68" spans="1:43" x14ac:dyDescent="0.2">
      <c r="A68" s="10">
        <v>66</v>
      </c>
      <c r="B68" s="125"/>
      <c r="C68" s="125">
        <f>+[1]data1cf!BA67*-1</f>
        <v>0</v>
      </c>
      <c r="D68" s="125">
        <f>+[1]data1cf!BB67*-1</f>
        <v>0</v>
      </c>
      <c r="E68" s="125">
        <f>+[1]data1cf!BC67*-1</f>
        <v>0</v>
      </c>
      <c r="F68" s="125">
        <f>+[1]data1cf!BD67*-1</f>
        <v>0</v>
      </c>
      <c r="G68" s="125">
        <f>+[1]data1cf!BE67*-1</f>
        <v>0</v>
      </c>
      <c r="H68" s="125">
        <f>+[1]data1cf!BF67*-1</f>
        <v>0</v>
      </c>
      <c r="I68" s="125">
        <f>+[1]data1cf!BG67*-1</f>
        <v>0</v>
      </c>
      <c r="J68" s="125">
        <f>+[1]data1cf!BH67*-1</f>
        <v>0</v>
      </c>
      <c r="K68" s="125">
        <f>+[1]data1cf!BI67*-1</f>
        <v>0</v>
      </c>
      <c r="L68" s="125">
        <f>+[1]data1cf!BJ67*-1</f>
        <v>0</v>
      </c>
      <c r="M68" s="125">
        <f>+[1]data1cf!BK67*-1</f>
        <v>0</v>
      </c>
      <c r="N68" s="125">
        <f>+[1]data1cf!BL67*-1</f>
        <v>0</v>
      </c>
      <c r="O68" s="125">
        <f>+[1]data1cf!BM67*-1</f>
        <v>0</v>
      </c>
      <c r="P68" s="125">
        <f>+[1]data1cf!BN67*-1</f>
        <v>0</v>
      </c>
      <c r="Q68" s="125">
        <f>+[1]data1cf!BO67*-1</f>
        <v>0</v>
      </c>
      <c r="R68" s="125">
        <f>+[1]data1cf!BP67*-1</f>
        <v>0</v>
      </c>
      <c r="S68" s="125">
        <f>+[1]data1cf!BQ67*-1</f>
        <v>0</v>
      </c>
      <c r="T68" s="125">
        <f>+[1]data1cf!BR67*-1</f>
        <v>0</v>
      </c>
      <c r="U68" s="125">
        <f>+[1]data1cf!BS67*-1</f>
        <v>0</v>
      </c>
      <c r="V68" s="125">
        <f>+[1]data1cf!BT67*-1</f>
        <v>0</v>
      </c>
      <c r="W68" s="125">
        <f>+[1]data1cf!BU67*-1</f>
        <v>0</v>
      </c>
      <c r="X68" s="125">
        <f>+[1]data1cf!BV67*-1</f>
        <v>0</v>
      </c>
      <c r="Y68" s="125">
        <f>+[1]data1cf!BW67*-1</f>
        <v>0</v>
      </c>
      <c r="Z68" s="125">
        <f>+[1]data1cf!BX67*-1</f>
        <v>0</v>
      </c>
      <c r="AA68" s="125">
        <f>+[1]data1cf!BY67*-1</f>
        <v>0</v>
      </c>
      <c r="AB68" s="125"/>
      <c r="AC68" s="125"/>
      <c r="AD68" s="125"/>
      <c r="AE68" s="125"/>
      <c r="AF68" s="125"/>
      <c r="AG68" s="125"/>
      <c r="AH68" s="125"/>
      <c r="AI68" s="125"/>
      <c r="AJ68" s="125"/>
      <c r="AK68" s="10"/>
      <c r="AL68" s="10">
        <f t="shared" ref="AL68:AL83" ca="1" si="4">SUMPRODUCT(B68:AJ68,PVCapPrice)</f>
        <v>0</v>
      </c>
      <c r="AM68" s="10"/>
      <c r="AN68" s="10"/>
      <c r="AO68" s="10"/>
      <c r="AP68" s="10"/>
      <c r="AQ68" s="10"/>
    </row>
    <row r="69" spans="1:43" x14ac:dyDescent="0.2">
      <c r="A69" s="10">
        <v>67</v>
      </c>
      <c r="B69" s="125"/>
      <c r="C69" s="125">
        <f>+[1]data1cf!BA68*-1</f>
        <v>0</v>
      </c>
      <c r="D69" s="125">
        <f>+[1]data1cf!BB68*-1</f>
        <v>0</v>
      </c>
      <c r="E69" s="125">
        <f>+[1]data1cf!BC68*-1</f>
        <v>0</v>
      </c>
      <c r="F69" s="125">
        <f>+[1]data1cf!BD68*-1</f>
        <v>0</v>
      </c>
      <c r="G69" s="125">
        <f>+[1]data1cf!BE68*-1</f>
        <v>0</v>
      </c>
      <c r="H69" s="125">
        <f>+[1]data1cf!BF68*-1</f>
        <v>0</v>
      </c>
      <c r="I69" s="125">
        <f>+[1]data1cf!BG68*-1</f>
        <v>0</v>
      </c>
      <c r="J69" s="125">
        <f>+[1]data1cf!BH68*-1</f>
        <v>0</v>
      </c>
      <c r="K69" s="125">
        <f>+[1]data1cf!BI68*-1</f>
        <v>0</v>
      </c>
      <c r="L69" s="125">
        <f>+[1]data1cf!BJ68*-1</f>
        <v>0</v>
      </c>
      <c r="M69" s="125">
        <f>+[1]data1cf!BK68*-1</f>
        <v>0</v>
      </c>
      <c r="N69" s="125">
        <f>+[1]data1cf!BL68*-1</f>
        <v>0</v>
      </c>
      <c r="O69" s="125">
        <f>+[1]data1cf!BM68*-1</f>
        <v>0</v>
      </c>
      <c r="P69" s="125">
        <f>+[1]data1cf!BN68*-1</f>
        <v>0</v>
      </c>
      <c r="Q69" s="125">
        <f>+[1]data1cf!BO68*-1</f>
        <v>0</v>
      </c>
      <c r="R69" s="125">
        <f>+[1]data1cf!BP68*-1</f>
        <v>0</v>
      </c>
      <c r="S69" s="125">
        <f>+[1]data1cf!BQ68*-1</f>
        <v>0</v>
      </c>
      <c r="T69" s="125">
        <f>+[1]data1cf!BR68*-1</f>
        <v>0</v>
      </c>
      <c r="U69" s="125">
        <f>+[1]data1cf!BS68*-1</f>
        <v>0</v>
      </c>
      <c r="V69" s="125">
        <f>+[1]data1cf!BT68*-1</f>
        <v>0</v>
      </c>
      <c r="W69" s="125">
        <f>+[1]data1cf!BU68*-1</f>
        <v>0</v>
      </c>
      <c r="X69" s="125">
        <f>+[1]data1cf!BV68*-1</f>
        <v>0</v>
      </c>
      <c r="Y69" s="125">
        <f>+[1]data1cf!BW68*-1</f>
        <v>0</v>
      </c>
      <c r="Z69" s="125">
        <f>+[1]data1cf!BX68*-1</f>
        <v>0</v>
      </c>
      <c r="AA69" s="125">
        <f>+[1]data1cf!BY68*-1</f>
        <v>0</v>
      </c>
      <c r="AB69" s="125"/>
      <c r="AC69" s="125"/>
      <c r="AD69" s="125"/>
      <c r="AE69" s="125"/>
      <c r="AF69" s="125"/>
      <c r="AG69" s="125"/>
      <c r="AH69" s="125"/>
      <c r="AI69" s="125"/>
      <c r="AJ69" s="125"/>
      <c r="AK69" s="10"/>
      <c r="AL69" s="10">
        <f t="shared" ca="1" si="4"/>
        <v>0</v>
      </c>
      <c r="AM69" s="10"/>
      <c r="AN69" s="10"/>
      <c r="AO69" s="10"/>
      <c r="AP69" s="10"/>
      <c r="AQ69" s="10"/>
    </row>
    <row r="70" spans="1:43" x14ac:dyDescent="0.2">
      <c r="A70" s="10">
        <v>68</v>
      </c>
      <c r="B70" s="125"/>
      <c r="C70" s="125">
        <f>+[1]data1cf!BA69*-1</f>
        <v>0</v>
      </c>
      <c r="D70" s="125">
        <f>+[1]data1cf!BB69*-1</f>
        <v>0</v>
      </c>
      <c r="E70" s="125">
        <f>+[1]data1cf!BC69*-1</f>
        <v>0</v>
      </c>
      <c r="F70" s="125">
        <f>+[1]data1cf!BD69*-1</f>
        <v>0</v>
      </c>
      <c r="G70" s="125">
        <f>+[1]data1cf!BE69*-1</f>
        <v>0</v>
      </c>
      <c r="H70" s="125">
        <f>+[1]data1cf!BF69*-1</f>
        <v>0</v>
      </c>
      <c r="I70" s="125">
        <f>+[1]data1cf!BG69*-1</f>
        <v>0</v>
      </c>
      <c r="J70" s="125">
        <f>+[1]data1cf!BH69*-1</f>
        <v>0</v>
      </c>
      <c r="K70" s="125">
        <f>+[1]data1cf!BI69*-1</f>
        <v>0</v>
      </c>
      <c r="L70" s="125">
        <f>+[1]data1cf!BJ69*-1</f>
        <v>0</v>
      </c>
      <c r="M70" s="125">
        <f>+[1]data1cf!BK69*-1</f>
        <v>0</v>
      </c>
      <c r="N70" s="125">
        <f>+[1]data1cf!BL69*-1</f>
        <v>0</v>
      </c>
      <c r="O70" s="125">
        <f>+[1]data1cf!BM69*-1</f>
        <v>0</v>
      </c>
      <c r="P70" s="125">
        <f>+[1]data1cf!BN69*-1</f>
        <v>0</v>
      </c>
      <c r="Q70" s="125">
        <f>+[1]data1cf!BO69*-1</f>
        <v>0</v>
      </c>
      <c r="R70" s="125">
        <f>+[1]data1cf!BP69*-1</f>
        <v>0</v>
      </c>
      <c r="S70" s="125">
        <f>+[1]data1cf!BQ69*-1</f>
        <v>0</v>
      </c>
      <c r="T70" s="125">
        <f>+[1]data1cf!BR69*-1</f>
        <v>0</v>
      </c>
      <c r="U70" s="125">
        <f>+[1]data1cf!BS69*-1</f>
        <v>0</v>
      </c>
      <c r="V70" s="125">
        <f>+[1]data1cf!BT69*-1</f>
        <v>0</v>
      </c>
      <c r="W70" s="125">
        <f>+[1]data1cf!BU69*-1</f>
        <v>0</v>
      </c>
      <c r="X70" s="125">
        <f>+[1]data1cf!BV69*-1</f>
        <v>0</v>
      </c>
      <c r="Y70" s="125">
        <f>+[1]data1cf!BW69*-1</f>
        <v>0</v>
      </c>
      <c r="Z70" s="125">
        <f>+[1]data1cf!BX69*-1</f>
        <v>0</v>
      </c>
      <c r="AA70" s="125">
        <f>+[1]data1cf!BY69*-1</f>
        <v>0</v>
      </c>
      <c r="AB70" s="125"/>
      <c r="AC70" s="125"/>
      <c r="AD70" s="125"/>
      <c r="AE70" s="125"/>
      <c r="AF70" s="125"/>
      <c r="AG70" s="125"/>
      <c r="AH70" s="125"/>
      <c r="AI70" s="125"/>
      <c r="AJ70" s="125"/>
      <c r="AK70" s="10"/>
      <c r="AL70" s="10">
        <f t="shared" ca="1" si="4"/>
        <v>0</v>
      </c>
      <c r="AM70" s="10"/>
      <c r="AN70" s="10"/>
      <c r="AO70" s="10"/>
      <c r="AP70" s="10"/>
      <c r="AQ70" s="10"/>
    </row>
    <row r="71" spans="1:43" x14ac:dyDescent="0.2">
      <c r="A71" s="10">
        <v>69</v>
      </c>
      <c r="B71" s="125"/>
      <c r="C71" s="125">
        <f>+[1]data1cf!BA70*-1</f>
        <v>0</v>
      </c>
      <c r="D71" s="125">
        <f>+[1]data1cf!BB70*-1</f>
        <v>0</v>
      </c>
      <c r="E71" s="125">
        <f>+[1]data1cf!BC70*-1</f>
        <v>0</v>
      </c>
      <c r="F71" s="125">
        <f>+[1]data1cf!BD70*-1</f>
        <v>0</v>
      </c>
      <c r="G71" s="125">
        <f>+[1]data1cf!BE70*-1</f>
        <v>0</v>
      </c>
      <c r="H71" s="125">
        <f>+[1]data1cf!BF70*-1</f>
        <v>0</v>
      </c>
      <c r="I71" s="125">
        <f>+[1]data1cf!BG70*-1</f>
        <v>0</v>
      </c>
      <c r="J71" s="125">
        <f>+[1]data1cf!BH70*-1</f>
        <v>0</v>
      </c>
      <c r="K71" s="125">
        <f>+[1]data1cf!BI70*-1</f>
        <v>0</v>
      </c>
      <c r="L71" s="125">
        <f>+[1]data1cf!BJ70*-1</f>
        <v>0</v>
      </c>
      <c r="M71" s="125">
        <f>+[1]data1cf!BK70*-1</f>
        <v>0</v>
      </c>
      <c r="N71" s="125">
        <f>+[1]data1cf!BL70*-1</f>
        <v>0</v>
      </c>
      <c r="O71" s="125">
        <f>+[1]data1cf!BM70*-1</f>
        <v>0</v>
      </c>
      <c r="P71" s="125">
        <f>+[1]data1cf!BN70*-1</f>
        <v>0</v>
      </c>
      <c r="Q71" s="125">
        <f>+[1]data1cf!BO70*-1</f>
        <v>0</v>
      </c>
      <c r="R71" s="125">
        <f>+[1]data1cf!BP70*-1</f>
        <v>0</v>
      </c>
      <c r="S71" s="125">
        <f>+[1]data1cf!BQ70*-1</f>
        <v>0</v>
      </c>
      <c r="T71" s="125">
        <f>+[1]data1cf!BR70*-1</f>
        <v>0</v>
      </c>
      <c r="U71" s="125">
        <f>+[1]data1cf!BS70*-1</f>
        <v>0</v>
      </c>
      <c r="V71" s="125">
        <f>+[1]data1cf!BT70*-1</f>
        <v>0</v>
      </c>
      <c r="W71" s="125">
        <f>+[1]data1cf!BU70*-1</f>
        <v>0</v>
      </c>
      <c r="X71" s="125">
        <f>+[1]data1cf!BV70*-1</f>
        <v>0</v>
      </c>
      <c r="Y71" s="125">
        <f>+[1]data1cf!BW70*-1</f>
        <v>0</v>
      </c>
      <c r="Z71" s="125">
        <f>+[1]data1cf!BX70*-1</f>
        <v>0</v>
      </c>
      <c r="AA71" s="125">
        <f>+[1]data1cf!BY70*-1</f>
        <v>0</v>
      </c>
      <c r="AB71" s="125"/>
      <c r="AC71" s="125"/>
      <c r="AD71" s="125"/>
      <c r="AE71" s="125"/>
      <c r="AF71" s="125"/>
      <c r="AG71" s="125"/>
      <c r="AH71" s="125"/>
      <c r="AI71" s="125"/>
      <c r="AJ71" s="125"/>
      <c r="AK71" s="10"/>
      <c r="AL71" s="10">
        <f t="shared" ca="1" si="4"/>
        <v>0</v>
      </c>
      <c r="AM71" s="10"/>
      <c r="AN71" s="10"/>
      <c r="AO71" s="10"/>
      <c r="AP71" s="10"/>
      <c r="AQ71" s="10"/>
    </row>
    <row r="72" spans="1:43" x14ac:dyDescent="0.2">
      <c r="A72" s="10">
        <v>70</v>
      </c>
      <c r="B72" s="125"/>
      <c r="C72" s="125">
        <f>+[1]data1cf!BA71*-1</f>
        <v>0</v>
      </c>
      <c r="D72" s="125">
        <f>+[1]data1cf!BB71*-1</f>
        <v>0</v>
      </c>
      <c r="E72" s="125">
        <f>+[1]data1cf!BC71*-1</f>
        <v>0</v>
      </c>
      <c r="F72" s="125">
        <f>+[1]data1cf!BD71*-1</f>
        <v>0</v>
      </c>
      <c r="G72" s="125">
        <f>+[1]data1cf!BE71*-1</f>
        <v>0</v>
      </c>
      <c r="H72" s="125">
        <f>+[1]data1cf!BF71*-1</f>
        <v>0</v>
      </c>
      <c r="I72" s="125">
        <f>+[1]data1cf!BG71*-1</f>
        <v>0</v>
      </c>
      <c r="J72" s="125">
        <f>+[1]data1cf!BH71*-1</f>
        <v>0</v>
      </c>
      <c r="K72" s="125">
        <f>+[1]data1cf!BI71*-1</f>
        <v>0</v>
      </c>
      <c r="L72" s="125">
        <f>+[1]data1cf!BJ71*-1</f>
        <v>0</v>
      </c>
      <c r="M72" s="125">
        <f>+[1]data1cf!BK71*-1</f>
        <v>0</v>
      </c>
      <c r="N72" s="125">
        <f>+[1]data1cf!BL71*-1</f>
        <v>0</v>
      </c>
      <c r="O72" s="125">
        <f>+[1]data1cf!BM71*-1</f>
        <v>0</v>
      </c>
      <c r="P72" s="125">
        <f>+[1]data1cf!BN71*-1</f>
        <v>0</v>
      </c>
      <c r="Q72" s="125">
        <f>+[1]data1cf!BO71*-1</f>
        <v>0</v>
      </c>
      <c r="R72" s="125">
        <f>+[1]data1cf!BP71*-1</f>
        <v>0</v>
      </c>
      <c r="S72" s="125">
        <f>+[1]data1cf!BQ71*-1</f>
        <v>0</v>
      </c>
      <c r="T72" s="125">
        <f>+[1]data1cf!BR71*-1</f>
        <v>0</v>
      </c>
      <c r="U72" s="125">
        <f>+[1]data1cf!BS71*-1</f>
        <v>0</v>
      </c>
      <c r="V72" s="125">
        <f>+[1]data1cf!BT71*-1</f>
        <v>0</v>
      </c>
      <c r="W72" s="125">
        <f>+[1]data1cf!BU71*-1</f>
        <v>0</v>
      </c>
      <c r="X72" s="125">
        <f>+[1]data1cf!BV71*-1</f>
        <v>0</v>
      </c>
      <c r="Y72" s="125">
        <f>+[1]data1cf!BW71*-1</f>
        <v>0</v>
      </c>
      <c r="Z72" s="125">
        <f>+[1]data1cf!BX71*-1</f>
        <v>0</v>
      </c>
      <c r="AA72" s="125">
        <f>+[1]data1cf!BY71*-1</f>
        <v>0</v>
      </c>
      <c r="AB72" s="125"/>
      <c r="AC72" s="125"/>
      <c r="AD72" s="125"/>
      <c r="AE72" s="125"/>
      <c r="AF72" s="125"/>
      <c r="AG72" s="125"/>
      <c r="AH72" s="125"/>
      <c r="AI72" s="125"/>
      <c r="AJ72" s="125"/>
      <c r="AK72" s="10"/>
      <c r="AL72" s="10">
        <f t="shared" ca="1" si="4"/>
        <v>0</v>
      </c>
      <c r="AM72" s="10"/>
      <c r="AN72" s="10"/>
      <c r="AO72" s="10"/>
      <c r="AP72" s="10"/>
      <c r="AQ72" s="10"/>
    </row>
    <row r="73" spans="1:43" x14ac:dyDescent="0.2">
      <c r="A73" s="10">
        <v>71</v>
      </c>
      <c r="B73" s="125"/>
      <c r="C73" s="125">
        <f>+[1]data1cf!BA72*-1</f>
        <v>0</v>
      </c>
      <c r="D73" s="125">
        <f>+[1]data1cf!BB72*-1</f>
        <v>0</v>
      </c>
      <c r="E73" s="125">
        <f>+[1]data1cf!BC72*-1</f>
        <v>0</v>
      </c>
      <c r="F73" s="125">
        <f>+[1]data1cf!BD72*-1</f>
        <v>0</v>
      </c>
      <c r="G73" s="125">
        <f>+[1]data1cf!BE72*-1</f>
        <v>0</v>
      </c>
      <c r="H73" s="125">
        <f>+[1]data1cf!BF72*-1</f>
        <v>0</v>
      </c>
      <c r="I73" s="125">
        <f>+[1]data1cf!BG72*-1</f>
        <v>0</v>
      </c>
      <c r="J73" s="125">
        <f>+[1]data1cf!BH72*-1</f>
        <v>0</v>
      </c>
      <c r="K73" s="125">
        <f>+[1]data1cf!BI72*-1</f>
        <v>0</v>
      </c>
      <c r="L73" s="125">
        <f>+[1]data1cf!BJ72*-1</f>
        <v>0</v>
      </c>
      <c r="M73" s="125">
        <f>+[1]data1cf!BK72*-1</f>
        <v>0</v>
      </c>
      <c r="N73" s="125">
        <f>+[1]data1cf!BL72*-1</f>
        <v>0</v>
      </c>
      <c r="O73" s="125">
        <f>+[1]data1cf!BM72*-1</f>
        <v>0</v>
      </c>
      <c r="P73" s="125">
        <f>+[1]data1cf!BN72*-1</f>
        <v>0</v>
      </c>
      <c r="Q73" s="125">
        <f>+[1]data1cf!BO72*-1</f>
        <v>0</v>
      </c>
      <c r="R73" s="125">
        <f>+[1]data1cf!BP72*-1</f>
        <v>0</v>
      </c>
      <c r="S73" s="125">
        <f>+[1]data1cf!BQ72*-1</f>
        <v>0</v>
      </c>
      <c r="T73" s="125">
        <f>+[1]data1cf!BR72*-1</f>
        <v>0</v>
      </c>
      <c r="U73" s="125">
        <f>+[1]data1cf!BS72*-1</f>
        <v>0</v>
      </c>
      <c r="V73" s="125">
        <f>+[1]data1cf!BT72*-1</f>
        <v>0</v>
      </c>
      <c r="W73" s="125">
        <f>+[1]data1cf!BU72*-1</f>
        <v>0</v>
      </c>
      <c r="X73" s="125">
        <f>+[1]data1cf!BV72*-1</f>
        <v>0</v>
      </c>
      <c r="Y73" s="125">
        <f>+[1]data1cf!BW72*-1</f>
        <v>0</v>
      </c>
      <c r="Z73" s="125">
        <f>+[1]data1cf!BX72*-1</f>
        <v>0</v>
      </c>
      <c r="AA73" s="125">
        <f>+[1]data1cf!BY72*-1</f>
        <v>0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0"/>
      <c r="AL73" s="10">
        <f t="shared" ca="1" si="4"/>
        <v>0</v>
      </c>
      <c r="AM73" s="10"/>
      <c r="AN73" s="10"/>
      <c r="AO73" s="10"/>
      <c r="AP73" s="10"/>
      <c r="AQ73" s="10"/>
    </row>
    <row r="74" spans="1:43" x14ac:dyDescent="0.2">
      <c r="A74" s="10">
        <v>72</v>
      </c>
      <c r="B74" s="125"/>
      <c r="C74" s="125">
        <f>+[1]data1cf!BA73*-1</f>
        <v>0</v>
      </c>
      <c r="D74" s="125">
        <f>+[1]data1cf!BB73*-1</f>
        <v>0</v>
      </c>
      <c r="E74" s="125">
        <f>+[1]data1cf!BC73*-1</f>
        <v>0</v>
      </c>
      <c r="F74" s="125">
        <f>+[1]data1cf!BD73*-1</f>
        <v>0</v>
      </c>
      <c r="G74" s="125">
        <f>+[1]data1cf!BE73*-1</f>
        <v>0</v>
      </c>
      <c r="H74" s="125">
        <f>+[1]data1cf!BF73*-1</f>
        <v>0</v>
      </c>
      <c r="I74" s="125">
        <f>+[1]data1cf!BG73*-1</f>
        <v>0</v>
      </c>
      <c r="J74" s="125">
        <f>+[1]data1cf!BH73*-1</f>
        <v>0</v>
      </c>
      <c r="K74" s="125">
        <f>+[1]data1cf!BI73*-1</f>
        <v>0</v>
      </c>
      <c r="L74" s="125">
        <f>+[1]data1cf!BJ73*-1</f>
        <v>0</v>
      </c>
      <c r="M74" s="125">
        <f>+[1]data1cf!BK73*-1</f>
        <v>0</v>
      </c>
      <c r="N74" s="125">
        <f>+[1]data1cf!BL73*-1</f>
        <v>0</v>
      </c>
      <c r="O74" s="125">
        <f>+[1]data1cf!BM73*-1</f>
        <v>0</v>
      </c>
      <c r="P74" s="125">
        <f>+[1]data1cf!BN73*-1</f>
        <v>0</v>
      </c>
      <c r="Q74" s="125">
        <f>+[1]data1cf!BO73*-1</f>
        <v>0</v>
      </c>
      <c r="R74" s="125">
        <f>+[1]data1cf!BP73*-1</f>
        <v>0</v>
      </c>
      <c r="S74" s="125">
        <f>+[1]data1cf!BQ73*-1</f>
        <v>0</v>
      </c>
      <c r="T74" s="125">
        <f>+[1]data1cf!BR73*-1</f>
        <v>0</v>
      </c>
      <c r="U74" s="125">
        <f>+[1]data1cf!BS73*-1</f>
        <v>0</v>
      </c>
      <c r="V74" s="125">
        <f>+[1]data1cf!BT73*-1</f>
        <v>0</v>
      </c>
      <c r="W74" s="125">
        <f>+[1]data1cf!BU73*-1</f>
        <v>0</v>
      </c>
      <c r="X74" s="125">
        <f>+[1]data1cf!BV73*-1</f>
        <v>0</v>
      </c>
      <c r="Y74" s="125">
        <f>+[1]data1cf!BW73*-1</f>
        <v>0</v>
      </c>
      <c r="Z74" s="125">
        <f>+[1]data1cf!BX73*-1</f>
        <v>0</v>
      </c>
      <c r="AA74" s="125">
        <f>+[1]data1cf!BY73*-1</f>
        <v>0</v>
      </c>
      <c r="AB74" s="125"/>
      <c r="AC74" s="125"/>
      <c r="AD74" s="125"/>
      <c r="AE74" s="125"/>
      <c r="AF74" s="125"/>
      <c r="AG74" s="125"/>
      <c r="AH74" s="125"/>
      <c r="AI74" s="125"/>
      <c r="AJ74" s="125"/>
      <c r="AK74" s="10"/>
      <c r="AL74" s="10">
        <f t="shared" ca="1" si="4"/>
        <v>0</v>
      </c>
      <c r="AM74" s="10"/>
      <c r="AN74" s="10"/>
      <c r="AO74" s="10"/>
      <c r="AP74" s="10"/>
      <c r="AQ74" s="10"/>
    </row>
    <row r="75" spans="1:43" x14ac:dyDescent="0.2">
      <c r="A75" s="10">
        <v>73</v>
      </c>
      <c r="B75" s="125"/>
      <c r="C75" s="125">
        <f>+[1]data1cf!BA74*-1</f>
        <v>0</v>
      </c>
      <c r="D75" s="125">
        <f>+[1]data1cf!BB74*-1</f>
        <v>0</v>
      </c>
      <c r="E75" s="125">
        <f>+[1]data1cf!BC74*-1</f>
        <v>0</v>
      </c>
      <c r="F75" s="125">
        <f>+[1]data1cf!BD74*-1</f>
        <v>0</v>
      </c>
      <c r="G75" s="125">
        <f>+[1]data1cf!BE74*-1</f>
        <v>0</v>
      </c>
      <c r="H75" s="125">
        <f>+[1]data1cf!BF74*-1</f>
        <v>0</v>
      </c>
      <c r="I75" s="125">
        <f>+[1]data1cf!BG74*-1</f>
        <v>0</v>
      </c>
      <c r="J75" s="125">
        <f>+[1]data1cf!BH74*-1</f>
        <v>0</v>
      </c>
      <c r="K75" s="125">
        <f>+[1]data1cf!BI74*-1</f>
        <v>0</v>
      </c>
      <c r="L75" s="125">
        <f>+[1]data1cf!BJ74*-1</f>
        <v>0</v>
      </c>
      <c r="M75" s="125">
        <f>+[1]data1cf!BK74*-1</f>
        <v>0</v>
      </c>
      <c r="N75" s="125">
        <f>+[1]data1cf!BL74*-1</f>
        <v>0</v>
      </c>
      <c r="O75" s="125">
        <f>+[1]data1cf!BM74*-1</f>
        <v>0</v>
      </c>
      <c r="P75" s="125">
        <f>+[1]data1cf!BN74*-1</f>
        <v>0</v>
      </c>
      <c r="Q75" s="125">
        <f>+[1]data1cf!BO74*-1</f>
        <v>0</v>
      </c>
      <c r="R75" s="125">
        <f>+[1]data1cf!BP74*-1</f>
        <v>0</v>
      </c>
      <c r="S75" s="125">
        <f>+[1]data1cf!BQ74*-1</f>
        <v>0</v>
      </c>
      <c r="T75" s="125">
        <f>+[1]data1cf!BR74*-1</f>
        <v>0</v>
      </c>
      <c r="U75" s="125">
        <f>+[1]data1cf!BS74*-1</f>
        <v>0</v>
      </c>
      <c r="V75" s="125">
        <f>+[1]data1cf!BT74*-1</f>
        <v>0</v>
      </c>
      <c r="W75" s="125">
        <f>+[1]data1cf!BU74*-1</f>
        <v>0</v>
      </c>
      <c r="X75" s="125">
        <f>+[1]data1cf!BV74*-1</f>
        <v>0</v>
      </c>
      <c r="Y75" s="125">
        <f>+[1]data1cf!BW74*-1</f>
        <v>0</v>
      </c>
      <c r="Z75" s="125">
        <f>+[1]data1cf!BX74*-1</f>
        <v>0</v>
      </c>
      <c r="AA75" s="125">
        <f>+[1]data1cf!BY74*-1</f>
        <v>0</v>
      </c>
      <c r="AB75" s="125"/>
      <c r="AC75" s="125"/>
      <c r="AD75" s="125"/>
      <c r="AE75" s="125"/>
      <c r="AF75" s="125"/>
      <c r="AG75" s="125"/>
      <c r="AH75" s="125"/>
      <c r="AI75" s="125"/>
      <c r="AJ75" s="125"/>
      <c r="AK75" s="10"/>
      <c r="AL75" s="10">
        <f t="shared" ca="1" si="4"/>
        <v>0</v>
      </c>
      <c r="AM75" s="10"/>
      <c r="AN75" s="10"/>
      <c r="AO75" s="10"/>
      <c r="AP75" s="10"/>
      <c r="AQ75" s="10"/>
    </row>
    <row r="76" spans="1:43" x14ac:dyDescent="0.2">
      <c r="A76" s="10">
        <v>74</v>
      </c>
      <c r="B76" s="125"/>
      <c r="C76" s="125">
        <f>+[1]data1cf!BA75*-1</f>
        <v>0</v>
      </c>
      <c r="D76" s="125">
        <f>+[1]data1cf!BB75*-1</f>
        <v>0</v>
      </c>
      <c r="E76" s="125">
        <f>+[1]data1cf!BC75*-1</f>
        <v>0</v>
      </c>
      <c r="F76" s="125">
        <f>+[1]data1cf!BD75*-1</f>
        <v>0</v>
      </c>
      <c r="G76" s="125">
        <f>+[1]data1cf!BE75*-1</f>
        <v>0</v>
      </c>
      <c r="H76" s="125">
        <f>+[1]data1cf!BF75*-1</f>
        <v>0</v>
      </c>
      <c r="I76" s="125">
        <f>+[1]data1cf!BG75*-1</f>
        <v>0</v>
      </c>
      <c r="J76" s="125">
        <f>+[1]data1cf!BH75*-1</f>
        <v>0</v>
      </c>
      <c r="K76" s="125">
        <f>+[1]data1cf!BI75*-1</f>
        <v>0</v>
      </c>
      <c r="L76" s="125">
        <f>+[1]data1cf!BJ75*-1</f>
        <v>0</v>
      </c>
      <c r="M76" s="125">
        <f>+[1]data1cf!BK75*-1</f>
        <v>0</v>
      </c>
      <c r="N76" s="125">
        <f>+[1]data1cf!BL75*-1</f>
        <v>0</v>
      </c>
      <c r="O76" s="125">
        <f>+[1]data1cf!BM75*-1</f>
        <v>0</v>
      </c>
      <c r="P76" s="125">
        <f>+[1]data1cf!BN75*-1</f>
        <v>0</v>
      </c>
      <c r="Q76" s="125">
        <f>+[1]data1cf!BO75*-1</f>
        <v>0</v>
      </c>
      <c r="R76" s="125">
        <f>+[1]data1cf!BP75*-1</f>
        <v>0</v>
      </c>
      <c r="S76" s="125">
        <f>+[1]data1cf!BQ75*-1</f>
        <v>0</v>
      </c>
      <c r="T76" s="125">
        <f>+[1]data1cf!BR75*-1</f>
        <v>0</v>
      </c>
      <c r="U76" s="125">
        <f>+[1]data1cf!BS75*-1</f>
        <v>0</v>
      </c>
      <c r="V76" s="125">
        <f>+[1]data1cf!BT75*-1</f>
        <v>0</v>
      </c>
      <c r="W76" s="125">
        <f>+[1]data1cf!BU75*-1</f>
        <v>0</v>
      </c>
      <c r="X76" s="125">
        <f>+[1]data1cf!BV75*-1</f>
        <v>0</v>
      </c>
      <c r="Y76" s="125">
        <f>+[1]data1cf!BW75*-1</f>
        <v>0</v>
      </c>
      <c r="Z76" s="125">
        <f>+[1]data1cf!BX75*-1</f>
        <v>0</v>
      </c>
      <c r="AA76" s="125">
        <f>+[1]data1cf!BY75*-1</f>
        <v>0</v>
      </c>
      <c r="AB76" s="125"/>
      <c r="AC76" s="125"/>
      <c r="AD76" s="125"/>
      <c r="AE76" s="125"/>
      <c r="AF76" s="125"/>
      <c r="AG76" s="125"/>
      <c r="AH76" s="125"/>
      <c r="AI76" s="125"/>
      <c r="AJ76" s="125"/>
      <c r="AK76" s="10"/>
      <c r="AL76" s="10">
        <f t="shared" ca="1" si="4"/>
        <v>0</v>
      </c>
      <c r="AM76" s="10"/>
      <c r="AN76" s="10"/>
      <c r="AO76" s="10"/>
      <c r="AP76" s="10"/>
      <c r="AQ76" s="10"/>
    </row>
    <row r="77" spans="1:43" x14ac:dyDescent="0.2">
      <c r="A77" s="10">
        <v>75</v>
      </c>
      <c r="B77" s="125"/>
      <c r="C77" s="125">
        <f>+[1]data1cf!BA76*-1</f>
        <v>0</v>
      </c>
      <c r="D77" s="125">
        <f>+[1]data1cf!BB76*-1</f>
        <v>0</v>
      </c>
      <c r="E77" s="125">
        <f>+[1]data1cf!BC76*-1</f>
        <v>0</v>
      </c>
      <c r="F77" s="125">
        <f>+[1]data1cf!BD76*-1</f>
        <v>0</v>
      </c>
      <c r="G77" s="125">
        <f>+[1]data1cf!BE76*-1</f>
        <v>0</v>
      </c>
      <c r="H77" s="125">
        <f>+[1]data1cf!BF76*-1</f>
        <v>0</v>
      </c>
      <c r="I77" s="125">
        <f>+[1]data1cf!BG76*-1</f>
        <v>0</v>
      </c>
      <c r="J77" s="125">
        <f>+[1]data1cf!BH76*-1</f>
        <v>0</v>
      </c>
      <c r="K77" s="125">
        <f>+[1]data1cf!BI76*-1</f>
        <v>0</v>
      </c>
      <c r="L77" s="125">
        <f>+[1]data1cf!BJ76*-1</f>
        <v>0</v>
      </c>
      <c r="M77" s="125">
        <f>+[1]data1cf!BK76*-1</f>
        <v>0</v>
      </c>
      <c r="N77" s="125">
        <f>+[1]data1cf!BL76*-1</f>
        <v>0</v>
      </c>
      <c r="O77" s="125">
        <f>+[1]data1cf!BM76*-1</f>
        <v>0</v>
      </c>
      <c r="P77" s="125">
        <f>+[1]data1cf!BN76*-1</f>
        <v>0</v>
      </c>
      <c r="Q77" s="125">
        <f>+[1]data1cf!BO76*-1</f>
        <v>0</v>
      </c>
      <c r="R77" s="125">
        <f>+[1]data1cf!BP76*-1</f>
        <v>0</v>
      </c>
      <c r="S77" s="125">
        <f>+[1]data1cf!BQ76*-1</f>
        <v>0</v>
      </c>
      <c r="T77" s="125">
        <f>+[1]data1cf!BR76*-1</f>
        <v>0</v>
      </c>
      <c r="U77" s="125">
        <f>+[1]data1cf!BS76*-1</f>
        <v>0</v>
      </c>
      <c r="V77" s="125">
        <f>+[1]data1cf!BT76*-1</f>
        <v>0</v>
      </c>
      <c r="W77" s="125">
        <f>+[1]data1cf!BU76*-1</f>
        <v>0</v>
      </c>
      <c r="X77" s="125">
        <f>+[1]data1cf!BV76*-1</f>
        <v>0</v>
      </c>
      <c r="Y77" s="125">
        <f>+[1]data1cf!BW76*-1</f>
        <v>0</v>
      </c>
      <c r="Z77" s="125">
        <f>+[1]data1cf!BX76*-1</f>
        <v>0</v>
      </c>
      <c r="AA77" s="125">
        <f>+[1]data1cf!BY76*-1</f>
        <v>0</v>
      </c>
      <c r="AB77" s="125"/>
      <c r="AC77" s="125"/>
      <c r="AD77" s="125"/>
      <c r="AE77" s="125"/>
      <c r="AF77" s="125"/>
      <c r="AG77" s="125"/>
      <c r="AH77" s="125"/>
      <c r="AI77" s="125"/>
      <c r="AJ77" s="125"/>
      <c r="AK77" s="10"/>
      <c r="AL77" s="10">
        <f t="shared" ca="1" si="4"/>
        <v>0</v>
      </c>
      <c r="AM77" s="10"/>
      <c r="AN77" s="10"/>
      <c r="AO77" s="10"/>
      <c r="AP77" s="10"/>
      <c r="AQ77" s="10"/>
    </row>
    <row r="78" spans="1:43" x14ac:dyDescent="0.2">
      <c r="A78" s="10">
        <v>76</v>
      </c>
      <c r="B78" s="125"/>
      <c r="C78" s="125">
        <f>+[1]data1cf!BA77*-1</f>
        <v>0</v>
      </c>
      <c r="D78" s="125">
        <f>+[1]data1cf!BB77*-1</f>
        <v>0</v>
      </c>
      <c r="E78" s="125">
        <f>+[1]data1cf!BC77*-1</f>
        <v>0</v>
      </c>
      <c r="F78" s="125">
        <f>+[1]data1cf!BD77*-1</f>
        <v>0</v>
      </c>
      <c r="G78" s="125">
        <f>+[1]data1cf!BE77*-1</f>
        <v>0</v>
      </c>
      <c r="H78" s="125">
        <f>+[1]data1cf!BF77*-1</f>
        <v>0</v>
      </c>
      <c r="I78" s="125">
        <f>+[1]data1cf!BG77*-1</f>
        <v>0</v>
      </c>
      <c r="J78" s="125">
        <f>+[1]data1cf!BH77*-1</f>
        <v>0</v>
      </c>
      <c r="K78" s="125">
        <f>+[1]data1cf!BI77*-1</f>
        <v>0</v>
      </c>
      <c r="L78" s="125">
        <f>+[1]data1cf!BJ77*-1</f>
        <v>0</v>
      </c>
      <c r="M78" s="125">
        <f>+[1]data1cf!BK77*-1</f>
        <v>0</v>
      </c>
      <c r="N78" s="125">
        <f>+[1]data1cf!BL77*-1</f>
        <v>0</v>
      </c>
      <c r="O78" s="125">
        <f>+[1]data1cf!BM77*-1</f>
        <v>0</v>
      </c>
      <c r="P78" s="125">
        <f>+[1]data1cf!BN77*-1</f>
        <v>0</v>
      </c>
      <c r="Q78" s="125">
        <f>+[1]data1cf!BO77*-1</f>
        <v>0</v>
      </c>
      <c r="R78" s="125">
        <f>+[1]data1cf!BP77*-1</f>
        <v>0</v>
      </c>
      <c r="S78" s="125">
        <f>+[1]data1cf!BQ77*-1</f>
        <v>0</v>
      </c>
      <c r="T78" s="125">
        <f>+[1]data1cf!BR77*-1</f>
        <v>0</v>
      </c>
      <c r="U78" s="125">
        <f>+[1]data1cf!BS77*-1</f>
        <v>0</v>
      </c>
      <c r="V78" s="125">
        <f>+[1]data1cf!BT77*-1</f>
        <v>0</v>
      </c>
      <c r="W78" s="125">
        <f>+[1]data1cf!BU77*-1</f>
        <v>0</v>
      </c>
      <c r="X78" s="125">
        <f>+[1]data1cf!BV77*-1</f>
        <v>0</v>
      </c>
      <c r="Y78" s="125">
        <f>+[1]data1cf!BW77*-1</f>
        <v>0</v>
      </c>
      <c r="Z78" s="125">
        <f>+[1]data1cf!BX77*-1</f>
        <v>0</v>
      </c>
      <c r="AA78" s="125">
        <f>+[1]data1cf!BY77*-1</f>
        <v>0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0"/>
      <c r="AL78" s="10">
        <f t="shared" ca="1" si="4"/>
        <v>0</v>
      </c>
      <c r="AM78" s="10"/>
      <c r="AN78" s="10"/>
      <c r="AO78" s="10"/>
      <c r="AP78" s="10"/>
      <c r="AQ78" s="10"/>
    </row>
    <row r="79" spans="1:43" x14ac:dyDescent="0.2">
      <c r="A79" s="10">
        <v>77</v>
      </c>
      <c r="B79" s="125"/>
      <c r="C79" s="125">
        <f>+[1]data1cf!BA78*-1</f>
        <v>0</v>
      </c>
      <c r="D79" s="125">
        <f>+[1]data1cf!BB78*-1</f>
        <v>0</v>
      </c>
      <c r="E79" s="125">
        <f>+[1]data1cf!BC78*-1</f>
        <v>0</v>
      </c>
      <c r="F79" s="125">
        <f>+[1]data1cf!BD78*-1</f>
        <v>0</v>
      </c>
      <c r="G79" s="125">
        <f>+[1]data1cf!BE78*-1</f>
        <v>0</v>
      </c>
      <c r="H79" s="125">
        <f>+[1]data1cf!BF78*-1</f>
        <v>0</v>
      </c>
      <c r="I79" s="125">
        <f>+[1]data1cf!BG78*-1</f>
        <v>0</v>
      </c>
      <c r="J79" s="125">
        <f>+[1]data1cf!BH78*-1</f>
        <v>0</v>
      </c>
      <c r="K79" s="125">
        <f>+[1]data1cf!BI78*-1</f>
        <v>0</v>
      </c>
      <c r="L79" s="125">
        <f>+[1]data1cf!BJ78*-1</f>
        <v>0</v>
      </c>
      <c r="M79" s="125">
        <f>+[1]data1cf!BK78*-1</f>
        <v>0</v>
      </c>
      <c r="N79" s="125">
        <f>+[1]data1cf!BL78*-1</f>
        <v>0</v>
      </c>
      <c r="O79" s="125">
        <f>+[1]data1cf!BM78*-1</f>
        <v>0</v>
      </c>
      <c r="P79" s="125">
        <f>+[1]data1cf!BN78*-1</f>
        <v>0</v>
      </c>
      <c r="Q79" s="125">
        <f>+[1]data1cf!BO78*-1</f>
        <v>0</v>
      </c>
      <c r="R79" s="125">
        <f>+[1]data1cf!BP78*-1</f>
        <v>0</v>
      </c>
      <c r="S79" s="125">
        <f>+[1]data1cf!BQ78*-1</f>
        <v>0</v>
      </c>
      <c r="T79" s="125">
        <f>+[1]data1cf!BR78*-1</f>
        <v>0</v>
      </c>
      <c r="U79" s="125">
        <f>+[1]data1cf!BS78*-1</f>
        <v>0</v>
      </c>
      <c r="V79" s="125">
        <f>+[1]data1cf!BT78*-1</f>
        <v>0</v>
      </c>
      <c r="W79" s="125">
        <f>+[1]data1cf!BU78*-1</f>
        <v>0</v>
      </c>
      <c r="X79" s="125">
        <f>+[1]data1cf!BV78*-1</f>
        <v>0</v>
      </c>
      <c r="Y79" s="125">
        <f>+[1]data1cf!BW78*-1</f>
        <v>0</v>
      </c>
      <c r="Z79" s="125">
        <f>+[1]data1cf!BX78*-1</f>
        <v>0</v>
      </c>
      <c r="AA79" s="125">
        <f>+[1]data1cf!BY78*-1</f>
        <v>0</v>
      </c>
      <c r="AB79" s="125"/>
      <c r="AC79" s="125"/>
      <c r="AD79" s="125"/>
      <c r="AE79" s="125"/>
      <c r="AF79" s="125"/>
      <c r="AG79" s="125"/>
      <c r="AH79" s="125"/>
      <c r="AI79" s="125"/>
      <c r="AJ79" s="125"/>
      <c r="AK79" s="10"/>
      <c r="AL79" s="10">
        <f t="shared" ca="1" si="4"/>
        <v>0</v>
      </c>
      <c r="AM79" s="10"/>
      <c r="AN79" s="10"/>
      <c r="AO79" s="10"/>
      <c r="AP79" s="10"/>
      <c r="AQ79" s="10"/>
    </row>
    <row r="80" spans="1:43" x14ac:dyDescent="0.2">
      <c r="A80" s="10">
        <v>78</v>
      </c>
      <c r="B80" s="125"/>
      <c r="C80" s="125">
        <f>+[1]data1cf!BA79*-1</f>
        <v>0</v>
      </c>
      <c r="D80" s="125">
        <f>+[1]data1cf!BB79*-1</f>
        <v>0</v>
      </c>
      <c r="E80" s="125">
        <f>+[1]data1cf!BC79*-1</f>
        <v>0</v>
      </c>
      <c r="F80" s="125">
        <f>+[1]data1cf!BD79*-1</f>
        <v>0</v>
      </c>
      <c r="G80" s="125">
        <f>+[1]data1cf!BE79*-1</f>
        <v>0</v>
      </c>
      <c r="H80" s="125">
        <f>+[1]data1cf!BF79*-1</f>
        <v>0</v>
      </c>
      <c r="I80" s="125">
        <f>+[1]data1cf!BG79*-1</f>
        <v>0</v>
      </c>
      <c r="J80" s="125">
        <f>+[1]data1cf!BH79*-1</f>
        <v>0</v>
      </c>
      <c r="K80" s="125">
        <f>+[1]data1cf!BI79*-1</f>
        <v>0</v>
      </c>
      <c r="L80" s="125">
        <f>+[1]data1cf!BJ79*-1</f>
        <v>0</v>
      </c>
      <c r="M80" s="125">
        <f>+[1]data1cf!BK79*-1</f>
        <v>0</v>
      </c>
      <c r="N80" s="125">
        <f>+[1]data1cf!BL79*-1</f>
        <v>0</v>
      </c>
      <c r="O80" s="125">
        <f>+[1]data1cf!BM79*-1</f>
        <v>0</v>
      </c>
      <c r="P80" s="125">
        <f>+[1]data1cf!BN79*-1</f>
        <v>0</v>
      </c>
      <c r="Q80" s="125">
        <f>+[1]data1cf!BO79*-1</f>
        <v>0</v>
      </c>
      <c r="R80" s="125">
        <f>+[1]data1cf!BP79*-1</f>
        <v>0</v>
      </c>
      <c r="S80" s="125">
        <f>+[1]data1cf!BQ79*-1</f>
        <v>0</v>
      </c>
      <c r="T80" s="125">
        <f>+[1]data1cf!BR79*-1</f>
        <v>0</v>
      </c>
      <c r="U80" s="125">
        <f>+[1]data1cf!BS79*-1</f>
        <v>0</v>
      </c>
      <c r="V80" s="125">
        <f>+[1]data1cf!BT79*-1</f>
        <v>0</v>
      </c>
      <c r="W80" s="125">
        <f>+[1]data1cf!BU79*-1</f>
        <v>0</v>
      </c>
      <c r="X80" s="125">
        <f>+[1]data1cf!BV79*-1</f>
        <v>0</v>
      </c>
      <c r="Y80" s="125">
        <f>+[1]data1cf!BW79*-1</f>
        <v>0</v>
      </c>
      <c r="Z80" s="125">
        <f>+[1]data1cf!BX79*-1</f>
        <v>0</v>
      </c>
      <c r="AA80" s="125">
        <f>+[1]data1cf!BY79*-1</f>
        <v>0</v>
      </c>
      <c r="AB80" s="125"/>
      <c r="AC80" s="125"/>
      <c r="AD80" s="125"/>
      <c r="AE80" s="125"/>
      <c r="AF80" s="125"/>
      <c r="AG80" s="125"/>
      <c r="AH80" s="125"/>
      <c r="AI80" s="125"/>
      <c r="AJ80" s="125"/>
      <c r="AK80" s="10"/>
      <c r="AL80" s="10">
        <f t="shared" ca="1" si="4"/>
        <v>0</v>
      </c>
      <c r="AM80" s="10"/>
      <c r="AN80" s="10"/>
      <c r="AO80" s="10"/>
      <c r="AP80" s="10"/>
      <c r="AQ80" s="10"/>
    </row>
    <row r="81" spans="1:43" x14ac:dyDescent="0.2">
      <c r="A81" s="10">
        <v>79</v>
      </c>
      <c r="B81" s="125"/>
      <c r="C81" s="125">
        <f>+[1]data1cf!BA80*-1</f>
        <v>0</v>
      </c>
      <c r="D81" s="125">
        <f>+[1]data1cf!BB80*-1</f>
        <v>0</v>
      </c>
      <c r="E81" s="125">
        <f>+[1]data1cf!BC80*-1</f>
        <v>0</v>
      </c>
      <c r="F81" s="125">
        <f>+[1]data1cf!BD80*-1</f>
        <v>0</v>
      </c>
      <c r="G81" s="125">
        <f>+[1]data1cf!BE80*-1</f>
        <v>0</v>
      </c>
      <c r="H81" s="125">
        <f>+[1]data1cf!BF80*-1</f>
        <v>0</v>
      </c>
      <c r="I81" s="125">
        <f>+[1]data1cf!BG80*-1</f>
        <v>0</v>
      </c>
      <c r="J81" s="125">
        <f>+[1]data1cf!BH80*-1</f>
        <v>0</v>
      </c>
      <c r="K81" s="125">
        <f>+[1]data1cf!BI80*-1</f>
        <v>0</v>
      </c>
      <c r="L81" s="125">
        <f>+[1]data1cf!BJ80*-1</f>
        <v>0</v>
      </c>
      <c r="M81" s="125">
        <f>+[1]data1cf!BK80*-1</f>
        <v>0</v>
      </c>
      <c r="N81" s="125">
        <f>+[1]data1cf!BL80*-1</f>
        <v>0</v>
      </c>
      <c r="O81" s="125">
        <f>+[1]data1cf!BM80*-1</f>
        <v>0</v>
      </c>
      <c r="P81" s="125">
        <f>+[1]data1cf!BN80*-1</f>
        <v>0</v>
      </c>
      <c r="Q81" s="125">
        <f>+[1]data1cf!BO80*-1</f>
        <v>0</v>
      </c>
      <c r="R81" s="125">
        <f>+[1]data1cf!BP80*-1</f>
        <v>0</v>
      </c>
      <c r="S81" s="125">
        <f>+[1]data1cf!BQ80*-1</f>
        <v>0</v>
      </c>
      <c r="T81" s="125">
        <f>+[1]data1cf!BR80*-1</f>
        <v>0</v>
      </c>
      <c r="U81" s="125">
        <f>+[1]data1cf!BS80*-1</f>
        <v>0</v>
      </c>
      <c r="V81" s="125">
        <f>+[1]data1cf!BT80*-1</f>
        <v>0</v>
      </c>
      <c r="W81" s="125">
        <f>+[1]data1cf!BU80*-1</f>
        <v>0</v>
      </c>
      <c r="X81" s="125">
        <f>+[1]data1cf!BV80*-1</f>
        <v>0</v>
      </c>
      <c r="Y81" s="125">
        <f>+[1]data1cf!BW80*-1</f>
        <v>0</v>
      </c>
      <c r="Z81" s="125">
        <f>+[1]data1cf!BX80*-1</f>
        <v>0</v>
      </c>
      <c r="AA81" s="125">
        <f>+[1]data1cf!BY80*-1</f>
        <v>0</v>
      </c>
      <c r="AB81" s="125"/>
      <c r="AC81" s="125"/>
      <c r="AD81" s="125"/>
      <c r="AE81" s="125"/>
      <c r="AF81" s="125"/>
      <c r="AG81" s="125"/>
      <c r="AH81" s="125"/>
      <c r="AI81" s="125"/>
      <c r="AJ81" s="125"/>
      <c r="AK81" s="10"/>
      <c r="AL81" s="10">
        <f t="shared" ca="1" si="4"/>
        <v>0</v>
      </c>
      <c r="AM81" s="10"/>
      <c r="AN81" s="10"/>
      <c r="AO81" s="10"/>
      <c r="AP81" s="10"/>
      <c r="AQ81" s="10"/>
    </row>
    <row r="82" spans="1:43" x14ac:dyDescent="0.2">
      <c r="A82" s="10">
        <v>80</v>
      </c>
      <c r="B82" s="125"/>
      <c r="C82" s="125">
        <f>+[1]data1cf!BA81*-1</f>
        <v>0</v>
      </c>
      <c r="D82" s="125">
        <f>+[1]data1cf!BB81*-1</f>
        <v>0</v>
      </c>
      <c r="E82" s="125">
        <f>+[1]data1cf!BC81*-1</f>
        <v>0</v>
      </c>
      <c r="F82" s="125">
        <f>+[1]data1cf!BD81*-1</f>
        <v>0</v>
      </c>
      <c r="G82" s="125">
        <f>+[1]data1cf!BE81*-1</f>
        <v>0</v>
      </c>
      <c r="H82" s="125">
        <f>+[1]data1cf!BF81*-1</f>
        <v>0</v>
      </c>
      <c r="I82" s="125">
        <f>+[1]data1cf!BG81*-1</f>
        <v>0</v>
      </c>
      <c r="J82" s="125">
        <f>+[1]data1cf!BH81*-1</f>
        <v>0</v>
      </c>
      <c r="K82" s="125">
        <f>+[1]data1cf!BI81*-1</f>
        <v>0</v>
      </c>
      <c r="L82" s="125">
        <f>+[1]data1cf!BJ81*-1</f>
        <v>0</v>
      </c>
      <c r="M82" s="125">
        <f>+[1]data1cf!BK81*-1</f>
        <v>0</v>
      </c>
      <c r="N82" s="125">
        <f>+[1]data1cf!BL81*-1</f>
        <v>0</v>
      </c>
      <c r="O82" s="125">
        <f>+[1]data1cf!BM81*-1</f>
        <v>0</v>
      </c>
      <c r="P82" s="125">
        <f>+[1]data1cf!BN81*-1</f>
        <v>0</v>
      </c>
      <c r="Q82" s="125">
        <f>+[1]data1cf!BO81*-1</f>
        <v>0</v>
      </c>
      <c r="R82" s="125">
        <f>+[1]data1cf!BP81*-1</f>
        <v>0</v>
      </c>
      <c r="S82" s="125">
        <f>+[1]data1cf!BQ81*-1</f>
        <v>0</v>
      </c>
      <c r="T82" s="125">
        <f>+[1]data1cf!BR81*-1</f>
        <v>0</v>
      </c>
      <c r="U82" s="125">
        <f>+[1]data1cf!BS81*-1</f>
        <v>0</v>
      </c>
      <c r="V82" s="125">
        <f>+[1]data1cf!BT81*-1</f>
        <v>0</v>
      </c>
      <c r="W82" s="125">
        <f>+[1]data1cf!BU81*-1</f>
        <v>0</v>
      </c>
      <c r="X82" s="125">
        <f>+[1]data1cf!BV81*-1</f>
        <v>0</v>
      </c>
      <c r="Y82" s="125">
        <f>+[1]data1cf!BW81*-1</f>
        <v>0</v>
      </c>
      <c r="Z82" s="125">
        <f>+[1]data1cf!BX81*-1</f>
        <v>0</v>
      </c>
      <c r="AA82" s="125">
        <f>+[1]data1cf!BY81*-1</f>
        <v>0</v>
      </c>
      <c r="AB82" s="125"/>
      <c r="AC82" s="125"/>
      <c r="AD82" s="125"/>
      <c r="AE82" s="125"/>
      <c r="AF82" s="125"/>
      <c r="AG82" s="125"/>
      <c r="AH82" s="125"/>
      <c r="AI82" s="125"/>
      <c r="AJ82" s="125"/>
      <c r="AK82" s="10"/>
      <c r="AL82" s="10">
        <f t="shared" ca="1" si="4"/>
        <v>0</v>
      </c>
      <c r="AM82" s="10"/>
      <c r="AN82" s="10"/>
      <c r="AO82" s="10"/>
      <c r="AP82" s="10"/>
      <c r="AQ82" s="10"/>
    </row>
    <row r="83" spans="1:43" x14ac:dyDescent="0.2">
      <c r="A83" s="10">
        <v>81</v>
      </c>
      <c r="B83" s="125"/>
      <c r="C83" s="125">
        <f>+[1]data1cf!BA82*-1</f>
        <v>0</v>
      </c>
      <c r="D83" s="125">
        <f>+[1]data1cf!BB82*-1</f>
        <v>0</v>
      </c>
      <c r="E83" s="125">
        <f>+[1]data1cf!BC82*-1</f>
        <v>0</v>
      </c>
      <c r="F83" s="125">
        <f>+[1]data1cf!BD82*-1</f>
        <v>0</v>
      </c>
      <c r="G83" s="125">
        <f>+[1]data1cf!BE82*-1</f>
        <v>0</v>
      </c>
      <c r="H83" s="125">
        <f>+[1]data1cf!BF82*-1</f>
        <v>0</v>
      </c>
      <c r="I83" s="125">
        <f>+[1]data1cf!BG82*-1</f>
        <v>0</v>
      </c>
      <c r="J83" s="125">
        <f>+[1]data1cf!BH82*-1</f>
        <v>0</v>
      </c>
      <c r="K83" s="125">
        <f>+[1]data1cf!BI82*-1</f>
        <v>0</v>
      </c>
      <c r="L83" s="125">
        <f>+[1]data1cf!BJ82*-1</f>
        <v>0</v>
      </c>
      <c r="M83" s="125">
        <f>+[1]data1cf!BK82*-1</f>
        <v>0</v>
      </c>
      <c r="N83" s="125">
        <f>+[1]data1cf!BL82*-1</f>
        <v>0</v>
      </c>
      <c r="O83" s="125">
        <f>+[1]data1cf!BM82*-1</f>
        <v>0</v>
      </c>
      <c r="P83" s="125">
        <f>+[1]data1cf!BN82*-1</f>
        <v>0</v>
      </c>
      <c r="Q83" s="125">
        <f>+[1]data1cf!BO82*-1</f>
        <v>0</v>
      </c>
      <c r="R83" s="125">
        <f>+[1]data1cf!BP82*-1</f>
        <v>0</v>
      </c>
      <c r="S83" s="125">
        <f>+[1]data1cf!BQ82*-1</f>
        <v>0</v>
      </c>
      <c r="T83" s="125">
        <f>+[1]data1cf!BR82*-1</f>
        <v>0</v>
      </c>
      <c r="U83" s="125">
        <f>+[1]data1cf!BS82*-1</f>
        <v>0</v>
      </c>
      <c r="V83" s="125">
        <f>+[1]data1cf!BT82*-1</f>
        <v>0</v>
      </c>
      <c r="W83" s="125">
        <f>+[1]data1cf!BU82*-1</f>
        <v>0</v>
      </c>
      <c r="X83" s="125">
        <f>+[1]data1cf!BV82*-1</f>
        <v>0</v>
      </c>
      <c r="Y83" s="125">
        <f>+[1]data1cf!BW82*-1</f>
        <v>0</v>
      </c>
      <c r="Z83" s="125">
        <f>+[1]data1cf!BX82*-1</f>
        <v>0</v>
      </c>
      <c r="AA83" s="125">
        <f>+[1]data1cf!BY82*-1</f>
        <v>0</v>
      </c>
      <c r="AB83" s="125"/>
      <c r="AC83" s="125"/>
      <c r="AD83" s="125"/>
      <c r="AE83" s="125"/>
      <c r="AF83" s="125"/>
      <c r="AG83" s="125"/>
      <c r="AH83" s="125"/>
      <c r="AI83" s="125"/>
      <c r="AJ83" s="125"/>
      <c r="AK83" s="10"/>
      <c r="AL83" s="10">
        <f t="shared" ca="1" si="4"/>
        <v>0</v>
      </c>
      <c r="AM83" s="10"/>
      <c r="AN83" s="10"/>
      <c r="AO83" s="10"/>
      <c r="AP83" s="10"/>
      <c r="AQ83" s="10"/>
    </row>
    <row r="84" spans="1:43" x14ac:dyDescent="0.2">
      <c r="A84" s="10">
        <v>82</v>
      </c>
      <c r="B84" s="125"/>
      <c r="C84" s="125">
        <f>+[1]data1cf!BA83*-1</f>
        <v>0</v>
      </c>
      <c r="D84" s="125">
        <f>+[1]data1cf!BB83*-1</f>
        <v>0</v>
      </c>
      <c r="E84" s="125">
        <f>+[1]data1cf!BC83*-1</f>
        <v>0</v>
      </c>
      <c r="F84" s="125">
        <f>+[1]data1cf!BD83*-1</f>
        <v>0</v>
      </c>
      <c r="G84" s="125">
        <f>+[1]data1cf!BE83*-1</f>
        <v>0</v>
      </c>
      <c r="H84" s="125">
        <f>+[1]data1cf!BF83*-1</f>
        <v>0</v>
      </c>
      <c r="I84" s="125">
        <f>+[1]data1cf!BG83*-1</f>
        <v>0</v>
      </c>
      <c r="J84" s="125">
        <f>+[1]data1cf!BH83*-1</f>
        <v>0</v>
      </c>
      <c r="K84" s="125">
        <f>+[1]data1cf!BI83*-1</f>
        <v>0</v>
      </c>
      <c r="L84" s="125">
        <f>+[1]data1cf!BJ83*-1</f>
        <v>0</v>
      </c>
      <c r="M84" s="125">
        <f>+[1]data1cf!BK83*-1</f>
        <v>0</v>
      </c>
      <c r="N84" s="125">
        <f>+[1]data1cf!BL83*-1</f>
        <v>0</v>
      </c>
      <c r="O84" s="125">
        <f>+[1]data1cf!BM83*-1</f>
        <v>0</v>
      </c>
      <c r="P84" s="125">
        <f>+[1]data1cf!BN83*-1</f>
        <v>0</v>
      </c>
      <c r="Q84" s="125">
        <f>+[1]data1cf!BO83*-1</f>
        <v>0</v>
      </c>
      <c r="R84" s="125">
        <f>+[1]data1cf!BP83*-1</f>
        <v>0</v>
      </c>
      <c r="S84" s="125">
        <f>+[1]data1cf!BQ83*-1</f>
        <v>0</v>
      </c>
      <c r="T84" s="125">
        <f>+[1]data1cf!BR83*-1</f>
        <v>0</v>
      </c>
      <c r="U84" s="125">
        <f>+[1]data1cf!BS83*-1</f>
        <v>0</v>
      </c>
      <c r="V84" s="125">
        <f>+[1]data1cf!BT83*-1</f>
        <v>0</v>
      </c>
      <c r="W84" s="125">
        <f>+[1]data1cf!BU83*-1</f>
        <v>0</v>
      </c>
      <c r="X84" s="125">
        <f>+[1]data1cf!BV83*-1</f>
        <v>0</v>
      </c>
      <c r="Y84" s="125">
        <f>+[1]data1cf!BW83*-1</f>
        <v>0</v>
      </c>
      <c r="Z84" s="125">
        <f>+[1]data1cf!BX83*-1</f>
        <v>0</v>
      </c>
      <c r="AA84" s="125">
        <f>+[1]data1cf!BY83*-1</f>
        <v>0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0"/>
      <c r="AL84" s="10">
        <f t="shared" ref="AL84:AL99" ca="1" si="5">SUMPRODUCT(B84:AJ84,PVCapPrice)</f>
        <v>0</v>
      </c>
      <c r="AM84" s="10"/>
      <c r="AN84" s="10"/>
      <c r="AO84" s="10"/>
      <c r="AP84" s="10"/>
      <c r="AQ84" s="10"/>
    </row>
    <row r="85" spans="1:43" x14ac:dyDescent="0.2">
      <c r="A85" s="10">
        <v>83</v>
      </c>
      <c r="B85" s="125"/>
      <c r="C85" s="125">
        <f>+[1]data1cf!BA84*-1</f>
        <v>0</v>
      </c>
      <c r="D85" s="125">
        <f>+[1]data1cf!BB84*-1</f>
        <v>0</v>
      </c>
      <c r="E85" s="125">
        <f>+[1]data1cf!BC84*-1</f>
        <v>0</v>
      </c>
      <c r="F85" s="125">
        <f>+[1]data1cf!BD84*-1</f>
        <v>0</v>
      </c>
      <c r="G85" s="125">
        <f>+[1]data1cf!BE84*-1</f>
        <v>0</v>
      </c>
      <c r="H85" s="125">
        <f>+[1]data1cf!BF84*-1</f>
        <v>0</v>
      </c>
      <c r="I85" s="125">
        <f>+[1]data1cf!BG84*-1</f>
        <v>0</v>
      </c>
      <c r="J85" s="125">
        <f>+[1]data1cf!BH84*-1</f>
        <v>0</v>
      </c>
      <c r="K85" s="125">
        <f>+[1]data1cf!BI84*-1</f>
        <v>0</v>
      </c>
      <c r="L85" s="125">
        <f>+[1]data1cf!BJ84*-1</f>
        <v>0</v>
      </c>
      <c r="M85" s="125">
        <f>+[1]data1cf!BK84*-1</f>
        <v>0</v>
      </c>
      <c r="N85" s="125">
        <f>+[1]data1cf!BL84*-1</f>
        <v>0</v>
      </c>
      <c r="O85" s="125">
        <f>+[1]data1cf!BM84*-1</f>
        <v>0</v>
      </c>
      <c r="P85" s="125">
        <f>+[1]data1cf!BN84*-1</f>
        <v>0</v>
      </c>
      <c r="Q85" s="125">
        <f>+[1]data1cf!BO84*-1</f>
        <v>0</v>
      </c>
      <c r="R85" s="125">
        <f>+[1]data1cf!BP84*-1</f>
        <v>0</v>
      </c>
      <c r="S85" s="125">
        <f>+[1]data1cf!BQ84*-1</f>
        <v>0</v>
      </c>
      <c r="T85" s="125">
        <f>+[1]data1cf!BR84*-1</f>
        <v>0</v>
      </c>
      <c r="U85" s="125">
        <f>+[1]data1cf!BS84*-1</f>
        <v>0</v>
      </c>
      <c r="V85" s="125">
        <f>+[1]data1cf!BT84*-1</f>
        <v>0</v>
      </c>
      <c r="W85" s="125">
        <f>+[1]data1cf!BU84*-1</f>
        <v>0</v>
      </c>
      <c r="X85" s="125">
        <f>+[1]data1cf!BV84*-1</f>
        <v>0</v>
      </c>
      <c r="Y85" s="125">
        <f>+[1]data1cf!BW84*-1</f>
        <v>0</v>
      </c>
      <c r="Z85" s="125">
        <f>+[1]data1cf!BX84*-1</f>
        <v>0</v>
      </c>
      <c r="AA85" s="125">
        <f>+[1]data1cf!BY84*-1</f>
        <v>0</v>
      </c>
      <c r="AB85" s="125"/>
      <c r="AC85" s="125"/>
      <c r="AD85" s="125"/>
      <c r="AE85" s="125"/>
      <c r="AF85" s="125"/>
      <c r="AG85" s="125"/>
      <c r="AH85" s="125"/>
      <c r="AI85" s="125"/>
      <c r="AJ85" s="125"/>
      <c r="AK85" s="10"/>
      <c r="AL85" s="10">
        <f t="shared" ca="1" si="5"/>
        <v>0</v>
      </c>
      <c r="AM85" s="10"/>
      <c r="AN85" s="10"/>
      <c r="AO85" s="10"/>
      <c r="AP85" s="10"/>
      <c r="AQ85" s="10"/>
    </row>
    <row r="86" spans="1:43" x14ac:dyDescent="0.2">
      <c r="A86" s="10">
        <v>84</v>
      </c>
      <c r="B86" s="125"/>
      <c r="C86" s="125">
        <f>+[1]data1cf!BA85*-1</f>
        <v>0</v>
      </c>
      <c r="D86" s="125">
        <f>+[1]data1cf!BB85*-1</f>
        <v>0</v>
      </c>
      <c r="E86" s="125">
        <f>+[1]data1cf!BC85*-1</f>
        <v>0</v>
      </c>
      <c r="F86" s="125">
        <f>+[1]data1cf!BD85*-1</f>
        <v>0</v>
      </c>
      <c r="G86" s="125">
        <f>+[1]data1cf!BE85*-1</f>
        <v>0</v>
      </c>
      <c r="H86" s="125">
        <f>+[1]data1cf!BF85*-1</f>
        <v>0</v>
      </c>
      <c r="I86" s="125">
        <f>+[1]data1cf!BG85*-1</f>
        <v>0</v>
      </c>
      <c r="J86" s="125">
        <f>+[1]data1cf!BH85*-1</f>
        <v>0</v>
      </c>
      <c r="K86" s="125">
        <f>+[1]data1cf!BI85*-1</f>
        <v>0</v>
      </c>
      <c r="L86" s="125">
        <f>+[1]data1cf!BJ85*-1</f>
        <v>0</v>
      </c>
      <c r="M86" s="125">
        <f>+[1]data1cf!BK85*-1</f>
        <v>0</v>
      </c>
      <c r="N86" s="125">
        <f>+[1]data1cf!BL85*-1</f>
        <v>0</v>
      </c>
      <c r="O86" s="125">
        <f>+[1]data1cf!BM85*-1</f>
        <v>0</v>
      </c>
      <c r="P86" s="125">
        <f>+[1]data1cf!BN85*-1</f>
        <v>0</v>
      </c>
      <c r="Q86" s="125">
        <f>+[1]data1cf!BO85*-1</f>
        <v>0</v>
      </c>
      <c r="R86" s="125">
        <f>+[1]data1cf!BP85*-1</f>
        <v>0</v>
      </c>
      <c r="S86" s="125">
        <f>+[1]data1cf!BQ85*-1</f>
        <v>0</v>
      </c>
      <c r="T86" s="125">
        <f>+[1]data1cf!BR85*-1</f>
        <v>0</v>
      </c>
      <c r="U86" s="125">
        <f>+[1]data1cf!BS85*-1</f>
        <v>0</v>
      </c>
      <c r="V86" s="125">
        <f>+[1]data1cf!BT85*-1</f>
        <v>0</v>
      </c>
      <c r="W86" s="125">
        <f>+[1]data1cf!BU85*-1</f>
        <v>0</v>
      </c>
      <c r="X86" s="125">
        <f>+[1]data1cf!BV85*-1</f>
        <v>0</v>
      </c>
      <c r="Y86" s="125">
        <f>+[1]data1cf!BW85*-1</f>
        <v>0</v>
      </c>
      <c r="Z86" s="125">
        <f>+[1]data1cf!BX85*-1</f>
        <v>0</v>
      </c>
      <c r="AA86" s="125">
        <f>+[1]data1cf!BY85*-1</f>
        <v>0</v>
      </c>
      <c r="AB86" s="125"/>
      <c r="AC86" s="125"/>
      <c r="AD86" s="125"/>
      <c r="AE86" s="125"/>
      <c r="AF86" s="125"/>
      <c r="AG86" s="125"/>
      <c r="AH86" s="125"/>
      <c r="AI86" s="125"/>
      <c r="AJ86" s="125"/>
      <c r="AK86" s="10"/>
      <c r="AL86" s="10">
        <f t="shared" ca="1" si="5"/>
        <v>0</v>
      </c>
      <c r="AM86" s="10"/>
      <c r="AN86" s="10"/>
      <c r="AO86" s="10"/>
      <c r="AP86" s="10"/>
      <c r="AQ86" s="10"/>
    </row>
    <row r="87" spans="1:43" x14ac:dyDescent="0.2">
      <c r="A87" s="10">
        <v>85</v>
      </c>
      <c r="B87" s="125"/>
      <c r="C87" s="125">
        <f>+[1]data1cf!BA86*-1</f>
        <v>0</v>
      </c>
      <c r="D87" s="125">
        <f>+[1]data1cf!BB86*-1</f>
        <v>0</v>
      </c>
      <c r="E87" s="125">
        <f>+[1]data1cf!BC86*-1</f>
        <v>0</v>
      </c>
      <c r="F87" s="125">
        <f>+[1]data1cf!BD86*-1</f>
        <v>0</v>
      </c>
      <c r="G87" s="125">
        <f>+[1]data1cf!BE86*-1</f>
        <v>0</v>
      </c>
      <c r="H87" s="125">
        <f>+[1]data1cf!BF86*-1</f>
        <v>0</v>
      </c>
      <c r="I87" s="125">
        <f>+[1]data1cf!BG86*-1</f>
        <v>0</v>
      </c>
      <c r="J87" s="125">
        <f>+[1]data1cf!BH86*-1</f>
        <v>0</v>
      </c>
      <c r="K87" s="125">
        <f>+[1]data1cf!BI86*-1</f>
        <v>0</v>
      </c>
      <c r="L87" s="125">
        <f>+[1]data1cf!BJ86*-1</f>
        <v>0</v>
      </c>
      <c r="M87" s="125">
        <f>+[1]data1cf!BK86*-1</f>
        <v>0</v>
      </c>
      <c r="N87" s="125">
        <f>+[1]data1cf!BL86*-1</f>
        <v>0</v>
      </c>
      <c r="O87" s="125">
        <f>+[1]data1cf!BM86*-1</f>
        <v>0</v>
      </c>
      <c r="P87" s="125">
        <f>+[1]data1cf!BN86*-1</f>
        <v>0</v>
      </c>
      <c r="Q87" s="125">
        <f>+[1]data1cf!BO86*-1</f>
        <v>0</v>
      </c>
      <c r="R87" s="125">
        <f>+[1]data1cf!BP86*-1</f>
        <v>0</v>
      </c>
      <c r="S87" s="125">
        <f>+[1]data1cf!BQ86*-1</f>
        <v>0</v>
      </c>
      <c r="T87" s="125">
        <f>+[1]data1cf!BR86*-1</f>
        <v>0</v>
      </c>
      <c r="U87" s="125">
        <f>+[1]data1cf!BS86*-1</f>
        <v>0</v>
      </c>
      <c r="V87" s="125">
        <f>+[1]data1cf!BT86*-1</f>
        <v>0</v>
      </c>
      <c r="W87" s="125">
        <f>+[1]data1cf!BU86*-1</f>
        <v>0</v>
      </c>
      <c r="X87" s="125">
        <f>+[1]data1cf!BV86*-1</f>
        <v>0</v>
      </c>
      <c r="Y87" s="125">
        <f>+[1]data1cf!BW86*-1</f>
        <v>0</v>
      </c>
      <c r="Z87" s="125">
        <f>+[1]data1cf!BX86*-1</f>
        <v>0</v>
      </c>
      <c r="AA87" s="125">
        <f>+[1]data1cf!BY86*-1</f>
        <v>0</v>
      </c>
      <c r="AB87" s="125"/>
      <c r="AC87" s="125"/>
      <c r="AD87" s="125"/>
      <c r="AE87" s="125"/>
      <c r="AF87" s="125"/>
      <c r="AG87" s="125"/>
      <c r="AH87" s="125"/>
      <c r="AI87" s="125"/>
      <c r="AJ87" s="125"/>
      <c r="AK87" s="10"/>
      <c r="AL87" s="10">
        <f t="shared" ca="1" si="5"/>
        <v>0</v>
      </c>
      <c r="AM87" s="10"/>
      <c r="AN87" s="10"/>
      <c r="AO87" s="10"/>
      <c r="AP87" s="10"/>
      <c r="AQ87" s="10"/>
    </row>
    <row r="88" spans="1:43" x14ac:dyDescent="0.2">
      <c r="A88" s="10">
        <v>86</v>
      </c>
      <c r="B88" s="125"/>
      <c r="C88" s="125">
        <f>+[1]data1cf!BA87*-1</f>
        <v>0</v>
      </c>
      <c r="D88" s="125">
        <f>+[1]data1cf!BB87*-1</f>
        <v>0</v>
      </c>
      <c r="E88" s="125">
        <f>+[1]data1cf!BC87*-1</f>
        <v>0</v>
      </c>
      <c r="F88" s="125">
        <f>+[1]data1cf!BD87*-1</f>
        <v>0</v>
      </c>
      <c r="G88" s="125">
        <f>+[1]data1cf!BE87*-1</f>
        <v>0</v>
      </c>
      <c r="H88" s="125">
        <f>+[1]data1cf!BF87*-1</f>
        <v>0</v>
      </c>
      <c r="I88" s="125">
        <f>+[1]data1cf!BG87*-1</f>
        <v>0</v>
      </c>
      <c r="J88" s="125">
        <f>+[1]data1cf!BH87*-1</f>
        <v>0</v>
      </c>
      <c r="K88" s="125">
        <f>+[1]data1cf!BI87*-1</f>
        <v>0</v>
      </c>
      <c r="L88" s="125">
        <f>+[1]data1cf!BJ87*-1</f>
        <v>0</v>
      </c>
      <c r="M88" s="125">
        <f>+[1]data1cf!BK87*-1</f>
        <v>0</v>
      </c>
      <c r="N88" s="125">
        <f>+[1]data1cf!BL87*-1</f>
        <v>0</v>
      </c>
      <c r="O88" s="125">
        <f>+[1]data1cf!BM87*-1</f>
        <v>0</v>
      </c>
      <c r="P88" s="125">
        <f>+[1]data1cf!BN87*-1</f>
        <v>0</v>
      </c>
      <c r="Q88" s="125">
        <f>+[1]data1cf!BO87*-1</f>
        <v>0</v>
      </c>
      <c r="R88" s="125">
        <f>+[1]data1cf!BP87*-1</f>
        <v>0</v>
      </c>
      <c r="S88" s="125">
        <f>+[1]data1cf!BQ87*-1</f>
        <v>0</v>
      </c>
      <c r="T88" s="125">
        <f>+[1]data1cf!BR87*-1</f>
        <v>0</v>
      </c>
      <c r="U88" s="125">
        <f>+[1]data1cf!BS87*-1</f>
        <v>0</v>
      </c>
      <c r="V88" s="125">
        <f>+[1]data1cf!BT87*-1</f>
        <v>0</v>
      </c>
      <c r="W88" s="125">
        <f>+[1]data1cf!BU87*-1</f>
        <v>0</v>
      </c>
      <c r="X88" s="125">
        <f>+[1]data1cf!BV87*-1</f>
        <v>0</v>
      </c>
      <c r="Y88" s="125">
        <f>+[1]data1cf!BW87*-1</f>
        <v>0</v>
      </c>
      <c r="Z88" s="125">
        <f>+[1]data1cf!BX87*-1</f>
        <v>0</v>
      </c>
      <c r="AA88" s="125">
        <f>+[1]data1cf!BY87*-1</f>
        <v>0</v>
      </c>
      <c r="AB88" s="125"/>
      <c r="AC88" s="125"/>
      <c r="AD88" s="125"/>
      <c r="AE88" s="125"/>
      <c r="AF88" s="125"/>
      <c r="AG88" s="125"/>
      <c r="AH88" s="125"/>
      <c r="AI88" s="125"/>
      <c r="AJ88" s="125"/>
      <c r="AK88" s="10"/>
      <c r="AL88" s="10">
        <f t="shared" ca="1" si="5"/>
        <v>0</v>
      </c>
      <c r="AM88" s="10"/>
      <c r="AN88" s="10"/>
      <c r="AO88" s="10"/>
      <c r="AP88" s="10"/>
      <c r="AQ88" s="10"/>
    </row>
    <row r="89" spans="1:43" x14ac:dyDescent="0.2">
      <c r="A89" s="10">
        <v>87</v>
      </c>
      <c r="B89" s="125"/>
      <c r="C89" s="125">
        <f>+[1]data1cf!BA88*-1</f>
        <v>0</v>
      </c>
      <c r="D89" s="125">
        <f>+[1]data1cf!BB88*-1</f>
        <v>0</v>
      </c>
      <c r="E89" s="125">
        <f>+[1]data1cf!BC88*-1</f>
        <v>0</v>
      </c>
      <c r="F89" s="125">
        <f>+[1]data1cf!BD88*-1</f>
        <v>0</v>
      </c>
      <c r="G89" s="125">
        <f>+[1]data1cf!BE88*-1</f>
        <v>0</v>
      </c>
      <c r="H89" s="125">
        <f>+[1]data1cf!BF88*-1</f>
        <v>0</v>
      </c>
      <c r="I89" s="125">
        <f>+[1]data1cf!BG88*-1</f>
        <v>0</v>
      </c>
      <c r="J89" s="125">
        <f>+[1]data1cf!BH88*-1</f>
        <v>0</v>
      </c>
      <c r="K89" s="125">
        <f>+[1]data1cf!BI88*-1</f>
        <v>0</v>
      </c>
      <c r="L89" s="125">
        <f>+[1]data1cf!BJ88*-1</f>
        <v>0</v>
      </c>
      <c r="M89" s="125">
        <f>+[1]data1cf!BK88*-1</f>
        <v>0</v>
      </c>
      <c r="N89" s="125">
        <f>+[1]data1cf!BL88*-1</f>
        <v>0</v>
      </c>
      <c r="O89" s="125">
        <f>+[1]data1cf!BM88*-1</f>
        <v>0</v>
      </c>
      <c r="P89" s="125">
        <f>+[1]data1cf!BN88*-1</f>
        <v>0</v>
      </c>
      <c r="Q89" s="125">
        <f>+[1]data1cf!BO88*-1</f>
        <v>0</v>
      </c>
      <c r="R89" s="125">
        <f>+[1]data1cf!BP88*-1</f>
        <v>0</v>
      </c>
      <c r="S89" s="125">
        <f>+[1]data1cf!BQ88*-1</f>
        <v>0</v>
      </c>
      <c r="T89" s="125">
        <f>+[1]data1cf!BR88*-1</f>
        <v>0</v>
      </c>
      <c r="U89" s="125">
        <f>+[1]data1cf!BS88*-1</f>
        <v>0</v>
      </c>
      <c r="V89" s="125">
        <f>+[1]data1cf!BT88*-1</f>
        <v>0</v>
      </c>
      <c r="W89" s="125">
        <f>+[1]data1cf!BU88*-1</f>
        <v>0</v>
      </c>
      <c r="X89" s="125">
        <f>+[1]data1cf!BV88*-1</f>
        <v>0</v>
      </c>
      <c r="Y89" s="125">
        <f>+[1]data1cf!BW88*-1</f>
        <v>0</v>
      </c>
      <c r="Z89" s="125">
        <f>+[1]data1cf!BX88*-1</f>
        <v>0</v>
      </c>
      <c r="AA89" s="125">
        <f>+[1]data1cf!BY88*-1</f>
        <v>0</v>
      </c>
      <c r="AB89" s="125"/>
      <c r="AC89" s="125"/>
      <c r="AD89" s="125"/>
      <c r="AE89" s="125"/>
      <c r="AF89" s="125"/>
      <c r="AG89" s="125"/>
      <c r="AH89" s="125"/>
      <c r="AI89" s="125"/>
      <c r="AJ89" s="125"/>
      <c r="AK89" s="10"/>
      <c r="AL89" s="10">
        <f t="shared" ca="1" si="5"/>
        <v>0</v>
      </c>
      <c r="AM89" s="10"/>
      <c r="AN89" s="10"/>
      <c r="AO89" s="10"/>
      <c r="AP89" s="10"/>
      <c r="AQ89" s="10"/>
    </row>
    <row r="90" spans="1:43" x14ac:dyDescent="0.2">
      <c r="A90" s="10">
        <v>88</v>
      </c>
      <c r="B90" s="125"/>
      <c r="C90" s="125">
        <f>+[1]data1cf!BA89*-1</f>
        <v>0</v>
      </c>
      <c r="D90" s="125">
        <f>+[1]data1cf!BB89*-1</f>
        <v>0</v>
      </c>
      <c r="E90" s="125">
        <f>+[1]data1cf!BC89*-1</f>
        <v>0</v>
      </c>
      <c r="F90" s="125">
        <f>+[1]data1cf!BD89*-1</f>
        <v>0</v>
      </c>
      <c r="G90" s="125">
        <f>+[1]data1cf!BE89*-1</f>
        <v>0</v>
      </c>
      <c r="H90" s="125">
        <f>+[1]data1cf!BF89*-1</f>
        <v>0</v>
      </c>
      <c r="I90" s="125">
        <f>+[1]data1cf!BG89*-1</f>
        <v>0</v>
      </c>
      <c r="J90" s="125">
        <f>+[1]data1cf!BH89*-1</f>
        <v>0</v>
      </c>
      <c r="K90" s="125">
        <f>+[1]data1cf!BI89*-1</f>
        <v>0</v>
      </c>
      <c r="L90" s="125">
        <f>+[1]data1cf!BJ89*-1</f>
        <v>0</v>
      </c>
      <c r="M90" s="125">
        <f>+[1]data1cf!BK89*-1</f>
        <v>0</v>
      </c>
      <c r="N90" s="125">
        <f>+[1]data1cf!BL89*-1</f>
        <v>0</v>
      </c>
      <c r="O90" s="125">
        <f>+[1]data1cf!BM89*-1</f>
        <v>0</v>
      </c>
      <c r="P90" s="125">
        <f>+[1]data1cf!BN89*-1</f>
        <v>0</v>
      </c>
      <c r="Q90" s="125">
        <f>+[1]data1cf!BO89*-1</f>
        <v>0</v>
      </c>
      <c r="R90" s="125">
        <f>+[1]data1cf!BP89*-1</f>
        <v>0</v>
      </c>
      <c r="S90" s="125">
        <f>+[1]data1cf!BQ89*-1</f>
        <v>0</v>
      </c>
      <c r="T90" s="125">
        <f>+[1]data1cf!BR89*-1</f>
        <v>0</v>
      </c>
      <c r="U90" s="125">
        <f>+[1]data1cf!BS89*-1</f>
        <v>0</v>
      </c>
      <c r="V90" s="125">
        <f>+[1]data1cf!BT89*-1</f>
        <v>0</v>
      </c>
      <c r="W90" s="125">
        <f>+[1]data1cf!BU89*-1</f>
        <v>0</v>
      </c>
      <c r="X90" s="125">
        <f>+[1]data1cf!BV89*-1</f>
        <v>0</v>
      </c>
      <c r="Y90" s="125">
        <f>+[1]data1cf!BW89*-1</f>
        <v>0</v>
      </c>
      <c r="Z90" s="125">
        <f>+[1]data1cf!BX89*-1</f>
        <v>0</v>
      </c>
      <c r="AA90" s="125">
        <f>+[1]data1cf!BY89*-1</f>
        <v>0</v>
      </c>
      <c r="AB90" s="125"/>
      <c r="AC90" s="125"/>
      <c r="AD90" s="125"/>
      <c r="AE90" s="125"/>
      <c r="AF90" s="125"/>
      <c r="AG90" s="125"/>
      <c r="AH90" s="125"/>
      <c r="AI90" s="125"/>
      <c r="AJ90" s="125"/>
      <c r="AK90" s="10"/>
      <c r="AL90" s="10">
        <f t="shared" ca="1" si="5"/>
        <v>0</v>
      </c>
      <c r="AM90" s="10"/>
      <c r="AN90" s="10"/>
      <c r="AO90" s="10"/>
      <c r="AP90" s="10"/>
      <c r="AQ90" s="10"/>
    </row>
    <row r="91" spans="1:43" x14ac:dyDescent="0.2">
      <c r="A91" s="10">
        <v>89</v>
      </c>
      <c r="B91" s="125"/>
      <c r="C91" s="125">
        <f>+[1]data1cf!BA90*-1</f>
        <v>0</v>
      </c>
      <c r="D91" s="125">
        <f>+[1]data1cf!BB90*-1</f>
        <v>0</v>
      </c>
      <c r="E91" s="125">
        <f>+[1]data1cf!BC90*-1</f>
        <v>0</v>
      </c>
      <c r="F91" s="125">
        <f>+[1]data1cf!BD90*-1</f>
        <v>0</v>
      </c>
      <c r="G91" s="125">
        <f>+[1]data1cf!BE90*-1</f>
        <v>0</v>
      </c>
      <c r="H91" s="125">
        <f>+[1]data1cf!BF90*-1</f>
        <v>0</v>
      </c>
      <c r="I91" s="125">
        <f>+[1]data1cf!BG90*-1</f>
        <v>0</v>
      </c>
      <c r="J91" s="125">
        <f>+[1]data1cf!BH90*-1</f>
        <v>0</v>
      </c>
      <c r="K91" s="125">
        <f>+[1]data1cf!BI90*-1</f>
        <v>0</v>
      </c>
      <c r="L91" s="125">
        <f>+[1]data1cf!BJ90*-1</f>
        <v>0</v>
      </c>
      <c r="M91" s="125">
        <f>+[1]data1cf!BK90*-1</f>
        <v>0</v>
      </c>
      <c r="N91" s="125">
        <f>+[1]data1cf!BL90*-1</f>
        <v>0</v>
      </c>
      <c r="O91" s="125">
        <f>+[1]data1cf!BM90*-1</f>
        <v>0</v>
      </c>
      <c r="P91" s="125">
        <f>+[1]data1cf!BN90*-1</f>
        <v>0</v>
      </c>
      <c r="Q91" s="125">
        <f>+[1]data1cf!BO90*-1</f>
        <v>0</v>
      </c>
      <c r="R91" s="125">
        <f>+[1]data1cf!BP90*-1</f>
        <v>0</v>
      </c>
      <c r="S91" s="125">
        <f>+[1]data1cf!BQ90*-1</f>
        <v>0</v>
      </c>
      <c r="T91" s="125">
        <f>+[1]data1cf!BR90*-1</f>
        <v>0</v>
      </c>
      <c r="U91" s="125">
        <f>+[1]data1cf!BS90*-1</f>
        <v>0</v>
      </c>
      <c r="V91" s="125">
        <f>+[1]data1cf!BT90*-1</f>
        <v>0</v>
      </c>
      <c r="W91" s="125">
        <f>+[1]data1cf!BU90*-1</f>
        <v>0</v>
      </c>
      <c r="X91" s="125">
        <f>+[1]data1cf!BV90*-1</f>
        <v>0</v>
      </c>
      <c r="Y91" s="125">
        <f>+[1]data1cf!BW90*-1</f>
        <v>0</v>
      </c>
      <c r="Z91" s="125">
        <f>+[1]data1cf!BX90*-1</f>
        <v>0</v>
      </c>
      <c r="AA91" s="125">
        <f>+[1]data1cf!BY90*-1</f>
        <v>0</v>
      </c>
      <c r="AB91" s="125"/>
      <c r="AC91" s="125"/>
      <c r="AD91" s="125"/>
      <c r="AE91" s="125"/>
      <c r="AF91" s="125"/>
      <c r="AG91" s="125"/>
      <c r="AH91" s="125"/>
      <c r="AI91" s="125"/>
      <c r="AJ91" s="125"/>
      <c r="AK91" s="10"/>
      <c r="AL91" s="10">
        <f t="shared" ca="1" si="5"/>
        <v>0</v>
      </c>
      <c r="AM91" s="10"/>
      <c r="AN91" s="10"/>
      <c r="AO91" s="10"/>
      <c r="AP91" s="10"/>
      <c r="AQ91" s="10"/>
    </row>
    <row r="92" spans="1:43" x14ac:dyDescent="0.2">
      <c r="A92" s="10">
        <v>90</v>
      </c>
      <c r="B92" s="125"/>
      <c r="C92" s="125">
        <f>+[1]data1cf!BA91*-1</f>
        <v>0</v>
      </c>
      <c r="D92" s="125">
        <f>+[1]data1cf!BB91*-1</f>
        <v>0</v>
      </c>
      <c r="E92" s="125">
        <f>+[1]data1cf!BC91*-1</f>
        <v>0</v>
      </c>
      <c r="F92" s="125">
        <f>+[1]data1cf!BD91*-1</f>
        <v>0</v>
      </c>
      <c r="G92" s="125">
        <f>+[1]data1cf!BE91*-1</f>
        <v>0</v>
      </c>
      <c r="H92" s="125">
        <f>+[1]data1cf!BF91*-1</f>
        <v>0</v>
      </c>
      <c r="I92" s="125">
        <f>+[1]data1cf!BG91*-1</f>
        <v>0</v>
      </c>
      <c r="J92" s="125">
        <f>+[1]data1cf!BH91*-1</f>
        <v>0</v>
      </c>
      <c r="K92" s="125">
        <f>+[1]data1cf!BI91*-1</f>
        <v>0</v>
      </c>
      <c r="L92" s="125">
        <f>+[1]data1cf!BJ91*-1</f>
        <v>0</v>
      </c>
      <c r="M92" s="125">
        <f>+[1]data1cf!BK91*-1</f>
        <v>0</v>
      </c>
      <c r="N92" s="125">
        <f>+[1]data1cf!BL91*-1</f>
        <v>0</v>
      </c>
      <c r="O92" s="125">
        <f>+[1]data1cf!BM91*-1</f>
        <v>0</v>
      </c>
      <c r="P92" s="125">
        <f>+[1]data1cf!BN91*-1</f>
        <v>0</v>
      </c>
      <c r="Q92" s="125">
        <f>+[1]data1cf!BO91*-1</f>
        <v>0</v>
      </c>
      <c r="R92" s="125">
        <f>+[1]data1cf!BP91*-1</f>
        <v>0</v>
      </c>
      <c r="S92" s="125">
        <f>+[1]data1cf!BQ91*-1</f>
        <v>0</v>
      </c>
      <c r="T92" s="125">
        <f>+[1]data1cf!BR91*-1</f>
        <v>0</v>
      </c>
      <c r="U92" s="125">
        <f>+[1]data1cf!BS91*-1</f>
        <v>0</v>
      </c>
      <c r="V92" s="125">
        <f>+[1]data1cf!BT91*-1</f>
        <v>0</v>
      </c>
      <c r="W92" s="125">
        <f>+[1]data1cf!BU91*-1</f>
        <v>0</v>
      </c>
      <c r="X92" s="125">
        <f>+[1]data1cf!BV91*-1</f>
        <v>0</v>
      </c>
      <c r="Y92" s="125">
        <f>+[1]data1cf!BW91*-1</f>
        <v>0</v>
      </c>
      <c r="Z92" s="125">
        <f>+[1]data1cf!BX91*-1</f>
        <v>0</v>
      </c>
      <c r="AA92" s="125">
        <f>+[1]data1cf!BY91*-1</f>
        <v>0</v>
      </c>
      <c r="AB92" s="125"/>
      <c r="AC92" s="125"/>
      <c r="AD92" s="125"/>
      <c r="AE92" s="125"/>
      <c r="AF92" s="125"/>
      <c r="AG92" s="125"/>
      <c r="AH92" s="125"/>
      <c r="AI92" s="125"/>
      <c r="AJ92" s="125"/>
      <c r="AK92" s="10"/>
      <c r="AL92" s="10">
        <f t="shared" ca="1" si="5"/>
        <v>0</v>
      </c>
      <c r="AM92" s="10"/>
      <c r="AN92" s="10"/>
      <c r="AO92" s="10"/>
      <c r="AP92" s="10"/>
      <c r="AQ92" s="10"/>
    </row>
    <row r="93" spans="1:43" x14ac:dyDescent="0.2">
      <c r="A93" s="10">
        <v>91</v>
      </c>
      <c r="B93" s="125"/>
      <c r="C93" s="125">
        <f>+[1]data1cf!BA92*-1</f>
        <v>0</v>
      </c>
      <c r="D93" s="125">
        <f>+[1]data1cf!BB92*-1</f>
        <v>0</v>
      </c>
      <c r="E93" s="125">
        <f>+[1]data1cf!BC92*-1</f>
        <v>0</v>
      </c>
      <c r="F93" s="125">
        <f>+[1]data1cf!BD92*-1</f>
        <v>0</v>
      </c>
      <c r="G93" s="125">
        <f>+[1]data1cf!BE92*-1</f>
        <v>0</v>
      </c>
      <c r="H93" s="125">
        <f>+[1]data1cf!BF92*-1</f>
        <v>0</v>
      </c>
      <c r="I93" s="125">
        <f>+[1]data1cf!BG92*-1</f>
        <v>0</v>
      </c>
      <c r="J93" s="125">
        <f>+[1]data1cf!BH92*-1</f>
        <v>0</v>
      </c>
      <c r="K93" s="125">
        <f>+[1]data1cf!BI92*-1</f>
        <v>0</v>
      </c>
      <c r="L93" s="125">
        <f>+[1]data1cf!BJ92*-1</f>
        <v>0</v>
      </c>
      <c r="M93" s="125">
        <f>+[1]data1cf!BK92*-1</f>
        <v>0</v>
      </c>
      <c r="N93" s="125">
        <f>+[1]data1cf!BL92*-1</f>
        <v>0</v>
      </c>
      <c r="O93" s="125">
        <f>+[1]data1cf!BM92*-1</f>
        <v>0</v>
      </c>
      <c r="P93" s="125">
        <f>+[1]data1cf!BN92*-1</f>
        <v>0</v>
      </c>
      <c r="Q93" s="125">
        <f>+[1]data1cf!BO92*-1</f>
        <v>0</v>
      </c>
      <c r="R93" s="125">
        <f>+[1]data1cf!BP92*-1</f>
        <v>0</v>
      </c>
      <c r="S93" s="125">
        <f>+[1]data1cf!BQ92*-1</f>
        <v>0</v>
      </c>
      <c r="T93" s="125">
        <f>+[1]data1cf!BR92*-1</f>
        <v>0</v>
      </c>
      <c r="U93" s="125">
        <f>+[1]data1cf!BS92*-1</f>
        <v>0</v>
      </c>
      <c r="V93" s="125">
        <f>+[1]data1cf!BT92*-1</f>
        <v>0</v>
      </c>
      <c r="W93" s="125">
        <f>+[1]data1cf!BU92*-1</f>
        <v>0</v>
      </c>
      <c r="X93" s="125">
        <f>+[1]data1cf!BV92*-1</f>
        <v>0</v>
      </c>
      <c r="Y93" s="125">
        <f>+[1]data1cf!BW92*-1</f>
        <v>0</v>
      </c>
      <c r="Z93" s="125">
        <f>+[1]data1cf!BX92*-1</f>
        <v>0</v>
      </c>
      <c r="AA93" s="125">
        <f>+[1]data1cf!BY92*-1</f>
        <v>0</v>
      </c>
      <c r="AB93" s="125"/>
      <c r="AC93" s="125"/>
      <c r="AD93" s="125"/>
      <c r="AE93" s="125"/>
      <c r="AF93" s="125"/>
      <c r="AG93" s="125"/>
      <c r="AH93" s="125"/>
      <c r="AI93" s="125"/>
      <c r="AJ93" s="125"/>
      <c r="AK93" s="10"/>
      <c r="AL93" s="10">
        <f t="shared" ca="1" si="5"/>
        <v>0</v>
      </c>
      <c r="AM93" s="10"/>
      <c r="AN93" s="10"/>
      <c r="AO93" s="10"/>
      <c r="AP93" s="10"/>
      <c r="AQ93" s="10"/>
    </row>
    <row r="94" spans="1:43" x14ac:dyDescent="0.2">
      <c r="A94" s="10">
        <v>92</v>
      </c>
      <c r="B94" s="125"/>
      <c r="C94" s="125">
        <f>+[1]data1cf!BA93*-1</f>
        <v>0</v>
      </c>
      <c r="D94" s="125">
        <f>+[1]data1cf!BB93*-1</f>
        <v>0</v>
      </c>
      <c r="E94" s="125">
        <f>+[1]data1cf!BC93*-1</f>
        <v>0</v>
      </c>
      <c r="F94" s="125">
        <f>+[1]data1cf!BD93*-1</f>
        <v>0</v>
      </c>
      <c r="G94" s="125">
        <f>+[1]data1cf!BE93*-1</f>
        <v>0</v>
      </c>
      <c r="H94" s="125">
        <f>+[1]data1cf!BF93*-1</f>
        <v>0</v>
      </c>
      <c r="I94" s="125">
        <f>+[1]data1cf!BG93*-1</f>
        <v>0</v>
      </c>
      <c r="J94" s="125">
        <f>+[1]data1cf!BH93*-1</f>
        <v>0</v>
      </c>
      <c r="K94" s="125">
        <f>+[1]data1cf!BI93*-1</f>
        <v>0</v>
      </c>
      <c r="L94" s="125">
        <f>+[1]data1cf!BJ93*-1</f>
        <v>0</v>
      </c>
      <c r="M94" s="125">
        <f>+[1]data1cf!BK93*-1</f>
        <v>0</v>
      </c>
      <c r="N94" s="125">
        <f>+[1]data1cf!BL93*-1</f>
        <v>0</v>
      </c>
      <c r="O94" s="125">
        <f>+[1]data1cf!BM93*-1</f>
        <v>0</v>
      </c>
      <c r="P94" s="125">
        <f>+[1]data1cf!BN93*-1</f>
        <v>0</v>
      </c>
      <c r="Q94" s="125">
        <f>+[1]data1cf!BO93*-1</f>
        <v>0</v>
      </c>
      <c r="R94" s="125">
        <f>+[1]data1cf!BP93*-1</f>
        <v>0</v>
      </c>
      <c r="S94" s="125">
        <f>+[1]data1cf!BQ93*-1</f>
        <v>0</v>
      </c>
      <c r="T94" s="125">
        <f>+[1]data1cf!BR93*-1</f>
        <v>0</v>
      </c>
      <c r="U94" s="125">
        <f>+[1]data1cf!BS93*-1</f>
        <v>0</v>
      </c>
      <c r="V94" s="125">
        <f>+[1]data1cf!BT93*-1</f>
        <v>0</v>
      </c>
      <c r="W94" s="125">
        <f>+[1]data1cf!BU93*-1</f>
        <v>0</v>
      </c>
      <c r="X94" s="125">
        <f>+[1]data1cf!BV93*-1</f>
        <v>0</v>
      </c>
      <c r="Y94" s="125">
        <f>+[1]data1cf!BW93*-1</f>
        <v>0</v>
      </c>
      <c r="Z94" s="125">
        <f>+[1]data1cf!BX93*-1</f>
        <v>0</v>
      </c>
      <c r="AA94" s="125">
        <f>+[1]data1cf!BY93*-1</f>
        <v>0</v>
      </c>
      <c r="AB94" s="125"/>
      <c r="AC94" s="125"/>
      <c r="AD94" s="125"/>
      <c r="AE94" s="125"/>
      <c r="AF94" s="125"/>
      <c r="AG94" s="125"/>
      <c r="AH94" s="125"/>
      <c r="AI94" s="125"/>
      <c r="AJ94" s="125"/>
      <c r="AK94" s="10"/>
      <c r="AL94" s="10">
        <f t="shared" ca="1" si="5"/>
        <v>0</v>
      </c>
      <c r="AM94" s="10"/>
      <c r="AN94" s="10"/>
      <c r="AO94" s="10"/>
      <c r="AP94" s="10"/>
      <c r="AQ94" s="10"/>
    </row>
    <row r="95" spans="1:43" x14ac:dyDescent="0.2">
      <c r="A95" s="10">
        <v>93</v>
      </c>
      <c r="B95" s="125"/>
      <c r="C95" s="125">
        <f>+[1]data1cf!BA94*-1</f>
        <v>0</v>
      </c>
      <c r="D95" s="125">
        <f>+[1]data1cf!BB94*-1</f>
        <v>0</v>
      </c>
      <c r="E95" s="125">
        <f>+[1]data1cf!BC94*-1</f>
        <v>0</v>
      </c>
      <c r="F95" s="125">
        <f>+[1]data1cf!BD94*-1</f>
        <v>0</v>
      </c>
      <c r="G95" s="125">
        <f>+[1]data1cf!BE94*-1</f>
        <v>0</v>
      </c>
      <c r="H95" s="125">
        <f>+[1]data1cf!BF94*-1</f>
        <v>0</v>
      </c>
      <c r="I95" s="125">
        <f>+[1]data1cf!BG94*-1</f>
        <v>0</v>
      </c>
      <c r="J95" s="125">
        <f>+[1]data1cf!BH94*-1</f>
        <v>0</v>
      </c>
      <c r="K95" s="125">
        <f>+[1]data1cf!BI94*-1</f>
        <v>0</v>
      </c>
      <c r="L95" s="125">
        <f>+[1]data1cf!BJ94*-1</f>
        <v>0</v>
      </c>
      <c r="M95" s="125">
        <f>+[1]data1cf!BK94*-1</f>
        <v>0</v>
      </c>
      <c r="N95" s="125">
        <f>+[1]data1cf!BL94*-1</f>
        <v>0</v>
      </c>
      <c r="O95" s="125">
        <f>+[1]data1cf!BM94*-1</f>
        <v>0</v>
      </c>
      <c r="P95" s="125">
        <f>+[1]data1cf!BN94*-1</f>
        <v>0</v>
      </c>
      <c r="Q95" s="125">
        <f>+[1]data1cf!BO94*-1</f>
        <v>0</v>
      </c>
      <c r="R95" s="125">
        <f>+[1]data1cf!BP94*-1</f>
        <v>0</v>
      </c>
      <c r="S95" s="125">
        <f>+[1]data1cf!BQ94*-1</f>
        <v>0</v>
      </c>
      <c r="T95" s="125">
        <f>+[1]data1cf!BR94*-1</f>
        <v>0</v>
      </c>
      <c r="U95" s="125">
        <f>+[1]data1cf!BS94*-1</f>
        <v>0</v>
      </c>
      <c r="V95" s="125">
        <f>+[1]data1cf!BT94*-1</f>
        <v>0</v>
      </c>
      <c r="W95" s="125">
        <f>+[1]data1cf!BU94*-1</f>
        <v>0</v>
      </c>
      <c r="X95" s="125">
        <f>+[1]data1cf!BV94*-1</f>
        <v>0</v>
      </c>
      <c r="Y95" s="125">
        <f>+[1]data1cf!BW94*-1</f>
        <v>0</v>
      </c>
      <c r="Z95" s="125">
        <f>+[1]data1cf!BX94*-1</f>
        <v>0</v>
      </c>
      <c r="AA95" s="125">
        <f>+[1]data1cf!BY94*-1</f>
        <v>0</v>
      </c>
      <c r="AB95" s="125"/>
      <c r="AC95" s="125"/>
      <c r="AD95" s="125"/>
      <c r="AE95" s="125"/>
      <c r="AF95" s="125"/>
      <c r="AG95" s="125"/>
      <c r="AH95" s="125"/>
      <c r="AI95" s="125"/>
      <c r="AJ95" s="125"/>
      <c r="AK95" s="10"/>
      <c r="AL95" s="10">
        <f t="shared" ca="1" si="5"/>
        <v>0</v>
      </c>
      <c r="AM95" s="10"/>
      <c r="AN95" s="10"/>
      <c r="AO95" s="10"/>
      <c r="AP95" s="10"/>
      <c r="AQ95" s="10"/>
    </row>
    <row r="96" spans="1:43" x14ac:dyDescent="0.2">
      <c r="A96" s="10">
        <v>94</v>
      </c>
      <c r="B96" s="125"/>
      <c r="C96" s="125">
        <f>+[1]data1cf!BA95*-1</f>
        <v>0</v>
      </c>
      <c r="D96" s="125">
        <f>+[1]data1cf!BB95*-1</f>
        <v>0</v>
      </c>
      <c r="E96" s="125">
        <f>+[1]data1cf!BC95*-1</f>
        <v>0</v>
      </c>
      <c r="F96" s="125">
        <f>+[1]data1cf!BD95*-1</f>
        <v>0</v>
      </c>
      <c r="G96" s="125">
        <f>+[1]data1cf!BE95*-1</f>
        <v>0</v>
      </c>
      <c r="H96" s="125">
        <f>+[1]data1cf!BF95*-1</f>
        <v>0</v>
      </c>
      <c r="I96" s="125">
        <f>+[1]data1cf!BG95*-1</f>
        <v>0</v>
      </c>
      <c r="J96" s="125">
        <f>+[1]data1cf!BH95*-1</f>
        <v>0</v>
      </c>
      <c r="K96" s="125">
        <f>+[1]data1cf!BI95*-1</f>
        <v>0</v>
      </c>
      <c r="L96" s="125">
        <f>+[1]data1cf!BJ95*-1</f>
        <v>0</v>
      </c>
      <c r="M96" s="125">
        <f>+[1]data1cf!BK95*-1</f>
        <v>0</v>
      </c>
      <c r="N96" s="125">
        <f>+[1]data1cf!BL95*-1</f>
        <v>0</v>
      </c>
      <c r="O96" s="125">
        <f>+[1]data1cf!BM95*-1</f>
        <v>0</v>
      </c>
      <c r="P96" s="125">
        <f>+[1]data1cf!BN95*-1</f>
        <v>0</v>
      </c>
      <c r="Q96" s="125">
        <f>+[1]data1cf!BO95*-1</f>
        <v>0</v>
      </c>
      <c r="R96" s="125">
        <f>+[1]data1cf!BP95*-1</f>
        <v>0</v>
      </c>
      <c r="S96" s="125">
        <f>+[1]data1cf!BQ95*-1</f>
        <v>0</v>
      </c>
      <c r="T96" s="125">
        <f>+[1]data1cf!BR95*-1</f>
        <v>0</v>
      </c>
      <c r="U96" s="125">
        <f>+[1]data1cf!BS95*-1</f>
        <v>0</v>
      </c>
      <c r="V96" s="125">
        <f>+[1]data1cf!BT95*-1</f>
        <v>0</v>
      </c>
      <c r="W96" s="125">
        <f>+[1]data1cf!BU95*-1</f>
        <v>0</v>
      </c>
      <c r="X96" s="125">
        <f>+[1]data1cf!BV95*-1</f>
        <v>0</v>
      </c>
      <c r="Y96" s="125">
        <f>+[1]data1cf!BW95*-1</f>
        <v>0</v>
      </c>
      <c r="Z96" s="125">
        <f>+[1]data1cf!BX95*-1</f>
        <v>0</v>
      </c>
      <c r="AA96" s="125">
        <f>+[1]data1cf!BY95*-1</f>
        <v>0</v>
      </c>
      <c r="AB96" s="125"/>
      <c r="AC96" s="125"/>
      <c r="AD96" s="125"/>
      <c r="AE96" s="125"/>
      <c r="AF96" s="125"/>
      <c r="AG96" s="125"/>
      <c r="AH96" s="125"/>
      <c r="AI96" s="125"/>
      <c r="AJ96" s="125"/>
      <c r="AK96" s="10"/>
      <c r="AL96" s="10">
        <f t="shared" ca="1" si="5"/>
        <v>0</v>
      </c>
      <c r="AM96" s="10"/>
      <c r="AN96" s="10"/>
      <c r="AO96" s="10"/>
      <c r="AP96" s="10"/>
      <c r="AQ96" s="10"/>
    </row>
    <row r="97" spans="1:43" x14ac:dyDescent="0.2">
      <c r="A97" s="10">
        <v>95</v>
      </c>
      <c r="B97" s="125"/>
      <c r="C97" s="125">
        <f>+[1]data1cf!BA96*-1</f>
        <v>0</v>
      </c>
      <c r="D97" s="125">
        <f>+[1]data1cf!BB96*-1</f>
        <v>0</v>
      </c>
      <c r="E97" s="125">
        <f>+[1]data1cf!BC96*-1</f>
        <v>0</v>
      </c>
      <c r="F97" s="125">
        <f>+[1]data1cf!BD96*-1</f>
        <v>0</v>
      </c>
      <c r="G97" s="125">
        <f>+[1]data1cf!BE96*-1</f>
        <v>0</v>
      </c>
      <c r="H97" s="125">
        <f>+[1]data1cf!BF96*-1</f>
        <v>0</v>
      </c>
      <c r="I97" s="125">
        <f>+[1]data1cf!BG96*-1</f>
        <v>0</v>
      </c>
      <c r="J97" s="125">
        <f>+[1]data1cf!BH96*-1</f>
        <v>0</v>
      </c>
      <c r="K97" s="125">
        <f>+[1]data1cf!BI96*-1</f>
        <v>0</v>
      </c>
      <c r="L97" s="125">
        <f>+[1]data1cf!BJ96*-1</f>
        <v>0</v>
      </c>
      <c r="M97" s="125">
        <f>+[1]data1cf!BK96*-1</f>
        <v>0</v>
      </c>
      <c r="N97" s="125">
        <f>+[1]data1cf!BL96*-1</f>
        <v>0</v>
      </c>
      <c r="O97" s="125">
        <f>+[1]data1cf!BM96*-1</f>
        <v>0</v>
      </c>
      <c r="P97" s="125">
        <f>+[1]data1cf!BN96*-1</f>
        <v>0</v>
      </c>
      <c r="Q97" s="125">
        <f>+[1]data1cf!BO96*-1</f>
        <v>0</v>
      </c>
      <c r="R97" s="125">
        <f>+[1]data1cf!BP96*-1</f>
        <v>0</v>
      </c>
      <c r="S97" s="125">
        <f>+[1]data1cf!BQ96*-1</f>
        <v>0</v>
      </c>
      <c r="T97" s="125">
        <f>+[1]data1cf!BR96*-1</f>
        <v>0</v>
      </c>
      <c r="U97" s="125">
        <f>+[1]data1cf!BS96*-1</f>
        <v>0</v>
      </c>
      <c r="V97" s="125">
        <f>+[1]data1cf!BT96*-1</f>
        <v>0</v>
      </c>
      <c r="W97" s="125">
        <f>+[1]data1cf!BU96*-1</f>
        <v>0</v>
      </c>
      <c r="X97" s="125">
        <f>+[1]data1cf!BV96*-1</f>
        <v>0</v>
      </c>
      <c r="Y97" s="125">
        <f>+[1]data1cf!BW96*-1</f>
        <v>0</v>
      </c>
      <c r="Z97" s="125">
        <f>+[1]data1cf!BX96*-1</f>
        <v>0</v>
      </c>
      <c r="AA97" s="125">
        <f>+[1]data1cf!BY96*-1</f>
        <v>0</v>
      </c>
      <c r="AB97" s="125"/>
      <c r="AC97" s="125"/>
      <c r="AD97" s="125"/>
      <c r="AE97" s="125"/>
      <c r="AF97" s="125"/>
      <c r="AG97" s="125"/>
      <c r="AH97" s="125"/>
      <c r="AI97" s="125"/>
      <c r="AJ97" s="125"/>
      <c r="AK97" s="10"/>
      <c r="AL97" s="10">
        <f t="shared" ca="1" si="5"/>
        <v>0</v>
      </c>
      <c r="AM97" s="10"/>
      <c r="AN97" s="10"/>
      <c r="AO97" s="10"/>
      <c r="AP97" s="10"/>
      <c r="AQ97" s="10"/>
    </row>
    <row r="98" spans="1:43" x14ac:dyDescent="0.2">
      <c r="A98" s="10">
        <v>96</v>
      </c>
      <c r="B98" s="125"/>
      <c r="C98" s="125">
        <f>+[1]data1cf!BA97*-1</f>
        <v>0</v>
      </c>
      <c r="D98" s="125">
        <f>+[1]data1cf!BB97*-1</f>
        <v>0</v>
      </c>
      <c r="E98" s="125">
        <f>+[1]data1cf!BC97*-1</f>
        <v>0</v>
      </c>
      <c r="F98" s="125">
        <f>+[1]data1cf!BD97*-1</f>
        <v>0</v>
      </c>
      <c r="G98" s="125">
        <f>+[1]data1cf!BE97*-1</f>
        <v>0</v>
      </c>
      <c r="H98" s="125">
        <f>+[1]data1cf!BF97*-1</f>
        <v>0</v>
      </c>
      <c r="I98" s="125">
        <f>+[1]data1cf!BG97*-1</f>
        <v>0</v>
      </c>
      <c r="J98" s="125">
        <f>+[1]data1cf!BH97*-1</f>
        <v>0</v>
      </c>
      <c r="K98" s="125">
        <f>+[1]data1cf!BI97*-1</f>
        <v>0</v>
      </c>
      <c r="L98" s="125">
        <f>+[1]data1cf!BJ97*-1</f>
        <v>0</v>
      </c>
      <c r="M98" s="125">
        <f>+[1]data1cf!BK97*-1</f>
        <v>0</v>
      </c>
      <c r="N98" s="125">
        <f>+[1]data1cf!BL97*-1</f>
        <v>0</v>
      </c>
      <c r="O98" s="125">
        <f>+[1]data1cf!BM97*-1</f>
        <v>0</v>
      </c>
      <c r="P98" s="125">
        <f>+[1]data1cf!BN97*-1</f>
        <v>0</v>
      </c>
      <c r="Q98" s="125">
        <f>+[1]data1cf!BO97*-1</f>
        <v>0</v>
      </c>
      <c r="R98" s="125">
        <f>+[1]data1cf!BP97*-1</f>
        <v>0</v>
      </c>
      <c r="S98" s="125">
        <f>+[1]data1cf!BQ97*-1</f>
        <v>0</v>
      </c>
      <c r="T98" s="125">
        <f>+[1]data1cf!BR97*-1</f>
        <v>0</v>
      </c>
      <c r="U98" s="125">
        <f>+[1]data1cf!BS97*-1</f>
        <v>0</v>
      </c>
      <c r="V98" s="125">
        <f>+[1]data1cf!BT97*-1</f>
        <v>0</v>
      </c>
      <c r="W98" s="125">
        <f>+[1]data1cf!BU97*-1</f>
        <v>0</v>
      </c>
      <c r="X98" s="125">
        <f>+[1]data1cf!BV97*-1</f>
        <v>0</v>
      </c>
      <c r="Y98" s="125">
        <f>+[1]data1cf!BW97*-1</f>
        <v>0</v>
      </c>
      <c r="Z98" s="125">
        <f>+[1]data1cf!BX97*-1</f>
        <v>0</v>
      </c>
      <c r="AA98" s="125">
        <f>+[1]data1cf!BY97*-1</f>
        <v>0</v>
      </c>
      <c r="AB98" s="125"/>
      <c r="AC98" s="125"/>
      <c r="AD98" s="125"/>
      <c r="AE98" s="125"/>
      <c r="AF98" s="125"/>
      <c r="AG98" s="125"/>
      <c r="AH98" s="125"/>
      <c r="AI98" s="125"/>
      <c r="AJ98" s="125"/>
      <c r="AK98" s="10"/>
      <c r="AL98" s="10">
        <f t="shared" ca="1" si="5"/>
        <v>0</v>
      </c>
      <c r="AM98" s="10"/>
      <c r="AN98" s="10"/>
      <c r="AO98" s="10"/>
      <c r="AP98" s="10"/>
      <c r="AQ98" s="10"/>
    </row>
    <row r="99" spans="1:43" x14ac:dyDescent="0.2">
      <c r="A99" s="10">
        <v>97</v>
      </c>
      <c r="B99" s="125"/>
      <c r="C99" s="125">
        <f>+[1]data1cf!BA98*-1</f>
        <v>0</v>
      </c>
      <c r="D99" s="125">
        <f>+[1]data1cf!BB98*-1</f>
        <v>0</v>
      </c>
      <c r="E99" s="125">
        <f>+[1]data1cf!BC98*-1</f>
        <v>0</v>
      </c>
      <c r="F99" s="125">
        <f>+[1]data1cf!BD98*-1</f>
        <v>0</v>
      </c>
      <c r="G99" s="125">
        <f>+[1]data1cf!BE98*-1</f>
        <v>0</v>
      </c>
      <c r="H99" s="125">
        <f>+[1]data1cf!BF98*-1</f>
        <v>0</v>
      </c>
      <c r="I99" s="125">
        <f>+[1]data1cf!BG98*-1</f>
        <v>0</v>
      </c>
      <c r="J99" s="125">
        <f>+[1]data1cf!BH98*-1</f>
        <v>0</v>
      </c>
      <c r="K99" s="125">
        <f>+[1]data1cf!BI98*-1</f>
        <v>0</v>
      </c>
      <c r="L99" s="125">
        <f>+[1]data1cf!BJ98*-1</f>
        <v>0</v>
      </c>
      <c r="M99" s="125">
        <f>+[1]data1cf!BK98*-1</f>
        <v>0</v>
      </c>
      <c r="N99" s="125">
        <f>+[1]data1cf!BL98*-1</f>
        <v>0</v>
      </c>
      <c r="O99" s="125">
        <f>+[1]data1cf!BM98*-1</f>
        <v>0</v>
      </c>
      <c r="P99" s="125">
        <f>+[1]data1cf!BN98*-1</f>
        <v>0</v>
      </c>
      <c r="Q99" s="125">
        <f>+[1]data1cf!BO98*-1</f>
        <v>0</v>
      </c>
      <c r="R99" s="125">
        <f>+[1]data1cf!BP98*-1</f>
        <v>0</v>
      </c>
      <c r="S99" s="125">
        <f>+[1]data1cf!BQ98*-1</f>
        <v>0</v>
      </c>
      <c r="T99" s="125">
        <f>+[1]data1cf!BR98*-1</f>
        <v>0</v>
      </c>
      <c r="U99" s="125">
        <f>+[1]data1cf!BS98*-1</f>
        <v>0</v>
      </c>
      <c r="V99" s="125">
        <f>+[1]data1cf!BT98*-1</f>
        <v>0</v>
      </c>
      <c r="W99" s="125">
        <f>+[1]data1cf!BU98*-1</f>
        <v>0</v>
      </c>
      <c r="X99" s="125">
        <f>+[1]data1cf!BV98*-1</f>
        <v>0</v>
      </c>
      <c r="Y99" s="125">
        <f>+[1]data1cf!BW98*-1</f>
        <v>0</v>
      </c>
      <c r="Z99" s="125">
        <f>+[1]data1cf!BX98*-1</f>
        <v>0</v>
      </c>
      <c r="AA99" s="125">
        <f>+[1]data1cf!BY98*-1</f>
        <v>0</v>
      </c>
      <c r="AB99" s="125"/>
      <c r="AC99" s="125"/>
      <c r="AD99" s="125"/>
      <c r="AE99" s="125"/>
      <c r="AF99" s="125"/>
      <c r="AG99" s="125"/>
      <c r="AH99" s="125"/>
      <c r="AI99" s="125"/>
      <c r="AJ99" s="125"/>
      <c r="AK99" s="10"/>
      <c r="AL99" s="10">
        <f t="shared" ca="1" si="5"/>
        <v>0</v>
      </c>
      <c r="AM99" s="10"/>
      <c r="AN99" s="10"/>
      <c r="AO99" s="10"/>
      <c r="AP99" s="10"/>
      <c r="AQ99" s="10"/>
    </row>
    <row r="100" spans="1:43" x14ac:dyDescent="0.2">
      <c r="A100" s="10">
        <v>98</v>
      </c>
      <c r="B100" s="125"/>
      <c r="C100" s="125">
        <f>+[1]data1cf!BA99*-1</f>
        <v>0</v>
      </c>
      <c r="D100" s="125">
        <f>+[1]data1cf!BB99*-1</f>
        <v>0</v>
      </c>
      <c r="E100" s="125">
        <f>+[1]data1cf!BC99*-1</f>
        <v>0</v>
      </c>
      <c r="F100" s="125">
        <f>+[1]data1cf!BD99*-1</f>
        <v>0</v>
      </c>
      <c r="G100" s="125">
        <f>+[1]data1cf!BE99*-1</f>
        <v>0</v>
      </c>
      <c r="H100" s="125">
        <f>+[1]data1cf!BF99*-1</f>
        <v>0</v>
      </c>
      <c r="I100" s="125">
        <f>+[1]data1cf!BG99*-1</f>
        <v>0</v>
      </c>
      <c r="J100" s="125">
        <f>+[1]data1cf!BH99*-1</f>
        <v>0</v>
      </c>
      <c r="K100" s="125">
        <f>+[1]data1cf!BI99*-1</f>
        <v>0</v>
      </c>
      <c r="L100" s="125">
        <f>+[1]data1cf!BJ99*-1</f>
        <v>0</v>
      </c>
      <c r="M100" s="125">
        <f>+[1]data1cf!BK99*-1</f>
        <v>0</v>
      </c>
      <c r="N100" s="125">
        <f>+[1]data1cf!BL99*-1</f>
        <v>0</v>
      </c>
      <c r="O100" s="125">
        <f>+[1]data1cf!BM99*-1</f>
        <v>0</v>
      </c>
      <c r="P100" s="125">
        <f>+[1]data1cf!BN99*-1</f>
        <v>0</v>
      </c>
      <c r="Q100" s="125">
        <f>+[1]data1cf!BO99*-1</f>
        <v>0</v>
      </c>
      <c r="R100" s="125">
        <f>+[1]data1cf!BP99*-1</f>
        <v>0</v>
      </c>
      <c r="S100" s="125">
        <f>+[1]data1cf!BQ99*-1</f>
        <v>0</v>
      </c>
      <c r="T100" s="125">
        <f>+[1]data1cf!BR99*-1</f>
        <v>0</v>
      </c>
      <c r="U100" s="125">
        <f>+[1]data1cf!BS99*-1</f>
        <v>0</v>
      </c>
      <c r="V100" s="125">
        <f>+[1]data1cf!BT99*-1</f>
        <v>0</v>
      </c>
      <c r="W100" s="125">
        <f>+[1]data1cf!BU99*-1</f>
        <v>0</v>
      </c>
      <c r="X100" s="125">
        <f>+[1]data1cf!BV99*-1</f>
        <v>0</v>
      </c>
      <c r="Y100" s="125">
        <f>+[1]data1cf!BW99*-1</f>
        <v>0</v>
      </c>
      <c r="Z100" s="125">
        <f>+[1]data1cf!BX99*-1</f>
        <v>0</v>
      </c>
      <c r="AA100" s="125">
        <f>+[1]data1cf!BY99*-1</f>
        <v>0</v>
      </c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0"/>
      <c r="AL100" s="10">
        <f t="shared" ref="AL100:AL115" ca="1" si="6">SUMPRODUCT(B100:AJ100,PVCapPrice)</f>
        <v>0</v>
      </c>
      <c r="AM100" s="10"/>
      <c r="AN100" s="10"/>
      <c r="AO100" s="10"/>
      <c r="AP100" s="10"/>
      <c r="AQ100" s="10"/>
    </row>
    <row r="101" spans="1:43" x14ac:dyDescent="0.2">
      <c r="A101" s="10">
        <v>99</v>
      </c>
      <c r="B101" s="125"/>
      <c r="C101" s="125">
        <f>+[1]data1cf!BA100*-1</f>
        <v>0</v>
      </c>
      <c r="D101" s="125">
        <f>+[1]data1cf!BB100*-1</f>
        <v>0</v>
      </c>
      <c r="E101" s="125">
        <f>+[1]data1cf!BC100*-1</f>
        <v>0</v>
      </c>
      <c r="F101" s="125">
        <f>+[1]data1cf!BD100*-1</f>
        <v>0</v>
      </c>
      <c r="G101" s="125">
        <f>+[1]data1cf!BE100*-1</f>
        <v>0</v>
      </c>
      <c r="H101" s="125">
        <f>+[1]data1cf!BF100*-1</f>
        <v>0</v>
      </c>
      <c r="I101" s="125">
        <f>+[1]data1cf!BG100*-1</f>
        <v>0</v>
      </c>
      <c r="J101" s="125">
        <f>+[1]data1cf!BH100*-1</f>
        <v>0</v>
      </c>
      <c r="K101" s="125">
        <f>+[1]data1cf!BI100*-1</f>
        <v>0</v>
      </c>
      <c r="L101" s="125">
        <f>+[1]data1cf!BJ100*-1</f>
        <v>0</v>
      </c>
      <c r="M101" s="125">
        <f>+[1]data1cf!BK100*-1</f>
        <v>0</v>
      </c>
      <c r="N101" s="125">
        <f>+[1]data1cf!BL100*-1</f>
        <v>0</v>
      </c>
      <c r="O101" s="125">
        <f>+[1]data1cf!BM100*-1</f>
        <v>0</v>
      </c>
      <c r="P101" s="125">
        <f>+[1]data1cf!BN100*-1</f>
        <v>0</v>
      </c>
      <c r="Q101" s="125">
        <f>+[1]data1cf!BO100*-1</f>
        <v>0</v>
      </c>
      <c r="R101" s="125">
        <f>+[1]data1cf!BP100*-1</f>
        <v>0</v>
      </c>
      <c r="S101" s="125">
        <f>+[1]data1cf!BQ100*-1</f>
        <v>0</v>
      </c>
      <c r="T101" s="125">
        <f>+[1]data1cf!BR100*-1</f>
        <v>0</v>
      </c>
      <c r="U101" s="125">
        <f>+[1]data1cf!BS100*-1</f>
        <v>0</v>
      </c>
      <c r="V101" s="125">
        <f>+[1]data1cf!BT100*-1</f>
        <v>0</v>
      </c>
      <c r="W101" s="125">
        <f>+[1]data1cf!BU100*-1</f>
        <v>0</v>
      </c>
      <c r="X101" s="125">
        <f>+[1]data1cf!BV100*-1</f>
        <v>0</v>
      </c>
      <c r="Y101" s="125">
        <f>+[1]data1cf!BW100*-1</f>
        <v>0</v>
      </c>
      <c r="Z101" s="125">
        <f>+[1]data1cf!BX100*-1</f>
        <v>0</v>
      </c>
      <c r="AA101" s="125">
        <f>+[1]data1cf!BY100*-1</f>
        <v>0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0"/>
      <c r="AL101" s="10">
        <f t="shared" ca="1" si="6"/>
        <v>0</v>
      </c>
      <c r="AM101" s="10"/>
      <c r="AN101" s="10"/>
      <c r="AO101" s="10"/>
      <c r="AP101" s="10"/>
      <c r="AQ101" s="10"/>
    </row>
    <row r="102" spans="1:43" x14ac:dyDescent="0.2">
      <c r="A102" s="10">
        <v>100</v>
      </c>
      <c r="B102" s="125"/>
      <c r="C102" s="125">
        <f>+[1]data1cf!BA101*-1</f>
        <v>0</v>
      </c>
      <c r="D102" s="125">
        <f>+[1]data1cf!BB101*-1</f>
        <v>0</v>
      </c>
      <c r="E102" s="125">
        <f>+[1]data1cf!BC101*-1</f>
        <v>0</v>
      </c>
      <c r="F102" s="125">
        <f>+[1]data1cf!BD101*-1</f>
        <v>0</v>
      </c>
      <c r="G102" s="125">
        <f>+[1]data1cf!BE101*-1</f>
        <v>0</v>
      </c>
      <c r="H102" s="125">
        <f>+[1]data1cf!BF101*-1</f>
        <v>0</v>
      </c>
      <c r="I102" s="125">
        <f>+[1]data1cf!BG101*-1</f>
        <v>0</v>
      </c>
      <c r="J102" s="125">
        <f>+[1]data1cf!BH101*-1</f>
        <v>0</v>
      </c>
      <c r="K102" s="125">
        <f>+[1]data1cf!BI101*-1</f>
        <v>0</v>
      </c>
      <c r="L102" s="125">
        <f>+[1]data1cf!BJ101*-1</f>
        <v>0</v>
      </c>
      <c r="M102" s="125">
        <f>+[1]data1cf!BK101*-1</f>
        <v>0</v>
      </c>
      <c r="N102" s="125">
        <f>+[1]data1cf!BL101*-1</f>
        <v>0</v>
      </c>
      <c r="O102" s="125">
        <f>+[1]data1cf!BM101*-1</f>
        <v>0</v>
      </c>
      <c r="P102" s="125">
        <f>+[1]data1cf!BN101*-1</f>
        <v>0</v>
      </c>
      <c r="Q102" s="125">
        <f>+[1]data1cf!BO101*-1</f>
        <v>0</v>
      </c>
      <c r="R102" s="125">
        <f>+[1]data1cf!BP101*-1</f>
        <v>0</v>
      </c>
      <c r="S102" s="125">
        <f>+[1]data1cf!BQ101*-1</f>
        <v>0</v>
      </c>
      <c r="T102" s="125">
        <f>+[1]data1cf!BR101*-1</f>
        <v>0</v>
      </c>
      <c r="U102" s="125">
        <f>+[1]data1cf!BS101*-1</f>
        <v>0</v>
      </c>
      <c r="V102" s="125">
        <f>+[1]data1cf!BT101*-1</f>
        <v>0</v>
      </c>
      <c r="W102" s="125">
        <f>+[1]data1cf!BU101*-1</f>
        <v>0</v>
      </c>
      <c r="X102" s="125">
        <f>+[1]data1cf!BV101*-1</f>
        <v>0</v>
      </c>
      <c r="Y102" s="125">
        <f>+[1]data1cf!BW101*-1</f>
        <v>0</v>
      </c>
      <c r="Z102" s="125">
        <f>+[1]data1cf!BX101*-1</f>
        <v>0</v>
      </c>
      <c r="AA102" s="125">
        <f>+[1]data1cf!BY101*-1</f>
        <v>0</v>
      </c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0"/>
      <c r="AL102" s="10">
        <f t="shared" ca="1" si="6"/>
        <v>0</v>
      </c>
      <c r="AM102" s="10"/>
      <c r="AN102" s="10"/>
      <c r="AO102" s="10"/>
      <c r="AP102" s="10"/>
      <c r="AQ102" s="10"/>
    </row>
    <row r="103" spans="1:43" x14ac:dyDescent="0.2">
      <c r="A103" s="10">
        <v>101</v>
      </c>
      <c r="B103" s="125"/>
      <c r="C103" s="125">
        <f>+[1]data1cf!BA102*-1</f>
        <v>0</v>
      </c>
      <c r="D103" s="125">
        <f>+[1]data1cf!BB102*-1</f>
        <v>0</v>
      </c>
      <c r="E103" s="125">
        <f>+[1]data1cf!BC102*-1</f>
        <v>0</v>
      </c>
      <c r="F103" s="125">
        <f>+[1]data1cf!BD102*-1</f>
        <v>0</v>
      </c>
      <c r="G103" s="125">
        <f>+[1]data1cf!BE102*-1</f>
        <v>0</v>
      </c>
      <c r="H103" s="125">
        <f>+[1]data1cf!BF102*-1</f>
        <v>0</v>
      </c>
      <c r="I103" s="125">
        <f>+[1]data1cf!BG102*-1</f>
        <v>0</v>
      </c>
      <c r="J103" s="125">
        <f>+[1]data1cf!BH102*-1</f>
        <v>0</v>
      </c>
      <c r="K103" s="125">
        <f>+[1]data1cf!BI102*-1</f>
        <v>0</v>
      </c>
      <c r="L103" s="125">
        <f>+[1]data1cf!BJ102*-1</f>
        <v>0</v>
      </c>
      <c r="M103" s="125">
        <f>+[1]data1cf!BK102*-1</f>
        <v>0</v>
      </c>
      <c r="N103" s="125">
        <f>+[1]data1cf!BL102*-1</f>
        <v>0</v>
      </c>
      <c r="O103" s="125">
        <f>+[1]data1cf!BM102*-1</f>
        <v>0</v>
      </c>
      <c r="P103" s="125">
        <f>+[1]data1cf!BN102*-1</f>
        <v>0</v>
      </c>
      <c r="Q103" s="125">
        <f>+[1]data1cf!BO102*-1</f>
        <v>0</v>
      </c>
      <c r="R103" s="125">
        <f>+[1]data1cf!BP102*-1</f>
        <v>0</v>
      </c>
      <c r="S103" s="125">
        <f>+[1]data1cf!BQ102*-1</f>
        <v>0</v>
      </c>
      <c r="T103" s="125">
        <f>+[1]data1cf!BR102*-1</f>
        <v>0</v>
      </c>
      <c r="U103" s="125">
        <f>+[1]data1cf!BS102*-1</f>
        <v>0</v>
      </c>
      <c r="V103" s="125">
        <f>+[1]data1cf!BT102*-1</f>
        <v>0</v>
      </c>
      <c r="W103" s="125">
        <f>+[1]data1cf!BU102*-1</f>
        <v>0</v>
      </c>
      <c r="X103" s="125">
        <f>+[1]data1cf!BV102*-1</f>
        <v>0</v>
      </c>
      <c r="Y103" s="125">
        <f>+[1]data1cf!BW102*-1</f>
        <v>0</v>
      </c>
      <c r="Z103" s="125">
        <f>+[1]data1cf!BX102*-1</f>
        <v>0</v>
      </c>
      <c r="AA103" s="125">
        <f>+[1]data1cf!BY102*-1</f>
        <v>0</v>
      </c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0"/>
      <c r="AL103" s="10">
        <f t="shared" ca="1" si="6"/>
        <v>0</v>
      </c>
      <c r="AM103" s="10"/>
      <c r="AN103" s="10"/>
      <c r="AO103" s="10"/>
      <c r="AP103" s="10"/>
      <c r="AQ103" s="10"/>
    </row>
    <row r="104" spans="1:43" x14ac:dyDescent="0.2">
      <c r="A104" s="10">
        <v>102</v>
      </c>
      <c r="B104" s="125"/>
      <c r="C104" s="125">
        <f>+[1]data1cf!BA103*-1</f>
        <v>0</v>
      </c>
      <c r="D104" s="125">
        <f>+[1]data1cf!BB103*-1</f>
        <v>0</v>
      </c>
      <c r="E104" s="125">
        <f>+[1]data1cf!BC103*-1</f>
        <v>0</v>
      </c>
      <c r="F104" s="125">
        <f>+[1]data1cf!BD103*-1</f>
        <v>0</v>
      </c>
      <c r="G104" s="125">
        <f>+[1]data1cf!BE103*-1</f>
        <v>0</v>
      </c>
      <c r="H104" s="125">
        <f>+[1]data1cf!BF103*-1</f>
        <v>0</v>
      </c>
      <c r="I104" s="125">
        <f>+[1]data1cf!BG103*-1</f>
        <v>0</v>
      </c>
      <c r="J104" s="125">
        <f>+[1]data1cf!BH103*-1</f>
        <v>0</v>
      </c>
      <c r="K104" s="125">
        <f>+[1]data1cf!BI103*-1</f>
        <v>0</v>
      </c>
      <c r="L104" s="125">
        <f>+[1]data1cf!BJ103*-1</f>
        <v>0</v>
      </c>
      <c r="M104" s="125">
        <f>+[1]data1cf!BK103*-1</f>
        <v>0</v>
      </c>
      <c r="N104" s="125">
        <f>+[1]data1cf!BL103*-1</f>
        <v>0</v>
      </c>
      <c r="O104" s="125">
        <f>+[1]data1cf!BM103*-1</f>
        <v>0</v>
      </c>
      <c r="P104" s="125">
        <f>+[1]data1cf!BN103*-1</f>
        <v>0</v>
      </c>
      <c r="Q104" s="125">
        <f>+[1]data1cf!BO103*-1</f>
        <v>0</v>
      </c>
      <c r="R104" s="125">
        <f>+[1]data1cf!BP103*-1</f>
        <v>0</v>
      </c>
      <c r="S104" s="125">
        <f>+[1]data1cf!BQ103*-1</f>
        <v>0</v>
      </c>
      <c r="T104" s="125">
        <f>+[1]data1cf!BR103*-1</f>
        <v>0</v>
      </c>
      <c r="U104" s="125">
        <f>+[1]data1cf!BS103*-1</f>
        <v>0</v>
      </c>
      <c r="V104" s="125">
        <f>+[1]data1cf!BT103*-1</f>
        <v>0</v>
      </c>
      <c r="W104" s="125">
        <f>+[1]data1cf!BU103*-1</f>
        <v>0</v>
      </c>
      <c r="X104" s="125">
        <f>+[1]data1cf!BV103*-1</f>
        <v>0</v>
      </c>
      <c r="Y104" s="125">
        <f>+[1]data1cf!BW103*-1</f>
        <v>0</v>
      </c>
      <c r="Z104" s="125">
        <f>+[1]data1cf!BX103*-1</f>
        <v>0</v>
      </c>
      <c r="AA104" s="125">
        <f>+[1]data1cf!BY103*-1</f>
        <v>0</v>
      </c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0"/>
      <c r="AL104" s="10">
        <f t="shared" ca="1" si="6"/>
        <v>0</v>
      </c>
      <c r="AM104" s="10"/>
      <c r="AN104" s="10"/>
      <c r="AO104" s="10"/>
      <c r="AP104" s="10"/>
      <c r="AQ104" s="10"/>
    </row>
    <row r="105" spans="1:43" x14ac:dyDescent="0.2">
      <c r="A105" s="10">
        <v>103</v>
      </c>
      <c r="B105" s="125"/>
      <c r="C105" s="125">
        <f>+[1]data1cf!BA104*-1</f>
        <v>0</v>
      </c>
      <c r="D105" s="125">
        <f>+[1]data1cf!BB104*-1</f>
        <v>0</v>
      </c>
      <c r="E105" s="125">
        <f>+[1]data1cf!BC104*-1</f>
        <v>0</v>
      </c>
      <c r="F105" s="125">
        <f>+[1]data1cf!BD104*-1</f>
        <v>0</v>
      </c>
      <c r="G105" s="125">
        <f>+[1]data1cf!BE104*-1</f>
        <v>0</v>
      </c>
      <c r="H105" s="125">
        <f>+[1]data1cf!BF104*-1</f>
        <v>0</v>
      </c>
      <c r="I105" s="125">
        <f>+[1]data1cf!BG104*-1</f>
        <v>0</v>
      </c>
      <c r="J105" s="125">
        <f>+[1]data1cf!BH104*-1</f>
        <v>0</v>
      </c>
      <c r="K105" s="125">
        <f>+[1]data1cf!BI104*-1</f>
        <v>0</v>
      </c>
      <c r="L105" s="125">
        <f>+[1]data1cf!BJ104*-1</f>
        <v>0</v>
      </c>
      <c r="M105" s="125">
        <f>+[1]data1cf!BK104*-1</f>
        <v>0</v>
      </c>
      <c r="N105" s="125">
        <f>+[1]data1cf!BL104*-1</f>
        <v>0</v>
      </c>
      <c r="O105" s="125">
        <f>+[1]data1cf!BM104*-1</f>
        <v>0</v>
      </c>
      <c r="P105" s="125">
        <f>+[1]data1cf!BN104*-1</f>
        <v>0</v>
      </c>
      <c r="Q105" s="125">
        <f>+[1]data1cf!BO104*-1</f>
        <v>0</v>
      </c>
      <c r="R105" s="125">
        <f>+[1]data1cf!BP104*-1</f>
        <v>0</v>
      </c>
      <c r="S105" s="125">
        <f>+[1]data1cf!BQ104*-1</f>
        <v>0</v>
      </c>
      <c r="T105" s="125">
        <f>+[1]data1cf!BR104*-1</f>
        <v>0</v>
      </c>
      <c r="U105" s="125">
        <f>+[1]data1cf!BS104*-1</f>
        <v>0</v>
      </c>
      <c r="V105" s="125">
        <f>+[1]data1cf!BT104*-1</f>
        <v>0</v>
      </c>
      <c r="W105" s="125">
        <f>+[1]data1cf!BU104*-1</f>
        <v>0</v>
      </c>
      <c r="X105" s="125">
        <f>+[1]data1cf!BV104*-1</f>
        <v>0</v>
      </c>
      <c r="Y105" s="125">
        <f>+[1]data1cf!BW104*-1</f>
        <v>0</v>
      </c>
      <c r="Z105" s="125">
        <f>+[1]data1cf!BX104*-1</f>
        <v>0</v>
      </c>
      <c r="AA105" s="125">
        <f>+[1]data1cf!BY104*-1</f>
        <v>0</v>
      </c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0"/>
      <c r="AL105" s="10">
        <f t="shared" ca="1" si="6"/>
        <v>0</v>
      </c>
      <c r="AM105" s="10"/>
      <c r="AN105" s="10"/>
      <c r="AO105" s="10"/>
      <c r="AP105" s="10"/>
      <c r="AQ105" s="10"/>
    </row>
    <row r="106" spans="1:43" x14ac:dyDescent="0.2">
      <c r="A106" s="10">
        <v>104</v>
      </c>
      <c r="B106" s="125"/>
      <c r="C106" s="125">
        <f>+[1]data1cf!BA105*-1</f>
        <v>0</v>
      </c>
      <c r="D106" s="125">
        <f>+[1]data1cf!BB105*-1</f>
        <v>0</v>
      </c>
      <c r="E106" s="125">
        <f>+[1]data1cf!BC105*-1</f>
        <v>0</v>
      </c>
      <c r="F106" s="125">
        <f>+[1]data1cf!BD105*-1</f>
        <v>0</v>
      </c>
      <c r="G106" s="125">
        <f>+[1]data1cf!BE105*-1</f>
        <v>0</v>
      </c>
      <c r="H106" s="125">
        <f>+[1]data1cf!BF105*-1</f>
        <v>0</v>
      </c>
      <c r="I106" s="125">
        <f>+[1]data1cf!BG105*-1</f>
        <v>0</v>
      </c>
      <c r="J106" s="125">
        <f>+[1]data1cf!BH105*-1</f>
        <v>0</v>
      </c>
      <c r="K106" s="125">
        <f>+[1]data1cf!BI105*-1</f>
        <v>0</v>
      </c>
      <c r="L106" s="125">
        <f>+[1]data1cf!BJ105*-1</f>
        <v>0</v>
      </c>
      <c r="M106" s="125">
        <f>+[1]data1cf!BK105*-1</f>
        <v>0</v>
      </c>
      <c r="N106" s="125">
        <f>+[1]data1cf!BL105*-1</f>
        <v>0</v>
      </c>
      <c r="O106" s="125">
        <f>+[1]data1cf!BM105*-1</f>
        <v>0</v>
      </c>
      <c r="P106" s="125">
        <f>+[1]data1cf!BN105*-1</f>
        <v>0</v>
      </c>
      <c r="Q106" s="125">
        <f>+[1]data1cf!BO105*-1</f>
        <v>0</v>
      </c>
      <c r="R106" s="125">
        <f>+[1]data1cf!BP105*-1</f>
        <v>0</v>
      </c>
      <c r="S106" s="125">
        <f>+[1]data1cf!BQ105*-1</f>
        <v>0</v>
      </c>
      <c r="T106" s="125">
        <f>+[1]data1cf!BR105*-1</f>
        <v>0</v>
      </c>
      <c r="U106" s="125">
        <f>+[1]data1cf!BS105*-1</f>
        <v>0</v>
      </c>
      <c r="V106" s="125">
        <f>+[1]data1cf!BT105*-1</f>
        <v>0</v>
      </c>
      <c r="W106" s="125">
        <f>+[1]data1cf!BU105*-1</f>
        <v>0</v>
      </c>
      <c r="X106" s="125">
        <f>+[1]data1cf!BV105*-1</f>
        <v>0</v>
      </c>
      <c r="Y106" s="125">
        <f>+[1]data1cf!BW105*-1</f>
        <v>0</v>
      </c>
      <c r="Z106" s="125">
        <f>+[1]data1cf!BX105*-1</f>
        <v>0</v>
      </c>
      <c r="AA106" s="125">
        <f>+[1]data1cf!BY105*-1</f>
        <v>0</v>
      </c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0"/>
      <c r="AL106" s="10">
        <f t="shared" ca="1" si="6"/>
        <v>0</v>
      </c>
      <c r="AM106" s="10"/>
      <c r="AN106" s="10"/>
      <c r="AO106" s="10"/>
      <c r="AP106" s="10"/>
      <c r="AQ106" s="10"/>
    </row>
    <row r="107" spans="1:43" x14ac:dyDescent="0.2">
      <c r="A107" s="10">
        <v>105</v>
      </c>
      <c r="B107" s="125"/>
      <c r="C107" s="125">
        <f>+[1]data1cf!BA106*-1</f>
        <v>0</v>
      </c>
      <c r="D107" s="125">
        <f>+[1]data1cf!BB106*-1</f>
        <v>0</v>
      </c>
      <c r="E107" s="125">
        <f>+[1]data1cf!BC106*-1</f>
        <v>0</v>
      </c>
      <c r="F107" s="125">
        <f>+[1]data1cf!BD106*-1</f>
        <v>0</v>
      </c>
      <c r="G107" s="125">
        <f>+[1]data1cf!BE106*-1</f>
        <v>0</v>
      </c>
      <c r="H107" s="125">
        <f>+[1]data1cf!BF106*-1</f>
        <v>0</v>
      </c>
      <c r="I107" s="125">
        <f>+[1]data1cf!BG106*-1</f>
        <v>0</v>
      </c>
      <c r="J107" s="125">
        <f>+[1]data1cf!BH106*-1</f>
        <v>0</v>
      </c>
      <c r="K107" s="125">
        <f>+[1]data1cf!BI106*-1</f>
        <v>0</v>
      </c>
      <c r="L107" s="125">
        <f>+[1]data1cf!BJ106*-1</f>
        <v>0</v>
      </c>
      <c r="M107" s="125">
        <f>+[1]data1cf!BK106*-1</f>
        <v>0</v>
      </c>
      <c r="N107" s="125">
        <f>+[1]data1cf!BL106*-1</f>
        <v>0</v>
      </c>
      <c r="O107" s="125">
        <f>+[1]data1cf!BM106*-1</f>
        <v>0</v>
      </c>
      <c r="P107" s="125">
        <f>+[1]data1cf!BN106*-1</f>
        <v>0</v>
      </c>
      <c r="Q107" s="125">
        <f>+[1]data1cf!BO106*-1</f>
        <v>0</v>
      </c>
      <c r="R107" s="125">
        <f>+[1]data1cf!BP106*-1</f>
        <v>0</v>
      </c>
      <c r="S107" s="125">
        <f>+[1]data1cf!BQ106*-1</f>
        <v>0</v>
      </c>
      <c r="T107" s="125">
        <f>+[1]data1cf!BR106*-1</f>
        <v>0</v>
      </c>
      <c r="U107" s="125">
        <f>+[1]data1cf!BS106*-1</f>
        <v>0</v>
      </c>
      <c r="V107" s="125">
        <f>+[1]data1cf!BT106*-1</f>
        <v>0</v>
      </c>
      <c r="W107" s="125">
        <f>+[1]data1cf!BU106*-1</f>
        <v>0</v>
      </c>
      <c r="X107" s="125">
        <f>+[1]data1cf!BV106*-1</f>
        <v>0</v>
      </c>
      <c r="Y107" s="125">
        <f>+[1]data1cf!BW106*-1</f>
        <v>0</v>
      </c>
      <c r="Z107" s="125">
        <f>+[1]data1cf!BX106*-1</f>
        <v>0</v>
      </c>
      <c r="AA107" s="125">
        <f>+[1]data1cf!BY106*-1</f>
        <v>0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0"/>
      <c r="AL107" s="10">
        <f t="shared" ca="1" si="6"/>
        <v>0</v>
      </c>
      <c r="AM107" s="10"/>
      <c r="AN107" s="10"/>
      <c r="AO107" s="10"/>
      <c r="AP107" s="10"/>
      <c r="AQ107" s="10"/>
    </row>
    <row r="108" spans="1:43" x14ac:dyDescent="0.2">
      <c r="A108" s="10">
        <v>106</v>
      </c>
      <c r="B108" s="125"/>
      <c r="C108" s="125">
        <f>+[1]data1cf!BA107*-1</f>
        <v>0</v>
      </c>
      <c r="D108" s="125">
        <f>+[1]data1cf!BB107*-1</f>
        <v>0</v>
      </c>
      <c r="E108" s="125">
        <f>+[1]data1cf!BC107*-1</f>
        <v>0</v>
      </c>
      <c r="F108" s="125">
        <f>+[1]data1cf!BD107*-1</f>
        <v>0</v>
      </c>
      <c r="G108" s="125">
        <f>+[1]data1cf!BE107*-1</f>
        <v>0</v>
      </c>
      <c r="H108" s="125">
        <f>+[1]data1cf!BF107*-1</f>
        <v>0</v>
      </c>
      <c r="I108" s="125">
        <f>+[1]data1cf!BG107*-1</f>
        <v>0</v>
      </c>
      <c r="J108" s="125">
        <f>+[1]data1cf!BH107*-1</f>
        <v>0</v>
      </c>
      <c r="K108" s="125">
        <f>+[1]data1cf!BI107*-1</f>
        <v>0</v>
      </c>
      <c r="L108" s="125">
        <f>+[1]data1cf!BJ107*-1</f>
        <v>0</v>
      </c>
      <c r="M108" s="125">
        <f>+[1]data1cf!BK107*-1</f>
        <v>0</v>
      </c>
      <c r="N108" s="125">
        <f>+[1]data1cf!BL107*-1</f>
        <v>0</v>
      </c>
      <c r="O108" s="125">
        <f>+[1]data1cf!BM107*-1</f>
        <v>0</v>
      </c>
      <c r="P108" s="125">
        <f>+[1]data1cf!BN107*-1</f>
        <v>0</v>
      </c>
      <c r="Q108" s="125">
        <f>+[1]data1cf!BO107*-1</f>
        <v>0</v>
      </c>
      <c r="R108" s="125">
        <f>+[1]data1cf!BP107*-1</f>
        <v>0</v>
      </c>
      <c r="S108" s="125">
        <f>+[1]data1cf!BQ107*-1</f>
        <v>0</v>
      </c>
      <c r="T108" s="125">
        <f>+[1]data1cf!BR107*-1</f>
        <v>0</v>
      </c>
      <c r="U108" s="125">
        <f>+[1]data1cf!BS107*-1</f>
        <v>0</v>
      </c>
      <c r="V108" s="125">
        <f>+[1]data1cf!BT107*-1</f>
        <v>0</v>
      </c>
      <c r="W108" s="125">
        <f>+[1]data1cf!BU107*-1</f>
        <v>0</v>
      </c>
      <c r="X108" s="125">
        <f>+[1]data1cf!BV107*-1</f>
        <v>0</v>
      </c>
      <c r="Y108" s="125">
        <f>+[1]data1cf!BW107*-1</f>
        <v>0</v>
      </c>
      <c r="Z108" s="125">
        <f>+[1]data1cf!BX107*-1</f>
        <v>0</v>
      </c>
      <c r="AA108" s="125">
        <f>+[1]data1cf!BY107*-1</f>
        <v>0</v>
      </c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0"/>
      <c r="AL108" s="10">
        <f t="shared" ca="1" si="6"/>
        <v>0</v>
      </c>
      <c r="AM108" s="10"/>
      <c r="AN108" s="10"/>
      <c r="AO108" s="10"/>
      <c r="AP108" s="10"/>
      <c r="AQ108" s="10"/>
    </row>
    <row r="109" spans="1:43" x14ac:dyDescent="0.2">
      <c r="A109" s="10">
        <v>107</v>
      </c>
      <c r="B109" s="125"/>
      <c r="C109" s="125">
        <f>+[1]data1cf!BA108*-1</f>
        <v>0</v>
      </c>
      <c r="D109" s="125">
        <f>+[1]data1cf!BB108*-1</f>
        <v>0</v>
      </c>
      <c r="E109" s="125">
        <f>+[1]data1cf!BC108*-1</f>
        <v>0</v>
      </c>
      <c r="F109" s="125">
        <f>+[1]data1cf!BD108*-1</f>
        <v>0</v>
      </c>
      <c r="G109" s="125">
        <f>+[1]data1cf!BE108*-1</f>
        <v>0</v>
      </c>
      <c r="H109" s="125">
        <f>+[1]data1cf!BF108*-1</f>
        <v>0</v>
      </c>
      <c r="I109" s="125">
        <f>+[1]data1cf!BG108*-1</f>
        <v>0</v>
      </c>
      <c r="J109" s="125">
        <f>+[1]data1cf!BH108*-1</f>
        <v>0</v>
      </c>
      <c r="K109" s="125">
        <f>+[1]data1cf!BI108*-1</f>
        <v>0</v>
      </c>
      <c r="L109" s="125">
        <f>+[1]data1cf!BJ108*-1</f>
        <v>0</v>
      </c>
      <c r="M109" s="125">
        <f>+[1]data1cf!BK108*-1</f>
        <v>0</v>
      </c>
      <c r="N109" s="125">
        <f>+[1]data1cf!BL108*-1</f>
        <v>0</v>
      </c>
      <c r="O109" s="125">
        <f>+[1]data1cf!BM108*-1</f>
        <v>0</v>
      </c>
      <c r="P109" s="125">
        <f>+[1]data1cf!BN108*-1</f>
        <v>0</v>
      </c>
      <c r="Q109" s="125">
        <f>+[1]data1cf!BO108*-1</f>
        <v>0</v>
      </c>
      <c r="R109" s="125">
        <f>+[1]data1cf!BP108*-1</f>
        <v>0</v>
      </c>
      <c r="S109" s="125">
        <f>+[1]data1cf!BQ108*-1</f>
        <v>0</v>
      </c>
      <c r="T109" s="125">
        <f>+[1]data1cf!BR108*-1</f>
        <v>0</v>
      </c>
      <c r="U109" s="125">
        <f>+[1]data1cf!BS108*-1</f>
        <v>0</v>
      </c>
      <c r="V109" s="125">
        <f>+[1]data1cf!BT108*-1</f>
        <v>0</v>
      </c>
      <c r="W109" s="125">
        <f>+[1]data1cf!BU108*-1</f>
        <v>0</v>
      </c>
      <c r="X109" s="125">
        <f>+[1]data1cf!BV108*-1</f>
        <v>0</v>
      </c>
      <c r="Y109" s="125">
        <f>+[1]data1cf!BW108*-1</f>
        <v>0</v>
      </c>
      <c r="Z109" s="125">
        <f>+[1]data1cf!BX108*-1</f>
        <v>0</v>
      </c>
      <c r="AA109" s="125">
        <f>+[1]data1cf!BY108*-1</f>
        <v>0</v>
      </c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0"/>
      <c r="AL109" s="10">
        <f t="shared" ca="1" si="6"/>
        <v>0</v>
      </c>
      <c r="AM109" s="10"/>
      <c r="AN109" s="10"/>
      <c r="AO109" s="10"/>
      <c r="AP109" s="10"/>
      <c r="AQ109" s="10"/>
    </row>
    <row r="110" spans="1:43" x14ac:dyDescent="0.2">
      <c r="A110" s="10">
        <v>108</v>
      </c>
      <c r="B110" s="125"/>
      <c r="C110" s="125">
        <f>+[1]data1cf!BA109*-1</f>
        <v>0</v>
      </c>
      <c r="D110" s="125">
        <f>+[1]data1cf!BB109*-1</f>
        <v>0</v>
      </c>
      <c r="E110" s="125">
        <f>+[1]data1cf!BC109*-1</f>
        <v>0</v>
      </c>
      <c r="F110" s="125">
        <f>+[1]data1cf!BD109*-1</f>
        <v>0</v>
      </c>
      <c r="G110" s="125">
        <f>+[1]data1cf!BE109*-1</f>
        <v>0</v>
      </c>
      <c r="H110" s="125">
        <f>+[1]data1cf!BF109*-1</f>
        <v>0</v>
      </c>
      <c r="I110" s="125">
        <f>+[1]data1cf!BG109*-1</f>
        <v>0</v>
      </c>
      <c r="J110" s="125">
        <f>+[1]data1cf!BH109*-1</f>
        <v>0</v>
      </c>
      <c r="K110" s="125">
        <f>+[1]data1cf!BI109*-1</f>
        <v>0</v>
      </c>
      <c r="L110" s="125">
        <f>+[1]data1cf!BJ109*-1</f>
        <v>0</v>
      </c>
      <c r="M110" s="125">
        <f>+[1]data1cf!BK109*-1</f>
        <v>0</v>
      </c>
      <c r="N110" s="125">
        <f>+[1]data1cf!BL109*-1</f>
        <v>0</v>
      </c>
      <c r="O110" s="125">
        <f>+[1]data1cf!BM109*-1</f>
        <v>0</v>
      </c>
      <c r="P110" s="125">
        <f>+[1]data1cf!BN109*-1</f>
        <v>0</v>
      </c>
      <c r="Q110" s="125">
        <f>+[1]data1cf!BO109*-1</f>
        <v>0</v>
      </c>
      <c r="R110" s="125">
        <f>+[1]data1cf!BP109*-1</f>
        <v>0</v>
      </c>
      <c r="S110" s="125">
        <f>+[1]data1cf!BQ109*-1</f>
        <v>0</v>
      </c>
      <c r="T110" s="125">
        <f>+[1]data1cf!BR109*-1</f>
        <v>0</v>
      </c>
      <c r="U110" s="125">
        <f>+[1]data1cf!BS109*-1</f>
        <v>0</v>
      </c>
      <c r="V110" s="125">
        <f>+[1]data1cf!BT109*-1</f>
        <v>0</v>
      </c>
      <c r="W110" s="125">
        <f>+[1]data1cf!BU109*-1</f>
        <v>0</v>
      </c>
      <c r="X110" s="125">
        <f>+[1]data1cf!BV109*-1</f>
        <v>0</v>
      </c>
      <c r="Y110" s="125">
        <f>+[1]data1cf!BW109*-1</f>
        <v>0</v>
      </c>
      <c r="Z110" s="125">
        <f>+[1]data1cf!BX109*-1</f>
        <v>0</v>
      </c>
      <c r="AA110" s="125">
        <f>+[1]data1cf!BY109*-1</f>
        <v>0</v>
      </c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0"/>
      <c r="AL110" s="10">
        <f t="shared" ca="1" si="6"/>
        <v>0</v>
      </c>
      <c r="AM110" s="10"/>
      <c r="AN110" s="10"/>
      <c r="AO110" s="10"/>
      <c r="AP110" s="10"/>
      <c r="AQ110" s="10"/>
    </row>
    <row r="111" spans="1:43" x14ac:dyDescent="0.2">
      <c r="A111" s="10">
        <v>109</v>
      </c>
      <c r="B111" s="125"/>
      <c r="C111" s="125">
        <f>+[1]data1cf!BA110*-1</f>
        <v>0</v>
      </c>
      <c r="D111" s="125">
        <f>+[1]data1cf!BB110*-1</f>
        <v>0</v>
      </c>
      <c r="E111" s="125">
        <f>+[1]data1cf!BC110*-1</f>
        <v>0</v>
      </c>
      <c r="F111" s="125">
        <f>+[1]data1cf!BD110*-1</f>
        <v>0</v>
      </c>
      <c r="G111" s="125">
        <f>+[1]data1cf!BE110*-1</f>
        <v>0</v>
      </c>
      <c r="H111" s="125">
        <f>+[1]data1cf!BF110*-1</f>
        <v>0</v>
      </c>
      <c r="I111" s="125">
        <f>+[1]data1cf!BG110*-1</f>
        <v>0</v>
      </c>
      <c r="J111" s="125">
        <f>+[1]data1cf!BH110*-1</f>
        <v>0</v>
      </c>
      <c r="K111" s="125">
        <f>+[1]data1cf!BI110*-1</f>
        <v>0</v>
      </c>
      <c r="L111" s="125">
        <f>+[1]data1cf!BJ110*-1</f>
        <v>0</v>
      </c>
      <c r="M111" s="125">
        <f>+[1]data1cf!BK110*-1</f>
        <v>0</v>
      </c>
      <c r="N111" s="125">
        <f>+[1]data1cf!BL110*-1</f>
        <v>0</v>
      </c>
      <c r="O111" s="125">
        <f>+[1]data1cf!BM110*-1</f>
        <v>0</v>
      </c>
      <c r="P111" s="125">
        <f>+[1]data1cf!BN110*-1</f>
        <v>0</v>
      </c>
      <c r="Q111" s="125">
        <f>+[1]data1cf!BO110*-1</f>
        <v>0</v>
      </c>
      <c r="R111" s="125">
        <f>+[1]data1cf!BP110*-1</f>
        <v>0</v>
      </c>
      <c r="S111" s="125">
        <f>+[1]data1cf!BQ110*-1</f>
        <v>0</v>
      </c>
      <c r="T111" s="125">
        <f>+[1]data1cf!BR110*-1</f>
        <v>0</v>
      </c>
      <c r="U111" s="125">
        <f>+[1]data1cf!BS110*-1</f>
        <v>0</v>
      </c>
      <c r="V111" s="125">
        <f>+[1]data1cf!BT110*-1</f>
        <v>0</v>
      </c>
      <c r="W111" s="125">
        <f>+[1]data1cf!BU110*-1</f>
        <v>0</v>
      </c>
      <c r="X111" s="125">
        <f>+[1]data1cf!BV110*-1</f>
        <v>0</v>
      </c>
      <c r="Y111" s="125">
        <f>+[1]data1cf!BW110*-1</f>
        <v>0</v>
      </c>
      <c r="Z111" s="125">
        <f>+[1]data1cf!BX110*-1</f>
        <v>0</v>
      </c>
      <c r="AA111" s="125">
        <f>+[1]data1cf!BY110*-1</f>
        <v>0</v>
      </c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0"/>
      <c r="AL111" s="10">
        <f t="shared" ca="1" si="6"/>
        <v>0</v>
      </c>
      <c r="AM111" s="10"/>
      <c r="AN111" s="10"/>
      <c r="AO111" s="10"/>
      <c r="AP111" s="10"/>
      <c r="AQ111" s="10"/>
    </row>
    <row r="112" spans="1:43" x14ac:dyDescent="0.2">
      <c r="A112" s="10">
        <v>110</v>
      </c>
      <c r="B112" s="125"/>
      <c r="C112" s="125">
        <f>+[1]data1cf!BA111*-1</f>
        <v>0</v>
      </c>
      <c r="D112" s="125">
        <f>+[1]data1cf!BB111*-1</f>
        <v>0</v>
      </c>
      <c r="E112" s="125">
        <f>+[1]data1cf!BC111*-1</f>
        <v>0</v>
      </c>
      <c r="F112" s="125">
        <f>+[1]data1cf!BD111*-1</f>
        <v>0</v>
      </c>
      <c r="G112" s="125">
        <f>+[1]data1cf!BE111*-1</f>
        <v>0</v>
      </c>
      <c r="H112" s="125">
        <f>+[1]data1cf!BF111*-1</f>
        <v>0</v>
      </c>
      <c r="I112" s="125">
        <f>+[1]data1cf!BG111*-1</f>
        <v>0</v>
      </c>
      <c r="J112" s="125">
        <f>+[1]data1cf!BH111*-1</f>
        <v>0</v>
      </c>
      <c r="K112" s="125">
        <f>+[1]data1cf!BI111*-1</f>
        <v>0</v>
      </c>
      <c r="L112" s="125">
        <f>+[1]data1cf!BJ111*-1</f>
        <v>0</v>
      </c>
      <c r="M112" s="125">
        <f>+[1]data1cf!BK111*-1</f>
        <v>0</v>
      </c>
      <c r="N112" s="125">
        <f>+[1]data1cf!BL111*-1</f>
        <v>0</v>
      </c>
      <c r="O112" s="125">
        <f>+[1]data1cf!BM111*-1</f>
        <v>0</v>
      </c>
      <c r="P112" s="125">
        <f>+[1]data1cf!BN111*-1</f>
        <v>0</v>
      </c>
      <c r="Q112" s="125">
        <f>+[1]data1cf!BO111*-1</f>
        <v>0</v>
      </c>
      <c r="R112" s="125">
        <f>+[1]data1cf!BP111*-1</f>
        <v>0</v>
      </c>
      <c r="S112" s="125">
        <f>+[1]data1cf!BQ111*-1</f>
        <v>0</v>
      </c>
      <c r="T112" s="125">
        <f>+[1]data1cf!BR111*-1</f>
        <v>0</v>
      </c>
      <c r="U112" s="125">
        <f>+[1]data1cf!BS111*-1</f>
        <v>0</v>
      </c>
      <c r="V112" s="125">
        <f>+[1]data1cf!BT111*-1</f>
        <v>0</v>
      </c>
      <c r="W112" s="125">
        <f>+[1]data1cf!BU111*-1</f>
        <v>0</v>
      </c>
      <c r="X112" s="125">
        <f>+[1]data1cf!BV111*-1</f>
        <v>0</v>
      </c>
      <c r="Y112" s="125">
        <f>+[1]data1cf!BW111*-1</f>
        <v>0</v>
      </c>
      <c r="Z112" s="125">
        <f>+[1]data1cf!BX111*-1</f>
        <v>0</v>
      </c>
      <c r="AA112" s="125">
        <f>+[1]data1cf!BY111*-1</f>
        <v>0</v>
      </c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0"/>
      <c r="AL112" s="10">
        <f t="shared" ca="1" si="6"/>
        <v>0</v>
      </c>
      <c r="AM112" s="10"/>
      <c r="AN112" s="10"/>
      <c r="AO112" s="10"/>
      <c r="AP112" s="10"/>
      <c r="AQ112" s="10"/>
    </row>
    <row r="113" spans="1:43" x14ac:dyDescent="0.2">
      <c r="A113" s="10">
        <v>111</v>
      </c>
      <c r="B113" s="125"/>
      <c r="C113" s="125">
        <f>+[1]data1cf!BA112*-1</f>
        <v>0</v>
      </c>
      <c r="D113" s="125">
        <f>+[1]data1cf!BB112*-1</f>
        <v>0</v>
      </c>
      <c r="E113" s="125">
        <f>+[1]data1cf!BC112*-1</f>
        <v>0</v>
      </c>
      <c r="F113" s="125">
        <f>+[1]data1cf!BD112*-1</f>
        <v>0</v>
      </c>
      <c r="G113" s="125">
        <f>+[1]data1cf!BE112*-1</f>
        <v>0</v>
      </c>
      <c r="H113" s="125">
        <f>+[1]data1cf!BF112*-1</f>
        <v>0</v>
      </c>
      <c r="I113" s="125">
        <f>+[1]data1cf!BG112*-1</f>
        <v>0</v>
      </c>
      <c r="J113" s="125">
        <f>+[1]data1cf!BH112*-1</f>
        <v>0</v>
      </c>
      <c r="K113" s="125">
        <f>+[1]data1cf!BI112*-1</f>
        <v>0</v>
      </c>
      <c r="L113" s="125">
        <f>+[1]data1cf!BJ112*-1</f>
        <v>0</v>
      </c>
      <c r="M113" s="125">
        <f>+[1]data1cf!BK112*-1</f>
        <v>0</v>
      </c>
      <c r="N113" s="125">
        <f>+[1]data1cf!BL112*-1</f>
        <v>0</v>
      </c>
      <c r="O113" s="125">
        <f>+[1]data1cf!BM112*-1</f>
        <v>0</v>
      </c>
      <c r="P113" s="125">
        <f>+[1]data1cf!BN112*-1</f>
        <v>0</v>
      </c>
      <c r="Q113" s="125">
        <f>+[1]data1cf!BO112*-1</f>
        <v>0</v>
      </c>
      <c r="R113" s="125">
        <f>+[1]data1cf!BP112*-1</f>
        <v>0</v>
      </c>
      <c r="S113" s="125">
        <f>+[1]data1cf!BQ112*-1</f>
        <v>0</v>
      </c>
      <c r="T113" s="125">
        <f>+[1]data1cf!BR112*-1</f>
        <v>0</v>
      </c>
      <c r="U113" s="125">
        <f>+[1]data1cf!BS112*-1</f>
        <v>0</v>
      </c>
      <c r="V113" s="125">
        <f>+[1]data1cf!BT112*-1</f>
        <v>0</v>
      </c>
      <c r="W113" s="125">
        <f>+[1]data1cf!BU112*-1</f>
        <v>0</v>
      </c>
      <c r="X113" s="125">
        <f>+[1]data1cf!BV112*-1</f>
        <v>0</v>
      </c>
      <c r="Y113" s="125">
        <f>+[1]data1cf!BW112*-1</f>
        <v>0</v>
      </c>
      <c r="Z113" s="125">
        <f>+[1]data1cf!BX112*-1</f>
        <v>0</v>
      </c>
      <c r="AA113" s="125">
        <f>+[1]data1cf!BY112*-1</f>
        <v>0</v>
      </c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0"/>
      <c r="AL113" s="10">
        <f t="shared" ca="1" si="6"/>
        <v>0</v>
      </c>
      <c r="AM113" s="10"/>
      <c r="AN113" s="10"/>
      <c r="AO113" s="10"/>
      <c r="AP113" s="10"/>
      <c r="AQ113" s="10"/>
    </row>
    <row r="114" spans="1:43" x14ac:dyDescent="0.2">
      <c r="A114" s="10">
        <v>112</v>
      </c>
      <c r="B114" s="125"/>
      <c r="C114" s="125">
        <f>+[1]data1cf!BA113*-1</f>
        <v>0</v>
      </c>
      <c r="D114" s="125">
        <f>+[1]data1cf!BB113*-1</f>
        <v>0</v>
      </c>
      <c r="E114" s="125">
        <f>+[1]data1cf!BC113*-1</f>
        <v>0</v>
      </c>
      <c r="F114" s="125">
        <f>+[1]data1cf!BD113*-1</f>
        <v>0</v>
      </c>
      <c r="G114" s="125">
        <f>+[1]data1cf!BE113*-1</f>
        <v>0</v>
      </c>
      <c r="H114" s="125">
        <f>+[1]data1cf!BF113*-1</f>
        <v>0</v>
      </c>
      <c r="I114" s="125">
        <f>+[1]data1cf!BG113*-1</f>
        <v>0</v>
      </c>
      <c r="J114" s="125">
        <f>+[1]data1cf!BH113*-1</f>
        <v>0</v>
      </c>
      <c r="K114" s="125">
        <f>+[1]data1cf!BI113*-1</f>
        <v>0</v>
      </c>
      <c r="L114" s="125">
        <f>+[1]data1cf!BJ113*-1</f>
        <v>0</v>
      </c>
      <c r="M114" s="125">
        <f>+[1]data1cf!BK113*-1</f>
        <v>0</v>
      </c>
      <c r="N114" s="125">
        <f>+[1]data1cf!BL113*-1</f>
        <v>0</v>
      </c>
      <c r="O114" s="125">
        <f>+[1]data1cf!BM113*-1</f>
        <v>0</v>
      </c>
      <c r="P114" s="125">
        <f>+[1]data1cf!BN113*-1</f>
        <v>0</v>
      </c>
      <c r="Q114" s="125">
        <f>+[1]data1cf!BO113*-1</f>
        <v>0</v>
      </c>
      <c r="R114" s="125">
        <f>+[1]data1cf!BP113*-1</f>
        <v>0</v>
      </c>
      <c r="S114" s="125">
        <f>+[1]data1cf!BQ113*-1</f>
        <v>0</v>
      </c>
      <c r="T114" s="125">
        <f>+[1]data1cf!BR113*-1</f>
        <v>0</v>
      </c>
      <c r="U114" s="125">
        <f>+[1]data1cf!BS113*-1</f>
        <v>0</v>
      </c>
      <c r="V114" s="125">
        <f>+[1]data1cf!BT113*-1</f>
        <v>0</v>
      </c>
      <c r="W114" s="125">
        <f>+[1]data1cf!BU113*-1</f>
        <v>0</v>
      </c>
      <c r="X114" s="125">
        <f>+[1]data1cf!BV113*-1</f>
        <v>0</v>
      </c>
      <c r="Y114" s="125">
        <f>+[1]data1cf!BW113*-1</f>
        <v>0</v>
      </c>
      <c r="Z114" s="125">
        <f>+[1]data1cf!BX113*-1</f>
        <v>0</v>
      </c>
      <c r="AA114" s="125">
        <f>+[1]data1cf!BY113*-1</f>
        <v>0</v>
      </c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0"/>
      <c r="AL114" s="10">
        <f t="shared" ca="1" si="6"/>
        <v>0</v>
      </c>
      <c r="AM114" s="10"/>
      <c r="AN114" s="10"/>
      <c r="AO114" s="10"/>
      <c r="AP114" s="10"/>
      <c r="AQ114" s="10"/>
    </row>
    <row r="115" spans="1:43" x14ac:dyDescent="0.2">
      <c r="A115" s="10">
        <v>113</v>
      </c>
      <c r="B115" s="125"/>
      <c r="C115" s="125">
        <f>+[1]data1cf!BA114*-1</f>
        <v>0</v>
      </c>
      <c r="D115" s="125">
        <f>+[1]data1cf!BB114*-1</f>
        <v>0</v>
      </c>
      <c r="E115" s="125">
        <f>+[1]data1cf!BC114*-1</f>
        <v>0</v>
      </c>
      <c r="F115" s="125">
        <f>+[1]data1cf!BD114*-1</f>
        <v>0</v>
      </c>
      <c r="G115" s="125">
        <f>+[1]data1cf!BE114*-1</f>
        <v>0</v>
      </c>
      <c r="H115" s="125">
        <f>+[1]data1cf!BF114*-1</f>
        <v>0</v>
      </c>
      <c r="I115" s="125">
        <f>+[1]data1cf!BG114*-1</f>
        <v>0</v>
      </c>
      <c r="J115" s="125">
        <f>+[1]data1cf!BH114*-1</f>
        <v>0</v>
      </c>
      <c r="K115" s="125">
        <f>+[1]data1cf!BI114*-1</f>
        <v>0</v>
      </c>
      <c r="L115" s="125">
        <f>+[1]data1cf!BJ114*-1</f>
        <v>0</v>
      </c>
      <c r="M115" s="125">
        <f>+[1]data1cf!BK114*-1</f>
        <v>0</v>
      </c>
      <c r="N115" s="125">
        <f>+[1]data1cf!BL114*-1</f>
        <v>0</v>
      </c>
      <c r="O115" s="125">
        <f>+[1]data1cf!BM114*-1</f>
        <v>0</v>
      </c>
      <c r="P115" s="125">
        <f>+[1]data1cf!BN114*-1</f>
        <v>0</v>
      </c>
      <c r="Q115" s="125">
        <f>+[1]data1cf!BO114*-1</f>
        <v>0</v>
      </c>
      <c r="R115" s="125">
        <f>+[1]data1cf!BP114*-1</f>
        <v>0</v>
      </c>
      <c r="S115" s="125">
        <f>+[1]data1cf!BQ114*-1</f>
        <v>0</v>
      </c>
      <c r="T115" s="125">
        <f>+[1]data1cf!BR114*-1</f>
        <v>0</v>
      </c>
      <c r="U115" s="125">
        <f>+[1]data1cf!BS114*-1</f>
        <v>0</v>
      </c>
      <c r="V115" s="125">
        <f>+[1]data1cf!BT114*-1</f>
        <v>0</v>
      </c>
      <c r="W115" s="125">
        <f>+[1]data1cf!BU114*-1</f>
        <v>0</v>
      </c>
      <c r="X115" s="125">
        <f>+[1]data1cf!BV114*-1</f>
        <v>0</v>
      </c>
      <c r="Y115" s="125">
        <f>+[1]data1cf!BW114*-1</f>
        <v>0</v>
      </c>
      <c r="Z115" s="125">
        <f>+[1]data1cf!BX114*-1</f>
        <v>0</v>
      </c>
      <c r="AA115" s="125">
        <f>+[1]data1cf!BY114*-1</f>
        <v>0</v>
      </c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0"/>
      <c r="AL115" s="10">
        <f t="shared" ca="1" si="6"/>
        <v>0</v>
      </c>
      <c r="AM115" s="10"/>
      <c r="AN115" s="10"/>
      <c r="AO115" s="10"/>
      <c r="AP115" s="10"/>
      <c r="AQ115" s="10"/>
    </row>
    <row r="116" spans="1:43" x14ac:dyDescent="0.2">
      <c r="A116" s="10">
        <v>114</v>
      </c>
      <c r="B116" s="125"/>
      <c r="C116" s="125">
        <f>+[1]data1cf!BA115*-1</f>
        <v>0</v>
      </c>
      <c r="D116" s="125">
        <f>+[1]data1cf!BB115*-1</f>
        <v>0</v>
      </c>
      <c r="E116" s="125">
        <f>+[1]data1cf!BC115*-1</f>
        <v>0</v>
      </c>
      <c r="F116" s="125">
        <f>+[1]data1cf!BD115*-1</f>
        <v>0</v>
      </c>
      <c r="G116" s="125">
        <f>+[1]data1cf!BE115*-1</f>
        <v>0</v>
      </c>
      <c r="H116" s="125">
        <f>+[1]data1cf!BF115*-1</f>
        <v>0</v>
      </c>
      <c r="I116" s="125">
        <f>+[1]data1cf!BG115*-1</f>
        <v>0</v>
      </c>
      <c r="J116" s="125">
        <f>+[1]data1cf!BH115*-1</f>
        <v>0</v>
      </c>
      <c r="K116" s="125">
        <f>+[1]data1cf!BI115*-1</f>
        <v>0</v>
      </c>
      <c r="L116" s="125">
        <f>+[1]data1cf!BJ115*-1</f>
        <v>0</v>
      </c>
      <c r="M116" s="125">
        <f>+[1]data1cf!BK115*-1</f>
        <v>0</v>
      </c>
      <c r="N116" s="125">
        <f>+[1]data1cf!BL115*-1</f>
        <v>0</v>
      </c>
      <c r="O116" s="125">
        <f>+[1]data1cf!BM115*-1</f>
        <v>0</v>
      </c>
      <c r="P116" s="125">
        <f>+[1]data1cf!BN115*-1</f>
        <v>0</v>
      </c>
      <c r="Q116" s="125">
        <f>+[1]data1cf!BO115*-1</f>
        <v>0</v>
      </c>
      <c r="R116" s="125">
        <f>+[1]data1cf!BP115*-1</f>
        <v>0</v>
      </c>
      <c r="S116" s="125">
        <f>+[1]data1cf!BQ115*-1</f>
        <v>0</v>
      </c>
      <c r="T116" s="125">
        <f>+[1]data1cf!BR115*-1</f>
        <v>0</v>
      </c>
      <c r="U116" s="125">
        <f>+[1]data1cf!BS115*-1</f>
        <v>0</v>
      </c>
      <c r="V116" s="125">
        <f>+[1]data1cf!BT115*-1</f>
        <v>0</v>
      </c>
      <c r="W116" s="125">
        <f>+[1]data1cf!BU115*-1</f>
        <v>0</v>
      </c>
      <c r="X116" s="125">
        <f>+[1]data1cf!BV115*-1</f>
        <v>0</v>
      </c>
      <c r="Y116" s="125">
        <f>+[1]data1cf!BW115*-1</f>
        <v>0</v>
      </c>
      <c r="Z116" s="125">
        <f>+[1]data1cf!BX115*-1</f>
        <v>0</v>
      </c>
      <c r="AA116" s="125">
        <f>+[1]data1cf!BY115*-1</f>
        <v>0</v>
      </c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0"/>
      <c r="AL116" s="10">
        <f t="shared" ref="AL116:AL131" ca="1" si="7">SUMPRODUCT(B116:AJ116,PVCapPrice)</f>
        <v>0</v>
      </c>
      <c r="AM116" s="10"/>
      <c r="AN116" s="10"/>
      <c r="AO116" s="10"/>
      <c r="AP116" s="10"/>
      <c r="AQ116" s="10"/>
    </row>
    <row r="117" spans="1:43" x14ac:dyDescent="0.2">
      <c r="A117" s="10">
        <v>115</v>
      </c>
      <c r="B117" s="125"/>
      <c r="C117" s="125">
        <f>+[1]data1cf!BA116*-1</f>
        <v>0</v>
      </c>
      <c r="D117" s="125">
        <f>+[1]data1cf!BB116*-1</f>
        <v>0</v>
      </c>
      <c r="E117" s="125">
        <f>+[1]data1cf!BC116*-1</f>
        <v>0</v>
      </c>
      <c r="F117" s="125">
        <f>+[1]data1cf!BD116*-1</f>
        <v>0</v>
      </c>
      <c r="G117" s="125">
        <f>+[1]data1cf!BE116*-1</f>
        <v>0</v>
      </c>
      <c r="H117" s="125">
        <f>+[1]data1cf!BF116*-1</f>
        <v>0</v>
      </c>
      <c r="I117" s="125">
        <f>+[1]data1cf!BG116*-1</f>
        <v>0</v>
      </c>
      <c r="J117" s="125">
        <f>+[1]data1cf!BH116*-1</f>
        <v>0</v>
      </c>
      <c r="K117" s="125">
        <f>+[1]data1cf!BI116*-1</f>
        <v>0</v>
      </c>
      <c r="L117" s="125">
        <f>+[1]data1cf!BJ116*-1</f>
        <v>0</v>
      </c>
      <c r="M117" s="125">
        <f>+[1]data1cf!BK116*-1</f>
        <v>0</v>
      </c>
      <c r="N117" s="125">
        <f>+[1]data1cf!BL116*-1</f>
        <v>0</v>
      </c>
      <c r="O117" s="125">
        <f>+[1]data1cf!BM116*-1</f>
        <v>0</v>
      </c>
      <c r="P117" s="125">
        <f>+[1]data1cf!BN116*-1</f>
        <v>0</v>
      </c>
      <c r="Q117" s="125">
        <f>+[1]data1cf!BO116*-1</f>
        <v>0</v>
      </c>
      <c r="R117" s="125">
        <f>+[1]data1cf!BP116*-1</f>
        <v>0</v>
      </c>
      <c r="S117" s="125">
        <f>+[1]data1cf!BQ116*-1</f>
        <v>0</v>
      </c>
      <c r="T117" s="125">
        <f>+[1]data1cf!BR116*-1</f>
        <v>0</v>
      </c>
      <c r="U117" s="125">
        <f>+[1]data1cf!BS116*-1</f>
        <v>0</v>
      </c>
      <c r="V117" s="125">
        <f>+[1]data1cf!BT116*-1</f>
        <v>0</v>
      </c>
      <c r="W117" s="125">
        <f>+[1]data1cf!BU116*-1</f>
        <v>0</v>
      </c>
      <c r="X117" s="125">
        <f>+[1]data1cf!BV116*-1</f>
        <v>0</v>
      </c>
      <c r="Y117" s="125">
        <f>+[1]data1cf!BW116*-1</f>
        <v>0</v>
      </c>
      <c r="Z117" s="125">
        <f>+[1]data1cf!BX116*-1</f>
        <v>0</v>
      </c>
      <c r="AA117" s="125">
        <f>+[1]data1cf!BY116*-1</f>
        <v>0</v>
      </c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0"/>
      <c r="AL117" s="10">
        <f t="shared" ca="1" si="7"/>
        <v>0</v>
      </c>
      <c r="AM117" s="10"/>
      <c r="AN117" s="10"/>
      <c r="AO117" s="10"/>
      <c r="AP117" s="10"/>
      <c r="AQ117" s="10"/>
    </row>
    <row r="118" spans="1:43" x14ac:dyDescent="0.2">
      <c r="A118" s="10">
        <v>116</v>
      </c>
      <c r="B118" s="125"/>
      <c r="C118" s="125">
        <f>+[1]data1cf!BA117*-1</f>
        <v>0</v>
      </c>
      <c r="D118" s="125">
        <f>+[1]data1cf!BB117*-1</f>
        <v>0</v>
      </c>
      <c r="E118" s="125">
        <f>+[1]data1cf!BC117*-1</f>
        <v>0</v>
      </c>
      <c r="F118" s="125">
        <f>+[1]data1cf!BD117*-1</f>
        <v>0</v>
      </c>
      <c r="G118" s="125">
        <f>+[1]data1cf!BE117*-1</f>
        <v>0</v>
      </c>
      <c r="H118" s="125">
        <f>+[1]data1cf!BF117*-1</f>
        <v>0</v>
      </c>
      <c r="I118" s="125">
        <f>+[1]data1cf!BG117*-1</f>
        <v>0</v>
      </c>
      <c r="J118" s="125">
        <f>+[1]data1cf!BH117*-1</f>
        <v>0</v>
      </c>
      <c r="K118" s="125">
        <f>+[1]data1cf!BI117*-1</f>
        <v>0</v>
      </c>
      <c r="L118" s="125">
        <f>+[1]data1cf!BJ117*-1</f>
        <v>0</v>
      </c>
      <c r="M118" s="125">
        <f>+[1]data1cf!BK117*-1</f>
        <v>0</v>
      </c>
      <c r="N118" s="125">
        <f>+[1]data1cf!BL117*-1</f>
        <v>0</v>
      </c>
      <c r="O118" s="125">
        <f>+[1]data1cf!BM117*-1</f>
        <v>0</v>
      </c>
      <c r="P118" s="125">
        <f>+[1]data1cf!BN117*-1</f>
        <v>0</v>
      </c>
      <c r="Q118" s="125">
        <f>+[1]data1cf!BO117*-1</f>
        <v>0</v>
      </c>
      <c r="R118" s="125">
        <f>+[1]data1cf!BP117*-1</f>
        <v>0</v>
      </c>
      <c r="S118" s="125">
        <f>+[1]data1cf!BQ117*-1</f>
        <v>0</v>
      </c>
      <c r="T118" s="125">
        <f>+[1]data1cf!BR117*-1</f>
        <v>0</v>
      </c>
      <c r="U118" s="125">
        <f>+[1]data1cf!BS117*-1</f>
        <v>0</v>
      </c>
      <c r="V118" s="125">
        <f>+[1]data1cf!BT117*-1</f>
        <v>0</v>
      </c>
      <c r="W118" s="125">
        <f>+[1]data1cf!BU117*-1</f>
        <v>0</v>
      </c>
      <c r="X118" s="125">
        <f>+[1]data1cf!BV117*-1</f>
        <v>0</v>
      </c>
      <c r="Y118" s="125">
        <f>+[1]data1cf!BW117*-1</f>
        <v>0</v>
      </c>
      <c r="Z118" s="125">
        <f>+[1]data1cf!BX117*-1</f>
        <v>0</v>
      </c>
      <c r="AA118" s="125">
        <f>+[1]data1cf!BY117*-1</f>
        <v>0</v>
      </c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0"/>
      <c r="AL118" s="10">
        <f t="shared" ca="1" si="7"/>
        <v>0</v>
      </c>
      <c r="AM118" s="10"/>
      <c r="AN118" s="10"/>
      <c r="AO118" s="10"/>
      <c r="AP118" s="10"/>
      <c r="AQ118" s="10"/>
    </row>
    <row r="119" spans="1:43" x14ac:dyDescent="0.2">
      <c r="A119" s="10">
        <v>117</v>
      </c>
      <c r="B119" s="125"/>
      <c r="C119" s="125">
        <f>+[1]data1cf!BA118*-1</f>
        <v>0</v>
      </c>
      <c r="D119" s="125">
        <f>+[1]data1cf!BB118*-1</f>
        <v>0</v>
      </c>
      <c r="E119" s="125">
        <f>+[1]data1cf!BC118*-1</f>
        <v>0</v>
      </c>
      <c r="F119" s="125">
        <f>+[1]data1cf!BD118*-1</f>
        <v>0</v>
      </c>
      <c r="G119" s="125">
        <f>+[1]data1cf!BE118*-1</f>
        <v>0</v>
      </c>
      <c r="H119" s="125">
        <f>+[1]data1cf!BF118*-1</f>
        <v>0</v>
      </c>
      <c r="I119" s="125">
        <f>+[1]data1cf!BG118*-1</f>
        <v>0</v>
      </c>
      <c r="J119" s="125">
        <f>+[1]data1cf!BH118*-1</f>
        <v>0</v>
      </c>
      <c r="K119" s="125">
        <f>+[1]data1cf!BI118*-1</f>
        <v>0</v>
      </c>
      <c r="L119" s="125">
        <f>+[1]data1cf!BJ118*-1</f>
        <v>0</v>
      </c>
      <c r="M119" s="125">
        <f>+[1]data1cf!BK118*-1</f>
        <v>0</v>
      </c>
      <c r="N119" s="125">
        <f>+[1]data1cf!BL118*-1</f>
        <v>0</v>
      </c>
      <c r="O119" s="125">
        <f>+[1]data1cf!BM118*-1</f>
        <v>0</v>
      </c>
      <c r="P119" s="125">
        <f>+[1]data1cf!BN118*-1</f>
        <v>0</v>
      </c>
      <c r="Q119" s="125">
        <f>+[1]data1cf!BO118*-1</f>
        <v>0</v>
      </c>
      <c r="R119" s="125">
        <f>+[1]data1cf!BP118*-1</f>
        <v>0</v>
      </c>
      <c r="S119" s="125">
        <f>+[1]data1cf!BQ118*-1</f>
        <v>0</v>
      </c>
      <c r="T119" s="125">
        <f>+[1]data1cf!BR118*-1</f>
        <v>0</v>
      </c>
      <c r="U119" s="125">
        <f>+[1]data1cf!BS118*-1</f>
        <v>0</v>
      </c>
      <c r="V119" s="125">
        <f>+[1]data1cf!BT118*-1</f>
        <v>0</v>
      </c>
      <c r="W119" s="125">
        <f>+[1]data1cf!BU118*-1</f>
        <v>0</v>
      </c>
      <c r="X119" s="125">
        <f>+[1]data1cf!BV118*-1</f>
        <v>0</v>
      </c>
      <c r="Y119" s="125">
        <f>+[1]data1cf!BW118*-1</f>
        <v>0</v>
      </c>
      <c r="Z119" s="125">
        <f>+[1]data1cf!BX118*-1</f>
        <v>0</v>
      </c>
      <c r="AA119" s="125">
        <f>+[1]data1cf!BY118*-1</f>
        <v>0</v>
      </c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0"/>
      <c r="AL119" s="10">
        <f t="shared" ca="1" si="7"/>
        <v>0</v>
      </c>
      <c r="AM119" s="10"/>
      <c r="AN119" s="10"/>
      <c r="AO119" s="10"/>
      <c r="AP119" s="10"/>
      <c r="AQ119" s="10"/>
    </row>
    <row r="120" spans="1:43" x14ac:dyDescent="0.2">
      <c r="A120" s="10">
        <v>118</v>
      </c>
      <c r="B120" s="125"/>
      <c r="C120" s="125">
        <f>+[1]data1cf!BA119*-1</f>
        <v>0</v>
      </c>
      <c r="D120" s="125">
        <f>+[1]data1cf!BB119*-1</f>
        <v>0</v>
      </c>
      <c r="E120" s="125">
        <f>+[1]data1cf!BC119*-1</f>
        <v>0</v>
      </c>
      <c r="F120" s="125">
        <f>+[1]data1cf!BD119*-1</f>
        <v>0</v>
      </c>
      <c r="G120" s="125">
        <f>+[1]data1cf!BE119*-1</f>
        <v>0</v>
      </c>
      <c r="H120" s="125">
        <f>+[1]data1cf!BF119*-1</f>
        <v>0</v>
      </c>
      <c r="I120" s="125">
        <f>+[1]data1cf!BG119*-1</f>
        <v>0</v>
      </c>
      <c r="J120" s="125">
        <f>+[1]data1cf!BH119*-1</f>
        <v>0</v>
      </c>
      <c r="K120" s="125">
        <f>+[1]data1cf!BI119*-1</f>
        <v>0</v>
      </c>
      <c r="L120" s="125">
        <f>+[1]data1cf!BJ119*-1</f>
        <v>0</v>
      </c>
      <c r="M120" s="125">
        <f>+[1]data1cf!BK119*-1</f>
        <v>0</v>
      </c>
      <c r="N120" s="125">
        <f>+[1]data1cf!BL119*-1</f>
        <v>0</v>
      </c>
      <c r="O120" s="125">
        <f>+[1]data1cf!BM119*-1</f>
        <v>0</v>
      </c>
      <c r="P120" s="125">
        <f>+[1]data1cf!BN119*-1</f>
        <v>0</v>
      </c>
      <c r="Q120" s="125">
        <f>+[1]data1cf!BO119*-1</f>
        <v>0</v>
      </c>
      <c r="R120" s="125">
        <f>+[1]data1cf!BP119*-1</f>
        <v>0</v>
      </c>
      <c r="S120" s="125">
        <f>+[1]data1cf!BQ119*-1</f>
        <v>0</v>
      </c>
      <c r="T120" s="125">
        <f>+[1]data1cf!BR119*-1</f>
        <v>0</v>
      </c>
      <c r="U120" s="125">
        <f>+[1]data1cf!BS119*-1</f>
        <v>0</v>
      </c>
      <c r="V120" s="125">
        <f>+[1]data1cf!BT119*-1</f>
        <v>0</v>
      </c>
      <c r="W120" s="125">
        <f>+[1]data1cf!BU119*-1</f>
        <v>0</v>
      </c>
      <c r="X120" s="125">
        <f>+[1]data1cf!BV119*-1</f>
        <v>0</v>
      </c>
      <c r="Y120" s="125">
        <f>+[1]data1cf!BW119*-1</f>
        <v>0</v>
      </c>
      <c r="Z120" s="125">
        <f>+[1]data1cf!BX119*-1</f>
        <v>0</v>
      </c>
      <c r="AA120" s="125">
        <f>+[1]data1cf!BY119*-1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0"/>
      <c r="AL120" s="10">
        <f t="shared" ca="1" si="7"/>
        <v>0</v>
      </c>
      <c r="AM120" s="10"/>
      <c r="AN120" s="10"/>
      <c r="AO120" s="10"/>
      <c r="AP120" s="10"/>
      <c r="AQ120" s="10"/>
    </row>
    <row r="121" spans="1:43" x14ac:dyDescent="0.2">
      <c r="A121" s="10">
        <v>119</v>
      </c>
      <c r="B121" s="125"/>
      <c r="C121" s="125">
        <f>+[1]data1cf!BA120*-1</f>
        <v>0</v>
      </c>
      <c r="D121" s="125">
        <f>+[1]data1cf!BB120*-1</f>
        <v>0</v>
      </c>
      <c r="E121" s="125">
        <f>+[1]data1cf!BC120*-1</f>
        <v>0</v>
      </c>
      <c r="F121" s="125">
        <f>+[1]data1cf!BD120*-1</f>
        <v>0</v>
      </c>
      <c r="G121" s="125">
        <f>+[1]data1cf!BE120*-1</f>
        <v>0</v>
      </c>
      <c r="H121" s="125">
        <f>+[1]data1cf!BF120*-1</f>
        <v>0</v>
      </c>
      <c r="I121" s="125">
        <f>+[1]data1cf!BG120*-1</f>
        <v>0</v>
      </c>
      <c r="J121" s="125">
        <f>+[1]data1cf!BH120*-1</f>
        <v>0</v>
      </c>
      <c r="K121" s="125">
        <f>+[1]data1cf!BI120*-1</f>
        <v>0</v>
      </c>
      <c r="L121" s="125">
        <f>+[1]data1cf!BJ120*-1</f>
        <v>0</v>
      </c>
      <c r="M121" s="125">
        <f>+[1]data1cf!BK120*-1</f>
        <v>0</v>
      </c>
      <c r="N121" s="125">
        <f>+[1]data1cf!BL120*-1</f>
        <v>0</v>
      </c>
      <c r="O121" s="125">
        <f>+[1]data1cf!BM120*-1</f>
        <v>0</v>
      </c>
      <c r="P121" s="125">
        <f>+[1]data1cf!BN120*-1</f>
        <v>0</v>
      </c>
      <c r="Q121" s="125">
        <f>+[1]data1cf!BO120*-1</f>
        <v>0</v>
      </c>
      <c r="R121" s="125">
        <f>+[1]data1cf!BP120*-1</f>
        <v>0</v>
      </c>
      <c r="S121" s="125">
        <f>+[1]data1cf!BQ120*-1</f>
        <v>0</v>
      </c>
      <c r="T121" s="125">
        <f>+[1]data1cf!BR120*-1</f>
        <v>0</v>
      </c>
      <c r="U121" s="125">
        <f>+[1]data1cf!BS120*-1</f>
        <v>0</v>
      </c>
      <c r="V121" s="125">
        <f>+[1]data1cf!BT120*-1</f>
        <v>0</v>
      </c>
      <c r="W121" s="125">
        <f>+[1]data1cf!BU120*-1</f>
        <v>0</v>
      </c>
      <c r="X121" s="125">
        <f>+[1]data1cf!BV120*-1</f>
        <v>0</v>
      </c>
      <c r="Y121" s="125">
        <f>+[1]data1cf!BW120*-1</f>
        <v>0</v>
      </c>
      <c r="Z121" s="125">
        <f>+[1]data1cf!BX120*-1</f>
        <v>0</v>
      </c>
      <c r="AA121" s="125">
        <f>+[1]data1cf!BY120*-1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0"/>
      <c r="AL121" s="10">
        <f t="shared" ca="1" si="7"/>
        <v>0</v>
      </c>
      <c r="AM121" s="10"/>
      <c r="AN121" s="10"/>
      <c r="AO121" s="10"/>
      <c r="AP121" s="10"/>
      <c r="AQ121" s="10"/>
    </row>
    <row r="122" spans="1:43" x14ac:dyDescent="0.2">
      <c r="A122" s="10">
        <v>120</v>
      </c>
      <c r="B122" s="125"/>
      <c r="C122" s="125">
        <f>+[1]data1cf!BA121*-1</f>
        <v>0</v>
      </c>
      <c r="D122" s="125">
        <f>+[1]data1cf!BB121*-1</f>
        <v>0</v>
      </c>
      <c r="E122" s="125">
        <f>+[1]data1cf!BC121*-1</f>
        <v>0</v>
      </c>
      <c r="F122" s="125">
        <f>+[1]data1cf!BD121*-1</f>
        <v>0</v>
      </c>
      <c r="G122" s="125">
        <f>+[1]data1cf!BE121*-1</f>
        <v>0</v>
      </c>
      <c r="H122" s="125">
        <f>+[1]data1cf!BF121*-1</f>
        <v>0</v>
      </c>
      <c r="I122" s="125">
        <f>+[1]data1cf!BG121*-1</f>
        <v>0</v>
      </c>
      <c r="J122" s="125">
        <f>+[1]data1cf!BH121*-1</f>
        <v>0</v>
      </c>
      <c r="K122" s="125">
        <f>+[1]data1cf!BI121*-1</f>
        <v>0</v>
      </c>
      <c r="L122" s="125">
        <f>+[1]data1cf!BJ121*-1</f>
        <v>0</v>
      </c>
      <c r="M122" s="125">
        <f>+[1]data1cf!BK121*-1</f>
        <v>0</v>
      </c>
      <c r="N122" s="125">
        <f>+[1]data1cf!BL121*-1</f>
        <v>0</v>
      </c>
      <c r="O122" s="125">
        <f>+[1]data1cf!BM121*-1</f>
        <v>0</v>
      </c>
      <c r="P122" s="125">
        <f>+[1]data1cf!BN121*-1</f>
        <v>0</v>
      </c>
      <c r="Q122" s="125">
        <f>+[1]data1cf!BO121*-1</f>
        <v>0</v>
      </c>
      <c r="R122" s="125">
        <f>+[1]data1cf!BP121*-1</f>
        <v>0</v>
      </c>
      <c r="S122" s="125">
        <f>+[1]data1cf!BQ121*-1</f>
        <v>0</v>
      </c>
      <c r="T122" s="125">
        <f>+[1]data1cf!BR121*-1</f>
        <v>0</v>
      </c>
      <c r="U122" s="125">
        <f>+[1]data1cf!BS121*-1</f>
        <v>0</v>
      </c>
      <c r="V122" s="125">
        <f>+[1]data1cf!BT121*-1</f>
        <v>0</v>
      </c>
      <c r="W122" s="125">
        <f>+[1]data1cf!BU121*-1</f>
        <v>0</v>
      </c>
      <c r="X122" s="125">
        <f>+[1]data1cf!BV121*-1</f>
        <v>0</v>
      </c>
      <c r="Y122" s="125">
        <f>+[1]data1cf!BW121*-1</f>
        <v>0</v>
      </c>
      <c r="Z122" s="125">
        <f>+[1]data1cf!BX121*-1</f>
        <v>0</v>
      </c>
      <c r="AA122" s="125">
        <f>+[1]data1cf!BY121*-1</f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0"/>
      <c r="AL122" s="10">
        <f t="shared" ca="1" si="7"/>
        <v>0</v>
      </c>
      <c r="AM122" s="10"/>
      <c r="AN122" s="10"/>
      <c r="AO122" s="10"/>
      <c r="AP122" s="10"/>
      <c r="AQ122" s="10"/>
    </row>
    <row r="123" spans="1:43" x14ac:dyDescent="0.2">
      <c r="A123" s="10">
        <v>121</v>
      </c>
      <c r="B123" s="125"/>
      <c r="C123" s="125">
        <f>+[1]data1cf!BA122*-1</f>
        <v>0</v>
      </c>
      <c r="D123" s="125">
        <f>+[1]data1cf!BB122*-1</f>
        <v>0</v>
      </c>
      <c r="E123" s="125">
        <f>+[1]data1cf!BC122*-1</f>
        <v>0</v>
      </c>
      <c r="F123" s="125">
        <f>+[1]data1cf!BD122*-1</f>
        <v>0</v>
      </c>
      <c r="G123" s="125">
        <f>+[1]data1cf!BE122*-1</f>
        <v>0</v>
      </c>
      <c r="H123" s="125">
        <f>+[1]data1cf!BF122*-1</f>
        <v>0</v>
      </c>
      <c r="I123" s="125">
        <f>+[1]data1cf!BG122*-1</f>
        <v>0</v>
      </c>
      <c r="J123" s="125">
        <f>+[1]data1cf!BH122*-1</f>
        <v>0</v>
      </c>
      <c r="K123" s="125">
        <f>+[1]data1cf!BI122*-1</f>
        <v>0</v>
      </c>
      <c r="L123" s="125">
        <f>+[1]data1cf!BJ122*-1</f>
        <v>0</v>
      </c>
      <c r="M123" s="125">
        <f>+[1]data1cf!BK122*-1</f>
        <v>0</v>
      </c>
      <c r="N123" s="125">
        <f>+[1]data1cf!BL122*-1</f>
        <v>0</v>
      </c>
      <c r="O123" s="125">
        <f>+[1]data1cf!BM122*-1</f>
        <v>0</v>
      </c>
      <c r="P123" s="125">
        <f>+[1]data1cf!BN122*-1</f>
        <v>0</v>
      </c>
      <c r="Q123" s="125">
        <f>+[1]data1cf!BO122*-1</f>
        <v>0</v>
      </c>
      <c r="R123" s="125">
        <f>+[1]data1cf!BP122*-1</f>
        <v>0</v>
      </c>
      <c r="S123" s="125">
        <f>+[1]data1cf!BQ122*-1</f>
        <v>0</v>
      </c>
      <c r="T123" s="125">
        <f>+[1]data1cf!BR122*-1</f>
        <v>0</v>
      </c>
      <c r="U123" s="125">
        <f>+[1]data1cf!BS122*-1</f>
        <v>0</v>
      </c>
      <c r="V123" s="125">
        <f>+[1]data1cf!BT122*-1</f>
        <v>0</v>
      </c>
      <c r="W123" s="125">
        <f>+[1]data1cf!BU122*-1</f>
        <v>0</v>
      </c>
      <c r="X123" s="125">
        <f>+[1]data1cf!BV122*-1</f>
        <v>0</v>
      </c>
      <c r="Y123" s="125">
        <f>+[1]data1cf!BW122*-1</f>
        <v>0</v>
      </c>
      <c r="Z123" s="125">
        <f>+[1]data1cf!BX122*-1</f>
        <v>0</v>
      </c>
      <c r="AA123" s="125">
        <f>+[1]data1cf!BY122*-1</f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0"/>
      <c r="AL123" s="10">
        <f t="shared" ca="1" si="7"/>
        <v>0</v>
      </c>
      <c r="AM123" s="10"/>
      <c r="AN123" s="10"/>
      <c r="AO123" s="10"/>
      <c r="AP123" s="10"/>
      <c r="AQ123" s="10"/>
    </row>
    <row r="124" spans="1:43" x14ac:dyDescent="0.2">
      <c r="A124" s="10">
        <v>122</v>
      </c>
      <c r="B124" s="125"/>
      <c r="C124" s="125">
        <f>+[1]data1cf!BA123*-1</f>
        <v>0</v>
      </c>
      <c r="D124" s="125">
        <f>+[1]data1cf!BB123*-1</f>
        <v>0</v>
      </c>
      <c r="E124" s="125">
        <f>+[1]data1cf!BC123*-1</f>
        <v>0</v>
      </c>
      <c r="F124" s="125">
        <f>+[1]data1cf!BD123*-1</f>
        <v>0</v>
      </c>
      <c r="G124" s="125">
        <f>+[1]data1cf!BE123*-1</f>
        <v>0</v>
      </c>
      <c r="H124" s="125">
        <f>+[1]data1cf!BF123*-1</f>
        <v>0</v>
      </c>
      <c r="I124" s="125">
        <f>+[1]data1cf!BG123*-1</f>
        <v>0</v>
      </c>
      <c r="J124" s="125">
        <f>+[1]data1cf!BH123*-1</f>
        <v>0</v>
      </c>
      <c r="K124" s="125">
        <f>+[1]data1cf!BI123*-1</f>
        <v>0</v>
      </c>
      <c r="L124" s="125">
        <f>+[1]data1cf!BJ123*-1</f>
        <v>0</v>
      </c>
      <c r="M124" s="125">
        <f>+[1]data1cf!BK123*-1</f>
        <v>0</v>
      </c>
      <c r="N124" s="125">
        <f>+[1]data1cf!BL123*-1</f>
        <v>0</v>
      </c>
      <c r="O124" s="125">
        <f>+[1]data1cf!BM123*-1</f>
        <v>0</v>
      </c>
      <c r="P124" s="125">
        <f>+[1]data1cf!BN123*-1</f>
        <v>0</v>
      </c>
      <c r="Q124" s="125">
        <f>+[1]data1cf!BO123*-1</f>
        <v>0</v>
      </c>
      <c r="R124" s="125">
        <f>+[1]data1cf!BP123*-1</f>
        <v>0</v>
      </c>
      <c r="S124" s="125">
        <f>+[1]data1cf!BQ123*-1</f>
        <v>0</v>
      </c>
      <c r="T124" s="125">
        <f>+[1]data1cf!BR123*-1</f>
        <v>0</v>
      </c>
      <c r="U124" s="125">
        <f>+[1]data1cf!BS123*-1</f>
        <v>0</v>
      </c>
      <c r="V124" s="125">
        <f>+[1]data1cf!BT123*-1</f>
        <v>0</v>
      </c>
      <c r="W124" s="125">
        <f>+[1]data1cf!BU123*-1</f>
        <v>0</v>
      </c>
      <c r="X124" s="125">
        <f>+[1]data1cf!BV123*-1</f>
        <v>0</v>
      </c>
      <c r="Y124" s="125">
        <f>+[1]data1cf!BW123*-1</f>
        <v>0</v>
      </c>
      <c r="Z124" s="125">
        <f>+[1]data1cf!BX123*-1</f>
        <v>0</v>
      </c>
      <c r="AA124" s="125">
        <f>+[1]data1cf!BY123*-1</f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0"/>
      <c r="AL124" s="10">
        <f t="shared" ca="1" si="7"/>
        <v>0</v>
      </c>
      <c r="AM124" s="10"/>
      <c r="AN124" s="10"/>
      <c r="AO124" s="10"/>
      <c r="AP124" s="10"/>
      <c r="AQ124" s="10"/>
    </row>
    <row r="125" spans="1:43" x14ac:dyDescent="0.2">
      <c r="A125" s="10">
        <v>123</v>
      </c>
      <c r="B125" s="125"/>
      <c r="C125" s="125">
        <f>+[1]data1cf!BA124*-1</f>
        <v>0</v>
      </c>
      <c r="D125" s="125">
        <f>+[1]data1cf!BB124*-1</f>
        <v>0</v>
      </c>
      <c r="E125" s="125">
        <f>+[1]data1cf!BC124*-1</f>
        <v>0</v>
      </c>
      <c r="F125" s="125">
        <f>+[1]data1cf!BD124*-1</f>
        <v>0</v>
      </c>
      <c r="G125" s="125">
        <f>+[1]data1cf!BE124*-1</f>
        <v>0</v>
      </c>
      <c r="H125" s="125">
        <f>+[1]data1cf!BF124*-1</f>
        <v>0</v>
      </c>
      <c r="I125" s="125">
        <f>+[1]data1cf!BG124*-1</f>
        <v>0</v>
      </c>
      <c r="J125" s="125">
        <f>+[1]data1cf!BH124*-1</f>
        <v>0</v>
      </c>
      <c r="K125" s="125">
        <f>+[1]data1cf!BI124*-1</f>
        <v>0</v>
      </c>
      <c r="L125" s="125">
        <f>+[1]data1cf!BJ124*-1</f>
        <v>0</v>
      </c>
      <c r="M125" s="125">
        <f>+[1]data1cf!BK124*-1</f>
        <v>0</v>
      </c>
      <c r="N125" s="125">
        <f>+[1]data1cf!BL124*-1</f>
        <v>0</v>
      </c>
      <c r="O125" s="125">
        <f>+[1]data1cf!BM124*-1</f>
        <v>0</v>
      </c>
      <c r="P125" s="125">
        <f>+[1]data1cf!BN124*-1</f>
        <v>0</v>
      </c>
      <c r="Q125" s="125">
        <f>+[1]data1cf!BO124*-1</f>
        <v>0</v>
      </c>
      <c r="R125" s="125">
        <f>+[1]data1cf!BP124*-1</f>
        <v>0</v>
      </c>
      <c r="S125" s="125">
        <f>+[1]data1cf!BQ124*-1</f>
        <v>0</v>
      </c>
      <c r="T125" s="125">
        <f>+[1]data1cf!BR124*-1</f>
        <v>0</v>
      </c>
      <c r="U125" s="125">
        <f>+[1]data1cf!BS124*-1</f>
        <v>0</v>
      </c>
      <c r="V125" s="125">
        <f>+[1]data1cf!BT124*-1</f>
        <v>0</v>
      </c>
      <c r="W125" s="125">
        <f>+[1]data1cf!BU124*-1</f>
        <v>0</v>
      </c>
      <c r="X125" s="125">
        <f>+[1]data1cf!BV124*-1</f>
        <v>0</v>
      </c>
      <c r="Y125" s="125">
        <f>+[1]data1cf!BW124*-1</f>
        <v>0</v>
      </c>
      <c r="Z125" s="125">
        <f>+[1]data1cf!BX124*-1</f>
        <v>0</v>
      </c>
      <c r="AA125" s="125">
        <f>+[1]data1cf!BY124*-1</f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0"/>
      <c r="AL125" s="10">
        <f t="shared" ca="1" si="7"/>
        <v>0</v>
      </c>
      <c r="AM125" s="10"/>
      <c r="AN125" s="10"/>
      <c r="AO125" s="10"/>
      <c r="AP125" s="10"/>
      <c r="AQ125" s="10"/>
    </row>
    <row r="126" spans="1:43" x14ac:dyDescent="0.2">
      <c r="A126" s="10">
        <v>124</v>
      </c>
      <c r="B126" s="125"/>
      <c r="C126" s="125">
        <f>+[1]data1cf!BA125*-1</f>
        <v>0</v>
      </c>
      <c r="D126" s="125">
        <f>+[1]data1cf!BB125*-1</f>
        <v>0</v>
      </c>
      <c r="E126" s="125">
        <f>+[1]data1cf!BC125*-1</f>
        <v>0</v>
      </c>
      <c r="F126" s="125">
        <f>+[1]data1cf!BD125*-1</f>
        <v>0</v>
      </c>
      <c r="G126" s="125">
        <f>+[1]data1cf!BE125*-1</f>
        <v>0</v>
      </c>
      <c r="H126" s="125">
        <f>+[1]data1cf!BF125*-1</f>
        <v>0</v>
      </c>
      <c r="I126" s="125">
        <f>+[1]data1cf!BG125*-1</f>
        <v>0</v>
      </c>
      <c r="J126" s="125">
        <f>+[1]data1cf!BH125*-1</f>
        <v>0</v>
      </c>
      <c r="K126" s="125">
        <f>+[1]data1cf!BI125*-1</f>
        <v>0</v>
      </c>
      <c r="L126" s="125">
        <f>+[1]data1cf!BJ125*-1</f>
        <v>0</v>
      </c>
      <c r="M126" s="125">
        <f>+[1]data1cf!BK125*-1</f>
        <v>0</v>
      </c>
      <c r="N126" s="125">
        <f>+[1]data1cf!BL125*-1</f>
        <v>0</v>
      </c>
      <c r="O126" s="125">
        <f>+[1]data1cf!BM125*-1</f>
        <v>0</v>
      </c>
      <c r="P126" s="125">
        <f>+[1]data1cf!BN125*-1</f>
        <v>0</v>
      </c>
      <c r="Q126" s="125">
        <f>+[1]data1cf!BO125*-1</f>
        <v>0</v>
      </c>
      <c r="R126" s="125">
        <f>+[1]data1cf!BP125*-1</f>
        <v>0</v>
      </c>
      <c r="S126" s="125">
        <f>+[1]data1cf!BQ125*-1</f>
        <v>0</v>
      </c>
      <c r="T126" s="125">
        <f>+[1]data1cf!BR125*-1</f>
        <v>0</v>
      </c>
      <c r="U126" s="125">
        <f>+[1]data1cf!BS125*-1</f>
        <v>0</v>
      </c>
      <c r="V126" s="125">
        <f>+[1]data1cf!BT125*-1</f>
        <v>0</v>
      </c>
      <c r="W126" s="125">
        <f>+[1]data1cf!BU125*-1</f>
        <v>0</v>
      </c>
      <c r="X126" s="125">
        <f>+[1]data1cf!BV125*-1</f>
        <v>0</v>
      </c>
      <c r="Y126" s="125">
        <f>+[1]data1cf!BW125*-1</f>
        <v>0</v>
      </c>
      <c r="Z126" s="125">
        <f>+[1]data1cf!BX125*-1</f>
        <v>0</v>
      </c>
      <c r="AA126" s="125">
        <f>+[1]data1cf!BY125*-1</f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0"/>
      <c r="AL126" s="10">
        <f t="shared" ca="1" si="7"/>
        <v>0</v>
      </c>
      <c r="AM126" s="10"/>
      <c r="AN126" s="10"/>
      <c r="AO126" s="10"/>
      <c r="AP126" s="10"/>
      <c r="AQ126" s="10"/>
    </row>
    <row r="127" spans="1:43" x14ac:dyDescent="0.2">
      <c r="A127" s="10">
        <v>125</v>
      </c>
      <c r="B127" s="125"/>
      <c r="C127" s="125">
        <f>+[1]data1cf!BA126*-1</f>
        <v>0</v>
      </c>
      <c r="D127" s="125">
        <f>+[1]data1cf!BB126*-1</f>
        <v>0</v>
      </c>
      <c r="E127" s="125">
        <f>+[1]data1cf!BC126*-1</f>
        <v>0</v>
      </c>
      <c r="F127" s="125">
        <f>+[1]data1cf!BD126*-1</f>
        <v>0</v>
      </c>
      <c r="G127" s="125">
        <f>+[1]data1cf!BE126*-1</f>
        <v>0</v>
      </c>
      <c r="H127" s="125">
        <f>+[1]data1cf!BF126*-1</f>
        <v>0</v>
      </c>
      <c r="I127" s="125">
        <f>+[1]data1cf!BG126*-1</f>
        <v>0</v>
      </c>
      <c r="J127" s="125">
        <f>+[1]data1cf!BH126*-1</f>
        <v>0</v>
      </c>
      <c r="K127" s="125">
        <f>+[1]data1cf!BI126*-1</f>
        <v>0</v>
      </c>
      <c r="L127" s="125">
        <f>+[1]data1cf!BJ126*-1</f>
        <v>0</v>
      </c>
      <c r="M127" s="125">
        <f>+[1]data1cf!BK126*-1</f>
        <v>0</v>
      </c>
      <c r="N127" s="125">
        <f>+[1]data1cf!BL126*-1</f>
        <v>0</v>
      </c>
      <c r="O127" s="125">
        <f>+[1]data1cf!BM126*-1</f>
        <v>0</v>
      </c>
      <c r="P127" s="125">
        <f>+[1]data1cf!BN126*-1</f>
        <v>0</v>
      </c>
      <c r="Q127" s="125">
        <f>+[1]data1cf!BO126*-1</f>
        <v>0</v>
      </c>
      <c r="R127" s="125">
        <f>+[1]data1cf!BP126*-1</f>
        <v>0</v>
      </c>
      <c r="S127" s="125">
        <f>+[1]data1cf!BQ126*-1</f>
        <v>0</v>
      </c>
      <c r="T127" s="125">
        <f>+[1]data1cf!BR126*-1</f>
        <v>0</v>
      </c>
      <c r="U127" s="125">
        <f>+[1]data1cf!BS126*-1</f>
        <v>0</v>
      </c>
      <c r="V127" s="125">
        <f>+[1]data1cf!BT126*-1</f>
        <v>0</v>
      </c>
      <c r="W127" s="125">
        <f>+[1]data1cf!BU126*-1</f>
        <v>0</v>
      </c>
      <c r="X127" s="125">
        <f>+[1]data1cf!BV126*-1</f>
        <v>0</v>
      </c>
      <c r="Y127" s="125">
        <f>+[1]data1cf!BW126*-1</f>
        <v>0</v>
      </c>
      <c r="Z127" s="125">
        <f>+[1]data1cf!BX126*-1</f>
        <v>0</v>
      </c>
      <c r="AA127" s="125">
        <f>+[1]data1cf!BY126*-1</f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0"/>
      <c r="AL127" s="10">
        <f t="shared" ca="1" si="7"/>
        <v>0</v>
      </c>
      <c r="AM127" s="10"/>
      <c r="AN127" s="10"/>
      <c r="AO127" s="10"/>
      <c r="AP127" s="10"/>
      <c r="AQ127" s="10"/>
    </row>
    <row r="128" spans="1:43" x14ac:dyDescent="0.2">
      <c r="A128" s="10">
        <v>126</v>
      </c>
      <c r="B128" s="125"/>
      <c r="C128" s="125">
        <f>+[1]data1cf!BA127*-1</f>
        <v>0</v>
      </c>
      <c r="D128" s="125">
        <f>+[1]data1cf!BB127*-1</f>
        <v>0</v>
      </c>
      <c r="E128" s="125">
        <f>+[1]data1cf!BC127*-1</f>
        <v>0</v>
      </c>
      <c r="F128" s="125">
        <f>+[1]data1cf!BD127*-1</f>
        <v>0</v>
      </c>
      <c r="G128" s="125">
        <f>+[1]data1cf!BE127*-1</f>
        <v>0</v>
      </c>
      <c r="H128" s="125">
        <f>+[1]data1cf!BF127*-1</f>
        <v>0</v>
      </c>
      <c r="I128" s="125">
        <f>+[1]data1cf!BG127*-1</f>
        <v>0</v>
      </c>
      <c r="J128" s="125">
        <f>+[1]data1cf!BH127*-1</f>
        <v>0</v>
      </c>
      <c r="K128" s="125">
        <f>+[1]data1cf!BI127*-1</f>
        <v>0</v>
      </c>
      <c r="L128" s="125">
        <f>+[1]data1cf!BJ127*-1</f>
        <v>0</v>
      </c>
      <c r="M128" s="125">
        <f>+[1]data1cf!BK127*-1</f>
        <v>0</v>
      </c>
      <c r="N128" s="125">
        <f>+[1]data1cf!BL127*-1</f>
        <v>0</v>
      </c>
      <c r="O128" s="125">
        <f>+[1]data1cf!BM127*-1</f>
        <v>0</v>
      </c>
      <c r="P128" s="125">
        <f>+[1]data1cf!BN127*-1</f>
        <v>0</v>
      </c>
      <c r="Q128" s="125">
        <f>+[1]data1cf!BO127*-1</f>
        <v>0</v>
      </c>
      <c r="R128" s="125">
        <f>+[1]data1cf!BP127*-1</f>
        <v>0</v>
      </c>
      <c r="S128" s="125">
        <f>+[1]data1cf!BQ127*-1</f>
        <v>0</v>
      </c>
      <c r="T128" s="125">
        <f>+[1]data1cf!BR127*-1</f>
        <v>0</v>
      </c>
      <c r="U128" s="125">
        <f>+[1]data1cf!BS127*-1</f>
        <v>0</v>
      </c>
      <c r="V128" s="125">
        <f>+[1]data1cf!BT127*-1</f>
        <v>0</v>
      </c>
      <c r="W128" s="125">
        <f>+[1]data1cf!BU127*-1</f>
        <v>0</v>
      </c>
      <c r="X128" s="125">
        <f>+[1]data1cf!BV127*-1</f>
        <v>0</v>
      </c>
      <c r="Y128" s="125">
        <f>+[1]data1cf!BW127*-1</f>
        <v>0</v>
      </c>
      <c r="Z128" s="125">
        <f>+[1]data1cf!BX127*-1</f>
        <v>0</v>
      </c>
      <c r="AA128" s="125">
        <f>+[1]data1cf!BY127*-1</f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0"/>
      <c r="AL128" s="10">
        <f t="shared" ca="1" si="7"/>
        <v>0</v>
      </c>
      <c r="AM128" s="10"/>
      <c r="AN128" s="10"/>
      <c r="AO128" s="10"/>
      <c r="AP128" s="10"/>
      <c r="AQ128" s="10"/>
    </row>
    <row r="129" spans="1:43" x14ac:dyDescent="0.2">
      <c r="A129" s="10">
        <v>127</v>
      </c>
      <c r="B129" s="125"/>
      <c r="C129" s="125">
        <f>+[1]data1cf!BA128*-1</f>
        <v>0</v>
      </c>
      <c r="D129" s="125">
        <f>+[1]data1cf!BB128*-1</f>
        <v>0</v>
      </c>
      <c r="E129" s="125">
        <f>+[1]data1cf!BC128*-1</f>
        <v>0</v>
      </c>
      <c r="F129" s="125">
        <f>+[1]data1cf!BD128*-1</f>
        <v>0</v>
      </c>
      <c r="G129" s="125">
        <f>+[1]data1cf!BE128*-1</f>
        <v>0</v>
      </c>
      <c r="H129" s="125">
        <f>+[1]data1cf!BF128*-1</f>
        <v>0</v>
      </c>
      <c r="I129" s="125">
        <f>+[1]data1cf!BG128*-1</f>
        <v>0</v>
      </c>
      <c r="J129" s="125">
        <f>+[1]data1cf!BH128*-1</f>
        <v>0</v>
      </c>
      <c r="K129" s="125">
        <f>+[1]data1cf!BI128*-1</f>
        <v>0</v>
      </c>
      <c r="L129" s="125">
        <f>+[1]data1cf!BJ128*-1</f>
        <v>0</v>
      </c>
      <c r="M129" s="125">
        <f>+[1]data1cf!BK128*-1</f>
        <v>0</v>
      </c>
      <c r="N129" s="125">
        <f>+[1]data1cf!BL128*-1</f>
        <v>0</v>
      </c>
      <c r="O129" s="125">
        <f>+[1]data1cf!BM128*-1</f>
        <v>0</v>
      </c>
      <c r="P129" s="125">
        <f>+[1]data1cf!BN128*-1</f>
        <v>0</v>
      </c>
      <c r="Q129" s="125">
        <f>+[1]data1cf!BO128*-1</f>
        <v>0</v>
      </c>
      <c r="R129" s="125">
        <f>+[1]data1cf!BP128*-1</f>
        <v>0</v>
      </c>
      <c r="S129" s="125">
        <f>+[1]data1cf!BQ128*-1</f>
        <v>0</v>
      </c>
      <c r="T129" s="125">
        <f>+[1]data1cf!BR128*-1</f>
        <v>0</v>
      </c>
      <c r="U129" s="125">
        <f>+[1]data1cf!BS128*-1</f>
        <v>0</v>
      </c>
      <c r="V129" s="125">
        <f>+[1]data1cf!BT128*-1</f>
        <v>0</v>
      </c>
      <c r="W129" s="125">
        <f>+[1]data1cf!BU128*-1</f>
        <v>0</v>
      </c>
      <c r="X129" s="125">
        <f>+[1]data1cf!BV128*-1</f>
        <v>0</v>
      </c>
      <c r="Y129" s="125">
        <f>+[1]data1cf!BW128*-1</f>
        <v>0</v>
      </c>
      <c r="Z129" s="125">
        <f>+[1]data1cf!BX128*-1</f>
        <v>0</v>
      </c>
      <c r="AA129" s="125">
        <f>+[1]data1cf!BY128*-1</f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0"/>
      <c r="AL129" s="10">
        <f t="shared" ca="1" si="7"/>
        <v>0</v>
      </c>
      <c r="AM129" s="10"/>
      <c r="AN129" s="10"/>
      <c r="AO129" s="10"/>
      <c r="AP129" s="10"/>
      <c r="AQ129" s="10"/>
    </row>
    <row r="130" spans="1:43" x14ac:dyDescent="0.2">
      <c r="A130" s="10">
        <v>128</v>
      </c>
      <c r="B130" s="125"/>
      <c r="C130" s="125">
        <f>+[1]data1cf!BA129*-1</f>
        <v>0</v>
      </c>
      <c r="D130" s="125">
        <f>+[1]data1cf!BB129*-1</f>
        <v>0</v>
      </c>
      <c r="E130" s="125">
        <f>+[1]data1cf!BC129*-1</f>
        <v>0</v>
      </c>
      <c r="F130" s="125">
        <f>+[1]data1cf!BD129*-1</f>
        <v>0</v>
      </c>
      <c r="G130" s="125">
        <f>+[1]data1cf!BE129*-1</f>
        <v>0</v>
      </c>
      <c r="H130" s="125">
        <f>+[1]data1cf!BF129*-1</f>
        <v>0</v>
      </c>
      <c r="I130" s="125">
        <f>+[1]data1cf!BG129*-1</f>
        <v>0</v>
      </c>
      <c r="J130" s="125">
        <f>+[1]data1cf!BH129*-1</f>
        <v>0</v>
      </c>
      <c r="K130" s="125">
        <f>+[1]data1cf!BI129*-1</f>
        <v>0</v>
      </c>
      <c r="L130" s="125">
        <f>+[1]data1cf!BJ129*-1</f>
        <v>0</v>
      </c>
      <c r="M130" s="125">
        <f>+[1]data1cf!BK129*-1</f>
        <v>0</v>
      </c>
      <c r="N130" s="125">
        <f>+[1]data1cf!BL129*-1</f>
        <v>0</v>
      </c>
      <c r="O130" s="125">
        <f>+[1]data1cf!BM129*-1</f>
        <v>0</v>
      </c>
      <c r="P130" s="125">
        <f>+[1]data1cf!BN129*-1</f>
        <v>0</v>
      </c>
      <c r="Q130" s="125">
        <f>+[1]data1cf!BO129*-1</f>
        <v>0</v>
      </c>
      <c r="R130" s="125">
        <f>+[1]data1cf!BP129*-1</f>
        <v>0</v>
      </c>
      <c r="S130" s="125">
        <f>+[1]data1cf!BQ129*-1</f>
        <v>0</v>
      </c>
      <c r="T130" s="125">
        <f>+[1]data1cf!BR129*-1</f>
        <v>0</v>
      </c>
      <c r="U130" s="125">
        <f>+[1]data1cf!BS129*-1</f>
        <v>0</v>
      </c>
      <c r="V130" s="125">
        <f>+[1]data1cf!BT129*-1</f>
        <v>0</v>
      </c>
      <c r="W130" s="125">
        <f>+[1]data1cf!BU129*-1</f>
        <v>0</v>
      </c>
      <c r="X130" s="125">
        <f>+[1]data1cf!BV129*-1</f>
        <v>0</v>
      </c>
      <c r="Y130" s="125">
        <f>+[1]data1cf!BW129*-1</f>
        <v>0</v>
      </c>
      <c r="Z130" s="125">
        <f>+[1]data1cf!BX129*-1</f>
        <v>0</v>
      </c>
      <c r="AA130" s="125">
        <f>+[1]data1cf!BY129*-1</f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0"/>
      <c r="AL130" s="10">
        <f t="shared" ca="1" si="7"/>
        <v>0</v>
      </c>
      <c r="AM130" s="10"/>
      <c r="AN130" s="10"/>
      <c r="AO130" s="10"/>
      <c r="AP130" s="10"/>
      <c r="AQ130" s="10"/>
    </row>
    <row r="131" spans="1:43" x14ac:dyDescent="0.2">
      <c r="A131" s="10">
        <v>129</v>
      </c>
      <c r="B131" s="125"/>
      <c r="C131" s="125">
        <f>+[1]data1cf!BA130*-1</f>
        <v>0</v>
      </c>
      <c r="D131" s="125">
        <f>+[1]data1cf!BB130*-1</f>
        <v>0</v>
      </c>
      <c r="E131" s="125">
        <f>+[1]data1cf!BC130*-1</f>
        <v>0</v>
      </c>
      <c r="F131" s="125">
        <f>+[1]data1cf!BD130*-1</f>
        <v>0</v>
      </c>
      <c r="G131" s="125">
        <f>+[1]data1cf!BE130*-1</f>
        <v>0</v>
      </c>
      <c r="H131" s="125">
        <f>+[1]data1cf!BF130*-1</f>
        <v>0</v>
      </c>
      <c r="I131" s="125">
        <f>+[1]data1cf!BG130*-1</f>
        <v>0</v>
      </c>
      <c r="J131" s="125">
        <f>+[1]data1cf!BH130*-1</f>
        <v>0</v>
      </c>
      <c r="K131" s="125">
        <f>+[1]data1cf!BI130*-1</f>
        <v>0</v>
      </c>
      <c r="L131" s="125">
        <f>+[1]data1cf!BJ130*-1</f>
        <v>0</v>
      </c>
      <c r="M131" s="125">
        <f>+[1]data1cf!BK130*-1</f>
        <v>0</v>
      </c>
      <c r="N131" s="125">
        <f>+[1]data1cf!BL130*-1</f>
        <v>0</v>
      </c>
      <c r="O131" s="125">
        <f>+[1]data1cf!BM130*-1</f>
        <v>0</v>
      </c>
      <c r="P131" s="125">
        <f>+[1]data1cf!BN130*-1</f>
        <v>0</v>
      </c>
      <c r="Q131" s="125">
        <f>+[1]data1cf!BO130*-1</f>
        <v>0</v>
      </c>
      <c r="R131" s="125">
        <f>+[1]data1cf!BP130*-1</f>
        <v>0</v>
      </c>
      <c r="S131" s="125">
        <f>+[1]data1cf!BQ130*-1</f>
        <v>0</v>
      </c>
      <c r="T131" s="125">
        <f>+[1]data1cf!BR130*-1</f>
        <v>0</v>
      </c>
      <c r="U131" s="125">
        <f>+[1]data1cf!BS130*-1</f>
        <v>0</v>
      </c>
      <c r="V131" s="125">
        <f>+[1]data1cf!BT130*-1</f>
        <v>0</v>
      </c>
      <c r="W131" s="125">
        <f>+[1]data1cf!BU130*-1</f>
        <v>0</v>
      </c>
      <c r="X131" s="125">
        <f>+[1]data1cf!BV130*-1</f>
        <v>0</v>
      </c>
      <c r="Y131" s="125">
        <f>+[1]data1cf!BW130*-1</f>
        <v>0</v>
      </c>
      <c r="Z131" s="125">
        <f>+[1]data1cf!BX130*-1</f>
        <v>0</v>
      </c>
      <c r="AA131" s="125">
        <f>+[1]data1cf!BY130*-1</f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0"/>
      <c r="AL131" s="10">
        <f t="shared" ca="1" si="7"/>
        <v>0</v>
      </c>
      <c r="AM131" s="10"/>
      <c r="AN131" s="10"/>
      <c r="AO131" s="10"/>
      <c r="AP131" s="10"/>
      <c r="AQ131" s="10"/>
    </row>
    <row r="132" spans="1:43" x14ac:dyDescent="0.2">
      <c r="A132" s="10">
        <v>130</v>
      </c>
      <c r="B132" s="125"/>
      <c r="C132" s="125">
        <f>+[1]data1cf!BA131*-1</f>
        <v>0</v>
      </c>
      <c r="D132" s="125">
        <f>+[1]data1cf!BB131*-1</f>
        <v>0</v>
      </c>
      <c r="E132" s="125">
        <f>+[1]data1cf!BC131*-1</f>
        <v>0</v>
      </c>
      <c r="F132" s="125">
        <f>+[1]data1cf!BD131*-1</f>
        <v>0</v>
      </c>
      <c r="G132" s="125">
        <f>+[1]data1cf!BE131*-1</f>
        <v>0</v>
      </c>
      <c r="H132" s="125">
        <f>+[1]data1cf!BF131*-1</f>
        <v>0</v>
      </c>
      <c r="I132" s="125">
        <f>+[1]data1cf!BG131*-1</f>
        <v>0</v>
      </c>
      <c r="J132" s="125">
        <f>+[1]data1cf!BH131*-1</f>
        <v>0</v>
      </c>
      <c r="K132" s="125">
        <f>+[1]data1cf!BI131*-1</f>
        <v>0</v>
      </c>
      <c r="L132" s="125">
        <f>+[1]data1cf!BJ131*-1</f>
        <v>0</v>
      </c>
      <c r="M132" s="125">
        <f>+[1]data1cf!BK131*-1</f>
        <v>0</v>
      </c>
      <c r="N132" s="125">
        <f>+[1]data1cf!BL131*-1</f>
        <v>0</v>
      </c>
      <c r="O132" s="125">
        <f>+[1]data1cf!BM131*-1</f>
        <v>0</v>
      </c>
      <c r="P132" s="125">
        <f>+[1]data1cf!BN131*-1</f>
        <v>0</v>
      </c>
      <c r="Q132" s="125">
        <f>+[1]data1cf!BO131*-1</f>
        <v>0</v>
      </c>
      <c r="R132" s="125">
        <f>+[1]data1cf!BP131*-1</f>
        <v>0</v>
      </c>
      <c r="S132" s="125">
        <f>+[1]data1cf!BQ131*-1</f>
        <v>0</v>
      </c>
      <c r="T132" s="125">
        <f>+[1]data1cf!BR131*-1</f>
        <v>0</v>
      </c>
      <c r="U132" s="125">
        <f>+[1]data1cf!BS131*-1</f>
        <v>0</v>
      </c>
      <c r="V132" s="125">
        <f>+[1]data1cf!BT131*-1</f>
        <v>0</v>
      </c>
      <c r="W132" s="125">
        <f>+[1]data1cf!BU131*-1</f>
        <v>0</v>
      </c>
      <c r="X132" s="125">
        <f>+[1]data1cf!BV131*-1</f>
        <v>0</v>
      </c>
      <c r="Y132" s="125">
        <f>+[1]data1cf!BW131*-1</f>
        <v>0</v>
      </c>
      <c r="Z132" s="125">
        <f>+[1]data1cf!BX131*-1</f>
        <v>0</v>
      </c>
      <c r="AA132" s="125">
        <f>+[1]data1cf!BY131*-1</f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0"/>
      <c r="AL132" s="10">
        <f t="shared" ref="AL132:AL147" ca="1" si="8">SUMPRODUCT(B132:AJ132,PVCapPrice)</f>
        <v>0</v>
      </c>
      <c r="AM132" s="10"/>
      <c r="AN132" s="10"/>
      <c r="AO132" s="10"/>
      <c r="AP132" s="10"/>
      <c r="AQ132" s="10"/>
    </row>
    <row r="133" spans="1:43" x14ac:dyDescent="0.2">
      <c r="A133" s="10">
        <v>131</v>
      </c>
      <c r="B133" s="125"/>
      <c r="C133" s="125">
        <f>+[1]data1cf!BA132*-1</f>
        <v>0</v>
      </c>
      <c r="D133" s="125">
        <f>+[1]data1cf!BB132*-1</f>
        <v>0</v>
      </c>
      <c r="E133" s="125">
        <f>+[1]data1cf!BC132*-1</f>
        <v>0</v>
      </c>
      <c r="F133" s="125">
        <f>+[1]data1cf!BD132*-1</f>
        <v>0</v>
      </c>
      <c r="G133" s="125">
        <f>+[1]data1cf!BE132*-1</f>
        <v>0</v>
      </c>
      <c r="H133" s="125">
        <f>+[1]data1cf!BF132*-1</f>
        <v>0</v>
      </c>
      <c r="I133" s="125">
        <f>+[1]data1cf!BG132*-1</f>
        <v>0</v>
      </c>
      <c r="J133" s="125">
        <f>+[1]data1cf!BH132*-1</f>
        <v>0</v>
      </c>
      <c r="K133" s="125">
        <f>+[1]data1cf!BI132*-1</f>
        <v>0</v>
      </c>
      <c r="L133" s="125">
        <f>+[1]data1cf!BJ132*-1</f>
        <v>0</v>
      </c>
      <c r="M133" s="125">
        <f>+[1]data1cf!BK132*-1</f>
        <v>0</v>
      </c>
      <c r="N133" s="125">
        <f>+[1]data1cf!BL132*-1</f>
        <v>0</v>
      </c>
      <c r="O133" s="125">
        <f>+[1]data1cf!BM132*-1</f>
        <v>0</v>
      </c>
      <c r="P133" s="125">
        <f>+[1]data1cf!BN132*-1</f>
        <v>0</v>
      </c>
      <c r="Q133" s="125">
        <f>+[1]data1cf!BO132*-1</f>
        <v>0</v>
      </c>
      <c r="R133" s="125">
        <f>+[1]data1cf!BP132*-1</f>
        <v>0</v>
      </c>
      <c r="S133" s="125">
        <f>+[1]data1cf!BQ132*-1</f>
        <v>0</v>
      </c>
      <c r="T133" s="125">
        <f>+[1]data1cf!BR132*-1</f>
        <v>0</v>
      </c>
      <c r="U133" s="125">
        <f>+[1]data1cf!BS132*-1</f>
        <v>0</v>
      </c>
      <c r="V133" s="125">
        <f>+[1]data1cf!BT132*-1</f>
        <v>0</v>
      </c>
      <c r="W133" s="125">
        <f>+[1]data1cf!BU132*-1</f>
        <v>0</v>
      </c>
      <c r="X133" s="125">
        <f>+[1]data1cf!BV132*-1</f>
        <v>0</v>
      </c>
      <c r="Y133" s="125">
        <f>+[1]data1cf!BW132*-1</f>
        <v>0</v>
      </c>
      <c r="Z133" s="125">
        <f>+[1]data1cf!BX132*-1</f>
        <v>0</v>
      </c>
      <c r="AA133" s="125">
        <f>+[1]data1cf!BY132*-1</f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0"/>
      <c r="AL133" s="10">
        <f t="shared" ca="1" si="8"/>
        <v>0</v>
      </c>
      <c r="AM133" s="10"/>
      <c r="AN133" s="10"/>
      <c r="AO133" s="10"/>
      <c r="AP133" s="10"/>
      <c r="AQ133" s="10"/>
    </row>
    <row r="134" spans="1:43" x14ac:dyDescent="0.2">
      <c r="A134" s="10">
        <v>132</v>
      </c>
      <c r="B134" s="125"/>
      <c r="C134" s="125">
        <f>+[1]data1cf!BA133*-1</f>
        <v>0</v>
      </c>
      <c r="D134" s="125">
        <f>+[1]data1cf!BB133*-1</f>
        <v>0</v>
      </c>
      <c r="E134" s="125">
        <f>+[1]data1cf!BC133*-1</f>
        <v>0</v>
      </c>
      <c r="F134" s="125">
        <f>+[1]data1cf!BD133*-1</f>
        <v>0</v>
      </c>
      <c r="G134" s="125">
        <f>+[1]data1cf!BE133*-1</f>
        <v>0</v>
      </c>
      <c r="H134" s="125">
        <f>+[1]data1cf!BF133*-1</f>
        <v>0</v>
      </c>
      <c r="I134" s="125">
        <f>+[1]data1cf!BG133*-1</f>
        <v>0</v>
      </c>
      <c r="J134" s="125">
        <f>+[1]data1cf!BH133*-1</f>
        <v>0</v>
      </c>
      <c r="K134" s="125">
        <f>+[1]data1cf!BI133*-1</f>
        <v>0</v>
      </c>
      <c r="L134" s="125">
        <f>+[1]data1cf!BJ133*-1</f>
        <v>0</v>
      </c>
      <c r="M134" s="125">
        <f>+[1]data1cf!BK133*-1</f>
        <v>0</v>
      </c>
      <c r="N134" s="125">
        <f>+[1]data1cf!BL133*-1</f>
        <v>0</v>
      </c>
      <c r="O134" s="125">
        <f>+[1]data1cf!BM133*-1</f>
        <v>0</v>
      </c>
      <c r="P134" s="125">
        <f>+[1]data1cf!BN133*-1</f>
        <v>0</v>
      </c>
      <c r="Q134" s="125">
        <f>+[1]data1cf!BO133*-1</f>
        <v>0</v>
      </c>
      <c r="R134" s="125">
        <f>+[1]data1cf!BP133*-1</f>
        <v>0</v>
      </c>
      <c r="S134" s="125">
        <f>+[1]data1cf!BQ133*-1</f>
        <v>0</v>
      </c>
      <c r="T134" s="125">
        <f>+[1]data1cf!BR133*-1</f>
        <v>0</v>
      </c>
      <c r="U134" s="125">
        <f>+[1]data1cf!BS133*-1</f>
        <v>0</v>
      </c>
      <c r="V134" s="125">
        <f>+[1]data1cf!BT133*-1</f>
        <v>0</v>
      </c>
      <c r="W134" s="125">
        <f>+[1]data1cf!BU133*-1</f>
        <v>0</v>
      </c>
      <c r="X134" s="125">
        <f>+[1]data1cf!BV133*-1</f>
        <v>0</v>
      </c>
      <c r="Y134" s="125">
        <f>+[1]data1cf!BW133*-1</f>
        <v>0</v>
      </c>
      <c r="Z134" s="125">
        <f>+[1]data1cf!BX133*-1</f>
        <v>0</v>
      </c>
      <c r="AA134" s="125">
        <f>+[1]data1cf!BY133*-1</f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0"/>
      <c r="AL134" s="10">
        <f t="shared" ca="1" si="8"/>
        <v>0</v>
      </c>
      <c r="AM134" s="10"/>
      <c r="AN134" s="10"/>
      <c r="AO134" s="10"/>
      <c r="AP134" s="10"/>
      <c r="AQ134" s="10"/>
    </row>
    <row r="135" spans="1:43" x14ac:dyDescent="0.2">
      <c r="A135" s="10">
        <v>133</v>
      </c>
      <c r="B135" s="125"/>
      <c r="C135" s="125">
        <f>+[1]data1cf!BA134*-1</f>
        <v>0</v>
      </c>
      <c r="D135" s="125">
        <f>+[1]data1cf!BB134*-1</f>
        <v>0</v>
      </c>
      <c r="E135" s="125">
        <f>+[1]data1cf!BC134*-1</f>
        <v>0</v>
      </c>
      <c r="F135" s="125">
        <f>+[1]data1cf!BD134*-1</f>
        <v>0</v>
      </c>
      <c r="G135" s="125">
        <f>+[1]data1cf!BE134*-1</f>
        <v>0</v>
      </c>
      <c r="H135" s="125">
        <f>+[1]data1cf!BF134*-1</f>
        <v>0</v>
      </c>
      <c r="I135" s="125">
        <f>+[1]data1cf!BG134*-1</f>
        <v>0</v>
      </c>
      <c r="J135" s="125">
        <f>+[1]data1cf!BH134*-1</f>
        <v>0</v>
      </c>
      <c r="K135" s="125">
        <f>+[1]data1cf!BI134*-1</f>
        <v>0</v>
      </c>
      <c r="L135" s="125">
        <f>+[1]data1cf!BJ134*-1</f>
        <v>0</v>
      </c>
      <c r="M135" s="125">
        <f>+[1]data1cf!BK134*-1</f>
        <v>0</v>
      </c>
      <c r="N135" s="125">
        <f>+[1]data1cf!BL134*-1</f>
        <v>0</v>
      </c>
      <c r="O135" s="125">
        <f>+[1]data1cf!BM134*-1</f>
        <v>0</v>
      </c>
      <c r="P135" s="125">
        <f>+[1]data1cf!BN134*-1</f>
        <v>0</v>
      </c>
      <c r="Q135" s="125">
        <f>+[1]data1cf!BO134*-1</f>
        <v>0</v>
      </c>
      <c r="R135" s="125">
        <f>+[1]data1cf!BP134*-1</f>
        <v>0</v>
      </c>
      <c r="S135" s="125">
        <f>+[1]data1cf!BQ134*-1</f>
        <v>0</v>
      </c>
      <c r="T135" s="125">
        <f>+[1]data1cf!BR134*-1</f>
        <v>0</v>
      </c>
      <c r="U135" s="125">
        <f>+[1]data1cf!BS134*-1</f>
        <v>0</v>
      </c>
      <c r="V135" s="125">
        <f>+[1]data1cf!BT134*-1</f>
        <v>0</v>
      </c>
      <c r="W135" s="125">
        <f>+[1]data1cf!BU134*-1</f>
        <v>0</v>
      </c>
      <c r="X135" s="125">
        <f>+[1]data1cf!BV134*-1</f>
        <v>0</v>
      </c>
      <c r="Y135" s="125">
        <f>+[1]data1cf!BW134*-1</f>
        <v>0</v>
      </c>
      <c r="Z135" s="125">
        <f>+[1]data1cf!BX134*-1</f>
        <v>0</v>
      </c>
      <c r="AA135" s="125">
        <f>+[1]data1cf!BY134*-1</f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0"/>
      <c r="AL135" s="10">
        <f t="shared" ca="1" si="8"/>
        <v>0</v>
      </c>
      <c r="AM135" s="10"/>
      <c r="AN135" s="10"/>
      <c r="AO135" s="10"/>
      <c r="AP135" s="10"/>
      <c r="AQ135" s="10"/>
    </row>
    <row r="136" spans="1:43" x14ac:dyDescent="0.2">
      <c r="A136" s="10">
        <v>134</v>
      </c>
      <c r="B136" s="125"/>
      <c r="C136" s="125">
        <f>+[1]data1cf!BA135*-1</f>
        <v>0</v>
      </c>
      <c r="D136" s="125">
        <f>+[1]data1cf!BB135*-1</f>
        <v>0</v>
      </c>
      <c r="E136" s="125">
        <f>+[1]data1cf!BC135*-1</f>
        <v>0</v>
      </c>
      <c r="F136" s="125">
        <f>+[1]data1cf!BD135*-1</f>
        <v>0</v>
      </c>
      <c r="G136" s="125">
        <f>+[1]data1cf!BE135*-1</f>
        <v>0</v>
      </c>
      <c r="H136" s="125">
        <f>+[1]data1cf!BF135*-1</f>
        <v>0</v>
      </c>
      <c r="I136" s="125">
        <f>+[1]data1cf!BG135*-1</f>
        <v>0</v>
      </c>
      <c r="J136" s="125">
        <f>+[1]data1cf!BH135*-1</f>
        <v>0</v>
      </c>
      <c r="K136" s="125">
        <f>+[1]data1cf!BI135*-1</f>
        <v>0</v>
      </c>
      <c r="L136" s="125">
        <f>+[1]data1cf!BJ135*-1</f>
        <v>0</v>
      </c>
      <c r="M136" s="125">
        <f>+[1]data1cf!BK135*-1</f>
        <v>0</v>
      </c>
      <c r="N136" s="125">
        <f>+[1]data1cf!BL135*-1</f>
        <v>0</v>
      </c>
      <c r="O136" s="125">
        <f>+[1]data1cf!BM135*-1</f>
        <v>0</v>
      </c>
      <c r="P136" s="125">
        <f>+[1]data1cf!BN135*-1</f>
        <v>0</v>
      </c>
      <c r="Q136" s="125">
        <f>+[1]data1cf!BO135*-1</f>
        <v>0</v>
      </c>
      <c r="R136" s="125">
        <f>+[1]data1cf!BP135*-1</f>
        <v>0</v>
      </c>
      <c r="S136" s="125">
        <f>+[1]data1cf!BQ135*-1</f>
        <v>0</v>
      </c>
      <c r="T136" s="125">
        <f>+[1]data1cf!BR135*-1</f>
        <v>0</v>
      </c>
      <c r="U136" s="125">
        <f>+[1]data1cf!BS135*-1</f>
        <v>0</v>
      </c>
      <c r="V136" s="125">
        <f>+[1]data1cf!BT135*-1</f>
        <v>0</v>
      </c>
      <c r="W136" s="125">
        <f>+[1]data1cf!BU135*-1</f>
        <v>0</v>
      </c>
      <c r="X136" s="125">
        <f>+[1]data1cf!BV135*-1</f>
        <v>0</v>
      </c>
      <c r="Y136" s="125">
        <f>+[1]data1cf!BW135*-1</f>
        <v>0</v>
      </c>
      <c r="Z136" s="125">
        <f>+[1]data1cf!BX135*-1</f>
        <v>0</v>
      </c>
      <c r="AA136" s="125">
        <f>+[1]data1cf!BY135*-1</f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0"/>
      <c r="AL136" s="10">
        <f t="shared" ca="1" si="8"/>
        <v>0</v>
      </c>
      <c r="AM136" s="10"/>
      <c r="AN136" s="10"/>
      <c r="AO136" s="10"/>
      <c r="AP136" s="10"/>
      <c r="AQ136" s="10"/>
    </row>
    <row r="137" spans="1:43" x14ac:dyDescent="0.2">
      <c r="A137" s="10">
        <v>135</v>
      </c>
      <c r="B137" s="125"/>
      <c r="C137" s="125">
        <f>+[1]data1cf!BA136*-1</f>
        <v>0</v>
      </c>
      <c r="D137" s="125">
        <f>+[1]data1cf!BB136*-1</f>
        <v>0</v>
      </c>
      <c r="E137" s="125">
        <f>+[1]data1cf!BC136*-1</f>
        <v>0</v>
      </c>
      <c r="F137" s="125">
        <f>+[1]data1cf!BD136*-1</f>
        <v>0</v>
      </c>
      <c r="G137" s="125">
        <f>+[1]data1cf!BE136*-1</f>
        <v>0</v>
      </c>
      <c r="H137" s="125">
        <f>+[1]data1cf!BF136*-1</f>
        <v>0</v>
      </c>
      <c r="I137" s="125">
        <f>+[1]data1cf!BG136*-1</f>
        <v>0</v>
      </c>
      <c r="J137" s="125">
        <f>+[1]data1cf!BH136*-1</f>
        <v>0</v>
      </c>
      <c r="K137" s="125">
        <f>+[1]data1cf!BI136*-1</f>
        <v>0</v>
      </c>
      <c r="L137" s="125">
        <f>+[1]data1cf!BJ136*-1</f>
        <v>0</v>
      </c>
      <c r="M137" s="125">
        <f>+[1]data1cf!BK136*-1</f>
        <v>0</v>
      </c>
      <c r="N137" s="125">
        <f>+[1]data1cf!BL136*-1</f>
        <v>0</v>
      </c>
      <c r="O137" s="125">
        <f>+[1]data1cf!BM136*-1</f>
        <v>0</v>
      </c>
      <c r="P137" s="125">
        <f>+[1]data1cf!BN136*-1</f>
        <v>0</v>
      </c>
      <c r="Q137" s="125">
        <f>+[1]data1cf!BO136*-1</f>
        <v>0</v>
      </c>
      <c r="R137" s="125">
        <f>+[1]data1cf!BP136*-1</f>
        <v>0</v>
      </c>
      <c r="S137" s="125">
        <f>+[1]data1cf!BQ136*-1</f>
        <v>0</v>
      </c>
      <c r="T137" s="125">
        <f>+[1]data1cf!BR136*-1</f>
        <v>0</v>
      </c>
      <c r="U137" s="125">
        <f>+[1]data1cf!BS136*-1</f>
        <v>0</v>
      </c>
      <c r="V137" s="125">
        <f>+[1]data1cf!BT136*-1</f>
        <v>0</v>
      </c>
      <c r="W137" s="125">
        <f>+[1]data1cf!BU136*-1</f>
        <v>0</v>
      </c>
      <c r="X137" s="125">
        <f>+[1]data1cf!BV136*-1</f>
        <v>0</v>
      </c>
      <c r="Y137" s="125">
        <f>+[1]data1cf!BW136*-1</f>
        <v>0</v>
      </c>
      <c r="Z137" s="125">
        <f>+[1]data1cf!BX136*-1</f>
        <v>0</v>
      </c>
      <c r="AA137" s="125">
        <f>+[1]data1cf!BY136*-1</f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0"/>
      <c r="AL137" s="10">
        <f t="shared" ca="1" si="8"/>
        <v>0</v>
      </c>
      <c r="AM137" s="10"/>
      <c r="AN137" s="10"/>
      <c r="AO137" s="10"/>
      <c r="AP137" s="10"/>
      <c r="AQ137" s="10"/>
    </row>
    <row r="138" spans="1:43" x14ac:dyDescent="0.2">
      <c r="A138" s="10">
        <v>136</v>
      </c>
      <c r="B138" s="125"/>
      <c r="C138" s="125">
        <f>+[1]data1cf!BA137*-1</f>
        <v>0</v>
      </c>
      <c r="D138" s="125">
        <f>+[1]data1cf!BB137*-1</f>
        <v>0</v>
      </c>
      <c r="E138" s="125">
        <f>+[1]data1cf!BC137*-1</f>
        <v>0</v>
      </c>
      <c r="F138" s="125">
        <f>+[1]data1cf!BD137*-1</f>
        <v>0</v>
      </c>
      <c r="G138" s="125">
        <f>+[1]data1cf!BE137*-1</f>
        <v>0</v>
      </c>
      <c r="H138" s="125">
        <f>+[1]data1cf!BF137*-1</f>
        <v>0</v>
      </c>
      <c r="I138" s="125">
        <f>+[1]data1cf!BG137*-1</f>
        <v>0</v>
      </c>
      <c r="J138" s="125">
        <f>+[1]data1cf!BH137*-1</f>
        <v>0</v>
      </c>
      <c r="K138" s="125">
        <f>+[1]data1cf!BI137*-1</f>
        <v>0</v>
      </c>
      <c r="L138" s="125">
        <f>+[1]data1cf!BJ137*-1</f>
        <v>0</v>
      </c>
      <c r="M138" s="125">
        <f>+[1]data1cf!BK137*-1</f>
        <v>0</v>
      </c>
      <c r="N138" s="125">
        <f>+[1]data1cf!BL137*-1</f>
        <v>0</v>
      </c>
      <c r="O138" s="125">
        <f>+[1]data1cf!BM137*-1</f>
        <v>0</v>
      </c>
      <c r="P138" s="125">
        <f>+[1]data1cf!BN137*-1</f>
        <v>0</v>
      </c>
      <c r="Q138" s="125">
        <f>+[1]data1cf!BO137*-1</f>
        <v>0</v>
      </c>
      <c r="R138" s="125">
        <f>+[1]data1cf!BP137*-1</f>
        <v>0</v>
      </c>
      <c r="S138" s="125">
        <f>+[1]data1cf!BQ137*-1</f>
        <v>0</v>
      </c>
      <c r="T138" s="125">
        <f>+[1]data1cf!BR137*-1</f>
        <v>0</v>
      </c>
      <c r="U138" s="125">
        <f>+[1]data1cf!BS137*-1</f>
        <v>0</v>
      </c>
      <c r="V138" s="125">
        <f>+[1]data1cf!BT137*-1</f>
        <v>0</v>
      </c>
      <c r="W138" s="125">
        <f>+[1]data1cf!BU137*-1</f>
        <v>0</v>
      </c>
      <c r="X138" s="125">
        <f>+[1]data1cf!BV137*-1</f>
        <v>0</v>
      </c>
      <c r="Y138" s="125">
        <f>+[1]data1cf!BW137*-1</f>
        <v>0</v>
      </c>
      <c r="Z138" s="125">
        <f>+[1]data1cf!BX137*-1</f>
        <v>0</v>
      </c>
      <c r="AA138" s="125">
        <f>+[1]data1cf!BY137*-1</f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0"/>
      <c r="AL138" s="10">
        <f t="shared" ca="1" si="8"/>
        <v>0</v>
      </c>
      <c r="AM138" s="10"/>
      <c r="AN138" s="10"/>
      <c r="AO138" s="10"/>
      <c r="AP138" s="10"/>
      <c r="AQ138" s="10"/>
    </row>
    <row r="139" spans="1:43" x14ac:dyDescent="0.2">
      <c r="A139" s="10">
        <v>137</v>
      </c>
      <c r="B139" s="125"/>
      <c r="C139" s="125">
        <f>+[1]data1cf!BA138*-1</f>
        <v>0</v>
      </c>
      <c r="D139" s="125">
        <f>+[1]data1cf!BB138*-1</f>
        <v>0</v>
      </c>
      <c r="E139" s="125">
        <f>+[1]data1cf!BC138*-1</f>
        <v>0</v>
      </c>
      <c r="F139" s="125">
        <f>+[1]data1cf!BD138*-1</f>
        <v>0</v>
      </c>
      <c r="G139" s="125">
        <f>+[1]data1cf!BE138*-1</f>
        <v>0</v>
      </c>
      <c r="H139" s="125">
        <f>+[1]data1cf!BF138*-1</f>
        <v>0</v>
      </c>
      <c r="I139" s="125">
        <f>+[1]data1cf!BG138*-1</f>
        <v>0</v>
      </c>
      <c r="J139" s="125">
        <f>+[1]data1cf!BH138*-1</f>
        <v>0</v>
      </c>
      <c r="K139" s="125">
        <f>+[1]data1cf!BI138*-1</f>
        <v>0</v>
      </c>
      <c r="L139" s="125">
        <f>+[1]data1cf!BJ138*-1</f>
        <v>0</v>
      </c>
      <c r="M139" s="125">
        <f>+[1]data1cf!BK138*-1</f>
        <v>0</v>
      </c>
      <c r="N139" s="125">
        <f>+[1]data1cf!BL138*-1</f>
        <v>0</v>
      </c>
      <c r="O139" s="125">
        <f>+[1]data1cf!BM138*-1</f>
        <v>0</v>
      </c>
      <c r="P139" s="125">
        <f>+[1]data1cf!BN138*-1</f>
        <v>0</v>
      </c>
      <c r="Q139" s="125">
        <f>+[1]data1cf!BO138*-1</f>
        <v>0</v>
      </c>
      <c r="R139" s="125">
        <f>+[1]data1cf!BP138*-1</f>
        <v>0</v>
      </c>
      <c r="S139" s="125">
        <f>+[1]data1cf!BQ138*-1</f>
        <v>0</v>
      </c>
      <c r="T139" s="125">
        <f>+[1]data1cf!BR138*-1</f>
        <v>0</v>
      </c>
      <c r="U139" s="125">
        <f>+[1]data1cf!BS138*-1</f>
        <v>0</v>
      </c>
      <c r="V139" s="125">
        <f>+[1]data1cf!BT138*-1</f>
        <v>0</v>
      </c>
      <c r="W139" s="125">
        <f>+[1]data1cf!BU138*-1</f>
        <v>0</v>
      </c>
      <c r="X139" s="125">
        <f>+[1]data1cf!BV138*-1</f>
        <v>0</v>
      </c>
      <c r="Y139" s="125">
        <f>+[1]data1cf!BW138*-1</f>
        <v>0</v>
      </c>
      <c r="Z139" s="125">
        <f>+[1]data1cf!BX138*-1</f>
        <v>0</v>
      </c>
      <c r="AA139" s="125">
        <f>+[1]data1cf!BY138*-1</f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0"/>
      <c r="AL139" s="10">
        <f t="shared" ca="1" si="8"/>
        <v>0</v>
      </c>
      <c r="AM139" s="10"/>
      <c r="AN139" s="10"/>
      <c r="AO139" s="10"/>
      <c r="AP139" s="10"/>
      <c r="AQ139" s="10"/>
    </row>
    <row r="140" spans="1:43" x14ac:dyDescent="0.2">
      <c r="A140" s="10">
        <v>138</v>
      </c>
      <c r="B140" s="125"/>
      <c r="C140" s="125">
        <f>+[1]data1cf!BA139*-1</f>
        <v>0</v>
      </c>
      <c r="D140" s="125">
        <f>+[1]data1cf!BB139*-1</f>
        <v>0</v>
      </c>
      <c r="E140" s="125">
        <f>+[1]data1cf!BC139*-1</f>
        <v>0</v>
      </c>
      <c r="F140" s="125">
        <f>+[1]data1cf!BD139*-1</f>
        <v>0</v>
      </c>
      <c r="G140" s="125">
        <f>+[1]data1cf!BE139*-1</f>
        <v>0</v>
      </c>
      <c r="H140" s="125">
        <f>+[1]data1cf!BF139*-1</f>
        <v>0</v>
      </c>
      <c r="I140" s="125">
        <f>+[1]data1cf!BG139*-1</f>
        <v>0</v>
      </c>
      <c r="J140" s="125">
        <f>+[1]data1cf!BH139*-1</f>
        <v>0</v>
      </c>
      <c r="K140" s="125">
        <f>+[1]data1cf!BI139*-1</f>
        <v>0</v>
      </c>
      <c r="L140" s="125">
        <f>+[1]data1cf!BJ139*-1</f>
        <v>0</v>
      </c>
      <c r="M140" s="125">
        <f>+[1]data1cf!BK139*-1</f>
        <v>0</v>
      </c>
      <c r="N140" s="125">
        <f>+[1]data1cf!BL139*-1</f>
        <v>0</v>
      </c>
      <c r="O140" s="125">
        <f>+[1]data1cf!BM139*-1</f>
        <v>0</v>
      </c>
      <c r="P140" s="125">
        <f>+[1]data1cf!BN139*-1</f>
        <v>0</v>
      </c>
      <c r="Q140" s="125">
        <f>+[1]data1cf!BO139*-1</f>
        <v>0</v>
      </c>
      <c r="R140" s="125">
        <f>+[1]data1cf!BP139*-1</f>
        <v>0</v>
      </c>
      <c r="S140" s="125">
        <f>+[1]data1cf!BQ139*-1</f>
        <v>0</v>
      </c>
      <c r="T140" s="125">
        <f>+[1]data1cf!BR139*-1</f>
        <v>0</v>
      </c>
      <c r="U140" s="125">
        <f>+[1]data1cf!BS139*-1</f>
        <v>0</v>
      </c>
      <c r="V140" s="125">
        <f>+[1]data1cf!BT139*-1</f>
        <v>0</v>
      </c>
      <c r="W140" s="125">
        <f>+[1]data1cf!BU139*-1</f>
        <v>0</v>
      </c>
      <c r="X140" s="125">
        <f>+[1]data1cf!BV139*-1</f>
        <v>0</v>
      </c>
      <c r="Y140" s="125">
        <f>+[1]data1cf!BW139*-1</f>
        <v>0</v>
      </c>
      <c r="Z140" s="125">
        <f>+[1]data1cf!BX139*-1</f>
        <v>0</v>
      </c>
      <c r="AA140" s="125">
        <f>+[1]data1cf!BY139*-1</f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0"/>
      <c r="AL140" s="10">
        <f t="shared" ca="1" si="8"/>
        <v>0</v>
      </c>
      <c r="AM140" s="10"/>
      <c r="AN140" s="10"/>
      <c r="AO140" s="10"/>
      <c r="AP140" s="10"/>
      <c r="AQ140" s="10"/>
    </row>
    <row r="141" spans="1:43" x14ac:dyDescent="0.2">
      <c r="A141" s="10">
        <v>139</v>
      </c>
      <c r="B141" s="125"/>
      <c r="C141" s="125">
        <f>+[1]data1cf!BA140*-1</f>
        <v>0</v>
      </c>
      <c r="D141" s="125">
        <f>+[1]data1cf!BB140*-1</f>
        <v>0</v>
      </c>
      <c r="E141" s="125">
        <f>+[1]data1cf!BC140*-1</f>
        <v>0</v>
      </c>
      <c r="F141" s="125">
        <f>+[1]data1cf!BD140*-1</f>
        <v>0</v>
      </c>
      <c r="G141" s="125">
        <f>+[1]data1cf!BE140*-1</f>
        <v>0</v>
      </c>
      <c r="H141" s="125">
        <f>+[1]data1cf!BF140*-1</f>
        <v>0</v>
      </c>
      <c r="I141" s="125">
        <f>+[1]data1cf!BG140*-1</f>
        <v>0</v>
      </c>
      <c r="J141" s="125">
        <f>+[1]data1cf!BH140*-1</f>
        <v>0</v>
      </c>
      <c r="K141" s="125">
        <f>+[1]data1cf!BI140*-1</f>
        <v>0</v>
      </c>
      <c r="L141" s="125">
        <f>+[1]data1cf!BJ140*-1</f>
        <v>0</v>
      </c>
      <c r="M141" s="125">
        <f>+[1]data1cf!BK140*-1</f>
        <v>0</v>
      </c>
      <c r="N141" s="125">
        <f>+[1]data1cf!BL140*-1</f>
        <v>0</v>
      </c>
      <c r="O141" s="125">
        <f>+[1]data1cf!BM140*-1</f>
        <v>0</v>
      </c>
      <c r="P141" s="125">
        <f>+[1]data1cf!BN140*-1</f>
        <v>0</v>
      </c>
      <c r="Q141" s="125">
        <f>+[1]data1cf!BO140*-1</f>
        <v>0</v>
      </c>
      <c r="R141" s="125">
        <f>+[1]data1cf!BP140*-1</f>
        <v>0</v>
      </c>
      <c r="S141" s="125">
        <f>+[1]data1cf!BQ140*-1</f>
        <v>0</v>
      </c>
      <c r="T141" s="125">
        <f>+[1]data1cf!BR140*-1</f>
        <v>0</v>
      </c>
      <c r="U141" s="125">
        <f>+[1]data1cf!BS140*-1</f>
        <v>0</v>
      </c>
      <c r="V141" s="125">
        <f>+[1]data1cf!BT140*-1</f>
        <v>0</v>
      </c>
      <c r="W141" s="125">
        <f>+[1]data1cf!BU140*-1</f>
        <v>0</v>
      </c>
      <c r="X141" s="125">
        <f>+[1]data1cf!BV140*-1</f>
        <v>0</v>
      </c>
      <c r="Y141" s="125">
        <f>+[1]data1cf!BW140*-1</f>
        <v>0</v>
      </c>
      <c r="Z141" s="125">
        <f>+[1]data1cf!BX140*-1</f>
        <v>0</v>
      </c>
      <c r="AA141" s="125">
        <f>+[1]data1cf!BY140*-1</f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0"/>
      <c r="AL141" s="10">
        <f t="shared" ca="1" si="8"/>
        <v>0</v>
      </c>
      <c r="AM141" s="10"/>
      <c r="AN141" s="10"/>
      <c r="AO141" s="10"/>
      <c r="AP141" s="10"/>
      <c r="AQ141" s="10"/>
    </row>
    <row r="142" spans="1:43" x14ac:dyDescent="0.2">
      <c r="A142" s="10">
        <v>140</v>
      </c>
      <c r="B142" s="125"/>
      <c r="C142" s="125">
        <f>+[1]data1cf!BA141*-1</f>
        <v>0</v>
      </c>
      <c r="D142" s="125">
        <f>+[1]data1cf!BB141*-1</f>
        <v>0</v>
      </c>
      <c r="E142" s="125">
        <f>+[1]data1cf!BC141*-1</f>
        <v>0</v>
      </c>
      <c r="F142" s="125">
        <f>+[1]data1cf!BD141*-1</f>
        <v>0</v>
      </c>
      <c r="G142" s="125">
        <f>+[1]data1cf!BE141*-1</f>
        <v>0</v>
      </c>
      <c r="H142" s="125">
        <f>+[1]data1cf!BF141*-1</f>
        <v>0</v>
      </c>
      <c r="I142" s="125">
        <f>+[1]data1cf!BG141*-1</f>
        <v>0</v>
      </c>
      <c r="J142" s="125">
        <f>+[1]data1cf!BH141*-1</f>
        <v>0</v>
      </c>
      <c r="K142" s="125">
        <f>+[1]data1cf!BI141*-1</f>
        <v>0</v>
      </c>
      <c r="L142" s="125">
        <f>+[1]data1cf!BJ141*-1</f>
        <v>0</v>
      </c>
      <c r="M142" s="125">
        <f>+[1]data1cf!BK141*-1</f>
        <v>0</v>
      </c>
      <c r="N142" s="125">
        <f>+[1]data1cf!BL141*-1</f>
        <v>0</v>
      </c>
      <c r="O142" s="125">
        <f>+[1]data1cf!BM141*-1</f>
        <v>0</v>
      </c>
      <c r="P142" s="125">
        <f>+[1]data1cf!BN141*-1</f>
        <v>0</v>
      </c>
      <c r="Q142" s="125">
        <f>+[1]data1cf!BO141*-1</f>
        <v>0</v>
      </c>
      <c r="R142" s="125">
        <f>+[1]data1cf!BP141*-1</f>
        <v>0</v>
      </c>
      <c r="S142" s="125">
        <f>+[1]data1cf!BQ141*-1</f>
        <v>0</v>
      </c>
      <c r="T142" s="125">
        <f>+[1]data1cf!BR141*-1</f>
        <v>0</v>
      </c>
      <c r="U142" s="125">
        <f>+[1]data1cf!BS141*-1</f>
        <v>0</v>
      </c>
      <c r="V142" s="125">
        <f>+[1]data1cf!BT141*-1</f>
        <v>0</v>
      </c>
      <c r="W142" s="125">
        <f>+[1]data1cf!BU141*-1</f>
        <v>0</v>
      </c>
      <c r="X142" s="125">
        <f>+[1]data1cf!BV141*-1</f>
        <v>0</v>
      </c>
      <c r="Y142" s="125">
        <f>+[1]data1cf!BW141*-1</f>
        <v>0</v>
      </c>
      <c r="Z142" s="125">
        <f>+[1]data1cf!BX141*-1</f>
        <v>0</v>
      </c>
      <c r="AA142" s="125">
        <f>+[1]data1cf!BY141*-1</f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0"/>
      <c r="AL142" s="10">
        <f t="shared" ca="1" si="8"/>
        <v>0</v>
      </c>
      <c r="AM142" s="10"/>
      <c r="AN142" s="10"/>
      <c r="AO142" s="10"/>
      <c r="AP142" s="10"/>
      <c r="AQ142" s="10"/>
    </row>
    <row r="143" spans="1:43" x14ac:dyDescent="0.2">
      <c r="A143" s="10">
        <v>141</v>
      </c>
      <c r="B143" s="125"/>
      <c r="C143" s="125">
        <f>+[1]data1cf!BA142*-1</f>
        <v>0</v>
      </c>
      <c r="D143" s="125">
        <f>+[1]data1cf!BB142*-1</f>
        <v>0</v>
      </c>
      <c r="E143" s="125">
        <f>+[1]data1cf!BC142*-1</f>
        <v>0</v>
      </c>
      <c r="F143" s="125">
        <f>+[1]data1cf!BD142*-1</f>
        <v>0</v>
      </c>
      <c r="G143" s="125">
        <f>+[1]data1cf!BE142*-1</f>
        <v>0</v>
      </c>
      <c r="H143" s="125">
        <f>+[1]data1cf!BF142*-1</f>
        <v>0</v>
      </c>
      <c r="I143" s="125">
        <f>+[1]data1cf!BG142*-1</f>
        <v>0</v>
      </c>
      <c r="J143" s="125">
        <f>+[1]data1cf!BH142*-1</f>
        <v>0</v>
      </c>
      <c r="K143" s="125">
        <f>+[1]data1cf!BI142*-1</f>
        <v>0</v>
      </c>
      <c r="L143" s="125">
        <f>+[1]data1cf!BJ142*-1</f>
        <v>0</v>
      </c>
      <c r="M143" s="125">
        <f>+[1]data1cf!BK142*-1</f>
        <v>0</v>
      </c>
      <c r="N143" s="125">
        <f>+[1]data1cf!BL142*-1</f>
        <v>0</v>
      </c>
      <c r="O143" s="125">
        <f>+[1]data1cf!BM142*-1</f>
        <v>0</v>
      </c>
      <c r="P143" s="125">
        <f>+[1]data1cf!BN142*-1</f>
        <v>0</v>
      </c>
      <c r="Q143" s="125">
        <f>+[1]data1cf!BO142*-1</f>
        <v>0</v>
      </c>
      <c r="R143" s="125">
        <f>+[1]data1cf!BP142*-1</f>
        <v>0</v>
      </c>
      <c r="S143" s="125">
        <f>+[1]data1cf!BQ142*-1</f>
        <v>0</v>
      </c>
      <c r="T143" s="125">
        <f>+[1]data1cf!BR142*-1</f>
        <v>0</v>
      </c>
      <c r="U143" s="125">
        <f>+[1]data1cf!BS142*-1</f>
        <v>0</v>
      </c>
      <c r="V143" s="125">
        <f>+[1]data1cf!BT142*-1</f>
        <v>0</v>
      </c>
      <c r="W143" s="125">
        <f>+[1]data1cf!BU142*-1</f>
        <v>0</v>
      </c>
      <c r="X143" s="125">
        <f>+[1]data1cf!BV142*-1</f>
        <v>0</v>
      </c>
      <c r="Y143" s="125">
        <f>+[1]data1cf!BW142*-1</f>
        <v>0</v>
      </c>
      <c r="Z143" s="125">
        <f>+[1]data1cf!BX142*-1</f>
        <v>0</v>
      </c>
      <c r="AA143" s="125">
        <f>+[1]data1cf!BY142*-1</f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0"/>
      <c r="AL143" s="10">
        <f t="shared" ca="1" si="8"/>
        <v>0</v>
      </c>
      <c r="AM143" s="10"/>
      <c r="AN143" s="10"/>
      <c r="AO143" s="10"/>
      <c r="AP143" s="10"/>
      <c r="AQ143" s="10"/>
    </row>
    <row r="144" spans="1:43" x14ac:dyDescent="0.2">
      <c r="A144" s="10">
        <v>142</v>
      </c>
      <c r="B144" s="125"/>
      <c r="C144" s="125">
        <f>+[1]data1cf!BA143*-1</f>
        <v>0</v>
      </c>
      <c r="D144" s="125">
        <f>+[1]data1cf!BB143*-1</f>
        <v>0</v>
      </c>
      <c r="E144" s="125">
        <f>+[1]data1cf!BC143*-1</f>
        <v>0</v>
      </c>
      <c r="F144" s="125">
        <f>+[1]data1cf!BD143*-1</f>
        <v>0</v>
      </c>
      <c r="G144" s="125">
        <f>+[1]data1cf!BE143*-1</f>
        <v>0</v>
      </c>
      <c r="H144" s="125">
        <f>+[1]data1cf!BF143*-1</f>
        <v>0</v>
      </c>
      <c r="I144" s="125">
        <f>+[1]data1cf!BG143*-1</f>
        <v>0</v>
      </c>
      <c r="J144" s="125">
        <f>+[1]data1cf!BH143*-1</f>
        <v>0</v>
      </c>
      <c r="K144" s="125">
        <f>+[1]data1cf!BI143*-1</f>
        <v>0</v>
      </c>
      <c r="L144" s="125">
        <f>+[1]data1cf!BJ143*-1</f>
        <v>0</v>
      </c>
      <c r="M144" s="125">
        <f>+[1]data1cf!BK143*-1</f>
        <v>0</v>
      </c>
      <c r="N144" s="125">
        <f>+[1]data1cf!BL143*-1</f>
        <v>0</v>
      </c>
      <c r="O144" s="125">
        <f>+[1]data1cf!BM143*-1</f>
        <v>0</v>
      </c>
      <c r="P144" s="125">
        <f>+[1]data1cf!BN143*-1</f>
        <v>0</v>
      </c>
      <c r="Q144" s="125">
        <f>+[1]data1cf!BO143*-1</f>
        <v>0</v>
      </c>
      <c r="R144" s="125">
        <f>+[1]data1cf!BP143*-1</f>
        <v>0</v>
      </c>
      <c r="S144" s="125">
        <f>+[1]data1cf!BQ143*-1</f>
        <v>0</v>
      </c>
      <c r="T144" s="125">
        <f>+[1]data1cf!BR143*-1</f>
        <v>0</v>
      </c>
      <c r="U144" s="125">
        <f>+[1]data1cf!BS143*-1</f>
        <v>0</v>
      </c>
      <c r="V144" s="125">
        <f>+[1]data1cf!BT143*-1</f>
        <v>0</v>
      </c>
      <c r="W144" s="125">
        <f>+[1]data1cf!BU143*-1</f>
        <v>0</v>
      </c>
      <c r="X144" s="125">
        <f>+[1]data1cf!BV143*-1</f>
        <v>0</v>
      </c>
      <c r="Y144" s="125">
        <f>+[1]data1cf!BW143*-1</f>
        <v>0</v>
      </c>
      <c r="Z144" s="125">
        <f>+[1]data1cf!BX143*-1</f>
        <v>0</v>
      </c>
      <c r="AA144" s="125">
        <f>+[1]data1cf!BY143*-1</f>
        <v>0</v>
      </c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0"/>
      <c r="AL144" s="10">
        <f t="shared" ca="1" si="8"/>
        <v>0</v>
      </c>
      <c r="AM144" s="10"/>
      <c r="AN144" s="10"/>
      <c r="AO144" s="10"/>
      <c r="AP144" s="10"/>
      <c r="AQ144" s="10"/>
    </row>
    <row r="145" spans="1:43" x14ac:dyDescent="0.2">
      <c r="A145" s="10">
        <v>143</v>
      </c>
      <c r="B145" s="125"/>
      <c r="C145" s="125">
        <f>+[1]data1cf!BA144*-1</f>
        <v>0</v>
      </c>
      <c r="D145" s="125">
        <f>+[1]data1cf!BB144*-1</f>
        <v>0</v>
      </c>
      <c r="E145" s="125">
        <f>+[1]data1cf!BC144*-1</f>
        <v>0</v>
      </c>
      <c r="F145" s="125">
        <f>+[1]data1cf!BD144*-1</f>
        <v>0</v>
      </c>
      <c r="G145" s="125">
        <f>+[1]data1cf!BE144*-1</f>
        <v>0</v>
      </c>
      <c r="H145" s="125">
        <f>+[1]data1cf!BF144*-1</f>
        <v>0</v>
      </c>
      <c r="I145" s="125">
        <f>+[1]data1cf!BG144*-1</f>
        <v>0</v>
      </c>
      <c r="J145" s="125">
        <f>+[1]data1cf!BH144*-1</f>
        <v>0</v>
      </c>
      <c r="K145" s="125">
        <f>+[1]data1cf!BI144*-1</f>
        <v>0</v>
      </c>
      <c r="L145" s="125">
        <f>+[1]data1cf!BJ144*-1</f>
        <v>0</v>
      </c>
      <c r="M145" s="125">
        <f>+[1]data1cf!BK144*-1</f>
        <v>0</v>
      </c>
      <c r="N145" s="125">
        <f>+[1]data1cf!BL144*-1</f>
        <v>0</v>
      </c>
      <c r="O145" s="125">
        <f>+[1]data1cf!BM144*-1</f>
        <v>0</v>
      </c>
      <c r="P145" s="125">
        <f>+[1]data1cf!BN144*-1</f>
        <v>0</v>
      </c>
      <c r="Q145" s="125">
        <f>+[1]data1cf!BO144*-1</f>
        <v>0</v>
      </c>
      <c r="R145" s="125">
        <f>+[1]data1cf!BP144*-1</f>
        <v>0</v>
      </c>
      <c r="S145" s="125">
        <f>+[1]data1cf!BQ144*-1</f>
        <v>0</v>
      </c>
      <c r="T145" s="125">
        <f>+[1]data1cf!BR144*-1</f>
        <v>0</v>
      </c>
      <c r="U145" s="125">
        <f>+[1]data1cf!BS144*-1</f>
        <v>0</v>
      </c>
      <c r="V145" s="125">
        <f>+[1]data1cf!BT144*-1</f>
        <v>0</v>
      </c>
      <c r="W145" s="125">
        <f>+[1]data1cf!BU144*-1</f>
        <v>0</v>
      </c>
      <c r="X145" s="125">
        <f>+[1]data1cf!BV144*-1</f>
        <v>0</v>
      </c>
      <c r="Y145" s="125">
        <f>+[1]data1cf!BW144*-1</f>
        <v>0</v>
      </c>
      <c r="Z145" s="125">
        <f>+[1]data1cf!BX144*-1</f>
        <v>0</v>
      </c>
      <c r="AA145" s="125">
        <f>+[1]data1cf!BY144*-1</f>
        <v>0</v>
      </c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0"/>
      <c r="AL145" s="10">
        <f t="shared" ca="1" si="8"/>
        <v>0</v>
      </c>
      <c r="AM145" s="10"/>
      <c r="AN145" s="10"/>
      <c r="AO145" s="10"/>
      <c r="AP145" s="10"/>
      <c r="AQ145" s="10"/>
    </row>
    <row r="146" spans="1:43" x14ac:dyDescent="0.2">
      <c r="A146" s="10">
        <v>144</v>
      </c>
      <c r="B146" s="125"/>
      <c r="C146" s="125">
        <f>+[1]data1cf!BA145*-1</f>
        <v>0</v>
      </c>
      <c r="D146" s="125">
        <f>+[1]data1cf!BB145*-1</f>
        <v>0</v>
      </c>
      <c r="E146" s="125">
        <f>+[1]data1cf!BC145*-1</f>
        <v>0</v>
      </c>
      <c r="F146" s="125">
        <f>+[1]data1cf!BD145*-1</f>
        <v>0</v>
      </c>
      <c r="G146" s="125">
        <f>+[1]data1cf!BE145*-1</f>
        <v>0</v>
      </c>
      <c r="H146" s="125">
        <f>+[1]data1cf!BF145*-1</f>
        <v>0</v>
      </c>
      <c r="I146" s="125">
        <f>+[1]data1cf!BG145*-1</f>
        <v>0</v>
      </c>
      <c r="J146" s="125">
        <f>+[1]data1cf!BH145*-1</f>
        <v>0</v>
      </c>
      <c r="K146" s="125">
        <f>+[1]data1cf!BI145*-1</f>
        <v>0</v>
      </c>
      <c r="L146" s="125">
        <f>+[1]data1cf!BJ145*-1</f>
        <v>0</v>
      </c>
      <c r="M146" s="125">
        <f>+[1]data1cf!BK145*-1</f>
        <v>0</v>
      </c>
      <c r="N146" s="125">
        <f>+[1]data1cf!BL145*-1</f>
        <v>0</v>
      </c>
      <c r="O146" s="125">
        <f>+[1]data1cf!BM145*-1</f>
        <v>0</v>
      </c>
      <c r="P146" s="125">
        <f>+[1]data1cf!BN145*-1</f>
        <v>0</v>
      </c>
      <c r="Q146" s="125">
        <f>+[1]data1cf!BO145*-1</f>
        <v>0</v>
      </c>
      <c r="R146" s="125">
        <f>+[1]data1cf!BP145*-1</f>
        <v>0</v>
      </c>
      <c r="S146" s="125">
        <f>+[1]data1cf!BQ145*-1</f>
        <v>0</v>
      </c>
      <c r="T146" s="125">
        <f>+[1]data1cf!BR145*-1</f>
        <v>0</v>
      </c>
      <c r="U146" s="125">
        <f>+[1]data1cf!BS145*-1</f>
        <v>0</v>
      </c>
      <c r="V146" s="125">
        <f>+[1]data1cf!BT145*-1</f>
        <v>0</v>
      </c>
      <c r="W146" s="125">
        <f>+[1]data1cf!BU145*-1</f>
        <v>0</v>
      </c>
      <c r="X146" s="125">
        <f>+[1]data1cf!BV145*-1</f>
        <v>0</v>
      </c>
      <c r="Y146" s="125">
        <f>+[1]data1cf!BW145*-1</f>
        <v>0</v>
      </c>
      <c r="Z146" s="125">
        <f>+[1]data1cf!BX145*-1</f>
        <v>0</v>
      </c>
      <c r="AA146" s="125">
        <f>+[1]data1cf!BY145*-1</f>
        <v>0</v>
      </c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0"/>
      <c r="AL146" s="10">
        <f t="shared" ca="1" si="8"/>
        <v>0</v>
      </c>
      <c r="AM146" s="10"/>
      <c r="AN146" s="10"/>
      <c r="AO146" s="10"/>
      <c r="AP146" s="10"/>
      <c r="AQ146" s="10"/>
    </row>
    <row r="147" spans="1:43" x14ac:dyDescent="0.2">
      <c r="A147" s="10">
        <v>145</v>
      </c>
      <c r="B147" s="125"/>
      <c r="C147" s="125">
        <f>+[1]data1cf!BA146*-1</f>
        <v>0</v>
      </c>
      <c r="D147" s="125">
        <f>+[1]data1cf!BB146*-1</f>
        <v>0</v>
      </c>
      <c r="E147" s="125">
        <f>+[1]data1cf!BC146*-1</f>
        <v>0</v>
      </c>
      <c r="F147" s="125">
        <f>+[1]data1cf!BD146*-1</f>
        <v>0</v>
      </c>
      <c r="G147" s="125">
        <f>+[1]data1cf!BE146*-1</f>
        <v>0</v>
      </c>
      <c r="H147" s="125">
        <f>+[1]data1cf!BF146*-1</f>
        <v>0</v>
      </c>
      <c r="I147" s="125">
        <f>+[1]data1cf!BG146*-1</f>
        <v>0</v>
      </c>
      <c r="J147" s="125">
        <f>+[1]data1cf!BH146*-1</f>
        <v>0</v>
      </c>
      <c r="K147" s="125">
        <f>+[1]data1cf!BI146*-1</f>
        <v>0</v>
      </c>
      <c r="L147" s="125">
        <f>+[1]data1cf!BJ146*-1</f>
        <v>0</v>
      </c>
      <c r="M147" s="125">
        <f>+[1]data1cf!BK146*-1</f>
        <v>0</v>
      </c>
      <c r="N147" s="125">
        <f>+[1]data1cf!BL146*-1</f>
        <v>0</v>
      </c>
      <c r="O147" s="125">
        <f>+[1]data1cf!BM146*-1</f>
        <v>0</v>
      </c>
      <c r="P147" s="125">
        <f>+[1]data1cf!BN146*-1</f>
        <v>0</v>
      </c>
      <c r="Q147" s="125">
        <f>+[1]data1cf!BO146*-1</f>
        <v>0</v>
      </c>
      <c r="R147" s="125">
        <f>+[1]data1cf!BP146*-1</f>
        <v>0</v>
      </c>
      <c r="S147" s="125">
        <f>+[1]data1cf!BQ146*-1</f>
        <v>0</v>
      </c>
      <c r="T147" s="125">
        <f>+[1]data1cf!BR146*-1</f>
        <v>0</v>
      </c>
      <c r="U147" s="125">
        <f>+[1]data1cf!BS146*-1</f>
        <v>0</v>
      </c>
      <c r="V147" s="125">
        <f>+[1]data1cf!BT146*-1</f>
        <v>0</v>
      </c>
      <c r="W147" s="125">
        <f>+[1]data1cf!BU146*-1</f>
        <v>0</v>
      </c>
      <c r="X147" s="125">
        <f>+[1]data1cf!BV146*-1</f>
        <v>0</v>
      </c>
      <c r="Y147" s="125">
        <f>+[1]data1cf!BW146*-1</f>
        <v>0</v>
      </c>
      <c r="Z147" s="125">
        <f>+[1]data1cf!BX146*-1</f>
        <v>0</v>
      </c>
      <c r="AA147" s="125">
        <f>+[1]data1cf!BY146*-1</f>
        <v>0</v>
      </c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0"/>
      <c r="AL147" s="10">
        <f t="shared" ca="1" si="8"/>
        <v>0</v>
      </c>
      <c r="AM147" s="10"/>
      <c r="AN147" s="10"/>
      <c r="AO147" s="10"/>
      <c r="AP147" s="10"/>
      <c r="AQ147" s="10"/>
    </row>
    <row r="148" spans="1:43" x14ac:dyDescent="0.2">
      <c r="A148" s="10">
        <v>146</v>
      </c>
      <c r="B148" s="125"/>
      <c r="C148" s="125">
        <f>+[1]data1cf!BA147*-1</f>
        <v>0</v>
      </c>
      <c r="D148" s="125">
        <f>+[1]data1cf!BB147*-1</f>
        <v>0</v>
      </c>
      <c r="E148" s="125">
        <f>+[1]data1cf!BC147*-1</f>
        <v>0</v>
      </c>
      <c r="F148" s="125">
        <f>+[1]data1cf!BD147*-1</f>
        <v>0</v>
      </c>
      <c r="G148" s="125">
        <f>+[1]data1cf!BE147*-1</f>
        <v>0</v>
      </c>
      <c r="H148" s="125">
        <f>+[1]data1cf!BF147*-1</f>
        <v>0</v>
      </c>
      <c r="I148" s="125">
        <f>+[1]data1cf!BG147*-1</f>
        <v>0</v>
      </c>
      <c r="J148" s="125">
        <f>+[1]data1cf!BH147*-1</f>
        <v>0</v>
      </c>
      <c r="K148" s="125">
        <f>+[1]data1cf!BI147*-1</f>
        <v>0</v>
      </c>
      <c r="L148" s="125">
        <f>+[1]data1cf!BJ147*-1</f>
        <v>0</v>
      </c>
      <c r="M148" s="125">
        <f>+[1]data1cf!BK147*-1</f>
        <v>0</v>
      </c>
      <c r="N148" s="125">
        <f>+[1]data1cf!BL147*-1</f>
        <v>0</v>
      </c>
      <c r="O148" s="125">
        <f>+[1]data1cf!BM147*-1</f>
        <v>0</v>
      </c>
      <c r="P148" s="125">
        <f>+[1]data1cf!BN147*-1</f>
        <v>0</v>
      </c>
      <c r="Q148" s="125">
        <f>+[1]data1cf!BO147*-1</f>
        <v>0</v>
      </c>
      <c r="R148" s="125">
        <f>+[1]data1cf!BP147*-1</f>
        <v>0</v>
      </c>
      <c r="S148" s="125">
        <f>+[1]data1cf!BQ147*-1</f>
        <v>0</v>
      </c>
      <c r="T148" s="125">
        <f>+[1]data1cf!BR147*-1</f>
        <v>0</v>
      </c>
      <c r="U148" s="125">
        <f>+[1]data1cf!BS147*-1</f>
        <v>0</v>
      </c>
      <c r="V148" s="125">
        <f>+[1]data1cf!BT147*-1</f>
        <v>0</v>
      </c>
      <c r="W148" s="125">
        <f>+[1]data1cf!BU147*-1</f>
        <v>0</v>
      </c>
      <c r="X148" s="125">
        <f>+[1]data1cf!BV147*-1</f>
        <v>0</v>
      </c>
      <c r="Y148" s="125">
        <f>+[1]data1cf!BW147*-1</f>
        <v>0</v>
      </c>
      <c r="Z148" s="125">
        <f>+[1]data1cf!BX147*-1</f>
        <v>0</v>
      </c>
      <c r="AA148" s="125">
        <f>+[1]data1cf!BY147*-1</f>
        <v>0</v>
      </c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0"/>
      <c r="AL148" s="10">
        <f t="shared" ref="AL148:AL163" ca="1" si="9">SUMPRODUCT(B148:AJ148,PVCapPrice)</f>
        <v>0</v>
      </c>
      <c r="AM148" s="10"/>
      <c r="AN148" s="10"/>
      <c r="AO148" s="10"/>
      <c r="AP148" s="10"/>
      <c r="AQ148" s="10"/>
    </row>
    <row r="149" spans="1:43" x14ac:dyDescent="0.2">
      <c r="A149" s="10">
        <v>147</v>
      </c>
      <c r="B149" s="125"/>
      <c r="C149" s="125">
        <f>+[1]data1cf!BA148*-1</f>
        <v>0</v>
      </c>
      <c r="D149" s="125">
        <f>+[1]data1cf!BB148*-1</f>
        <v>0</v>
      </c>
      <c r="E149" s="125">
        <f>+[1]data1cf!BC148*-1</f>
        <v>0</v>
      </c>
      <c r="F149" s="125">
        <f>+[1]data1cf!BD148*-1</f>
        <v>0</v>
      </c>
      <c r="G149" s="125">
        <f>+[1]data1cf!BE148*-1</f>
        <v>0</v>
      </c>
      <c r="H149" s="125">
        <f>+[1]data1cf!BF148*-1</f>
        <v>0</v>
      </c>
      <c r="I149" s="125">
        <f>+[1]data1cf!BG148*-1</f>
        <v>0</v>
      </c>
      <c r="J149" s="125">
        <f>+[1]data1cf!BH148*-1</f>
        <v>0</v>
      </c>
      <c r="K149" s="125">
        <f>+[1]data1cf!BI148*-1</f>
        <v>0</v>
      </c>
      <c r="L149" s="125">
        <f>+[1]data1cf!BJ148*-1</f>
        <v>0</v>
      </c>
      <c r="M149" s="125">
        <f>+[1]data1cf!BK148*-1</f>
        <v>0</v>
      </c>
      <c r="N149" s="125">
        <f>+[1]data1cf!BL148*-1</f>
        <v>0</v>
      </c>
      <c r="O149" s="125">
        <f>+[1]data1cf!BM148*-1</f>
        <v>0</v>
      </c>
      <c r="P149" s="125">
        <f>+[1]data1cf!BN148*-1</f>
        <v>0</v>
      </c>
      <c r="Q149" s="125">
        <f>+[1]data1cf!BO148*-1</f>
        <v>0</v>
      </c>
      <c r="R149" s="125">
        <f>+[1]data1cf!BP148*-1</f>
        <v>0</v>
      </c>
      <c r="S149" s="125">
        <f>+[1]data1cf!BQ148*-1</f>
        <v>0</v>
      </c>
      <c r="T149" s="125">
        <f>+[1]data1cf!BR148*-1</f>
        <v>0</v>
      </c>
      <c r="U149" s="125">
        <f>+[1]data1cf!BS148*-1</f>
        <v>0</v>
      </c>
      <c r="V149" s="125">
        <f>+[1]data1cf!BT148*-1</f>
        <v>0</v>
      </c>
      <c r="W149" s="125">
        <f>+[1]data1cf!BU148*-1</f>
        <v>0</v>
      </c>
      <c r="X149" s="125">
        <f>+[1]data1cf!BV148*-1</f>
        <v>0</v>
      </c>
      <c r="Y149" s="125">
        <f>+[1]data1cf!BW148*-1</f>
        <v>0</v>
      </c>
      <c r="Z149" s="125">
        <f>+[1]data1cf!BX148*-1</f>
        <v>0</v>
      </c>
      <c r="AA149" s="125">
        <f>+[1]data1cf!BY148*-1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0"/>
      <c r="AL149" s="10">
        <f t="shared" ca="1" si="9"/>
        <v>0</v>
      </c>
      <c r="AM149" s="10"/>
      <c r="AN149" s="10"/>
      <c r="AO149" s="10"/>
      <c r="AP149" s="10"/>
      <c r="AQ149" s="10"/>
    </row>
    <row r="150" spans="1:43" x14ac:dyDescent="0.2">
      <c r="A150" s="10">
        <v>148</v>
      </c>
      <c r="B150" s="125"/>
      <c r="C150" s="125">
        <f>+[1]data1cf!BA149*-1</f>
        <v>0</v>
      </c>
      <c r="D150" s="125">
        <f>+[1]data1cf!BB149*-1</f>
        <v>0</v>
      </c>
      <c r="E150" s="125">
        <f>+[1]data1cf!BC149*-1</f>
        <v>0</v>
      </c>
      <c r="F150" s="125">
        <f>+[1]data1cf!BD149*-1</f>
        <v>0</v>
      </c>
      <c r="G150" s="125">
        <f>+[1]data1cf!BE149*-1</f>
        <v>0</v>
      </c>
      <c r="H150" s="125">
        <f>+[1]data1cf!BF149*-1</f>
        <v>0</v>
      </c>
      <c r="I150" s="125">
        <f>+[1]data1cf!BG149*-1</f>
        <v>0</v>
      </c>
      <c r="J150" s="125">
        <f>+[1]data1cf!BH149*-1</f>
        <v>0</v>
      </c>
      <c r="K150" s="125">
        <f>+[1]data1cf!BI149*-1</f>
        <v>0</v>
      </c>
      <c r="L150" s="125">
        <f>+[1]data1cf!BJ149*-1</f>
        <v>0</v>
      </c>
      <c r="M150" s="125">
        <f>+[1]data1cf!BK149*-1</f>
        <v>0</v>
      </c>
      <c r="N150" s="125">
        <f>+[1]data1cf!BL149*-1</f>
        <v>0</v>
      </c>
      <c r="O150" s="125">
        <f>+[1]data1cf!BM149*-1</f>
        <v>0</v>
      </c>
      <c r="P150" s="125">
        <f>+[1]data1cf!BN149*-1</f>
        <v>0</v>
      </c>
      <c r="Q150" s="125">
        <f>+[1]data1cf!BO149*-1</f>
        <v>0</v>
      </c>
      <c r="R150" s="125">
        <f>+[1]data1cf!BP149*-1</f>
        <v>0</v>
      </c>
      <c r="S150" s="125">
        <f>+[1]data1cf!BQ149*-1</f>
        <v>0</v>
      </c>
      <c r="T150" s="125">
        <f>+[1]data1cf!BR149*-1</f>
        <v>0</v>
      </c>
      <c r="U150" s="125">
        <f>+[1]data1cf!BS149*-1</f>
        <v>0</v>
      </c>
      <c r="V150" s="125">
        <f>+[1]data1cf!BT149*-1</f>
        <v>0</v>
      </c>
      <c r="W150" s="125">
        <f>+[1]data1cf!BU149*-1</f>
        <v>0</v>
      </c>
      <c r="X150" s="125">
        <f>+[1]data1cf!BV149*-1</f>
        <v>0</v>
      </c>
      <c r="Y150" s="125">
        <f>+[1]data1cf!BW149*-1</f>
        <v>0</v>
      </c>
      <c r="Z150" s="125">
        <f>+[1]data1cf!BX149*-1</f>
        <v>0</v>
      </c>
      <c r="AA150" s="125">
        <f>+[1]data1cf!BY149*-1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0"/>
      <c r="AL150" s="10">
        <f t="shared" ca="1" si="9"/>
        <v>0</v>
      </c>
      <c r="AM150" s="10"/>
      <c r="AN150" s="10"/>
      <c r="AO150" s="10"/>
      <c r="AP150" s="10"/>
      <c r="AQ150" s="10"/>
    </row>
    <row r="151" spans="1:43" x14ac:dyDescent="0.2">
      <c r="A151" s="10">
        <v>149</v>
      </c>
      <c r="B151" s="125"/>
      <c r="C151" s="125">
        <f>+[1]data1cf!BA150*-1</f>
        <v>0</v>
      </c>
      <c r="D151" s="125">
        <f>+[1]data1cf!BB150*-1</f>
        <v>0</v>
      </c>
      <c r="E151" s="125">
        <f>+[1]data1cf!BC150*-1</f>
        <v>0</v>
      </c>
      <c r="F151" s="125">
        <f>+[1]data1cf!BD150*-1</f>
        <v>0</v>
      </c>
      <c r="G151" s="125">
        <f>+[1]data1cf!BE150*-1</f>
        <v>0</v>
      </c>
      <c r="H151" s="125">
        <f>+[1]data1cf!BF150*-1</f>
        <v>0</v>
      </c>
      <c r="I151" s="125">
        <f>+[1]data1cf!BG150*-1</f>
        <v>0</v>
      </c>
      <c r="J151" s="125">
        <f>+[1]data1cf!BH150*-1</f>
        <v>0</v>
      </c>
      <c r="K151" s="125">
        <f>+[1]data1cf!BI150*-1</f>
        <v>0</v>
      </c>
      <c r="L151" s="125">
        <f>+[1]data1cf!BJ150*-1</f>
        <v>0</v>
      </c>
      <c r="M151" s="125">
        <f>+[1]data1cf!BK150*-1</f>
        <v>0</v>
      </c>
      <c r="N151" s="125">
        <f>+[1]data1cf!BL150*-1</f>
        <v>0</v>
      </c>
      <c r="O151" s="125">
        <f>+[1]data1cf!BM150*-1</f>
        <v>0</v>
      </c>
      <c r="P151" s="125">
        <f>+[1]data1cf!BN150*-1</f>
        <v>0</v>
      </c>
      <c r="Q151" s="125">
        <f>+[1]data1cf!BO150*-1</f>
        <v>0</v>
      </c>
      <c r="R151" s="125">
        <f>+[1]data1cf!BP150*-1</f>
        <v>0</v>
      </c>
      <c r="S151" s="125">
        <f>+[1]data1cf!BQ150*-1</f>
        <v>0</v>
      </c>
      <c r="T151" s="125">
        <f>+[1]data1cf!BR150*-1</f>
        <v>0</v>
      </c>
      <c r="U151" s="125">
        <f>+[1]data1cf!BS150*-1</f>
        <v>0</v>
      </c>
      <c r="V151" s="125">
        <f>+[1]data1cf!BT150*-1</f>
        <v>0</v>
      </c>
      <c r="W151" s="125">
        <f>+[1]data1cf!BU150*-1</f>
        <v>0</v>
      </c>
      <c r="X151" s="125">
        <f>+[1]data1cf!BV150*-1</f>
        <v>0</v>
      </c>
      <c r="Y151" s="125">
        <f>+[1]data1cf!BW150*-1</f>
        <v>0</v>
      </c>
      <c r="Z151" s="125">
        <f>+[1]data1cf!BX150*-1</f>
        <v>0</v>
      </c>
      <c r="AA151" s="125">
        <f>+[1]data1cf!BY150*-1</f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0"/>
      <c r="AL151" s="10">
        <f t="shared" ca="1" si="9"/>
        <v>0</v>
      </c>
      <c r="AM151" s="10"/>
      <c r="AN151" s="10"/>
      <c r="AO151" s="10"/>
      <c r="AP151" s="10"/>
      <c r="AQ151" s="10"/>
    </row>
    <row r="152" spans="1:43" x14ac:dyDescent="0.2">
      <c r="A152" s="10">
        <v>150</v>
      </c>
      <c r="B152" s="125"/>
      <c r="C152" s="125">
        <f>+[1]data1cf!BA151*-1</f>
        <v>0</v>
      </c>
      <c r="D152" s="125">
        <f>+[1]data1cf!BB151*-1</f>
        <v>0</v>
      </c>
      <c r="E152" s="125">
        <f>+[1]data1cf!BC151*-1</f>
        <v>0</v>
      </c>
      <c r="F152" s="125">
        <f>+[1]data1cf!BD151*-1</f>
        <v>0</v>
      </c>
      <c r="G152" s="125">
        <f>+[1]data1cf!BE151*-1</f>
        <v>0</v>
      </c>
      <c r="H152" s="125">
        <f>+[1]data1cf!BF151*-1</f>
        <v>0</v>
      </c>
      <c r="I152" s="125">
        <f>+[1]data1cf!BG151*-1</f>
        <v>0</v>
      </c>
      <c r="J152" s="125">
        <f>+[1]data1cf!BH151*-1</f>
        <v>0</v>
      </c>
      <c r="K152" s="125">
        <f>+[1]data1cf!BI151*-1</f>
        <v>0</v>
      </c>
      <c r="L152" s="125">
        <f>+[1]data1cf!BJ151*-1</f>
        <v>0</v>
      </c>
      <c r="M152" s="125">
        <f>+[1]data1cf!BK151*-1</f>
        <v>0</v>
      </c>
      <c r="N152" s="125">
        <f>+[1]data1cf!BL151*-1</f>
        <v>0</v>
      </c>
      <c r="O152" s="125">
        <f>+[1]data1cf!BM151*-1</f>
        <v>0</v>
      </c>
      <c r="P152" s="125">
        <f>+[1]data1cf!BN151*-1</f>
        <v>0</v>
      </c>
      <c r="Q152" s="125">
        <f>+[1]data1cf!BO151*-1</f>
        <v>0</v>
      </c>
      <c r="R152" s="125">
        <f>+[1]data1cf!BP151*-1</f>
        <v>0</v>
      </c>
      <c r="S152" s="125">
        <f>+[1]data1cf!BQ151*-1</f>
        <v>0</v>
      </c>
      <c r="T152" s="125">
        <f>+[1]data1cf!BR151*-1</f>
        <v>0</v>
      </c>
      <c r="U152" s="125">
        <f>+[1]data1cf!BS151*-1</f>
        <v>0</v>
      </c>
      <c r="V152" s="125">
        <f>+[1]data1cf!BT151*-1</f>
        <v>0</v>
      </c>
      <c r="W152" s="125">
        <f>+[1]data1cf!BU151*-1</f>
        <v>0</v>
      </c>
      <c r="X152" s="125">
        <f>+[1]data1cf!BV151*-1</f>
        <v>0</v>
      </c>
      <c r="Y152" s="125">
        <f>+[1]data1cf!BW151*-1</f>
        <v>0</v>
      </c>
      <c r="Z152" s="125">
        <f>+[1]data1cf!BX151*-1</f>
        <v>0</v>
      </c>
      <c r="AA152" s="125">
        <f>+[1]data1cf!BY151*-1</f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0"/>
      <c r="AL152" s="10">
        <f t="shared" ca="1" si="9"/>
        <v>0</v>
      </c>
      <c r="AM152" s="10"/>
      <c r="AN152" s="10"/>
      <c r="AO152" s="10"/>
      <c r="AP152" s="10"/>
      <c r="AQ152" s="10"/>
    </row>
    <row r="153" spans="1:43" x14ac:dyDescent="0.2">
      <c r="A153" s="10">
        <v>151</v>
      </c>
      <c r="B153" s="125"/>
      <c r="C153" s="125">
        <f>+[1]data1cf!BA152*-1</f>
        <v>0</v>
      </c>
      <c r="D153" s="125">
        <f>+[1]data1cf!BB152*-1</f>
        <v>0</v>
      </c>
      <c r="E153" s="125">
        <f>+[1]data1cf!BC152*-1</f>
        <v>0</v>
      </c>
      <c r="F153" s="125">
        <f>+[1]data1cf!BD152*-1</f>
        <v>0</v>
      </c>
      <c r="G153" s="125">
        <f>+[1]data1cf!BE152*-1</f>
        <v>0</v>
      </c>
      <c r="H153" s="125">
        <f>+[1]data1cf!BF152*-1</f>
        <v>0</v>
      </c>
      <c r="I153" s="125">
        <f>+[1]data1cf!BG152*-1</f>
        <v>0</v>
      </c>
      <c r="J153" s="125">
        <f>+[1]data1cf!BH152*-1</f>
        <v>0</v>
      </c>
      <c r="K153" s="125">
        <f>+[1]data1cf!BI152*-1</f>
        <v>0</v>
      </c>
      <c r="L153" s="125">
        <f>+[1]data1cf!BJ152*-1</f>
        <v>0</v>
      </c>
      <c r="M153" s="125">
        <f>+[1]data1cf!BK152*-1</f>
        <v>0</v>
      </c>
      <c r="N153" s="125">
        <f>+[1]data1cf!BL152*-1</f>
        <v>0</v>
      </c>
      <c r="O153" s="125">
        <f>+[1]data1cf!BM152*-1</f>
        <v>0</v>
      </c>
      <c r="P153" s="125">
        <f>+[1]data1cf!BN152*-1</f>
        <v>0</v>
      </c>
      <c r="Q153" s="125">
        <f>+[1]data1cf!BO152*-1</f>
        <v>0</v>
      </c>
      <c r="R153" s="125">
        <f>+[1]data1cf!BP152*-1</f>
        <v>0</v>
      </c>
      <c r="S153" s="125">
        <f>+[1]data1cf!BQ152*-1</f>
        <v>0</v>
      </c>
      <c r="T153" s="125">
        <f>+[1]data1cf!BR152*-1</f>
        <v>0</v>
      </c>
      <c r="U153" s="125">
        <f>+[1]data1cf!BS152*-1</f>
        <v>0</v>
      </c>
      <c r="V153" s="125">
        <f>+[1]data1cf!BT152*-1</f>
        <v>0</v>
      </c>
      <c r="W153" s="125">
        <f>+[1]data1cf!BU152*-1</f>
        <v>0</v>
      </c>
      <c r="X153" s="125">
        <f>+[1]data1cf!BV152*-1</f>
        <v>0</v>
      </c>
      <c r="Y153" s="125">
        <f>+[1]data1cf!BW152*-1</f>
        <v>0</v>
      </c>
      <c r="Z153" s="125">
        <f>+[1]data1cf!BX152*-1</f>
        <v>0</v>
      </c>
      <c r="AA153" s="125">
        <f>+[1]data1cf!BY152*-1</f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0"/>
      <c r="AL153" s="10">
        <f t="shared" ca="1" si="9"/>
        <v>0</v>
      </c>
      <c r="AM153" s="10"/>
      <c r="AN153" s="10"/>
      <c r="AO153" s="10"/>
      <c r="AP153" s="10"/>
      <c r="AQ153" s="10"/>
    </row>
    <row r="154" spans="1:43" x14ac:dyDescent="0.2">
      <c r="A154" s="10">
        <v>152</v>
      </c>
      <c r="B154" s="125"/>
      <c r="C154" s="125">
        <f>+[1]data1cf!BA153*-1</f>
        <v>0</v>
      </c>
      <c r="D154" s="125">
        <f>+[1]data1cf!BB153*-1</f>
        <v>0</v>
      </c>
      <c r="E154" s="125">
        <f>+[1]data1cf!BC153*-1</f>
        <v>0</v>
      </c>
      <c r="F154" s="125">
        <f>+[1]data1cf!BD153*-1</f>
        <v>0</v>
      </c>
      <c r="G154" s="125">
        <f>+[1]data1cf!BE153*-1</f>
        <v>0</v>
      </c>
      <c r="H154" s="125">
        <f>+[1]data1cf!BF153*-1</f>
        <v>0</v>
      </c>
      <c r="I154" s="125">
        <f>+[1]data1cf!BG153*-1</f>
        <v>0</v>
      </c>
      <c r="J154" s="125">
        <f>+[1]data1cf!BH153*-1</f>
        <v>0</v>
      </c>
      <c r="K154" s="125">
        <f>+[1]data1cf!BI153*-1</f>
        <v>0</v>
      </c>
      <c r="L154" s="125">
        <f>+[1]data1cf!BJ153*-1</f>
        <v>0</v>
      </c>
      <c r="M154" s="125">
        <f>+[1]data1cf!BK153*-1</f>
        <v>0</v>
      </c>
      <c r="N154" s="125">
        <f>+[1]data1cf!BL153*-1</f>
        <v>0</v>
      </c>
      <c r="O154" s="125">
        <f>+[1]data1cf!BM153*-1</f>
        <v>0</v>
      </c>
      <c r="P154" s="125">
        <f>+[1]data1cf!BN153*-1</f>
        <v>0</v>
      </c>
      <c r="Q154" s="125">
        <f>+[1]data1cf!BO153*-1</f>
        <v>0</v>
      </c>
      <c r="R154" s="125">
        <f>+[1]data1cf!BP153*-1</f>
        <v>0</v>
      </c>
      <c r="S154" s="125">
        <f>+[1]data1cf!BQ153*-1</f>
        <v>0</v>
      </c>
      <c r="T154" s="125">
        <f>+[1]data1cf!BR153*-1</f>
        <v>0</v>
      </c>
      <c r="U154" s="125">
        <f>+[1]data1cf!BS153*-1</f>
        <v>0</v>
      </c>
      <c r="V154" s="125">
        <f>+[1]data1cf!BT153*-1</f>
        <v>0</v>
      </c>
      <c r="W154" s="125">
        <f>+[1]data1cf!BU153*-1</f>
        <v>0</v>
      </c>
      <c r="X154" s="125">
        <f>+[1]data1cf!BV153*-1</f>
        <v>0</v>
      </c>
      <c r="Y154" s="125">
        <f>+[1]data1cf!BW153*-1</f>
        <v>0</v>
      </c>
      <c r="Z154" s="125">
        <f>+[1]data1cf!BX153*-1</f>
        <v>0</v>
      </c>
      <c r="AA154" s="125">
        <f>+[1]data1cf!BY153*-1</f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0"/>
      <c r="AL154" s="10">
        <f t="shared" ca="1" si="9"/>
        <v>0</v>
      </c>
      <c r="AM154" s="10"/>
      <c r="AN154" s="10"/>
      <c r="AO154" s="10"/>
      <c r="AP154" s="10"/>
      <c r="AQ154" s="10"/>
    </row>
    <row r="155" spans="1:43" x14ac:dyDescent="0.2">
      <c r="A155" s="10">
        <v>153</v>
      </c>
      <c r="B155" s="125"/>
      <c r="C155" s="125">
        <f>+[1]data1cf!BA154*-1</f>
        <v>0</v>
      </c>
      <c r="D155" s="125">
        <f>+[1]data1cf!BB154*-1</f>
        <v>0</v>
      </c>
      <c r="E155" s="125">
        <f>+[1]data1cf!BC154*-1</f>
        <v>0</v>
      </c>
      <c r="F155" s="125">
        <f>+[1]data1cf!BD154*-1</f>
        <v>0</v>
      </c>
      <c r="G155" s="125">
        <f>+[1]data1cf!BE154*-1</f>
        <v>0</v>
      </c>
      <c r="H155" s="125">
        <f>+[1]data1cf!BF154*-1</f>
        <v>0</v>
      </c>
      <c r="I155" s="125">
        <f>+[1]data1cf!BG154*-1</f>
        <v>0</v>
      </c>
      <c r="J155" s="125">
        <f>+[1]data1cf!BH154*-1</f>
        <v>0</v>
      </c>
      <c r="K155" s="125">
        <f>+[1]data1cf!BI154*-1</f>
        <v>0</v>
      </c>
      <c r="L155" s="125">
        <f>+[1]data1cf!BJ154*-1</f>
        <v>0</v>
      </c>
      <c r="M155" s="125">
        <f>+[1]data1cf!BK154*-1</f>
        <v>0</v>
      </c>
      <c r="N155" s="125">
        <f>+[1]data1cf!BL154*-1</f>
        <v>0</v>
      </c>
      <c r="O155" s="125">
        <f>+[1]data1cf!BM154*-1</f>
        <v>0</v>
      </c>
      <c r="P155" s="125">
        <f>+[1]data1cf!BN154*-1</f>
        <v>0</v>
      </c>
      <c r="Q155" s="125">
        <f>+[1]data1cf!BO154*-1</f>
        <v>0</v>
      </c>
      <c r="R155" s="125">
        <f>+[1]data1cf!BP154*-1</f>
        <v>0</v>
      </c>
      <c r="S155" s="125">
        <f>+[1]data1cf!BQ154*-1</f>
        <v>0</v>
      </c>
      <c r="T155" s="125">
        <f>+[1]data1cf!BR154*-1</f>
        <v>0</v>
      </c>
      <c r="U155" s="125">
        <f>+[1]data1cf!BS154*-1</f>
        <v>0</v>
      </c>
      <c r="V155" s="125">
        <f>+[1]data1cf!BT154*-1</f>
        <v>0</v>
      </c>
      <c r="W155" s="125">
        <f>+[1]data1cf!BU154*-1</f>
        <v>0</v>
      </c>
      <c r="X155" s="125">
        <f>+[1]data1cf!BV154*-1</f>
        <v>0</v>
      </c>
      <c r="Y155" s="125">
        <f>+[1]data1cf!BW154*-1</f>
        <v>0</v>
      </c>
      <c r="Z155" s="125">
        <f>+[1]data1cf!BX154*-1</f>
        <v>0</v>
      </c>
      <c r="AA155" s="125">
        <f>+[1]data1cf!BY154*-1</f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0"/>
      <c r="AL155" s="10">
        <f t="shared" ca="1" si="9"/>
        <v>0</v>
      </c>
      <c r="AM155" s="10"/>
      <c r="AN155" s="10"/>
      <c r="AO155" s="10"/>
      <c r="AP155" s="10"/>
      <c r="AQ155" s="10"/>
    </row>
    <row r="156" spans="1:43" x14ac:dyDescent="0.2">
      <c r="A156" s="10">
        <v>154</v>
      </c>
      <c r="B156" s="125"/>
      <c r="C156" s="125">
        <f>+[1]data1cf!BA155*-1</f>
        <v>0</v>
      </c>
      <c r="D156" s="125">
        <f>+[1]data1cf!BB155*-1</f>
        <v>0</v>
      </c>
      <c r="E156" s="125">
        <f>+[1]data1cf!BC155*-1</f>
        <v>0</v>
      </c>
      <c r="F156" s="125">
        <f>+[1]data1cf!BD155*-1</f>
        <v>0</v>
      </c>
      <c r="G156" s="125">
        <f>+[1]data1cf!BE155*-1</f>
        <v>0</v>
      </c>
      <c r="H156" s="125">
        <f>+[1]data1cf!BF155*-1</f>
        <v>0</v>
      </c>
      <c r="I156" s="125">
        <f>+[1]data1cf!BG155*-1</f>
        <v>0</v>
      </c>
      <c r="J156" s="125">
        <f>+[1]data1cf!BH155*-1</f>
        <v>0</v>
      </c>
      <c r="K156" s="125">
        <f>+[1]data1cf!BI155*-1</f>
        <v>0</v>
      </c>
      <c r="L156" s="125">
        <f>+[1]data1cf!BJ155*-1</f>
        <v>0</v>
      </c>
      <c r="M156" s="125">
        <f>+[1]data1cf!BK155*-1</f>
        <v>0</v>
      </c>
      <c r="N156" s="125">
        <f>+[1]data1cf!BL155*-1</f>
        <v>0</v>
      </c>
      <c r="O156" s="125">
        <f>+[1]data1cf!BM155*-1</f>
        <v>0</v>
      </c>
      <c r="P156" s="125">
        <f>+[1]data1cf!BN155*-1</f>
        <v>0</v>
      </c>
      <c r="Q156" s="125">
        <f>+[1]data1cf!BO155*-1</f>
        <v>0</v>
      </c>
      <c r="R156" s="125">
        <f>+[1]data1cf!BP155*-1</f>
        <v>0</v>
      </c>
      <c r="S156" s="125">
        <f>+[1]data1cf!BQ155*-1</f>
        <v>0</v>
      </c>
      <c r="T156" s="125">
        <f>+[1]data1cf!BR155*-1</f>
        <v>0</v>
      </c>
      <c r="U156" s="125">
        <f>+[1]data1cf!BS155*-1</f>
        <v>0</v>
      </c>
      <c r="V156" s="125">
        <f>+[1]data1cf!BT155*-1</f>
        <v>0</v>
      </c>
      <c r="W156" s="125">
        <f>+[1]data1cf!BU155*-1</f>
        <v>0</v>
      </c>
      <c r="X156" s="125">
        <f>+[1]data1cf!BV155*-1</f>
        <v>0</v>
      </c>
      <c r="Y156" s="125">
        <f>+[1]data1cf!BW155*-1</f>
        <v>0</v>
      </c>
      <c r="Z156" s="125">
        <f>+[1]data1cf!BX155*-1</f>
        <v>0</v>
      </c>
      <c r="AA156" s="125">
        <f>+[1]data1cf!BY155*-1</f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0"/>
      <c r="AL156" s="10">
        <f t="shared" ca="1" si="9"/>
        <v>0</v>
      </c>
      <c r="AM156" s="10"/>
      <c r="AN156" s="10"/>
      <c r="AO156" s="10"/>
      <c r="AP156" s="10"/>
      <c r="AQ156" s="10"/>
    </row>
    <row r="157" spans="1:43" x14ac:dyDescent="0.2">
      <c r="A157" s="10">
        <v>155</v>
      </c>
      <c r="B157" s="125"/>
      <c r="C157" s="125">
        <f>+[1]data1cf!BA156*-1</f>
        <v>0</v>
      </c>
      <c r="D157" s="125">
        <f>+[1]data1cf!BB156*-1</f>
        <v>0</v>
      </c>
      <c r="E157" s="125">
        <f>+[1]data1cf!BC156*-1</f>
        <v>0</v>
      </c>
      <c r="F157" s="125">
        <f>+[1]data1cf!BD156*-1</f>
        <v>0</v>
      </c>
      <c r="G157" s="125">
        <f>+[1]data1cf!BE156*-1</f>
        <v>0</v>
      </c>
      <c r="H157" s="125">
        <f>+[1]data1cf!BF156*-1</f>
        <v>0</v>
      </c>
      <c r="I157" s="125">
        <f>+[1]data1cf!BG156*-1</f>
        <v>0</v>
      </c>
      <c r="J157" s="125">
        <f>+[1]data1cf!BH156*-1</f>
        <v>0</v>
      </c>
      <c r="K157" s="125">
        <f>+[1]data1cf!BI156*-1</f>
        <v>0</v>
      </c>
      <c r="L157" s="125">
        <f>+[1]data1cf!BJ156*-1</f>
        <v>0</v>
      </c>
      <c r="M157" s="125">
        <f>+[1]data1cf!BK156*-1</f>
        <v>0</v>
      </c>
      <c r="N157" s="125">
        <f>+[1]data1cf!BL156*-1</f>
        <v>0</v>
      </c>
      <c r="O157" s="125">
        <f>+[1]data1cf!BM156*-1</f>
        <v>0</v>
      </c>
      <c r="P157" s="125">
        <f>+[1]data1cf!BN156*-1</f>
        <v>0</v>
      </c>
      <c r="Q157" s="125">
        <f>+[1]data1cf!BO156*-1</f>
        <v>0</v>
      </c>
      <c r="R157" s="125">
        <f>+[1]data1cf!BP156*-1</f>
        <v>0</v>
      </c>
      <c r="S157" s="125">
        <f>+[1]data1cf!BQ156*-1</f>
        <v>0</v>
      </c>
      <c r="T157" s="125">
        <f>+[1]data1cf!BR156*-1</f>
        <v>0</v>
      </c>
      <c r="U157" s="125">
        <f>+[1]data1cf!BS156*-1</f>
        <v>0</v>
      </c>
      <c r="V157" s="125">
        <f>+[1]data1cf!BT156*-1</f>
        <v>0</v>
      </c>
      <c r="W157" s="125">
        <f>+[1]data1cf!BU156*-1</f>
        <v>0</v>
      </c>
      <c r="X157" s="125">
        <f>+[1]data1cf!BV156*-1</f>
        <v>0</v>
      </c>
      <c r="Y157" s="125">
        <f>+[1]data1cf!BW156*-1</f>
        <v>0</v>
      </c>
      <c r="Z157" s="125">
        <f>+[1]data1cf!BX156*-1</f>
        <v>0</v>
      </c>
      <c r="AA157" s="125">
        <f>+[1]data1cf!BY156*-1</f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0"/>
      <c r="AL157" s="10">
        <f t="shared" ca="1" si="9"/>
        <v>0</v>
      </c>
      <c r="AM157" s="10"/>
      <c r="AN157" s="10"/>
      <c r="AO157" s="10"/>
      <c r="AP157" s="10"/>
      <c r="AQ157" s="10"/>
    </row>
    <row r="158" spans="1:43" x14ac:dyDescent="0.2">
      <c r="A158" s="10">
        <v>156</v>
      </c>
      <c r="B158" s="125"/>
      <c r="C158" s="125">
        <f>+[1]data1cf!BA157*-1</f>
        <v>0</v>
      </c>
      <c r="D158" s="125">
        <f>+[1]data1cf!BB157*-1</f>
        <v>0</v>
      </c>
      <c r="E158" s="125">
        <f>+[1]data1cf!BC157*-1</f>
        <v>0</v>
      </c>
      <c r="F158" s="125">
        <f>+[1]data1cf!BD157*-1</f>
        <v>0</v>
      </c>
      <c r="G158" s="125">
        <f>+[1]data1cf!BE157*-1</f>
        <v>0</v>
      </c>
      <c r="H158" s="125">
        <f>+[1]data1cf!BF157*-1</f>
        <v>0</v>
      </c>
      <c r="I158" s="125">
        <f>+[1]data1cf!BG157*-1</f>
        <v>0</v>
      </c>
      <c r="J158" s="125">
        <f>+[1]data1cf!BH157*-1</f>
        <v>0</v>
      </c>
      <c r="K158" s="125">
        <f>+[1]data1cf!BI157*-1</f>
        <v>0</v>
      </c>
      <c r="L158" s="125">
        <f>+[1]data1cf!BJ157*-1</f>
        <v>0</v>
      </c>
      <c r="M158" s="125">
        <f>+[1]data1cf!BK157*-1</f>
        <v>0</v>
      </c>
      <c r="N158" s="125">
        <f>+[1]data1cf!BL157*-1</f>
        <v>0</v>
      </c>
      <c r="O158" s="125">
        <f>+[1]data1cf!BM157*-1</f>
        <v>0</v>
      </c>
      <c r="P158" s="125">
        <f>+[1]data1cf!BN157*-1</f>
        <v>0</v>
      </c>
      <c r="Q158" s="125">
        <f>+[1]data1cf!BO157*-1</f>
        <v>0</v>
      </c>
      <c r="R158" s="125">
        <f>+[1]data1cf!BP157*-1</f>
        <v>0</v>
      </c>
      <c r="S158" s="125">
        <f>+[1]data1cf!BQ157*-1</f>
        <v>0</v>
      </c>
      <c r="T158" s="125">
        <f>+[1]data1cf!BR157*-1</f>
        <v>0</v>
      </c>
      <c r="U158" s="125">
        <f>+[1]data1cf!BS157*-1</f>
        <v>0</v>
      </c>
      <c r="V158" s="125">
        <f>+[1]data1cf!BT157*-1</f>
        <v>0</v>
      </c>
      <c r="W158" s="125">
        <f>+[1]data1cf!BU157*-1</f>
        <v>0</v>
      </c>
      <c r="X158" s="125">
        <f>+[1]data1cf!BV157*-1</f>
        <v>0</v>
      </c>
      <c r="Y158" s="125">
        <f>+[1]data1cf!BW157*-1</f>
        <v>0</v>
      </c>
      <c r="Z158" s="125">
        <f>+[1]data1cf!BX157*-1</f>
        <v>0</v>
      </c>
      <c r="AA158" s="125">
        <f>+[1]data1cf!BY157*-1</f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0"/>
      <c r="AL158" s="10">
        <f t="shared" ca="1" si="9"/>
        <v>0</v>
      </c>
      <c r="AM158" s="10"/>
      <c r="AN158" s="10"/>
      <c r="AO158" s="10"/>
      <c r="AP158" s="10"/>
      <c r="AQ158" s="10"/>
    </row>
    <row r="159" spans="1:43" x14ac:dyDescent="0.2">
      <c r="A159" s="10">
        <v>157</v>
      </c>
      <c r="B159" s="125"/>
      <c r="C159" s="125">
        <f>+[1]data1cf!BA158*-1</f>
        <v>0</v>
      </c>
      <c r="D159" s="125">
        <f>+[1]data1cf!BB158*-1</f>
        <v>0</v>
      </c>
      <c r="E159" s="125">
        <f>+[1]data1cf!BC158*-1</f>
        <v>0</v>
      </c>
      <c r="F159" s="125">
        <f>+[1]data1cf!BD158*-1</f>
        <v>0</v>
      </c>
      <c r="G159" s="125">
        <f>+[1]data1cf!BE158*-1</f>
        <v>0</v>
      </c>
      <c r="H159" s="125">
        <f>+[1]data1cf!BF158*-1</f>
        <v>0</v>
      </c>
      <c r="I159" s="125">
        <f>+[1]data1cf!BG158*-1</f>
        <v>0</v>
      </c>
      <c r="J159" s="125">
        <f>+[1]data1cf!BH158*-1</f>
        <v>0</v>
      </c>
      <c r="K159" s="125">
        <f>+[1]data1cf!BI158*-1</f>
        <v>0</v>
      </c>
      <c r="L159" s="125">
        <f>+[1]data1cf!BJ158*-1</f>
        <v>0</v>
      </c>
      <c r="M159" s="125">
        <f>+[1]data1cf!BK158*-1</f>
        <v>0</v>
      </c>
      <c r="N159" s="125">
        <f>+[1]data1cf!BL158*-1</f>
        <v>0</v>
      </c>
      <c r="O159" s="125">
        <f>+[1]data1cf!BM158*-1</f>
        <v>0</v>
      </c>
      <c r="P159" s="125">
        <f>+[1]data1cf!BN158*-1</f>
        <v>0</v>
      </c>
      <c r="Q159" s="125">
        <f>+[1]data1cf!BO158*-1</f>
        <v>0</v>
      </c>
      <c r="R159" s="125">
        <f>+[1]data1cf!BP158*-1</f>
        <v>0</v>
      </c>
      <c r="S159" s="125">
        <f>+[1]data1cf!BQ158*-1</f>
        <v>0</v>
      </c>
      <c r="T159" s="125">
        <f>+[1]data1cf!BR158*-1</f>
        <v>0</v>
      </c>
      <c r="U159" s="125">
        <f>+[1]data1cf!BS158*-1</f>
        <v>0</v>
      </c>
      <c r="V159" s="125">
        <f>+[1]data1cf!BT158*-1</f>
        <v>0</v>
      </c>
      <c r="W159" s="125">
        <f>+[1]data1cf!BU158*-1</f>
        <v>0</v>
      </c>
      <c r="X159" s="125">
        <f>+[1]data1cf!BV158*-1</f>
        <v>0</v>
      </c>
      <c r="Y159" s="125">
        <f>+[1]data1cf!BW158*-1</f>
        <v>0</v>
      </c>
      <c r="Z159" s="125">
        <f>+[1]data1cf!BX158*-1</f>
        <v>0</v>
      </c>
      <c r="AA159" s="125">
        <f>+[1]data1cf!BY158*-1</f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0"/>
      <c r="AL159" s="10">
        <f t="shared" ca="1" si="9"/>
        <v>0</v>
      </c>
      <c r="AM159" s="10"/>
      <c r="AN159" s="10"/>
      <c r="AO159" s="10"/>
      <c r="AP159" s="10"/>
      <c r="AQ159" s="10"/>
    </row>
    <row r="160" spans="1:43" x14ac:dyDescent="0.2">
      <c r="A160" s="10">
        <v>158</v>
      </c>
      <c r="B160" s="125"/>
      <c r="C160" s="125">
        <f>+[1]data1cf!BA159*-1</f>
        <v>0</v>
      </c>
      <c r="D160" s="125">
        <f>+[1]data1cf!BB159*-1</f>
        <v>0</v>
      </c>
      <c r="E160" s="125">
        <f>+[1]data1cf!BC159*-1</f>
        <v>0</v>
      </c>
      <c r="F160" s="125">
        <f>+[1]data1cf!BD159*-1</f>
        <v>0</v>
      </c>
      <c r="G160" s="125">
        <f>+[1]data1cf!BE159*-1</f>
        <v>0</v>
      </c>
      <c r="H160" s="125">
        <f>+[1]data1cf!BF159*-1</f>
        <v>0</v>
      </c>
      <c r="I160" s="125">
        <f>+[1]data1cf!BG159*-1</f>
        <v>0</v>
      </c>
      <c r="J160" s="125">
        <f>+[1]data1cf!BH159*-1</f>
        <v>0</v>
      </c>
      <c r="K160" s="125">
        <f>+[1]data1cf!BI159*-1</f>
        <v>0</v>
      </c>
      <c r="L160" s="125">
        <f>+[1]data1cf!BJ159*-1</f>
        <v>0</v>
      </c>
      <c r="M160" s="125">
        <f>+[1]data1cf!BK159*-1</f>
        <v>0</v>
      </c>
      <c r="N160" s="125">
        <f>+[1]data1cf!BL159*-1</f>
        <v>0</v>
      </c>
      <c r="O160" s="125">
        <f>+[1]data1cf!BM159*-1</f>
        <v>0</v>
      </c>
      <c r="P160" s="125">
        <f>+[1]data1cf!BN159*-1</f>
        <v>0</v>
      </c>
      <c r="Q160" s="125">
        <f>+[1]data1cf!BO159*-1</f>
        <v>0</v>
      </c>
      <c r="R160" s="125">
        <f>+[1]data1cf!BP159*-1</f>
        <v>0</v>
      </c>
      <c r="S160" s="125">
        <f>+[1]data1cf!BQ159*-1</f>
        <v>0</v>
      </c>
      <c r="T160" s="125">
        <f>+[1]data1cf!BR159*-1</f>
        <v>0</v>
      </c>
      <c r="U160" s="125">
        <f>+[1]data1cf!BS159*-1</f>
        <v>0</v>
      </c>
      <c r="V160" s="125">
        <f>+[1]data1cf!BT159*-1</f>
        <v>0</v>
      </c>
      <c r="W160" s="125">
        <f>+[1]data1cf!BU159*-1</f>
        <v>0</v>
      </c>
      <c r="X160" s="125">
        <f>+[1]data1cf!BV159*-1</f>
        <v>0</v>
      </c>
      <c r="Y160" s="125">
        <f>+[1]data1cf!BW159*-1</f>
        <v>0</v>
      </c>
      <c r="Z160" s="125">
        <f>+[1]data1cf!BX159*-1</f>
        <v>0</v>
      </c>
      <c r="AA160" s="125">
        <f>+[1]data1cf!BY159*-1</f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0"/>
      <c r="AL160" s="10">
        <f t="shared" ca="1" si="9"/>
        <v>0</v>
      </c>
      <c r="AM160" s="10"/>
      <c r="AN160" s="10"/>
      <c r="AO160" s="10"/>
      <c r="AP160" s="10"/>
      <c r="AQ160" s="10"/>
    </row>
    <row r="161" spans="1:43" x14ac:dyDescent="0.2">
      <c r="A161" s="10">
        <v>159</v>
      </c>
      <c r="B161" s="125"/>
      <c r="C161" s="125">
        <f>+[1]data1cf!BA160*-1</f>
        <v>0</v>
      </c>
      <c r="D161" s="125">
        <f>+[1]data1cf!BB160*-1</f>
        <v>0</v>
      </c>
      <c r="E161" s="125">
        <f>+[1]data1cf!BC160*-1</f>
        <v>0</v>
      </c>
      <c r="F161" s="125">
        <f>+[1]data1cf!BD160*-1</f>
        <v>0</v>
      </c>
      <c r="G161" s="125">
        <f>+[1]data1cf!BE160*-1</f>
        <v>0</v>
      </c>
      <c r="H161" s="125">
        <f>+[1]data1cf!BF160*-1</f>
        <v>0</v>
      </c>
      <c r="I161" s="125">
        <f>+[1]data1cf!BG160*-1</f>
        <v>0</v>
      </c>
      <c r="J161" s="125">
        <f>+[1]data1cf!BH160*-1</f>
        <v>0</v>
      </c>
      <c r="K161" s="125">
        <f>+[1]data1cf!BI160*-1</f>
        <v>0</v>
      </c>
      <c r="L161" s="125">
        <f>+[1]data1cf!BJ160*-1</f>
        <v>0</v>
      </c>
      <c r="M161" s="125">
        <f>+[1]data1cf!BK160*-1</f>
        <v>0</v>
      </c>
      <c r="N161" s="125">
        <f>+[1]data1cf!BL160*-1</f>
        <v>0</v>
      </c>
      <c r="O161" s="125">
        <f>+[1]data1cf!BM160*-1</f>
        <v>0</v>
      </c>
      <c r="P161" s="125">
        <f>+[1]data1cf!BN160*-1</f>
        <v>0</v>
      </c>
      <c r="Q161" s="125">
        <f>+[1]data1cf!BO160*-1</f>
        <v>0</v>
      </c>
      <c r="R161" s="125">
        <f>+[1]data1cf!BP160*-1</f>
        <v>0</v>
      </c>
      <c r="S161" s="125">
        <f>+[1]data1cf!BQ160*-1</f>
        <v>0</v>
      </c>
      <c r="T161" s="125">
        <f>+[1]data1cf!BR160*-1</f>
        <v>0</v>
      </c>
      <c r="U161" s="125">
        <f>+[1]data1cf!BS160*-1</f>
        <v>0</v>
      </c>
      <c r="V161" s="125">
        <f>+[1]data1cf!BT160*-1</f>
        <v>0</v>
      </c>
      <c r="W161" s="125">
        <f>+[1]data1cf!BU160*-1</f>
        <v>0</v>
      </c>
      <c r="X161" s="125">
        <f>+[1]data1cf!BV160*-1</f>
        <v>0</v>
      </c>
      <c r="Y161" s="125">
        <f>+[1]data1cf!BW160*-1</f>
        <v>0</v>
      </c>
      <c r="Z161" s="125">
        <f>+[1]data1cf!BX160*-1</f>
        <v>0</v>
      </c>
      <c r="AA161" s="125">
        <f>+[1]data1cf!BY160*-1</f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0"/>
      <c r="AL161" s="10">
        <f t="shared" ca="1" si="9"/>
        <v>0</v>
      </c>
      <c r="AM161" s="10"/>
      <c r="AN161" s="10"/>
      <c r="AO161" s="10"/>
      <c r="AP161" s="10"/>
      <c r="AQ161" s="10"/>
    </row>
    <row r="162" spans="1:43" x14ac:dyDescent="0.2">
      <c r="A162" s="10">
        <v>160</v>
      </c>
      <c r="B162" s="125"/>
      <c r="C162" s="125">
        <f>+[1]data1cf!BA161*-1</f>
        <v>0</v>
      </c>
      <c r="D162" s="125">
        <f>+[1]data1cf!BB161*-1</f>
        <v>0</v>
      </c>
      <c r="E162" s="125">
        <f>+[1]data1cf!BC161*-1</f>
        <v>0</v>
      </c>
      <c r="F162" s="125">
        <f>+[1]data1cf!BD161*-1</f>
        <v>0</v>
      </c>
      <c r="G162" s="125">
        <f>+[1]data1cf!BE161*-1</f>
        <v>0</v>
      </c>
      <c r="H162" s="125">
        <f>+[1]data1cf!BF161*-1</f>
        <v>0</v>
      </c>
      <c r="I162" s="125">
        <f>+[1]data1cf!BG161*-1</f>
        <v>0</v>
      </c>
      <c r="J162" s="125">
        <f>+[1]data1cf!BH161*-1</f>
        <v>0</v>
      </c>
      <c r="K162" s="125">
        <f>+[1]data1cf!BI161*-1</f>
        <v>0</v>
      </c>
      <c r="L162" s="125">
        <f>+[1]data1cf!BJ161*-1</f>
        <v>0</v>
      </c>
      <c r="M162" s="125">
        <f>+[1]data1cf!BK161*-1</f>
        <v>0</v>
      </c>
      <c r="N162" s="125">
        <f>+[1]data1cf!BL161*-1</f>
        <v>0</v>
      </c>
      <c r="O162" s="125">
        <f>+[1]data1cf!BM161*-1</f>
        <v>0</v>
      </c>
      <c r="P162" s="125">
        <f>+[1]data1cf!BN161*-1</f>
        <v>0</v>
      </c>
      <c r="Q162" s="125">
        <f>+[1]data1cf!BO161*-1</f>
        <v>0</v>
      </c>
      <c r="R162" s="125">
        <f>+[1]data1cf!BP161*-1</f>
        <v>0</v>
      </c>
      <c r="S162" s="125">
        <f>+[1]data1cf!BQ161*-1</f>
        <v>0</v>
      </c>
      <c r="T162" s="125">
        <f>+[1]data1cf!BR161*-1</f>
        <v>0</v>
      </c>
      <c r="U162" s="125">
        <f>+[1]data1cf!BS161*-1</f>
        <v>0</v>
      </c>
      <c r="V162" s="125">
        <f>+[1]data1cf!BT161*-1</f>
        <v>0</v>
      </c>
      <c r="W162" s="125">
        <f>+[1]data1cf!BU161*-1</f>
        <v>0</v>
      </c>
      <c r="X162" s="125">
        <f>+[1]data1cf!BV161*-1</f>
        <v>0</v>
      </c>
      <c r="Y162" s="125">
        <f>+[1]data1cf!BW161*-1</f>
        <v>0</v>
      </c>
      <c r="Z162" s="125">
        <f>+[1]data1cf!BX161*-1</f>
        <v>0</v>
      </c>
      <c r="AA162" s="125">
        <f>+[1]data1cf!BY161*-1</f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0"/>
      <c r="AL162" s="10">
        <f t="shared" ca="1" si="9"/>
        <v>0</v>
      </c>
      <c r="AM162" s="10"/>
      <c r="AN162" s="10"/>
      <c r="AO162" s="10"/>
      <c r="AP162" s="10"/>
      <c r="AQ162" s="10"/>
    </row>
    <row r="163" spans="1:43" x14ac:dyDescent="0.2">
      <c r="A163" s="10">
        <v>161</v>
      </c>
      <c r="B163" s="125"/>
      <c r="C163" s="125">
        <f>+[1]data1cf!BA162*-1</f>
        <v>0</v>
      </c>
      <c r="D163" s="125">
        <f>+[1]data1cf!BB162*-1</f>
        <v>0</v>
      </c>
      <c r="E163" s="125">
        <f>+[1]data1cf!BC162*-1</f>
        <v>0</v>
      </c>
      <c r="F163" s="125">
        <f>+[1]data1cf!BD162*-1</f>
        <v>0</v>
      </c>
      <c r="G163" s="125">
        <f>+[1]data1cf!BE162*-1</f>
        <v>0</v>
      </c>
      <c r="H163" s="125">
        <f>+[1]data1cf!BF162*-1</f>
        <v>0</v>
      </c>
      <c r="I163" s="125">
        <f>+[1]data1cf!BG162*-1</f>
        <v>0</v>
      </c>
      <c r="J163" s="125">
        <f>+[1]data1cf!BH162*-1</f>
        <v>0</v>
      </c>
      <c r="K163" s="125">
        <f>+[1]data1cf!BI162*-1</f>
        <v>0</v>
      </c>
      <c r="L163" s="125">
        <f>+[1]data1cf!BJ162*-1</f>
        <v>0</v>
      </c>
      <c r="M163" s="125">
        <f>+[1]data1cf!BK162*-1</f>
        <v>0</v>
      </c>
      <c r="N163" s="125">
        <f>+[1]data1cf!BL162*-1</f>
        <v>0</v>
      </c>
      <c r="O163" s="125">
        <f>+[1]data1cf!BM162*-1</f>
        <v>0</v>
      </c>
      <c r="P163" s="125">
        <f>+[1]data1cf!BN162*-1</f>
        <v>0</v>
      </c>
      <c r="Q163" s="125">
        <f>+[1]data1cf!BO162*-1</f>
        <v>0</v>
      </c>
      <c r="R163" s="125">
        <f>+[1]data1cf!BP162*-1</f>
        <v>0</v>
      </c>
      <c r="S163" s="125">
        <f>+[1]data1cf!BQ162*-1</f>
        <v>0</v>
      </c>
      <c r="T163" s="125">
        <f>+[1]data1cf!BR162*-1</f>
        <v>0</v>
      </c>
      <c r="U163" s="125">
        <f>+[1]data1cf!BS162*-1</f>
        <v>0</v>
      </c>
      <c r="V163" s="125">
        <f>+[1]data1cf!BT162*-1</f>
        <v>0</v>
      </c>
      <c r="W163" s="125">
        <f>+[1]data1cf!BU162*-1</f>
        <v>0</v>
      </c>
      <c r="X163" s="125">
        <f>+[1]data1cf!BV162*-1</f>
        <v>0</v>
      </c>
      <c r="Y163" s="125">
        <f>+[1]data1cf!BW162*-1</f>
        <v>0</v>
      </c>
      <c r="Z163" s="125">
        <f>+[1]data1cf!BX162*-1</f>
        <v>0</v>
      </c>
      <c r="AA163" s="125">
        <f>+[1]data1cf!BY162*-1</f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0"/>
      <c r="AL163" s="10">
        <f t="shared" ca="1" si="9"/>
        <v>0</v>
      </c>
      <c r="AM163" s="10"/>
      <c r="AN163" s="10"/>
      <c r="AO163" s="10"/>
      <c r="AP163" s="10"/>
      <c r="AQ163" s="10"/>
    </row>
    <row r="164" spans="1:43" x14ac:dyDescent="0.2">
      <c r="A164" s="10">
        <v>162</v>
      </c>
      <c r="B164" s="125"/>
      <c r="C164" s="125">
        <f>+[1]data1cf!BA163*-1</f>
        <v>0</v>
      </c>
      <c r="D164" s="125">
        <f>+[1]data1cf!BB163*-1</f>
        <v>0</v>
      </c>
      <c r="E164" s="125">
        <f>+[1]data1cf!BC163*-1</f>
        <v>0</v>
      </c>
      <c r="F164" s="125">
        <f>+[1]data1cf!BD163*-1</f>
        <v>0</v>
      </c>
      <c r="G164" s="125">
        <f>+[1]data1cf!BE163*-1</f>
        <v>0</v>
      </c>
      <c r="H164" s="125">
        <f>+[1]data1cf!BF163*-1</f>
        <v>0</v>
      </c>
      <c r="I164" s="125">
        <f>+[1]data1cf!BG163*-1</f>
        <v>0</v>
      </c>
      <c r="J164" s="125">
        <f>+[1]data1cf!BH163*-1</f>
        <v>0</v>
      </c>
      <c r="K164" s="125">
        <f>+[1]data1cf!BI163*-1</f>
        <v>0</v>
      </c>
      <c r="L164" s="125">
        <f>+[1]data1cf!BJ163*-1</f>
        <v>0</v>
      </c>
      <c r="M164" s="125">
        <f>+[1]data1cf!BK163*-1</f>
        <v>0</v>
      </c>
      <c r="N164" s="125">
        <f>+[1]data1cf!BL163*-1</f>
        <v>0</v>
      </c>
      <c r="O164" s="125">
        <f>+[1]data1cf!BM163*-1</f>
        <v>0</v>
      </c>
      <c r="P164" s="125">
        <f>+[1]data1cf!BN163*-1</f>
        <v>0</v>
      </c>
      <c r="Q164" s="125">
        <f>+[1]data1cf!BO163*-1</f>
        <v>0</v>
      </c>
      <c r="R164" s="125">
        <f>+[1]data1cf!BP163*-1</f>
        <v>0</v>
      </c>
      <c r="S164" s="125">
        <f>+[1]data1cf!BQ163*-1</f>
        <v>0</v>
      </c>
      <c r="T164" s="125">
        <f>+[1]data1cf!BR163*-1</f>
        <v>0</v>
      </c>
      <c r="U164" s="125">
        <f>+[1]data1cf!BS163*-1</f>
        <v>0</v>
      </c>
      <c r="V164" s="125">
        <f>+[1]data1cf!BT163*-1</f>
        <v>0</v>
      </c>
      <c r="W164" s="125">
        <f>+[1]data1cf!BU163*-1</f>
        <v>0</v>
      </c>
      <c r="X164" s="125">
        <f>+[1]data1cf!BV163*-1</f>
        <v>0</v>
      </c>
      <c r="Y164" s="125">
        <f>+[1]data1cf!BW163*-1</f>
        <v>0</v>
      </c>
      <c r="Z164" s="125">
        <f>+[1]data1cf!BX163*-1</f>
        <v>0</v>
      </c>
      <c r="AA164" s="125">
        <f>+[1]data1cf!BY163*-1</f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0"/>
      <c r="AL164" s="10">
        <f t="shared" ref="AL164:AL179" ca="1" si="10">SUMPRODUCT(B164:AJ164,PVCapPrice)</f>
        <v>0</v>
      </c>
      <c r="AM164" s="10"/>
      <c r="AN164" s="10"/>
      <c r="AO164" s="10"/>
      <c r="AP164" s="10"/>
      <c r="AQ164" s="10"/>
    </row>
    <row r="165" spans="1:43" x14ac:dyDescent="0.2">
      <c r="A165" s="10">
        <v>163</v>
      </c>
      <c r="B165" s="125"/>
      <c r="C165" s="125">
        <f>+[1]data1cf!BA164*-1</f>
        <v>0</v>
      </c>
      <c r="D165" s="125">
        <f>+[1]data1cf!BB164*-1</f>
        <v>0</v>
      </c>
      <c r="E165" s="125">
        <f>+[1]data1cf!BC164*-1</f>
        <v>0</v>
      </c>
      <c r="F165" s="125">
        <f>+[1]data1cf!BD164*-1</f>
        <v>0</v>
      </c>
      <c r="G165" s="125">
        <f>+[1]data1cf!BE164*-1</f>
        <v>0</v>
      </c>
      <c r="H165" s="125">
        <f>+[1]data1cf!BF164*-1</f>
        <v>0</v>
      </c>
      <c r="I165" s="125">
        <f>+[1]data1cf!BG164*-1</f>
        <v>0</v>
      </c>
      <c r="J165" s="125">
        <f>+[1]data1cf!BH164*-1</f>
        <v>0</v>
      </c>
      <c r="K165" s="125">
        <f>+[1]data1cf!BI164*-1</f>
        <v>0</v>
      </c>
      <c r="L165" s="125">
        <f>+[1]data1cf!BJ164*-1</f>
        <v>0</v>
      </c>
      <c r="M165" s="125">
        <f>+[1]data1cf!BK164*-1</f>
        <v>0</v>
      </c>
      <c r="N165" s="125">
        <f>+[1]data1cf!BL164*-1</f>
        <v>0</v>
      </c>
      <c r="O165" s="125">
        <f>+[1]data1cf!BM164*-1</f>
        <v>0</v>
      </c>
      <c r="P165" s="125">
        <f>+[1]data1cf!BN164*-1</f>
        <v>0</v>
      </c>
      <c r="Q165" s="125">
        <f>+[1]data1cf!BO164*-1</f>
        <v>0</v>
      </c>
      <c r="R165" s="125">
        <f>+[1]data1cf!BP164*-1</f>
        <v>0</v>
      </c>
      <c r="S165" s="125">
        <f>+[1]data1cf!BQ164*-1</f>
        <v>0</v>
      </c>
      <c r="T165" s="125">
        <f>+[1]data1cf!BR164*-1</f>
        <v>0</v>
      </c>
      <c r="U165" s="125">
        <f>+[1]data1cf!BS164*-1</f>
        <v>0</v>
      </c>
      <c r="V165" s="125">
        <f>+[1]data1cf!BT164*-1</f>
        <v>0</v>
      </c>
      <c r="W165" s="125">
        <f>+[1]data1cf!BU164*-1</f>
        <v>0</v>
      </c>
      <c r="X165" s="125">
        <f>+[1]data1cf!BV164*-1</f>
        <v>0</v>
      </c>
      <c r="Y165" s="125">
        <f>+[1]data1cf!BW164*-1</f>
        <v>0</v>
      </c>
      <c r="Z165" s="125">
        <f>+[1]data1cf!BX164*-1</f>
        <v>0</v>
      </c>
      <c r="AA165" s="125">
        <f>+[1]data1cf!BY164*-1</f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0"/>
      <c r="AL165" s="10">
        <f t="shared" ca="1" si="10"/>
        <v>0</v>
      </c>
      <c r="AM165" s="10"/>
      <c r="AN165" s="10"/>
      <c r="AO165" s="10"/>
      <c r="AP165" s="10"/>
      <c r="AQ165" s="10"/>
    </row>
    <row r="166" spans="1:43" x14ac:dyDescent="0.2">
      <c r="A166" s="10">
        <v>164</v>
      </c>
      <c r="B166" s="125"/>
      <c r="C166" s="125">
        <f>+[1]data1cf!BA165*-1</f>
        <v>0</v>
      </c>
      <c r="D166" s="125">
        <f>+[1]data1cf!BB165*-1</f>
        <v>0</v>
      </c>
      <c r="E166" s="125">
        <f>+[1]data1cf!BC165*-1</f>
        <v>0</v>
      </c>
      <c r="F166" s="125">
        <f>+[1]data1cf!BD165*-1</f>
        <v>0</v>
      </c>
      <c r="G166" s="125">
        <f>+[1]data1cf!BE165*-1</f>
        <v>0</v>
      </c>
      <c r="H166" s="125">
        <f>+[1]data1cf!BF165*-1</f>
        <v>0</v>
      </c>
      <c r="I166" s="125">
        <f>+[1]data1cf!BG165*-1</f>
        <v>0</v>
      </c>
      <c r="J166" s="125">
        <f>+[1]data1cf!BH165*-1</f>
        <v>0</v>
      </c>
      <c r="K166" s="125">
        <f>+[1]data1cf!BI165*-1</f>
        <v>0</v>
      </c>
      <c r="L166" s="125">
        <f>+[1]data1cf!BJ165*-1</f>
        <v>0</v>
      </c>
      <c r="M166" s="125">
        <f>+[1]data1cf!BK165*-1</f>
        <v>0</v>
      </c>
      <c r="N166" s="125">
        <f>+[1]data1cf!BL165*-1</f>
        <v>0</v>
      </c>
      <c r="O166" s="125">
        <f>+[1]data1cf!BM165*-1</f>
        <v>0</v>
      </c>
      <c r="P166" s="125">
        <f>+[1]data1cf!BN165*-1</f>
        <v>0</v>
      </c>
      <c r="Q166" s="125">
        <f>+[1]data1cf!BO165*-1</f>
        <v>0</v>
      </c>
      <c r="R166" s="125">
        <f>+[1]data1cf!BP165*-1</f>
        <v>0</v>
      </c>
      <c r="S166" s="125">
        <f>+[1]data1cf!BQ165*-1</f>
        <v>0</v>
      </c>
      <c r="T166" s="125">
        <f>+[1]data1cf!BR165*-1</f>
        <v>0</v>
      </c>
      <c r="U166" s="125">
        <f>+[1]data1cf!BS165*-1</f>
        <v>0</v>
      </c>
      <c r="V166" s="125">
        <f>+[1]data1cf!BT165*-1</f>
        <v>0</v>
      </c>
      <c r="W166" s="125">
        <f>+[1]data1cf!BU165*-1</f>
        <v>0</v>
      </c>
      <c r="X166" s="125">
        <f>+[1]data1cf!BV165*-1</f>
        <v>0</v>
      </c>
      <c r="Y166" s="125">
        <f>+[1]data1cf!BW165*-1</f>
        <v>0</v>
      </c>
      <c r="Z166" s="125">
        <f>+[1]data1cf!BX165*-1</f>
        <v>0</v>
      </c>
      <c r="AA166" s="125">
        <f>+[1]data1cf!BY165*-1</f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0"/>
      <c r="AL166" s="10">
        <f t="shared" ca="1" si="10"/>
        <v>0</v>
      </c>
      <c r="AM166" s="10"/>
      <c r="AN166" s="10"/>
      <c r="AO166" s="10"/>
      <c r="AP166" s="10"/>
      <c r="AQ166" s="10"/>
    </row>
    <row r="167" spans="1:43" x14ac:dyDescent="0.2">
      <c r="A167" s="10">
        <v>165</v>
      </c>
      <c r="B167" s="125"/>
      <c r="C167" s="125">
        <f>+[1]data1cf!BA166*-1</f>
        <v>0</v>
      </c>
      <c r="D167" s="125">
        <f>+[1]data1cf!BB166*-1</f>
        <v>0</v>
      </c>
      <c r="E167" s="125">
        <f>+[1]data1cf!BC166*-1</f>
        <v>0</v>
      </c>
      <c r="F167" s="125">
        <f>+[1]data1cf!BD166*-1</f>
        <v>0</v>
      </c>
      <c r="G167" s="125">
        <f>+[1]data1cf!BE166*-1</f>
        <v>0</v>
      </c>
      <c r="H167" s="125">
        <f>+[1]data1cf!BF166*-1</f>
        <v>0</v>
      </c>
      <c r="I167" s="125">
        <f>+[1]data1cf!BG166*-1</f>
        <v>0</v>
      </c>
      <c r="J167" s="125">
        <f>+[1]data1cf!BH166*-1</f>
        <v>0</v>
      </c>
      <c r="K167" s="125">
        <f>+[1]data1cf!BI166*-1</f>
        <v>0</v>
      </c>
      <c r="L167" s="125">
        <f>+[1]data1cf!BJ166*-1</f>
        <v>0</v>
      </c>
      <c r="M167" s="125">
        <f>+[1]data1cf!BK166*-1</f>
        <v>0</v>
      </c>
      <c r="N167" s="125">
        <f>+[1]data1cf!BL166*-1</f>
        <v>0</v>
      </c>
      <c r="O167" s="125">
        <f>+[1]data1cf!BM166*-1</f>
        <v>0</v>
      </c>
      <c r="P167" s="125">
        <f>+[1]data1cf!BN166*-1</f>
        <v>0</v>
      </c>
      <c r="Q167" s="125">
        <f>+[1]data1cf!BO166*-1</f>
        <v>0</v>
      </c>
      <c r="R167" s="125">
        <f>+[1]data1cf!BP166*-1</f>
        <v>0</v>
      </c>
      <c r="S167" s="125">
        <f>+[1]data1cf!BQ166*-1</f>
        <v>0</v>
      </c>
      <c r="T167" s="125">
        <f>+[1]data1cf!BR166*-1</f>
        <v>0</v>
      </c>
      <c r="U167" s="125">
        <f>+[1]data1cf!BS166*-1</f>
        <v>0</v>
      </c>
      <c r="V167" s="125">
        <f>+[1]data1cf!BT166*-1</f>
        <v>0</v>
      </c>
      <c r="W167" s="125">
        <f>+[1]data1cf!BU166*-1</f>
        <v>0</v>
      </c>
      <c r="X167" s="125">
        <f>+[1]data1cf!BV166*-1</f>
        <v>0</v>
      </c>
      <c r="Y167" s="125">
        <f>+[1]data1cf!BW166*-1</f>
        <v>0</v>
      </c>
      <c r="Z167" s="125">
        <f>+[1]data1cf!BX166*-1</f>
        <v>0</v>
      </c>
      <c r="AA167" s="125">
        <f>+[1]data1cf!BY166*-1</f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0"/>
      <c r="AL167" s="10">
        <f t="shared" ca="1" si="10"/>
        <v>0</v>
      </c>
      <c r="AM167" s="10"/>
      <c r="AN167" s="10"/>
      <c r="AO167" s="10"/>
      <c r="AP167" s="10"/>
      <c r="AQ167" s="10"/>
    </row>
    <row r="168" spans="1:43" x14ac:dyDescent="0.2">
      <c r="A168" s="10">
        <v>166</v>
      </c>
      <c r="B168" s="125"/>
      <c r="C168" s="125">
        <f>+[1]data1cf!BA167*-1</f>
        <v>0</v>
      </c>
      <c r="D168" s="125">
        <f>+[1]data1cf!BB167*-1</f>
        <v>0</v>
      </c>
      <c r="E168" s="125">
        <f>+[1]data1cf!BC167*-1</f>
        <v>0</v>
      </c>
      <c r="F168" s="125">
        <f>+[1]data1cf!BD167*-1</f>
        <v>0</v>
      </c>
      <c r="G168" s="125">
        <f>+[1]data1cf!BE167*-1</f>
        <v>0</v>
      </c>
      <c r="H168" s="125">
        <f>+[1]data1cf!BF167*-1</f>
        <v>0</v>
      </c>
      <c r="I168" s="125">
        <f>+[1]data1cf!BG167*-1</f>
        <v>0</v>
      </c>
      <c r="J168" s="125">
        <f>+[1]data1cf!BH167*-1</f>
        <v>0</v>
      </c>
      <c r="K168" s="125">
        <f>+[1]data1cf!BI167*-1</f>
        <v>0</v>
      </c>
      <c r="L168" s="125">
        <f>+[1]data1cf!BJ167*-1</f>
        <v>0</v>
      </c>
      <c r="M168" s="125">
        <f>+[1]data1cf!BK167*-1</f>
        <v>0</v>
      </c>
      <c r="N168" s="125">
        <f>+[1]data1cf!BL167*-1</f>
        <v>0</v>
      </c>
      <c r="O168" s="125">
        <f>+[1]data1cf!BM167*-1</f>
        <v>0</v>
      </c>
      <c r="P168" s="125">
        <f>+[1]data1cf!BN167*-1</f>
        <v>0</v>
      </c>
      <c r="Q168" s="125">
        <f>+[1]data1cf!BO167*-1</f>
        <v>0</v>
      </c>
      <c r="R168" s="125">
        <f>+[1]data1cf!BP167*-1</f>
        <v>0</v>
      </c>
      <c r="S168" s="125">
        <f>+[1]data1cf!BQ167*-1</f>
        <v>0</v>
      </c>
      <c r="T168" s="125">
        <f>+[1]data1cf!BR167*-1</f>
        <v>0</v>
      </c>
      <c r="U168" s="125">
        <f>+[1]data1cf!BS167*-1</f>
        <v>0</v>
      </c>
      <c r="V168" s="125">
        <f>+[1]data1cf!BT167*-1</f>
        <v>0</v>
      </c>
      <c r="W168" s="125">
        <f>+[1]data1cf!BU167*-1</f>
        <v>0</v>
      </c>
      <c r="X168" s="125">
        <f>+[1]data1cf!BV167*-1</f>
        <v>0</v>
      </c>
      <c r="Y168" s="125">
        <f>+[1]data1cf!BW167*-1</f>
        <v>0</v>
      </c>
      <c r="Z168" s="125">
        <f>+[1]data1cf!BX167*-1</f>
        <v>0</v>
      </c>
      <c r="AA168" s="125">
        <f>+[1]data1cf!BY167*-1</f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0"/>
      <c r="AL168" s="10">
        <f t="shared" ca="1" si="10"/>
        <v>0</v>
      </c>
      <c r="AM168" s="10"/>
      <c r="AN168" s="10"/>
      <c r="AO168" s="10"/>
      <c r="AP168" s="10"/>
      <c r="AQ168" s="10"/>
    </row>
    <row r="169" spans="1:43" x14ac:dyDescent="0.2">
      <c r="A169" s="10">
        <v>167</v>
      </c>
      <c r="B169" s="125"/>
      <c r="C169" s="125">
        <f>+[1]data1cf!BA168*-1</f>
        <v>0</v>
      </c>
      <c r="D169" s="125">
        <f>+[1]data1cf!BB168*-1</f>
        <v>0</v>
      </c>
      <c r="E169" s="125">
        <f>+[1]data1cf!BC168*-1</f>
        <v>0</v>
      </c>
      <c r="F169" s="125">
        <f>+[1]data1cf!BD168*-1</f>
        <v>0</v>
      </c>
      <c r="G169" s="125">
        <f>+[1]data1cf!BE168*-1</f>
        <v>0</v>
      </c>
      <c r="H169" s="125">
        <f>+[1]data1cf!BF168*-1</f>
        <v>0</v>
      </c>
      <c r="I169" s="125">
        <f>+[1]data1cf!BG168*-1</f>
        <v>0</v>
      </c>
      <c r="J169" s="125">
        <f>+[1]data1cf!BH168*-1</f>
        <v>0</v>
      </c>
      <c r="K169" s="125">
        <f>+[1]data1cf!BI168*-1</f>
        <v>0</v>
      </c>
      <c r="L169" s="125">
        <f>+[1]data1cf!BJ168*-1</f>
        <v>0</v>
      </c>
      <c r="M169" s="125">
        <f>+[1]data1cf!BK168*-1</f>
        <v>0</v>
      </c>
      <c r="N169" s="125">
        <f>+[1]data1cf!BL168*-1</f>
        <v>0</v>
      </c>
      <c r="O169" s="125">
        <f>+[1]data1cf!BM168*-1</f>
        <v>0</v>
      </c>
      <c r="P169" s="125">
        <f>+[1]data1cf!BN168*-1</f>
        <v>0</v>
      </c>
      <c r="Q169" s="125">
        <f>+[1]data1cf!BO168*-1</f>
        <v>0</v>
      </c>
      <c r="R169" s="125">
        <f>+[1]data1cf!BP168*-1</f>
        <v>0</v>
      </c>
      <c r="S169" s="125">
        <f>+[1]data1cf!BQ168*-1</f>
        <v>0</v>
      </c>
      <c r="T169" s="125">
        <f>+[1]data1cf!BR168*-1</f>
        <v>0</v>
      </c>
      <c r="U169" s="125">
        <f>+[1]data1cf!BS168*-1</f>
        <v>0</v>
      </c>
      <c r="V169" s="125">
        <f>+[1]data1cf!BT168*-1</f>
        <v>0</v>
      </c>
      <c r="W169" s="125">
        <f>+[1]data1cf!BU168*-1</f>
        <v>0</v>
      </c>
      <c r="X169" s="125">
        <f>+[1]data1cf!BV168*-1</f>
        <v>0</v>
      </c>
      <c r="Y169" s="125">
        <f>+[1]data1cf!BW168*-1</f>
        <v>0</v>
      </c>
      <c r="Z169" s="125">
        <f>+[1]data1cf!BX168*-1</f>
        <v>0</v>
      </c>
      <c r="AA169" s="125">
        <f>+[1]data1cf!BY168*-1</f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0"/>
      <c r="AL169" s="10">
        <f t="shared" ca="1" si="10"/>
        <v>0</v>
      </c>
      <c r="AM169" s="10"/>
      <c r="AN169" s="10"/>
      <c r="AO169" s="10"/>
      <c r="AP169" s="10"/>
      <c r="AQ169" s="10"/>
    </row>
    <row r="170" spans="1:43" x14ac:dyDescent="0.2">
      <c r="A170" s="10">
        <v>168</v>
      </c>
      <c r="B170" s="125"/>
      <c r="C170" s="125">
        <f>+[1]data1cf!BA169*-1</f>
        <v>0</v>
      </c>
      <c r="D170" s="125">
        <f>+[1]data1cf!BB169*-1</f>
        <v>0</v>
      </c>
      <c r="E170" s="125">
        <f>+[1]data1cf!BC169*-1</f>
        <v>0</v>
      </c>
      <c r="F170" s="125">
        <f>+[1]data1cf!BD169*-1</f>
        <v>0</v>
      </c>
      <c r="G170" s="125">
        <f>+[1]data1cf!BE169*-1</f>
        <v>0</v>
      </c>
      <c r="H170" s="125">
        <f>+[1]data1cf!BF169*-1</f>
        <v>0</v>
      </c>
      <c r="I170" s="125">
        <f>+[1]data1cf!BG169*-1</f>
        <v>0</v>
      </c>
      <c r="J170" s="125">
        <f>+[1]data1cf!BH169*-1</f>
        <v>0</v>
      </c>
      <c r="K170" s="125">
        <f>+[1]data1cf!BI169*-1</f>
        <v>0</v>
      </c>
      <c r="L170" s="125">
        <f>+[1]data1cf!BJ169*-1</f>
        <v>0</v>
      </c>
      <c r="M170" s="125">
        <f>+[1]data1cf!BK169*-1</f>
        <v>0</v>
      </c>
      <c r="N170" s="125">
        <f>+[1]data1cf!BL169*-1</f>
        <v>0</v>
      </c>
      <c r="O170" s="125">
        <f>+[1]data1cf!BM169*-1</f>
        <v>0</v>
      </c>
      <c r="P170" s="125">
        <f>+[1]data1cf!BN169*-1</f>
        <v>0</v>
      </c>
      <c r="Q170" s="125">
        <f>+[1]data1cf!BO169*-1</f>
        <v>0</v>
      </c>
      <c r="R170" s="125">
        <f>+[1]data1cf!BP169*-1</f>
        <v>0</v>
      </c>
      <c r="S170" s="125">
        <f>+[1]data1cf!BQ169*-1</f>
        <v>0</v>
      </c>
      <c r="T170" s="125">
        <f>+[1]data1cf!BR169*-1</f>
        <v>0</v>
      </c>
      <c r="U170" s="125">
        <f>+[1]data1cf!BS169*-1</f>
        <v>0</v>
      </c>
      <c r="V170" s="125">
        <f>+[1]data1cf!BT169*-1</f>
        <v>0</v>
      </c>
      <c r="W170" s="125">
        <f>+[1]data1cf!BU169*-1</f>
        <v>0</v>
      </c>
      <c r="X170" s="125">
        <f>+[1]data1cf!BV169*-1</f>
        <v>0</v>
      </c>
      <c r="Y170" s="125">
        <f>+[1]data1cf!BW169*-1</f>
        <v>0</v>
      </c>
      <c r="Z170" s="125">
        <f>+[1]data1cf!BX169*-1</f>
        <v>0</v>
      </c>
      <c r="AA170" s="125">
        <f>+[1]data1cf!BY169*-1</f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0"/>
      <c r="AL170" s="10">
        <f t="shared" ca="1" si="10"/>
        <v>0</v>
      </c>
      <c r="AM170" s="10"/>
      <c r="AN170" s="10"/>
      <c r="AO170" s="10"/>
      <c r="AP170" s="10"/>
      <c r="AQ170" s="10"/>
    </row>
    <row r="171" spans="1:43" x14ac:dyDescent="0.2">
      <c r="A171" s="10">
        <v>169</v>
      </c>
      <c r="B171" s="125"/>
      <c r="C171" s="125">
        <f>+[1]data1cf!BA170*-1</f>
        <v>0</v>
      </c>
      <c r="D171" s="125">
        <f>+[1]data1cf!BB170*-1</f>
        <v>0</v>
      </c>
      <c r="E171" s="125">
        <f>+[1]data1cf!BC170*-1</f>
        <v>0</v>
      </c>
      <c r="F171" s="125">
        <f>+[1]data1cf!BD170*-1</f>
        <v>0</v>
      </c>
      <c r="G171" s="125">
        <f>+[1]data1cf!BE170*-1</f>
        <v>0</v>
      </c>
      <c r="H171" s="125">
        <f>+[1]data1cf!BF170*-1</f>
        <v>0</v>
      </c>
      <c r="I171" s="125">
        <f>+[1]data1cf!BG170*-1</f>
        <v>0</v>
      </c>
      <c r="J171" s="125">
        <f>+[1]data1cf!BH170*-1</f>
        <v>0</v>
      </c>
      <c r="K171" s="125">
        <f>+[1]data1cf!BI170*-1</f>
        <v>0</v>
      </c>
      <c r="L171" s="125">
        <f>+[1]data1cf!BJ170*-1</f>
        <v>0</v>
      </c>
      <c r="M171" s="125">
        <f>+[1]data1cf!BK170*-1</f>
        <v>0</v>
      </c>
      <c r="N171" s="125">
        <f>+[1]data1cf!BL170*-1</f>
        <v>0</v>
      </c>
      <c r="O171" s="125">
        <f>+[1]data1cf!BM170*-1</f>
        <v>0</v>
      </c>
      <c r="P171" s="125">
        <f>+[1]data1cf!BN170*-1</f>
        <v>0</v>
      </c>
      <c r="Q171" s="125">
        <f>+[1]data1cf!BO170*-1</f>
        <v>0</v>
      </c>
      <c r="R171" s="125">
        <f>+[1]data1cf!BP170*-1</f>
        <v>0</v>
      </c>
      <c r="S171" s="125">
        <f>+[1]data1cf!BQ170*-1</f>
        <v>0</v>
      </c>
      <c r="T171" s="125">
        <f>+[1]data1cf!BR170*-1</f>
        <v>0</v>
      </c>
      <c r="U171" s="125">
        <f>+[1]data1cf!BS170*-1</f>
        <v>0</v>
      </c>
      <c r="V171" s="125">
        <f>+[1]data1cf!BT170*-1</f>
        <v>0</v>
      </c>
      <c r="W171" s="125">
        <f>+[1]data1cf!BU170*-1</f>
        <v>0</v>
      </c>
      <c r="X171" s="125">
        <f>+[1]data1cf!BV170*-1</f>
        <v>0</v>
      </c>
      <c r="Y171" s="125">
        <f>+[1]data1cf!BW170*-1</f>
        <v>0</v>
      </c>
      <c r="Z171" s="125">
        <f>+[1]data1cf!BX170*-1</f>
        <v>0</v>
      </c>
      <c r="AA171" s="125">
        <f>+[1]data1cf!BY170*-1</f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0"/>
      <c r="AL171" s="10">
        <f t="shared" ca="1" si="10"/>
        <v>0</v>
      </c>
      <c r="AM171" s="10"/>
      <c r="AN171" s="10"/>
      <c r="AO171" s="10"/>
      <c r="AP171" s="10"/>
      <c r="AQ171" s="10"/>
    </row>
    <row r="172" spans="1:43" x14ac:dyDescent="0.2">
      <c r="A172" s="10">
        <v>170</v>
      </c>
      <c r="B172" s="125"/>
      <c r="C172" s="125">
        <f>+[1]data1cf!BA171*-1</f>
        <v>0</v>
      </c>
      <c r="D172" s="125">
        <f>+[1]data1cf!BB171*-1</f>
        <v>0</v>
      </c>
      <c r="E172" s="125">
        <f>+[1]data1cf!BC171*-1</f>
        <v>0</v>
      </c>
      <c r="F172" s="125">
        <f>+[1]data1cf!BD171*-1</f>
        <v>0</v>
      </c>
      <c r="G172" s="125">
        <f>+[1]data1cf!BE171*-1</f>
        <v>0</v>
      </c>
      <c r="H172" s="125">
        <f>+[1]data1cf!BF171*-1</f>
        <v>0</v>
      </c>
      <c r="I172" s="125">
        <f>+[1]data1cf!BG171*-1</f>
        <v>0</v>
      </c>
      <c r="J172" s="125">
        <f>+[1]data1cf!BH171*-1</f>
        <v>0</v>
      </c>
      <c r="K172" s="125">
        <f>+[1]data1cf!BI171*-1</f>
        <v>0</v>
      </c>
      <c r="L172" s="125">
        <f>+[1]data1cf!BJ171*-1</f>
        <v>0</v>
      </c>
      <c r="M172" s="125">
        <f>+[1]data1cf!BK171*-1</f>
        <v>0</v>
      </c>
      <c r="N172" s="125">
        <f>+[1]data1cf!BL171*-1</f>
        <v>0</v>
      </c>
      <c r="O172" s="125">
        <f>+[1]data1cf!BM171*-1</f>
        <v>0</v>
      </c>
      <c r="P172" s="125">
        <f>+[1]data1cf!BN171*-1</f>
        <v>0</v>
      </c>
      <c r="Q172" s="125">
        <f>+[1]data1cf!BO171*-1</f>
        <v>0</v>
      </c>
      <c r="R172" s="125">
        <f>+[1]data1cf!BP171*-1</f>
        <v>0</v>
      </c>
      <c r="S172" s="125">
        <f>+[1]data1cf!BQ171*-1</f>
        <v>0</v>
      </c>
      <c r="T172" s="125">
        <f>+[1]data1cf!BR171*-1</f>
        <v>0</v>
      </c>
      <c r="U172" s="125">
        <f>+[1]data1cf!BS171*-1</f>
        <v>0</v>
      </c>
      <c r="V172" s="125">
        <f>+[1]data1cf!BT171*-1</f>
        <v>0</v>
      </c>
      <c r="W172" s="125">
        <f>+[1]data1cf!BU171*-1</f>
        <v>0</v>
      </c>
      <c r="X172" s="125">
        <f>+[1]data1cf!BV171*-1</f>
        <v>0</v>
      </c>
      <c r="Y172" s="125">
        <f>+[1]data1cf!BW171*-1</f>
        <v>0</v>
      </c>
      <c r="Z172" s="125">
        <f>+[1]data1cf!BX171*-1</f>
        <v>0</v>
      </c>
      <c r="AA172" s="125">
        <f>+[1]data1cf!BY171*-1</f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0"/>
      <c r="AL172" s="10">
        <f t="shared" ca="1" si="10"/>
        <v>0</v>
      </c>
      <c r="AM172" s="10"/>
      <c r="AN172" s="10"/>
      <c r="AO172" s="10"/>
      <c r="AP172" s="10"/>
      <c r="AQ172" s="10"/>
    </row>
    <row r="173" spans="1:43" x14ac:dyDescent="0.2">
      <c r="A173" s="10">
        <v>171</v>
      </c>
      <c r="B173" s="125"/>
      <c r="C173" s="125">
        <f>+[1]data1cf!BA172*-1</f>
        <v>0</v>
      </c>
      <c r="D173" s="125">
        <f>+[1]data1cf!BB172*-1</f>
        <v>0</v>
      </c>
      <c r="E173" s="125">
        <f>+[1]data1cf!BC172*-1</f>
        <v>0</v>
      </c>
      <c r="F173" s="125">
        <f>+[1]data1cf!BD172*-1</f>
        <v>0</v>
      </c>
      <c r="G173" s="125">
        <f>+[1]data1cf!BE172*-1</f>
        <v>0</v>
      </c>
      <c r="H173" s="125">
        <f>+[1]data1cf!BF172*-1</f>
        <v>0</v>
      </c>
      <c r="I173" s="125">
        <f>+[1]data1cf!BG172*-1</f>
        <v>0</v>
      </c>
      <c r="J173" s="125">
        <f>+[1]data1cf!BH172*-1</f>
        <v>0</v>
      </c>
      <c r="K173" s="125">
        <f>+[1]data1cf!BI172*-1</f>
        <v>0</v>
      </c>
      <c r="L173" s="125">
        <f>+[1]data1cf!BJ172*-1</f>
        <v>0</v>
      </c>
      <c r="M173" s="125">
        <f>+[1]data1cf!BK172*-1</f>
        <v>0</v>
      </c>
      <c r="N173" s="125">
        <f>+[1]data1cf!BL172*-1</f>
        <v>0</v>
      </c>
      <c r="O173" s="125">
        <f>+[1]data1cf!BM172*-1</f>
        <v>0</v>
      </c>
      <c r="P173" s="125">
        <f>+[1]data1cf!BN172*-1</f>
        <v>0</v>
      </c>
      <c r="Q173" s="125">
        <f>+[1]data1cf!BO172*-1</f>
        <v>0</v>
      </c>
      <c r="R173" s="125">
        <f>+[1]data1cf!BP172*-1</f>
        <v>0</v>
      </c>
      <c r="S173" s="125">
        <f>+[1]data1cf!BQ172*-1</f>
        <v>0</v>
      </c>
      <c r="T173" s="125">
        <f>+[1]data1cf!BR172*-1</f>
        <v>0</v>
      </c>
      <c r="U173" s="125">
        <f>+[1]data1cf!BS172*-1</f>
        <v>0</v>
      </c>
      <c r="V173" s="125">
        <f>+[1]data1cf!BT172*-1</f>
        <v>0</v>
      </c>
      <c r="W173" s="125">
        <f>+[1]data1cf!BU172*-1</f>
        <v>0</v>
      </c>
      <c r="X173" s="125">
        <f>+[1]data1cf!BV172*-1</f>
        <v>0</v>
      </c>
      <c r="Y173" s="125">
        <f>+[1]data1cf!BW172*-1</f>
        <v>0</v>
      </c>
      <c r="Z173" s="125">
        <f>+[1]data1cf!BX172*-1</f>
        <v>0</v>
      </c>
      <c r="AA173" s="125">
        <f>+[1]data1cf!BY172*-1</f>
        <v>0</v>
      </c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0"/>
      <c r="AL173" s="10">
        <f t="shared" ca="1" si="10"/>
        <v>0</v>
      </c>
      <c r="AM173" s="10"/>
      <c r="AN173" s="10"/>
      <c r="AO173" s="10"/>
      <c r="AP173" s="10"/>
      <c r="AQ173" s="10"/>
    </row>
    <row r="174" spans="1:43" x14ac:dyDescent="0.2">
      <c r="A174" s="10">
        <v>172</v>
      </c>
      <c r="B174" s="125"/>
      <c r="C174" s="125">
        <f>+[1]data1cf!BA173*-1</f>
        <v>0</v>
      </c>
      <c r="D174" s="125">
        <f>+[1]data1cf!BB173*-1</f>
        <v>0</v>
      </c>
      <c r="E174" s="125">
        <f>+[1]data1cf!BC173*-1</f>
        <v>0</v>
      </c>
      <c r="F174" s="125">
        <f>+[1]data1cf!BD173*-1</f>
        <v>0</v>
      </c>
      <c r="G174" s="125">
        <f>+[1]data1cf!BE173*-1</f>
        <v>0</v>
      </c>
      <c r="H174" s="125">
        <f>+[1]data1cf!BF173*-1</f>
        <v>0</v>
      </c>
      <c r="I174" s="125">
        <f>+[1]data1cf!BG173*-1</f>
        <v>0</v>
      </c>
      <c r="J174" s="125">
        <f>+[1]data1cf!BH173*-1</f>
        <v>0</v>
      </c>
      <c r="K174" s="125">
        <f>+[1]data1cf!BI173*-1</f>
        <v>0</v>
      </c>
      <c r="L174" s="125">
        <f>+[1]data1cf!BJ173*-1</f>
        <v>0</v>
      </c>
      <c r="M174" s="125">
        <f>+[1]data1cf!BK173*-1</f>
        <v>0</v>
      </c>
      <c r="N174" s="125">
        <f>+[1]data1cf!BL173*-1</f>
        <v>0</v>
      </c>
      <c r="O174" s="125">
        <f>+[1]data1cf!BM173*-1</f>
        <v>0</v>
      </c>
      <c r="P174" s="125">
        <f>+[1]data1cf!BN173*-1</f>
        <v>0</v>
      </c>
      <c r="Q174" s="125">
        <f>+[1]data1cf!BO173*-1</f>
        <v>0</v>
      </c>
      <c r="R174" s="125">
        <f>+[1]data1cf!BP173*-1</f>
        <v>0</v>
      </c>
      <c r="S174" s="125">
        <f>+[1]data1cf!BQ173*-1</f>
        <v>0</v>
      </c>
      <c r="T174" s="125">
        <f>+[1]data1cf!BR173*-1</f>
        <v>0</v>
      </c>
      <c r="U174" s="125">
        <f>+[1]data1cf!BS173*-1</f>
        <v>0</v>
      </c>
      <c r="V174" s="125">
        <f>+[1]data1cf!BT173*-1</f>
        <v>0</v>
      </c>
      <c r="W174" s="125">
        <f>+[1]data1cf!BU173*-1</f>
        <v>0</v>
      </c>
      <c r="X174" s="125">
        <f>+[1]data1cf!BV173*-1</f>
        <v>0</v>
      </c>
      <c r="Y174" s="125">
        <f>+[1]data1cf!BW173*-1</f>
        <v>0</v>
      </c>
      <c r="Z174" s="125">
        <f>+[1]data1cf!BX173*-1</f>
        <v>0</v>
      </c>
      <c r="AA174" s="125">
        <f>+[1]data1cf!BY173*-1</f>
        <v>0</v>
      </c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0"/>
      <c r="AL174" s="10">
        <f t="shared" ca="1" si="10"/>
        <v>0</v>
      </c>
      <c r="AM174" s="10"/>
      <c r="AN174" s="10"/>
      <c r="AO174" s="10"/>
      <c r="AP174" s="10"/>
      <c r="AQ174" s="10"/>
    </row>
    <row r="175" spans="1:43" x14ac:dyDescent="0.2">
      <c r="A175" s="10">
        <v>173</v>
      </c>
      <c r="B175" s="125"/>
      <c r="C175" s="125">
        <f>+[1]data1cf!BA174*-1</f>
        <v>0</v>
      </c>
      <c r="D175" s="125">
        <f>+[1]data1cf!BB174*-1</f>
        <v>0</v>
      </c>
      <c r="E175" s="125">
        <f>+[1]data1cf!BC174*-1</f>
        <v>0</v>
      </c>
      <c r="F175" s="125">
        <f>+[1]data1cf!BD174*-1</f>
        <v>0</v>
      </c>
      <c r="G175" s="125">
        <f>+[1]data1cf!BE174*-1</f>
        <v>0</v>
      </c>
      <c r="H175" s="125">
        <f>+[1]data1cf!BF174*-1</f>
        <v>0</v>
      </c>
      <c r="I175" s="125">
        <f>+[1]data1cf!BG174*-1</f>
        <v>0</v>
      </c>
      <c r="J175" s="125">
        <f>+[1]data1cf!BH174*-1</f>
        <v>0</v>
      </c>
      <c r="K175" s="125">
        <f>+[1]data1cf!BI174*-1</f>
        <v>0</v>
      </c>
      <c r="L175" s="125">
        <f>+[1]data1cf!BJ174*-1</f>
        <v>0</v>
      </c>
      <c r="M175" s="125">
        <f>+[1]data1cf!BK174*-1</f>
        <v>0</v>
      </c>
      <c r="N175" s="125">
        <f>+[1]data1cf!BL174*-1</f>
        <v>0</v>
      </c>
      <c r="O175" s="125">
        <f>+[1]data1cf!BM174*-1</f>
        <v>0</v>
      </c>
      <c r="P175" s="125">
        <f>+[1]data1cf!BN174*-1</f>
        <v>0</v>
      </c>
      <c r="Q175" s="125">
        <f>+[1]data1cf!BO174*-1</f>
        <v>0</v>
      </c>
      <c r="R175" s="125">
        <f>+[1]data1cf!BP174*-1</f>
        <v>0</v>
      </c>
      <c r="S175" s="125">
        <f>+[1]data1cf!BQ174*-1</f>
        <v>0</v>
      </c>
      <c r="T175" s="125">
        <f>+[1]data1cf!BR174*-1</f>
        <v>0</v>
      </c>
      <c r="U175" s="125">
        <f>+[1]data1cf!BS174*-1</f>
        <v>0</v>
      </c>
      <c r="V175" s="125">
        <f>+[1]data1cf!BT174*-1</f>
        <v>0</v>
      </c>
      <c r="W175" s="125">
        <f>+[1]data1cf!BU174*-1</f>
        <v>0</v>
      </c>
      <c r="X175" s="125">
        <f>+[1]data1cf!BV174*-1</f>
        <v>0</v>
      </c>
      <c r="Y175" s="125">
        <f>+[1]data1cf!BW174*-1</f>
        <v>0</v>
      </c>
      <c r="Z175" s="125">
        <f>+[1]data1cf!BX174*-1</f>
        <v>0</v>
      </c>
      <c r="AA175" s="125">
        <f>+[1]data1cf!BY174*-1</f>
        <v>0</v>
      </c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0"/>
      <c r="AL175" s="10">
        <f t="shared" ca="1" si="10"/>
        <v>0</v>
      </c>
      <c r="AM175" s="10"/>
      <c r="AN175" s="10"/>
      <c r="AO175" s="10"/>
      <c r="AP175" s="10"/>
      <c r="AQ175" s="10"/>
    </row>
    <row r="176" spans="1:43" x14ac:dyDescent="0.2">
      <c r="A176" s="10">
        <v>174</v>
      </c>
      <c r="B176" s="125"/>
      <c r="C176" s="125">
        <f>+[1]data1cf!BA175*-1</f>
        <v>0</v>
      </c>
      <c r="D176" s="125">
        <f>+[1]data1cf!BB175*-1</f>
        <v>0</v>
      </c>
      <c r="E176" s="125">
        <f>+[1]data1cf!BC175*-1</f>
        <v>0</v>
      </c>
      <c r="F176" s="125">
        <f>+[1]data1cf!BD175*-1</f>
        <v>0</v>
      </c>
      <c r="G176" s="125">
        <f>+[1]data1cf!BE175*-1</f>
        <v>0</v>
      </c>
      <c r="H176" s="125">
        <f>+[1]data1cf!BF175*-1</f>
        <v>0</v>
      </c>
      <c r="I176" s="125">
        <f>+[1]data1cf!BG175*-1</f>
        <v>0</v>
      </c>
      <c r="J176" s="125">
        <f>+[1]data1cf!BH175*-1</f>
        <v>0</v>
      </c>
      <c r="K176" s="125">
        <f>+[1]data1cf!BI175*-1</f>
        <v>0</v>
      </c>
      <c r="L176" s="125">
        <f>+[1]data1cf!BJ175*-1</f>
        <v>0</v>
      </c>
      <c r="M176" s="125">
        <f>+[1]data1cf!BK175*-1</f>
        <v>0</v>
      </c>
      <c r="N176" s="125">
        <f>+[1]data1cf!BL175*-1</f>
        <v>0</v>
      </c>
      <c r="O176" s="125">
        <f>+[1]data1cf!BM175*-1</f>
        <v>0</v>
      </c>
      <c r="P176" s="125">
        <f>+[1]data1cf!BN175*-1</f>
        <v>0</v>
      </c>
      <c r="Q176" s="125">
        <f>+[1]data1cf!BO175*-1</f>
        <v>0</v>
      </c>
      <c r="R176" s="125">
        <f>+[1]data1cf!BP175*-1</f>
        <v>0</v>
      </c>
      <c r="S176" s="125">
        <f>+[1]data1cf!BQ175*-1</f>
        <v>0</v>
      </c>
      <c r="T176" s="125">
        <f>+[1]data1cf!BR175*-1</f>
        <v>0</v>
      </c>
      <c r="U176" s="125">
        <f>+[1]data1cf!BS175*-1</f>
        <v>0</v>
      </c>
      <c r="V176" s="125">
        <f>+[1]data1cf!BT175*-1</f>
        <v>0</v>
      </c>
      <c r="W176" s="125">
        <f>+[1]data1cf!BU175*-1</f>
        <v>0</v>
      </c>
      <c r="X176" s="125">
        <f>+[1]data1cf!BV175*-1</f>
        <v>0</v>
      </c>
      <c r="Y176" s="125">
        <f>+[1]data1cf!BW175*-1</f>
        <v>0</v>
      </c>
      <c r="Z176" s="125">
        <f>+[1]data1cf!BX175*-1</f>
        <v>0</v>
      </c>
      <c r="AA176" s="125">
        <f>+[1]data1cf!BY175*-1</f>
        <v>0</v>
      </c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0"/>
      <c r="AL176" s="10">
        <f t="shared" ca="1" si="10"/>
        <v>0</v>
      </c>
      <c r="AM176" s="10"/>
      <c r="AN176" s="10"/>
      <c r="AO176" s="10"/>
      <c r="AP176" s="10"/>
      <c r="AQ176" s="10"/>
    </row>
    <row r="177" spans="1:43" x14ac:dyDescent="0.2">
      <c r="A177" s="10">
        <v>175</v>
      </c>
      <c r="B177" s="125"/>
      <c r="C177" s="125">
        <f>+[1]data1cf!BA176*-1</f>
        <v>0</v>
      </c>
      <c r="D177" s="125">
        <f>+[1]data1cf!BB176*-1</f>
        <v>0</v>
      </c>
      <c r="E177" s="125">
        <f>+[1]data1cf!BC176*-1</f>
        <v>0</v>
      </c>
      <c r="F177" s="125">
        <f>+[1]data1cf!BD176*-1</f>
        <v>0</v>
      </c>
      <c r="G177" s="125">
        <f>+[1]data1cf!BE176*-1</f>
        <v>0</v>
      </c>
      <c r="H177" s="125">
        <f>+[1]data1cf!BF176*-1</f>
        <v>0</v>
      </c>
      <c r="I177" s="125">
        <f>+[1]data1cf!BG176*-1</f>
        <v>0</v>
      </c>
      <c r="J177" s="125">
        <f>+[1]data1cf!BH176*-1</f>
        <v>0</v>
      </c>
      <c r="K177" s="125">
        <f>+[1]data1cf!BI176*-1</f>
        <v>0</v>
      </c>
      <c r="L177" s="125">
        <f>+[1]data1cf!BJ176*-1</f>
        <v>0</v>
      </c>
      <c r="M177" s="125">
        <f>+[1]data1cf!BK176*-1</f>
        <v>0</v>
      </c>
      <c r="N177" s="125">
        <f>+[1]data1cf!BL176*-1</f>
        <v>0</v>
      </c>
      <c r="O177" s="125">
        <f>+[1]data1cf!BM176*-1</f>
        <v>0</v>
      </c>
      <c r="P177" s="125">
        <f>+[1]data1cf!BN176*-1</f>
        <v>0</v>
      </c>
      <c r="Q177" s="125">
        <f>+[1]data1cf!BO176*-1</f>
        <v>0</v>
      </c>
      <c r="R177" s="125">
        <f>+[1]data1cf!BP176*-1</f>
        <v>0</v>
      </c>
      <c r="S177" s="125">
        <f>+[1]data1cf!BQ176*-1</f>
        <v>0</v>
      </c>
      <c r="T177" s="125">
        <f>+[1]data1cf!BR176*-1</f>
        <v>0</v>
      </c>
      <c r="U177" s="125">
        <f>+[1]data1cf!BS176*-1</f>
        <v>0</v>
      </c>
      <c r="V177" s="125">
        <f>+[1]data1cf!BT176*-1</f>
        <v>0</v>
      </c>
      <c r="W177" s="125">
        <f>+[1]data1cf!BU176*-1</f>
        <v>0</v>
      </c>
      <c r="X177" s="125">
        <f>+[1]data1cf!BV176*-1</f>
        <v>0</v>
      </c>
      <c r="Y177" s="125">
        <f>+[1]data1cf!BW176*-1</f>
        <v>0</v>
      </c>
      <c r="Z177" s="125">
        <f>+[1]data1cf!BX176*-1</f>
        <v>0</v>
      </c>
      <c r="AA177" s="125">
        <f>+[1]data1cf!BY176*-1</f>
        <v>0</v>
      </c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0"/>
      <c r="AL177" s="10">
        <f t="shared" ca="1" si="10"/>
        <v>0</v>
      </c>
      <c r="AM177" s="10"/>
      <c r="AN177" s="10"/>
      <c r="AO177" s="10"/>
      <c r="AP177" s="10"/>
      <c r="AQ177" s="10"/>
    </row>
    <row r="178" spans="1:43" x14ac:dyDescent="0.2">
      <c r="A178" s="10">
        <v>176</v>
      </c>
      <c r="B178" s="125"/>
      <c r="C178" s="125">
        <f>+[1]data1cf!BA177*-1</f>
        <v>0</v>
      </c>
      <c r="D178" s="125">
        <f>+[1]data1cf!BB177*-1</f>
        <v>0</v>
      </c>
      <c r="E178" s="125">
        <f>+[1]data1cf!BC177*-1</f>
        <v>0</v>
      </c>
      <c r="F178" s="125">
        <f>+[1]data1cf!BD177*-1</f>
        <v>0</v>
      </c>
      <c r="G178" s="125">
        <f>+[1]data1cf!BE177*-1</f>
        <v>0</v>
      </c>
      <c r="H178" s="125">
        <f>+[1]data1cf!BF177*-1</f>
        <v>0</v>
      </c>
      <c r="I178" s="125">
        <f>+[1]data1cf!BG177*-1</f>
        <v>0</v>
      </c>
      <c r="J178" s="125">
        <f>+[1]data1cf!BH177*-1</f>
        <v>0</v>
      </c>
      <c r="K178" s="125">
        <f>+[1]data1cf!BI177*-1</f>
        <v>0</v>
      </c>
      <c r="L178" s="125">
        <f>+[1]data1cf!BJ177*-1</f>
        <v>0</v>
      </c>
      <c r="M178" s="125">
        <f>+[1]data1cf!BK177*-1</f>
        <v>0</v>
      </c>
      <c r="N178" s="125">
        <f>+[1]data1cf!BL177*-1</f>
        <v>0</v>
      </c>
      <c r="O178" s="125">
        <f>+[1]data1cf!BM177*-1</f>
        <v>0</v>
      </c>
      <c r="P178" s="125">
        <f>+[1]data1cf!BN177*-1</f>
        <v>0</v>
      </c>
      <c r="Q178" s="125">
        <f>+[1]data1cf!BO177*-1</f>
        <v>0</v>
      </c>
      <c r="R178" s="125">
        <f>+[1]data1cf!BP177*-1</f>
        <v>0</v>
      </c>
      <c r="S178" s="125">
        <f>+[1]data1cf!BQ177*-1</f>
        <v>0</v>
      </c>
      <c r="T178" s="125">
        <f>+[1]data1cf!BR177*-1</f>
        <v>0</v>
      </c>
      <c r="U178" s="125">
        <f>+[1]data1cf!BS177*-1</f>
        <v>0</v>
      </c>
      <c r="V178" s="125">
        <f>+[1]data1cf!BT177*-1</f>
        <v>0</v>
      </c>
      <c r="W178" s="125">
        <f>+[1]data1cf!BU177*-1</f>
        <v>0</v>
      </c>
      <c r="X178" s="125">
        <f>+[1]data1cf!BV177*-1</f>
        <v>0</v>
      </c>
      <c r="Y178" s="125">
        <f>+[1]data1cf!BW177*-1</f>
        <v>0</v>
      </c>
      <c r="Z178" s="125">
        <f>+[1]data1cf!BX177*-1</f>
        <v>0</v>
      </c>
      <c r="AA178" s="125">
        <f>+[1]data1cf!BY177*-1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0"/>
      <c r="AL178" s="10">
        <f t="shared" ca="1" si="10"/>
        <v>0</v>
      </c>
      <c r="AM178" s="10"/>
      <c r="AN178" s="10"/>
      <c r="AO178" s="10"/>
      <c r="AP178" s="10"/>
      <c r="AQ178" s="10"/>
    </row>
    <row r="179" spans="1:43" x14ac:dyDescent="0.2">
      <c r="A179" s="10">
        <v>177</v>
      </c>
      <c r="B179" s="125"/>
      <c r="C179" s="125">
        <f>+[1]data1cf!BA178*-1</f>
        <v>0</v>
      </c>
      <c r="D179" s="125">
        <f>+[1]data1cf!BB178*-1</f>
        <v>0</v>
      </c>
      <c r="E179" s="125">
        <f>+[1]data1cf!BC178*-1</f>
        <v>0</v>
      </c>
      <c r="F179" s="125">
        <f>+[1]data1cf!BD178*-1</f>
        <v>0</v>
      </c>
      <c r="G179" s="125">
        <f>+[1]data1cf!BE178*-1</f>
        <v>0</v>
      </c>
      <c r="H179" s="125">
        <f>+[1]data1cf!BF178*-1</f>
        <v>0</v>
      </c>
      <c r="I179" s="125">
        <f>+[1]data1cf!BG178*-1</f>
        <v>0</v>
      </c>
      <c r="J179" s="125">
        <f>+[1]data1cf!BH178*-1</f>
        <v>0</v>
      </c>
      <c r="K179" s="125">
        <f>+[1]data1cf!BI178*-1</f>
        <v>0</v>
      </c>
      <c r="L179" s="125">
        <f>+[1]data1cf!BJ178*-1</f>
        <v>0</v>
      </c>
      <c r="M179" s="125">
        <f>+[1]data1cf!BK178*-1</f>
        <v>0</v>
      </c>
      <c r="N179" s="125">
        <f>+[1]data1cf!BL178*-1</f>
        <v>0</v>
      </c>
      <c r="O179" s="125">
        <f>+[1]data1cf!BM178*-1</f>
        <v>0</v>
      </c>
      <c r="P179" s="125">
        <f>+[1]data1cf!BN178*-1</f>
        <v>0</v>
      </c>
      <c r="Q179" s="125">
        <f>+[1]data1cf!BO178*-1</f>
        <v>0</v>
      </c>
      <c r="R179" s="125">
        <f>+[1]data1cf!BP178*-1</f>
        <v>0</v>
      </c>
      <c r="S179" s="125">
        <f>+[1]data1cf!BQ178*-1</f>
        <v>0</v>
      </c>
      <c r="T179" s="125">
        <f>+[1]data1cf!BR178*-1</f>
        <v>0</v>
      </c>
      <c r="U179" s="125">
        <f>+[1]data1cf!BS178*-1</f>
        <v>0</v>
      </c>
      <c r="V179" s="125">
        <f>+[1]data1cf!BT178*-1</f>
        <v>0</v>
      </c>
      <c r="W179" s="125">
        <f>+[1]data1cf!BU178*-1</f>
        <v>0</v>
      </c>
      <c r="X179" s="125">
        <f>+[1]data1cf!BV178*-1</f>
        <v>0</v>
      </c>
      <c r="Y179" s="125">
        <f>+[1]data1cf!BW178*-1</f>
        <v>0</v>
      </c>
      <c r="Z179" s="125">
        <f>+[1]data1cf!BX178*-1</f>
        <v>0</v>
      </c>
      <c r="AA179" s="125">
        <f>+[1]data1cf!BY178*-1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0"/>
      <c r="AL179" s="10">
        <f t="shared" ca="1" si="10"/>
        <v>0</v>
      </c>
      <c r="AM179" s="10"/>
      <c r="AN179" s="10"/>
      <c r="AO179" s="10"/>
      <c r="AP179" s="10"/>
      <c r="AQ179" s="10"/>
    </row>
    <row r="180" spans="1:43" x14ac:dyDescent="0.2">
      <c r="A180" s="10">
        <v>178</v>
      </c>
      <c r="B180" s="125"/>
      <c r="C180" s="125">
        <f>+[1]data1cf!BA179*-1</f>
        <v>0</v>
      </c>
      <c r="D180" s="125">
        <f>+[1]data1cf!BB179*-1</f>
        <v>0</v>
      </c>
      <c r="E180" s="125">
        <f>+[1]data1cf!BC179*-1</f>
        <v>0</v>
      </c>
      <c r="F180" s="125">
        <f>+[1]data1cf!BD179*-1</f>
        <v>0</v>
      </c>
      <c r="G180" s="125">
        <f>+[1]data1cf!BE179*-1</f>
        <v>0</v>
      </c>
      <c r="H180" s="125">
        <f>+[1]data1cf!BF179*-1</f>
        <v>0</v>
      </c>
      <c r="I180" s="125">
        <f>+[1]data1cf!BG179*-1</f>
        <v>0</v>
      </c>
      <c r="J180" s="125">
        <f>+[1]data1cf!BH179*-1</f>
        <v>0</v>
      </c>
      <c r="K180" s="125">
        <f>+[1]data1cf!BI179*-1</f>
        <v>0</v>
      </c>
      <c r="L180" s="125">
        <f>+[1]data1cf!BJ179*-1</f>
        <v>0</v>
      </c>
      <c r="M180" s="125">
        <f>+[1]data1cf!BK179*-1</f>
        <v>0</v>
      </c>
      <c r="N180" s="125">
        <f>+[1]data1cf!BL179*-1</f>
        <v>0</v>
      </c>
      <c r="O180" s="125">
        <f>+[1]data1cf!BM179*-1</f>
        <v>0</v>
      </c>
      <c r="P180" s="125">
        <f>+[1]data1cf!BN179*-1</f>
        <v>0</v>
      </c>
      <c r="Q180" s="125">
        <f>+[1]data1cf!BO179*-1</f>
        <v>0</v>
      </c>
      <c r="R180" s="125">
        <f>+[1]data1cf!BP179*-1</f>
        <v>0</v>
      </c>
      <c r="S180" s="125">
        <f>+[1]data1cf!BQ179*-1</f>
        <v>0</v>
      </c>
      <c r="T180" s="125">
        <f>+[1]data1cf!BR179*-1</f>
        <v>0</v>
      </c>
      <c r="U180" s="125">
        <f>+[1]data1cf!BS179*-1</f>
        <v>0</v>
      </c>
      <c r="V180" s="125">
        <f>+[1]data1cf!BT179*-1</f>
        <v>0</v>
      </c>
      <c r="W180" s="125">
        <f>+[1]data1cf!BU179*-1</f>
        <v>0</v>
      </c>
      <c r="X180" s="125">
        <f>+[1]data1cf!BV179*-1</f>
        <v>0</v>
      </c>
      <c r="Y180" s="125">
        <f>+[1]data1cf!BW179*-1</f>
        <v>0</v>
      </c>
      <c r="Z180" s="125">
        <f>+[1]data1cf!BX179*-1</f>
        <v>0</v>
      </c>
      <c r="AA180" s="125">
        <f>+[1]data1cf!BY179*-1</f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0"/>
      <c r="AL180" s="10">
        <f t="shared" ref="AL180:AL195" ca="1" si="11">SUMPRODUCT(B180:AJ180,PVCapPrice)</f>
        <v>0</v>
      </c>
      <c r="AM180" s="10"/>
      <c r="AN180" s="10"/>
      <c r="AO180" s="10"/>
      <c r="AP180" s="10"/>
      <c r="AQ180" s="10"/>
    </row>
    <row r="181" spans="1:43" x14ac:dyDescent="0.2">
      <c r="A181" s="10">
        <v>179</v>
      </c>
      <c r="B181" s="125"/>
      <c r="C181" s="125">
        <f>+[1]data1cf!BA180*-1</f>
        <v>0</v>
      </c>
      <c r="D181" s="125">
        <f>+[1]data1cf!BB180*-1</f>
        <v>0</v>
      </c>
      <c r="E181" s="125">
        <f>+[1]data1cf!BC180*-1</f>
        <v>0</v>
      </c>
      <c r="F181" s="125">
        <f>+[1]data1cf!BD180*-1</f>
        <v>0</v>
      </c>
      <c r="G181" s="125">
        <f>+[1]data1cf!BE180*-1</f>
        <v>0</v>
      </c>
      <c r="H181" s="125">
        <f>+[1]data1cf!BF180*-1</f>
        <v>0</v>
      </c>
      <c r="I181" s="125">
        <f>+[1]data1cf!BG180*-1</f>
        <v>0</v>
      </c>
      <c r="J181" s="125">
        <f>+[1]data1cf!BH180*-1</f>
        <v>0</v>
      </c>
      <c r="K181" s="125">
        <f>+[1]data1cf!BI180*-1</f>
        <v>0</v>
      </c>
      <c r="L181" s="125">
        <f>+[1]data1cf!BJ180*-1</f>
        <v>0</v>
      </c>
      <c r="M181" s="125">
        <f>+[1]data1cf!BK180*-1</f>
        <v>0</v>
      </c>
      <c r="N181" s="125">
        <f>+[1]data1cf!BL180*-1</f>
        <v>0</v>
      </c>
      <c r="O181" s="125">
        <f>+[1]data1cf!BM180*-1</f>
        <v>0</v>
      </c>
      <c r="P181" s="125">
        <f>+[1]data1cf!BN180*-1</f>
        <v>0</v>
      </c>
      <c r="Q181" s="125">
        <f>+[1]data1cf!BO180*-1</f>
        <v>0</v>
      </c>
      <c r="R181" s="125">
        <f>+[1]data1cf!BP180*-1</f>
        <v>0</v>
      </c>
      <c r="S181" s="125">
        <f>+[1]data1cf!BQ180*-1</f>
        <v>0</v>
      </c>
      <c r="T181" s="125">
        <f>+[1]data1cf!BR180*-1</f>
        <v>0</v>
      </c>
      <c r="U181" s="125">
        <f>+[1]data1cf!BS180*-1</f>
        <v>0</v>
      </c>
      <c r="V181" s="125">
        <f>+[1]data1cf!BT180*-1</f>
        <v>0</v>
      </c>
      <c r="W181" s="125">
        <f>+[1]data1cf!BU180*-1</f>
        <v>0</v>
      </c>
      <c r="X181" s="125">
        <f>+[1]data1cf!BV180*-1</f>
        <v>0</v>
      </c>
      <c r="Y181" s="125">
        <f>+[1]data1cf!BW180*-1</f>
        <v>0</v>
      </c>
      <c r="Z181" s="125">
        <f>+[1]data1cf!BX180*-1</f>
        <v>0</v>
      </c>
      <c r="AA181" s="125">
        <f>+[1]data1cf!BY180*-1</f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0"/>
      <c r="AL181" s="10">
        <f t="shared" ca="1" si="11"/>
        <v>0</v>
      </c>
      <c r="AM181" s="10"/>
      <c r="AN181" s="10"/>
      <c r="AO181" s="10"/>
      <c r="AP181" s="10"/>
      <c r="AQ181" s="10"/>
    </row>
    <row r="182" spans="1:43" x14ac:dyDescent="0.2">
      <c r="A182" s="10">
        <v>180</v>
      </c>
      <c r="B182" s="125"/>
      <c r="C182" s="125">
        <f>+[1]data1cf!BA181*-1</f>
        <v>0</v>
      </c>
      <c r="D182" s="125">
        <f>+[1]data1cf!BB181*-1</f>
        <v>0</v>
      </c>
      <c r="E182" s="125">
        <f>+[1]data1cf!BC181*-1</f>
        <v>0</v>
      </c>
      <c r="F182" s="125">
        <f>+[1]data1cf!BD181*-1</f>
        <v>0</v>
      </c>
      <c r="G182" s="125">
        <f>+[1]data1cf!BE181*-1</f>
        <v>0</v>
      </c>
      <c r="H182" s="125">
        <f>+[1]data1cf!BF181*-1</f>
        <v>0</v>
      </c>
      <c r="I182" s="125">
        <f>+[1]data1cf!BG181*-1</f>
        <v>0</v>
      </c>
      <c r="J182" s="125">
        <f>+[1]data1cf!BH181*-1</f>
        <v>0</v>
      </c>
      <c r="K182" s="125">
        <f>+[1]data1cf!BI181*-1</f>
        <v>0</v>
      </c>
      <c r="L182" s="125">
        <f>+[1]data1cf!BJ181*-1</f>
        <v>0</v>
      </c>
      <c r="M182" s="125">
        <f>+[1]data1cf!BK181*-1</f>
        <v>0</v>
      </c>
      <c r="N182" s="125">
        <f>+[1]data1cf!BL181*-1</f>
        <v>0</v>
      </c>
      <c r="O182" s="125">
        <f>+[1]data1cf!BM181*-1</f>
        <v>0</v>
      </c>
      <c r="P182" s="125">
        <f>+[1]data1cf!BN181*-1</f>
        <v>0</v>
      </c>
      <c r="Q182" s="125">
        <f>+[1]data1cf!BO181*-1</f>
        <v>0</v>
      </c>
      <c r="R182" s="125">
        <f>+[1]data1cf!BP181*-1</f>
        <v>0</v>
      </c>
      <c r="S182" s="125">
        <f>+[1]data1cf!BQ181*-1</f>
        <v>0</v>
      </c>
      <c r="T182" s="125">
        <f>+[1]data1cf!BR181*-1</f>
        <v>0</v>
      </c>
      <c r="U182" s="125">
        <f>+[1]data1cf!BS181*-1</f>
        <v>0</v>
      </c>
      <c r="V182" s="125">
        <f>+[1]data1cf!BT181*-1</f>
        <v>0</v>
      </c>
      <c r="W182" s="125">
        <f>+[1]data1cf!BU181*-1</f>
        <v>0</v>
      </c>
      <c r="X182" s="125">
        <f>+[1]data1cf!BV181*-1</f>
        <v>0</v>
      </c>
      <c r="Y182" s="125">
        <f>+[1]data1cf!BW181*-1</f>
        <v>0</v>
      </c>
      <c r="Z182" s="125">
        <f>+[1]data1cf!BX181*-1</f>
        <v>0</v>
      </c>
      <c r="AA182" s="125">
        <f>+[1]data1cf!BY181*-1</f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0"/>
      <c r="AL182" s="10">
        <f t="shared" ca="1" si="11"/>
        <v>0</v>
      </c>
      <c r="AM182" s="10"/>
      <c r="AN182" s="10"/>
      <c r="AO182" s="10"/>
      <c r="AP182" s="10"/>
      <c r="AQ182" s="10"/>
    </row>
    <row r="183" spans="1:43" x14ac:dyDescent="0.2">
      <c r="A183" s="10">
        <v>181</v>
      </c>
      <c r="B183" s="125"/>
      <c r="C183" s="125">
        <f>+[1]data1cf!BA182*-1</f>
        <v>0</v>
      </c>
      <c r="D183" s="125">
        <f>+[1]data1cf!BB182*-1</f>
        <v>0</v>
      </c>
      <c r="E183" s="125">
        <f>+[1]data1cf!BC182*-1</f>
        <v>0</v>
      </c>
      <c r="F183" s="125">
        <f>+[1]data1cf!BD182*-1</f>
        <v>0</v>
      </c>
      <c r="G183" s="125">
        <f>+[1]data1cf!BE182*-1</f>
        <v>0</v>
      </c>
      <c r="H183" s="125">
        <f>+[1]data1cf!BF182*-1</f>
        <v>0</v>
      </c>
      <c r="I183" s="125">
        <f>+[1]data1cf!BG182*-1</f>
        <v>0</v>
      </c>
      <c r="J183" s="125">
        <f>+[1]data1cf!BH182*-1</f>
        <v>0</v>
      </c>
      <c r="K183" s="125">
        <f>+[1]data1cf!BI182*-1</f>
        <v>0</v>
      </c>
      <c r="L183" s="125">
        <f>+[1]data1cf!BJ182*-1</f>
        <v>0</v>
      </c>
      <c r="M183" s="125">
        <f>+[1]data1cf!BK182*-1</f>
        <v>0</v>
      </c>
      <c r="N183" s="125">
        <f>+[1]data1cf!BL182*-1</f>
        <v>0</v>
      </c>
      <c r="O183" s="125">
        <f>+[1]data1cf!BM182*-1</f>
        <v>0</v>
      </c>
      <c r="P183" s="125">
        <f>+[1]data1cf!BN182*-1</f>
        <v>0</v>
      </c>
      <c r="Q183" s="125">
        <f>+[1]data1cf!BO182*-1</f>
        <v>0</v>
      </c>
      <c r="R183" s="125">
        <f>+[1]data1cf!BP182*-1</f>
        <v>0</v>
      </c>
      <c r="S183" s="125">
        <f>+[1]data1cf!BQ182*-1</f>
        <v>0</v>
      </c>
      <c r="T183" s="125">
        <f>+[1]data1cf!BR182*-1</f>
        <v>0</v>
      </c>
      <c r="U183" s="125">
        <f>+[1]data1cf!BS182*-1</f>
        <v>0</v>
      </c>
      <c r="V183" s="125">
        <f>+[1]data1cf!BT182*-1</f>
        <v>0</v>
      </c>
      <c r="W183" s="125">
        <f>+[1]data1cf!BU182*-1</f>
        <v>0</v>
      </c>
      <c r="X183" s="125">
        <f>+[1]data1cf!BV182*-1</f>
        <v>0</v>
      </c>
      <c r="Y183" s="125">
        <f>+[1]data1cf!BW182*-1</f>
        <v>0</v>
      </c>
      <c r="Z183" s="125">
        <f>+[1]data1cf!BX182*-1</f>
        <v>0</v>
      </c>
      <c r="AA183" s="125">
        <f>+[1]data1cf!BY182*-1</f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0"/>
      <c r="AL183" s="10">
        <f t="shared" ca="1" si="11"/>
        <v>0</v>
      </c>
      <c r="AM183" s="10"/>
      <c r="AN183" s="10"/>
      <c r="AO183" s="10"/>
      <c r="AP183" s="10"/>
      <c r="AQ183" s="10"/>
    </row>
    <row r="184" spans="1:43" x14ac:dyDescent="0.2">
      <c r="A184" s="10">
        <v>182</v>
      </c>
      <c r="B184" s="125"/>
      <c r="C184" s="125">
        <f>+[1]data1cf!BA183*-1</f>
        <v>0</v>
      </c>
      <c r="D184" s="125">
        <f>+[1]data1cf!BB183*-1</f>
        <v>0</v>
      </c>
      <c r="E184" s="125">
        <f>+[1]data1cf!BC183*-1</f>
        <v>0</v>
      </c>
      <c r="F184" s="125">
        <f>+[1]data1cf!BD183*-1</f>
        <v>0</v>
      </c>
      <c r="G184" s="125">
        <f>+[1]data1cf!BE183*-1</f>
        <v>0</v>
      </c>
      <c r="H184" s="125">
        <f>+[1]data1cf!BF183*-1</f>
        <v>0</v>
      </c>
      <c r="I184" s="125">
        <f>+[1]data1cf!BG183*-1</f>
        <v>0</v>
      </c>
      <c r="J184" s="125">
        <f>+[1]data1cf!BH183*-1</f>
        <v>0</v>
      </c>
      <c r="K184" s="125">
        <f>+[1]data1cf!BI183*-1</f>
        <v>0</v>
      </c>
      <c r="L184" s="125">
        <f>+[1]data1cf!BJ183*-1</f>
        <v>0</v>
      </c>
      <c r="M184" s="125">
        <f>+[1]data1cf!BK183*-1</f>
        <v>0</v>
      </c>
      <c r="N184" s="125">
        <f>+[1]data1cf!BL183*-1</f>
        <v>0</v>
      </c>
      <c r="O184" s="125">
        <f>+[1]data1cf!BM183*-1</f>
        <v>0</v>
      </c>
      <c r="P184" s="125">
        <f>+[1]data1cf!BN183*-1</f>
        <v>0</v>
      </c>
      <c r="Q184" s="125">
        <f>+[1]data1cf!BO183*-1</f>
        <v>0</v>
      </c>
      <c r="R184" s="125">
        <f>+[1]data1cf!BP183*-1</f>
        <v>0</v>
      </c>
      <c r="S184" s="125">
        <f>+[1]data1cf!BQ183*-1</f>
        <v>0</v>
      </c>
      <c r="T184" s="125">
        <f>+[1]data1cf!BR183*-1</f>
        <v>0</v>
      </c>
      <c r="U184" s="125">
        <f>+[1]data1cf!BS183*-1</f>
        <v>0</v>
      </c>
      <c r="V184" s="125">
        <f>+[1]data1cf!BT183*-1</f>
        <v>0</v>
      </c>
      <c r="W184" s="125">
        <f>+[1]data1cf!BU183*-1</f>
        <v>0</v>
      </c>
      <c r="X184" s="125">
        <f>+[1]data1cf!BV183*-1</f>
        <v>0</v>
      </c>
      <c r="Y184" s="125">
        <f>+[1]data1cf!BW183*-1</f>
        <v>0</v>
      </c>
      <c r="Z184" s="125">
        <f>+[1]data1cf!BX183*-1</f>
        <v>0</v>
      </c>
      <c r="AA184" s="125">
        <f>+[1]data1cf!BY183*-1</f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0"/>
      <c r="AL184" s="10">
        <f t="shared" ca="1" si="11"/>
        <v>0</v>
      </c>
      <c r="AM184" s="10"/>
      <c r="AN184" s="10"/>
      <c r="AO184" s="10"/>
      <c r="AP184" s="10"/>
      <c r="AQ184" s="10"/>
    </row>
    <row r="185" spans="1:43" x14ac:dyDescent="0.2">
      <c r="A185" s="10">
        <v>183</v>
      </c>
      <c r="B185" s="125"/>
      <c r="C185" s="125">
        <f>+[1]data1cf!BA184*-1</f>
        <v>0</v>
      </c>
      <c r="D185" s="125">
        <f>+[1]data1cf!BB184*-1</f>
        <v>0</v>
      </c>
      <c r="E185" s="125">
        <f>+[1]data1cf!BC184*-1</f>
        <v>0</v>
      </c>
      <c r="F185" s="125">
        <f>+[1]data1cf!BD184*-1</f>
        <v>0</v>
      </c>
      <c r="G185" s="125">
        <f>+[1]data1cf!BE184*-1</f>
        <v>0</v>
      </c>
      <c r="H185" s="125">
        <f>+[1]data1cf!BF184*-1</f>
        <v>0</v>
      </c>
      <c r="I185" s="125">
        <f>+[1]data1cf!BG184*-1</f>
        <v>0</v>
      </c>
      <c r="J185" s="125">
        <f>+[1]data1cf!BH184*-1</f>
        <v>0</v>
      </c>
      <c r="K185" s="125">
        <f>+[1]data1cf!BI184*-1</f>
        <v>0</v>
      </c>
      <c r="L185" s="125">
        <f>+[1]data1cf!BJ184*-1</f>
        <v>0</v>
      </c>
      <c r="M185" s="125">
        <f>+[1]data1cf!BK184*-1</f>
        <v>0</v>
      </c>
      <c r="N185" s="125">
        <f>+[1]data1cf!BL184*-1</f>
        <v>0</v>
      </c>
      <c r="O185" s="125">
        <f>+[1]data1cf!BM184*-1</f>
        <v>0</v>
      </c>
      <c r="P185" s="125">
        <f>+[1]data1cf!BN184*-1</f>
        <v>0</v>
      </c>
      <c r="Q185" s="125">
        <f>+[1]data1cf!BO184*-1</f>
        <v>0</v>
      </c>
      <c r="R185" s="125">
        <f>+[1]data1cf!BP184*-1</f>
        <v>0</v>
      </c>
      <c r="S185" s="125">
        <f>+[1]data1cf!BQ184*-1</f>
        <v>0</v>
      </c>
      <c r="T185" s="125">
        <f>+[1]data1cf!BR184*-1</f>
        <v>0</v>
      </c>
      <c r="U185" s="125">
        <f>+[1]data1cf!BS184*-1</f>
        <v>0</v>
      </c>
      <c r="V185" s="125">
        <f>+[1]data1cf!BT184*-1</f>
        <v>0</v>
      </c>
      <c r="W185" s="125">
        <f>+[1]data1cf!BU184*-1</f>
        <v>0</v>
      </c>
      <c r="X185" s="125">
        <f>+[1]data1cf!BV184*-1</f>
        <v>0</v>
      </c>
      <c r="Y185" s="125">
        <f>+[1]data1cf!BW184*-1</f>
        <v>0</v>
      </c>
      <c r="Z185" s="125">
        <f>+[1]data1cf!BX184*-1</f>
        <v>0</v>
      </c>
      <c r="AA185" s="125">
        <f>+[1]data1cf!BY184*-1</f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0"/>
      <c r="AL185" s="10">
        <f t="shared" ca="1" si="11"/>
        <v>0</v>
      </c>
      <c r="AM185" s="10"/>
      <c r="AN185" s="10"/>
      <c r="AO185" s="10"/>
      <c r="AP185" s="10"/>
      <c r="AQ185" s="10"/>
    </row>
    <row r="186" spans="1:43" x14ac:dyDescent="0.2">
      <c r="A186" s="10">
        <v>184</v>
      </c>
      <c r="B186" s="125"/>
      <c r="C186" s="125">
        <f>+[1]data1cf!BA185*-1</f>
        <v>0</v>
      </c>
      <c r="D186" s="125">
        <f>+[1]data1cf!BB185*-1</f>
        <v>0</v>
      </c>
      <c r="E186" s="125">
        <f>+[1]data1cf!BC185*-1</f>
        <v>0</v>
      </c>
      <c r="F186" s="125">
        <f>+[1]data1cf!BD185*-1</f>
        <v>0</v>
      </c>
      <c r="G186" s="125">
        <f>+[1]data1cf!BE185*-1</f>
        <v>0</v>
      </c>
      <c r="H186" s="125">
        <f>+[1]data1cf!BF185*-1</f>
        <v>0</v>
      </c>
      <c r="I186" s="125">
        <f>+[1]data1cf!BG185*-1</f>
        <v>0</v>
      </c>
      <c r="J186" s="125">
        <f>+[1]data1cf!BH185*-1</f>
        <v>0</v>
      </c>
      <c r="K186" s="125">
        <f>+[1]data1cf!BI185*-1</f>
        <v>0</v>
      </c>
      <c r="L186" s="125">
        <f>+[1]data1cf!BJ185*-1</f>
        <v>0</v>
      </c>
      <c r="M186" s="125">
        <f>+[1]data1cf!BK185*-1</f>
        <v>0</v>
      </c>
      <c r="N186" s="125">
        <f>+[1]data1cf!BL185*-1</f>
        <v>0</v>
      </c>
      <c r="O186" s="125">
        <f>+[1]data1cf!BM185*-1</f>
        <v>0</v>
      </c>
      <c r="P186" s="125">
        <f>+[1]data1cf!BN185*-1</f>
        <v>0</v>
      </c>
      <c r="Q186" s="125">
        <f>+[1]data1cf!BO185*-1</f>
        <v>0</v>
      </c>
      <c r="R186" s="125">
        <f>+[1]data1cf!BP185*-1</f>
        <v>0</v>
      </c>
      <c r="S186" s="125">
        <f>+[1]data1cf!BQ185*-1</f>
        <v>0</v>
      </c>
      <c r="T186" s="125">
        <f>+[1]data1cf!BR185*-1</f>
        <v>0</v>
      </c>
      <c r="U186" s="125">
        <f>+[1]data1cf!BS185*-1</f>
        <v>0</v>
      </c>
      <c r="V186" s="125">
        <f>+[1]data1cf!BT185*-1</f>
        <v>0</v>
      </c>
      <c r="W186" s="125">
        <f>+[1]data1cf!BU185*-1</f>
        <v>0</v>
      </c>
      <c r="X186" s="125">
        <f>+[1]data1cf!BV185*-1</f>
        <v>0</v>
      </c>
      <c r="Y186" s="125">
        <f>+[1]data1cf!BW185*-1</f>
        <v>0</v>
      </c>
      <c r="Z186" s="125">
        <f>+[1]data1cf!BX185*-1</f>
        <v>0</v>
      </c>
      <c r="AA186" s="125">
        <f>+[1]data1cf!BY185*-1</f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0"/>
      <c r="AL186" s="10">
        <f t="shared" ca="1" si="11"/>
        <v>0</v>
      </c>
      <c r="AM186" s="10"/>
      <c r="AN186" s="10"/>
      <c r="AO186" s="10"/>
      <c r="AP186" s="10"/>
      <c r="AQ186" s="10"/>
    </row>
    <row r="187" spans="1:43" x14ac:dyDescent="0.2">
      <c r="A187" s="10">
        <v>185</v>
      </c>
      <c r="B187" s="125"/>
      <c r="C187" s="125">
        <f>+[1]data1cf!BA186*-1</f>
        <v>0</v>
      </c>
      <c r="D187" s="125">
        <f>+[1]data1cf!BB186*-1</f>
        <v>0</v>
      </c>
      <c r="E187" s="125">
        <f>+[1]data1cf!BC186*-1</f>
        <v>0</v>
      </c>
      <c r="F187" s="125">
        <f>+[1]data1cf!BD186*-1</f>
        <v>0</v>
      </c>
      <c r="G187" s="125">
        <f>+[1]data1cf!BE186*-1</f>
        <v>0</v>
      </c>
      <c r="H187" s="125">
        <f>+[1]data1cf!BF186*-1</f>
        <v>0</v>
      </c>
      <c r="I187" s="125">
        <f>+[1]data1cf!BG186*-1</f>
        <v>0</v>
      </c>
      <c r="J187" s="125">
        <f>+[1]data1cf!BH186*-1</f>
        <v>0</v>
      </c>
      <c r="K187" s="125">
        <f>+[1]data1cf!BI186*-1</f>
        <v>0</v>
      </c>
      <c r="L187" s="125">
        <f>+[1]data1cf!BJ186*-1</f>
        <v>0</v>
      </c>
      <c r="M187" s="125">
        <f>+[1]data1cf!BK186*-1</f>
        <v>0</v>
      </c>
      <c r="N187" s="125">
        <f>+[1]data1cf!BL186*-1</f>
        <v>0</v>
      </c>
      <c r="O187" s="125">
        <f>+[1]data1cf!BM186*-1</f>
        <v>0</v>
      </c>
      <c r="P187" s="125">
        <f>+[1]data1cf!BN186*-1</f>
        <v>0</v>
      </c>
      <c r="Q187" s="125">
        <f>+[1]data1cf!BO186*-1</f>
        <v>0</v>
      </c>
      <c r="R187" s="125">
        <f>+[1]data1cf!BP186*-1</f>
        <v>0</v>
      </c>
      <c r="S187" s="125">
        <f>+[1]data1cf!BQ186*-1</f>
        <v>0</v>
      </c>
      <c r="T187" s="125">
        <f>+[1]data1cf!BR186*-1</f>
        <v>0</v>
      </c>
      <c r="U187" s="125">
        <f>+[1]data1cf!BS186*-1</f>
        <v>0</v>
      </c>
      <c r="V187" s="125">
        <f>+[1]data1cf!BT186*-1</f>
        <v>0</v>
      </c>
      <c r="W187" s="125">
        <f>+[1]data1cf!BU186*-1</f>
        <v>0</v>
      </c>
      <c r="X187" s="125">
        <f>+[1]data1cf!BV186*-1</f>
        <v>0</v>
      </c>
      <c r="Y187" s="125">
        <f>+[1]data1cf!BW186*-1</f>
        <v>0</v>
      </c>
      <c r="Z187" s="125">
        <f>+[1]data1cf!BX186*-1</f>
        <v>0</v>
      </c>
      <c r="AA187" s="125">
        <f>+[1]data1cf!BY186*-1</f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0"/>
      <c r="AL187" s="10">
        <f t="shared" ca="1" si="11"/>
        <v>0</v>
      </c>
      <c r="AM187" s="10"/>
      <c r="AN187" s="10"/>
      <c r="AO187" s="10"/>
      <c r="AP187" s="10"/>
      <c r="AQ187" s="10"/>
    </row>
    <row r="188" spans="1:43" x14ac:dyDescent="0.2">
      <c r="A188" s="10">
        <v>186</v>
      </c>
      <c r="B188" s="125"/>
      <c r="C188" s="125">
        <f>+[1]data1cf!BA187*-1</f>
        <v>0</v>
      </c>
      <c r="D188" s="125">
        <f>+[1]data1cf!BB187*-1</f>
        <v>0</v>
      </c>
      <c r="E188" s="125">
        <f>+[1]data1cf!BC187*-1</f>
        <v>0</v>
      </c>
      <c r="F188" s="125">
        <f>+[1]data1cf!BD187*-1</f>
        <v>0</v>
      </c>
      <c r="G188" s="125">
        <f>+[1]data1cf!BE187*-1</f>
        <v>0</v>
      </c>
      <c r="H188" s="125">
        <f>+[1]data1cf!BF187*-1</f>
        <v>0</v>
      </c>
      <c r="I188" s="125">
        <f>+[1]data1cf!BG187*-1</f>
        <v>0</v>
      </c>
      <c r="J188" s="125">
        <f>+[1]data1cf!BH187*-1</f>
        <v>0</v>
      </c>
      <c r="K188" s="125">
        <f>+[1]data1cf!BI187*-1</f>
        <v>0</v>
      </c>
      <c r="L188" s="125">
        <f>+[1]data1cf!BJ187*-1</f>
        <v>0</v>
      </c>
      <c r="M188" s="125">
        <f>+[1]data1cf!BK187*-1</f>
        <v>0</v>
      </c>
      <c r="N188" s="125">
        <f>+[1]data1cf!BL187*-1</f>
        <v>0</v>
      </c>
      <c r="O188" s="125">
        <f>+[1]data1cf!BM187*-1</f>
        <v>0</v>
      </c>
      <c r="P188" s="125">
        <f>+[1]data1cf!BN187*-1</f>
        <v>0</v>
      </c>
      <c r="Q188" s="125">
        <f>+[1]data1cf!BO187*-1</f>
        <v>0</v>
      </c>
      <c r="R188" s="125">
        <f>+[1]data1cf!BP187*-1</f>
        <v>0</v>
      </c>
      <c r="S188" s="125">
        <f>+[1]data1cf!BQ187*-1</f>
        <v>0</v>
      </c>
      <c r="T188" s="125">
        <f>+[1]data1cf!BR187*-1</f>
        <v>0</v>
      </c>
      <c r="U188" s="125">
        <f>+[1]data1cf!BS187*-1</f>
        <v>0</v>
      </c>
      <c r="V188" s="125">
        <f>+[1]data1cf!BT187*-1</f>
        <v>0</v>
      </c>
      <c r="W188" s="125">
        <f>+[1]data1cf!BU187*-1</f>
        <v>0</v>
      </c>
      <c r="X188" s="125">
        <f>+[1]data1cf!BV187*-1</f>
        <v>0</v>
      </c>
      <c r="Y188" s="125">
        <f>+[1]data1cf!BW187*-1</f>
        <v>0</v>
      </c>
      <c r="Z188" s="125">
        <f>+[1]data1cf!BX187*-1</f>
        <v>0</v>
      </c>
      <c r="AA188" s="125">
        <f>+[1]data1cf!BY187*-1</f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0"/>
      <c r="AL188" s="10">
        <f t="shared" ca="1" si="11"/>
        <v>0</v>
      </c>
      <c r="AM188" s="10"/>
      <c r="AN188" s="10"/>
      <c r="AO188" s="10"/>
      <c r="AP188" s="10"/>
      <c r="AQ188" s="10"/>
    </row>
    <row r="189" spans="1:43" x14ac:dyDescent="0.2">
      <c r="A189" s="10">
        <v>187</v>
      </c>
      <c r="B189" s="125"/>
      <c r="C189" s="125">
        <f>+[1]data1cf!BA188*-1</f>
        <v>0</v>
      </c>
      <c r="D189" s="125">
        <f>+[1]data1cf!BB188*-1</f>
        <v>0</v>
      </c>
      <c r="E189" s="125">
        <f>+[1]data1cf!BC188*-1</f>
        <v>0</v>
      </c>
      <c r="F189" s="125">
        <f>+[1]data1cf!BD188*-1</f>
        <v>0</v>
      </c>
      <c r="G189" s="125">
        <f>+[1]data1cf!BE188*-1</f>
        <v>0</v>
      </c>
      <c r="H189" s="125">
        <f>+[1]data1cf!BF188*-1</f>
        <v>0</v>
      </c>
      <c r="I189" s="125">
        <f>+[1]data1cf!BG188*-1</f>
        <v>0</v>
      </c>
      <c r="J189" s="125">
        <f>+[1]data1cf!BH188*-1</f>
        <v>0</v>
      </c>
      <c r="K189" s="125">
        <f>+[1]data1cf!BI188*-1</f>
        <v>0</v>
      </c>
      <c r="L189" s="125">
        <f>+[1]data1cf!BJ188*-1</f>
        <v>0</v>
      </c>
      <c r="M189" s="125">
        <f>+[1]data1cf!BK188*-1</f>
        <v>0</v>
      </c>
      <c r="N189" s="125">
        <f>+[1]data1cf!BL188*-1</f>
        <v>0</v>
      </c>
      <c r="O189" s="125">
        <f>+[1]data1cf!BM188*-1</f>
        <v>0</v>
      </c>
      <c r="P189" s="125">
        <f>+[1]data1cf!BN188*-1</f>
        <v>0</v>
      </c>
      <c r="Q189" s="125">
        <f>+[1]data1cf!BO188*-1</f>
        <v>0</v>
      </c>
      <c r="R189" s="125">
        <f>+[1]data1cf!BP188*-1</f>
        <v>0</v>
      </c>
      <c r="S189" s="125">
        <f>+[1]data1cf!BQ188*-1</f>
        <v>0</v>
      </c>
      <c r="T189" s="125">
        <f>+[1]data1cf!BR188*-1</f>
        <v>0</v>
      </c>
      <c r="U189" s="125">
        <f>+[1]data1cf!BS188*-1</f>
        <v>0</v>
      </c>
      <c r="V189" s="125">
        <f>+[1]data1cf!BT188*-1</f>
        <v>0</v>
      </c>
      <c r="W189" s="125">
        <f>+[1]data1cf!BU188*-1</f>
        <v>0</v>
      </c>
      <c r="X189" s="125">
        <f>+[1]data1cf!BV188*-1</f>
        <v>0</v>
      </c>
      <c r="Y189" s="125">
        <f>+[1]data1cf!BW188*-1</f>
        <v>0</v>
      </c>
      <c r="Z189" s="125">
        <f>+[1]data1cf!BX188*-1</f>
        <v>0</v>
      </c>
      <c r="AA189" s="125">
        <f>+[1]data1cf!BY188*-1</f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0"/>
      <c r="AL189" s="10">
        <f t="shared" ca="1" si="11"/>
        <v>0</v>
      </c>
      <c r="AM189" s="10"/>
      <c r="AN189" s="10"/>
      <c r="AO189" s="10"/>
      <c r="AP189" s="10"/>
      <c r="AQ189" s="10"/>
    </row>
    <row r="190" spans="1:43" x14ac:dyDescent="0.2">
      <c r="A190" s="10">
        <v>188</v>
      </c>
      <c r="B190" s="125"/>
      <c r="C190" s="125">
        <f>+[1]data1cf!BA189*-1</f>
        <v>0</v>
      </c>
      <c r="D190" s="125">
        <f>+[1]data1cf!BB189*-1</f>
        <v>0</v>
      </c>
      <c r="E190" s="125">
        <f>+[1]data1cf!BC189*-1</f>
        <v>0</v>
      </c>
      <c r="F190" s="125">
        <f>+[1]data1cf!BD189*-1</f>
        <v>0</v>
      </c>
      <c r="G190" s="125">
        <f>+[1]data1cf!BE189*-1</f>
        <v>0</v>
      </c>
      <c r="H190" s="125">
        <f>+[1]data1cf!BF189*-1</f>
        <v>0</v>
      </c>
      <c r="I190" s="125">
        <f>+[1]data1cf!BG189*-1</f>
        <v>0</v>
      </c>
      <c r="J190" s="125">
        <f>+[1]data1cf!BH189*-1</f>
        <v>0</v>
      </c>
      <c r="K190" s="125">
        <f>+[1]data1cf!BI189*-1</f>
        <v>0</v>
      </c>
      <c r="L190" s="125">
        <f>+[1]data1cf!BJ189*-1</f>
        <v>0</v>
      </c>
      <c r="M190" s="125">
        <f>+[1]data1cf!BK189*-1</f>
        <v>0</v>
      </c>
      <c r="N190" s="125">
        <f>+[1]data1cf!BL189*-1</f>
        <v>0</v>
      </c>
      <c r="O190" s="125">
        <f>+[1]data1cf!BM189*-1</f>
        <v>0</v>
      </c>
      <c r="P190" s="125">
        <f>+[1]data1cf!BN189*-1</f>
        <v>0</v>
      </c>
      <c r="Q190" s="125">
        <f>+[1]data1cf!BO189*-1</f>
        <v>0</v>
      </c>
      <c r="R190" s="125">
        <f>+[1]data1cf!BP189*-1</f>
        <v>0</v>
      </c>
      <c r="S190" s="125">
        <f>+[1]data1cf!BQ189*-1</f>
        <v>0</v>
      </c>
      <c r="T190" s="125">
        <f>+[1]data1cf!BR189*-1</f>
        <v>0</v>
      </c>
      <c r="U190" s="125">
        <f>+[1]data1cf!BS189*-1</f>
        <v>0</v>
      </c>
      <c r="V190" s="125">
        <f>+[1]data1cf!BT189*-1</f>
        <v>0</v>
      </c>
      <c r="W190" s="125">
        <f>+[1]data1cf!BU189*-1</f>
        <v>0</v>
      </c>
      <c r="X190" s="125">
        <f>+[1]data1cf!BV189*-1</f>
        <v>0</v>
      </c>
      <c r="Y190" s="125">
        <f>+[1]data1cf!BW189*-1</f>
        <v>0</v>
      </c>
      <c r="Z190" s="125">
        <f>+[1]data1cf!BX189*-1</f>
        <v>0</v>
      </c>
      <c r="AA190" s="125">
        <f>+[1]data1cf!BY189*-1</f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0"/>
      <c r="AL190" s="10">
        <f t="shared" ca="1" si="11"/>
        <v>0</v>
      </c>
      <c r="AM190" s="10"/>
      <c r="AN190" s="10"/>
      <c r="AO190" s="10"/>
      <c r="AP190" s="10"/>
      <c r="AQ190" s="10"/>
    </row>
    <row r="191" spans="1:43" x14ac:dyDescent="0.2">
      <c r="A191" s="10">
        <v>189</v>
      </c>
      <c r="B191" s="125"/>
      <c r="C191" s="125">
        <f>+[1]data1cf!BA190*-1</f>
        <v>0</v>
      </c>
      <c r="D191" s="125">
        <f>+[1]data1cf!BB190*-1</f>
        <v>0</v>
      </c>
      <c r="E191" s="125">
        <f>+[1]data1cf!BC190*-1</f>
        <v>0</v>
      </c>
      <c r="F191" s="125">
        <f>+[1]data1cf!BD190*-1</f>
        <v>0</v>
      </c>
      <c r="G191" s="125">
        <f>+[1]data1cf!BE190*-1</f>
        <v>0</v>
      </c>
      <c r="H191" s="125">
        <f>+[1]data1cf!BF190*-1</f>
        <v>0</v>
      </c>
      <c r="I191" s="125">
        <f>+[1]data1cf!BG190*-1</f>
        <v>0</v>
      </c>
      <c r="J191" s="125">
        <f>+[1]data1cf!BH190*-1</f>
        <v>0</v>
      </c>
      <c r="K191" s="125">
        <f>+[1]data1cf!BI190*-1</f>
        <v>0</v>
      </c>
      <c r="L191" s="125">
        <f>+[1]data1cf!BJ190*-1</f>
        <v>0</v>
      </c>
      <c r="M191" s="125">
        <f>+[1]data1cf!BK190*-1</f>
        <v>0</v>
      </c>
      <c r="N191" s="125">
        <f>+[1]data1cf!BL190*-1</f>
        <v>0</v>
      </c>
      <c r="O191" s="125">
        <f>+[1]data1cf!BM190*-1</f>
        <v>0</v>
      </c>
      <c r="P191" s="125">
        <f>+[1]data1cf!BN190*-1</f>
        <v>0</v>
      </c>
      <c r="Q191" s="125">
        <f>+[1]data1cf!BO190*-1</f>
        <v>0</v>
      </c>
      <c r="R191" s="125">
        <f>+[1]data1cf!BP190*-1</f>
        <v>0</v>
      </c>
      <c r="S191" s="125">
        <f>+[1]data1cf!BQ190*-1</f>
        <v>0</v>
      </c>
      <c r="T191" s="125">
        <f>+[1]data1cf!BR190*-1</f>
        <v>0</v>
      </c>
      <c r="U191" s="125">
        <f>+[1]data1cf!BS190*-1</f>
        <v>0</v>
      </c>
      <c r="V191" s="125">
        <f>+[1]data1cf!BT190*-1</f>
        <v>0</v>
      </c>
      <c r="W191" s="125">
        <f>+[1]data1cf!BU190*-1</f>
        <v>0</v>
      </c>
      <c r="X191" s="125">
        <f>+[1]data1cf!BV190*-1</f>
        <v>0</v>
      </c>
      <c r="Y191" s="125">
        <f>+[1]data1cf!BW190*-1</f>
        <v>0</v>
      </c>
      <c r="Z191" s="125">
        <f>+[1]data1cf!BX190*-1</f>
        <v>0</v>
      </c>
      <c r="AA191" s="125">
        <f>+[1]data1cf!BY190*-1</f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0"/>
      <c r="AL191" s="10">
        <f t="shared" ca="1" si="11"/>
        <v>0</v>
      </c>
      <c r="AM191" s="10"/>
      <c r="AN191" s="10"/>
      <c r="AO191" s="10"/>
      <c r="AP191" s="10"/>
      <c r="AQ191" s="10"/>
    </row>
    <row r="192" spans="1:43" x14ac:dyDescent="0.2">
      <c r="A192" s="10">
        <v>190</v>
      </c>
      <c r="B192" s="125"/>
      <c r="C192" s="125">
        <f>+[1]data1cf!BA191*-1</f>
        <v>0</v>
      </c>
      <c r="D192" s="125">
        <f>+[1]data1cf!BB191*-1</f>
        <v>0</v>
      </c>
      <c r="E192" s="125">
        <f>+[1]data1cf!BC191*-1</f>
        <v>0</v>
      </c>
      <c r="F192" s="125">
        <f>+[1]data1cf!BD191*-1</f>
        <v>0</v>
      </c>
      <c r="G192" s="125">
        <f>+[1]data1cf!BE191*-1</f>
        <v>0</v>
      </c>
      <c r="H192" s="125">
        <f>+[1]data1cf!BF191*-1</f>
        <v>0</v>
      </c>
      <c r="I192" s="125">
        <f>+[1]data1cf!BG191*-1</f>
        <v>0</v>
      </c>
      <c r="J192" s="125">
        <f>+[1]data1cf!BH191*-1</f>
        <v>0</v>
      </c>
      <c r="K192" s="125">
        <f>+[1]data1cf!BI191*-1</f>
        <v>0</v>
      </c>
      <c r="L192" s="125">
        <f>+[1]data1cf!BJ191*-1</f>
        <v>0</v>
      </c>
      <c r="M192" s="125">
        <f>+[1]data1cf!BK191*-1</f>
        <v>0</v>
      </c>
      <c r="N192" s="125">
        <f>+[1]data1cf!BL191*-1</f>
        <v>0</v>
      </c>
      <c r="O192" s="125">
        <f>+[1]data1cf!BM191*-1</f>
        <v>0</v>
      </c>
      <c r="P192" s="125">
        <f>+[1]data1cf!BN191*-1</f>
        <v>0</v>
      </c>
      <c r="Q192" s="125">
        <f>+[1]data1cf!BO191*-1</f>
        <v>0</v>
      </c>
      <c r="R192" s="125">
        <f>+[1]data1cf!BP191*-1</f>
        <v>0</v>
      </c>
      <c r="S192" s="125">
        <f>+[1]data1cf!BQ191*-1</f>
        <v>0</v>
      </c>
      <c r="T192" s="125">
        <f>+[1]data1cf!BR191*-1</f>
        <v>0</v>
      </c>
      <c r="U192" s="125">
        <f>+[1]data1cf!BS191*-1</f>
        <v>0</v>
      </c>
      <c r="V192" s="125">
        <f>+[1]data1cf!BT191*-1</f>
        <v>0</v>
      </c>
      <c r="W192" s="125">
        <f>+[1]data1cf!BU191*-1</f>
        <v>0</v>
      </c>
      <c r="X192" s="125">
        <f>+[1]data1cf!BV191*-1</f>
        <v>0</v>
      </c>
      <c r="Y192" s="125">
        <f>+[1]data1cf!BW191*-1</f>
        <v>0</v>
      </c>
      <c r="Z192" s="125">
        <f>+[1]data1cf!BX191*-1</f>
        <v>0</v>
      </c>
      <c r="AA192" s="125">
        <f>+[1]data1cf!BY191*-1</f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0"/>
      <c r="AL192" s="10">
        <f t="shared" ca="1" si="11"/>
        <v>0</v>
      </c>
      <c r="AM192" s="10"/>
      <c r="AN192" s="10"/>
      <c r="AO192" s="10"/>
      <c r="AP192" s="10"/>
      <c r="AQ192" s="10"/>
    </row>
    <row r="193" spans="1:43" x14ac:dyDescent="0.2">
      <c r="A193" s="10">
        <v>191</v>
      </c>
      <c r="B193" s="125"/>
      <c r="C193" s="125">
        <f>+[1]data1cf!BA192*-1</f>
        <v>0</v>
      </c>
      <c r="D193" s="125">
        <f>+[1]data1cf!BB192*-1</f>
        <v>0</v>
      </c>
      <c r="E193" s="125">
        <f>+[1]data1cf!BC192*-1</f>
        <v>0</v>
      </c>
      <c r="F193" s="125">
        <f>+[1]data1cf!BD192*-1</f>
        <v>0</v>
      </c>
      <c r="G193" s="125">
        <f>+[1]data1cf!BE192*-1</f>
        <v>0</v>
      </c>
      <c r="H193" s="125">
        <f>+[1]data1cf!BF192*-1</f>
        <v>0</v>
      </c>
      <c r="I193" s="125">
        <f>+[1]data1cf!BG192*-1</f>
        <v>0</v>
      </c>
      <c r="J193" s="125">
        <f>+[1]data1cf!BH192*-1</f>
        <v>0</v>
      </c>
      <c r="K193" s="125">
        <f>+[1]data1cf!BI192*-1</f>
        <v>0</v>
      </c>
      <c r="L193" s="125">
        <f>+[1]data1cf!BJ192*-1</f>
        <v>0</v>
      </c>
      <c r="M193" s="125">
        <f>+[1]data1cf!BK192*-1</f>
        <v>0</v>
      </c>
      <c r="N193" s="125">
        <f>+[1]data1cf!BL192*-1</f>
        <v>0</v>
      </c>
      <c r="O193" s="125">
        <f>+[1]data1cf!BM192*-1</f>
        <v>0</v>
      </c>
      <c r="P193" s="125">
        <f>+[1]data1cf!BN192*-1</f>
        <v>0</v>
      </c>
      <c r="Q193" s="125">
        <f>+[1]data1cf!BO192*-1</f>
        <v>0</v>
      </c>
      <c r="R193" s="125">
        <f>+[1]data1cf!BP192*-1</f>
        <v>0</v>
      </c>
      <c r="S193" s="125">
        <f>+[1]data1cf!BQ192*-1</f>
        <v>0</v>
      </c>
      <c r="T193" s="125">
        <f>+[1]data1cf!BR192*-1</f>
        <v>0</v>
      </c>
      <c r="U193" s="125">
        <f>+[1]data1cf!BS192*-1</f>
        <v>0</v>
      </c>
      <c r="V193" s="125">
        <f>+[1]data1cf!BT192*-1</f>
        <v>0</v>
      </c>
      <c r="W193" s="125">
        <f>+[1]data1cf!BU192*-1</f>
        <v>0</v>
      </c>
      <c r="X193" s="125">
        <f>+[1]data1cf!BV192*-1</f>
        <v>0</v>
      </c>
      <c r="Y193" s="125">
        <f>+[1]data1cf!BW192*-1</f>
        <v>0</v>
      </c>
      <c r="Z193" s="125">
        <f>+[1]data1cf!BX192*-1</f>
        <v>0</v>
      </c>
      <c r="AA193" s="125">
        <f>+[1]data1cf!BY192*-1</f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0"/>
      <c r="AL193" s="10">
        <f t="shared" ca="1" si="11"/>
        <v>0</v>
      </c>
      <c r="AM193" s="10"/>
      <c r="AN193" s="10"/>
      <c r="AO193" s="10"/>
      <c r="AP193" s="10"/>
      <c r="AQ193" s="10"/>
    </row>
    <row r="194" spans="1:43" x14ac:dyDescent="0.2">
      <c r="A194" s="10">
        <v>192</v>
      </c>
      <c r="B194" s="125"/>
      <c r="C194" s="125">
        <f>+[1]data1cf!BA193*-1</f>
        <v>0</v>
      </c>
      <c r="D194" s="125">
        <f>+[1]data1cf!BB193*-1</f>
        <v>0</v>
      </c>
      <c r="E194" s="125">
        <f>+[1]data1cf!BC193*-1</f>
        <v>0</v>
      </c>
      <c r="F194" s="125">
        <f>+[1]data1cf!BD193*-1</f>
        <v>0</v>
      </c>
      <c r="G194" s="125">
        <f>+[1]data1cf!BE193*-1</f>
        <v>0</v>
      </c>
      <c r="H194" s="125">
        <f>+[1]data1cf!BF193*-1</f>
        <v>0</v>
      </c>
      <c r="I194" s="125">
        <f>+[1]data1cf!BG193*-1</f>
        <v>0</v>
      </c>
      <c r="J194" s="125">
        <f>+[1]data1cf!BH193*-1</f>
        <v>0</v>
      </c>
      <c r="K194" s="125">
        <f>+[1]data1cf!BI193*-1</f>
        <v>0</v>
      </c>
      <c r="L194" s="125">
        <f>+[1]data1cf!BJ193*-1</f>
        <v>0</v>
      </c>
      <c r="M194" s="125">
        <f>+[1]data1cf!BK193*-1</f>
        <v>0</v>
      </c>
      <c r="N194" s="125">
        <f>+[1]data1cf!BL193*-1</f>
        <v>0</v>
      </c>
      <c r="O194" s="125">
        <f>+[1]data1cf!BM193*-1</f>
        <v>0</v>
      </c>
      <c r="P194" s="125">
        <f>+[1]data1cf!BN193*-1</f>
        <v>0</v>
      </c>
      <c r="Q194" s="125">
        <f>+[1]data1cf!BO193*-1</f>
        <v>0</v>
      </c>
      <c r="R194" s="125">
        <f>+[1]data1cf!BP193*-1</f>
        <v>0</v>
      </c>
      <c r="S194" s="125">
        <f>+[1]data1cf!BQ193*-1</f>
        <v>0</v>
      </c>
      <c r="T194" s="125">
        <f>+[1]data1cf!BR193*-1</f>
        <v>0</v>
      </c>
      <c r="U194" s="125">
        <f>+[1]data1cf!BS193*-1</f>
        <v>0</v>
      </c>
      <c r="V194" s="125">
        <f>+[1]data1cf!BT193*-1</f>
        <v>0</v>
      </c>
      <c r="W194" s="125">
        <f>+[1]data1cf!BU193*-1</f>
        <v>0</v>
      </c>
      <c r="X194" s="125">
        <f>+[1]data1cf!BV193*-1</f>
        <v>0</v>
      </c>
      <c r="Y194" s="125">
        <f>+[1]data1cf!BW193*-1</f>
        <v>0</v>
      </c>
      <c r="Z194" s="125">
        <f>+[1]data1cf!BX193*-1</f>
        <v>0</v>
      </c>
      <c r="AA194" s="125">
        <f>+[1]data1cf!BY193*-1</f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0"/>
      <c r="AL194" s="10">
        <f t="shared" ca="1" si="11"/>
        <v>0</v>
      </c>
      <c r="AM194" s="10"/>
      <c r="AN194" s="10"/>
      <c r="AO194" s="10"/>
      <c r="AP194" s="10"/>
      <c r="AQ194" s="10"/>
    </row>
    <row r="195" spans="1:43" x14ac:dyDescent="0.2">
      <c r="A195" s="10">
        <v>193</v>
      </c>
      <c r="B195" s="125"/>
      <c r="C195" s="125">
        <f>+[1]data1cf!BA194*-1</f>
        <v>0</v>
      </c>
      <c r="D195" s="125">
        <f>+[1]data1cf!BB194*-1</f>
        <v>0</v>
      </c>
      <c r="E195" s="125">
        <f>+[1]data1cf!BC194*-1</f>
        <v>0</v>
      </c>
      <c r="F195" s="125">
        <f>+[1]data1cf!BD194*-1</f>
        <v>0</v>
      </c>
      <c r="G195" s="125">
        <f>+[1]data1cf!BE194*-1</f>
        <v>0</v>
      </c>
      <c r="H195" s="125">
        <f>+[1]data1cf!BF194*-1</f>
        <v>0</v>
      </c>
      <c r="I195" s="125">
        <f>+[1]data1cf!BG194*-1</f>
        <v>0</v>
      </c>
      <c r="J195" s="125">
        <f>+[1]data1cf!BH194*-1</f>
        <v>0</v>
      </c>
      <c r="K195" s="125">
        <f>+[1]data1cf!BI194*-1</f>
        <v>0</v>
      </c>
      <c r="L195" s="125">
        <f>+[1]data1cf!BJ194*-1</f>
        <v>0</v>
      </c>
      <c r="M195" s="125">
        <f>+[1]data1cf!BK194*-1</f>
        <v>0</v>
      </c>
      <c r="N195" s="125">
        <f>+[1]data1cf!BL194*-1</f>
        <v>0</v>
      </c>
      <c r="O195" s="125">
        <f>+[1]data1cf!BM194*-1</f>
        <v>0</v>
      </c>
      <c r="P195" s="125">
        <f>+[1]data1cf!BN194*-1</f>
        <v>0</v>
      </c>
      <c r="Q195" s="125">
        <f>+[1]data1cf!BO194*-1</f>
        <v>0</v>
      </c>
      <c r="R195" s="125">
        <f>+[1]data1cf!BP194*-1</f>
        <v>0</v>
      </c>
      <c r="S195" s="125">
        <f>+[1]data1cf!BQ194*-1</f>
        <v>0</v>
      </c>
      <c r="T195" s="125">
        <f>+[1]data1cf!BR194*-1</f>
        <v>0</v>
      </c>
      <c r="U195" s="125">
        <f>+[1]data1cf!BS194*-1</f>
        <v>0</v>
      </c>
      <c r="V195" s="125">
        <f>+[1]data1cf!BT194*-1</f>
        <v>0</v>
      </c>
      <c r="W195" s="125">
        <f>+[1]data1cf!BU194*-1</f>
        <v>0</v>
      </c>
      <c r="X195" s="125">
        <f>+[1]data1cf!BV194*-1</f>
        <v>0</v>
      </c>
      <c r="Y195" s="125">
        <f>+[1]data1cf!BW194*-1</f>
        <v>0</v>
      </c>
      <c r="Z195" s="125">
        <f>+[1]data1cf!BX194*-1</f>
        <v>0</v>
      </c>
      <c r="AA195" s="125">
        <f>+[1]data1cf!BY194*-1</f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0"/>
      <c r="AL195" s="10">
        <f t="shared" ca="1" si="11"/>
        <v>0</v>
      </c>
      <c r="AM195" s="10"/>
      <c r="AN195" s="10"/>
      <c r="AO195" s="10"/>
      <c r="AP195" s="10"/>
      <c r="AQ195" s="10"/>
    </row>
    <row r="196" spans="1:43" x14ac:dyDescent="0.2">
      <c r="A196" s="10">
        <v>194</v>
      </c>
      <c r="B196" s="125"/>
      <c r="C196" s="125">
        <f>+[1]data1cf!BA195*-1</f>
        <v>0</v>
      </c>
      <c r="D196" s="125">
        <f>+[1]data1cf!BB195*-1</f>
        <v>0</v>
      </c>
      <c r="E196" s="125">
        <f>+[1]data1cf!BC195*-1</f>
        <v>0</v>
      </c>
      <c r="F196" s="125">
        <f>+[1]data1cf!BD195*-1</f>
        <v>0</v>
      </c>
      <c r="G196" s="125">
        <f>+[1]data1cf!BE195*-1</f>
        <v>0</v>
      </c>
      <c r="H196" s="125">
        <f>+[1]data1cf!BF195*-1</f>
        <v>0</v>
      </c>
      <c r="I196" s="125">
        <f>+[1]data1cf!BG195*-1</f>
        <v>0</v>
      </c>
      <c r="J196" s="125">
        <f>+[1]data1cf!BH195*-1</f>
        <v>0</v>
      </c>
      <c r="K196" s="125">
        <f>+[1]data1cf!BI195*-1</f>
        <v>0</v>
      </c>
      <c r="L196" s="125">
        <f>+[1]data1cf!BJ195*-1</f>
        <v>0</v>
      </c>
      <c r="M196" s="125">
        <f>+[1]data1cf!BK195*-1</f>
        <v>0</v>
      </c>
      <c r="N196" s="125">
        <f>+[1]data1cf!BL195*-1</f>
        <v>0</v>
      </c>
      <c r="O196" s="125">
        <f>+[1]data1cf!BM195*-1</f>
        <v>0</v>
      </c>
      <c r="P196" s="125">
        <f>+[1]data1cf!BN195*-1</f>
        <v>0</v>
      </c>
      <c r="Q196" s="125">
        <f>+[1]data1cf!BO195*-1</f>
        <v>0</v>
      </c>
      <c r="R196" s="125">
        <f>+[1]data1cf!BP195*-1</f>
        <v>0</v>
      </c>
      <c r="S196" s="125">
        <f>+[1]data1cf!BQ195*-1</f>
        <v>0</v>
      </c>
      <c r="T196" s="125">
        <f>+[1]data1cf!BR195*-1</f>
        <v>0</v>
      </c>
      <c r="U196" s="125">
        <f>+[1]data1cf!BS195*-1</f>
        <v>0</v>
      </c>
      <c r="V196" s="125">
        <f>+[1]data1cf!BT195*-1</f>
        <v>0</v>
      </c>
      <c r="W196" s="125">
        <f>+[1]data1cf!BU195*-1</f>
        <v>0</v>
      </c>
      <c r="X196" s="125">
        <f>+[1]data1cf!BV195*-1</f>
        <v>0</v>
      </c>
      <c r="Y196" s="125">
        <f>+[1]data1cf!BW195*-1</f>
        <v>0</v>
      </c>
      <c r="Z196" s="125">
        <f>+[1]data1cf!BX195*-1</f>
        <v>0</v>
      </c>
      <c r="AA196" s="125">
        <f>+[1]data1cf!BY195*-1</f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0"/>
      <c r="AL196" s="10">
        <f t="shared" ref="AL196:AL211" ca="1" si="12">SUMPRODUCT(B196:AJ196,PVCapPrice)</f>
        <v>0</v>
      </c>
      <c r="AM196" s="10"/>
      <c r="AN196" s="10"/>
      <c r="AO196" s="10"/>
      <c r="AP196" s="10"/>
      <c r="AQ196" s="10"/>
    </row>
    <row r="197" spans="1:43" x14ac:dyDescent="0.2">
      <c r="A197" s="10">
        <v>195</v>
      </c>
      <c r="B197" s="125"/>
      <c r="C197" s="125">
        <f>+[1]data1cf!BA196*-1</f>
        <v>0</v>
      </c>
      <c r="D197" s="125">
        <f>+[1]data1cf!BB196*-1</f>
        <v>0</v>
      </c>
      <c r="E197" s="125">
        <f>+[1]data1cf!BC196*-1</f>
        <v>0</v>
      </c>
      <c r="F197" s="125">
        <f>+[1]data1cf!BD196*-1</f>
        <v>0</v>
      </c>
      <c r="G197" s="125">
        <f>+[1]data1cf!BE196*-1</f>
        <v>0</v>
      </c>
      <c r="H197" s="125">
        <f>+[1]data1cf!BF196*-1</f>
        <v>0</v>
      </c>
      <c r="I197" s="125">
        <f>+[1]data1cf!BG196*-1</f>
        <v>0</v>
      </c>
      <c r="J197" s="125">
        <f>+[1]data1cf!BH196*-1</f>
        <v>0</v>
      </c>
      <c r="K197" s="125">
        <f>+[1]data1cf!BI196*-1</f>
        <v>0</v>
      </c>
      <c r="L197" s="125">
        <f>+[1]data1cf!BJ196*-1</f>
        <v>0</v>
      </c>
      <c r="M197" s="125">
        <f>+[1]data1cf!BK196*-1</f>
        <v>0</v>
      </c>
      <c r="N197" s="125">
        <f>+[1]data1cf!BL196*-1</f>
        <v>0</v>
      </c>
      <c r="O197" s="125">
        <f>+[1]data1cf!BM196*-1</f>
        <v>0</v>
      </c>
      <c r="P197" s="125">
        <f>+[1]data1cf!BN196*-1</f>
        <v>0</v>
      </c>
      <c r="Q197" s="125">
        <f>+[1]data1cf!BO196*-1</f>
        <v>0</v>
      </c>
      <c r="R197" s="125">
        <f>+[1]data1cf!BP196*-1</f>
        <v>0</v>
      </c>
      <c r="S197" s="125">
        <f>+[1]data1cf!BQ196*-1</f>
        <v>0</v>
      </c>
      <c r="T197" s="125">
        <f>+[1]data1cf!BR196*-1</f>
        <v>0</v>
      </c>
      <c r="U197" s="125">
        <f>+[1]data1cf!BS196*-1</f>
        <v>0</v>
      </c>
      <c r="V197" s="125">
        <f>+[1]data1cf!BT196*-1</f>
        <v>0</v>
      </c>
      <c r="W197" s="125">
        <f>+[1]data1cf!BU196*-1</f>
        <v>0</v>
      </c>
      <c r="X197" s="125">
        <f>+[1]data1cf!BV196*-1</f>
        <v>0</v>
      </c>
      <c r="Y197" s="125">
        <f>+[1]data1cf!BW196*-1</f>
        <v>0</v>
      </c>
      <c r="Z197" s="125">
        <f>+[1]data1cf!BX196*-1</f>
        <v>0</v>
      </c>
      <c r="AA197" s="125">
        <f>+[1]data1cf!BY196*-1</f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0"/>
      <c r="AL197" s="10">
        <f t="shared" ca="1" si="12"/>
        <v>0</v>
      </c>
      <c r="AM197" s="10"/>
      <c r="AN197" s="10"/>
      <c r="AO197" s="10"/>
      <c r="AP197" s="10"/>
      <c r="AQ197" s="10"/>
    </row>
    <row r="198" spans="1:43" x14ac:dyDescent="0.2">
      <c r="A198" s="10">
        <v>196</v>
      </c>
      <c r="B198" s="125"/>
      <c r="C198" s="125">
        <f>+[1]data1cf!BA197*-1</f>
        <v>0</v>
      </c>
      <c r="D198" s="125">
        <f>+[1]data1cf!BB197*-1</f>
        <v>0</v>
      </c>
      <c r="E198" s="125">
        <f>+[1]data1cf!BC197*-1</f>
        <v>0</v>
      </c>
      <c r="F198" s="125">
        <f>+[1]data1cf!BD197*-1</f>
        <v>0</v>
      </c>
      <c r="G198" s="125">
        <f>+[1]data1cf!BE197*-1</f>
        <v>0</v>
      </c>
      <c r="H198" s="125">
        <f>+[1]data1cf!BF197*-1</f>
        <v>0</v>
      </c>
      <c r="I198" s="125">
        <f>+[1]data1cf!BG197*-1</f>
        <v>0</v>
      </c>
      <c r="J198" s="125">
        <f>+[1]data1cf!BH197*-1</f>
        <v>0</v>
      </c>
      <c r="K198" s="125">
        <f>+[1]data1cf!BI197*-1</f>
        <v>0</v>
      </c>
      <c r="L198" s="125">
        <f>+[1]data1cf!BJ197*-1</f>
        <v>0</v>
      </c>
      <c r="M198" s="125">
        <f>+[1]data1cf!BK197*-1</f>
        <v>0</v>
      </c>
      <c r="N198" s="125">
        <f>+[1]data1cf!BL197*-1</f>
        <v>0</v>
      </c>
      <c r="O198" s="125">
        <f>+[1]data1cf!BM197*-1</f>
        <v>0</v>
      </c>
      <c r="P198" s="125">
        <f>+[1]data1cf!BN197*-1</f>
        <v>0</v>
      </c>
      <c r="Q198" s="125">
        <f>+[1]data1cf!BO197*-1</f>
        <v>0</v>
      </c>
      <c r="R198" s="125">
        <f>+[1]data1cf!BP197*-1</f>
        <v>0</v>
      </c>
      <c r="S198" s="125">
        <f>+[1]data1cf!BQ197*-1</f>
        <v>0</v>
      </c>
      <c r="T198" s="125">
        <f>+[1]data1cf!BR197*-1</f>
        <v>0</v>
      </c>
      <c r="U198" s="125">
        <f>+[1]data1cf!BS197*-1</f>
        <v>0</v>
      </c>
      <c r="V198" s="125">
        <f>+[1]data1cf!BT197*-1</f>
        <v>0</v>
      </c>
      <c r="W198" s="125">
        <f>+[1]data1cf!BU197*-1</f>
        <v>0</v>
      </c>
      <c r="X198" s="125">
        <f>+[1]data1cf!BV197*-1</f>
        <v>0</v>
      </c>
      <c r="Y198" s="125">
        <f>+[1]data1cf!BW197*-1</f>
        <v>0</v>
      </c>
      <c r="Z198" s="125">
        <f>+[1]data1cf!BX197*-1</f>
        <v>0</v>
      </c>
      <c r="AA198" s="125">
        <f>+[1]data1cf!BY197*-1</f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0"/>
      <c r="AL198" s="10">
        <f t="shared" ca="1" si="12"/>
        <v>0</v>
      </c>
      <c r="AM198" s="10"/>
      <c r="AN198" s="10"/>
      <c r="AO198" s="10"/>
      <c r="AP198" s="10"/>
      <c r="AQ198" s="10"/>
    </row>
    <row r="199" spans="1:43" x14ac:dyDescent="0.2">
      <c r="A199" s="10">
        <v>197</v>
      </c>
      <c r="B199" s="125"/>
      <c r="C199" s="125">
        <f>+[1]data1cf!BA198*-1</f>
        <v>0</v>
      </c>
      <c r="D199" s="125">
        <f>+[1]data1cf!BB198*-1</f>
        <v>0</v>
      </c>
      <c r="E199" s="125">
        <f>+[1]data1cf!BC198*-1</f>
        <v>0</v>
      </c>
      <c r="F199" s="125">
        <f>+[1]data1cf!BD198*-1</f>
        <v>0</v>
      </c>
      <c r="G199" s="125">
        <f>+[1]data1cf!BE198*-1</f>
        <v>0</v>
      </c>
      <c r="H199" s="125">
        <f>+[1]data1cf!BF198*-1</f>
        <v>0</v>
      </c>
      <c r="I199" s="125">
        <f>+[1]data1cf!BG198*-1</f>
        <v>0</v>
      </c>
      <c r="J199" s="125">
        <f>+[1]data1cf!BH198*-1</f>
        <v>0</v>
      </c>
      <c r="K199" s="125">
        <f>+[1]data1cf!BI198*-1</f>
        <v>0</v>
      </c>
      <c r="L199" s="125">
        <f>+[1]data1cf!BJ198*-1</f>
        <v>0</v>
      </c>
      <c r="M199" s="125">
        <f>+[1]data1cf!BK198*-1</f>
        <v>0</v>
      </c>
      <c r="N199" s="125">
        <f>+[1]data1cf!BL198*-1</f>
        <v>0</v>
      </c>
      <c r="O199" s="125">
        <f>+[1]data1cf!BM198*-1</f>
        <v>0</v>
      </c>
      <c r="P199" s="125">
        <f>+[1]data1cf!BN198*-1</f>
        <v>0</v>
      </c>
      <c r="Q199" s="125">
        <f>+[1]data1cf!BO198*-1</f>
        <v>0</v>
      </c>
      <c r="R199" s="125">
        <f>+[1]data1cf!BP198*-1</f>
        <v>0</v>
      </c>
      <c r="S199" s="125">
        <f>+[1]data1cf!BQ198*-1</f>
        <v>0</v>
      </c>
      <c r="T199" s="125">
        <f>+[1]data1cf!BR198*-1</f>
        <v>0</v>
      </c>
      <c r="U199" s="125">
        <f>+[1]data1cf!BS198*-1</f>
        <v>0</v>
      </c>
      <c r="V199" s="125">
        <f>+[1]data1cf!BT198*-1</f>
        <v>0</v>
      </c>
      <c r="W199" s="125">
        <f>+[1]data1cf!BU198*-1</f>
        <v>0</v>
      </c>
      <c r="X199" s="125">
        <f>+[1]data1cf!BV198*-1</f>
        <v>0</v>
      </c>
      <c r="Y199" s="125">
        <f>+[1]data1cf!BW198*-1</f>
        <v>0</v>
      </c>
      <c r="Z199" s="125">
        <f>+[1]data1cf!BX198*-1</f>
        <v>0</v>
      </c>
      <c r="AA199" s="125">
        <f>+[1]data1cf!BY198*-1</f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0"/>
      <c r="AL199" s="10">
        <f t="shared" ca="1" si="12"/>
        <v>0</v>
      </c>
      <c r="AM199" s="10"/>
      <c r="AN199" s="10"/>
      <c r="AO199" s="10"/>
      <c r="AP199" s="10"/>
      <c r="AQ199" s="10"/>
    </row>
    <row r="200" spans="1:43" x14ac:dyDescent="0.2">
      <c r="A200" s="10">
        <v>198</v>
      </c>
      <c r="B200" s="125"/>
      <c r="C200" s="125">
        <f>+[1]data1cf!BA199*-1</f>
        <v>0</v>
      </c>
      <c r="D200" s="125">
        <f>+[1]data1cf!BB199*-1</f>
        <v>0</v>
      </c>
      <c r="E200" s="125">
        <f>+[1]data1cf!BC199*-1</f>
        <v>0</v>
      </c>
      <c r="F200" s="125">
        <f>+[1]data1cf!BD199*-1</f>
        <v>0</v>
      </c>
      <c r="G200" s="125">
        <f>+[1]data1cf!BE199*-1</f>
        <v>0</v>
      </c>
      <c r="H200" s="125">
        <f>+[1]data1cf!BF199*-1</f>
        <v>0</v>
      </c>
      <c r="I200" s="125">
        <f>+[1]data1cf!BG199*-1</f>
        <v>0</v>
      </c>
      <c r="J200" s="125">
        <f>+[1]data1cf!BH199*-1</f>
        <v>0</v>
      </c>
      <c r="K200" s="125">
        <f>+[1]data1cf!BI199*-1</f>
        <v>0</v>
      </c>
      <c r="L200" s="125">
        <f>+[1]data1cf!BJ199*-1</f>
        <v>0</v>
      </c>
      <c r="M200" s="125">
        <f>+[1]data1cf!BK199*-1</f>
        <v>0</v>
      </c>
      <c r="N200" s="125">
        <f>+[1]data1cf!BL199*-1</f>
        <v>0</v>
      </c>
      <c r="O200" s="125">
        <f>+[1]data1cf!BM199*-1</f>
        <v>0</v>
      </c>
      <c r="P200" s="125">
        <f>+[1]data1cf!BN199*-1</f>
        <v>0</v>
      </c>
      <c r="Q200" s="125">
        <f>+[1]data1cf!BO199*-1</f>
        <v>0</v>
      </c>
      <c r="R200" s="125">
        <f>+[1]data1cf!BP199*-1</f>
        <v>0</v>
      </c>
      <c r="S200" s="125">
        <f>+[1]data1cf!BQ199*-1</f>
        <v>0</v>
      </c>
      <c r="T200" s="125">
        <f>+[1]data1cf!BR199*-1</f>
        <v>0</v>
      </c>
      <c r="U200" s="125">
        <f>+[1]data1cf!BS199*-1</f>
        <v>0</v>
      </c>
      <c r="V200" s="125">
        <f>+[1]data1cf!BT199*-1</f>
        <v>0</v>
      </c>
      <c r="W200" s="125">
        <f>+[1]data1cf!BU199*-1</f>
        <v>0</v>
      </c>
      <c r="X200" s="125">
        <f>+[1]data1cf!BV199*-1</f>
        <v>0</v>
      </c>
      <c r="Y200" s="125">
        <f>+[1]data1cf!BW199*-1</f>
        <v>0</v>
      </c>
      <c r="Z200" s="125">
        <f>+[1]data1cf!BX199*-1</f>
        <v>0</v>
      </c>
      <c r="AA200" s="125">
        <f>+[1]data1cf!BY199*-1</f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0"/>
      <c r="AL200" s="10">
        <f t="shared" ca="1" si="12"/>
        <v>0</v>
      </c>
      <c r="AM200" s="10"/>
      <c r="AN200" s="10"/>
      <c r="AO200" s="10"/>
      <c r="AP200" s="10"/>
      <c r="AQ200" s="10"/>
    </row>
    <row r="201" spans="1:43" x14ac:dyDescent="0.2">
      <c r="A201" s="10">
        <v>199</v>
      </c>
      <c r="B201" s="125"/>
      <c r="C201" s="125">
        <f>+[1]data1cf!BA200*-1</f>
        <v>0</v>
      </c>
      <c r="D201" s="125">
        <f>+[1]data1cf!BB200*-1</f>
        <v>0</v>
      </c>
      <c r="E201" s="125">
        <f>+[1]data1cf!BC200*-1</f>
        <v>0</v>
      </c>
      <c r="F201" s="125">
        <f>+[1]data1cf!BD200*-1</f>
        <v>0</v>
      </c>
      <c r="G201" s="125">
        <f>+[1]data1cf!BE200*-1</f>
        <v>0</v>
      </c>
      <c r="H201" s="125">
        <f>+[1]data1cf!BF200*-1</f>
        <v>0</v>
      </c>
      <c r="I201" s="125">
        <f>+[1]data1cf!BG200*-1</f>
        <v>0</v>
      </c>
      <c r="J201" s="125">
        <f>+[1]data1cf!BH200*-1</f>
        <v>0</v>
      </c>
      <c r="K201" s="125">
        <f>+[1]data1cf!BI200*-1</f>
        <v>0</v>
      </c>
      <c r="L201" s="125">
        <f>+[1]data1cf!BJ200*-1</f>
        <v>0</v>
      </c>
      <c r="M201" s="125">
        <f>+[1]data1cf!BK200*-1</f>
        <v>0</v>
      </c>
      <c r="N201" s="125">
        <f>+[1]data1cf!BL200*-1</f>
        <v>0</v>
      </c>
      <c r="O201" s="125">
        <f>+[1]data1cf!BM200*-1</f>
        <v>0</v>
      </c>
      <c r="P201" s="125">
        <f>+[1]data1cf!BN200*-1</f>
        <v>0</v>
      </c>
      <c r="Q201" s="125">
        <f>+[1]data1cf!BO200*-1</f>
        <v>0</v>
      </c>
      <c r="R201" s="125">
        <f>+[1]data1cf!BP200*-1</f>
        <v>0</v>
      </c>
      <c r="S201" s="125">
        <f>+[1]data1cf!BQ200*-1</f>
        <v>0</v>
      </c>
      <c r="T201" s="125">
        <f>+[1]data1cf!BR200*-1</f>
        <v>0</v>
      </c>
      <c r="U201" s="125">
        <f>+[1]data1cf!BS200*-1</f>
        <v>0</v>
      </c>
      <c r="V201" s="125">
        <f>+[1]data1cf!BT200*-1</f>
        <v>0</v>
      </c>
      <c r="W201" s="125">
        <f>+[1]data1cf!BU200*-1</f>
        <v>0</v>
      </c>
      <c r="X201" s="125">
        <f>+[1]data1cf!BV200*-1</f>
        <v>0</v>
      </c>
      <c r="Y201" s="125">
        <f>+[1]data1cf!BW200*-1</f>
        <v>0</v>
      </c>
      <c r="Z201" s="125">
        <f>+[1]data1cf!BX200*-1</f>
        <v>0</v>
      </c>
      <c r="AA201" s="125">
        <f>+[1]data1cf!BY200*-1</f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0"/>
      <c r="AL201" s="10">
        <f t="shared" ca="1" si="12"/>
        <v>0</v>
      </c>
      <c r="AM201" s="10"/>
      <c r="AN201" s="10"/>
      <c r="AO201" s="10"/>
      <c r="AP201" s="10"/>
      <c r="AQ201" s="10"/>
    </row>
    <row r="202" spans="1:43" x14ac:dyDescent="0.2">
      <c r="A202" s="10">
        <v>200</v>
      </c>
      <c r="B202" s="125"/>
      <c r="C202" s="125">
        <f>+[1]data1cf!BA201*-1</f>
        <v>0</v>
      </c>
      <c r="D202" s="125">
        <f>+[1]data1cf!BB201*-1</f>
        <v>0</v>
      </c>
      <c r="E202" s="125">
        <f>+[1]data1cf!BC201*-1</f>
        <v>0</v>
      </c>
      <c r="F202" s="125">
        <f>+[1]data1cf!BD201*-1</f>
        <v>0</v>
      </c>
      <c r="G202" s="125">
        <f>+[1]data1cf!BE201*-1</f>
        <v>0</v>
      </c>
      <c r="H202" s="125">
        <f>+[1]data1cf!BF201*-1</f>
        <v>0</v>
      </c>
      <c r="I202" s="125">
        <f>+[1]data1cf!BG201*-1</f>
        <v>0</v>
      </c>
      <c r="J202" s="125">
        <f>+[1]data1cf!BH201*-1</f>
        <v>0</v>
      </c>
      <c r="K202" s="125">
        <f>+[1]data1cf!BI201*-1</f>
        <v>0</v>
      </c>
      <c r="L202" s="125">
        <f>+[1]data1cf!BJ201*-1</f>
        <v>0</v>
      </c>
      <c r="M202" s="125">
        <f>+[1]data1cf!BK201*-1</f>
        <v>0</v>
      </c>
      <c r="N202" s="125">
        <f>+[1]data1cf!BL201*-1</f>
        <v>0</v>
      </c>
      <c r="O202" s="125">
        <f>+[1]data1cf!BM201*-1</f>
        <v>0</v>
      </c>
      <c r="P202" s="125">
        <f>+[1]data1cf!BN201*-1</f>
        <v>0</v>
      </c>
      <c r="Q202" s="125">
        <f>+[1]data1cf!BO201*-1</f>
        <v>0</v>
      </c>
      <c r="R202" s="125">
        <f>+[1]data1cf!BP201*-1</f>
        <v>0</v>
      </c>
      <c r="S202" s="125">
        <f>+[1]data1cf!BQ201*-1</f>
        <v>0</v>
      </c>
      <c r="T202" s="125">
        <f>+[1]data1cf!BR201*-1</f>
        <v>0</v>
      </c>
      <c r="U202" s="125">
        <f>+[1]data1cf!BS201*-1</f>
        <v>0</v>
      </c>
      <c r="V202" s="125">
        <f>+[1]data1cf!BT201*-1</f>
        <v>0</v>
      </c>
      <c r="W202" s="125">
        <f>+[1]data1cf!BU201*-1</f>
        <v>0</v>
      </c>
      <c r="X202" s="125">
        <f>+[1]data1cf!BV201*-1</f>
        <v>0</v>
      </c>
      <c r="Y202" s="125">
        <f>+[1]data1cf!BW201*-1</f>
        <v>0</v>
      </c>
      <c r="Z202" s="125">
        <f>+[1]data1cf!BX201*-1</f>
        <v>0</v>
      </c>
      <c r="AA202" s="125">
        <f>+[1]data1cf!BY201*-1</f>
        <v>0</v>
      </c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0"/>
      <c r="AL202" s="10">
        <f t="shared" ca="1" si="12"/>
        <v>0</v>
      </c>
      <c r="AM202" s="10"/>
      <c r="AN202" s="10"/>
      <c r="AO202" s="10"/>
      <c r="AP202" s="10"/>
      <c r="AQ202" s="10"/>
    </row>
    <row r="203" spans="1:43" x14ac:dyDescent="0.2">
      <c r="A203" s="10">
        <v>201</v>
      </c>
      <c r="B203" s="125"/>
      <c r="C203" s="125">
        <f>+[1]data1cf!BA202*-1</f>
        <v>0</v>
      </c>
      <c r="D203" s="125">
        <f>+[1]data1cf!BB202*-1</f>
        <v>0</v>
      </c>
      <c r="E203" s="125">
        <f>+[1]data1cf!BC202*-1</f>
        <v>0</v>
      </c>
      <c r="F203" s="125">
        <f>+[1]data1cf!BD202*-1</f>
        <v>0</v>
      </c>
      <c r="G203" s="125">
        <f>+[1]data1cf!BE202*-1</f>
        <v>0</v>
      </c>
      <c r="H203" s="125">
        <f>+[1]data1cf!BF202*-1</f>
        <v>0</v>
      </c>
      <c r="I203" s="125">
        <f>+[1]data1cf!BG202*-1</f>
        <v>0</v>
      </c>
      <c r="J203" s="125">
        <f>+[1]data1cf!BH202*-1</f>
        <v>0</v>
      </c>
      <c r="K203" s="125">
        <f>+[1]data1cf!BI202*-1</f>
        <v>0</v>
      </c>
      <c r="L203" s="125">
        <f>+[1]data1cf!BJ202*-1</f>
        <v>0</v>
      </c>
      <c r="M203" s="125">
        <f>+[1]data1cf!BK202*-1</f>
        <v>0</v>
      </c>
      <c r="N203" s="125">
        <f>+[1]data1cf!BL202*-1</f>
        <v>0</v>
      </c>
      <c r="O203" s="125">
        <f>+[1]data1cf!BM202*-1</f>
        <v>0</v>
      </c>
      <c r="P203" s="125">
        <f>+[1]data1cf!BN202*-1</f>
        <v>0</v>
      </c>
      <c r="Q203" s="125">
        <f>+[1]data1cf!BO202*-1</f>
        <v>0</v>
      </c>
      <c r="R203" s="125">
        <f>+[1]data1cf!BP202*-1</f>
        <v>0</v>
      </c>
      <c r="S203" s="125">
        <f>+[1]data1cf!BQ202*-1</f>
        <v>0</v>
      </c>
      <c r="T203" s="125">
        <f>+[1]data1cf!BR202*-1</f>
        <v>0</v>
      </c>
      <c r="U203" s="125">
        <f>+[1]data1cf!BS202*-1</f>
        <v>0</v>
      </c>
      <c r="V203" s="125">
        <f>+[1]data1cf!BT202*-1</f>
        <v>0</v>
      </c>
      <c r="W203" s="125">
        <f>+[1]data1cf!BU202*-1</f>
        <v>0</v>
      </c>
      <c r="X203" s="125">
        <f>+[1]data1cf!BV202*-1</f>
        <v>0</v>
      </c>
      <c r="Y203" s="125">
        <f>+[1]data1cf!BW202*-1</f>
        <v>0</v>
      </c>
      <c r="Z203" s="125">
        <f>+[1]data1cf!BX202*-1</f>
        <v>0</v>
      </c>
      <c r="AA203" s="125">
        <f>+[1]data1cf!BY202*-1</f>
        <v>0</v>
      </c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0"/>
      <c r="AL203" s="10">
        <f t="shared" ca="1" si="12"/>
        <v>0</v>
      </c>
      <c r="AM203" s="10"/>
      <c r="AN203" s="10"/>
      <c r="AO203" s="10"/>
      <c r="AP203" s="10"/>
      <c r="AQ203" s="10"/>
    </row>
    <row r="204" spans="1:43" x14ac:dyDescent="0.2">
      <c r="A204" s="10">
        <v>202</v>
      </c>
      <c r="B204" s="125"/>
      <c r="C204" s="125">
        <f>+[1]data1cf!BA203*-1</f>
        <v>0</v>
      </c>
      <c r="D204" s="125">
        <f>+[1]data1cf!BB203*-1</f>
        <v>0</v>
      </c>
      <c r="E204" s="125">
        <f>+[1]data1cf!BC203*-1</f>
        <v>0</v>
      </c>
      <c r="F204" s="125">
        <f>+[1]data1cf!BD203*-1</f>
        <v>0</v>
      </c>
      <c r="G204" s="125">
        <f>+[1]data1cf!BE203*-1</f>
        <v>0</v>
      </c>
      <c r="H204" s="125">
        <f>+[1]data1cf!BF203*-1</f>
        <v>0</v>
      </c>
      <c r="I204" s="125">
        <f>+[1]data1cf!BG203*-1</f>
        <v>0</v>
      </c>
      <c r="J204" s="125">
        <f>+[1]data1cf!BH203*-1</f>
        <v>0</v>
      </c>
      <c r="K204" s="125">
        <f>+[1]data1cf!BI203*-1</f>
        <v>0</v>
      </c>
      <c r="L204" s="125">
        <f>+[1]data1cf!BJ203*-1</f>
        <v>0</v>
      </c>
      <c r="M204" s="125">
        <f>+[1]data1cf!BK203*-1</f>
        <v>0</v>
      </c>
      <c r="N204" s="125">
        <f>+[1]data1cf!BL203*-1</f>
        <v>0</v>
      </c>
      <c r="O204" s="125">
        <f>+[1]data1cf!BM203*-1</f>
        <v>0</v>
      </c>
      <c r="P204" s="125">
        <f>+[1]data1cf!BN203*-1</f>
        <v>0</v>
      </c>
      <c r="Q204" s="125">
        <f>+[1]data1cf!BO203*-1</f>
        <v>0</v>
      </c>
      <c r="R204" s="125">
        <f>+[1]data1cf!BP203*-1</f>
        <v>0</v>
      </c>
      <c r="S204" s="125">
        <f>+[1]data1cf!BQ203*-1</f>
        <v>0</v>
      </c>
      <c r="T204" s="125">
        <f>+[1]data1cf!BR203*-1</f>
        <v>0</v>
      </c>
      <c r="U204" s="125">
        <f>+[1]data1cf!BS203*-1</f>
        <v>0</v>
      </c>
      <c r="V204" s="125">
        <f>+[1]data1cf!BT203*-1</f>
        <v>0</v>
      </c>
      <c r="W204" s="125">
        <f>+[1]data1cf!BU203*-1</f>
        <v>0</v>
      </c>
      <c r="X204" s="125">
        <f>+[1]data1cf!BV203*-1</f>
        <v>0</v>
      </c>
      <c r="Y204" s="125">
        <f>+[1]data1cf!BW203*-1</f>
        <v>0</v>
      </c>
      <c r="Z204" s="125">
        <f>+[1]data1cf!BX203*-1</f>
        <v>0</v>
      </c>
      <c r="AA204" s="125">
        <f>+[1]data1cf!BY203*-1</f>
        <v>0</v>
      </c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0"/>
      <c r="AL204" s="10">
        <f t="shared" ca="1" si="12"/>
        <v>0</v>
      </c>
      <c r="AM204" s="10"/>
      <c r="AN204" s="10"/>
      <c r="AO204" s="10"/>
      <c r="AP204" s="10"/>
      <c r="AQ204" s="10"/>
    </row>
    <row r="205" spans="1:43" x14ac:dyDescent="0.2">
      <c r="A205" s="10">
        <v>203</v>
      </c>
      <c r="B205" s="125"/>
      <c r="C205" s="125">
        <f>+[1]data1cf!BA204*-1</f>
        <v>0</v>
      </c>
      <c r="D205" s="125">
        <f>+[1]data1cf!BB204*-1</f>
        <v>0</v>
      </c>
      <c r="E205" s="125">
        <f>+[1]data1cf!BC204*-1</f>
        <v>0</v>
      </c>
      <c r="F205" s="125">
        <f>+[1]data1cf!BD204*-1</f>
        <v>0</v>
      </c>
      <c r="G205" s="125">
        <f>+[1]data1cf!BE204*-1</f>
        <v>0</v>
      </c>
      <c r="H205" s="125">
        <f>+[1]data1cf!BF204*-1</f>
        <v>0</v>
      </c>
      <c r="I205" s="125">
        <f>+[1]data1cf!BG204*-1</f>
        <v>0</v>
      </c>
      <c r="J205" s="125">
        <f>+[1]data1cf!BH204*-1</f>
        <v>0</v>
      </c>
      <c r="K205" s="125">
        <f>+[1]data1cf!BI204*-1</f>
        <v>0</v>
      </c>
      <c r="L205" s="125">
        <f>+[1]data1cf!BJ204*-1</f>
        <v>0</v>
      </c>
      <c r="M205" s="125">
        <f>+[1]data1cf!BK204*-1</f>
        <v>0</v>
      </c>
      <c r="N205" s="125">
        <f>+[1]data1cf!BL204*-1</f>
        <v>0</v>
      </c>
      <c r="O205" s="125">
        <f>+[1]data1cf!BM204*-1</f>
        <v>0</v>
      </c>
      <c r="P205" s="125">
        <f>+[1]data1cf!BN204*-1</f>
        <v>0</v>
      </c>
      <c r="Q205" s="125">
        <f>+[1]data1cf!BO204*-1</f>
        <v>0</v>
      </c>
      <c r="R205" s="125">
        <f>+[1]data1cf!BP204*-1</f>
        <v>0</v>
      </c>
      <c r="S205" s="125">
        <f>+[1]data1cf!BQ204*-1</f>
        <v>0</v>
      </c>
      <c r="T205" s="125">
        <f>+[1]data1cf!BR204*-1</f>
        <v>0</v>
      </c>
      <c r="U205" s="125">
        <f>+[1]data1cf!BS204*-1</f>
        <v>0</v>
      </c>
      <c r="V205" s="125">
        <f>+[1]data1cf!BT204*-1</f>
        <v>0</v>
      </c>
      <c r="W205" s="125">
        <f>+[1]data1cf!BU204*-1</f>
        <v>0</v>
      </c>
      <c r="X205" s="125">
        <f>+[1]data1cf!BV204*-1</f>
        <v>0</v>
      </c>
      <c r="Y205" s="125">
        <f>+[1]data1cf!BW204*-1</f>
        <v>0</v>
      </c>
      <c r="Z205" s="125">
        <f>+[1]data1cf!BX204*-1</f>
        <v>0</v>
      </c>
      <c r="AA205" s="125">
        <f>+[1]data1cf!BY204*-1</f>
        <v>0</v>
      </c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0"/>
      <c r="AL205" s="10">
        <f t="shared" ca="1" si="12"/>
        <v>0</v>
      </c>
      <c r="AM205" s="10"/>
      <c r="AN205" s="10"/>
      <c r="AO205" s="10"/>
      <c r="AP205" s="10"/>
      <c r="AQ205" s="10"/>
    </row>
    <row r="206" spans="1:43" x14ac:dyDescent="0.2">
      <c r="A206" s="10">
        <v>204</v>
      </c>
      <c r="B206" s="125"/>
      <c r="C206" s="125">
        <f>+[1]data1cf!BA205*-1</f>
        <v>0</v>
      </c>
      <c r="D206" s="125">
        <f>+[1]data1cf!BB205*-1</f>
        <v>0</v>
      </c>
      <c r="E206" s="125">
        <f>+[1]data1cf!BC205*-1</f>
        <v>0</v>
      </c>
      <c r="F206" s="125">
        <f>+[1]data1cf!BD205*-1</f>
        <v>0</v>
      </c>
      <c r="G206" s="125">
        <f>+[1]data1cf!BE205*-1</f>
        <v>0</v>
      </c>
      <c r="H206" s="125">
        <f>+[1]data1cf!BF205*-1</f>
        <v>0</v>
      </c>
      <c r="I206" s="125">
        <f>+[1]data1cf!BG205*-1</f>
        <v>0</v>
      </c>
      <c r="J206" s="125">
        <f>+[1]data1cf!BH205*-1</f>
        <v>0</v>
      </c>
      <c r="K206" s="125">
        <f>+[1]data1cf!BI205*-1</f>
        <v>0</v>
      </c>
      <c r="L206" s="125">
        <f>+[1]data1cf!BJ205*-1</f>
        <v>0</v>
      </c>
      <c r="M206" s="125">
        <f>+[1]data1cf!BK205*-1</f>
        <v>0</v>
      </c>
      <c r="N206" s="125">
        <f>+[1]data1cf!BL205*-1</f>
        <v>0</v>
      </c>
      <c r="O206" s="125">
        <f>+[1]data1cf!BM205*-1</f>
        <v>0</v>
      </c>
      <c r="P206" s="125">
        <f>+[1]data1cf!BN205*-1</f>
        <v>0</v>
      </c>
      <c r="Q206" s="125">
        <f>+[1]data1cf!BO205*-1</f>
        <v>0</v>
      </c>
      <c r="R206" s="125">
        <f>+[1]data1cf!BP205*-1</f>
        <v>0</v>
      </c>
      <c r="S206" s="125">
        <f>+[1]data1cf!BQ205*-1</f>
        <v>0</v>
      </c>
      <c r="T206" s="125">
        <f>+[1]data1cf!BR205*-1</f>
        <v>0</v>
      </c>
      <c r="U206" s="125">
        <f>+[1]data1cf!BS205*-1</f>
        <v>0</v>
      </c>
      <c r="V206" s="125">
        <f>+[1]data1cf!BT205*-1</f>
        <v>0</v>
      </c>
      <c r="W206" s="125">
        <f>+[1]data1cf!BU205*-1</f>
        <v>0</v>
      </c>
      <c r="X206" s="125">
        <f>+[1]data1cf!BV205*-1</f>
        <v>0</v>
      </c>
      <c r="Y206" s="125">
        <f>+[1]data1cf!BW205*-1</f>
        <v>0</v>
      </c>
      <c r="Z206" s="125">
        <f>+[1]data1cf!BX205*-1</f>
        <v>0</v>
      </c>
      <c r="AA206" s="125">
        <f>+[1]data1cf!BY205*-1</f>
        <v>0</v>
      </c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0"/>
      <c r="AL206" s="10">
        <f t="shared" ca="1" si="12"/>
        <v>0</v>
      </c>
      <c r="AM206" s="10"/>
      <c r="AN206" s="10"/>
      <c r="AO206" s="10"/>
      <c r="AP206" s="10"/>
      <c r="AQ206" s="10"/>
    </row>
    <row r="207" spans="1:43" x14ac:dyDescent="0.2">
      <c r="A207" s="10">
        <v>205</v>
      </c>
      <c r="B207" s="125"/>
      <c r="C207" s="125">
        <f>+[1]data1cf!BA206*-1</f>
        <v>0</v>
      </c>
      <c r="D207" s="125">
        <f>+[1]data1cf!BB206*-1</f>
        <v>0</v>
      </c>
      <c r="E207" s="125">
        <f>+[1]data1cf!BC206*-1</f>
        <v>0</v>
      </c>
      <c r="F207" s="125">
        <f>+[1]data1cf!BD206*-1</f>
        <v>0</v>
      </c>
      <c r="G207" s="125">
        <f>+[1]data1cf!BE206*-1</f>
        <v>0</v>
      </c>
      <c r="H207" s="125">
        <f>+[1]data1cf!BF206*-1</f>
        <v>0</v>
      </c>
      <c r="I207" s="125">
        <f>+[1]data1cf!BG206*-1</f>
        <v>0</v>
      </c>
      <c r="J207" s="125">
        <f>+[1]data1cf!BH206*-1</f>
        <v>0</v>
      </c>
      <c r="K207" s="125">
        <f>+[1]data1cf!BI206*-1</f>
        <v>0</v>
      </c>
      <c r="L207" s="125">
        <f>+[1]data1cf!BJ206*-1</f>
        <v>0</v>
      </c>
      <c r="M207" s="125">
        <f>+[1]data1cf!BK206*-1</f>
        <v>0</v>
      </c>
      <c r="N207" s="125">
        <f>+[1]data1cf!BL206*-1</f>
        <v>0</v>
      </c>
      <c r="O207" s="125">
        <f>+[1]data1cf!BM206*-1</f>
        <v>0</v>
      </c>
      <c r="P207" s="125">
        <f>+[1]data1cf!BN206*-1</f>
        <v>0</v>
      </c>
      <c r="Q207" s="125">
        <f>+[1]data1cf!BO206*-1</f>
        <v>0</v>
      </c>
      <c r="R207" s="125">
        <f>+[1]data1cf!BP206*-1</f>
        <v>0</v>
      </c>
      <c r="S207" s="125">
        <f>+[1]data1cf!BQ206*-1</f>
        <v>0</v>
      </c>
      <c r="T207" s="125">
        <f>+[1]data1cf!BR206*-1</f>
        <v>0</v>
      </c>
      <c r="U207" s="125">
        <f>+[1]data1cf!BS206*-1</f>
        <v>0</v>
      </c>
      <c r="V207" s="125">
        <f>+[1]data1cf!BT206*-1</f>
        <v>0</v>
      </c>
      <c r="W207" s="125">
        <f>+[1]data1cf!BU206*-1</f>
        <v>0</v>
      </c>
      <c r="X207" s="125">
        <f>+[1]data1cf!BV206*-1</f>
        <v>0</v>
      </c>
      <c r="Y207" s="125">
        <f>+[1]data1cf!BW206*-1</f>
        <v>0</v>
      </c>
      <c r="Z207" s="125">
        <f>+[1]data1cf!BX206*-1</f>
        <v>0</v>
      </c>
      <c r="AA207" s="125">
        <f>+[1]data1cf!BY206*-1</f>
        <v>0</v>
      </c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0"/>
      <c r="AL207" s="10">
        <f t="shared" ca="1" si="12"/>
        <v>0</v>
      </c>
      <c r="AM207" s="10"/>
      <c r="AN207" s="10"/>
      <c r="AO207" s="10"/>
      <c r="AP207" s="10"/>
      <c r="AQ207" s="10"/>
    </row>
    <row r="208" spans="1:43" x14ac:dyDescent="0.2">
      <c r="A208" s="10">
        <v>206</v>
      </c>
      <c r="B208" s="125"/>
      <c r="C208" s="125">
        <f>+[1]data1cf!BA207*-1</f>
        <v>0</v>
      </c>
      <c r="D208" s="125">
        <f>+[1]data1cf!BB207*-1</f>
        <v>0</v>
      </c>
      <c r="E208" s="125">
        <f>+[1]data1cf!BC207*-1</f>
        <v>0</v>
      </c>
      <c r="F208" s="125">
        <f>+[1]data1cf!BD207*-1</f>
        <v>0</v>
      </c>
      <c r="G208" s="125">
        <f>+[1]data1cf!BE207*-1</f>
        <v>0</v>
      </c>
      <c r="H208" s="125">
        <f>+[1]data1cf!BF207*-1</f>
        <v>0</v>
      </c>
      <c r="I208" s="125">
        <f>+[1]data1cf!BG207*-1</f>
        <v>0</v>
      </c>
      <c r="J208" s="125">
        <f>+[1]data1cf!BH207*-1</f>
        <v>0</v>
      </c>
      <c r="K208" s="125">
        <f>+[1]data1cf!BI207*-1</f>
        <v>0</v>
      </c>
      <c r="L208" s="125">
        <f>+[1]data1cf!BJ207*-1</f>
        <v>0</v>
      </c>
      <c r="M208" s="125">
        <f>+[1]data1cf!BK207*-1</f>
        <v>0</v>
      </c>
      <c r="N208" s="125">
        <f>+[1]data1cf!BL207*-1</f>
        <v>0</v>
      </c>
      <c r="O208" s="125">
        <f>+[1]data1cf!BM207*-1</f>
        <v>0</v>
      </c>
      <c r="P208" s="125">
        <f>+[1]data1cf!BN207*-1</f>
        <v>0</v>
      </c>
      <c r="Q208" s="125">
        <f>+[1]data1cf!BO207*-1</f>
        <v>0</v>
      </c>
      <c r="R208" s="125">
        <f>+[1]data1cf!BP207*-1</f>
        <v>0</v>
      </c>
      <c r="S208" s="125">
        <f>+[1]data1cf!BQ207*-1</f>
        <v>0</v>
      </c>
      <c r="T208" s="125">
        <f>+[1]data1cf!BR207*-1</f>
        <v>0</v>
      </c>
      <c r="U208" s="125">
        <f>+[1]data1cf!BS207*-1</f>
        <v>0</v>
      </c>
      <c r="V208" s="125">
        <f>+[1]data1cf!BT207*-1</f>
        <v>0</v>
      </c>
      <c r="W208" s="125">
        <f>+[1]data1cf!BU207*-1</f>
        <v>0</v>
      </c>
      <c r="X208" s="125">
        <f>+[1]data1cf!BV207*-1</f>
        <v>0</v>
      </c>
      <c r="Y208" s="125">
        <f>+[1]data1cf!BW207*-1</f>
        <v>0</v>
      </c>
      <c r="Z208" s="125">
        <f>+[1]data1cf!BX207*-1</f>
        <v>0</v>
      </c>
      <c r="AA208" s="125">
        <f>+[1]data1cf!BY207*-1</f>
        <v>0</v>
      </c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0"/>
      <c r="AL208" s="10">
        <f t="shared" ca="1" si="12"/>
        <v>0</v>
      </c>
      <c r="AM208" s="10"/>
      <c r="AN208" s="10"/>
      <c r="AO208" s="10"/>
      <c r="AP208" s="10"/>
      <c r="AQ208" s="10"/>
    </row>
    <row r="209" spans="1:43" x14ac:dyDescent="0.2">
      <c r="A209" s="10">
        <v>207</v>
      </c>
      <c r="B209" s="125"/>
      <c r="C209" s="125">
        <f>+[1]data1cf!BA208*-1</f>
        <v>0</v>
      </c>
      <c r="D209" s="125">
        <f>+[1]data1cf!BB208*-1</f>
        <v>0</v>
      </c>
      <c r="E209" s="125">
        <f>+[1]data1cf!BC208*-1</f>
        <v>0</v>
      </c>
      <c r="F209" s="125">
        <f>+[1]data1cf!BD208*-1</f>
        <v>0</v>
      </c>
      <c r="G209" s="125">
        <f>+[1]data1cf!BE208*-1</f>
        <v>0</v>
      </c>
      <c r="H209" s="125">
        <f>+[1]data1cf!BF208*-1</f>
        <v>0</v>
      </c>
      <c r="I209" s="125">
        <f>+[1]data1cf!BG208*-1</f>
        <v>0</v>
      </c>
      <c r="J209" s="125">
        <f>+[1]data1cf!BH208*-1</f>
        <v>0</v>
      </c>
      <c r="K209" s="125">
        <f>+[1]data1cf!BI208*-1</f>
        <v>0</v>
      </c>
      <c r="L209" s="125">
        <f>+[1]data1cf!BJ208*-1</f>
        <v>0</v>
      </c>
      <c r="M209" s="125">
        <f>+[1]data1cf!BK208*-1</f>
        <v>0</v>
      </c>
      <c r="N209" s="125">
        <f>+[1]data1cf!BL208*-1</f>
        <v>0</v>
      </c>
      <c r="O209" s="125">
        <f>+[1]data1cf!BM208*-1</f>
        <v>0</v>
      </c>
      <c r="P209" s="125">
        <f>+[1]data1cf!BN208*-1</f>
        <v>0</v>
      </c>
      <c r="Q209" s="125">
        <f>+[1]data1cf!BO208*-1</f>
        <v>0</v>
      </c>
      <c r="R209" s="125">
        <f>+[1]data1cf!BP208*-1</f>
        <v>0</v>
      </c>
      <c r="S209" s="125">
        <f>+[1]data1cf!BQ208*-1</f>
        <v>0</v>
      </c>
      <c r="T209" s="125">
        <f>+[1]data1cf!BR208*-1</f>
        <v>0</v>
      </c>
      <c r="U209" s="125">
        <f>+[1]data1cf!BS208*-1</f>
        <v>0</v>
      </c>
      <c r="V209" s="125">
        <f>+[1]data1cf!BT208*-1</f>
        <v>0</v>
      </c>
      <c r="W209" s="125">
        <f>+[1]data1cf!BU208*-1</f>
        <v>0</v>
      </c>
      <c r="X209" s="125">
        <f>+[1]data1cf!BV208*-1</f>
        <v>0</v>
      </c>
      <c r="Y209" s="125">
        <f>+[1]data1cf!BW208*-1</f>
        <v>0</v>
      </c>
      <c r="Z209" s="125">
        <f>+[1]data1cf!BX208*-1</f>
        <v>0</v>
      </c>
      <c r="AA209" s="125">
        <f>+[1]data1cf!BY208*-1</f>
        <v>0</v>
      </c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0"/>
      <c r="AL209" s="10">
        <f t="shared" ca="1" si="12"/>
        <v>0</v>
      </c>
      <c r="AM209" s="10"/>
      <c r="AN209" s="10"/>
      <c r="AO209" s="10"/>
      <c r="AP209" s="10"/>
      <c r="AQ209" s="10"/>
    </row>
    <row r="210" spans="1:43" x14ac:dyDescent="0.2">
      <c r="A210" s="10">
        <v>208</v>
      </c>
      <c r="B210" s="125"/>
      <c r="C210" s="125">
        <f>+[1]data1cf!BA209*-1</f>
        <v>0</v>
      </c>
      <c r="D210" s="125">
        <f>+[1]data1cf!BB209*-1</f>
        <v>0</v>
      </c>
      <c r="E210" s="125">
        <f>+[1]data1cf!BC209*-1</f>
        <v>0</v>
      </c>
      <c r="F210" s="125">
        <f>+[1]data1cf!BD209*-1</f>
        <v>0</v>
      </c>
      <c r="G210" s="125">
        <f>+[1]data1cf!BE209*-1</f>
        <v>0</v>
      </c>
      <c r="H210" s="125">
        <f>+[1]data1cf!BF209*-1</f>
        <v>0</v>
      </c>
      <c r="I210" s="125">
        <f>+[1]data1cf!BG209*-1</f>
        <v>0</v>
      </c>
      <c r="J210" s="125">
        <f>+[1]data1cf!BH209*-1</f>
        <v>0</v>
      </c>
      <c r="K210" s="125">
        <f>+[1]data1cf!BI209*-1</f>
        <v>0</v>
      </c>
      <c r="L210" s="125">
        <f>+[1]data1cf!BJ209*-1</f>
        <v>0</v>
      </c>
      <c r="M210" s="125">
        <f>+[1]data1cf!BK209*-1</f>
        <v>0</v>
      </c>
      <c r="N210" s="125">
        <f>+[1]data1cf!BL209*-1</f>
        <v>0</v>
      </c>
      <c r="O210" s="125">
        <f>+[1]data1cf!BM209*-1</f>
        <v>0</v>
      </c>
      <c r="P210" s="125">
        <f>+[1]data1cf!BN209*-1</f>
        <v>0</v>
      </c>
      <c r="Q210" s="125">
        <f>+[1]data1cf!BO209*-1</f>
        <v>0</v>
      </c>
      <c r="R210" s="125">
        <f>+[1]data1cf!BP209*-1</f>
        <v>0</v>
      </c>
      <c r="S210" s="125">
        <f>+[1]data1cf!BQ209*-1</f>
        <v>0</v>
      </c>
      <c r="T210" s="125">
        <f>+[1]data1cf!BR209*-1</f>
        <v>0</v>
      </c>
      <c r="U210" s="125">
        <f>+[1]data1cf!BS209*-1</f>
        <v>0</v>
      </c>
      <c r="V210" s="125">
        <f>+[1]data1cf!BT209*-1</f>
        <v>0</v>
      </c>
      <c r="W210" s="125">
        <f>+[1]data1cf!BU209*-1</f>
        <v>0</v>
      </c>
      <c r="X210" s="125">
        <f>+[1]data1cf!BV209*-1</f>
        <v>0</v>
      </c>
      <c r="Y210" s="125">
        <f>+[1]data1cf!BW209*-1</f>
        <v>0</v>
      </c>
      <c r="Z210" s="125">
        <f>+[1]data1cf!BX209*-1</f>
        <v>0</v>
      </c>
      <c r="AA210" s="125">
        <f>+[1]data1cf!BY209*-1</f>
        <v>0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0"/>
      <c r="AL210" s="10">
        <f t="shared" ca="1" si="12"/>
        <v>0</v>
      </c>
      <c r="AM210" s="10"/>
      <c r="AN210" s="10"/>
      <c r="AO210" s="10"/>
      <c r="AP210" s="10"/>
      <c r="AQ210" s="10"/>
    </row>
    <row r="211" spans="1:43" x14ac:dyDescent="0.2">
      <c r="A211" s="10">
        <v>209</v>
      </c>
      <c r="B211" s="125"/>
      <c r="C211" s="125">
        <f>+[1]data1cf!BA210*-1</f>
        <v>0</v>
      </c>
      <c r="D211" s="125">
        <f>+[1]data1cf!BB210*-1</f>
        <v>0</v>
      </c>
      <c r="E211" s="125">
        <f>+[1]data1cf!BC210*-1</f>
        <v>0</v>
      </c>
      <c r="F211" s="125">
        <f>+[1]data1cf!BD210*-1</f>
        <v>0</v>
      </c>
      <c r="G211" s="125">
        <f>+[1]data1cf!BE210*-1</f>
        <v>0</v>
      </c>
      <c r="H211" s="125">
        <f>+[1]data1cf!BF210*-1</f>
        <v>0</v>
      </c>
      <c r="I211" s="125">
        <f>+[1]data1cf!BG210*-1</f>
        <v>0</v>
      </c>
      <c r="J211" s="125">
        <f>+[1]data1cf!BH210*-1</f>
        <v>0</v>
      </c>
      <c r="K211" s="125">
        <f>+[1]data1cf!BI210*-1</f>
        <v>0</v>
      </c>
      <c r="L211" s="125">
        <f>+[1]data1cf!BJ210*-1</f>
        <v>0</v>
      </c>
      <c r="M211" s="125">
        <f>+[1]data1cf!BK210*-1</f>
        <v>0</v>
      </c>
      <c r="N211" s="125">
        <f>+[1]data1cf!BL210*-1</f>
        <v>0</v>
      </c>
      <c r="O211" s="125">
        <f>+[1]data1cf!BM210*-1</f>
        <v>0</v>
      </c>
      <c r="P211" s="125">
        <f>+[1]data1cf!BN210*-1</f>
        <v>0</v>
      </c>
      <c r="Q211" s="125">
        <f>+[1]data1cf!BO210*-1</f>
        <v>0</v>
      </c>
      <c r="R211" s="125">
        <f>+[1]data1cf!BP210*-1</f>
        <v>0</v>
      </c>
      <c r="S211" s="125">
        <f>+[1]data1cf!BQ210*-1</f>
        <v>0</v>
      </c>
      <c r="T211" s="125">
        <f>+[1]data1cf!BR210*-1</f>
        <v>0</v>
      </c>
      <c r="U211" s="125">
        <f>+[1]data1cf!BS210*-1</f>
        <v>0</v>
      </c>
      <c r="V211" s="125">
        <f>+[1]data1cf!BT210*-1</f>
        <v>0</v>
      </c>
      <c r="W211" s="125">
        <f>+[1]data1cf!BU210*-1</f>
        <v>0</v>
      </c>
      <c r="X211" s="125">
        <f>+[1]data1cf!BV210*-1</f>
        <v>0</v>
      </c>
      <c r="Y211" s="125">
        <f>+[1]data1cf!BW210*-1</f>
        <v>0</v>
      </c>
      <c r="Z211" s="125">
        <f>+[1]data1cf!BX210*-1</f>
        <v>0</v>
      </c>
      <c r="AA211" s="125">
        <f>+[1]data1cf!BY210*-1</f>
        <v>0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0"/>
      <c r="AL211" s="10">
        <f t="shared" ca="1" si="12"/>
        <v>0</v>
      </c>
      <c r="AM211" s="10"/>
      <c r="AN211" s="10"/>
      <c r="AO211" s="10"/>
      <c r="AP211" s="10"/>
      <c r="AQ211" s="10"/>
    </row>
    <row r="212" spans="1:43" x14ac:dyDescent="0.2">
      <c r="A212" s="10">
        <v>210</v>
      </c>
      <c r="B212" s="125"/>
      <c r="C212" s="125">
        <f>+[1]data1cf!BA211*-1</f>
        <v>0</v>
      </c>
      <c r="D212" s="125">
        <f>+[1]data1cf!BB211*-1</f>
        <v>0</v>
      </c>
      <c r="E212" s="125">
        <f>+[1]data1cf!BC211*-1</f>
        <v>0</v>
      </c>
      <c r="F212" s="125">
        <f>+[1]data1cf!BD211*-1</f>
        <v>0</v>
      </c>
      <c r="G212" s="125">
        <f>+[1]data1cf!BE211*-1</f>
        <v>0</v>
      </c>
      <c r="H212" s="125">
        <f>+[1]data1cf!BF211*-1</f>
        <v>0</v>
      </c>
      <c r="I212" s="125">
        <f>+[1]data1cf!BG211*-1</f>
        <v>0</v>
      </c>
      <c r="J212" s="125">
        <f>+[1]data1cf!BH211*-1</f>
        <v>0</v>
      </c>
      <c r="K212" s="125">
        <f>+[1]data1cf!BI211*-1</f>
        <v>0</v>
      </c>
      <c r="L212" s="125">
        <f>+[1]data1cf!BJ211*-1</f>
        <v>0</v>
      </c>
      <c r="M212" s="125">
        <f>+[1]data1cf!BK211*-1</f>
        <v>0</v>
      </c>
      <c r="N212" s="125">
        <f>+[1]data1cf!BL211*-1</f>
        <v>0</v>
      </c>
      <c r="O212" s="125">
        <f>+[1]data1cf!BM211*-1</f>
        <v>0</v>
      </c>
      <c r="P212" s="125">
        <f>+[1]data1cf!BN211*-1</f>
        <v>0</v>
      </c>
      <c r="Q212" s="125">
        <f>+[1]data1cf!BO211*-1</f>
        <v>0</v>
      </c>
      <c r="R212" s="125">
        <f>+[1]data1cf!BP211*-1</f>
        <v>0</v>
      </c>
      <c r="S212" s="125">
        <f>+[1]data1cf!BQ211*-1</f>
        <v>0</v>
      </c>
      <c r="T212" s="125">
        <f>+[1]data1cf!BR211*-1</f>
        <v>0</v>
      </c>
      <c r="U212" s="125">
        <f>+[1]data1cf!BS211*-1</f>
        <v>0</v>
      </c>
      <c r="V212" s="125">
        <f>+[1]data1cf!BT211*-1</f>
        <v>0</v>
      </c>
      <c r="W212" s="125">
        <f>+[1]data1cf!BU211*-1</f>
        <v>0</v>
      </c>
      <c r="X212" s="125">
        <f>+[1]data1cf!BV211*-1</f>
        <v>0</v>
      </c>
      <c r="Y212" s="125">
        <f>+[1]data1cf!BW211*-1</f>
        <v>0</v>
      </c>
      <c r="Z212" s="125">
        <f>+[1]data1cf!BX211*-1</f>
        <v>0</v>
      </c>
      <c r="AA212" s="125">
        <f>+[1]data1cf!BY211*-1</f>
        <v>0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0"/>
      <c r="AL212" s="10">
        <f t="shared" ref="AL212:AL227" ca="1" si="13">SUMPRODUCT(B212:AJ212,PVCapPrice)</f>
        <v>0</v>
      </c>
      <c r="AM212" s="10"/>
      <c r="AN212" s="10"/>
      <c r="AO212" s="10"/>
      <c r="AP212" s="10"/>
      <c r="AQ212" s="10"/>
    </row>
    <row r="213" spans="1:43" x14ac:dyDescent="0.2">
      <c r="A213" s="10">
        <v>211</v>
      </c>
      <c r="B213" s="125"/>
      <c r="C213" s="125">
        <f>+[1]data1cf!BA212*-1</f>
        <v>0</v>
      </c>
      <c r="D213" s="125">
        <f>+[1]data1cf!BB212*-1</f>
        <v>0</v>
      </c>
      <c r="E213" s="125">
        <f>+[1]data1cf!BC212*-1</f>
        <v>0</v>
      </c>
      <c r="F213" s="125">
        <f>+[1]data1cf!BD212*-1</f>
        <v>0</v>
      </c>
      <c r="G213" s="125">
        <f>+[1]data1cf!BE212*-1</f>
        <v>0</v>
      </c>
      <c r="H213" s="125">
        <f>+[1]data1cf!BF212*-1</f>
        <v>0</v>
      </c>
      <c r="I213" s="125">
        <f>+[1]data1cf!BG212*-1</f>
        <v>0</v>
      </c>
      <c r="J213" s="125">
        <f>+[1]data1cf!BH212*-1</f>
        <v>0</v>
      </c>
      <c r="K213" s="125">
        <f>+[1]data1cf!BI212*-1</f>
        <v>0</v>
      </c>
      <c r="L213" s="125">
        <f>+[1]data1cf!BJ212*-1</f>
        <v>0</v>
      </c>
      <c r="M213" s="125">
        <f>+[1]data1cf!BK212*-1</f>
        <v>0</v>
      </c>
      <c r="N213" s="125">
        <f>+[1]data1cf!BL212*-1</f>
        <v>0</v>
      </c>
      <c r="O213" s="125">
        <f>+[1]data1cf!BM212*-1</f>
        <v>0</v>
      </c>
      <c r="P213" s="125">
        <f>+[1]data1cf!BN212*-1</f>
        <v>0</v>
      </c>
      <c r="Q213" s="125">
        <f>+[1]data1cf!BO212*-1</f>
        <v>0</v>
      </c>
      <c r="R213" s="125">
        <f>+[1]data1cf!BP212*-1</f>
        <v>0</v>
      </c>
      <c r="S213" s="125">
        <f>+[1]data1cf!BQ212*-1</f>
        <v>0</v>
      </c>
      <c r="T213" s="125">
        <f>+[1]data1cf!BR212*-1</f>
        <v>0</v>
      </c>
      <c r="U213" s="125">
        <f>+[1]data1cf!BS212*-1</f>
        <v>0</v>
      </c>
      <c r="V213" s="125">
        <f>+[1]data1cf!BT212*-1</f>
        <v>0</v>
      </c>
      <c r="W213" s="125">
        <f>+[1]data1cf!BU212*-1</f>
        <v>0</v>
      </c>
      <c r="X213" s="125">
        <f>+[1]data1cf!BV212*-1</f>
        <v>0</v>
      </c>
      <c r="Y213" s="125">
        <f>+[1]data1cf!BW212*-1</f>
        <v>0</v>
      </c>
      <c r="Z213" s="125">
        <f>+[1]data1cf!BX212*-1</f>
        <v>0</v>
      </c>
      <c r="AA213" s="125">
        <f>+[1]data1cf!BY212*-1</f>
        <v>0</v>
      </c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0"/>
      <c r="AL213" s="10">
        <f t="shared" ca="1" si="13"/>
        <v>0</v>
      </c>
      <c r="AM213" s="10"/>
      <c r="AN213" s="10"/>
      <c r="AO213" s="10"/>
      <c r="AP213" s="10"/>
      <c r="AQ213" s="10"/>
    </row>
    <row r="214" spans="1:43" x14ac:dyDescent="0.2">
      <c r="A214" s="10">
        <v>212</v>
      </c>
      <c r="B214" s="125"/>
      <c r="C214" s="125">
        <f>+[1]data1cf!BA213*-1</f>
        <v>0</v>
      </c>
      <c r="D214" s="125">
        <f>+[1]data1cf!BB213*-1</f>
        <v>0</v>
      </c>
      <c r="E214" s="125">
        <f>+[1]data1cf!BC213*-1</f>
        <v>0</v>
      </c>
      <c r="F214" s="125">
        <f>+[1]data1cf!BD213*-1</f>
        <v>0</v>
      </c>
      <c r="G214" s="125">
        <f>+[1]data1cf!BE213*-1</f>
        <v>0</v>
      </c>
      <c r="H214" s="125">
        <f>+[1]data1cf!BF213*-1</f>
        <v>0</v>
      </c>
      <c r="I214" s="125">
        <f>+[1]data1cf!BG213*-1</f>
        <v>0</v>
      </c>
      <c r="J214" s="125">
        <f>+[1]data1cf!BH213*-1</f>
        <v>0</v>
      </c>
      <c r="K214" s="125">
        <f>+[1]data1cf!BI213*-1</f>
        <v>0</v>
      </c>
      <c r="L214" s="125">
        <f>+[1]data1cf!BJ213*-1</f>
        <v>0</v>
      </c>
      <c r="M214" s="125">
        <f>+[1]data1cf!BK213*-1</f>
        <v>0</v>
      </c>
      <c r="N214" s="125">
        <f>+[1]data1cf!BL213*-1</f>
        <v>0</v>
      </c>
      <c r="O214" s="125">
        <f>+[1]data1cf!BM213*-1</f>
        <v>0</v>
      </c>
      <c r="P214" s="125">
        <f>+[1]data1cf!BN213*-1</f>
        <v>0</v>
      </c>
      <c r="Q214" s="125">
        <f>+[1]data1cf!BO213*-1</f>
        <v>0</v>
      </c>
      <c r="R214" s="125">
        <f>+[1]data1cf!BP213*-1</f>
        <v>0</v>
      </c>
      <c r="S214" s="125">
        <f>+[1]data1cf!BQ213*-1</f>
        <v>0</v>
      </c>
      <c r="T214" s="125">
        <f>+[1]data1cf!BR213*-1</f>
        <v>0</v>
      </c>
      <c r="U214" s="125">
        <f>+[1]data1cf!BS213*-1</f>
        <v>0</v>
      </c>
      <c r="V214" s="125">
        <f>+[1]data1cf!BT213*-1</f>
        <v>0</v>
      </c>
      <c r="W214" s="125">
        <f>+[1]data1cf!BU213*-1</f>
        <v>0</v>
      </c>
      <c r="X214" s="125">
        <f>+[1]data1cf!BV213*-1</f>
        <v>0</v>
      </c>
      <c r="Y214" s="125">
        <f>+[1]data1cf!BW213*-1</f>
        <v>0</v>
      </c>
      <c r="Z214" s="125">
        <f>+[1]data1cf!BX213*-1</f>
        <v>0</v>
      </c>
      <c r="AA214" s="125">
        <f>+[1]data1cf!BY213*-1</f>
        <v>0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0"/>
      <c r="AL214" s="10">
        <f t="shared" ca="1" si="13"/>
        <v>0</v>
      </c>
      <c r="AM214" s="10"/>
      <c r="AN214" s="10"/>
      <c r="AO214" s="10"/>
      <c r="AP214" s="10"/>
      <c r="AQ214" s="10"/>
    </row>
    <row r="215" spans="1:43" x14ac:dyDescent="0.2">
      <c r="A215" s="10">
        <v>213</v>
      </c>
      <c r="B215" s="125"/>
      <c r="C215" s="125">
        <f>+[1]data1cf!BA214*-1</f>
        <v>0</v>
      </c>
      <c r="D215" s="125">
        <f>+[1]data1cf!BB214*-1</f>
        <v>0</v>
      </c>
      <c r="E215" s="125">
        <f>+[1]data1cf!BC214*-1</f>
        <v>0</v>
      </c>
      <c r="F215" s="125">
        <f>+[1]data1cf!BD214*-1</f>
        <v>0</v>
      </c>
      <c r="G215" s="125">
        <f>+[1]data1cf!BE214*-1</f>
        <v>0</v>
      </c>
      <c r="H215" s="125">
        <f>+[1]data1cf!BF214*-1</f>
        <v>0</v>
      </c>
      <c r="I215" s="125">
        <f>+[1]data1cf!BG214*-1</f>
        <v>0</v>
      </c>
      <c r="J215" s="125">
        <f>+[1]data1cf!BH214*-1</f>
        <v>0</v>
      </c>
      <c r="K215" s="125">
        <f>+[1]data1cf!BI214*-1</f>
        <v>0</v>
      </c>
      <c r="L215" s="125">
        <f>+[1]data1cf!BJ214*-1</f>
        <v>0</v>
      </c>
      <c r="M215" s="125">
        <f>+[1]data1cf!BK214*-1</f>
        <v>0</v>
      </c>
      <c r="N215" s="125">
        <f>+[1]data1cf!BL214*-1</f>
        <v>0</v>
      </c>
      <c r="O215" s="125">
        <f>+[1]data1cf!BM214*-1</f>
        <v>0</v>
      </c>
      <c r="P215" s="125">
        <f>+[1]data1cf!BN214*-1</f>
        <v>0</v>
      </c>
      <c r="Q215" s="125">
        <f>+[1]data1cf!BO214*-1</f>
        <v>0</v>
      </c>
      <c r="R215" s="125">
        <f>+[1]data1cf!BP214*-1</f>
        <v>0</v>
      </c>
      <c r="S215" s="125">
        <f>+[1]data1cf!BQ214*-1</f>
        <v>0</v>
      </c>
      <c r="T215" s="125">
        <f>+[1]data1cf!BR214*-1</f>
        <v>0</v>
      </c>
      <c r="U215" s="125">
        <f>+[1]data1cf!BS214*-1</f>
        <v>0</v>
      </c>
      <c r="V215" s="125">
        <f>+[1]data1cf!BT214*-1</f>
        <v>0</v>
      </c>
      <c r="W215" s="125">
        <f>+[1]data1cf!BU214*-1</f>
        <v>0</v>
      </c>
      <c r="X215" s="125">
        <f>+[1]data1cf!BV214*-1</f>
        <v>0</v>
      </c>
      <c r="Y215" s="125">
        <f>+[1]data1cf!BW214*-1</f>
        <v>0</v>
      </c>
      <c r="Z215" s="125">
        <f>+[1]data1cf!BX214*-1</f>
        <v>0</v>
      </c>
      <c r="AA215" s="125">
        <f>+[1]data1cf!BY214*-1</f>
        <v>0</v>
      </c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0"/>
      <c r="AL215" s="10">
        <f t="shared" ca="1" si="13"/>
        <v>0</v>
      </c>
      <c r="AM215" s="10"/>
      <c r="AN215" s="10"/>
      <c r="AO215" s="10"/>
      <c r="AP215" s="10"/>
      <c r="AQ215" s="10"/>
    </row>
    <row r="216" spans="1:43" x14ac:dyDescent="0.2">
      <c r="A216" s="10">
        <v>214</v>
      </c>
      <c r="B216" s="125"/>
      <c r="C216" s="125">
        <f>+[1]data1cf!BA215*-1</f>
        <v>0</v>
      </c>
      <c r="D216" s="125">
        <f>+[1]data1cf!BB215*-1</f>
        <v>0</v>
      </c>
      <c r="E216" s="125">
        <f>+[1]data1cf!BC215*-1</f>
        <v>0</v>
      </c>
      <c r="F216" s="125">
        <f>+[1]data1cf!BD215*-1</f>
        <v>0</v>
      </c>
      <c r="G216" s="125">
        <f>+[1]data1cf!BE215*-1</f>
        <v>0</v>
      </c>
      <c r="H216" s="125">
        <f>+[1]data1cf!BF215*-1</f>
        <v>0</v>
      </c>
      <c r="I216" s="125">
        <f>+[1]data1cf!BG215*-1</f>
        <v>0</v>
      </c>
      <c r="J216" s="125">
        <f>+[1]data1cf!BH215*-1</f>
        <v>0</v>
      </c>
      <c r="K216" s="125">
        <f>+[1]data1cf!BI215*-1</f>
        <v>0</v>
      </c>
      <c r="L216" s="125">
        <f>+[1]data1cf!BJ215*-1</f>
        <v>0</v>
      </c>
      <c r="M216" s="125">
        <f>+[1]data1cf!BK215*-1</f>
        <v>0</v>
      </c>
      <c r="N216" s="125">
        <f>+[1]data1cf!BL215*-1</f>
        <v>0</v>
      </c>
      <c r="O216" s="125">
        <f>+[1]data1cf!BM215*-1</f>
        <v>0</v>
      </c>
      <c r="P216" s="125">
        <f>+[1]data1cf!BN215*-1</f>
        <v>0</v>
      </c>
      <c r="Q216" s="125">
        <f>+[1]data1cf!BO215*-1</f>
        <v>0</v>
      </c>
      <c r="R216" s="125">
        <f>+[1]data1cf!BP215*-1</f>
        <v>0</v>
      </c>
      <c r="S216" s="125">
        <f>+[1]data1cf!BQ215*-1</f>
        <v>0</v>
      </c>
      <c r="T216" s="125">
        <f>+[1]data1cf!BR215*-1</f>
        <v>0</v>
      </c>
      <c r="U216" s="125">
        <f>+[1]data1cf!BS215*-1</f>
        <v>0</v>
      </c>
      <c r="V216" s="125">
        <f>+[1]data1cf!BT215*-1</f>
        <v>0</v>
      </c>
      <c r="W216" s="125">
        <f>+[1]data1cf!BU215*-1</f>
        <v>0</v>
      </c>
      <c r="X216" s="125">
        <f>+[1]data1cf!BV215*-1</f>
        <v>0</v>
      </c>
      <c r="Y216" s="125">
        <f>+[1]data1cf!BW215*-1</f>
        <v>0</v>
      </c>
      <c r="Z216" s="125">
        <f>+[1]data1cf!BX215*-1</f>
        <v>0</v>
      </c>
      <c r="AA216" s="125">
        <f>+[1]data1cf!BY215*-1</f>
        <v>0</v>
      </c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0"/>
      <c r="AL216" s="10">
        <f t="shared" ca="1" si="13"/>
        <v>0</v>
      </c>
      <c r="AM216" s="10"/>
      <c r="AN216" s="10"/>
      <c r="AO216" s="10"/>
      <c r="AP216" s="10"/>
      <c r="AQ216" s="10"/>
    </row>
    <row r="217" spans="1:43" x14ac:dyDescent="0.2">
      <c r="A217" s="10">
        <v>215</v>
      </c>
      <c r="B217" s="125"/>
      <c r="C217" s="125">
        <f>+[1]data1cf!BA216*-1</f>
        <v>0</v>
      </c>
      <c r="D217" s="125">
        <f>+[1]data1cf!BB216*-1</f>
        <v>0</v>
      </c>
      <c r="E217" s="125">
        <f>+[1]data1cf!BC216*-1</f>
        <v>0</v>
      </c>
      <c r="F217" s="125">
        <f>+[1]data1cf!BD216*-1</f>
        <v>0</v>
      </c>
      <c r="G217" s="125">
        <f>+[1]data1cf!BE216*-1</f>
        <v>0</v>
      </c>
      <c r="H217" s="125">
        <f>+[1]data1cf!BF216*-1</f>
        <v>0</v>
      </c>
      <c r="I217" s="125">
        <f>+[1]data1cf!BG216*-1</f>
        <v>0</v>
      </c>
      <c r="J217" s="125">
        <f>+[1]data1cf!BH216*-1</f>
        <v>0</v>
      </c>
      <c r="K217" s="125">
        <f>+[1]data1cf!BI216*-1</f>
        <v>0</v>
      </c>
      <c r="L217" s="125">
        <f>+[1]data1cf!BJ216*-1</f>
        <v>0</v>
      </c>
      <c r="M217" s="125">
        <f>+[1]data1cf!BK216*-1</f>
        <v>0</v>
      </c>
      <c r="N217" s="125">
        <f>+[1]data1cf!BL216*-1</f>
        <v>0</v>
      </c>
      <c r="O217" s="125">
        <f>+[1]data1cf!BM216*-1</f>
        <v>0</v>
      </c>
      <c r="P217" s="125">
        <f>+[1]data1cf!BN216*-1</f>
        <v>0</v>
      </c>
      <c r="Q217" s="125">
        <f>+[1]data1cf!BO216*-1</f>
        <v>0</v>
      </c>
      <c r="R217" s="125">
        <f>+[1]data1cf!BP216*-1</f>
        <v>0</v>
      </c>
      <c r="S217" s="125">
        <f>+[1]data1cf!BQ216*-1</f>
        <v>0</v>
      </c>
      <c r="T217" s="125">
        <f>+[1]data1cf!BR216*-1</f>
        <v>0</v>
      </c>
      <c r="U217" s="125">
        <f>+[1]data1cf!BS216*-1</f>
        <v>0</v>
      </c>
      <c r="V217" s="125">
        <f>+[1]data1cf!BT216*-1</f>
        <v>0</v>
      </c>
      <c r="W217" s="125">
        <f>+[1]data1cf!BU216*-1</f>
        <v>0</v>
      </c>
      <c r="X217" s="125">
        <f>+[1]data1cf!BV216*-1</f>
        <v>0</v>
      </c>
      <c r="Y217" s="125">
        <f>+[1]data1cf!BW216*-1</f>
        <v>0</v>
      </c>
      <c r="Z217" s="125">
        <f>+[1]data1cf!BX216*-1</f>
        <v>0</v>
      </c>
      <c r="AA217" s="125">
        <f>+[1]data1cf!BY216*-1</f>
        <v>0</v>
      </c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0"/>
      <c r="AL217" s="10">
        <f t="shared" ca="1" si="13"/>
        <v>0</v>
      </c>
      <c r="AM217" s="10"/>
      <c r="AN217" s="10"/>
      <c r="AO217" s="10"/>
      <c r="AP217" s="10"/>
      <c r="AQ217" s="10"/>
    </row>
    <row r="218" spans="1:43" x14ac:dyDescent="0.2">
      <c r="A218" s="10">
        <v>216</v>
      </c>
      <c r="B218" s="125"/>
      <c r="C218" s="125">
        <f>+[1]data1cf!BA217*-1</f>
        <v>0</v>
      </c>
      <c r="D218" s="125">
        <f>+[1]data1cf!BB217*-1</f>
        <v>0</v>
      </c>
      <c r="E218" s="125">
        <f>+[1]data1cf!BC217*-1</f>
        <v>0</v>
      </c>
      <c r="F218" s="125">
        <f>+[1]data1cf!BD217*-1</f>
        <v>0</v>
      </c>
      <c r="G218" s="125">
        <f>+[1]data1cf!BE217*-1</f>
        <v>0</v>
      </c>
      <c r="H218" s="125">
        <f>+[1]data1cf!BF217*-1</f>
        <v>0</v>
      </c>
      <c r="I218" s="125">
        <f>+[1]data1cf!BG217*-1</f>
        <v>0</v>
      </c>
      <c r="J218" s="125">
        <f>+[1]data1cf!BH217*-1</f>
        <v>0</v>
      </c>
      <c r="K218" s="125">
        <f>+[1]data1cf!BI217*-1</f>
        <v>0</v>
      </c>
      <c r="L218" s="125">
        <f>+[1]data1cf!BJ217*-1</f>
        <v>0</v>
      </c>
      <c r="M218" s="125">
        <f>+[1]data1cf!BK217*-1</f>
        <v>0</v>
      </c>
      <c r="N218" s="125">
        <f>+[1]data1cf!BL217*-1</f>
        <v>0</v>
      </c>
      <c r="O218" s="125">
        <f>+[1]data1cf!BM217*-1</f>
        <v>0</v>
      </c>
      <c r="P218" s="125">
        <f>+[1]data1cf!BN217*-1</f>
        <v>0</v>
      </c>
      <c r="Q218" s="125">
        <f>+[1]data1cf!BO217*-1</f>
        <v>0</v>
      </c>
      <c r="R218" s="125">
        <f>+[1]data1cf!BP217*-1</f>
        <v>0</v>
      </c>
      <c r="S218" s="125">
        <f>+[1]data1cf!BQ217*-1</f>
        <v>0</v>
      </c>
      <c r="T218" s="125">
        <f>+[1]data1cf!BR217*-1</f>
        <v>0</v>
      </c>
      <c r="U218" s="125">
        <f>+[1]data1cf!BS217*-1</f>
        <v>0</v>
      </c>
      <c r="V218" s="125">
        <f>+[1]data1cf!BT217*-1</f>
        <v>0</v>
      </c>
      <c r="W218" s="125">
        <f>+[1]data1cf!BU217*-1</f>
        <v>0</v>
      </c>
      <c r="X218" s="125">
        <f>+[1]data1cf!BV217*-1</f>
        <v>0</v>
      </c>
      <c r="Y218" s="125">
        <f>+[1]data1cf!BW217*-1</f>
        <v>0</v>
      </c>
      <c r="Z218" s="125">
        <f>+[1]data1cf!BX217*-1</f>
        <v>0</v>
      </c>
      <c r="AA218" s="125">
        <f>+[1]data1cf!BY217*-1</f>
        <v>0</v>
      </c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0"/>
      <c r="AL218" s="10">
        <f t="shared" ca="1" si="13"/>
        <v>0</v>
      </c>
      <c r="AM218" s="10"/>
      <c r="AN218" s="10"/>
      <c r="AO218" s="10"/>
      <c r="AP218" s="10"/>
      <c r="AQ218" s="10"/>
    </row>
    <row r="219" spans="1:43" x14ac:dyDescent="0.2">
      <c r="A219" s="10">
        <v>217</v>
      </c>
      <c r="B219" s="125"/>
      <c r="C219" s="125">
        <f>+[1]data1cf!BA218*-1</f>
        <v>0</v>
      </c>
      <c r="D219" s="125">
        <f>+[1]data1cf!BB218*-1</f>
        <v>0</v>
      </c>
      <c r="E219" s="125">
        <f>+[1]data1cf!BC218*-1</f>
        <v>0</v>
      </c>
      <c r="F219" s="125">
        <f>+[1]data1cf!BD218*-1</f>
        <v>0</v>
      </c>
      <c r="G219" s="125">
        <f>+[1]data1cf!BE218*-1</f>
        <v>0</v>
      </c>
      <c r="H219" s="125">
        <f>+[1]data1cf!BF218*-1</f>
        <v>0</v>
      </c>
      <c r="I219" s="125">
        <f>+[1]data1cf!BG218*-1</f>
        <v>0</v>
      </c>
      <c r="J219" s="125">
        <f>+[1]data1cf!BH218*-1</f>
        <v>0</v>
      </c>
      <c r="K219" s="125">
        <f>+[1]data1cf!BI218*-1</f>
        <v>0</v>
      </c>
      <c r="L219" s="125">
        <f>+[1]data1cf!BJ218*-1</f>
        <v>0</v>
      </c>
      <c r="M219" s="125">
        <f>+[1]data1cf!BK218*-1</f>
        <v>0</v>
      </c>
      <c r="N219" s="125">
        <f>+[1]data1cf!BL218*-1</f>
        <v>0</v>
      </c>
      <c r="O219" s="125">
        <f>+[1]data1cf!BM218*-1</f>
        <v>0</v>
      </c>
      <c r="P219" s="125">
        <f>+[1]data1cf!BN218*-1</f>
        <v>0</v>
      </c>
      <c r="Q219" s="125">
        <f>+[1]data1cf!BO218*-1</f>
        <v>0</v>
      </c>
      <c r="R219" s="125">
        <f>+[1]data1cf!BP218*-1</f>
        <v>0</v>
      </c>
      <c r="S219" s="125">
        <f>+[1]data1cf!BQ218*-1</f>
        <v>0</v>
      </c>
      <c r="T219" s="125">
        <f>+[1]data1cf!BR218*-1</f>
        <v>0</v>
      </c>
      <c r="U219" s="125">
        <f>+[1]data1cf!BS218*-1</f>
        <v>0</v>
      </c>
      <c r="V219" s="125">
        <f>+[1]data1cf!BT218*-1</f>
        <v>0</v>
      </c>
      <c r="W219" s="125">
        <f>+[1]data1cf!BU218*-1</f>
        <v>0</v>
      </c>
      <c r="X219" s="125">
        <f>+[1]data1cf!BV218*-1</f>
        <v>0</v>
      </c>
      <c r="Y219" s="125">
        <f>+[1]data1cf!BW218*-1</f>
        <v>0</v>
      </c>
      <c r="Z219" s="125">
        <f>+[1]data1cf!BX218*-1</f>
        <v>0</v>
      </c>
      <c r="AA219" s="125">
        <f>+[1]data1cf!BY218*-1</f>
        <v>0</v>
      </c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0"/>
      <c r="AL219" s="10">
        <f t="shared" ca="1" si="13"/>
        <v>0</v>
      </c>
      <c r="AM219" s="10"/>
      <c r="AN219" s="10"/>
      <c r="AO219" s="10"/>
      <c r="AP219" s="10"/>
      <c r="AQ219" s="10"/>
    </row>
    <row r="220" spans="1:43" x14ac:dyDescent="0.2">
      <c r="A220" s="10">
        <v>218</v>
      </c>
      <c r="B220" s="125"/>
      <c r="C220" s="125">
        <f>+[1]data1cf!BA219*-1</f>
        <v>0</v>
      </c>
      <c r="D220" s="125">
        <f>+[1]data1cf!BB219*-1</f>
        <v>0</v>
      </c>
      <c r="E220" s="125">
        <f>+[1]data1cf!BC219*-1</f>
        <v>0</v>
      </c>
      <c r="F220" s="125">
        <f>+[1]data1cf!BD219*-1</f>
        <v>0</v>
      </c>
      <c r="G220" s="125">
        <f>+[1]data1cf!BE219*-1</f>
        <v>0</v>
      </c>
      <c r="H220" s="125">
        <f>+[1]data1cf!BF219*-1</f>
        <v>0</v>
      </c>
      <c r="I220" s="125">
        <f>+[1]data1cf!BG219*-1</f>
        <v>0</v>
      </c>
      <c r="J220" s="125">
        <f>+[1]data1cf!BH219*-1</f>
        <v>0</v>
      </c>
      <c r="K220" s="125">
        <f>+[1]data1cf!BI219*-1</f>
        <v>0</v>
      </c>
      <c r="L220" s="125">
        <f>+[1]data1cf!BJ219*-1</f>
        <v>0</v>
      </c>
      <c r="M220" s="125">
        <f>+[1]data1cf!BK219*-1</f>
        <v>0</v>
      </c>
      <c r="N220" s="125">
        <f>+[1]data1cf!BL219*-1</f>
        <v>0</v>
      </c>
      <c r="O220" s="125">
        <f>+[1]data1cf!BM219*-1</f>
        <v>0</v>
      </c>
      <c r="P220" s="125">
        <f>+[1]data1cf!BN219*-1</f>
        <v>0</v>
      </c>
      <c r="Q220" s="125">
        <f>+[1]data1cf!BO219*-1</f>
        <v>0</v>
      </c>
      <c r="R220" s="125">
        <f>+[1]data1cf!BP219*-1</f>
        <v>0</v>
      </c>
      <c r="S220" s="125">
        <f>+[1]data1cf!BQ219*-1</f>
        <v>0</v>
      </c>
      <c r="T220" s="125">
        <f>+[1]data1cf!BR219*-1</f>
        <v>0</v>
      </c>
      <c r="U220" s="125">
        <f>+[1]data1cf!BS219*-1</f>
        <v>0</v>
      </c>
      <c r="V220" s="125">
        <f>+[1]data1cf!BT219*-1</f>
        <v>0</v>
      </c>
      <c r="W220" s="125">
        <f>+[1]data1cf!BU219*-1</f>
        <v>0</v>
      </c>
      <c r="X220" s="125">
        <f>+[1]data1cf!BV219*-1</f>
        <v>0</v>
      </c>
      <c r="Y220" s="125">
        <f>+[1]data1cf!BW219*-1</f>
        <v>0</v>
      </c>
      <c r="Z220" s="125">
        <f>+[1]data1cf!BX219*-1</f>
        <v>0</v>
      </c>
      <c r="AA220" s="125">
        <f>+[1]data1cf!BY219*-1</f>
        <v>0</v>
      </c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0"/>
      <c r="AL220" s="10">
        <f t="shared" ca="1" si="13"/>
        <v>0</v>
      </c>
      <c r="AM220" s="10"/>
      <c r="AN220" s="10"/>
      <c r="AO220" s="10"/>
      <c r="AP220" s="10"/>
      <c r="AQ220" s="10"/>
    </row>
    <row r="221" spans="1:43" x14ac:dyDescent="0.2">
      <c r="A221" s="10">
        <v>219</v>
      </c>
      <c r="B221" s="125"/>
      <c r="C221" s="125">
        <f>+[1]data1cf!BA220*-1</f>
        <v>0</v>
      </c>
      <c r="D221" s="125">
        <f>+[1]data1cf!BB220*-1</f>
        <v>0</v>
      </c>
      <c r="E221" s="125">
        <f>+[1]data1cf!BC220*-1</f>
        <v>0</v>
      </c>
      <c r="F221" s="125">
        <f>+[1]data1cf!BD220*-1</f>
        <v>0</v>
      </c>
      <c r="G221" s="125">
        <f>+[1]data1cf!BE220*-1</f>
        <v>0</v>
      </c>
      <c r="H221" s="125">
        <f>+[1]data1cf!BF220*-1</f>
        <v>0</v>
      </c>
      <c r="I221" s="125">
        <f>+[1]data1cf!BG220*-1</f>
        <v>0</v>
      </c>
      <c r="J221" s="125">
        <f>+[1]data1cf!BH220*-1</f>
        <v>0</v>
      </c>
      <c r="K221" s="125">
        <f>+[1]data1cf!BI220*-1</f>
        <v>0</v>
      </c>
      <c r="L221" s="125">
        <f>+[1]data1cf!BJ220*-1</f>
        <v>0</v>
      </c>
      <c r="M221" s="125">
        <f>+[1]data1cf!BK220*-1</f>
        <v>0</v>
      </c>
      <c r="N221" s="125">
        <f>+[1]data1cf!BL220*-1</f>
        <v>0</v>
      </c>
      <c r="O221" s="125">
        <f>+[1]data1cf!BM220*-1</f>
        <v>0</v>
      </c>
      <c r="P221" s="125">
        <f>+[1]data1cf!BN220*-1</f>
        <v>0</v>
      </c>
      <c r="Q221" s="125">
        <f>+[1]data1cf!BO220*-1</f>
        <v>0</v>
      </c>
      <c r="R221" s="125">
        <f>+[1]data1cf!BP220*-1</f>
        <v>0</v>
      </c>
      <c r="S221" s="125">
        <f>+[1]data1cf!BQ220*-1</f>
        <v>0</v>
      </c>
      <c r="T221" s="125">
        <f>+[1]data1cf!BR220*-1</f>
        <v>0</v>
      </c>
      <c r="U221" s="125">
        <f>+[1]data1cf!BS220*-1</f>
        <v>0</v>
      </c>
      <c r="V221" s="125">
        <f>+[1]data1cf!BT220*-1</f>
        <v>0</v>
      </c>
      <c r="W221" s="125">
        <f>+[1]data1cf!BU220*-1</f>
        <v>0</v>
      </c>
      <c r="X221" s="125">
        <f>+[1]data1cf!BV220*-1</f>
        <v>0</v>
      </c>
      <c r="Y221" s="125">
        <f>+[1]data1cf!BW220*-1</f>
        <v>0</v>
      </c>
      <c r="Z221" s="125">
        <f>+[1]data1cf!BX220*-1</f>
        <v>0</v>
      </c>
      <c r="AA221" s="125">
        <f>+[1]data1cf!BY220*-1</f>
        <v>0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0"/>
      <c r="AL221" s="10">
        <f t="shared" ca="1" si="13"/>
        <v>0</v>
      </c>
      <c r="AM221" s="10"/>
      <c r="AN221" s="10"/>
      <c r="AO221" s="10"/>
      <c r="AP221" s="10"/>
      <c r="AQ221" s="10"/>
    </row>
    <row r="222" spans="1:43" x14ac:dyDescent="0.2">
      <c r="A222" s="10">
        <v>220</v>
      </c>
      <c r="B222" s="125"/>
      <c r="C222" s="125">
        <f>+[1]data1cf!BA221*-1</f>
        <v>0</v>
      </c>
      <c r="D222" s="125">
        <f>+[1]data1cf!BB221*-1</f>
        <v>0</v>
      </c>
      <c r="E222" s="125">
        <f>+[1]data1cf!BC221*-1</f>
        <v>0</v>
      </c>
      <c r="F222" s="125">
        <f>+[1]data1cf!BD221*-1</f>
        <v>0</v>
      </c>
      <c r="G222" s="125">
        <f>+[1]data1cf!BE221*-1</f>
        <v>0</v>
      </c>
      <c r="H222" s="125">
        <f>+[1]data1cf!BF221*-1</f>
        <v>0</v>
      </c>
      <c r="I222" s="125">
        <f>+[1]data1cf!BG221*-1</f>
        <v>0</v>
      </c>
      <c r="J222" s="125">
        <f>+[1]data1cf!BH221*-1</f>
        <v>0</v>
      </c>
      <c r="K222" s="125">
        <f>+[1]data1cf!BI221*-1</f>
        <v>0</v>
      </c>
      <c r="L222" s="125">
        <f>+[1]data1cf!BJ221*-1</f>
        <v>0</v>
      </c>
      <c r="M222" s="125">
        <f>+[1]data1cf!BK221*-1</f>
        <v>0</v>
      </c>
      <c r="N222" s="125">
        <f>+[1]data1cf!BL221*-1</f>
        <v>0</v>
      </c>
      <c r="O222" s="125">
        <f>+[1]data1cf!BM221*-1</f>
        <v>0</v>
      </c>
      <c r="P222" s="125">
        <f>+[1]data1cf!BN221*-1</f>
        <v>0</v>
      </c>
      <c r="Q222" s="125">
        <f>+[1]data1cf!BO221*-1</f>
        <v>0</v>
      </c>
      <c r="R222" s="125">
        <f>+[1]data1cf!BP221*-1</f>
        <v>0</v>
      </c>
      <c r="S222" s="125">
        <f>+[1]data1cf!BQ221*-1</f>
        <v>0</v>
      </c>
      <c r="T222" s="125">
        <f>+[1]data1cf!BR221*-1</f>
        <v>0</v>
      </c>
      <c r="U222" s="125">
        <f>+[1]data1cf!BS221*-1</f>
        <v>0</v>
      </c>
      <c r="V222" s="125">
        <f>+[1]data1cf!BT221*-1</f>
        <v>0</v>
      </c>
      <c r="W222" s="125">
        <f>+[1]data1cf!BU221*-1</f>
        <v>0</v>
      </c>
      <c r="X222" s="125">
        <f>+[1]data1cf!BV221*-1</f>
        <v>0</v>
      </c>
      <c r="Y222" s="125">
        <f>+[1]data1cf!BW221*-1</f>
        <v>0</v>
      </c>
      <c r="Z222" s="125">
        <f>+[1]data1cf!BX221*-1</f>
        <v>0</v>
      </c>
      <c r="AA222" s="125">
        <f>+[1]data1cf!BY221*-1</f>
        <v>0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0"/>
      <c r="AL222" s="10">
        <f t="shared" ca="1" si="13"/>
        <v>0</v>
      </c>
      <c r="AM222" s="10"/>
      <c r="AN222" s="10"/>
      <c r="AO222" s="10"/>
      <c r="AP222" s="10"/>
      <c r="AQ222" s="10"/>
    </row>
    <row r="223" spans="1:43" x14ac:dyDescent="0.2">
      <c r="A223" s="10">
        <v>221</v>
      </c>
      <c r="B223" s="125"/>
      <c r="C223" s="125">
        <f>+[1]data1cf!BA222*-1</f>
        <v>0</v>
      </c>
      <c r="D223" s="125">
        <f>+[1]data1cf!BB222*-1</f>
        <v>0</v>
      </c>
      <c r="E223" s="125">
        <f>+[1]data1cf!BC222*-1</f>
        <v>0</v>
      </c>
      <c r="F223" s="125">
        <f>+[1]data1cf!BD222*-1</f>
        <v>0</v>
      </c>
      <c r="G223" s="125">
        <f>+[1]data1cf!BE222*-1</f>
        <v>0</v>
      </c>
      <c r="H223" s="125">
        <f>+[1]data1cf!BF222*-1</f>
        <v>0</v>
      </c>
      <c r="I223" s="125">
        <f>+[1]data1cf!BG222*-1</f>
        <v>0</v>
      </c>
      <c r="J223" s="125">
        <f>+[1]data1cf!BH222*-1</f>
        <v>0</v>
      </c>
      <c r="K223" s="125">
        <f>+[1]data1cf!BI222*-1</f>
        <v>0</v>
      </c>
      <c r="L223" s="125">
        <f>+[1]data1cf!BJ222*-1</f>
        <v>0</v>
      </c>
      <c r="M223" s="125">
        <f>+[1]data1cf!BK222*-1</f>
        <v>0</v>
      </c>
      <c r="N223" s="125">
        <f>+[1]data1cf!BL222*-1</f>
        <v>0</v>
      </c>
      <c r="O223" s="125">
        <f>+[1]data1cf!BM222*-1</f>
        <v>0</v>
      </c>
      <c r="P223" s="125">
        <f>+[1]data1cf!BN222*-1</f>
        <v>0</v>
      </c>
      <c r="Q223" s="125">
        <f>+[1]data1cf!BO222*-1</f>
        <v>0</v>
      </c>
      <c r="R223" s="125">
        <f>+[1]data1cf!BP222*-1</f>
        <v>0</v>
      </c>
      <c r="S223" s="125">
        <f>+[1]data1cf!BQ222*-1</f>
        <v>0</v>
      </c>
      <c r="T223" s="125">
        <f>+[1]data1cf!BR222*-1</f>
        <v>0</v>
      </c>
      <c r="U223" s="125">
        <f>+[1]data1cf!BS222*-1</f>
        <v>0</v>
      </c>
      <c r="V223" s="125">
        <f>+[1]data1cf!BT222*-1</f>
        <v>0</v>
      </c>
      <c r="W223" s="125">
        <f>+[1]data1cf!BU222*-1</f>
        <v>0</v>
      </c>
      <c r="X223" s="125">
        <f>+[1]data1cf!BV222*-1</f>
        <v>0</v>
      </c>
      <c r="Y223" s="125">
        <f>+[1]data1cf!BW222*-1</f>
        <v>0</v>
      </c>
      <c r="Z223" s="125">
        <f>+[1]data1cf!BX222*-1</f>
        <v>0</v>
      </c>
      <c r="AA223" s="125">
        <f>+[1]data1cf!BY222*-1</f>
        <v>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0"/>
      <c r="AL223" s="10">
        <f t="shared" ca="1" si="13"/>
        <v>0</v>
      </c>
      <c r="AM223" s="10"/>
      <c r="AN223" s="10"/>
      <c r="AO223" s="10"/>
      <c r="AP223" s="10"/>
      <c r="AQ223" s="10"/>
    </row>
    <row r="224" spans="1:43" x14ac:dyDescent="0.2">
      <c r="A224" s="10">
        <v>222</v>
      </c>
      <c r="B224" s="125"/>
      <c r="C224" s="125">
        <f>+[1]data1cf!BA223*-1</f>
        <v>0</v>
      </c>
      <c r="D224" s="125">
        <f>+[1]data1cf!BB223*-1</f>
        <v>0</v>
      </c>
      <c r="E224" s="125">
        <f>+[1]data1cf!BC223*-1</f>
        <v>0</v>
      </c>
      <c r="F224" s="125">
        <f>+[1]data1cf!BD223*-1</f>
        <v>0</v>
      </c>
      <c r="G224" s="125">
        <f>+[1]data1cf!BE223*-1</f>
        <v>0</v>
      </c>
      <c r="H224" s="125">
        <f>+[1]data1cf!BF223*-1</f>
        <v>0</v>
      </c>
      <c r="I224" s="125">
        <f>+[1]data1cf!BG223*-1</f>
        <v>0</v>
      </c>
      <c r="J224" s="125">
        <f>+[1]data1cf!BH223*-1</f>
        <v>0</v>
      </c>
      <c r="K224" s="125">
        <f>+[1]data1cf!BI223*-1</f>
        <v>0</v>
      </c>
      <c r="L224" s="125">
        <f>+[1]data1cf!BJ223*-1</f>
        <v>0</v>
      </c>
      <c r="M224" s="125">
        <f>+[1]data1cf!BK223*-1</f>
        <v>0</v>
      </c>
      <c r="N224" s="125">
        <f>+[1]data1cf!BL223*-1</f>
        <v>0</v>
      </c>
      <c r="O224" s="125">
        <f>+[1]data1cf!BM223*-1</f>
        <v>0</v>
      </c>
      <c r="P224" s="125">
        <f>+[1]data1cf!BN223*-1</f>
        <v>0</v>
      </c>
      <c r="Q224" s="125">
        <f>+[1]data1cf!BO223*-1</f>
        <v>0</v>
      </c>
      <c r="R224" s="125">
        <f>+[1]data1cf!BP223*-1</f>
        <v>0</v>
      </c>
      <c r="S224" s="125">
        <f>+[1]data1cf!BQ223*-1</f>
        <v>0</v>
      </c>
      <c r="T224" s="125">
        <f>+[1]data1cf!BR223*-1</f>
        <v>0</v>
      </c>
      <c r="U224" s="125">
        <f>+[1]data1cf!BS223*-1</f>
        <v>0</v>
      </c>
      <c r="V224" s="125">
        <f>+[1]data1cf!BT223*-1</f>
        <v>0</v>
      </c>
      <c r="W224" s="125">
        <f>+[1]data1cf!BU223*-1</f>
        <v>0</v>
      </c>
      <c r="X224" s="125">
        <f>+[1]data1cf!BV223*-1</f>
        <v>0</v>
      </c>
      <c r="Y224" s="125">
        <f>+[1]data1cf!BW223*-1</f>
        <v>0</v>
      </c>
      <c r="Z224" s="125">
        <f>+[1]data1cf!BX223*-1</f>
        <v>0</v>
      </c>
      <c r="AA224" s="125">
        <f>+[1]data1cf!BY223*-1</f>
        <v>0</v>
      </c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0"/>
      <c r="AL224" s="10">
        <f t="shared" ca="1" si="13"/>
        <v>0</v>
      </c>
      <c r="AM224" s="10"/>
      <c r="AN224" s="10"/>
      <c r="AO224" s="10"/>
      <c r="AP224" s="10"/>
      <c r="AQ224" s="10"/>
    </row>
    <row r="225" spans="1:43" x14ac:dyDescent="0.2">
      <c r="A225" s="10">
        <v>223</v>
      </c>
      <c r="B225" s="125"/>
      <c r="C225" s="125">
        <f>+[1]data1cf!BA224*-1</f>
        <v>0</v>
      </c>
      <c r="D225" s="125">
        <f>+[1]data1cf!BB224*-1</f>
        <v>0</v>
      </c>
      <c r="E225" s="125">
        <f>+[1]data1cf!BC224*-1</f>
        <v>0</v>
      </c>
      <c r="F225" s="125">
        <f>+[1]data1cf!BD224*-1</f>
        <v>0</v>
      </c>
      <c r="G225" s="125">
        <f>+[1]data1cf!BE224*-1</f>
        <v>0</v>
      </c>
      <c r="H225" s="125">
        <f>+[1]data1cf!BF224*-1</f>
        <v>0</v>
      </c>
      <c r="I225" s="125">
        <f>+[1]data1cf!BG224*-1</f>
        <v>0</v>
      </c>
      <c r="J225" s="125">
        <f>+[1]data1cf!BH224*-1</f>
        <v>0</v>
      </c>
      <c r="K225" s="125">
        <f>+[1]data1cf!BI224*-1</f>
        <v>0</v>
      </c>
      <c r="L225" s="125">
        <f>+[1]data1cf!BJ224*-1</f>
        <v>0</v>
      </c>
      <c r="M225" s="125">
        <f>+[1]data1cf!BK224*-1</f>
        <v>0</v>
      </c>
      <c r="N225" s="125">
        <f>+[1]data1cf!BL224*-1</f>
        <v>0</v>
      </c>
      <c r="O225" s="125">
        <f>+[1]data1cf!BM224*-1</f>
        <v>0</v>
      </c>
      <c r="P225" s="125">
        <f>+[1]data1cf!BN224*-1</f>
        <v>0</v>
      </c>
      <c r="Q225" s="125">
        <f>+[1]data1cf!BO224*-1</f>
        <v>0</v>
      </c>
      <c r="R225" s="125">
        <f>+[1]data1cf!BP224*-1</f>
        <v>0</v>
      </c>
      <c r="S225" s="125">
        <f>+[1]data1cf!BQ224*-1</f>
        <v>0</v>
      </c>
      <c r="T225" s="125">
        <f>+[1]data1cf!BR224*-1</f>
        <v>0</v>
      </c>
      <c r="U225" s="125">
        <f>+[1]data1cf!BS224*-1</f>
        <v>0</v>
      </c>
      <c r="V225" s="125">
        <f>+[1]data1cf!BT224*-1</f>
        <v>0</v>
      </c>
      <c r="W225" s="125">
        <f>+[1]data1cf!BU224*-1</f>
        <v>0</v>
      </c>
      <c r="X225" s="125">
        <f>+[1]data1cf!BV224*-1</f>
        <v>0</v>
      </c>
      <c r="Y225" s="125">
        <f>+[1]data1cf!BW224*-1</f>
        <v>0</v>
      </c>
      <c r="Z225" s="125">
        <f>+[1]data1cf!BX224*-1</f>
        <v>0</v>
      </c>
      <c r="AA225" s="125">
        <f>+[1]data1cf!BY224*-1</f>
        <v>0</v>
      </c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0"/>
      <c r="AL225" s="10">
        <f t="shared" ca="1" si="13"/>
        <v>0</v>
      </c>
      <c r="AM225" s="10"/>
      <c r="AN225" s="10"/>
      <c r="AO225" s="10"/>
      <c r="AP225" s="10"/>
      <c r="AQ225" s="10"/>
    </row>
    <row r="226" spans="1:43" x14ac:dyDescent="0.2">
      <c r="A226" s="10">
        <v>224</v>
      </c>
      <c r="B226" s="125"/>
      <c r="C226" s="125">
        <f>+[1]data1cf!BA225*-1</f>
        <v>0</v>
      </c>
      <c r="D226" s="125">
        <f>+[1]data1cf!BB225*-1</f>
        <v>0</v>
      </c>
      <c r="E226" s="125">
        <f>+[1]data1cf!BC225*-1</f>
        <v>0</v>
      </c>
      <c r="F226" s="125">
        <f>+[1]data1cf!BD225*-1</f>
        <v>0</v>
      </c>
      <c r="G226" s="125">
        <f>+[1]data1cf!BE225*-1</f>
        <v>0</v>
      </c>
      <c r="H226" s="125">
        <f>+[1]data1cf!BF225*-1</f>
        <v>0</v>
      </c>
      <c r="I226" s="125">
        <f>+[1]data1cf!BG225*-1</f>
        <v>0</v>
      </c>
      <c r="J226" s="125">
        <f>+[1]data1cf!BH225*-1</f>
        <v>0</v>
      </c>
      <c r="K226" s="125">
        <f>+[1]data1cf!BI225*-1</f>
        <v>0</v>
      </c>
      <c r="L226" s="125">
        <f>+[1]data1cf!BJ225*-1</f>
        <v>0</v>
      </c>
      <c r="M226" s="125">
        <f>+[1]data1cf!BK225*-1</f>
        <v>0</v>
      </c>
      <c r="N226" s="125">
        <f>+[1]data1cf!BL225*-1</f>
        <v>0</v>
      </c>
      <c r="O226" s="125">
        <f>+[1]data1cf!BM225*-1</f>
        <v>0</v>
      </c>
      <c r="P226" s="125">
        <f>+[1]data1cf!BN225*-1</f>
        <v>0</v>
      </c>
      <c r="Q226" s="125">
        <f>+[1]data1cf!BO225*-1</f>
        <v>0</v>
      </c>
      <c r="R226" s="125">
        <f>+[1]data1cf!BP225*-1</f>
        <v>0</v>
      </c>
      <c r="S226" s="125">
        <f>+[1]data1cf!BQ225*-1</f>
        <v>0</v>
      </c>
      <c r="T226" s="125">
        <f>+[1]data1cf!BR225*-1</f>
        <v>0</v>
      </c>
      <c r="U226" s="125">
        <f>+[1]data1cf!BS225*-1</f>
        <v>0</v>
      </c>
      <c r="V226" s="125">
        <f>+[1]data1cf!BT225*-1</f>
        <v>0</v>
      </c>
      <c r="W226" s="125">
        <f>+[1]data1cf!BU225*-1</f>
        <v>0</v>
      </c>
      <c r="X226" s="125">
        <f>+[1]data1cf!BV225*-1</f>
        <v>0</v>
      </c>
      <c r="Y226" s="125">
        <f>+[1]data1cf!BW225*-1</f>
        <v>0</v>
      </c>
      <c r="Z226" s="125">
        <f>+[1]data1cf!BX225*-1</f>
        <v>0</v>
      </c>
      <c r="AA226" s="125">
        <f>+[1]data1cf!BY225*-1</f>
        <v>0</v>
      </c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0"/>
      <c r="AL226" s="10">
        <f t="shared" ca="1" si="13"/>
        <v>0</v>
      </c>
      <c r="AM226" s="10"/>
      <c r="AN226" s="10"/>
      <c r="AO226" s="10"/>
      <c r="AP226" s="10"/>
      <c r="AQ226" s="10"/>
    </row>
    <row r="227" spans="1:43" x14ac:dyDescent="0.2">
      <c r="A227" s="10">
        <v>225</v>
      </c>
      <c r="B227" s="125"/>
      <c r="C227" s="125">
        <f>+[1]data1cf!BA226*-1</f>
        <v>0</v>
      </c>
      <c r="D227" s="125">
        <f>+[1]data1cf!BB226*-1</f>
        <v>0</v>
      </c>
      <c r="E227" s="125">
        <f>+[1]data1cf!BC226*-1</f>
        <v>0</v>
      </c>
      <c r="F227" s="125">
        <f>+[1]data1cf!BD226*-1</f>
        <v>0</v>
      </c>
      <c r="G227" s="125">
        <f>+[1]data1cf!BE226*-1</f>
        <v>0</v>
      </c>
      <c r="H227" s="125">
        <f>+[1]data1cf!BF226*-1</f>
        <v>0</v>
      </c>
      <c r="I227" s="125">
        <f>+[1]data1cf!BG226*-1</f>
        <v>0</v>
      </c>
      <c r="J227" s="125">
        <f>+[1]data1cf!BH226*-1</f>
        <v>0</v>
      </c>
      <c r="K227" s="125">
        <f>+[1]data1cf!BI226*-1</f>
        <v>0</v>
      </c>
      <c r="L227" s="125">
        <f>+[1]data1cf!BJ226*-1</f>
        <v>0</v>
      </c>
      <c r="M227" s="125">
        <f>+[1]data1cf!BK226*-1</f>
        <v>0</v>
      </c>
      <c r="N227" s="125">
        <f>+[1]data1cf!BL226*-1</f>
        <v>0</v>
      </c>
      <c r="O227" s="125">
        <f>+[1]data1cf!BM226*-1</f>
        <v>0</v>
      </c>
      <c r="P227" s="125">
        <f>+[1]data1cf!BN226*-1</f>
        <v>0</v>
      </c>
      <c r="Q227" s="125">
        <f>+[1]data1cf!BO226*-1</f>
        <v>0</v>
      </c>
      <c r="R227" s="125">
        <f>+[1]data1cf!BP226*-1</f>
        <v>0</v>
      </c>
      <c r="S227" s="125">
        <f>+[1]data1cf!BQ226*-1</f>
        <v>0</v>
      </c>
      <c r="T227" s="125">
        <f>+[1]data1cf!BR226*-1</f>
        <v>0</v>
      </c>
      <c r="U227" s="125">
        <f>+[1]data1cf!BS226*-1</f>
        <v>0</v>
      </c>
      <c r="V227" s="125">
        <f>+[1]data1cf!BT226*-1</f>
        <v>0</v>
      </c>
      <c r="W227" s="125">
        <f>+[1]data1cf!BU226*-1</f>
        <v>0</v>
      </c>
      <c r="X227" s="125">
        <f>+[1]data1cf!BV226*-1</f>
        <v>0</v>
      </c>
      <c r="Y227" s="125">
        <f>+[1]data1cf!BW226*-1</f>
        <v>0</v>
      </c>
      <c r="Z227" s="125">
        <f>+[1]data1cf!BX226*-1</f>
        <v>0</v>
      </c>
      <c r="AA227" s="125">
        <f>+[1]data1cf!BY226*-1</f>
        <v>0</v>
      </c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0"/>
      <c r="AL227" s="10">
        <f t="shared" ca="1" si="13"/>
        <v>0</v>
      </c>
      <c r="AM227" s="10"/>
      <c r="AN227" s="10"/>
      <c r="AO227" s="10"/>
      <c r="AP227" s="10"/>
      <c r="AQ227" s="10"/>
    </row>
    <row r="228" spans="1:43" x14ac:dyDescent="0.2">
      <c r="A228" s="10">
        <v>226</v>
      </c>
      <c r="B228" s="125"/>
      <c r="C228" s="125">
        <f>+[1]data1cf!BA227*-1</f>
        <v>0</v>
      </c>
      <c r="D228" s="125">
        <f>+[1]data1cf!BB227*-1</f>
        <v>0</v>
      </c>
      <c r="E228" s="125">
        <f>+[1]data1cf!BC227*-1</f>
        <v>0</v>
      </c>
      <c r="F228" s="125">
        <f>+[1]data1cf!BD227*-1</f>
        <v>0</v>
      </c>
      <c r="G228" s="125">
        <f>+[1]data1cf!BE227*-1</f>
        <v>0</v>
      </c>
      <c r="H228" s="125">
        <f>+[1]data1cf!BF227*-1</f>
        <v>0</v>
      </c>
      <c r="I228" s="125">
        <f>+[1]data1cf!BG227*-1</f>
        <v>0</v>
      </c>
      <c r="J228" s="125">
        <f>+[1]data1cf!BH227*-1</f>
        <v>0</v>
      </c>
      <c r="K228" s="125">
        <f>+[1]data1cf!BI227*-1</f>
        <v>0</v>
      </c>
      <c r="L228" s="125">
        <f>+[1]data1cf!BJ227*-1</f>
        <v>0</v>
      </c>
      <c r="M228" s="125">
        <f>+[1]data1cf!BK227*-1</f>
        <v>0</v>
      </c>
      <c r="N228" s="125">
        <f>+[1]data1cf!BL227*-1</f>
        <v>0</v>
      </c>
      <c r="O228" s="125">
        <f>+[1]data1cf!BM227*-1</f>
        <v>0</v>
      </c>
      <c r="P228" s="125">
        <f>+[1]data1cf!BN227*-1</f>
        <v>0</v>
      </c>
      <c r="Q228" s="125">
        <f>+[1]data1cf!BO227*-1</f>
        <v>0</v>
      </c>
      <c r="R228" s="125">
        <f>+[1]data1cf!BP227*-1</f>
        <v>0</v>
      </c>
      <c r="S228" s="125">
        <f>+[1]data1cf!BQ227*-1</f>
        <v>0</v>
      </c>
      <c r="T228" s="125">
        <f>+[1]data1cf!BR227*-1</f>
        <v>0</v>
      </c>
      <c r="U228" s="125">
        <f>+[1]data1cf!BS227*-1</f>
        <v>0</v>
      </c>
      <c r="V228" s="125">
        <f>+[1]data1cf!BT227*-1</f>
        <v>0</v>
      </c>
      <c r="W228" s="125">
        <f>+[1]data1cf!BU227*-1</f>
        <v>0</v>
      </c>
      <c r="X228" s="125">
        <f>+[1]data1cf!BV227*-1</f>
        <v>0</v>
      </c>
      <c r="Y228" s="125">
        <f>+[1]data1cf!BW227*-1</f>
        <v>0</v>
      </c>
      <c r="Z228" s="125">
        <f>+[1]data1cf!BX227*-1</f>
        <v>0</v>
      </c>
      <c r="AA228" s="125">
        <f>+[1]data1cf!BY227*-1</f>
        <v>0</v>
      </c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0"/>
      <c r="AL228" s="10">
        <f t="shared" ref="AL228:AL243" ca="1" si="14">SUMPRODUCT(B228:AJ228,PVCapPrice)</f>
        <v>0</v>
      </c>
      <c r="AM228" s="10"/>
      <c r="AN228" s="10"/>
      <c r="AO228" s="10"/>
      <c r="AP228" s="10"/>
      <c r="AQ228" s="10"/>
    </row>
    <row r="229" spans="1:43" x14ac:dyDescent="0.2">
      <c r="A229" s="10">
        <v>227</v>
      </c>
      <c r="B229" s="125"/>
      <c r="C229" s="125">
        <f>+[1]data1cf!BA228*-1</f>
        <v>0</v>
      </c>
      <c r="D229" s="125">
        <f>+[1]data1cf!BB228*-1</f>
        <v>0</v>
      </c>
      <c r="E229" s="125">
        <f>+[1]data1cf!BC228*-1</f>
        <v>0</v>
      </c>
      <c r="F229" s="125">
        <f>+[1]data1cf!BD228*-1</f>
        <v>0</v>
      </c>
      <c r="G229" s="125">
        <f>+[1]data1cf!BE228*-1</f>
        <v>0</v>
      </c>
      <c r="H229" s="125">
        <f>+[1]data1cf!BF228*-1</f>
        <v>0</v>
      </c>
      <c r="I229" s="125">
        <f>+[1]data1cf!BG228*-1</f>
        <v>0</v>
      </c>
      <c r="J229" s="125">
        <f>+[1]data1cf!BH228*-1</f>
        <v>0</v>
      </c>
      <c r="K229" s="125">
        <f>+[1]data1cf!BI228*-1</f>
        <v>0</v>
      </c>
      <c r="L229" s="125">
        <f>+[1]data1cf!BJ228*-1</f>
        <v>0</v>
      </c>
      <c r="M229" s="125">
        <f>+[1]data1cf!BK228*-1</f>
        <v>0</v>
      </c>
      <c r="N229" s="125">
        <f>+[1]data1cf!BL228*-1</f>
        <v>0</v>
      </c>
      <c r="O229" s="125">
        <f>+[1]data1cf!BM228*-1</f>
        <v>0</v>
      </c>
      <c r="P229" s="125">
        <f>+[1]data1cf!BN228*-1</f>
        <v>0</v>
      </c>
      <c r="Q229" s="125">
        <f>+[1]data1cf!BO228*-1</f>
        <v>0</v>
      </c>
      <c r="R229" s="125">
        <f>+[1]data1cf!BP228*-1</f>
        <v>0</v>
      </c>
      <c r="S229" s="125">
        <f>+[1]data1cf!BQ228*-1</f>
        <v>0</v>
      </c>
      <c r="T229" s="125">
        <f>+[1]data1cf!BR228*-1</f>
        <v>0</v>
      </c>
      <c r="U229" s="125">
        <f>+[1]data1cf!BS228*-1</f>
        <v>0</v>
      </c>
      <c r="V229" s="125">
        <f>+[1]data1cf!BT228*-1</f>
        <v>0</v>
      </c>
      <c r="W229" s="125">
        <f>+[1]data1cf!BU228*-1</f>
        <v>0</v>
      </c>
      <c r="X229" s="125">
        <f>+[1]data1cf!BV228*-1</f>
        <v>0</v>
      </c>
      <c r="Y229" s="125">
        <f>+[1]data1cf!BW228*-1</f>
        <v>0</v>
      </c>
      <c r="Z229" s="125">
        <f>+[1]data1cf!BX228*-1</f>
        <v>0</v>
      </c>
      <c r="AA229" s="125">
        <f>+[1]data1cf!BY228*-1</f>
        <v>0</v>
      </c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0"/>
      <c r="AL229" s="10">
        <f t="shared" ca="1" si="14"/>
        <v>0</v>
      </c>
      <c r="AM229" s="10"/>
      <c r="AN229" s="10"/>
      <c r="AO229" s="10"/>
      <c r="AP229" s="10"/>
      <c r="AQ229" s="10"/>
    </row>
    <row r="230" spans="1:43" x14ac:dyDescent="0.2">
      <c r="A230" s="10">
        <v>228</v>
      </c>
      <c r="B230" s="125"/>
      <c r="C230" s="125">
        <f>+[1]data1cf!BA229*-1</f>
        <v>0</v>
      </c>
      <c r="D230" s="125">
        <f>+[1]data1cf!BB229*-1</f>
        <v>0</v>
      </c>
      <c r="E230" s="125">
        <f>+[1]data1cf!BC229*-1</f>
        <v>0</v>
      </c>
      <c r="F230" s="125">
        <f>+[1]data1cf!BD229*-1</f>
        <v>0</v>
      </c>
      <c r="G230" s="125">
        <f>+[1]data1cf!BE229*-1</f>
        <v>0</v>
      </c>
      <c r="H230" s="125">
        <f>+[1]data1cf!BF229*-1</f>
        <v>0</v>
      </c>
      <c r="I230" s="125">
        <f>+[1]data1cf!BG229*-1</f>
        <v>0</v>
      </c>
      <c r="J230" s="125">
        <f>+[1]data1cf!BH229*-1</f>
        <v>0</v>
      </c>
      <c r="K230" s="125">
        <f>+[1]data1cf!BI229*-1</f>
        <v>0</v>
      </c>
      <c r="L230" s="125">
        <f>+[1]data1cf!BJ229*-1</f>
        <v>0</v>
      </c>
      <c r="M230" s="125">
        <f>+[1]data1cf!BK229*-1</f>
        <v>0</v>
      </c>
      <c r="N230" s="125">
        <f>+[1]data1cf!BL229*-1</f>
        <v>0</v>
      </c>
      <c r="O230" s="125">
        <f>+[1]data1cf!BM229*-1</f>
        <v>0</v>
      </c>
      <c r="P230" s="125">
        <f>+[1]data1cf!BN229*-1</f>
        <v>0</v>
      </c>
      <c r="Q230" s="125">
        <f>+[1]data1cf!BO229*-1</f>
        <v>0</v>
      </c>
      <c r="R230" s="125">
        <f>+[1]data1cf!BP229*-1</f>
        <v>0</v>
      </c>
      <c r="S230" s="125">
        <f>+[1]data1cf!BQ229*-1</f>
        <v>0</v>
      </c>
      <c r="T230" s="125">
        <f>+[1]data1cf!BR229*-1</f>
        <v>0</v>
      </c>
      <c r="U230" s="125">
        <f>+[1]data1cf!BS229*-1</f>
        <v>0</v>
      </c>
      <c r="V230" s="125">
        <f>+[1]data1cf!BT229*-1</f>
        <v>0</v>
      </c>
      <c r="W230" s="125">
        <f>+[1]data1cf!BU229*-1</f>
        <v>0</v>
      </c>
      <c r="X230" s="125">
        <f>+[1]data1cf!BV229*-1</f>
        <v>0</v>
      </c>
      <c r="Y230" s="125">
        <f>+[1]data1cf!BW229*-1</f>
        <v>0</v>
      </c>
      <c r="Z230" s="125">
        <f>+[1]data1cf!BX229*-1</f>
        <v>0</v>
      </c>
      <c r="AA230" s="125">
        <f>+[1]data1cf!BY229*-1</f>
        <v>0</v>
      </c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0"/>
      <c r="AL230" s="10">
        <f t="shared" ca="1" si="14"/>
        <v>0</v>
      </c>
      <c r="AM230" s="10"/>
      <c r="AN230" s="10"/>
      <c r="AO230" s="10"/>
      <c r="AP230" s="10"/>
      <c r="AQ230" s="10"/>
    </row>
    <row r="231" spans="1:43" x14ac:dyDescent="0.2">
      <c r="A231" s="10">
        <v>229</v>
      </c>
      <c r="B231" s="125"/>
      <c r="C231" s="125">
        <f>+[1]data1cf!BA230*-1</f>
        <v>0</v>
      </c>
      <c r="D231" s="125">
        <f>+[1]data1cf!BB230*-1</f>
        <v>0</v>
      </c>
      <c r="E231" s="125">
        <f>+[1]data1cf!BC230*-1</f>
        <v>0</v>
      </c>
      <c r="F231" s="125">
        <f>+[1]data1cf!BD230*-1</f>
        <v>0</v>
      </c>
      <c r="G231" s="125">
        <f>+[1]data1cf!BE230*-1</f>
        <v>0</v>
      </c>
      <c r="H231" s="125">
        <f>+[1]data1cf!BF230*-1</f>
        <v>0</v>
      </c>
      <c r="I231" s="125">
        <f>+[1]data1cf!BG230*-1</f>
        <v>0</v>
      </c>
      <c r="J231" s="125">
        <f>+[1]data1cf!BH230*-1</f>
        <v>0</v>
      </c>
      <c r="K231" s="125">
        <f>+[1]data1cf!BI230*-1</f>
        <v>0</v>
      </c>
      <c r="L231" s="125">
        <f>+[1]data1cf!BJ230*-1</f>
        <v>0</v>
      </c>
      <c r="M231" s="125">
        <f>+[1]data1cf!BK230*-1</f>
        <v>0</v>
      </c>
      <c r="N231" s="125">
        <f>+[1]data1cf!BL230*-1</f>
        <v>0</v>
      </c>
      <c r="O231" s="125">
        <f>+[1]data1cf!BM230*-1</f>
        <v>0</v>
      </c>
      <c r="P231" s="125">
        <f>+[1]data1cf!BN230*-1</f>
        <v>0</v>
      </c>
      <c r="Q231" s="125">
        <f>+[1]data1cf!BO230*-1</f>
        <v>0</v>
      </c>
      <c r="R231" s="125">
        <f>+[1]data1cf!BP230*-1</f>
        <v>0</v>
      </c>
      <c r="S231" s="125">
        <f>+[1]data1cf!BQ230*-1</f>
        <v>0</v>
      </c>
      <c r="T231" s="125">
        <f>+[1]data1cf!BR230*-1</f>
        <v>0</v>
      </c>
      <c r="U231" s="125">
        <f>+[1]data1cf!BS230*-1</f>
        <v>0</v>
      </c>
      <c r="V231" s="125">
        <f>+[1]data1cf!BT230*-1</f>
        <v>0</v>
      </c>
      <c r="W231" s="125">
        <f>+[1]data1cf!BU230*-1</f>
        <v>0</v>
      </c>
      <c r="X231" s="125">
        <f>+[1]data1cf!BV230*-1</f>
        <v>0</v>
      </c>
      <c r="Y231" s="125">
        <f>+[1]data1cf!BW230*-1</f>
        <v>0</v>
      </c>
      <c r="Z231" s="125">
        <f>+[1]data1cf!BX230*-1</f>
        <v>0</v>
      </c>
      <c r="AA231" s="125">
        <f>+[1]data1cf!BY230*-1</f>
        <v>0</v>
      </c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0"/>
      <c r="AL231" s="10">
        <f t="shared" ca="1" si="14"/>
        <v>0</v>
      </c>
      <c r="AM231" s="10"/>
      <c r="AN231" s="10"/>
      <c r="AO231" s="10"/>
      <c r="AP231" s="10"/>
      <c r="AQ231" s="10"/>
    </row>
    <row r="232" spans="1:43" x14ac:dyDescent="0.2">
      <c r="A232" s="10">
        <v>230</v>
      </c>
      <c r="B232" s="125"/>
      <c r="C232" s="125">
        <f>+[1]data1cf!BA231*-1</f>
        <v>0</v>
      </c>
      <c r="D232" s="125">
        <f>+[1]data1cf!BB231*-1</f>
        <v>0</v>
      </c>
      <c r="E232" s="125">
        <f>+[1]data1cf!BC231*-1</f>
        <v>0</v>
      </c>
      <c r="F232" s="125">
        <f>+[1]data1cf!BD231*-1</f>
        <v>0</v>
      </c>
      <c r="G232" s="125">
        <f>+[1]data1cf!BE231*-1</f>
        <v>0</v>
      </c>
      <c r="H232" s="125">
        <f>+[1]data1cf!BF231*-1</f>
        <v>0</v>
      </c>
      <c r="I232" s="125">
        <f>+[1]data1cf!BG231*-1</f>
        <v>0</v>
      </c>
      <c r="J232" s="125">
        <f>+[1]data1cf!BH231*-1</f>
        <v>0</v>
      </c>
      <c r="K232" s="125">
        <f>+[1]data1cf!BI231*-1</f>
        <v>0</v>
      </c>
      <c r="L232" s="125">
        <f>+[1]data1cf!BJ231*-1</f>
        <v>0</v>
      </c>
      <c r="M232" s="125">
        <f>+[1]data1cf!BK231*-1</f>
        <v>0</v>
      </c>
      <c r="N232" s="125">
        <f>+[1]data1cf!BL231*-1</f>
        <v>0</v>
      </c>
      <c r="O232" s="125">
        <f>+[1]data1cf!BM231*-1</f>
        <v>0</v>
      </c>
      <c r="P232" s="125">
        <f>+[1]data1cf!BN231*-1</f>
        <v>0</v>
      </c>
      <c r="Q232" s="125">
        <f>+[1]data1cf!BO231*-1</f>
        <v>0</v>
      </c>
      <c r="R232" s="125">
        <f>+[1]data1cf!BP231*-1</f>
        <v>0</v>
      </c>
      <c r="S232" s="125">
        <f>+[1]data1cf!BQ231*-1</f>
        <v>0</v>
      </c>
      <c r="T232" s="125">
        <f>+[1]data1cf!BR231*-1</f>
        <v>0</v>
      </c>
      <c r="U232" s="125">
        <f>+[1]data1cf!BS231*-1</f>
        <v>0</v>
      </c>
      <c r="V232" s="125">
        <f>+[1]data1cf!BT231*-1</f>
        <v>0</v>
      </c>
      <c r="W232" s="125">
        <f>+[1]data1cf!BU231*-1</f>
        <v>0</v>
      </c>
      <c r="X232" s="125">
        <f>+[1]data1cf!BV231*-1</f>
        <v>0</v>
      </c>
      <c r="Y232" s="125">
        <f>+[1]data1cf!BW231*-1</f>
        <v>0</v>
      </c>
      <c r="Z232" s="125">
        <f>+[1]data1cf!BX231*-1</f>
        <v>0</v>
      </c>
      <c r="AA232" s="125">
        <f>+[1]data1cf!BY231*-1</f>
        <v>0</v>
      </c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0"/>
      <c r="AL232" s="10">
        <f t="shared" ca="1" si="14"/>
        <v>0</v>
      </c>
      <c r="AM232" s="10"/>
      <c r="AN232" s="10"/>
      <c r="AO232" s="10"/>
      <c r="AP232" s="10"/>
      <c r="AQ232" s="10"/>
    </row>
    <row r="233" spans="1:43" x14ac:dyDescent="0.2">
      <c r="A233" s="10">
        <v>231</v>
      </c>
      <c r="B233" s="125"/>
      <c r="C233" s="125">
        <f>+[1]data1cf!BA232*-1</f>
        <v>0</v>
      </c>
      <c r="D233" s="125">
        <f>+[1]data1cf!BB232*-1</f>
        <v>0</v>
      </c>
      <c r="E233" s="125">
        <f>+[1]data1cf!BC232*-1</f>
        <v>0</v>
      </c>
      <c r="F233" s="125">
        <f>+[1]data1cf!BD232*-1</f>
        <v>0</v>
      </c>
      <c r="G233" s="125">
        <f>+[1]data1cf!BE232*-1</f>
        <v>0</v>
      </c>
      <c r="H233" s="125">
        <f>+[1]data1cf!BF232*-1</f>
        <v>0</v>
      </c>
      <c r="I233" s="125">
        <f>+[1]data1cf!BG232*-1</f>
        <v>0</v>
      </c>
      <c r="J233" s="125">
        <f>+[1]data1cf!BH232*-1</f>
        <v>0</v>
      </c>
      <c r="K233" s="125">
        <f>+[1]data1cf!BI232*-1</f>
        <v>0</v>
      </c>
      <c r="L233" s="125">
        <f>+[1]data1cf!BJ232*-1</f>
        <v>0</v>
      </c>
      <c r="M233" s="125">
        <f>+[1]data1cf!BK232*-1</f>
        <v>0</v>
      </c>
      <c r="N233" s="125">
        <f>+[1]data1cf!BL232*-1</f>
        <v>0</v>
      </c>
      <c r="O233" s="125">
        <f>+[1]data1cf!BM232*-1</f>
        <v>0</v>
      </c>
      <c r="P233" s="125">
        <f>+[1]data1cf!BN232*-1</f>
        <v>0</v>
      </c>
      <c r="Q233" s="125">
        <f>+[1]data1cf!BO232*-1</f>
        <v>0</v>
      </c>
      <c r="R233" s="125">
        <f>+[1]data1cf!BP232*-1</f>
        <v>0</v>
      </c>
      <c r="S233" s="125">
        <f>+[1]data1cf!BQ232*-1</f>
        <v>0</v>
      </c>
      <c r="T233" s="125">
        <f>+[1]data1cf!BR232*-1</f>
        <v>0</v>
      </c>
      <c r="U233" s="125">
        <f>+[1]data1cf!BS232*-1</f>
        <v>0</v>
      </c>
      <c r="V233" s="125">
        <f>+[1]data1cf!BT232*-1</f>
        <v>0</v>
      </c>
      <c r="W233" s="125">
        <f>+[1]data1cf!BU232*-1</f>
        <v>0</v>
      </c>
      <c r="X233" s="125">
        <f>+[1]data1cf!BV232*-1</f>
        <v>0</v>
      </c>
      <c r="Y233" s="125">
        <f>+[1]data1cf!BW232*-1</f>
        <v>0</v>
      </c>
      <c r="Z233" s="125">
        <f>+[1]data1cf!BX232*-1</f>
        <v>0</v>
      </c>
      <c r="AA233" s="125">
        <f>+[1]data1cf!BY232*-1</f>
        <v>0</v>
      </c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0"/>
      <c r="AL233" s="10">
        <f t="shared" ca="1" si="14"/>
        <v>0</v>
      </c>
      <c r="AM233" s="10"/>
      <c r="AN233" s="10"/>
      <c r="AO233" s="10"/>
      <c r="AP233" s="10"/>
      <c r="AQ233" s="10"/>
    </row>
    <row r="234" spans="1:43" x14ac:dyDescent="0.2">
      <c r="A234" s="10">
        <v>232</v>
      </c>
      <c r="B234" s="125"/>
      <c r="C234" s="125">
        <f>+[1]data1cf!BA233*-1</f>
        <v>0</v>
      </c>
      <c r="D234" s="125">
        <f>+[1]data1cf!BB233*-1</f>
        <v>0</v>
      </c>
      <c r="E234" s="125">
        <f>+[1]data1cf!BC233*-1</f>
        <v>0</v>
      </c>
      <c r="F234" s="125">
        <f>+[1]data1cf!BD233*-1</f>
        <v>0</v>
      </c>
      <c r="G234" s="125">
        <f>+[1]data1cf!BE233*-1</f>
        <v>0</v>
      </c>
      <c r="H234" s="125">
        <f>+[1]data1cf!BF233*-1</f>
        <v>0</v>
      </c>
      <c r="I234" s="125">
        <f>+[1]data1cf!BG233*-1</f>
        <v>0</v>
      </c>
      <c r="J234" s="125">
        <f>+[1]data1cf!BH233*-1</f>
        <v>0</v>
      </c>
      <c r="K234" s="125">
        <f>+[1]data1cf!BI233*-1</f>
        <v>0</v>
      </c>
      <c r="L234" s="125">
        <f>+[1]data1cf!BJ233*-1</f>
        <v>0</v>
      </c>
      <c r="M234" s="125">
        <f>+[1]data1cf!BK233*-1</f>
        <v>0</v>
      </c>
      <c r="N234" s="125">
        <f>+[1]data1cf!BL233*-1</f>
        <v>0</v>
      </c>
      <c r="O234" s="125">
        <f>+[1]data1cf!BM233*-1</f>
        <v>0</v>
      </c>
      <c r="P234" s="125">
        <f>+[1]data1cf!BN233*-1</f>
        <v>0</v>
      </c>
      <c r="Q234" s="125">
        <f>+[1]data1cf!BO233*-1</f>
        <v>0</v>
      </c>
      <c r="R234" s="125">
        <f>+[1]data1cf!BP233*-1</f>
        <v>0</v>
      </c>
      <c r="S234" s="125">
        <f>+[1]data1cf!BQ233*-1</f>
        <v>0</v>
      </c>
      <c r="T234" s="125">
        <f>+[1]data1cf!BR233*-1</f>
        <v>0</v>
      </c>
      <c r="U234" s="125">
        <f>+[1]data1cf!BS233*-1</f>
        <v>0</v>
      </c>
      <c r="V234" s="125">
        <f>+[1]data1cf!BT233*-1</f>
        <v>0</v>
      </c>
      <c r="W234" s="125">
        <f>+[1]data1cf!BU233*-1</f>
        <v>0</v>
      </c>
      <c r="X234" s="125">
        <f>+[1]data1cf!BV233*-1</f>
        <v>0</v>
      </c>
      <c r="Y234" s="125">
        <f>+[1]data1cf!BW233*-1</f>
        <v>0</v>
      </c>
      <c r="Z234" s="125">
        <f>+[1]data1cf!BX233*-1</f>
        <v>0</v>
      </c>
      <c r="AA234" s="125">
        <f>+[1]data1cf!BY233*-1</f>
        <v>0</v>
      </c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0"/>
      <c r="AL234" s="10">
        <f t="shared" ca="1" si="14"/>
        <v>0</v>
      </c>
      <c r="AM234" s="10"/>
      <c r="AN234" s="10"/>
      <c r="AO234" s="10"/>
      <c r="AP234" s="10"/>
      <c r="AQ234" s="10"/>
    </row>
    <row r="235" spans="1:43" x14ac:dyDescent="0.2">
      <c r="A235" s="10">
        <v>233</v>
      </c>
      <c r="B235" s="125"/>
      <c r="C235" s="125">
        <f>+[1]data1cf!BA234*-1</f>
        <v>0</v>
      </c>
      <c r="D235" s="125">
        <f>+[1]data1cf!BB234*-1</f>
        <v>0</v>
      </c>
      <c r="E235" s="125">
        <f>+[1]data1cf!BC234*-1</f>
        <v>0</v>
      </c>
      <c r="F235" s="125">
        <f>+[1]data1cf!BD234*-1</f>
        <v>0</v>
      </c>
      <c r="G235" s="125">
        <f>+[1]data1cf!BE234*-1</f>
        <v>0</v>
      </c>
      <c r="H235" s="125">
        <f>+[1]data1cf!BF234*-1</f>
        <v>0</v>
      </c>
      <c r="I235" s="125">
        <f>+[1]data1cf!BG234*-1</f>
        <v>0</v>
      </c>
      <c r="J235" s="125">
        <f>+[1]data1cf!BH234*-1</f>
        <v>0</v>
      </c>
      <c r="K235" s="125">
        <f>+[1]data1cf!BI234*-1</f>
        <v>0</v>
      </c>
      <c r="L235" s="125">
        <f>+[1]data1cf!BJ234*-1</f>
        <v>0</v>
      </c>
      <c r="M235" s="125">
        <f>+[1]data1cf!BK234*-1</f>
        <v>0</v>
      </c>
      <c r="N235" s="125">
        <f>+[1]data1cf!BL234*-1</f>
        <v>0</v>
      </c>
      <c r="O235" s="125">
        <f>+[1]data1cf!BM234*-1</f>
        <v>0</v>
      </c>
      <c r="P235" s="125">
        <f>+[1]data1cf!BN234*-1</f>
        <v>0</v>
      </c>
      <c r="Q235" s="125">
        <f>+[1]data1cf!BO234*-1</f>
        <v>0</v>
      </c>
      <c r="R235" s="125">
        <f>+[1]data1cf!BP234*-1</f>
        <v>0</v>
      </c>
      <c r="S235" s="125">
        <f>+[1]data1cf!BQ234*-1</f>
        <v>0</v>
      </c>
      <c r="T235" s="125">
        <f>+[1]data1cf!BR234*-1</f>
        <v>0</v>
      </c>
      <c r="U235" s="125">
        <f>+[1]data1cf!BS234*-1</f>
        <v>0</v>
      </c>
      <c r="V235" s="125">
        <f>+[1]data1cf!BT234*-1</f>
        <v>0</v>
      </c>
      <c r="W235" s="125">
        <f>+[1]data1cf!BU234*-1</f>
        <v>0</v>
      </c>
      <c r="X235" s="125">
        <f>+[1]data1cf!BV234*-1</f>
        <v>0</v>
      </c>
      <c r="Y235" s="125">
        <f>+[1]data1cf!BW234*-1</f>
        <v>0</v>
      </c>
      <c r="Z235" s="125">
        <f>+[1]data1cf!BX234*-1</f>
        <v>0</v>
      </c>
      <c r="AA235" s="125">
        <f>+[1]data1cf!BY234*-1</f>
        <v>0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0"/>
      <c r="AL235" s="10">
        <f t="shared" ca="1" si="14"/>
        <v>0</v>
      </c>
      <c r="AM235" s="10"/>
      <c r="AN235" s="10"/>
      <c r="AO235" s="10"/>
      <c r="AP235" s="10"/>
      <c r="AQ235" s="10"/>
    </row>
    <row r="236" spans="1:43" x14ac:dyDescent="0.2">
      <c r="A236" s="10">
        <v>234</v>
      </c>
      <c r="B236" s="125"/>
      <c r="C236" s="125">
        <f>+[1]data1cf!BA235*-1</f>
        <v>0</v>
      </c>
      <c r="D236" s="125">
        <f>+[1]data1cf!BB235*-1</f>
        <v>0</v>
      </c>
      <c r="E236" s="125">
        <f>+[1]data1cf!BC235*-1</f>
        <v>0</v>
      </c>
      <c r="F236" s="125">
        <f>+[1]data1cf!BD235*-1</f>
        <v>0</v>
      </c>
      <c r="G236" s="125">
        <f>+[1]data1cf!BE235*-1</f>
        <v>0</v>
      </c>
      <c r="H236" s="125">
        <f>+[1]data1cf!BF235*-1</f>
        <v>0</v>
      </c>
      <c r="I236" s="125">
        <f>+[1]data1cf!BG235*-1</f>
        <v>0</v>
      </c>
      <c r="J236" s="125">
        <f>+[1]data1cf!BH235*-1</f>
        <v>0</v>
      </c>
      <c r="K236" s="125">
        <f>+[1]data1cf!BI235*-1</f>
        <v>0</v>
      </c>
      <c r="L236" s="125">
        <f>+[1]data1cf!BJ235*-1</f>
        <v>0</v>
      </c>
      <c r="M236" s="125">
        <f>+[1]data1cf!BK235*-1</f>
        <v>0</v>
      </c>
      <c r="N236" s="125">
        <f>+[1]data1cf!BL235*-1</f>
        <v>0</v>
      </c>
      <c r="O236" s="125">
        <f>+[1]data1cf!BM235*-1</f>
        <v>0</v>
      </c>
      <c r="P236" s="125">
        <f>+[1]data1cf!BN235*-1</f>
        <v>0</v>
      </c>
      <c r="Q236" s="125">
        <f>+[1]data1cf!BO235*-1</f>
        <v>0</v>
      </c>
      <c r="R236" s="125">
        <f>+[1]data1cf!BP235*-1</f>
        <v>0</v>
      </c>
      <c r="S236" s="125">
        <f>+[1]data1cf!BQ235*-1</f>
        <v>0</v>
      </c>
      <c r="T236" s="125">
        <f>+[1]data1cf!BR235*-1</f>
        <v>0</v>
      </c>
      <c r="U236" s="125">
        <f>+[1]data1cf!BS235*-1</f>
        <v>0</v>
      </c>
      <c r="V236" s="125">
        <f>+[1]data1cf!BT235*-1</f>
        <v>0</v>
      </c>
      <c r="W236" s="125">
        <f>+[1]data1cf!BU235*-1</f>
        <v>0</v>
      </c>
      <c r="X236" s="125">
        <f>+[1]data1cf!BV235*-1</f>
        <v>0</v>
      </c>
      <c r="Y236" s="125">
        <f>+[1]data1cf!BW235*-1</f>
        <v>0</v>
      </c>
      <c r="Z236" s="125">
        <f>+[1]data1cf!BX235*-1</f>
        <v>0</v>
      </c>
      <c r="AA236" s="125">
        <f>+[1]data1cf!BY235*-1</f>
        <v>0</v>
      </c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0"/>
      <c r="AL236" s="10">
        <f t="shared" ca="1" si="14"/>
        <v>0</v>
      </c>
      <c r="AM236" s="10"/>
      <c r="AN236" s="10"/>
      <c r="AO236" s="10"/>
      <c r="AP236" s="10"/>
      <c r="AQ236" s="10"/>
    </row>
    <row r="237" spans="1:43" x14ac:dyDescent="0.2">
      <c r="A237" s="10">
        <v>235</v>
      </c>
      <c r="B237" s="125"/>
      <c r="C237" s="125">
        <f>+[1]data1cf!BA236*-1</f>
        <v>0</v>
      </c>
      <c r="D237" s="125">
        <f>+[1]data1cf!BB236*-1</f>
        <v>0</v>
      </c>
      <c r="E237" s="125">
        <f>+[1]data1cf!BC236*-1</f>
        <v>0</v>
      </c>
      <c r="F237" s="125">
        <f>+[1]data1cf!BD236*-1</f>
        <v>0</v>
      </c>
      <c r="G237" s="125">
        <f>+[1]data1cf!BE236*-1</f>
        <v>0</v>
      </c>
      <c r="H237" s="125">
        <f>+[1]data1cf!BF236*-1</f>
        <v>0</v>
      </c>
      <c r="I237" s="125">
        <f>+[1]data1cf!BG236*-1</f>
        <v>0</v>
      </c>
      <c r="J237" s="125">
        <f>+[1]data1cf!BH236*-1</f>
        <v>0</v>
      </c>
      <c r="K237" s="125">
        <f>+[1]data1cf!BI236*-1</f>
        <v>0</v>
      </c>
      <c r="L237" s="125">
        <f>+[1]data1cf!BJ236*-1</f>
        <v>0</v>
      </c>
      <c r="M237" s="125">
        <f>+[1]data1cf!BK236*-1</f>
        <v>0</v>
      </c>
      <c r="N237" s="125">
        <f>+[1]data1cf!BL236*-1</f>
        <v>0</v>
      </c>
      <c r="O237" s="125">
        <f>+[1]data1cf!BM236*-1</f>
        <v>0</v>
      </c>
      <c r="P237" s="125">
        <f>+[1]data1cf!BN236*-1</f>
        <v>0</v>
      </c>
      <c r="Q237" s="125">
        <f>+[1]data1cf!BO236*-1</f>
        <v>0</v>
      </c>
      <c r="R237" s="125">
        <f>+[1]data1cf!BP236*-1</f>
        <v>0</v>
      </c>
      <c r="S237" s="125">
        <f>+[1]data1cf!BQ236*-1</f>
        <v>0</v>
      </c>
      <c r="T237" s="125">
        <f>+[1]data1cf!BR236*-1</f>
        <v>0</v>
      </c>
      <c r="U237" s="125">
        <f>+[1]data1cf!BS236*-1</f>
        <v>0</v>
      </c>
      <c r="V237" s="125">
        <f>+[1]data1cf!BT236*-1</f>
        <v>0</v>
      </c>
      <c r="W237" s="125">
        <f>+[1]data1cf!BU236*-1</f>
        <v>0</v>
      </c>
      <c r="X237" s="125">
        <f>+[1]data1cf!BV236*-1</f>
        <v>0</v>
      </c>
      <c r="Y237" s="125">
        <f>+[1]data1cf!BW236*-1</f>
        <v>0</v>
      </c>
      <c r="Z237" s="125">
        <f>+[1]data1cf!BX236*-1</f>
        <v>0</v>
      </c>
      <c r="AA237" s="125">
        <f>+[1]data1cf!BY236*-1</f>
        <v>0</v>
      </c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0"/>
      <c r="AL237" s="10">
        <f t="shared" ca="1" si="14"/>
        <v>0</v>
      </c>
      <c r="AM237" s="10"/>
      <c r="AN237" s="10"/>
      <c r="AO237" s="10"/>
      <c r="AP237" s="10"/>
      <c r="AQ237" s="10"/>
    </row>
    <row r="238" spans="1:43" x14ac:dyDescent="0.2">
      <c r="A238" s="10">
        <v>236</v>
      </c>
      <c r="B238" s="125"/>
      <c r="C238" s="125">
        <f>+[1]data1cf!BA237*-1</f>
        <v>0</v>
      </c>
      <c r="D238" s="125">
        <f>+[1]data1cf!BB237*-1</f>
        <v>0</v>
      </c>
      <c r="E238" s="125">
        <f>+[1]data1cf!BC237*-1</f>
        <v>0</v>
      </c>
      <c r="F238" s="125">
        <f>+[1]data1cf!BD237*-1</f>
        <v>0</v>
      </c>
      <c r="G238" s="125">
        <f>+[1]data1cf!BE237*-1</f>
        <v>0</v>
      </c>
      <c r="H238" s="125">
        <f>+[1]data1cf!BF237*-1</f>
        <v>0</v>
      </c>
      <c r="I238" s="125">
        <f>+[1]data1cf!BG237*-1</f>
        <v>0</v>
      </c>
      <c r="J238" s="125">
        <f>+[1]data1cf!BH237*-1</f>
        <v>0</v>
      </c>
      <c r="K238" s="125">
        <f>+[1]data1cf!BI237*-1</f>
        <v>0</v>
      </c>
      <c r="L238" s="125">
        <f>+[1]data1cf!BJ237*-1</f>
        <v>0</v>
      </c>
      <c r="M238" s="125">
        <f>+[1]data1cf!BK237*-1</f>
        <v>0</v>
      </c>
      <c r="N238" s="125">
        <f>+[1]data1cf!BL237*-1</f>
        <v>0</v>
      </c>
      <c r="O238" s="125">
        <f>+[1]data1cf!BM237*-1</f>
        <v>0</v>
      </c>
      <c r="P238" s="125">
        <f>+[1]data1cf!BN237*-1</f>
        <v>0</v>
      </c>
      <c r="Q238" s="125">
        <f>+[1]data1cf!BO237*-1</f>
        <v>0</v>
      </c>
      <c r="R238" s="125">
        <f>+[1]data1cf!BP237*-1</f>
        <v>0</v>
      </c>
      <c r="S238" s="125">
        <f>+[1]data1cf!BQ237*-1</f>
        <v>0</v>
      </c>
      <c r="T238" s="125">
        <f>+[1]data1cf!BR237*-1</f>
        <v>0</v>
      </c>
      <c r="U238" s="125">
        <f>+[1]data1cf!BS237*-1</f>
        <v>0</v>
      </c>
      <c r="V238" s="125">
        <f>+[1]data1cf!BT237*-1</f>
        <v>0</v>
      </c>
      <c r="W238" s="125">
        <f>+[1]data1cf!BU237*-1</f>
        <v>0</v>
      </c>
      <c r="X238" s="125">
        <f>+[1]data1cf!BV237*-1</f>
        <v>0</v>
      </c>
      <c r="Y238" s="125">
        <f>+[1]data1cf!BW237*-1</f>
        <v>0</v>
      </c>
      <c r="Z238" s="125">
        <f>+[1]data1cf!BX237*-1</f>
        <v>0</v>
      </c>
      <c r="AA238" s="125">
        <f>+[1]data1cf!BY237*-1</f>
        <v>0</v>
      </c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0"/>
      <c r="AL238" s="10">
        <f t="shared" ca="1" si="14"/>
        <v>0</v>
      </c>
      <c r="AM238" s="10"/>
      <c r="AN238" s="10"/>
      <c r="AO238" s="10"/>
      <c r="AP238" s="10"/>
      <c r="AQ238" s="10"/>
    </row>
    <row r="239" spans="1:43" x14ac:dyDescent="0.2">
      <c r="A239" s="10">
        <v>237</v>
      </c>
      <c r="B239" s="125"/>
      <c r="C239" s="125">
        <f>+[1]data1cf!BA238*-1</f>
        <v>0</v>
      </c>
      <c r="D239" s="125">
        <f>+[1]data1cf!BB238*-1</f>
        <v>0</v>
      </c>
      <c r="E239" s="125">
        <f>+[1]data1cf!BC238*-1</f>
        <v>0</v>
      </c>
      <c r="F239" s="125">
        <f>+[1]data1cf!BD238*-1</f>
        <v>0</v>
      </c>
      <c r="G239" s="125">
        <f>+[1]data1cf!BE238*-1</f>
        <v>0</v>
      </c>
      <c r="H239" s="125">
        <f>+[1]data1cf!BF238*-1</f>
        <v>0</v>
      </c>
      <c r="I239" s="125">
        <f>+[1]data1cf!BG238*-1</f>
        <v>0</v>
      </c>
      <c r="J239" s="125">
        <f>+[1]data1cf!BH238*-1</f>
        <v>0</v>
      </c>
      <c r="K239" s="125">
        <f>+[1]data1cf!BI238*-1</f>
        <v>0</v>
      </c>
      <c r="L239" s="125">
        <f>+[1]data1cf!BJ238*-1</f>
        <v>0</v>
      </c>
      <c r="M239" s="125">
        <f>+[1]data1cf!BK238*-1</f>
        <v>0</v>
      </c>
      <c r="N239" s="125">
        <f>+[1]data1cf!BL238*-1</f>
        <v>0</v>
      </c>
      <c r="O239" s="125">
        <f>+[1]data1cf!BM238*-1</f>
        <v>0</v>
      </c>
      <c r="P239" s="125">
        <f>+[1]data1cf!BN238*-1</f>
        <v>0</v>
      </c>
      <c r="Q239" s="125">
        <f>+[1]data1cf!BO238*-1</f>
        <v>0</v>
      </c>
      <c r="R239" s="125">
        <f>+[1]data1cf!BP238*-1</f>
        <v>0</v>
      </c>
      <c r="S239" s="125">
        <f>+[1]data1cf!BQ238*-1</f>
        <v>0</v>
      </c>
      <c r="T239" s="125">
        <f>+[1]data1cf!BR238*-1</f>
        <v>0</v>
      </c>
      <c r="U239" s="125">
        <f>+[1]data1cf!BS238*-1</f>
        <v>0</v>
      </c>
      <c r="V239" s="125">
        <f>+[1]data1cf!BT238*-1</f>
        <v>0</v>
      </c>
      <c r="W239" s="125">
        <f>+[1]data1cf!BU238*-1</f>
        <v>0</v>
      </c>
      <c r="X239" s="125">
        <f>+[1]data1cf!BV238*-1</f>
        <v>0</v>
      </c>
      <c r="Y239" s="125">
        <f>+[1]data1cf!BW238*-1</f>
        <v>0</v>
      </c>
      <c r="Z239" s="125">
        <f>+[1]data1cf!BX238*-1</f>
        <v>0</v>
      </c>
      <c r="AA239" s="125">
        <f>+[1]data1cf!BY238*-1</f>
        <v>0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0"/>
      <c r="AL239" s="10">
        <f t="shared" ca="1" si="14"/>
        <v>0</v>
      </c>
      <c r="AM239" s="10"/>
      <c r="AN239" s="10"/>
      <c r="AO239" s="10"/>
      <c r="AP239" s="10"/>
      <c r="AQ239" s="10"/>
    </row>
    <row r="240" spans="1:43" x14ac:dyDescent="0.2">
      <c r="A240" s="10">
        <v>238</v>
      </c>
      <c r="B240" s="125"/>
      <c r="C240" s="125">
        <f>+[1]data1cf!BA239*-1</f>
        <v>0</v>
      </c>
      <c r="D240" s="125">
        <f>+[1]data1cf!BB239*-1</f>
        <v>0</v>
      </c>
      <c r="E240" s="125">
        <f>+[1]data1cf!BC239*-1</f>
        <v>0</v>
      </c>
      <c r="F240" s="125">
        <f>+[1]data1cf!BD239*-1</f>
        <v>0</v>
      </c>
      <c r="G240" s="125">
        <f>+[1]data1cf!BE239*-1</f>
        <v>0</v>
      </c>
      <c r="H240" s="125">
        <f>+[1]data1cf!BF239*-1</f>
        <v>0</v>
      </c>
      <c r="I240" s="125">
        <f>+[1]data1cf!BG239*-1</f>
        <v>0</v>
      </c>
      <c r="J240" s="125">
        <f>+[1]data1cf!BH239*-1</f>
        <v>0</v>
      </c>
      <c r="K240" s="125">
        <f>+[1]data1cf!BI239*-1</f>
        <v>0</v>
      </c>
      <c r="L240" s="125">
        <f>+[1]data1cf!BJ239*-1</f>
        <v>0</v>
      </c>
      <c r="M240" s="125">
        <f>+[1]data1cf!BK239*-1</f>
        <v>0</v>
      </c>
      <c r="N240" s="125">
        <f>+[1]data1cf!BL239*-1</f>
        <v>0</v>
      </c>
      <c r="O240" s="125">
        <f>+[1]data1cf!BM239*-1</f>
        <v>0</v>
      </c>
      <c r="P240" s="125">
        <f>+[1]data1cf!BN239*-1</f>
        <v>0</v>
      </c>
      <c r="Q240" s="125">
        <f>+[1]data1cf!BO239*-1</f>
        <v>0</v>
      </c>
      <c r="R240" s="125">
        <f>+[1]data1cf!BP239*-1</f>
        <v>0</v>
      </c>
      <c r="S240" s="125">
        <f>+[1]data1cf!BQ239*-1</f>
        <v>0</v>
      </c>
      <c r="T240" s="125">
        <f>+[1]data1cf!BR239*-1</f>
        <v>0</v>
      </c>
      <c r="U240" s="125">
        <f>+[1]data1cf!BS239*-1</f>
        <v>0</v>
      </c>
      <c r="V240" s="125">
        <f>+[1]data1cf!BT239*-1</f>
        <v>0</v>
      </c>
      <c r="W240" s="125">
        <f>+[1]data1cf!BU239*-1</f>
        <v>0</v>
      </c>
      <c r="X240" s="125">
        <f>+[1]data1cf!BV239*-1</f>
        <v>0</v>
      </c>
      <c r="Y240" s="125">
        <f>+[1]data1cf!BW239*-1</f>
        <v>0</v>
      </c>
      <c r="Z240" s="125">
        <f>+[1]data1cf!BX239*-1</f>
        <v>0</v>
      </c>
      <c r="AA240" s="125">
        <f>+[1]data1cf!BY239*-1</f>
        <v>0</v>
      </c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0"/>
      <c r="AL240" s="10">
        <f t="shared" ca="1" si="14"/>
        <v>0</v>
      </c>
      <c r="AM240" s="10"/>
      <c r="AN240" s="10"/>
      <c r="AO240" s="10"/>
      <c r="AP240" s="10"/>
      <c r="AQ240" s="10"/>
    </row>
    <row r="241" spans="1:43" x14ac:dyDescent="0.2">
      <c r="A241" s="10">
        <v>239</v>
      </c>
      <c r="B241" s="125"/>
      <c r="C241" s="125">
        <f>+[1]data1cf!BA240*-1</f>
        <v>0</v>
      </c>
      <c r="D241" s="125">
        <f>+[1]data1cf!BB240*-1</f>
        <v>0</v>
      </c>
      <c r="E241" s="125">
        <f>+[1]data1cf!BC240*-1</f>
        <v>0</v>
      </c>
      <c r="F241" s="125">
        <f>+[1]data1cf!BD240*-1</f>
        <v>0</v>
      </c>
      <c r="G241" s="125">
        <f>+[1]data1cf!BE240*-1</f>
        <v>0</v>
      </c>
      <c r="H241" s="125">
        <f>+[1]data1cf!BF240*-1</f>
        <v>0</v>
      </c>
      <c r="I241" s="125">
        <f>+[1]data1cf!BG240*-1</f>
        <v>0</v>
      </c>
      <c r="J241" s="125">
        <f>+[1]data1cf!BH240*-1</f>
        <v>0</v>
      </c>
      <c r="K241" s="125">
        <f>+[1]data1cf!BI240*-1</f>
        <v>0</v>
      </c>
      <c r="L241" s="125">
        <f>+[1]data1cf!BJ240*-1</f>
        <v>0</v>
      </c>
      <c r="M241" s="125">
        <f>+[1]data1cf!BK240*-1</f>
        <v>0</v>
      </c>
      <c r="N241" s="125">
        <f>+[1]data1cf!BL240*-1</f>
        <v>0</v>
      </c>
      <c r="O241" s="125">
        <f>+[1]data1cf!BM240*-1</f>
        <v>0</v>
      </c>
      <c r="P241" s="125">
        <f>+[1]data1cf!BN240*-1</f>
        <v>0</v>
      </c>
      <c r="Q241" s="125">
        <f>+[1]data1cf!BO240*-1</f>
        <v>0</v>
      </c>
      <c r="R241" s="125">
        <f>+[1]data1cf!BP240*-1</f>
        <v>0</v>
      </c>
      <c r="S241" s="125">
        <f>+[1]data1cf!BQ240*-1</f>
        <v>0</v>
      </c>
      <c r="T241" s="125">
        <f>+[1]data1cf!BR240*-1</f>
        <v>0</v>
      </c>
      <c r="U241" s="125">
        <f>+[1]data1cf!BS240*-1</f>
        <v>0</v>
      </c>
      <c r="V241" s="125">
        <f>+[1]data1cf!BT240*-1</f>
        <v>0</v>
      </c>
      <c r="W241" s="125">
        <f>+[1]data1cf!BU240*-1</f>
        <v>0</v>
      </c>
      <c r="X241" s="125">
        <f>+[1]data1cf!BV240*-1</f>
        <v>0</v>
      </c>
      <c r="Y241" s="125">
        <f>+[1]data1cf!BW240*-1</f>
        <v>0</v>
      </c>
      <c r="Z241" s="125">
        <f>+[1]data1cf!BX240*-1</f>
        <v>0</v>
      </c>
      <c r="AA241" s="125">
        <f>+[1]data1cf!BY240*-1</f>
        <v>0</v>
      </c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0"/>
      <c r="AL241" s="10">
        <f t="shared" ca="1" si="14"/>
        <v>0</v>
      </c>
      <c r="AM241" s="10"/>
      <c r="AN241" s="10"/>
      <c r="AO241" s="10"/>
      <c r="AP241" s="10"/>
      <c r="AQ241" s="10"/>
    </row>
    <row r="242" spans="1:43" x14ac:dyDescent="0.2">
      <c r="A242" s="10">
        <v>240</v>
      </c>
      <c r="B242" s="125"/>
      <c r="C242" s="125">
        <f>+[1]data1cf!BA241*-1</f>
        <v>0</v>
      </c>
      <c r="D242" s="125">
        <f>+[1]data1cf!BB241*-1</f>
        <v>0</v>
      </c>
      <c r="E242" s="125">
        <f>+[1]data1cf!BC241*-1</f>
        <v>0</v>
      </c>
      <c r="F242" s="125">
        <f>+[1]data1cf!BD241*-1</f>
        <v>0</v>
      </c>
      <c r="G242" s="125">
        <f>+[1]data1cf!BE241*-1</f>
        <v>0</v>
      </c>
      <c r="H242" s="125">
        <f>+[1]data1cf!BF241*-1</f>
        <v>0</v>
      </c>
      <c r="I242" s="125">
        <f>+[1]data1cf!BG241*-1</f>
        <v>0</v>
      </c>
      <c r="J242" s="125">
        <f>+[1]data1cf!BH241*-1</f>
        <v>0</v>
      </c>
      <c r="K242" s="125">
        <f>+[1]data1cf!BI241*-1</f>
        <v>0</v>
      </c>
      <c r="L242" s="125">
        <f>+[1]data1cf!BJ241*-1</f>
        <v>0</v>
      </c>
      <c r="M242" s="125">
        <f>+[1]data1cf!BK241*-1</f>
        <v>0</v>
      </c>
      <c r="N242" s="125">
        <f>+[1]data1cf!BL241*-1</f>
        <v>0</v>
      </c>
      <c r="O242" s="125">
        <f>+[1]data1cf!BM241*-1</f>
        <v>0</v>
      </c>
      <c r="P242" s="125">
        <f>+[1]data1cf!BN241*-1</f>
        <v>0</v>
      </c>
      <c r="Q242" s="125">
        <f>+[1]data1cf!BO241*-1</f>
        <v>0</v>
      </c>
      <c r="R242" s="125">
        <f>+[1]data1cf!BP241*-1</f>
        <v>0</v>
      </c>
      <c r="S242" s="125">
        <f>+[1]data1cf!BQ241*-1</f>
        <v>0</v>
      </c>
      <c r="T242" s="125">
        <f>+[1]data1cf!BR241*-1</f>
        <v>0</v>
      </c>
      <c r="U242" s="125">
        <f>+[1]data1cf!BS241*-1</f>
        <v>0</v>
      </c>
      <c r="V242" s="125">
        <f>+[1]data1cf!BT241*-1</f>
        <v>0</v>
      </c>
      <c r="W242" s="125">
        <f>+[1]data1cf!BU241*-1</f>
        <v>0</v>
      </c>
      <c r="X242" s="125">
        <f>+[1]data1cf!BV241*-1</f>
        <v>0</v>
      </c>
      <c r="Y242" s="125">
        <f>+[1]data1cf!BW241*-1</f>
        <v>0</v>
      </c>
      <c r="Z242" s="125">
        <f>+[1]data1cf!BX241*-1</f>
        <v>0</v>
      </c>
      <c r="AA242" s="125">
        <f>+[1]data1cf!BY241*-1</f>
        <v>0</v>
      </c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0"/>
      <c r="AL242" s="10">
        <f t="shared" ca="1" si="14"/>
        <v>0</v>
      </c>
      <c r="AM242" s="10"/>
      <c r="AN242" s="10"/>
      <c r="AO242" s="10"/>
      <c r="AP242" s="10"/>
      <c r="AQ242" s="10"/>
    </row>
    <row r="243" spans="1:43" x14ac:dyDescent="0.2">
      <c r="A243" s="10">
        <v>241</v>
      </c>
      <c r="B243" s="125"/>
      <c r="C243" s="125">
        <f>+[1]data1cf!BA242*-1</f>
        <v>0</v>
      </c>
      <c r="D243" s="125">
        <f>+[1]data1cf!BB242*-1</f>
        <v>0</v>
      </c>
      <c r="E243" s="125">
        <f>+[1]data1cf!BC242*-1</f>
        <v>0</v>
      </c>
      <c r="F243" s="125">
        <f>+[1]data1cf!BD242*-1</f>
        <v>0</v>
      </c>
      <c r="G243" s="125">
        <f>+[1]data1cf!BE242*-1</f>
        <v>0</v>
      </c>
      <c r="H243" s="125">
        <f>+[1]data1cf!BF242*-1</f>
        <v>0</v>
      </c>
      <c r="I243" s="125">
        <f>+[1]data1cf!BG242*-1</f>
        <v>0</v>
      </c>
      <c r="J243" s="125">
        <f>+[1]data1cf!BH242*-1</f>
        <v>0</v>
      </c>
      <c r="K243" s="125">
        <f>+[1]data1cf!BI242*-1</f>
        <v>0</v>
      </c>
      <c r="L243" s="125">
        <f>+[1]data1cf!BJ242*-1</f>
        <v>0</v>
      </c>
      <c r="M243" s="125">
        <f>+[1]data1cf!BK242*-1</f>
        <v>0</v>
      </c>
      <c r="N243" s="125">
        <f>+[1]data1cf!BL242*-1</f>
        <v>0</v>
      </c>
      <c r="O243" s="125">
        <f>+[1]data1cf!BM242*-1</f>
        <v>0</v>
      </c>
      <c r="P243" s="125">
        <f>+[1]data1cf!BN242*-1</f>
        <v>0</v>
      </c>
      <c r="Q243" s="125">
        <f>+[1]data1cf!BO242*-1</f>
        <v>0</v>
      </c>
      <c r="R243" s="125">
        <f>+[1]data1cf!BP242*-1</f>
        <v>0</v>
      </c>
      <c r="S243" s="125">
        <f>+[1]data1cf!BQ242*-1</f>
        <v>0</v>
      </c>
      <c r="T243" s="125">
        <f>+[1]data1cf!BR242*-1</f>
        <v>0</v>
      </c>
      <c r="U243" s="125">
        <f>+[1]data1cf!BS242*-1</f>
        <v>0</v>
      </c>
      <c r="V243" s="125">
        <f>+[1]data1cf!BT242*-1</f>
        <v>0</v>
      </c>
      <c r="W243" s="125">
        <f>+[1]data1cf!BU242*-1</f>
        <v>0</v>
      </c>
      <c r="X243" s="125">
        <f>+[1]data1cf!BV242*-1</f>
        <v>0</v>
      </c>
      <c r="Y243" s="125">
        <f>+[1]data1cf!BW242*-1</f>
        <v>0</v>
      </c>
      <c r="Z243" s="125">
        <f>+[1]data1cf!BX242*-1</f>
        <v>0</v>
      </c>
      <c r="AA243" s="125">
        <f>+[1]data1cf!BY242*-1</f>
        <v>0</v>
      </c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0"/>
      <c r="AL243" s="10">
        <f t="shared" ca="1" si="14"/>
        <v>0</v>
      </c>
      <c r="AM243" s="10"/>
      <c r="AN243" s="10"/>
      <c r="AO243" s="10"/>
      <c r="AP243" s="10"/>
      <c r="AQ243" s="10"/>
    </row>
    <row r="244" spans="1:43" x14ac:dyDescent="0.2">
      <c r="A244" s="10">
        <v>242</v>
      </c>
      <c r="B244" s="125"/>
      <c r="C244" s="125">
        <f>+[1]data1cf!BA243*-1</f>
        <v>0</v>
      </c>
      <c r="D244" s="125">
        <f>+[1]data1cf!BB243*-1</f>
        <v>0</v>
      </c>
      <c r="E244" s="125">
        <f>+[1]data1cf!BC243*-1</f>
        <v>0</v>
      </c>
      <c r="F244" s="125">
        <f>+[1]data1cf!BD243*-1</f>
        <v>0</v>
      </c>
      <c r="G244" s="125">
        <f>+[1]data1cf!BE243*-1</f>
        <v>0</v>
      </c>
      <c r="H244" s="125">
        <f>+[1]data1cf!BF243*-1</f>
        <v>0</v>
      </c>
      <c r="I244" s="125">
        <f>+[1]data1cf!BG243*-1</f>
        <v>0</v>
      </c>
      <c r="J244" s="125">
        <f>+[1]data1cf!BH243*-1</f>
        <v>0</v>
      </c>
      <c r="K244" s="125">
        <f>+[1]data1cf!BI243*-1</f>
        <v>0</v>
      </c>
      <c r="L244" s="125">
        <f>+[1]data1cf!BJ243*-1</f>
        <v>0</v>
      </c>
      <c r="M244" s="125">
        <f>+[1]data1cf!BK243*-1</f>
        <v>0</v>
      </c>
      <c r="N244" s="125">
        <f>+[1]data1cf!BL243*-1</f>
        <v>0</v>
      </c>
      <c r="O244" s="125">
        <f>+[1]data1cf!BM243*-1</f>
        <v>0</v>
      </c>
      <c r="P244" s="125">
        <f>+[1]data1cf!BN243*-1</f>
        <v>0</v>
      </c>
      <c r="Q244" s="125">
        <f>+[1]data1cf!BO243*-1</f>
        <v>0</v>
      </c>
      <c r="R244" s="125">
        <f>+[1]data1cf!BP243*-1</f>
        <v>0</v>
      </c>
      <c r="S244" s="125">
        <f>+[1]data1cf!BQ243*-1</f>
        <v>0</v>
      </c>
      <c r="T244" s="125">
        <f>+[1]data1cf!BR243*-1</f>
        <v>0</v>
      </c>
      <c r="U244" s="125">
        <f>+[1]data1cf!BS243*-1</f>
        <v>0</v>
      </c>
      <c r="V244" s="125">
        <f>+[1]data1cf!BT243*-1</f>
        <v>0</v>
      </c>
      <c r="W244" s="125">
        <f>+[1]data1cf!BU243*-1</f>
        <v>0</v>
      </c>
      <c r="X244" s="125">
        <f>+[1]data1cf!BV243*-1</f>
        <v>0</v>
      </c>
      <c r="Y244" s="125">
        <f>+[1]data1cf!BW243*-1</f>
        <v>0</v>
      </c>
      <c r="Z244" s="125">
        <f>+[1]data1cf!BX243*-1</f>
        <v>0</v>
      </c>
      <c r="AA244" s="125">
        <f>+[1]data1cf!BY243*-1</f>
        <v>0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0"/>
      <c r="AL244" s="10">
        <f t="shared" ref="AL244:AL259" ca="1" si="15">SUMPRODUCT(B244:AJ244,PVCapPrice)</f>
        <v>0</v>
      </c>
      <c r="AM244" s="10"/>
      <c r="AN244" s="10"/>
      <c r="AO244" s="10"/>
      <c r="AP244" s="10"/>
      <c r="AQ244" s="10"/>
    </row>
    <row r="245" spans="1:43" x14ac:dyDescent="0.2">
      <c r="A245" s="10">
        <v>243</v>
      </c>
      <c r="B245" s="125"/>
      <c r="C245" s="125">
        <f>+[1]data1cf!BA244*-1</f>
        <v>0</v>
      </c>
      <c r="D245" s="125">
        <f>+[1]data1cf!BB244*-1</f>
        <v>0</v>
      </c>
      <c r="E245" s="125">
        <f>+[1]data1cf!BC244*-1</f>
        <v>0</v>
      </c>
      <c r="F245" s="125">
        <f>+[1]data1cf!BD244*-1</f>
        <v>0</v>
      </c>
      <c r="G245" s="125">
        <f>+[1]data1cf!BE244*-1</f>
        <v>0</v>
      </c>
      <c r="H245" s="125">
        <f>+[1]data1cf!BF244*-1</f>
        <v>0</v>
      </c>
      <c r="I245" s="125">
        <f>+[1]data1cf!BG244*-1</f>
        <v>0</v>
      </c>
      <c r="J245" s="125">
        <f>+[1]data1cf!BH244*-1</f>
        <v>0</v>
      </c>
      <c r="K245" s="125">
        <f>+[1]data1cf!BI244*-1</f>
        <v>0</v>
      </c>
      <c r="L245" s="125">
        <f>+[1]data1cf!BJ244*-1</f>
        <v>0</v>
      </c>
      <c r="M245" s="125">
        <f>+[1]data1cf!BK244*-1</f>
        <v>0</v>
      </c>
      <c r="N245" s="125">
        <f>+[1]data1cf!BL244*-1</f>
        <v>0</v>
      </c>
      <c r="O245" s="125">
        <f>+[1]data1cf!BM244*-1</f>
        <v>0</v>
      </c>
      <c r="P245" s="125">
        <f>+[1]data1cf!BN244*-1</f>
        <v>0</v>
      </c>
      <c r="Q245" s="125">
        <f>+[1]data1cf!BO244*-1</f>
        <v>0</v>
      </c>
      <c r="R245" s="125">
        <f>+[1]data1cf!BP244*-1</f>
        <v>0</v>
      </c>
      <c r="S245" s="125">
        <f>+[1]data1cf!BQ244*-1</f>
        <v>0</v>
      </c>
      <c r="T245" s="125">
        <f>+[1]data1cf!BR244*-1</f>
        <v>0</v>
      </c>
      <c r="U245" s="125">
        <f>+[1]data1cf!BS244*-1</f>
        <v>0</v>
      </c>
      <c r="V245" s="125">
        <f>+[1]data1cf!BT244*-1</f>
        <v>0</v>
      </c>
      <c r="W245" s="125">
        <f>+[1]data1cf!BU244*-1</f>
        <v>0</v>
      </c>
      <c r="X245" s="125">
        <f>+[1]data1cf!BV244*-1</f>
        <v>0</v>
      </c>
      <c r="Y245" s="125">
        <f>+[1]data1cf!BW244*-1</f>
        <v>0</v>
      </c>
      <c r="Z245" s="125">
        <f>+[1]data1cf!BX244*-1</f>
        <v>0</v>
      </c>
      <c r="AA245" s="125">
        <f>+[1]data1cf!BY244*-1</f>
        <v>0</v>
      </c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0"/>
      <c r="AL245" s="10">
        <f t="shared" ca="1" si="15"/>
        <v>0</v>
      </c>
      <c r="AM245" s="10"/>
      <c r="AN245" s="10"/>
      <c r="AO245" s="10"/>
      <c r="AP245" s="10"/>
      <c r="AQ245" s="10"/>
    </row>
    <row r="246" spans="1:43" x14ac:dyDescent="0.2">
      <c r="A246" s="10">
        <v>244</v>
      </c>
      <c r="B246" s="125"/>
      <c r="C246" s="125">
        <f>+[1]data1cf!BA245*-1</f>
        <v>0</v>
      </c>
      <c r="D246" s="125">
        <f>+[1]data1cf!BB245*-1</f>
        <v>0</v>
      </c>
      <c r="E246" s="125">
        <f>+[1]data1cf!BC245*-1</f>
        <v>0</v>
      </c>
      <c r="F246" s="125">
        <f>+[1]data1cf!BD245*-1</f>
        <v>0</v>
      </c>
      <c r="G246" s="125">
        <f>+[1]data1cf!BE245*-1</f>
        <v>0</v>
      </c>
      <c r="H246" s="125">
        <f>+[1]data1cf!BF245*-1</f>
        <v>0</v>
      </c>
      <c r="I246" s="125">
        <f>+[1]data1cf!BG245*-1</f>
        <v>0</v>
      </c>
      <c r="J246" s="125">
        <f>+[1]data1cf!BH245*-1</f>
        <v>0</v>
      </c>
      <c r="K246" s="125">
        <f>+[1]data1cf!BI245*-1</f>
        <v>0</v>
      </c>
      <c r="L246" s="125">
        <f>+[1]data1cf!BJ245*-1</f>
        <v>0</v>
      </c>
      <c r="M246" s="125">
        <f>+[1]data1cf!BK245*-1</f>
        <v>0</v>
      </c>
      <c r="N246" s="125">
        <f>+[1]data1cf!BL245*-1</f>
        <v>0</v>
      </c>
      <c r="O246" s="125">
        <f>+[1]data1cf!BM245*-1</f>
        <v>0</v>
      </c>
      <c r="P246" s="125">
        <f>+[1]data1cf!BN245*-1</f>
        <v>0</v>
      </c>
      <c r="Q246" s="125">
        <f>+[1]data1cf!BO245*-1</f>
        <v>0</v>
      </c>
      <c r="R246" s="125">
        <f>+[1]data1cf!BP245*-1</f>
        <v>0</v>
      </c>
      <c r="S246" s="125">
        <f>+[1]data1cf!BQ245*-1</f>
        <v>0</v>
      </c>
      <c r="T246" s="125">
        <f>+[1]data1cf!BR245*-1</f>
        <v>0</v>
      </c>
      <c r="U246" s="125">
        <f>+[1]data1cf!BS245*-1</f>
        <v>0</v>
      </c>
      <c r="V246" s="125">
        <f>+[1]data1cf!BT245*-1</f>
        <v>0</v>
      </c>
      <c r="W246" s="125">
        <f>+[1]data1cf!BU245*-1</f>
        <v>0</v>
      </c>
      <c r="X246" s="125">
        <f>+[1]data1cf!BV245*-1</f>
        <v>0</v>
      </c>
      <c r="Y246" s="125">
        <f>+[1]data1cf!BW245*-1</f>
        <v>0</v>
      </c>
      <c r="Z246" s="125">
        <f>+[1]data1cf!BX245*-1</f>
        <v>0</v>
      </c>
      <c r="AA246" s="125">
        <f>+[1]data1cf!BY245*-1</f>
        <v>0</v>
      </c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0"/>
      <c r="AL246" s="10">
        <f t="shared" ca="1" si="15"/>
        <v>0</v>
      </c>
      <c r="AM246" s="10"/>
      <c r="AN246" s="10"/>
      <c r="AO246" s="10"/>
      <c r="AP246" s="10"/>
      <c r="AQ246" s="10"/>
    </row>
    <row r="247" spans="1:43" x14ac:dyDescent="0.2">
      <c r="A247" s="10">
        <v>245</v>
      </c>
      <c r="B247" s="125"/>
      <c r="C247" s="125">
        <f>+[1]data1cf!BA246*-1</f>
        <v>0</v>
      </c>
      <c r="D247" s="125">
        <f>+[1]data1cf!BB246*-1</f>
        <v>0</v>
      </c>
      <c r="E247" s="125">
        <f>+[1]data1cf!BC246*-1</f>
        <v>0</v>
      </c>
      <c r="F247" s="125">
        <f>+[1]data1cf!BD246*-1</f>
        <v>0</v>
      </c>
      <c r="G247" s="125">
        <f>+[1]data1cf!BE246*-1</f>
        <v>0</v>
      </c>
      <c r="H247" s="125">
        <f>+[1]data1cf!BF246*-1</f>
        <v>0</v>
      </c>
      <c r="I247" s="125">
        <f>+[1]data1cf!BG246*-1</f>
        <v>0</v>
      </c>
      <c r="J247" s="125">
        <f>+[1]data1cf!BH246*-1</f>
        <v>0</v>
      </c>
      <c r="K247" s="125">
        <f>+[1]data1cf!BI246*-1</f>
        <v>0</v>
      </c>
      <c r="L247" s="125">
        <f>+[1]data1cf!BJ246*-1</f>
        <v>0</v>
      </c>
      <c r="M247" s="125">
        <f>+[1]data1cf!BK246*-1</f>
        <v>0</v>
      </c>
      <c r="N247" s="125">
        <f>+[1]data1cf!BL246*-1</f>
        <v>0</v>
      </c>
      <c r="O247" s="125">
        <f>+[1]data1cf!BM246*-1</f>
        <v>0</v>
      </c>
      <c r="P247" s="125">
        <f>+[1]data1cf!BN246*-1</f>
        <v>0</v>
      </c>
      <c r="Q247" s="125">
        <f>+[1]data1cf!BO246*-1</f>
        <v>0</v>
      </c>
      <c r="R247" s="125">
        <f>+[1]data1cf!BP246*-1</f>
        <v>0</v>
      </c>
      <c r="S247" s="125">
        <f>+[1]data1cf!BQ246*-1</f>
        <v>0</v>
      </c>
      <c r="T247" s="125">
        <f>+[1]data1cf!BR246*-1</f>
        <v>0</v>
      </c>
      <c r="U247" s="125">
        <f>+[1]data1cf!BS246*-1</f>
        <v>0</v>
      </c>
      <c r="V247" s="125">
        <f>+[1]data1cf!BT246*-1</f>
        <v>0</v>
      </c>
      <c r="W247" s="125">
        <f>+[1]data1cf!BU246*-1</f>
        <v>0</v>
      </c>
      <c r="X247" s="125">
        <f>+[1]data1cf!BV246*-1</f>
        <v>0</v>
      </c>
      <c r="Y247" s="125">
        <f>+[1]data1cf!BW246*-1</f>
        <v>0</v>
      </c>
      <c r="Z247" s="125">
        <f>+[1]data1cf!BX246*-1</f>
        <v>0</v>
      </c>
      <c r="AA247" s="125">
        <f>+[1]data1cf!BY246*-1</f>
        <v>0</v>
      </c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0"/>
      <c r="AL247" s="10">
        <f t="shared" ca="1" si="15"/>
        <v>0</v>
      </c>
      <c r="AM247" s="10"/>
      <c r="AN247" s="10"/>
      <c r="AO247" s="10"/>
      <c r="AP247" s="10"/>
      <c r="AQ247" s="10"/>
    </row>
    <row r="248" spans="1:43" x14ac:dyDescent="0.2">
      <c r="A248" s="10">
        <v>246</v>
      </c>
      <c r="B248" s="125"/>
      <c r="C248" s="125">
        <f>+[1]data1cf!BA247*-1</f>
        <v>0</v>
      </c>
      <c r="D248" s="125">
        <f>+[1]data1cf!BB247*-1</f>
        <v>0</v>
      </c>
      <c r="E248" s="125">
        <f>+[1]data1cf!BC247*-1</f>
        <v>0</v>
      </c>
      <c r="F248" s="125">
        <f>+[1]data1cf!BD247*-1</f>
        <v>0</v>
      </c>
      <c r="G248" s="125">
        <f>+[1]data1cf!BE247*-1</f>
        <v>0</v>
      </c>
      <c r="H248" s="125">
        <f>+[1]data1cf!BF247*-1</f>
        <v>0</v>
      </c>
      <c r="I248" s="125">
        <f>+[1]data1cf!BG247*-1</f>
        <v>0</v>
      </c>
      <c r="J248" s="125">
        <f>+[1]data1cf!BH247*-1</f>
        <v>0</v>
      </c>
      <c r="K248" s="125">
        <f>+[1]data1cf!BI247*-1</f>
        <v>0</v>
      </c>
      <c r="L248" s="125">
        <f>+[1]data1cf!BJ247*-1</f>
        <v>0</v>
      </c>
      <c r="M248" s="125">
        <f>+[1]data1cf!BK247*-1</f>
        <v>0</v>
      </c>
      <c r="N248" s="125">
        <f>+[1]data1cf!BL247*-1</f>
        <v>0</v>
      </c>
      <c r="O248" s="125">
        <f>+[1]data1cf!BM247*-1</f>
        <v>0</v>
      </c>
      <c r="P248" s="125">
        <f>+[1]data1cf!BN247*-1</f>
        <v>0</v>
      </c>
      <c r="Q248" s="125">
        <f>+[1]data1cf!BO247*-1</f>
        <v>0</v>
      </c>
      <c r="R248" s="125">
        <f>+[1]data1cf!BP247*-1</f>
        <v>0</v>
      </c>
      <c r="S248" s="125">
        <f>+[1]data1cf!BQ247*-1</f>
        <v>0</v>
      </c>
      <c r="T248" s="125">
        <f>+[1]data1cf!BR247*-1</f>
        <v>0</v>
      </c>
      <c r="U248" s="125">
        <f>+[1]data1cf!BS247*-1</f>
        <v>0</v>
      </c>
      <c r="V248" s="125">
        <f>+[1]data1cf!BT247*-1</f>
        <v>0</v>
      </c>
      <c r="W248" s="125">
        <f>+[1]data1cf!BU247*-1</f>
        <v>0</v>
      </c>
      <c r="X248" s="125">
        <f>+[1]data1cf!BV247*-1</f>
        <v>0</v>
      </c>
      <c r="Y248" s="125">
        <f>+[1]data1cf!BW247*-1</f>
        <v>0</v>
      </c>
      <c r="Z248" s="125">
        <f>+[1]data1cf!BX247*-1</f>
        <v>0</v>
      </c>
      <c r="AA248" s="125">
        <f>+[1]data1cf!BY247*-1</f>
        <v>0</v>
      </c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0"/>
      <c r="AL248" s="10">
        <f t="shared" ca="1" si="15"/>
        <v>0</v>
      </c>
      <c r="AM248" s="10"/>
      <c r="AN248" s="10"/>
      <c r="AO248" s="10"/>
      <c r="AP248" s="10"/>
      <c r="AQ248" s="10"/>
    </row>
    <row r="249" spans="1:43" x14ac:dyDescent="0.2">
      <c r="A249" s="10">
        <v>247</v>
      </c>
      <c r="B249" s="125"/>
      <c r="C249" s="125">
        <f>+[1]data1cf!BA248*-1</f>
        <v>0</v>
      </c>
      <c r="D249" s="125">
        <f>+[1]data1cf!BB248*-1</f>
        <v>0</v>
      </c>
      <c r="E249" s="125">
        <f>+[1]data1cf!BC248*-1</f>
        <v>0</v>
      </c>
      <c r="F249" s="125">
        <f>+[1]data1cf!BD248*-1</f>
        <v>0</v>
      </c>
      <c r="G249" s="125">
        <f>+[1]data1cf!BE248*-1</f>
        <v>0</v>
      </c>
      <c r="H249" s="125">
        <f>+[1]data1cf!BF248*-1</f>
        <v>0</v>
      </c>
      <c r="I249" s="125">
        <f>+[1]data1cf!BG248*-1</f>
        <v>0</v>
      </c>
      <c r="J249" s="125">
        <f>+[1]data1cf!BH248*-1</f>
        <v>0</v>
      </c>
      <c r="K249" s="125">
        <f>+[1]data1cf!BI248*-1</f>
        <v>0</v>
      </c>
      <c r="L249" s="125">
        <f>+[1]data1cf!BJ248*-1</f>
        <v>0</v>
      </c>
      <c r="M249" s="125">
        <f>+[1]data1cf!BK248*-1</f>
        <v>0</v>
      </c>
      <c r="N249" s="125">
        <f>+[1]data1cf!BL248*-1</f>
        <v>0</v>
      </c>
      <c r="O249" s="125">
        <f>+[1]data1cf!BM248*-1</f>
        <v>0</v>
      </c>
      <c r="P249" s="125">
        <f>+[1]data1cf!BN248*-1</f>
        <v>0</v>
      </c>
      <c r="Q249" s="125">
        <f>+[1]data1cf!BO248*-1</f>
        <v>0</v>
      </c>
      <c r="R249" s="125">
        <f>+[1]data1cf!BP248*-1</f>
        <v>0</v>
      </c>
      <c r="S249" s="125">
        <f>+[1]data1cf!BQ248*-1</f>
        <v>0</v>
      </c>
      <c r="T249" s="125">
        <f>+[1]data1cf!BR248*-1</f>
        <v>0</v>
      </c>
      <c r="U249" s="125">
        <f>+[1]data1cf!BS248*-1</f>
        <v>0</v>
      </c>
      <c r="V249" s="125">
        <f>+[1]data1cf!BT248*-1</f>
        <v>0</v>
      </c>
      <c r="W249" s="125">
        <f>+[1]data1cf!BU248*-1</f>
        <v>0</v>
      </c>
      <c r="X249" s="125">
        <f>+[1]data1cf!BV248*-1</f>
        <v>0</v>
      </c>
      <c r="Y249" s="125">
        <f>+[1]data1cf!BW248*-1</f>
        <v>0</v>
      </c>
      <c r="Z249" s="125">
        <f>+[1]data1cf!BX248*-1</f>
        <v>0</v>
      </c>
      <c r="AA249" s="125">
        <f>+[1]data1cf!BY248*-1</f>
        <v>0</v>
      </c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0"/>
      <c r="AL249" s="10">
        <f t="shared" ca="1" si="15"/>
        <v>0</v>
      </c>
      <c r="AM249" s="10"/>
      <c r="AN249" s="10"/>
      <c r="AO249" s="10"/>
      <c r="AP249" s="10"/>
      <c r="AQ249" s="10"/>
    </row>
    <row r="250" spans="1:43" x14ac:dyDescent="0.2">
      <c r="A250" s="10">
        <v>248</v>
      </c>
      <c r="B250" s="125"/>
      <c r="C250" s="125">
        <f>+[1]data1cf!BA249*-1</f>
        <v>0</v>
      </c>
      <c r="D250" s="125">
        <f>+[1]data1cf!BB249*-1</f>
        <v>0</v>
      </c>
      <c r="E250" s="125">
        <f>+[1]data1cf!BC249*-1</f>
        <v>0</v>
      </c>
      <c r="F250" s="125">
        <f>+[1]data1cf!BD249*-1</f>
        <v>0</v>
      </c>
      <c r="G250" s="125">
        <f>+[1]data1cf!BE249*-1</f>
        <v>0</v>
      </c>
      <c r="H250" s="125">
        <f>+[1]data1cf!BF249*-1</f>
        <v>0</v>
      </c>
      <c r="I250" s="125">
        <f>+[1]data1cf!BG249*-1</f>
        <v>0</v>
      </c>
      <c r="J250" s="125">
        <f>+[1]data1cf!BH249*-1</f>
        <v>0</v>
      </c>
      <c r="K250" s="125">
        <f>+[1]data1cf!BI249*-1</f>
        <v>0</v>
      </c>
      <c r="L250" s="125">
        <f>+[1]data1cf!BJ249*-1</f>
        <v>0</v>
      </c>
      <c r="M250" s="125">
        <f>+[1]data1cf!BK249*-1</f>
        <v>0</v>
      </c>
      <c r="N250" s="125">
        <f>+[1]data1cf!BL249*-1</f>
        <v>0</v>
      </c>
      <c r="O250" s="125">
        <f>+[1]data1cf!BM249*-1</f>
        <v>0</v>
      </c>
      <c r="P250" s="125">
        <f>+[1]data1cf!BN249*-1</f>
        <v>0</v>
      </c>
      <c r="Q250" s="125">
        <f>+[1]data1cf!BO249*-1</f>
        <v>0</v>
      </c>
      <c r="R250" s="125">
        <f>+[1]data1cf!BP249*-1</f>
        <v>0</v>
      </c>
      <c r="S250" s="125">
        <f>+[1]data1cf!BQ249*-1</f>
        <v>0</v>
      </c>
      <c r="T250" s="125">
        <f>+[1]data1cf!BR249*-1</f>
        <v>0</v>
      </c>
      <c r="U250" s="125">
        <f>+[1]data1cf!BS249*-1</f>
        <v>0</v>
      </c>
      <c r="V250" s="125">
        <f>+[1]data1cf!BT249*-1</f>
        <v>0</v>
      </c>
      <c r="W250" s="125">
        <f>+[1]data1cf!BU249*-1</f>
        <v>0</v>
      </c>
      <c r="X250" s="125">
        <f>+[1]data1cf!BV249*-1</f>
        <v>0</v>
      </c>
      <c r="Y250" s="125">
        <f>+[1]data1cf!BW249*-1</f>
        <v>0</v>
      </c>
      <c r="Z250" s="125">
        <f>+[1]data1cf!BX249*-1</f>
        <v>0</v>
      </c>
      <c r="AA250" s="125">
        <f>+[1]data1cf!BY249*-1</f>
        <v>0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0"/>
      <c r="AL250" s="10">
        <f t="shared" ca="1" si="15"/>
        <v>0</v>
      </c>
      <c r="AM250" s="10"/>
      <c r="AN250" s="10"/>
      <c r="AO250" s="10"/>
      <c r="AP250" s="10"/>
      <c r="AQ250" s="10"/>
    </row>
    <row r="251" spans="1:43" x14ac:dyDescent="0.2">
      <c r="A251" s="10">
        <v>249</v>
      </c>
      <c r="B251" s="125"/>
      <c r="C251" s="125">
        <f>+[1]data1cf!BA250*-1</f>
        <v>0</v>
      </c>
      <c r="D251" s="125">
        <f>+[1]data1cf!BB250*-1</f>
        <v>0</v>
      </c>
      <c r="E251" s="125">
        <f>+[1]data1cf!BC250*-1</f>
        <v>0</v>
      </c>
      <c r="F251" s="125">
        <f>+[1]data1cf!BD250*-1</f>
        <v>0</v>
      </c>
      <c r="G251" s="125">
        <f>+[1]data1cf!BE250*-1</f>
        <v>0</v>
      </c>
      <c r="H251" s="125">
        <f>+[1]data1cf!BF250*-1</f>
        <v>0</v>
      </c>
      <c r="I251" s="125">
        <f>+[1]data1cf!BG250*-1</f>
        <v>0</v>
      </c>
      <c r="J251" s="125">
        <f>+[1]data1cf!BH250*-1</f>
        <v>0</v>
      </c>
      <c r="K251" s="125">
        <f>+[1]data1cf!BI250*-1</f>
        <v>0</v>
      </c>
      <c r="L251" s="125">
        <f>+[1]data1cf!BJ250*-1</f>
        <v>0</v>
      </c>
      <c r="M251" s="125">
        <f>+[1]data1cf!BK250*-1</f>
        <v>0</v>
      </c>
      <c r="N251" s="125">
        <f>+[1]data1cf!BL250*-1</f>
        <v>0</v>
      </c>
      <c r="O251" s="125">
        <f>+[1]data1cf!BM250*-1</f>
        <v>0</v>
      </c>
      <c r="P251" s="125">
        <f>+[1]data1cf!BN250*-1</f>
        <v>0</v>
      </c>
      <c r="Q251" s="125">
        <f>+[1]data1cf!BO250*-1</f>
        <v>0</v>
      </c>
      <c r="R251" s="125">
        <f>+[1]data1cf!BP250*-1</f>
        <v>0</v>
      </c>
      <c r="S251" s="125">
        <f>+[1]data1cf!BQ250*-1</f>
        <v>0</v>
      </c>
      <c r="T251" s="125">
        <f>+[1]data1cf!BR250*-1</f>
        <v>0</v>
      </c>
      <c r="U251" s="125">
        <f>+[1]data1cf!BS250*-1</f>
        <v>0</v>
      </c>
      <c r="V251" s="125">
        <f>+[1]data1cf!BT250*-1</f>
        <v>0</v>
      </c>
      <c r="W251" s="125">
        <f>+[1]data1cf!BU250*-1</f>
        <v>0</v>
      </c>
      <c r="X251" s="125">
        <f>+[1]data1cf!BV250*-1</f>
        <v>0</v>
      </c>
      <c r="Y251" s="125">
        <f>+[1]data1cf!BW250*-1</f>
        <v>0</v>
      </c>
      <c r="Z251" s="125">
        <f>+[1]data1cf!BX250*-1</f>
        <v>0</v>
      </c>
      <c r="AA251" s="125">
        <f>+[1]data1cf!BY250*-1</f>
        <v>0</v>
      </c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0"/>
      <c r="AL251" s="10">
        <f t="shared" ca="1" si="15"/>
        <v>0</v>
      </c>
      <c r="AM251" s="10"/>
      <c r="AN251" s="10"/>
      <c r="AO251" s="10"/>
      <c r="AP251" s="10"/>
      <c r="AQ251" s="10"/>
    </row>
    <row r="252" spans="1:43" x14ac:dyDescent="0.2">
      <c r="A252" s="10">
        <v>250</v>
      </c>
      <c r="B252" s="125"/>
      <c r="C252" s="125">
        <f>+[1]data1cf!BA251*-1</f>
        <v>0</v>
      </c>
      <c r="D252" s="125">
        <f>+[1]data1cf!BB251*-1</f>
        <v>0</v>
      </c>
      <c r="E252" s="125">
        <f>+[1]data1cf!BC251*-1</f>
        <v>0</v>
      </c>
      <c r="F252" s="125">
        <f>+[1]data1cf!BD251*-1</f>
        <v>0</v>
      </c>
      <c r="G252" s="125">
        <f>+[1]data1cf!BE251*-1</f>
        <v>0</v>
      </c>
      <c r="H252" s="125">
        <f>+[1]data1cf!BF251*-1</f>
        <v>0</v>
      </c>
      <c r="I252" s="125">
        <f>+[1]data1cf!BG251*-1</f>
        <v>0</v>
      </c>
      <c r="J252" s="125">
        <f>+[1]data1cf!BH251*-1</f>
        <v>0</v>
      </c>
      <c r="K252" s="125">
        <f>+[1]data1cf!BI251*-1</f>
        <v>0</v>
      </c>
      <c r="L252" s="125">
        <f>+[1]data1cf!BJ251*-1</f>
        <v>0</v>
      </c>
      <c r="M252" s="125">
        <f>+[1]data1cf!BK251*-1</f>
        <v>0</v>
      </c>
      <c r="N252" s="125">
        <f>+[1]data1cf!BL251*-1</f>
        <v>0</v>
      </c>
      <c r="O252" s="125">
        <f>+[1]data1cf!BM251*-1</f>
        <v>0</v>
      </c>
      <c r="P252" s="125">
        <f>+[1]data1cf!BN251*-1</f>
        <v>0</v>
      </c>
      <c r="Q252" s="125">
        <f>+[1]data1cf!BO251*-1</f>
        <v>0</v>
      </c>
      <c r="R252" s="125">
        <f>+[1]data1cf!BP251*-1</f>
        <v>0</v>
      </c>
      <c r="S252" s="125">
        <f>+[1]data1cf!BQ251*-1</f>
        <v>0</v>
      </c>
      <c r="T252" s="125">
        <f>+[1]data1cf!BR251*-1</f>
        <v>0</v>
      </c>
      <c r="U252" s="125">
        <f>+[1]data1cf!BS251*-1</f>
        <v>0</v>
      </c>
      <c r="V252" s="125">
        <f>+[1]data1cf!BT251*-1</f>
        <v>0</v>
      </c>
      <c r="W252" s="125">
        <f>+[1]data1cf!BU251*-1</f>
        <v>0</v>
      </c>
      <c r="X252" s="125">
        <f>+[1]data1cf!BV251*-1</f>
        <v>0</v>
      </c>
      <c r="Y252" s="125">
        <f>+[1]data1cf!BW251*-1</f>
        <v>0</v>
      </c>
      <c r="Z252" s="125">
        <f>+[1]data1cf!BX251*-1</f>
        <v>0</v>
      </c>
      <c r="AA252" s="125">
        <f>+[1]data1cf!BY251*-1</f>
        <v>0</v>
      </c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0"/>
      <c r="AL252" s="10">
        <f t="shared" ca="1" si="15"/>
        <v>0</v>
      </c>
      <c r="AM252" s="10"/>
      <c r="AN252" s="10"/>
      <c r="AO252" s="10"/>
      <c r="AP252" s="10"/>
      <c r="AQ252" s="10"/>
    </row>
    <row r="253" spans="1:43" x14ac:dyDescent="0.2">
      <c r="A253" s="10">
        <v>251</v>
      </c>
      <c r="B253" s="125"/>
      <c r="C253" s="125">
        <f>+[1]data1cf!BA252*-1</f>
        <v>0</v>
      </c>
      <c r="D253" s="125">
        <f>+[1]data1cf!BB252*-1</f>
        <v>0</v>
      </c>
      <c r="E253" s="125">
        <f>+[1]data1cf!BC252*-1</f>
        <v>0</v>
      </c>
      <c r="F253" s="125">
        <f>+[1]data1cf!BD252*-1</f>
        <v>0</v>
      </c>
      <c r="G253" s="125">
        <f>+[1]data1cf!BE252*-1</f>
        <v>0</v>
      </c>
      <c r="H253" s="125">
        <f>+[1]data1cf!BF252*-1</f>
        <v>0</v>
      </c>
      <c r="I253" s="125">
        <f>+[1]data1cf!BG252*-1</f>
        <v>0</v>
      </c>
      <c r="J253" s="125">
        <f>+[1]data1cf!BH252*-1</f>
        <v>0</v>
      </c>
      <c r="K253" s="125">
        <f>+[1]data1cf!BI252*-1</f>
        <v>0</v>
      </c>
      <c r="L253" s="125">
        <f>+[1]data1cf!BJ252*-1</f>
        <v>0</v>
      </c>
      <c r="M253" s="125">
        <f>+[1]data1cf!BK252*-1</f>
        <v>0</v>
      </c>
      <c r="N253" s="125">
        <f>+[1]data1cf!BL252*-1</f>
        <v>0</v>
      </c>
      <c r="O253" s="125">
        <f>+[1]data1cf!BM252*-1</f>
        <v>0</v>
      </c>
      <c r="P253" s="125">
        <f>+[1]data1cf!BN252*-1</f>
        <v>0</v>
      </c>
      <c r="Q253" s="125">
        <f>+[1]data1cf!BO252*-1</f>
        <v>0</v>
      </c>
      <c r="R253" s="125">
        <f>+[1]data1cf!BP252*-1</f>
        <v>0</v>
      </c>
      <c r="S253" s="125">
        <f>+[1]data1cf!BQ252*-1</f>
        <v>0</v>
      </c>
      <c r="T253" s="125">
        <f>+[1]data1cf!BR252*-1</f>
        <v>0</v>
      </c>
      <c r="U253" s="125">
        <f>+[1]data1cf!BS252*-1</f>
        <v>0</v>
      </c>
      <c r="V253" s="125">
        <f>+[1]data1cf!BT252*-1</f>
        <v>0</v>
      </c>
      <c r="W253" s="125">
        <f>+[1]data1cf!BU252*-1</f>
        <v>0</v>
      </c>
      <c r="X253" s="125">
        <f>+[1]data1cf!BV252*-1</f>
        <v>0</v>
      </c>
      <c r="Y253" s="125">
        <f>+[1]data1cf!BW252*-1</f>
        <v>0</v>
      </c>
      <c r="Z253" s="125">
        <f>+[1]data1cf!BX252*-1</f>
        <v>0</v>
      </c>
      <c r="AA253" s="125">
        <f>+[1]data1cf!BY252*-1</f>
        <v>0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0"/>
      <c r="AL253" s="10">
        <f t="shared" ca="1" si="15"/>
        <v>0</v>
      </c>
      <c r="AM253" s="10"/>
      <c r="AN253" s="10"/>
      <c r="AO253" s="10"/>
      <c r="AP253" s="10"/>
      <c r="AQ253" s="10"/>
    </row>
    <row r="254" spans="1:43" x14ac:dyDescent="0.2">
      <c r="A254" s="10">
        <v>252</v>
      </c>
      <c r="B254" s="125"/>
      <c r="C254" s="125">
        <f>+[1]data1cf!BA253*-1</f>
        <v>0</v>
      </c>
      <c r="D254" s="125">
        <f>+[1]data1cf!BB253*-1</f>
        <v>0</v>
      </c>
      <c r="E254" s="125">
        <f>+[1]data1cf!BC253*-1</f>
        <v>0</v>
      </c>
      <c r="F254" s="125">
        <f>+[1]data1cf!BD253*-1</f>
        <v>0</v>
      </c>
      <c r="G254" s="125">
        <f>+[1]data1cf!BE253*-1</f>
        <v>0</v>
      </c>
      <c r="H254" s="125">
        <f>+[1]data1cf!BF253*-1</f>
        <v>0</v>
      </c>
      <c r="I254" s="125">
        <f>+[1]data1cf!BG253*-1</f>
        <v>0</v>
      </c>
      <c r="J254" s="125">
        <f>+[1]data1cf!BH253*-1</f>
        <v>0</v>
      </c>
      <c r="K254" s="125">
        <f>+[1]data1cf!BI253*-1</f>
        <v>0</v>
      </c>
      <c r="L254" s="125">
        <f>+[1]data1cf!BJ253*-1</f>
        <v>0</v>
      </c>
      <c r="M254" s="125">
        <f>+[1]data1cf!BK253*-1</f>
        <v>0</v>
      </c>
      <c r="N254" s="125">
        <f>+[1]data1cf!BL253*-1</f>
        <v>0</v>
      </c>
      <c r="O254" s="125">
        <f>+[1]data1cf!BM253*-1</f>
        <v>0</v>
      </c>
      <c r="P254" s="125">
        <f>+[1]data1cf!BN253*-1</f>
        <v>0</v>
      </c>
      <c r="Q254" s="125">
        <f>+[1]data1cf!BO253*-1</f>
        <v>0</v>
      </c>
      <c r="R254" s="125">
        <f>+[1]data1cf!BP253*-1</f>
        <v>0</v>
      </c>
      <c r="S254" s="125">
        <f>+[1]data1cf!BQ253*-1</f>
        <v>0</v>
      </c>
      <c r="T254" s="125">
        <f>+[1]data1cf!BR253*-1</f>
        <v>0</v>
      </c>
      <c r="U254" s="125">
        <f>+[1]data1cf!BS253*-1</f>
        <v>0</v>
      </c>
      <c r="V254" s="125">
        <f>+[1]data1cf!BT253*-1</f>
        <v>0</v>
      </c>
      <c r="W254" s="125">
        <f>+[1]data1cf!BU253*-1</f>
        <v>0</v>
      </c>
      <c r="X254" s="125">
        <f>+[1]data1cf!BV253*-1</f>
        <v>0</v>
      </c>
      <c r="Y254" s="125">
        <f>+[1]data1cf!BW253*-1</f>
        <v>0</v>
      </c>
      <c r="Z254" s="125">
        <f>+[1]data1cf!BX253*-1</f>
        <v>0</v>
      </c>
      <c r="AA254" s="125">
        <f>+[1]data1cf!BY253*-1</f>
        <v>0</v>
      </c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0"/>
      <c r="AL254" s="10">
        <f t="shared" ca="1" si="15"/>
        <v>0</v>
      </c>
      <c r="AM254" s="10"/>
      <c r="AN254" s="10"/>
      <c r="AO254" s="10"/>
      <c r="AP254" s="10"/>
      <c r="AQ254" s="10"/>
    </row>
    <row r="255" spans="1:43" x14ac:dyDescent="0.2">
      <c r="A255" s="10">
        <v>253</v>
      </c>
      <c r="B255" s="125"/>
      <c r="C255" s="125">
        <f>+[1]data1cf!BA254*-1</f>
        <v>0</v>
      </c>
      <c r="D255" s="125">
        <f>+[1]data1cf!BB254*-1</f>
        <v>0</v>
      </c>
      <c r="E255" s="125">
        <f>+[1]data1cf!BC254*-1</f>
        <v>0</v>
      </c>
      <c r="F255" s="125">
        <f>+[1]data1cf!BD254*-1</f>
        <v>0</v>
      </c>
      <c r="G255" s="125">
        <f>+[1]data1cf!BE254*-1</f>
        <v>0</v>
      </c>
      <c r="H255" s="125">
        <f>+[1]data1cf!BF254*-1</f>
        <v>0</v>
      </c>
      <c r="I255" s="125">
        <f>+[1]data1cf!BG254*-1</f>
        <v>0</v>
      </c>
      <c r="J255" s="125">
        <f>+[1]data1cf!BH254*-1</f>
        <v>0</v>
      </c>
      <c r="K255" s="125">
        <f>+[1]data1cf!BI254*-1</f>
        <v>0</v>
      </c>
      <c r="L255" s="125">
        <f>+[1]data1cf!BJ254*-1</f>
        <v>0</v>
      </c>
      <c r="M255" s="125">
        <f>+[1]data1cf!BK254*-1</f>
        <v>0</v>
      </c>
      <c r="N255" s="125">
        <f>+[1]data1cf!BL254*-1</f>
        <v>0</v>
      </c>
      <c r="O255" s="125">
        <f>+[1]data1cf!BM254*-1</f>
        <v>0</v>
      </c>
      <c r="P255" s="125">
        <f>+[1]data1cf!BN254*-1</f>
        <v>0</v>
      </c>
      <c r="Q255" s="125">
        <f>+[1]data1cf!BO254*-1</f>
        <v>0</v>
      </c>
      <c r="R255" s="125">
        <f>+[1]data1cf!BP254*-1</f>
        <v>0</v>
      </c>
      <c r="S255" s="125">
        <f>+[1]data1cf!BQ254*-1</f>
        <v>0</v>
      </c>
      <c r="T255" s="125">
        <f>+[1]data1cf!BR254*-1</f>
        <v>0</v>
      </c>
      <c r="U255" s="125">
        <f>+[1]data1cf!BS254*-1</f>
        <v>0</v>
      </c>
      <c r="V255" s="125">
        <f>+[1]data1cf!BT254*-1</f>
        <v>0</v>
      </c>
      <c r="W255" s="125">
        <f>+[1]data1cf!BU254*-1</f>
        <v>0</v>
      </c>
      <c r="X255" s="125">
        <f>+[1]data1cf!BV254*-1</f>
        <v>0</v>
      </c>
      <c r="Y255" s="125">
        <f>+[1]data1cf!BW254*-1</f>
        <v>0</v>
      </c>
      <c r="Z255" s="125">
        <f>+[1]data1cf!BX254*-1</f>
        <v>0</v>
      </c>
      <c r="AA255" s="125">
        <f>+[1]data1cf!BY254*-1</f>
        <v>0</v>
      </c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0"/>
      <c r="AL255" s="10">
        <f t="shared" ca="1" si="15"/>
        <v>0</v>
      </c>
      <c r="AM255" s="10"/>
      <c r="AN255" s="10"/>
      <c r="AO255" s="10"/>
      <c r="AP255" s="10"/>
      <c r="AQ255" s="10"/>
    </row>
    <row r="256" spans="1:43" x14ac:dyDescent="0.2">
      <c r="A256" s="10">
        <v>254</v>
      </c>
      <c r="B256" s="125"/>
      <c r="C256" s="125">
        <f>+[1]data1cf!BA255*-1</f>
        <v>0</v>
      </c>
      <c r="D256" s="125">
        <f>+[1]data1cf!BB255*-1</f>
        <v>0</v>
      </c>
      <c r="E256" s="125">
        <f>+[1]data1cf!BC255*-1</f>
        <v>0</v>
      </c>
      <c r="F256" s="125">
        <f>+[1]data1cf!BD255*-1</f>
        <v>0</v>
      </c>
      <c r="G256" s="125">
        <f>+[1]data1cf!BE255*-1</f>
        <v>0</v>
      </c>
      <c r="H256" s="125">
        <f>+[1]data1cf!BF255*-1</f>
        <v>0</v>
      </c>
      <c r="I256" s="125">
        <f>+[1]data1cf!BG255*-1</f>
        <v>0</v>
      </c>
      <c r="J256" s="125">
        <f>+[1]data1cf!BH255*-1</f>
        <v>0</v>
      </c>
      <c r="K256" s="125">
        <f>+[1]data1cf!BI255*-1</f>
        <v>0</v>
      </c>
      <c r="L256" s="125">
        <f>+[1]data1cf!BJ255*-1</f>
        <v>0</v>
      </c>
      <c r="M256" s="125">
        <f>+[1]data1cf!BK255*-1</f>
        <v>0</v>
      </c>
      <c r="N256" s="125">
        <f>+[1]data1cf!BL255*-1</f>
        <v>0</v>
      </c>
      <c r="O256" s="125">
        <f>+[1]data1cf!BM255*-1</f>
        <v>0</v>
      </c>
      <c r="P256" s="125">
        <f>+[1]data1cf!BN255*-1</f>
        <v>0</v>
      </c>
      <c r="Q256" s="125">
        <f>+[1]data1cf!BO255*-1</f>
        <v>0</v>
      </c>
      <c r="R256" s="125">
        <f>+[1]data1cf!BP255*-1</f>
        <v>0</v>
      </c>
      <c r="S256" s="125">
        <f>+[1]data1cf!BQ255*-1</f>
        <v>0</v>
      </c>
      <c r="T256" s="125">
        <f>+[1]data1cf!BR255*-1</f>
        <v>0</v>
      </c>
      <c r="U256" s="125">
        <f>+[1]data1cf!BS255*-1</f>
        <v>0</v>
      </c>
      <c r="V256" s="125">
        <f>+[1]data1cf!BT255*-1</f>
        <v>0</v>
      </c>
      <c r="W256" s="125">
        <f>+[1]data1cf!BU255*-1</f>
        <v>0</v>
      </c>
      <c r="X256" s="125">
        <f>+[1]data1cf!BV255*-1</f>
        <v>0</v>
      </c>
      <c r="Y256" s="125">
        <f>+[1]data1cf!BW255*-1</f>
        <v>0</v>
      </c>
      <c r="Z256" s="125">
        <f>+[1]data1cf!BX255*-1</f>
        <v>0</v>
      </c>
      <c r="AA256" s="125">
        <f>+[1]data1cf!BY255*-1</f>
        <v>0</v>
      </c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0"/>
      <c r="AL256" s="10">
        <f t="shared" ca="1" si="15"/>
        <v>0</v>
      </c>
      <c r="AM256" s="10"/>
      <c r="AN256" s="10"/>
      <c r="AO256" s="10"/>
      <c r="AP256" s="10"/>
      <c r="AQ256" s="10"/>
    </row>
    <row r="257" spans="1:43" x14ac:dyDescent="0.2">
      <c r="A257" s="10">
        <v>255</v>
      </c>
      <c r="B257" s="125"/>
      <c r="C257" s="125">
        <f>+[1]data1cf!BA256*-1</f>
        <v>0</v>
      </c>
      <c r="D257" s="125">
        <f>+[1]data1cf!BB256*-1</f>
        <v>0</v>
      </c>
      <c r="E257" s="125">
        <f>+[1]data1cf!BC256*-1</f>
        <v>0</v>
      </c>
      <c r="F257" s="125">
        <f>+[1]data1cf!BD256*-1</f>
        <v>0</v>
      </c>
      <c r="G257" s="125">
        <f>+[1]data1cf!BE256*-1</f>
        <v>0</v>
      </c>
      <c r="H257" s="125">
        <f>+[1]data1cf!BF256*-1</f>
        <v>0</v>
      </c>
      <c r="I257" s="125">
        <f>+[1]data1cf!BG256*-1</f>
        <v>0</v>
      </c>
      <c r="J257" s="125">
        <f>+[1]data1cf!BH256*-1</f>
        <v>0</v>
      </c>
      <c r="K257" s="125">
        <f>+[1]data1cf!BI256*-1</f>
        <v>0</v>
      </c>
      <c r="L257" s="125">
        <f>+[1]data1cf!BJ256*-1</f>
        <v>0</v>
      </c>
      <c r="M257" s="125">
        <f>+[1]data1cf!BK256*-1</f>
        <v>0</v>
      </c>
      <c r="N257" s="125">
        <f>+[1]data1cf!BL256*-1</f>
        <v>0</v>
      </c>
      <c r="O257" s="125">
        <f>+[1]data1cf!BM256*-1</f>
        <v>0</v>
      </c>
      <c r="P257" s="125">
        <f>+[1]data1cf!BN256*-1</f>
        <v>0</v>
      </c>
      <c r="Q257" s="125">
        <f>+[1]data1cf!BO256*-1</f>
        <v>0</v>
      </c>
      <c r="R257" s="125">
        <f>+[1]data1cf!BP256*-1</f>
        <v>0</v>
      </c>
      <c r="S257" s="125">
        <f>+[1]data1cf!BQ256*-1</f>
        <v>0</v>
      </c>
      <c r="T257" s="125">
        <f>+[1]data1cf!BR256*-1</f>
        <v>0</v>
      </c>
      <c r="U257" s="125">
        <f>+[1]data1cf!BS256*-1</f>
        <v>0</v>
      </c>
      <c r="V257" s="125">
        <f>+[1]data1cf!BT256*-1</f>
        <v>0</v>
      </c>
      <c r="W257" s="125">
        <f>+[1]data1cf!BU256*-1</f>
        <v>0</v>
      </c>
      <c r="X257" s="125">
        <f>+[1]data1cf!BV256*-1</f>
        <v>0</v>
      </c>
      <c r="Y257" s="125">
        <f>+[1]data1cf!BW256*-1</f>
        <v>0</v>
      </c>
      <c r="Z257" s="125">
        <f>+[1]data1cf!BX256*-1</f>
        <v>0</v>
      </c>
      <c r="AA257" s="125">
        <f>+[1]data1cf!BY256*-1</f>
        <v>0</v>
      </c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0"/>
      <c r="AL257" s="10">
        <f t="shared" ca="1" si="15"/>
        <v>0</v>
      </c>
      <c r="AM257" s="10"/>
      <c r="AN257" s="10"/>
      <c r="AO257" s="10"/>
      <c r="AP257" s="10"/>
      <c r="AQ257" s="10"/>
    </row>
    <row r="258" spans="1:43" x14ac:dyDescent="0.2">
      <c r="A258" s="10">
        <v>256</v>
      </c>
      <c r="B258" s="125"/>
      <c r="C258" s="125">
        <f>+[1]data1cf!BA257*-1</f>
        <v>0</v>
      </c>
      <c r="D258" s="125">
        <f>+[1]data1cf!BB257*-1</f>
        <v>0</v>
      </c>
      <c r="E258" s="125">
        <f>+[1]data1cf!BC257*-1</f>
        <v>0</v>
      </c>
      <c r="F258" s="125">
        <f>+[1]data1cf!BD257*-1</f>
        <v>0</v>
      </c>
      <c r="G258" s="125">
        <f>+[1]data1cf!BE257*-1</f>
        <v>0</v>
      </c>
      <c r="H258" s="125">
        <f>+[1]data1cf!BF257*-1</f>
        <v>0</v>
      </c>
      <c r="I258" s="125">
        <f>+[1]data1cf!BG257*-1</f>
        <v>0</v>
      </c>
      <c r="J258" s="125">
        <f>+[1]data1cf!BH257*-1</f>
        <v>0</v>
      </c>
      <c r="K258" s="125">
        <f>+[1]data1cf!BI257*-1</f>
        <v>0</v>
      </c>
      <c r="L258" s="125">
        <f>+[1]data1cf!BJ257*-1</f>
        <v>0</v>
      </c>
      <c r="M258" s="125">
        <f>+[1]data1cf!BK257*-1</f>
        <v>0</v>
      </c>
      <c r="N258" s="125">
        <f>+[1]data1cf!BL257*-1</f>
        <v>0</v>
      </c>
      <c r="O258" s="125">
        <f>+[1]data1cf!BM257*-1</f>
        <v>0</v>
      </c>
      <c r="P258" s="125">
        <f>+[1]data1cf!BN257*-1</f>
        <v>0</v>
      </c>
      <c r="Q258" s="125">
        <f>+[1]data1cf!BO257*-1</f>
        <v>0</v>
      </c>
      <c r="R258" s="125">
        <f>+[1]data1cf!BP257*-1</f>
        <v>0</v>
      </c>
      <c r="S258" s="125">
        <f>+[1]data1cf!BQ257*-1</f>
        <v>0</v>
      </c>
      <c r="T258" s="125">
        <f>+[1]data1cf!BR257*-1</f>
        <v>0</v>
      </c>
      <c r="U258" s="125">
        <f>+[1]data1cf!BS257*-1</f>
        <v>0</v>
      </c>
      <c r="V258" s="125">
        <f>+[1]data1cf!BT257*-1</f>
        <v>0</v>
      </c>
      <c r="W258" s="125">
        <f>+[1]data1cf!BU257*-1</f>
        <v>0</v>
      </c>
      <c r="X258" s="125">
        <f>+[1]data1cf!BV257*-1</f>
        <v>0</v>
      </c>
      <c r="Y258" s="125">
        <f>+[1]data1cf!BW257*-1</f>
        <v>0</v>
      </c>
      <c r="Z258" s="125">
        <f>+[1]data1cf!BX257*-1</f>
        <v>0</v>
      </c>
      <c r="AA258" s="125">
        <f>+[1]data1cf!BY257*-1</f>
        <v>0</v>
      </c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0"/>
      <c r="AL258" s="10">
        <f t="shared" ca="1" si="15"/>
        <v>0</v>
      </c>
      <c r="AM258" s="10"/>
      <c r="AN258" s="10"/>
      <c r="AO258" s="10"/>
      <c r="AP258" s="10"/>
      <c r="AQ258" s="10"/>
    </row>
    <row r="259" spans="1:43" x14ac:dyDescent="0.2">
      <c r="A259" s="10">
        <v>257</v>
      </c>
      <c r="B259" s="125"/>
      <c r="C259" s="125">
        <f>+[1]data1cf!BA258*-1</f>
        <v>0</v>
      </c>
      <c r="D259" s="125">
        <f>+[1]data1cf!BB258*-1</f>
        <v>0</v>
      </c>
      <c r="E259" s="125">
        <f>+[1]data1cf!BC258*-1</f>
        <v>0</v>
      </c>
      <c r="F259" s="125">
        <f>+[1]data1cf!BD258*-1</f>
        <v>0</v>
      </c>
      <c r="G259" s="125">
        <f>+[1]data1cf!BE258*-1</f>
        <v>0</v>
      </c>
      <c r="H259" s="125">
        <f>+[1]data1cf!BF258*-1</f>
        <v>0</v>
      </c>
      <c r="I259" s="125">
        <f>+[1]data1cf!BG258*-1</f>
        <v>0</v>
      </c>
      <c r="J259" s="125">
        <f>+[1]data1cf!BH258*-1</f>
        <v>0</v>
      </c>
      <c r="K259" s="125">
        <f>+[1]data1cf!BI258*-1</f>
        <v>0</v>
      </c>
      <c r="L259" s="125">
        <f>+[1]data1cf!BJ258*-1</f>
        <v>0</v>
      </c>
      <c r="M259" s="125">
        <f>+[1]data1cf!BK258*-1</f>
        <v>0</v>
      </c>
      <c r="N259" s="125">
        <f>+[1]data1cf!BL258*-1</f>
        <v>0</v>
      </c>
      <c r="O259" s="125">
        <f>+[1]data1cf!BM258*-1</f>
        <v>0</v>
      </c>
      <c r="P259" s="125">
        <f>+[1]data1cf!BN258*-1</f>
        <v>0</v>
      </c>
      <c r="Q259" s="125">
        <f>+[1]data1cf!BO258*-1</f>
        <v>0</v>
      </c>
      <c r="R259" s="125">
        <f>+[1]data1cf!BP258*-1</f>
        <v>0</v>
      </c>
      <c r="S259" s="125">
        <f>+[1]data1cf!BQ258*-1</f>
        <v>0</v>
      </c>
      <c r="T259" s="125">
        <f>+[1]data1cf!BR258*-1</f>
        <v>0</v>
      </c>
      <c r="U259" s="125">
        <f>+[1]data1cf!BS258*-1</f>
        <v>0</v>
      </c>
      <c r="V259" s="125">
        <f>+[1]data1cf!BT258*-1</f>
        <v>0</v>
      </c>
      <c r="W259" s="125">
        <f>+[1]data1cf!BU258*-1</f>
        <v>0</v>
      </c>
      <c r="X259" s="125">
        <f>+[1]data1cf!BV258*-1</f>
        <v>0</v>
      </c>
      <c r="Y259" s="125">
        <f>+[1]data1cf!BW258*-1</f>
        <v>0</v>
      </c>
      <c r="Z259" s="125">
        <f>+[1]data1cf!BX258*-1</f>
        <v>0</v>
      </c>
      <c r="AA259" s="125">
        <f>+[1]data1cf!BY258*-1</f>
        <v>0</v>
      </c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0"/>
      <c r="AL259" s="10">
        <f t="shared" ca="1" si="15"/>
        <v>0</v>
      </c>
      <c r="AM259" s="10"/>
      <c r="AN259" s="10"/>
      <c r="AO259" s="10"/>
      <c r="AP259" s="10"/>
      <c r="AQ259" s="10"/>
    </row>
    <row r="260" spans="1:43" x14ac:dyDescent="0.2">
      <c r="A260" s="10">
        <v>258</v>
      </c>
      <c r="B260" s="125"/>
      <c r="C260" s="125">
        <f>+[1]data1cf!BA259*-1</f>
        <v>0</v>
      </c>
      <c r="D260" s="125">
        <f>+[1]data1cf!BB259*-1</f>
        <v>0</v>
      </c>
      <c r="E260" s="125">
        <f>+[1]data1cf!BC259*-1</f>
        <v>0</v>
      </c>
      <c r="F260" s="125">
        <f>+[1]data1cf!BD259*-1</f>
        <v>0</v>
      </c>
      <c r="G260" s="125">
        <f>+[1]data1cf!BE259*-1</f>
        <v>0</v>
      </c>
      <c r="H260" s="125">
        <f>+[1]data1cf!BF259*-1</f>
        <v>0</v>
      </c>
      <c r="I260" s="125">
        <f>+[1]data1cf!BG259*-1</f>
        <v>0</v>
      </c>
      <c r="J260" s="125">
        <f>+[1]data1cf!BH259*-1</f>
        <v>0</v>
      </c>
      <c r="K260" s="125">
        <f>+[1]data1cf!BI259*-1</f>
        <v>0</v>
      </c>
      <c r="L260" s="125">
        <f>+[1]data1cf!BJ259*-1</f>
        <v>0</v>
      </c>
      <c r="M260" s="125">
        <f>+[1]data1cf!BK259*-1</f>
        <v>0</v>
      </c>
      <c r="N260" s="125">
        <f>+[1]data1cf!BL259*-1</f>
        <v>0</v>
      </c>
      <c r="O260" s="125">
        <f>+[1]data1cf!BM259*-1</f>
        <v>0</v>
      </c>
      <c r="P260" s="125">
        <f>+[1]data1cf!BN259*-1</f>
        <v>0</v>
      </c>
      <c r="Q260" s="125">
        <f>+[1]data1cf!BO259*-1</f>
        <v>0</v>
      </c>
      <c r="R260" s="125">
        <f>+[1]data1cf!BP259*-1</f>
        <v>0</v>
      </c>
      <c r="S260" s="125">
        <f>+[1]data1cf!BQ259*-1</f>
        <v>0</v>
      </c>
      <c r="T260" s="125">
        <f>+[1]data1cf!BR259*-1</f>
        <v>0</v>
      </c>
      <c r="U260" s="125">
        <f>+[1]data1cf!BS259*-1</f>
        <v>0</v>
      </c>
      <c r="V260" s="125">
        <f>+[1]data1cf!BT259*-1</f>
        <v>0</v>
      </c>
      <c r="W260" s="125">
        <f>+[1]data1cf!BU259*-1</f>
        <v>0</v>
      </c>
      <c r="X260" s="125">
        <f>+[1]data1cf!BV259*-1</f>
        <v>0</v>
      </c>
      <c r="Y260" s="125">
        <f>+[1]data1cf!BW259*-1</f>
        <v>0</v>
      </c>
      <c r="Z260" s="125">
        <f>+[1]data1cf!BX259*-1</f>
        <v>0</v>
      </c>
      <c r="AA260" s="125">
        <f>+[1]data1cf!BY259*-1</f>
        <v>0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0"/>
      <c r="AL260" s="10">
        <f t="shared" ref="AL260:AL275" ca="1" si="16">SUMPRODUCT(B260:AJ260,PVCapPrice)</f>
        <v>0</v>
      </c>
      <c r="AM260" s="10"/>
      <c r="AN260" s="10"/>
      <c r="AO260" s="10"/>
      <c r="AP260" s="10"/>
      <c r="AQ260" s="10"/>
    </row>
    <row r="261" spans="1:43" x14ac:dyDescent="0.2">
      <c r="A261" s="10">
        <v>259</v>
      </c>
      <c r="B261" s="125"/>
      <c r="C261" s="125">
        <f>+[1]data1cf!BA260*-1</f>
        <v>0</v>
      </c>
      <c r="D261" s="125">
        <f>+[1]data1cf!BB260*-1</f>
        <v>0</v>
      </c>
      <c r="E261" s="125">
        <f>+[1]data1cf!BC260*-1</f>
        <v>0</v>
      </c>
      <c r="F261" s="125">
        <f>+[1]data1cf!BD260*-1</f>
        <v>0</v>
      </c>
      <c r="G261" s="125">
        <f>+[1]data1cf!BE260*-1</f>
        <v>0</v>
      </c>
      <c r="H261" s="125">
        <f>+[1]data1cf!BF260*-1</f>
        <v>0</v>
      </c>
      <c r="I261" s="125">
        <f>+[1]data1cf!BG260*-1</f>
        <v>0</v>
      </c>
      <c r="J261" s="125">
        <f>+[1]data1cf!BH260*-1</f>
        <v>0</v>
      </c>
      <c r="K261" s="125">
        <f>+[1]data1cf!BI260*-1</f>
        <v>0</v>
      </c>
      <c r="L261" s="125">
        <f>+[1]data1cf!BJ260*-1</f>
        <v>0</v>
      </c>
      <c r="M261" s="125">
        <f>+[1]data1cf!BK260*-1</f>
        <v>0</v>
      </c>
      <c r="N261" s="125">
        <f>+[1]data1cf!BL260*-1</f>
        <v>0</v>
      </c>
      <c r="O261" s="125">
        <f>+[1]data1cf!BM260*-1</f>
        <v>0</v>
      </c>
      <c r="P261" s="125">
        <f>+[1]data1cf!BN260*-1</f>
        <v>0</v>
      </c>
      <c r="Q261" s="125">
        <f>+[1]data1cf!BO260*-1</f>
        <v>0</v>
      </c>
      <c r="R261" s="125">
        <f>+[1]data1cf!BP260*-1</f>
        <v>0</v>
      </c>
      <c r="S261" s="125">
        <f>+[1]data1cf!BQ260*-1</f>
        <v>0</v>
      </c>
      <c r="T261" s="125">
        <f>+[1]data1cf!BR260*-1</f>
        <v>0</v>
      </c>
      <c r="U261" s="125">
        <f>+[1]data1cf!BS260*-1</f>
        <v>0</v>
      </c>
      <c r="V261" s="125">
        <f>+[1]data1cf!BT260*-1</f>
        <v>0</v>
      </c>
      <c r="W261" s="125">
        <f>+[1]data1cf!BU260*-1</f>
        <v>0</v>
      </c>
      <c r="X261" s="125">
        <f>+[1]data1cf!BV260*-1</f>
        <v>0</v>
      </c>
      <c r="Y261" s="125">
        <f>+[1]data1cf!BW260*-1</f>
        <v>0</v>
      </c>
      <c r="Z261" s="125">
        <f>+[1]data1cf!BX260*-1</f>
        <v>0</v>
      </c>
      <c r="AA261" s="125">
        <f>+[1]data1cf!BY260*-1</f>
        <v>0</v>
      </c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0"/>
      <c r="AL261" s="10">
        <f t="shared" ca="1" si="16"/>
        <v>0</v>
      </c>
      <c r="AM261" s="10"/>
      <c r="AN261" s="10"/>
      <c r="AO261" s="10"/>
      <c r="AP261" s="10"/>
      <c r="AQ261" s="10"/>
    </row>
    <row r="262" spans="1:43" x14ac:dyDescent="0.2">
      <c r="A262" s="10">
        <v>260</v>
      </c>
      <c r="B262" s="125"/>
      <c r="C262" s="125">
        <f>+[1]data1cf!BA261*-1</f>
        <v>0</v>
      </c>
      <c r="D262" s="125">
        <f>+[1]data1cf!BB261*-1</f>
        <v>0</v>
      </c>
      <c r="E262" s="125">
        <f>+[1]data1cf!BC261*-1</f>
        <v>0</v>
      </c>
      <c r="F262" s="125">
        <f>+[1]data1cf!BD261*-1</f>
        <v>0</v>
      </c>
      <c r="G262" s="125">
        <f>+[1]data1cf!BE261*-1</f>
        <v>0</v>
      </c>
      <c r="H262" s="125">
        <f>+[1]data1cf!BF261*-1</f>
        <v>0</v>
      </c>
      <c r="I262" s="125">
        <f>+[1]data1cf!BG261*-1</f>
        <v>0</v>
      </c>
      <c r="J262" s="125">
        <f>+[1]data1cf!BH261*-1</f>
        <v>0</v>
      </c>
      <c r="K262" s="125">
        <f>+[1]data1cf!BI261*-1</f>
        <v>0</v>
      </c>
      <c r="L262" s="125">
        <f>+[1]data1cf!BJ261*-1</f>
        <v>0</v>
      </c>
      <c r="M262" s="125">
        <f>+[1]data1cf!BK261*-1</f>
        <v>0</v>
      </c>
      <c r="N262" s="125">
        <f>+[1]data1cf!BL261*-1</f>
        <v>0</v>
      </c>
      <c r="O262" s="125">
        <f>+[1]data1cf!BM261*-1</f>
        <v>0</v>
      </c>
      <c r="P262" s="125">
        <f>+[1]data1cf!BN261*-1</f>
        <v>0</v>
      </c>
      <c r="Q262" s="125">
        <f>+[1]data1cf!BO261*-1</f>
        <v>0</v>
      </c>
      <c r="R262" s="125">
        <f>+[1]data1cf!BP261*-1</f>
        <v>0</v>
      </c>
      <c r="S262" s="125">
        <f>+[1]data1cf!BQ261*-1</f>
        <v>0</v>
      </c>
      <c r="T262" s="125">
        <f>+[1]data1cf!BR261*-1</f>
        <v>0</v>
      </c>
      <c r="U262" s="125">
        <f>+[1]data1cf!BS261*-1</f>
        <v>0</v>
      </c>
      <c r="V262" s="125">
        <f>+[1]data1cf!BT261*-1</f>
        <v>0</v>
      </c>
      <c r="W262" s="125">
        <f>+[1]data1cf!BU261*-1</f>
        <v>0</v>
      </c>
      <c r="X262" s="125">
        <f>+[1]data1cf!BV261*-1</f>
        <v>0</v>
      </c>
      <c r="Y262" s="125">
        <f>+[1]data1cf!BW261*-1</f>
        <v>0</v>
      </c>
      <c r="Z262" s="125">
        <f>+[1]data1cf!BX261*-1</f>
        <v>0</v>
      </c>
      <c r="AA262" s="125">
        <f>+[1]data1cf!BY261*-1</f>
        <v>0</v>
      </c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0"/>
      <c r="AL262" s="10">
        <f t="shared" ca="1" si="16"/>
        <v>0</v>
      </c>
      <c r="AM262" s="10"/>
      <c r="AN262" s="10"/>
      <c r="AO262" s="10"/>
      <c r="AP262" s="10"/>
      <c r="AQ262" s="10"/>
    </row>
    <row r="263" spans="1:43" x14ac:dyDescent="0.2">
      <c r="A263" s="10">
        <v>261</v>
      </c>
      <c r="B263" s="125"/>
      <c r="C263" s="125">
        <f>+[1]data1cf!BA262*-1</f>
        <v>0</v>
      </c>
      <c r="D263" s="125">
        <f>+[1]data1cf!BB262*-1</f>
        <v>0</v>
      </c>
      <c r="E263" s="125">
        <f>+[1]data1cf!BC262*-1</f>
        <v>0</v>
      </c>
      <c r="F263" s="125">
        <f>+[1]data1cf!BD262*-1</f>
        <v>0</v>
      </c>
      <c r="G263" s="125">
        <f>+[1]data1cf!BE262*-1</f>
        <v>0</v>
      </c>
      <c r="H263" s="125">
        <f>+[1]data1cf!BF262*-1</f>
        <v>0</v>
      </c>
      <c r="I263" s="125">
        <f>+[1]data1cf!BG262*-1</f>
        <v>0</v>
      </c>
      <c r="J263" s="125">
        <f>+[1]data1cf!BH262*-1</f>
        <v>0</v>
      </c>
      <c r="K263" s="125">
        <f>+[1]data1cf!BI262*-1</f>
        <v>0</v>
      </c>
      <c r="L263" s="125">
        <f>+[1]data1cf!BJ262*-1</f>
        <v>0</v>
      </c>
      <c r="M263" s="125">
        <f>+[1]data1cf!BK262*-1</f>
        <v>0</v>
      </c>
      <c r="N263" s="125">
        <f>+[1]data1cf!BL262*-1</f>
        <v>0</v>
      </c>
      <c r="O263" s="125">
        <f>+[1]data1cf!BM262*-1</f>
        <v>0</v>
      </c>
      <c r="P263" s="125">
        <f>+[1]data1cf!BN262*-1</f>
        <v>0</v>
      </c>
      <c r="Q263" s="125">
        <f>+[1]data1cf!BO262*-1</f>
        <v>0</v>
      </c>
      <c r="R263" s="125">
        <f>+[1]data1cf!BP262*-1</f>
        <v>0</v>
      </c>
      <c r="S263" s="125">
        <f>+[1]data1cf!BQ262*-1</f>
        <v>0</v>
      </c>
      <c r="T263" s="125">
        <f>+[1]data1cf!BR262*-1</f>
        <v>0</v>
      </c>
      <c r="U263" s="125">
        <f>+[1]data1cf!BS262*-1</f>
        <v>0</v>
      </c>
      <c r="V263" s="125">
        <f>+[1]data1cf!BT262*-1</f>
        <v>0</v>
      </c>
      <c r="W263" s="125">
        <f>+[1]data1cf!BU262*-1</f>
        <v>0</v>
      </c>
      <c r="X263" s="125">
        <f>+[1]data1cf!BV262*-1</f>
        <v>0</v>
      </c>
      <c r="Y263" s="125">
        <f>+[1]data1cf!BW262*-1</f>
        <v>0</v>
      </c>
      <c r="Z263" s="125">
        <f>+[1]data1cf!BX262*-1</f>
        <v>0</v>
      </c>
      <c r="AA263" s="125">
        <f>+[1]data1cf!BY262*-1</f>
        <v>0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0"/>
      <c r="AL263" s="10">
        <f t="shared" ca="1" si="16"/>
        <v>0</v>
      </c>
      <c r="AM263" s="10"/>
      <c r="AN263" s="10"/>
      <c r="AO263" s="10"/>
      <c r="AP263" s="10"/>
      <c r="AQ263" s="10"/>
    </row>
    <row r="264" spans="1:43" x14ac:dyDescent="0.2">
      <c r="A264" s="10">
        <v>262</v>
      </c>
      <c r="B264" s="125"/>
      <c r="C264" s="125">
        <f>+[1]data1cf!BA263*-1</f>
        <v>0</v>
      </c>
      <c r="D264" s="125">
        <f>+[1]data1cf!BB263*-1</f>
        <v>0</v>
      </c>
      <c r="E264" s="125">
        <f>+[1]data1cf!BC263*-1</f>
        <v>0</v>
      </c>
      <c r="F264" s="125">
        <f>+[1]data1cf!BD263*-1</f>
        <v>0</v>
      </c>
      <c r="G264" s="125">
        <f>+[1]data1cf!BE263*-1</f>
        <v>0</v>
      </c>
      <c r="H264" s="125">
        <f>+[1]data1cf!BF263*-1</f>
        <v>0</v>
      </c>
      <c r="I264" s="125">
        <f>+[1]data1cf!BG263*-1</f>
        <v>0</v>
      </c>
      <c r="J264" s="125">
        <f>+[1]data1cf!BH263*-1</f>
        <v>0</v>
      </c>
      <c r="K264" s="125">
        <f>+[1]data1cf!BI263*-1</f>
        <v>0</v>
      </c>
      <c r="L264" s="125">
        <f>+[1]data1cf!BJ263*-1</f>
        <v>0</v>
      </c>
      <c r="M264" s="125">
        <f>+[1]data1cf!BK263*-1</f>
        <v>0</v>
      </c>
      <c r="N264" s="125">
        <f>+[1]data1cf!BL263*-1</f>
        <v>0</v>
      </c>
      <c r="O264" s="125">
        <f>+[1]data1cf!BM263*-1</f>
        <v>0</v>
      </c>
      <c r="P264" s="125">
        <f>+[1]data1cf!BN263*-1</f>
        <v>0</v>
      </c>
      <c r="Q264" s="125">
        <f>+[1]data1cf!BO263*-1</f>
        <v>0</v>
      </c>
      <c r="R264" s="125">
        <f>+[1]data1cf!BP263*-1</f>
        <v>0</v>
      </c>
      <c r="S264" s="125">
        <f>+[1]data1cf!BQ263*-1</f>
        <v>0</v>
      </c>
      <c r="T264" s="125">
        <f>+[1]data1cf!BR263*-1</f>
        <v>0</v>
      </c>
      <c r="U264" s="125">
        <f>+[1]data1cf!BS263*-1</f>
        <v>0</v>
      </c>
      <c r="V264" s="125">
        <f>+[1]data1cf!BT263*-1</f>
        <v>0</v>
      </c>
      <c r="W264" s="125">
        <f>+[1]data1cf!BU263*-1</f>
        <v>0</v>
      </c>
      <c r="X264" s="125">
        <f>+[1]data1cf!BV263*-1</f>
        <v>0</v>
      </c>
      <c r="Y264" s="125">
        <f>+[1]data1cf!BW263*-1</f>
        <v>0</v>
      </c>
      <c r="Z264" s="125">
        <f>+[1]data1cf!BX263*-1</f>
        <v>0</v>
      </c>
      <c r="AA264" s="125">
        <f>+[1]data1cf!BY263*-1</f>
        <v>0</v>
      </c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0"/>
      <c r="AL264" s="10">
        <f t="shared" ca="1" si="16"/>
        <v>0</v>
      </c>
      <c r="AM264" s="10"/>
      <c r="AN264" s="10"/>
      <c r="AO264" s="10"/>
      <c r="AP264" s="10"/>
      <c r="AQ264" s="10"/>
    </row>
    <row r="265" spans="1:43" x14ac:dyDescent="0.2">
      <c r="A265" s="10">
        <v>263</v>
      </c>
      <c r="B265" s="125"/>
      <c r="C265" s="125">
        <f>+[1]data1cf!BA264*-1</f>
        <v>0</v>
      </c>
      <c r="D265" s="125">
        <f>+[1]data1cf!BB264*-1</f>
        <v>0</v>
      </c>
      <c r="E265" s="125">
        <f>+[1]data1cf!BC264*-1</f>
        <v>0</v>
      </c>
      <c r="F265" s="125">
        <f>+[1]data1cf!BD264*-1</f>
        <v>0</v>
      </c>
      <c r="G265" s="125">
        <f>+[1]data1cf!BE264*-1</f>
        <v>0</v>
      </c>
      <c r="H265" s="125">
        <f>+[1]data1cf!BF264*-1</f>
        <v>0</v>
      </c>
      <c r="I265" s="125">
        <f>+[1]data1cf!BG264*-1</f>
        <v>0</v>
      </c>
      <c r="J265" s="125">
        <f>+[1]data1cf!BH264*-1</f>
        <v>0</v>
      </c>
      <c r="K265" s="125">
        <f>+[1]data1cf!BI264*-1</f>
        <v>0</v>
      </c>
      <c r="L265" s="125">
        <f>+[1]data1cf!BJ264*-1</f>
        <v>0</v>
      </c>
      <c r="M265" s="125">
        <f>+[1]data1cf!BK264*-1</f>
        <v>0</v>
      </c>
      <c r="N265" s="125">
        <f>+[1]data1cf!BL264*-1</f>
        <v>0</v>
      </c>
      <c r="O265" s="125">
        <f>+[1]data1cf!BM264*-1</f>
        <v>0</v>
      </c>
      <c r="P265" s="125">
        <f>+[1]data1cf!BN264*-1</f>
        <v>0</v>
      </c>
      <c r="Q265" s="125">
        <f>+[1]data1cf!BO264*-1</f>
        <v>0</v>
      </c>
      <c r="R265" s="125">
        <f>+[1]data1cf!BP264*-1</f>
        <v>0</v>
      </c>
      <c r="S265" s="125">
        <f>+[1]data1cf!BQ264*-1</f>
        <v>0</v>
      </c>
      <c r="T265" s="125">
        <f>+[1]data1cf!BR264*-1</f>
        <v>0</v>
      </c>
      <c r="U265" s="125">
        <f>+[1]data1cf!BS264*-1</f>
        <v>0</v>
      </c>
      <c r="V265" s="125">
        <f>+[1]data1cf!BT264*-1</f>
        <v>0</v>
      </c>
      <c r="W265" s="125">
        <f>+[1]data1cf!BU264*-1</f>
        <v>0</v>
      </c>
      <c r="X265" s="125">
        <f>+[1]data1cf!BV264*-1</f>
        <v>0</v>
      </c>
      <c r="Y265" s="125">
        <f>+[1]data1cf!BW264*-1</f>
        <v>0</v>
      </c>
      <c r="Z265" s="125">
        <f>+[1]data1cf!BX264*-1</f>
        <v>0</v>
      </c>
      <c r="AA265" s="125">
        <f>+[1]data1cf!BY264*-1</f>
        <v>0</v>
      </c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0"/>
      <c r="AL265" s="10">
        <f t="shared" ca="1" si="16"/>
        <v>0</v>
      </c>
      <c r="AM265" s="10"/>
      <c r="AN265" s="10"/>
      <c r="AO265" s="10"/>
      <c r="AP265" s="10"/>
      <c r="AQ265" s="10"/>
    </row>
    <row r="266" spans="1:43" x14ac:dyDescent="0.2">
      <c r="A266" s="10">
        <v>264</v>
      </c>
      <c r="B266" s="125"/>
      <c r="C266" s="125">
        <f>+[1]data1cf!BA265*-1</f>
        <v>0</v>
      </c>
      <c r="D266" s="125">
        <f>+[1]data1cf!BB265*-1</f>
        <v>0</v>
      </c>
      <c r="E266" s="125">
        <f>+[1]data1cf!BC265*-1</f>
        <v>0</v>
      </c>
      <c r="F266" s="125">
        <f>+[1]data1cf!BD265*-1</f>
        <v>0</v>
      </c>
      <c r="G266" s="125">
        <f>+[1]data1cf!BE265*-1</f>
        <v>0</v>
      </c>
      <c r="H266" s="125">
        <f>+[1]data1cf!BF265*-1</f>
        <v>0</v>
      </c>
      <c r="I266" s="125">
        <f>+[1]data1cf!BG265*-1</f>
        <v>0</v>
      </c>
      <c r="J266" s="125">
        <f>+[1]data1cf!BH265*-1</f>
        <v>0</v>
      </c>
      <c r="K266" s="125">
        <f>+[1]data1cf!BI265*-1</f>
        <v>0</v>
      </c>
      <c r="L266" s="125">
        <f>+[1]data1cf!BJ265*-1</f>
        <v>0</v>
      </c>
      <c r="M266" s="125">
        <f>+[1]data1cf!BK265*-1</f>
        <v>0</v>
      </c>
      <c r="N266" s="125">
        <f>+[1]data1cf!BL265*-1</f>
        <v>0</v>
      </c>
      <c r="O266" s="125">
        <f>+[1]data1cf!BM265*-1</f>
        <v>0</v>
      </c>
      <c r="P266" s="125">
        <f>+[1]data1cf!BN265*-1</f>
        <v>0</v>
      </c>
      <c r="Q266" s="125">
        <f>+[1]data1cf!BO265*-1</f>
        <v>0</v>
      </c>
      <c r="R266" s="125">
        <f>+[1]data1cf!BP265*-1</f>
        <v>0</v>
      </c>
      <c r="S266" s="125">
        <f>+[1]data1cf!BQ265*-1</f>
        <v>0</v>
      </c>
      <c r="T266" s="125">
        <f>+[1]data1cf!BR265*-1</f>
        <v>0</v>
      </c>
      <c r="U266" s="125">
        <f>+[1]data1cf!BS265*-1</f>
        <v>0</v>
      </c>
      <c r="V266" s="125">
        <f>+[1]data1cf!BT265*-1</f>
        <v>0</v>
      </c>
      <c r="W266" s="125">
        <f>+[1]data1cf!BU265*-1</f>
        <v>0</v>
      </c>
      <c r="X266" s="125">
        <f>+[1]data1cf!BV265*-1</f>
        <v>0</v>
      </c>
      <c r="Y266" s="125">
        <f>+[1]data1cf!BW265*-1</f>
        <v>0</v>
      </c>
      <c r="Z266" s="125">
        <f>+[1]data1cf!BX265*-1</f>
        <v>0</v>
      </c>
      <c r="AA266" s="125">
        <f>+[1]data1cf!BY265*-1</f>
        <v>0</v>
      </c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0"/>
      <c r="AL266" s="10">
        <f t="shared" ca="1" si="16"/>
        <v>0</v>
      </c>
      <c r="AM266" s="10"/>
      <c r="AN266" s="10"/>
      <c r="AO266" s="10"/>
      <c r="AP266" s="10"/>
      <c r="AQ266" s="10"/>
    </row>
    <row r="267" spans="1:43" x14ac:dyDescent="0.2">
      <c r="A267" s="10">
        <v>265</v>
      </c>
      <c r="B267" s="125"/>
      <c r="C267" s="125">
        <f>+[1]data1cf!BA266*-1</f>
        <v>0</v>
      </c>
      <c r="D267" s="125">
        <f>+[1]data1cf!BB266*-1</f>
        <v>0</v>
      </c>
      <c r="E267" s="125">
        <f>+[1]data1cf!BC266*-1</f>
        <v>0</v>
      </c>
      <c r="F267" s="125">
        <f>+[1]data1cf!BD266*-1</f>
        <v>0</v>
      </c>
      <c r="G267" s="125">
        <f>+[1]data1cf!BE266*-1</f>
        <v>0</v>
      </c>
      <c r="H267" s="125">
        <f>+[1]data1cf!BF266*-1</f>
        <v>0</v>
      </c>
      <c r="I267" s="125">
        <f>+[1]data1cf!BG266*-1</f>
        <v>0</v>
      </c>
      <c r="J267" s="125">
        <f>+[1]data1cf!BH266*-1</f>
        <v>0</v>
      </c>
      <c r="K267" s="125">
        <f>+[1]data1cf!BI266*-1</f>
        <v>0</v>
      </c>
      <c r="L267" s="125">
        <f>+[1]data1cf!BJ266*-1</f>
        <v>0</v>
      </c>
      <c r="M267" s="125">
        <f>+[1]data1cf!BK266*-1</f>
        <v>0</v>
      </c>
      <c r="N267" s="125">
        <f>+[1]data1cf!BL266*-1</f>
        <v>0</v>
      </c>
      <c r="O267" s="125">
        <f>+[1]data1cf!BM266*-1</f>
        <v>0</v>
      </c>
      <c r="P267" s="125">
        <f>+[1]data1cf!BN266*-1</f>
        <v>0</v>
      </c>
      <c r="Q267" s="125">
        <f>+[1]data1cf!BO266*-1</f>
        <v>0</v>
      </c>
      <c r="R267" s="125">
        <f>+[1]data1cf!BP266*-1</f>
        <v>0</v>
      </c>
      <c r="S267" s="125">
        <f>+[1]data1cf!BQ266*-1</f>
        <v>0</v>
      </c>
      <c r="T267" s="125">
        <f>+[1]data1cf!BR266*-1</f>
        <v>0</v>
      </c>
      <c r="U267" s="125">
        <f>+[1]data1cf!BS266*-1</f>
        <v>0</v>
      </c>
      <c r="V267" s="125">
        <f>+[1]data1cf!BT266*-1</f>
        <v>0</v>
      </c>
      <c r="W267" s="125">
        <f>+[1]data1cf!BU266*-1</f>
        <v>0</v>
      </c>
      <c r="X267" s="125">
        <f>+[1]data1cf!BV266*-1</f>
        <v>0</v>
      </c>
      <c r="Y267" s="125">
        <f>+[1]data1cf!BW266*-1</f>
        <v>0</v>
      </c>
      <c r="Z267" s="125">
        <f>+[1]data1cf!BX266*-1</f>
        <v>0</v>
      </c>
      <c r="AA267" s="125">
        <f>+[1]data1cf!BY266*-1</f>
        <v>0</v>
      </c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0"/>
      <c r="AL267" s="10">
        <f t="shared" ca="1" si="16"/>
        <v>0</v>
      </c>
      <c r="AM267" s="10"/>
      <c r="AN267" s="10"/>
      <c r="AO267" s="10"/>
      <c r="AP267" s="10"/>
      <c r="AQ267" s="10"/>
    </row>
    <row r="268" spans="1:43" x14ac:dyDescent="0.2">
      <c r="A268" s="10">
        <v>266</v>
      </c>
      <c r="B268" s="125"/>
      <c r="C268" s="125">
        <f>+[1]data1cf!BA267*-1</f>
        <v>0</v>
      </c>
      <c r="D268" s="125">
        <f>+[1]data1cf!BB267*-1</f>
        <v>0</v>
      </c>
      <c r="E268" s="125">
        <f>+[1]data1cf!BC267*-1</f>
        <v>0</v>
      </c>
      <c r="F268" s="125">
        <f>+[1]data1cf!BD267*-1</f>
        <v>0</v>
      </c>
      <c r="G268" s="125">
        <f>+[1]data1cf!BE267*-1</f>
        <v>0</v>
      </c>
      <c r="H268" s="125">
        <f>+[1]data1cf!BF267*-1</f>
        <v>0</v>
      </c>
      <c r="I268" s="125">
        <f>+[1]data1cf!BG267*-1</f>
        <v>0</v>
      </c>
      <c r="J268" s="125">
        <f>+[1]data1cf!BH267*-1</f>
        <v>0</v>
      </c>
      <c r="K268" s="125">
        <f>+[1]data1cf!BI267*-1</f>
        <v>0</v>
      </c>
      <c r="L268" s="125">
        <f>+[1]data1cf!BJ267*-1</f>
        <v>0</v>
      </c>
      <c r="M268" s="125">
        <f>+[1]data1cf!BK267*-1</f>
        <v>0</v>
      </c>
      <c r="N268" s="125">
        <f>+[1]data1cf!BL267*-1</f>
        <v>0</v>
      </c>
      <c r="O268" s="125">
        <f>+[1]data1cf!BM267*-1</f>
        <v>0</v>
      </c>
      <c r="P268" s="125">
        <f>+[1]data1cf!BN267*-1</f>
        <v>0</v>
      </c>
      <c r="Q268" s="125">
        <f>+[1]data1cf!BO267*-1</f>
        <v>0</v>
      </c>
      <c r="R268" s="125">
        <f>+[1]data1cf!BP267*-1</f>
        <v>0</v>
      </c>
      <c r="S268" s="125">
        <f>+[1]data1cf!BQ267*-1</f>
        <v>0</v>
      </c>
      <c r="T268" s="125">
        <f>+[1]data1cf!BR267*-1</f>
        <v>0</v>
      </c>
      <c r="U268" s="125">
        <f>+[1]data1cf!BS267*-1</f>
        <v>0</v>
      </c>
      <c r="V268" s="125">
        <f>+[1]data1cf!BT267*-1</f>
        <v>0</v>
      </c>
      <c r="W268" s="125">
        <f>+[1]data1cf!BU267*-1</f>
        <v>0</v>
      </c>
      <c r="X268" s="125">
        <f>+[1]data1cf!BV267*-1</f>
        <v>0</v>
      </c>
      <c r="Y268" s="125">
        <f>+[1]data1cf!BW267*-1</f>
        <v>0</v>
      </c>
      <c r="Z268" s="125">
        <f>+[1]data1cf!BX267*-1</f>
        <v>0</v>
      </c>
      <c r="AA268" s="125">
        <f>+[1]data1cf!BY267*-1</f>
        <v>0</v>
      </c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0"/>
      <c r="AL268" s="10">
        <f t="shared" ca="1" si="16"/>
        <v>0</v>
      </c>
      <c r="AM268" s="10"/>
      <c r="AN268" s="10"/>
      <c r="AO268" s="10"/>
      <c r="AP268" s="10"/>
      <c r="AQ268" s="10"/>
    </row>
    <row r="269" spans="1:43" x14ac:dyDescent="0.2">
      <c r="A269" s="10">
        <v>267</v>
      </c>
      <c r="B269" s="125"/>
      <c r="C269" s="125">
        <f>+[1]data1cf!BA268*-1</f>
        <v>0</v>
      </c>
      <c r="D269" s="125">
        <f>+[1]data1cf!BB268*-1</f>
        <v>0</v>
      </c>
      <c r="E269" s="125">
        <f>+[1]data1cf!BC268*-1</f>
        <v>0</v>
      </c>
      <c r="F269" s="125">
        <f>+[1]data1cf!BD268*-1</f>
        <v>0</v>
      </c>
      <c r="G269" s="125">
        <f>+[1]data1cf!BE268*-1</f>
        <v>0</v>
      </c>
      <c r="H269" s="125">
        <f>+[1]data1cf!BF268*-1</f>
        <v>0</v>
      </c>
      <c r="I269" s="125">
        <f>+[1]data1cf!BG268*-1</f>
        <v>0</v>
      </c>
      <c r="J269" s="125">
        <f>+[1]data1cf!BH268*-1</f>
        <v>0</v>
      </c>
      <c r="K269" s="125">
        <f>+[1]data1cf!BI268*-1</f>
        <v>0</v>
      </c>
      <c r="L269" s="125">
        <f>+[1]data1cf!BJ268*-1</f>
        <v>0</v>
      </c>
      <c r="M269" s="125">
        <f>+[1]data1cf!BK268*-1</f>
        <v>0</v>
      </c>
      <c r="N269" s="125">
        <f>+[1]data1cf!BL268*-1</f>
        <v>0</v>
      </c>
      <c r="O269" s="125">
        <f>+[1]data1cf!BM268*-1</f>
        <v>0</v>
      </c>
      <c r="P269" s="125">
        <f>+[1]data1cf!BN268*-1</f>
        <v>0</v>
      </c>
      <c r="Q269" s="125">
        <f>+[1]data1cf!BO268*-1</f>
        <v>0</v>
      </c>
      <c r="R269" s="125">
        <f>+[1]data1cf!BP268*-1</f>
        <v>0</v>
      </c>
      <c r="S269" s="125">
        <f>+[1]data1cf!BQ268*-1</f>
        <v>0</v>
      </c>
      <c r="T269" s="125">
        <f>+[1]data1cf!BR268*-1</f>
        <v>0</v>
      </c>
      <c r="U269" s="125">
        <f>+[1]data1cf!BS268*-1</f>
        <v>0</v>
      </c>
      <c r="V269" s="125">
        <f>+[1]data1cf!BT268*-1</f>
        <v>0</v>
      </c>
      <c r="W269" s="125">
        <f>+[1]data1cf!BU268*-1</f>
        <v>0</v>
      </c>
      <c r="X269" s="125">
        <f>+[1]data1cf!BV268*-1</f>
        <v>0</v>
      </c>
      <c r="Y269" s="125">
        <f>+[1]data1cf!BW268*-1</f>
        <v>0</v>
      </c>
      <c r="Z269" s="125">
        <f>+[1]data1cf!BX268*-1</f>
        <v>0</v>
      </c>
      <c r="AA269" s="125">
        <f>+[1]data1cf!BY268*-1</f>
        <v>0</v>
      </c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0"/>
      <c r="AL269" s="10">
        <f t="shared" ca="1" si="16"/>
        <v>0</v>
      </c>
      <c r="AM269" s="10"/>
      <c r="AN269" s="10"/>
      <c r="AO269" s="10"/>
      <c r="AP269" s="10"/>
      <c r="AQ269" s="10"/>
    </row>
    <row r="270" spans="1:43" x14ac:dyDescent="0.2">
      <c r="A270" s="10">
        <v>268</v>
      </c>
      <c r="B270" s="125"/>
      <c r="C270" s="125">
        <f>+[1]data1cf!BA269*-1</f>
        <v>0</v>
      </c>
      <c r="D270" s="125">
        <f>+[1]data1cf!BB269*-1</f>
        <v>0</v>
      </c>
      <c r="E270" s="125">
        <f>+[1]data1cf!BC269*-1</f>
        <v>0</v>
      </c>
      <c r="F270" s="125">
        <f>+[1]data1cf!BD269*-1</f>
        <v>0</v>
      </c>
      <c r="G270" s="125">
        <f>+[1]data1cf!BE269*-1</f>
        <v>0</v>
      </c>
      <c r="H270" s="125">
        <f>+[1]data1cf!BF269*-1</f>
        <v>0</v>
      </c>
      <c r="I270" s="125">
        <f>+[1]data1cf!BG269*-1</f>
        <v>0</v>
      </c>
      <c r="J270" s="125">
        <f>+[1]data1cf!BH269*-1</f>
        <v>0</v>
      </c>
      <c r="K270" s="125">
        <f>+[1]data1cf!BI269*-1</f>
        <v>0</v>
      </c>
      <c r="L270" s="125">
        <f>+[1]data1cf!BJ269*-1</f>
        <v>0</v>
      </c>
      <c r="M270" s="125">
        <f>+[1]data1cf!BK269*-1</f>
        <v>0</v>
      </c>
      <c r="N270" s="125">
        <f>+[1]data1cf!BL269*-1</f>
        <v>0</v>
      </c>
      <c r="O270" s="125">
        <f>+[1]data1cf!BM269*-1</f>
        <v>0</v>
      </c>
      <c r="P270" s="125">
        <f>+[1]data1cf!BN269*-1</f>
        <v>0</v>
      </c>
      <c r="Q270" s="125">
        <f>+[1]data1cf!BO269*-1</f>
        <v>0</v>
      </c>
      <c r="R270" s="125">
        <f>+[1]data1cf!BP269*-1</f>
        <v>0</v>
      </c>
      <c r="S270" s="125">
        <f>+[1]data1cf!BQ269*-1</f>
        <v>0</v>
      </c>
      <c r="T270" s="125">
        <f>+[1]data1cf!BR269*-1</f>
        <v>0</v>
      </c>
      <c r="U270" s="125">
        <f>+[1]data1cf!BS269*-1</f>
        <v>0</v>
      </c>
      <c r="V270" s="125">
        <f>+[1]data1cf!BT269*-1</f>
        <v>0</v>
      </c>
      <c r="W270" s="125">
        <f>+[1]data1cf!BU269*-1</f>
        <v>0</v>
      </c>
      <c r="X270" s="125">
        <f>+[1]data1cf!BV269*-1</f>
        <v>0</v>
      </c>
      <c r="Y270" s="125">
        <f>+[1]data1cf!BW269*-1</f>
        <v>0</v>
      </c>
      <c r="Z270" s="125">
        <f>+[1]data1cf!BX269*-1</f>
        <v>0</v>
      </c>
      <c r="AA270" s="125">
        <f>+[1]data1cf!BY269*-1</f>
        <v>0</v>
      </c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0"/>
      <c r="AL270" s="10">
        <f t="shared" ca="1" si="16"/>
        <v>0</v>
      </c>
      <c r="AM270" s="10"/>
      <c r="AN270" s="10"/>
      <c r="AO270" s="10"/>
      <c r="AP270" s="10"/>
      <c r="AQ270" s="10"/>
    </row>
    <row r="271" spans="1:43" x14ac:dyDescent="0.2">
      <c r="A271" s="10">
        <v>269</v>
      </c>
      <c r="B271" s="125"/>
      <c r="C271" s="125">
        <f>+[1]data1cf!BA270*-1</f>
        <v>0</v>
      </c>
      <c r="D271" s="125">
        <f>+[1]data1cf!BB270*-1</f>
        <v>0</v>
      </c>
      <c r="E271" s="125">
        <f>+[1]data1cf!BC270*-1</f>
        <v>0</v>
      </c>
      <c r="F271" s="125">
        <f>+[1]data1cf!BD270*-1</f>
        <v>0</v>
      </c>
      <c r="G271" s="125">
        <f>+[1]data1cf!BE270*-1</f>
        <v>0</v>
      </c>
      <c r="H271" s="125">
        <f>+[1]data1cf!BF270*-1</f>
        <v>0</v>
      </c>
      <c r="I271" s="125">
        <f>+[1]data1cf!BG270*-1</f>
        <v>0</v>
      </c>
      <c r="J271" s="125">
        <f>+[1]data1cf!BH270*-1</f>
        <v>0</v>
      </c>
      <c r="K271" s="125">
        <f>+[1]data1cf!BI270*-1</f>
        <v>0</v>
      </c>
      <c r="L271" s="125">
        <f>+[1]data1cf!BJ270*-1</f>
        <v>0</v>
      </c>
      <c r="M271" s="125">
        <f>+[1]data1cf!BK270*-1</f>
        <v>0</v>
      </c>
      <c r="N271" s="125">
        <f>+[1]data1cf!BL270*-1</f>
        <v>0</v>
      </c>
      <c r="O271" s="125">
        <f>+[1]data1cf!BM270*-1</f>
        <v>0</v>
      </c>
      <c r="P271" s="125">
        <f>+[1]data1cf!BN270*-1</f>
        <v>0</v>
      </c>
      <c r="Q271" s="125">
        <f>+[1]data1cf!BO270*-1</f>
        <v>0</v>
      </c>
      <c r="R271" s="125">
        <f>+[1]data1cf!BP270*-1</f>
        <v>0</v>
      </c>
      <c r="S271" s="125">
        <f>+[1]data1cf!BQ270*-1</f>
        <v>0</v>
      </c>
      <c r="T271" s="125">
        <f>+[1]data1cf!BR270*-1</f>
        <v>0</v>
      </c>
      <c r="U271" s="125">
        <f>+[1]data1cf!BS270*-1</f>
        <v>0</v>
      </c>
      <c r="V271" s="125">
        <f>+[1]data1cf!BT270*-1</f>
        <v>0</v>
      </c>
      <c r="W271" s="125">
        <f>+[1]data1cf!BU270*-1</f>
        <v>0</v>
      </c>
      <c r="X271" s="125">
        <f>+[1]data1cf!BV270*-1</f>
        <v>0</v>
      </c>
      <c r="Y271" s="125">
        <f>+[1]data1cf!BW270*-1</f>
        <v>0</v>
      </c>
      <c r="Z271" s="125">
        <f>+[1]data1cf!BX270*-1</f>
        <v>0</v>
      </c>
      <c r="AA271" s="125">
        <f>+[1]data1cf!BY270*-1</f>
        <v>0</v>
      </c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0"/>
      <c r="AL271" s="10">
        <f t="shared" ca="1" si="16"/>
        <v>0</v>
      </c>
      <c r="AM271" s="10"/>
      <c r="AN271" s="10"/>
      <c r="AO271" s="10"/>
      <c r="AP271" s="10"/>
      <c r="AQ271" s="10"/>
    </row>
    <row r="272" spans="1:43" x14ac:dyDescent="0.2">
      <c r="A272" s="10">
        <v>270</v>
      </c>
      <c r="B272" s="125"/>
      <c r="C272" s="125">
        <f>+[1]data1cf!BA271*-1</f>
        <v>0</v>
      </c>
      <c r="D272" s="125">
        <f>+[1]data1cf!BB271*-1</f>
        <v>0</v>
      </c>
      <c r="E272" s="125">
        <f>+[1]data1cf!BC271*-1</f>
        <v>0</v>
      </c>
      <c r="F272" s="125">
        <f>+[1]data1cf!BD271*-1</f>
        <v>0</v>
      </c>
      <c r="G272" s="125">
        <f>+[1]data1cf!BE271*-1</f>
        <v>0</v>
      </c>
      <c r="H272" s="125">
        <f>+[1]data1cf!BF271*-1</f>
        <v>0</v>
      </c>
      <c r="I272" s="125">
        <f>+[1]data1cf!BG271*-1</f>
        <v>0</v>
      </c>
      <c r="J272" s="125">
        <f>+[1]data1cf!BH271*-1</f>
        <v>0</v>
      </c>
      <c r="K272" s="125">
        <f>+[1]data1cf!BI271*-1</f>
        <v>0</v>
      </c>
      <c r="L272" s="125">
        <f>+[1]data1cf!BJ271*-1</f>
        <v>0</v>
      </c>
      <c r="M272" s="125">
        <f>+[1]data1cf!BK271*-1</f>
        <v>0</v>
      </c>
      <c r="N272" s="125">
        <f>+[1]data1cf!BL271*-1</f>
        <v>0</v>
      </c>
      <c r="O272" s="125">
        <f>+[1]data1cf!BM271*-1</f>
        <v>0</v>
      </c>
      <c r="P272" s="125">
        <f>+[1]data1cf!BN271*-1</f>
        <v>0</v>
      </c>
      <c r="Q272" s="125">
        <f>+[1]data1cf!BO271*-1</f>
        <v>0</v>
      </c>
      <c r="R272" s="125">
        <f>+[1]data1cf!BP271*-1</f>
        <v>0</v>
      </c>
      <c r="S272" s="125">
        <f>+[1]data1cf!BQ271*-1</f>
        <v>0</v>
      </c>
      <c r="T272" s="125">
        <f>+[1]data1cf!BR271*-1</f>
        <v>0</v>
      </c>
      <c r="U272" s="125">
        <f>+[1]data1cf!BS271*-1</f>
        <v>0</v>
      </c>
      <c r="V272" s="125">
        <f>+[1]data1cf!BT271*-1</f>
        <v>0</v>
      </c>
      <c r="W272" s="125">
        <f>+[1]data1cf!BU271*-1</f>
        <v>0</v>
      </c>
      <c r="X272" s="125">
        <f>+[1]data1cf!BV271*-1</f>
        <v>0</v>
      </c>
      <c r="Y272" s="125">
        <f>+[1]data1cf!BW271*-1</f>
        <v>0</v>
      </c>
      <c r="Z272" s="125">
        <f>+[1]data1cf!BX271*-1</f>
        <v>0</v>
      </c>
      <c r="AA272" s="125">
        <f>+[1]data1cf!BY271*-1</f>
        <v>0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0"/>
      <c r="AL272" s="10">
        <f t="shared" ca="1" si="16"/>
        <v>0</v>
      </c>
      <c r="AM272" s="10"/>
      <c r="AN272" s="10"/>
      <c r="AO272" s="10"/>
      <c r="AP272" s="10"/>
      <c r="AQ272" s="10"/>
    </row>
    <row r="273" spans="1:43" x14ac:dyDescent="0.2">
      <c r="A273" s="10">
        <v>271</v>
      </c>
      <c r="B273" s="125"/>
      <c r="C273" s="125">
        <f>+[1]data1cf!BA272*-1</f>
        <v>0</v>
      </c>
      <c r="D273" s="125">
        <f>+[1]data1cf!BB272*-1</f>
        <v>0</v>
      </c>
      <c r="E273" s="125">
        <f>+[1]data1cf!BC272*-1</f>
        <v>0</v>
      </c>
      <c r="F273" s="125">
        <f>+[1]data1cf!BD272*-1</f>
        <v>0</v>
      </c>
      <c r="G273" s="125">
        <f>+[1]data1cf!BE272*-1</f>
        <v>0</v>
      </c>
      <c r="H273" s="125">
        <f>+[1]data1cf!BF272*-1</f>
        <v>0</v>
      </c>
      <c r="I273" s="125">
        <f>+[1]data1cf!BG272*-1</f>
        <v>0</v>
      </c>
      <c r="J273" s="125">
        <f>+[1]data1cf!BH272*-1</f>
        <v>0</v>
      </c>
      <c r="K273" s="125">
        <f>+[1]data1cf!BI272*-1</f>
        <v>0</v>
      </c>
      <c r="L273" s="125">
        <f>+[1]data1cf!BJ272*-1</f>
        <v>0</v>
      </c>
      <c r="M273" s="125">
        <f>+[1]data1cf!BK272*-1</f>
        <v>0</v>
      </c>
      <c r="N273" s="125">
        <f>+[1]data1cf!BL272*-1</f>
        <v>0</v>
      </c>
      <c r="O273" s="125">
        <f>+[1]data1cf!BM272*-1</f>
        <v>0</v>
      </c>
      <c r="P273" s="125">
        <f>+[1]data1cf!BN272*-1</f>
        <v>0</v>
      </c>
      <c r="Q273" s="125">
        <f>+[1]data1cf!BO272*-1</f>
        <v>0</v>
      </c>
      <c r="R273" s="125">
        <f>+[1]data1cf!BP272*-1</f>
        <v>0</v>
      </c>
      <c r="S273" s="125">
        <f>+[1]data1cf!BQ272*-1</f>
        <v>0</v>
      </c>
      <c r="T273" s="125">
        <f>+[1]data1cf!BR272*-1</f>
        <v>0</v>
      </c>
      <c r="U273" s="125">
        <f>+[1]data1cf!BS272*-1</f>
        <v>0</v>
      </c>
      <c r="V273" s="125">
        <f>+[1]data1cf!BT272*-1</f>
        <v>0</v>
      </c>
      <c r="W273" s="125">
        <f>+[1]data1cf!BU272*-1</f>
        <v>0</v>
      </c>
      <c r="X273" s="125">
        <f>+[1]data1cf!BV272*-1</f>
        <v>0</v>
      </c>
      <c r="Y273" s="125">
        <f>+[1]data1cf!BW272*-1</f>
        <v>0</v>
      </c>
      <c r="Z273" s="125">
        <f>+[1]data1cf!BX272*-1</f>
        <v>0</v>
      </c>
      <c r="AA273" s="125">
        <f>+[1]data1cf!BY272*-1</f>
        <v>0</v>
      </c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0"/>
      <c r="AL273" s="10">
        <f t="shared" ca="1" si="16"/>
        <v>0</v>
      </c>
      <c r="AM273" s="10"/>
      <c r="AN273" s="10"/>
      <c r="AO273" s="10"/>
      <c r="AP273" s="10"/>
      <c r="AQ273" s="10"/>
    </row>
    <row r="274" spans="1:43" x14ac:dyDescent="0.2">
      <c r="A274" s="10">
        <v>272</v>
      </c>
      <c r="B274" s="125"/>
      <c r="C274" s="125">
        <f>+[1]data1cf!BA273*-1</f>
        <v>0</v>
      </c>
      <c r="D274" s="125">
        <f>+[1]data1cf!BB273*-1</f>
        <v>0</v>
      </c>
      <c r="E274" s="125">
        <f>+[1]data1cf!BC273*-1</f>
        <v>0</v>
      </c>
      <c r="F274" s="125">
        <f>+[1]data1cf!BD273*-1</f>
        <v>0</v>
      </c>
      <c r="G274" s="125">
        <f>+[1]data1cf!BE273*-1</f>
        <v>0</v>
      </c>
      <c r="H274" s="125">
        <f>+[1]data1cf!BF273*-1</f>
        <v>0</v>
      </c>
      <c r="I274" s="125">
        <f>+[1]data1cf!BG273*-1</f>
        <v>0</v>
      </c>
      <c r="J274" s="125">
        <f>+[1]data1cf!BH273*-1</f>
        <v>0</v>
      </c>
      <c r="K274" s="125">
        <f>+[1]data1cf!BI273*-1</f>
        <v>0</v>
      </c>
      <c r="L274" s="125">
        <f>+[1]data1cf!BJ273*-1</f>
        <v>0</v>
      </c>
      <c r="M274" s="125">
        <f>+[1]data1cf!BK273*-1</f>
        <v>0</v>
      </c>
      <c r="N274" s="125">
        <f>+[1]data1cf!BL273*-1</f>
        <v>0</v>
      </c>
      <c r="O274" s="125">
        <f>+[1]data1cf!BM273*-1</f>
        <v>0</v>
      </c>
      <c r="P274" s="125">
        <f>+[1]data1cf!BN273*-1</f>
        <v>0</v>
      </c>
      <c r="Q274" s="125">
        <f>+[1]data1cf!BO273*-1</f>
        <v>0</v>
      </c>
      <c r="R274" s="125">
        <f>+[1]data1cf!BP273*-1</f>
        <v>0</v>
      </c>
      <c r="S274" s="125">
        <f>+[1]data1cf!BQ273*-1</f>
        <v>0</v>
      </c>
      <c r="T274" s="125">
        <f>+[1]data1cf!BR273*-1</f>
        <v>0</v>
      </c>
      <c r="U274" s="125">
        <f>+[1]data1cf!BS273*-1</f>
        <v>0</v>
      </c>
      <c r="V274" s="125">
        <f>+[1]data1cf!BT273*-1</f>
        <v>0</v>
      </c>
      <c r="W274" s="125">
        <f>+[1]data1cf!BU273*-1</f>
        <v>0</v>
      </c>
      <c r="X274" s="125">
        <f>+[1]data1cf!BV273*-1</f>
        <v>0</v>
      </c>
      <c r="Y274" s="125">
        <f>+[1]data1cf!BW273*-1</f>
        <v>0</v>
      </c>
      <c r="Z274" s="125">
        <f>+[1]data1cf!BX273*-1</f>
        <v>0</v>
      </c>
      <c r="AA274" s="125">
        <f>+[1]data1cf!BY273*-1</f>
        <v>0</v>
      </c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0"/>
      <c r="AL274" s="10">
        <f t="shared" ca="1" si="16"/>
        <v>0</v>
      </c>
      <c r="AM274" s="10"/>
      <c r="AN274" s="10"/>
      <c r="AO274" s="10"/>
      <c r="AP274" s="10"/>
      <c r="AQ274" s="10"/>
    </row>
    <row r="275" spans="1:43" x14ac:dyDescent="0.2">
      <c r="A275" s="10">
        <v>273</v>
      </c>
      <c r="B275" s="125"/>
      <c r="C275" s="125">
        <f>+[1]data1cf!BA274*-1</f>
        <v>0</v>
      </c>
      <c r="D275" s="125">
        <f>+[1]data1cf!BB274*-1</f>
        <v>0</v>
      </c>
      <c r="E275" s="125">
        <f>+[1]data1cf!BC274*-1</f>
        <v>0</v>
      </c>
      <c r="F275" s="125">
        <f>+[1]data1cf!BD274*-1</f>
        <v>0</v>
      </c>
      <c r="G275" s="125">
        <f>+[1]data1cf!BE274*-1</f>
        <v>0</v>
      </c>
      <c r="H275" s="125">
        <f>+[1]data1cf!BF274*-1</f>
        <v>0</v>
      </c>
      <c r="I275" s="125">
        <f>+[1]data1cf!BG274*-1</f>
        <v>0</v>
      </c>
      <c r="J275" s="125">
        <f>+[1]data1cf!BH274*-1</f>
        <v>0</v>
      </c>
      <c r="K275" s="125">
        <f>+[1]data1cf!BI274*-1</f>
        <v>0</v>
      </c>
      <c r="L275" s="125">
        <f>+[1]data1cf!BJ274*-1</f>
        <v>0</v>
      </c>
      <c r="M275" s="125">
        <f>+[1]data1cf!BK274*-1</f>
        <v>0</v>
      </c>
      <c r="N275" s="125">
        <f>+[1]data1cf!BL274*-1</f>
        <v>0</v>
      </c>
      <c r="O275" s="125">
        <f>+[1]data1cf!BM274*-1</f>
        <v>0</v>
      </c>
      <c r="P275" s="125">
        <f>+[1]data1cf!BN274*-1</f>
        <v>0</v>
      </c>
      <c r="Q275" s="125">
        <f>+[1]data1cf!BO274*-1</f>
        <v>0</v>
      </c>
      <c r="R275" s="125">
        <f>+[1]data1cf!BP274*-1</f>
        <v>0</v>
      </c>
      <c r="S275" s="125">
        <f>+[1]data1cf!BQ274*-1</f>
        <v>0</v>
      </c>
      <c r="T275" s="125">
        <f>+[1]data1cf!BR274*-1</f>
        <v>0</v>
      </c>
      <c r="U275" s="125">
        <f>+[1]data1cf!BS274*-1</f>
        <v>0</v>
      </c>
      <c r="V275" s="125">
        <f>+[1]data1cf!BT274*-1</f>
        <v>0</v>
      </c>
      <c r="W275" s="125">
        <f>+[1]data1cf!BU274*-1</f>
        <v>0</v>
      </c>
      <c r="X275" s="125">
        <f>+[1]data1cf!BV274*-1</f>
        <v>0</v>
      </c>
      <c r="Y275" s="125">
        <f>+[1]data1cf!BW274*-1</f>
        <v>0</v>
      </c>
      <c r="Z275" s="125">
        <f>+[1]data1cf!BX274*-1</f>
        <v>0</v>
      </c>
      <c r="AA275" s="125">
        <f>+[1]data1cf!BY274*-1</f>
        <v>0</v>
      </c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0"/>
      <c r="AL275" s="10">
        <f t="shared" ca="1" si="16"/>
        <v>0</v>
      </c>
      <c r="AM275" s="10"/>
      <c r="AN275" s="10"/>
      <c r="AO275" s="10"/>
      <c r="AP275" s="10"/>
      <c r="AQ275" s="10"/>
    </row>
    <row r="276" spans="1:43" x14ac:dyDescent="0.2">
      <c r="A276" s="10">
        <v>274</v>
      </c>
      <c r="B276" s="125"/>
      <c r="C276" s="125">
        <f>+[1]data1cf!BA275*-1</f>
        <v>0</v>
      </c>
      <c r="D276" s="125">
        <f>+[1]data1cf!BB275*-1</f>
        <v>0</v>
      </c>
      <c r="E276" s="125">
        <f>+[1]data1cf!BC275*-1</f>
        <v>0</v>
      </c>
      <c r="F276" s="125">
        <f>+[1]data1cf!BD275*-1</f>
        <v>0</v>
      </c>
      <c r="G276" s="125">
        <f>+[1]data1cf!BE275*-1</f>
        <v>0</v>
      </c>
      <c r="H276" s="125">
        <f>+[1]data1cf!BF275*-1</f>
        <v>0</v>
      </c>
      <c r="I276" s="125">
        <f>+[1]data1cf!BG275*-1</f>
        <v>0</v>
      </c>
      <c r="J276" s="125">
        <f>+[1]data1cf!BH275*-1</f>
        <v>0</v>
      </c>
      <c r="K276" s="125">
        <f>+[1]data1cf!BI275*-1</f>
        <v>0</v>
      </c>
      <c r="L276" s="125">
        <f>+[1]data1cf!BJ275*-1</f>
        <v>0</v>
      </c>
      <c r="M276" s="125">
        <f>+[1]data1cf!BK275*-1</f>
        <v>0</v>
      </c>
      <c r="N276" s="125">
        <f>+[1]data1cf!BL275*-1</f>
        <v>0</v>
      </c>
      <c r="O276" s="125">
        <f>+[1]data1cf!BM275*-1</f>
        <v>0</v>
      </c>
      <c r="P276" s="125">
        <f>+[1]data1cf!BN275*-1</f>
        <v>0</v>
      </c>
      <c r="Q276" s="125">
        <f>+[1]data1cf!BO275*-1</f>
        <v>0</v>
      </c>
      <c r="R276" s="125">
        <f>+[1]data1cf!BP275*-1</f>
        <v>0</v>
      </c>
      <c r="S276" s="125">
        <f>+[1]data1cf!BQ275*-1</f>
        <v>0</v>
      </c>
      <c r="T276" s="125">
        <f>+[1]data1cf!BR275*-1</f>
        <v>0</v>
      </c>
      <c r="U276" s="125">
        <f>+[1]data1cf!BS275*-1</f>
        <v>0</v>
      </c>
      <c r="V276" s="125">
        <f>+[1]data1cf!BT275*-1</f>
        <v>0</v>
      </c>
      <c r="W276" s="125">
        <f>+[1]data1cf!BU275*-1</f>
        <v>0</v>
      </c>
      <c r="X276" s="125">
        <f>+[1]data1cf!BV275*-1</f>
        <v>0</v>
      </c>
      <c r="Y276" s="125">
        <f>+[1]data1cf!BW275*-1</f>
        <v>0</v>
      </c>
      <c r="Z276" s="125">
        <f>+[1]data1cf!BX275*-1</f>
        <v>0</v>
      </c>
      <c r="AA276" s="125">
        <f>+[1]data1cf!BY275*-1</f>
        <v>0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0"/>
      <c r="AL276" s="10">
        <f t="shared" ref="AL276:AL291" ca="1" si="17">SUMPRODUCT(B276:AJ276,PVCapPrice)</f>
        <v>0</v>
      </c>
      <c r="AM276" s="10"/>
      <c r="AN276" s="10"/>
      <c r="AO276" s="10"/>
      <c r="AP276" s="10"/>
      <c r="AQ276" s="10"/>
    </row>
    <row r="277" spans="1:43" x14ac:dyDescent="0.2">
      <c r="A277" s="10">
        <v>275</v>
      </c>
      <c r="B277" s="125"/>
      <c r="C277" s="125">
        <f>+[1]data1cf!BA276*-1</f>
        <v>0</v>
      </c>
      <c r="D277" s="125">
        <f>+[1]data1cf!BB276*-1</f>
        <v>0</v>
      </c>
      <c r="E277" s="125">
        <f>+[1]data1cf!BC276*-1</f>
        <v>0</v>
      </c>
      <c r="F277" s="125">
        <f>+[1]data1cf!BD276*-1</f>
        <v>0</v>
      </c>
      <c r="G277" s="125">
        <f>+[1]data1cf!BE276*-1</f>
        <v>0</v>
      </c>
      <c r="H277" s="125">
        <f>+[1]data1cf!BF276*-1</f>
        <v>0</v>
      </c>
      <c r="I277" s="125">
        <f>+[1]data1cf!BG276*-1</f>
        <v>0</v>
      </c>
      <c r="J277" s="125">
        <f>+[1]data1cf!BH276*-1</f>
        <v>0</v>
      </c>
      <c r="K277" s="125">
        <f>+[1]data1cf!BI276*-1</f>
        <v>0</v>
      </c>
      <c r="L277" s="125">
        <f>+[1]data1cf!BJ276*-1</f>
        <v>0</v>
      </c>
      <c r="M277" s="125">
        <f>+[1]data1cf!BK276*-1</f>
        <v>0</v>
      </c>
      <c r="N277" s="125">
        <f>+[1]data1cf!BL276*-1</f>
        <v>0</v>
      </c>
      <c r="O277" s="125">
        <f>+[1]data1cf!BM276*-1</f>
        <v>0</v>
      </c>
      <c r="P277" s="125">
        <f>+[1]data1cf!BN276*-1</f>
        <v>0</v>
      </c>
      <c r="Q277" s="125">
        <f>+[1]data1cf!BO276*-1</f>
        <v>0</v>
      </c>
      <c r="R277" s="125">
        <f>+[1]data1cf!BP276*-1</f>
        <v>0</v>
      </c>
      <c r="S277" s="125">
        <f>+[1]data1cf!BQ276*-1</f>
        <v>0</v>
      </c>
      <c r="T277" s="125">
        <f>+[1]data1cf!BR276*-1</f>
        <v>0</v>
      </c>
      <c r="U277" s="125">
        <f>+[1]data1cf!BS276*-1</f>
        <v>0</v>
      </c>
      <c r="V277" s="125">
        <f>+[1]data1cf!BT276*-1</f>
        <v>0</v>
      </c>
      <c r="W277" s="125">
        <f>+[1]data1cf!BU276*-1</f>
        <v>0</v>
      </c>
      <c r="X277" s="125">
        <f>+[1]data1cf!BV276*-1</f>
        <v>0</v>
      </c>
      <c r="Y277" s="125">
        <f>+[1]data1cf!BW276*-1</f>
        <v>0</v>
      </c>
      <c r="Z277" s="125">
        <f>+[1]data1cf!BX276*-1</f>
        <v>0</v>
      </c>
      <c r="AA277" s="125">
        <f>+[1]data1cf!BY276*-1</f>
        <v>0</v>
      </c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0"/>
      <c r="AL277" s="10">
        <f t="shared" ca="1" si="17"/>
        <v>0</v>
      </c>
      <c r="AM277" s="10"/>
      <c r="AN277" s="10"/>
      <c r="AO277" s="10"/>
      <c r="AP277" s="10"/>
      <c r="AQ277" s="10"/>
    </row>
    <row r="278" spans="1:43" x14ac:dyDescent="0.2">
      <c r="A278" s="10">
        <v>276</v>
      </c>
      <c r="B278" s="125"/>
      <c r="C278" s="125">
        <f>+[1]data1cf!BA277*-1</f>
        <v>0</v>
      </c>
      <c r="D278" s="125">
        <f>+[1]data1cf!BB277*-1</f>
        <v>0</v>
      </c>
      <c r="E278" s="125">
        <f>+[1]data1cf!BC277*-1</f>
        <v>0</v>
      </c>
      <c r="F278" s="125">
        <f>+[1]data1cf!BD277*-1</f>
        <v>0</v>
      </c>
      <c r="G278" s="125">
        <f>+[1]data1cf!BE277*-1</f>
        <v>0</v>
      </c>
      <c r="H278" s="125">
        <f>+[1]data1cf!BF277*-1</f>
        <v>0</v>
      </c>
      <c r="I278" s="125">
        <f>+[1]data1cf!BG277*-1</f>
        <v>0</v>
      </c>
      <c r="J278" s="125">
        <f>+[1]data1cf!BH277*-1</f>
        <v>0</v>
      </c>
      <c r="K278" s="125">
        <f>+[1]data1cf!BI277*-1</f>
        <v>0</v>
      </c>
      <c r="L278" s="125">
        <f>+[1]data1cf!BJ277*-1</f>
        <v>0</v>
      </c>
      <c r="M278" s="125">
        <f>+[1]data1cf!BK277*-1</f>
        <v>0</v>
      </c>
      <c r="N278" s="125">
        <f>+[1]data1cf!BL277*-1</f>
        <v>0</v>
      </c>
      <c r="O278" s="125">
        <f>+[1]data1cf!BM277*-1</f>
        <v>0</v>
      </c>
      <c r="P278" s="125">
        <f>+[1]data1cf!BN277*-1</f>
        <v>0</v>
      </c>
      <c r="Q278" s="125">
        <f>+[1]data1cf!BO277*-1</f>
        <v>0</v>
      </c>
      <c r="R278" s="125">
        <f>+[1]data1cf!BP277*-1</f>
        <v>0</v>
      </c>
      <c r="S278" s="125">
        <f>+[1]data1cf!BQ277*-1</f>
        <v>0</v>
      </c>
      <c r="T278" s="125">
        <f>+[1]data1cf!BR277*-1</f>
        <v>0</v>
      </c>
      <c r="U278" s="125">
        <f>+[1]data1cf!BS277*-1</f>
        <v>0</v>
      </c>
      <c r="V278" s="125">
        <f>+[1]data1cf!BT277*-1</f>
        <v>0</v>
      </c>
      <c r="W278" s="125">
        <f>+[1]data1cf!BU277*-1</f>
        <v>0</v>
      </c>
      <c r="X278" s="125">
        <f>+[1]data1cf!BV277*-1</f>
        <v>0</v>
      </c>
      <c r="Y278" s="125">
        <f>+[1]data1cf!BW277*-1</f>
        <v>0</v>
      </c>
      <c r="Z278" s="125">
        <f>+[1]data1cf!BX277*-1</f>
        <v>0</v>
      </c>
      <c r="AA278" s="125">
        <f>+[1]data1cf!BY277*-1</f>
        <v>0</v>
      </c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0"/>
      <c r="AL278" s="10">
        <f t="shared" ca="1" si="17"/>
        <v>0</v>
      </c>
      <c r="AM278" s="10"/>
      <c r="AN278" s="10"/>
      <c r="AO278" s="10"/>
      <c r="AP278" s="10"/>
      <c r="AQ278" s="10"/>
    </row>
    <row r="279" spans="1:43" x14ac:dyDescent="0.2">
      <c r="A279" s="10">
        <v>277</v>
      </c>
      <c r="B279" s="125"/>
      <c r="C279" s="125">
        <f>+[1]data1cf!BA278*-1</f>
        <v>0</v>
      </c>
      <c r="D279" s="125">
        <f>+[1]data1cf!BB278*-1</f>
        <v>0</v>
      </c>
      <c r="E279" s="125">
        <f>+[1]data1cf!BC278*-1</f>
        <v>0</v>
      </c>
      <c r="F279" s="125">
        <f>+[1]data1cf!BD278*-1</f>
        <v>0</v>
      </c>
      <c r="G279" s="125">
        <f>+[1]data1cf!BE278*-1</f>
        <v>0</v>
      </c>
      <c r="H279" s="125">
        <f>+[1]data1cf!BF278*-1</f>
        <v>0</v>
      </c>
      <c r="I279" s="125">
        <f>+[1]data1cf!BG278*-1</f>
        <v>0</v>
      </c>
      <c r="J279" s="125">
        <f>+[1]data1cf!BH278*-1</f>
        <v>0</v>
      </c>
      <c r="K279" s="125">
        <f>+[1]data1cf!BI278*-1</f>
        <v>0</v>
      </c>
      <c r="L279" s="125">
        <f>+[1]data1cf!BJ278*-1</f>
        <v>0</v>
      </c>
      <c r="M279" s="125">
        <f>+[1]data1cf!BK278*-1</f>
        <v>0</v>
      </c>
      <c r="N279" s="125">
        <f>+[1]data1cf!BL278*-1</f>
        <v>0</v>
      </c>
      <c r="O279" s="125">
        <f>+[1]data1cf!BM278*-1</f>
        <v>0</v>
      </c>
      <c r="P279" s="125">
        <f>+[1]data1cf!BN278*-1</f>
        <v>0</v>
      </c>
      <c r="Q279" s="125">
        <f>+[1]data1cf!BO278*-1</f>
        <v>0</v>
      </c>
      <c r="R279" s="125">
        <f>+[1]data1cf!BP278*-1</f>
        <v>0</v>
      </c>
      <c r="S279" s="125">
        <f>+[1]data1cf!BQ278*-1</f>
        <v>0</v>
      </c>
      <c r="T279" s="125">
        <f>+[1]data1cf!BR278*-1</f>
        <v>0</v>
      </c>
      <c r="U279" s="125">
        <f>+[1]data1cf!BS278*-1</f>
        <v>0</v>
      </c>
      <c r="V279" s="125">
        <f>+[1]data1cf!BT278*-1</f>
        <v>0</v>
      </c>
      <c r="W279" s="125">
        <f>+[1]data1cf!BU278*-1</f>
        <v>0</v>
      </c>
      <c r="X279" s="125">
        <f>+[1]data1cf!BV278*-1</f>
        <v>0</v>
      </c>
      <c r="Y279" s="125">
        <f>+[1]data1cf!BW278*-1</f>
        <v>0</v>
      </c>
      <c r="Z279" s="125">
        <f>+[1]data1cf!BX278*-1</f>
        <v>0</v>
      </c>
      <c r="AA279" s="125">
        <f>+[1]data1cf!BY278*-1</f>
        <v>0</v>
      </c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0"/>
      <c r="AL279" s="10">
        <f t="shared" ca="1" si="17"/>
        <v>0</v>
      </c>
      <c r="AM279" s="10"/>
      <c r="AN279" s="10"/>
      <c r="AO279" s="10"/>
      <c r="AP279" s="10"/>
      <c r="AQ279" s="10"/>
    </row>
    <row r="280" spans="1:43" x14ac:dyDescent="0.2">
      <c r="A280" s="10">
        <v>278</v>
      </c>
      <c r="B280" s="125"/>
      <c r="C280" s="125">
        <f>+[1]data1cf!BA279*-1</f>
        <v>0</v>
      </c>
      <c r="D280" s="125">
        <f>+[1]data1cf!BB279*-1</f>
        <v>0</v>
      </c>
      <c r="E280" s="125">
        <f>+[1]data1cf!BC279*-1</f>
        <v>0</v>
      </c>
      <c r="F280" s="125">
        <f>+[1]data1cf!BD279*-1</f>
        <v>0</v>
      </c>
      <c r="G280" s="125">
        <f>+[1]data1cf!BE279*-1</f>
        <v>0</v>
      </c>
      <c r="H280" s="125">
        <f>+[1]data1cf!BF279*-1</f>
        <v>0</v>
      </c>
      <c r="I280" s="125">
        <f>+[1]data1cf!BG279*-1</f>
        <v>0</v>
      </c>
      <c r="J280" s="125">
        <f>+[1]data1cf!BH279*-1</f>
        <v>0</v>
      </c>
      <c r="K280" s="125">
        <f>+[1]data1cf!BI279*-1</f>
        <v>0</v>
      </c>
      <c r="L280" s="125">
        <f>+[1]data1cf!BJ279*-1</f>
        <v>0</v>
      </c>
      <c r="M280" s="125">
        <f>+[1]data1cf!BK279*-1</f>
        <v>0</v>
      </c>
      <c r="N280" s="125">
        <f>+[1]data1cf!BL279*-1</f>
        <v>0</v>
      </c>
      <c r="O280" s="125">
        <f>+[1]data1cf!BM279*-1</f>
        <v>0</v>
      </c>
      <c r="P280" s="125">
        <f>+[1]data1cf!BN279*-1</f>
        <v>0</v>
      </c>
      <c r="Q280" s="125">
        <f>+[1]data1cf!BO279*-1</f>
        <v>0</v>
      </c>
      <c r="R280" s="125">
        <f>+[1]data1cf!BP279*-1</f>
        <v>0</v>
      </c>
      <c r="S280" s="125">
        <f>+[1]data1cf!BQ279*-1</f>
        <v>0</v>
      </c>
      <c r="T280" s="125">
        <f>+[1]data1cf!BR279*-1</f>
        <v>0</v>
      </c>
      <c r="U280" s="125">
        <f>+[1]data1cf!BS279*-1</f>
        <v>0</v>
      </c>
      <c r="V280" s="125">
        <f>+[1]data1cf!BT279*-1</f>
        <v>0</v>
      </c>
      <c r="W280" s="125">
        <f>+[1]data1cf!BU279*-1</f>
        <v>0</v>
      </c>
      <c r="X280" s="125">
        <f>+[1]data1cf!BV279*-1</f>
        <v>0</v>
      </c>
      <c r="Y280" s="125">
        <f>+[1]data1cf!BW279*-1</f>
        <v>0</v>
      </c>
      <c r="Z280" s="125">
        <f>+[1]data1cf!BX279*-1</f>
        <v>0</v>
      </c>
      <c r="AA280" s="125">
        <f>+[1]data1cf!BY279*-1</f>
        <v>0</v>
      </c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0"/>
      <c r="AL280" s="10">
        <f t="shared" ca="1" si="17"/>
        <v>0</v>
      </c>
      <c r="AM280" s="10"/>
      <c r="AN280" s="10"/>
      <c r="AO280" s="10"/>
      <c r="AP280" s="10"/>
      <c r="AQ280" s="10"/>
    </row>
    <row r="281" spans="1:43" x14ac:dyDescent="0.2">
      <c r="A281" s="10">
        <v>279</v>
      </c>
      <c r="B281" s="125"/>
      <c r="C281" s="125">
        <f>+[1]data1cf!BA280*-1</f>
        <v>0</v>
      </c>
      <c r="D281" s="125">
        <f>+[1]data1cf!BB280*-1</f>
        <v>0</v>
      </c>
      <c r="E281" s="125">
        <f>+[1]data1cf!BC280*-1</f>
        <v>0</v>
      </c>
      <c r="F281" s="125">
        <f>+[1]data1cf!BD280*-1</f>
        <v>0</v>
      </c>
      <c r="G281" s="125">
        <f>+[1]data1cf!BE280*-1</f>
        <v>0</v>
      </c>
      <c r="H281" s="125">
        <f>+[1]data1cf!BF280*-1</f>
        <v>0</v>
      </c>
      <c r="I281" s="125">
        <f>+[1]data1cf!BG280*-1</f>
        <v>0</v>
      </c>
      <c r="J281" s="125">
        <f>+[1]data1cf!BH280*-1</f>
        <v>0</v>
      </c>
      <c r="K281" s="125">
        <f>+[1]data1cf!BI280*-1</f>
        <v>0</v>
      </c>
      <c r="L281" s="125">
        <f>+[1]data1cf!BJ280*-1</f>
        <v>0</v>
      </c>
      <c r="M281" s="125">
        <f>+[1]data1cf!BK280*-1</f>
        <v>0</v>
      </c>
      <c r="N281" s="125">
        <f>+[1]data1cf!BL280*-1</f>
        <v>0</v>
      </c>
      <c r="O281" s="125">
        <f>+[1]data1cf!BM280*-1</f>
        <v>0</v>
      </c>
      <c r="P281" s="125">
        <f>+[1]data1cf!BN280*-1</f>
        <v>0</v>
      </c>
      <c r="Q281" s="125">
        <f>+[1]data1cf!BO280*-1</f>
        <v>0</v>
      </c>
      <c r="R281" s="125">
        <f>+[1]data1cf!BP280*-1</f>
        <v>0</v>
      </c>
      <c r="S281" s="125">
        <f>+[1]data1cf!BQ280*-1</f>
        <v>0</v>
      </c>
      <c r="T281" s="125">
        <f>+[1]data1cf!BR280*-1</f>
        <v>0</v>
      </c>
      <c r="U281" s="125">
        <f>+[1]data1cf!BS280*-1</f>
        <v>0</v>
      </c>
      <c r="V281" s="125">
        <f>+[1]data1cf!BT280*-1</f>
        <v>0</v>
      </c>
      <c r="W281" s="125">
        <f>+[1]data1cf!BU280*-1</f>
        <v>0</v>
      </c>
      <c r="X281" s="125">
        <f>+[1]data1cf!BV280*-1</f>
        <v>0</v>
      </c>
      <c r="Y281" s="125">
        <f>+[1]data1cf!BW280*-1</f>
        <v>0</v>
      </c>
      <c r="Z281" s="125">
        <f>+[1]data1cf!BX280*-1</f>
        <v>0</v>
      </c>
      <c r="AA281" s="125">
        <f>+[1]data1cf!BY280*-1</f>
        <v>0</v>
      </c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0"/>
      <c r="AL281" s="10">
        <f t="shared" ca="1" si="17"/>
        <v>0</v>
      </c>
      <c r="AM281" s="10"/>
      <c r="AN281" s="10"/>
      <c r="AO281" s="10"/>
      <c r="AP281" s="10"/>
      <c r="AQ281" s="10"/>
    </row>
    <row r="282" spans="1:43" x14ac:dyDescent="0.2">
      <c r="A282" s="10">
        <v>280</v>
      </c>
      <c r="B282" s="125"/>
      <c r="C282" s="125">
        <f>+[1]data1cf!BA281*-1</f>
        <v>0</v>
      </c>
      <c r="D282" s="125">
        <f>+[1]data1cf!BB281*-1</f>
        <v>0</v>
      </c>
      <c r="E282" s="125">
        <f>+[1]data1cf!BC281*-1</f>
        <v>0</v>
      </c>
      <c r="F282" s="125">
        <f>+[1]data1cf!BD281*-1</f>
        <v>0</v>
      </c>
      <c r="G282" s="125">
        <f>+[1]data1cf!BE281*-1</f>
        <v>0</v>
      </c>
      <c r="H282" s="125">
        <f>+[1]data1cf!BF281*-1</f>
        <v>0</v>
      </c>
      <c r="I282" s="125">
        <f>+[1]data1cf!BG281*-1</f>
        <v>0</v>
      </c>
      <c r="J282" s="125">
        <f>+[1]data1cf!BH281*-1</f>
        <v>0</v>
      </c>
      <c r="K282" s="125">
        <f>+[1]data1cf!BI281*-1</f>
        <v>0</v>
      </c>
      <c r="L282" s="125">
        <f>+[1]data1cf!BJ281*-1</f>
        <v>0</v>
      </c>
      <c r="M282" s="125">
        <f>+[1]data1cf!BK281*-1</f>
        <v>0</v>
      </c>
      <c r="N282" s="125">
        <f>+[1]data1cf!BL281*-1</f>
        <v>0</v>
      </c>
      <c r="O282" s="125">
        <f>+[1]data1cf!BM281*-1</f>
        <v>0</v>
      </c>
      <c r="P282" s="125">
        <f>+[1]data1cf!BN281*-1</f>
        <v>0</v>
      </c>
      <c r="Q282" s="125">
        <f>+[1]data1cf!BO281*-1</f>
        <v>0</v>
      </c>
      <c r="R282" s="125">
        <f>+[1]data1cf!BP281*-1</f>
        <v>0</v>
      </c>
      <c r="S282" s="125">
        <f>+[1]data1cf!BQ281*-1</f>
        <v>0</v>
      </c>
      <c r="T282" s="125">
        <f>+[1]data1cf!BR281*-1</f>
        <v>0</v>
      </c>
      <c r="U282" s="125">
        <f>+[1]data1cf!BS281*-1</f>
        <v>0</v>
      </c>
      <c r="V282" s="125">
        <f>+[1]data1cf!BT281*-1</f>
        <v>0</v>
      </c>
      <c r="W282" s="125">
        <f>+[1]data1cf!BU281*-1</f>
        <v>0</v>
      </c>
      <c r="X282" s="125">
        <f>+[1]data1cf!BV281*-1</f>
        <v>0</v>
      </c>
      <c r="Y282" s="125">
        <f>+[1]data1cf!BW281*-1</f>
        <v>0</v>
      </c>
      <c r="Z282" s="125">
        <f>+[1]data1cf!BX281*-1</f>
        <v>0</v>
      </c>
      <c r="AA282" s="125">
        <f>+[1]data1cf!BY281*-1</f>
        <v>0</v>
      </c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0"/>
      <c r="AL282" s="10">
        <f t="shared" ca="1" si="17"/>
        <v>0</v>
      </c>
      <c r="AM282" s="10"/>
      <c r="AN282" s="10"/>
      <c r="AO282" s="10"/>
      <c r="AP282" s="10"/>
      <c r="AQ282" s="10"/>
    </row>
    <row r="283" spans="1:43" x14ac:dyDescent="0.2">
      <c r="A283" s="10">
        <v>281</v>
      </c>
      <c r="B283" s="125"/>
      <c r="C283" s="125">
        <f>+[1]data1cf!BA282*-1</f>
        <v>0</v>
      </c>
      <c r="D283" s="125">
        <f>+[1]data1cf!BB282*-1</f>
        <v>0</v>
      </c>
      <c r="E283" s="125">
        <f>+[1]data1cf!BC282*-1</f>
        <v>0</v>
      </c>
      <c r="F283" s="125">
        <f>+[1]data1cf!BD282*-1</f>
        <v>0</v>
      </c>
      <c r="G283" s="125">
        <f>+[1]data1cf!BE282*-1</f>
        <v>0</v>
      </c>
      <c r="H283" s="125">
        <f>+[1]data1cf!BF282*-1</f>
        <v>0</v>
      </c>
      <c r="I283" s="125">
        <f>+[1]data1cf!BG282*-1</f>
        <v>0</v>
      </c>
      <c r="J283" s="125">
        <f>+[1]data1cf!BH282*-1</f>
        <v>0</v>
      </c>
      <c r="K283" s="125">
        <f>+[1]data1cf!BI282*-1</f>
        <v>0</v>
      </c>
      <c r="L283" s="125">
        <f>+[1]data1cf!BJ282*-1</f>
        <v>0</v>
      </c>
      <c r="M283" s="125">
        <f>+[1]data1cf!BK282*-1</f>
        <v>0</v>
      </c>
      <c r="N283" s="125">
        <f>+[1]data1cf!BL282*-1</f>
        <v>0</v>
      </c>
      <c r="O283" s="125">
        <f>+[1]data1cf!BM282*-1</f>
        <v>0</v>
      </c>
      <c r="P283" s="125">
        <f>+[1]data1cf!BN282*-1</f>
        <v>0</v>
      </c>
      <c r="Q283" s="125">
        <f>+[1]data1cf!BO282*-1</f>
        <v>0</v>
      </c>
      <c r="R283" s="125">
        <f>+[1]data1cf!BP282*-1</f>
        <v>0</v>
      </c>
      <c r="S283" s="125">
        <f>+[1]data1cf!BQ282*-1</f>
        <v>0</v>
      </c>
      <c r="T283" s="125">
        <f>+[1]data1cf!BR282*-1</f>
        <v>0</v>
      </c>
      <c r="U283" s="125">
        <f>+[1]data1cf!BS282*-1</f>
        <v>0</v>
      </c>
      <c r="V283" s="125">
        <f>+[1]data1cf!BT282*-1</f>
        <v>0</v>
      </c>
      <c r="W283" s="125">
        <f>+[1]data1cf!BU282*-1</f>
        <v>0</v>
      </c>
      <c r="X283" s="125">
        <f>+[1]data1cf!BV282*-1</f>
        <v>0</v>
      </c>
      <c r="Y283" s="125">
        <f>+[1]data1cf!BW282*-1</f>
        <v>0</v>
      </c>
      <c r="Z283" s="125">
        <f>+[1]data1cf!BX282*-1</f>
        <v>0</v>
      </c>
      <c r="AA283" s="125">
        <f>+[1]data1cf!BY282*-1</f>
        <v>0</v>
      </c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0"/>
      <c r="AL283" s="10">
        <f t="shared" ca="1" si="17"/>
        <v>0</v>
      </c>
      <c r="AM283" s="10"/>
      <c r="AN283" s="10"/>
      <c r="AO283" s="10"/>
      <c r="AP283" s="10"/>
      <c r="AQ283" s="10"/>
    </row>
    <row r="284" spans="1:43" x14ac:dyDescent="0.2">
      <c r="A284" s="10">
        <v>282</v>
      </c>
      <c r="B284" s="125"/>
      <c r="C284" s="125">
        <f>+[1]data1cf!BA283*-1</f>
        <v>0</v>
      </c>
      <c r="D284" s="125">
        <f>+[1]data1cf!BB283*-1</f>
        <v>0</v>
      </c>
      <c r="E284" s="125">
        <f>+[1]data1cf!BC283*-1</f>
        <v>0</v>
      </c>
      <c r="F284" s="125">
        <f>+[1]data1cf!BD283*-1</f>
        <v>0</v>
      </c>
      <c r="G284" s="125">
        <f>+[1]data1cf!BE283*-1</f>
        <v>0</v>
      </c>
      <c r="H284" s="125">
        <f>+[1]data1cf!BF283*-1</f>
        <v>0</v>
      </c>
      <c r="I284" s="125">
        <f>+[1]data1cf!BG283*-1</f>
        <v>0</v>
      </c>
      <c r="J284" s="125">
        <f>+[1]data1cf!BH283*-1</f>
        <v>0</v>
      </c>
      <c r="K284" s="125">
        <f>+[1]data1cf!BI283*-1</f>
        <v>0</v>
      </c>
      <c r="L284" s="125">
        <f>+[1]data1cf!BJ283*-1</f>
        <v>0</v>
      </c>
      <c r="M284" s="125">
        <f>+[1]data1cf!BK283*-1</f>
        <v>0</v>
      </c>
      <c r="N284" s="125">
        <f>+[1]data1cf!BL283*-1</f>
        <v>0</v>
      </c>
      <c r="O284" s="125">
        <f>+[1]data1cf!BM283*-1</f>
        <v>0</v>
      </c>
      <c r="P284" s="125">
        <f>+[1]data1cf!BN283*-1</f>
        <v>0</v>
      </c>
      <c r="Q284" s="125">
        <f>+[1]data1cf!BO283*-1</f>
        <v>0</v>
      </c>
      <c r="R284" s="125">
        <f>+[1]data1cf!BP283*-1</f>
        <v>0</v>
      </c>
      <c r="S284" s="125">
        <f>+[1]data1cf!BQ283*-1</f>
        <v>0</v>
      </c>
      <c r="T284" s="125">
        <f>+[1]data1cf!BR283*-1</f>
        <v>0</v>
      </c>
      <c r="U284" s="125">
        <f>+[1]data1cf!BS283*-1</f>
        <v>0</v>
      </c>
      <c r="V284" s="125">
        <f>+[1]data1cf!BT283*-1</f>
        <v>0</v>
      </c>
      <c r="W284" s="125">
        <f>+[1]data1cf!BU283*-1</f>
        <v>0</v>
      </c>
      <c r="X284" s="125">
        <f>+[1]data1cf!BV283*-1</f>
        <v>0</v>
      </c>
      <c r="Y284" s="125">
        <f>+[1]data1cf!BW283*-1</f>
        <v>0</v>
      </c>
      <c r="Z284" s="125">
        <f>+[1]data1cf!BX283*-1</f>
        <v>0</v>
      </c>
      <c r="AA284" s="125">
        <f>+[1]data1cf!BY283*-1</f>
        <v>0</v>
      </c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0"/>
      <c r="AL284" s="10">
        <f t="shared" ca="1" si="17"/>
        <v>0</v>
      </c>
      <c r="AM284" s="10"/>
      <c r="AN284" s="10"/>
      <c r="AO284" s="10"/>
      <c r="AP284" s="10"/>
      <c r="AQ284" s="10"/>
    </row>
    <row r="285" spans="1:43" x14ac:dyDescent="0.2">
      <c r="A285" s="10">
        <v>283</v>
      </c>
      <c r="B285" s="125"/>
      <c r="C285" s="125">
        <f>+[1]data1cf!BA284*-1</f>
        <v>0</v>
      </c>
      <c r="D285" s="125">
        <f>+[1]data1cf!BB284*-1</f>
        <v>0</v>
      </c>
      <c r="E285" s="125">
        <f>+[1]data1cf!BC284*-1</f>
        <v>0</v>
      </c>
      <c r="F285" s="125">
        <f>+[1]data1cf!BD284*-1</f>
        <v>0</v>
      </c>
      <c r="G285" s="125">
        <f>+[1]data1cf!BE284*-1</f>
        <v>0</v>
      </c>
      <c r="H285" s="125">
        <f>+[1]data1cf!BF284*-1</f>
        <v>0</v>
      </c>
      <c r="I285" s="125">
        <f>+[1]data1cf!BG284*-1</f>
        <v>0</v>
      </c>
      <c r="J285" s="125">
        <f>+[1]data1cf!BH284*-1</f>
        <v>0</v>
      </c>
      <c r="K285" s="125">
        <f>+[1]data1cf!BI284*-1</f>
        <v>0</v>
      </c>
      <c r="L285" s="125">
        <f>+[1]data1cf!BJ284*-1</f>
        <v>0</v>
      </c>
      <c r="M285" s="125">
        <f>+[1]data1cf!BK284*-1</f>
        <v>0</v>
      </c>
      <c r="N285" s="125">
        <f>+[1]data1cf!BL284*-1</f>
        <v>0</v>
      </c>
      <c r="O285" s="125">
        <f>+[1]data1cf!BM284*-1</f>
        <v>0</v>
      </c>
      <c r="P285" s="125">
        <f>+[1]data1cf!BN284*-1</f>
        <v>0</v>
      </c>
      <c r="Q285" s="125">
        <f>+[1]data1cf!BO284*-1</f>
        <v>0</v>
      </c>
      <c r="R285" s="125">
        <f>+[1]data1cf!BP284*-1</f>
        <v>0</v>
      </c>
      <c r="S285" s="125">
        <f>+[1]data1cf!BQ284*-1</f>
        <v>0</v>
      </c>
      <c r="T285" s="125">
        <f>+[1]data1cf!BR284*-1</f>
        <v>0</v>
      </c>
      <c r="U285" s="125">
        <f>+[1]data1cf!BS284*-1</f>
        <v>0</v>
      </c>
      <c r="V285" s="125">
        <f>+[1]data1cf!BT284*-1</f>
        <v>0</v>
      </c>
      <c r="W285" s="125">
        <f>+[1]data1cf!BU284*-1</f>
        <v>0</v>
      </c>
      <c r="X285" s="125">
        <f>+[1]data1cf!BV284*-1</f>
        <v>0</v>
      </c>
      <c r="Y285" s="125">
        <f>+[1]data1cf!BW284*-1</f>
        <v>0</v>
      </c>
      <c r="Z285" s="125">
        <f>+[1]data1cf!BX284*-1</f>
        <v>0</v>
      </c>
      <c r="AA285" s="125">
        <f>+[1]data1cf!BY284*-1</f>
        <v>0</v>
      </c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0"/>
      <c r="AL285" s="10">
        <f t="shared" ca="1" si="17"/>
        <v>0</v>
      </c>
      <c r="AM285" s="10"/>
      <c r="AN285" s="10"/>
      <c r="AO285" s="10"/>
      <c r="AP285" s="10"/>
      <c r="AQ285" s="10"/>
    </row>
    <row r="286" spans="1:43" x14ac:dyDescent="0.2">
      <c r="A286" s="10">
        <v>284</v>
      </c>
      <c r="B286" s="125"/>
      <c r="C286" s="125">
        <f>+[1]data1cf!BA285*-1</f>
        <v>0</v>
      </c>
      <c r="D286" s="125">
        <f>+[1]data1cf!BB285*-1</f>
        <v>0</v>
      </c>
      <c r="E286" s="125">
        <f>+[1]data1cf!BC285*-1</f>
        <v>0</v>
      </c>
      <c r="F286" s="125">
        <f>+[1]data1cf!BD285*-1</f>
        <v>0</v>
      </c>
      <c r="G286" s="125">
        <f>+[1]data1cf!BE285*-1</f>
        <v>0</v>
      </c>
      <c r="H286" s="125">
        <f>+[1]data1cf!BF285*-1</f>
        <v>0</v>
      </c>
      <c r="I286" s="125">
        <f>+[1]data1cf!BG285*-1</f>
        <v>0</v>
      </c>
      <c r="J286" s="125">
        <f>+[1]data1cf!BH285*-1</f>
        <v>0</v>
      </c>
      <c r="K286" s="125">
        <f>+[1]data1cf!BI285*-1</f>
        <v>0</v>
      </c>
      <c r="L286" s="125">
        <f>+[1]data1cf!BJ285*-1</f>
        <v>0</v>
      </c>
      <c r="M286" s="125">
        <f>+[1]data1cf!BK285*-1</f>
        <v>0</v>
      </c>
      <c r="N286" s="125">
        <f>+[1]data1cf!BL285*-1</f>
        <v>0</v>
      </c>
      <c r="O286" s="125">
        <f>+[1]data1cf!BM285*-1</f>
        <v>0</v>
      </c>
      <c r="P286" s="125">
        <f>+[1]data1cf!BN285*-1</f>
        <v>0</v>
      </c>
      <c r="Q286" s="125">
        <f>+[1]data1cf!BO285*-1</f>
        <v>0</v>
      </c>
      <c r="R286" s="125">
        <f>+[1]data1cf!BP285*-1</f>
        <v>0</v>
      </c>
      <c r="S286" s="125">
        <f>+[1]data1cf!BQ285*-1</f>
        <v>0</v>
      </c>
      <c r="T286" s="125">
        <f>+[1]data1cf!BR285*-1</f>
        <v>0</v>
      </c>
      <c r="U286" s="125">
        <f>+[1]data1cf!BS285*-1</f>
        <v>0</v>
      </c>
      <c r="V286" s="125">
        <f>+[1]data1cf!BT285*-1</f>
        <v>0</v>
      </c>
      <c r="W286" s="125">
        <f>+[1]data1cf!BU285*-1</f>
        <v>0</v>
      </c>
      <c r="X286" s="125">
        <f>+[1]data1cf!BV285*-1</f>
        <v>0</v>
      </c>
      <c r="Y286" s="125">
        <f>+[1]data1cf!BW285*-1</f>
        <v>0</v>
      </c>
      <c r="Z286" s="125">
        <f>+[1]data1cf!BX285*-1</f>
        <v>0</v>
      </c>
      <c r="AA286" s="125">
        <f>+[1]data1cf!BY285*-1</f>
        <v>0</v>
      </c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0"/>
      <c r="AL286" s="10">
        <f t="shared" ca="1" si="17"/>
        <v>0</v>
      </c>
      <c r="AM286" s="10"/>
      <c r="AN286" s="10"/>
      <c r="AO286" s="10"/>
      <c r="AP286" s="10"/>
      <c r="AQ286" s="10"/>
    </row>
    <row r="287" spans="1:43" x14ac:dyDescent="0.2">
      <c r="A287" s="10">
        <v>285</v>
      </c>
      <c r="B287" s="125"/>
      <c r="C287" s="125">
        <f>+[1]data1cf!BA286*-1</f>
        <v>0</v>
      </c>
      <c r="D287" s="125">
        <f>+[1]data1cf!BB286*-1</f>
        <v>0</v>
      </c>
      <c r="E287" s="125">
        <f>+[1]data1cf!BC286*-1</f>
        <v>0</v>
      </c>
      <c r="F287" s="125">
        <f>+[1]data1cf!BD286*-1</f>
        <v>0</v>
      </c>
      <c r="G287" s="125">
        <f>+[1]data1cf!BE286*-1</f>
        <v>0</v>
      </c>
      <c r="H287" s="125">
        <f>+[1]data1cf!BF286*-1</f>
        <v>0</v>
      </c>
      <c r="I287" s="125">
        <f>+[1]data1cf!BG286*-1</f>
        <v>0</v>
      </c>
      <c r="J287" s="125">
        <f>+[1]data1cf!BH286*-1</f>
        <v>0</v>
      </c>
      <c r="K287" s="125">
        <f>+[1]data1cf!BI286*-1</f>
        <v>0</v>
      </c>
      <c r="L287" s="125">
        <f>+[1]data1cf!BJ286*-1</f>
        <v>0</v>
      </c>
      <c r="M287" s="125">
        <f>+[1]data1cf!BK286*-1</f>
        <v>0</v>
      </c>
      <c r="N287" s="125">
        <f>+[1]data1cf!BL286*-1</f>
        <v>0</v>
      </c>
      <c r="O287" s="125">
        <f>+[1]data1cf!BM286*-1</f>
        <v>0</v>
      </c>
      <c r="P287" s="125">
        <f>+[1]data1cf!BN286*-1</f>
        <v>0</v>
      </c>
      <c r="Q287" s="125">
        <f>+[1]data1cf!BO286*-1</f>
        <v>0</v>
      </c>
      <c r="R287" s="125">
        <f>+[1]data1cf!BP286*-1</f>
        <v>0</v>
      </c>
      <c r="S287" s="125">
        <f>+[1]data1cf!BQ286*-1</f>
        <v>0</v>
      </c>
      <c r="T287" s="125">
        <f>+[1]data1cf!BR286*-1</f>
        <v>0</v>
      </c>
      <c r="U287" s="125">
        <f>+[1]data1cf!BS286*-1</f>
        <v>0</v>
      </c>
      <c r="V287" s="125">
        <f>+[1]data1cf!BT286*-1</f>
        <v>0</v>
      </c>
      <c r="W287" s="125">
        <f>+[1]data1cf!BU286*-1</f>
        <v>0</v>
      </c>
      <c r="X287" s="125">
        <f>+[1]data1cf!BV286*-1</f>
        <v>0</v>
      </c>
      <c r="Y287" s="125">
        <f>+[1]data1cf!BW286*-1</f>
        <v>0</v>
      </c>
      <c r="Z287" s="125">
        <f>+[1]data1cf!BX286*-1</f>
        <v>0</v>
      </c>
      <c r="AA287" s="125">
        <f>+[1]data1cf!BY286*-1</f>
        <v>0</v>
      </c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0"/>
      <c r="AL287" s="10">
        <f t="shared" ca="1" si="17"/>
        <v>0</v>
      </c>
      <c r="AM287" s="10"/>
      <c r="AN287" s="10"/>
      <c r="AO287" s="10"/>
      <c r="AP287" s="10"/>
      <c r="AQ287" s="10"/>
    </row>
    <row r="288" spans="1:43" x14ac:dyDescent="0.2">
      <c r="A288" s="10">
        <v>286</v>
      </c>
      <c r="B288" s="125"/>
      <c r="C288" s="125">
        <f>+[1]data1cf!BA287*-1</f>
        <v>0</v>
      </c>
      <c r="D288" s="125">
        <f>+[1]data1cf!BB287*-1</f>
        <v>0</v>
      </c>
      <c r="E288" s="125">
        <f>+[1]data1cf!BC287*-1</f>
        <v>0</v>
      </c>
      <c r="F288" s="125">
        <f>+[1]data1cf!BD287*-1</f>
        <v>0</v>
      </c>
      <c r="G288" s="125">
        <f>+[1]data1cf!BE287*-1</f>
        <v>0</v>
      </c>
      <c r="H288" s="125">
        <f>+[1]data1cf!BF287*-1</f>
        <v>0</v>
      </c>
      <c r="I288" s="125">
        <f>+[1]data1cf!BG287*-1</f>
        <v>0</v>
      </c>
      <c r="J288" s="125">
        <f>+[1]data1cf!BH287*-1</f>
        <v>0</v>
      </c>
      <c r="K288" s="125">
        <f>+[1]data1cf!BI287*-1</f>
        <v>0</v>
      </c>
      <c r="L288" s="125">
        <f>+[1]data1cf!BJ287*-1</f>
        <v>0</v>
      </c>
      <c r="M288" s="125">
        <f>+[1]data1cf!BK287*-1</f>
        <v>0</v>
      </c>
      <c r="N288" s="125">
        <f>+[1]data1cf!BL287*-1</f>
        <v>0</v>
      </c>
      <c r="O288" s="125">
        <f>+[1]data1cf!BM287*-1</f>
        <v>0</v>
      </c>
      <c r="P288" s="125">
        <f>+[1]data1cf!BN287*-1</f>
        <v>0</v>
      </c>
      <c r="Q288" s="125">
        <f>+[1]data1cf!BO287*-1</f>
        <v>0</v>
      </c>
      <c r="R288" s="125">
        <f>+[1]data1cf!BP287*-1</f>
        <v>0</v>
      </c>
      <c r="S288" s="125">
        <f>+[1]data1cf!BQ287*-1</f>
        <v>0</v>
      </c>
      <c r="T288" s="125">
        <f>+[1]data1cf!BR287*-1</f>
        <v>0</v>
      </c>
      <c r="U288" s="125">
        <f>+[1]data1cf!BS287*-1</f>
        <v>0</v>
      </c>
      <c r="V288" s="125">
        <f>+[1]data1cf!BT287*-1</f>
        <v>0</v>
      </c>
      <c r="W288" s="125">
        <f>+[1]data1cf!BU287*-1</f>
        <v>0</v>
      </c>
      <c r="X288" s="125">
        <f>+[1]data1cf!BV287*-1</f>
        <v>0</v>
      </c>
      <c r="Y288" s="125">
        <f>+[1]data1cf!BW287*-1</f>
        <v>0</v>
      </c>
      <c r="Z288" s="125">
        <f>+[1]data1cf!BX287*-1</f>
        <v>0</v>
      </c>
      <c r="AA288" s="125">
        <f>+[1]data1cf!BY287*-1</f>
        <v>0</v>
      </c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0"/>
      <c r="AL288" s="10">
        <f t="shared" ca="1" si="17"/>
        <v>0</v>
      </c>
      <c r="AM288" s="10"/>
      <c r="AN288" s="10"/>
      <c r="AO288" s="10"/>
      <c r="AP288" s="10"/>
      <c r="AQ288" s="10"/>
    </row>
    <row r="289" spans="1:43" x14ac:dyDescent="0.2">
      <c r="A289" s="10">
        <v>287</v>
      </c>
      <c r="B289" s="125"/>
      <c r="C289" s="125">
        <f>+[1]data1cf!BA288*-1</f>
        <v>0</v>
      </c>
      <c r="D289" s="125">
        <f>+[1]data1cf!BB288*-1</f>
        <v>0</v>
      </c>
      <c r="E289" s="125">
        <f>+[1]data1cf!BC288*-1</f>
        <v>0</v>
      </c>
      <c r="F289" s="125">
        <f>+[1]data1cf!BD288*-1</f>
        <v>0</v>
      </c>
      <c r="G289" s="125">
        <f>+[1]data1cf!BE288*-1</f>
        <v>0</v>
      </c>
      <c r="H289" s="125">
        <f>+[1]data1cf!BF288*-1</f>
        <v>0</v>
      </c>
      <c r="I289" s="125">
        <f>+[1]data1cf!BG288*-1</f>
        <v>0</v>
      </c>
      <c r="J289" s="125">
        <f>+[1]data1cf!BH288*-1</f>
        <v>0</v>
      </c>
      <c r="K289" s="125">
        <f>+[1]data1cf!BI288*-1</f>
        <v>0</v>
      </c>
      <c r="L289" s="125">
        <f>+[1]data1cf!BJ288*-1</f>
        <v>0</v>
      </c>
      <c r="M289" s="125">
        <f>+[1]data1cf!BK288*-1</f>
        <v>0</v>
      </c>
      <c r="N289" s="125">
        <f>+[1]data1cf!BL288*-1</f>
        <v>0</v>
      </c>
      <c r="O289" s="125">
        <f>+[1]data1cf!BM288*-1</f>
        <v>0</v>
      </c>
      <c r="P289" s="125">
        <f>+[1]data1cf!BN288*-1</f>
        <v>0</v>
      </c>
      <c r="Q289" s="125">
        <f>+[1]data1cf!BO288*-1</f>
        <v>0</v>
      </c>
      <c r="R289" s="125">
        <f>+[1]data1cf!BP288*-1</f>
        <v>0</v>
      </c>
      <c r="S289" s="125">
        <f>+[1]data1cf!BQ288*-1</f>
        <v>0</v>
      </c>
      <c r="T289" s="125">
        <f>+[1]data1cf!BR288*-1</f>
        <v>0</v>
      </c>
      <c r="U289" s="125">
        <f>+[1]data1cf!BS288*-1</f>
        <v>0</v>
      </c>
      <c r="V289" s="125">
        <f>+[1]data1cf!BT288*-1</f>
        <v>0</v>
      </c>
      <c r="W289" s="125">
        <f>+[1]data1cf!BU288*-1</f>
        <v>0</v>
      </c>
      <c r="X289" s="125">
        <f>+[1]data1cf!BV288*-1</f>
        <v>0</v>
      </c>
      <c r="Y289" s="125">
        <f>+[1]data1cf!BW288*-1</f>
        <v>0</v>
      </c>
      <c r="Z289" s="125">
        <f>+[1]data1cf!BX288*-1</f>
        <v>0</v>
      </c>
      <c r="AA289" s="125">
        <f>+[1]data1cf!BY288*-1</f>
        <v>0</v>
      </c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0"/>
      <c r="AL289" s="10">
        <f t="shared" ca="1" si="17"/>
        <v>0</v>
      </c>
      <c r="AM289" s="10"/>
      <c r="AN289" s="10"/>
      <c r="AO289" s="10"/>
      <c r="AP289" s="10"/>
      <c r="AQ289" s="10"/>
    </row>
    <row r="290" spans="1:43" x14ac:dyDescent="0.2">
      <c r="A290" s="10">
        <v>288</v>
      </c>
      <c r="B290" s="125"/>
      <c r="C290" s="125">
        <f>+[1]data1cf!BA289*-1</f>
        <v>0</v>
      </c>
      <c r="D290" s="125">
        <f>+[1]data1cf!BB289*-1</f>
        <v>0</v>
      </c>
      <c r="E290" s="125">
        <f>+[1]data1cf!BC289*-1</f>
        <v>0</v>
      </c>
      <c r="F290" s="125">
        <f>+[1]data1cf!BD289*-1</f>
        <v>0</v>
      </c>
      <c r="G290" s="125">
        <f>+[1]data1cf!BE289*-1</f>
        <v>0</v>
      </c>
      <c r="H290" s="125">
        <f>+[1]data1cf!BF289*-1</f>
        <v>0</v>
      </c>
      <c r="I290" s="125">
        <f>+[1]data1cf!BG289*-1</f>
        <v>0</v>
      </c>
      <c r="J290" s="125">
        <f>+[1]data1cf!BH289*-1</f>
        <v>0</v>
      </c>
      <c r="K290" s="125">
        <f>+[1]data1cf!BI289*-1</f>
        <v>0</v>
      </c>
      <c r="L290" s="125">
        <f>+[1]data1cf!BJ289*-1</f>
        <v>0</v>
      </c>
      <c r="M290" s="125">
        <f>+[1]data1cf!BK289*-1</f>
        <v>0</v>
      </c>
      <c r="N290" s="125">
        <f>+[1]data1cf!BL289*-1</f>
        <v>0</v>
      </c>
      <c r="O290" s="125">
        <f>+[1]data1cf!BM289*-1</f>
        <v>0</v>
      </c>
      <c r="P290" s="125">
        <f>+[1]data1cf!BN289*-1</f>
        <v>0</v>
      </c>
      <c r="Q290" s="125">
        <f>+[1]data1cf!BO289*-1</f>
        <v>0</v>
      </c>
      <c r="R290" s="125">
        <f>+[1]data1cf!BP289*-1</f>
        <v>0</v>
      </c>
      <c r="S290" s="125">
        <f>+[1]data1cf!BQ289*-1</f>
        <v>0</v>
      </c>
      <c r="T290" s="125">
        <f>+[1]data1cf!BR289*-1</f>
        <v>0</v>
      </c>
      <c r="U290" s="125">
        <f>+[1]data1cf!BS289*-1</f>
        <v>0</v>
      </c>
      <c r="V290" s="125">
        <f>+[1]data1cf!BT289*-1</f>
        <v>0</v>
      </c>
      <c r="W290" s="125">
        <f>+[1]data1cf!BU289*-1</f>
        <v>0</v>
      </c>
      <c r="X290" s="125">
        <f>+[1]data1cf!BV289*-1</f>
        <v>0</v>
      </c>
      <c r="Y290" s="125">
        <f>+[1]data1cf!BW289*-1</f>
        <v>0</v>
      </c>
      <c r="Z290" s="125">
        <f>+[1]data1cf!BX289*-1</f>
        <v>0</v>
      </c>
      <c r="AA290" s="125">
        <f>+[1]data1cf!BY289*-1</f>
        <v>0</v>
      </c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0"/>
      <c r="AL290" s="10">
        <f t="shared" ca="1" si="17"/>
        <v>0</v>
      </c>
      <c r="AM290" s="10"/>
      <c r="AN290" s="10"/>
      <c r="AO290" s="10"/>
      <c r="AP290" s="10"/>
      <c r="AQ290" s="10"/>
    </row>
    <row r="291" spans="1:43" x14ac:dyDescent="0.2">
      <c r="A291" s="10">
        <v>289</v>
      </c>
      <c r="B291" s="125"/>
      <c r="C291" s="125">
        <f>+[1]data1cf!BA290*-1</f>
        <v>0</v>
      </c>
      <c r="D291" s="125">
        <f>+[1]data1cf!BB290*-1</f>
        <v>0</v>
      </c>
      <c r="E291" s="125">
        <f>+[1]data1cf!BC290*-1</f>
        <v>0</v>
      </c>
      <c r="F291" s="125">
        <f>+[1]data1cf!BD290*-1</f>
        <v>0</v>
      </c>
      <c r="G291" s="125">
        <f>+[1]data1cf!BE290*-1</f>
        <v>0</v>
      </c>
      <c r="H291" s="125">
        <f>+[1]data1cf!BF290*-1</f>
        <v>0</v>
      </c>
      <c r="I291" s="125">
        <f>+[1]data1cf!BG290*-1</f>
        <v>0</v>
      </c>
      <c r="J291" s="125">
        <f>+[1]data1cf!BH290*-1</f>
        <v>0</v>
      </c>
      <c r="K291" s="125">
        <f>+[1]data1cf!BI290*-1</f>
        <v>0</v>
      </c>
      <c r="L291" s="125">
        <f>+[1]data1cf!BJ290*-1</f>
        <v>0</v>
      </c>
      <c r="M291" s="125">
        <f>+[1]data1cf!BK290*-1</f>
        <v>0</v>
      </c>
      <c r="N291" s="125">
        <f>+[1]data1cf!BL290*-1</f>
        <v>0</v>
      </c>
      <c r="O291" s="125">
        <f>+[1]data1cf!BM290*-1</f>
        <v>0</v>
      </c>
      <c r="P291" s="125">
        <f>+[1]data1cf!BN290*-1</f>
        <v>0</v>
      </c>
      <c r="Q291" s="125">
        <f>+[1]data1cf!BO290*-1</f>
        <v>0</v>
      </c>
      <c r="R291" s="125">
        <f>+[1]data1cf!BP290*-1</f>
        <v>0</v>
      </c>
      <c r="S291" s="125">
        <f>+[1]data1cf!BQ290*-1</f>
        <v>0</v>
      </c>
      <c r="T291" s="125">
        <f>+[1]data1cf!BR290*-1</f>
        <v>0</v>
      </c>
      <c r="U291" s="125">
        <f>+[1]data1cf!BS290*-1</f>
        <v>0</v>
      </c>
      <c r="V291" s="125">
        <f>+[1]data1cf!BT290*-1</f>
        <v>0</v>
      </c>
      <c r="W291" s="125">
        <f>+[1]data1cf!BU290*-1</f>
        <v>0</v>
      </c>
      <c r="X291" s="125">
        <f>+[1]data1cf!BV290*-1</f>
        <v>0</v>
      </c>
      <c r="Y291" s="125">
        <f>+[1]data1cf!BW290*-1</f>
        <v>0</v>
      </c>
      <c r="Z291" s="125">
        <f>+[1]data1cf!BX290*-1</f>
        <v>0</v>
      </c>
      <c r="AA291" s="125">
        <f>+[1]data1cf!BY290*-1</f>
        <v>0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0"/>
      <c r="AL291" s="10">
        <f t="shared" ca="1" si="17"/>
        <v>0</v>
      </c>
      <c r="AM291" s="10"/>
      <c r="AN291" s="10"/>
      <c r="AO291" s="10"/>
      <c r="AP291" s="10"/>
      <c r="AQ291" s="10"/>
    </row>
    <row r="292" spans="1:43" x14ac:dyDescent="0.2">
      <c r="A292" s="10">
        <v>290</v>
      </c>
      <c r="B292" s="125"/>
      <c r="C292" s="125">
        <f>+[1]data1cf!BA291*-1</f>
        <v>0</v>
      </c>
      <c r="D292" s="125">
        <f>+[1]data1cf!BB291*-1</f>
        <v>0</v>
      </c>
      <c r="E292" s="125">
        <f>+[1]data1cf!BC291*-1</f>
        <v>0</v>
      </c>
      <c r="F292" s="125">
        <f>+[1]data1cf!BD291*-1</f>
        <v>0</v>
      </c>
      <c r="G292" s="125">
        <f>+[1]data1cf!BE291*-1</f>
        <v>0</v>
      </c>
      <c r="H292" s="125">
        <f>+[1]data1cf!BF291*-1</f>
        <v>0</v>
      </c>
      <c r="I292" s="125">
        <f>+[1]data1cf!BG291*-1</f>
        <v>0</v>
      </c>
      <c r="J292" s="125">
        <f>+[1]data1cf!BH291*-1</f>
        <v>0</v>
      </c>
      <c r="K292" s="125">
        <f>+[1]data1cf!BI291*-1</f>
        <v>0</v>
      </c>
      <c r="L292" s="125">
        <f>+[1]data1cf!BJ291*-1</f>
        <v>0</v>
      </c>
      <c r="M292" s="125">
        <f>+[1]data1cf!BK291*-1</f>
        <v>0</v>
      </c>
      <c r="N292" s="125">
        <f>+[1]data1cf!BL291*-1</f>
        <v>0</v>
      </c>
      <c r="O292" s="125">
        <f>+[1]data1cf!BM291*-1</f>
        <v>0</v>
      </c>
      <c r="P292" s="125">
        <f>+[1]data1cf!BN291*-1</f>
        <v>0</v>
      </c>
      <c r="Q292" s="125">
        <f>+[1]data1cf!BO291*-1</f>
        <v>0</v>
      </c>
      <c r="R292" s="125">
        <f>+[1]data1cf!BP291*-1</f>
        <v>0</v>
      </c>
      <c r="S292" s="125">
        <f>+[1]data1cf!BQ291*-1</f>
        <v>0</v>
      </c>
      <c r="T292" s="125">
        <f>+[1]data1cf!BR291*-1</f>
        <v>0</v>
      </c>
      <c r="U292" s="125">
        <f>+[1]data1cf!BS291*-1</f>
        <v>0</v>
      </c>
      <c r="V292" s="125">
        <f>+[1]data1cf!BT291*-1</f>
        <v>0</v>
      </c>
      <c r="W292" s="125">
        <f>+[1]data1cf!BU291*-1</f>
        <v>0</v>
      </c>
      <c r="X292" s="125">
        <f>+[1]data1cf!BV291*-1</f>
        <v>0</v>
      </c>
      <c r="Y292" s="125">
        <f>+[1]data1cf!BW291*-1</f>
        <v>0</v>
      </c>
      <c r="Z292" s="125">
        <f>+[1]data1cf!BX291*-1</f>
        <v>0</v>
      </c>
      <c r="AA292" s="125">
        <f>+[1]data1cf!BY291*-1</f>
        <v>0</v>
      </c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0"/>
      <c r="AL292" s="10">
        <f t="shared" ref="AL292:AL307" ca="1" si="18">SUMPRODUCT(B292:AJ292,PVCapPrice)</f>
        <v>0</v>
      </c>
      <c r="AM292" s="10"/>
      <c r="AN292" s="10"/>
      <c r="AO292" s="10"/>
      <c r="AP292" s="10"/>
      <c r="AQ292" s="10"/>
    </row>
    <row r="293" spans="1:43" x14ac:dyDescent="0.2">
      <c r="A293" s="10">
        <v>291</v>
      </c>
      <c r="B293" s="125"/>
      <c r="C293" s="125">
        <f>+[1]data1cf!BA292*-1</f>
        <v>0</v>
      </c>
      <c r="D293" s="125">
        <f>+[1]data1cf!BB292*-1</f>
        <v>0</v>
      </c>
      <c r="E293" s="125">
        <f>+[1]data1cf!BC292*-1</f>
        <v>0</v>
      </c>
      <c r="F293" s="125">
        <f>+[1]data1cf!BD292*-1</f>
        <v>0</v>
      </c>
      <c r="G293" s="125">
        <f>+[1]data1cf!BE292*-1</f>
        <v>0</v>
      </c>
      <c r="H293" s="125">
        <f>+[1]data1cf!BF292*-1</f>
        <v>0</v>
      </c>
      <c r="I293" s="125">
        <f>+[1]data1cf!BG292*-1</f>
        <v>0</v>
      </c>
      <c r="J293" s="125">
        <f>+[1]data1cf!BH292*-1</f>
        <v>0</v>
      </c>
      <c r="K293" s="125">
        <f>+[1]data1cf!BI292*-1</f>
        <v>0</v>
      </c>
      <c r="L293" s="125">
        <f>+[1]data1cf!BJ292*-1</f>
        <v>0</v>
      </c>
      <c r="M293" s="125">
        <f>+[1]data1cf!BK292*-1</f>
        <v>0</v>
      </c>
      <c r="N293" s="125">
        <f>+[1]data1cf!BL292*-1</f>
        <v>0</v>
      </c>
      <c r="O293" s="125">
        <f>+[1]data1cf!BM292*-1</f>
        <v>0</v>
      </c>
      <c r="P293" s="125">
        <f>+[1]data1cf!BN292*-1</f>
        <v>0</v>
      </c>
      <c r="Q293" s="125">
        <f>+[1]data1cf!BO292*-1</f>
        <v>0</v>
      </c>
      <c r="R293" s="125">
        <f>+[1]data1cf!BP292*-1</f>
        <v>0</v>
      </c>
      <c r="S293" s="125">
        <f>+[1]data1cf!BQ292*-1</f>
        <v>0</v>
      </c>
      <c r="T293" s="125">
        <f>+[1]data1cf!BR292*-1</f>
        <v>0</v>
      </c>
      <c r="U293" s="125">
        <f>+[1]data1cf!BS292*-1</f>
        <v>0</v>
      </c>
      <c r="V293" s="125">
        <f>+[1]data1cf!BT292*-1</f>
        <v>0</v>
      </c>
      <c r="W293" s="125">
        <f>+[1]data1cf!BU292*-1</f>
        <v>0</v>
      </c>
      <c r="X293" s="125">
        <f>+[1]data1cf!BV292*-1</f>
        <v>0</v>
      </c>
      <c r="Y293" s="125">
        <f>+[1]data1cf!BW292*-1</f>
        <v>0</v>
      </c>
      <c r="Z293" s="125">
        <f>+[1]data1cf!BX292*-1</f>
        <v>0</v>
      </c>
      <c r="AA293" s="125">
        <f>+[1]data1cf!BY292*-1</f>
        <v>0</v>
      </c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0"/>
      <c r="AL293" s="10">
        <f t="shared" ca="1" si="18"/>
        <v>0</v>
      </c>
      <c r="AM293" s="10"/>
      <c r="AN293" s="10"/>
      <c r="AO293" s="10"/>
      <c r="AP293" s="10"/>
      <c r="AQ293" s="10"/>
    </row>
    <row r="294" spans="1:43" x14ac:dyDescent="0.2">
      <c r="A294" s="10">
        <v>292</v>
      </c>
      <c r="B294" s="125"/>
      <c r="C294" s="125">
        <f>+[1]data1cf!BA293*-1</f>
        <v>0</v>
      </c>
      <c r="D294" s="125">
        <f>+[1]data1cf!BB293*-1</f>
        <v>0</v>
      </c>
      <c r="E294" s="125">
        <f>+[1]data1cf!BC293*-1</f>
        <v>0</v>
      </c>
      <c r="F294" s="125">
        <f>+[1]data1cf!BD293*-1</f>
        <v>0</v>
      </c>
      <c r="G294" s="125">
        <f>+[1]data1cf!BE293*-1</f>
        <v>0</v>
      </c>
      <c r="H294" s="125">
        <f>+[1]data1cf!BF293*-1</f>
        <v>0</v>
      </c>
      <c r="I294" s="125">
        <f>+[1]data1cf!BG293*-1</f>
        <v>0</v>
      </c>
      <c r="J294" s="125">
        <f>+[1]data1cf!BH293*-1</f>
        <v>0</v>
      </c>
      <c r="K294" s="125">
        <f>+[1]data1cf!BI293*-1</f>
        <v>0</v>
      </c>
      <c r="L294" s="125">
        <f>+[1]data1cf!BJ293*-1</f>
        <v>0</v>
      </c>
      <c r="M294" s="125">
        <f>+[1]data1cf!BK293*-1</f>
        <v>0</v>
      </c>
      <c r="N294" s="125">
        <f>+[1]data1cf!BL293*-1</f>
        <v>0</v>
      </c>
      <c r="O294" s="125">
        <f>+[1]data1cf!BM293*-1</f>
        <v>0</v>
      </c>
      <c r="P294" s="125">
        <f>+[1]data1cf!BN293*-1</f>
        <v>0</v>
      </c>
      <c r="Q294" s="125">
        <f>+[1]data1cf!BO293*-1</f>
        <v>0</v>
      </c>
      <c r="R294" s="125">
        <f>+[1]data1cf!BP293*-1</f>
        <v>0</v>
      </c>
      <c r="S294" s="125">
        <f>+[1]data1cf!BQ293*-1</f>
        <v>0</v>
      </c>
      <c r="T294" s="125">
        <f>+[1]data1cf!BR293*-1</f>
        <v>0</v>
      </c>
      <c r="U294" s="125">
        <f>+[1]data1cf!BS293*-1</f>
        <v>0</v>
      </c>
      <c r="V294" s="125">
        <f>+[1]data1cf!BT293*-1</f>
        <v>0</v>
      </c>
      <c r="W294" s="125">
        <f>+[1]data1cf!BU293*-1</f>
        <v>0</v>
      </c>
      <c r="X294" s="125">
        <f>+[1]data1cf!BV293*-1</f>
        <v>0</v>
      </c>
      <c r="Y294" s="125">
        <f>+[1]data1cf!BW293*-1</f>
        <v>0</v>
      </c>
      <c r="Z294" s="125">
        <f>+[1]data1cf!BX293*-1</f>
        <v>0</v>
      </c>
      <c r="AA294" s="125">
        <f>+[1]data1cf!BY293*-1</f>
        <v>0</v>
      </c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0"/>
      <c r="AL294" s="10">
        <f t="shared" ca="1" si="18"/>
        <v>0</v>
      </c>
      <c r="AM294" s="10"/>
      <c r="AN294" s="10"/>
      <c r="AO294" s="10"/>
      <c r="AP294" s="10"/>
      <c r="AQ294" s="10"/>
    </row>
    <row r="295" spans="1:43" x14ac:dyDescent="0.2">
      <c r="A295" s="10">
        <v>293</v>
      </c>
      <c r="B295" s="125"/>
      <c r="C295" s="125">
        <f>+[1]data1cf!BA294*-1</f>
        <v>0</v>
      </c>
      <c r="D295" s="125">
        <f>+[1]data1cf!BB294*-1</f>
        <v>0</v>
      </c>
      <c r="E295" s="125">
        <f>+[1]data1cf!BC294*-1</f>
        <v>0</v>
      </c>
      <c r="F295" s="125">
        <f>+[1]data1cf!BD294*-1</f>
        <v>0</v>
      </c>
      <c r="G295" s="125">
        <f>+[1]data1cf!BE294*-1</f>
        <v>0</v>
      </c>
      <c r="H295" s="125">
        <f>+[1]data1cf!BF294*-1</f>
        <v>0</v>
      </c>
      <c r="I295" s="125">
        <f>+[1]data1cf!BG294*-1</f>
        <v>0</v>
      </c>
      <c r="J295" s="125">
        <f>+[1]data1cf!BH294*-1</f>
        <v>0</v>
      </c>
      <c r="K295" s="125">
        <f>+[1]data1cf!BI294*-1</f>
        <v>0</v>
      </c>
      <c r="L295" s="125">
        <f>+[1]data1cf!BJ294*-1</f>
        <v>0</v>
      </c>
      <c r="M295" s="125">
        <f>+[1]data1cf!BK294*-1</f>
        <v>0</v>
      </c>
      <c r="N295" s="125">
        <f>+[1]data1cf!BL294*-1</f>
        <v>0</v>
      </c>
      <c r="O295" s="125">
        <f>+[1]data1cf!BM294*-1</f>
        <v>0</v>
      </c>
      <c r="P295" s="125">
        <f>+[1]data1cf!BN294*-1</f>
        <v>0</v>
      </c>
      <c r="Q295" s="125">
        <f>+[1]data1cf!BO294*-1</f>
        <v>0</v>
      </c>
      <c r="R295" s="125">
        <f>+[1]data1cf!BP294*-1</f>
        <v>0</v>
      </c>
      <c r="S295" s="125">
        <f>+[1]data1cf!BQ294*-1</f>
        <v>0</v>
      </c>
      <c r="T295" s="125">
        <f>+[1]data1cf!BR294*-1</f>
        <v>0</v>
      </c>
      <c r="U295" s="125">
        <f>+[1]data1cf!BS294*-1</f>
        <v>0</v>
      </c>
      <c r="V295" s="125">
        <f>+[1]data1cf!BT294*-1</f>
        <v>0</v>
      </c>
      <c r="W295" s="125">
        <f>+[1]data1cf!BU294*-1</f>
        <v>0</v>
      </c>
      <c r="X295" s="125">
        <f>+[1]data1cf!BV294*-1</f>
        <v>0</v>
      </c>
      <c r="Y295" s="125">
        <f>+[1]data1cf!BW294*-1</f>
        <v>0</v>
      </c>
      <c r="Z295" s="125">
        <f>+[1]data1cf!BX294*-1</f>
        <v>0</v>
      </c>
      <c r="AA295" s="125">
        <f>+[1]data1cf!BY294*-1</f>
        <v>0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0"/>
      <c r="AL295" s="10">
        <f t="shared" ca="1" si="18"/>
        <v>0</v>
      </c>
      <c r="AM295" s="10"/>
      <c r="AN295" s="10"/>
      <c r="AO295" s="10"/>
      <c r="AP295" s="10"/>
      <c r="AQ295" s="10"/>
    </row>
    <row r="296" spans="1:43" x14ac:dyDescent="0.2">
      <c r="A296" s="10">
        <v>294</v>
      </c>
      <c r="B296" s="125"/>
      <c r="C296" s="125">
        <f>+[1]data1cf!BA295*-1</f>
        <v>0</v>
      </c>
      <c r="D296" s="125">
        <f>+[1]data1cf!BB295*-1</f>
        <v>0</v>
      </c>
      <c r="E296" s="125">
        <f>+[1]data1cf!BC295*-1</f>
        <v>0</v>
      </c>
      <c r="F296" s="125">
        <f>+[1]data1cf!BD295*-1</f>
        <v>0</v>
      </c>
      <c r="G296" s="125">
        <f>+[1]data1cf!BE295*-1</f>
        <v>0</v>
      </c>
      <c r="H296" s="125">
        <f>+[1]data1cf!BF295*-1</f>
        <v>0</v>
      </c>
      <c r="I296" s="125">
        <f>+[1]data1cf!BG295*-1</f>
        <v>0</v>
      </c>
      <c r="J296" s="125">
        <f>+[1]data1cf!BH295*-1</f>
        <v>0</v>
      </c>
      <c r="K296" s="125">
        <f>+[1]data1cf!BI295*-1</f>
        <v>0</v>
      </c>
      <c r="L296" s="125">
        <f>+[1]data1cf!BJ295*-1</f>
        <v>0</v>
      </c>
      <c r="M296" s="125">
        <f>+[1]data1cf!BK295*-1</f>
        <v>0</v>
      </c>
      <c r="N296" s="125">
        <f>+[1]data1cf!BL295*-1</f>
        <v>0</v>
      </c>
      <c r="O296" s="125">
        <f>+[1]data1cf!BM295*-1</f>
        <v>0</v>
      </c>
      <c r="P296" s="125">
        <f>+[1]data1cf!BN295*-1</f>
        <v>0</v>
      </c>
      <c r="Q296" s="125">
        <f>+[1]data1cf!BO295*-1</f>
        <v>0</v>
      </c>
      <c r="R296" s="125">
        <f>+[1]data1cf!BP295*-1</f>
        <v>0</v>
      </c>
      <c r="S296" s="125">
        <f>+[1]data1cf!BQ295*-1</f>
        <v>0</v>
      </c>
      <c r="T296" s="125">
        <f>+[1]data1cf!BR295*-1</f>
        <v>0</v>
      </c>
      <c r="U296" s="125">
        <f>+[1]data1cf!BS295*-1</f>
        <v>0</v>
      </c>
      <c r="V296" s="125">
        <f>+[1]data1cf!BT295*-1</f>
        <v>0</v>
      </c>
      <c r="W296" s="125">
        <f>+[1]data1cf!BU295*-1</f>
        <v>0</v>
      </c>
      <c r="X296" s="125">
        <f>+[1]data1cf!BV295*-1</f>
        <v>0</v>
      </c>
      <c r="Y296" s="125">
        <f>+[1]data1cf!BW295*-1</f>
        <v>0</v>
      </c>
      <c r="Z296" s="125">
        <f>+[1]data1cf!BX295*-1</f>
        <v>0</v>
      </c>
      <c r="AA296" s="125">
        <f>+[1]data1cf!BY295*-1</f>
        <v>0</v>
      </c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0"/>
      <c r="AL296" s="10">
        <f t="shared" ca="1" si="18"/>
        <v>0</v>
      </c>
      <c r="AM296" s="10"/>
      <c r="AN296" s="10"/>
      <c r="AO296" s="10"/>
      <c r="AP296" s="10"/>
      <c r="AQ296" s="10"/>
    </row>
    <row r="297" spans="1:43" x14ac:dyDescent="0.2">
      <c r="A297" s="10">
        <v>295</v>
      </c>
      <c r="B297" s="125"/>
      <c r="C297" s="125">
        <f>+[1]data1cf!BA296*-1</f>
        <v>0</v>
      </c>
      <c r="D297" s="125">
        <f>+[1]data1cf!BB296*-1</f>
        <v>0</v>
      </c>
      <c r="E297" s="125">
        <f>+[1]data1cf!BC296*-1</f>
        <v>0</v>
      </c>
      <c r="F297" s="125">
        <f>+[1]data1cf!BD296*-1</f>
        <v>0</v>
      </c>
      <c r="G297" s="125">
        <f>+[1]data1cf!BE296*-1</f>
        <v>0</v>
      </c>
      <c r="H297" s="125">
        <f>+[1]data1cf!BF296*-1</f>
        <v>0</v>
      </c>
      <c r="I297" s="125">
        <f>+[1]data1cf!BG296*-1</f>
        <v>0</v>
      </c>
      <c r="J297" s="125">
        <f>+[1]data1cf!BH296*-1</f>
        <v>0</v>
      </c>
      <c r="K297" s="125">
        <f>+[1]data1cf!BI296*-1</f>
        <v>0</v>
      </c>
      <c r="L297" s="125">
        <f>+[1]data1cf!BJ296*-1</f>
        <v>0</v>
      </c>
      <c r="M297" s="125">
        <f>+[1]data1cf!BK296*-1</f>
        <v>0</v>
      </c>
      <c r="N297" s="125">
        <f>+[1]data1cf!BL296*-1</f>
        <v>0</v>
      </c>
      <c r="O297" s="125">
        <f>+[1]data1cf!BM296*-1</f>
        <v>0</v>
      </c>
      <c r="P297" s="125">
        <f>+[1]data1cf!BN296*-1</f>
        <v>0</v>
      </c>
      <c r="Q297" s="125">
        <f>+[1]data1cf!BO296*-1</f>
        <v>0</v>
      </c>
      <c r="R297" s="125">
        <f>+[1]data1cf!BP296*-1</f>
        <v>0</v>
      </c>
      <c r="S297" s="125">
        <f>+[1]data1cf!BQ296*-1</f>
        <v>0</v>
      </c>
      <c r="T297" s="125">
        <f>+[1]data1cf!BR296*-1</f>
        <v>0</v>
      </c>
      <c r="U297" s="125">
        <f>+[1]data1cf!BS296*-1</f>
        <v>0</v>
      </c>
      <c r="V297" s="125">
        <f>+[1]data1cf!BT296*-1</f>
        <v>0</v>
      </c>
      <c r="W297" s="125">
        <f>+[1]data1cf!BU296*-1</f>
        <v>0</v>
      </c>
      <c r="X297" s="125">
        <f>+[1]data1cf!BV296*-1</f>
        <v>0</v>
      </c>
      <c r="Y297" s="125">
        <f>+[1]data1cf!BW296*-1</f>
        <v>0</v>
      </c>
      <c r="Z297" s="125">
        <f>+[1]data1cf!BX296*-1</f>
        <v>0</v>
      </c>
      <c r="AA297" s="125">
        <f>+[1]data1cf!BY296*-1</f>
        <v>0</v>
      </c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0"/>
      <c r="AL297" s="10">
        <f t="shared" ca="1" si="18"/>
        <v>0</v>
      </c>
      <c r="AM297" s="10"/>
      <c r="AN297" s="10"/>
      <c r="AO297" s="10"/>
      <c r="AP297" s="10"/>
      <c r="AQ297" s="10"/>
    </row>
    <row r="298" spans="1:43" x14ac:dyDescent="0.2">
      <c r="A298" s="10">
        <v>296</v>
      </c>
      <c r="B298" s="125"/>
      <c r="C298" s="125">
        <f>+[1]data1cf!BA297*-1</f>
        <v>0</v>
      </c>
      <c r="D298" s="125">
        <f>+[1]data1cf!BB297*-1</f>
        <v>0</v>
      </c>
      <c r="E298" s="125">
        <f>+[1]data1cf!BC297*-1</f>
        <v>0</v>
      </c>
      <c r="F298" s="125">
        <f>+[1]data1cf!BD297*-1</f>
        <v>0</v>
      </c>
      <c r="G298" s="125">
        <f>+[1]data1cf!BE297*-1</f>
        <v>0</v>
      </c>
      <c r="H298" s="125">
        <f>+[1]data1cf!BF297*-1</f>
        <v>0</v>
      </c>
      <c r="I298" s="125">
        <f>+[1]data1cf!BG297*-1</f>
        <v>0</v>
      </c>
      <c r="J298" s="125">
        <f>+[1]data1cf!BH297*-1</f>
        <v>0</v>
      </c>
      <c r="K298" s="125">
        <f>+[1]data1cf!BI297*-1</f>
        <v>0</v>
      </c>
      <c r="L298" s="125">
        <f>+[1]data1cf!BJ297*-1</f>
        <v>0</v>
      </c>
      <c r="M298" s="125">
        <f>+[1]data1cf!BK297*-1</f>
        <v>0</v>
      </c>
      <c r="N298" s="125">
        <f>+[1]data1cf!BL297*-1</f>
        <v>0</v>
      </c>
      <c r="O298" s="125">
        <f>+[1]data1cf!BM297*-1</f>
        <v>0</v>
      </c>
      <c r="P298" s="125">
        <f>+[1]data1cf!BN297*-1</f>
        <v>0</v>
      </c>
      <c r="Q298" s="125">
        <f>+[1]data1cf!BO297*-1</f>
        <v>0</v>
      </c>
      <c r="R298" s="125">
        <f>+[1]data1cf!BP297*-1</f>
        <v>0</v>
      </c>
      <c r="S298" s="125">
        <f>+[1]data1cf!BQ297*-1</f>
        <v>0</v>
      </c>
      <c r="T298" s="125">
        <f>+[1]data1cf!BR297*-1</f>
        <v>0</v>
      </c>
      <c r="U298" s="125">
        <f>+[1]data1cf!BS297*-1</f>
        <v>0</v>
      </c>
      <c r="V298" s="125">
        <f>+[1]data1cf!BT297*-1</f>
        <v>0</v>
      </c>
      <c r="W298" s="125">
        <f>+[1]data1cf!BU297*-1</f>
        <v>0</v>
      </c>
      <c r="X298" s="125">
        <f>+[1]data1cf!BV297*-1</f>
        <v>0</v>
      </c>
      <c r="Y298" s="125">
        <f>+[1]data1cf!BW297*-1</f>
        <v>0</v>
      </c>
      <c r="Z298" s="125">
        <f>+[1]data1cf!BX297*-1</f>
        <v>0</v>
      </c>
      <c r="AA298" s="125">
        <f>+[1]data1cf!BY297*-1</f>
        <v>0</v>
      </c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0"/>
      <c r="AL298" s="10">
        <f t="shared" ca="1" si="18"/>
        <v>0</v>
      </c>
      <c r="AM298" s="10"/>
      <c r="AN298" s="10"/>
      <c r="AO298" s="10"/>
      <c r="AP298" s="10"/>
      <c r="AQ298" s="10"/>
    </row>
    <row r="299" spans="1:43" x14ac:dyDescent="0.2">
      <c r="A299" s="10">
        <v>297</v>
      </c>
      <c r="B299" s="125"/>
      <c r="C299" s="125">
        <f>+[1]data1cf!BA298*-1</f>
        <v>0</v>
      </c>
      <c r="D299" s="125">
        <f>+[1]data1cf!BB298*-1</f>
        <v>0</v>
      </c>
      <c r="E299" s="125">
        <f>+[1]data1cf!BC298*-1</f>
        <v>0</v>
      </c>
      <c r="F299" s="125">
        <f>+[1]data1cf!BD298*-1</f>
        <v>0</v>
      </c>
      <c r="G299" s="125">
        <f>+[1]data1cf!BE298*-1</f>
        <v>0</v>
      </c>
      <c r="H299" s="125">
        <f>+[1]data1cf!BF298*-1</f>
        <v>0</v>
      </c>
      <c r="I299" s="125">
        <f>+[1]data1cf!BG298*-1</f>
        <v>0</v>
      </c>
      <c r="J299" s="125">
        <f>+[1]data1cf!BH298*-1</f>
        <v>0</v>
      </c>
      <c r="K299" s="125">
        <f>+[1]data1cf!BI298*-1</f>
        <v>0</v>
      </c>
      <c r="L299" s="125">
        <f>+[1]data1cf!BJ298*-1</f>
        <v>0</v>
      </c>
      <c r="M299" s="125">
        <f>+[1]data1cf!BK298*-1</f>
        <v>0</v>
      </c>
      <c r="N299" s="125">
        <f>+[1]data1cf!BL298*-1</f>
        <v>0</v>
      </c>
      <c r="O299" s="125">
        <f>+[1]data1cf!BM298*-1</f>
        <v>0</v>
      </c>
      <c r="P299" s="125">
        <f>+[1]data1cf!BN298*-1</f>
        <v>0</v>
      </c>
      <c r="Q299" s="125">
        <f>+[1]data1cf!BO298*-1</f>
        <v>0</v>
      </c>
      <c r="R299" s="125">
        <f>+[1]data1cf!BP298*-1</f>
        <v>0</v>
      </c>
      <c r="S299" s="125">
        <f>+[1]data1cf!BQ298*-1</f>
        <v>0</v>
      </c>
      <c r="T299" s="125">
        <f>+[1]data1cf!BR298*-1</f>
        <v>0</v>
      </c>
      <c r="U299" s="125">
        <f>+[1]data1cf!BS298*-1</f>
        <v>0</v>
      </c>
      <c r="V299" s="125">
        <f>+[1]data1cf!BT298*-1</f>
        <v>0</v>
      </c>
      <c r="W299" s="125">
        <f>+[1]data1cf!BU298*-1</f>
        <v>0</v>
      </c>
      <c r="X299" s="125">
        <f>+[1]data1cf!BV298*-1</f>
        <v>0</v>
      </c>
      <c r="Y299" s="125">
        <f>+[1]data1cf!BW298*-1</f>
        <v>0</v>
      </c>
      <c r="Z299" s="125">
        <f>+[1]data1cf!BX298*-1</f>
        <v>0</v>
      </c>
      <c r="AA299" s="125">
        <f>+[1]data1cf!BY298*-1</f>
        <v>0</v>
      </c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0"/>
      <c r="AL299" s="10">
        <f t="shared" ca="1" si="18"/>
        <v>0</v>
      </c>
      <c r="AM299" s="10"/>
      <c r="AN299" s="10"/>
      <c r="AO299" s="10"/>
      <c r="AP299" s="10"/>
      <c r="AQ299" s="10"/>
    </row>
    <row r="300" spans="1:43" x14ac:dyDescent="0.2">
      <c r="A300" s="10">
        <v>298</v>
      </c>
      <c r="B300" s="125"/>
      <c r="C300" s="125">
        <f>+[1]data1cf!BA299*-1</f>
        <v>0</v>
      </c>
      <c r="D300" s="125">
        <f>+[1]data1cf!BB299*-1</f>
        <v>0</v>
      </c>
      <c r="E300" s="125">
        <f>+[1]data1cf!BC299*-1</f>
        <v>0</v>
      </c>
      <c r="F300" s="125">
        <f>+[1]data1cf!BD299*-1</f>
        <v>0</v>
      </c>
      <c r="G300" s="125">
        <f>+[1]data1cf!BE299*-1</f>
        <v>0</v>
      </c>
      <c r="H300" s="125">
        <f>+[1]data1cf!BF299*-1</f>
        <v>0</v>
      </c>
      <c r="I300" s="125">
        <f>+[1]data1cf!BG299*-1</f>
        <v>0</v>
      </c>
      <c r="J300" s="125">
        <f>+[1]data1cf!BH299*-1</f>
        <v>0</v>
      </c>
      <c r="K300" s="125">
        <f>+[1]data1cf!BI299*-1</f>
        <v>0</v>
      </c>
      <c r="L300" s="125">
        <f>+[1]data1cf!BJ299*-1</f>
        <v>0</v>
      </c>
      <c r="M300" s="125">
        <f>+[1]data1cf!BK299*-1</f>
        <v>0</v>
      </c>
      <c r="N300" s="125">
        <f>+[1]data1cf!BL299*-1</f>
        <v>0</v>
      </c>
      <c r="O300" s="125">
        <f>+[1]data1cf!BM299*-1</f>
        <v>0</v>
      </c>
      <c r="P300" s="125">
        <f>+[1]data1cf!BN299*-1</f>
        <v>0</v>
      </c>
      <c r="Q300" s="125">
        <f>+[1]data1cf!BO299*-1</f>
        <v>0</v>
      </c>
      <c r="R300" s="125">
        <f>+[1]data1cf!BP299*-1</f>
        <v>0</v>
      </c>
      <c r="S300" s="125">
        <f>+[1]data1cf!BQ299*-1</f>
        <v>0</v>
      </c>
      <c r="T300" s="125">
        <f>+[1]data1cf!BR299*-1</f>
        <v>0</v>
      </c>
      <c r="U300" s="125">
        <f>+[1]data1cf!BS299*-1</f>
        <v>0</v>
      </c>
      <c r="V300" s="125">
        <f>+[1]data1cf!BT299*-1</f>
        <v>0</v>
      </c>
      <c r="W300" s="125">
        <f>+[1]data1cf!BU299*-1</f>
        <v>0</v>
      </c>
      <c r="X300" s="125">
        <f>+[1]data1cf!BV299*-1</f>
        <v>0</v>
      </c>
      <c r="Y300" s="125">
        <f>+[1]data1cf!BW299*-1</f>
        <v>0</v>
      </c>
      <c r="Z300" s="125">
        <f>+[1]data1cf!BX299*-1</f>
        <v>0</v>
      </c>
      <c r="AA300" s="125">
        <f>+[1]data1cf!BY299*-1</f>
        <v>0</v>
      </c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0"/>
      <c r="AL300" s="10">
        <f t="shared" ca="1" si="18"/>
        <v>0</v>
      </c>
      <c r="AM300" s="10"/>
      <c r="AN300" s="10"/>
      <c r="AO300" s="10"/>
      <c r="AP300" s="10"/>
      <c r="AQ300" s="10"/>
    </row>
    <row r="301" spans="1:43" x14ac:dyDescent="0.2">
      <c r="A301" s="10">
        <v>299</v>
      </c>
      <c r="B301" s="125"/>
      <c r="C301" s="125">
        <f>+[1]data1cf!BA300*-1</f>
        <v>0</v>
      </c>
      <c r="D301" s="125">
        <f>+[1]data1cf!BB300*-1</f>
        <v>0</v>
      </c>
      <c r="E301" s="125">
        <f>+[1]data1cf!BC300*-1</f>
        <v>0</v>
      </c>
      <c r="F301" s="125">
        <f>+[1]data1cf!BD300*-1</f>
        <v>0</v>
      </c>
      <c r="G301" s="125">
        <f>+[1]data1cf!BE300*-1</f>
        <v>0</v>
      </c>
      <c r="H301" s="125">
        <f>+[1]data1cf!BF300*-1</f>
        <v>0</v>
      </c>
      <c r="I301" s="125">
        <f>+[1]data1cf!BG300*-1</f>
        <v>0</v>
      </c>
      <c r="J301" s="125">
        <f>+[1]data1cf!BH300*-1</f>
        <v>0</v>
      </c>
      <c r="K301" s="125">
        <f>+[1]data1cf!BI300*-1</f>
        <v>0</v>
      </c>
      <c r="L301" s="125">
        <f>+[1]data1cf!BJ300*-1</f>
        <v>0</v>
      </c>
      <c r="M301" s="125">
        <f>+[1]data1cf!BK300*-1</f>
        <v>0</v>
      </c>
      <c r="N301" s="125">
        <f>+[1]data1cf!BL300*-1</f>
        <v>0</v>
      </c>
      <c r="O301" s="125">
        <f>+[1]data1cf!BM300*-1</f>
        <v>0</v>
      </c>
      <c r="P301" s="125">
        <f>+[1]data1cf!BN300*-1</f>
        <v>0</v>
      </c>
      <c r="Q301" s="125">
        <f>+[1]data1cf!BO300*-1</f>
        <v>0</v>
      </c>
      <c r="R301" s="125">
        <f>+[1]data1cf!BP300*-1</f>
        <v>0</v>
      </c>
      <c r="S301" s="125">
        <f>+[1]data1cf!BQ300*-1</f>
        <v>0</v>
      </c>
      <c r="T301" s="125">
        <f>+[1]data1cf!BR300*-1</f>
        <v>0</v>
      </c>
      <c r="U301" s="125">
        <f>+[1]data1cf!BS300*-1</f>
        <v>0</v>
      </c>
      <c r="V301" s="125">
        <f>+[1]data1cf!BT300*-1</f>
        <v>0</v>
      </c>
      <c r="W301" s="125">
        <f>+[1]data1cf!BU300*-1</f>
        <v>0</v>
      </c>
      <c r="X301" s="125">
        <f>+[1]data1cf!BV300*-1</f>
        <v>0</v>
      </c>
      <c r="Y301" s="125">
        <f>+[1]data1cf!BW300*-1</f>
        <v>0</v>
      </c>
      <c r="Z301" s="125">
        <f>+[1]data1cf!BX300*-1</f>
        <v>0</v>
      </c>
      <c r="AA301" s="125">
        <f>+[1]data1cf!BY300*-1</f>
        <v>0</v>
      </c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0"/>
      <c r="AL301" s="10">
        <f t="shared" ca="1" si="18"/>
        <v>0</v>
      </c>
      <c r="AM301" s="10"/>
      <c r="AN301" s="10"/>
      <c r="AO301" s="10"/>
      <c r="AP301" s="10"/>
      <c r="AQ301" s="10"/>
    </row>
    <row r="302" spans="1:43" x14ac:dyDescent="0.2">
      <c r="A302" s="10">
        <v>300</v>
      </c>
      <c r="B302" s="125"/>
      <c r="C302" s="125">
        <f>+[1]data1cf!BA301*-1</f>
        <v>0</v>
      </c>
      <c r="D302" s="125">
        <f>+[1]data1cf!BB301*-1</f>
        <v>0</v>
      </c>
      <c r="E302" s="125">
        <f>+[1]data1cf!BC301*-1</f>
        <v>0</v>
      </c>
      <c r="F302" s="125">
        <f>+[1]data1cf!BD301*-1</f>
        <v>0</v>
      </c>
      <c r="G302" s="125">
        <f>+[1]data1cf!BE301*-1</f>
        <v>0</v>
      </c>
      <c r="H302" s="125">
        <f>+[1]data1cf!BF301*-1</f>
        <v>0</v>
      </c>
      <c r="I302" s="125">
        <f>+[1]data1cf!BG301*-1</f>
        <v>0</v>
      </c>
      <c r="J302" s="125">
        <f>+[1]data1cf!BH301*-1</f>
        <v>0</v>
      </c>
      <c r="K302" s="125">
        <f>+[1]data1cf!BI301*-1</f>
        <v>0</v>
      </c>
      <c r="L302" s="125">
        <f>+[1]data1cf!BJ301*-1</f>
        <v>0</v>
      </c>
      <c r="M302" s="125">
        <f>+[1]data1cf!BK301*-1</f>
        <v>0</v>
      </c>
      <c r="N302" s="125">
        <f>+[1]data1cf!BL301*-1</f>
        <v>0</v>
      </c>
      <c r="O302" s="125">
        <f>+[1]data1cf!BM301*-1</f>
        <v>0</v>
      </c>
      <c r="P302" s="125">
        <f>+[1]data1cf!BN301*-1</f>
        <v>0</v>
      </c>
      <c r="Q302" s="125">
        <f>+[1]data1cf!BO301*-1</f>
        <v>0</v>
      </c>
      <c r="R302" s="125">
        <f>+[1]data1cf!BP301*-1</f>
        <v>0</v>
      </c>
      <c r="S302" s="125">
        <f>+[1]data1cf!BQ301*-1</f>
        <v>0</v>
      </c>
      <c r="T302" s="125">
        <f>+[1]data1cf!BR301*-1</f>
        <v>0</v>
      </c>
      <c r="U302" s="125">
        <f>+[1]data1cf!BS301*-1</f>
        <v>0</v>
      </c>
      <c r="V302" s="125">
        <f>+[1]data1cf!BT301*-1</f>
        <v>0</v>
      </c>
      <c r="W302" s="125">
        <f>+[1]data1cf!BU301*-1</f>
        <v>0</v>
      </c>
      <c r="X302" s="125">
        <f>+[1]data1cf!BV301*-1</f>
        <v>0</v>
      </c>
      <c r="Y302" s="125">
        <f>+[1]data1cf!BW301*-1</f>
        <v>0</v>
      </c>
      <c r="Z302" s="125">
        <f>+[1]data1cf!BX301*-1</f>
        <v>0</v>
      </c>
      <c r="AA302" s="125">
        <f>+[1]data1cf!BY301*-1</f>
        <v>0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0"/>
      <c r="AL302" s="10">
        <f t="shared" ca="1" si="18"/>
        <v>0</v>
      </c>
      <c r="AM302" s="10"/>
      <c r="AN302" s="10"/>
      <c r="AO302" s="10"/>
      <c r="AP302" s="10"/>
      <c r="AQ302" s="10"/>
    </row>
    <row r="303" spans="1:43" x14ac:dyDescent="0.2">
      <c r="A303" s="10">
        <v>301</v>
      </c>
      <c r="B303" s="125"/>
      <c r="C303" s="125">
        <f>+[1]data1cf!BA302*-1</f>
        <v>0</v>
      </c>
      <c r="D303" s="125">
        <f>+[1]data1cf!BB302*-1</f>
        <v>0</v>
      </c>
      <c r="E303" s="125">
        <f>+[1]data1cf!BC302*-1</f>
        <v>0</v>
      </c>
      <c r="F303" s="125">
        <f>+[1]data1cf!BD302*-1</f>
        <v>0</v>
      </c>
      <c r="G303" s="125">
        <f>+[1]data1cf!BE302*-1</f>
        <v>0</v>
      </c>
      <c r="H303" s="125">
        <f>+[1]data1cf!BF302*-1</f>
        <v>0</v>
      </c>
      <c r="I303" s="125">
        <f>+[1]data1cf!BG302*-1</f>
        <v>0</v>
      </c>
      <c r="J303" s="125">
        <f>+[1]data1cf!BH302*-1</f>
        <v>0</v>
      </c>
      <c r="K303" s="125">
        <f>+[1]data1cf!BI302*-1</f>
        <v>0</v>
      </c>
      <c r="L303" s="125">
        <f>+[1]data1cf!BJ302*-1</f>
        <v>0</v>
      </c>
      <c r="M303" s="125">
        <f>+[1]data1cf!BK302*-1</f>
        <v>0</v>
      </c>
      <c r="N303" s="125">
        <f>+[1]data1cf!BL302*-1</f>
        <v>0</v>
      </c>
      <c r="O303" s="125">
        <f>+[1]data1cf!BM302*-1</f>
        <v>0</v>
      </c>
      <c r="P303" s="125">
        <f>+[1]data1cf!BN302*-1</f>
        <v>0</v>
      </c>
      <c r="Q303" s="125">
        <f>+[1]data1cf!BO302*-1</f>
        <v>0</v>
      </c>
      <c r="R303" s="125">
        <f>+[1]data1cf!BP302*-1</f>
        <v>0</v>
      </c>
      <c r="S303" s="125">
        <f>+[1]data1cf!BQ302*-1</f>
        <v>0</v>
      </c>
      <c r="T303" s="125">
        <f>+[1]data1cf!BR302*-1</f>
        <v>0</v>
      </c>
      <c r="U303" s="125">
        <f>+[1]data1cf!BS302*-1</f>
        <v>0</v>
      </c>
      <c r="V303" s="125">
        <f>+[1]data1cf!BT302*-1</f>
        <v>0</v>
      </c>
      <c r="W303" s="125">
        <f>+[1]data1cf!BU302*-1</f>
        <v>0</v>
      </c>
      <c r="X303" s="125">
        <f>+[1]data1cf!BV302*-1</f>
        <v>0</v>
      </c>
      <c r="Y303" s="125">
        <f>+[1]data1cf!BW302*-1</f>
        <v>0</v>
      </c>
      <c r="Z303" s="125">
        <f>+[1]data1cf!BX302*-1</f>
        <v>0</v>
      </c>
      <c r="AA303" s="125">
        <f>+[1]data1cf!BY302*-1</f>
        <v>0</v>
      </c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0"/>
      <c r="AL303" s="10">
        <f t="shared" ca="1" si="18"/>
        <v>0</v>
      </c>
      <c r="AM303" s="10"/>
      <c r="AN303" s="10"/>
      <c r="AO303" s="10"/>
      <c r="AP303" s="10"/>
      <c r="AQ303" s="10"/>
    </row>
    <row r="304" spans="1:43" x14ac:dyDescent="0.2">
      <c r="A304" s="10">
        <v>302</v>
      </c>
      <c r="B304" s="125"/>
      <c r="C304" s="125">
        <f>+[1]data1cf!BA303*-1</f>
        <v>0</v>
      </c>
      <c r="D304" s="125">
        <f>+[1]data1cf!BB303*-1</f>
        <v>0</v>
      </c>
      <c r="E304" s="125">
        <f>+[1]data1cf!BC303*-1</f>
        <v>0</v>
      </c>
      <c r="F304" s="125">
        <f>+[1]data1cf!BD303*-1</f>
        <v>0</v>
      </c>
      <c r="G304" s="125">
        <f>+[1]data1cf!BE303*-1</f>
        <v>0</v>
      </c>
      <c r="H304" s="125">
        <f>+[1]data1cf!BF303*-1</f>
        <v>0</v>
      </c>
      <c r="I304" s="125">
        <f>+[1]data1cf!BG303*-1</f>
        <v>0</v>
      </c>
      <c r="J304" s="125">
        <f>+[1]data1cf!BH303*-1</f>
        <v>0</v>
      </c>
      <c r="K304" s="125">
        <f>+[1]data1cf!BI303*-1</f>
        <v>0</v>
      </c>
      <c r="L304" s="125">
        <f>+[1]data1cf!BJ303*-1</f>
        <v>0</v>
      </c>
      <c r="M304" s="125">
        <f>+[1]data1cf!BK303*-1</f>
        <v>0</v>
      </c>
      <c r="N304" s="125">
        <f>+[1]data1cf!BL303*-1</f>
        <v>0</v>
      </c>
      <c r="O304" s="125">
        <f>+[1]data1cf!BM303*-1</f>
        <v>0</v>
      </c>
      <c r="P304" s="125">
        <f>+[1]data1cf!BN303*-1</f>
        <v>0</v>
      </c>
      <c r="Q304" s="125">
        <f>+[1]data1cf!BO303*-1</f>
        <v>0</v>
      </c>
      <c r="R304" s="125">
        <f>+[1]data1cf!BP303*-1</f>
        <v>0</v>
      </c>
      <c r="S304" s="125">
        <f>+[1]data1cf!BQ303*-1</f>
        <v>0</v>
      </c>
      <c r="T304" s="125">
        <f>+[1]data1cf!BR303*-1</f>
        <v>0</v>
      </c>
      <c r="U304" s="125">
        <f>+[1]data1cf!BS303*-1</f>
        <v>0</v>
      </c>
      <c r="V304" s="125">
        <f>+[1]data1cf!BT303*-1</f>
        <v>0</v>
      </c>
      <c r="W304" s="125">
        <f>+[1]data1cf!BU303*-1</f>
        <v>0</v>
      </c>
      <c r="X304" s="125">
        <f>+[1]data1cf!BV303*-1</f>
        <v>0</v>
      </c>
      <c r="Y304" s="125">
        <f>+[1]data1cf!BW303*-1</f>
        <v>0</v>
      </c>
      <c r="Z304" s="125">
        <f>+[1]data1cf!BX303*-1</f>
        <v>0</v>
      </c>
      <c r="AA304" s="125">
        <f>+[1]data1cf!BY303*-1</f>
        <v>0</v>
      </c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0"/>
      <c r="AL304" s="10">
        <f t="shared" ca="1" si="18"/>
        <v>0</v>
      </c>
      <c r="AM304" s="10"/>
      <c r="AN304" s="10"/>
      <c r="AO304" s="10"/>
      <c r="AP304" s="10"/>
      <c r="AQ304" s="10"/>
    </row>
    <row r="305" spans="1:43" x14ac:dyDescent="0.2">
      <c r="A305" s="10">
        <v>303</v>
      </c>
      <c r="B305" s="125"/>
      <c r="C305" s="125">
        <f>+[1]data1cf!BA304*-1</f>
        <v>0</v>
      </c>
      <c r="D305" s="125">
        <f>+[1]data1cf!BB304*-1</f>
        <v>0</v>
      </c>
      <c r="E305" s="125">
        <f>+[1]data1cf!BC304*-1</f>
        <v>0</v>
      </c>
      <c r="F305" s="125">
        <f>+[1]data1cf!BD304*-1</f>
        <v>0</v>
      </c>
      <c r="G305" s="125">
        <f>+[1]data1cf!BE304*-1</f>
        <v>0</v>
      </c>
      <c r="H305" s="125">
        <f>+[1]data1cf!BF304*-1</f>
        <v>0</v>
      </c>
      <c r="I305" s="125">
        <f>+[1]data1cf!BG304*-1</f>
        <v>0</v>
      </c>
      <c r="J305" s="125">
        <f>+[1]data1cf!BH304*-1</f>
        <v>0</v>
      </c>
      <c r="K305" s="125">
        <f>+[1]data1cf!BI304*-1</f>
        <v>0</v>
      </c>
      <c r="L305" s="125">
        <f>+[1]data1cf!BJ304*-1</f>
        <v>0</v>
      </c>
      <c r="M305" s="125">
        <f>+[1]data1cf!BK304*-1</f>
        <v>0</v>
      </c>
      <c r="N305" s="125">
        <f>+[1]data1cf!BL304*-1</f>
        <v>0</v>
      </c>
      <c r="O305" s="125">
        <f>+[1]data1cf!BM304*-1</f>
        <v>0</v>
      </c>
      <c r="P305" s="125">
        <f>+[1]data1cf!BN304*-1</f>
        <v>0</v>
      </c>
      <c r="Q305" s="125">
        <f>+[1]data1cf!BO304*-1</f>
        <v>0</v>
      </c>
      <c r="R305" s="125">
        <f>+[1]data1cf!BP304*-1</f>
        <v>0</v>
      </c>
      <c r="S305" s="125">
        <f>+[1]data1cf!BQ304*-1</f>
        <v>0</v>
      </c>
      <c r="T305" s="125">
        <f>+[1]data1cf!BR304*-1</f>
        <v>0</v>
      </c>
      <c r="U305" s="125">
        <f>+[1]data1cf!BS304*-1</f>
        <v>0</v>
      </c>
      <c r="V305" s="125">
        <f>+[1]data1cf!BT304*-1</f>
        <v>0</v>
      </c>
      <c r="W305" s="125">
        <f>+[1]data1cf!BU304*-1</f>
        <v>0</v>
      </c>
      <c r="X305" s="125">
        <f>+[1]data1cf!BV304*-1</f>
        <v>0</v>
      </c>
      <c r="Y305" s="125">
        <f>+[1]data1cf!BW304*-1</f>
        <v>0</v>
      </c>
      <c r="Z305" s="125">
        <f>+[1]data1cf!BX304*-1</f>
        <v>0</v>
      </c>
      <c r="AA305" s="125">
        <f>+[1]data1cf!BY304*-1</f>
        <v>0</v>
      </c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0"/>
      <c r="AL305" s="10">
        <f t="shared" ca="1" si="18"/>
        <v>0</v>
      </c>
      <c r="AM305" s="10"/>
      <c r="AN305" s="10"/>
      <c r="AO305" s="10"/>
      <c r="AP305" s="10"/>
      <c r="AQ305" s="10"/>
    </row>
    <row r="306" spans="1:43" x14ac:dyDescent="0.2">
      <c r="A306" s="10">
        <v>304</v>
      </c>
      <c r="B306" s="125"/>
      <c r="C306" s="125">
        <f>+[1]data1cf!BA305*-1</f>
        <v>0</v>
      </c>
      <c r="D306" s="125">
        <f>+[1]data1cf!BB305*-1</f>
        <v>0</v>
      </c>
      <c r="E306" s="125">
        <f>+[1]data1cf!BC305*-1</f>
        <v>0</v>
      </c>
      <c r="F306" s="125">
        <f>+[1]data1cf!BD305*-1</f>
        <v>0</v>
      </c>
      <c r="G306" s="125">
        <f>+[1]data1cf!BE305*-1</f>
        <v>0</v>
      </c>
      <c r="H306" s="125">
        <f>+[1]data1cf!BF305*-1</f>
        <v>0</v>
      </c>
      <c r="I306" s="125">
        <f>+[1]data1cf!BG305*-1</f>
        <v>0</v>
      </c>
      <c r="J306" s="125">
        <f>+[1]data1cf!BH305*-1</f>
        <v>0</v>
      </c>
      <c r="K306" s="125">
        <f>+[1]data1cf!BI305*-1</f>
        <v>0</v>
      </c>
      <c r="L306" s="125">
        <f>+[1]data1cf!BJ305*-1</f>
        <v>0</v>
      </c>
      <c r="M306" s="125">
        <f>+[1]data1cf!BK305*-1</f>
        <v>0</v>
      </c>
      <c r="N306" s="125">
        <f>+[1]data1cf!BL305*-1</f>
        <v>0</v>
      </c>
      <c r="O306" s="125">
        <f>+[1]data1cf!BM305*-1</f>
        <v>0</v>
      </c>
      <c r="P306" s="125">
        <f>+[1]data1cf!BN305*-1</f>
        <v>0</v>
      </c>
      <c r="Q306" s="125">
        <f>+[1]data1cf!BO305*-1</f>
        <v>0</v>
      </c>
      <c r="R306" s="125">
        <f>+[1]data1cf!BP305*-1</f>
        <v>0</v>
      </c>
      <c r="S306" s="125">
        <f>+[1]data1cf!BQ305*-1</f>
        <v>0</v>
      </c>
      <c r="T306" s="125">
        <f>+[1]data1cf!BR305*-1</f>
        <v>0</v>
      </c>
      <c r="U306" s="125">
        <f>+[1]data1cf!BS305*-1</f>
        <v>0</v>
      </c>
      <c r="V306" s="125">
        <f>+[1]data1cf!BT305*-1</f>
        <v>0</v>
      </c>
      <c r="W306" s="125">
        <f>+[1]data1cf!BU305*-1</f>
        <v>0</v>
      </c>
      <c r="X306" s="125">
        <f>+[1]data1cf!BV305*-1</f>
        <v>0</v>
      </c>
      <c r="Y306" s="125">
        <f>+[1]data1cf!BW305*-1</f>
        <v>0</v>
      </c>
      <c r="Z306" s="125">
        <f>+[1]data1cf!BX305*-1</f>
        <v>0</v>
      </c>
      <c r="AA306" s="125">
        <f>+[1]data1cf!BY305*-1</f>
        <v>0</v>
      </c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0"/>
      <c r="AL306" s="10">
        <f t="shared" ca="1" si="18"/>
        <v>0</v>
      </c>
      <c r="AM306" s="10"/>
      <c r="AN306" s="10"/>
      <c r="AO306" s="10"/>
      <c r="AP306" s="10"/>
      <c r="AQ306" s="10"/>
    </row>
    <row r="307" spans="1:43" x14ac:dyDescent="0.2">
      <c r="A307" s="10">
        <v>305</v>
      </c>
      <c r="B307" s="125"/>
      <c r="C307" s="125">
        <f>+[1]data1cf!BA306*-1</f>
        <v>0</v>
      </c>
      <c r="D307" s="125">
        <f>+[1]data1cf!BB306*-1</f>
        <v>0</v>
      </c>
      <c r="E307" s="125">
        <f>+[1]data1cf!BC306*-1</f>
        <v>0</v>
      </c>
      <c r="F307" s="125">
        <f>+[1]data1cf!BD306*-1</f>
        <v>0</v>
      </c>
      <c r="G307" s="125">
        <f>+[1]data1cf!BE306*-1</f>
        <v>0</v>
      </c>
      <c r="H307" s="125">
        <f>+[1]data1cf!BF306*-1</f>
        <v>0</v>
      </c>
      <c r="I307" s="125">
        <f>+[1]data1cf!BG306*-1</f>
        <v>0</v>
      </c>
      <c r="J307" s="125">
        <f>+[1]data1cf!BH306*-1</f>
        <v>0</v>
      </c>
      <c r="K307" s="125">
        <f>+[1]data1cf!BI306*-1</f>
        <v>0</v>
      </c>
      <c r="L307" s="125">
        <f>+[1]data1cf!BJ306*-1</f>
        <v>0</v>
      </c>
      <c r="M307" s="125">
        <f>+[1]data1cf!BK306*-1</f>
        <v>0</v>
      </c>
      <c r="N307" s="125">
        <f>+[1]data1cf!BL306*-1</f>
        <v>0</v>
      </c>
      <c r="O307" s="125">
        <f>+[1]data1cf!BM306*-1</f>
        <v>0</v>
      </c>
      <c r="P307" s="125">
        <f>+[1]data1cf!BN306*-1</f>
        <v>0</v>
      </c>
      <c r="Q307" s="125">
        <f>+[1]data1cf!BO306*-1</f>
        <v>0</v>
      </c>
      <c r="R307" s="125">
        <f>+[1]data1cf!BP306*-1</f>
        <v>0</v>
      </c>
      <c r="S307" s="125">
        <f>+[1]data1cf!BQ306*-1</f>
        <v>0</v>
      </c>
      <c r="T307" s="125">
        <f>+[1]data1cf!BR306*-1</f>
        <v>0</v>
      </c>
      <c r="U307" s="125">
        <f>+[1]data1cf!BS306*-1</f>
        <v>0</v>
      </c>
      <c r="V307" s="125">
        <f>+[1]data1cf!BT306*-1</f>
        <v>0</v>
      </c>
      <c r="W307" s="125">
        <f>+[1]data1cf!BU306*-1</f>
        <v>0</v>
      </c>
      <c r="X307" s="125">
        <f>+[1]data1cf!BV306*-1</f>
        <v>0</v>
      </c>
      <c r="Y307" s="125">
        <f>+[1]data1cf!BW306*-1</f>
        <v>0</v>
      </c>
      <c r="Z307" s="125">
        <f>+[1]data1cf!BX306*-1</f>
        <v>0</v>
      </c>
      <c r="AA307" s="125">
        <f>+[1]data1cf!BY306*-1</f>
        <v>0</v>
      </c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0"/>
      <c r="AL307" s="10">
        <f t="shared" ca="1" si="18"/>
        <v>0</v>
      </c>
      <c r="AM307" s="10"/>
      <c r="AN307" s="10"/>
      <c r="AO307" s="10"/>
      <c r="AP307" s="10"/>
      <c r="AQ307" s="10"/>
    </row>
    <row r="308" spans="1:43" x14ac:dyDescent="0.2">
      <c r="A308" s="10">
        <v>306</v>
      </c>
      <c r="B308" s="125"/>
      <c r="C308" s="125">
        <f>+[1]data1cf!BA307*-1</f>
        <v>0</v>
      </c>
      <c r="D308" s="125">
        <f>+[1]data1cf!BB307*-1</f>
        <v>0</v>
      </c>
      <c r="E308" s="125">
        <f>+[1]data1cf!BC307*-1</f>
        <v>0</v>
      </c>
      <c r="F308" s="125">
        <f>+[1]data1cf!BD307*-1</f>
        <v>0</v>
      </c>
      <c r="G308" s="125">
        <f>+[1]data1cf!BE307*-1</f>
        <v>0</v>
      </c>
      <c r="H308" s="125">
        <f>+[1]data1cf!BF307*-1</f>
        <v>0</v>
      </c>
      <c r="I308" s="125">
        <f>+[1]data1cf!BG307*-1</f>
        <v>0</v>
      </c>
      <c r="J308" s="125">
        <f>+[1]data1cf!BH307*-1</f>
        <v>0</v>
      </c>
      <c r="K308" s="125">
        <f>+[1]data1cf!BI307*-1</f>
        <v>0</v>
      </c>
      <c r="L308" s="125">
        <f>+[1]data1cf!BJ307*-1</f>
        <v>0</v>
      </c>
      <c r="M308" s="125">
        <f>+[1]data1cf!BK307*-1</f>
        <v>0</v>
      </c>
      <c r="N308" s="125">
        <f>+[1]data1cf!BL307*-1</f>
        <v>0</v>
      </c>
      <c r="O308" s="125">
        <f>+[1]data1cf!BM307*-1</f>
        <v>0</v>
      </c>
      <c r="P308" s="125">
        <f>+[1]data1cf!BN307*-1</f>
        <v>0</v>
      </c>
      <c r="Q308" s="125">
        <f>+[1]data1cf!BO307*-1</f>
        <v>0</v>
      </c>
      <c r="R308" s="125">
        <f>+[1]data1cf!BP307*-1</f>
        <v>0</v>
      </c>
      <c r="S308" s="125">
        <f>+[1]data1cf!BQ307*-1</f>
        <v>0</v>
      </c>
      <c r="T308" s="125">
        <f>+[1]data1cf!BR307*-1</f>
        <v>0</v>
      </c>
      <c r="U308" s="125">
        <f>+[1]data1cf!BS307*-1</f>
        <v>0</v>
      </c>
      <c r="V308" s="125">
        <f>+[1]data1cf!BT307*-1</f>
        <v>0</v>
      </c>
      <c r="W308" s="125">
        <f>+[1]data1cf!BU307*-1</f>
        <v>0</v>
      </c>
      <c r="X308" s="125">
        <f>+[1]data1cf!BV307*-1</f>
        <v>0</v>
      </c>
      <c r="Y308" s="125">
        <f>+[1]data1cf!BW307*-1</f>
        <v>0</v>
      </c>
      <c r="Z308" s="125">
        <f>+[1]data1cf!BX307*-1</f>
        <v>0</v>
      </c>
      <c r="AA308" s="125">
        <f>+[1]data1cf!BY307*-1</f>
        <v>0</v>
      </c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0"/>
      <c r="AL308" s="10">
        <f t="shared" ref="AL308:AL323" ca="1" si="19">SUMPRODUCT(B308:AJ308,PVCapPrice)</f>
        <v>0</v>
      </c>
      <c r="AM308" s="10"/>
      <c r="AN308" s="10"/>
      <c r="AO308" s="10"/>
      <c r="AP308" s="10"/>
      <c r="AQ308" s="10"/>
    </row>
    <row r="309" spans="1:43" x14ac:dyDescent="0.2">
      <c r="A309" s="10">
        <v>307</v>
      </c>
      <c r="B309" s="125"/>
      <c r="C309" s="125">
        <f>+[1]data1cf!BA308*-1</f>
        <v>0</v>
      </c>
      <c r="D309" s="125">
        <f>+[1]data1cf!BB308*-1</f>
        <v>0</v>
      </c>
      <c r="E309" s="125">
        <f>+[1]data1cf!BC308*-1</f>
        <v>0</v>
      </c>
      <c r="F309" s="125">
        <f>+[1]data1cf!BD308*-1</f>
        <v>0</v>
      </c>
      <c r="G309" s="125">
        <f>+[1]data1cf!BE308*-1</f>
        <v>0</v>
      </c>
      <c r="H309" s="125">
        <f>+[1]data1cf!BF308*-1</f>
        <v>0</v>
      </c>
      <c r="I309" s="125">
        <f>+[1]data1cf!BG308*-1</f>
        <v>0</v>
      </c>
      <c r="J309" s="125">
        <f>+[1]data1cf!BH308*-1</f>
        <v>0</v>
      </c>
      <c r="K309" s="125">
        <f>+[1]data1cf!BI308*-1</f>
        <v>0</v>
      </c>
      <c r="L309" s="125">
        <f>+[1]data1cf!BJ308*-1</f>
        <v>0</v>
      </c>
      <c r="M309" s="125">
        <f>+[1]data1cf!BK308*-1</f>
        <v>0</v>
      </c>
      <c r="N309" s="125">
        <f>+[1]data1cf!BL308*-1</f>
        <v>0</v>
      </c>
      <c r="O309" s="125">
        <f>+[1]data1cf!BM308*-1</f>
        <v>0</v>
      </c>
      <c r="P309" s="125">
        <f>+[1]data1cf!BN308*-1</f>
        <v>0</v>
      </c>
      <c r="Q309" s="125">
        <f>+[1]data1cf!BO308*-1</f>
        <v>0</v>
      </c>
      <c r="R309" s="125">
        <f>+[1]data1cf!BP308*-1</f>
        <v>0</v>
      </c>
      <c r="S309" s="125">
        <f>+[1]data1cf!BQ308*-1</f>
        <v>0</v>
      </c>
      <c r="T309" s="125">
        <f>+[1]data1cf!BR308*-1</f>
        <v>0</v>
      </c>
      <c r="U309" s="125">
        <f>+[1]data1cf!BS308*-1</f>
        <v>0</v>
      </c>
      <c r="V309" s="125">
        <f>+[1]data1cf!BT308*-1</f>
        <v>0</v>
      </c>
      <c r="W309" s="125">
        <f>+[1]data1cf!BU308*-1</f>
        <v>0</v>
      </c>
      <c r="X309" s="125">
        <f>+[1]data1cf!BV308*-1</f>
        <v>0</v>
      </c>
      <c r="Y309" s="125">
        <f>+[1]data1cf!BW308*-1</f>
        <v>0</v>
      </c>
      <c r="Z309" s="125">
        <f>+[1]data1cf!BX308*-1</f>
        <v>0</v>
      </c>
      <c r="AA309" s="125">
        <f>+[1]data1cf!BY308*-1</f>
        <v>0</v>
      </c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0"/>
      <c r="AL309" s="10">
        <f t="shared" ca="1" si="19"/>
        <v>0</v>
      </c>
      <c r="AM309" s="10"/>
      <c r="AN309" s="10"/>
      <c r="AO309" s="10"/>
      <c r="AP309" s="10"/>
      <c r="AQ309" s="10"/>
    </row>
    <row r="310" spans="1:43" x14ac:dyDescent="0.2">
      <c r="A310" s="10">
        <v>308</v>
      </c>
      <c r="B310" s="125"/>
      <c r="C310" s="125">
        <f>+[1]data1cf!BA309*-1</f>
        <v>0</v>
      </c>
      <c r="D310" s="125">
        <f>+[1]data1cf!BB309*-1</f>
        <v>0</v>
      </c>
      <c r="E310" s="125">
        <f>+[1]data1cf!BC309*-1</f>
        <v>0</v>
      </c>
      <c r="F310" s="125">
        <f>+[1]data1cf!BD309*-1</f>
        <v>0</v>
      </c>
      <c r="G310" s="125">
        <f>+[1]data1cf!BE309*-1</f>
        <v>0</v>
      </c>
      <c r="H310" s="125">
        <f>+[1]data1cf!BF309*-1</f>
        <v>0</v>
      </c>
      <c r="I310" s="125">
        <f>+[1]data1cf!BG309*-1</f>
        <v>0</v>
      </c>
      <c r="J310" s="125">
        <f>+[1]data1cf!BH309*-1</f>
        <v>0</v>
      </c>
      <c r="K310" s="125">
        <f>+[1]data1cf!BI309*-1</f>
        <v>0</v>
      </c>
      <c r="L310" s="125">
        <f>+[1]data1cf!BJ309*-1</f>
        <v>0</v>
      </c>
      <c r="M310" s="125">
        <f>+[1]data1cf!BK309*-1</f>
        <v>0</v>
      </c>
      <c r="N310" s="125">
        <f>+[1]data1cf!BL309*-1</f>
        <v>0</v>
      </c>
      <c r="O310" s="125">
        <f>+[1]data1cf!BM309*-1</f>
        <v>0</v>
      </c>
      <c r="P310" s="125">
        <f>+[1]data1cf!BN309*-1</f>
        <v>0</v>
      </c>
      <c r="Q310" s="125">
        <f>+[1]data1cf!BO309*-1</f>
        <v>0</v>
      </c>
      <c r="R310" s="125">
        <f>+[1]data1cf!BP309*-1</f>
        <v>0</v>
      </c>
      <c r="S310" s="125">
        <f>+[1]data1cf!BQ309*-1</f>
        <v>0</v>
      </c>
      <c r="T310" s="125">
        <f>+[1]data1cf!BR309*-1</f>
        <v>0</v>
      </c>
      <c r="U310" s="125">
        <f>+[1]data1cf!BS309*-1</f>
        <v>0</v>
      </c>
      <c r="V310" s="125">
        <f>+[1]data1cf!BT309*-1</f>
        <v>0</v>
      </c>
      <c r="W310" s="125">
        <f>+[1]data1cf!BU309*-1</f>
        <v>0</v>
      </c>
      <c r="X310" s="125">
        <f>+[1]data1cf!BV309*-1</f>
        <v>0</v>
      </c>
      <c r="Y310" s="125">
        <f>+[1]data1cf!BW309*-1</f>
        <v>0</v>
      </c>
      <c r="Z310" s="125">
        <f>+[1]data1cf!BX309*-1</f>
        <v>0</v>
      </c>
      <c r="AA310" s="125">
        <f>+[1]data1cf!BY309*-1</f>
        <v>0</v>
      </c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0"/>
      <c r="AL310" s="10">
        <f t="shared" ca="1" si="19"/>
        <v>0</v>
      </c>
      <c r="AM310" s="10"/>
      <c r="AN310" s="10"/>
      <c r="AO310" s="10"/>
      <c r="AP310" s="10"/>
      <c r="AQ310" s="10"/>
    </row>
    <row r="311" spans="1:43" x14ac:dyDescent="0.2">
      <c r="A311" s="10">
        <v>309</v>
      </c>
      <c r="B311" s="125"/>
      <c r="C311" s="125">
        <f>+[1]data1cf!BA310*-1</f>
        <v>0</v>
      </c>
      <c r="D311" s="125">
        <f>+[1]data1cf!BB310*-1</f>
        <v>0</v>
      </c>
      <c r="E311" s="125">
        <f>+[1]data1cf!BC310*-1</f>
        <v>0</v>
      </c>
      <c r="F311" s="125">
        <f>+[1]data1cf!BD310*-1</f>
        <v>0</v>
      </c>
      <c r="G311" s="125">
        <f>+[1]data1cf!BE310*-1</f>
        <v>0</v>
      </c>
      <c r="H311" s="125">
        <f>+[1]data1cf!BF310*-1</f>
        <v>0</v>
      </c>
      <c r="I311" s="125">
        <f>+[1]data1cf!BG310*-1</f>
        <v>0</v>
      </c>
      <c r="J311" s="125">
        <f>+[1]data1cf!BH310*-1</f>
        <v>0</v>
      </c>
      <c r="K311" s="125">
        <f>+[1]data1cf!BI310*-1</f>
        <v>0</v>
      </c>
      <c r="L311" s="125">
        <f>+[1]data1cf!BJ310*-1</f>
        <v>0</v>
      </c>
      <c r="M311" s="125">
        <f>+[1]data1cf!BK310*-1</f>
        <v>0</v>
      </c>
      <c r="N311" s="125">
        <f>+[1]data1cf!BL310*-1</f>
        <v>0</v>
      </c>
      <c r="O311" s="125">
        <f>+[1]data1cf!BM310*-1</f>
        <v>0</v>
      </c>
      <c r="P311" s="125">
        <f>+[1]data1cf!BN310*-1</f>
        <v>0</v>
      </c>
      <c r="Q311" s="125">
        <f>+[1]data1cf!BO310*-1</f>
        <v>0</v>
      </c>
      <c r="R311" s="125">
        <f>+[1]data1cf!BP310*-1</f>
        <v>0</v>
      </c>
      <c r="S311" s="125">
        <f>+[1]data1cf!BQ310*-1</f>
        <v>0</v>
      </c>
      <c r="T311" s="125">
        <f>+[1]data1cf!BR310*-1</f>
        <v>0</v>
      </c>
      <c r="U311" s="125">
        <f>+[1]data1cf!BS310*-1</f>
        <v>0</v>
      </c>
      <c r="V311" s="125">
        <f>+[1]data1cf!BT310*-1</f>
        <v>0</v>
      </c>
      <c r="W311" s="125">
        <f>+[1]data1cf!BU310*-1</f>
        <v>0</v>
      </c>
      <c r="X311" s="125">
        <f>+[1]data1cf!BV310*-1</f>
        <v>0</v>
      </c>
      <c r="Y311" s="125">
        <f>+[1]data1cf!BW310*-1</f>
        <v>0</v>
      </c>
      <c r="Z311" s="125">
        <f>+[1]data1cf!BX310*-1</f>
        <v>0</v>
      </c>
      <c r="AA311" s="125">
        <f>+[1]data1cf!BY310*-1</f>
        <v>0</v>
      </c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0"/>
      <c r="AL311" s="10">
        <f t="shared" ca="1" si="19"/>
        <v>0</v>
      </c>
      <c r="AM311" s="10"/>
      <c r="AN311" s="10"/>
      <c r="AO311" s="10"/>
      <c r="AP311" s="10"/>
      <c r="AQ311" s="10"/>
    </row>
    <row r="312" spans="1:43" x14ac:dyDescent="0.2">
      <c r="A312" s="10">
        <v>310</v>
      </c>
      <c r="B312" s="125"/>
      <c r="C312" s="125">
        <f>+[1]data1cf!BA311*-1</f>
        <v>0</v>
      </c>
      <c r="D312" s="125">
        <f>+[1]data1cf!BB311*-1</f>
        <v>0</v>
      </c>
      <c r="E312" s="125">
        <f>+[1]data1cf!BC311*-1</f>
        <v>0</v>
      </c>
      <c r="F312" s="125">
        <f>+[1]data1cf!BD311*-1</f>
        <v>0</v>
      </c>
      <c r="G312" s="125">
        <f>+[1]data1cf!BE311*-1</f>
        <v>0</v>
      </c>
      <c r="H312" s="125">
        <f>+[1]data1cf!BF311*-1</f>
        <v>0</v>
      </c>
      <c r="I312" s="125">
        <f>+[1]data1cf!BG311*-1</f>
        <v>0</v>
      </c>
      <c r="J312" s="125">
        <f>+[1]data1cf!BH311*-1</f>
        <v>0</v>
      </c>
      <c r="K312" s="125">
        <f>+[1]data1cf!BI311*-1</f>
        <v>0</v>
      </c>
      <c r="L312" s="125">
        <f>+[1]data1cf!BJ311*-1</f>
        <v>0</v>
      </c>
      <c r="M312" s="125">
        <f>+[1]data1cf!BK311*-1</f>
        <v>0</v>
      </c>
      <c r="N312" s="125">
        <f>+[1]data1cf!BL311*-1</f>
        <v>0</v>
      </c>
      <c r="O312" s="125">
        <f>+[1]data1cf!BM311*-1</f>
        <v>0</v>
      </c>
      <c r="P312" s="125">
        <f>+[1]data1cf!BN311*-1</f>
        <v>0</v>
      </c>
      <c r="Q312" s="125">
        <f>+[1]data1cf!BO311*-1</f>
        <v>0</v>
      </c>
      <c r="R312" s="125">
        <f>+[1]data1cf!BP311*-1</f>
        <v>0</v>
      </c>
      <c r="S312" s="125">
        <f>+[1]data1cf!BQ311*-1</f>
        <v>0</v>
      </c>
      <c r="T312" s="125">
        <f>+[1]data1cf!BR311*-1</f>
        <v>0</v>
      </c>
      <c r="U312" s="125">
        <f>+[1]data1cf!BS311*-1</f>
        <v>0</v>
      </c>
      <c r="V312" s="125">
        <f>+[1]data1cf!BT311*-1</f>
        <v>0</v>
      </c>
      <c r="W312" s="125">
        <f>+[1]data1cf!BU311*-1</f>
        <v>0</v>
      </c>
      <c r="X312" s="125">
        <f>+[1]data1cf!BV311*-1</f>
        <v>0</v>
      </c>
      <c r="Y312" s="125">
        <f>+[1]data1cf!BW311*-1</f>
        <v>0</v>
      </c>
      <c r="Z312" s="125">
        <f>+[1]data1cf!BX311*-1</f>
        <v>0</v>
      </c>
      <c r="AA312" s="125">
        <f>+[1]data1cf!BY311*-1</f>
        <v>0</v>
      </c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0"/>
      <c r="AL312" s="10">
        <f t="shared" ca="1" si="19"/>
        <v>0</v>
      </c>
      <c r="AM312" s="10"/>
      <c r="AN312" s="10"/>
      <c r="AO312" s="10"/>
      <c r="AP312" s="10"/>
      <c r="AQ312" s="10"/>
    </row>
    <row r="313" spans="1:43" x14ac:dyDescent="0.2">
      <c r="A313" s="10">
        <v>311</v>
      </c>
      <c r="B313" s="125"/>
      <c r="C313" s="125">
        <f>+[1]data1cf!BA312*-1</f>
        <v>0</v>
      </c>
      <c r="D313" s="125">
        <f>+[1]data1cf!BB312*-1</f>
        <v>0</v>
      </c>
      <c r="E313" s="125">
        <f>+[1]data1cf!BC312*-1</f>
        <v>0</v>
      </c>
      <c r="F313" s="125">
        <f>+[1]data1cf!BD312*-1</f>
        <v>0</v>
      </c>
      <c r="G313" s="125">
        <f>+[1]data1cf!BE312*-1</f>
        <v>0</v>
      </c>
      <c r="H313" s="125">
        <f>+[1]data1cf!BF312*-1</f>
        <v>0</v>
      </c>
      <c r="I313" s="125">
        <f>+[1]data1cf!BG312*-1</f>
        <v>0</v>
      </c>
      <c r="J313" s="125">
        <f>+[1]data1cf!BH312*-1</f>
        <v>0</v>
      </c>
      <c r="K313" s="125">
        <f>+[1]data1cf!BI312*-1</f>
        <v>0</v>
      </c>
      <c r="L313" s="125">
        <f>+[1]data1cf!BJ312*-1</f>
        <v>0</v>
      </c>
      <c r="M313" s="125">
        <f>+[1]data1cf!BK312*-1</f>
        <v>0</v>
      </c>
      <c r="N313" s="125">
        <f>+[1]data1cf!BL312*-1</f>
        <v>0</v>
      </c>
      <c r="O313" s="125">
        <f>+[1]data1cf!BM312*-1</f>
        <v>0</v>
      </c>
      <c r="P313" s="125">
        <f>+[1]data1cf!BN312*-1</f>
        <v>0</v>
      </c>
      <c r="Q313" s="125">
        <f>+[1]data1cf!BO312*-1</f>
        <v>0</v>
      </c>
      <c r="R313" s="125">
        <f>+[1]data1cf!BP312*-1</f>
        <v>0</v>
      </c>
      <c r="S313" s="125">
        <f>+[1]data1cf!BQ312*-1</f>
        <v>0</v>
      </c>
      <c r="T313" s="125">
        <f>+[1]data1cf!BR312*-1</f>
        <v>0</v>
      </c>
      <c r="U313" s="125">
        <f>+[1]data1cf!BS312*-1</f>
        <v>0</v>
      </c>
      <c r="V313" s="125">
        <f>+[1]data1cf!BT312*-1</f>
        <v>0</v>
      </c>
      <c r="W313" s="125">
        <f>+[1]data1cf!BU312*-1</f>
        <v>0</v>
      </c>
      <c r="X313" s="125">
        <f>+[1]data1cf!BV312*-1</f>
        <v>0</v>
      </c>
      <c r="Y313" s="125">
        <f>+[1]data1cf!BW312*-1</f>
        <v>0</v>
      </c>
      <c r="Z313" s="125">
        <f>+[1]data1cf!BX312*-1</f>
        <v>0</v>
      </c>
      <c r="AA313" s="125">
        <f>+[1]data1cf!BY312*-1</f>
        <v>0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0"/>
      <c r="AL313" s="10">
        <f t="shared" ca="1" si="19"/>
        <v>0</v>
      </c>
      <c r="AM313" s="10"/>
      <c r="AN313" s="10"/>
      <c r="AO313" s="10"/>
      <c r="AP313" s="10"/>
      <c r="AQ313" s="10"/>
    </row>
    <row r="314" spans="1:43" x14ac:dyDescent="0.2">
      <c r="A314" s="10">
        <v>312</v>
      </c>
      <c r="B314" s="125"/>
      <c r="C314" s="125">
        <f>+[1]data1cf!BA313*-1</f>
        <v>0</v>
      </c>
      <c r="D314" s="125">
        <f>+[1]data1cf!BB313*-1</f>
        <v>0</v>
      </c>
      <c r="E314" s="125">
        <f>+[1]data1cf!BC313*-1</f>
        <v>0</v>
      </c>
      <c r="F314" s="125">
        <f>+[1]data1cf!BD313*-1</f>
        <v>0</v>
      </c>
      <c r="G314" s="125">
        <f>+[1]data1cf!BE313*-1</f>
        <v>0</v>
      </c>
      <c r="H314" s="125">
        <f>+[1]data1cf!BF313*-1</f>
        <v>0</v>
      </c>
      <c r="I314" s="125">
        <f>+[1]data1cf!BG313*-1</f>
        <v>0</v>
      </c>
      <c r="J314" s="125">
        <f>+[1]data1cf!BH313*-1</f>
        <v>0</v>
      </c>
      <c r="K314" s="125">
        <f>+[1]data1cf!BI313*-1</f>
        <v>0</v>
      </c>
      <c r="L314" s="125">
        <f>+[1]data1cf!BJ313*-1</f>
        <v>0</v>
      </c>
      <c r="M314" s="125">
        <f>+[1]data1cf!BK313*-1</f>
        <v>0</v>
      </c>
      <c r="N314" s="125">
        <f>+[1]data1cf!BL313*-1</f>
        <v>0</v>
      </c>
      <c r="O314" s="125">
        <f>+[1]data1cf!BM313*-1</f>
        <v>0</v>
      </c>
      <c r="P314" s="125">
        <f>+[1]data1cf!BN313*-1</f>
        <v>0</v>
      </c>
      <c r="Q314" s="125">
        <f>+[1]data1cf!BO313*-1</f>
        <v>0</v>
      </c>
      <c r="R314" s="125">
        <f>+[1]data1cf!BP313*-1</f>
        <v>0</v>
      </c>
      <c r="S314" s="125">
        <f>+[1]data1cf!BQ313*-1</f>
        <v>0</v>
      </c>
      <c r="T314" s="125">
        <f>+[1]data1cf!BR313*-1</f>
        <v>0</v>
      </c>
      <c r="U314" s="125">
        <f>+[1]data1cf!BS313*-1</f>
        <v>0</v>
      </c>
      <c r="V314" s="125">
        <f>+[1]data1cf!BT313*-1</f>
        <v>0</v>
      </c>
      <c r="W314" s="125">
        <f>+[1]data1cf!BU313*-1</f>
        <v>0</v>
      </c>
      <c r="X314" s="125">
        <f>+[1]data1cf!BV313*-1</f>
        <v>0</v>
      </c>
      <c r="Y314" s="125">
        <f>+[1]data1cf!BW313*-1</f>
        <v>0</v>
      </c>
      <c r="Z314" s="125">
        <f>+[1]data1cf!BX313*-1</f>
        <v>0</v>
      </c>
      <c r="AA314" s="125">
        <f>+[1]data1cf!BY313*-1</f>
        <v>0</v>
      </c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0"/>
      <c r="AL314" s="10">
        <f t="shared" ca="1" si="19"/>
        <v>0</v>
      </c>
      <c r="AM314" s="10"/>
      <c r="AN314" s="10"/>
      <c r="AO314" s="10"/>
      <c r="AP314" s="10"/>
      <c r="AQ314" s="10"/>
    </row>
    <row r="315" spans="1:43" x14ac:dyDescent="0.2">
      <c r="A315" s="10">
        <v>313</v>
      </c>
      <c r="B315" s="125"/>
      <c r="C315" s="125">
        <f>+[1]data1cf!BA314*-1</f>
        <v>0</v>
      </c>
      <c r="D315" s="125">
        <f>+[1]data1cf!BB314*-1</f>
        <v>0</v>
      </c>
      <c r="E315" s="125">
        <f>+[1]data1cf!BC314*-1</f>
        <v>0</v>
      </c>
      <c r="F315" s="125">
        <f>+[1]data1cf!BD314*-1</f>
        <v>0</v>
      </c>
      <c r="G315" s="125">
        <f>+[1]data1cf!BE314*-1</f>
        <v>0</v>
      </c>
      <c r="H315" s="125">
        <f>+[1]data1cf!BF314*-1</f>
        <v>0</v>
      </c>
      <c r="I315" s="125">
        <f>+[1]data1cf!BG314*-1</f>
        <v>0</v>
      </c>
      <c r="J315" s="125">
        <f>+[1]data1cf!BH314*-1</f>
        <v>0</v>
      </c>
      <c r="K315" s="125">
        <f>+[1]data1cf!BI314*-1</f>
        <v>0</v>
      </c>
      <c r="L315" s="125">
        <f>+[1]data1cf!BJ314*-1</f>
        <v>0</v>
      </c>
      <c r="M315" s="125">
        <f>+[1]data1cf!BK314*-1</f>
        <v>0</v>
      </c>
      <c r="N315" s="125">
        <f>+[1]data1cf!BL314*-1</f>
        <v>0</v>
      </c>
      <c r="O315" s="125">
        <f>+[1]data1cf!BM314*-1</f>
        <v>0</v>
      </c>
      <c r="P315" s="125">
        <f>+[1]data1cf!BN314*-1</f>
        <v>0</v>
      </c>
      <c r="Q315" s="125">
        <f>+[1]data1cf!BO314*-1</f>
        <v>0</v>
      </c>
      <c r="R315" s="125">
        <f>+[1]data1cf!BP314*-1</f>
        <v>0</v>
      </c>
      <c r="S315" s="125">
        <f>+[1]data1cf!BQ314*-1</f>
        <v>0</v>
      </c>
      <c r="T315" s="125">
        <f>+[1]data1cf!BR314*-1</f>
        <v>0</v>
      </c>
      <c r="U315" s="125">
        <f>+[1]data1cf!BS314*-1</f>
        <v>0</v>
      </c>
      <c r="V315" s="125">
        <f>+[1]data1cf!BT314*-1</f>
        <v>0</v>
      </c>
      <c r="W315" s="125">
        <f>+[1]data1cf!BU314*-1</f>
        <v>0</v>
      </c>
      <c r="X315" s="125">
        <f>+[1]data1cf!BV314*-1</f>
        <v>0</v>
      </c>
      <c r="Y315" s="125">
        <f>+[1]data1cf!BW314*-1</f>
        <v>0</v>
      </c>
      <c r="Z315" s="125">
        <f>+[1]data1cf!BX314*-1</f>
        <v>0</v>
      </c>
      <c r="AA315" s="125">
        <f>+[1]data1cf!BY314*-1</f>
        <v>0</v>
      </c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0"/>
      <c r="AL315" s="10">
        <f t="shared" ca="1" si="19"/>
        <v>0</v>
      </c>
      <c r="AM315" s="10"/>
      <c r="AN315" s="10"/>
      <c r="AO315" s="10"/>
      <c r="AP315" s="10"/>
      <c r="AQ315" s="10"/>
    </row>
    <row r="316" spans="1:43" x14ac:dyDescent="0.2">
      <c r="A316" s="10">
        <v>314</v>
      </c>
      <c r="B316" s="125"/>
      <c r="C316" s="125">
        <f>+[1]data1cf!BA315*-1</f>
        <v>0</v>
      </c>
      <c r="D316" s="125">
        <f>+[1]data1cf!BB315*-1</f>
        <v>0</v>
      </c>
      <c r="E316" s="125">
        <f>+[1]data1cf!BC315*-1</f>
        <v>0</v>
      </c>
      <c r="F316" s="125">
        <f>+[1]data1cf!BD315*-1</f>
        <v>0</v>
      </c>
      <c r="G316" s="125">
        <f>+[1]data1cf!BE315*-1</f>
        <v>0</v>
      </c>
      <c r="H316" s="125">
        <f>+[1]data1cf!BF315*-1</f>
        <v>0</v>
      </c>
      <c r="I316" s="125">
        <f>+[1]data1cf!BG315*-1</f>
        <v>0</v>
      </c>
      <c r="J316" s="125">
        <f>+[1]data1cf!BH315*-1</f>
        <v>0</v>
      </c>
      <c r="K316" s="125">
        <f>+[1]data1cf!BI315*-1</f>
        <v>0</v>
      </c>
      <c r="L316" s="125">
        <f>+[1]data1cf!BJ315*-1</f>
        <v>0</v>
      </c>
      <c r="M316" s="125">
        <f>+[1]data1cf!BK315*-1</f>
        <v>0</v>
      </c>
      <c r="N316" s="125">
        <f>+[1]data1cf!BL315*-1</f>
        <v>0</v>
      </c>
      <c r="O316" s="125">
        <f>+[1]data1cf!BM315*-1</f>
        <v>0</v>
      </c>
      <c r="P316" s="125">
        <f>+[1]data1cf!BN315*-1</f>
        <v>0</v>
      </c>
      <c r="Q316" s="125">
        <f>+[1]data1cf!BO315*-1</f>
        <v>0</v>
      </c>
      <c r="R316" s="125">
        <f>+[1]data1cf!BP315*-1</f>
        <v>0</v>
      </c>
      <c r="S316" s="125">
        <f>+[1]data1cf!BQ315*-1</f>
        <v>0</v>
      </c>
      <c r="T316" s="125">
        <f>+[1]data1cf!BR315*-1</f>
        <v>0</v>
      </c>
      <c r="U316" s="125">
        <f>+[1]data1cf!BS315*-1</f>
        <v>0</v>
      </c>
      <c r="V316" s="125">
        <f>+[1]data1cf!BT315*-1</f>
        <v>0</v>
      </c>
      <c r="W316" s="125">
        <f>+[1]data1cf!BU315*-1</f>
        <v>0</v>
      </c>
      <c r="X316" s="125">
        <f>+[1]data1cf!BV315*-1</f>
        <v>0</v>
      </c>
      <c r="Y316" s="125">
        <f>+[1]data1cf!BW315*-1</f>
        <v>0</v>
      </c>
      <c r="Z316" s="125">
        <f>+[1]data1cf!BX315*-1</f>
        <v>0</v>
      </c>
      <c r="AA316" s="125">
        <f>+[1]data1cf!BY315*-1</f>
        <v>0</v>
      </c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0"/>
      <c r="AL316" s="10">
        <f t="shared" ca="1" si="19"/>
        <v>0</v>
      </c>
      <c r="AM316" s="10"/>
      <c r="AN316" s="10"/>
      <c r="AO316" s="10"/>
      <c r="AP316" s="10"/>
      <c r="AQ316" s="10"/>
    </row>
    <row r="317" spans="1:43" x14ac:dyDescent="0.2">
      <c r="A317" s="10">
        <v>315</v>
      </c>
      <c r="B317" s="125"/>
      <c r="C317" s="125">
        <f>+[1]data1cf!BA316*-1</f>
        <v>0</v>
      </c>
      <c r="D317" s="125">
        <f>+[1]data1cf!BB316*-1</f>
        <v>0</v>
      </c>
      <c r="E317" s="125">
        <f>+[1]data1cf!BC316*-1</f>
        <v>0</v>
      </c>
      <c r="F317" s="125">
        <f>+[1]data1cf!BD316*-1</f>
        <v>0</v>
      </c>
      <c r="G317" s="125">
        <f>+[1]data1cf!BE316*-1</f>
        <v>0</v>
      </c>
      <c r="H317" s="125">
        <f>+[1]data1cf!BF316*-1</f>
        <v>0</v>
      </c>
      <c r="I317" s="125">
        <f>+[1]data1cf!BG316*-1</f>
        <v>0</v>
      </c>
      <c r="J317" s="125">
        <f>+[1]data1cf!BH316*-1</f>
        <v>0</v>
      </c>
      <c r="K317" s="125">
        <f>+[1]data1cf!BI316*-1</f>
        <v>0</v>
      </c>
      <c r="L317" s="125">
        <f>+[1]data1cf!BJ316*-1</f>
        <v>0</v>
      </c>
      <c r="M317" s="125">
        <f>+[1]data1cf!BK316*-1</f>
        <v>0</v>
      </c>
      <c r="N317" s="125">
        <f>+[1]data1cf!BL316*-1</f>
        <v>0</v>
      </c>
      <c r="O317" s="125">
        <f>+[1]data1cf!BM316*-1</f>
        <v>0</v>
      </c>
      <c r="P317" s="125">
        <f>+[1]data1cf!BN316*-1</f>
        <v>0</v>
      </c>
      <c r="Q317" s="125">
        <f>+[1]data1cf!BO316*-1</f>
        <v>0</v>
      </c>
      <c r="R317" s="125">
        <f>+[1]data1cf!BP316*-1</f>
        <v>0</v>
      </c>
      <c r="S317" s="125">
        <f>+[1]data1cf!BQ316*-1</f>
        <v>0</v>
      </c>
      <c r="T317" s="125">
        <f>+[1]data1cf!BR316*-1</f>
        <v>0</v>
      </c>
      <c r="U317" s="125">
        <f>+[1]data1cf!BS316*-1</f>
        <v>0</v>
      </c>
      <c r="V317" s="125">
        <f>+[1]data1cf!BT316*-1</f>
        <v>0</v>
      </c>
      <c r="W317" s="125">
        <f>+[1]data1cf!BU316*-1</f>
        <v>0</v>
      </c>
      <c r="X317" s="125">
        <f>+[1]data1cf!BV316*-1</f>
        <v>0</v>
      </c>
      <c r="Y317" s="125">
        <f>+[1]data1cf!BW316*-1</f>
        <v>0</v>
      </c>
      <c r="Z317" s="125">
        <f>+[1]data1cf!BX316*-1</f>
        <v>0</v>
      </c>
      <c r="AA317" s="125">
        <f>+[1]data1cf!BY316*-1</f>
        <v>0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0"/>
      <c r="AL317" s="10">
        <f t="shared" ca="1" si="19"/>
        <v>0</v>
      </c>
      <c r="AM317" s="10"/>
      <c r="AN317" s="10"/>
      <c r="AO317" s="10"/>
      <c r="AP317" s="10"/>
      <c r="AQ317" s="10"/>
    </row>
    <row r="318" spans="1:43" x14ac:dyDescent="0.2">
      <c r="A318" s="10">
        <v>316</v>
      </c>
      <c r="B318" s="125"/>
      <c r="C318" s="125">
        <f>+[1]data1cf!BA317*-1</f>
        <v>0</v>
      </c>
      <c r="D318" s="125">
        <f>+[1]data1cf!BB317*-1</f>
        <v>0</v>
      </c>
      <c r="E318" s="125">
        <f>+[1]data1cf!BC317*-1</f>
        <v>0</v>
      </c>
      <c r="F318" s="125">
        <f>+[1]data1cf!BD317*-1</f>
        <v>0</v>
      </c>
      <c r="G318" s="125">
        <f>+[1]data1cf!BE317*-1</f>
        <v>0</v>
      </c>
      <c r="H318" s="125">
        <f>+[1]data1cf!BF317*-1</f>
        <v>0</v>
      </c>
      <c r="I318" s="125">
        <f>+[1]data1cf!BG317*-1</f>
        <v>0</v>
      </c>
      <c r="J318" s="125">
        <f>+[1]data1cf!BH317*-1</f>
        <v>0</v>
      </c>
      <c r="K318" s="125">
        <f>+[1]data1cf!BI317*-1</f>
        <v>0</v>
      </c>
      <c r="L318" s="125">
        <f>+[1]data1cf!BJ317*-1</f>
        <v>0</v>
      </c>
      <c r="M318" s="125">
        <f>+[1]data1cf!BK317*-1</f>
        <v>0</v>
      </c>
      <c r="N318" s="125">
        <f>+[1]data1cf!BL317*-1</f>
        <v>0</v>
      </c>
      <c r="O318" s="125">
        <f>+[1]data1cf!BM317*-1</f>
        <v>0</v>
      </c>
      <c r="P318" s="125">
        <f>+[1]data1cf!BN317*-1</f>
        <v>0</v>
      </c>
      <c r="Q318" s="125">
        <f>+[1]data1cf!BO317*-1</f>
        <v>0</v>
      </c>
      <c r="R318" s="125">
        <f>+[1]data1cf!BP317*-1</f>
        <v>0</v>
      </c>
      <c r="S318" s="125">
        <f>+[1]data1cf!BQ317*-1</f>
        <v>0</v>
      </c>
      <c r="T318" s="125">
        <f>+[1]data1cf!BR317*-1</f>
        <v>0</v>
      </c>
      <c r="U318" s="125">
        <f>+[1]data1cf!BS317*-1</f>
        <v>0</v>
      </c>
      <c r="V318" s="125">
        <f>+[1]data1cf!BT317*-1</f>
        <v>0</v>
      </c>
      <c r="W318" s="125">
        <f>+[1]data1cf!BU317*-1</f>
        <v>0</v>
      </c>
      <c r="X318" s="125">
        <f>+[1]data1cf!BV317*-1</f>
        <v>0</v>
      </c>
      <c r="Y318" s="125">
        <f>+[1]data1cf!BW317*-1</f>
        <v>0</v>
      </c>
      <c r="Z318" s="125">
        <f>+[1]data1cf!BX317*-1</f>
        <v>0</v>
      </c>
      <c r="AA318" s="125">
        <f>+[1]data1cf!BY317*-1</f>
        <v>0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0"/>
      <c r="AL318" s="10">
        <f t="shared" ca="1" si="19"/>
        <v>0</v>
      </c>
      <c r="AM318" s="10"/>
      <c r="AN318" s="10"/>
      <c r="AO318" s="10"/>
      <c r="AP318" s="10"/>
      <c r="AQ318" s="10"/>
    </row>
    <row r="319" spans="1:43" x14ac:dyDescent="0.2">
      <c r="A319" s="10">
        <v>317</v>
      </c>
      <c r="B319" s="125"/>
      <c r="C319" s="125">
        <f>+[1]data1cf!BA318*-1</f>
        <v>0</v>
      </c>
      <c r="D319" s="125">
        <f>+[1]data1cf!BB318*-1</f>
        <v>0</v>
      </c>
      <c r="E319" s="125">
        <f>+[1]data1cf!BC318*-1</f>
        <v>0</v>
      </c>
      <c r="F319" s="125">
        <f>+[1]data1cf!BD318*-1</f>
        <v>0</v>
      </c>
      <c r="G319" s="125">
        <f>+[1]data1cf!BE318*-1</f>
        <v>0</v>
      </c>
      <c r="H319" s="125">
        <f>+[1]data1cf!BF318*-1</f>
        <v>0</v>
      </c>
      <c r="I319" s="125">
        <f>+[1]data1cf!BG318*-1</f>
        <v>0</v>
      </c>
      <c r="J319" s="125">
        <f>+[1]data1cf!BH318*-1</f>
        <v>0</v>
      </c>
      <c r="K319" s="125">
        <f>+[1]data1cf!BI318*-1</f>
        <v>0</v>
      </c>
      <c r="L319" s="125">
        <f>+[1]data1cf!BJ318*-1</f>
        <v>0</v>
      </c>
      <c r="M319" s="125">
        <f>+[1]data1cf!BK318*-1</f>
        <v>0</v>
      </c>
      <c r="N319" s="125">
        <f>+[1]data1cf!BL318*-1</f>
        <v>0</v>
      </c>
      <c r="O319" s="125">
        <f>+[1]data1cf!BM318*-1</f>
        <v>0</v>
      </c>
      <c r="P319" s="125">
        <f>+[1]data1cf!BN318*-1</f>
        <v>0</v>
      </c>
      <c r="Q319" s="125">
        <f>+[1]data1cf!BO318*-1</f>
        <v>0</v>
      </c>
      <c r="R319" s="125">
        <f>+[1]data1cf!BP318*-1</f>
        <v>0</v>
      </c>
      <c r="S319" s="125">
        <f>+[1]data1cf!BQ318*-1</f>
        <v>0</v>
      </c>
      <c r="T319" s="125">
        <f>+[1]data1cf!BR318*-1</f>
        <v>0</v>
      </c>
      <c r="U319" s="125">
        <f>+[1]data1cf!BS318*-1</f>
        <v>0</v>
      </c>
      <c r="V319" s="125">
        <f>+[1]data1cf!BT318*-1</f>
        <v>0</v>
      </c>
      <c r="W319" s="125">
        <f>+[1]data1cf!BU318*-1</f>
        <v>0</v>
      </c>
      <c r="X319" s="125">
        <f>+[1]data1cf!BV318*-1</f>
        <v>0</v>
      </c>
      <c r="Y319" s="125">
        <f>+[1]data1cf!BW318*-1</f>
        <v>0</v>
      </c>
      <c r="Z319" s="125">
        <f>+[1]data1cf!BX318*-1</f>
        <v>0</v>
      </c>
      <c r="AA319" s="125">
        <f>+[1]data1cf!BY318*-1</f>
        <v>0</v>
      </c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0"/>
      <c r="AL319" s="10">
        <f t="shared" ca="1" si="19"/>
        <v>0</v>
      </c>
      <c r="AM319" s="10"/>
      <c r="AN319" s="10"/>
      <c r="AO319" s="10"/>
      <c r="AP319" s="10"/>
      <c r="AQ319" s="10"/>
    </row>
    <row r="320" spans="1:43" x14ac:dyDescent="0.2">
      <c r="A320" s="10">
        <v>318</v>
      </c>
      <c r="B320" s="125"/>
      <c r="C320" s="125">
        <f>+[1]data1cf!BA319*-1</f>
        <v>0</v>
      </c>
      <c r="D320" s="125">
        <f>+[1]data1cf!BB319*-1</f>
        <v>0</v>
      </c>
      <c r="E320" s="125">
        <f>+[1]data1cf!BC319*-1</f>
        <v>0</v>
      </c>
      <c r="F320" s="125">
        <f>+[1]data1cf!BD319*-1</f>
        <v>0</v>
      </c>
      <c r="G320" s="125">
        <f>+[1]data1cf!BE319*-1</f>
        <v>0</v>
      </c>
      <c r="H320" s="125">
        <f>+[1]data1cf!BF319*-1</f>
        <v>0</v>
      </c>
      <c r="I320" s="125">
        <f>+[1]data1cf!BG319*-1</f>
        <v>0</v>
      </c>
      <c r="J320" s="125">
        <f>+[1]data1cf!BH319*-1</f>
        <v>0</v>
      </c>
      <c r="K320" s="125">
        <f>+[1]data1cf!BI319*-1</f>
        <v>0</v>
      </c>
      <c r="L320" s="125">
        <f>+[1]data1cf!BJ319*-1</f>
        <v>0</v>
      </c>
      <c r="M320" s="125">
        <f>+[1]data1cf!BK319*-1</f>
        <v>0</v>
      </c>
      <c r="N320" s="125">
        <f>+[1]data1cf!BL319*-1</f>
        <v>0</v>
      </c>
      <c r="O320" s="125">
        <f>+[1]data1cf!BM319*-1</f>
        <v>0</v>
      </c>
      <c r="P320" s="125">
        <f>+[1]data1cf!BN319*-1</f>
        <v>0</v>
      </c>
      <c r="Q320" s="125">
        <f>+[1]data1cf!BO319*-1</f>
        <v>0</v>
      </c>
      <c r="R320" s="125">
        <f>+[1]data1cf!BP319*-1</f>
        <v>0</v>
      </c>
      <c r="S320" s="125">
        <f>+[1]data1cf!BQ319*-1</f>
        <v>0</v>
      </c>
      <c r="T320" s="125">
        <f>+[1]data1cf!BR319*-1</f>
        <v>0</v>
      </c>
      <c r="U320" s="125">
        <f>+[1]data1cf!BS319*-1</f>
        <v>0</v>
      </c>
      <c r="V320" s="125">
        <f>+[1]data1cf!BT319*-1</f>
        <v>0</v>
      </c>
      <c r="W320" s="125">
        <f>+[1]data1cf!BU319*-1</f>
        <v>0</v>
      </c>
      <c r="X320" s="125">
        <f>+[1]data1cf!BV319*-1</f>
        <v>0</v>
      </c>
      <c r="Y320" s="125">
        <f>+[1]data1cf!BW319*-1</f>
        <v>0</v>
      </c>
      <c r="Z320" s="125">
        <f>+[1]data1cf!BX319*-1</f>
        <v>0</v>
      </c>
      <c r="AA320" s="125">
        <f>+[1]data1cf!BY319*-1</f>
        <v>0</v>
      </c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0"/>
      <c r="AL320" s="10">
        <f t="shared" ca="1" si="19"/>
        <v>0</v>
      </c>
      <c r="AM320" s="10"/>
      <c r="AN320" s="10"/>
      <c r="AO320" s="10"/>
      <c r="AP320" s="10"/>
      <c r="AQ320" s="10"/>
    </row>
    <row r="321" spans="1:43" x14ac:dyDescent="0.2">
      <c r="A321" s="10">
        <v>319</v>
      </c>
      <c r="B321" s="125"/>
      <c r="C321" s="125">
        <f>+[1]data1cf!BA320*-1</f>
        <v>0</v>
      </c>
      <c r="D321" s="125">
        <f>+[1]data1cf!BB320*-1</f>
        <v>0</v>
      </c>
      <c r="E321" s="125">
        <f>+[1]data1cf!BC320*-1</f>
        <v>0</v>
      </c>
      <c r="F321" s="125">
        <f>+[1]data1cf!BD320*-1</f>
        <v>0</v>
      </c>
      <c r="G321" s="125">
        <f>+[1]data1cf!BE320*-1</f>
        <v>0</v>
      </c>
      <c r="H321" s="125">
        <f>+[1]data1cf!BF320*-1</f>
        <v>0</v>
      </c>
      <c r="I321" s="125">
        <f>+[1]data1cf!BG320*-1</f>
        <v>0</v>
      </c>
      <c r="J321" s="125">
        <f>+[1]data1cf!BH320*-1</f>
        <v>0</v>
      </c>
      <c r="K321" s="125">
        <f>+[1]data1cf!BI320*-1</f>
        <v>0</v>
      </c>
      <c r="L321" s="125">
        <f>+[1]data1cf!BJ320*-1</f>
        <v>0</v>
      </c>
      <c r="M321" s="125">
        <f>+[1]data1cf!BK320*-1</f>
        <v>0</v>
      </c>
      <c r="N321" s="125">
        <f>+[1]data1cf!BL320*-1</f>
        <v>0</v>
      </c>
      <c r="O321" s="125">
        <f>+[1]data1cf!BM320*-1</f>
        <v>0</v>
      </c>
      <c r="P321" s="125">
        <f>+[1]data1cf!BN320*-1</f>
        <v>0</v>
      </c>
      <c r="Q321" s="125">
        <f>+[1]data1cf!BO320*-1</f>
        <v>0</v>
      </c>
      <c r="R321" s="125">
        <f>+[1]data1cf!BP320*-1</f>
        <v>0</v>
      </c>
      <c r="S321" s="125">
        <f>+[1]data1cf!BQ320*-1</f>
        <v>0</v>
      </c>
      <c r="T321" s="125">
        <f>+[1]data1cf!BR320*-1</f>
        <v>0</v>
      </c>
      <c r="U321" s="125">
        <f>+[1]data1cf!BS320*-1</f>
        <v>0</v>
      </c>
      <c r="V321" s="125">
        <f>+[1]data1cf!BT320*-1</f>
        <v>0</v>
      </c>
      <c r="W321" s="125">
        <f>+[1]data1cf!BU320*-1</f>
        <v>0</v>
      </c>
      <c r="X321" s="125">
        <f>+[1]data1cf!BV320*-1</f>
        <v>0</v>
      </c>
      <c r="Y321" s="125">
        <f>+[1]data1cf!BW320*-1</f>
        <v>0</v>
      </c>
      <c r="Z321" s="125">
        <f>+[1]data1cf!BX320*-1</f>
        <v>0</v>
      </c>
      <c r="AA321" s="125">
        <f>+[1]data1cf!BY320*-1</f>
        <v>0</v>
      </c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0"/>
      <c r="AL321" s="10">
        <f t="shared" ca="1" si="19"/>
        <v>0</v>
      </c>
      <c r="AM321" s="10"/>
      <c r="AN321" s="10"/>
      <c r="AO321" s="10"/>
      <c r="AP321" s="10"/>
      <c r="AQ321" s="10"/>
    </row>
    <row r="322" spans="1:43" x14ac:dyDescent="0.2">
      <c r="A322" s="10">
        <v>320</v>
      </c>
      <c r="B322" s="125"/>
      <c r="C322" s="125">
        <f>+[1]data1cf!BA321*-1</f>
        <v>0</v>
      </c>
      <c r="D322" s="125">
        <f>+[1]data1cf!BB321*-1</f>
        <v>0</v>
      </c>
      <c r="E322" s="125">
        <f>+[1]data1cf!BC321*-1</f>
        <v>0</v>
      </c>
      <c r="F322" s="125">
        <f>+[1]data1cf!BD321*-1</f>
        <v>0</v>
      </c>
      <c r="G322" s="125">
        <f>+[1]data1cf!BE321*-1</f>
        <v>0</v>
      </c>
      <c r="H322" s="125">
        <f>+[1]data1cf!BF321*-1</f>
        <v>0</v>
      </c>
      <c r="I322" s="125">
        <f>+[1]data1cf!BG321*-1</f>
        <v>0</v>
      </c>
      <c r="J322" s="125">
        <f>+[1]data1cf!BH321*-1</f>
        <v>0</v>
      </c>
      <c r="K322" s="125">
        <f>+[1]data1cf!BI321*-1</f>
        <v>0</v>
      </c>
      <c r="L322" s="125">
        <f>+[1]data1cf!BJ321*-1</f>
        <v>0</v>
      </c>
      <c r="M322" s="125">
        <f>+[1]data1cf!BK321*-1</f>
        <v>0</v>
      </c>
      <c r="N322" s="125">
        <f>+[1]data1cf!BL321*-1</f>
        <v>0</v>
      </c>
      <c r="O322" s="125">
        <f>+[1]data1cf!BM321*-1</f>
        <v>0</v>
      </c>
      <c r="P322" s="125">
        <f>+[1]data1cf!BN321*-1</f>
        <v>0</v>
      </c>
      <c r="Q322" s="125">
        <f>+[1]data1cf!BO321*-1</f>
        <v>0</v>
      </c>
      <c r="R322" s="125">
        <f>+[1]data1cf!BP321*-1</f>
        <v>0</v>
      </c>
      <c r="S322" s="125">
        <f>+[1]data1cf!BQ321*-1</f>
        <v>0</v>
      </c>
      <c r="T322" s="125">
        <f>+[1]data1cf!BR321*-1</f>
        <v>0</v>
      </c>
      <c r="U322" s="125">
        <f>+[1]data1cf!BS321*-1</f>
        <v>0</v>
      </c>
      <c r="V322" s="125">
        <f>+[1]data1cf!BT321*-1</f>
        <v>0</v>
      </c>
      <c r="W322" s="125">
        <f>+[1]data1cf!BU321*-1</f>
        <v>0</v>
      </c>
      <c r="X322" s="125">
        <f>+[1]data1cf!BV321*-1</f>
        <v>0</v>
      </c>
      <c r="Y322" s="125">
        <f>+[1]data1cf!BW321*-1</f>
        <v>0</v>
      </c>
      <c r="Z322" s="125">
        <f>+[1]data1cf!BX321*-1</f>
        <v>0</v>
      </c>
      <c r="AA322" s="125">
        <f>+[1]data1cf!BY321*-1</f>
        <v>0</v>
      </c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0"/>
      <c r="AL322" s="10">
        <f t="shared" ca="1" si="19"/>
        <v>0</v>
      </c>
      <c r="AM322" s="10"/>
      <c r="AN322" s="10"/>
      <c r="AO322" s="10"/>
      <c r="AP322" s="10"/>
      <c r="AQ322" s="10"/>
    </row>
    <row r="323" spans="1:43" x14ac:dyDescent="0.2">
      <c r="A323" s="10">
        <v>321</v>
      </c>
      <c r="B323" s="125"/>
      <c r="C323" s="125">
        <f>+[1]data1cf!BA322*-1</f>
        <v>0</v>
      </c>
      <c r="D323" s="125">
        <f>+[1]data1cf!BB322*-1</f>
        <v>0</v>
      </c>
      <c r="E323" s="125">
        <f>+[1]data1cf!BC322*-1</f>
        <v>0</v>
      </c>
      <c r="F323" s="125">
        <f>+[1]data1cf!BD322*-1</f>
        <v>0</v>
      </c>
      <c r="G323" s="125">
        <f>+[1]data1cf!BE322*-1</f>
        <v>0</v>
      </c>
      <c r="H323" s="125">
        <f>+[1]data1cf!BF322*-1</f>
        <v>0</v>
      </c>
      <c r="I323" s="125">
        <f>+[1]data1cf!BG322*-1</f>
        <v>0</v>
      </c>
      <c r="J323" s="125">
        <f>+[1]data1cf!BH322*-1</f>
        <v>0</v>
      </c>
      <c r="K323" s="125">
        <f>+[1]data1cf!BI322*-1</f>
        <v>0</v>
      </c>
      <c r="L323" s="125">
        <f>+[1]data1cf!BJ322*-1</f>
        <v>0</v>
      </c>
      <c r="M323" s="125">
        <f>+[1]data1cf!BK322*-1</f>
        <v>0</v>
      </c>
      <c r="N323" s="125">
        <f>+[1]data1cf!BL322*-1</f>
        <v>0</v>
      </c>
      <c r="O323" s="125">
        <f>+[1]data1cf!BM322*-1</f>
        <v>0</v>
      </c>
      <c r="P323" s="125">
        <f>+[1]data1cf!BN322*-1</f>
        <v>0</v>
      </c>
      <c r="Q323" s="125">
        <f>+[1]data1cf!BO322*-1</f>
        <v>0</v>
      </c>
      <c r="R323" s="125">
        <f>+[1]data1cf!BP322*-1</f>
        <v>0</v>
      </c>
      <c r="S323" s="125">
        <f>+[1]data1cf!BQ322*-1</f>
        <v>0</v>
      </c>
      <c r="T323" s="125">
        <f>+[1]data1cf!BR322*-1</f>
        <v>0</v>
      </c>
      <c r="U323" s="125">
        <f>+[1]data1cf!BS322*-1</f>
        <v>0</v>
      </c>
      <c r="V323" s="125">
        <f>+[1]data1cf!BT322*-1</f>
        <v>0</v>
      </c>
      <c r="W323" s="125">
        <f>+[1]data1cf!BU322*-1</f>
        <v>0</v>
      </c>
      <c r="X323" s="125">
        <f>+[1]data1cf!BV322*-1</f>
        <v>0</v>
      </c>
      <c r="Y323" s="125">
        <f>+[1]data1cf!BW322*-1</f>
        <v>0</v>
      </c>
      <c r="Z323" s="125">
        <f>+[1]data1cf!BX322*-1</f>
        <v>0</v>
      </c>
      <c r="AA323" s="125">
        <f>+[1]data1cf!BY322*-1</f>
        <v>0</v>
      </c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0"/>
      <c r="AL323" s="10">
        <f t="shared" ca="1" si="19"/>
        <v>0</v>
      </c>
      <c r="AM323" s="10"/>
      <c r="AN323" s="10"/>
      <c r="AO323" s="10"/>
      <c r="AP323" s="10"/>
      <c r="AQ323" s="10"/>
    </row>
    <row r="324" spans="1:43" x14ac:dyDescent="0.2">
      <c r="A324" s="10">
        <v>322</v>
      </c>
      <c r="B324" s="125"/>
      <c r="C324" s="125">
        <f>+[1]data1cf!BA323*-1</f>
        <v>0</v>
      </c>
      <c r="D324" s="125">
        <f>+[1]data1cf!BB323*-1</f>
        <v>0</v>
      </c>
      <c r="E324" s="125">
        <f>+[1]data1cf!BC323*-1</f>
        <v>0</v>
      </c>
      <c r="F324" s="125">
        <f>+[1]data1cf!BD323*-1</f>
        <v>0</v>
      </c>
      <c r="G324" s="125">
        <f>+[1]data1cf!BE323*-1</f>
        <v>0</v>
      </c>
      <c r="H324" s="125">
        <f>+[1]data1cf!BF323*-1</f>
        <v>0</v>
      </c>
      <c r="I324" s="125">
        <f>+[1]data1cf!BG323*-1</f>
        <v>0</v>
      </c>
      <c r="J324" s="125">
        <f>+[1]data1cf!BH323*-1</f>
        <v>0</v>
      </c>
      <c r="K324" s="125">
        <f>+[1]data1cf!BI323*-1</f>
        <v>0</v>
      </c>
      <c r="L324" s="125">
        <f>+[1]data1cf!BJ323*-1</f>
        <v>0</v>
      </c>
      <c r="M324" s="125">
        <f>+[1]data1cf!BK323*-1</f>
        <v>0</v>
      </c>
      <c r="N324" s="125">
        <f>+[1]data1cf!BL323*-1</f>
        <v>0</v>
      </c>
      <c r="O324" s="125">
        <f>+[1]data1cf!BM323*-1</f>
        <v>0</v>
      </c>
      <c r="P324" s="125">
        <f>+[1]data1cf!BN323*-1</f>
        <v>0</v>
      </c>
      <c r="Q324" s="125">
        <f>+[1]data1cf!BO323*-1</f>
        <v>0</v>
      </c>
      <c r="R324" s="125">
        <f>+[1]data1cf!BP323*-1</f>
        <v>0</v>
      </c>
      <c r="S324" s="125">
        <f>+[1]data1cf!BQ323*-1</f>
        <v>0</v>
      </c>
      <c r="T324" s="125">
        <f>+[1]data1cf!BR323*-1</f>
        <v>0</v>
      </c>
      <c r="U324" s="125">
        <f>+[1]data1cf!BS323*-1</f>
        <v>0</v>
      </c>
      <c r="V324" s="125">
        <f>+[1]data1cf!BT323*-1</f>
        <v>0</v>
      </c>
      <c r="W324" s="125">
        <f>+[1]data1cf!BU323*-1</f>
        <v>0</v>
      </c>
      <c r="X324" s="125">
        <f>+[1]data1cf!BV323*-1</f>
        <v>0</v>
      </c>
      <c r="Y324" s="125">
        <f>+[1]data1cf!BW323*-1</f>
        <v>0</v>
      </c>
      <c r="Z324" s="125">
        <f>+[1]data1cf!BX323*-1</f>
        <v>0</v>
      </c>
      <c r="AA324" s="125">
        <f>+[1]data1cf!BY323*-1</f>
        <v>0</v>
      </c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0"/>
      <c r="AL324" s="10">
        <f t="shared" ref="AL324:AL339" ca="1" si="20">SUMPRODUCT(B324:AJ324,PVCapPrice)</f>
        <v>0</v>
      </c>
      <c r="AM324" s="10"/>
      <c r="AN324" s="10"/>
      <c r="AO324" s="10"/>
      <c r="AP324" s="10"/>
      <c r="AQ324" s="10"/>
    </row>
    <row r="325" spans="1:43" x14ac:dyDescent="0.2">
      <c r="A325" s="10">
        <v>323</v>
      </c>
      <c r="B325" s="125"/>
      <c r="C325" s="125">
        <f>+[1]data1cf!BA324*-1</f>
        <v>0</v>
      </c>
      <c r="D325" s="125">
        <f>+[1]data1cf!BB324*-1</f>
        <v>0</v>
      </c>
      <c r="E325" s="125">
        <f>+[1]data1cf!BC324*-1</f>
        <v>0</v>
      </c>
      <c r="F325" s="125">
        <f>+[1]data1cf!BD324*-1</f>
        <v>0</v>
      </c>
      <c r="G325" s="125">
        <f>+[1]data1cf!BE324*-1</f>
        <v>0</v>
      </c>
      <c r="H325" s="125">
        <f>+[1]data1cf!BF324*-1</f>
        <v>0</v>
      </c>
      <c r="I325" s="125">
        <f>+[1]data1cf!BG324*-1</f>
        <v>0</v>
      </c>
      <c r="J325" s="125">
        <f>+[1]data1cf!BH324*-1</f>
        <v>0</v>
      </c>
      <c r="K325" s="125">
        <f>+[1]data1cf!BI324*-1</f>
        <v>0</v>
      </c>
      <c r="L325" s="125">
        <f>+[1]data1cf!BJ324*-1</f>
        <v>0</v>
      </c>
      <c r="M325" s="125">
        <f>+[1]data1cf!BK324*-1</f>
        <v>0</v>
      </c>
      <c r="N325" s="125">
        <f>+[1]data1cf!BL324*-1</f>
        <v>0</v>
      </c>
      <c r="O325" s="125">
        <f>+[1]data1cf!BM324*-1</f>
        <v>0</v>
      </c>
      <c r="P325" s="125">
        <f>+[1]data1cf!BN324*-1</f>
        <v>0</v>
      </c>
      <c r="Q325" s="125">
        <f>+[1]data1cf!BO324*-1</f>
        <v>0</v>
      </c>
      <c r="R325" s="125">
        <f>+[1]data1cf!BP324*-1</f>
        <v>0</v>
      </c>
      <c r="S325" s="125">
        <f>+[1]data1cf!BQ324*-1</f>
        <v>0</v>
      </c>
      <c r="T325" s="125">
        <f>+[1]data1cf!BR324*-1</f>
        <v>0</v>
      </c>
      <c r="U325" s="125">
        <f>+[1]data1cf!BS324*-1</f>
        <v>0</v>
      </c>
      <c r="V325" s="125">
        <f>+[1]data1cf!BT324*-1</f>
        <v>0</v>
      </c>
      <c r="W325" s="125">
        <f>+[1]data1cf!BU324*-1</f>
        <v>0</v>
      </c>
      <c r="X325" s="125">
        <f>+[1]data1cf!BV324*-1</f>
        <v>0</v>
      </c>
      <c r="Y325" s="125">
        <f>+[1]data1cf!BW324*-1</f>
        <v>0</v>
      </c>
      <c r="Z325" s="125">
        <f>+[1]data1cf!BX324*-1</f>
        <v>0</v>
      </c>
      <c r="AA325" s="125">
        <f>+[1]data1cf!BY324*-1</f>
        <v>0</v>
      </c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0"/>
      <c r="AL325" s="10">
        <f t="shared" ca="1" si="20"/>
        <v>0</v>
      </c>
      <c r="AM325" s="10"/>
      <c r="AN325" s="10"/>
      <c r="AO325" s="10"/>
      <c r="AP325" s="10"/>
      <c r="AQ325" s="10"/>
    </row>
    <row r="326" spans="1:43" x14ac:dyDescent="0.2">
      <c r="A326" s="10">
        <v>324</v>
      </c>
      <c r="B326" s="125"/>
      <c r="C326" s="125">
        <f>+[1]data1cf!BA325*-1</f>
        <v>0</v>
      </c>
      <c r="D326" s="125">
        <f>+[1]data1cf!BB325*-1</f>
        <v>0</v>
      </c>
      <c r="E326" s="125">
        <f>+[1]data1cf!BC325*-1</f>
        <v>0</v>
      </c>
      <c r="F326" s="125">
        <f>+[1]data1cf!BD325*-1</f>
        <v>0</v>
      </c>
      <c r="G326" s="125">
        <f>+[1]data1cf!BE325*-1</f>
        <v>0</v>
      </c>
      <c r="H326" s="125">
        <f>+[1]data1cf!BF325*-1</f>
        <v>0</v>
      </c>
      <c r="I326" s="125">
        <f>+[1]data1cf!BG325*-1</f>
        <v>0</v>
      </c>
      <c r="J326" s="125">
        <f>+[1]data1cf!BH325*-1</f>
        <v>0</v>
      </c>
      <c r="K326" s="125">
        <f>+[1]data1cf!BI325*-1</f>
        <v>0</v>
      </c>
      <c r="L326" s="125">
        <f>+[1]data1cf!BJ325*-1</f>
        <v>0</v>
      </c>
      <c r="M326" s="125">
        <f>+[1]data1cf!BK325*-1</f>
        <v>0</v>
      </c>
      <c r="N326" s="125">
        <f>+[1]data1cf!BL325*-1</f>
        <v>0</v>
      </c>
      <c r="O326" s="125">
        <f>+[1]data1cf!BM325*-1</f>
        <v>0</v>
      </c>
      <c r="P326" s="125">
        <f>+[1]data1cf!BN325*-1</f>
        <v>0</v>
      </c>
      <c r="Q326" s="125">
        <f>+[1]data1cf!BO325*-1</f>
        <v>0</v>
      </c>
      <c r="R326" s="125">
        <f>+[1]data1cf!BP325*-1</f>
        <v>0</v>
      </c>
      <c r="S326" s="125">
        <f>+[1]data1cf!BQ325*-1</f>
        <v>0</v>
      </c>
      <c r="T326" s="125">
        <f>+[1]data1cf!BR325*-1</f>
        <v>0</v>
      </c>
      <c r="U326" s="125">
        <f>+[1]data1cf!BS325*-1</f>
        <v>0</v>
      </c>
      <c r="V326" s="125">
        <f>+[1]data1cf!BT325*-1</f>
        <v>0</v>
      </c>
      <c r="W326" s="125">
        <f>+[1]data1cf!BU325*-1</f>
        <v>0</v>
      </c>
      <c r="X326" s="125">
        <f>+[1]data1cf!BV325*-1</f>
        <v>0</v>
      </c>
      <c r="Y326" s="125">
        <f>+[1]data1cf!BW325*-1</f>
        <v>0</v>
      </c>
      <c r="Z326" s="125">
        <f>+[1]data1cf!BX325*-1</f>
        <v>0</v>
      </c>
      <c r="AA326" s="125">
        <f>+[1]data1cf!BY325*-1</f>
        <v>0</v>
      </c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0"/>
      <c r="AL326" s="10">
        <f t="shared" ca="1" si="20"/>
        <v>0</v>
      </c>
      <c r="AM326" s="10"/>
      <c r="AN326" s="10"/>
      <c r="AO326" s="10"/>
      <c r="AP326" s="10"/>
      <c r="AQ326" s="10"/>
    </row>
    <row r="327" spans="1:43" x14ac:dyDescent="0.2">
      <c r="A327" s="10">
        <v>325</v>
      </c>
      <c r="B327" s="125"/>
      <c r="C327" s="125">
        <f>+[1]data1cf!BA326*-1</f>
        <v>0</v>
      </c>
      <c r="D327" s="125">
        <f>+[1]data1cf!BB326*-1</f>
        <v>0</v>
      </c>
      <c r="E327" s="125">
        <f>+[1]data1cf!BC326*-1</f>
        <v>0</v>
      </c>
      <c r="F327" s="125">
        <f>+[1]data1cf!BD326*-1</f>
        <v>0</v>
      </c>
      <c r="G327" s="125">
        <f>+[1]data1cf!BE326*-1</f>
        <v>0</v>
      </c>
      <c r="H327" s="125">
        <f>+[1]data1cf!BF326*-1</f>
        <v>0</v>
      </c>
      <c r="I327" s="125">
        <f>+[1]data1cf!BG326*-1</f>
        <v>0</v>
      </c>
      <c r="J327" s="125">
        <f>+[1]data1cf!BH326*-1</f>
        <v>0</v>
      </c>
      <c r="K327" s="125">
        <f>+[1]data1cf!BI326*-1</f>
        <v>0</v>
      </c>
      <c r="L327" s="125">
        <f>+[1]data1cf!BJ326*-1</f>
        <v>0</v>
      </c>
      <c r="M327" s="125">
        <f>+[1]data1cf!BK326*-1</f>
        <v>0</v>
      </c>
      <c r="N327" s="125">
        <f>+[1]data1cf!BL326*-1</f>
        <v>0</v>
      </c>
      <c r="O327" s="125">
        <f>+[1]data1cf!BM326*-1</f>
        <v>0</v>
      </c>
      <c r="P327" s="125">
        <f>+[1]data1cf!BN326*-1</f>
        <v>0</v>
      </c>
      <c r="Q327" s="125">
        <f>+[1]data1cf!BO326*-1</f>
        <v>0</v>
      </c>
      <c r="R327" s="125">
        <f>+[1]data1cf!BP326*-1</f>
        <v>0</v>
      </c>
      <c r="S327" s="125">
        <f>+[1]data1cf!BQ326*-1</f>
        <v>0</v>
      </c>
      <c r="T327" s="125">
        <f>+[1]data1cf!BR326*-1</f>
        <v>0</v>
      </c>
      <c r="U327" s="125">
        <f>+[1]data1cf!BS326*-1</f>
        <v>0</v>
      </c>
      <c r="V327" s="125">
        <f>+[1]data1cf!BT326*-1</f>
        <v>0</v>
      </c>
      <c r="W327" s="125">
        <f>+[1]data1cf!BU326*-1</f>
        <v>0</v>
      </c>
      <c r="X327" s="125">
        <f>+[1]data1cf!BV326*-1</f>
        <v>0</v>
      </c>
      <c r="Y327" s="125">
        <f>+[1]data1cf!BW326*-1</f>
        <v>0</v>
      </c>
      <c r="Z327" s="125">
        <f>+[1]data1cf!BX326*-1</f>
        <v>0</v>
      </c>
      <c r="AA327" s="125">
        <f>+[1]data1cf!BY326*-1</f>
        <v>0</v>
      </c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0"/>
      <c r="AL327" s="10">
        <f t="shared" ca="1" si="20"/>
        <v>0</v>
      </c>
      <c r="AM327" s="10"/>
      <c r="AN327" s="10"/>
      <c r="AO327" s="10"/>
      <c r="AP327" s="10"/>
      <c r="AQ327" s="10"/>
    </row>
    <row r="328" spans="1:43" x14ac:dyDescent="0.2">
      <c r="A328" s="10">
        <v>326</v>
      </c>
      <c r="B328" s="125"/>
      <c r="C328" s="125">
        <f>+[1]data1cf!BA327*-1</f>
        <v>0</v>
      </c>
      <c r="D328" s="125">
        <f>+[1]data1cf!BB327*-1</f>
        <v>0</v>
      </c>
      <c r="E328" s="125">
        <f>+[1]data1cf!BC327*-1</f>
        <v>0</v>
      </c>
      <c r="F328" s="125">
        <f>+[1]data1cf!BD327*-1</f>
        <v>0</v>
      </c>
      <c r="G328" s="125">
        <f>+[1]data1cf!BE327*-1</f>
        <v>0</v>
      </c>
      <c r="H328" s="125">
        <f>+[1]data1cf!BF327*-1</f>
        <v>0</v>
      </c>
      <c r="I328" s="125">
        <f>+[1]data1cf!BG327*-1</f>
        <v>0</v>
      </c>
      <c r="J328" s="125">
        <f>+[1]data1cf!BH327*-1</f>
        <v>0</v>
      </c>
      <c r="K328" s="125">
        <f>+[1]data1cf!BI327*-1</f>
        <v>0</v>
      </c>
      <c r="L328" s="125">
        <f>+[1]data1cf!BJ327*-1</f>
        <v>0</v>
      </c>
      <c r="M328" s="125">
        <f>+[1]data1cf!BK327*-1</f>
        <v>0</v>
      </c>
      <c r="N328" s="125">
        <f>+[1]data1cf!BL327*-1</f>
        <v>0</v>
      </c>
      <c r="O328" s="125">
        <f>+[1]data1cf!BM327*-1</f>
        <v>0</v>
      </c>
      <c r="P328" s="125">
        <f>+[1]data1cf!BN327*-1</f>
        <v>0</v>
      </c>
      <c r="Q328" s="125">
        <f>+[1]data1cf!BO327*-1</f>
        <v>0</v>
      </c>
      <c r="R328" s="125">
        <f>+[1]data1cf!BP327*-1</f>
        <v>0</v>
      </c>
      <c r="S328" s="125">
        <f>+[1]data1cf!BQ327*-1</f>
        <v>0</v>
      </c>
      <c r="T328" s="125">
        <f>+[1]data1cf!BR327*-1</f>
        <v>0</v>
      </c>
      <c r="U328" s="125">
        <f>+[1]data1cf!BS327*-1</f>
        <v>0</v>
      </c>
      <c r="V328" s="125">
        <f>+[1]data1cf!BT327*-1</f>
        <v>0</v>
      </c>
      <c r="W328" s="125">
        <f>+[1]data1cf!BU327*-1</f>
        <v>0</v>
      </c>
      <c r="X328" s="125">
        <f>+[1]data1cf!BV327*-1</f>
        <v>0</v>
      </c>
      <c r="Y328" s="125">
        <f>+[1]data1cf!BW327*-1</f>
        <v>0</v>
      </c>
      <c r="Z328" s="125">
        <f>+[1]data1cf!BX327*-1</f>
        <v>0</v>
      </c>
      <c r="AA328" s="125">
        <f>+[1]data1cf!BY327*-1</f>
        <v>0</v>
      </c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0"/>
      <c r="AL328" s="10">
        <f t="shared" ca="1" si="20"/>
        <v>0</v>
      </c>
      <c r="AM328" s="10"/>
      <c r="AN328" s="10"/>
      <c r="AO328" s="10"/>
      <c r="AP328" s="10"/>
      <c r="AQ328" s="10"/>
    </row>
    <row r="329" spans="1:43" x14ac:dyDescent="0.2">
      <c r="A329" s="10">
        <v>327</v>
      </c>
      <c r="B329" s="125"/>
      <c r="C329" s="125">
        <f>+[1]data1cf!BA328*-1</f>
        <v>0</v>
      </c>
      <c r="D329" s="125">
        <f>+[1]data1cf!BB328*-1</f>
        <v>0</v>
      </c>
      <c r="E329" s="125">
        <f>+[1]data1cf!BC328*-1</f>
        <v>0</v>
      </c>
      <c r="F329" s="125">
        <f>+[1]data1cf!BD328*-1</f>
        <v>0</v>
      </c>
      <c r="G329" s="125">
        <f>+[1]data1cf!BE328*-1</f>
        <v>0</v>
      </c>
      <c r="H329" s="125">
        <f>+[1]data1cf!BF328*-1</f>
        <v>0</v>
      </c>
      <c r="I329" s="125">
        <f>+[1]data1cf!BG328*-1</f>
        <v>0</v>
      </c>
      <c r="J329" s="125">
        <f>+[1]data1cf!BH328*-1</f>
        <v>0</v>
      </c>
      <c r="K329" s="125">
        <f>+[1]data1cf!BI328*-1</f>
        <v>0</v>
      </c>
      <c r="L329" s="125">
        <f>+[1]data1cf!BJ328*-1</f>
        <v>0</v>
      </c>
      <c r="M329" s="125">
        <f>+[1]data1cf!BK328*-1</f>
        <v>0</v>
      </c>
      <c r="N329" s="125">
        <f>+[1]data1cf!BL328*-1</f>
        <v>0</v>
      </c>
      <c r="O329" s="125">
        <f>+[1]data1cf!BM328*-1</f>
        <v>0</v>
      </c>
      <c r="P329" s="125">
        <f>+[1]data1cf!BN328*-1</f>
        <v>0</v>
      </c>
      <c r="Q329" s="125">
        <f>+[1]data1cf!BO328*-1</f>
        <v>0</v>
      </c>
      <c r="R329" s="125">
        <f>+[1]data1cf!BP328*-1</f>
        <v>0</v>
      </c>
      <c r="S329" s="125">
        <f>+[1]data1cf!BQ328*-1</f>
        <v>0</v>
      </c>
      <c r="T329" s="125">
        <f>+[1]data1cf!BR328*-1</f>
        <v>0</v>
      </c>
      <c r="U329" s="125">
        <f>+[1]data1cf!BS328*-1</f>
        <v>0</v>
      </c>
      <c r="V329" s="125">
        <f>+[1]data1cf!BT328*-1</f>
        <v>0</v>
      </c>
      <c r="W329" s="125">
        <f>+[1]data1cf!BU328*-1</f>
        <v>0</v>
      </c>
      <c r="X329" s="125">
        <f>+[1]data1cf!BV328*-1</f>
        <v>0</v>
      </c>
      <c r="Y329" s="125">
        <f>+[1]data1cf!BW328*-1</f>
        <v>0</v>
      </c>
      <c r="Z329" s="125">
        <f>+[1]data1cf!BX328*-1</f>
        <v>0</v>
      </c>
      <c r="AA329" s="125">
        <f>+[1]data1cf!BY328*-1</f>
        <v>0</v>
      </c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0"/>
      <c r="AL329" s="10">
        <f t="shared" ca="1" si="20"/>
        <v>0</v>
      </c>
      <c r="AM329" s="10"/>
      <c r="AN329" s="10"/>
      <c r="AO329" s="10"/>
      <c r="AP329" s="10"/>
      <c r="AQ329" s="10"/>
    </row>
    <row r="330" spans="1:43" x14ac:dyDescent="0.2">
      <c r="A330" s="10">
        <v>328</v>
      </c>
      <c r="B330" s="125"/>
      <c r="C330" s="125">
        <f>+[1]data1cf!BA329*-1</f>
        <v>0</v>
      </c>
      <c r="D330" s="125">
        <f>+[1]data1cf!BB329*-1</f>
        <v>0</v>
      </c>
      <c r="E330" s="125">
        <f>+[1]data1cf!BC329*-1</f>
        <v>0</v>
      </c>
      <c r="F330" s="125">
        <f>+[1]data1cf!BD329*-1</f>
        <v>0</v>
      </c>
      <c r="G330" s="125">
        <f>+[1]data1cf!BE329*-1</f>
        <v>0</v>
      </c>
      <c r="H330" s="125">
        <f>+[1]data1cf!BF329*-1</f>
        <v>0</v>
      </c>
      <c r="I330" s="125">
        <f>+[1]data1cf!BG329*-1</f>
        <v>0</v>
      </c>
      <c r="J330" s="125">
        <f>+[1]data1cf!BH329*-1</f>
        <v>0</v>
      </c>
      <c r="K330" s="125">
        <f>+[1]data1cf!BI329*-1</f>
        <v>0</v>
      </c>
      <c r="L330" s="125">
        <f>+[1]data1cf!BJ329*-1</f>
        <v>0</v>
      </c>
      <c r="M330" s="125">
        <f>+[1]data1cf!BK329*-1</f>
        <v>0</v>
      </c>
      <c r="N330" s="125">
        <f>+[1]data1cf!BL329*-1</f>
        <v>0</v>
      </c>
      <c r="O330" s="125">
        <f>+[1]data1cf!BM329*-1</f>
        <v>0</v>
      </c>
      <c r="P330" s="125">
        <f>+[1]data1cf!BN329*-1</f>
        <v>0</v>
      </c>
      <c r="Q330" s="125">
        <f>+[1]data1cf!BO329*-1</f>
        <v>0</v>
      </c>
      <c r="R330" s="125">
        <f>+[1]data1cf!BP329*-1</f>
        <v>0</v>
      </c>
      <c r="S330" s="125">
        <f>+[1]data1cf!BQ329*-1</f>
        <v>0</v>
      </c>
      <c r="T330" s="125">
        <f>+[1]data1cf!BR329*-1</f>
        <v>0</v>
      </c>
      <c r="U330" s="125">
        <f>+[1]data1cf!BS329*-1</f>
        <v>0</v>
      </c>
      <c r="V330" s="125">
        <f>+[1]data1cf!BT329*-1</f>
        <v>0</v>
      </c>
      <c r="W330" s="125">
        <f>+[1]data1cf!BU329*-1</f>
        <v>0</v>
      </c>
      <c r="X330" s="125">
        <f>+[1]data1cf!BV329*-1</f>
        <v>0</v>
      </c>
      <c r="Y330" s="125">
        <f>+[1]data1cf!BW329*-1</f>
        <v>0</v>
      </c>
      <c r="Z330" s="125">
        <f>+[1]data1cf!BX329*-1</f>
        <v>0</v>
      </c>
      <c r="AA330" s="125">
        <f>+[1]data1cf!BY329*-1</f>
        <v>0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0"/>
      <c r="AL330" s="10">
        <f t="shared" ca="1" si="20"/>
        <v>0</v>
      </c>
      <c r="AM330" s="10"/>
      <c r="AN330" s="10"/>
      <c r="AO330" s="10"/>
      <c r="AP330" s="10"/>
      <c r="AQ330" s="10"/>
    </row>
    <row r="331" spans="1:43" x14ac:dyDescent="0.2">
      <c r="A331" s="10">
        <v>329</v>
      </c>
      <c r="B331" s="125"/>
      <c r="C331" s="125">
        <f>+[1]data1cf!BA330*-1</f>
        <v>0</v>
      </c>
      <c r="D331" s="125">
        <f>+[1]data1cf!BB330*-1</f>
        <v>0</v>
      </c>
      <c r="E331" s="125">
        <f>+[1]data1cf!BC330*-1</f>
        <v>0</v>
      </c>
      <c r="F331" s="125">
        <f>+[1]data1cf!BD330*-1</f>
        <v>0</v>
      </c>
      <c r="G331" s="125">
        <f>+[1]data1cf!BE330*-1</f>
        <v>0</v>
      </c>
      <c r="H331" s="125">
        <f>+[1]data1cf!BF330*-1</f>
        <v>0</v>
      </c>
      <c r="I331" s="125">
        <f>+[1]data1cf!BG330*-1</f>
        <v>0</v>
      </c>
      <c r="J331" s="125">
        <f>+[1]data1cf!BH330*-1</f>
        <v>0</v>
      </c>
      <c r="K331" s="125">
        <f>+[1]data1cf!BI330*-1</f>
        <v>0</v>
      </c>
      <c r="L331" s="125">
        <f>+[1]data1cf!BJ330*-1</f>
        <v>0</v>
      </c>
      <c r="M331" s="125">
        <f>+[1]data1cf!BK330*-1</f>
        <v>0</v>
      </c>
      <c r="N331" s="125">
        <f>+[1]data1cf!BL330*-1</f>
        <v>0</v>
      </c>
      <c r="O331" s="125">
        <f>+[1]data1cf!BM330*-1</f>
        <v>0</v>
      </c>
      <c r="P331" s="125">
        <f>+[1]data1cf!BN330*-1</f>
        <v>0</v>
      </c>
      <c r="Q331" s="125">
        <f>+[1]data1cf!BO330*-1</f>
        <v>0</v>
      </c>
      <c r="R331" s="125">
        <f>+[1]data1cf!BP330*-1</f>
        <v>0</v>
      </c>
      <c r="S331" s="125">
        <f>+[1]data1cf!BQ330*-1</f>
        <v>0</v>
      </c>
      <c r="T331" s="125">
        <f>+[1]data1cf!BR330*-1</f>
        <v>0</v>
      </c>
      <c r="U331" s="125">
        <f>+[1]data1cf!BS330*-1</f>
        <v>0</v>
      </c>
      <c r="V331" s="125">
        <f>+[1]data1cf!BT330*-1</f>
        <v>0</v>
      </c>
      <c r="W331" s="125">
        <f>+[1]data1cf!BU330*-1</f>
        <v>0</v>
      </c>
      <c r="X331" s="125">
        <f>+[1]data1cf!BV330*-1</f>
        <v>0</v>
      </c>
      <c r="Y331" s="125">
        <f>+[1]data1cf!BW330*-1</f>
        <v>0</v>
      </c>
      <c r="Z331" s="125">
        <f>+[1]data1cf!BX330*-1</f>
        <v>0</v>
      </c>
      <c r="AA331" s="125">
        <f>+[1]data1cf!BY330*-1</f>
        <v>0</v>
      </c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0"/>
      <c r="AL331" s="10">
        <f t="shared" ca="1" si="20"/>
        <v>0</v>
      </c>
      <c r="AM331" s="10"/>
      <c r="AN331" s="10"/>
      <c r="AO331" s="10"/>
      <c r="AP331" s="10"/>
      <c r="AQ331" s="10"/>
    </row>
    <row r="332" spans="1:43" x14ac:dyDescent="0.2">
      <c r="A332" s="10">
        <v>330</v>
      </c>
      <c r="B332" s="125"/>
      <c r="C332" s="125">
        <f>+[1]data1cf!BA331*-1</f>
        <v>0</v>
      </c>
      <c r="D332" s="125">
        <f>+[1]data1cf!BB331*-1</f>
        <v>0</v>
      </c>
      <c r="E332" s="125">
        <f>+[1]data1cf!BC331*-1</f>
        <v>0</v>
      </c>
      <c r="F332" s="125">
        <f>+[1]data1cf!BD331*-1</f>
        <v>0</v>
      </c>
      <c r="G332" s="125">
        <f>+[1]data1cf!BE331*-1</f>
        <v>0</v>
      </c>
      <c r="H332" s="125">
        <f>+[1]data1cf!BF331*-1</f>
        <v>0</v>
      </c>
      <c r="I332" s="125">
        <f>+[1]data1cf!BG331*-1</f>
        <v>0</v>
      </c>
      <c r="J332" s="125">
        <f>+[1]data1cf!BH331*-1</f>
        <v>0</v>
      </c>
      <c r="K332" s="125">
        <f>+[1]data1cf!BI331*-1</f>
        <v>0</v>
      </c>
      <c r="L332" s="125">
        <f>+[1]data1cf!BJ331*-1</f>
        <v>0</v>
      </c>
      <c r="M332" s="125">
        <f>+[1]data1cf!BK331*-1</f>
        <v>0</v>
      </c>
      <c r="N332" s="125">
        <f>+[1]data1cf!BL331*-1</f>
        <v>0</v>
      </c>
      <c r="O332" s="125">
        <f>+[1]data1cf!BM331*-1</f>
        <v>0</v>
      </c>
      <c r="P332" s="125">
        <f>+[1]data1cf!BN331*-1</f>
        <v>0</v>
      </c>
      <c r="Q332" s="125">
        <f>+[1]data1cf!BO331*-1</f>
        <v>0</v>
      </c>
      <c r="R332" s="125">
        <f>+[1]data1cf!BP331*-1</f>
        <v>0</v>
      </c>
      <c r="S332" s="125">
        <f>+[1]data1cf!BQ331*-1</f>
        <v>0</v>
      </c>
      <c r="T332" s="125">
        <f>+[1]data1cf!BR331*-1</f>
        <v>0</v>
      </c>
      <c r="U332" s="125">
        <f>+[1]data1cf!BS331*-1</f>
        <v>0</v>
      </c>
      <c r="V332" s="125">
        <f>+[1]data1cf!BT331*-1</f>
        <v>0</v>
      </c>
      <c r="W332" s="125">
        <f>+[1]data1cf!BU331*-1</f>
        <v>0</v>
      </c>
      <c r="X332" s="125">
        <f>+[1]data1cf!BV331*-1</f>
        <v>0</v>
      </c>
      <c r="Y332" s="125">
        <f>+[1]data1cf!BW331*-1</f>
        <v>0</v>
      </c>
      <c r="Z332" s="125">
        <f>+[1]data1cf!BX331*-1</f>
        <v>0</v>
      </c>
      <c r="AA332" s="125">
        <f>+[1]data1cf!BY331*-1</f>
        <v>0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0"/>
      <c r="AL332" s="10">
        <f t="shared" ca="1" si="20"/>
        <v>0</v>
      </c>
      <c r="AM332" s="10"/>
      <c r="AN332" s="10"/>
      <c r="AO332" s="10"/>
      <c r="AP332" s="10"/>
      <c r="AQ332" s="10"/>
    </row>
    <row r="333" spans="1:43" x14ac:dyDescent="0.2">
      <c r="A333" s="10">
        <v>331</v>
      </c>
      <c r="B333" s="125"/>
      <c r="C333" s="125">
        <f>+[1]data1cf!BA332*-1</f>
        <v>0</v>
      </c>
      <c r="D333" s="125">
        <f>+[1]data1cf!BB332*-1</f>
        <v>0</v>
      </c>
      <c r="E333" s="125">
        <f>+[1]data1cf!BC332*-1</f>
        <v>0</v>
      </c>
      <c r="F333" s="125">
        <f>+[1]data1cf!BD332*-1</f>
        <v>0</v>
      </c>
      <c r="G333" s="125">
        <f>+[1]data1cf!BE332*-1</f>
        <v>0</v>
      </c>
      <c r="H333" s="125">
        <f>+[1]data1cf!BF332*-1</f>
        <v>0</v>
      </c>
      <c r="I333" s="125">
        <f>+[1]data1cf!BG332*-1</f>
        <v>0</v>
      </c>
      <c r="J333" s="125">
        <f>+[1]data1cf!BH332*-1</f>
        <v>0</v>
      </c>
      <c r="K333" s="125">
        <f>+[1]data1cf!BI332*-1</f>
        <v>0</v>
      </c>
      <c r="L333" s="125">
        <f>+[1]data1cf!BJ332*-1</f>
        <v>0</v>
      </c>
      <c r="M333" s="125">
        <f>+[1]data1cf!BK332*-1</f>
        <v>0</v>
      </c>
      <c r="N333" s="125">
        <f>+[1]data1cf!BL332*-1</f>
        <v>0</v>
      </c>
      <c r="O333" s="125">
        <f>+[1]data1cf!BM332*-1</f>
        <v>0</v>
      </c>
      <c r="P333" s="125">
        <f>+[1]data1cf!BN332*-1</f>
        <v>0</v>
      </c>
      <c r="Q333" s="125">
        <f>+[1]data1cf!BO332*-1</f>
        <v>0</v>
      </c>
      <c r="R333" s="125">
        <f>+[1]data1cf!BP332*-1</f>
        <v>0</v>
      </c>
      <c r="S333" s="125">
        <f>+[1]data1cf!BQ332*-1</f>
        <v>0</v>
      </c>
      <c r="T333" s="125">
        <f>+[1]data1cf!BR332*-1</f>
        <v>0</v>
      </c>
      <c r="U333" s="125">
        <f>+[1]data1cf!BS332*-1</f>
        <v>0</v>
      </c>
      <c r="V333" s="125">
        <f>+[1]data1cf!BT332*-1</f>
        <v>0</v>
      </c>
      <c r="W333" s="125">
        <f>+[1]data1cf!BU332*-1</f>
        <v>0</v>
      </c>
      <c r="X333" s="125">
        <f>+[1]data1cf!BV332*-1</f>
        <v>0</v>
      </c>
      <c r="Y333" s="125">
        <f>+[1]data1cf!BW332*-1</f>
        <v>0</v>
      </c>
      <c r="Z333" s="125">
        <f>+[1]data1cf!BX332*-1</f>
        <v>0</v>
      </c>
      <c r="AA333" s="125">
        <f>+[1]data1cf!BY332*-1</f>
        <v>0</v>
      </c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0"/>
      <c r="AL333" s="10">
        <f t="shared" ca="1" si="20"/>
        <v>0</v>
      </c>
      <c r="AM333" s="10"/>
      <c r="AN333" s="10"/>
      <c r="AO333" s="10"/>
      <c r="AP333" s="10"/>
      <c r="AQ333" s="10"/>
    </row>
    <row r="334" spans="1:43" x14ac:dyDescent="0.2">
      <c r="A334" s="10">
        <v>332</v>
      </c>
      <c r="B334" s="125"/>
      <c r="C334" s="125">
        <f>+[1]data1cf!BA333*-1</f>
        <v>0</v>
      </c>
      <c r="D334" s="125">
        <f>+[1]data1cf!BB333*-1</f>
        <v>0</v>
      </c>
      <c r="E334" s="125">
        <f>+[1]data1cf!BC333*-1</f>
        <v>0</v>
      </c>
      <c r="F334" s="125">
        <f>+[1]data1cf!BD333*-1</f>
        <v>0</v>
      </c>
      <c r="G334" s="125">
        <f>+[1]data1cf!BE333*-1</f>
        <v>0</v>
      </c>
      <c r="H334" s="125">
        <f>+[1]data1cf!BF333*-1</f>
        <v>0</v>
      </c>
      <c r="I334" s="125">
        <f>+[1]data1cf!BG333*-1</f>
        <v>0</v>
      </c>
      <c r="J334" s="125">
        <f>+[1]data1cf!BH333*-1</f>
        <v>0</v>
      </c>
      <c r="K334" s="125">
        <f>+[1]data1cf!BI333*-1</f>
        <v>0</v>
      </c>
      <c r="L334" s="125">
        <f>+[1]data1cf!BJ333*-1</f>
        <v>0</v>
      </c>
      <c r="M334" s="125">
        <f>+[1]data1cf!BK333*-1</f>
        <v>0</v>
      </c>
      <c r="N334" s="125">
        <f>+[1]data1cf!BL333*-1</f>
        <v>0</v>
      </c>
      <c r="O334" s="125">
        <f>+[1]data1cf!BM333*-1</f>
        <v>0</v>
      </c>
      <c r="P334" s="125">
        <f>+[1]data1cf!BN333*-1</f>
        <v>0</v>
      </c>
      <c r="Q334" s="125">
        <f>+[1]data1cf!BO333*-1</f>
        <v>0</v>
      </c>
      <c r="R334" s="125">
        <f>+[1]data1cf!BP333*-1</f>
        <v>0</v>
      </c>
      <c r="S334" s="125">
        <f>+[1]data1cf!BQ333*-1</f>
        <v>0</v>
      </c>
      <c r="T334" s="125">
        <f>+[1]data1cf!BR333*-1</f>
        <v>0</v>
      </c>
      <c r="U334" s="125">
        <f>+[1]data1cf!BS333*-1</f>
        <v>0</v>
      </c>
      <c r="V334" s="125">
        <f>+[1]data1cf!BT333*-1</f>
        <v>0</v>
      </c>
      <c r="W334" s="125">
        <f>+[1]data1cf!BU333*-1</f>
        <v>0</v>
      </c>
      <c r="X334" s="125">
        <f>+[1]data1cf!BV333*-1</f>
        <v>0</v>
      </c>
      <c r="Y334" s="125">
        <f>+[1]data1cf!BW333*-1</f>
        <v>0</v>
      </c>
      <c r="Z334" s="125">
        <f>+[1]data1cf!BX333*-1</f>
        <v>0</v>
      </c>
      <c r="AA334" s="125">
        <f>+[1]data1cf!BY333*-1</f>
        <v>0</v>
      </c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0"/>
      <c r="AL334" s="10">
        <f t="shared" ca="1" si="20"/>
        <v>0</v>
      </c>
      <c r="AM334" s="10"/>
      <c r="AN334" s="10"/>
      <c r="AO334" s="10"/>
      <c r="AP334" s="10"/>
      <c r="AQ334" s="10"/>
    </row>
    <row r="335" spans="1:43" x14ac:dyDescent="0.2">
      <c r="A335" s="10">
        <v>333</v>
      </c>
      <c r="B335" s="125"/>
      <c r="C335" s="125">
        <f>+[1]data1cf!BA334*-1</f>
        <v>0</v>
      </c>
      <c r="D335" s="125">
        <f>+[1]data1cf!BB334*-1</f>
        <v>0</v>
      </c>
      <c r="E335" s="125">
        <f>+[1]data1cf!BC334*-1</f>
        <v>0</v>
      </c>
      <c r="F335" s="125">
        <f>+[1]data1cf!BD334*-1</f>
        <v>0</v>
      </c>
      <c r="G335" s="125">
        <f>+[1]data1cf!BE334*-1</f>
        <v>0</v>
      </c>
      <c r="H335" s="125">
        <f>+[1]data1cf!BF334*-1</f>
        <v>0</v>
      </c>
      <c r="I335" s="125">
        <f>+[1]data1cf!BG334*-1</f>
        <v>0</v>
      </c>
      <c r="J335" s="125">
        <f>+[1]data1cf!BH334*-1</f>
        <v>0</v>
      </c>
      <c r="K335" s="125">
        <f>+[1]data1cf!BI334*-1</f>
        <v>0</v>
      </c>
      <c r="L335" s="125">
        <f>+[1]data1cf!BJ334*-1</f>
        <v>0</v>
      </c>
      <c r="M335" s="125">
        <f>+[1]data1cf!BK334*-1</f>
        <v>0</v>
      </c>
      <c r="N335" s="125">
        <f>+[1]data1cf!BL334*-1</f>
        <v>0</v>
      </c>
      <c r="O335" s="125">
        <f>+[1]data1cf!BM334*-1</f>
        <v>0</v>
      </c>
      <c r="P335" s="125">
        <f>+[1]data1cf!BN334*-1</f>
        <v>0</v>
      </c>
      <c r="Q335" s="125">
        <f>+[1]data1cf!BO334*-1</f>
        <v>0</v>
      </c>
      <c r="R335" s="125">
        <f>+[1]data1cf!BP334*-1</f>
        <v>0</v>
      </c>
      <c r="S335" s="125">
        <f>+[1]data1cf!BQ334*-1</f>
        <v>0</v>
      </c>
      <c r="T335" s="125">
        <f>+[1]data1cf!BR334*-1</f>
        <v>0</v>
      </c>
      <c r="U335" s="125">
        <f>+[1]data1cf!BS334*-1</f>
        <v>0</v>
      </c>
      <c r="V335" s="125">
        <f>+[1]data1cf!BT334*-1</f>
        <v>0</v>
      </c>
      <c r="W335" s="125">
        <f>+[1]data1cf!BU334*-1</f>
        <v>0</v>
      </c>
      <c r="X335" s="125">
        <f>+[1]data1cf!BV334*-1</f>
        <v>0</v>
      </c>
      <c r="Y335" s="125">
        <f>+[1]data1cf!BW334*-1</f>
        <v>0</v>
      </c>
      <c r="Z335" s="125">
        <f>+[1]data1cf!BX334*-1</f>
        <v>0</v>
      </c>
      <c r="AA335" s="125">
        <f>+[1]data1cf!BY334*-1</f>
        <v>0</v>
      </c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0"/>
      <c r="AL335" s="10">
        <f t="shared" ca="1" si="20"/>
        <v>0</v>
      </c>
      <c r="AM335" s="10"/>
      <c r="AN335" s="10"/>
      <c r="AO335" s="10"/>
      <c r="AP335" s="10"/>
      <c r="AQ335" s="10"/>
    </row>
    <row r="336" spans="1:43" x14ac:dyDescent="0.2">
      <c r="A336" s="10">
        <v>334</v>
      </c>
      <c r="B336" s="125"/>
      <c r="C336" s="125">
        <f>+[1]data1cf!BA335*-1</f>
        <v>0</v>
      </c>
      <c r="D336" s="125">
        <f>+[1]data1cf!BB335*-1</f>
        <v>0</v>
      </c>
      <c r="E336" s="125">
        <f>+[1]data1cf!BC335*-1</f>
        <v>0</v>
      </c>
      <c r="F336" s="125">
        <f>+[1]data1cf!BD335*-1</f>
        <v>0</v>
      </c>
      <c r="G336" s="125">
        <f>+[1]data1cf!BE335*-1</f>
        <v>0</v>
      </c>
      <c r="H336" s="125">
        <f>+[1]data1cf!BF335*-1</f>
        <v>0</v>
      </c>
      <c r="I336" s="125">
        <f>+[1]data1cf!BG335*-1</f>
        <v>0</v>
      </c>
      <c r="J336" s="125">
        <f>+[1]data1cf!BH335*-1</f>
        <v>0</v>
      </c>
      <c r="K336" s="125">
        <f>+[1]data1cf!BI335*-1</f>
        <v>0</v>
      </c>
      <c r="L336" s="125">
        <f>+[1]data1cf!BJ335*-1</f>
        <v>0</v>
      </c>
      <c r="M336" s="125">
        <f>+[1]data1cf!BK335*-1</f>
        <v>0</v>
      </c>
      <c r="N336" s="125">
        <f>+[1]data1cf!BL335*-1</f>
        <v>0</v>
      </c>
      <c r="O336" s="125">
        <f>+[1]data1cf!BM335*-1</f>
        <v>0</v>
      </c>
      <c r="P336" s="125">
        <f>+[1]data1cf!BN335*-1</f>
        <v>0</v>
      </c>
      <c r="Q336" s="125">
        <f>+[1]data1cf!BO335*-1</f>
        <v>0</v>
      </c>
      <c r="R336" s="125">
        <f>+[1]data1cf!BP335*-1</f>
        <v>0</v>
      </c>
      <c r="S336" s="125">
        <f>+[1]data1cf!BQ335*-1</f>
        <v>0</v>
      </c>
      <c r="T336" s="125">
        <f>+[1]data1cf!BR335*-1</f>
        <v>0</v>
      </c>
      <c r="U336" s="125">
        <f>+[1]data1cf!BS335*-1</f>
        <v>0</v>
      </c>
      <c r="V336" s="125">
        <f>+[1]data1cf!BT335*-1</f>
        <v>0</v>
      </c>
      <c r="W336" s="125">
        <f>+[1]data1cf!BU335*-1</f>
        <v>0</v>
      </c>
      <c r="X336" s="125">
        <f>+[1]data1cf!BV335*-1</f>
        <v>0</v>
      </c>
      <c r="Y336" s="125">
        <f>+[1]data1cf!BW335*-1</f>
        <v>0</v>
      </c>
      <c r="Z336" s="125">
        <f>+[1]data1cf!BX335*-1</f>
        <v>0</v>
      </c>
      <c r="AA336" s="125">
        <f>+[1]data1cf!BY335*-1</f>
        <v>0</v>
      </c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0"/>
      <c r="AL336" s="10">
        <f t="shared" ca="1" si="20"/>
        <v>0</v>
      </c>
      <c r="AM336" s="10"/>
      <c r="AN336" s="10"/>
      <c r="AO336" s="10"/>
      <c r="AP336" s="10"/>
      <c r="AQ336" s="10"/>
    </row>
    <row r="337" spans="1:43" x14ac:dyDescent="0.2">
      <c r="A337" s="10">
        <v>335</v>
      </c>
      <c r="B337" s="125"/>
      <c r="C337" s="125">
        <f>+[1]data1cf!BA336*-1</f>
        <v>0</v>
      </c>
      <c r="D337" s="125">
        <f>+[1]data1cf!BB336*-1</f>
        <v>0</v>
      </c>
      <c r="E337" s="125">
        <f>+[1]data1cf!BC336*-1</f>
        <v>0</v>
      </c>
      <c r="F337" s="125">
        <f>+[1]data1cf!BD336*-1</f>
        <v>0</v>
      </c>
      <c r="G337" s="125">
        <f>+[1]data1cf!BE336*-1</f>
        <v>0</v>
      </c>
      <c r="H337" s="125">
        <f>+[1]data1cf!BF336*-1</f>
        <v>0</v>
      </c>
      <c r="I337" s="125">
        <f>+[1]data1cf!BG336*-1</f>
        <v>0</v>
      </c>
      <c r="J337" s="125">
        <f>+[1]data1cf!BH336*-1</f>
        <v>0</v>
      </c>
      <c r="K337" s="125">
        <f>+[1]data1cf!BI336*-1</f>
        <v>0</v>
      </c>
      <c r="L337" s="125">
        <f>+[1]data1cf!BJ336*-1</f>
        <v>0</v>
      </c>
      <c r="M337" s="125">
        <f>+[1]data1cf!BK336*-1</f>
        <v>0</v>
      </c>
      <c r="N337" s="125">
        <f>+[1]data1cf!BL336*-1</f>
        <v>0</v>
      </c>
      <c r="O337" s="125">
        <f>+[1]data1cf!BM336*-1</f>
        <v>0</v>
      </c>
      <c r="P337" s="125">
        <f>+[1]data1cf!BN336*-1</f>
        <v>0</v>
      </c>
      <c r="Q337" s="125">
        <f>+[1]data1cf!BO336*-1</f>
        <v>0</v>
      </c>
      <c r="R337" s="125">
        <f>+[1]data1cf!BP336*-1</f>
        <v>0</v>
      </c>
      <c r="S337" s="125">
        <f>+[1]data1cf!BQ336*-1</f>
        <v>0</v>
      </c>
      <c r="T337" s="125">
        <f>+[1]data1cf!BR336*-1</f>
        <v>0</v>
      </c>
      <c r="U337" s="125">
        <f>+[1]data1cf!BS336*-1</f>
        <v>0</v>
      </c>
      <c r="V337" s="125">
        <f>+[1]data1cf!BT336*-1</f>
        <v>0</v>
      </c>
      <c r="W337" s="125">
        <f>+[1]data1cf!BU336*-1</f>
        <v>0</v>
      </c>
      <c r="X337" s="125">
        <f>+[1]data1cf!BV336*-1</f>
        <v>0</v>
      </c>
      <c r="Y337" s="125">
        <f>+[1]data1cf!BW336*-1</f>
        <v>0</v>
      </c>
      <c r="Z337" s="125">
        <f>+[1]data1cf!BX336*-1</f>
        <v>0</v>
      </c>
      <c r="AA337" s="125">
        <f>+[1]data1cf!BY336*-1</f>
        <v>0</v>
      </c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0"/>
      <c r="AL337" s="10">
        <f t="shared" ca="1" si="20"/>
        <v>0</v>
      </c>
      <c r="AM337" s="10"/>
      <c r="AN337" s="10"/>
      <c r="AO337" s="10"/>
      <c r="AP337" s="10"/>
      <c r="AQ337" s="10"/>
    </row>
    <row r="338" spans="1:43" x14ac:dyDescent="0.2">
      <c r="A338" s="10">
        <v>336</v>
      </c>
      <c r="B338" s="125"/>
      <c r="C338" s="125">
        <f>+[1]data1cf!BA337*-1</f>
        <v>0</v>
      </c>
      <c r="D338" s="125">
        <f>+[1]data1cf!BB337*-1</f>
        <v>0</v>
      </c>
      <c r="E338" s="125">
        <f>+[1]data1cf!BC337*-1</f>
        <v>0</v>
      </c>
      <c r="F338" s="125">
        <f>+[1]data1cf!BD337*-1</f>
        <v>0</v>
      </c>
      <c r="G338" s="125">
        <f>+[1]data1cf!BE337*-1</f>
        <v>0</v>
      </c>
      <c r="H338" s="125">
        <f>+[1]data1cf!BF337*-1</f>
        <v>0</v>
      </c>
      <c r="I338" s="125">
        <f>+[1]data1cf!BG337*-1</f>
        <v>0</v>
      </c>
      <c r="J338" s="125">
        <f>+[1]data1cf!BH337*-1</f>
        <v>0</v>
      </c>
      <c r="K338" s="125">
        <f>+[1]data1cf!BI337*-1</f>
        <v>0</v>
      </c>
      <c r="L338" s="125">
        <f>+[1]data1cf!BJ337*-1</f>
        <v>0</v>
      </c>
      <c r="M338" s="125">
        <f>+[1]data1cf!BK337*-1</f>
        <v>0</v>
      </c>
      <c r="N338" s="125">
        <f>+[1]data1cf!BL337*-1</f>
        <v>0</v>
      </c>
      <c r="O338" s="125">
        <f>+[1]data1cf!BM337*-1</f>
        <v>0</v>
      </c>
      <c r="P338" s="125">
        <f>+[1]data1cf!BN337*-1</f>
        <v>0</v>
      </c>
      <c r="Q338" s="125">
        <f>+[1]data1cf!BO337*-1</f>
        <v>0</v>
      </c>
      <c r="R338" s="125">
        <f>+[1]data1cf!BP337*-1</f>
        <v>0</v>
      </c>
      <c r="S338" s="125">
        <f>+[1]data1cf!BQ337*-1</f>
        <v>0</v>
      </c>
      <c r="T338" s="125">
        <f>+[1]data1cf!BR337*-1</f>
        <v>0</v>
      </c>
      <c r="U338" s="125">
        <f>+[1]data1cf!BS337*-1</f>
        <v>0</v>
      </c>
      <c r="V338" s="125">
        <f>+[1]data1cf!BT337*-1</f>
        <v>0</v>
      </c>
      <c r="W338" s="125">
        <f>+[1]data1cf!BU337*-1</f>
        <v>0</v>
      </c>
      <c r="X338" s="125">
        <f>+[1]data1cf!BV337*-1</f>
        <v>0</v>
      </c>
      <c r="Y338" s="125">
        <f>+[1]data1cf!BW337*-1</f>
        <v>0</v>
      </c>
      <c r="Z338" s="125">
        <f>+[1]data1cf!BX337*-1</f>
        <v>0</v>
      </c>
      <c r="AA338" s="125">
        <f>+[1]data1cf!BY337*-1</f>
        <v>0</v>
      </c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0"/>
      <c r="AL338" s="10">
        <f t="shared" ca="1" si="20"/>
        <v>0</v>
      </c>
      <c r="AM338" s="10"/>
      <c r="AN338" s="10"/>
      <c r="AO338" s="10"/>
      <c r="AP338" s="10"/>
      <c r="AQ338" s="10"/>
    </row>
    <row r="339" spans="1:43" x14ac:dyDescent="0.2">
      <c r="A339" s="10">
        <v>337</v>
      </c>
      <c r="B339" s="125"/>
      <c r="C339" s="125">
        <f>+[1]data1cf!BA338*-1</f>
        <v>0</v>
      </c>
      <c r="D339" s="125">
        <f>+[1]data1cf!BB338*-1</f>
        <v>0</v>
      </c>
      <c r="E339" s="125">
        <f>+[1]data1cf!BC338*-1</f>
        <v>0</v>
      </c>
      <c r="F339" s="125">
        <f>+[1]data1cf!BD338*-1</f>
        <v>0</v>
      </c>
      <c r="G339" s="125">
        <f>+[1]data1cf!BE338*-1</f>
        <v>0</v>
      </c>
      <c r="H339" s="125">
        <f>+[1]data1cf!BF338*-1</f>
        <v>0</v>
      </c>
      <c r="I339" s="125">
        <f>+[1]data1cf!BG338*-1</f>
        <v>0</v>
      </c>
      <c r="J339" s="125">
        <f>+[1]data1cf!BH338*-1</f>
        <v>0</v>
      </c>
      <c r="K339" s="125">
        <f>+[1]data1cf!BI338*-1</f>
        <v>0</v>
      </c>
      <c r="L339" s="125">
        <f>+[1]data1cf!BJ338*-1</f>
        <v>0</v>
      </c>
      <c r="M339" s="125">
        <f>+[1]data1cf!BK338*-1</f>
        <v>0</v>
      </c>
      <c r="N339" s="125">
        <f>+[1]data1cf!BL338*-1</f>
        <v>0</v>
      </c>
      <c r="O339" s="125">
        <f>+[1]data1cf!BM338*-1</f>
        <v>0</v>
      </c>
      <c r="P339" s="125">
        <f>+[1]data1cf!BN338*-1</f>
        <v>0</v>
      </c>
      <c r="Q339" s="125">
        <f>+[1]data1cf!BO338*-1</f>
        <v>0</v>
      </c>
      <c r="R339" s="125">
        <f>+[1]data1cf!BP338*-1</f>
        <v>0</v>
      </c>
      <c r="S339" s="125">
        <f>+[1]data1cf!BQ338*-1</f>
        <v>0</v>
      </c>
      <c r="T339" s="125">
        <f>+[1]data1cf!BR338*-1</f>
        <v>0</v>
      </c>
      <c r="U339" s="125">
        <f>+[1]data1cf!BS338*-1</f>
        <v>0</v>
      </c>
      <c r="V339" s="125">
        <f>+[1]data1cf!BT338*-1</f>
        <v>0</v>
      </c>
      <c r="W339" s="125">
        <f>+[1]data1cf!BU338*-1</f>
        <v>0</v>
      </c>
      <c r="X339" s="125">
        <f>+[1]data1cf!BV338*-1</f>
        <v>0</v>
      </c>
      <c r="Y339" s="125">
        <f>+[1]data1cf!BW338*-1</f>
        <v>0</v>
      </c>
      <c r="Z339" s="125">
        <f>+[1]data1cf!BX338*-1</f>
        <v>0</v>
      </c>
      <c r="AA339" s="125">
        <f>+[1]data1cf!BY338*-1</f>
        <v>0</v>
      </c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0"/>
      <c r="AL339" s="10">
        <f t="shared" ca="1" si="20"/>
        <v>0</v>
      </c>
      <c r="AM339" s="10"/>
      <c r="AN339" s="10"/>
      <c r="AO339" s="10"/>
      <c r="AP339" s="10"/>
      <c r="AQ339" s="10"/>
    </row>
    <row r="340" spans="1:43" x14ac:dyDescent="0.2">
      <c r="A340" s="10">
        <v>338</v>
      </c>
      <c r="B340" s="125"/>
      <c r="C340" s="125">
        <f>+[1]data1cf!BA339*-1</f>
        <v>0</v>
      </c>
      <c r="D340" s="125">
        <f>+[1]data1cf!BB339*-1</f>
        <v>0</v>
      </c>
      <c r="E340" s="125">
        <f>+[1]data1cf!BC339*-1</f>
        <v>0</v>
      </c>
      <c r="F340" s="125">
        <f>+[1]data1cf!BD339*-1</f>
        <v>0</v>
      </c>
      <c r="G340" s="125">
        <f>+[1]data1cf!BE339*-1</f>
        <v>0</v>
      </c>
      <c r="H340" s="125">
        <f>+[1]data1cf!BF339*-1</f>
        <v>0</v>
      </c>
      <c r="I340" s="125">
        <f>+[1]data1cf!BG339*-1</f>
        <v>0</v>
      </c>
      <c r="J340" s="125">
        <f>+[1]data1cf!BH339*-1</f>
        <v>0</v>
      </c>
      <c r="K340" s="125">
        <f>+[1]data1cf!BI339*-1</f>
        <v>0</v>
      </c>
      <c r="L340" s="125">
        <f>+[1]data1cf!BJ339*-1</f>
        <v>0</v>
      </c>
      <c r="M340" s="125">
        <f>+[1]data1cf!BK339*-1</f>
        <v>0</v>
      </c>
      <c r="N340" s="125">
        <f>+[1]data1cf!BL339*-1</f>
        <v>0</v>
      </c>
      <c r="O340" s="125">
        <f>+[1]data1cf!BM339*-1</f>
        <v>0</v>
      </c>
      <c r="P340" s="125">
        <f>+[1]data1cf!BN339*-1</f>
        <v>0</v>
      </c>
      <c r="Q340" s="125">
        <f>+[1]data1cf!BO339*-1</f>
        <v>0</v>
      </c>
      <c r="R340" s="125">
        <f>+[1]data1cf!BP339*-1</f>
        <v>0</v>
      </c>
      <c r="S340" s="125">
        <f>+[1]data1cf!BQ339*-1</f>
        <v>0</v>
      </c>
      <c r="T340" s="125">
        <f>+[1]data1cf!BR339*-1</f>
        <v>0</v>
      </c>
      <c r="U340" s="125">
        <f>+[1]data1cf!BS339*-1</f>
        <v>0</v>
      </c>
      <c r="V340" s="125">
        <f>+[1]data1cf!BT339*-1</f>
        <v>0</v>
      </c>
      <c r="W340" s="125">
        <f>+[1]data1cf!BU339*-1</f>
        <v>0</v>
      </c>
      <c r="X340" s="125">
        <f>+[1]data1cf!BV339*-1</f>
        <v>0</v>
      </c>
      <c r="Y340" s="125">
        <f>+[1]data1cf!BW339*-1</f>
        <v>0</v>
      </c>
      <c r="Z340" s="125">
        <f>+[1]data1cf!BX339*-1</f>
        <v>0</v>
      </c>
      <c r="AA340" s="125">
        <f>+[1]data1cf!BY339*-1</f>
        <v>0</v>
      </c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0"/>
      <c r="AL340" s="10">
        <f t="shared" ref="AL340:AL355" ca="1" si="21">SUMPRODUCT(B340:AJ340,PVCapPrice)</f>
        <v>0</v>
      </c>
      <c r="AM340" s="10"/>
      <c r="AN340" s="10"/>
      <c r="AO340" s="10"/>
      <c r="AP340" s="10"/>
      <c r="AQ340" s="10"/>
    </row>
    <row r="341" spans="1:43" x14ac:dyDescent="0.2">
      <c r="A341" s="10">
        <v>339</v>
      </c>
      <c r="B341" s="125"/>
      <c r="C341" s="125">
        <f>+[1]data1cf!BA340*-1</f>
        <v>0</v>
      </c>
      <c r="D341" s="125">
        <f>+[1]data1cf!BB340*-1</f>
        <v>0</v>
      </c>
      <c r="E341" s="125">
        <f>+[1]data1cf!BC340*-1</f>
        <v>0</v>
      </c>
      <c r="F341" s="125">
        <f>+[1]data1cf!BD340*-1</f>
        <v>0</v>
      </c>
      <c r="G341" s="125">
        <f>+[1]data1cf!BE340*-1</f>
        <v>0</v>
      </c>
      <c r="H341" s="125">
        <f>+[1]data1cf!BF340*-1</f>
        <v>0</v>
      </c>
      <c r="I341" s="125">
        <f>+[1]data1cf!BG340*-1</f>
        <v>0</v>
      </c>
      <c r="J341" s="125">
        <f>+[1]data1cf!BH340*-1</f>
        <v>0</v>
      </c>
      <c r="K341" s="125">
        <f>+[1]data1cf!BI340*-1</f>
        <v>0</v>
      </c>
      <c r="L341" s="125">
        <f>+[1]data1cf!BJ340*-1</f>
        <v>0</v>
      </c>
      <c r="M341" s="125">
        <f>+[1]data1cf!BK340*-1</f>
        <v>0</v>
      </c>
      <c r="N341" s="125">
        <f>+[1]data1cf!BL340*-1</f>
        <v>0</v>
      </c>
      <c r="O341" s="125">
        <f>+[1]data1cf!BM340*-1</f>
        <v>0</v>
      </c>
      <c r="P341" s="125">
        <f>+[1]data1cf!BN340*-1</f>
        <v>0</v>
      </c>
      <c r="Q341" s="125">
        <f>+[1]data1cf!BO340*-1</f>
        <v>0</v>
      </c>
      <c r="R341" s="125">
        <f>+[1]data1cf!BP340*-1</f>
        <v>0</v>
      </c>
      <c r="S341" s="125">
        <f>+[1]data1cf!BQ340*-1</f>
        <v>0</v>
      </c>
      <c r="T341" s="125">
        <f>+[1]data1cf!BR340*-1</f>
        <v>0</v>
      </c>
      <c r="U341" s="125">
        <f>+[1]data1cf!BS340*-1</f>
        <v>0</v>
      </c>
      <c r="V341" s="125">
        <f>+[1]data1cf!BT340*-1</f>
        <v>0</v>
      </c>
      <c r="W341" s="125">
        <f>+[1]data1cf!BU340*-1</f>
        <v>0</v>
      </c>
      <c r="X341" s="125">
        <f>+[1]data1cf!BV340*-1</f>
        <v>0</v>
      </c>
      <c r="Y341" s="125">
        <f>+[1]data1cf!BW340*-1</f>
        <v>0</v>
      </c>
      <c r="Z341" s="125">
        <f>+[1]data1cf!BX340*-1</f>
        <v>0</v>
      </c>
      <c r="AA341" s="125">
        <f>+[1]data1cf!BY340*-1</f>
        <v>0</v>
      </c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0"/>
      <c r="AL341" s="10">
        <f t="shared" ca="1" si="21"/>
        <v>0</v>
      </c>
      <c r="AM341" s="10"/>
      <c r="AN341" s="10"/>
      <c r="AO341" s="10"/>
      <c r="AP341" s="10"/>
      <c r="AQ341" s="10"/>
    </row>
    <row r="342" spans="1:43" x14ac:dyDescent="0.2">
      <c r="A342" s="10">
        <v>340</v>
      </c>
      <c r="B342" s="125"/>
      <c r="C342" s="125">
        <f>+[1]data1cf!BA341*-1</f>
        <v>0</v>
      </c>
      <c r="D342" s="125">
        <f>+[1]data1cf!BB341*-1</f>
        <v>0</v>
      </c>
      <c r="E342" s="125">
        <f>+[1]data1cf!BC341*-1</f>
        <v>0</v>
      </c>
      <c r="F342" s="125">
        <f>+[1]data1cf!BD341*-1</f>
        <v>0</v>
      </c>
      <c r="G342" s="125">
        <f>+[1]data1cf!BE341*-1</f>
        <v>0</v>
      </c>
      <c r="H342" s="125">
        <f>+[1]data1cf!BF341*-1</f>
        <v>0</v>
      </c>
      <c r="I342" s="125">
        <f>+[1]data1cf!BG341*-1</f>
        <v>0</v>
      </c>
      <c r="J342" s="125">
        <f>+[1]data1cf!BH341*-1</f>
        <v>0</v>
      </c>
      <c r="K342" s="125">
        <f>+[1]data1cf!BI341*-1</f>
        <v>0</v>
      </c>
      <c r="L342" s="125">
        <f>+[1]data1cf!BJ341*-1</f>
        <v>0</v>
      </c>
      <c r="M342" s="125">
        <f>+[1]data1cf!BK341*-1</f>
        <v>0</v>
      </c>
      <c r="N342" s="125">
        <f>+[1]data1cf!BL341*-1</f>
        <v>0</v>
      </c>
      <c r="O342" s="125">
        <f>+[1]data1cf!BM341*-1</f>
        <v>0</v>
      </c>
      <c r="P342" s="125">
        <f>+[1]data1cf!BN341*-1</f>
        <v>0</v>
      </c>
      <c r="Q342" s="125">
        <f>+[1]data1cf!BO341*-1</f>
        <v>0</v>
      </c>
      <c r="R342" s="125">
        <f>+[1]data1cf!BP341*-1</f>
        <v>0</v>
      </c>
      <c r="S342" s="125">
        <f>+[1]data1cf!BQ341*-1</f>
        <v>0</v>
      </c>
      <c r="T342" s="125">
        <f>+[1]data1cf!BR341*-1</f>
        <v>0</v>
      </c>
      <c r="U342" s="125">
        <f>+[1]data1cf!BS341*-1</f>
        <v>0</v>
      </c>
      <c r="V342" s="125">
        <f>+[1]data1cf!BT341*-1</f>
        <v>0</v>
      </c>
      <c r="W342" s="125">
        <f>+[1]data1cf!BU341*-1</f>
        <v>0</v>
      </c>
      <c r="X342" s="125">
        <f>+[1]data1cf!BV341*-1</f>
        <v>0</v>
      </c>
      <c r="Y342" s="125">
        <f>+[1]data1cf!BW341*-1</f>
        <v>0</v>
      </c>
      <c r="Z342" s="125">
        <f>+[1]data1cf!BX341*-1</f>
        <v>0</v>
      </c>
      <c r="AA342" s="125">
        <f>+[1]data1cf!BY341*-1</f>
        <v>0</v>
      </c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0"/>
      <c r="AL342" s="10">
        <f t="shared" ca="1" si="21"/>
        <v>0</v>
      </c>
      <c r="AM342" s="10"/>
      <c r="AN342" s="10"/>
      <c r="AO342" s="10"/>
      <c r="AP342" s="10"/>
      <c r="AQ342" s="10"/>
    </row>
    <row r="343" spans="1:43" x14ac:dyDescent="0.2">
      <c r="A343" s="10">
        <v>341</v>
      </c>
      <c r="B343" s="125"/>
      <c r="C343" s="125">
        <f>+[1]data1cf!BA342*-1</f>
        <v>0</v>
      </c>
      <c r="D343" s="125">
        <f>+[1]data1cf!BB342*-1</f>
        <v>0</v>
      </c>
      <c r="E343" s="125">
        <f>+[1]data1cf!BC342*-1</f>
        <v>0</v>
      </c>
      <c r="F343" s="125">
        <f>+[1]data1cf!BD342*-1</f>
        <v>0</v>
      </c>
      <c r="G343" s="125">
        <f>+[1]data1cf!BE342*-1</f>
        <v>0</v>
      </c>
      <c r="H343" s="125">
        <f>+[1]data1cf!BF342*-1</f>
        <v>0</v>
      </c>
      <c r="I343" s="125">
        <f>+[1]data1cf!BG342*-1</f>
        <v>0</v>
      </c>
      <c r="J343" s="125">
        <f>+[1]data1cf!BH342*-1</f>
        <v>0</v>
      </c>
      <c r="K343" s="125">
        <f>+[1]data1cf!BI342*-1</f>
        <v>0</v>
      </c>
      <c r="L343" s="125">
        <f>+[1]data1cf!BJ342*-1</f>
        <v>0</v>
      </c>
      <c r="M343" s="125">
        <f>+[1]data1cf!BK342*-1</f>
        <v>0</v>
      </c>
      <c r="N343" s="125">
        <f>+[1]data1cf!BL342*-1</f>
        <v>0</v>
      </c>
      <c r="O343" s="125">
        <f>+[1]data1cf!BM342*-1</f>
        <v>0</v>
      </c>
      <c r="P343" s="125">
        <f>+[1]data1cf!BN342*-1</f>
        <v>0</v>
      </c>
      <c r="Q343" s="125">
        <f>+[1]data1cf!BO342*-1</f>
        <v>0</v>
      </c>
      <c r="R343" s="125">
        <f>+[1]data1cf!BP342*-1</f>
        <v>0</v>
      </c>
      <c r="S343" s="125">
        <f>+[1]data1cf!BQ342*-1</f>
        <v>0</v>
      </c>
      <c r="T343" s="125">
        <f>+[1]data1cf!BR342*-1</f>
        <v>0</v>
      </c>
      <c r="U343" s="125">
        <f>+[1]data1cf!BS342*-1</f>
        <v>0</v>
      </c>
      <c r="V343" s="125">
        <f>+[1]data1cf!BT342*-1</f>
        <v>0</v>
      </c>
      <c r="W343" s="125">
        <f>+[1]data1cf!BU342*-1</f>
        <v>0</v>
      </c>
      <c r="X343" s="125">
        <f>+[1]data1cf!BV342*-1</f>
        <v>0</v>
      </c>
      <c r="Y343" s="125">
        <f>+[1]data1cf!BW342*-1</f>
        <v>0</v>
      </c>
      <c r="Z343" s="125">
        <f>+[1]data1cf!BX342*-1</f>
        <v>0</v>
      </c>
      <c r="AA343" s="125">
        <f>+[1]data1cf!BY342*-1</f>
        <v>0</v>
      </c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0"/>
      <c r="AL343" s="10">
        <f t="shared" ca="1" si="21"/>
        <v>0</v>
      </c>
      <c r="AM343" s="10"/>
      <c r="AN343" s="10"/>
      <c r="AO343" s="10"/>
      <c r="AP343" s="10"/>
      <c r="AQ343" s="10"/>
    </row>
    <row r="344" spans="1:43" x14ac:dyDescent="0.2">
      <c r="A344" s="10">
        <v>342</v>
      </c>
      <c r="B344" s="125"/>
      <c r="C344" s="125">
        <f>+[1]data1cf!BA343*-1</f>
        <v>0</v>
      </c>
      <c r="D344" s="125">
        <f>+[1]data1cf!BB343*-1</f>
        <v>0</v>
      </c>
      <c r="E344" s="125">
        <f>+[1]data1cf!BC343*-1</f>
        <v>0</v>
      </c>
      <c r="F344" s="125">
        <f>+[1]data1cf!BD343*-1</f>
        <v>0</v>
      </c>
      <c r="G344" s="125">
        <f>+[1]data1cf!BE343*-1</f>
        <v>0</v>
      </c>
      <c r="H344" s="125">
        <f>+[1]data1cf!BF343*-1</f>
        <v>0</v>
      </c>
      <c r="I344" s="125">
        <f>+[1]data1cf!BG343*-1</f>
        <v>0</v>
      </c>
      <c r="J344" s="125">
        <f>+[1]data1cf!BH343*-1</f>
        <v>0</v>
      </c>
      <c r="K344" s="125">
        <f>+[1]data1cf!BI343*-1</f>
        <v>0</v>
      </c>
      <c r="L344" s="125">
        <f>+[1]data1cf!BJ343*-1</f>
        <v>0</v>
      </c>
      <c r="M344" s="125">
        <f>+[1]data1cf!BK343*-1</f>
        <v>0</v>
      </c>
      <c r="N344" s="125">
        <f>+[1]data1cf!BL343*-1</f>
        <v>0</v>
      </c>
      <c r="O344" s="125">
        <f>+[1]data1cf!BM343*-1</f>
        <v>0</v>
      </c>
      <c r="P344" s="125">
        <f>+[1]data1cf!BN343*-1</f>
        <v>0</v>
      </c>
      <c r="Q344" s="125">
        <f>+[1]data1cf!BO343*-1</f>
        <v>0</v>
      </c>
      <c r="R344" s="125">
        <f>+[1]data1cf!BP343*-1</f>
        <v>0</v>
      </c>
      <c r="S344" s="125">
        <f>+[1]data1cf!BQ343*-1</f>
        <v>0</v>
      </c>
      <c r="T344" s="125">
        <f>+[1]data1cf!BR343*-1</f>
        <v>0</v>
      </c>
      <c r="U344" s="125">
        <f>+[1]data1cf!BS343*-1</f>
        <v>0</v>
      </c>
      <c r="V344" s="125">
        <f>+[1]data1cf!BT343*-1</f>
        <v>0</v>
      </c>
      <c r="W344" s="125">
        <f>+[1]data1cf!BU343*-1</f>
        <v>0</v>
      </c>
      <c r="X344" s="125">
        <f>+[1]data1cf!BV343*-1</f>
        <v>0</v>
      </c>
      <c r="Y344" s="125">
        <f>+[1]data1cf!BW343*-1</f>
        <v>0</v>
      </c>
      <c r="Z344" s="125">
        <f>+[1]data1cf!BX343*-1</f>
        <v>0</v>
      </c>
      <c r="AA344" s="125">
        <f>+[1]data1cf!BY343*-1</f>
        <v>0</v>
      </c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0"/>
      <c r="AL344" s="10">
        <f t="shared" ca="1" si="21"/>
        <v>0</v>
      </c>
      <c r="AM344" s="10"/>
      <c r="AN344" s="10"/>
      <c r="AO344" s="10"/>
      <c r="AP344" s="10"/>
      <c r="AQ344" s="10"/>
    </row>
    <row r="345" spans="1:43" x14ac:dyDescent="0.2">
      <c r="A345" s="10">
        <v>343</v>
      </c>
      <c r="B345" s="125"/>
      <c r="C345" s="125">
        <f>+[1]data1cf!BA344*-1</f>
        <v>0</v>
      </c>
      <c r="D345" s="125">
        <f>+[1]data1cf!BB344*-1</f>
        <v>0</v>
      </c>
      <c r="E345" s="125">
        <f>+[1]data1cf!BC344*-1</f>
        <v>0</v>
      </c>
      <c r="F345" s="125">
        <f>+[1]data1cf!BD344*-1</f>
        <v>0</v>
      </c>
      <c r="G345" s="125">
        <f>+[1]data1cf!BE344*-1</f>
        <v>0</v>
      </c>
      <c r="H345" s="125">
        <f>+[1]data1cf!BF344*-1</f>
        <v>0</v>
      </c>
      <c r="I345" s="125">
        <f>+[1]data1cf!BG344*-1</f>
        <v>0</v>
      </c>
      <c r="J345" s="125">
        <f>+[1]data1cf!BH344*-1</f>
        <v>0</v>
      </c>
      <c r="K345" s="125">
        <f>+[1]data1cf!BI344*-1</f>
        <v>0</v>
      </c>
      <c r="L345" s="125">
        <f>+[1]data1cf!BJ344*-1</f>
        <v>0</v>
      </c>
      <c r="M345" s="125">
        <f>+[1]data1cf!BK344*-1</f>
        <v>0</v>
      </c>
      <c r="N345" s="125">
        <f>+[1]data1cf!BL344*-1</f>
        <v>0</v>
      </c>
      <c r="O345" s="125">
        <f>+[1]data1cf!BM344*-1</f>
        <v>0</v>
      </c>
      <c r="P345" s="125">
        <f>+[1]data1cf!BN344*-1</f>
        <v>0</v>
      </c>
      <c r="Q345" s="125">
        <f>+[1]data1cf!BO344*-1</f>
        <v>0</v>
      </c>
      <c r="R345" s="125">
        <f>+[1]data1cf!BP344*-1</f>
        <v>0</v>
      </c>
      <c r="S345" s="125">
        <f>+[1]data1cf!BQ344*-1</f>
        <v>0</v>
      </c>
      <c r="T345" s="125">
        <f>+[1]data1cf!BR344*-1</f>
        <v>0</v>
      </c>
      <c r="U345" s="125">
        <f>+[1]data1cf!BS344*-1</f>
        <v>0</v>
      </c>
      <c r="V345" s="125">
        <f>+[1]data1cf!BT344*-1</f>
        <v>0</v>
      </c>
      <c r="W345" s="125">
        <f>+[1]data1cf!BU344*-1</f>
        <v>0</v>
      </c>
      <c r="X345" s="125">
        <f>+[1]data1cf!BV344*-1</f>
        <v>0</v>
      </c>
      <c r="Y345" s="125">
        <f>+[1]data1cf!BW344*-1</f>
        <v>0</v>
      </c>
      <c r="Z345" s="125">
        <f>+[1]data1cf!BX344*-1</f>
        <v>0</v>
      </c>
      <c r="AA345" s="125">
        <f>+[1]data1cf!BY344*-1</f>
        <v>0</v>
      </c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0"/>
      <c r="AL345" s="10">
        <f t="shared" ca="1" si="21"/>
        <v>0</v>
      </c>
      <c r="AM345" s="10"/>
      <c r="AN345" s="10"/>
      <c r="AO345" s="10"/>
      <c r="AP345" s="10"/>
      <c r="AQ345" s="10"/>
    </row>
    <row r="346" spans="1:43" x14ac:dyDescent="0.2">
      <c r="A346" s="10">
        <v>344</v>
      </c>
      <c r="B346" s="125"/>
      <c r="C346" s="125">
        <f>+[1]data1cf!BA345*-1</f>
        <v>0</v>
      </c>
      <c r="D346" s="125">
        <f>+[1]data1cf!BB345*-1</f>
        <v>0</v>
      </c>
      <c r="E346" s="125">
        <f>+[1]data1cf!BC345*-1</f>
        <v>0</v>
      </c>
      <c r="F346" s="125">
        <f>+[1]data1cf!BD345*-1</f>
        <v>0</v>
      </c>
      <c r="G346" s="125">
        <f>+[1]data1cf!BE345*-1</f>
        <v>0</v>
      </c>
      <c r="H346" s="125">
        <f>+[1]data1cf!BF345*-1</f>
        <v>0</v>
      </c>
      <c r="I346" s="125">
        <f>+[1]data1cf!BG345*-1</f>
        <v>0</v>
      </c>
      <c r="J346" s="125">
        <f>+[1]data1cf!BH345*-1</f>
        <v>0</v>
      </c>
      <c r="K346" s="125">
        <f>+[1]data1cf!BI345*-1</f>
        <v>0</v>
      </c>
      <c r="L346" s="125">
        <f>+[1]data1cf!BJ345*-1</f>
        <v>0</v>
      </c>
      <c r="M346" s="125">
        <f>+[1]data1cf!BK345*-1</f>
        <v>0</v>
      </c>
      <c r="N346" s="125">
        <f>+[1]data1cf!BL345*-1</f>
        <v>0</v>
      </c>
      <c r="O346" s="125">
        <f>+[1]data1cf!BM345*-1</f>
        <v>0</v>
      </c>
      <c r="P346" s="125">
        <f>+[1]data1cf!BN345*-1</f>
        <v>0</v>
      </c>
      <c r="Q346" s="125">
        <f>+[1]data1cf!BO345*-1</f>
        <v>0</v>
      </c>
      <c r="R346" s="125">
        <f>+[1]data1cf!BP345*-1</f>
        <v>0</v>
      </c>
      <c r="S346" s="125">
        <f>+[1]data1cf!BQ345*-1</f>
        <v>0</v>
      </c>
      <c r="T346" s="125">
        <f>+[1]data1cf!BR345*-1</f>
        <v>0</v>
      </c>
      <c r="U346" s="125">
        <f>+[1]data1cf!BS345*-1</f>
        <v>0</v>
      </c>
      <c r="V346" s="125">
        <f>+[1]data1cf!BT345*-1</f>
        <v>0</v>
      </c>
      <c r="W346" s="125">
        <f>+[1]data1cf!BU345*-1</f>
        <v>0</v>
      </c>
      <c r="X346" s="125">
        <f>+[1]data1cf!BV345*-1</f>
        <v>0</v>
      </c>
      <c r="Y346" s="125">
        <f>+[1]data1cf!BW345*-1</f>
        <v>0</v>
      </c>
      <c r="Z346" s="125">
        <f>+[1]data1cf!BX345*-1</f>
        <v>0</v>
      </c>
      <c r="AA346" s="125">
        <f>+[1]data1cf!BY345*-1</f>
        <v>0</v>
      </c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0"/>
      <c r="AL346" s="10">
        <f t="shared" ca="1" si="21"/>
        <v>0</v>
      </c>
      <c r="AM346" s="10"/>
      <c r="AN346" s="10"/>
      <c r="AO346" s="10"/>
      <c r="AP346" s="10"/>
      <c r="AQ346" s="10"/>
    </row>
    <row r="347" spans="1:43" x14ac:dyDescent="0.2">
      <c r="A347" s="10">
        <v>345</v>
      </c>
      <c r="B347" s="125"/>
      <c r="C347" s="125">
        <f>+[1]data1cf!BA346*-1</f>
        <v>0</v>
      </c>
      <c r="D347" s="125">
        <f>+[1]data1cf!BB346*-1</f>
        <v>0</v>
      </c>
      <c r="E347" s="125">
        <f>+[1]data1cf!BC346*-1</f>
        <v>0</v>
      </c>
      <c r="F347" s="125">
        <f>+[1]data1cf!BD346*-1</f>
        <v>0</v>
      </c>
      <c r="G347" s="125">
        <f>+[1]data1cf!BE346*-1</f>
        <v>0</v>
      </c>
      <c r="H347" s="125">
        <f>+[1]data1cf!BF346*-1</f>
        <v>0</v>
      </c>
      <c r="I347" s="125">
        <f>+[1]data1cf!BG346*-1</f>
        <v>0</v>
      </c>
      <c r="J347" s="125">
        <f>+[1]data1cf!BH346*-1</f>
        <v>0</v>
      </c>
      <c r="K347" s="125">
        <f>+[1]data1cf!BI346*-1</f>
        <v>0</v>
      </c>
      <c r="L347" s="125">
        <f>+[1]data1cf!BJ346*-1</f>
        <v>0</v>
      </c>
      <c r="M347" s="125">
        <f>+[1]data1cf!BK346*-1</f>
        <v>0</v>
      </c>
      <c r="N347" s="125">
        <f>+[1]data1cf!BL346*-1</f>
        <v>0</v>
      </c>
      <c r="O347" s="125">
        <f>+[1]data1cf!BM346*-1</f>
        <v>0</v>
      </c>
      <c r="P347" s="125">
        <f>+[1]data1cf!BN346*-1</f>
        <v>0</v>
      </c>
      <c r="Q347" s="125">
        <f>+[1]data1cf!BO346*-1</f>
        <v>0</v>
      </c>
      <c r="R347" s="125">
        <f>+[1]data1cf!BP346*-1</f>
        <v>0</v>
      </c>
      <c r="S347" s="125">
        <f>+[1]data1cf!BQ346*-1</f>
        <v>0</v>
      </c>
      <c r="T347" s="125">
        <f>+[1]data1cf!BR346*-1</f>
        <v>0</v>
      </c>
      <c r="U347" s="125">
        <f>+[1]data1cf!BS346*-1</f>
        <v>0</v>
      </c>
      <c r="V347" s="125">
        <f>+[1]data1cf!BT346*-1</f>
        <v>0</v>
      </c>
      <c r="W347" s="125">
        <f>+[1]data1cf!BU346*-1</f>
        <v>0</v>
      </c>
      <c r="X347" s="125">
        <f>+[1]data1cf!BV346*-1</f>
        <v>0</v>
      </c>
      <c r="Y347" s="125">
        <f>+[1]data1cf!BW346*-1</f>
        <v>0</v>
      </c>
      <c r="Z347" s="125">
        <f>+[1]data1cf!BX346*-1</f>
        <v>0</v>
      </c>
      <c r="AA347" s="125">
        <f>+[1]data1cf!BY346*-1</f>
        <v>0</v>
      </c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0"/>
      <c r="AL347" s="10">
        <f t="shared" ca="1" si="21"/>
        <v>0</v>
      </c>
      <c r="AM347" s="10"/>
      <c r="AN347" s="10"/>
      <c r="AO347" s="10"/>
      <c r="AP347" s="10"/>
      <c r="AQ347" s="10"/>
    </row>
    <row r="348" spans="1:43" x14ac:dyDescent="0.2">
      <c r="A348" s="10">
        <v>346</v>
      </c>
      <c r="B348" s="125"/>
      <c r="C348" s="125">
        <f>+[1]data1cf!BA347*-1</f>
        <v>0</v>
      </c>
      <c r="D348" s="125">
        <f>+[1]data1cf!BB347*-1</f>
        <v>0</v>
      </c>
      <c r="E348" s="125">
        <f>+[1]data1cf!BC347*-1</f>
        <v>0</v>
      </c>
      <c r="F348" s="125">
        <f>+[1]data1cf!BD347*-1</f>
        <v>0</v>
      </c>
      <c r="G348" s="125">
        <f>+[1]data1cf!BE347*-1</f>
        <v>0</v>
      </c>
      <c r="H348" s="125">
        <f>+[1]data1cf!BF347*-1</f>
        <v>0</v>
      </c>
      <c r="I348" s="125">
        <f>+[1]data1cf!BG347*-1</f>
        <v>0</v>
      </c>
      <c r="J348" s="125">
        <f>+[1]data1cf!BH347*-1</f>
        <v>0</v>
      </c>
      <c r="K348" s="125">
        <f>+[1]data1cf!BI347*-1</f>
        <v>0</v>
      </c>
      <c r="L348" s="125">
        <f>+[1]data1cf!BJ347*-1</f>
        <v>0</v>
      </c>
      <c r="M348" s="125">
        <f>+[1]data1cf!BK347*-1</f>
        <v>0</v>
      </c>
      <c r="N348" s="125">
        <f>+[1]data1cf!BL347*-1</f>
        <v>0</v>
      </c>
      <c r="O348" s="125">
        <f>+[1]data1cf!BM347*-1</f>
        <v>0</v>
      </c>
      <c r="P348" s="125">
        <f>+[1]data1cf!BN347*-1</f>
        <v>0</v>
      </c>
      <c r="Q348" s="125">
        <f>+[1]data1cf!BO347*-1</f>
        <v>0</v>
      </c>
      <c r="R348" s="125">
        <f>+[1]data1cf!BP347*-1</f>
        <v>0</v>
      </c>
      <c r="S348" s="125">
        <f>+[1]data1cf!BQ347*-1</f>
        <v>0</v>
      </c>
      <c r="T348" s="125">
        <f>+[1]data1cf!BR347*-1</f>
        <v>0</v>
      </c>
      <c r="U348" s="125">
        <f>+[1]data1cf!BS347*-1</f>
        <v>0</v>
      </c>
      <c r="V348" s="125">
        <f>+[1]data1cf!BT347*-1</f>
        <v>0</v>
      </c>
      <c r="W348" s="125">
        <f>+[1]data1cf!BU347*-1</f>
        <v>0</v>
      </c>
      <c r="X348" s="125">
        <f>+[1]data1cf!BV347*-1</f>
        <v>0</v>
      </c>
      <c r="Y348" s="125">
        <f>+[1]data1cf!BW347*-1</f>
        <v>0</v>
      </c>
      <c r="Z348" s="125">
        <f>+[1]data1cf!BX347*-1</f>
        <v>0</v>
      </c>
      <c r="AA348" s="125">
        <f>+[1]data1cf!BY347*-1</f>
        <v>0</v>
      </c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0"/>
      <c r="AL348" s="10">
        <f t="shared" ca="1" si="21"/>
        <v>0</v>
      </c>
      <c r="AM348" s="10"/>
      <c r="AN348" s="10"/>
      <c r="AO348" s="10"/>
      <c r="AP348" s="10"/>
      <c r="AQ348" s="10"/>
    </row>
    <row r="349" spans="1:43" x14ac:dyDescent="0.2">
      <c r="A349" s="10">
        <v>347</v>
      </c>
      <c r="B349" s="125"/>
      <c r="C349" s="125">
        <f>+[1]data1cf!BA348*-1</f>
        <v>0</v>
      </c>
      <c r="D349" s="125">
        <f>+[1]data1cf!BB348*-1</f>
        <v>0</v>
      </c>
      <c r="E349" s="125">
        <f>+[1]data1cf!BC348*-1</f>
        <v>0</v>
      </c>
      <c r="F349" s="125">
        <f>+[1]data1cf!BD348*-1</f>
        <v>0</v>
      </c>
      <c r="G349" s="125">
        <f>+[1]data1cf!BE348*-1</f>
        <v>0</v>
      </c>
      <c r="H349" s="125">
        <f>+[1]data1cf!BF348*-1</f>
        <v>0</v>
      </c>
      <c r="I349" s="125">
        <f>+[1]data1cf!BG348*-1</f>
        <v>0</v>
      </c>
      <c r="J349" s="125">
        <f>+[1]data1cf!BH348*-1</f>
        <v>0</v>
      </c>
      <c r="K349" s="125">
        <f>+[1]data1cf!BI348*-1</f>
        <v>0</v>
      </c>
      <c r="L349" s="125">
        <f>+[1]data1cf!BJ348*-1</f>
        <v>0</v>
      </c>
      <c r="M349" s="125">
        <f>+[1]data1cf!BK348*-1</f>
        <v>0</v>
      </c>
      <c r="N349" s="125">
        <f>+[1]data1cf!BL348*-1</f>
        <v>0</v>
      </c>
      <c r="O349" s="125">
        <f>+[1]data1cf!BM348*-1</f>
        <v>0</v>
      </c>
      <c r="P349" s="125">
        <f>+[1]data1cf!BN348*-1</f>
        <v>0</v>
      </c>
      <c r="Q349" s="125">
        <f>+[1]data1cf!BO348*-1</f>
        <v>0</v>
      </c>
      <c r="R349" s="125">
        <f>+[1]data1cf!BP348*-1</f>
        <v>0</v>
      </c>
      <c r="S349" s="125">
        <f>+[1]data1cf!BQ348*-1</f>
        <v>0</v>
      </c>
      <c r="T349" s="125">
        <f>+[1]data1cf!BR348*-1</f>
        <v>0</v>
      </c>
      <c r="U349" s="125">
        <f>+[1]data1cf!BS348*-1</f>
        <v>0</v>
      </c>
      <c r="V349" s="125">
        <f>+[1]data1cf!BT348*-1</f>
        <v>0</v>
      </c>
      <c r="W349" s="125">
        <f>+[1]data1cf!BU348*-1</f>
        <v>0</v>
      </c>
      <c r="X349" s="125">
        <f>+[1]data1cf!BV348*-1</f>
        <v>0</v>
      </c>
      <c r="Y349" s="125">
        <f>+[1]data1cf!BW348*-1</f>
        <v>0</v>
      </c>
      <c r="Z349" s="125">
        <f>+[1]data1cf!BX348*-1</f>
        <v>0</v>
      </c>
      <c r="AA349" s="125">
        <f>+[1]data1cf!BY348*-1</f>
        <v>0</v>
      </c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0"/>
      <c r="AL349" s="10">
        <f t="shared" ca="1" si="21"/>
        <v>0</v>
      </c>
      <c r="AM349" s="10"/>
      <c r="AN349" s="10"/>
      <c r="AO349" s="10"/>
      <c r="AP349" s="10"/>
      <c r="AQ349" s="10"/>
    </row>
    <row r="350" spans="1:43" x14ac:dyDescent="0.2">
      <c r="A350" s="10">
        <v>348</v>
      </c>
      <c r="B350" s="125"/>
      <c r="C350" s="125">
        <f>+[1]data1cf!BA349*-1</f>
        <v>0</v>
      </c>
      <c r="D350" s="125">
        <f>+[1]data1cf!BB349*-1</f>
        <v>0</v>
      </c>
      <c r="E350" s="125">
        <f>+[1]data1cf!BC349*-1</f>
        <v>0</v>
      </c>
      <c r="F350" s="125">
        <f>+[1]data1cf!BD349*-1</f>
        <v>0</v>
      </c>
      <c r="G350" s="125">
        <f>+[1]data1cf!BE349*-1</f>
        <v>0</v>
      </c>
      <c r="H350" s="125">
        <f>+[1]data1cf!BF349*-1</f>
        <v>0</v>
      </c>
      <c r="I350" s="125">
        <f>+[1]data1cf!BG349*-1</f>
        <v>0</v>
      </c>
      <c r="J350" s="125">
        <f>+[1]data1cf!BH349*-1</f>
        <v>0</v>
      </c>
      <c r="K350" s="125">
        <f>+[1]data1cf!BI349*-1</f>
        <v>0</v>
      </c>
      <c r="L350" s="125">
        <f>+[1]data1cf!BJ349*-1</f>
        <v>0</v>
      </c>
      <c r="M350" s="125">
        <f>+[1]data1cf!BK349*-1</f>
        <v>0</v>
      </c>
      <c r="N350" s="125">
        <f>+[1]data1cf!BL349*-1</f>
        <v>0</v>
      </c>
      <c r="O350" s="125">
        <f>+[1]data1cf!BM349*-1</f>
        <v>0</v>
      </c>
      <c r="P350" s="125">
        <f>+[1]data1cf!BN349*-1</f>
        <v>0</v>
      </c>
      <c r="Q350" s="125">
        <f>+[1]data1cf!BO349*-1</f>
        <v>0</v>
      </c>
      <c r="R350" s="125">
        <f>+[1]data1cf!BP349*-1</f>
        <v>0</v>
      </c>
      <c r="S350" s="125">
        <f>+[1]data1cf!BQ349*-1</f>
        <v>0</v>
      </c>
      <c r="T350" s="125">
        <f>+[1]data1cf!BR349*-1</f>
        <v>0</v>
      </c>
      <c r="U350" s="125">
        <f>+[1]data1cf!BS349*-1</f>
        <v>0</v>
      </c>
      <c r="V350" s="125">
        <f>+[1]data1cf!BT349*-1</f>
        <v>0</v>
      </c>
      <c r="W350" s="125">
        <f>+[1]data1cf!BU349*-1</f>
        <v>0</v>
      </c>
      <c r="X350" s="125">
        <f>+[1]data1cf!BV349*-1</f>
        <v>0</v>
      </c>
      <c r="Y350" s="125">
        <f>+[1]data1cf!BW349*-1</f>
        <v>0</v>
      </c>
      <c r="Z350" s="125">
        <f>+[1]data1cf!BX349*-1</f>
        <v>0</v>
      </c>
      <c r="AA350" s="125">
        <f>+[1]data1cf!BY349*-1</f>
        <v>0</v>
      </c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0"/>
      <c r="AL350" s="10">
        <f t="shared" ca="1" si="21"/>
        <v>0</v>
      </c>
      <c r="AM350" s="10"/>
      <c r="AN350" s="10"/>
      <c r="AO350" s="10"/>
      <c r="AP350" s="10"/>
      <c r="AQ350" s="10"/>
    </row>
    <row r="351" spans="1:43" x14ac:dyDescent="0.2">
      <c r="A351" s="10">
        <v>349</v>
      </c>
      <c r="B351" s="125"/>
      <c r="C351" s="125">
        <f>+[1]data1cf!BA350*-1</f>
        <v>0</v>
      </c>
      <c r="D351" s="125">
        <f>+[1]data1cf!BB350*-1</f>
        <v>0</v>
      </c>
      <c r="E351" s="125">
        <f>+[1]data1cf!BC350*-1</f>
        <v>0</v>
      </c>
      <c r="F351" s="125">
        <f>+[1]data1cf!BD350*-1</f>
        <v>0</v>
      </c>
      <c r="G351" s="125">
        <f>+[1]data1cf!BE350*-1</f>
        <v>0</v>
      </c>
      <c r="H351" s="125">
        <f>+[1]data1cf!BF350*-1</f>
        <v>0</v>
      </c>
      <c r="I351" s="125">
        <f>+[1]data1cf!BG350*-1</f>
        <v>0</v>
      </c>
      <c r="J351" s="125">
        <f>+[1]data1cf!BH350*-1</f>
        <v>0</v>
      </c>
      <c r="K351" s="125">
        <f>+[1]data1cf!BI350*-1</f>
        <v>0</v>
      </c>
      <c r="L351" s="125">
        <f>+[1]data1cf!BJ350*-1</f>
        <v>0</v>
      </c>
      <c r="M351" s="125">
        <f>+[1]data1cf!BK350*-1</f>
        <v>0</v>
      </c>
      <c r="N351" s="125">
        <f>+[1]data1cf!BL350*-1</f>
        <v>0</v>
      </c>
      <c r="O351" s="125">
        <f>+[1]data1cf!BM350*-1</f>
        <v>0</v>
      </c>
      <c r="P351" s="125">
        <f>+[1]data1cf!BN350*-1</f>
        <v>0</v>
      </c>
      <c r="Q351" s="125">
        <f>+[1]data1cf!BO350*-1</f>
        <v>0</v>
      </c>
      <c r="R351" s="125">
        <f>+[1]data1cf!BP350*-1</f>
        <v>0</v>
      </c>
      <c r="S351" s="125">
        <f>+[1]data1cf!BQ350*-1</f>
        <v>0</v>
      </c>
      <c r="T351" s="125">
        <f>+[1]data1cf!BR350*-1</f>
        <v>0</v>
      </c>
      <c r="U351" s="125">
        <f>+[1]data1cf!BS350*-1</f>
        <v>0</v>
      </c>
      <c r="V351" s="125">
        <f>+[1]data1cf!BT350*-1</f>
        <v>0</v>
      </c>
      <c r="W351" s="125">
        <f>+[1]data1cf!BU350*-1</f>
        <v>0</v>
      </c>
      <c r="X351" s="125">
        <f>+[1]data1cf!BV350*-1</f>
        <v>0</v>
      </c>
      <c r="Y351" s="125">
        <f>+[1]data1cf!BW350*-1</f>
        <v>0</v>
      </c>
      <c r="Z351" s="125">
        <f>+[1]data1cf!BX350*-1</f>
        <v>0</v>
      </c>
      <c r="AA351" s="125">
        <f>+[1]data1cf!BY350*-1</f>
        <v>0</v>
      </c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0"/>
      <c r="AL351" s="10">
        <f t="shared" ca="1" si="21"/>
        <v>0</v>
      </c>
      <c r="AM351" s="10"/>
      <c r="AN351" s="10"/>
      <c r="AO351" s="10"/>
      <c r="AP351" s="10"/>
      <c r="AQ351" s="10"/>
    </row>
    <row r="352" spans="1:43" x14ac:dyDescent="0.2">
      <c r="A352" s="10">
        <v>350</v>
      </c>
      <c r="B352" s="125"/>
      <c r="C352" s="125">
        <f>+[1]data1cf!BA351*-1</f>
        <v>0</v>
      </c>
      <c r="D352" s="125">
        <f>+[1]data1cf!BB351*-1</f>
        <v>0</v>
      </c>
      <c r="E352" s="125">
        <f>+[1]data1cf!BC351*-1</f>
        <v>0</v>
      </c>
      <c r="F352" s="125">
        <f>+[1]data1cf!BD351*-1</f>
        <v>0</v>
      </c>
      <c r="G352" s="125">
        <f>+[1]data1cf!BE351*-1</f>
        <v>0</v>
      </c>
      <c r="H352" s="125">
        <f>+[1]data1cf!BF351*-1</f>
        <v>0</v>
      </c>
      <c r="I352" s="125">
        <f>+[1]data1cf!BG351*-1</f>
        <v>0</v>
      </c>
      <c r="J352" s="125">
        <f>+[1]data1cf!BH351*-1</f>
        <v>0</v>
      </c>
      <c r="K352" s="125">
        <f>+[1]data1cf!BI351*-1</f>
        <v>0</v>
      </c>
      <c r="L352" s="125">
        <f>+[1]data1cf!BJ351*-1</f>
        <v>0</v>
      </c>
      <c r="M352" s="125">
        <f>+[1]data1cf!BK351*-1</f>
        <v>0</v>
      </c>
      <c r="N352" s="125">
        <f>+[1]data1cf!BL351*-1</f>
        <v>0</v>
      </c>
      <c r="O352" s="125">
        <f>+[1]data1cf!BM351*-1</f>
        <v>0</v>
      </c>
      <c r="P352" s="125">
        <f>+[1]data1cf!BN351*-1</f>
        <v>0</v>
      </c>
      <c r="Q352" s="125">
        <f>+[1]data1cf!BO351*-1</f>
        <v>0</v>
      </c>
      <c r="R352" s="125">
        <f>+[1]data1cf!BP351*-1</f>
        <v>0</v>
      </c>
      <c r="S352" s="125">
        <f>+[1]data1cf!BQ351*-1</f>
        <v>0</v>
      </c>
      <c r="T352" s="125">
        <f>+[1]data1cf!BR351*-1</f>
        <v>0</v>
      </c>
      <c r="U352" s="125">
        <f>+[1]data1cf!BS351*-1</f>
        <v>0</v>
      </c>
      <c r="V352" s="125">
        <f>+[1]data1cf!BT351*-1</f>
        <v>0</v>
      </c>
      <c r="W352" s="125">
        <f>+[1]data1cf!BU351*-1</f>
        <v>0</v>
      </c>
      <c r="X352" s="125">
        <f>+[1]data1cf!BV351*-1</f>
        <v>0</v>
      </c>
      <c r="Y352" s="125">
        <f>+[1]data1cf!BW351*-1</f>
        <v>0</v>
      </c>
      <c r="Z352" s="125">
        <f>+[1]data1cf!BX351*-1</f>
        <v>0</v>
      </c>
      <c r="AA352" s="125">
        <f>+[1]data1cf!BY351*-1</f>
        <v>0</v>
      </c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0"/>
      <c r="AL352" s="10">
        <f t="shared" ca="1" si="21"/>
        <v>0</v>
      </c>
      <c r="AM352" s="10"/>
      <c r="AN352" s="10"/>
      <c r="AO352" s="10"/>
      <c r="AP352" s="10"/>
      <c r="AQ352" s="10"/>
    </row>
    <row r="353" spans="1:43" x14ac:dyDescent="0.2">
      <c r="A353" s="10">
        <v>351</v>
      </c>
      <c r="B353" s="125"/>
      <c r="C353" s="125">
        <f>+[1]data1cf!BA352*-1</f>
        <v>0</v>
      </c>
      <c r="D353" s="125">
        <f>+[1]data1cf!BB352*-1</f>
        <v>0</v>
      </c>
      <c r="E353" s="125">
        <f>+[1]data1cf!BC352*-1</f>
        <v>0</v>
      </c>
      <c r="F353" s="125">
        <f>+[1]data1cf!BD352*-1</f>
        <v>0</v>
      </c>
      <c r="G353" s="125">
        <f>+[1]data1cf!BE352*-1</f>
        <v>0</v>
      </c>
      <c r="H353" s="125">
        <f>+[1]data1cf!BF352*-1</f>
        <v>0</v>
      </c>
      <c r="I353" s="125">
        <f>+[1]data1cf!BG352*-1</f>
        <v>0</v>
      </c>
      <c r="J353" s="125">
        <f>+[1]data1cf!BH352*-1</f>
        <v>0</v>
      </c>
      <c r="K353" s="125">
        <f>+[1]data1cf!BI352*-1</f>
        <v>0</v>
      </c>
      <c r="L353" s="125">
        <f>+[1]data1cf!BJ352*-1</f>
        <v>0</v>
      </c>
      <c r="M353" s="125">
        <f>+[1]data1cf!BK352*-1</f>
        <v>0</v>
      </c>
      <c r="N353" s="125">
        <f>+[1]data1cf!BL352*-1</f>
        <v>0</v>
      </c>
      <c r="O353" s="125">
        <f>+[1]data1cf!BM352*-1</f>
        <v>0</v>
      </c>
      <c r="P353" s="125">
        <f>+[1]data1cf!BN352*-1</f>
        <v>0</v>
      </c>
      <c r="Q353" s="125">
        <f>+[1]data1cf!BO352*-1</f>
        <v>0</v>
      </c>
      <c r="R353" s="125">
        <f>+[1]data1cf!BP352*-1</f>
        <v>0</v>
      </c>
      <c r="S353" s="125">
        <f>+[1]data1cf!BQ352*-1</f>
        <v>0</v>
      </c>
      <c r="T353" s="125">
        <f>+[1]data1cf!BR352*-1</f>
        <v>0</v>
      </c>
      <c r="U353" s="125">
        <f>+[1]data1cf!BS352*-1</f>
        <v>0</v>
      </c>
      <c r="V353" s="125">
        <f>+[1]data1cf!BT352*-1</f>
        <v>0</v>
      </c>
      <c r="W353" s="125">
        <f>+[1]data1cf!BU352*-1</f>
        <v>0</v>
      </c>
      <c r="X353" s="125">
        <f>+[1]data1cf!BV352*-1</f>
        <v>0</v>
      </c>
      <c r="Y353" s="125">
        <f>+[1]data1cf!BW352*-1</f>
        <v>0</v>
      </c>
      <c r="Z353" s="125">
        <f>+[1]data1cf!BX352*-1</f>
        <v>0</v>
      </c>
      <c r="AA353" s="125">
        <f>+[1]data1cf!BY352*-1</f>
        <v>0</v>
      </c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0"/>
      <c r="AL353" s="10">
        <f t="shared" ca="1" si="21"/>
        <v>0</v>
      </c>
      <c r="AM353" s="10"/>
      <c r="AN353" s="10"/>
      <c r="AO353" s="10"/>
      <c r="AP353" s="10"/>
      <c r="AQ353" s="10"/>
    </row>
    <row r="354" spans="1:43" x14ac:dyDescent="0.2">
      <c r="A354" s="10">
        <v>352</v>
      </c>
      <c r="B354" s="125"/>
      <c r="C354" s="125">
        <f>+[1]data1cf!BA353*-1</f>
        <v>0</v>
      </c>
      <c r="D354" s="125">
        <f>+[1]data1cf!BB353*-1</f>
        <v>0</v>
      </c>
      <c r="E354" s="125">
        <f>+[1]data1cf!BC353*-1</f>
        <v>0</v>
      </c>
      <c r="F354" s="125">
        <f>+[1]data1cf!BD353*-1</f>
        <v>0</v>
      </c>
      <c r="G354" s="125">
        <f>+[1]data1cf!BE353*-1</f>
        <v>0</v>
      </c>
      <c r="H354" s="125">
        <f>+[1]data1cf!BF353*-1</f>
        <v>0</v>
      </c>
      <c r="I354" s="125">
        <f>+[1]data1cf!BG353*-1</f>
        <v>0</v>
      </c>
      <c r="J354" s="125">
        <f>+[1]data1cf!BH353*-1</f>
        <v>0</v>
      </c>
      <c r="K354" s="125">
        <f>+[1]data1cf!BI353*-1</f>
        <v>0</v>
      </c>
      <c r="L354" s="125">
        <f>+[1]data1cf!BJ353*-1</f>
        <v>0</v>
      </c>
      <c r="M354" s="125">
        <f>+[1]data1cf!BK353*-1</f>
        <v>0</v>
      </c>
      <c r="N354" s="125">
        <f>+[1]data1cf!BL353*-1</f>
        <v>0</v>
      </c>
      <c r="O354" s="125">
        <f>+[1]data1cf!BM353*-1</f>
        <v>0</v>
      </c>
      <c r="P354" s="125">
        <f>+[1]data1cf!BN353*-1</f>
        <v>0</v>
      </c>
      <c r="Q354" s="125">
        <f>+[1]data1cf!BO353*-1</f>
        <v>0</v>
      </c>
      <c r="R354" s="125">
        <f>+[1]data1cf!BP353*-1</f>
        <v>0</v>
      </c>
      <c r="S354" s="125">
        <f>+[1]data1cf!BQ353*-1</f>
        <v>0</v>
      </c>
      <c r="T354" s="125">
        <f>+[1]data1cf!BR353*-1</f>
        <v>0</v>
      </c>
      <c r="U354" s="125">
        <f>+[1]data1cf!BS353*-1</f>
        <v>0</v>
      </c>
      <c r="V354" s="125">
        <f>+[1]data1cf!BT353*-1</f>
        <v>0</v>
      </c>
      <c r="W354" s="125">
        <f>+[1]data1cf!BU353*-1</f>
        <v>0</v>
      </c>
      <c r="X354" s="125">
        <f>+[1]data1cf!BV353*-1</f>
        <v>0</v>
      </c>
      <c r="Y354" s="125">
        <f>+[1]data1cf!BW353*-1</f>
        <v>0</v>
      </c>
      <c r="Z354" s="125">
        <f>+[1]data1cf!BX353*-1</f>
        <v>0</v>
      </c>
      <c r="AA354" s="125">
        <f>+[1]data1cf!BY353*-1</f>
        <v>0</v>
      </c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0"/>
      <c r="AL354" s="10">
        <f t="shared" ca="1" si="21"/>
        <v>0</v>
      </c>
      <c r="AM354" s="10"/>
      <c r="AN354" s="10"/>
      <c r="AO354" s="10"/>
      <c r="AP354" s="10"/>
      <c r="AQ354" s="10"/>
    </row>
    <row r="355" spans="1:43" x14ac:dyDescent="0.2">
      <c r="A355" s="10">
        <v>353</v>
      </c>
      <c r="B355" s="125"/>
      <c r="C355" s="125">
        <f>+[1]data1cf!BA354*-1</f>
        <v>0</v>
      </c>
      <c r="D355" s="125">
        <f>+[1]data1cf!BB354*-1</f>
        <v>0</v>
      </c>
      <c r="E355" s="125">
        <f>+[1]data1cf!BC354*-1</f>
        <v>0</v>
      </c>
      <c r="F355" s="125">
        <f>+[1]data1cf!BD354*-1</f>
        <v>0</v>
      </c>
      <c r="G355" s="125">
        <f>+[1]data1cf!BE354*-1</f>
        <v>0</v>
      </c>
      <c r="H355" s="125">
        <f>+[1]data1cf!BF354*-1</f>
        <v>0</v>
      </c>
      <c r="I355" s="125">
        <f>+[1]data1cf!BG354*-1</f>
        <v>0</v>
      </c>
      <c r="J355" s="125">
        <f>+[1]data1cf!BH354*-1</f>
        <v>0</v>
      </c>
      <c r="K355" s="125">
        <f>+[1]data1cf!BI354*-1</f>
        <v>0</v>
      </c>
      <c r="L355" s="125">
        <f>+[1]data1cf!BJ354*-1</f>
        <v>0</v>
      </c>
      <c r="M355" s="125">
        <f>+[1]data1cf!BK354*-1</f>
        <v>0</v>
      </c>
      <c r="N355" s="125">
        <f>+[1]data1cf!BL354*-1</f>
        <v>0</v>
      </c>
      <c r="O355" s="125">
        <f>+[1]data1cf!BM354*-1</f>
        <v>0</v>
      </c>
      <c r="P355" s="125">
        <f>+[1]data1cf!BN354*-1</f>
        <v>0</v>
      </c>
      <c r="Q355" s="125">
        <f>+[1]data1cf!BO354*-1</f>
        <v>0</v>
      </c>
      <c r="R355" s="125">
        <f>+[1]data1cf!BP354*-1</f>
        <v>0</v>
      </c>
      <c r="S355" s="125">
        <f>+[1]data1cf!BQ354*-1</f>
        <v>0</v>
      </c>
      <c r="T355" s="125">
        <f>+[1]data1cf!BR354*-1</f>
        <v>0</v>
      </c>
      <c r="U355" s="125">
        <f>+[1]data1cf!BS354*-1</f>
        <v>0</v>
      </c>
      <c r="V355" s="125">
        <f>+[1]data1cf!BT354*-1</f>
        <v>0</v>
      </c>
      <c r="W355" s="125">
        <f>+[1]data1cf!BU354*-1</f>
        <v>0</v>
      </c>
      <c r="X355" s="125">
        <f>+[1]data1cf!BV354*-1</f>
        <v>0</v>
      </c>
      <c r="Y355" s="125">
        <f>+[1]data1cf!BW354*-1</f>
        <v>0</v>
      </c>
      <c r="Z355" s="125">
        <f>+[1]data1cf!BX354*-1</f>
        <v>0</v>
      </c>
      <c r="AA355" s="125">
        <f>+[1]data1cf!BY354*-1</f>
        <v>0</v>
      </c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0"/>
      <c r="AL355" s="10">
        <f t="shared" ca="1" si="21"/>
        <v>0</v>
      </c>
      <c r="AM355" s="10"/>
      <c r="AN355" s="10"/>
      <c r="AO355" s="10"/>
      <c r="AP355" s="10"/>
      <c r="AQ355" s="10"/>
    </row>
    <row r="356" spans="1:43" x14ac:dyDescent="0.2">
      <c r="A356" s="10">
        <v>354</v>
      </c>
      <c r="B356" s="125"/>
      <c r="C356" s="125">
        <f>+[1]data1cf!BA355*-1</f>
        <v>0</v>
      </c>
      <c r="D356" s="125">
        <f>+[1]data1cf!BB355*-1</f>
        <v>0</v>
      </c>
      <c r="E356" s="125">
        <f>+[1]data1cf!BC355*-1</f>
        <v>0</v>
      </c>
      <c r="F356" s="125">
        <f>+[1]data1cf!BD355*-1</f>
        <v>0</v>
      </c>
      <c r="G356" s="125">
        <f>+[1]data1cf!BE355*-1</f>
        <v>0</v>
      </c>
      <c r="H356" s="125">
        <f>+[1]data1cf!BF355*-1</f>
        <v>0</v>
      </c>
      <c r="I356" s="125">
        <f>+[1]data1cf!BG355*-1</f>
        <v>0</v>
      </c>
      <c r="J356" s="125">
        <f>+[1]data1cf!BH355*-1</f>
        <v>0</v>
      </c>
      <c r="K356" s="125">
        <f>+[1]data1cf!BI355*-1</f>
        <v>0</v>
      </c>
      <c r="L356" s="125">
        <f>+[1]data1cf!BJ355*-1</f>
        <v>0</v>
      </c>
      <c r="M356" s="125">
        <f>+[1]data1cf!BK355*-1</f>
        <v>0</v>
      </c>
      <c r="N356" s="125">
        <f>+[1]data1cf!BL355*-1</f>
        <v>0</v>
      </c>
      <c r="O356" s="125">
        <f>+[1]data1cf!BM355*-1</f>
        <v>0</v>
      </c>
      <c r="P356" s="125">
        <f>+[1]data1cf!BN355*-1</f>
        <v>0</v>
      </c>
      <c r="Q356" s="125">
        <f>+[1]data1cf!BO355*-1</f>
        <v>0</v>
      </c>
      <c r="R356" s="125">
        <f>+[1]data1cf!BP355*-1</f>
        <v>0</v>
      </c>
      <c r="S356" s="125">
        <f>+[1]data1cf!BQ355*-1</f>
        <v>0</v>
      </c>
      <c r="T356" s="125">
        <f>+[1]data1cf!BR355*-1</f>
        <v>0</v>
      </c>
      <c r="U356" s="125">
        <f>+[1]data1cf!BS355*-1</f>
        <v>0</v>
      </c>
      <c r="V356" s="125">
        <f>+[1]data1cf!BT355*-1</f>
        <v>0</v>
      </c>
      <c r="W356" s="125">
        <f>+[1]data1cf!BU355*-1</f>
        <v>0</v>
      </c>
      <c r="X356" s="125">
        <f>+[1]data1cf!BV355*-1</f>
        <v>0</v>
      </c>
      <c r="Y356" s="125">
        <f>+[1]data1cf!BW355*-1</f>
        <v>0</v>
      </c>
      <c r="Z356" s="125">
        <f>+[1]data1cf!BX355*-1</f>
        <v>0</v>
      </c>
      <c r="AA356" s="125">
        <f>+[1]data1cf!BY355*-1</f>
        <v>0</v>
      </c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0"/>
      <c r="AL356" s="10">
        <f t="shared" ref="AL356:AL371" ca="1" si="22">SUMPRODUCT(B356:AJ356,PVCapPrice)</f>
        <v>0</v>
      </c>
      <c r="AM356" s="10"/>
      <c r="AN356" s="10"/>
      <c r="AO356" s="10"/>
      <c r="AP356" s="10"/>
      <c r="AQ356" s="10"/>
    </row>
    <row r="357" spans="1:43" x14ac:dyDescent="0.2">
      <c r="A357" s="10">
        <v>355</v>
      </c>
      <c r="B357" s="125"/>
      <c r="C357" s="125">
        <f>+[1]data1cf!BA356*-1</f>
        <v>0</v>
      </c>
      <c r="D357" s="125">
        <f>+[1]data1cf!BB356*-1</f>
        <v>0</v>
      </c>
      <c r="E357" s="125">
        <f>+[1]data1cf!BC356*-1</f>
        <v>0</v>
      </c>
      <c r="F357" s="125">
        <f>+[1]data1cf!BD356*-1</f>
        <v>0</v>
      </c>
      <c r="G357" s="125">
        <f>+[1]data1cf!BE356*-1</f>
        <v>0</v>
      </c>
      <c r="H357" s="125">
        <f>+[1]data1cf!BF356*-1</f>
        <v>0</v>
      </c>
      <c r="I357" s="125">
        <f>+[1]data1cf!BG356*-1</f>
        <v>0</v>
      </c>
      <c r="J357" s="125">
        <f>+[1]data1cf!BH356*-1</f>
        <v>0</v>
      </c>
      <c r="K357" s="125">
        <f>+[1]data1cf!BI356*-1</f>
        <v>0</v>
      </c>
      <c r="L357" s="125">
        <f>+[1]data1cf!BJ356*-1</f>
        <v>0</v>
      </c>
      <c r="M357" s="125">
        <f>+[1]data1cf!BK356*-1</f>
        <v>0</v>
      </c>
      <c r="N357" s="125">
        <f>+[1]data1cf!BL356*-1</f>
        <v>0</v>
      </c>
      <c r="O357" s="125">
        <f>+[1]data1cf!BM356*-1</f>
        <v>0</v>
      </c>
      <c r="P357" s="125">
        <f>+[1]data1cf!BN356*-1</f>
        <v>0</v>
      </c>
      <c r="Q357" s="125">
        <f>+[1]data1cf!BO356*-1</f>
        <v>0</v>
      </c>
      <c r="R357" s="125">
        <f>+[1]data1cf!BP356*-1</f>
        <v>0</v>
      </c>
      <c r="S357" s="125">
        <f>+[1]data1cf!BQ356*-1</f>
        <v>0</v>
      </c>
      <c r="T357" s="125">
        <f>+[1]data1cf!BR356*-1</f>
        <v>0</v>
      </c>
      <c r="U357" s="125">
        <f>+[1]data1cf!BS356*-1</f>
        <v>0</v>
      </c>
      <c r="V357" s="125">
        <f>+[1]data1cf!BT356*-1</f>
        <v>0</v>
      </c>
      <c r="W357" s="125">
        <f>+[1]data1cf!BU356*-1</f>
        <v>0</v>
      </c>
      <c r="X357" s="125">
        <f>+[1]data1cf!BV356*-1</f>
        <v>0</v>
      </c>
      <c r="Y357" s="125">
        <f>+[1]data1cf!BW356*-1</f>
        <v>0</v>
      </c>
      <c r="Z357" s="125">
        <f>+[1]data1cf!BX356*-1</f>
        <v>0</v>
      </c>
      <c r="AA357" s="125">
        <f>+[1]data1cf!BY356*-1</f>
        <v>0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0"/>
      <c r="AL357" s="10">
        <f t="shared" ca="1" si="22"/>
        <v>0</v>
      </c>
      <c r="AM357" s="10"/>
      <c r="AN357" s="10"/>
      <c r="AO357" s="10"/>
      <c r="AP357" s="10"/>
      <c r="AQ357" s="10"/>
    </row>
    <row r="358" spans="1:43" x14ac:dyDescent="0.2">
      <c r="A358" s="10">
        <v>356</v>
      </c>
      <c r="B358" s="125"/>
      <c r="C358" s="125">
        <f>+[1]data1cf!BA357*-1</f>
        <v>0</v>
      </c>
      <c r="D358" s="125">
        <f>+[1]data1cf!BB357*-1</f>
        <v>0</v>
      </c>
      <c r="E358" s="125">
        <f>+[1]data1cf!BC357*-1</f>
        <v>0</v>
      </c>
      <c r="F358" s="125">
        <f>+[1]data1cf!BD357*-1</f>
        <v>0</v>
      </c>
      <c r="G358" s="125">
        <f>+[1]data1cf!BE357*-1</f>
        <v>0</v>
      </c>
      <c r="H358" s="125">
        <f>+[1]data1cf!BF357*-1</f>
        <v>0</v>
      </c>
      <c r="I358" s="125">
        <f>+[1]data1cf!BG357*-1</f>
        <v>0</v>
      </c>
      <c r="J358" s="125">
        <f>+[1]data1cf!BH357*-1</f>
        <v>0</v>
      </c>
      <c r="K358" s="125">
        <f>+[1]data1cf!BI357*-1</f>
        <v>0</v>
      </c>
      <c r="L358" s="125">
        <f>+[1]data1cf!BJ357*-1</f>
        <v>0</v>
      </c>
      <c r="M358" s="125">
        <f>+[1]data1cf!BK357*-1</f>
        <v>0</v>
      </c>
      <c r="N358" s="125">
        <f>+[1]data1cf!BL357*-1</f>
        <v>0</v>
      </c>
      <c r="O358" s="125">
        <f>+[1]data1cf!BM357*-1</f>
        <v>0</v>
      </c>
      <c r="P358" s="125">
        <f>+[1]data1cf!BN357*-1</f>
        <v>0</v>
      </c>
      <c r="Q358" s="125">
        <f>+[1]data1cf!BO357*-1</f>
        <v>0</v>
      </c>
      <c r="R358" s="125">
        <f>+[1]data1cf!BP357*-1</f>
        <v>0</v>
      </c>
      <c r="S358" s="125">
        <f>+[1]data1cf!BQ357*-1</f>
        <v>0</v>
      </c>
      <c r="T358" s="125">
        <f>+[1]data1cf!BR357*-1</f>
        <v>0</v>
      </c>
      <c r="U358" s="125">
        <f>+[1]data1cf!BS357*-1</f>
        <v>0</v>
      </c>
      <c r="V358" s="125">
        <f>+[1]data1cf!BT357*-1</f>
        <v>0</v>
      </c>
      <c r="W358" s="125">
        <f>+[1]data1cf!BU357*-1</f>
        <v>0</v>
      </c>
      <c r="X358" s="125">
        <f>+[1]data1cf!BV357*-1</f>
        <v>0</v>
      </c>
      <c r="Y358" s="125">
        <f>+[1]data1cf!BW357*-1</f>
        <v>0</v>
      </c>
      <c r="Z358" s="125">
        <f>+[1]data1cf!BX357*-1</f>
        <v>0</v>
      </c>
      <c r="AA358" s="125">
        <f>+[1]data1cf!BY357*-1</f>
        <v>0</v>
      </c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0"/>
      <c r="AL358" s="10">
        <f t="shared" ca="1" si="22"/>
        <v>0</v>
      </c>
      <c r="AM358" s="10"/>
      <c r="AN358" s="10"/>
      <c r="AO358" s="10"/>
      <c r="AP358" s="10"/>
      <c r="AQ358" s="10"/>
    </row>
    <row r="359" spans="1:43" x14ac:dyDescent="0.2">
      <c r="A359" s="10">
        <v>357</v>
      </c>
      <c r="B359" s="125"/>
      <c r="C359" s="125">
        <f>+[1]data1cf!BA358*-1</f>
        <v>0</v>
      </c>
      <c r="D359" s="125">
        <f>+[1]data1cf!BB358*-1</f>
        <v>0</v>
      </c>
      <c r="E359" s="125">
        <f>+[1]data1cf!BC358*-1</f>
        <v>0</v>
      </c>
      <c r="F359" s="125">
        <f>+[1]data1cf!BD358*-1</f>
        <v>0</v>
      </c>
      <c r="G359" s="125">
        <f>+[1]data1cf!BE358*-1</f>
        <v>0</v>
      </c>
      <c r="H359" s="125">
        <f>+[1]data1cf!BF358*-1</f>
        <v>0</v>
      </c>
      <c r="I359" s="125">
        <f>+[1]data1cf!BG358*-1</f>
        <v>0</v>
      </c>
      <c r="J359" s="125">
        <f>+[1]data1cf!BH358*-1</f>
        <v>0</v>
      </c>
      <c r="K359" s="125">
        <f>+[1]data1cf!BI358*-1</f>
        <v>0</v>
      </c>
      <c r="L359" s="125">
        <f>+[1]data1cf!BJ358*-1</f>
        <v>0</v>
      </c>
      <c r="M359" s="125">
        <f>+[1]data1cf!BK358*-1</f>
        <v>0</v>
      </c>
      <c r="N359" s="125">
        <f>+[1]data1cf!BL358*-1</f>
        <v>0</v>
      </c>
      <c r="O359" s="125">
        <f>+[1]data1cf!BM358*-1</f>
        <v>0</v>
      </c>
      <c r="P359" s="125">
        <f>+[1]data1cf!BN358*-1</f>
        <v>0</v>
      </c>
      <c r="Q359" s="125">
        <f>+[1]data1cf!BO358*-1</f>
        <v>0</v>
      </c>
      <c r="R359" s="125">
        <f>+[1]data1cf!BP358*-1</f>
        <v>0</v>
      </c>
      <c r="S359" s="125">
        <f>+[1]data1cf!BQ358*-1</f>
        <v>0</v>
      </c>
      <c r="T359" s="125">
        <f>+[1]data1cf!BR358*-1</f>
        <v>0</v>
      </c>
      <c r="U359" s="125">
        <f>+[1]data1cf!BS358*-1</f>
        <v>0</v>
      </c>
      <c r="V359" s="125">
        <f>+[1]data1cf!BT358*-1</f>
        <v>0</v>
      </c>
      <c r="W359" s="125">
        <f>+[1]data1cf!BU358*-1</f>
        <v>0</v>
      </c>
      <c r="X359" s="125">
        <f>+[1]data1cf!BV358*-1</f>
        <v>0</v>
      </c>
      <c r="Y359" s="125">
        <f>+[1]data1cf!BW358*-1</f>
        <v>0</v>
      </c>
      <c r="Z359" s="125">
        <f>+[1]data1cf!BX358*-1</f>
        <v>0</v>
      </c>
      <c r="AA359" s="125">
        <f>+[1]data1cf!BY358*-1</f>
        <v>0</v>
      </c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0"/>
      <c r="AL359" s="10">
        <f t="shared" ca="1" si="22"/>
        <v>0</v>
      </c>
      <c r="AM359" s="10"/>
      <c r="AN359" s="10"/>
      <c r="AO359" s="10"/>
      <c r="AP359" s="10"/>
      <c r="AQ359" s="10"/>
    </row>
    <row r="360" spans="1:43" x14ac:dyDescent="0.2">
      <c r="A360" s="10">
        <v>358</v>
      </c>
      <c r="B360" s="125"/>
      <c r="C360" s="125">
        <f>+[1]data1cf!BA359*-1</f>
        <v>0</v>
      </c>
      <c r="D360" s="125">
        <f>+[1]data1cf!BB359*-1</f>
        <v>0</v>
      </c>
      <c r="E360" s="125">
        <f>+[1]data1cf!BC359*-1</f>
        <v>0</v>
      </c>
      <c r="F360" s="125">
        <f>+[1]data1cf!BD359*-1</f>
        <v>0</v>
      </c>
      <c r="G360" s="125">
        <f>+[1]data1cf!BE359*-1</f>
        <v>0</v>
      </c>
      <c r="H360" s="125">
        <f>+[1]data1cf!BF359*-1</f>
        <v>0</v>
      </c>
      <c r="I360" s="125">
        <f>+[1]data1cf!BG359*-1</f>
        <v>0</v>
      </c>
      <c r="J360" s="125">
        <f>+[1]data1cf!BH359*-1</f>
        <v>0</v>
      </c>
      <c r="K360" s="125">
        <f>+[1]data1cf!BI359*-1</f>
        <v>0</v>
      </c>
      <c r="L360" s="125">
        <f>+[1]data1cf!BJ359*-1</f>
        <v>0</v>
      </c>
      <c r="M360" s="125">
        <f>+[1]data1cf!BK359*-1</f>
        <v>0</v>
      </c>
      <c r="N360" s="125">
        <f>+[1]data1cf!BL359*-1</f>
        <v>0</v>
      </c>
      <c r="O360" s="125">
        <f>+[1]data1cf!BM359*-1</f>
        <v>0</v>
      </c>
      <c r="P360" s="125">
        <f>+[1]data1cf!BN359*-1</f>
        <v>0</v>
      </c>
      <c r="Q360" s="125">
        <f>+[1]data1cf!BO359*-1</f>
        <v>0</v>
      </c>
      <c r="R360" s="125">
        <f>+[1]data1cf!BP359*-1</f>
        <v>0</v>
      </c>
      <c r="S360" s="125">
        <f>+[1]data1cf!BQ359*-1</f>
        <v>0</v>
      </c>
      <c r="T360" s="125">
        <f>+[1]data1cf!BR359*-1</f>
        <v>0</v>
      </c>
      <c r="U360" s="125">
        <f>+[1]data1cf!BS359*-1</f>
        <v>0</v>
      </c>
      <c r="V360" s="125">
        <f>+[1]data1cf!BT359*-1</f>
        <v>0</v>
      </c>
      <c r="W360" s="125">
        <f>+[1]data1cf!BU359*-1</f>
        <v>0</v>
      </c>
      <c r="X360" s="125">
        <f>+[1]data1cf!BV359*-1</f>
        <v>0</v>
      </c>
      <c r="Y360" s="125">
        <f>+[1]data1cf!BW359*-1</f>
        <v>0</v>
      </c>
      <c r="Z360" s="125">
        <f>+[1]data1cf!BX359*-1</f>
        <v>0</v>
      </c>
      <c r="AA360" s="125">
        <f>+[1]data1cf!BY359*-1</f>
        <v>0</v>
      </c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0"/>
      <c r="AL360" s="10">
        <f t="shared" ca="1" si="22"/>
        <v>0</v>
      </c>
      <c r="AM360" s="10"/>
      <c r="AN360" s="10"/>
      <c r="AO360" s="10"/>
      <c r="AP360" s="10"/>
      <c r="AQ360" s="10"/>
    </row>
    <row r="361" spans="1:43" x14ac:dyDescent="0.2">
      <c r="A361" s="10">
        <v>359</v>
      </c>
      <c r="B361" s="125"/>
      <c r="C361" s="125">
        <f>+[1]data1cf!BA360*-1</f>
        <v>0</v>
      </c>
      <c r="D361" s="125">
        <f>+[1]data1cf!BB360*-1</f>
        <v>0</v>
      </c>
      <c r="E361" s="125">
        <f>+[1]data1cf!BC360*-1</f>
        <v>0</v>
      </c>
      <c r="F361" s="125">
        <f>+[1]data1cf!BD360*-1</f>
        <v>0</v>
      </c>
      <c r="G361" s="125">
        <f>+[1]data1cf!BE360*-1</f>
        <v>0</v>
      </c>
      <c r="H361" s="125">
        <f>+[1]data1cf!BF360*-1</f>
        <v>0</v>
      </c>
      <c r="I361" s="125">
        <f>+[1]data1cf!BG360*-1</f>
        <v>0</v>
      </c>
      <c r="J361" s="125">
        <f>+[1]data1cf!BH360*-1</f>
        <v>0</v>
      </c>
      <c r="K361" s="125">
        <f>+[1]data1cf!BI360*-1</f>
        <v>0</v>
      </c>
      <c r="L361" s="125">
        <f>+[1]data1cf!BJ360*-1</f>
        <v>0</v>
      </c>
      <c r="M361" s="125">
        <f>+[1]data1cf!BK360*-1</f>
        <v>0</v>
      </c>
      <c r="N361" s="125">
        <f>+[1]data1cf!BL360*-1</f>
        <v>0</v>
      </c>
      <c r="O361" s="125">
        <f>+[1]data1cf!BM360*-1</f>
        <v>0</v>
      </c>
      <c r="P361" s="125">
        <f>+[1]data1cf!BN360*-1</f>
        <v>0</v>
      </c>
      <c r="Q361" s="125">
        <f>+[1]data1cf!BO360*-1</f>
        <v>0</v>
      </c>
      <c r="R361" s="125">
        <f>+[1]data1cf!BP360*-1</f>
        <v>0</v>
      </c>
      <c r="S361" s="125">
        <f>+[1]data1cf!BQ360*-1</f>
        <v>0</v>
      </c>
      <c r="T361" s="125">
        <f>+[1]data1cf!BR360*-1</f>
        <v>0</v>
      </c>
      <c r="U361" s="125">
        <f>+[1]data1cf!BS360*-1</f>
        <v>0</v>
      </c>
      <c r="V361" s="125">
        <f>+[1]data1cf!BT360*-1</f>
        <v>0</v>
      </c>
      <c r="W361" s="125">
        <f>+[1]data1cf!BU360*-1</f>
        <v>0</v>
      </c>
      <c r="X361" s="125">
        <f>+[1]data1cf!BV360*-1</f>
        <v>0</v>
      </c>
      <c r="Y361" s="125">
        <f>+[1]data1cf!BW360*-1</f>
        <v>0</v>
      </c>
      <c r="Z361" s="125">
        <f>+[1]data1cf!BX360*-1</f>
        <v>0</v>
      </c>
      <c r="AA361" s="125">
        <f>+[1]data1cf!BY360*-1</f>
        <v>0</v>
      </c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0"/>
      <c r="AL361" s="10">
        <f t="shared" ca="1" si="22"/>
        <v>0</v>
      </c>
      <c r="AM361" s="10"/>
      <c r="AN361" s="10"/>
      <c r="AO361" s="10"/>
      <c r="AP361" s="10"/>
      <c r="AQ361" s="10"/>
    </row>
    <row r="362" spans="1:43" x14ac:dyDescent="0.2">
      <c r="A362" s="10">
        <v>360</v>
      </c>
      <c r="B362" s="125"/>
      <c r="C362" s="125">
        <f>+[1]data1cf!BA361*-1</f>
        <v>0</v>
      </c>
      <c r="D362" s="125">
        <f>+[1]data1cf!BB361*-1</f>
        <v>0</v>
      </c>
      <c r="E362" s="125">
        <f>+[1]data1cf!BC361*-1</f>
        <v>0</v>
      </c>
      <c r="F362" s="125">
        <f>+[1]data1cf!BD361*-1</f>
        <v>0</v>
      </c>
      <c r="G362" s="125">
        <f>+[1]data1cf!BE361*-1</f>
        <v>0</v>
      </c>
      <c r="H362" s="125">
        <f>+[1]data1cf!BF361*-1</f>
        <v>0</v>
      </c>
      <c r="I362" s="125">
        <f>+[1]data1cf!BG361*-1</f>
        <v>0</v>
      </c>
      <c r="J362" s="125">
        <f>+[1]data1cf!BH361*-1</f>
        <v>0</v>
      </c>
      <c r="K362" s="125">
        <f>+[1]data1cf!BI361*-1</f>
        <v>0</v>
      </c>
      <c r="L362" s="125">
        <f>+[1]data1cf!BJ361*-1</f>
        <v>0</v>
      </c>
      <c r="M362" s="125">
        <f>+[1]data1cf!BK361*-1</f>
        <v>0</v>
      </c>
      <c r="N362" s="125">
        <f>+[1]data1cf!BL361*-1</f>
        <v>0</v>
      </c>
      <c r="O362" s="125">
        <f>+[1]data1cf!BM361*-1</f>
        <v>0</v>
      </c>
      <c r="P362" s="125">
        <f>+[1]data1cf!BN361*-1</f>
        <v>0</v>
      </c>
      <c r="Q362" s="125">
        <f>+[1]data1cf!BO361*-1</f>
        <v>0</v>
      </c>
      <c r="R362" s="125">
        <f>+[1]data1cf!BP361*-1</f>
        <v>0</v>
      </c>
      <c r="S362" s="125">
        <f>+[1]data1cf!BQ361*-1</f>
        <v>0</v>
      </c>
      <c r="T362" s="125">
        <f>+[1]data1cf!BR361*-1</f>
        <v>0</v>
      </c>
      <c r="U362" s="125">
        <f>+[1]data1cf!BS361*-1</f>
        <v>0</v>
      </c>
      <c r="V362" s="125">
        <f>+[1]data1cf!BT361*-1</f>
        <v>0</v>
      </c>
      <c r="W362" s="125">
        <f>+[1]data1cf!BU361*-1</f>
        <v>0</v>
      </c>
      <c r="X362" s="125">
        <f>+[1]data1cf!BV361*-1</f>
        <v>0</v>
      </c>
      <c r="Y362" s="125">
        <f>+[1]data1cf!BW361*-1</f>
        <v>0</v>
      </c>
      <c r="Z362" s="125">
        <f>+[1]data1cf!BX361*-1</f>
        <v>0</v>
      </c>
      <c r="AA362" s="125">
        <f>+[1]data1cf!BY361*-1</f>
        <v>0</v>
      </c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0"/>
      <c r="AL362" s="10">
        <f t="shared" ca="1" si="22"/>
        <v>0</v>
      </c>
      <c r="AM362" s="10"/>
      <c r="AN362" s="10"/>
      <c r="AO362" s="10"/>
      <c r="AP362" s="10"/>
      <c r="AQ362" s="10"/>
    </row>
    <row r="363" spans="1:43" x14ac:dyDescent="0.2">
      <c r="A363" s="10">
        <v>361</v>
      </c>
      <c r="B363" s="125"/>
      <c r="C363" s="125">
        <f>+[1]data1cf!BA362*-1</f>
        <v>0</v>
      </c>
      <c r="D363" s="125">
        <f>+[1]data1cf!BB362*-1</f>
        <v>0</v>
      </c>
      <c r="E363" s="125">
        <f>+[1]data1cf!BC362*-1</f>
        <v>0</v>
      </c>
      <c r="F363" s="125">
        <f>+[1]data1cf!BD362*-1</f>
        <v>0</v>
      </c>
      <c r="G363" s="125">
        <f>+[1]data1cf!BE362*-1</f>
        <v>0</v>
      </c>
      <c r="H363" s="125">
        <f>+[1]data1cf!BF362*-1</f>
        <v>0</v>
      </c>
      <c r="I363" s="125">
        <f>+[1]data1cf!BG362*-1</f>
        <v>0</v>
      </c>
      <c r="J363" s="125">
        <f>+[1]data1cf!BH362*-1</f>
        <v>0</v>
      </c>
      <c r="K363" s="125">
        <f>+[1]data1cf!BI362*-1</f>
        <v>0</v>
      </c>
      <c r="L363" s="125">
        <f>+[1]data1cf!BJ362*-1</f>
        <v>0</v>
      </c>
      <c r="M363" s="125">
        <f>+[1]data1cf!BK362*-1</f>
        <v>0</v>
      </c>
      <c r="N363" s="125">
        <f>+[1]data1cf!BL362*-1</f>
        <v>0</v>
      </c>
      <c r="O363" s="125">
        <f>+[1]data1cf!BM362*-1</f>
        <v>0</v>
      </c>
      <c r="P363" s="125">
        <f>+[1]data1cf!BN362*-1</f>
        <v>0</v>
      </c>
      <c r="Q363" s="125">
        <f>+[1]data1cf!BO362*-1</f>
        <v>0</v>
      </c>
      <c r="R363" s="125">
        <f>+[1]data1cf!BP362*-1</f>
        <v>0</v>
      </c>
      <c r="S363" s="125">
        <f>+[1]data1cf!BQ362*-1</f>
        <v>0</v>
      </c>
      <c r="T363" s="125">
        <f>+[1]data1cf!BR362*-1</f>
        <v>0</v>
      </c>
      <c r="U363" s="125">
        <f>+[1]data1cf!BS362*-1</f>
        <v>0</v>
      </c>
      <c r="V363" s="125">
        <f>+[1]data1cf!BT362*-1</f>
        <v>0</v>
      </c>
      <c r="W363" s="125">
        <f>+[1]data1cf!BU362*-1</f>
        <v>0</v>
      </c>
      <c r="X363" s="125">
        <f>+[1]data1cf!BV362*-1</f>
        <v>0</v>
      </c>
      <c r="Y363" s="125">
        <f>+[1]data1cf!BW362*-1</f>
        <v>0</v>
      </c>
      <c r="Z363" s="125">
        <f>+[1]data1cf!BX362*-1</f>
        <v>0</v>
      </c>
      <c r="AA363" s="125">
        <f>+[1]data1cf!BY362*-1</f>
        <v>0</v>
      </c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0"/>
      <c r="AL363" s="10">
        <f t="shared" ca="1" si="22"/>
        <v>0</v>
      </c>
      <c r="AM363" s="10"/>
      <c r="AN363" s="10"/>
      <c r="AO363" s="10"/>
      <c r="AP363" s="10"/>
      <c r="AQ363" s="10"/>
    </row>
    <row r="364" spans="1:43" x14ac:dyDescent="0.2">
      <c r="A364" s="10">
        <v>362</v>
      </c>
      <c r="B364" s="125"/>
      <c r="C364" s="125">
        <f>+[1]data1cf!BA363*-1</f>
        <v>0</v>
      </c>
      <c r="D364" s="125">
        <f>+[1]data1cf!BB363*-1</f>
        <v>0</v>
      </c>
      <c r="E364" s="125">
        <f>+[1]data1cf!BC363*-1</f>
        <v>0</v>
      </c>
      <c r="F364" s="125">
        <f>+[1]data1cf!BD363*-1</f>
        <v>0</v>
      </c>
      <c r="G364" s="125">
        <f>+[1]data1cf!BE363*-1</f>
        <v>0</v>
      </c>
      <c r="H364" s="125">
        <f>+[1]data1cf!BF363*-1</f>
        <v>0</v>
      </c>
      <c r="I364" s="125">
        <f>+[1]data1cf!BG363*-1</f>
        <v>0</v>
      </c>
      <c r="J364" s="125">
        <f>+[1]data1cf!BH363*-1</f>
        <v>0</v>
      </c>
      <c r="K364" s="125">
        <f>+[1]data1cf!BI363*-1</f>
        <v>0</v>
      </c>
      <c r="L364" s="125">
        <f>+[1]data1cf!BJ363*-1</f>
        <v>0</v>
      </c>
      <c r="M364" s="125">
        <f>+[1]data1cf!BK363*-1</f>
        <v>0</v>
      </c>
      <c r="N364" s="125">
        <f>+[1]data1cf!BL363*-1</f>
        <v>0</v>
      </c>
      <c r="O364" s="125">
        <f>+[1]data1cf!BM363*-1</f>
        <v>0</v>
      </c>
      <c r="P364" s="125">
        <f>+[1]data1cf!BN363*-1</f>
        <v>0</v>
      </c>
      <c r="Q364" s="125">
        <f>+[1]data1cf!BO363*-1</f>
        <v>0</v>
      </c>
      <c r="R364" s="125">
        <f>+[1]data1cf!BP363*-1</f>
        <v>0</v>
      </c>
      <c r="S364" s="125">
        <f>+[1]data1cf!BQ363*-1</f>
        <v>0</v>
      </c>
      <c r="T364" s="125">
        <f>+[1]data1cf!BR363*-1</f>
        <v>0</v>
      </c>
      <c r="U364" s="125">
        <f>+[1]data1cf!BS363*-1</f>
        <v>0</v>
      </c>
      <c r="V364" s="125">
        <f>+[1]data1cf!BT363*-1</f>
        <v>0</v>
      </c>
      <c r="W364" s="125">
        <f>+[1]data1cf!BU363*-1</f>
        <v>0</v>
      </c>
      <c r="X364" s="125">
        <f>+[1]data1cf!BV363*-1</f>
        <v>0</v>
      </c>
      <c r="Y364" s="125">
        <f>+[1]data1cf!BW363*-1</f>
        <v>0</v>
      </c>
      <c r="Z364" s="125">
        <f>+[1]data1cf!BX363*-1</f>
        <v>0</v>
      </c>
      <c r="AA364" s="125">
        <f>+[1]data1cf!BY363*-1</f>
        <v>0</v>
      </c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0"/>
      <c r="AL364" s="10">
        <f t="shared" ca="1" si="22"/>
        <v>0</v>
      </c>
      <c r="AM364" s="10"/>
      <c r="AN364" s="10"/>
      <c r="AO364" s="10"/>
      <c r="AP364" s="10"/>
      <c r="AQ364" s="10"/>
    </row>
    <row r="365" spans="1:43" x14ac:dyDescent="0.2">
      <c r="A365" s="10">
        <v>363</v>
      </c>
      <c r="B365" s="125"/>
      <c r="C365" s="125">
        <f>+[1]data1cf!BA364*-1</f>
        <v>0</v>
      </c>
      <c r="D365" s="125">
        <f>+[1]data1cf!BB364*-1</f>
        <v>0</v>
      </c>
      <c r="E365" s="125">
        <f>+[1]data1cf!BC364*-1</f>
        <v>0</v>
      </c>
      <c r="F365" s="125">
        <f>+[1]data1cf!BD364*-1</f>
        <v>0</v>
      </c>
      <c r="G365" s="125">
        <f>+[1]data1cf!BE364*-1</f>
        <v>0</v>
      </c>
      <c r="H365" s="125">
        <f>+[1]data1cf!BF364*-1</f>
        <v>0</v>
      </c>
      <c r="I365" s="125">
        <f>+[1]data1cf!BG364*-1</f>
        <v>0</v>
      </c>
      <c r="J365" s="125">
        <f>+[1]data1cf!BH364*-1</f>
        <v>0</v>
      </c>
      <c r="K365" s="125">
        <f>+[1]data1cf!BI364*-1</f>
        <v>0</v>
      </c>
      <c r="L365" s="125">
        <f>+[1]data1cf!BJ364*-1</f>
        <v>0</v>
      </c>
      <c r="M365" s="125">
        <f>+[1]data1cf!BK364*-1</f>
        <v>0</v>
      </c>
      <c r="N365" s="125">
        <f>+[1]data1cf!BL364*-1</f>
        <v>0</v>
      </c>
      <c r="O365" s="125">
        <f>+[1]data1cf!BM364*-1</f>
        <v>0</v>
      </c>
      <c r="P365" s="125">
        <f>+[1]data1cf!BN364*-1</f>
        <v>0</v>
      </c>
      <c r="Q365" s="125">
        <f>+[1]data1cf!BO364*-1</f>
        <v>0</v>
      </c>
      <c r="R365" s="125">
        <f>+[1]data1cf!BP364*-1</f>
        <v>0</v>
      </c>
      <c r="S365" s="125">
        <f>+[1]data1cf!BQ364*-1</f>
        <v>0</v>
      </c>
      <c r="T365" s="125">
        <f>+[1]data1cf!BR364*-1</f>
        <v>0</v>
      </c>
      <c r="U365" s="125">
        <f>+[1]data1cf!BS364*-1</f>
        <v>0</v>
      </c>
      <c r="V365" s="125">
        <f>+[1]data1cf!BT364*-1</f>
        <v>0</v>
      </c>
      <c r="W365" s="125">
        <f>+[1]data1cf!BU364*-1</f>
        <v>0</v>
      </c>
      <c r="X365" s="125">
        <f>+[1]data1cf!BV364*-1</f>
        <v>0</v>
      </c>
      <c r="Y365" s="125">
        <f>+[1]data1cf!BW364*-1</f>
        <v>0</v>
      </c>
      <c r="Z365" s="125">
        <f>+[1]data1cf!BX364*-1</f>
        <v>0</v>
      </c>
      <c r="AA365" s="125">
        <f>+[1]data1cf!BY364*-1</f>
        <v>0</v>
      </c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0"/>
      <c r="AL365" s="10">
        <f t="shared" ca="1" si="22"/>
        <v>0</v>
      </c>
      <c r="AM365" s="10"/>
      <c r="AN365" s="10"/>
      <c r="AO365" s="10"/>
      <c r="AP365" s="10"/>
      <c r="AQ365" s="10"/>
    </row>
    <row r="366" spans="1:43" x14ac:dyDescent="0.2">
      <c r="A366" s="10">
        <v>364</v>
      </c>
      <c r="B366" s="125"/>
      <c r="C366" s="125">
        <f>+[1]data1cf!BA365*-1</f>
        <v>0</v>
      </c>
      <c r="D366" s="125">
        <f>+[1]data1cf!BB365*-1</f>
        <v>0</v>
      </c>
      <c r="E366" s="125">
        <f>+[1]data1cf!BC365*-1</f>
        <v>0</v>
      </c>
      <c r="F366" s="125">
        <f>+[1]data1cf!BD365*-1</f>
        <v>0</v>
      </c>
      <c r="G366" s="125">
        <f>+[1]data1cf!BE365*-1</f>
        <v>0</v>
      </c>
      <c r="H366" s="125">
        <f>+[1]data1cf!BF365*-1</f>
        <v>0</v>
      </c>
      <c r="I366" s="125">
        <f>+[1]data1cf!BG365*-1</f>
        <v>0</v>
      </c>
      <c r="J366" s="125">
        <f>+[1]data1cf!BH365*-1</f>
        <v>0</v>
      </c>
      <c r="K366" s="125">
        <f>+[1]data1cf!BI365*-1</f>
        <v>0</v>
      </c>
      <c r="L366" s="125">
        <f>+[1]data1cf!BJ365*-1</f>
        <v>0</v>
      </c>
      <c r="M366" s="125">
        <f>+[1]data1cf!BK365*-1</f>
        <v>0</v>
      </c>
      <c r="N366" s="125">
        <f>+[1]data1cf!BL365*-1</f>
        <v>0</v>
      </c>
      <c r="O366" s="125">
        <f>+[1]data1cf!BM365*-1</f>
        <v>0</v>
      </c>
      <c r="P366" s="125">
        <f>+[1]data1cf!BN365*-1</f>
        <v>0</v>
      </c>
      <c r="Q366" s="125">
        <f>+[1]data1cf!BO365*-1</f>
        <v>0</v>
      </c>
      <c r="R366" s="125">
        <f>+[1]data1cf!BP365*-1</f>
        <v>0</v>
      </c>
      <c r="S366" s="125">
        <f>+[1]data1cf!BQ365*-1</f>
        <v>0</v>
      </c>
      <c r="T366" s="125">
        <f>+[1]data1cf!BR365*-1</f>
        <v>0</v>
      </c>
      <c r="U366" s="125">
        <f>+[1]data1cf!BS365*-1</f>
        <v>0</v>
      </c>
      <c r="V366" s="125">
        <f>+[1]data1cf!BT365*-1</f>
        <v>0</v>
      </c>
      <c r="W366" s="125">
        <f>+[1]data1cf!BU365*-1</f>
        <v>0</v>
      </c>
      <c r="X366" s="125">
        <f>+[1]data1cf!BV365*-1</f>
        <v>0</v>
      </c>
      <c r="Y366" s="125">
        <f>+[1]data1cf!BW365*-1</f>
        <v>0</v>
      </c>
      <c r="Z366" s="125">
        <f>+[1]data1cf!BX365*-1</f>
        <v>0</v>
      </c>
      <c r="AA366" s="125">
        <f>+[1]data1cf!BY365*-1</f>
        <v>0</v>
      </c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0"/>
      <c r="AL366" s="10">
        <f t="shared" ca="1" si="22"/>
        <v>0</v>
      </c>
      <c r="AM366" s="10"/>
      <c r="AN366" s="10"/>
      <c r="AO366" s="10"/>
      <c r="AP366" s="10"/>
      <c r="AQ366" s="10"/>
    </row>
    <row r="367" spans="1:43" x14ac:dyDescent="0.2">
      <c r="A367" s="10">
        <v>365</v>
      </c>
      <c r="B367" s="125"/>
      <c r="C367" s="125">
        <f>+[1]data1cf!BA366*-1</f>
        <v>0</v>
      </c>
      <c r="D367" s="125">
        <f>+[1]data1cf!BB366*-1</f>
        <v>0</v>
      </c>
      <c r="E367" s="125">
        <f>+[1]data1cf!BC366*-1</f>
        <v>0</v>
      </c>
      <c r="F367" s="125">
        <f>+[1]data1cf!BD366*-1</f>
        <v>0</v>
      </c>
      <c r="G367" s="125">
        <f>+[1]data1cf!BE366*-1</f>
        <v>0</v>
      </c>
      <c r="H367" s="125">
        <f>+[1]data1cf!BF366*-1</f>
        <v>0</v>
      </c>
      <c r="I367" s="125">
        <f>+[1]data1cf!BG366*-1</f>
        <v>0</v>
      </c>
      <c r="J367" s="125">
        <f>+[1]data1cf!BH366*-1</f>
        <v>0</v>
      </c>
      <c r="K367" s="125">
        <f>+[1]data1cf!BI366*-1</f>
        <v>0</v>
      </c>
      <c r="L367" s="125">
        <f>+[1]data1cf!BJ366*-1</f>
        <v>0</v>
      </c>
      <c r="M367" s="125">
        <f>+[1]data1cf!BK366*-1</f>
        <v>0</v>
      </c>
      <c r="N367" s="125">
        <f>+[1]data1cf!BL366*-1</f>
        <v>0</v>
      </c>
      <c r="O367" s="125">
        <f>+[1]data1cf!BM366*-1</f>
        <v>0</v>
      </c>
      <c r="P367" s="125">
        <f>+[1]data1cf!BN366*-1</f>
        <v>0</v>
      </c>
      <c r="Q367" s="125">
        <f>+[1]data1cf!BO366*-1</f>
        <v>0</v>
      </c>
      <c r="R367" s="125">
        <f>+[1]data1cf!BP366*-1</f>
        <v>0</v>
      </c>
      <c r="S367" s="125">
        <f>+[1]data1cf!BQ366*-1</f>
        <v>0</v>
      </c>
      <c r="T367" s="125">
        <f>+[1]data1cf!BR366*-1</f>
        <v>0</v>
      </c>
      <c r="U367" s="125">
        <f>+[1]data1cf!BS366*-1</f>
        <v>0</v>
      </c>
      <c r="V367" s="125">
        <f>+[1]data1cf!BT366*-1</f>
        <v>0</v>
      </c>
      <c r="W367" s="125">
        <f>+[1]data1cf!BU366*-1</f>
        <v>0</v>
      </c>
      <c r="X367" s="125">
        <f>+[1]data1cf!BV366*-1</f>
        <v>0</v>
      </c>
      <c r="Y367" s="125">
        <f>+[1]data1cf!BW366*-1</f>
        <v>0</v>
      </c>
      <c r="Z367" s="125">
        <f>+[1]data1cf!BX366*-1</f>
        <v>0</v>
      </c>
      <c r="AA367" s="125">
        <f>+[1]data1cf!BY366*-1</f>
        <v>0</v>
      </c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0"/>
      <c r="AL367" s="10">
        <f t="shared" ca="1" si="22"/>
        <v>0</v>
      </c>
      <c r="AM367" s="10"/>
      <c r="AN367" s="10"/>
      <c r="AO367" s="10"/>
      <c r="AP367" s="10"/>
      <c r="AQ367" s="10"/>
    </row>
    <row r="368" spans="1:43" x14ac:dyDescent="0.2">
      <c r="A368" s="10">
        <v>366</v>
      </c>
      <c r="B368" s="125"/>
      <c r="C368" s="125">
        <f>+[1]data1cf!BA367*-1</f>
        <v>0</v>
      </c>
      <c r="D368" s="125">
        <f>+[1]data1cf!BB367*-1</f>
        <v>0</v>
      </c>
      <c r="E368" s="125">
        <f>+[1]data1cf!BC367*-1</f>
        <v>0</v>
      </c>
      <c r="F368" s="125">
        <f>+[1]data1cf!BD367*-1</f>
        <v>0</v>
      </c>
      <c r="G368" s="125">
        <f>+[1]data1cf!BE367*-1</f>
        <v>0</v>
      </c>
      <c r="H368" s="125">
        <f>+[1]data1cf!BF367*-1</f>
        <v>0</v>
      </c>
      <c r="I368" s="125">
        <f>+[1]data1cf!BG367*-1</f>
        <v>0</v>
      </c>
      <c r="J368" s="125">
        <f>+[1]data1cf!BH367*-1</f>
        <v>0</v>
      </c>
      <c r="K368" s="125">
        <f>+[1]data1cf!BI367*-1</f>
        <v>0</v>
      </c>
      <c r="L368" s="125">
        <f>+[1]data1cf!BJ367*-1</f>
        <v>0</v>
      </c>
      <c r="M368" s="125">
        <f>+[1]data1cf!BK367*-1</f>
        <v>0</v>
      </c>
      <c r="N368" s="125">
        <f>+[1]data1cf!BL367*-1</f>
        <v>0</v>
      </c>
      <c r="O368" s="125">
        <f>+[1]data1cf!BM367*-1</f>
        <v>0</v>
      </c>
      <c r="P368" s="125">
        <f>+[1]data1cf!BN367*-1</f>
        <v>0</v>
      </c>
      <c r="Q368" s="125">
        <f>+[1]data1cf!BO367*-1</f>
        <v>0</v>
      </c>
      <c r="R368" s="125">
        <f>+[1]data1cf!BP367*-1</f>
        <v>0</v>
      </c>
      <c r="S368" s="125">
        <f>+[1]data1cf!BQ367*-1</f>
        <v>0</v>
      </c>
      <c r="T368" s="125">
        <f>+[1]data1cf!BR367*-1</f>
        <v>0</v>
      </c>
      <c r="U368" s="125">
        <f>+[1]data1cf!BS367*-1</f>
        <v>0</v>
      </c>
      <c r="V368" s="125">
        <f>+[1]data1cf!BT367*-1</f>
        <v>0</v>
      </c>
      <c r="W368" s="125">
        <f>+[1]data1cf!BU367*-1</f>
        <v>0</v>
      </c>
      <c r="X368" s="125">
        <f>+[1]data1cf!BV367*-1</f>
        <v>0</v>
      </c>
      <c r="Y368" s="125">
        <f>+[1]data1cf!BW367*-1</f>
        <v>0</v>
      </c>
      <c r="Z368" s="125">
        <f>+[1]data1cf!BX367*-1</f>
        <v>0</v>
      </c>
      <c r="AA368" s="125">
        <f>+[1]data1cf!BY367*-1</f>
        <v>0</v>
      </c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0"/>
      <c r="AL368" s="10">
        <f t="shared" ca="1" si="22"/>
        <v>0</v>
      </c>
      <c r="AM368" s="10"/>
      <c r="AN368" s="10"/>
      <c r="AO368" s="10"/>
      <c r="AP368" s="10"/>
      <c r="AQ368" s="10"/>
    </row>
    <row r="369" spans="1:43" x14ac:dyDescent="0.2">
      <c r="A369" s="10">
        <v>367</v>
      </c>
      <c r="B369" s="125"/>
      <c r="C369" s="125">
        <f>+[1]data1cf!BA368*-1</f>
        <v>0</v>
      </c>
      <c r="D369" s="125">
        <f>+[1]data1cf!BB368*-1</f>
        <v>0</v>
      </c>
      <c r="E369" s="125">
        <f>+[1]data1cf!BC368*-1</f>
        <v>0</v>
      </c>
      <c r="F369" s="125">
        <f>+[1]data1cf!BD368*-1</f>
        <v>0</v>
      </c>
      <c r="G369" s="125">
        <f>+[1]data1cf!BE368*-1</f>
        <v>0</v>
      </c>
      <c r="H369" s="125">
        <f>+[1]data1cf!BF368*-1</f>
        <v>0</v>
      </c>
      <c r="I369" s="125">
        <f>+[1]data1cf!BG368*-1</f>
        <v>0</v>
      </c>
      <c r="J369" s="125">
        <f>+[1]data1cf!BH368*-1</f>
        <v>0</v>
      </c>
      <c r="K369" s="125">
        <f>+[1]data1cf!BI368*-1</f>
        <v>0</v>
      </c>
      <c r="L369" s="125">
        <f>+[1]data1cf!BJ368*-1</f>
        <v>0</v>
      </c>
      <c r="M369" s="125">
        <f>+[1]data1cf!BK368*-1</f>
        <v>0</v>
      </c>
      <c r="N369" s="125">
        <f>+[1]data1cf!BL368*-1</f>
        <v>0</v>
      </c>
      <c r="O369" s="125">
        <f>+[1]data1cf!BM368*-1</f>
        <v>0</v>
      </c>
      <c r="P369" s="125">
        <f>+[1]data1cf!BN368*-1</f>
        <v>0</v>
      </c>
      <c r="Q369" s="125">
        <f>+[1]data1cf!BO368*-1</f>
        <v>0</v>
      </c>
      <c r="R369" s="125">
        <f>+[1]data1cf!BP368*-1</f>
        <v>0</v>
      </c>
      <c r="S369" s="125">
        <f>+[1]data1cf!BQ368*-1</f>
        <v>0</v>
      </c>
      <c r="T369" s="125">
        <f>+[1]data1cf!BR368*-1</f>
        <v>0</v>
      </c>
      <c r="U369" s="125">
        <f>+[1]data1cf!BS368*-1</f>
        <v>0</v>
      </c>
      <c r="V369" s="125">
        <f>+[1]data1cf!BT368*-1</f>
        <v>0</v>
      </c>
      <c r="W369" s="125">
        <f>+[1]data1cf!BU368*-1</f>
        <v>0</v>
      </c>
      <c r="X369" s="125">
        <f>+[1]data1cf!BV368*-1</f>
        <v>0</v>
      </c>
      <c r="Y369" s="125">
        <f>+[1]data1cf!BW368*-1</f>
        <v>0</v>
      </c>
      <c r="Z369" s="125">
        <f>+[1]data1cf!BX368*-1</f>
        <v>0</v>
      </c>
      <c r="AA369" s="125">
        <f>+[1]data1cf!BY368*-1</f>
        <v>0</v>
      </c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0"/>
      <c r="AL369" s="10">
        <f t="shared" ca="1" si="22"/>
        <v>0</v>
      </c>
      <c r="AM369" s="10"/>
      <c r="AN369" s="10"/>
      <c r="AO369" s="10"/>
      <c r="AP369" s="10"/>
      <c r="AQ369" s="10"/>
    </row>
    <row r="370" spans="1:43" x14ac:dyDescent="0.2">
      <c r="A370" s="10">
        <v>368</v>
      </c>
      <c r="B370" s="125"/>
      <c r="C370" s="125">
        <f>+[1]data1cf!BA369*-1</f>
        <v>0</v>
      </c>
      <c r="D370" s="125">
        <f>+[1]data1cf!BB369*-1</f>
        <v>0</v>
      </c>
      <c r="E370" s="125">
        <f>+[1]data1cf!BC369*-1</f>
        <v>0</v>
      </c>
      <c r="F370" s="125">
        <f>+[1]data1cf!BD369*-1</f>
        <v>0</v>
      </c>
      <c r="G370" s="125">
        <f>+[1]data1cf!BE369*-1</f>
        <v>0</v>
      </c>
      <c r="H370" s="125">
        <f>+[1]data1cf!BF369*-1</f>
        <v>0</v>
      </c>
      <c r="I370" s="125">
        <f>+[1]data1cf!BG369*-1</f>
        <v>0</v>
      </c>
      <c r="J370" s="125">
        <f>+[1]data1cf!BH369*-1</f>
        <v>0</v>
      </c>
      <c r="K370" s="125">
        <f>+[1]data1cf!BI369*-1</f>
        <v>0</v>
      </c>
      <c r="L370" s="125">
        <f>+[1]data1cf!BJ369*-1</f>
        <v>0</v>
      </c>
      <c r="M370" s="125">
        <f>+[1]data1cf!BK369*-1</f>
        <v>0</v>
      </c>
      <c r="N370" s="125">
        <f>+[1]data1cf!BL369*-1</f>
        <v>0</v>
      </c>
      <c r="O370" s="125">
        <f>+[1]data1cf!BM369*-1</f>
        <v>0</v>
      </c>
      <c r="P370" s="125">
        <f>+[1]data1cf!BN369*-1</f>
        <v>0</v>
      </c>
      <c r="Q370" s="125">
        <f>+[1]data1cf!BO369*-1</f>
        <v>0</v>
      </c>
      <c r="R370" s="125">
        <f>+[1]data1cf!BP369*-1</f>
        <v>0</v>
      </c>
      <c r="S370" s="125">
        <f>+[1]data1cf!BQ369*-1</f>
        <v>0</v>
      </c>
      <c r="T370" s="125">
        <f>+[1]data1cf!BR369*-1</f>
        <v>0</v>
      </c>
      <c r="U370" s="125">
        <f>+[1]data1cf!BS369*-1</f>
        <v>0</v>
      </c>
      <c r="V370" s="125">
        <f>+[1]data1cf!BT369*-1</f>
        <v>0</v>
      </c>
      <c r="W370" s="125">
        <f>+[1]data1cf!BU369*-1</f>
        <v>0</v>
      </c>
      <c r="X370" s="125">
        <f>+[1]data1cf!BV369*-1</f>
        <v>0</v>
      </c>
      <c r="Y370" s="125">
        <f>+[1]data1cf!BW369*-1</f>
        <v>0</v>
      </c>
      <c r="Z370" s="125">
        <f>+[1]data1cf!BX369*-1</f>
        <v>0</v>
      </c>
      <c r="AA370" s="125">
        <f>+[1]data1cf!BY369*-1</f>
        <v>0</v>
      </c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0"/>
      <c r="AL370" s="10">
        <f t="shared" ca="1" si="22"/>
        <v>0</v>
      </c>
      <c r="AM370" s="10"/>
      <c r="AN370" s="10"/>
      <c r="AO370" s="10"/>
      <c r="AP370" s="10"/>
      <c r="AQ370" s="10"/>
    </row>
    <row r="371" spans="1:43" x14ac:dyDescent="0.2">
      <c r="A371" s="10">
        <v>369</v>
      </c>
      <c r="B371" s="125"/>
      <c r="C371" s="125">
        <f>+[1]data1cf!BA370*-1</f>
        <v>0</v>
      </c>
      <c r="D371" s="125">
        <f>+[1]data1cf!BB370*-1</f>
        <v>0</v>
      </c>
      <c r="E371" s="125">
        <f>+[1]data1cf!BC370*-1</f>
        <v>0</v>
      </c>
      <c r="F371" s="125">
        <f>+[1]data1cf!BD370*-1</f>
        <v>0</v>
      </c>
      <c r="G371" s="125">
        <f>+[1]data1cf!BE370*-1</f>
        <v>0</v>
      </c>
      <c r="H371" s="125">
        <f>+[1]data1cf!BF370*-1</f>
        <v>0</v>
      </c>
      <c r="I371" s="125">
        <f>+[1]data1cf!BG370*-1</f>
        <v>0</v>
      </c>
      <c r="J371" s="125">
        <f>+[1]data1cf!BH370*-1</f>
        <v>0</v>
      </c>
      <c r="K371" s="125">
        <f>+[1]data1cf!BI370*-1</f>
        <v>0</v>
      </c>
      <c r="L371" s="125">
        <f>+[1]data1cf!BJ370*-1</f>
        <v>0</v>
      </c>
      <c r="M371" s="125">
        <f>+[1]data1cf!BK370*-1</f>
        <v>0</v>
      </c>
      <c r="N371" s="125">
        <f>+[1]data1cf!BL370*-1</f>
        <v>0</v>
      </c>
      <c r="O371" s="125">
        <f>+[1]data1cf!BM370*-1</f>
        <v>0</v>
      </c>
      <c r="P371" s="125">
        <f>+[1]data1cf!BN370*-1</f>
        <v>0</v>
      </c>
      <c r="Q371" s="125">
        <f>+[1]data1cf!BO370*-1</f>
        <v>0</v>
      </c>
      <c r="R371" s="125">
        <f>+[1]data1cf!BP370*-1</f>
        <v>0</v>
      </c>
      <c r="S371" s="125">
        <f>+[1]data1cf!BQ370*-1</f>
        <v>0</v>
      </c>
      <c r="T371" s="125">
        <f>+[1]data1cf!BR370*-1</f>
        <v>0</v>
      </c>
      <c r="U371" s="125">
        <f>+[1]data1cf!BS370*-1</f>
        <v>0</v>
      </c>
      <c r="V371" s="125">
        <f>+[1]data1cf!BT370*-1</f>
        <v>0</v>
      </c>
      <c r="W371" s="125">
        <f>+[1]data1cf!BU370*-1</f>
        <v>0</v>
      </c>
      <c r="X371" s="125">
        <f>+[1]data1cf!BV370*-1</f>
        <v>0</v>
      </c>
      <c r="Y371" s="125">
        <f>+[1]data1cf!BW370*-1</f>
        <v>0</v>
      </c>
      <c r="Z371" s="125">
        <f>+[1]data1cf!BX370*-1</f>
        <v>0</v>
      </c>
      <c r="AA371" s="125">
        <f>+[1]data1cf!BY370*-1</f>
        <v>0</v>
      </c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0"/>
      <c r="AL371" s="10">
        <f t="shared" ca="1" si="22"/>
        <v>0</v>
      </c>
      <c r="AM371" s="10"/>
      <c r="AN371" s="10"/>
      <c r="AO371" s="10"/>
      <c r="AP371" s="10"/>
      <c r="AQ371" s="10"/>
    </row>
    <row r="372" spans="1:43" x14ac:dyDescent="0.2">
      <c r="A372" s="10">
        <v>370</v>
      </c>
      <c r="B372" s="125"/>
      <c r="C372" s="125">
        <f>+[1]data1cf!BA371*-1</f>
        <v>0</v>
      </c>
      <c r="D372" s="125">
        <f>+[1]data1cf!BB371*-1</f>
        <v>0</v>
      </c>
      <c r="E372" s="125">
        <f>+[1]data1cf!BC371*-1</f>
        <v>0</v>
      </c>
      <c r="F372" s="125">
        <f>+[1]data1cf!BD371*-1</f>
        <v>0</v>
      </c>
      <c r="G372" s="125">
        <f>+[1]data1cf!BE371*-1</f>
        <v>0</v>
      </c>
      <c r="H372" s="125">
        <f>+[1]data1cf!BF371*-1</f>
        <v>0</v>
      </c>
      <c r="I372" s="125">
        <f>+[1]data1cf!BG371*-1</f>
        <v>0</v>
      </c>
      <c r="J372" s="125">
        <f>+[1]data1cf!BH371*-1</f>
        <v>0</v>
      </c>
      <c r="K372" s="125">
        <f>+[1]data1cf!BI371*-1</f>
        <v>0</v>
      </c>
      <c r="L372" s="125">
        <f>+[1]data1cf!BJ371*-1</f>
        <v>0</v>
      </c>
      <c r="M372" s="125">
        <f>+[1]data1cf!BK371*-1</f>
        <v>0</v>
      </c>
      <c r="N372" s="125">
        <f>+[1]data1cf!BL371*-1</f>
        <v>0</v>
      </c>
      <c r="O372" s="125">
        <f>+[1]data1cf!BM371*-1</f>
        <v>0</v>
      </c>
      <c r="P372" s="125">
        <f>+[1]data1cf!BN371*-1</f>
        <v>0</v>
      </c>
      <c r="Q372" s="125">
        <f>+[1]data1cf!BO371*-1</f>
        <v>0</v>
      </c>
      <c r="R372" s="125">
        <f>+[1]data1cf!BP371*-1</f>
        <v>0</v>
      </c>
      <c r="S372" s="125">
        <f>+[1]data1cf!BQ371*-1</f>
        <v>0</v>
      </c>
      <c r="T372" s="125">
        <f>+[1]data1cf!BR371*-1</f>
        <v>0</v>
      </c>
      <c r="U372" s="125">
        <f>+[1]data1cf!BS371*-1</f>
        <v>0</v>
      </c>
      <c r="V372" s="125">
        <f>+[1]data1cf!BT371*-1</f>
        <v>0</v>
      </c>
      <c r="W372" s="125">
        <f>+[1]data1cf!BU371*-1</f>
        <v>0</v>
      </c>
      <c r="X372" s="125">
        <f>+[1]data1cf!BV371*-1</f>
        <v>0</v>
      </c>
      <c r="Y372" s="125">
        <f>+[1]data1cf!BW371*-1</f>
        <v>0</v>
      </c>
      <c r="Z372" s="125">
        <f>+[1]data1cf!BX371*-1</f>
        <v>0</v>
      </c>
      <c r="AA372" s="125">
        <f>+[1]data1cf!BY371*-1</f>
        <v>0</v>
      </c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0"/>
      <c r="AL372" s="10">
        <f t="shared" ref="AL372:AL387" ca="1" si="23">SUMPRODUCT(B372:AJ372,PVCapPrice)</f>
        <v>0</v>
      </c>
      <c r="AM372" s="10"/>
      <c r="AN372" s="10"/>
      <c r="AO372" s="10"/>
      <c r="AP372" s="10"/>
      <c r="AQ372" s="10"/>
    </row>
    <row r="373" spans="1:43" x14ac:dyDescent="0.2">
      <c r="A373" s="10">
        <v>371</v>
      </c>
      <c r="B373" s="125"/>
      <c r="C373" s="125">
        <f>+[1]data1cf!BA372*-1</f>
        <v>0</v>
      </c>
      <c r="D373" s="125">
        <f>+[1]data1cf!BB372*-1</f>
        <v>0</v>
      </c>
      <c r="E373" s="125">
        <f>+[1]data1cf!BC372*-1</f>
        <v>0</v>
      </c>
      <c r="F373" s="125">
        <f>+[1]data1cf!BD372*-1</f>
        <v>0</v>
      </c>
      <c r="G373" s="125">
        <f>+[1]data1cf!BE372*-1</f>
        <v>0</v>
      </c>
      <c r="H373" s="125">
        <f>+[1]data1cf!BF372*-1</f>
        <v>0</v>
      </c>
      <c r="I373" s="125">
        <f>+[1]data1cf!BG372*-1</f>
        <v>0</v>
      </c>
      <c r="J373" s="125">
        <f>+[1]data1cf!BH372*-1</f>
        <v>0</v>
      </c>
      <c r="K373" s="125">
        <f>+[1]data1cf!BI372*-1</f>
        <v>0</v>
      </c>
      <c r="L373" s="125">
        <f>+[1]data1cf!BJ372*-1</f>
        <v>0</v>
      </c>
      <c r="M373" s="125">
        <f>+[1]data1cf!BK372*-1</f>
        <v>0</v>
      </c>
      <c r="N373" s="125">
        <f>+[1]data1cf!BL372*-1</f>
        <v>0</v>
      </c>
      <c r="O373" s="125">
        <f>+[1]data1cf!BM372*-1</f>
        <v>0</v>
      </c>
      <c r="P373" s="125">
        <f>+[1]data1cf!BN372*-1</f>
        <v>0</v>
      </c>
      <c r="Q373" s="125">
        <f>+[1]data1cf!BO372*-1</f>
        <v>0</v>
      </c>
      <c r="R373" s="125">
        <f>+[1]data1cf!BP372*-1</f>
        <v>0</v>
      </c>
      <c r="S373" s="125">
        <f>+[1]data1cf!BQ372*-1</f>
        <v>0</v>
      </c>
      <c r="T373" s="125">
        <f>+[1]data1cf!BR372*-1</f>
        <v>0</v>
      </c>
      <c r="U373" s="125">
        <f>+[1]data1cf!BS372*-1</f>
        <v>0</v>
      </c>
      <c r="V373" s="125">
        <f>+[1]data1cf!BT372*-1</f>
        <v>0</v>
      </c>
      <c r="W373" s="125">
        <f>+[1]data1cf!BU372*-1</f>
        <v>0</v>
      </c>
      <c r="X373" s="125">
        <f>+[1]data1cf!BV372*-1</f>
        <v>0</v>
      </c>
      <c r="Y373" s="125">
        <f>+[1]data1cf!BW372*-1</f>
        <v>0</v>
      </c>
      <c r="Z373" s="125">
        <f>+[1]data1cf!BX372*-1</f>
        <v>0</v>
      </c>
      <c r="AA373" s="125">
        <f>+[1]data1cf!BY372*-1</f>
        <v>0</v>
      </c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0"/>
      <c r="AL373" s="10">
        <f t="shared" ca="1" si="23"/>
        <v>0</v>
      </c>
      <c r="AM373" s="10"/>
      <c r="AN373" s="10"/>
      <c r="AO373" s="10"/>
      <c r="AP373" s="10"/>
      <c r="AQ373" s="10"/>
    </row>
    <row r="374" spans="1:43" x14ac:dyDescent="0.2">
      <c r="A374" s="10">
        <v>372</v>
      </c>
      <c r="B374" s="125"/>
      <c r="C374" s="125">
        <f>+[1]data1cf!BA373*-1</f>
        <v>0</v>
      </c>
      <c r="D374" s="125">
        <f>+[1]data1cf!BB373*-1</f>
        <v>0</v>
      </c>
      <c r="E374" s="125">
        <f>+[1]data1cf!BC373*-1</f>
        <v>0</v>
      </c>
      <c r="F374" s="125">
        <f>+[1]data1cf!BD373*-1</f>
        <v>0</v>
      </c>
      <c r="G374" s="125">
        <f>+[1]data1cf!BE373*-1</f>
        <v>0</v>
      </c>
      <c r="H374" s="125">
        <f>+[1]data1cf!BF373*-1</f>
        <v>0</v>
      </c>
      <c r="I374" s="125">
        <f>+[1]data1cf!BG373*-1</f>
        <v>0</v>
      </c>
      <c r="J374" s="125">
        <f>+[1]data1cf!BH373*-1</f>
        <v>0</v>
      </c>
      <c r="K374" s="125">
        <f>+[1]data1cf!BI373*-1</f>
        <v>0</v>
      </c>
      <c r="L374" s="125">
        <f>+[1]data1cf!BJ373*-1</f>
        <v>0</v>
      </c>
      <c r="M374" s="125">
        <f>+[1]data1cf!BK373*-1</f>
        <v>0</v>
      </c>
      <c r="N374" s="125">
        <f>+[1]data1cf!BL373*-1</f>
        <v>0</v>
      </c>
      <c r="O374" s="125">
        <f>+[1]data1cf!BM373*-1</f>
        <v>0</v>
      </c>
      <c r="P374" s="125">
        <f>+[1]data1cf!BN373*-1</f>
        <v>0</v>
      </c>
      <c r="Q374" s="125">
        <f>+[1]data1cf!BO373*-1</f>
        <v>0</v>
      </c>
      <c r="R374" s="125">
        <f>+[1]data1cf!BP373*-1</f>
        <v>0</v>
      </c>
      <c r="S374" s="125">
        <f>+[1]data1cf!BQ373*-1</f>
        <v>0</v>
      </c>
      <c r="T374" s="125">
        <f>+[1]data1cf!BR373*-1</f>
        <v>0</v>
      </c>
      <c r="U374" s="125">
        <f>+[1]data1cf!BS373*-1</f>
        <v>0</v>
      </c>
      <c r="V374" s="125">
        <f>+[1]data1cf!BT373*-1</f>
        <v>0</v>
      </c>
      <c r="W374" s="125">
        <f>+[1]data1cf!BU373*-1</f>
        <v>0</v>
      </c>
      <c r="X374" s="125">
        <f>+[1]data1cf!BV373*-1</f>
        <v>0</v>
      </c>
      <c r="Y374" s="125">
        <f>+[1]data1cf!BW373*-1</f>
        <v>0</v>
      </c>
      <c r="Z374" s="125">
        <f>+[1]data1cf!BX373*-1</f>
        <v>0</v>
      </c>
      <c r="AA374" s="125">
        <f>+[1]data1cf!BY373*-1</f>
        <v>0</v>
      </c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0"/>
      <c r="AL374" s="10">
        <f t="shared" ca="1" si="23"/>
        <v>0</v>
      </c>
      <c r="AM374" s="10"/>
      <c r="AN374" s="10"/>
      <c r="AO374" s="10"/>
      <c r="AP374" s="10"/>
      <c r="AQ374" s="10"/>
    </row>
    <row r="375" spans="1:43" x14ac:dyDescent="0.2">
      <c r="A375" s="10">
        <v>373</v>
      </c>
      <c r="B375" s="125"/>
      <c r="C375" s="125">
        <f>+[1]data1cf!BA374*-1</f>
        <v>0</v>
      </c>
      <c r="D375" s="125">
        <f>+[1]data1cf!BB374*-1</f>
        <v>0</v>
      </c>
      <c r="E375" s="125">
        <f>+[1]data1cf!BC374*-1</f>
        <v>0</v>
      </c>
      <c r="F375" s="125">
        <f>+[1]data1cf!BD374*-1</f>
        <v>0</v>
      </c>
      <c r="G375" s="125">
        <f>+[1]data1cf!BE374*-1</f>
        <v>0</v>
      </c>
      <c r="H375" s="125">
        <f>+[1]data1cf!BF374*-1</f>
        <v>0</v>
      </c>
      <c r="I375" s="125">
        <f>+[1]data1cf!BG374*-1</f>
        <v>0</v>
      </c>
      <c r="J375" s="125">
        <f>+[1]data1cf!BH374*-1</f>
        <v>0</v>
      </c>
      <c r="K375" s="125">
        <f>+[1]data1cf!BI374*-1</f>
        <v>0</v>
      </c>
      <c r="L375" s="125">
        <f>+[1]data1cf!BJ374*-1</f>
        <v>0</v>
      </c>
      <c r="M375" s="125">
        <f>+[1]data1cf!BK374*-1</f>
        <v>0</v>
      </c>
      <c r="N375" s="125">
        <f>+[1]data1cf!BL374*-1</f>
        <v>0</v>
      </c>
      <c r="O375" s="125">
        <f>+[1]data1cf!BM374*-1</f>
        <v>0</v>
      </c>
      <c r="P375" s="125">
        <f>+[1]data1cf!BN374*-1</f>
        <v>0</v>
      </c>
      <c r="Q375" s="125">
        <f>+[1]data1cf!BO374*-1</f>
        <v>0</v>
      </c>
      <c r="R375" s="125">
        <f>+[1]data1cf!BP374*-1</f>
        <v>0</v>
      </c>
      <c r="S375" s="125">
        <f>+[1]data1cf!BQ374*-1</f>
        <v>0</v>
      </c>
      <c r="T375" s="125">
        <f>+[1]data1cf!BR374*-1</f>
        <v>0</v>
      </c>
      <c r="U375" s="125">
        <f>+[1]data1cf!BS374*-1</f>
        <v>0</v>
      </c>
      <c r="V375" s="125">
        <f>+[1]data1cf!BT374*-1</f>
        <v>0</v>
      </c>
      <c r="W375" s="125">
        <f>+[1]data1cf!BU374*-1</f>
        <v>0</v>
      </c>
      <c r="X375" s="125">
        <f>+[1]data1cf!BV374*-1</f>
        <v>0</v>
      </c>
      <c r="Y375" s="125">
        <f>+[1]data1cf!BW374*-1</f>
        <v>0</v>
      </c>
      <c r="Z375" s="125">
        <f>+[1]data1cf!BX374*-1</f>
        <v>0</v>
      </c>
      <c r="AA375" s="125">
        <f>+[1]data1cf!BY374*-1</f>
        <v>0</v>
      </c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0"/>
      <c r="AL375" s="10">
        <f t="shared" ca="1" si="23"/>
        <v>0</v>
      </c>
      <c r="AM375" s="10"/>
      <c r="AN375" s="10"/>
      <c r="AO375" s="10"/>
      <c r="AP375" s="10"/>
      <c r="AQ375" s="10"/>
    </row>
    <row r="376" spans="1:43" x14ac:dyDescent="0.2">
      <c r="A376" s="10">
        <v>374</v>
      </c>
      <c r="B376" s="125"/>
      <c r="C376" s="125">
        <f>+[1]data1cf!BA375*-1</f>
        <v>0</v>
      </c>
      <c r="D376" s="125">
        <f>+[1]data1cf!BB375*-1</f>
        <v>0</v>
      </c>
      <c r="E376" s="125">
        <f>+[1]data1cf!BC375*-1</f>
        <v>0</v>
      </c>
      <c r="F376" s="125">
        <f>+[1]data1cf!BD375*-1</f>
        <v>0</v>
      </c>
      <c r="G376" s="125">
        <f>+[1]data1cf!BE375*-1</f>
        <v>0</v>
      </c>
      <c r="H376" s="125">
        <f>+[1]data1cf!BF375*-1</f>
        <v>0</v>
      </c>
      <c r="I376" s="125">
        <f>+[1]data1cf!BG375*-1</f>
        <v>0</v>
      </c>
      <c r="J376" s="125">
        <f>+[1]data1cf!BH375*-1</f>
        <v>0</v>
      </c>
      <c r="K376" s="125">
        <f>+[1]data1cf!BI375*-1</f>
        <v>0</v>
      </c>
      <c r="L376" s="125">
        <f>+[1]data1cf!BJ375*-1</f>
        <v>0</v>
      </c>
      <c r="M376" s="125">
        <f>+[1]data1cf!BK375*-1</f>
        <v>0</v>
      </c>
      <c r="N376" s="125">
        <f>+[1]data1cf!BL375*-1</f>
        <v>0</v>
      </c>
      <c r="O376" s="125">
        <f>+[1]data1cf!BM375*-1</f>
        <v>0</v>
      </c>
      <c r="P376" s="125">
        <f>+[1]data1cf!BN375*-1</f>
        <v>0</v>
      </c>
      <c r="Q376" s="125">
        <f>+[1]data1cf!BO375*-1</f>
        <v>0</v>
      </c>
      <c r="R376" s="125">
        <f>+[1]data1cf!BP375*-1</f>
        <v>0</v>
      </c>
      <c r="S376" s="125">
        <f>+[1]data1cf!BQ375*-1</f>
        <v>0</v>
      </c>
      <c r="T376" s="125">
        <f>+[1]data1cf!BR375*-1</f>
        <v>0</v>
      </c>
      <c r="U376" s="125">
        <f>+[1]data1cf!BS375*-1</f>
        <v>0</v>
      </c>
      <c r="V376" s="125">
        <f>+[1]data1cf!BT375*-1</f>
        <v>0</v>
      </c>
      <c r="W376" s="125">
        <f>+[1]data1cf!BU375*-1</f>
        <v>0</v>
      </c>
      <c r="X376" s="125">
        <f>+[1]data1cf!BV375*-1</f>
        <v>0</v>
      </c>
      <c r="Y376" s="125">
        <f>+[1]data1cf!BW375*-1</f>
        <v>0</v>
      </c>
      <c r="Z376" s="125">
        <f>+[1]data1cf!BX375*-1</f>
        <v>0</v>
      </c>
      <c r="AA376" s="125">
        <f>+[1]data1cf!BY375*-1</f>
        <v>0</v>
      </c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0"/>
      <c r="AL376" s="10">
        <f t="shared" ca="1" si="23"/>
        <v>0</v>
      </c>
      <c r="AM376" s="10"/>
      <c r="AN376" s="10"/>
      <c r="AO376" s="10"/>
      <c r="AP376" s="10"/>
      <c r="AQ376" s="10"/>
    </row>
    <row r="377" spans="1:43" x14ac:dyDescent="0.2">
      <c r="A377" s="10">
        <v>375</v>
      </c>
      <c r="B377" s="125"/>
      <c r="C377" s="125">
        <f>+[1]data1cf!BA376*-1</f>
        <v>0</v>
      </c>
      <c r="D377" s="125">
        <f>+[1]data1cf!BB376*-1</f>
        <v>0</v>
      </c>
      <c r="E377" s="125">
        <f>+[1]data1cf!BC376*-1</f>
        <v>0</v>
      </c>
      <c r="F377" s="125">
        <f>+[1]data1cf!BD376*-1</f>
        <v>0</v>
      </c>
      <c r="G377" s="125">
        <f>+[1]data1cf!BE376*-1</f>
        <v>0</v>
      </c>
      <c r="H377" s="125">
        <f>+[1]data1cf!BF376*-1</f>
        <v>0</v>
      </c>
      <c r="I377" s="125">
        <f>+[1]data1cf!BG376*-1</f>
        <v>0</v>
      </c>
      <c r="J377" s="125">
        <f>+[1]data1cf!BH376*-1</f>
        <v>0</v>
      </c>
      <c r="K377" s="125">
        <f>+[1]data1cf!BI376*-1</f>
        <v>0</v>
      </c>
      <c r="L377" s="125">
        <f>+[1]data1cf!BJ376*-1</f>
        <v>0</v>
      </c>
      <c r="M377" s="125">
        <f>+[1]data1cf!BK376*-1</f>
        <v>0</v>
      </c>
      <c r="N377" s="125">
        <f>+[1]data1cf!BL376*-1</f>
        <v>0</v>
      </c>
      <c r="O377" s="125">
        <f>+[1]data1cf!BM376*-1</f>
        <v>0</v>
      </c>
      <c r="P377" s="125">
        <f>+[1]data1cf!BN376*-1</f>
        <v>0</v>
      </c>
      <c r="Q377" s="125">
        <f>+[1]data1cf!BO376*-1</f>
        <v>0</v>
      </c>
      <c r="R377" s="125">
        <f>+[1]data1cf!BP376*-1</f>
        <v>0</v>
      </c>
      <c r="S377" s="125">
        <f>+[1]data1cf!BQ376*-1</f>
        <v>0</v>
      </c>
      <c r="T377" s="125">
        <f>+[1]data1cf!BR376*-1</f>
        <v>0</v>
      </c>
      <c r="U377" s="125">
        <f>+[1]data1cf!BS376*-1</f>
        <v>0</v>
      </c>
      <c r="V377" s="125">
        <f>+[1]data1cf!BT376*-1</f>
        <v>0</v>
      </c>
      <c r="W377" s="125">
        <f>+[1]data1cf!BU376*-1</f>
        <v>0</v>
      </c>
      <c r="X377" s="125">
        <f>+[1]data1cf!BV376*-1</f>
        <v>0</v>
      </c>
      <c r="Y377" s="125">
        <f>+[1]data1cf!BW376*-1</f>
        <v>0</v>
      </c>
      <c r="Z377" s="125">
        <f>+[1]data1cf!BX376*-1</f>
        <v>0</v>
      </c>
      <c r="AA377" s="125">
        <f>+[1]data1cf!BY376*-1</f>
        <v>0</v>
      </c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0"/>
      <c r="AL377" s="10">
        <f t="shared" ca="1" si="23"/>
        <v>0</v>
      </c>
      <c r="AM377" s="10"/>
      <c r="AN377" s="10"/>
      <c r="AO377" s="10"/>
      <c r="AP377" s="10"/>
      <c r="AQ377" s="10"/>
    </row>
    <row r="378" spans="1:43" x14ac:dyDescent="0.2">
      <c r="A378" s="10">
        <v>376</v>
      </c>
      <c r="B378" s="125"/>
      <c r="C378" s="125">
        <f>+[1]data1cf!BA377*-1</f>
        <v>0</v>
      </c>
      <c r="D378" s="125">
        <f>+[1]data1cf!BB377*-1</f>
        <v>0</v>
      </c>
      <c r="E378" s="125">
        <f>+[1]data1cf!BC377*-1</f>
        <v>0</v>
      </c>
      <c r="F378" s="125">
        <f>+[1]data1cf!BD377*-1</f>
        <v>0</v>
      </c>
      <c r="G378" s="125">
        <f>+[1]data1cf!BE377*-1</f>
        <v>0</v>
      </c>
      <c r="H378" s="125">
        <f>+[1]data1cf!BF377*-1</f>
        <v>0</v>
      </c>
      <c r="I378" s="125">
        <f>+[1]data1cf!BG377*-1</f>
        <v>0</v>
      </c>
      <c r="J378" s="125">
        <f>+[1]data1cf!BH377*-1</f>
        <v>0</v>
      </c>
      <c r="K378" s="125">
        <f>+[1]data1cf!BI377*-1</f>
        <v>0</v>
      </c>
      <c r="L378" s="125">
        <f>+[1]data1cf!BJ377*-1</f>
        <v>0</v>
      </c>
      <c r="M378" s="125">
        <f>+[1]data1cf!BK377*-1</f>
        <v>0</v>
      </c>
      <c r="N378" s="125">
        <f>+[1]data1cf!BL377*-1</f>
        <v>0</v>
      </c>
      <c r="O378" s="125">
        <f>+[1]data1cf!BM377*-1</f>
        <v>0</v>
      </c>
      <c r="P378" s="125">
        <f>+[1]data1cf!BN377*-1</f>
        <v>0</v>
      </c>
      <c r="Q378" s="125">
        <f>+[1]data1cf!BO377*-1</f>
        <v>0</v>
      </c>
      <c r="R378" s="125">
        <f>+[1]data1cf!BP377*-1</f>
        <v>0</v>
      </c>
      <c r="S378" s="125">
        <f>+[1]data1cf!BQ377*-1</f>
        <v>0</v>
      </c>
      <c r="T378" s="125">
        <f>+[1]data1cf!BR377*-1</f>
        <v>0</v>
      </c>
      <c r="U378" s="125">
        <f>+[1]data1cf!BS377*-1</f>
        <v>0</v>
      </c>
      <c r="V378" s="125">
        <f>+[1]data1cf!BT377*-1</f>
        <v>0</v>
      </c>
      <c r="W378" s="125">
        <f>+[1]data1cf!BU377*-1</f>
        <v>0</v>
      </c>
      <c r="X378" s="125">
        <f>+[1]data1cf!BV377*-1</f>
        <v>0</v>
      </c>
      <c r="Y378" s="125">
        <f>+[1]data1cf!BW377*-1</f>
        <v>0</v>
      </c>
      <c r="Z378" s="125">
        <f>+[1]data1cf!BX377*-1</f>
        <v>0</v>
      </c>
      <c r="AA378" s="125">
        <f>+[1]data1cf!BY377*-1</f>
        <v>0</v>
      </c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0"/>
      <c r="AL378" s="10">
        <f t="shared" ca="1" si="23"/>
        <v>0</v>
      </c>
      <c r="AM378" s="10"/>
      <c r="AN378" s="10"/>
      <c r="AO378" s="10"/>
      <c r="AP378" s="10"/>
      <c r="AQ378" s="10"/>
    </row>
    <row r="379" spans="1:43" x14ac:dyDescent="0.2">
      <c r="A379" s="10">
        <v>377</v>
      </c>
      <c r="B379" s="125"/>
      <c r="C379" s="125">
        <f>+[1]data1cf!BA378*-1</f>
        <v>0</v>
      </c>
      <c r="D379" s="125">
        <f>+[1]data1cf!BB378*-1</f>
        <v>0</v>
      </c>
      <c r="E379" s="125">
        <f>+[1]data1cf!BC378*-1</f>
        <v>0</v>
      </c>
      <c r="F379" s="125">
        <f>+[1]data1cf!BD378*-1</f>
        <v>0</v>
      </c>
      <c r="G379" s="125">
        <f>+[1]data1cf!BE378*-1</f>
        <v>0</v>
      </c>
      <c r="H379" s="125">
        <f>+[1]data1cf!BF378*-1</f>
        <v>0</v>
      </c>
      <c r="I379" s="125">
        <f>+[1]data1cf!BG378*-1</f>
        <v>0</v>
      </c>
      <c r="J379" s="125">
        <f>+[1]data1cf!BH378*-1</f>
        <v>0</v>
      </c>
      <c r="K379" s="125">
        <f>+[1]data1cf!BI378*-1</f>
        <v>0</v>
      </c>
      <c r="L379" s="125">
        <f>+[1]data1cf!BJ378*-1</f>
        <v>0</v>
      </c>
      <c r="M379" s="125">
        <f>+[1]data1cf!BK378*-1</f>
        <v>0</v>
      </c>
      <c r="N379" s="125">
        <f>+[1]data1cf!BL378*-1</f>
        <v>0</v>
      </c>
      <c r="O379" s="125">
        <f>+[1]data1cf!BM378*-1</f>
        <v>0</v>
      </c>
      <c r="P379" s="125">
        <f>+[1]data1cf!BN378*-1</f>
        <v>0</v>
      </c>
      <c r="Q379" s="125">
        <f>+[1]data1cf!BO378*-1</f>
        <v>0</v>
      </c>
      <c r="R379" s="125">
        <f>+[1]data1cf!BP378*-1</f>
        <v>0</v>
      </c>
      <c r="S379" s="125">
        <f>+[1]data1cf!BQ378*-1</f>
        <v>0</v>
      </c>
      <c r="T379" s="125">
        <f>+[1]data1cf!BR378*-1</f>
        <v>0</v>
      </c>
      <c r="U379" s="125">
        <f>+[1]data1cf!BS378*-1</f>
        <v>0</v>
      </c>
      <c r="V379" s="125">
        <f>+[1]data1cf!BT378*-1</f>
        <v>0</v>
      </c>
      <c r="W379" s="125">
        <f>+[1]data1cf!BU378*-1</f>
        <v>0</v>
      </c>
      <c r="X379" s="125">
        <f>+[1]data1cf!BV378*-1</f>
        <v>0</v>
      </c>
      <c r="Y379" s="125">
        <f>+[1]data1cf!BW378*-1</f>
        <v>0</v>
      </c>
      <c r="Z379" s="125">
        <f>+[1]data1cf!BX378*-1</f>
        <v>0</v>
      </c>
      <c r="AA379" s="125">
        <f>+[1]data1cf!BY378*-1</f>
        <v>0</v>
      </c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0"/>
      <c r="AL379" s="10">
        <f t="shared" ca="1" si="23"/>
        <v>0</v>
      </c>
      <c r="AM379" s="10"/>
      <c r="AN379" s="10"/>
      <c r="AO379" s="10"/>
      <c r="AP379" s="10"/>
      <c r="AQ379" s="10"/>
    </row>
    <row r="380" spans="1:43" x14ac:dyDescent="0.2">
      <c r="A380" s="10">
        <v>378</v>
      </c>
      <c r="B380" s="125"/>
      <c r="C380" s="125">
        <f>+[1]data1cf!BA379*-1</f>
        <v>0</v>
      </c>
      <c r="D380" s="125">
        <f>+[1]data1cf!BB379*-1</f>
        <v>0</v>
      </c>
      <c r="E380" s="125">
        <f>+[1]data1cf!BC379*-1</f>
        <v>0</v>
      </c>
      <c r="F380" s="125">
        <f>+[1]data1cf!BD379*-1</f>
        <v>0</v>
      </c>
      <c r="G380" s="125">
        <f>+[1]data1cf!BE379*-1</f>
        <v>0</v>
      </c>
      <c r="H380" s="125">
        <f>+[1]data1cf!BF379*-1</f>
        <v>0</v>
      </c>
      <c r="I380" s="125">
        <f>+[1]data1cf!BG379*-1</f>
        <v>0</v>
      </c>
      <c r="J380" s="125">
        <f>+[1]data1cf!BH379*-1</f>
        <v>0</v>
      </c>
      <c r="K380" s="125">
        <f>+[1]data1cf!BI379*-1</f>
        <v>0</v>
      </c>
      <c r="L380" s="125">
        <f>+[1]data1cf!BJ379*-1</f>
        <v>0</v>
      </c>
      <c r="M380" s="125">
        <f>+[1]data1cf!BK379*-1</f>
        <v>0</v>
      </c>
      <c r="N380" s="125">
        <f>+[1]data1cf!BL379*-1</f>
        <v>0</v>
      </c>
      <c r="O380" s="125">
        <f>+[1]data1cf!BM379*-1</f>
        <v>0</v>
      </c>
      <c r="P380" s="125">
        <f>+[1]data1cf!BN379*-1</f>
        <v>0</v>
      </c>
      <c r="Q380" s="125">
        <f>+[1]data1cf!BO379*-1</f>
        <v>0</v>
      </c>
      <c r="R380" s="125">
        <f>+[1]data1cf!BP379*-1</f>
        <v>0</v>
      </c>
      <c r="S380" s="125">
        <f>+[1]data1cf!BQ379*-1</f>
        <v>0</v>
      </c>
      <c r="T380" s="125">
        <f>+[1]data1cf!BR379*-1</f>
        <v>0</v>
      </c>
      <c r="U380" s="125">
        <f>+[1]data1cf!BS379*-1</f>
        <v>0</v>
      </c>
      <c r="V380" s="125">
        <f>+[1]data1cf!BT379*-1</f>
        <v>0</v>
      </c>
      <c r="W380" s="125">
        <f>+[1]data1cf!BU379*-1</f>
        <v>0</v>
      </c>
      <c r="X380" s="125">
        <f>+[1]data1cf!BV379*-1</f>
        <v>0</v>
      </c>
      <c r="Y380" s="125">
        <f>+[1]data1cf!BW379*-1</f>
        <v>0</v>
      </c>
      <c r="Z380" s="125">
        <f>+[1]data1cf!BX379*-1</f>
        <v>0</v>
      </c>
      <c r="AA380" s="125">
        <f>+[1]data1cf!BY379*-1</f>
        <v>0</v>
      </c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0"/>
      <c r="AL380" s="10">
        <f t="shared" ca="1" si="23"/>
        <v>0</v>
      </c>
      <c r="AM380" s="10"/>
      <c r="AN380" s="10"/>
      <c r="AO380" s="10"/>
      <c r="AP380" s="10"/>
      <c r="AQ380" s="10"/>
    </row>
    <row r="381" spans="1:43" x14ac:dyDescent="0.2">
      <c r="A381" s="10">
        <v>379</v>
      </c>
      <c r="B381" s="125"/>
      <c r="C381" s="125">
        <f>+[1]data1cf!BA380*-1</f>
        <v>0</v>
      </c>
      <c r="D381" s="125">
        <f>+[1]data1cf!BB380*-1</f>
        <v>0</v>
      </c>
      <c r="E381" s="125">
        <f>+[1]data1cf!BC380*-1</f>
        <v>0</v>
      </c>
      <c r="F381" s="125">
        <f>+[1]data1cf!BD380*-1</f>
        <v>0</v>
      </c>
      <c r="G381" s="125">
        <f>+[1]data1cf!BE380*-1</f>
        <v>0</v>
      </c>
      <c r="H381" s="125">
        <f>+[1]data1cf!BF380*-1</f>
        <v>0</v>
      </c>
      <c r="I381" s="125">
        <f>+[1]data1cf!BG380*-1</f>
        <v>0</v>
      </c>
      <c r="J381" s="125">
        <f>+[1]data1cf!BH380*-1</f>
        <v>0</v>
      </c>
      <c r="K381" s="125">
        <f>+[1]data1cf!BI380*-1</f>
        <v>0</v>
      </c>
      <c r="L381" s="125">
        <f>+[1]data1cf!BJ380*-1</f>
        <v>0</v>
      </c>
      <c r="M381" s="125">
        <f>+[1]data1cf!BK380*-1</f>
        <v>0</v>
      </c>
      <c r="N381" s="125">
        <f>+[1]data1cf!BL380*-1</f>
        <v>0</v>
      </c>
      <c r="O381" s="125">
        <f>+[1]data1cf!BM380*-1</f>
        <v>0</v>
      </c>
      <c r="P381" s="125">
        <f>+[1]data1cf!BN380*-1</f>
        <v>0</v>
      </c>
      <c r="Q381" s="125">
        <f>+[1]data1cf!BO380*-1</f>
        <v>0</v>
      </c>
      <c r="R381" s="125">
        <f>+[1]data1cf!BP380*-1</f>
        <v>0</v>
      </c>
      <c r="S381" s="125">
        <f>+[1]data1cf!BQ380*-1</f>
        <v>0</v>
      </c>
      <c r="T381" s="125">
        <f>+[1]data1cf!BR380*-1</f>
        <v>0</v>
      </c>
      <c r="U381" s="125">
        <f>+[1]data1cf!BS380*-1</f>
        <v>0</v>
      </c>
      <c r="V381" s="125">
        <f>+[1]data1cf!BT380*-1</f>
        <v>0</v>
      </c>
      <c r="W381" s="125">
        <f>+[1]data1cf!BU380*-1</f>
        <v>0</v>
      </c>
      <c r="X381" s="125">
        <f>+[1]data1cf!BV380*-1</f>
        <v>0</v>
      </c>
      <c r="Y381" s="125">
        <f>+[1]data1cf!BW380*-1</f>
        <v>0</v>
      </c>
      <c r="Z381" s="125">
        <f>+[1]data1cf!BX380*-1</f>
        <v>0</v>
      </c>
      <c r="AA381" s="125">
        <f>+[1]data1cf!BY380*-1</f>
        <v>0</v>
      </c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0"/>
      <c r="AL381" s="10">
        <f t="shared" ca="1" si="23"/>
        <v>0</v>
      </c>
      <c r="AM381" s="10"/>
      <c r="AN381" s="10"/>
      <c r="AO381" s="10"/>
      <c r="AP381" s="10"/>
      <c r="AQ381" s="10"/>
    </row>
    <row r="382" spans="1:43" x14ac:dyDescent="0.2">
      <c r="A382" s="10">
        <v>380</v>
      </c>
      <c r="B382" s="125"/>
      <c r="C382" s="125">
        <f>+[1]data1cf!BA381*-1</f>
        <v>0</v>
      </c>
      <c r="D382" s="125">
        <f>+[1]data1cf!BB381*-1</f>
        <v>0</v>
      </c>
      <c r="E382" s="125">
        <f>+[1]data1cf!BC381*-1</f>
        <v>0</v>
      </c>
      <c r="F382" s="125">
        <f>+[1]data1cf!BD381*-1</f>
        <v>0</v>
      </c>
      <c r="G382" s="125">
        <f>+[1]data1cf!BE381*-1</f>
        <v>0</v>
      </c>
      <c r="H382" s="125">
        <f>+[1]data1cf!BF381*-1</f>
        <v>0</v>
      </c>
      <c r="I382" s="125">
        <f>+[1]data1cf!BG381*-1</f>
        <v>0</v>
      </c>
      <c r="J382" s="125">
        <f>+[1]data1cf!BH381*-1</f>
        <v>0</v>
      </c>
      <c r="K382" s="125">
        <f>+[1]data1cf!BI381*-1</f>
        <v>0</v>
      </c>
      <c r="L382" s="125">
        <f>+[1]data1cf!BJ381*-1</f>
        <v>0</v>
      </c>
      <c r="M382" s="125">
        <f>+[1]data1cf!BK381*-1</f>
        <v>0</v>
      </c>
      <c r="N382" s="125">
        <f>+[1]data1cf!BL381*-1</f>
        <v>0</v>
      </c>
      <c r="O382" s="125">
        <f>+[1]data1cf!BM381*-1</f>
        <v>0</v>
      </c>
      <c r="P382" s="125">
        <f>+[1]data1cf!BN381*-1</f>
        <v>0</v>
      </c>
      <c r="Q382" s="125">
        <f>+[1]data1cf!BO381*-1</f>
        <v>0</v>
      </c>
      <c r="R382" s="125">
        <f>+[1]data1cf!BP381*-1</f>
        <v>0</v>
      </c>
      <c r="S382" s="125">
        <f>+[1]data1cf!BQ381*-1</f>
        <v>0</v>
      </c>
      <c r="T382" s="125">
        <f>+[1]data1cf!BR381*-1</f>
        <v>0</v>
      </c>
      <c r="U382" s="125">
        <f>+[1]data1cf!BS381*-1</f>
        <v>0</v>
      </c>
      <c r="V382" s="125">
        <f>+[1]data1cf!BT381*-1</f>
        <v>0</v>
      </c>
      <c r="W382" s="125">
        <f>+[1]data1cf!BU381*-1</f>
        <v>0</v>
      </c>
      <c r="X382" s="125">
        <f>+[1]data1cf!BV381*-1</f>
        <v>0</v>
      </c>
      <c r="Y382" s="125">
        <f>+[1]data1cf!BW381*-1</f>
        <v>0</v>
      </c>
      <c r="Z382" s="125">
        <f>+[1]data1cf!BX381*-1</f>
        <v>0</v>
      </c>
      <c r="AA382" s="125">
        <f>+[1]data1cf!BY381*-1</f>
        <v>0</v>
      </c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0"/>
      <c r="AL382" s="10">
        <f t="shared" ca="1" si="23"/>
        <v>0</v>
      </c>
      <c r="AM382" s="10"/>
      <c r="AN382" s="10"/>
      <c r="AO382" s="10"/>
      <c r="AP382" s="10"/>
      <c r="AQ382" s="10"/>
    </row>
    <row r="383" spans="1:43" x14ac:dyDescent="0.2">
      <c r="A383" s="10">
        <v>381</v>
      </c>
      <c r="B383" s="125"/>
      <c r="C383" s="125">
        <f>+[1]data1cf!BA382*-1</f>
        <v>0</v>
      </c>
      <c r="D383" s="125">
        <f>+[1]data1cf!BB382*-1</f>
        <v>0</v>
      </c>
      <c r="E383" s="125">
        <f>+[1]data1cf!BC382*-1</f>
        <v>0</v>
      </c>
      <c r="F383" s="125">
        <f>+[1]data1cf!BD382*-1</f>
        <v>0</v>
      </c>
      <c r="G383" s="125">
        <f>+[1]data1cf!BE382*-1</f>
        <v>0</v>
      </c>
      <c r="H383" s="125">
        <f>+[1]data1cf!BF382*-1</f>
        <v>0</v>
      </c>
      <c r="I383" s="125">
        <f>+[1]data1cf!BG382*-1</f>
        <v>0</v>
      </c>
      <c r="J383" s="125">
        <f>+[1]data1cf!BH382*-1</f>
        <v>0</v>
      </c>
      <c r="K383" s="125">
        <f>+[1]data1cf!BI382*-1</f>
        <v>0</v>
      </c>
      <c r="L383" s="125">
        <f>+[1]data1cf!BJ382*-1</f>
        <v>0</v>
      </c>
      <c r="M383" s="125">
        <f>+[1]data1cf!BK382*-1</f>
        <v>0</v>
      </c>
      <c r="N383" s="125">
        <f>+[1]data1cf!BL382*-1</f>
        <v>0</v>
      </c>
      <c r="O383" s="125">
        <f>+[1]data1cf!BM382*-1</f>
        <v>0</v>
      </c>
      <c r="P383" s="125">
        <f>+[1]data1cf!BN382*-1</f>
        <v>0</v>
      </c>
      <c r="Q383" s="125">
        <f>+[1]data1cf!BO382*-1</f>
        <v>0</v>
      </c>
      <c r="R383" s="125">
        <f>+[1]data1cf!BP382*-1</f>
        <v>0</v>
      </c>
      <c r="S383" s="125">
        <f>+[1]data1cf!BQ382*-1</f>
        <v>0</v>
      </c>
      <c r="T383" s="125">
        <f>+[1]data1cf!BR382*-1</f>
        <v>0</v>
      </c>
      <c r="U383" s="125">
        <f>+[1]data1cf!BS382*-1</f>
        <v>0</v>
      </c>
      <c r="V383" s="125">
        <f>+[1]data1cf!BT382*-1</f>
        <v>0</v>
      </c>
      <c r="W383" s="125">
        <f>+[1]data1cf!BU382*-1</f>
        <v>0</v>
      </c>
      <c r="X383" s="125">
        <f>+[1]data1cf!BV382*-1</f>
        <v>0</v>
      </c>
      <c r="Y383" s="125">
        <f>+[1]data1cf!BW382*-1</f>
        <v>0</v>
      </c>
      <c r="Z383" s="125">
        <f>+[1]data1cf!BX382*-1</f>
        <v>0</v>
      </c>
      <c r="AA383" s="125">
        <f>+[1]data1cf!BY382*-1</f>
        <v>0</v>
      </c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0"/>
      <c r="AL383" s="10">
        <f t="shared" ca="1" si="23"/>
        <v>0</v>
      </c>
      <c r="AM383" s="10"/>
      <c r="AN383" s="10"/>
      <c r="AO383" s="10"/>
      <c r="AP383" s="10"/>
      <c r="AQ383" s="10"/>
    </row>
    <row r="384" spans="1:43" x14ac:dyDescent="0.2">
      <c r="A384" s="10">
        <v>382</v>
      </c>
      <c r="B384" s="125"/>
      <c r="C384" s="125">
        <f>+[1]data1cf!BA383*-1</f>
        <v>0</v>
      </c>
      <c r="D384" s="125">
        <f>+[1]data1cf!BB383*-1</f>
        <v>0</v>
      </c>
      <c r="E384" s="125">
        <f>+[1]data1cf!BC383*-1</f>
        <v>0</v>
      </c>
      <c r="F384" s="125">
        <f>+[1]data1cf!BD383*-1</f>
        <v>0</v>
      </c>
      <c r="G384" s="125">
        <f>+[1]data1cf!BE383*-1</f>
        <v>0</v>
      </c>
      <c r="H384" s="125">
        <f>+[1]data1cf!BF383*-1</f>
        <v>0</v>
      </c>
      <c r="I384" s="125">
        <f>+[1]data1cf!BG383*-1</f>
        <v>0</v>
      </c>
      <c r="J384" s="125">
        <f>+[1]data1cf!BH383*-1</f>
        <v>0</v>
      </c>
      <c r="K384" s="125">
        <f>+[1]data1cf!BI383*-1</f>
        <v>0</v>
      </c>
      <c r="L384" s="125">
        <f>+[1]data1cf!BJ383*-1</f>
        <v>0</v>
      </c>
      <c r="M384" s="125">
        <f>+[1]data1cf!BK383*-1</f>
        <v>0</v>
      </c>
      <c r="N384" s="125">
        <f>+[1]data1cf!BL383*-1</f>
        <v>0</v>
      </c>
      <c r="O384" s="125">
        <f>+[1]data1cf!BM383*-1</f>
        <v>0</v>
      </c>
      <c r="P384" s="125">
        <f>+[1]data1cf!BN383*-1</f>
        <v>0</v>
      </c>
      <c r="Q384" s="125">
        <f>+[1]data1cf!BO383*-1</f>
        <v>0</v>
      </c>
      <c r="R384" s="125">
        <f>+[1]data1cf!BP383*-1</f>
        <v>0</v>
      </c>
      <c r="S384" s="125">
        <f>+[1]data1cf!BQ383*-1</f>
        <v>0</v>
      </c>
      <c r="T384" s="125">
        <f>+[1]data1cf!BR383*-1</f>
        <v>0</v>
      </c>
      <c r="U384" s="125">
        <f>+[1]data1cf!BS383*-1</f>
        <v>0</v>
      </c>
      <c r="V384" s="125">
        <f>+[1]data1cf!BT383*-1</f>
        <v>0</v>
      </c>
      <c r="W384" s="125">
        <f>+[1]data1cf!BU383*-1</f>
        <v>0</v>
      </c>
      <c r="X384" s="125">
        <f>+[1]data1cf!BV383*-1</f>
        <v>0</v>
      </c>
      <c r="Y384" s="125">
        <f>+[1]data1cf!BW383*-1</f>
        <v>0</v>
      </c>
      <c r="Z384" s="125">
        <f>+[1]data1cf!BX383*-1</f>
        <v>0</v>
      </c>
      <c r="AA384" s="125">
        <f>+[1]data1cf!BY383*-1</f>
        <v>0</v>
      </c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0"/>
      <c r="AL384" s="10">
        <f t="shared" ca="1" si="23"/>
        <v>0</v>
      </c>
      <c r="AM384" s="10"/>
      <c r="AN384" s="10"/>
      <c r="AO384" s="10"/>
      <c r="AP384" s="10"/>
      <c r="AQ384" s="10"/>
    </row>
    <row r="385" spans="1:43" x14ac:dyDescent="0.2">
      <c r="A385" s="10">
        <v>383</v>
      </c>
      <c r="B385" s="125"/>
      <c r="C385" s="125">
        <f>+[1]data1cf!BA384*-1</f>
        <v>0</v>
      </c>
      <c r="D385" s="125">
        <f>+[1]data1cf!BB384*-1</f>
        <v>0</v>
      </c>
      <c r="E385" s="125">
        <f>+[1]data1cf!BC384*-1</f>
        <v>0</v>
      </c>
      <c r="F385" s="125">
        <f>+[1]data1cf!BD384*-1</f>
        <v>0</v>
      </c>
      <c r="G385" s="125">
        <f>+[1]data1cf!BE384*-1</f>
        <v>0</v>
      </c>
      <c r="H385" s="125">
        <f>+[1]data1cf!BF384*-1</f>
        <v>0</v>
      </c>
      <c r="I385" s="125">
        <f>+[1]data1cf!BG384*-1</f>
        <v>0</v>
      </c>
      <c r="J385" s="125">
        <f>+[1]data1cf!BH384*-1</f>
        <v>0</v>
      </c>
      <c r="K385" s="125">
        <f>+[1]data1cf!BI384*-1</f>
        <v>0</v>
      </c>
      <c r="L385" s="125">
        <f>+[1]data1cf!BJ384*-1</f>
        <v>0</v>
      </c>
      <c r="M385" s="125">
        <f>+[1]data1cf!BK384*-1</f>
        <v>0</v>
      </c>
      <c r="N385" s="125">
        <f>+[1]data1cf!BL384*-1</f>
        <v>0</v>
      </c>
      <c r="O385" s="125">
        <f>+[1]data1cf!BM384*-1</f>
        <v>0</v>
      </c>
      <c r="P385" s="125">
        <f>+[1]data1cf!BN384*-1</f>
        <v>0</v>
      </c>
      <c r="Q385" s="125">
        <f>+[1]data1cf!BO384*-1</f>
        <v>0</v>
      </c>
      <c r="R385" s="125">
        <f>+[1]data1cf!BP384*-1</f>
        <v>0</v>
      </c>
      <c r="S385" s="125">
        <f>+[1]data1cf!BQ384*-1</f>
        <v>0</v>
      </c>
      <c r="T385" s="125">
        <f>+[1]data1cf!BR384*-1</f>
        <v>0</v>
      </c>
      <c r="U385" s="125">
        <f>+[1]data1cf!BS384*-1</f>
        <v>0</v>
      </c>
      <c r="V385" s="125">
        <f>+[1]data1cf!BT384*-1</f>
        <v>0</v>
      </c>
      <c r="W385" s="125">
        <f>+[1]data1cf!BU384*-1</f>
        <v>0</v>
      </c>
      <c r="X385" s="125">
        <f>+[1]data1cf!BV384*-1</f>
        <v>0</v>
      </c>
      <c r="Y385" s="125">
        <f>+[1]data1cf!BW384*-1</f>
        <v>0</v>
      </c>
      <c r="Z385" s="125">
        <f>+[1]data1cf!BX384*-1</f>
        <v>0</v>
      </c>
      <c r="AA385" s="125">
        <f>+[1]data1cf!BY384*-1</f>
        <v>0</v>
      </c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0"/>
      <c r="AL385" s="10">
        <f t="shared" ca="1" si="23"/>
        <v>0</v>
      </c>
      <c r="AM385" s="10"/>
      <c r="AN385" s="10"/>
      <c r="AO385" s="10"/>
      <c r="AP385" s="10"/>
      <c r="AQ385" s="10"/>
    </row>
    <row r="386" spans="1:43" x14ac:dyDescent="0.2">
      <c r="A386" s="10">
        <v>384</v>
      </c>
      <c r="B386" s="125"/>
      <c r="C386" s="125">
        <f>+[1]data1cf!BA385*-1</f>
        <v>0</v>
      </c>
      <c r="D386" s="125">
        <f>+[1]data1cf!BB385*-1</f>
        <v>0</v>
      </c>
      <c r="E386" s="125">
        <f>+[1]data1cf!BC385*-1</f>
        <v>0</v>
      </c>
      <c r="F386" s="125">
        <f>+[1]data1cf!BD385*-1</f>
        <v>0</v>
      </c>
      <c r="G386" s="125">
        <f>+[1]data1cf!BE385*-1</f>
        <v>0</v>
      </c>
      <c r="H386" s="125">
        <f>+[1]data1cf!BF385*-1</f>
        <v>0</v>
      </c>
      <c r="I386" s="125">
        <f>+[1]data1cf!BG385*-1</f>
        <v>0</v>
      </c>
      <c r="J386" s="125">
        <f>+[1]data1cf!BH385*-1</f>
        <v>0</v>
      </c>
      <c r="K386" s="125">
        <f>+[1]data1cf!BI385*-1</f>
        <v>0</v>
      </c>
      <c r="L386" s="125">
        <f>+[1]data1cf!BJ385*-1</f>
        <v>0</v>
      </c>
      <c r="M386" s="125">
        <f>+[1]data1cf!BK385*-1</f>
        <v>0</v>
      </c>
      <c r="N386" s="125">
        <f>+[1]data1cf!BL385*-1</f>
        <v>0</v>
      </c>
      <c r="O386" s="125">
        <f>+[1]data1cf!BM385*-1</f>
        <v>0</v>
      </c>
      <c r="P386" s="125">
        <f>+[1]data1cf!BN385*-1</f>
        <v>0</v>
      </c>
      <c r="Q386" s="125">
        <f>+[1]data1cf!BO385*-1</f>
        <v>0</v>
      </c>
      <c r="R386" s="125">
        <f>+[1]data1cf!BP385*-1</f>
        <v>0</v>
      </c>
      <c r="S386" s="125">
        <f>+[1]data1cf!BQ385*-1</f>
        <v>0</v>
      </c>
      <c r="T386" s="125">
        <f>+[1]data1cf!BR385*-1</f>
        <v>0</v>
      </c>
      <c r="U386" s="125">
        <f>+[1]data1cf!BS385*-1</f>
        <v>0</v>
      </c>
      <c r="V386" s="125">
        <f>+[1]data1cf!BT385*-1</f>
        <v>0</v>
      </c>
      <c r="W386" s="125">
        <f>+[1]data1cf!BU385*-1</f>
        <v>0</v>
      </c>
      <c r="X386" s="125">
        <f>+[1]data1cf!BV385*-1</f>
        <v>0</v>
      </c>
      <c r="Y386" s="125">
        <f>+[1]data1cf!BW385*-1</f>
        <v>0</v>
      </c>
      <c r="Z386" s="125">
        <f>+[1]data1cf!BX385*-1</f>
        <v>0</v>
      </c>
      <c r="AA386" s="125">
        <f>+[1]data1cf!BY385*-1</f>
        <v>0</v>
      </c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0"/>
      <c r="AL386" s="10">
        <f t="shared" ca="1" si="23"/>
        <v>0</v>
      </c>
      <c r="AM386" s="10"/>
      <c r="AN386" s="10"/>
      <c r="AO386" s="10"/>
      <c r="AP386" s="10"/>
      <c r="AQ386" s="10"/>
    </row>
    <row r="387" spans="1:43" x14ac:dyDescent="0.2">
      <c r="A387" s="10">
        <v>385</v>
      </c>
      <c r="B387" s="125"/>
      <c r="C387" s="125">
        <f>+[1]data1cf!BA386*-1</f>
        <v>0</v>
      </c>
      <c r="D387" s="125">
        <f>+[1]data1cf!BB386*-1</f>
        <v>0</v>
      </c>
      <c r="E387" s="125">
        <f>+[1]data1cf!BC386*-1</f>
        <v>0</v>
      </c>
      <c r="F387" s="125">
        <f>+[1]data1cf!BD386*-1</f>
        <v>0</v>
      </c>
      <c r="G387" s="125">
        <f>+[1]data1cf!BE386*-1</f>
        <v>0</v>
      </c>
      <c r="H387" s="125">
        <f>+[1]data1cf!BF386*-1</f>
        <v>0</v>
      </c>
      <c r="I387" s="125">
        <f>+[1]data1cf!BG386*-1</f>
        <v>0</v>
      </c>
      <c r="J387" s="125">
        <f>+[1]data1cf!BH386*-1</f>
        <v>0</v>
      </c>
      <c r="K387" s="125">
        <f>+[1]data1cf!BI386*-1</f>
        <v>0</v>
      </c>
      <c r="L387" s="125">
        <f>+[1]data1cf!BJ386*-1</f>
        <v>0</v>
      </c>
      <c r="M387" s="125">
        <f>+[1]data1cf!BK386*-1</f>
        <v>0</v>
      </c>
      <c r="N387" s="125">
        <f>+[1]data1cf!BL386*-1</f>
        <v>0</v>
      </c>
      <c r="O387" s="125">
        <f>+[1]data1cf!BM386*-1</f>
        <v>0</v>
      </c>
      <c r="P387" s="125">
        <f>+[1]data1cf!BN386*-1</f>
        <v>0</v>
      </c>
      <c r="Q387" s="125">
        <f>+[1]data1cf!BO386*-1</f>
        <v>0</v>
      </c>
      <c r="R387" s="125">
        <f>+[1]data1cf!BP386*-1</f>
        <v>0</v>
      </c>
      <c r="S387" s="125">
        <f>+[1]data1cf!BQ386*-1</f>
        <v>0</v>
      </c>
      <c r="T387" s="125">
        <f>+[1]data1cf!BR386*-1</f>
        <v>0</v>
      </c>
      <c r="U387" s="125">
        <f>+[1]data1cf!BS386*-1</f>
        <v>0</v>
      </c>
      <c r="V387" s="125">
        <f>+[1]data1cf!BT386*-1</f>
        <v>0</v>
      </c>
      <c r="W387" s="125">
        <f>+[1]data1cf!BU386*-1</f>
        <v>0</v>
      </c>
      <c r="X387" s="125">
        <f>+[1]data1cf!BV386*-1</f>
        <v>0</v>
      </c>
      <c r="Y387" s="125">
        <f>+[1]data1cf!BW386*-1</f>
        <v>0</v>
      </c>
      <c r="Z387" s="125">
        <f>+[1]data1cf!BX386*-1</f>
        <v>0</v>
      </c>
      <c r="AA387" s="125">
        <f>+[1]data1cf!BY386*-1</f>
        <v>0</v>
      </c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0"/>
      <c r="AL387" s="10">
        <f t="shared" ca="1" si="23"/>
        <v>0</v>
      </c>
      <c r="AM387" s="10"/>
      <c r="AN387" s="10"/>
      <c r="AO387" s="10"/>
      <c r="AP387" s="10"/>
      <c r="AQ387" s="10"/>
    </row>
    <row r="388" spans="1:43" x14ac:dyDescent="0.2">
      <c r="A388" s="10">
        <v>386</v>
      </c>
      <c r="B388" s="125"/>
      <c r="C388" s="125">
        <f>+[1]data1cf!BA387*-1</f>
        <v>0</v>
      </c>
      <c r="D388" s="125">
        <f>+[1]data1cf!BB387*-1</f>
        <v>0</v>
      </c>
      <c r="E388" s="125">
        <f>+[1]data1cf!BC387*-1</f>
        <v>0</v>
      </c>
      <c r="F388" s="125">
        <f>+[1]data1cf!BD387*-1</f>
        <v>0</v>
      </c>
      <c r="G388" s="125">
        <f>+[1]data1cf!BE387*-1</f>
        <v>0</v>
      </c>
      <c r="H388" s="125">
        <f>+[1]data1cf!BF387*-1</f>
        <v>0</v>
      </c>
      <c r="I388" s="125">
        <f>+[1]data1cf!BG387*-1</f>
        <v>0</v>
      </c>
      <c r="J388" s="125">
        <f>+[1]data1cf!BH387*-1</f>
        <v>0</v>
      </c>
      <c r="K388" s="125">
        <f>+[1]data1cf!BI387*-1</f>
        <v>0</v>
      </c>
      <c r="L388" s="125">
        <f>+[1]data1cf!BJ387*-1</f>
        <v>0</v>
      </c>
      <c r="M388" s="125">
        <f>+[1]data1cf!BK387*-1</f>
        <v>0</v>
      </c>
      <c r="N388" s="125">
        <f>+[1]data1cf!BL387*-1</f>
        <v>0</v>
      </c>
      <c r="O388" s="125">
        <f>+[1]data1cf!BM387*-1</f>
        <v>0</v>
      </c>
      <c r="P388" s="125">
        <f>+[1]data1cf!BN387*-1</f>
        <v>0</v>
      </c>
      <c r="Q388" s="125">
        <f>+[1]data1cf!BO387*-1</f>
        <v>0</v>
      </c>
      <c r="R388" s="125">
        <f>+[1]data1cf!BP387*-1</f>
        <v>0</v>
      </c>
      <c r="S388" s="125">
        <f>+[1]data1cf!BQ387*-1</f>
        <v>0</v>
      </c>
      <c r="T388" s="125">
        <f>+[1]data1cf!BR387*-1</f>
        <v>0</v>
      </c>
      <c r="U388" s="125">
        <f>+[1]data1cf!BS387*-1</f>
        <v>0</v>
      </c>
      <c r="V388" s="125">
        <f>+[1]data1cf!BT387*-1</f>
        <v>0</v>
      </c>
      <c r="W388" s="125">
        <f>+[1]data1cf!BU387*-1</f>
        <v>0</v>
      </c>
      <c r="X388" s="125">
        <f>+[1]data1cf!BV387*-1</f>
        <v>0</v>
      </c>
      <c r="Y388" s="125">
        <f>+[1]data1cf!BW387*-1</f>
        <v>0</v>
      </c>
      <c r="Z388" s="125">
        <f>+[1]data1cf!BX387*-1</f>
        <v>0</v>
      </c>
      <c r="AA388" s="125">
        <f>+[1]data1cf!BY387*-1</f>
        <v>0</v>
      </c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0"/>
      <c r="AL388" s="10">
        <f t="shared" ref="AL388:AL403" ca="1" si="24">SUMPRODUCT(B388:AJ388,PVCapPrice)</f>
        <v>0</v>
      </c>
      <c r="AM388" s="10"/>
      <c r="AN388" s="10"/>
      <c r="AO388" s="10"/>
      <c r="AP388" s="10"/>
      <c r="AQ388" s="10"/>
    </row>
    <row r="389" spans="1:43" x14ac:dyDescent="0.2">
      <c r="A389" s="10">
        <v>387</v>
      </c>
      <c r="B389" s="125"/>
      <c r="C389" s="125">
        <f>+[1]data1cf!BA388*-1</f>
        <v>0</v>
      </c>
      <c r="D389" s="125">
        <f>+[1]data1cf!BB388*-1</f>
        <v>0</v>
      </c>
      <c r="E389" s="125">
        <f>+[1]data1cf!BC388*-1</f>
        <v>0</v>
      </c>
      <c r="F389" s="125">
        <f>+[1]data1cf!BD388*-1</f>
        <v>0</v>
      </c>
      <c r="G389" s="125">
        <f>+[1]data1cf!BE388*-1</f>
        <v>0</v>
      </c>
      <c r="H389" s="125">
        <f>+[1]data1cf!BF388*-1</f>
        <v>0</v>
      </c>
      <c r="I389" s="125">
        <f>+[1]data1cf!BG388*-1</f>
        <v>0</v>
      </c>
      <c r="J389" s="125">
        <f>+[1]data1cf!BH388*-1</f>
        <v>0</v>
      </c>
      <c r="K389" s="125">
        <f>+[1]data1cf!BI388*-1</f>
        <v>0</v>
      </c>
      <c r="L389" s="125">
        <f>+[1]data1cf!BJ388*-1</f>
        <v>0</v>
      </c>
      <c r="M389" s="125">
        <f>+[1]data1cf!BK388*-1</f>
        <v>0</v>
      </c>
      <c r="N389" s="125">
        <f>+[1]data1cf!BL388*-1</f>
        <v>0</v>
      </c>
      <c r="O389" s="125">
        <f>+[1]data1cf!BM388*-1</f>
        <v>0</v>
      </c>
      <c r="P389" s="125">
        <f>+[1]data1cf!BN388*-1</f>
        <v>0</v>
      </c>
      <c r="Q389" s="125">
        <f>+[1]data1cf!BO388*-1</f>
        <v>0</v>
      </c>
      <c r="R389" s="125">
        <f>+[1]data1cf!BP388*-1</f>
        <v>0</v>
      </c>
      <c r="S389" s="125">
        <f>+[1]data1cf!BQ388*-1</f>
        <v>0</v>
      </c>
      <c r="T389" s="125">
        <f>+[1]data1cf!BR388*-1</f>
        <v>0</v>
      </c>
      <c r="U389" s="125">
        <f>+[1]data1cf!BS388*-1</f>
        <v>0</v>
      </c>
      <c r="V389" s="125">
        <f>+[1]data1cf!BT388*-1</f>
        <v>0</v>
      </c>
      <c r="W389" s="125">
        <f>+[1]data1cf!BU388*-1</f>
        <v>0</v>
      </c>
      <c r="X389" s="125">
        <f>+[1]data1cf!BV388*-1</f>
        <v>0</v>
      </c>
      <c r="Y389" s="125">
        <f>+[1]data1cf!BW388*-1</f>
        <v>0</v>
      </c>
      <c r="Z389" s="125">
        <f>+[1]data1cf!BX388*-1</f>
        <v>0</v>
      </c>
      <c r="AA389" s="125">
        <f>+[1]data1cf!BY388*-1</f>
        <v>0</v>
      </c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0"/>
      <c r="AL389" s="10">
        <f t="shared" ca="1" si="24"/>
        <v>0</v>
      </c>
      <c r="AM389" s="10"/>
      <c r="AN389" s="10"/>
      <c r="AO389" s="10"/>
      <c r="AP389" s="10"/>
      <c r="AQ389" s="10"/>
    </row>
    <row r="390" spans="1:43" x14ac:dyDescent="0.2">
      <c r="A390" s="10">
        <v>388</v>
      </c>
      <c r="B390" s="125"/>
      <c r="C390" s="125">
        <f>+[1]data1cf!BA389*-1</f>
        <v>0</v>
      </c>
      <c r="D390" s="125">
        <f>+[1]data1cf!BB389*-1</f>
        <v>0</v>
      </c>
      <c r="E390" s="125">
        <f>+[1]data1cf!BC389*-1</f>
        <v>0</v>
      </c>
      <c r="F390" s="125">
        <f>+[1]data1cf!BD389*-1</f>
        <v>0</v>
      </c>
      <c r="G390" s="125">
        <f>+[1]data1cf!BE389*-1</f>
        <v>0</v>
      </c>
      <c r="H390" s="125">
        <f>+[1]data1cf!BF389*-1</f>
        <v>0</v>
      </c>
      <c r="I390" s="125">
        <f>+[1]data1cf!BG389*-1</f>
        <v>0</v>
      </c>
      <c r="J390" s="125">
        <f>+[1]data1cf!BH389*-1</f>
        <v>0</v>
      </c>
      <c r="K390" s="125">
        <f>+[1]data1cf!BI389*-1</f>
        <v>0</v>
      </c>
      <c r="L390" s="125">
        <f>+[1]data1cf!BJ389*-1</f>
        <v>0</v>
      </c>
      <c r="M390" s="125">
        <f>+[1]data1cf!BK389*-1</f>
        <v>0</v>
      </c>
      <c r="N390" s="125">
        <f>+[1]data1cf!BL389*-1</f>
        <v>0</v>
      </c>
      <c r="O390" s="125">
        <f>+[1]data1cf!BM389*-1</f>
        <v>0</v>
      </c>
      <c r="P390" s="125">
        <f>+[1]data1cf!BN389*-1</f>
        <v>0</v>
      </c>
      <c r="Q390" s="125">
        <f>+[1]data1cf!BO389*-1</f>
        <v>0</v>
      </c>
      <c r="R390" s="125">
        <f>+[1]data1cf!BP389*-1</f>
        <v>0</v>
      </c>
      <c r="S390" s="125">
        <f>+[1]data1cf!BQ389*-1</f>
        <v>0</v>
      </c>
      <c r="T390" s="125">
        <f>+[1]data1cf!BR389*-1</f>
        <v>0</v>
      </c>
      <c r="U390" s="125">
        <f>+[1]data1cf!BS389*-1</f>
        <v>0</v>
      </c>
      <c r="V390" s="125">
        <f>+[1]data1cf!BT389*-1</f>
        <v>0</v>
      </c>
      <c r="W390" s="125">
        <f>+[1]data1cf!BU389*-1</f>
        <v>0</v>
      </c>
      <c r="X390" s="125">
        <f>+[1]data1cf!BV389*-1</f>
        <v>0</v>
      </c>
      <c r="Y390" s="125">
        <f>+[1]data1cf!BW389*-1</f>
        <v>0</v>
      </c>
      <c r="Z390" s="125">
        <f>+[1]data1cf!BX389*-1</f>
        <v>0</v>
      </c>
      <c r="AA390" s="125">
        <f>+[1]data1cf!BY389*-1</f>
        <v>0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0"/>
      <c r="AL390" s="10">
        <f t="shared" ca="1" si="24"/>
        <v>0</v>
      </c>
      <c r="AM390" s="10"/>
      <c r="AN390" s="10"/>
      <c r="AO390" s="10"/>
      <c r="AP390" s="10"/>
      <c r="AQ390" s="10"/>
    </row>
    <row r="391" spans="1:43" x14ac:dyDescent="0.2">
      <c r="A391" s="10">
        <v>389</v>
      </c>
      <c r="B391" s="125"/>
      <c r="C391" s="125">
        <f>+[1]data1cf!BA390*-1</f>
        <v>0</v>
      </c>
      <c r="D391" s="125">
        <f>+[1]data1cf!BB390*-1</f>
        <v>0</v>
      </c>
      <c r="E391" s="125">
        <f>+[1]data1cf!BC390*-1</f>
        <v>0</v>
      </c>
      <c r="F391" s="125">
        <f>+[1]data1cf!BD390*-1</f>
        <v>0</v>
      </c>
      <c r="G391" s="125">
        <f>+[1]data1cf!BE390*-1</f>
        <v>0</v>
      </c>
      <c r="H391" s="125">
        <f>+[1]data1cf!BF390*-1</f>
        <v>0</v>
      </c>
      <c r="I391" s="125">
        <f>+[1]data1cf!BG390*-1</f>
        <v>0</v>
      </c>
      <c r="J391" s="125">
        <f>+[1]data1cf!BH390*-1</f>
        <v>0</v>
      </c>
      <c r="K391" s="125">
        <f>+[1]data1cf!BI390*-1</f>
        <v>0</v>
      </c>
      <c r="L391" s="125">
        <f>+[1]data1cf!BJ390*-1</f>
        <v>0</v>
      </c>
      <c r="M391" s="125">
        <f>+[1]data1cf!BK390*-1</f>
        <v>0</v>
      </c>
      <c r="N391" s="125">
        <f>+[1]data1cf!BL390*-1</f>
        <v>0</v>
      </c>
      <c r="O391" s="125">
        <f>+[1]data1cf!BM390*-1</f>
        <v>0</v>
      </c>
      <c r="P391" s="125">
        <f>+[1]data1cf!BN390*-1</f>
        <v>0</v>
      </c>
      <c r="Q391" s="125">
        <f>+[1]data1cf!BO390*-1</f>
        <v>0</v>
      </c>
      <c r="R391" s="125">
        <f>+[1]data1cf!BP390*-1</f>
        <v>0</v>
      </c>
      <c r="S391" s="125">
        <f>+[1]data1cf!BQ390*-1</f>
        <v>0</v>
      </c>
      <c r="T391" s="125">
        <f>+[1]data1cf!BR390*-1</f>
        <v>0</v>
      </c>
      <c r="U391" s="125">
        <f>+[1]data1cf!BS390*-1</f>
        <v>0</v>
      </c>
      <c r="V391" s="125">
        <f>+[1]data1cf!BT390*-1</f>
        <v>0</v>
      </c>
      <c r="W391" s="125">
        <f>+[1]data1cf!BU390*-1</f>
        <v>0</v>
      </c>
      <c r="X391" s="125">
        <f>+[1]data1cf!BV390*-1</f>
        <v>0</v>
      </c>
      <c r="Y391" s="125">
        <f>+[1]data1cf!BW390*-1</f>
        <v>0</v>
      </c>
      <c r="Z391" s="125">
        <f>+[1]data1cf!BX390*-1</f>
        <v>0</v>
      </c>
      <c r="AA391" s="125">
        <f>+[1]data1cf!BY390*-1</f>
        <v>0</v>
      </c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0"/>
      <c r="AL391" s="10">
        <f t="shared" ca="1" si="24"/>
        <v>0</v>
      </c>
      <c r="AM391" s="10"/>
      <c r="AN391" s="10"/>
      <c r="AO391" s="10"/>
      <c r="AP391" s="10"/>
      <c r="AQ391" s="10"/>
    </row>
    <row r="392" spans="1:43" x14ac:dyDescent="0.2">
      <c r="A392" s="10">
        <v>390</v>
      </c>
      <c r="B392" s="125"/>
      <c r="C392" s="125">
        <f>+[1]data1cf!BA391*-1</f>
        <v>0</v>
      </c>
      <c r="D392" s="125">
        <f>+[1]data1cf!BB391*-1</f>
        <v>0</v>
      </c>
      <c r="E392" s="125">
        <f>+[1]data1cf!BC391*-1</f>
        <v>0</v>
      </c>
      <c r="F392" s="125">
        <f>+[1]data1cf!BD391*-1</f>
        <v>0</v>
      </c>
      <c r="G392" s="125">
        <f>+[1]data1cf!BE391*-1</f>
        <v>0</v>
      </c>
      <c r="H392" s="125">
        <f>+[1]data1cf!BF391*-1</f>
        <v>0</v>
      </c>
      <c r="I392" s="125">
        <f>+[1]data1cf!BG391*-1</f>
        <v>0</v>
      </c>
      <c r="J392" s="125">
        <f>+[1]data1cf!BH391*-1</f>
        <v>0</v>
      </c>
      <c r="K392" s="125">
        <f>+[1]data1cf!BI391*-1</f>
        <v>0</v>
      </c>
      <c r="L392" s="125">
        <f>+[1]data1cf!BJ391*-1</f>
        <v>0</v>
      </c>
      <c r="M392" s="125">
        <f>+[1]data1cf!BK391*-1</f>
        <v>0</v>
      </c>
      <c r="N392" s="125">
        <f>+[1]data1cf!BL391*-1</f>
        <v>0</v>
      </c>
      <c r="O392" s="125">
        <f>+[1]data1cf!BM391*-1</f>
        <v>0</v>
      </c>
      <c r="P392" s="125">
        <f>+[1]data1cf!BN391*-1</f>
        <v>0</v>
      </c>
      <c r="Q392" s="125">
        <f>+[1]data1cf!BO391*-1</f>
        <v>0</v>
      </c>
      <c r="R392" s="125">
        <f>+[1]data1cf!BP391*-1</f>
        <v>0</v>
      </c>
      <c r="S392" s="125">
        <f>+[1]data1cf!BQ391*-1</f>
        <v>0</v>
      </c>
      <c r="T392" s="125">
        <f>+[1]data1cf!BR391*-1</f>
        <v>0</v>
      </c>
      <c r="U392" s="125">
        <f>+[1]data1cf!BS391*-1</f>
        <v>0</v>
      </c>
      <c r="V392" s="125">
        <f>+[1]data1cf!BT391*-1</f>
        <v>0</v>
      </c>
      <c r="W392" s="125">
        <f>+[1]data1cf!BU391*-1</f>
        <v>0</v>
      </c>
      <c r="X392" s="125">
        <f>+[1]data1cf!BV391*-1</f>
        <v>0</v>
      </c>
      <c r="Y392" s="125">
        <f>+[1]data1cf!BW391*-1</f>
        <v>0</v>
      </c>
      <c r="Z392" s="125">
        <f>+[1]data1cf!BX391*-1</f>
        <v>0</v>
      </c>
      <c r="AA392" s="125">
        <f>+[1]data1cf!BY391*-1</f>
        <v>0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0"/>
      <c r="AL392" s="10">
        <f t="shared" ca="1" si="24"/>
        <v>0</v>
      </c>
      <c r="AM392" s="10"/>
      <c r="AN392" s="10"/>
      <c r="AO392" s="10"/>
      <c r="AP392" s="10"/>
      <c r="AQ392" s="10"/>
    </row>
    <row r="393" spans="1:43" x14ac:dyDescent="0.2">
      <c r="A393" s="10">
        <v>391</v>
      </c>
      <c r="B393" s="125"/>
      <c r="C393" s="125">
        <f>+[1]data1cf!BA392*-1</f>
        <v>0</v>
      </c>
      <c r="D393" s="125">
        <f>+[1]data1cf!BB392*-1</f>
        <v>0</v>
      </c>
      <c r="E393" s="125">
        <f>+[1]data1cf!BC392*-1</f>
        <v>0</v>
      </c>
      <c r="F393" s="125">
        <f>+[1]data1cf!BD392*-1</f>
        <v>0</v>
      </c>
      <c r="G393" s="125">
        <f>+[1]data1cf!BE392*-1</f>
        <v>0</v>
      </c>
      <c r="H393" s="125">
        <f>+[1]data1cf!BF392*-1</f>
        <v>0</v>
      </c>
      <c r="I393" s="125">
        <f>+[1]data1cf!BG392*-1</f>
        <v>0</v>
      </c>
      <c r="J393" s="125">
        <f>+[1]data1cf!BH392*-1</f>
        <v>0</v>
      </c>
      <c r="K393" s="125">
        <f>+[1]data1cf!BI392*-1</f>
        <v>0</v>
      </c>
      <c r="L393" s="125">
        <f>+[1]data1cf!BJ392*-1</f>
        <v>0</v>
      </c>
      <c r="M393" s="125">
        <f>+[1]data1cf!BK392*-1</f>
        <v>0</v>
      </c>
      <c r="N393" s="125">
        <f>+[1]data1cf!BL392*-1</f>
        <v>0</v>
      </c>
      <c r="O393" s="125">
        <f>+[1]data1cf!BM392*-1</f>
        <v>0</v>
      </c>
      <c r="P393" s="125">
        <f>+[1]data1cf!BN392*-1</f>
        <v>0</v>
      </c>
      <c r="Q393" s="125">
        <f>+[1]data1cf!BO392*-1</f>
        <v>0</v>
      </c>
      <c r="R393" s="125">
        <f>+[1]data1cf!BP392*-1</f>
        <v>0</v>
      </c>
      <c r="S393" s="125">
        <f>+[1]data1cf!BQ392*-1</f>
        <v>0</v>
      </c>
      <c r="T393" s="125">
        <f>+[1]data1cf!BR392*-1</f>
        <v>0</v>
      </c>
      <c r="U393" s="125">
        <f>+[1]data1cf!BS392*-1</f>
        <v>0</v>
      </c>
      <c r="V393" s="125">
        <f>+[1]data1cf!BT392*-1</f>
        <v>0</v>
      </c>
      <c r="W393" s="125">
        <f>+[1]data1cf!BU392*-1</f>
        <v>0</v>
      </c>
      <c r="X393" s="125">
        <f>+[1]data1cf!BV392*-1</f>
        <v>0</v>
      </c>
      <c r="Y393" s="125">
        <f>+[1]data1cf!BW392*-1</f>
        <v>0</v>
      </c>
      <c r="Z393" s="125">
        <f>+[1]data1cf!BX392*-1</f>
        <v>0</v>
      </c>
      <c r="AA393" s="125">
        <f>+[1]data1cf!BY392*-1</f>
        <v>0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0"/>
      <c r="AL393" s="10">
        <f t="shared" ca="1" si="24"/>
        <v>0</v>
      </c>
      <c r="AM393" s="10"/>
      <c r="AN393" s="10"/>
      <c r="AO393" s="10"/>
      <c r="AP393" s="10"/>
      <c r="AQ393" s="10"/>
    </row>
    <row r="394" spans="1:43" x14ac:dyDescent="0.2">
      <c r="A394" s="10">
        <v>392</v>
      </c>
      <c r="B394" s="125"/>
      <c r="C394" s="125">
        <f>+[1]data1cf!BA393*-1</f>
        <v>0</v>
      </c>
      <c r="D394" s="125">
        <f>+[1]data1cf!BB393*-1</f>
        <v>0</v>
      </c>
      <c r="E394" s="125">
        <f>+[1]data1cf!BC393*-1</f>
        <v>0</v>
      </c>
      <c r="F394" s="125">
        <f>+[1]data1cf!BD393*-1</f>
        <v>0</v>
      </c>
      <c r="G394" s="125">
        <f>+[1]data1cf!BE393*-1</f>
        <v>0</v>
      </c>
      <c r="H394" s="125">
        <f>+[1]data1cf!BF393*-1</f>
        <v>0</v>
      </c>
      <c r="I394" s="125">
        <f>+[1]data1cf!BG393*-1</f>
        <v>0</v>
      </c>
      <c r="J394" s="125">
        <f>+[1]data1cf!BH393*-1</f>
        <v>0</v>
      </c>
      <c r="K394" s="125">
        <f>+[1]data1cf!BI393*-1</f>
        <v>0</v>
      </c>
      <c r="L394" s="125">
        <f>+[1]data1cf!BJ393*-1</f>
        <v>0</v>
      </c>
      <c r="M394" s="125">
        <f>+[1]data1cf!BK393*-1</f>
        <v>0</v>
      </c>
      <c r="N394" s="125">
        <f>+[1]data1cf!BL393*-1</f>
        <v>0</v>
      </c>
      <c r="O394" s="125">
        <f>+[1]data1cf!BM393*-1</f>
        <v>0</v>
      </c>
      <c r="P394" s="125">
        <f>+[1]data1cf!BN393*-1</f>
        <v>0</v>
      </c>
      <c r="Q394" s="125">
        <f>+[1]data1cf!BO393*-1</f>
        <v>0</v>
      </c>
      <c r="R394" s="125">
        <f>+[1]data1cf!BP393*-1</f>
        <v>0</v>
      </c>
      <c r="S394" s="125">
        <f>+[1]data1cf!BQ393*-1</f>
        <v>0</v>
      </c>
      <c r="T394" s="125">
        <f>+[1]data1cf!BR393*-1</f>
        <v>0</v>
      </c>
      <c r="U394" s="125">
        <f>+[1]data1cf!BS393*-1</f>
        <v>0</v>
      </c>
      <c r="V394" s="125">
        <f>+[1]data1cf!BT393*-1</f>
        <v>0</v>
      </c>
      <c r="W394" s="125">
        <f>+[1]data1cf!BU393*-1</f>
        <v>0</v>
      </c>
      <c r="X394" s="125">
        <f>+[1]data1cf!BV393*-1</f>
        <v>0</v>
      </c>
      <c r="Y394" s="125">
        <f>+[1]data1cf!BW393*-1</f>
        <v>0</v>
      </c>
      <c r="Z394" s="125">
        <f>+[1]data1cf!BX393*-1</f>
        <v>0</v>
      </c>
      <c r="AA394" s="125">
        <f>+[1]data1cf!BY393*-1</f>
        <v>0</v>
      </c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0"/>
      <c r="AL394" s="10">
        <f t="shared" ca="1" si="24"/>
        <v>0</v>
      </c>
      <c r="AM394" s="10"/>
      <c r="AN394" s="10"/>
      <c r="AO394" s="10"/>
      <c r="AP394" s="10"/>
      <c r="AQ394" s="10"/>
    </row>
    <row r="395" spans="1:43" x14ac:dyDescent="0.2">
      <c r="A395" s="10">
        <v>393</v>
      </c>
      <c r="B395" s="125"/>
      <c r="C395" s="125">
        <f>+[1]data1cf!BA394*-1</f>
        <v>0</v>
      </c>
      <c r="D395" s="125">
        <f>+[1]data1cf!BB394*-1</f>
        <v>0</v>
      </c>
      <c r="E395" s="125">
        <f>+[1]data1cf!BC394*-1</f>
        <v>0</v>
      </c>
      <c r="F395" s="125">
        <f>+[1]data1cf!BD394*-1</f>
        <v>0</v>
      </c>
      <c r="G395" s="125">
        <f>+[1]data1cf!BE394*-1</f>
        <v>0</v>
      </c>
      <c r="H395" s="125">
        <f>+[1]data1cf!BF394*-1</f>
        <v>0</v>
      </c>
      <c r="I395" s="125">
        <f>+[1]data1cf!BG394*-1</f>
        <v>0</v>
      </c>
      <c r="J395" s="125">
        <f>+[1]data1cf!BH394*-1</f>
        <v>0</v>
      </c>
      <c r="K395" s="125">
        <f>+[1]data1cf!BI394*-1</f>
        <v>0</v>
      </c>
      <c r="L395" s="125">
        <f>+[1]data1cf!BJ394*-1</f>
        <v>0</v>
      </c>
      <c r="M395" s="125">
        <f>+[1]data1cf!BK394*-1</f>
        <v>0</v>
      </c>
      <c r="N395" s="125">
        <f>+[1]data1cf!BL394*-1</f>
        <v>0</v>
      </c>
      <c r="O395" s="125">
        <f>+[1]data1cf!BM394*-1</f>
        <v>0</v>
      </c>
      <c r="P395" s="125">
        <f>+[1]data1cf!BN394*-1</f>
        <v>0</v>
      </c>
      <c r="Q395" s="125">
        <f>+[1]data1cf!BO394*-1</f>
        <v>0</v>
      </c>
      <c r="R395" s="125">
        <f>+[1]data1cf!BP394*-1</f>
        <v>0</v>
      </c>
      <c r="S395" s="125">
        <f>+[1]data1cf!BQ394*-1</f>
        <v>0</v>
      </c>
      <c r="T395" s="125">
        <f>+[1]data1cf!BR394*-1</f>
        <v>0</v>
      </c>
      <c r="U395" s="125">
        <f>+[1]data1cf!BS394*-1</f>
        <v>0</v>
      </c>
      <c r="V395" s="125">
        <f>+[1]data1cf!BT394*-1</f>
        <v>0</v>
      </c>
      <c r="W395" s="125">
        <f>+[1]data1cf!BU394*-1</f>
        <v>0</v>
      </c>
      <c r="X395" s="125">
        <f>+[1]data1cf!BV394*-1</f>
        <v>0</v>
      </c>
      <c r="Y395" s="125">
        <f>+[1]data1cf!BW394*-1</f>
        <v>0</v>
      </c>
      <c r="Z395" s="125">
        <f>+[1]data1cf!BX394*-1</f>
        <v>0</v>
      </c>
      <c r="AA395" s="125">
        <f>+[1]data1cf!BY394*-1</f>
        <v>0</v>
      </c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0"/>
      <c r="AL395" s="10">
        <f t="shared" ca="1" si="24"/>
        <v>0</v>
      </c>
      <c r="AM395" s="10"/>
      <c r="AN395" s="10"/>
      <c r="AO395" s="10"/>
      <c r="AP395" s="10"/>
      <c r="AQ395" s="10"/>
    </row>
    <row r="396" spans="1:43" x14ac:dyDescent="0.2">
      <c r="A396" s="10">
        <v>394</v>
      </c>
      <c r="B396" s="125"/>
      <c r="C396" s="125">
        <f>+[1]data1cf!BA395*-1</f>
        <v>0</v>
      </c>
      <c r="D396" s="125">
        <f>+[1]data1cf!BB395*-1</f>
        <v>0</v>
      </c>
      <c r="E396" s="125">
        <f>+[1]data1cf!BC395*-1</f>
        <v>0</v>
      </c>
      <c r="F396" s="125">
        <f>+[1]data1cf!BD395*-1</f>
        <v>0</v>
      </c>
      <c r="G396" s="125">
        <f>+[1]data1cf!BE395*-1</f>
        <v>0</v>
      </c>
      <c r="H396" s="125">
        <f>+[1]data1cf!BF395*-1</f>
        <v>0</v>
      </c>
      <c r="I396" s="125">
        <f>+[1]data1cf!BG395*-1</f>
        <v>0</v>
      </c>
      <c r="J396" s="125">
        <f>+[1]data1cf!BH395*-1</f>
        <v>0</v>
      </c>
      <c r="K396" s="125">
        <f>+[1]data1cf!BI395*-1</f>
        <v>0</v>
      </c>
      <c r="L396" s="125">
        <f>+[1]data1cf!BJ395*-1</f>
        <v>0</v>
      </c>
      <c r="M396" s="125">
        <f>+[1]data1cf!BK395*-1</f>
        <v>0</v>
      </c>
      <c r="N396" s="125">
        <f>+[1]data1cf!BL395*-1</f>
        <v>0</v>
      </c>
      <c r="O396" s="125">
        <f>+[1]data1cf!BM395*-1</f>
        <v>0</v>
      </c>
      <c r="P396" s="125">
        <f>+[1]data1cf!BN395*-1</f>
        <v>0</v>
      </c>
      <c r="Q396" s="125">
        <f>+[1]data1cf!BO395*-1</f>
        <v>0</v>
      </c>
      <c r="R396" s="125">
        <f>+[1]data1cf!BP395*-1</f>
        <v>0</v>
      </c>
      <c r="S396" s="125">
        <f>+[1]data1cf!BQ395*-1</f>
        <v>0</v>
      </c>
      <c r="T396" s="125">
        <f>+[1]data1cf!BR395*-1</f>
        <v>0</v>
      </c>
      <c r="U396" s="125">
        <f>+[1]data1cf!BS395*-1</f>
        <v>0</v>
      </c>
      <c r="V396" s="125">
        <f>+[1]data1cf!BT395*-1</f>
        <v>0</v>
      </c>
      <c r="W396" s="125">
        <f>+[1]data1cf!BU395*-1</f>
        <v>0</v>
      </c>
      <c r="X396" s="125">
        <f>+[1]data1cf!BV395*-1</f>
        <v>0</v>
      </c>
      <c r="Y396" s="125">
        <f>+[1]data1cf!BW395*-1</f>
        <v>0</v>
      </c>
      <c r="Z396" s="125">
        <f>+[1]data1cf!BX395*-1</f>
        <v>0</v>
      </c>
      <c r="AA396" s="125">
        <f>+[1]data1cf!BY395*-1</f>
        <v>0</v>
      </c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0"/>
      <c r="AL396" s="10">
        <f t="shared" ca="1" si="24"/>
        <v>0</v>
      </c>
      <c r="AM396" s="10"/>
      <c r="AN396" s="10"/>
      <c r="AO396" s="10"/>
      <c r="AP396" s="10"/>
      <c r="AQ396" s="10"/>
    </row>
    <row r="397" spans="1:43" x14ac:dyDescent="0.2">
      <c r="A397" s="10">
        <v>395</v>
      </c>
      <c r="B397" s="125"/>
      <c r="C397" s="125">
        <f>+[1]data1cf!BA396*-1</f>
        <v>0</v>
      </c>
      <c r="D397" s="125">
        <f>+[1]data1cf!BB396*-1</f>
        <v>0</v>
      </c>
      <c r="E397" s="125">
        <f>+[1]data1cf!BC396*-1</f>
        <v>0</v>
      </c>
      <c r="F397" s="125">
        <f>+[1]data1cf!BD396*-1</f>
        <v>0</v>
      </c>
      <c r="G397" s="125">
        <f>+[1]data1cf!BE396*-1</f>
        <v>0</v>
      </c>
      <c r="H397" s="125">
        <f>+[1]data1cf!BF396*-1</f>
        <v>0</v>
      </c>
      <c r="I397" s="125">
        <f>+[1]data1cf!BG396*-1</f>
        <v>0</v>
      </c>
      <c r="J397" s="125">
        <f>+[1]data1cf!BH396*-1</f>
        <v>0</v>
      </c>
      <c r="K397" s="125">
        <f>+[1]data1cf!BI396*-1</f>
        <v>0</v>
      </c>
      <c r="L397" s="125">
        <f>+[1]data1cf!BJ396*-1</f>
        <v>0</v>
      </c>
      <c r="M397" s="125">
        <f>+[1]data1cf!BK396*-1</f>
        <v>0</v>
      </c>
      <c r="N397" s="125">
        <f>+[1]data1cf!BL396*-1</f>
        <v>0</v>
      </c>
      <c r="O397" s="125">
        <f>+[1]data1cf!BM396*-1</f>
        <v>0</v>
      </c>
      <c r="P397" s="125">
        <f>+[1]data1cf!BN396*-1</f>
        <v>0</v>
      </c>
      <c r="Q397" s="125">
        <f>+[1]data1cf!BO396*-1</f>
        <v>0</v>
      </c>
      <c r="R397" s="125">
        <f>+[1]data1cf!BP396*-1</f>
        <v>0</v>
      </c>
      <c r="S397" s="125">
        <f>+[1]data1cf!BQ396*-1</f>
        <v>0</v>
      </c>
      <c r="T397" s="125">
        <f>+[1]data1cf!BR396*-1</f>
        <v>0</v>
      </c>
      <c r="U397" s="125">
        <f>+[1]data1cf!BS396*-1</f>
        <v>0</v>
      </c>
      <c r="V397" s="125">
        <f>+[1]data1cf!BT396*-1</f>
        <v>0</v>
      </c>
      <c r="W397" s="125">
        <f>+[1]data1cf!BU396*-1</f>
        <v>0</v>
      </c>
      <c r="X397" s="125">
        <f>+[1]data1cf!BV396*-1</f>
        <v>0</v>
      </c>
      <c r="Y397" s="125">
        <f>+[1]data1cf!BW396*-1</f>
        <v>0</v>
      </c>
      <c r="Z397" s="125">
        <f>+[1]data1cf!BX396*-1</f>
        <v>0</v>
      </c>
      <c r="AA397" s="125">
        <f>+[1]data1cf!BY396*-1</f>
        <v>0</v>
      </c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0"/>
      <c r="AL397" s="10">
        <f t="shared" ca="1" si="24"/>
        <v>0</v>
      </c>
      <c r="AM397" s="10"/>
      <c r="AN397" s="10"/>
      <c r="AO397" s="10"/>
      <c r="AP397" s="10"/>
      <c r="AQ397" s="10"/>
    </row>
    <row r="398" spans="1:43" x14ac:dyDescent="0.2">
      <c r="A398" s="10">
        <v>396</v>
      </c>
      <c r="B398" s="125"/>
      <c r="C398" s="125">
        <f>+[1]data1cf!BA397*-1</f>
        <v>0</v>
      </c>
      <c r="D398" s="125">
        <f>+[1]data1cf!BB397*-1</f>
        <v>0</v>
      </c>
      <c r="E398" s="125">
        <f>+[1]data1cf!BC397*-1</f>
        <v>0</v>
      </c>
      <c r="F398" s="125">
        <f>+[1]data1cf!BD397*-1</f>
        <v>0</v>
      </c>
      <c r="G398" s="125">
        <f>+[1]data1cf!BE397*-1</f>
        <v>0</v>
      </c>
      <c r="H398" s="125">
        <f>+[1]data1cf!BF397*-1</f>
        <v>0</v>
      </c>
      <c r="I398" s="125">
        <f>+[1]data1cf!BG397*-1</f>
        <v>0</v>
      </c>
      <c r="J398" s="125">
        <f>+[1]data1cf!BH397*-1</f>
        <v>0</v>
      </c>
      <c r="K398" s="125">
        <f>+[1]data1cf!BI397*-1</f>
        <v>0</v>
      </c>
      <c r="L398" s="125">
        <f>+[1]data1cf!BJ397*-1</f>
        <v>0</v>
      </c>
      <c r="M398" s="125">
        <f>+[1]data1cf!BK397*-1</f>
        <v>0</v>
      </c>
      <c r="N398" s="125">
        <f>+[1]data1cf!BL397*-1</f>
        <v>0</v>
      </c>
      <c r="O398" s="125">
        <f>+[1]data1cf!BM397*-1</f>
        <v>0</v>
      </c>
      <c r="P398" s="125">
        <f>+[1]data1cf!BN397*-1</f>
        <v>0</v>
      </c>
      <c r="Q398" s="125">
        <f>+[1]data1cf!BO397*-1</f>
        <v>0</v>
      </c>
      <c r="R398" s="125">
        <f>+[1]data1cf!BP397*-1</f>
        <v>0</v>
      </c>
      <c r="S398" s="125">
        <f>+[1]data1cf!BQ397*-1</f>
        <v>0</v>
      </c>
      <c r="T398" s="125">
        <f>+[1]data1cf!BR397*-1</f>
        <v>0</v>
      </c>
      <c r="U398" s="125">
        <f>+[1]data1cf!BS397*-1</f>
        <v>0</v>
      </c>
      <c r="V398" s="125">
        <f>+[1]data1cf!BT397*-1</f>
        <v>0</v>
      </c>
      <c r="W398" s="125">
        <f>+[1]data1cf!BU397*-1</f>
        <v>0</v>
      </c>
      <c r="X398" s="125">
        <f>+[1]data1cf!BV397*-1</f>
        <v>0</v>
      </c>
      <c r="Y398" s="125">
        <f>+[1]data1cf!BW397*-1</f>
        <v>0</v>
      </c>
      <c r="Z398" s="125">
        <f>+[1]data1cf!BX397*-1</f>
        <v>0</v>
      </c>
      <c r="AA398" s="125">
        <f>+[1]data1cf!BY397*-1</f>
        <v>0</v>
      </c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0"/>
      <c r="AL398" s="10">
        <f t="shared" ca="1" si="24"/>
        <v>0</v>
      </c>
      <c r="AM398" s="10"/>
      <c r="AN398" s="10"/>
      <c r="AO398" s="10"/>
      <c r="AP398" s="10"/>
      <c r="AQ398" s="10"/>
    </row>
    <row r="399" spans="1:43" x14ac:dyDescent="0.2">
      <c r="A399" s="10">
        <v>397</v>
      </c>
      <c r="B399" s="125"/>
      <c r="C399" s="125">
        <f>+[1]data1cf!BA398*-1</f>
        <v>0</v>
      </c>
      <c r="D399" s="125">
        <f>+[1]data1cf!BB398*-1</f>
        <v>0</v>
      </c>
      <c r="E399" s="125">
        <f>+[1]data1cf!BC398*-1</f>
        <v>0</v>
      </c>
      <c r="F399" s="125">
        <f>+[1]data1cf!BD398*-1</f>
        <v>0</v>
      </c>
      <c r="G399" s="125">
        <f>+[1]data1cf!BE398*-1</f>
        <v>0</v>
      </c>
      <c r="H399" s="125">
        <f>+[1]data1cf!BF398*-1</f>
        <v>0</v>
      </c>
      <c r="I399" s="125">
        <f>+[1]data1cf!BG398*-1</f>
        <v>0</v>
      </c>
      <c r="J399" s="125">
        <f>+[1]data1cf!BH398*-1</f>
        <v>0</v>
      </c>
      <c r="K399" s="125">
        <f>+[1]data1cf!BI398*-1</f>
        <v>0</v>
      </c>
      <c r="L399" s="125">
        <f>+[1]data1cf!BJ398*-1</f>
        <v>0</v>
      </c>
      <c r="M399" s="125">
        <f>+[1]data1cf!BK398*-1</f>
        <v>0</v>
      </c>
      <c r="N399" s="125">
        <f>+[1]data1cf!BL398*-1</f>
        <v>0</v>
      </c>
      <c r="O399" s="125">
        <f>+[1]data1cf!BM398*-1</f>
        <v>0</v>
      </c>
      <c r="P399" s="125">
        <f>+[1]data1cf!BN398*-1</f>
        <v>0</v>
      </c>
      <c r="Q399" s="125">
        <f>+[1]data1cf!BO398*-1</f>
        <v>0</v>
      </c>
      <c r="R399" s="125">
        <f>+[1]data1cf!BP398*-1</f>
        <v>0</v>
      </c>
      <c r="S399" s="125">
        <f>+[1]data1cf!BQ398*-1</f>
        <v>0</v>
      </c>
      <c r="T399" s="125">
        <f>+[1]data1cf!BR398*-1</f>
        <v>0</v>
      </c>
      <c r="U399" s="125">
        <f>+[1]data1cf!BS398*-1</f>
        <v>0</v>
      </c>
      <c r="V399" s="125">
        <f>+[1]data1cf!BT398*-1</f>
        <v>0</v>
      </c>
      <c r="W399" s="125">
        <f>+[1]data1cf!BU398*-1</f>
        <v>0</v>
      </c>
      <c r="X399" s="125">
        <f>+[1]data1cf!BV398*-1</f>
        <v>0</v>
      </c>
      <c r="Y399" s="125">
        <f>+[1]data1cf!BW398*-1</f>
        <v>0</v>
      </c>
      <c r="Z399" s="125">
        <f>+[1]data1cf!BX398*-1</f>
        <v>0</v>
      </c>
      <c r="AA399" s="125">
        <f>+[1]data1cf!BY398*-1</f>
        <v>0</v>
      </c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0"/>
      <c r="AL399" s="10">
        <f t="shared" ca="1" si="24"/>
        <v>0</v>
      </c>
      <c r="AM399" s="10"/>
      <c r="AN399" s="10"/>
      <c r="AO399" s="10"/>
      <c r="AP399" s="10"/>
      <c r="AQ399" s="10"/>
    </row>
    <row r="400" spans="1:43" x14ac:dyDescent="0.2">
      <c r="A400" s="10">
        <v>398</v>
      </c>
      <c r="B400" s="125"/>
      <c r="C400" s="125">
        <f>+[1]data1cf!BA399*-1</f>
        <v>0</v>
      </c>
      <c r="D400" s="125">
        <f>+[1]data1cf!BB399*-1</f>
        <v>0</v>
      </c>
      <c r="E400" s="125">
        <f>+[1]data1cf!BC399*-1</f>
        <v>0</v>
      </c>
      <c r="F400" s="125">
        <f>+[1]data1cf!BD399*-1</f>
        <v>0</v>
      </c>
      <c r="G400" s="125">
        <f>+[1]data1cf!BE399*-1</f>
        <v>0</v>
      </c>
      <c r="H400" s="125">
        <f>+[1]data1cf!BF399*-1</f>
        <v>0</v>
      </c>
      <c r="I400" s="125">
        <f>+[1]data1cf!BG399*-1</f>
        <v>0</v>
      </c>
      <c r="J400" s="125">
        <f>+[1]data1cf!BH399*-1</f>
        <v>0</v>
      </c>
      <c r="K400" s="125">
        <f>+[1]data1cf!BI399*-1</f>
        <v>0</v>
      </c>
      <c r="L400" s="125">
        <f>+[1]data1cf!BJ399*-1</f>
        <v>0</v>
      </c>
      <c r="M400" s="125">
        <f>+[1]data1cf!BK399*-1</f>
        <v>0</v>
      </c>
      <c r="N400" s="125">
        <f>+[1]data1cf!BL399*-1</f>
        <v>0</v>
      </c>
      <c r="O400" s="125">
        <f>+[1]data1cf!BM399*-1</f>
        <v>0</v>
      </c>
      <c r="P400" s="125">
        <f>+[1]data1cf!BN399*-1</f>
        <v>0</v>
      </c>
      <c r="Q400" s="125">
        <f>+[1]data1cf!BO399*-1</f>
        <v>0</v>
      </c>
      <c r="R400" s="125">
        <f>+[1]data1cf!BP399*-1</f>
        <v>0</v>
      </c>
      <c r="S400" s="125">
        <f>+[1]data1cf!BQ399*-1</f>
        <v>0</v>
      </c>
      <c r="T400" s="125">
        <f>+[1]data1cf!BR399*-1</f>
        <v>0</v>
      </c>
      <c r="U400" s="125">
        <f>+[1]data1cf!BS399*-1</f>
        <v>0</v>
      </c>
      <c r="V400" s="125">
        <f>+[1]data1cf!BT399*-1</f>
        <v>0</v>
      </c>
      <c r="W400" s="125">
        <f>+[1]data1cf!BU399*-1</f>
        <v>0</v>
      </c>
      <c r="X400" s="125">
        <f>+[1]data1cf!BV399*-1</f>
        <v>0</v>
      </c>
      <c r="Y400" s="125">
        <f>+[1]data1cf!BW399*-1</f>
        <v>0</v>
      </c>
      <c r="Z400" s="125">
        <f>+[1]data1cf!BX399*-1</f>
        <v>0</v>
      </c>
      <c r="AA400" s="125">
        <f>+[1]data1cf!BY399*-1</f>
        <v>0</v>
      </c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0"/>
      <c r="AL400" s="10">
        <f t="shared" ca="1" si="24"/>
        <v>0</v>
      </c>
      <c r="AM400" s="10"/>
      <c r="AN400" s="10"/>
      <c r="AO400" s="10"/>
      <c r="AP400" s="10"/>
      <c r="AQ400" s="10"/>
    </row>
    <row r="401" spans="1:43" x14ac:dyDescent="0.2">
      <c r="A401" s="10">
        <v>399</v>
      </c>
      <c r="B401" s="125"/>
      <c r="C401" s="125">
        <f>+[1]data1cf!BA400*-1</f>
        <v>0</v>
      </c>
      <c r="D401" s="125">
        <f>+[1]data1cf!BB400*-1</f>
        <v>0</v>
      </c>
      <c r="E401" s="125">
        <f>+[1]data1cf!BC400*-1</f>
        <v>0</v>
      </c>
      <c r="F401" s="125">
        <f>+[1]data1cf!BD400*-1</f>
        <v>0</v>
      </c>
      <c r="G401" s="125">
        <f>+[1]data1cf!BE400*-1</f>
        <v>0</v>
      </c>
      <c r="H401" s="125">
        <f>+[1]data1cf!BF400*-1</f>
        <v>0</v>
      </c>
      <c r="I401" s="125">
        <f>+[1]data1cf!BG400*-1</f>
        <v>0</v>
      </c>
      <c r="J401" s="125">
        <f>+[1]data1cf!BH400*-1</f>
        <v>0</v>
      </c>
      <c r="K401" s="125">
        <f>+[1]data1cf!BI400*-1</f>
        <v>0</v>
      </c>
      <c r="L401" s="125">
        <f>+[1]data1cf!BJ400*-1</f>
        <v>0</v>
      </c>
      <c r="M401" s="125">
        <f>+[1]data1cf!BK400*-1</f>
        <v>0</v>
      </c>
      <c r="N401" s="125">
        <f>+[1]data1cf!BL400*-1</f>
        <v>0</v>
      </c>
      <c r="O401" s="125">
        <f>+[1]data1cf!BM400*-1</f>
        <v>0</v>
      </c>
      <c r="P401" s="125">
        <f>+[1]data1cf!BN400*-1</f>
        <v>0</v>
      </c>
      <c r="Q401" s="125">
        <f>+[1]data1cf!BO400*-1</f>
        <v>0</v>
      </c>
      <c r="R401" s="125">
        <f>+[1]data1cf!BP400*-1</f>
        <v>0</v>
      </c>
      <c r="S401" s="125">
        <f>+[1]data1cf!BQ400*-1</f>
        <v>0</v>
      </c>
      <c r="T401" s="125">
        <f>+[1]data1cf!BR400*-1</f>
        <v>0</v>
      </c>
      <c r="U401" s="125">
        <f>+[1]data1cf!BS400*-1</f>
        <v>0</v>
      </c>
      <c r="V401" s="125">
        <f>+[1]data1cf!BT400*-1</f>
        <v>0</v>
      </c>
      <c r="W401" s="125">
        <f>+[1]data1cf!BU400*-1</f>
        <v>0</v>
      </c>
      <c r="X401" s="125">
        <f>+[1]data1cf!BV400*-1</f>
        <v>0</v>
      </c>
      <c r="Y401" s="125">
        <f>+[1]data1cf!BW400*-1</f>
        <v>0</v>
      </c>
      <c r="Z401" s="125">
        <f>+[1]data1cf!BX400*-1</f>
        <v>0</v>
      </c>
      <c r="AA401" s="125">
        <f>+[1]data1cf!BY400*-1</f>
        <v>0</v>
      </c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0"/>
      <c r="AL401" s="10">
        <f t="shared" ca="1" si="24"/>
        <v>0</v>
      </c>
      <c r="AM401" s="10"/>
      <c r="AN401" s="10"/>
      <c r="AO401" s="10"/>
      <c r="AP401" s="10"/>
      <c r="AQ401" s="10"/>
    </row>
    <row r="402" spans="1:43" x14ac:dyDescent="0.2">
      <c r="A402" s="10">
        <v>400</v>
      </c>
      <c r="B402" s="125"/>
      <c r="C402" s="125">
        <f>+[1]data1cf!BA401*-1</f>
        <v>0</v>
      </c>
      <c r="D402" s="125">
        <f>+[1]data1cf!BB401*-1</f>
        <v>0</v>
      </c>
      <c r="E402" s="125">
        <f>+[1]data1cf!BC401*-1</f>
        <v>0</v>
      </c>
      <c r="F402" s="125">
        <f>+[1]data1cf!BD401*-1</f>
        <v>0</v>
      </c>
      <c r="G402" s="125">
        <f>+[1]data1cf!BE401*-1</f>
        <v>0</v>
      </c>
      <c r="H402" s="125">
        <f>+[1]data1cf!BF401*-1</f>
        <v>0</v>
      </c>
      <c r="I402" s="125">
        <f>+[1]data1cf!BG401*-1</f>
        <v>0</v>
      </c>
      <c r="J402" s="125">
        <f>+[1]data1cf!BH401*-1</f>
        <v>0</v>
      </c>
      <c r="K402" s="125">
        <f>+[1]data1cf!BI401*-1</f>
        <v>0</v>
      </c>
      <c r="L402" s="125">
        <f>+[1]data1cf!BJ401*-1</f>
        <v>0</v>
      </c>
      <c r="M402" s="125">
        <f>+[1]data1cf!BK401*-1</f>
        <v>0</v>
      </c>
      <c r="N402" s="125">
        <f>+[1]data1cf!BL401*-1</f>
        <v>0</v>
      </c>
      <c r="O402" s="125">
        <f>+[1]data1cf!BM401*-1</f>
        <v>0</v>
      </c>
      <c r="P402" s="125">
        <f>+[1]data1cf!BN401*-1</f>
        <v>0</v>
      </c>
      <c r="Q402" s="125">
        <f>+[1]data1cf!BO401*-1</f>
        <v>0</v>
      </c>
      <c r="R402" s="125">
        <f>+[1]data1cf!BP401*-1</f>
        <v>0</v>
      </c>
      <c r="S402" s="125">
        <f>+[1]data1cf!BQ401*-1</f>
        <v>0</v>
      </c>
      <c r="T402" s="125">
        <f>+[1]data1cf!BR401*-1</f>
        <v>0</v>
      </c>
      <c r="U402" s="125">
        <f>+[1]data1cf!BS401*-1</f>
        <v>0</v>
      </c>
      <c r="V402" s="125">
        <f>+[1]data1cf!BT401*-1</f>
        <v>0</v>
      </c>
      <c r="W402" s="125">
        <f>+[1]data1cf!BU401*-1</f>
        <v>0</v>
      </c>
      <c r="X402" s="125">
        <f>+[1]data1cf!BV401*-1</f>
        <v>0</v>
      </c>
      <c r="Y402" s="125">
        <f>+[1]data1cf!BW401*-1</f>
        <v>0</v>
      </c>
      <c r="Z402" s="125">
        <f>+[1]data1cf!BX401*-1</f>
        <v>0</v>
      </c>
      <c r="AA402" s="125">
        <f>+[1]data1cf!BY401*-1</f>
        <v>0</v>
      </c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0"/>
      <c r="AL402" s="10">
        <f t="shared" ca="1" si="24"/>
        <v>0</v>
      </c>
      <c r="AM402" s="10"/>
      <c r="AN402" s="10"/>
      <c r="AO402" s="10"/>
      <c r="AP402" s="10"/>
      <c r="AQ402" s="10"/>
    </row>
    <row r="403" spans="1:43" x14ac:dyDescent="0.2">
      <c r="A403" s="10">
        <v>401</v>
      </c>
      <c r="B403" s="125"/>
      <c r="C403" s="125">
        <f>+[1]data1cf!BA402*-1</f>
        <v>0</v>
      </c>
      <c r="D403" s="125">
        <f>+[1]data1cf!BB402*-1</f>
        <v>0</v>
      </c>
      <c r="E403" s="125">
        <f>+[1]data1cf!BC402*-1</f>
        <v>0</v>
      </c>
      <c r="F403" s="125">
        <f>+[1]data1cf!BD402*-1</f>
        <v>0</v>
      </c>
      <c r="G403" s="125">
        <f>+[1]data1cf!BE402*-1</f>
        <v>0</v>
      </c>
      <c r="H403" s="125">
        <f>+[1]data1cf!BF402*-1</f>
        <v>0</v>
      </c>
      <c r="I403" s="125">
        <f>+[1]data1cf!BG402*-1</f>
        <v>0</v>
      </c>
      <c r="J403" s="125">
        <f>+[1]data1cf!BH402*-1</f>
        <v>0</v>
      </c>
      <c r="K403" s="125">
        <f>+[1]data1cf!BI402*-1</f>
        <v>0</v>
      </c>
      <c r="L403" s="125">
        <f>+[1]data1cf!BJ402*-1</f>
        <v>0</v>
      </c>
      <c r="M403" s="125">
        <f>+[1]data1cf!BK402*-1</f>
        <v>0</v>
      </c>
      <c r="N403" s="125">
        <f>+[1]data1cf!BL402*-1</f>
        <v>0</v>
      </c>
      <c r="O403" s="125">
        <f>+[1]data1cf!BM402*-1</f>
        <v>0</v>
      </c>
      <c r="P403" s="125">
        <f>+[1]data1cf!BN402*-1</f>
        <v>0</v>
      </c>
      <c r="Q403" s="125">
        <f>+[1]data1cf!BO402*-1</f>
        <v>0</v>
      </c>
      <c r="R403" s="125">
        <f>+[1]data1cf!BP402*-1</f>
        <v>0</v>
      </c>
      <c r="S403" s="125">
        <f>+[1]data1cf!BQ402*-1</f>
        <v>0</v>
      </c>
      <c r="T403" s="125">
        <f>+[1]data1cf!BR402*-1</f>
        <v>0</v>
      </c>
      <c r="U403" s="125">
        <f>+[1]data1cf!BS402*-1</f>
        <v>0</v>
      </c>
      <c r="V403" s="125">
        <f>+[1]data1cf!BT402*-1</f>
        <v>0</v>
      </c>
      <c r="W403" s="125">
        <f>+[1]data1cf!BU402*-1</f>
        <v>0</v>
      </c>
      <c r="X403" s="125">
        <f>+[1]data1cf!BV402*-1</f>
        <v>0</v>
      </c>
      <c r="Y403" s="125">
        <f>+[1]data1cf!BW402*-1</f>
        <v>0</v>
      </c>
      <c r="Z403" s="125">
        <f>+[1]data1cf!BX402*-1</f>
        <v>0</v>
      </c>
      <c r="AA403" s="125">
        <f>+[1]data1cf!BY402*-1</f>
        <v>0</v>
      </c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0"/>
      <c r="AL403" s="10">
        <f t="shared" ca="1" si="24"/>
        <v>0</v>
      </c>
      <c r="AM403" s="10"/>
      <c r="AN403" s="10"/>
      <c r="AO403" s="10"/>
      <c r="AP403" s="10"/>
      <c r="AQ403" s="10"/>
    </row>
    <row r="404" spans="1:43" x14ac:dyDescent="0.2">
      <c r="A404" s="10">
        <v>402</v>
      </c>
      <c r="B404" s="125"/>
      <c r="C404" s="125">
        <f>+[1]data1cf!BA403*-1</f>
        <v>0</v>
      </c>
      <c r="D404" s="125">
        <f>+[1]data1cf!BB403*-1</f>
        <v>0</v>
      </c>
      <c r="E404" s="125">
        <f>+[1]data1cf!BC403*-1</f>
        <v>0</v>
      </c>
      <c r="F404" s="125">
        <f>+[1]data1cf!BD403*-1</f>
        <v>0</v>
      </c>
      <c r="G404" s="125">
        <f>+[1]data1cf!BE403*-1</f>
        <v>0</v>
      </c>
      <c r="H404" s="125">
        <f>+[1]data1cf!BF403*-1</f>
        <v>0</v>
      </c>
      <c r="I404" s="125">
        <f>+[1]data1cf!BG403*-1</f>
        <v>0</v>
      </c>
      <c r="J404" s="125">
        <f>+[1]data1cf!BH403*-1</f>
        <v>0</v>
      </c>
      <c r="K404" s="125">
        <f>+[1]data1cf!BI403*-1</f>
        <v>0</v>
      </c>
      <c r="L404" s="125">
        <f>+[1]data1cf!BJ403*-1</f>
        <v>0</v>
      </c>
      <c r="M404" s="125">
        <f>+[1]data1cf!BK403*-1</f>
        <v>0</v>
      </c>
      <c r="N404" s="125">
        <f>+[1]data1cf!BL403*-1</f>
        <v>0</v>
      </c>
      <c r="O404" s="125">
        <f>+[1]data1cf!BM403*-1</f>
        <v>0</v>
      </c>
      <c r="P404" s="125">
        <f>+[1]data1cf!BN403*-1</f>
        <v>0</v>
      </c>
      <c r="Q404" s="125">
        <f>+[1]data1cf!BO403*-1</f>
        <v>0</v>
      </c>
      <c r="R404" s="125">
        <f>+[1]data1cf!BP403*-1</f>
        <v>0</v>
      </c>
      <c r="S404" s="125">
        <f>+[1]data1cf!BQ403*-1</f>
        <v>0</v>
      </c>
      <c r="T404" s="125">
        <f>+[1]data1cf!BR403*-1</f>
        <v>0</v>
      </c>
      <c r="U404" s="125">
        <f>+[1]data1cf!BS403*-1</f>
        <v>0</v>
      </c>
      <c r="V404" s="125">
        <f>+[1]data1cf!BT403*-1</f>
        <v>0</v>
      </c>
      <c r="W404" s="125">
        <f>+[1]data1cf!BU403*-1</f>
        <v>0</v>
      </c>
      <c r="X404" s="125">
        <f>+[1]data1cf!BV403*-1</f>
        <v>0</v>
      </c>
      <c r="Y404" s="125">
        <f>+[1]data1cf!BW403*-1</f>
        <v>0</v>
      </c>
      <c r="Z404" s="125">
        <f>+[1]data1cf!BX403*-1</f>
        <v>0</v>
      </c>
      <c r="AA404" s="125">
        <f>+[1]data1cf!BY403*-1</f>
        <v>0</v>
      </c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0"/>
      <c r="AL404" s="10">
        <f t="shared" ref="AL404:AL419" ca="1" si="25">SUMPRODUCT(B404:AJ404,PVCapPrice)</f>
        <v>0</v>
      </c>
      <c r="AM404" s="10"/>
      <c r="AN404" s="10"/>
      <c r="AO404" s="10"/>
      <c r="AP404" s="10"/>
      <c r="AQ404" s="10"/>
    </row>
    <row r="405" spans="1:43" x14ac:dyDescent="0.2">
      <c r="A405" s="10">
        <v>403</v>
      </c>
      <c r="B405" s="125"/>
      <c r="C405" s="125">
        <f>+[1]data1cf!BA404*-1</f>
        <v>0</v>
      </c>
      <c r="D405" s="125">
        <f>+[1]data1cf!BB404*-1</f>
        <v>0</v>
      </c>
      <c r="E405" s="125">
        <f>+[1]data1cf!BC404*-1</f>
        <v>0</v>
      </c>
      <c r="F405" s="125">
        <f>+[1]data1cf!BD404*-1</f>
        <v>0</v>
      </c>
      <c r="G405" s="125">
        <f>+[1]data1cf!BE404*-1</f>
        <v>0</v>
      </c>
      <c r="H405" s="125">
        <f>+[1]data1cf!BF404*-1</f>
        <v>0</v>
      </c>
      <c r="I405" s="125">
        <f>+[1]data1cf!BG404*-1</f>
        <v>0</v>
      </c>
      <c r="J405" s="125">
        <f>+[1]data1cf!BH404*-1</f>
        <v>0</v>
      </c>
      <c r="K405" s="125">
        <f>+[1]data1cf!BI404*-1</f>
        <v>0</v>
      </c>
      <c r="L405" s="125">
        <f>+[1]data1cf!BJ404*-1</f>
        <v>0</v>
      </c>
      <c r="M405" s="125">
        <f>+[1]data1cf!BK404*-1</f>
        <v>0</v>
      </c>
      <c r="N405" s="125">
        <f>+[1]data1cf!BL404*-1</f>
        <v>0</v>
      </c>
      <c r="O405" s="125">
        <f>+[1]data1cf!BM404*-1</f>
        <v>0</v>
      </c>
      <c r="P405" s="125">
        <f>+[1]data1cf!BN404*-1</f>
        <v>0</v>
      </c>
      <c r="Q405" s="125">
        <f>+[1]data1cf!BO404*-1</f>
        <v>0</v>
      </c>
      <c r="R405" s="125">
        <f>+[1]data1cf!BP404*-1</f>
        <v>0</v>
      </c>
      <c r="S405" s="125">
        <f>+[1]data1cf!BQ404*-1</f>
        <v>0</v>
      </c>
      <c r="T405" s="125">
        <f>+[1]data1cf!BR404*-1</f>
        <v>0</v>
      </c>
      <c r="U405" s="125">
        <f>+[1]data1cf!BS404*-1</f>
        <v>0</v>
      </c>
      <c r="V405" s="125">
        <f>+[1]data1cf!BT404*-1</f>
        <v>0</v>
      </c>
      <c r="W405" s="125">
        <f>+[1]data1cf!BU404*-1</f>
        <v>0</v>
      </c>
      <c r="X405" s="125">
        <f>+[1]data1cf!BV404*-1</f>
        <v>0</v>
      </c>
      <c r="Y405" s="125">
        <f>+[1]data1cf!BW404*-1</f>
        <v>0</v>
      </c>
      <c r="Z405" s="125">
        <f>+[1]data1cf!BX404*-1</f>
        <v>0</v>
      </c>
      <c r="AA405" s="125">
        <f>+[1]data1cf!BY404*-1</f>
        <v>0</v>
      </c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0"/>
      <c r="AL405" s="10">
        <f t="shared" ca="1" si="25"/>
        <v>0</v>
      </c>
      <c r="AM405" s="10"/>
      <c r="AN405" s="10"/>
      <c r="AO405" s="10"/>
      <c r="AP405" s="10"/>
      <c r="AQ405" s="10"/>
    </row>
    <row r="406" spans="1:43" x14ac:dyDescent="0.2">
      <c r="A406" s="10">
        <v>404</v>
      </c>
      <c r="B406" s="125"/>
      <c r="C406" s="125">
        <f>+[1]data1cf!BA405*-1</f>
        <v>0</v>
      </c>
      <c r="D406" s="125">
        <f>+[1]data1cf!BB405*-1</f>
        <v>0</v>
      </c>
      <c r="E406" s="125">
        <f>+[1]data1cf!BC405*-1</f>
        <v>0</v>
      </c>
      <c r="F406" s="125">
        <f>+[1]data1cf!BD405*-1</f>
        <v>0</v>
      </c>
      <c r="G406" s="125">
        <f>+[1]data1cf!BE405*-1</f>
        <v>0</v>
      </c>
      <c r="H406" s="125">
        <f>+[1]data1cf!BF405*-1</f>
        <v>0</v>
      </c>
      <c r="I406" s="125">
        <f>+[1]data1cf!BG405*-1</f>
        <v>0</v>
      </c>
      <c r="J406" s="125">
        <f>+[1]data1cf!BH405*-1</f>
        <v>0</v>
      </c>
      <c r="K406" s="125">
        <f>+[1]data1cf!BI405*-1</f>
        <v>0</v>
      </c>
      <c r="L406" s="125">
        <f>+[1]data1cf!BJ405*-1</f>
        <v>0</v>
      </c>
      <c r="M406" s="125">
        <f>+[1]data1cf!BK405*-1</f>
        <v>0</v>
      </c>
      <c r="N406" s="125">
        <f>+[1]data1cf!BL405*-1</f>
        <v>0</v>
      </c>
      <c r="O406" s="125">
        <f>+[1]data1cf!BM405*-1</f>
        <v>0</v>
      </c>
      <c r="P406" s="125">
        <f>+[1]data1cf!BN405*-1</f>
        <v>0</v>
      </c>
      <c r="Q406" s="125">
        <f>+[1]data1cf!BO405*-1</f>
        <v>0</v>
      </c>
      <c r="R406" s="125">
        <f>+[1]data1cf!BP405*-1</f>
        <v>0</v>
      </c>
      <c r="S406" s="125">
        <f>+[1]data1cf!BQ405*-1</f>
        <v>0</v>
      </c>
      <c r="T406" s="125">
        <f>+[1]data1cf!BR405*-1</f>
        <v>0</v>
      </c>
      <c r="U406" s="125">
        <f>+[1]data1cf!BS405*-1</f>
        <v>0</v>
      </c>
      <c r="V406" s="125">
        <f>+[1]data1cf!BT405*-1</f>
        <v>0</v>
      </c>
      <c r="W406" s="125">
        <f>+[1]data1cf!BU405*-1</f>
        <v>0</v>
      </c>
      <c r="X406" s="125">
        <f>+[1]data1cf!BV405*-1</f>
        <v>0</v>
      </c>
      <c r="Y406" s="125">
        <f>+[1]data1cf!BW405*-1</f>
        <v>0</v>
      </c>
      <c r="Z406" s="125">
        <f>+[1]data1cf!BX405*-1</f>
        <v>0</v>
      </c>
      <c r="AA406" s="125">
        <f>+[1]data1cf!BY405*-1</f>
        <v>0</v>
      </c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0"/>
      <c r="AL406" s="10">
        <f t="shared" ca="1" si="25"/>
        <v>0</v>
      </c>
      <c r="AM406" s="10"/>
      <c r="AN406" s="10"/>
      <c r="AO406" s="10"/>
      <c r="AP406" s="10"/>
      <c r="AQ406" s="10"/>
    </row>
    <row r="407" spans="1:43" x14ac:dyDescent="0.2">
      <c r="A407" s="10">
        <v>405</v>
      </c>
      <c r="B407" s="125"/>
      <c r="C407" s="125">
        <f>+[1]data1cf!BA406*-1</f>
        <v>0</v>
      </c>
      <c r="D407" s="125">
        <f>+[1]data1cf!BB406*-1</f>
        <v>0</v>
      </c>
      <c r="E407" s="125">
        <f>+[1]data1cf!BC406*-1</f>
        <v>0</v>
      </c>
      <c r="F407" s="125">
        <f>+[1]data1cf!BD406*-1</f>
        <v>0</v>
      </c>
      <c r="G407" s="125">
        <f>+[1]data1cf!BE406*-1</f>
        <v>0</v>
      </c>
      <c r="H407" s="125">
        <f>+[1]data1cf!BF406*-1</f>
        <v>0</v>
      </c>
      <c r="I407" s="125">
        <f>+[1]data1cf!BG406*-1</f>
        <v>0</v>
      </c>
      <c r="J407" s="125">
        <f>+[1]data1cf!BH406*-1</f>
        <v>0</v>
      </c>
      <c r="K407" s="125">
        <f>+[1]data1cf!BI406*-1</f>
        <v>0</v>
      </c>
      <c r="L407" s="125">
        <f>+[1]data1cf!BJ406*-1</f>
        <v>0</v>
      </c>
      <c r="M407" s="125">
        <f>+[1]data1cf!BK406*-1</f>
        <v>0</v>
      </c>
      <c r="N407" s="125">
        <f>+[1]data1cf!BL406*-1</f>
        <v>0</v>
      </c>
      <c r="O407" s="125">
        <f>+[1]data1cf!BM406*-1</f>
        <v>0</v>
      </c>
      <c r="P407" s="125">
        <f>+[1]data1cf!BN406*-1</f>
        <v>0</v>
      </c>
      <c r="Q407" s="125">
        <f>+[1]data1cf!BO406*-1</f>
        <v>0</v>
      </c>
      <c r="R407" s="125">
        <f>+[1]data1cf!BP406*-1</f>
        <v>0</v>
      </c>
      <c r="S407" s="125">
        <f>+[1]data1cf!BQ406*-1</f>
        <v>0</v>
      </c>
      <c r="T407" s="125">
        <f>+[1]data1cf!BR406*-1</f>
        <v>0</v>
      </c>
      <c r="U407" s="125">
        <f>+[1]data1cf!BS406*-1</f>
        <v>0</v>
      </c>
      <c r="V407" s="125">
        <f>+[1]data1cf!BT406*-1</f>
        <v>0</v>
      </c>
      <c r="W407" s="125">
        <f>+[1]data1cf!BU406*-1</f>
        <v>0</v>
      </c>
      <c r="X407" s="125">
        <f>+[1]data1cf!BV406*-1</f>
        <v>0</v>
      </c>
      <c r="Y407" s="125">
        <f>+[1]data1cf!BW406*-1</f>
        <v>0</v>
      </c>
      <c r="Z407" s="125">
        <f>+[1]data1cf!BX406*-1</f>
        <v>0</v>
      </c>
      <c r="AA407" s="125">
        <f>+[1]data1cf!BY406*-1</f>
        <v>0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0"/>
      <c r="AL407" s="10">
        <f t="shared" ca="1" si="25"/>
        <v>0</v>
      </c>
      <c r="AM407" s="10"/>
      <c r="AN407" s="10"/>
      <c r="AO407" s="10"/>
      <c r="AP407" s="10"/>
      <c r="AQ407" s="10"/>
    </row>
    <row r="408" spans="1:43" x14ac:dyDescent="0.2">
      <c r="A408" s="10">
        <v>406</v>
      </c>
      <c r="B408" s="125"/>
      <c r="C408" s="125">
        <f>+[1]data1cf!BA407*-1</f>
        <v>0</v>
      </c>
      <c r="D408" s="125">
        <f>+[1]data1cf!BB407*-1</f>
        <v>0</v>
      </c>
      <c r="E408" s="125">
        <f>+[1]data1cf!BC407*-1</f>
        <v>0</v>
      </c>
      <c r="F408" s="125">
        <f>+[1]data1cf!BD407*-1</f>
        <v>0</v>
      </c>
      <c r="G408" s="125">
        <f>+[1]data1cf!BE407*-1</f>
        <v>0</v>
      </c>
      <c r="H408" s="125">
        <f>+[1]data1cf!BF407*-1</f>
        <v>0</v>
      </c>
      <c r="I408" s="125">
        <f>+[1]data1cf!BG407*-1</f>
        <v>0</v>
      </c>
      <c r="J408" s="125">
        <f>+[1]data1cf!BH407*-1</f>
        <v>0</v>
      </c>
      <c r="K408" s="125">
        <f>+[1]data1cf!BI407*-1</f>
        <v>0</v>
      </c>
      <c r="L408" s="125">
        <f>+[1]data1cf!BJ407*-1</f>
        <v>0</v>
      </c>
      <c r="M408" s="125">
        <f>+[1]data1cf!BK407*-1</f>
        <v>0</v>
      </c>
      <c r="N408" s="125">
        <f>+[1]data1cf!BL407*-1</f>
        <v>0</v>
      </c>
      <c r="O408" s="125">
        <f>+[1]data1cf!BM407*-1</f>
        <v>0</v>
      </c>
      <c r="P408" s="125">
        <f>+[1]data1cf!BN407*-1</f>
        <v>0</v>
      </c>
      <c r="Q408" s="125">
        <f>+[1]data1cf!BO407*-1</f>
        <v>0</v>
      </c>
      <c r="R408" s="125">
        <f>+[1]data1cf!BP407*-1</f>
        <v>0</v>
      </c>
      <c r="S408" s="125">
        <f>+[1]data1cf!BQ407*-1</f>
        <v>0</v>
      </c>
      <c r="T408" s="125">
        <f>+[1]data1cf!BR407*-1</f>
        <v>0</v>
      </c>
      <c r="U408" s="125">
        <f>+[1]data1cf!BS407*-1</f>
        <v>0</v>
      </c>
      <c r="V408" s="125">
        <f>+[1]data1cf!BT407*-1</f>
        <v>0</v>
      </c>
      <c r="W408" s="125">
        <f>+[1]data1cf!BU407*-1</f>
        <v>0</v>
      </c>
      <c r="X408" s="125">
        <f>+[1]data1cf!BV407*-1</f>
        <v>0</v>
      </c>
      <c r="Y408" s="125">
        <f>+[1]data1cf!BW407*-1</f>
        <v>0</v>
      </c>
      <c r="Z408" s="125">
        <f>+[1]data1cf!BX407*-1</f>
        <v>0</v>
      </c>
      <c r="AA408" s="125">
        <f>+[1]data1cf!BY407*-1</f>
        <v>0</v>
      </c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0"/>
      <c r="AL408" s="10">
        <f t="shared" ca="1" si="25"/>
        <v>0</v>
      </c>
      <c r="AM408" s="10"/>
      <c r="AN408" s="10"/>
      <c r="AO408" s="10"/>
      <c r="AP408" s="10"/>
      <c r="AQ408" s="10"/>
    </row>
    <row r="409" spans="1:43" x14ac:dyDescent="0.2">
      <c r="A409" s="10">
        <v>407</v>
      </c>
      <c r="B409" s="125"/>
      <c r="C409" s="125">
        <f>+[1]data1cf!BA408*-1</f>
        <v>0</v>
      </c>
      <c r="D409" s="125">
        <f>+[1]data1cf!BB408*-1</f>
        <v>0</v>
      </c>
      <c r="E409" s="125">
        <f>+[1]data1cf!BC408*-1</f>
        <v>0</v>
      </c>
      <c r="F409" s="125">
        <f>+[1]data1cf!BD408*-1</f>
        <v>0</v>
      </c>
      <c r="G409" s="125">
        <f>+[1]data1cf!BE408*-1</f>
        <v>0</v>
      </c>
      <c r="H409" s="125">
        <f>+[1]data1cf!BF408*-1</f>
        <v>0</v>
      </c>
      <c r="I409" s="125">
        <f>+[1]data1cf!BG408*-1</f>
        <v>0</v>
      </c>
      <c r="J409" s="125">
        <f>+[1]data1cf!BH408*-1</f>
        <v>0</v>
      </c>
      <c r="K409" s="125">
        <f>+[1]data1cf!BI408*-1</f>
        <v>0</v>
      </c>
      <c r="L409" s="125">
        <f>+[1]data1cf!BJ408*-1</f>
        <v>0</v>
      </c>
      <c r="M409" s="125">
        <f>+[1]data1cf!BK408*-1</f>
        <v>0</v>
      </c>
      <c r="N409" s="125">
        <f>+[1]data1cf!BL408*-1</f>
        <v>0</v>
      </c>
      <c r="O409" s="125">
        <f>+[1]data1cf!BM408*-1</f>
        <v>0</v>
      </c>
      <c r="P409" s="125">
        <f>+[1]data1cf!BN408*-1</f>
        <v>0</v>
      </c>
      <c r="Q409" s="125">
        <f>+[1]data1cf!BO408*-1</f>
        <v>0</v>
      </c>
      <c r="R409" s="125">
        <f>+[1]data1cf!BP408*-1</f>
        <v>0</v>
      </c>
      <c r="S409" s="125">
        <f>+[1]data1cf!BQ408*-1</f>
        <v>0</v>
      </c>
      <c r="T409" s="125">
        <f>+[1]data1cf!BR408*-1</f>
        <v>0</v>
      </c>
      <c r="U409" s="125">
        <f>+[1]data1cf!BS408*-1</f>
        <v>0</v>
      </c>
      <c r="V409" s="125">
        <f>+[1]data1cf!BT408*-1</f>
        <v>0</v>
      </c>
      <c r="W409" s="125">
        <f>+[1]data1cf!BU408*-1</f>
        <v>0</v>
      </c>
      <c r="X409" s="125">
        <f>+[1]data1cf!BV408*-1</f>
        <v>0</v>
      </c>
      <c r="Y409" s="125">
        <f>+[1]data1cf!BW408*-1</f>
        <v>0</v>
      </c>
      <c r="Z409" s="125">
        <f>+[1]data1cf!BX408*-1</f>
        <v>0</v>
      </c>
      <c r="AA409" s="125">
        <f>+[1]data1cf!BY408*-1</f>
        <v>0</v>
      </c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0"/>
      <c r="AL409" s="10">
        <f t="shared" ca="1" si="25"/>
        <v>0</v>
      </c>
      <c r="AM409" s="10"/>
      <c r="AN409" s="10"/>
      <c r="AO409" s="10"/>
      <c r="AP409" s="10"/>
      <c r="AQ409" s="10"/>
    </row>
    <row r="410" spans="1:43" x14ac:dyDescent="0.2">
      <c r="A410" s="10">
        <v>408</v>
      </c>
      <c r="B410" s="125"/>
      <c r="C410" s="125">
        <f>+[1]data1cf!BA409*-1</f>
        <v>0</v>
      </c>
      <c r="D410" s="125">
        <f>+[1]data1cf!BB409*-1</f>
        <v>0</v>
      </c>
      <c r="E410" s="125">
        <f>+[1]data1cf!BC409*-1</f>
        <v>0</v>
      </c>
      <c r="F410" s="125">
        <f>+[1]data1cf!BD409*-1</f>
        <v>0</v>
      </c>
      <c r="G410" s="125">
        <f>+[1]data1cf!BE409*-1</f>
        <v>0</v>
      </c>
      <c r="H410" s="125">
        <f>+[1]data1cf!BF409*-1</f>
        <v>0</v>
      </c>
      <c r="I410" s="125">
        <f>+[1]data1cf!BG409*-1</f>
        <v>0</v>
      </c>
      <c r="J410" s="125">
        <f>+[1]data1cf!BH409*-1</f>
        <v>0</v>
      </c>
      <c r="K410" s="125">
        <f>+[1]data1cf!BI409*-1</f>
        <v>0</v>
      </c>
      <c r="L410" s="125">
        <f>+[1]data1cf!BJ409*-1</f>
        <v>0</v>
      </c>
      <c r="M410" s="125">
        <f>+[1]data1cf!BK409*-1</f>
        <v>0</v>
      </c>
      <c r="N410" s="125">
        <f>+[1]data1cf!BL409*-1</f>
        <v>0</v>
      </c>
      <c r="O410" s="125">
        <f>+[1]data1cf!BM409*-1</f>
        <v>0</v>
      </c>
      <c r="P410" s="125">
        <f>+[1]data1cf!BN409*-1</f>
        <v>0</v>
      </c>
      <c r="Q410" s="125">
        <f>+[1]data1cf!BO409*-1</f>
        <v>0</v>
      </c>
      <c r="R410" s="125">
        <f>+[1]data1cf!BP409*-1</f>
        <v>0</v>
      </c>
      <c r="S410" s="125">
        <f>+[1]data1cf!BQ409*-1</f>
        <v>0</v>
      </c>
      <c r="T410" s="125">
        <f>+[1]data1cf!BR409*-1</f>
        <v>0</v>
      </c>
      <c r="U410" s="125">
        <f>+[1]data1cf!BS409*-1</f>
        <v>0</v>
      </c>
      <c r="V410" s="125">
        <f>+[1]data1cf!BT409*-1</f>
        <v>0</v>
      </c>
      <c r="W410" s="125">
        <f>+[1]data1cf!BU409*-1</f>
        <v>0</v>
      </c>
      <c r="X410" s="125">
        <f>+[1]data1cf!BV409*-1</f>
        <v>0</v>
      </c>
      <c r="Y410" s="125">
        <f>+[1]data1cf!BW409*-1</f>
        <v>0</v>
      </c>
      <c r="Z410" s="125">
        <f>+[1]data1cf!BX409*-1</f>
        <v>0</v>
      </c>
      <c r="AA410" s="125">
        <f>+[1]data1cf!BY409*-1</f>
        <v>0</v>
      </c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0"/>
      <c r="AL410" s="10">
        <f t="shared" ca="1" si="25"/>
        <v>0</v>
      </c>
      <c r="AM410" s="10"/>
      <c r="AN410" s="10"/>
      <c r="AO410" s="10"/>
      <c r="AP410" s="10"/>
      <c r="AQ410" s="10"/>
    </row>
    <row r="411" spans="1:43" x14ac:dyDescent="0.2">
      <c r="A411" s="10">
        <v>409</v>
      </c>
      <c r="B411" s="125"/>
      <c r="C411" s="125">
        <f>+[1]data1cf!BA410*-1</f>
        <v>0</v>
      </c>
      <c r="D411" s="125">
        <f>+[1]data1cf!BB410*-1</f>
        <v>0</v>
      </c>
      <c r="E411" s="125">
        <f>+[1]data1cf!BC410*-1</f>
        <v>0</v>
      </c>
      <c r="F411" s="125">
        <f>+[1]data1cf!BD410*-1</f>
        <v>0</v>
      </c>
      <c r="G411" s="125">
        <f>+[1]data1cf!BE410*-1</f>
        <v>0</v>
      </c>
      <c r="H411" s="125">
        <f>+[1]data1cf!BF410*-1</f>
        <v>0</v>
      </c>
      <c r="I411" s="125">
        <f>+[1]data1cf!BG410*-1</f>
        <v>0</v>
      </c>
      <c r="J411" s="125">
        <f>+[1]data1cf!BH410*-1</f>
        <v>0</v>
      </c>
      <c r="K411" s="125">
        <f>+[1]data1cf!BI410*-1</f>
        <v>0</v>
      </c>
      <c r="L411" s="125">
        <f>+[1]data1cf!BJ410*-1</f>
        <v>0</v>
      </c>
      <c r="M411" s="125">
        <f>+[1]data1cf!BK410*-1</f>
        <v>0</v>
      </c>
      <c r="N411" s="125">
        <f>+[1]data1cf!BL410*-1</f>
        <v>0</v>
      </c>
      <c r="O411" s="125">
        <f>+[1]data1cf!BM410*-1</f>
        <v>0</v>
      </c>
      <c r="P411" s="125">
        <f>+[1]data1cf!BN410*-1</f>
        <v>0</v>
      </c>
      <c r="Q411" s="125">
        <f>+[1]data1cf!BO410*-1</f>
        <v>0</v>
      </c>
      <c r="R411" s="125">
        <f>+[1]data1cf!BP410*-1</f>
        <v>0</v>
      </c>
      <c r="S411" s="125">
        <f>+[1]data1cf!BQ410*-1</f>
        <v>0</v>
      </c>
      <c r="T411" s="125">
        <f>+[1]data1cf!BR410*-1</f>
        <v>0</v>
      </c>
      <c r="U411" s="125">
        <f>+[1]data1cf!BS410*-1</f>
        <v>0</v>
      </c>
      <c r="V411" s="125">
        <f>+[1]data1cf!BT410*-1</f>
        <v>0</v>
      </c>
      <c r="W411" s="125">
        <f>+[1]data1cf!BU410*-1</f>
        <v>0</v>
      </c>
      <c r="X411" s="125">
        <f>+[1]data1cf!BV410*-1</f>
        <v>0</v>
      </c>
      <c r="Y411" s="125">
        <f>+[1]data1cf!BW410*-1</f>
        <v>0</v>
      </c>
      <c r="Z411" s="125">
        <f>+[1]data1cf!BX410*-1</f>
        <v>0</v>
      </c>
      <c r="AA411" s="125">
        <f>+[1]data1cf!BY410*-1</f>
        <v>0</v>
      </c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0"/>
      <c r="AL411" s="10">
        <f t="shared" ca="1" si="25"/>
        <v>0</v>
      </c>
      <c r="AM411" s="10"/>
      <c r="AN411" s="10"/>
      <c r="AO411" s="10"/>
      <c r="AP411" s="10"/>
      <c r="AQ411" s="10"/>
    </row>
    <row r="412" spans="1:43" x14ac:dyDescent="0.2">
      <c r="A412" s="10">
        <v>410</v>
      </c>
      <c r="B412" s="125"/>
      <c r="C412" s="125">
        <f>+[1]data1cf!BA411*-1</f>
        <v>0</v>
      </c>
      <c r="D412" s="125">
        <f>+[1]data1cf!BB411*-1</f>
        <v>0</v>
      </c>
      <c r="E412" s="125">
        <f>+[1]data1cf!BC411*-1</f>
        <v>0</v>
      </c>
      <c r="F412" s="125">
        <f>+[1]data1cf!BD411*-1</f>
        <v>0</v>
      </c>
      <c r="G412" s="125">
        <f>+[1]data1cf!BE411*-1</f>
        <v>0</v>
      </c>
      <c r="H412" s="125">
        <f>+[1]data1cf!BF411*-1</f>
        <v>0</v>
      </c>
      <c r="I412" s="125">
        <f>+[1]data1cf!BG411*-1</f>
        <v>0</v>
      </c>
      <c r="J412" s="125">
        <f>+[1]data1cf!BH411*-1</f>
        <v>0</v>
      </c>
      <c r="K412" s="125">
        <f>+[1]data1cf!BI411*-1</f>
        <v>0</v>
      </c>
      <c r="L412" s="125">
        <f>+[1]data1cf!BJ411*-1</f>
        <v>0</v>
      </c>
      <c r="M412" s="125">
        <f>+[1]data1cf!BK411*-1</f>
        <v>0</v>
      </c>
      <c r="N412" s="125">
        <f>+[1]data1cf!BL411*-1</f>
        <v>0</v>
      </c>
      <c r="O412" s="125">
        <f>+[1]data1cf!BM411*-1</f>
        <v>0</v>
      </c>
      <c r="P412" s="125">
        <f>+[1]data1cf!BN411*-1</f>
        <v>0</v>
      </c>
      <c r="Q412" s="125">
        <f>+[1]data1cf!BO411*-1</f>
        <v>0</v>
      </c>
      <c r="R412" s="125">
        <f>+[1]data1cf!BP411*-1</f>
        <v>0</v>
      </c>
      <c r="S412" s="125">
        <f>+[1]data1cf!BQ411*-1</f>
        <v>0</v>
      </c>
      <c r="T412" s="125">
        <f>+[1]data1cf!BR411*-1</f>
        <v>0</v>
      </c>
      <c r="U412" s="125">
        <f>+[1]data1cf!BS411*-1</f>
        <v>0</v>
      </c>
      <c r="V412" s="125">
        <f>+[1]data1cf!BT411*-1</f>
        <v>0</v>
      </c>
      <c r="W412" s="125">
        <f>+[1]data1cf!BU411*-1</f>
        <v>0</v>
      </c>
      <c r="X412" s="125">
        <f>+[1]data1cf!BV411*-1</f>
        <v>0</v>
      </c>
      <c r="Y412" s="125">
        <f>+[1]data1cf!BW411*-1</f>
        <v>0</v>
      </c>
      <c r="Z412" s="125">
        <f>+[1]data1cf!BX411*-1</f>
        <v>0</v>
      </c>
      <c r="AA412" s="125">
        <f>+[1]data1cf!BY411*-1</f>
        <v>0</v>
      </c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0"/>
      <c r="AL412" s="10">
        <f t="shared" ca="1" si="25"/>
        <v>0</v>
      </c>
      <c r="AM412" s="10"/>
      <c r="AN412" s="10"/>
      <c r="AO412" s="10"/>
      <c r="AP412" s="10"/>
      <c r="AQ412" s="10"/>
    </row>
    <row r="413" spans="1:43" x14ac:dyDescent="0.2">
      <c r="A413" s="10">
        <v>411</v>
      </c>
      <c r="B413" s="125"/>
      <c r="C413" s="125">
        <f>+[1]data1cf!BA412*-1</f>
        <v>0</v>
      </c>
      <c r="D413" s="125">
        <f>+[1]data1cf!BB412*-1</f>
        <v>0</v>
      </c>
      <c r="E413" s="125">
        <f>+[1]data1cf!BC412*-1</f>
        <v>0</v>
      </c>
      <c r="F413" s="125">
        <f>+[1]data1cf!BD412*-1</f>
        <v>0</v>
      </c>
      <c r="G413" s="125">
        <f>+[1]data1cf!BE412*-1</f>
        <v>0</v>
      </c>
      <c r="H413" s="125">
        <f>+[1]data1cf!BF412*-1</f>
        <v>0</v>
      </c>
      <c r="I413" s="125">
        <f>+[1]data1cf!BG412*-1</f>
        <v>0</v>
      </c>
      <c r="J413" s="125">
        <f>+[1]data1cf!BH412*-1</f>
        <v>0</v>
      </c>
      <c r="K413" s="125">
        <f>+[1]data1cf!BI412*-1</f>
        <v>0</v>
      </c>
      <c r="L413" s="125">
        <f>+[1]data1cf!BJ412*-1</f>
        <v>0</v>
      </c>
      <c r="M413" s="125">
        <f>+[1]data1cf!BK412*-1</f>
        <v>0</v>
      </c>
      <c r="N413" s="125">
        <f>+[1]data1cf!BL412*-1</f>
        <v>0</v>
      </c>
      <c r="O413" s="125">
        <f>+[1]data1cf!BM412*-1</f>
        <v>0</v>
      </c>
      <c r="P413" s="125">
        <f>+[1]data1cf!BN412*-1</f>
        <v>0</v>
      </c>
      <c r="Q413" s="125">
        <f>+[1]data1cf!BO412*-1</f>
        <v>0</v>
      </c>
      <c r="R413" s="125">
        <f>+[1]data1cf!BP412*-1</f>
        <v>0</v>
      </c>
      <c r="S413" s="125">
        <f>+[1]data1cf!BQ412*-1</f>
        <v>0</v>
      </c>
      <c r="T413" s="125">
        <f>+[1]data1cf!BR412*-1</f>
        <v>0</v>
      </c>
      <c r="U413" s="125">
        <f>+[1]data1cf!BS412*-1</f>
        <v>0</v>
      </c>
      <c r="V413" s="125">
        <f>+[1]data1cf!BT412*-1</f>
        <v>0</v>
      </c>
      <c r="W413" s="125">
        <f>+[1]data1cf!BU412*-1</f>
        <v>0</v>
      </c>
      <c r="X413" s="125">
        <f>+[1]data1cf!BV412*-1</f>
        <v>0</v>
      </c>
      <c r="Y413" s="125">
        <f>+[1]data1cf!BW412*-1</f>
        <v>0</v>
      </c>
      <c r="Z413" s="125">
        <f>+[1]data1cf!BX412*-1</f>
        <v>0</v>
      </c>
      <c r="AA413" s="125">
        <f>+[1]data1cf!BY412*-1</f>
        <v>0</v>
      </c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0"/>
      <c r="AL413" s="10">
        <f t="shared" ca="1" si="25"/>
        <v>0</v>
      </c>
      <c r="AM413" s="10"/>
      <c r="AN413" s="10"/>
      <c r="AO413" s="10"/>
      <c r="AP413" s="10"/>
      <c r="AQ413" s="10"/>
    </row>
    <row r="414" spans="1:43" x14ac:dyDescent="0.2">
      <c r="A414" s="10">
        <v>412</v>
      </c>
      <c r="B414" s="125"/>
      <c r="C414" s="125">
        <f>+[1]data1cf!BA413*-1</f>
        <v>0</v>
      </c>
      <c r="D414" s="125">
        <f>+[1]data1cf!BB413*-1</f>
        <v>0</v>
      </c>
      <c r="E414" s="125">
        <f>+[1]data1cf!BC413*-1</f>
        <v>0</v>
      </c>
      <c r="F414" s="125">
        <f>+[1]data1cf!BD413*-1</f>
        <v>0</v>
      </c>
      <c r="G414" s="125">
        <f>+[1]data1cf!BE413*-1</f>
        <v>0</v>
      </c>
      <c r="H414" s="125">
        <f>+[1]data1cf!BF413*-1</f>
        <v>0</v>
      </c>
      <c r="I414" s="125">
        <f>+[1]data1cf!BG413*-1</f>
        <v>0</v>
      </c>
      <c r="J414" s="125">
        <f>+[1]data1cf!BH413*-1</f>
        <v>0</v>
      </c>
      <c r="K414" s="125">
        <f>+[1]data1cf!BI413*-1</f>
        <v>0</v>
      </c>
      <c r="L414" s="125">
        <f>+[1]data1cf!BJ413*-1</f>
        <v>0</v>
      </c>
      <c r="M414" s="125">
        <f>+[1]data1cf!BK413*-1</f>
        <v>0</v>
      </c>
      <c r="N414" s="125">
        <f>+[1]data1cf!BL413*-1</f>
        <v>0</v>
      </c>
      <c r="O414" s="125">
        <f>+[1]data1cf!BM413*-1</f>
        <v>0</v>
      </c>
      <c r="P414" s="125">
        <f>+[1]data1cf!BN413*-1</f>
        <v>0</v>
      </c>
      <c r="Q414" s="125">
        <f>+[1]data1cf!BO413*-1</f>
        <v>0</v>
      </c>
      <c r="R414" s="125">
        <f>+[1]data1cf!BP413*-1</f>
        <v>0</v>
      </c>
      <c r="S414" s="125">
        <f>+[1]data1cf!BQ413*-1</f>
        <v>0</v>
      </c>
      <c r="T414" s="125">
        <f>+[1]data1cf!BR413*-1</f>
        <v>0</v>
      </c>
      <c r="U414" s="125">
        <f>+[1]data1cf!BS413*-1</f>
        <v>0</v>
      </c>
      <c r="V414" s="125">
        <f>+[1]data1cf!BT413*-1</f>
        <v>0</v>
      </c>
      <c r="W414" s="125">
        <f>+[1]data1cf!BU413*-1</f>
        <v>0</v>
      </c>
      <c r="X414" s="125">
        <f>+[1]data1cf!BV413*-1</f>
        <v>0</v>
      </c>
      <c r="Y414" s="125">
        <f>+[1]data1cf!BW413*-1</f>
        <v>0</v>
      </c>
      <c r="Z414" s="125">
        <f>+[1]data1cf!BX413*-1</f>
        <v>0</v>
      </c>
      <c r="AA414" s="125">
        <f>+[1]data1cf!BY413*-1</f>
        <v>0</v>
      </c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0"/>
      <c r="AL414" s="10">
        <f t="shared" ca="1" si="25"/>
        <v>0</v>
      </c>
      <c r="AM414" s="10"/>
      <c r="AN414" s="10"/>
      <c r="AO414" s="10"/>
      <c r="AP414" s="10"/>
      <c r="AQ414" s="10"/>
    </row>
    <row r="415" spans="1:43" x14ac:dyDescent="0.2">
      <c r="A415" s="10">
        <v>413</v>
      </c>
      <c r="B415" s="125"/>
      <c r="C415" s="125">
        <f>+[1]data1cf!BA414*-1</f>
        <v>0</v>
      </c>
      <c r="D415" s="125">
        <f>+[1]data1cf!BB414*-1</f>
        <v>0</v>
      </c>
      <c r="E415" s="125">
        <f>+[1]data1cf!BC414*-1</f>
        <v>0</v>
      </c>
      <c r="F415" s="125">
        <f>+[1]data1cf!BD414*-1</f>
        <v>0</v>
      </c>
      <c r="G415" s="125">
        <f>+[1]data1cf!BE414*-1</f>
        <v>0</v>
      </c>
      <c r="H415" s="125">
        <f>+[1]data1cf!BF414*-1</f>
        <v>0</v>
      </c>
      <c r="I415" s="125">
        <f>+[1]data1cf!BG414*-1</f>
        <v>0</v>
      </c>
      <c r="J415" s="125">
        <f>+[1]data1cf!BH414*-1</f>
        <v>0</v>
      </c>
      <c r="K415" s="125">
        <f>+[1]data1cf!BI414*-1</f>
        <v>0</v>
      </c>
      <c r="L415" s="125">
        <f>+[1]data1cf!BJ414*-1</f>
        <v>0</v>
      </c>
      <c r="M415" s="125">
        <f>+[1]data1cf!BK414*-1</f>
        <v>0</v>
      </c>
      <c r="N415" s="125">
        <f>+[1]data1cf!BL414*-1</f>
        <v>0</v>
      </c>
      <c r="O415" s="125">
        <f>+[1]data1cf!BM414*-1</f>
        <v>0</v>
      </c>
      <c r="P415" s="125">
        <f>+[1]data1cf!BN414*-1</f>
        <v>0</v>
      </c>
      <c r="Q415" s="125">
        <f>+[1]data1cf!BO414*-1</f>
        <v>0</v>
      </c>
      <c r="R415" s="125">
        <f>+[1]data1cf!BP414*-1</f>
        <v>0</v>
      </c>
      <c r="S415" s="125">
        <f>+[1]data1cf!BQ414*-1</f>
        <v>0</v>
      </c>
      <c r="T415" s="125">
        <f>+[1]data1cf!BR414*-1</f>
        <v>0</v>
      </c>
      <c r="U415" s="125">
        <f>+[1]data1cf!BS414*-1</f>
        <v>0</v>
      </c>
      <c r="V415" s="125">
        <f>+[1]data1cf!BT414*-1</f>
        <v>0</v>
      </c>
      <c r="W415" s="125">
        <f>+[1]data1cf!BU414*-1</f>
        <v>0</v>
      </c>
      <c r="X415" s="125">
        <f>+[1]data1cf!BV414*-1</f>
        <v>0</v>
      </c>
      <c r="Y415" s="125">
        <f>+[1]data1cf!BW414*-1</f>
        <v>0</v>
      </c>
      <c r="Z415" s="125">
        <f>+[1]data1cf!BX414*-1</f>
        <v>0</v>
      </c>
      <c r="AA415" s="125">
        <f>+[1]data1cf!BY414*-1</f>
        <v>0</v>
      </c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0"/>
      <c r="AL415" s="10">
        <f t="shared" ca="1" si="25"/>
        <v>0</v>
      </c>
      <c r="AM415" s="10"/>
      <c r="AN415" s="10"/>
      <c r="AO415" s="10"/>
      <c r="AP415" s="10"/>
      <c r="AQ415" s="10"/>
    </row>
    <row r="416" spans="1:43" x14ac:dyDescent="0.2">
      <c r="A416" s="10">
        <v>414</v>
      </c>
      <c r="B416" s="125"/>
      <c r="C416" s="125">
        <f>+[1]data1cf!BA415*-1</f>
        <v>0</v>
      </c>
      <c r="D416" s="125">
        <f>+[1]data1cf!BB415*-1</f>
        <v>0</v>
      </c>
      <c r="E416" s="125">
        <f>+[1]data1cf!BC415*-1</f>
        <v>0</v>
      </c>
      <c r="F416" s="125">
        <f>+[1]data1cf!BD415*-1</f>
        <v>0</v>
      </c>
      <c r="G416" s="125">
        <f>+[1]data1cf!BE415*-1</f>
        <v>0</v>
      </c>
      <c r="H416" s="125">
        <f>+[1]data1cf!BF415*-1</f>
        <v>0</v>
      </c>
      <c r="I416" s="125">
        <f>+[1]data1cf!BG415*-1</f>
        <v>0</v>
      </c>
      <c r="J416" s="125">
        <f>+[1]data1cf!BH415*-1</f>
        <v>0</v>
      </c>
      <c r="K416" s="125">
        <f>+[1]data1cf!BI415*-1</f>
        <v>0</v>
      </c>
      <c r="L416" s="125">
        <f>+[1]data1cf!BJ415*-1</f>
        <v>0</v>
      </c>
      <c r="M416" s="125">
        <f>+[1]data1cf!BK415*-1</f>
        <v>0</v>
      </c>
      <c r="N416" s="125">
        <f>+[1]data1cf!BL415*-1</f>
        <v>0</v>
      </c>
      <c r="O416" s="125">
        <f>+[1]data1cf!BM415*-1</f>
        <v>0</v>
      </c>
      <c r="P416" s="125">
        <f>+[1]data1cf!BN415*-1</f>
        <v>0</v>
      </c>
      <c r="Q416" s="125">
        <f>+[1]data1cf!BO415*-1</f>
        <v>0</v>
      </c>
      <c r="R416" s="125">
        <f>+[1]data1cf!BP415*-1</f>
        <v>0</v>
      </c>
      <c r="S416" s="125">
        <f>+[1]data1cf!BQ415*-1</f>
        <v>0</v>
      </c>
      <c r="T416" s="125">
        <f>+[1]data1cf!BR415*-1</f>
        <v>0</v>
      </c>
      <c r="U416" s="125">
        <f>+[1]data1cf!BS415*-1</f>
        <v>0</v>
      </c>
      <c r="V416" s="125">
        <f>+[1]data1cf!BT415*-1</f>
        <v>0</v>
      </c>
      <c r="W416" s="125">
        <f>+[1]data1cf!BU415*-1</f>
        <v>0</v>
      </c>
      <c r="X416" s="125">
        <f>+[1]data1cf!BV415*-1</f>
        <v>0</v>
      </c>
      <c r="Y416" s="125">
        <f>+[1]data1cf!BW415*-1</f>
        <v>0</v>
      </c>
      <c r="Z416" s="125">
        <f>+[1]data1cf!BX415*-1</f>
        <v>0</v>
      </c>
      <c r="AA416" s="125">
        <f>+[1]data1cf!BY415*-1</f>
        <v>0</v>
      </c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0"/>
      <c r="AL416" s="10">
        <f t="shared" ca="1" si="25"/>
        <v>0</v>
      </c>
      <c r="AM416" s="10"/>
      <c r="AN416" s="10"/>
      <c r="AO416" s="10"/>
      <c r="AP416" s="10"/>
      <c r="AQ416" s="10"/>
    </row>
    <row r="417" spans="1:43" x14ac:dyDescent="0.2">
      <c r="A417" s="10">
        <v>415</v>
      </c>
      <c r="B417" s="125"/>
      <c r="C417" s="125">
        <f>+[1]data1cf!BA416*-1</f>
        <v>0</v>
      </c>
      <c r="D417" s="125">
        <f>+[1]data1cf!BB416*-1</f>
        <v>0</v>
      </c>
      <c r="E417" s="125">
        <f>+[1]data1cf!BC416*-1</f>
        <v>0</v>
      </c>
      <c r="F417" s="125">
        <f>+[1]data1cf!BD416*-1</f>
        <v>0</v>
      </c>
      <c r="G417" s="125">
        <f>+[1]data1cf!BE416*-1</f>
        <v>0</v>
      </c>
      <c r="H417" s="125">
        <f>+[1]data1cf!BF416*-1</f>
        <v>0</v>
      </c>
      <c r="I417" s="125">
        <f>+[1]data1cf!BG416*-1</f>
        <v>0</v>
      </c>
      <c r="J417" s="125">
        <f>+[1]data1cf!BH416*-1</f>
        <v>0</v>
      </c>
      <c r="K417" s="125">
        <f>+[1]data1cf!BI416*-1</f>
        <v>0</v>
      </c>
      <c r="L417" s="125">
        <f>+[1]data1cf!BJ416*-1</f>
        <v>0</v>
      </c>
      <c r="M417" s="125">
        <f>+[1]data1cf!BK416*-1</f>
        <v>0</v>
      </c>
      <c r="N417" s="125">
        <f>+[1]data1cf!BL416*-1</f>
        <v>0</v>
      </c>
      <c r="O417" s="125">
        <f>+[1]data1cf!BM416*-1</f>
        <v>0</v>
      </c>
      <c r="P417" s="125">
        <f>+[1]data1cf!BN416*-1</f>
        <v>0</v>
      </c>
      <c r="Q417" s="125">
        <f>+[1]data1cf!BO416*-1</f>
        <v>0</v>
      </c>
      <c r="R417" s="125">
        <f>+[1]data1cf!BP416*-1</f>
        <v>0</v>
      </c>
      <c r="S417" s="125">
        <f>+[1]data1cf!BQ416*-1</f>
        <v>0</v>
      </c>
      <c r="T417" s="125">
        <f>+[1]data1cf!BR416*-1</f>
        <v>0</v>
      </c>
      <c r="U417" s="125">
        <f>+[1]data1cf!BS416*-1</f>
        <v>0</v>
      </c>
      <c r="V417" s="125">
        <f>+[1]data1cf!BT416*-1</f>
        <v>0</v>
      </c>
      <c r="W417" s="125">
        <f>+[1]data1cf!BU416*-1</f>
        <v>0</v>
      </c>
      <c r="X417" s="125">
        <f>+[1]data1cf!BV416*-1</f>
        <v>0</v>
      </c>
      <c r="Y417" s="125">
        <f>+[1]data1cf!BW416*-1</f>
        <v>0</v>
      </c>
      <c r="Z417" s="125">
        <f>+[1]data1cf!BX416*-1</f>
        <v>0</v>
      </c>
      <c r="AA417" s="125">
        <f>+[1]data1cf!BY416*-1</f>
        <v>0</v>
      </c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0"/>
      <c r="AL417" s="10">
        <f t="shared" ca="1" si="25"/>
        <v>0</v>
      </c>
      <c r="AM417" s="10"/>
      <c r="AN417" s="10"/>
      <c r="AO417" s="10"/>
      <c r="AP417" s="10"/>
      <c r="AQ417" s="10"/>
    </row>
    <row r="418" spans="1:43" x14ac:dyDescent="0.2">
      <c r="A418" s="10">
        <v>416</v>
      </c>
      <c r="B418" s="125"/>
      <c r="C418" s="125">
        <f>+[1]data1cf!BA417*-1</f>
        <v>0</v>
      </c>
      <c r="D418" s="125">
        <f>+[1]data1cf!BB417*-1</f>
        <v>0</v>
      </c>
      <c r="E418" s="125">
        <f>+[1]data1cf!BC417*-1</f>
        <v>0</v>
      </c>
      <c r="F418" s="125">
        <f>+[1]data1cf!BD417*-1</f>
        <v>0</v>
      </c>
      <c r="G418" s="125">
        <f>+[1]data1cf!BE417*-1</f>
        <v>0</v>
      </c>
      <c r="H418" s="125">
        <f>+[1]data1cf!BF417*-1</f>
        <v>0</v>
      </c>
      <c r="I418" s="125">
        <f>+[1]data1cf!BG417*-1</f>
        <v>0</v>
      </c>
      <c r="J418" s="125">
        <f>+[1]data1cf!BH417*-1</f>
        <v>0</v>
      </c>
      <c r="K418" s="125">
        <f>+[1]data1cf!BI417*-1</f>
        <v>0</v>
      </c>
      <c r="L418" s="125">
        <f>+[1]data1cf!BJ417*-1</f>
        <v>0</v>
      </c>
      <c r="M418" s="125">
        <f>+[1]data1cf!BK417*-1</f>
        <v>0</v>
      </c>
      <c r="N418" s="125">
        <f>+[1]data1cf!BL417*-1</f>
        <v>0</v>
      </c>
      <c r="O418" s="125">
        <f>+[1]data1cf!BM417*-1</f>
        <v>0</v>
      </c>
      <c r="P418" s="125">
        <f>+[1]data1cf!BN417*-1</f>
        <v>0</v>
      </c>
      <c r="Q418" s="125">
        <f>+[1]data1cf!BO417*-1</f>
        <v>0</v>
      </c>
      <c r="R418" s="125">
        <f>+[1]data1cf!BP417*-1</f>
        <v>0</v>
      </c>
      <c r="S418" s="125">
        <f>+[1]data1cf!BQ417*-1</f>
        <v>0</v>
      </c>
      <c r="T418" s="125">
        <f>+[1]data1cf!BR417*-1</f>
        <v>0</v>
      </c>
      <c r="U418" s="125">
        <f>+[1]data1cf!BS417*-1</f>
        <v>0</v>
      </c>
      <c r="V418" s="125">
        <f>+[1]data1cf!BT417*-1</f>
        <v>0</v>
      </c>
      <c r="W418" s="125">
        <f>+[1]data1cf!BU417*-1</f>
        <v>0</v>
      </c>
      <c r="X418" s="125">
        <f>+[1]data1cf!BV417*-1</f>
        <v>0</v>
      </c>
      <c r="Y418" s="125">
        <f>+[1]data1cf!BW417*-1</f>
        <v>0</v>
      </c>
      <c r="Z418" s="125">
        <f>+[1]data1cf!BX417*-1</f>
        <v>0</v>
      </c>
      <c r="AA418" s="125">
        <f>+[1]data1cf!BY417*-1</f>
        <v>0</v>
      </c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0"/>
      <c r="AL418" s="10">
        <f t="shared" ca="1" si="25"/>
        <v>0</v>
      </c>
      <c r="AM418" s="10"/>
      <c r="AN418" s="10"/>
      <c r="AO418" s="10"/>
      <c r="AP418" s="10"/>
      <c r="AQ418" s="10"/>
    </row>
    <row r="419" spans="1:43" x14ac:dyDescent="0.2">
      <c r="A419" s="10">
        <v>417</v>
      </c>
      <c r="B419" s="125"/>
      <c r="C419" s="125">
        <f>+[1]data1cf!BA418*-1</f>
        <v>0</v>
      </c>
      <c r="D419" s="125">
        <f>+[1]data1cf!BB418*-1</f>
        <v>0</v>
      </c>
      <c r="E419" s="125">
        <f>+[1]data1cf!BC418*-1</f>
        <v>0</v>
      </c>
      <c r="F419" s="125">
        <f>+[1]data1cf!BD418*-1</f>
        <v>0</v>
      </c>
      <c r="G419" s="125">
        <f>+[1]data1cf!BE418*-1</f>
        <v>0</v>
      </c>
      <c r="H419" s="125">
        <f>+[1]data1cf!BF418*-1</f>
        <v>0</v>
      </c>
      <c r="I419" s="125">
        <f>+[1]data1cf!BG418*-1</f>
        <v>0</v>
      </c>
      <c r="J419" s="125">
        <f>+[1]data1cf!BH418*-1</f>
        <v>0</v>
      </c>
      <c r="K419" s="125">
        <f>+[1]data1cf!BI418*-1</f>
        <v>0</v>
      </c>
      <c r="L419" s="125">
        <f>+[1]data1cf!BJ418*-1</f>
        <v>0</v>
      </c>
      <c r="M419" s="125">
        <f>+[1]data1cf!BK418*-1</f>
        <v>0</v>
      </c>
      <c r="N419" s="125">
        <f>+[1]data1cf!BL418*-1</f>
        <v>0</v>
      </c>
      <c r="O419" s="125">
        <f>+[1]data1cf!BM418*-1</f>
        <v>0</v>
      </c>
      <c r="P419" s="125">
        <f>+[1]data1cf!BN418*-1</f>
        <v>0</v>
      </c>
      <c r="Q419" s="125">
        <f>+[1]data1cf!BO418*-1</f>
        <v>0</v>
      </c>
      <c r="R419" s="125">
        <f>+[1]data1cf!BP418*-1</f>
        <v>0</v>
      </c>
      <c r="S419" s="125">
        <f>+[1]data1cf!BQ418*-1</f>
        <v>0</v>
      </c>
      <c r="T419" s="125">
        <f>+[1]data1cf!BR418*-1</f>
        <v>0</v>
      </c>
      <c r="U419" s="125">
        <f>+[1]data1cf!BS418*-1</f>
        <v>0</v>
      </c>
      <c r="V419" s="125">
        <f>+[1]data1cf!BT418*-1</f>
        <v>0</v>
      </c>
      <c r="W419" s="125">
        <f>+[1]data1cf!BU418*-1</f>
        <v>0</v>
      </c>
      <c r="X419" s="125">
        <f>+[1]data1cf!BV418*-1</f>
        <v>0</v>
      </c>
      <c r="Y419" s="125">
        <f>+[1]data1cf!BW418*-1</f>
        <v>0</v>
      </c>
      <c r="Z419" s="125">
        <f>+[1]data1cf!BX418*-1</f>
        <v>0</v>
      </c>
      <c r="AA419" s="125">
        <f>+[1]data1cf!BY418*-1</f>
        <v>0</v>
      </c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0"/>
      <c r="AL419" s="10">
        <f t="shared" ca="1" si="25"/>
        <v>0</v>
      </c>
      <c r="AM419" s="10"/>
      <c r="AN419" s="10"/>
      <c r="AO419" s="10"/>
      <c r="AP419" s="10"/>
      <c r="AQ419" s="10"/>
    </row>
    <row r="420" spans="1:43" x14ac:dyDescent="0.2">
      <c r="A420" s="10">
        <v>418</v>
      </c>
      <c r="B420" s="125"/>
      <c r="C420" s="125">
        <f>+[1]data1cf!BA419*-1</f>
        <v>0</v>
      </c>
      <c r="D420" s="125">
        <f>+[1]data1cf!BB419*-1</f>
        <v>0</v>
      </c>
      <c r="E420" s="125">
        <f>+[1]data1cf!BC419*-1</f>
        <v>0</v>
      </c>
      <c r="F420" s="125">
        <f>+[1]data1cf!BD419*-1</f>
        <v>0</v>
      </c>
      <c r="G420" s="125">
        <f>+[1]data1cf!BE419*-1</f>
        <v>0</v>
      </c>
      <c r="H420" s="125">
        <f>+[1]data1cf!BF419*-1</f>
        <v>0</v>
      </c>
      <c r="I420" s="125">
        <f>+[1]data1cf!BG419*-1</f>
        <v>0</v>
      </c>
      <c r="J420" s="125">
        <f>+[1]data1cf!BH419*-1</f>
        <v>0</v>
      </c>
      <c r="K420" s="125">
        <f>+[1]data1cf!BI419*-1</f>
        <v>0</v>
      </c>
      <c r="L420" s="125">
        <f>+[1]data1cf!BJ419*-1</f>
        <v>0</v>
      </c>
      <c r="M420" s="125">
        <f>+[1]data1cf!BK419*-1</f>
        <v>0</v>
      </c>
      <c r="N420" s="125">
        <f>+[1]data1cf!BL419*-1</f>
        <v>0</v>
      </c>
      <c r="O420" s="125">
        <f>+[1]data1cf!BM419*-1</f>
        <v>0</v>
      </c>
      <c r="P420" s="125">
        <f>+[1]data1cf!BN419*-1</f>
        <v>0</v>
      </c>
      <c r="Q420" s="125">
        <f>+[1]data1cf!BO419*-1</f>
        <v>0</v>
      </c>
      <c r="R420" s="125">
        <f>+[1]data1cf!BP419*-1</f>
        <v>0</v>
      </c>
      <c r="S420" s="125">
        <f>+[1]data1cf!BQ419*-1</f>
        <v>0</v>
      </c>
      <c r="T420" s="125">
        <f>+[1]data1cf!BR419*-1</f>
        <v>0</v>
      </c>
      <c r="U420" s="125">
        <f>+[1]data1cf!BS419*-1</f>
        <v>0</v>
      </c>
      <c r="V420" s="125">
        <f>+[1]data1cf!BT419*-1</f>
        <v>0</v>
      </c>
      <c r="W420" s="125">
        <f>+[1]data1cf!BU419*-1</f>
        <v>0</v>
      </c>
      <c r="X420" s="125">
        <f>+[1]data1cf!BV419*-1</f>
        <v>0</v>
      </c>
      <c r="Y420" s="125">
        <f>+[1]data1cf!BW419*-1</f>
        <v>0</v>
      </c>
      <c r="Z420" s="125">
        <f>+[1]data1cf!BX419*-1</f>
        <v>0</v>
      </c>
      <c r="AA420" s="125">
        <f>+[1]data1cf!BY419*-1</f>
        <v>0</v>
      </c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0"/>
      <c r="AL420" s="10">
        <f t="shared" ref="AL420:AL435" ca="1" si="26">SUMPRODUCT(B420:AJ420,PVCapPrice)</f>
        <v>0</v>
      </c>
      <c r="AM420" s="10"/>
      <c r="AN420" s="10"/>
      <c r="AO420" s="10"/>
      <c r="AP420" s="10"/>
      <c r="AQ420" s="10"/>
    </row>
    <row r="421" spans="1:43" x14ac:dyDescent="0.2">
      <c r="A421" s="10">
        <v>419</v>
      </c>
      <c r="B421" s="125"/>
      <c r="C421" s="125">
        <f>+[1]data1cf!BA420*-1</f>
        <v>0</v>
      </c>
      <c r="D421" s="125">
        <f>+[1]data1cf!BB420*-1</f>
        <v>0</v>
      </c>
      <c r="E421" s="125">
        <f>+[1]data1cf!BC420*-1</f>
        <v>0</v>
      </c>
      <c r="F421" s="125">
        <f>+[1]data1cf!BD420*-1</f>
        <v>0</v>
      </c>
      <c r="G421" s="125">
        <f>+[1]data1cf!BE420*-1</f>
        <v>0</v>
      </c>
      <c r="H421" s="125">
        <f>+[1]data1cf!BF420*-1</f>
        <v>0</v>
      </c>
      <c r="I421" s="125">
        <f>+[1]data1cf!BG420*-1</f>
        <v>0</v>
      </c>
      <c r="J421" s="125">
        <f>+[1]data1cf!BH420*-1</f>
        <v>0</v>
      </c>
      <c r="K421" s="125">
        <f>+[1]data1cf!BI420*-1</f>
        <v>0</v>
      </c>
      <c r="L421" s="125">
        <f>+[1]data1cf!BJ420*-1</f>
        <v>0</v>
      </c>
      <c r="M421" s="125">
        <f>+[1]data1cf!BK420*-1</f>
        <v>0</v>
      </c>
      <c r="N421" s="125">
        <f>+[1]data1cf!BL420*-1</f>
        <v>0</v>
      </c>
      <c r="O421" s="125">
        <f>+[1]data1cf!BM420*-1</f>
        <v>0</v>
      </c>
      <c r="P421" s="125">
        <f>+[1]data1cf!BN420*-1</f>
        <v>0</v>
      </c>
      <c r="Q421" s="125">
        <f>+[1]data1cf!BO420*-1</f>
        <v>0</v>
      </c>
      <c r="R421" s="125">
        <f>+[1]data1cf!BP420*-1</f>
        <v>0</v>
      </c>
      <c r="S421" s="125">
        <f>+[1]data1cf!BQ420*-1</f>
        <v>0</v>
      </c>
      <c r="T421" s="125">
        <f>+[1]data1cf!BR420*-1</f>
        <v>0</v>
      </c>
      <c r="U421" s="125">
        <f>+[1]data1cf!BS420*-1</f>
        <v>0</v>
      </c>
      <c r="V421" s="125">
        <f>+[1]data1cf!BT420*-1</f>
        <v>0</v>
      </c>
      <c r="W421" s="125">
        <f>+[1]data1cf!BU420*-1</f>
        <v>0</v>
      </c>
      <c r="X421" s="125">
        <f>+[1]data1cf!BV420*-1</f>
        <v>0</v>
      </c>
      <c r="Y421" s="125">
        <f>+[1]data1cf!BW420*-1</f>
        <v>0</v>
      </c>
      <c r="Z421" s="125">
        <f>+[1]data1cf!BX420*-1</f>
        <v>0</v>
      </c>
      <c r="AA421" s="125">
        <f>+[1]data1cf!BY420*-1</f>
        <v>0</v>
      </c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0"/>
      <c r="AL421" s="10">
        <f t="shared" ca="1" si="26"/>
        <v>0</v>
      </c>
      <c r="AM421" s="10"/>
      <c r="AN421" s="10"/>
      <c r="AO421" s="10"/>
      <c r="AP421" s="10"/>
      <c r="AQ421" s="10"/>
    </row>
    <row r="422" spans="1:43" x14ac:dyDescent="0.2">
      <c r="A422" s="10">
        <v>420</v>
      </c>
      <c r="B422" s="125"/>
      <c r="C422" s="125">
        <f>+[1]data1cf!BA421*-1</f>
        <v>0</v>
      </c>
      <c r="D422" s="125">
        <f>+[1]data1cf!BB421*-1</f>
        <v>0</v>
      </c>
      <c r="E422" s="125">
        <f>+[1]data1cf!BC421*-1</f>
        <v>0</v>
      </c>
      <c r="F422" s="125">
        <f>+[1]data1cf!BD421*-1</f>
        <v>0</v>
      </c>
      <c r="G422" s="125">
        <f>+[1]data1cf!BE421*-1</f>
        <v>0</v>
      </c>
      <c r="H422" s="125">
        <f>+[1]data1cf!BF421*-1</f>
        <v>0</v>
      </c>
      <c r="I422" s="125">
        <f>+[1]data1cf!BG421*-1</f>
        <v>0</v>
      </c>
      <c r="J422" s="125">
        <f>+[1]data1cf!BH421*-1</f>
        <v>0</v>
      </c>
      <c r="K422" s="125">
        <f>+[1]data1cf!BI421*-1</f>
        <v>0</v>
      </c>
      <c r="L422" s="125">
        <f>+[1]data1cf!BJ421*-1</f>
        <v>0</v>
      </c>
      <c r="M422" s="125">
        <f>+[1]data1cf!BK421*-1</f>
        <v>0</v>
      </c>
      <c r="N422" s="125">
        <f>+[1]data1cf!BL421*-1</f>
        <v>0</v>
      </c>
      <c r="O422" s="125">
        <f>+[1]data1cf!BM421*-1</f>
        <v>0</v>
      </c>
      <c r="P422" s="125">
        <f>+[1]data1cf!BN421*-1</f>
        <v>0</v>
      </c>
      <c r="Q422" s="125">
        <f>+[1]data1cf!BO421*-1</f>
        <v>0</v>
      </c>
      <c r="R422" s="125">
        <f>+[1]data1cf!BP421*-1</f>
        <v>0</v>
      </c>
      <c r="S422" s="125">
        <f>+[1]data1cf!BQ421*-1</f>
        <v>0</v>
      </c>
      <c r="T422" s="125">
        <f>+[1]data1cf!BR421*-1</f>
        <v>0</v>
      </c>
      <c r="U422" s="125">
        <f>+[1]data1cf!BS421*-1</f>
        <v>0</v>
      </c>
      <c r="V422" s="125">
        <f>+[1]data1cf!BT421*-1</f>
        <v>0</v>
      </c>
      <c r="W422" s="125">
        <f>+[1]data1cf!BU421*-1</f>
        <v>0</v>
      </c>
      <c r="X422" s="125">
        <f>+[1]data1cf!BV421*-1</f>
        <v>0</v>
      </c>
      <c r="Y422" s="125">
        <f>+[1]data1cf!BW421*-1</f>
        <v>0</v>
      </c>
      <c r="Z422" s="125">
        <f>+[1]data1cf!BX421*-1</f>
        <v>0</v>
      </c>
      <c r="AA422" s="125">
        <f>+[1]data1cf!BY421*-1</f>
        <v>0</v>
      </c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0"/>
      <c r="AL422" s="10">
        <f t="shared" ca="1" si="26"/>
        <v>0</v>
      </c>
      <c r="AM422" s="10"/>
      <c r="AN422" s="10"/>
      <c r="AO422" s="10"/>
      <c r="AP422" s="10"/>
      <c r="AQ422" s="10"/>
    </row>
    <row r="423" spans="1:43" x14ac:dyDescent="0.2">
      <c r="A423" s="10">
        <v>421</v>
      </c>
      <c r="B423" s="125"/>
      <c r="C423" s="125">
        <f>+[1]data1cf!BA422*-1</f>
        <v>0</v>
      </c>
      <c r="D423" s="125">
        <f>+[1]data1cf!BB422*-1</f>
        <v>0</v>
      </c>
      <c r="E423" s="125">
        <f>+[1]data1cf!BC422*-1</f>
        <v>0</v>
      </c>
      <c r="F423" s="125">
        <f>+[1]data1cf!BD422*-1</f>
        <v>0</v>
      </c>
      <c r="G423" s="125">
        <f>+[1]data1cf!BE422*-1</f>
        <v>0</v>
      </c>
      <c r="H423" s="125">
        <f>+[1]data1cf!BF422*-1</f>
        <v>0</v>
      </c>
      <c r="I423" s="125">
        <f>+[1]data1cf!BG422*-1</f>
        <v>0</v>
      </c>
      <c r="J423" s="125">
        <f>+[1]data1cf!BH422*-1</f>
        <v>0</v>
      </c>
      <c r="K423" s="125">
        <f>+[1]data1cf!BI422*-1</f>
        <v>0</v>
      </c>
      <c r="L423" s="125">
        <f>+[1]data1cf!BJ422*-1</f>
        <v>0</v>
      </c>
      <c r="M423" s="125">
        <f>+[1]data1cf!BK422*-1</f>
        <v>0</v>
      </c>
      <c r="N423" s="125">
        <f>+[1]data1cf!BL422*-1</f>
        <v>0</v>
      </c>
      <c r="O423" s="125">
        <f>+[1]data1cf!BM422*-1</f>
        <v>0</v>
      </c>
      <c r="P423" s="125">
        <f>+[1]data1cf!BN422*-1</f>
        <v>0</v>
      </c>
      <c r="Q423" s="125">
        <f>+[1]data1cf!BO422*-1</f>
        <v>0</v>
      </c>
      <c r="R423" s="125">
        <f>+[1]data1cf!BP422*-1</f>
        <v>0</v>
      </c>
      <c r="S423" s="125">
        <f>+[1]data1cf!BQ422*-1</f>
        <v>0</v>
      </c>
      <c r="T423" s="125">
        <f>+[1]data1cf!BR422*-1</f>
        <v>0</v>
      </c>
      <c r="U423" s="125">
        <f>+[1]data1cf!BS422*-1</f>
        <v>0</v>
      </c>
      <c r="V423" s="125">
        <f>+[1]data1cf!BT422*-1</f>
        <v>0</v>
      </c>
      <c r="W423" s="125">
        <f>+[1]data1cf!BU422*-1</f>
        <v>0</v>
      </c>
      <c r="X423" s="125">
        <f>+[1]data1cf!BV422*-1</f>
        <v>0</v>
      </c>
      <c r="Y423" s="125">
        <f>+[1]data1cf!BW422*-1</f>
        <v>0</v>
      </c>
      <c r="Z423" s="125">
        <f>+[1]data1cf!BX422*-1</f>
        <v>0</v>
      </c>
      <c r="AA423" s="125">
        <f>+[1]data1cf!BY422*-1</f>
        <v>0</v>
      </c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0"/>
      <c r="AL423" s="10">
        <f t="shared" ca="1" si="26"/>
        <v>0</v>
      </c>
      <c r="AM423" s="10"/>
      <c r="AN423" s="10"/>
      <c r="AO423" s="10"/>
      <c r="AP423" s="10"/>
      <c r="AQ423" s="10"/>
    </row>
    <row r="424" spans="1:43" x14ac:dyDescent="0.2">
      <c r="A424" s="10">
        <v>422</v>
      </c>
      <c r="B424" s="125"/>
      <c r="C424" s="125">
        <f>+[1]data1cf!BA423*-1</f>
        <v>0</v>
      </c>
      <c r="D424" s="125">
        <f>+[1]data1cf!BB423*-1</f>
        <v>0</v>
      </c>
      <c r="E424" s="125">
        <f>+[1]data1cf!BC423*-1</f>
        <v>0</v>
      </c>
      <c r="F424" s="125">
        <f>+[1]data1cf!BD423*-1</f>
        <v>0</v>
      </c>
      <c r="G424" s="125">
        <f>+[1]data1cf!BE423*-1</f>
        <v>0</v>
      </c>
      <c r="H424" s="125">
        <f>+[1]data1cf!BF423*-1</f>
        <v>0</v>
      </c>
      <c r="I424" s="125">
        <f>+[1]data1cf!BG423*-1</f>
        <v>0</v>
      </c>
      <c r="J424" s="125">
        <f>+[1]data1cf!BH423*-1</f>
        <v>0</v>
      </c>
      <c r="K424" s="125">
        <f>+[1]data1cf!BI423*-1</f>
        <v>0</v>
      </c>
      <c r="L424" s="125">
        <f>+[1]data1cf!BJ423*-1</f>
        <v>0</v>
      </c>
      <c r="M424" s="125">
        <f>+[1]data1cf!BK423*-1</f>
        <v>0</v>
      </c>
      <c r="N424" s="125">
        <f>+[1]data1cf!BL423*-1</f>
        <v>0</v>
      </c>
      <c r="O424" s="125">
        <f>+[1]data1cf!BM423*-1</f>
        <v>0</v>
      </c>
      <c r="P424" s="125">
        <f>+[1]data1cf!BN423*-1</f>
        <v>0</v>
      </c>
      <c r="Q424" s="125">
        <f>+[1]data1cf!BO423*-1</f>
        <v>0</v>
      </c>
      <c r="R424" s="125">
        <f>+[1]data1cf!BP423*-1</f>
        <v>0</v>
      </c>
      <c r="S424" s="125">
        <f>+[1]data1cf!BQ423*-1</f>
        <v>0</v>
      </c>
      <c r="T424" s="125">
        <f>+[1]data1cf!BR423*-1</f>
        <v>0</v>
      </c>
      <c r="U424" s="125">
        <f>+[1]data1cf!BS423*-1</f>
        <v>0</v>
      </c>
      <c r="V424" s="125">
        <f>+[1]data1cf!BT423*-1</f>
        <v>0</v>
      </c>
      <c r="W424" s="125">
        <f>+[1]data1cf!BU423*-1</f>
        <v>0</v>
      </c>
      <c r="X424" s="125">
        <f>+[1]data1cf!BV423*-1</f>
        <v>0</v>
      </c>
      <c r="Y424" s="125">
        <f>+[1]data1cf!BW423*-1</f>
        <v>0</v>
      </c>
      <c r="Z424" s="125">
        <f>+[1]data1cf!BX423*-1</f>
        <v>0</v>
      </c>
      <c r="AA424" s="125">
        <f>+[1]data1cf!BY423*-1</f>
        <v>0</v>
      </c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0"/>
      <c r="AL424" s="10">
        <f t="shared" ca="1" si="26"/>
        <v>0</v>
      </c>
      <c r="AM424" s="10"/>
      <c r="AN424" s="10"/>
      <c r="AO424" s="10"/>
      <c r="AP424" s="10"/>
      <c r="AQ424" s="10"/>
    </row>
    <row r="425" spans="1:43" x14ac:dyDescent="0.2">
      <c r="A425" s="10">
        <v>423</v>
      </c>
      <c r="B425" s="125"/>
      <c r="C425" s="125">
        <f>+[1]data1cf!BA424*-1</f>
        <v>0</v>
      </c>
      <c r="D425" s="125">
        <f>+[1]data1cf!BB424*-1</f>
        <v>0</v>
      </c>
      <c r="E425" s="125">
        <f>+[1]data1cf!BC424*-1</f>
        <v>0</v>
      </c>
      <c r="F425" s="125">
        <f>+[1]data1cf!BD424*-1</f>
        <v>0</v>
      </c>
      <c r="G425" s="125">
        <f>+[1]data1cf!BE424*-1</f>
        <v>0</v>
      </c>
      <c r="H425" s="125">
        <f>+[1]data1cf!BF424*-1</f>
        <v>0</v>
      </c>
      <c r="I425" s="125">
        <f>+[1]data1cf!BG424*-1</f>
        <v>0</v>
      </c>
      <c r="J425" s="125">
        <f>+[1]data1cf!BH424*-1</f>
        <v>0</v>
      </c>
      <c r="K425" s="125">
        <f>+[1]data1cf!BI424*-1</f>
        <v>0</v>
      </c>
      <c r="L425" s="125">
        <f>+[1]data1cf!BJ424*-1</f>
        <v>0</v>
      </c>
      <c r="M425" s="125">
        <f>+[1]data1cf!BK424*-1</f>
        <v>0</v>
      </c>
      <c r="N425" s="125">
        <f>+[1]data1cf!BL424*-1</f>
        <v>0</v>
      </c>
      <c r="O425" s="125">
        <f>+[1]data1cf!BM424*-1</f>
        <v>0</v>
      </c>
      <c r="P425" s="125">
        <f>+[1]data1cf!BN424*-1</f>
        <v>0</v>
      </c>
      <c r="Q425" s="125">
        <f>+[1]data1cf!BO424*-1</f>
        <v>0</v>
      </c>
      <c r="R425" s="125">
        <f>+[1]data1cf!BP424*-1</f>
        <v>0</v>
      </c>
      <c r="S425" s="125">
        <f>+[1]data1cf!BQ424*-1</f>
        <v>0</v>
      </c>
      <c r="T425" s="125">
        <f>+[1]data1cf!BR424*-1</f>
        <v>0</v>
      </c>
      <c r="U425" s="125">
        <f>+[1]data1cf!BS424*-1</f>
        <v>0</v>
      </c>
      <c r="V425" s="125">
        <f>+[1]data1cf!BT424*-1</f>
        <v>0</v>
      </c>
      <c r="W425" s="125">
        <f>+[1]data1cf!BU424*-1</f>
        <v>0</v>
      </c>
      <c r="X425" s="125">
        <f>+[1]data1cf!BV424*-1</f>
        <v>0</v>
      </c>
      <c r="Y425" s="125">
        <f>+[1]data1cf!BW424*-1</f>
        <v>0</v>
      </c>
      <c r="Z425" s="125">
        <f>+[1]data1cf!BX424*-1</f>
        <v>0</v>
      </c>
      <c r="AA425" s="125">
        <f>+[1]data1cf!BY424*-1</f>
        <v>0</v>
      </c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0"/>
      <c r="AL425" s="10">
        <f t="shared" ca="1" si="26"/>
        <v>0</v>
      </c>
      <c r="AM425" s="10"/>
      <c r="AN425" s="10"/>
      <c r="AO425" s="10"/>
      <c r="AP425" s="10"/>
      <c r="AQ425" s="10"/>
    </row>
    <row r="426" spans="1:43" x14ac:dyDescent="0.2">
      <c r="A426" s="10">
        <v>424</v>
      </c>
      <c r="B426" s="125"/>
      <c r="C426" s="125">
        <f>+[1]data1cf!BA425*-1</f>
        <v>0</v>
      </c>
      <c r="D426" s="125">
        <f>+[1]data1cf!BB425*-1</f>
        <v>0</v>
      </c>
      <c r="E426" s="125">
        <f>+[1]data1cf!BC425*-1</f>
        <v>0</v>
      </c>
      <c r="F426" s="125">
        <f>+[1]data1cf!BD425*-1</f>
        <v>0</v>
      </c>
      <c r="G426" s="125">
        <f>+[1]data1cf!BE425*-1</f>
        <v>0</v>
      </c>
      <c r="H426" s="125">
        <f>+[1]data1cf!BF425*-1</f>
        <v>0</v>
      </c>
      <c r="I426" s="125">
        <f>+[1]data1cf!BG425*-1</f>
        <v>0</v>
      </c>
      <c r="J426" s="125">
        <f>+[1]data1cf!BH425*-1</f>
        <v>0</v>
      </c>
      <c r="K426" s="125">
        <f>+[1]data1cf!BI425*-1</f>
        <v>0</v>
      </c>
      <c r="L426" s="125">
        <f>+[1]data1cf!BJ425*-1</f>
        <v>0</v>
      </c>
      <c r="M426" s="125">
        <f>+[1]data1cf!BK425*-1</f>
        <v>0</v>
      </c>
      <c r="N426" s="125">
        <f>+[1]data1cf!BL425*-1</f>
        <v>0</v>
      </c>
      <c r="O426" s="125">
        <f>+[1]data1cf!BM425*-1</f>
        <v>0</v>
      </c>
      <c r="P426" s="125">
        <f>+[1]data1cf!BN425*-1</f>
        <v>0</v>
      </c>
      <c r="Q426" s="125">
        <f>+[1]data1cf!BO425*-1</f>
        <v>0</v>
      </c>
      <c r="R426" s="125">
        <f>+[1]data1cf!BP425*-1</f>
        <v>0</v>
      </c>
      <c r="S426" s="125">
        <f>+[1]data1cf!BQ425*-1</f>
        <v>0</v>
      </c>
      <c r="T426" s="125">
        <f>+[1]data1cf!BR425*-1</f>
        <v>0</v>
      </c>
      <c r="U426" s="125">
        <f>+[1]data1cf!BS425*-1</f>
        <v>0</v>
      </c>
      <c r="V426" s="125">
        <f>+[1]data1cf!BT425*-1</f>
        <v>0</v>
      </c>
      <c r="W426" s="125">
        <f>+[1]data1cf!BU425*-1</f>
        <v>0</v>
      </c>
      <c r="X426" s="125">
        <f>+[1]data1cf!BV425*-1</f>
        <v>0</v>
      </c>
      <c r="Y426" s="125">
        <f>+[1]data1cf!BW425*-1</f>
        <v>0</v>
      </c>
      <c r="Z426" s="125">
        <f>+[1]data1cf!BX425*-1</f>
        <v>0</v>
      </c>
      <c r="AA426" s="125">
        <f>+[1]data1cf!BY425*-1</f>
        <v>0</v>
      </c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0"/>
      <c r="AL426" s="10">
        <f t="shared" ca="1" si="26"/>
        <v>0</v>
      </c>
      <c r="AM426" s="10"/>
      <c r="AN426" s="10"/>
      <c r="AO426" s="10"/>
      <c r="AP426" s="10"/>
      <c r="AQ426" s="10"/>
    </row>
    <row r="427" spans="1:43" x14ac:dyDescent="0.2">
      <c r="A427" s="10">
        <v>425</v>
      </c>
      <c r="B427" s="125"/>
      <c r="C427" s="125">
        <f>+[1]data1cf!BA426*-1</f>
        <v>0</v>
      </c>
      <c r="D427" s="125">
        <f>+[1]data1cf!BB426*-1</f>
        <v>0</v>
      </c>
      <c r="E427" s="125">
        <f>+[1]data1cf!BC426*-1</f>
        <v>0</v>
      </c>
      <c r="F427" s="125">
        <f>+[1]data1cf!BD426*-1</f>
        <v>0</v>
      </c>
      <c r="G427" s="125">
        <f>+[1]data1cf!BE426*-1</f>
        <v>0</v>
      </c>
      <c r="H427" s="125">
        <f>+[1]data1cf!BF426*-1</f>
        <v>0</v>
      </c>
      <c r="I427" s="125">
        <f>+[1]data1cf!BG426*-1</f>
        <v>0</v>
      </c>
      <c r="J427" s="125">
        <f>+[1]data1cf!BH426*-1</f>
        <v>0</v>
      </c>
      <c r="K427" s="125">
        <f>+[1]data1cf!BI426*-1</f>
        <v>0</v>
      </c>
      <c r="L427" s="125">
        <f>+[1]data1cf!BJ426*-1</f>
        <v>0</v>
      </c>
      <c r="M427" s="125">
        <f>+[1]data1cf!BK426*-1</f>
        <v>0</v>
      </c>
      <c r="N427" s="125">
        <f>+[1]data1cf!BL426*-1</f>
        <v>0</v>
      </c>
      <c r="O427" s="125">
        <f>+[1]data1cf!BM426*-1</f>
        <v>0</v>
      </c>
      <c r="P427" s="125">
        <f>+[1]data1cf!BN426*-1</f>
        <v>0</v>
      </c>
      <c r="Q427" s="125">
        <f>+[1]data1cf!BO426*-1</f>
        <v>0</v>
      </c>
      <c r="R427" s="125">
        <f>+[1]data1cf!BP426*-1</f>
        <v>0</v>
      </c>
      <c r="S427" s="125">
        <f>+[1]data1cf!BQ426*-1</f>
        <v>0</v>
      </c>
      <c r="T427" s="125">
        <f>+[1]data1cf!BR426*-1</f>
        <v>0</v>
      </c>
      <c r="U427" s="125">
        <f>+[1]data1cf!BS426*-1</f>
        <v>0</v>
      </c>
      <c r="V427" s="125">
        <f>+[1]data1cf!BT426*-1</f>
        <v>0</v>
      </c>
      <c r="W427" s="125">
        <f>+[1]data1cf!BU426*-1</f>
        <v>0</v>
      </c>
      <c r="X427" s="125">
        <f>+[1]data1cf!BV426*-1</f>
        <v>0</v>
      </c>
      <c r="Y427" s="125">
        <f>+[1]data1cf!BW426*-1</f>
        <v>0</v>
      </c>
      <c r="Z427" s="125">
        <f>+[1]data1cf!BX426*-1</f>
        <v>0</v>
      </c>
      <c r="AA427" s="125">
        <f>+[1]data1cf!BY426*-1</f>
        <v>0</v>
      </c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0"/>
      <c r="AL427" s="10">
        <f t="shared" ca="1" si="26"/>
        <v>0</v>
      </c>
      <c r="AM427" s="10"/>
      <c r="AN427" s="10"/>
      <c r="AO427" s="10"/>
      <c r="AP427" s="10"/>
      <c r="AQ427" s="10"/>
    </row>
    <row r="428" spans="1:43" x14ac:dyDescent="0.2">
      <c r="A428" s="10">
        <v>426</v>
      </c>
      <c r="B428" s="125"/>
      <c r="C428" s="125">
        <f>+[1]data1cf!BA427*-1</f>
        <v>0</v>
      </c>
      <c r="D428" s="125">
        <f>+[1]data1cf!BB427*-1</f>
        <v>0</v>
      </c>
      <c r="E428" s="125">
        <f>+[1]data1cf!BC427*-1</f>
        <v>0</v>
      </c>
      <c r="F428" s="125">
        <f>+[1]data1cf!BD427*-1</f>
        <v>0</v>
      </c>
      <c r="G428" s="125">
        <f>+[1]data1cf!BE427*-1</f>
        <v>0</v>
      </c>
      <c r="H428" s="125">
        <f>+[1]data1cf!BF427*-1</f>
        <v>0</v>
      </c>
      <c r="I428" s="125">
        <f>+[1]data1cf!BG427*-1</f>
        <v>0</v>
      </c>
      <c r="J428" s="125">
        <f>+[1]data1cf!BH427*-1</f>
        <v>0</v>
      </c>
      <c r="K428" s="125">
        <f>+[1]data1cf!BI427*-1</f>
        <v>0</v>
      </c>
      <c r="L428" s="125">
        <f>+[1]data1cf!BJ427*-1</f>
        <v>0</v>
      </c>
      <c r="M428" s="125">
        <f>+[1]data1cf!BK427*-1</f>
        <v>0</v>
      </c>
      <c r="N428" s="125">
        <f>+[1]data1cf!BL427*-1</f>
        <v>0</v>
      </c>
      <c r="O428" s="125">
        <f>+[1]data1cf!BM427*-1</f>
        <v>0</v>
      </c>
      <c r="P428" s="125">
        <f>+[1]data1cf!BN427*-1</f>
        <v>0</v>
      </c>
      <c r="Q428" s="125">
        <f>+[1]data1cf!BO427*-1</f>
        <v>0</v>
      </c>
      <c r="R428" s="125">
        <f>+[1]data1cf!BP427*-1</f>
        <v>0</v>
      </c>
      <c r="S428" s="125">
        <f>+[1]data1cf!BQ427*-1</f>
        <v>0</v>
      </c>
      <c r="T428" s="125">
        <f>+[1]data1cf!BR427*-1</f>
        <v>0</v>
      </c>
      <c r="U428" s="125">
        <f>+[1]data1cf!BS427*-1</f>
        <v>0</v>
      </c>
      <c r="V428" s="125">
        <f>+[1]data1cf!BT427*-1</f>
        <v>0</v>
      </c>
      <c r="W428" s="125">
        <f>+[1]data1cf!BU427*-1</f>
        <v>0</v>
      </c>
      <c r="X428" s="125">
        <f>+[1]data1cf!BV427*-1</f>
        <v>0</v>
      </c>
      <c r="Y428" s="125">
        <f>+[1]data1cf!BW427*-1</f>
        <v>0</v>
      </c>
      <c r="Z428" s="125">
        <f>+[1]data1cf!BX427*-1</f>
        <v>0</v>
      </c>
      <c r="AA428" s="125">
        <f>+[1]data1cf!BY427*-1</f>
        <v>0</v>
      </c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0"/>
      <c r="AL428" s="10">
        <f t="shared" ca="1" si="26"/>
        <v>0</v>
      </c>
      <c r="AM428" s="10"/>
      <c r="AN428" s="10"/>
      <c r="AO428" s="10"/>
      <c r="AP428" s="10"/>
      <c r="AQ428" s="10"/>
    </row>
    <row r="429" spans="1:43" x14ac:dyDescent="0.2">
      <c r="A429" s="10">
        <v>427</v>
      </c>
      <c r="B429" s="125"/>
      <c r="C429" s="125">
        <f>+[1]data1cf!BA428*-1</f>
        <v>0</v>
      </c>
      <c r="D429" s="125">
        <f>+[1]data1cf!BB428*-1</f>
        <v>0</v>
      </c>
      <c r="E429" s="125">
        <f>+[1]data1cf!BC428*-1</f>
        <v>0</v>
      </c>
      <c r="F429" s="125">
        <f>+[1]data1cf!BD428*-1</f>
        <v>0</v>
      </c>
      <c r="G429" s="125">
        <f>+[1]data1cf!BE428*-1</f>
        <v>0</v>
      </c>
      <c r="H429" s="125">
        <f>+[1]data1cf!BF428*-1</f>
        <v>0</v>
      </c>
      <c r="I429" s="125">
        <f>+[1]data1cf!BG428*-1</f>
        <v>0</v>
      </c>
      <c r="J429" s="125">
        <f>+[1]data1cf!BH428*-1</f>
        <v>0</v>
      </c>
      <c r="K429" s="125">
        <f>+[1]data1cf!BI428*-1</f>
        <v>0</v>
      </c>
      <c r="L429" s="125">
        <f>+[1]data1cf!BJ428*-1</f>
        <v>0</v>
      </c>
      <c r="M429" s="125">
        <f>+[1]data1cf!BK428*-1</f>
        <v>0</v>
      </c>
      <c r="N429" s="125">
        <f>+[1]data1cf!BL428*-1</f>
        <v>0</v>
      </c>
      <c r="O429" s="125">
        <f>+[1]data1cf!BM428*-1</f>
        <v>0</v>
      </c>
      <c r="P429" s="125">
        <f>+[1]data1cf!BN428*-1</f>
        <v>0</v>
      </c>
      <c r="Q429" s="125">
        <f>+[1]data1cf!BO428*-1</f>
        <v>0</v>
      </c>
      <c r="R429" s="125">
        <f>+[1]data1cf!BP428*-1</f>
        <v>0</v>
      </c>
      <c r="S429" s="125">
        <f>+[1]data1cf!BQ428*-1</f>
        <v>0</v>
      </c>
      <c r="T429" s="125">
        <f>+[1]data1cf!BR428*-1</f>
        <v>0</v>
      </c>
      <c r="U429" s="125">
        <f>+[1]data1cf!BS428*-1</f>
        <v>0</v>
      </c>
      <c r="V429" s="125">
        <f>+[1]data1cf!BT428*-1</f>
        <v>0</v>
      </c>
      <c r="W429" s="125">
        <f>+[1]data1cf!BU428*-1</f>
        <v>0</v>
      </c>
      <c r="X429" s="125">
        <f>+[1]data1cf!BV428*-1</f>
        <v>0</v>
      </c>
      <c r="Y429" s="125">
        <f>+[1]data1cf!BW428*-1</f>
        <v>0</v>
      </c>
      <c r="Z429" s="125">
        <f>+[1]data1cf!BX428*-1</f>
        <v>0</v>
      </c>
      <c r="AA429" s="125">
        <f>+[1]data1cf!BY428*-1</f>
        <v>0</v>
      </c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0"/>
      <c r="AL429" s="10">
        <f t="shared" ca="1" si="26"/>
        <v>0</v>
      </c>
      <c r="AM429" s="10"/>
      <c r="AN429" s="10"/>
      <c r="AO429" s="10"/>
      <c r="AP429" s="10"/>
      <c r="AQ429" s="10"/>
    </row>
    <row r="430" spans="1:43" x14ac:dyDescent="0.2">
      <c r="A430" s="10">
        <v>428</v>
      </c>
      <c r="B430" s="125"/>
      <c r="C430" s="125">
        <f>+[1]data1cf!BA429*-1</f>
        <v>0</v>
      </c>
      <c r="D430" s="125">
        <f>+[1]data1cf!BB429*-1</f>
        <v>0</v>
      </c>
      <c r="E430" s="125">
        <f>+[1]data1cf!BC429*-1</f>
        <v>0</v>
      </c>
      <c r="F430" s="125">
        <f>+[1]data1cf!BD429*-1</f>
        <v>0</v>
      </c>
      <c r="G430" s="125">
        <f>+[1]data1cf!BE429*-1</f>
        <v>0</v>
      </c>
      <c r="H430" s="125">
        <f>+[1]data1cf!BF429*-1</f>
        <v>0</v>
      </c>
      <c r="I430" s="125">
        <f>+[1]data1cf!BG429*-1</f>
        <v>0</v>
      </c>
      <c r="J430" s="125">
        <f>+[1]data1cf!BH429*-1</f>
        <v>0</v>
      </c>
      <c r="K430" s="125">
        <f>+[1]data1cf!BI429*-1</f>
        <v>0</v>
      </c>
      <c r="L430" s="125">
        <f>+[1]data1cf!BJ429*-1</f>
        <v>0</v>
      </c>
      <c r="M430" s="125">
        <f>+[1]data1cf!BK429*-1</f>
        <v>0</v>
      </c>
      <c r="N430" s="125">
        <f>+[1]data1cf!BL429*-1</f>
        <v>0</v>
      </c>
      <c r="O430" s="125">
        <f>+[1]data1cf!BM429*-1</f>
        <v>0</v>
      </c>
      <c r="P430" s="125">
        <f>+[1]data1cf!BN429*-1</f>
        <v>0</v>
      </c>
      <c r="Q430" s="125">
        <f>+[1]data1cf!BO429*-1</f>
        <v>0</v>
      </c>
      <c r="R430" s="125">
        <f>+[1]data1cf!BP429*-1</f>
        <v>0</v>
      </c>
      <c r="S430" s="125">
        <f>+[1]data1cf!BQ429*-1</f>
        <v>0</v>
      </c>
      <c r="T430" s="125">
        <f>+[1]data1cf!BR429*-1</f>
        <v>0</v>
      </c>
      <c r="U430" s="125">
        <f>+[1]data1cf!BS429*-1</f>
        <v>0</v>
      </c>
      <c r="V430" s="125">
        <f>+[1]data1cf!BT429*-1</f>
        <v>0</v>
      </c>
      <c r="W430" s="125">
        <f>+[1]data1cf!BU429*-1</f>
        <v>0</v>
      </c>
      <c r="X430" s="125">
        <f>+[1]data1cf!BV429*-1</f>
        <v>0</v>
      </c>
      <c r="Y430" s="125">
        <f>+[1]data1cf!BW429*-1</f>
        <v>0</v>
      </c>
      <c r="Z430" s="125">
        <f>+[1]data1cf!BX429*-1</f>
        <v>0</v>
      </c>
      <c r="AA430" s="125">
        <f>+[1]data1cf!BY429*-1</f>
        <v>0</v>
      </c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0"/>
      <c r="AL430" s="10">
        <f t="shared" ca="1" si="26"/>
        <v>0</v>
      </c>
      <c r="AM430" s="10"/>
      <c r="AN430" s="10"/>
      <c r="AO430" s="10"/>
      <c r="AP430" s="10"/>
      <c r="AQ430" s="10"/>
    </row>
    <row r="431" spans="1:43" x14ac:dyDescent="0.2">
      <c r="A431" s="10">
        <v>429</v>
      </c>
      <c r="B431" s="125"/>
      <c r="C431" s="125">
        <f>+[1]data1cf!BA430*-1</f>
        <v>0</v>
      </c>
      <c r="D431" s="125">
        <f>+[1]data1cf!BB430*-1</f>
        <v>0</v>
      </c>
      <c r="E431" s="125">
        <f>+[1]data1cf!BC430*-1</f>
        <v>0</v>
      </c>
      <c r="F431" s="125">
        <f>+[1]data1cf!BD430*-1</f>
        <v>0</v>
      </c>
      <c r="G431" s="125">
        <f>+[1]data1cf!BE430*-1</f>
        <v>0</v>
      </c>
      <c r="H431" s="125">
        <f>+[1]data1cf!BF430*-1</f>
        <v>0</v>
      </c>
      <c r="I431" s="125">
        <f>+[1]data1cf!BG430*-1</f>
        <v>0</v>
      </c>
      <c r="J431" s="125">
        <f>+[1]data1cf!BH430*-1</f>
        <v>0</v>
      </c>
      <c r="K431" s="125">
        <f>+[1]data1cf!BI430*-1</f>
        <v>0</v>
      </c>
      <c r="L431" s="125">
        <f>+[1]data1cf!BJ430*-1</f>
        <v>0</v>
      </c>
      <c r="M431" s="125">
        <f>+[1]data1cf!BK430*-1</f>
        <v>0</v>
      </c>
      <c r="N431" s="125">
        <f>+[1]data1cf!BL430*-1</f>
        <v>0</v>
      </c>
      <c r="O431" s="125">
        <f>+[1]data1cf!BM430*-1</f>
        <v>0</v>
      </c>
      <c r="P431" s="125">
        <f>+[1]data1cf!BN430*-1</f>
        <v>0</v>
      </c>
      <c r="Q431" s="125">
        <f>+[1]data1cf!BO430*-1</f>
        <v>0</v>
      </c>
      <c r="R431" s="125">
        <f>+[1]data1cf!BP430*-1</f>
        <v>0</v>
      </c>
      <c r="S431" s="125">
        <f>+[1]data1cf!BQ430*-1</f>
        <v>0</v>
      </c>
      <c r="T431" s="125">
        <f>+[1]data1cf!BR430*-1</f>
        <v>0</v>
      </c>
      <c r="U431" s="125">
        <f>+[1]data1cf!BS430*-1</f>
        <v>0</v>
      </c>
      <c r="V431" s="125">
        <f>+[1]data1cf!BT430*-1</f>
        <v>0</v>
      </c>
      <c r="W431" s="125">
        <f>+[1]data1cf!BU430*-1</f>
        <v>0</v>
      </c>
      <c r="X431" s="125">
        <f>+[1]data1cf!BV430*-1</f>
        <v>0</v>
      </c>
      <c r="Y431" s="125">
        <f>+[1]data1cf!BW430*-1</f>
        <v>0</v>
      </c>
      <c r="Z431" s="125">
        <f>+[1]data1cf!BX430*-1</f>
        <v>0</v>
      </c>
      <c r="AA431" s="125">
        <f>+[1]data1cf!BY430*-1</f>
        <v>0</v>
      </c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0"/>
      <c r="AL431" s="10">
        <f t="shared" ca="1" si="26"/>
        <v>0</v>
      </c>
      <c r="AM431" s="10"/>
      <c r="AN431" s="10"/>
      <c r="AO431" s="10"/>
      <c r="AP431" s="10"/>
      <c r="AQ431" s="10"/>
    </row>
    <row r="432" spans="1:43" x14ac:dyDescent="0.2">
      <c r="A432" s="10">
        <v>430</v>
      </c>
      <c r="B432" s="125"/>
      <c r="C432" s="125">
        <f>+[1]data1cf!BA431*-1</f>
        <v>0</v>
      </c>
      <c r="D432" s="125">
        <f>+[1]data1cf!BB431*-1</f>
        <v>0</v>
      </c>
      <c r="E432" s="125">
        <f>+[1]data1cf!BC431*-1</f>
        <v>0</v>
      </c>
      <c r="F432" s="125">
        <f>+[1]data1cf!BD431*-1</f>
        <v>0</v>
      </c>
      <c r="G432" s="125">
        <f>+[1]data1cf!BE431*-1</f>
        <v>0</v>
      </c>
      <c r="H432" s="125">
        <f>+[1]data1cf!BF431*-1</f>
        <v>0</v>
      </c>
      <c r="I432" s="125">
        <f>+[1]data1cf!BG431*-1</f>
        <v>0</v>
      </c>
      <c r="J432" s="125">
        <f>+[1]data1cf!BH431*-1</f>
        <v>0</v>
      </c>
      <c r="K432" s="125">
        <f>+[1]data1cf!BI431*-1</f>
        <v>0</v>
      </c>
      <c r="L432" s="125">
        <f>+[1]data1cf!BJ431*-1</f>
        <v>0</v>
      </c>
      <c r="M432" s="125">
        <f>+[1]data1cf!BK431*-1</f>
        <v>0</v>
      </c>
      <c r="N432" s="125">
        <f>+[1]data1cf!BL431*-1</f>
        <v>0</v>
      </c>
      <c r="O432" s="125">
        <f>+[1]data1cf!BM431*-1</f>
        <v>0</v>
      </c>
      <c r="P432" s="125">
        <f>+[1]data1cf!BN431*-1</f>
        <v>0</v>
      </c>
      <c r="Q432" s="125">
        <f>+[1]data1cf!BO431*-1</f>
        <v>0</v>
      </c>
      <c r="R432" s="125">
        <f>+[1]data1cf!BP431*-1</f>
        <v>0</v>
      </c>
      <c r="S432" s="125">
        <f>+[1]data1cf!BQ431*-1</f>
        <v>0</v>
      </c>
      <c r="T432" s="125">
        <f>+[1]data1cf!BR431*-1</f>
        <v>0</v>
      </c>
      <c r="U432" s="125">
        <f>+[1]data1cf!BS431*-1</f>
        <v>0</v>
      </c>
      <c r="V432" s="125">
        <f>+[1]data1cf!BT431*-1</f>
        <v>0</v>
      </c>
      <c r="W432" s="125">
        <f>+[1]data1cf!BU431*-1</f>
        <v>0</v>
      </c>
      <c r="X432" s="125">
        <f>+[1]data1cf!BV431*-1</f>
        <v>0</v>
      </c>
      <c r="Y432" s="125">
        <f>+[1]data1cf!BW431*-1</f>
        <v>0</v>
      </c>
      <c r="Z432" s="125">
        <f>+[1]data1cf!BX431*-1</f>
        <v>0</v>
      </c>
      <c r="AA432" s="125">
        <f>+[1]data1cf!BY431*-1</f>
        <v>0</v>
      </c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0"/>
      <c r="AL432" s="10">
        <f t="shared" ca="1" si="26"/>
        <v>0</v>
      </c>
      <c r="AM432" s="10"/>
      <c r="AN432" s="10"/>
      <c r="AO432" s="10"/>
      <c r="AP432" s="10"/>
      <c r="AQ432" s="10"/>
    </row>
    <row r="433" spans="1:43" x14ac:dyDescent="0.2">
      <c r="A433" s="10">
        <v>431</v>
      </c>
      <c r="B433" s="125"/>
      <c r="C433" s="125">
        <f>+[1]data1cf!BA432*-1</f>
        <v>0</v>
      </c>
      <c r="D433" s="125">
        <f>+[1]data1cf!BB432*-1</f>
        <v>0</v>
      </c>
      <c r="E433" s="125">
        <f>+[1]data1cf!BC432*-1</f>
        <v>0</v>
      </c>
      <c r="F433" s="125">
        <f>+[1]data1cf!BD432*-1</f>
        <v>0</v>
      </c>
      <c r="G433" s="125">
        <f>+[1]data1cf!BE432*-1</f>
        <v>0</v>
      </c>
      <c r="H433" s="125">
        <f>+[1]data1cf!BF432*-1</f>
        <v>0</v>
      </c>
      <c r="I433" s="125">
        <f>+[1]data1cf!BG432*-1</f>
        <v>0</v>
      </c>
      <c r="J433" s="125">
        <f>+[1]data1cf!BH432*-1</f>
        <v>0</v>
      </c>
      <c r="K433" s="125">
        <f>+[1]data1cf!BI432*-1</f>
        <v>0</v>
      </c>
      <c r="L433" s="125">
        <f>+[1]data1cf!BJ432*-1</f>
        <v>0</v>
      </c>
      <c r="M433" s="125">
        <f>+[1]data1cf!BK432*-1</f>
        <v>0</v>
      </c>
      <c r="N433" s="125">
        <f>+[1]data1cf!BL432*-1</f>
        <v>0</v>
      </c>
      <c r="O433" s="125">
        <f>+[1]data1cf!BM432*-1</f>
        <v>0</v>
      </c>
      <c r="P433" s="125">
        <f>+[1]data1cf!BN432*-1</f>
        <v>0</v>
      </c>
      <c r="Q433" s="125">
        <f>+[1]data1cf!BO432*-1</f>
        <v>0</v>
      </c>
      <c r="R433" s="125">
        <f>+[1]data1cf!BP432*-1</f>
        <v>0</v>
      </c>
      <c r="S433" s="125">
        <f>+[1]data1cf!BQ432*-1</f>
        <v>0</v>
      </c>
      <c r="T433" s="125">
        <f>+[1]data1cf!BR432*-1</f>
        <v>0</v>
      </c>
      <c r="U433" s="125">
        <f>+[1]data1cf!BS432*-1</f>
        <v>0</v>
      </c>
      <c r="V433" s="125">
        <f>+[1]data1cf!BT432*-1</f>
        <v>0</v>
      </c>
      <c r="W433" s="125">
        <f>+[1]data1cf!BU432*-1</f>
        <v>0</v>
      </c>
      <c r="X433" s="125">
        <f>+[1]data1cf!BV432*-1</f>
        <v>0</v>
      </c>
      <c r="Y433" s="125">
        <f>+[1]data1cf!BW432*-1</f>
        <v>0</v>
      </c>
      <c r="Z433" s="125">
        <f>+[1]data1cf!BX432*-1</f>
        <v>0</v>
      </c>
      <c r="AA433" s="125">
        <f>+[1]data1cf!BY432*-1</f>
        <v>0</v>
      </c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0"/>
      <c r="AL433" s="10">
        <f t="shared" ca="1" si="26"/>
        <v>0</v>
      </c>
      <c r="AM433" s="10"/>
      <c r="AN433" s="10"/>
      <c r="AO433" s="10"/>
      <c r="AP433" s="10"/>
      <c r="AQ433" s="10"/>
    </row>
    <row r="434" spans="1:43" x14ac:dyDescent="0.2">
      <c r="A434" s="10">
        <v>432</v>
      </c>
      <c r="B434" s="125"/>
      <c r="C434" s="125">
        <f>+[1]data1cf!BA433*-1</f>
        <v>0</v>
      </c>
      <c r="D434" s="125">
        <f>+[1]data1cf!BB433*-1</f>
        <v>0</v>
      </c>
      <c r="E434" s="125">
        <f>+[1]data1cf!BC433*-1</f>
        <v>0</v>
      </c>
      <c r="F434" s="125">
        <f>+[1]data1cf!BD433*-1</f>
        <v>0</v>
      </c>
      <c r="G434" s="125">
        <f>+[1]data1cf!BE433*-1</f>
        <v>0</v>
      </c>
      <c r="H434" s="125">
        <f>+[1]data1cf!BF433*-1</f>
        <v>0</v>
      </c>
      <c r="I434" s="125">
        <f>+[1]data1cf!BG433*-1</f>
        <v>0</v>
      </c>
      <c r="J434" s="125">
        <f>+[1]data1cf!BH433*-1</f>
        <v>0</v>
      </c>
      <c r="K434" s="125">
        <f>+[1]data1cf!BI433*-1</f>
        <v>0</v>
      </c>
      <c r="L434" s="125">
        <f>+[1]data1cf!BJ433*-1</f>
        <v>0</v>
      </c>
      <c r="M434" s="125">
        <f>+[1]data1cf!BK433*-1</f>
        <v>0</v>
      </c>
      <c r="N434" s="125">
        <f>+[1]data1cf!BL433*-1</f>
        <v>0</v>
      </c>
      <c r="O434" s="125">
        <f>+[1]data1cf!BM433*-1</f>
        <v>0</v>
      </c>
      <c r="P434" s="125">
        <f>+[1]data1cf!BN433*-1</f>
        <v>0</v>
      </c>
      <c r="Q434" s="125">
        <f>+[1]data1cf!BO433*-1</f>
        <v>0</v>
      </c>
      <c r="R434" s="125">
        <f>+[1]data1cf!BP433*-1</f>
        <v>0</v>
      </c>
      <c r="S434" s="125">
        <f>+[1]data1cf!BQ433*-1</f>
        <v>0</v>
      </c>
      <c r="T434" s="125">
        <f>+[1]data1cf!BR433*-1</f>
        <v>0</v>
      </c>
      <c r="U434" s="125">
        <f>+[1]data1cf!BS433*-1</f>
        <v>0</v>
      </c>
      <c r="V434" s="125">
        <f>+[1]data1cf!BT433*-1</f>
        <v>0</v>
      </c>
      <c r="W434" s="125">
        <f>+[1]data1cf!BU433*-1</f>
        <v>0</v>
      </c>
      <c r="X434" s="125">
        <f>+[1]data1cf!BV433*-1</f>
        <v>0</v>
      </c>
      <c r="Y434" s="125">
        <f>+[1]data1cf!BW433*-1</f>
        <v>0</v>
      </c>
      <c r="Z434" s="125">
        <f>+[1]data1cf!BX433*-1</f>
        <v>0</v>
      </c>
      <c r="AA434" s="125">
        <f>+[1]data1cf!BY433*-1</f>
        <v>0</v>
      </c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0"/>
      <c r="AL434" s="10">
        <f t="shared" ca="1" si="26"/>
        <v>0</v>
      </c>
      <c r="AM434" s="10"/>
      <c r="AN434" s="10"/>
      <c r="AO434" s="10"/>
      <c r="AP434" s="10"/>
      <c r="AQ434" s="10"/>
    </row>
    <row r="435" spans="1:43" x14ac:dyDescent="0.2">
      <c r="A435" s="10">
        <v>433</v>
      </c>
      <c r="B435" s="125"/>
      <c r="C435" s="125">
        <f>+[1]data1cf!BA434*-1</f>
        <v>0</v>
      </c>
      <c r="D435" s="125">
        <f>+[1]data1cf!BB434*-1</f>
        <v>0</v>
      </c>
      <c r="E435" s="125">
        <f>+[1]data1cf!BC434*-1</f>
        <v>0</v>
      </c>
      <c r="F435" s="125">
        <f>+[1]data1cf!BD434*-1</f>
        <v>0</v>
      </c>
      <c r="G435" s="125">
        <f>+[1]data1cf!BE434*-1</f>
        <v>0</v>
      </c>
      <c r="H435" s="125">
        <f>+[1]data1cf!BF434*-1</f>
        <v>0</v>
      </c>
      <c r="I435" s="125">
        <f>+[1]data1cf!BG434*-1</f>
        <v>0</v>
      </c>
      <c r="J435" s="125">
        <f>+[1]data1cf!BH434*-1</f>
        <v>0</v>
      </c>
      <c r="K435" s="125">
        <f>+[1]data1cf!BI434*-1</f>
        <v>0</v>
      </c>
      <c r="L435" s="125">
        <f>+[1]data1cf!BJ434*-1</f>
        <v>0</v>
      </c>
      <c r="M435" s="125">
        <f>+[1]data1cf!BK434*-1</f>
        <v>0</v>
      </c>
      <c r="N435" s="125">
        <f>+[1]data1cf!BL434*-1</f>
        <v>0</v>
      </c>
      <c r="O435" s="125">
        <f>+[1]data1cf!BM434*-1</f>
        <v>0</v>
      </c>
      <c r="P435" s="125">
        <f>+[1]data1cf!BN434*-1</f>
        <v>0</v>
      </c>
      <c r="Q435" s="125">
        <f>+[1]data1cf!BO434*-1</f>
        <v>0</v>
      </c>
      <c r="R435" s="125">
        <f>+[1]data1cf!BP434*-1</f>
        <v>0</v>
      </c>
      <c r="S435" s="125">
        <f>+[1]data1cf!BQ434*-1</f>
        <v>0</v>
      </c>
      <c r="T435" s="125">
        <f>+[1]data1cf!BR434*-1</f>
        <v>0</v>
      </c>
      <c r="U435" s="125">
        <f>+[1]data1cf!BS434*-1</f>
        <v>0</v>
      </c>
      <c r="V435" s="125">
        <f>+[1]data1cf!BT434*-1</f>
        <v>0</v>
      </c>
      <c r="W435" s="125">
        <f>+[1]data1cf!BU434*-1</f>
        <v>0</v>
      </c>
      <c r="X435" s="125">
        <f>+[1]data1cf!BV434*-1</f>
        <v>0</v>
      </c>
      <c r="Y435" s="125">
        <f>+[1]data1cf!BW434*-1</f>
        <v>0</v>
      </c>
      <c r="Z435" s="125">
        <f>+[1]data1cf!BX434*-1</f>
        <v>0</v>
      </c>
      <c r="AA435" s="125">
        <f>+[1]data1cf!BY434*-1</f>
        <v>0</v>
      </c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0"/>
      <c r="AL435" s="10">
        <f t="shared" ca="1" si="26"/>
        <v>0</v>
      </c>
      <c r="AM435" s="10"/>
      <c r="AN435" s="10"/>
      <c r="AO435" s="10"/>
      <c r="AP435" s="10"/>
      <c r="AQ435" s="10"/>
    </row>
    <row r="436" spans="1:43" x14ac:dyDescent="0.2">
      <c r="A436" s="10">
        <v>434</v>
      </c>
      <c r="B436" s="125"/>
      <c r="C436" s="125">
        <f>+[1]data1cf!BA435*-1</f>
        <v>0</v>
      </c>
      <c r="D436" s="125">
        <f>+[1]data1cf!BB435*-1</f>
        <v>0</v>
      </c>
      <c r="E436" s="125">
        <f>+[1]data1cf!BC435*-1</f>
        <v>0</v>
      </c>
      <c r="F436" s="125">
        <f>+[1]data1cf!BD435*-1</f>
        <v>0</v>
      </c>
      <c r="G436" s="125">
        <f>+[1]data1cf!BE435*-1</f>
        <v>0</v>
      </c>
      <c r="H436" s="125">
        <f>+[1]data1cf!BF435*-1</f>
        <v>0</v>
      </c>
      <c r="I436" s="125">
        <f>+[1]data1cf!BG435*-1</f>
        <v>0</v>
      </c>
      <c r="J436" s="125">
        <f>+[1]data1cf!BH435*-1</f>
        <v>0</v>
      </c>
      <c r="K436" s="125">
        <f>+[1]data1cf!BI435*-1</f>
        <v>0</v>
      </c>
      <c r="L436" s="125">
        <f>+[1]data1cf!BJ435*-1</f>
        <v>0</v>
      </c>
      <c r="M436" s="125">
        <f>+[1]data1cf!BK435*-1</f>
        <v>0</v>
      </c>
      <c r="N436" s="125">
        <f>+[1]data1cf!BL435*-1</f>
        <v>0</v>
      </c>
      <c r="O436" s="125">
        <f>+[1]data1cf!BM435*-1</f>
        <v>0</v>
      </c>
      <c r="P436" s="125">
        <f>+[1]data1cf!BN435*-1</f>
        <v>0</v>
      </c>
      <c r="Q436" s="125">
        <f>+[1]data1cf!BO435*-1</f>
        <v>0</v>
      </c>
      <c r="R436" s="125">
        <f>+[1]data1cf!BP435*-1</f>
        <v>0</v>
      </c>
      <c r="S436" s="125">
        <f>+[1]data1cf!BQ435*-1</f>
        <v>0</v>
      </c>
      <c r="T436" s="125">
        <f>+[1]data1cf!BR435*-1</f>
        <v>0</v>
      </c>
      <c r="U436" s="125">
        <f>+[1]data1cf!BS435*-1</f>
        <v>0</v>
      </c>
      <c r="V436" s="125">
        <f>+[1]data1cf!BT435*-1</f>
        <v>0</v>
      </c>
      <c r="W436" s="125">
        <f>+[1]data1cf!BU435*-1</f>
        <v>0</v>
      </c>
      <c r="X436" s="125">
        <f>+[1]data1cf!BV435*-1</f>
        <v>0</v>
      </c>
      <c r="Y436" s="125">
        <f>+[1]data1cf!BW435*-1</f>
        <v>0</v>
      </c>
      <c r="Z436" s="125">
        <f>+[1]data1cf!BX435*-1</f>
        <v>0</v>
      </c>
      <c r="AA436" s="125">
        <f>+[1]data1cf!BY435*-1</f>
        <v>0</v>
      </c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0"/>
      <c r="AL436" s="10">
        <f t="shared" ref="AL436:AL451" ca="1" si="27">SUMPRODUCT(B436:AJ436,PVCapPrice)</f>
        <v>0</v>
      </c>
      <c r="AM436" s="10"/>
      <c r="AN436" s="10"/>
      <c r="AO436" s="10"/>
      <c r="AP436" s="10"/>
      <c r="AQ436" s="10"/>
    </row>
    <row r="437" spans="1:43" x14ac:dyDescent="0.2">
      <c r="A437" s="10">
        <v>435</v>
      </c>
      <c r="B437" s="125"/>
      <c r="C437" s="125">
        <f>+[1]data1cf!BA436*-1</f>
        <v>0</v>
      </c>
      <c r="D437" s="125">
        <f>+[1]data1cf!BB436*-1</f>
        <v>0</v>
      </c>
      <c r="E437" s="125">
        <f>+[1]data1cf!BC436*-1</f>
        <v>0</v>
      </c>
      <c r="F437" s="125">
        <f>+[1]data1cf!BD436*-1</f>
        <v>0</v>
      </c>
      <c r="G437" s="125">
        <f>+[1]data1cf!BE436*-1</f>
        <v>0</v>
      </c>
      <c r="H437" s="125">
        <f>+[1]data1cf!BF436*-1</f>
        <v>0</v>
      </c>
      <c r="I437" s="125">
        <f>+[1]data1cf!BG436*-1</f>
        <v>0</v>
      </c>
      <c r="J437" s="125">
        <f>+[1]data1cf!BH436*-1</f>
        <v>0</v>
      </c>
      <c r="K437" s="125">
        <f>+[1]data1cf!BI436*-1</f>
        <v>0</v>
      </c>
      <c r="L437" s="125">
        <f>+[1]data1cf!BJ436*-1</f>
        <v>0</v>
      </c>
      <c r="M437" s="125">
        <f>+[1]data1cf!BK436*-1</f>
        <v>0</v>
      </c>
      <c r="N437" s="125">
        <f>+[1]data1cf!BL436*-1</f>
        <v>0</v>
      </c>
      <c r="O437" s="125">
        <f>+[1]data1cf!BM436*-1</f>
        <v>0</v>
      </c>
      <c r="P437" s="125">
        <f>+[1]data1cf!BN436*-1</f>
        <v>0</v>
      </c>
      <c r="Q437" s="125">
        <f>+[1]data1cf!BO436*-1</f>
        <v>0</v>
      </c>
      <c r="R437" s="125">
        <f>+[1]data1cf!BP436*-1</f>
        <v>0</v>
      </c>
      <c r="S437" s="125">
        <f>+[1]data1cf!BQ436*-1</f>
        <v>0</v>
      </c>
      <c r="T437" s="125">
        <f>+[1]data1cf!BR436*-1</f>
        <v>0</v>
      </c>
      <c r="U437" s="125">
        <f>+[1]data1cf!BS436*-1</f>
        <v>0</v>
      </c>
      <c r="V437" s="125">
        <f>+[1]data1cf!BT436*-1</f>
        <v>0</v>
      </c>
      <c r="W437" s="125">
        <f>+[1]data1cf!BU436*-1</f>
        <v>0</v>
      </c>
      <c r="X437" s="125">
        <f>+[1]data1cf!BV436*-1</f>
        <v>0</v>
      </c>
      <c r="Y437" s="125">
        <f>+[1]data1cf!BW436*-1</f>
        <v>0</v>
      </c>
      <c r="Z437" s="125">
        <f>+[1]data1cf!BX436*-1</f>
        <v>0</v>
      </c>
      <c r="AA437" s="125">
        <f>+[1]data1cf!BY436*-1</f>
        <v>0</v>
      </c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0"/>
      <c r="AL437" s="10">
        <f t="shared" ca="1" si="27"/>
        <v>0</v>
      </c>
      <c r="AM437" s="10"/>
      <c r="AN437" s="10"/>
      <c r="AO437" s="10"/>
      <c r="AP437" s="10"/>
      <c r="AQ437" s="10"/>
    </row>
    <row r="438" spans="1:43" x14ac:dyDescent="0.2">
      <c r="A438" s="10">
        <v>436</v>
      </c>
      <c r="B438" s="125"/>
      <c r="C438" s="125">
        <f>+[1]data1cf!BA437*-1</f>
        <v>0</v>
      </c>
      <c r="D438" s="125">
        <f>+[1]data1cf!BB437*-1</f>
        <v>0</v>
      </c>
      <c r="E438" s="125">
        <f>+[1]data1cf!BC437*-1</f>
        <v>0</v>
      </c>
      <c r="F438" s="125">
        <f>+[1]data1cf!BD437*-1</f>
        <v>0</v>
      </c>
      <c r="G438" s="125">
        <f>+[1]data1cf!BE437*-1</f>
        <v>0</v>
      </c>
      <c r="H438" s="125">
        <f>+[1]data1cf!BF437*-1</f>
        <v>0</v>
      </c>
      <c r="I438" s="125">
        <f>+[1]data1cf!BG437*-1</f>
        <v>0</v>
      </c>
      <c r="J438" s="125">
        <f>+[1]data1cf!BH437*-1</f>
        <v>0</v>
      </c>
      <c r="K438" s="125">
        <f>+[1]data1cf!BI437*-1</f>
        <v>0</v>
      </c>
      <c r="L438" s="125">
        <f>+[1]data1cf!BJ437*-1</f>
        <v>0</v>
      </c>
      <c r="M438" s="125">
        <f>+[1]data1cf!BK437*-1</f>
        <v>0</v>
      </c>
      <c r="N438" s="125">
        <f>+[1]data1cf!BL437*-1</f>
        <v>0</v>
      </c>
      <c r="O438" s="125">
        <f>+[1]data1cf!BM437*-1</f>
        <v>0</v>
      </c>
      <c r="P438" s="125">
        <f>+[1]data1cf!BN437*-1</f>
        <v>0</v>
      </c>
      <c r="Q438" s="125">
        <f>+[1]data1cf!BO437*-1</f>
        <v>0</v>
      </c>
      <c r="R438" s="125">
        <f>+[1]data1cf!BP437*-1</f>
        <v>0</v>
      </c>
      <c r="S438" s="125">
        <f>+[1]data1cf!BQ437*-1</f>
        <v>0</v>
      </c>
      <c r="T438" s="125">
        <f>+[1]data1cf!BR437*-1</f>
        <v>0</v>
      </c>
      <c r="U438" s="125">
        <f>+[1]data1cf!BS437*-1</f>
        <v>0</v>
      </c>
      <c r="V438" s="125">
        <f>+[1]data1cf!BT437*-1</f>
        <v>0</v>
      </c>
      <c r="W438" s="125">
        <f>+[1]data1cf!BU437*-1</f>
        <v>0</v>
      </c>
      <c r="X438" s="125">
        <f>+[1]data1cf!BV437*-1</f>
        <v>0</v>
      </c>
      <c r="Y438" s="125">
        <f>+[1]data1cf!BW437*-1</f>
        <v>0</v>
      </c>
      <c r="Z438" s="125">
        <f>+[1]data1cf!BX437*-1</f>
        <v>0</v>
      </c>
      <c r="AA438" s="125">
        <f>+[1]data1cf!BY437*-1</f>
        <v>0</v>
      </c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0"/>
      <c r="AL438" s="10">
        <f t="shared" ca="1" si="27"/>
        <v>0</v>
      </c>
      <c r="AM438" s="10"/>
      <c r="AN438" s="10"/>
      <c r="AO438" s="10"/>
      <c r="AP438" s="10"/>
      <c r="AQ438" s="10"/>
    </row>
    <row r="439" spans="1:43" x14ac:dyDescent="0.2">
      <c r="A439" s="10">
        <v>437</v>
      </c>
      <c r="B439" s="125"/>
      <c r="C439" s="125">
        <f>+[1]data1cf!BA438*-1</f>
        <v>0</v>
      </c>
      <c r="D439" s="125">
        <f>+[1]data1cf!BB438*-1</f>
        <v>0</v>
      </c>
      <c r="E439" s="125">
        <f>+[1]data1cf!BC438*-1</f>
        <v>0</v>
      </c>
      <c r="F439" s="125">
        <f>+[1]data1cf!BD438*-1</f>
        <v>0</v>
      </c>
      <c r="G439" s="125">
        <f>+[1]data1cf!BE438*-1</f>
        <v>0</v>
      </c>
      <c r="H439" s="125">
        <f>+[1]data1cf!BF438*-1</f>
        <v>0</v>
      </c>
      <c r="I439" s="125">
        <f>+[1]data1cf!BG438*-1</f>
        <v>0</v>
      </c>
      <c r="J439" s="125">
        <f>+[1]data1cf!BH438*-1</f>
        <v>0</v>
      </c>
      <c r="K439" s="125">
        <f>+[1]data1cf!BI438*-1</f>
        <v>0</v>
      </c>
      <c r="L439" s="125">
        <f>+[1]data1cf!BJ438*-1</f>
        <v>0</v>
      </c>
      <c r="M439" s="125">
        <f>+[1]data1cf!BK438*-1</f>
        <v>0</v>
      </c>
      <c r="N439" s="125">
        <f>+[1]data1cf!BL438*-1</f>
        <v>0</v>
      </c>
      <c r="O439" s="125">
        <f>+[1]data1cf!BM438*-1</f>
        <v>0</v>
      </c>
      <c r="P439" s="125">
        <f>+[1]data1cf!BN438*-1</f>
        <v>0</v>
      </c>
      <c r="Q439" s="125">
        <f>+[1]data1cf!BO438*-1</f>
        <v>0</v>
      </c>
      <c r="R439" s="125">
        <f>+[1]data1cf!BP438*-1</f>
        <v>0</v>
      </c>
      <c r="S439" s="125">
        <f>+[1]data1cf!BQ438*-1</f>
        <v>0</v>
      </c>
      <c r="T439" s="125">
        <f>+[1]data1cf!BR438*-1</f>
        <v>0</v>
      </c>
      <c r="U439" s="125">
        <f>+[1]data1cf!BS438*-1</f>
        <v>0</v>
      </c>
      <c r="V439" s="125">
        <f>+[1]data1cf!BT438*-1</f>
        <v>0</v>
      </c>
      <c r="W439" s="125">
        <f>+[1]data1cf!BU438*-1</f>
        <v>0</v>
      </c>
      <c r="X439" s="125">
        <f>+[1]data1cf!BV438*-1</f>
        <v>0</v>
      </c>
      <c r="Y439" s="125">
        <f>+[1]data1cf!BW438*-1</f>
        <v>0</v>
      </c>
      <c r="Z439" s="125">
        <f>+[1]data1cf!BX438*-1</f>
        <v>0</v>
      </c>
      <c r="AA439" s="125">
        <f>+[1]data1cf!BY438*-1</f>
        <v>0</v>
      </c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0"/>
      <c r="AL439" s="10">
        <f t="shared" ca="1" si="27"/>
        <v>0</v>
      </c>
      <c r="AM439" s="10"/>
      <c r="AN439" s="10"/>
      <c r="AO439" s="10"/>
      <c r="AP439" s="10"/>
      <c r="AQ439" s="10"/>
    </row>
    <row r="440" spans="1:43" x14ac:dyDescent="0.2">
      <c r="A440" s="10">
        <v>438</v>
      </c>
      <c r="B440" s="125"/>
      <c r="C440" s="125">
        <f>+[1]data1cf!BA439*-1</f>
        <v>0</v>
      </c>
      <c r="D440" s="125">
        <f>+[1]data1cf!BB439*-1</f>
        <v>0</v>
      </c>
      <c r="E440" s="125">
        <f>+[1]data1cf!BC439*-1</f>
        <v>0</v>
      </c>
      <c r="F440" s="125">
        <f>+[1]data1cf!BD439*-1</f>
        <v>0</v>
      </c>
      <c r="G440" s="125">
        <f>+[1]data1cf!BE439*-1</f>
        <v>0</v>
      </c>
      <c r="H440" s="125">
        <f>+[1]data1cf!BF439*-1</f>
        <v>0</v>
      </c>
      <c r="I440" s="125">
        <f>+[1]data1cf!BG439*-1</f>
        <v>0</v>
      </c>
      <c r="J440" s="125">
        <f>+[1]data1cf!BH439*-1</f>
        <v>0</v>
      </c>
      <c r="K440" s="125">
        <f>+[1]data1cf!BI439*-1</f>
        <v>0</v>
      </c>
      <c r="L440" s="125">
        <f>+[1]data1cf!BJ439*-1</f>
        <v>0</v>
      </c>
      <c r="M440" s="125">
        <f>+[1]data1cf!BK439*-1</f>
        <v>0</v>
      </c>
      <c r="N440" s="125">
        <f>+[1]data1cf!BL439*-1</f>
        <v>0</v>
      </c>
      <c r="O440" s="125">
        <f>+[1]data1cf!BM439*-1</f>
        <v>0</v>
      </c>
      <c r="P440" s="125">
        <f>+[1]data1cf!BN439*-1</f>
        <v>0</v>
      </c>
      <c r="Q440" s="125">
        <f>+[1]data1cf!BO439*-1</f>
        <v>0</v>
      </c>
      <c r="R440" s="125">
        <f>+[1]data1cf!BP439*-1</f>
        <v>0</v>
      </c>
      <c r="S440" s="125">
        <f>+[1]data1cf!BQ439*-1</f>
        <v>0</v>
      </c>
      <c r="T440" s="125">
        <f>+[1]data1cf!BR439*-1</f>
        <v>0</v>
      </c>
      <c r="U440" s="125">
        <f>+[1]data1cf!BS439*-1</f>
        <v>0</v>
      </c>
      <c r="V440" s="125">
        <f>+[1]data1cf!BT439*-1</f>
        <v>0</v>
      </c>
      <c r="W440" s="125">
        <f>+[1]data1cf!BU439*-1</f>
        <v>0</v>
      </c>
      <c r="X440" s="125">
        <f>+[1]data1cf!BV439*-1</f>
        <v>0</v>
      </c>
      <c r="Y440" s="125">
        <f>+[1]data1cf!BW439*-1</f>
        <v>0</v>
      </c>
      <c r="Z440" s="125">
        <f>+[1]data1cf!BX439*-1</f>
        <v>0</v>
      </c>
      <c r="AA440" s="125">
        <f>+[1]data1cf!BY439*-1</f>
        <v>0</v>
      </c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0"/>
      <c r="AL440" s="10">
        <f t="shared" ca="1" si="27"/>
        <v>0</v>
      </c>
      <c r="AM440" s="10"/>
      <c r="AN440" s="10"/>
      <c r="AO440" s="10"/>
      <c r="AP440" s="10"/>
      <c r="AQ440" s="10"/>
    </row>
    <row r="441" spans="1:43" x14ac:dyDescent="0.2">
      <c r="A441" s="10">
        <v>439</v>
      </c>
      <c r="B441" s="125"/>
      <c r="C441" s="125">
        <f>+[1]data1cf!BA440*-1</f>
        <v>0</v>
      </c>
      <c r="D441" s="125">
        <f>+[1]data1cf!BB440*-1</f>
        <v>0</v>
      </c>
      <c r="E441" s="125">
        <f>+[1]data1cf!BC440*-1</f>
        <v>0</v>
      </c>
      <c r="F441" s="125">
        <f>+[1]data1cf!BD440*-1</f>
        <v>0</v>
      </c>
      <c r="G441" s="125">
        <f>+[1]data1cf!BE440*-1</f>
        <v>0</v>
      </c>
      <c r="H441" s="125">
        <f>+[1]data1cf!BF440*-1</f>
        <v>0</v>
      </c>
      <c r="I441" s="125">
        <f>+[1]data1cf!BG440*-1</f>
        <v>0</v>
      </c>
      <c r="J441" s="125">
        <f>+[1]data1cf!BH440*-1</f>
        <v>0</v>
      </c>
      <c r="K441" s="125">
        <f>+[1]data1cf!BI440*-1</f>
        <v>0</v>
      </c>
      <c r="L441" s="125">
        <f>+[1]data1cf!BJ440*-1</f>
        <v>0</v>
      </c>
      <c r="M441" s="125">
        <f>+[1]data1cf!BK440*-1</f>
        <v>0</v>
      </c>
      <c r="N441" s="125">
        <f>+[1]data1cf!BL440*-1</f>
        <v>0</v>
      </c>
      <c r="O441" s="125">
        <f>+[1]data1cf!BM440*-1</f>
        <v>0</v>
      </c>
      <c r="P441" s="125">
        <f>+[1]data1cf!BN440*-1</f>
        <v>0</v>
      </c>
      <c r="Q441" s="125">
        <f>+[1]data1cf!BO440*-1</f>
        <v>0</v>
      </c>
      <c r="R441" s="125">
        <f>+[1]data1cf!BP440*-1</f>
        <v>0</v>
      </c>
      <c r="S441" s="125">
        <f>+[1]data1cf!BQ440*-1</f>
        <v>0</v>
      </c>
      <c r="T441" s="125">
        <f>+[1]data1cf!BR440*-1</f>
        <v>0</v>
      </c>
      <c r="U441" s="125">
        <f>+[1]data1cf!BS440*-1</f>
        <v>0</v>
      </c>
      <c r="V441" s="125">
        <f>+[1]data1cf!BT440*-1</f>
        <v>0</v>
      </c>
      <c r="W441" s="125">
        <f>+[1]data1cf!BU440*-1</f>
        <v>0</v>
      </c>
      <c r="X441" s="125">
        <f>+[1]data1cf!BV440*-1</f>
        <v>0</v>
      </c>
      <c r="Y441" s="125">
        <f>+[1]data1cf!BW440*-1</f>
        <v>0</v>
      </c>
      <c r="Z441" s="125">
        <f>+[1]data1cf!BX440*-1</f>
        <v>0</v>
      </c>
      <c r="AA441" s="125">
        <f>+[1]data1cf!BY440*-1</f>
        <v>0</v>
      </c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0"/>
      <c r="AL441" s="10">
        <f t="shared" ca="1" si="27"/>
        <v>0</v>
      </c>
      <c r="AM441" s="10"/>
      <c r="AN441" s="10"/>
      <c r="AO441" s="10"/>
      <c r="AP441" s="10"/>
      <c r="AQ441" s="10"/>
    </row>
    <row r="442" spans="1:43" x14ac:dyDescent="0.2">
      <c r="A442" s="10">
        <v>440</v>
      </c>
      <c r="B442" s="125"/>
      <c r="C442" s="125">
        <f>+[1]data1cf!BA441*-1</f>
        <v>0</v>
      </c>
      <c r="D442" s="125">
        <f>+[1]data1cf!BB441*-1</f>
        <v>0</v>
      </c>
      <c r="E442" s="125">
        <f>+[1]data1cf!BC441*-1</f>
        <v>0</v>
      </c>
      <c r="F442" s="125">
        <f>+[1]data1cf!BD441*-1</f>
        <v>0</v>
      </c>
      <c r="G442" s="125">
        <f>+[1]data1cf!BE441*-1</f>
        <v>0</v>
      </c>
      <c r="H442" s="125">
        <f>+[1]data1cf!BF441*-1</f>
        <v>0</v>
      </c>
      <c r="I442" s="125">
        <f>+[1]data1cf!BG441*-1</f>
        <v>0</v>
      </c>
      <c r="J442" s="125">
        <f>+[1]data1cf!BH441*-1</f>
        <v>0</v>
      </c>
      <c r="K442" s="125">
        <f>+[1]data1cf!BI441*-1</f>
        <v>0</v>
      </c>
      <c r="L442" s="125">
        <f>+[1]data1cf!BJ441*-1</f>
        <v>0</v>
      </c>
      <c r="M442" s="125">
        <f>+[1]data1cf!BK441*-1</f>
        <v>0</v>
      </c>
      <c r="N442" s="125">
        <f>+[1]data1cf!BL441*-1</f>
        <v>0</v>
      </c>
      <c r="O442" s="125">
        <f>+[1]data1cf!BM441*-1</f>
        <v>0</v>
      </c>
      <c r="P442" s="125">
        <f>+[1]data1cf!BN441*-1</f>
        <v>0</v>
      </c>
      <c r="Q442" s="125">
        <f>+[1]data1cf!BO441*-1</f>
        <v>0</v>
      </c>
      <c r="R442" s="125">
        <f>+[1]data1cf!BP441*-1</f>
        <v>0</v>
      </c>
      <c r="S442" s="125">
        <f>+[1]data1cf!BQ441*-1</f>
        <v>0</v>
      </c>
      <c r="T442" s="125">
        <f>+[1]data1cf!BR441*-1</f>
        <v>0</v>
      </c>
      <c r="U442" s="125">
        <f>+[1]data1cf!BS441*-1</f>
        <v>0</v>
      </c>
      <c r="V442" s="125">
        <f>+[1]data1cf!BT441*-1</f>
        <v>0</v>
      </c>
      <c r="W442" s="125">
        <f>+[1]data1cf!BU441*-1</f>
        <v>0</v>
      </c>
      <c r="X442" s="125">
        <f>+[1]data1cf!BV441*-1</f>
        <v>0</v>
      </c>
      <c r="Y442" s="125">
        <f>+[1]data1cf!BW441*-1</f>
        <v>0</v>
      </c>
      <c r="Z442" s="125">
        <f>+[1]data1cf!BX441*-1</f>
        <v>0</v>
      </c>
      <c r="AA442" s="125">
        <f>+[1]data1cf!BY441*-1</f>
        <v>0</v>
      </c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0"/>
      <c r="AL442" s="10">
        <f t="shared" ca="1" si="27"/>
        <v>0</v>
      </c>
      <c r="AM442" s="10"/>
      <c r="AN442" s="10"/>
      <c r="AO442" s="10"/>
      <c r="AP442" s="10"/>
      <c r="AQ442" s="10"/>
    </row>
    <row r="443" spans="1:43" x14ac:dyDescent="0.2">
      <c r="A443" s="10">
        <v>441</v>
      </c>
      <c r="B443" s="125"/>
      <c r="C443" s="125">
        <f>+[1]data1cf!BA442*-1</f>
        <v>0</v>
      </c>
      <c r="D443" s="125">
        <f>+[1]data1cf!BB442*-1</f>
        <v>0</v>
      </c>
      <c r="E443" s="125">
        <f>+[1]data1cf!BC442*-1</f>
        <v>0</v>
      </c>
      <c r="F443" s="125">
        <f>+[1]data1cf!BD442*-1</f>
        <v>0</v>
      </c>
      <c r="G443" s="125">
        <f>+[1]data1cf!BE442*-1</f>
        <v>0</v>
      </c>
      <c r="H443" s="125">
        <f>+[1]data1cf!BF442*-1</f>
        <v>0</v>
      </c>
      <c r="I443" s="125">
        <f>+[1]data1cf!BG442*-1</f>
        <v>0</v>
      </c>
      <c r="J443" s="125">
        <f>+[1]data1cf!BH442*-1</f>
        <v>0</v>
      </c>
      <c r="K443" s="125">
        <f>+[1]data1cf!BI442*-1</f>
        <v>0</v>
      </c>
      <c r="L443" s="125">
        <f>+[1]data1cf!BJ442*-1</f>
        <v>0</v>
      </c>
      <c r="M443" s="125">
        <f>+[1]data1cf!BK442*-1</f>
        <v>0</v>
      </c>
      <c r="N443" s="125">
        <f>+[1]data1cf!BL442*-1</f>
        <v>0</v>
      </c>
      <c r="O443" s="125">
        <f>+[1]data1cf!BM442*-1</f>
        <v>0</v>
      </c>
      <c r="P443" s="125">
        <f>+[1]data1cf!BN442*-1</f>
        <v>0</v>
      </c>
      <c r="Q443" s="125">
        <f>+[1]data1cf!BO442*-1</f>
        <v>0</v>
      </c>
      <c r="R443" s="125">
        <f>+[1]data1cf!BP442*-1</f>
        <v>0</v>
      </c>
      <c r="S443" s="125">
        <f>+[1]data1cf!BQ442*-1</f>
        <v>0</v>
      </c>
      <c r="T443" s="125">
        <f>+[1]data1cf!BR442*-1</f>
        <v>0</v>
      </c>
      <c r="U443" s="125">
        <f>+[1]data1cf!BS442*-1</f>
        <v>0</v>
      </c>
      <c r="V443" s="125">
        <f>+[1]data1cf!BT442*-1</f>
        <v>0</v>
      </c>
      <c r="W443" s="125">
        <f>+[1]data1cf!BU442*-1</f>
        <v>0</v>
      </c>
      <c r="X443" s="125">
        <f>+[1]data1cf!BV442*-1</f>
        <v>0</v>
      </c>
      <c r="Y443" s="125">
        <f>+[1]data1cf!BW442*-1</f>
        <v>0</v>
      </c>
      <c r="Z443" s="125">
        <f>+[1]data1cf!BX442*-1</f>
        <v>0</v>
      </c>
      <c r="AA443" s="125">
        <f>+[1]data1cf!BY442*-1</f>
        <v>0</v>
      </c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0"/>
      <c r="AL443" s="10">
        <f t="shared" ca="1" si="27"/>
        <v>0</v>
      </c>
      <c r="AM443" s="10"/>
      <c r="AN443" s="10"/>
      <c r="AO443" s="10"/>
      <c r="AP443" s="10"/>
      <c r="AQ443" s="10"/>
    </row>
    <row r="444" spans="1:43" x14ac:dyDescent="0.2">
      <c r="A444" s="10">
        <v>442</v>
      </c>
      <c r="B444" s="125"/>
      <c r="C444" s="125">
        <f>+[1]data1cf!BA443*-1</f>
        <v>0</v>
      </c>
      <c r="D444" s="125">
        <f>+[1]data1cf!BB443*-1</f>
        <v>0</v>
      </c>
      <c r="E444" s="125">
        <f>+[1]data1cf!BC443*-1</f>
        <v>0</v>
      </c>
      <c r="F444" s="125">
        <f>+[1]data1cf!BD443*-1</f>
        <v>0</v>
      </c>
      <c r="G444" s="125">
        <f>+[1]data1cf!BE443*-1</f>
        <v>0</v>
      </c>
      <c r="H444" s="125">
        <f>+[1]data1cf!BF443*-1</f>
        <v>0</v>
      </c>
      <c r="I444" s="125">
        <f>+[1]data1cf!BG443*-1</f>
        <v>0</v>
      </c>
      <c r="J444" s="125">
        <f>+[1]data1cf!BH443*-1</f>
        <v>0</v>
      </c>
      <c r="K444" s="125">
        <f>+[1]data1cf!BI443*-1</f>
        <v>0</v>
      </c>
      <c r="L444" s="125">
        <f>+[1]data1cf!BJ443*-1</f>
        <v>0</v>
      </c>
      <c r="M444" s="125">
        <f>+[1]data1cf!BK443*-1</f>
        <v>0</v>
      </c>
      <c r="N444" s="125">
        <f>+[1]data1cf!BL443*-1</f>
        <v>0</v>
      </c>
      <c r="O444" s="125">
        <f>+[1]data1cf!BM443*-1</f>
        <v>0</v>
      </c>
      <c r="P444" s="125">
        <f>+[1]data1cf!BN443*-1</f>
        <v>0</v>
      </c>
      <c r="Q444" s="125">
        <f>+[1]data1cf!BO443*-1</f>
        <v>0</v>
      </c>
      <c r="R444" s="125">
        <f>+[1]data1cf!BP443*-1</f>
        <v>0</v>
      </c>
      <c r="S444" s="125">
        <f>+[1]data1cf!BQ443*-1</f>
        <v>0</v>
      </c>
      <c r="T444" s="125">
        <f>+[1]data1cf!BR443*-1</f>
        <v>0</v>
      </c>
      <c r="U444" s="125">
        <f>+[1]data1cf!BS443*-1</f>
        <v>0</v>
      </c>
      <c r="V444" s="125">
        <f>+[1]data1cf!BT443*-1</f>
        <v>0</v>
      </c>
      <c r="W444" s="125">
        <f>+[1]data1cf!BU443*-1</f>
        <v>0</v>
      </c>
      <c r="X444" s="125">
        <f>+[1]data1cf!BV443*-1</f>
        <v>0</v>
      </c>
      <c r="Y444" s="125">
        <f>+[1]data1cf!BW443*-1</f>
        <v>0</v>
      </c>
      <c r="Z444" s="125">
        <f>+[1]data1cf!BX443*-1</f>
        <v>0</v>
      </c>
      <c r="AA444" s="125">
        <f>+[1]data1cf!BY443*-1</f>
        <v>0</v>
      </c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0"/>
      <c r="AL444" s="10">
        <f t="shared" ca="1" si="27"/>
        <v>0</v>
      </c>
      <c r="AM444" s="10"/>
      <c r="AN444" s="10"/>
      <c r="AO444" s="10"/>
      <c r="AP444" s="10"/>
      <c r="AQ444" s="10"/>
    </row>
    <row r="445" spans="1:43" x14ac:dyDescent="0.2">
      <c r="A445" s="10">
        <v>443</v>
      </c>
      <c r="B445" s="125"/>
      <c r="C445" s="125">
        <f>+[1]data1cf!BA444*-1</f>
        <v>0</v>
      </c>
      <c r="D445" s="125">
        <f>+[1]data1cf!BB444*-1</f>
        <v>0</v>
      </c>
      <c r="E445" s="125">
        <f>+[1]data1cf!BC444*-1</f>
        <v>0</v>
      </c>
      <c r="F445" s="125">
        <f>+[1]data1cf!BD444*-1</f>
        <v>0</v>
      </c>
      <c r="G445" s="125">
        <f>+[1]data1cf!BE444*-1</f>
        <v>0</v>
      </c>
      <c r="H445" s="125">
        <f>+[1]data1cf!BF444*-1</f>
        <v>0</v>
      </c>
      <c r="I445" s="125">
        <f>+[1]data1cf!BG444*-1</f>
        <v>0</v>
      </c>
      <c r="J445" s="125">
        <f>+[1]data1cf!BH444*-1</f>
        <v>0</v>
      </c>
      <c r="K445" s="125">
        <f>+[1]data1cf!BI444*-1</f>
        <v>0</v>
      </c>
      <c r="L445" s="125">
        <f>+[1]data1cf!BJ444*-1</f>
        <v>0</v>
      </c>
      <c r="M445" s="125">
        <f>+[1]data1cf!BK444*-1</f>
        <v>0</v>
      </c>
      <c r="N445" s="125">
        <f>+[1]data1cf!BL444*-1</f>
        <v>0</v>
      </c>
      <c r="O445" s="125">
        <f>+[1]data1cf!BM444*-1</f>
        <v>0</v>
      </c>
      <c r="P445" s="125">
        <f>+[1]data1cf!BN444*-1</f>
        <v>0</v>
      </c>
      <c r="Q445" s="125">
        <f>+[1]data1cf!BO444*-1</f>
        <v>0</v>
      </c>
      <c r="R445" s="125">
        <f>+[1]data1cf!BP444*-1</f>
        <v>0</v>
      </c>
      <c r="S445" s="125">
        <f>+[1]data1cf!BQ444*-1</f>
        <v>0</v>
      </c>
      <c r="T445" s="125">
        <f>+[1]data1cf!BR444*-1</f>
        <v>0</v>
      </c>
      <c r="U445" s="125">
        <f>+[1]data1cf!BS444*-1</f>
        <v>0</v>
      </c>
      <c r="V445" s="125">
        <f>+[1]data1cf!BT444*-1</f>
        <v>0</v>
      </c>
      <c r="W445" s="125">
        <f>+[1]data1cf!BU444*-1</f>
        <v>0</v>
      </c>
      <c r="X445" s="125">
        <f>+[1]data1cf!BV444*-1</f>
        <v>0</v>
      </c>
      <c r="Y445" s="125">
        <f>+[1]data1cf!BW444*-1</f>
        <v>0</v>
      </c>
      <c r="Z445" s="125">
        <f>+[1]data1cf!BX444*-1</f>
        <v>0</v>
      </c>
      <c r="AA445" s="125">
        <f>+[1]data1cf!BY444*-1</f>
        <v>0</v>
      </c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0"/>
      <c r="AL445" s="10">
        <f t="shared" ca="1" si="27"/>
        <v>0</v>
      </c>
      <c r="AM445" s="10"/>
      <c r="AN445" s="10"/>
      <c r="AO445" s="10"/>
      <c r="AP445" s="10"/>
      <c r="AQ445" s="10"/>
    </row>
    <row r="446" spans="1:43" x14ac:dyDescent="0.2">
      <c r="A446" s="10">
        <v>444</v>
      </c>
      <c r="B446" s="125"/>
      <c r="C446" s="125">
        <f>+[1]data1cf!BA445*-1</f>
        <v>0</v>
      </c>
      <c r="D446" s="125">
        <f>+[1]data1cf!BB445*-1</f>
        <v>0</v>
      </c>
      <c r="E446" s="125">
        <f>+[1]data1cf!BC445*-1</f>
        <v>0</v>
      </c>
      <c r="F446" s="125">
        <f>+[1]data1cf!BD445*-1</f>
        <v>0</v>
      </c>
      <c r="G446" s="125">
        <f>+[1]data1cf!BE445*-1</f>
        <v>0</v>
      </c>
      <c r="H446" s="125">
        <f>+[1]data1cf!BF445*-1</f>
        <v>0</v>
      </c>
      <c r="I446" s="125">
        <f>+[1]data1cf!BG445*-1</f>
        <v>0</v>
      </c>
      <c r="J446" s="125">
        <f>+[1]data1cf!BH445*-1</f>
        <v>0</v>
      </c>
      <c r="K446" s="125">
        <f>+[1]data1cf!BI445*-1</f>
        <v>0</v>
      </c>
      <c r="L446" s="125">
        <f>+[1]data1cf!BJ445*-1</f>
        <v>0</v>
      </c>
      <c r="M446" s="125">
        <f>+[1]data1cf!BK445*-1</f>
        <v>0</v>
      </c>
      <c r="N446" s="125">
        <f>+[1]data1cf!BL445*-1</f>
        <v>0</v>
      </c>
      <c r="O446" s="125">
        <f>+[1]data1cf!BM445*-1</f>
        <v>0</v>
      </c>
      <c r="P446" s="125">
        <f>+[1]data1cf!BN445*-1</f>
        <v>0</v>
      </c>
      <c r="Q446" s="125">
        <f>+[1]data1cf!BO445*-1</f>
        <v>0</v>
      </c>
      <c r="R446" s="125">
        <f>+[1]data1cf!BP445*-1</f>
        <v>0</v>
      </c>
      <c r="S446" s="125">
        <f>+[1]data1cf!BQ445*-1</f>
        <v>0</v>
      </c>
      <c r="T446" s="125">
        <f>+[1]data1cf!BR445*-1</f>
        <v>0</v>
      </c>
      <c r="U446" s="125">
        <f>+[1]data1cf!BS445*-1</f>
        <v>0</v>
      </c>
      <c r="V446" s="125">
        <f>+[1]data1cf!BT445*-1</f>
        <v>0</v>
      </c>
      <c r="W446" s="125">
        <f>+[1]data1cf!BU445*-1</f>
        <v>0</v>
      </c>
      <c r="X446" s="125">
        <f>+[1]data1cf!BV445*-1</f>
        <v>0</v>
      </c>
      <c r="Y446" s="125">
        <f>+[1]data1cf!BW445*-1</f>
        <v>0</v>
      </c>
      <c r="Z446" s="125">
        <f>+[1]data1cf!BX445*-1</f>
        <v>0</v>
      </c>
      <c r="AA446" s="125">
        <f>+[1]data1cf!BY445*-1</f>
        <v>0</v>
      </c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0"/>
      <c r="AL446" s="10">
        <f t="shared" ca="1" si="27"/>
        <v>0</v>
      </c>
      <c r="AM446" s="10"/>
      <c r="AN446" s="10"/>
      <c r="AO446" s="10"/>
      <c r="AP446" s="10"/>
      <c r="AQ446" s="10"/>
    </row>
    <row r="447" spans="1:43" x14ac:dyDescent="0.2">
      <c r="A447" s="10">
        <v>445</v>
      </c>
      <c r="B447" s="125"/>
      <c r="C447" s="125">
        <f>+[1]data1cf!BA446*-1</f>
        <v>0</v>
      </c>
      <c r="D447" s="125">
        <f>+[1]data1cf!BB446*-1</f>
        <v>0</v>
      </c>
      <c r="E447" s="125">
        <f>+[1]data1cf!BC446*-1</f>
        <v>0</v>
      </c>
      <c r="F447" s="125">
        <f>+[1]data1cf!BD446*-1</f>
        <v>0</v>
      </c>
      <c r="G447" s="125">
        <f>+[1]data1cf!BE446*-1</f>
        <v>0</v>
      </c>
      <c r="H447" s="125">
        <f>+[1]data1cf!BF446*-1</f>
        <v>0</v>
      </c>
      <c r="I447" s="125">
        <f>+[1]data1cf!BG446*-1</f>
        <v>0</v>
      </c>
      <c r="J447" s="125">
        <f>+[1]data1cf!BH446*-1</f>
        <v>0</v>
      </c>
      <c r="K447" s="125">
        <f>+[1]data1cf!BI446*-1</f>
        <v>0</v>
      </c>
      <c r="L447" s="125">
        <f>+[1]data1cf!BJ446*-1</f>
        <v>0</v>
      </c>
      <c r="M447" s="125">
        <f>+[1]data1cf!BK446*-1</f>
        <v>0</v>
      </c>
      <c r="N447" s="125">
        <f>+[1]data1cf!BL446*-1</f>
        <v>0</v>
      </c>
      <c r="O447" s="125">
        <f>+[1]data1cf!BM446*-1</f>
        <v>0</v>
      </c>
      <c r="P447" s="125">
        <f>+[1]data1cf!BN446*-1</f>
        <v>0</v>
      </c>
      <c r="Q447" s="125">
        <f>+[1]data1cf!BO446*-1</f>
        <v>0</v>
      </c>
      <c r="R447" s="125">
        <f>+[1]data1cf!BP446*-1</f>
        <v>0</v>
      </c>
      <c r="S447" s="125">
        <f>+[1]data1cf!BQ446*-1</f>
        <v>0</v>
      </c>
      <c r="T447" s="125">
        <f>+[1]data1cf!BR446*-1</f>
        <v>0</v>
      </c>
      <c r="U447" s="125">
        <f>+[1]data1cf!BS446*-1</f>
        <v>0</v>
      </c>
      <c r="V447" s="125">
        <f>+[1]data1cf!BT446*-1</f>
        <v>0</v>
      </c>
      <c r="W447" s="125">
        <f>+[1]data1cf!BU446*-1</f>
        <v>0</v>
      </c>
      <c r="X447" s="125">
        <f>+[1]data1cf!BV446*-1</f>
        <v>0</v>
      </c>
      <c r="Y447" s="125">
        <f>+[1]data1cf!BW446*-1</f>
        <v>0</v>
      </c>
      <c r="Z447" s="125">
        <f>+[1]data1cf!BX446*-1</f>
        <v>0</v>
      </c>
      <c r="AA447" s="125">
        <f>+[1]data1cf!BY446*-1</f>
        <v>0</v>
      </c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0"/>
      <c r="AL447" s="10">
        <f t="shared" ca="1" si="27"/>
        <v>0</v>
      </c>
      <c r="AM447" s="10"/>
      <c r="AN447" s="10"/>
      <c r="AO447" s="10"/>
      <c r="AP447" s="10"/>
      <c r="AQ447" s="10"/>
    </row>
    <row r="448" spans="1:43" x14ac:dyDescent="0.2">
      <c r="A448" s="10">
        <v>446</v>
      </c>
      <c r="B448" s="125"/>
      <c r="C448" s="125">
        <f>+[1]data1cf!BA447*-1</f>
        <v>0</v>
      </c>
      <c r="D448" s="125">
        <f>+[1]data1cf!BB447*-1</f>
        <v>0</v>
      </c>
      <c r="E448" s="125">
        <f>+[1]data1cf!BC447*-1</f>
        <v>0</v>
      </c>
      <c r="F448" s="125">
        <f>+[1]data1cf!BD447*-1</f>
        <v>0</v>
      </c>
      <c r="G448" s="125">
        <f>+[1]data1cf!BE447*-1</f>
        <v>0</v>
      </c>
      <c r="H448" s="125">
        <f>+[1]data1cf!BF447*-1</f>
        <v>0</v>
      </c>
      <c r="I448" s="125">
        <f>+[1]data1cf!BG447*-1</f>
        <v>0</v>
      </c>
      <c r="J448" s="125">
        <f>+[1]data1cf!BH447*-1</f>
        <v>0</v>
      </c>
      <c r="K448" s="125">
        <f>+[1]data1cf!BI447*-1</f>
        <v>0</v>
      </c>
      <c r="L448" s="125">
        <f>+[1]data1cf!BJ447*-1</f>
        <v>0</v>
      </c>
      <c r="M448" s="125">
        <f>+[1]data1cf!BK447*-1</f>
        <v>0</v>
      </c>
      <c r="N448" s="125">
        <f>+[1]data1cf!BL447*-1</f>
        <v>0</v>
      </c>
      <c r="O448" s="125">
        <f>+[1]data1cf!BM447*-1</f>
        <v>0</v>
      </c>
      <c r="P448" s="125">
        <f>+[1]data1cf!BN447*-1</f>
        <v>0</v>
      </c>
      <c r="Q448" s="125">
        <f>+[1]data1cf!BO447*-1</f>
        <v>0</v>
      </c>
      <c r="R448" s="125">
        <f>+[1]data1cf!BP447*-1</f>
        <v>0</v>
      </c>
      <c r="S448" s="125">
        <f>+[1]data1cf!BQ447*-1</f>
        <v>0</v>
      </c>
      <c r="T448" s="125">
        <f>+[1]data1cf!BR447*-1</f>
        <v>0</v>
      </c>
      <c r="U448" s="125">
        <f>+[1]data1cf!BS447*-1</f>
        <v>0</v>
      </c>
      <c r="V448" s="125">
        <f>+[1]data1cf!BT447*-1</f>
        <v>0</v>
      </c>
      <c r="W448" s="125">
        <f>+[1]data1cf!BU447*-1</f>
        <v>0</v>
      </c>
      <c r="X448" s="125">
        <f>+[1]data1cf!BV447*-1</f>
        <v>0</v>
      </c>
      <c r="Y448" s="125">
        <f>+[1]data1cf!BW447*-1</f>
        <v>0</v>
      </c>
      <c r="Z448" s="125">
        <f>+[1]data1cf!BX447*-1</f>
        <v>0</v>
      </c>
      <c r="AA448" s="125">
        <f>+[1]data1cf!BY447*-1</f>
        <v>0</v>
      </c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0"/>
      <c r="AL448" s="10">
        <f t="shared" ca="1" si="27"/>
        <v>0</v>
      </c>
      <c r="AM448" s="10"/>
      <c r="AN448" s="10"/>
      <c r="AO448" s="10"/>
      <c r="AP448" s="10"/>
      <c r="AQ448" s="10"/>
    </row>
    <row r="449" spans="1:43" x14ac:dyDescent="0.2">
      <c r="A449" s="10">
        <v>447</v>
      </c>
      <c r="B449" s="125"/>
      <c r="C449" s="125">
        <f>+[1]data1cf!BA448*-1</f>
        <v>0</v>
      </c>
      <c r="D449" s="125">
        <f>+[1]data1cf!BB448*-1</f>
        <v>0</v>
      </c>
      <c r="E449" s="125">
        <f>+[1]data1cf!BC448*-1</f>
        <v>0</v>
      </c>
      <c r="F449" s="125">
        <f>+[1]data1cf!BD448*-1</f>
        <v>0</v>
      </c>
      <c r="G449" s="125">
        <f>+[1]data1cf!BE448*-1</f>
        <v>0</v>
      </c>
      <c r="H449" s="125">
        <f>+[1]data1cf!BF448*-1</f>
        <v>0</v>
      </c>
      <c r="I449" s="125">
        <f>+[1]data1cf!BG448*-1</f>
        <v>0</v>
      </c>
      <c r="J449" s="125">
        <f>+[1]data1cf!BH448*-1</f>
        <v>0</v>
      </c>
      <c r="K449" s="125">
        <f>+[1]data1cf!BI448*-1</f>
        <v>0</v>
      </c>
      <c r="L449" s="125">
        <f>+[1]data1cf!BJ448*-1</f>
        <v>0</v>
      </c>
      <c r="M449" s="125">
        <f>+[1]data1cf!BK448*-1</f>
        <v>0</v>
      </c>
      <c r="N449" s="125">
        <f>+[1]data1cf!BL448*-1</f>
        <v>0</v>
      </c>
      <c r="O449" s="125">
        <f>+[1]data1cf!BM448*-1</f>
        <v>0</v>
      </c>
      <c r="P449" s="125">
        <f>+[1]data1cf!BN448*-1</f>
        <v>0</v>
      </c>
      <c r="Q449" s="125">
        <f>+[1]data1cf!BO448*-1</f>
        <v>0</v>
      </c>
      <c r="R449" s="125">
        <f>+[1]data1cf!BP448*-1</f>
        <v>0</v>
      </c>
      <c r="S449" s="125">
        <f>+[1]data1cf!BQ448*-1</f>
        <v>0</v>
      </c>
      <c r="T449" s="125">
        <f>+[1]data1cf!BR448*-1</f>
        <v>0</v>
      </c>
      <c r="U449" s="125">
        <f>+[1]data1cf!BS448*-1</f>
        <v>0</v>
      </c>
      <c r="V449" s="125">
        <f>+[1]data1cf!BT448*-1</f>
        <v>0</v>
      </c>
      <c r="W449" s="125">
        <f>+[1]data1cf!BU448*-1</f>
        <v>0</v>
      </c>
      <c r="X449" s="125">
        <f>+[1]data1cf!BV448*-1</f>
        <v>0</v>
      </c>
      <c r="Y449" s="125">
        <f>+[1]data1cf!BW448*-1</f>
        <v>0</v>
      </c>
      <c r="Z449" s="125">
        <f>+[1]data1cf!BX448*-1</f>
        <v>0</v>
      </c>
      <c r="AA449" s="125">
        <f>+[1]data1cf!BY448*-1</f>
        <v>0</v>
      </c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0"/>
      <c r="AL449" s="10">
        <f t="shared" ca="1" si="27"/>
        <v>0</v>
      </c>
      <c r="AM449" s="10"/>
      <c r="AN449" s="10"/>
      <c r="AO449" s="10"/>
      <c r="AP449" s="10"/>
      <c r="AQ449" s="10"/>
    </row>
    <row r="450" spans="1:43" x14ac:dyDescent="0.2">
      <c r="A450" s="10">
        <v>448</v>
      </c>
      <c r="B450" s="125"/>
      <c r="C450" s="125">
        <f>+[1]data1cf!BA449*-1</f>
        <v>0</v>
      </c>
      <c r="D450" s="125">
        <f>+[1]data1cf!BB449*-1</f>
        <v>0</v>
      </c>
      <c r="E450" s="125">
        <f>+[1]data1cf!BC449*-1</f>
        <v>0</v>
      </c>
      <c r="F450" s="125">
        <f>+[1]data1cf!BD449*-1</f>
        <v>0</v>
      </c>
      <c r="G450" s="125">
        <f>+[1]data1cf!BE449*-1</f>
        <v>0</v>
      </c>
      <c r="H450" s="125">
        <f>+[1]data1cf!BF449*-1</f>
        <v>0</v>
      </c>
      <c r="I450" s="125">
        <f>+[1]data1cf!BG449*-1</f>
        <v>0</v>
      </c>
      <c r="J450" s="125">
        <f>+[1]data1cf!BH449*-1</f>
        <v>0</v>
      </c>
      <c r="K450" s="125">
        <f>+[1]data1cf!BI449*-1</f>
        <v>0</v>
      </c>
      <c r="L450" s="125">
        <f>+[1]data1cf!BJ449*-1</f>
        <v>0</v>
      </c>
      <c r="M450" s="125">
        <f>+[1]data1cf!BK449*-1</f>
        <v>0</v>
      </c>
      <c r="N450" s="125">
        <f>+[1]data1cf!BL449*-1</f>
        <v>0</v>
      </c>
      <c r="O450" s="125">
        <f>+[1]data1cf!BM449*-1</f>
        <v>0</v>
      </c>
      <c r="P450" s="125">
        <f>+[1]data1cf!BN449*-1</f>
        <v>0</v>
      </c>
      <c r="Q450" s="125">
        <f>+[1]data1cf!BO449*-1</f>
        <v>0</v>
      </c>
      <c r="R450" s="125">
        <f>+[1]data1cf!BP449*-1</f>
        <v>0</v>
      </c>
      <c r="S450" s="125">
        <f>+[1]data1cf!BQ449*-1</f>
        <v>0</v>
      </c>
      <c r="T450" s="125">
        <f>+[1]data1cf!BR449*-1</f>
        <v>0</v>
      </c>
      <c r="U450" s="125">
        <f>+[1]data1cf!BS449*-1</f>
        <v>0</v>
      </c>
      <c r="V450" s="125">
        <f>+[1]data1cf!BT449*-1</f>
        <v>0</v>
      </c>
      <c r="W450" s="125">
        <f>+[1]data1cf!BU449*-1</f>
        <v>0</v>
      </c>
      <c r="X450" s="125">
        <f>+[1]data1cf!BV449*-1</f>
        <v>0</v>
      </c>
      <c r="Y450" s="125">
        <f>+[1]data1cf!BW449*-1</f>
        <v>0</v>
      </c>
      <c r="Z450" s="125">
        <f>+[1]data1cf!BX449*-1</f>
        <v>0</v>
      </c>
      <c r="AA450" s="125">
        <f>+[1]data1cf!BY449*-1</f>
        <v>0</v>
      </c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0"/>
      <c r="AL450" s="10">
        <f t="shared" ca="1" si="27"/>
        <v>0</v>
      </c>
      <c r="AM450" s="10"/>
      <c r="AN450" s="10"/>
      <c r="AO450" s="10"/>
      <c r="AP450" s="10"/>
      <c r="AQ450" s="10"/>
    </row>
    <row r="451" spans="1:43" x14ac:dyDescent="0.2">
      <c r="A451" s="10">
        <v>449</v>
      </c>
      <c r="B451" s="125"/>
      <c r="C451" s="125">
        <f>+[1]data1cf!BA450*-1</f>
        <v>0</v>
      </c>
      <c r="D451" s="125">
        <f>+[1]data1cf!BB450*-1</f>
        <v>0</v>
      </c>
      <c r="E451" s="125">
        <f>+[1]data1cf!BC450*-1</f>
        <v>0</v>
      </c>
      <c r="F451" s="125">
        <f>+[1]data1cf!BD450*-1</f>
        <v>0</v>
      </c>
      <c r="G451" s="125">
        <f>+[1]data1cf!BE450*-1</f>
        <v>0</v>
      </c>
      <c r="H451" s="125">
        <f>+[1]data1cf!BF450*-1</f>
        <v>0</v>
      </c>
      <c r="I451" s="125">
        <f>+[1]data1cf!BG450*-1</f>
        <v>0</v>
      </c>
      <c r="J451" s="125">
        <f>+[1]data1cf!BH450*-1</f>
        <v>0</v>
      </c>
      <c r="K451" s="125">
        <f>+[1]data1cf!BI450*-1</f>
        <v>0</v>
      </c>
      <c r="L451" s="125">
        <f>+[1]data1cf!BJ450*-1</f>
        <v>0</v>
      </c>
      <c r="M451" s="125">
        <f>+[1]data1cf!BK450*-1</f>
        <v>0</v>
      </c>
      <c r="N451" s="125">
        <f>+[1]data1cf!BL450*-1</f>
        <v>0</v>
      </c>
      <c r="O451" s="125">
        <f>+[1]data1cf!BM450*-1</f>
        <v>0</v>
      </c>
      <c r="P451" s="125">
        <f>+[1]data1cf!BN450*-1</f>
        <v>0</v>
      </c>
      <c r="Q451" s="125">
        <f>+[1]data1cf!BO450*-1</f>
        <v>0</v>
      </c>
      <c r="R451" s="125">
        <f>+[1]data1cf!BP450*-1</f>
        <v>0</v>
      </c>
      <c r="S451" s="125">
        <f>+[1]data1cf!BQ450*-1</f>
        <v>0</v>
      </c>
      <c r="T451" s="125">
        <f>+[1]data1cf!BR450*-1</f>
        <v>0</v>
      </c>
      <c r="U451" s="125">
        <f>+[1]data1cf!BS450*-1</f>
        <v>0</v>
      </c>
      <c r="V451" s="125">
        <f>+[1]data1cf!BT450*-1</f>
        <v>0</v>
      </c>
      <c r="W451" s="125">
        <f>+[1]data1cf!BU450*-1</f>
        <v>0</v>
      </c>
      <c r="X451" s="125">
        <f>+[1]data1cf!BV450*-1</f>
        <v>0</v>
      </c>
      <c r="Y451" s="125">
        <f>+[1]data1cf!BW450*-1</f>
        <v>0</v>
      </c>
      <c r="Z451" s="125">
        <f>+[1]data1cf!BX450*-1</f>
        <v>0</v>
      </c>
      <c r="AA451" s="125">
        <f>+[1]data1cf!BY450*-1</f>
        <v>0</v>
      </c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0"/>
      <c r="AL451" s="10">
        <f t="shared" ca="1" si="27"/>
        <v>0</v>
      </c>
      <c r="AM451" s="10"/>
      <c r="AN451" s="10"/>
      <c r="AO451" s="10"/>
      <c r="AP451" s="10"/>
      <c r="AQ451" s="10"/>
    </row>
    <row r="452" spans="1:43" x14ac:dyDescent="0.2">
      <c r="A452" s="10">
        <v>450</v>
      </c>
      <c r="B452" s="125"/>
      <c r="C452" s="125">
        <f>+[1]data1cf!BA451*-1</f>
        <v>0</v>
      </c>
      <c r="D452" s="125">
        <f>+[1]data1cf!BB451*-1</f>
        <v>0</v>
      </c>
      <c r="E452" s="125">
        <f>+[1]data1cf!BC451*-1</f>
        <v>0</v>
      </c>
      <c r="F452" s="125">
        <f>+[1]data1cf!BD451*-1</f>
        <v>0</v>
      </c>
      <c r="G452" s="125">
        <f>+[1]data1cf!BE451*-1</f>
        <v>0</v>
      </c>
      <c r="H452" s="125">
        <f>+[1]data1cf!BF451*-1</f>
        <v>0</v>
      </c>
      <c r="I452" s="125">
        <f>+[1]data1cf!BG451*-1</f>
        <v>0</v>
      </c>
      <c r="J452" s="125">
        <f>+[1]data1cf!BH451*-1</f>
        <v>0</v>
      </c>
      <c r="K452" s="125">
        <f>+[1]data1cf!BI451*-1</f>
        <v>0</v>
      </c>
      <c r="L452" s="125">
        <f>+[1]data1cf!BJ451*-1</f>
        <v>0</v>
      </c>
      <c r="M452" s="125">
        <f>+[1]data1cf!BK451*-1</f>
        <v>0</v>
      </c>
      <c r="N452" s="125">
        <f>+[1]data1cf!BL451*-1</f>
        <v>0</v>
      </c>
      <c r="O452" s="125">
        <f>+[1]data1cf!BM451*-1</f>
        <v>0</v>
      </c>
      <c r="P452" s="125">
        <f>+[1]data1cf!BN451*-1</f>
        <v>0</v>
      </c>
      <c r="Q452" s="125">
        <f>+[1]data1cf!BO451*-1</f>
        <v>0</v>
      </c>
      <c r="R452" s="125">
        <f>+[1]data1cf!BP451*-1</f>
        <v>0</v>
      </c>
      <c r="S452" s="125">
        <f>+[1]data1cf!BQ451*-1</f>
        <v>0</v>
      </c>
      <c r="T452" s="125">
        <f>+[1]data1cf!BR451*-1</f>
        <v>0</v>
      </c>
      <c r="U452" s="125">
        <f>+[1]data1cf!BS451*-1</f>
        <v>0</v>
      </c>
      <c r="V452" s="125">
        <f>+[1]data1cf!BT451*-1</f>
        <v>0</v>
      </c>
      <c r="W452" s="125">
        <f>+[1]data1cf!BU451*-1</f>
        <v>0</v>
      </c>
      <c r="X452" s="125">
        <f>+[1]data1cf!BV451*-1</f>
        <v>0</v>
      </c>
      <c r="Y452" s="125">
        <f>+[1]data1cf!BW451*-1</f>
        <v>0</v>
      </c>
      <c r="Z452" s="125">
        <f>+[1]data1cf!BX451*-1</f>
        <v>0</v>
      </c>
      <c r="AA452" s="125">
        <f>+[1]data1cf!BY451*-1</f>
        <v>0</v>
      </c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0"/>
      <c r="AL452" s="10">
        <f t="shared" ref="AL452:AL467" ca="1" si="28">SUMPRODUCT(B452:AJ452,PVCapPrice)</f>
        <v>0</v>
      </c>
      <c r="AM452" s="10"/>
      <c r="AN452" s="10"/>
      <c r="AO452" s="10"/>
      <c r="AP452" s="10"/>
      <c r="AQ452" s="10"/>
    </row>
    <row r="453" spans="1:43" x14ac:dyDescent="0.2">
      <c r="A453" s="10">
        <v>451</v>
      </c>
      <c r="B453" s="125"/>
      <c r="C453" s="125">
        <f>+[1]data1cf!BA452*-1</f>
        <v>0</v>
      </c>
      <c r="D453" s="125">
        <f>+[1]data1cf!BB452*-1</f>
        <v>0</v>
      </c>
      <c r="E453" s="125">
        <f>+[1]data1cf!BC452*-1</f>
        <v>0</v>
      </c>
      <c r="F453" s="125">
        <f>+[1]data1cf!BD452*-1</f>
        <v>0</v>
      </c>
      <c r="G453" s="125">
        <f>+[1]data1cf!BE452*-1</f>
        <v>0</v>
      </c>
      <c r="H453" s="125">
        <f>+[1]data1cf!BF452*-1</f>
        <v>0</v>
      </c>
      <c r="I453" s="125">
        <f>+[1]data1cf!BG452*-1</f>
        <v>0</v>
      </c>
      <c r="J453" s="125">
        <f>+[1]data1cf!BH452*-1</f>
        <v>0</v>
      </c>
      <c r="K453" s="125">
        <f>+[1]data1cf!BI452*-1</f>
        <v>0</v>
      </c>
      <c r="L453" s="125">
        <f>+[1]data1cf!BJ452*-1</f>
        <v>0</v>
      </c>
      <c r="M453" s="125">
        <f>+[1]data1cf!BK452*-1</f>
        <v>0</v>
      </c>
      <c r="N453" s="125">
        <f>+[1]data1cf!BL452*-1</f>
        <v>0</v>
      </c>
      <c r="O453" s="125">
        <f>+[1]data1cf!BM452*-1</f>
        <v>0</v>
      </c>
      <c r="P453" s="125">
        <f>+[1]data1cf!BN452*-1</f>
        <v>0</v>
      </c>
      <c r="Q453" s="125">
        <f>+[1]data1cf!BO452*-1</f>
        <v>0</v>
      </c>
      <c r="R453" s="125">
        <f>+[1]data1cf!BP452*-1</f>
        <v>0</v>
      </c>
      <c r="S453" s="125">
        <f>+[1]data1cf!BQ452*-1</f>
        <v>0</v>
      </c>
      <c r="T453" s="125">
        <f>+[1]data1cf!BR452*-1</f>
        <v>0</v>
      </c>
      <c r="U453" s="125">
        <f>+[1]data1cf!BS452*-1</f>
        <v>0</v>
      </c>
      <c r="V453" s="125">
        <f>+[1]data1cf!BT452*-1</f>
        <v>0</v>
      </c>
      <c r="W453" s="125">
        <f>+[1]data1cf!BU452*-1</f>
        <v>0</v>
      </c>
      <c r="X453" s="125">
        <f>+[1]data1cf!BV452*-1</f>
        <v>0</v>
      </c>
      <c r="Y453" s="125">
        <f>+[1]data1cf!BW452*-1</f>
        <v>0</v>
      </c>
      <c r="Z453" s="125">
        <f>+[1]data1cf!BX452*-1</f>
        <v>0</v>
      </c>
      <c r="AA453" s="125">
        <f>+[1]data1cf!BY452*-1</f>
        <v>0</v>
      </c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0"/>
      <c r="AL453" s="10">
        <f t="shared" ca="1" si="28"/>
        <v>0</v>
      </c>
      <c r="AM453" s="10"/>
      <c r="AN453" s="10"/>
      <c r="AO453" s="10"/>
      <c r="AP453" s="10"/>
      <c r="AQ453" s="10"/>
    </row>
    <row r="454" spans="1:43" x14ac:dyDescent="0.2">
      <c r="A454" s="10">
        <v>452</v>
      </c>
      <c r="B454" s="125"/>
      <c r="C454" s="125">
        <f>+[1]data1cf!BA453*-1</f>
        <v>0</v>
      </c>
      <c r="D454" s="125">
        <f>+[1]data1cf!BB453*-1</f>
        <v>0</v>
      </c>
      <c r="E454" s="125">
        <f>+[1]data1cf!BC453*-1</f>
        <v>0</v>
      </c>
      <c r="F454" s="125">
        <f>+[1]data1cf!BD453*-1</f>
        <v>0</v>
      </c>
      <c r="G454" s="125">
        <f>+[1]data1cf!BE453*-1</f>
        <v>0</v>
      </c>
      <c r="H454" s="125">
        <f>+[1]data1cf!BF453*-1</f>
        <v>0</v>
      </c>
      <c r="I454" s="125">
        <f>+[1]data1cf!BG453*-1</f>
        <v>0</v>
      </c>
      <c r="J454" s="125">
        <f>+[1]data1cf!BH453*-1</f>
        <v>0</v>
      </c>
      <c r="K454" s="125">
        <f>+[1]data1cf!BI453*-1</f>
        <v>0</v>
      </c>
      <c r="L454" s="125">
        <f>+[1]data1cf!BJ453*-1</f>
        <v>0</v>
      </c>
      <c r="M454" s="125">
        <f>+[1]data1cf!BK453*-1</f>
        <v>0</v>
      </c>
      <c r="N454" s="125">
        <f>+[1]data1cf!BL453*-1</f>
        <v>0</v>
      </c>
      <c r="O454" s="125">
        <f>+[1]data1cf!BM453*-1</f>
        <v>0</v>
      </c>
      <c r="P454" s="125">
        <f>+[1]data1cf!BN453*-1</f>
        <v>0</v>
      </c>
      <c r="Q454" s="125">
        <f>+[1]data1cf!BO453*-1</f>
        <v>0</v>
      </c>
      <c r="R454" s="125">
        <f>+[1]data1cf!BP453*-1</f>
        <v>0</v>
      </c>
      <c r="S454" s="125">
        <f>+[1]data1cf!BQ453*-1</f>
        <v>0</v>
      </c>
      <c r="T454" s="125">
        <f>+[1]data1cf!BR453*-1</f>
        <v>0</v>
      </c>
      <c r="U454" s="125">
        <f>+[1]data1cf!BS453*-1</f>
        <v>0</v>
      </c>
      <c r="V454" s="125">
        <f>+[1]data1cf!BT453*-1</f>
        <v>0</v>
      </c>
      <c r="W454" s="125">
        <f>+[1]data1cf!BU453*-1</f>
        <v>0</v>
      </c>
      <c r="X454" s="125">
        <f>+[1]data1cf!BV453*-1</f>
        <v>0</v>
      </c>
      <c r="Y454" s="125">
        <f>+[1]data1cf!BW453*-1</f>
        <v>0</v>
      </c>
      <c r="Z454" s="125">
        <f>+[1]data1cf!BX453*-1</f>
        <v>0</v>
      </c>
      <c r="AA454" s="125">
        <f>+[1]data1cf!BY453*-1</f>
        <v>0</v>
      </c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0"/>
      <c r="AL454" s="10">
        <f t="shared" ca="1" si="28"/>
        <v>0</v>
      </c>
      <c r="AM454" s="10"/>
      <c r="AN454" s="10"/>
      <c r="AO454" s="10"/>
      <c r="AP454" s="10"/>
      <c r="AQ454" s="10"/>
    </row>
    <row r="455" spans="1:43" x14ac:dyDescent="0.2">
      <c r="A455" s="10">
        <v>453</v>
      </c>
      <c r="B455" s="125"/>
      <c r="C455" s="125">
        <f>+[1]data1cf!BA454*-1</f>
        <v>0</v>
      </c>
      <c r="D455" s="125">
        <f>+[1]data1cf!BB454*-1</f>
        <v>0</v>
      </c>
      <c r="E455" s="125">
        <f>+[1]data1cf!BC454*-1</f>
        <v>0</v>
      </c>
      <c r="F455" s="125">
        <f>+[1]data1cf!BD454*-1</f>
        <v>0</v>
      </c>
      <c r="G455" s="125">
        <f>+[1]data1cf!BE454*-1</f>
        <v>0</v>
      </c>
      <c r="H455" s="125">
        <f>+[1]data1cf!BF454*-1</f>
        <v>0</v>
      </c>
      <c r="I455" s="125">
        <f>+[1]data1cf!BG454*-1</f>
        <v>0</v>
      </c>
      <c r="J455" s="125">
        <f>+[1]data1cf!BH454*-1</f>
        <v>0</v>
      </c>
      <c r="K455" s="125">
        <f>+[1]data1cf!BI454*-1</f>
        <v>0</v>
      </c>
      <c r="L455" s="125">
        <f>+[1]data1cf!BJ454*-1</f>
        <v>0</v>
      </c>
      <c r="M455" s="125">
        <f>+[1]data1cf!BK454*-1</f>
        <v>0</v>
      </c>
      <c r="N455" s="125">
        <f>+[1]data1cf!BL454*-1</f>
        <v>0</v>
      </c>
      <c r="O455" s="125">
        <f>+[1]data1cf!BM454*-1</f>
        <v>0</v>
      </c>
      <c r="P455" s="125">
        <f>+[1]data1cf!BN454*-1</f>
        <v>0</v>
      </c>
      <c r="Q455" s="125">
        <f>+[1]data1cf!BO454*-1</f>
        <v>0</v>
      </c>
      <c r="R455" s="125">
        <f>+[1]data1cf!BP454*-1</f>
        <v>0</v>
      </c>
      <c r="S455" s="125">
        <f>+[1]data1cf!BQ454*-1</f>
        <v>0</v>
      </c>
      <c r="T455" s="125">
        <f>+[1]data1cf!BR454*-1</f>
        <v>0</v>
      </c>
      <c r="U455" s="125">
        <f>+[1]data1cf!BS454*-1</f>
        <v>0</v>
      </c>
      <c r="V455" s="125">
        <f>+[1]data1cf!BT454*-1</f>
        <v>0</v>
      </c>
      <c r="W455" s="125">
        <f>+[1]data1cf!BU454*-1</f>
        <v>0</v>
      </c>
      <c r="X455" s="125">
        <f>+[1]data1cf!BV454*-1</f>
        <v>0</v>
      </c>
      <c r="Y455" s="125">
        <f>+[1]data1cf!BW454*-1</f>
        <v>0</v>
      </c>
      <c r="Z455" s="125">
        <f>+[1]data1cf!BX454*-1</f>
        <v>0</v>
      </c>
      <c r="AA455" s="125">
        <f>+[1]data1cf!BY454*-1</f>
        <v>0</v>
      </c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0"/>
      <c r="AL455" s="10">
        <f t="shared" ca="1" si="28"/>
        <v>0</v>
      </c>
      <c r="AM455" s="10"/>
      <c r="AN455" s="10"/>
      <c r="AO455" s="10"/>
      <c r="AP455" s="10"/>
      <c r="AQ455" s="10"/>
    </row>
    <row r="456" spans="1:43" x14ac:dyDescent="0.2">
      <c r="A456" s="10">
        <v>454</v>
      </c>
      <c r="B456" s="125"/>
      <c r="C456" s="125">
        <f>+[1]data1cf!BA455*-1</f>
        <v>0</v>
      </c>
      <c r="D456" s="125">
        <f>+[1]data1cf!BB455*-1</f>
        <v>0</v>
      </c>
      <c r="E456" s="125">
        <f>+[1]data1cf!BC455*-1</f>
        <v>0</v>
      </c>
      <c r="F456" s="125">
        <f>+[1]data1cf!BD455*-1</f>
        <v>0</v>
      </c>
      <c r="G456" s="125">
        <f>+[1]data1cf!BE455*-1</f>
        <v>0</v>
      </c>
      <c r="H456" s="125">
        <f>+[1]data1cf!BF455*-1</f>
        <v>0</v>
      </c>
      <c r="I456" s="125">
        <f>+[1]data1cf!BG455*-1</f>
        <v>0</v>
      </c>
      <c r="J456" s="125">
        <f>+[1]data1cf!BH455*-1</f>
        <v>0</v>
      </c>
      <c r="K456" s="125">
        <f>+[1]data1cf!BI455*-1</f>
        <v>0</v>
      </c>
      <c r="L456" s="125">
        <f>+[1]data1cf!BJ455*-1</f>
        <v>0</v>
      </c>
      <c r="M456" s="125">
        <f>+[1]data1cf!BK455*-1</f>
        <v>0</v>
      </c>
      <c r="N456" s="125">
        <f>+[1]data1cf!BL455*-1</f>
        <v>0</v>
      </c>
      <c r="O456" s="125">
        <f>+[1]data1cf!BM455*-1</f>
        <v>0</v>
      </c>
      <c r="P456" s="125">
        <f>+[1]data1cf!BN455*-1</f>
        <v>0</v>
      </c>
      <c r="Q456" s="125">
        <f>+[1]data1cf!BO455*-1</f>
        <v>0</v>
      </c>
      <c r="R456" s="125">
        <f>+[1]data1cf!BP455*-1</f>
        <v>0</v>
      </c>
      <c r="S456" s="125">
        <f>+[1]data1cf!BQ455*-1</f>
        <v>0</v>
      </c>
      <c r="T456" s="125">
        <f>+[1]data1cf!BR455*-1</f>
        <v>0</v>
      </c>
      <c r="U456" s="125">
        <f>+[1]data1cf!BS455*-1</f>
        <v>0</v>
      </c>
      <c r="V456" s="125">
        <f>+[1]data1cf!BT455*-1</f>
        <v>0</v>
      </c>
      <c r="W456" s="125">
        <f>+[1]data1cf!BU455*-1</f>
        <v>0</v>
      </c>
      <c r="X456" s="125">
        <f>+[1]data1cf!BV455*-1</f>
        <v>0</v>
      </c>
      <c r="Y456" s="125">
        <f>+[1]data1cf!BW455*-1</f>
        <v>0</v>
      </c>
      <c r="Z456" s="125">
        <f>+[1]data1cf!BX455*-1</f>
        <v>0</v>
      </c>
      <c r="AA456" s="125">
        <f>+[1]data1cf!BY455*-1</f>
        <v>0</v>
      </c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0"/>
      <c r="AL456" s="10">
        <f t="shared" ca="1" si="28"/>
        <v>0</v>
      </c>
      <c r="AM456" s="10"/>
      <c r="AN456" s="10"/>
      <c r="AO456" s="10"/>
      <c r="AP456" s="10"/>
      <c r="AQ456" s="10"/>
    </row>
    <row r="457" spans="1:43" x14ac:dyDescent="0.2">
      <c r="A457" s="10">
        <v>455</v>
      </c>
      <c r="B457" s="125"/>
      <c r="C457" s="125">
        <f>+[1]data1cf!BA456*-1</f>
        <v>0</v>
      </c>
      <c r="D457" s="125">
        <f>+[1]data1cf!BB456*-1</f>
        <v>0</v>
      </c>
      <c r="E457" s="125">
        <f>+[1]data1cf!BC456*-1</f>
        <v>0</v>
      </c>
      <c r="F457" s="125">
        <f>+[1]data1cf!BD456*-1</f>
        <v>0</v>
      </c>
      <c r="G457" s="125">
        <f>+[1]data1cf!BE456*-1</f>
        <v>0</v>
      </c>
      <c r="H457" s="125">
        <f>+[1]data1cf!BF456*-1</f>
        <v>0</v>
      </c>
      <c r="I457" s="125">
        <f>+[1]data1cf!BG456*-1</f>
        <v>0</v>
      </c>
      <c r="J457" s="125">
        <f>+[1]data1cf!BH456*-1</f>
        <v>0</v>
      </c>
      <c r="K457" s="125">
        <f>+[1]data1cf!BI456*-1</f>
        <v>0</v>
      </c>
      <c r="L457" s="125">
        <f>+[1]data1cf!BJ456*-1</f>
        <v>0</v>
      </c>
      <c r="M457" s="125">
        <f>+[1]data1cf!BK456*-1</f>
        <v>0</v>
      </c>
      <c r="N457" s="125">
        <f>+[1]data1cf!BL456*-1</f>
        <v>0</v>
      </c>
      <c r="O457" s="125">
        <f>+[1]data1cf!BM456*-1</f>
        <v>0</v>
      </c>
      <c r="P457" s="125">
        <f>+[1]data1cf!BN456*-1</f>
        <v>0</v>
      </c>
      <c r="Q457" s="125">
        <f>+[1]data1cf!BO456*-1</f>
        <v>0</v>
      </c>
      <c r="R457" s="125">
        <f>+[1]data1cf!BP456*-1</f>
        <v>0</v>
      </c>
      <c r="S457" s="125">
        <f>+[1]data1cf!BQ456*-1</f>
        <v>0</v>
      </c>
      <c r="T457" s="125">
        <f>+[1]data1cf!BR456*-1</f>
        <v>0</v>
      </c>
      <c r="U457" s="125">
        <f>+[1]data1cf!BS456*-1</f>
        <v>0</v>
      </c>
      <c r="V457" s="125">
        <f>+[1]data1cf!BT456*-1</f>
        <v>0</v>
      </c>
      <c r="W457" s="125">
        <f>+[1]data1cf!BU456*-1</f>
        <v>0</v>
      </c>
      <c r="X457" s="125">
        <f>+[1]data1cf!BV456*-1</f>
        <v>0</v>
      </c>
      <c r="Y457" s="125">
        <f>+[1]data1cf!BW456*-1</f>
        <v>0</v>
      </c>
      <c r="Z457" s="125">
        <f>+[1]data1cf!BX456*-1</f>
        <v>0</v>
      </c>
      <c r="AA457" s="125">
        <f>+[1]data1cf!BY456*-1</f>
        <v>0</v>
      </c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0"/>
      <c r="AL457" s="10">
        <f t="shared" ca="1" si="28"/>
        <v>0</v>
      </c>
      <c r="AM457" s="10"/>
      <c r="AN457" s="10"/>
      <c r="AO457" s="10"/>
      <c r="AP457" s="10"/>
      <c r="AQ457" s="10"/>
    </row>
    <row r="458" spans="1:43" x14ac:dyDescent="0.2">
      <c r="A458" s="10">
        <v>456</v>
      </c>
      <c r="B458" s="125"/>
      <c r="C458" s="125">
        <f>+[1]data1cf!BA457*-1</f>
        <v>0</v>
      </c>
      <c r="D458" s="125">
        <f>+[1]data1cf!BB457*-1</f>
        <v>0</v>
      </c>
      <c r="E458" s="125">
        <f>+[1]data1cf!BC457*-1</f>
        <v>0</v>
      </c>
      <c r="F458" s="125">
        <f>+[1]data1cf!BD457*-1</f>
        <v>0</v>
      </c>
      <c r="G458" s="125">
        <f>+[1]data1cf!BE457*-1</f>
        <v>0</v>
      </c>
      <c r="H458" s="125">
        <f>+[1]data1cf!BF457*-1</f>
        <v>0</v>
      </c>
      <c r="I458" s="125">
        <f>+[1]data1cf!BG457*-1</f>
        <v>0</v>
      </c>
      <c r="J458" s="125">
        <f>+[1]data1cf!BH457*-1</f>
        <v>0</v>
      </c>
      <c r="K458" s="125">
        <f>+[1]data1cf!BI457*-1</f>
        <v>0</v>
      </c>
      <c r="L458" s="125">
        <f>+[1]data1cf!BJ457*-1</f>
        <v>0</v>
      </c>
      <c r="M458" s="125">
        <f>+[1]data1cf!BK457*-1</f>
        <v>0</v>
      </c>
      <c r="N458" s="125">
        <f>+[1]data1cf!BL457*-1</f>
        <v>0</v>
      </c>
      <c r="O458" s="125">
        <f>+[1]data1cf!BM457*-1</f>
        <v>0</v>
      </c>
      <c r="P458" s="125">
        <f>+[1]data1cf!BN457*-1</f>
        <v>0</v>
      </c>
      <c r="Q458" s="125">
        <f>+[1]data1cf!BO457*-1</f>
        <v>0</v>
      </c>
      <c r="R458" s="125">
        <f>+[1]data1cf!BP457*-1</f>
        <v>0</v>
      </c>
      <c r="S458" s="125">
        <f>+[1]data1cf!BQ457*-1</f>
        <v>0</v>
      </c>
      <c r="T458" s="125">
        <f>+[1]data1cf!BR457*-1</f>
        <v>0</v>
      </c>
      <c r="U458" s="125">
        <f>+[1]data1cf!BS457*-1</f>
        <v>0</v>
      </c>
      <c r="V458" s="125">
        <f>+[1]data1cf!BT457*-1</f>
        <v>0</v>
      </c>
      <c r="W458" s="125">
        <f>+[1]data1cf!BU457*-1</f>
        <v>0</v>
      </c>
      <c r="X458" s="125">
        <f>+[1]data1cf!BV457*-1</f>
        <v>0</v>
      </c>
      <c r="Y458" s="125">
        <f>+[1]data1cf!BW457*-1</f>
        <v>0</v>
      </c>
      <c r="Z458" s="125">
        <f>+[1]data1cf!BX457*-1</f>
        <v>0</v>
      </c>
      <c r="AA458" s="125">
        <f>+[1]data1cf!BY457*-1</f>
        <v>0</v>
      </c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0"/>
      <c r="AL458" s="10">
        <f t="shared" ca="1" si="28"/>
        <v>0</v>
      </c>
      <c r="AM458" s="10"/>
      <c r="AN458" s="10"/>
      <c r="AO458" s="10"/>
      <c r="AP458" s="10"/>
      <c r="AQ458" s="10"/>
    </row>
    <row r="459" spans="1:43" x14ac:dyDescent="0.2">
      <c r="A459" s="10">
        <v>457</v>
      </c>
      <c r="B459" s="125"/>
      <c r="C459" s="125">
        <f>+[1]data1cf!BA458*-1</f>
        <v>0</v>
      </c>
      <c r="D459" s="125">
        <f>+[1]data1cf!BB458*-1</f>
        <v>0</v>
      </c>
      <c r="E459" s="125">
        <f>+[1]data1cf!BC458*-1</f>
        <v>0</v>
      </c>
      <c r="F459" s="125">
        <f>+[1]data1cf!BD458*-1</f>
        <v>0</v>
      </c>
      <c r="G459" s="125">
        <f>+[1]data1cf!BE458*-1</f>
        <v>0</v>
      </c>
      <c r="H459" s="125">
        <f>+[1]data1cf!BF458*-1</f>
        <v>0</v>
      </c>
      <c r="I459" s="125">
        <f>+[1]data1cf!BG458*-1</f>
        <v>0</v>
      </c>
      <c r="J459" s="125">
        <f>+[1]data1cf!BH458*-1</f>
        <v>0</v>
      </c>
      <c r="K459" s="125">
        <f>+[1]data1cf!BI458*-1</f>
        <v>0</v>
      </c>
      <c r="L459" s="125">
        <f>+[1]data1cf!BJ458*-1</f>
        <v>0</v>
      </c>
      <c r="M459" s="125">
        <f>+[1]data1cf!BK458*-1</f>
        <v>0</v>
      </c>
      <c r="N459" s="125">
        <f>+[1]data1cf!BL458*-1</f>
        <v>0</v>
      </c>
      <c r="O459" s="125">
        <f>+[1]data1cf!BM458*-1</f>
        <v>0</v>
      </c>
      <c r="P459" s="125">
        <f>+[1]data1cf!BN458*-1</f>
        <v>0</v>
      </c>
      <c r="Q459" s="125">
        <f>+[1]data1cf!BO458*-1</f>
        <v>0</v>
      </c>
      <c r="R459" s="125">
        <f>+[1]data1cf!BP458*-1</f>
        <v>0</v>
      </c>
      <c r="S459" s="125">
        <f>+[1]data1cf!BQ458*-1</f>
        <v>0</v>
      </c>
      <c r="T459" s="125">
        <f>+[1]data1cf!BR458*-1</f>
        <v>0</v>
      </c>
      <c r="U459" s="125">
        <f>+[1]data1cf!BS458*-1</f>
        <v>0</v>
      </c>
      <c r="V459" s="125">
        <f>+[1]data1cf!BT458*-1</f>
        <v>0</v>
      </c>
      <c r="W459" s="125">
        <f>+[1]data1cf!BU458*-1</f>
        <v>0</v>
      </c>
      <c r="X459" s="125">
        <f>+[1]data1cf!BV458*-1</f>
        <v>0</v>
      </c>
      <c r="Y459" s="125">
        <f>+[1]data1cf!BW458*-1</f>
        <v>0</v>
      </c>
      <c r="Z459" s="125">
        <f>+[1]data1cf!BX458*-1</f>
        <v>0</v>
      </c>
      <c r="AA459" s="125">
        <f>+[1]data1cf!BY458*-1</f>
        <v>0</v>
      </c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0"/>
      <c r="AL459" s="10">
        <f t="shared" ca="1" si="28"/>
        <v>0</v>
      </c>
      <c r="AM459" s="10"/>
      <c r="AN459" s="10"/>
      <c r="AO459" s="10"/>
      <c r="AP459" s="10"/>
      <c r="AQ459" s="10"/>
    </row>
    <row r="460" spans="1:43" x14ac:dyDescent="0.2">
      <c r="A460" s="10">
        <v>458</v>
      </c>
      <c r="B460" s="125"/>
      <c r="C460" s="125">
        <f>+[1]data1cf!BA459*-1</f>
        <v>0</v>
      </c>
      <c r="D460" s="125">
        <f>+[1]data1cf!BB459*-1</f>
        <v>0</v>
      </c>
      <c r="E460" s="125">
        <f>+[1]data1cf!BC459*-1</f>
        <v>0</v>
      </c>
      <c r="F460" s="125">
        <f>+[1]data1cf!BD459*-1</f>
        <v>0</v>
      </c>
      <c r="G460" s="125">
        <f>+[1]data1cf!BE459*-1</f>
        <v>0</v>
      </c>
      <c r="H460" s="125">
        <f>+[1]data1cf!BF459*-1</f>
        <v>0</v>
      </c>
      <c r="I460" s="125">
        <f>+[1]data1cf!BG459*-1</f>
        <v>0</v>
      </c>
      <c r="J460" s="125">
        <f>+[1]data1cf!BH459*-1</f>
        <v>0</v>
      </c>
      <c r="K460" s="125">
        <f>+[1]data1cf!BI459*-1</f>
        <v>0</v>
      </c>
      <c r="L460" s="125">
        <f>+[1]data1cf!BJ459*-1</f>
        <v>0</v>
      </c>
      <c r="M460" s="125">
        <f>+[1]data1cf!BK459*-1</f>
        <v>0</v>
      </c>
      <c r="N460" s="125">
        <f>+[1]data1cf!BL459*-1</f>
        <v>0</v>
      </c>
      <c r="O460" s="125">
        <f>+[1]data1cf!BM459*-1</f>
        <v>0</v>
      </c>
      <c r="P460" s="125">
        <f>+[1]data1cf!BN459*-1</f>
        <v>0</v>
      </c>
      <c r="Q460" s="125">
        <f>+[1]data1cf!BO459*-1</f>
        <v>0</v>
      </c>
      <c r="R460" s="125">
        <f>+[1]data1cf!BP459*-1</f>
        <v>0</v>
      </c>
      <c r="S460" s="125">
        <f>+[1]data1cf!BQ459*-1</f>
        <v>0</v>
      </c>
      <c r="T460" s="125">
        <f>+[1]data1cf!BR459*-1</f>
        <v>0</v>
      </c>
      <c r="U460" s="125">
        <f>+[1]data1cf!BS459*-1</f>
        <v>0</v>
      </c>
      <c r="V460" s="125">
        <f>+[1]data1cf!BT459*-1</f>
        <v>0</v>
      </c>
      <c r="W460" s="125">
        <f>+[1]data1cf!BU459*-1</f>
        <v>0</v>
      </c>
      <c r="X460" s="125">
        <f>+[1]data1cf!BV459*-1</f>
        <v>0</v>
      </c>
      <c r="Y460" s="125">
        <f>+[1]data1cf!BW459*-1</f>
        <v>0</v>
      </c>
      <c r="Z460" s="125">
        <f>+[1]data1cf!BX459*-1</f>
        <v>0</v>
      </c>
      <c r="AA460" s="125">
        <f>+[1]data1cf!BY459*-1</f>
        <v>0</v>
      </c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0"/>
      <c r="AL460" s="10">
        <f t="shared" ca="1" si="28"/>
        <v>0</v>
      </c>
      <c r="AM460" s="10"/>
      <c r="AN460" s="10"/>
      <c r="AO460" s="10"/>
      <c r="AP460" s="10"/>
      <c r="AQ460" s="10"/>
    </row>
    <row r="461" spans="1:43" x14ac:dyDescent="0.2">
      <c r="A461" s="10">
        <v>459</v>
      </c>
      <c r="B461" s="125"/>
      <c r="C461" s="125">
        <f>+[1]data1cf!BA460*-1</f>
        <v>0</v>
      </c>
      <c r="D461" s="125">
        <f>+[1]data1cf!BB460*-1</f>
        <v>0</v>
      </c>
      <c r="E461" s="125">
        <f>+[1]data1cf!BC460*-1</f>
        <v>0</v>
      </c>
      <c r="F461" s="125">
        <f>+[1]data1cf!BD460*-1</f>
        <v>0</v>
      </c>
      <c r="G461" s="125">
        <f>+[1]data1cf!BE460*-1</f>
        <v>0</v>
      </c>
      <c r="H461" s="125">
        <f>+[1]data1cf!BF460*-1</f>
        <v>0</v>
      </c>
      <c r="I461" s="125">
        <f>+[1]data1cf!BG460*-1</f>
        <v>0</v>
      </c>
      <c r="J461" s="125">
        <f>+[1]data1cf!BH460*-1</f>
        <v>0</v>
      </c>
      <c r="K461" s="125">
        <f>+[1]data1cf!BI460*-1</f>
        <v>0</v>
      </c>
      <c r="L461" s="125">
        <f>+[1]data1cf!BJ460*-1</f>
        <v>0</v>
      </c>
      <c r="M461" s="125">
        <f>+[1]data1cf!BK460*-1</f>
        <v>0</v>
      </c>
      <c r="N461" s="125">
        <f>+[1]data1cf!BL460*-1</f>
        <v>0</v>
      </c>
      <c r="O461" s="125">
        <f>+[1]data1cf!BM460*-1</f>
        <v>0</v>
      </c>
      <c r="P461" s="125">
        <f>+[1]data1cf!BN460*-1</f>
        <v>0</v>
      </c>
      <c r="Q461" s="125">
        <f>+[1]data1cf!BO460*-1</f>
        <v>0</v>
      </c>
      <c r="R461" s="125">
        <f>+[1]data1cf!BP460*-1</f>
        <v>0</v>
      </c>
      <c r="S461" s="125">
        <f>+[1]data1cf!BQ460*-1</f>
        <v>0</v>
      </c>
      <c r="T461" s="125">
        <f>+[1]data1cf!BR460*-1</f>
        <v>0</v>
      </c>
      <c r="U461" s="125">
        <f>+[1]data1cf!BS460*-1</f>
        <v>0</v>
      </c>
      <c r="V461" s="125">
        <f>+[1]data1cf!BT460*-1</f>
        <v>0</v>
      </c>
      <c r="W461" s="125">
        <f>+[1]data1cf!BU460*-1</f>
        <v>0</v>
      </c>
      <c r="X461" s="125">
        <f>+[1]data1cf!BV460*-1</f>
        <v>0</v>
      </c>
      <c r="Y461" s="125">
        <f>+[1]data1cf!BW460*-1</f>
        <v>0</v>
      </c>
      <c r="Z461" s="125">
        <f>+[1]data1cf!BX460*-1</f>
        <v>0</v>
      </c>
      <c r="AA461" s="125">
        <f>+[1]data1cf!BY460*-1</f>
        <v>0</v>
      </c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0"/>
      <c r="AL461" s="10">
        <f t="shared" ca="1" si="28"/>
        <v>0</v>
      </c>
      <c r="AM461" s="10"/>
      <c r="AN461" s="10"/>
      <c r="AO461" s="10"/>
      <c r="AP461" s="10"/>
      <c r="AQ461" s="10"/>
    </row>
    <row r="462" spans="1:43" x14ac:dyDescent="0.2">
      <c r="A462" s="10">
        <v>460</v>
      </c>
      <c r="B462" s="125"/>
      <c r="C462" s="125">
        <f>+[1]data1cf!BA461*-1</f>
        <v>0</v>
      </c>
      <c r="D462" s="125">
        <f>+[1]data1cf!BB461*-1</f>
        <v>0</v>
      </c>
      <c r="E462" s="125">
        <f>+[1]data1cf!BC461*-1</f>
        <v>0</v>
      </c>
      <c r="F462" s="125">
        <f>+[1]data1cf!BD461*-1</f>
        <v>0</v>
      </c>
      <c r="G462" s="125">
        <f>+[1]data1cf!BE461*-1</f>
        <v>0</v>
      </c>
      <c r="H462" s="125">
        <f>+[1]data1cf!BF461*-1</f>
        <v>0</v>
      </c>
      <c r="I462" s="125">
        <f>+[1]data1cf!BG461*-1</f>
        <v>0</v>
      </c>
      <c r="J462" s="125">
        <f>+[1]data1cf!BH461*-1</f>
        <v>0</v>
      </c>
      <c r="K462" s="125">
        <f>+[1]data1cf!BI461*-1</f>
        <v>0</v>
      </c>
      <c r="L462" s="125">
        <f>+[1]data1cf!BJ461*-1</f>
        <v>0</v>
      </c>
      <c r="M462" s="125">
        <f>+[1]data1cf!BK461*-1</f>
        <v>0</v>
      </c>
      <c r="N462" s="125">
        <f>+[1]data1cf!BL461*-1</f>
        <v>0</v>
      </c>
      <c r="O462" s="125">
        <f>+[1]data1cf!BM461*-1</f>
        <v>0</v>
      </c>
      <c r="P462" s="125">
        <f>+[1]data1cf!BN461*-1</f>
        <v>0</v>
      </c>
      <c r="Q462" s="125">
        <f>+[1]data1cf!BO461*-1</f>
        <v>0</v>
      </c>
      <c r="R462" s="125">
        <f>+[1]data1cf!BP461*-1</f>
        <v>0</v>
      </c>
      <c r="S462" s="125">
        <f>+[1]data1cf!BQ461*-1</f>
        <v>0</v>
      </c>
      <c r="T462" s="125">
        <f>+[1]data1cf!BR461*-1</f>
        <v>0</v>
      </c>
      <c r="U462" s="125">
        <f>+[1]data1cf!BS461*-1</f>
        <v>0</v>
      </c>
      <c r="V462" s="125">
        <f>+[1]data1cf!BT461*-1</f>
        <v>0</v>
      </c>
      <c r="W462" s="125">
        <f>+[1]data1cf!BU461*-1</f>
        <v>0</v>
      </c>
      <c r="X462" s="125">
        <f>+[1]data1cf!BV461*-1</f>
        <v>0</v>
      </c>
      <c r="Y462" s="125">
        <f>+[1]data1cf!BW461*-1</f>
        <v>0</v>
      </c>
      <c r="Z462" s="125">
        <f>+[1]data1cf!BX461*-1</f>
        <v>0</v>
      </c>
      <c r="AA462" s="125">
        <f>+[1]data1cf!BY461*-1</f>
        <v>0</v>
      </c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0"/>
      <c r="AL462" s="10">
        <f t="shared" ca="1" si="28"/>
        <v>0</v>
      </c>
      <c r="AM462" s="10"/>
      <c r="AN462" s="10"/>
      <c r="AO462" s="10"/>
      <c r="AP462" s="10"/>
      <c r="AQ462" s="10"/>
    </row>
    <row r="463" spans="1:43" x14ac:dyDescent="0.2">
      <c r="A463" s="10">
        <v>461</v>
      </c>
      <c r="B463" s="125"/>
      <c r="C463" s="125">
        <f>+[1]data1cf!BA462*-1</f>
        <v>0</v>
      </c>
      <c r="D463" s="125">
        <f>+[1]data1cf!BB462*-1</f>
        <v>0</v>
      </c>
      <c r="E463" s="125">
        <f>+[1]data1cf!BC462*-1</f>
        <v>0</v>
      </c>
      <c r="F463" s="125">
        <f>+[1]data1cf!BD462*-1</f>
        <v>0</v>
      </c>
      <c r="G463" s="125">
        <f>+[1]data1cf!BE462*-1</f>
        <v>0</v>
      </c>
      <c r="H463" s="125">
        <f>+[1]data1cf!BF462*-1</f>
        <v>0</v>
      </c>
      <c r="I463" s="125">
        <f>+[1]data1cf!BG462*-1</f>
        <v>0</v>
      </c>
      <c r="J463" s="125">
        <f>+[1]data1cf!BH462*-1</f>
        <v>0</v>
      </c>
      <c r="K463" s="125">
        <f>+[1]data1cf!BI462*-1</f>
        <v>0</v>
      </c>
      <c r="L463" s="125">
        <f>+[1]data1cf!BJ462*-1</f>
        <v>0</v>
      </c>
      <c r="M463" s="125">
        <f>+[1]data1cf!BK462*-1</f>
        <v>0</v>
      </c>
      <c r="N463" s="125">
        <f>+[1]data1cf!BL462*-1</f>
        <v>0</v>
      </c>
      <c r="O463" s="125">
        <f>+[1]data1cf!BM462*-1</f>
        <v>0</v>
      </c>
      <c r="P463" s="125">
        <f>+[1]data1cf!BN462*-1</f>
        <v>0</v>
      </c>
      <c r="Q463" s="125">
        <f>+[1]data1cf!BO462*-1</f>
        <v>0</v>
      </c>
      <c r="R463" s="125">
        <f>+[1]data1cf!BP462*-1</f>
        <v>0</v>
      </c>
      <c r="S463" s="125">
        <f>+[1]data1cf!BQ462*-1</f>
        <v>0</v>
      </c>
      <c r="T463" s="125">
        <f>+[1]data1cf!BR462*-1</f>
        <v>0</v>
      </c>
      <c r="U463" s="125">
        <f>+[1]data1cf!BS462*-1</f>
        <v>0</v>
      </c>
      <c r="V463" s="125">
        <f>+[1]data1cf!BT462*-1</f>
        <v>0</v>
      </c>
      <c r="W463" s="125">
        <f>+[1]data1cf!BU462*-1</f>
        <v>0</v>
      </c>
      <c r="X463" s="125">
        <f>+[1]data1cf!BV462*-1</f>
        <v>0</v>
      </c>
      <c r="Y463" s="125">
        <f>+[1]data1cf!BW462*-1</f>
        <v>0</v>
      </c>
      <c r="Z463" s="125">
        <f>+[1]data1cf!BX462*-1</f>
        <v>0</v>
      </c>
      <c r="AA463" s="125">
        <f>+[1]data1cf!BY462*-1</f>
        <v>0</v>
      </c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0"/>
      <c r="AL463" s="10">
        <f t="shared" ca="1" si="28"/>
        <v>0</v>
      </c>
      <c r="AM463" s="10"/>
      <c r="AN463" s="10"/>
      <c r="AO463" s="10"/>
      <c r="AP463" s="10"/>
      <c r="AQ463" s="10"/>
    </row>
    <row r="464" spans="1:43" x14ac:dyDescent="0.2">
      <c r="A464" s="10">
        <v>462</v>
      </c>
      <c r="B464" s="125"/>
      <c r="C464" s="125">
        <f>+[1]data1cf!BA463*-1</f>
        <v>0</v>
      </c>
      <c r="D464" s="125">
        <f>+[1]data1cf!BB463*-1</f>
        <v>0</v>
      </c>
      <c r="E464" s="125">
        <f>+[1]data1cf!BC463*-1</f>
        <v>0</v>
      </c>
      <c r="F464" s="125">
        <f>+[1]data1cf!BD463*-1</f>
        <v>0</v>
      </c>
      <c r="G464" s="125">
        <f>+[1]data1cf!BE463*-1</f>
        <v>0</v>
      </c>
      <c r="H464" s="125">
        <f>+[1]data1cf!BF463*-1</f>
        <v>0</v>
      </c>
      <c r="I464" s="125">
        <f>+[1]data1cf!BG463*-1</f>
        <v>0</v>
      </c>
      <c r="J464" s="125">
        <f>+[1]data1cf!BH463*-1</f>
        <v>0</v>
      </c>
      <c r="K464" s="125">
        <f>+[1]data1cf!BI463*-1</f>
        <v>0</v>
      </c>
      <c r="L464" s="125">
        <f>+[1]data1cf!BJ463*-1</f>
        <v>0</v>
      </c>
      <c r="M464" s="125">
        <f>+[1]data1cf!BK463*-1</f>
        <v>0</v>
      </c>
      <c r="N464" s="125">
        <f>+[1]data1cf!BL463*-1</f>
        <v>0</v>
      </c>
      <c r="O464" s="125">
        <f>+[1]data1cf!BM463*-1</f>
        <v>0</v>
      </c>
      <c r="P464" s="125">
        <f>+[1]data1cf!BN463*-1</f>
        <v>0</v>
      </c>
      <c r="Q464" s="125">
        <f>+[1]data1cf!BO463*-1</f>
        <v>0</v>
      </c>
      <c r="R464" s="125">
        <f>+[1]data1cf!BP463*-1</f>
        <v>0</v>
      </c>
      <c r="S464" s="125">
        <f>+[1]data1cf!BQ463*-1</f>
        <v>0</v>
      </c>
      <c r="T464" s="125">
        <f>+[1]data1cf!BR463*-1</f>
        <v>0</v>
      </c>
      <c r="U464" s="125">
        <f>+[1]data1cf!BS463*-1</f>
        <v>0</v>
      </c>
      <c r="V464" s="125">
        <f>+[1]data1cf!BT463*-1</f>
        <v>0</v>
      </c>
      <c r="W464" s="125">
        <f>+[1]data1cf!BU463*-1</f>
        <v>0</v>
      </c>
      <c r="X464" s="125">
        <f>+[1]data1cf!BV463*-1</f>
        <v>0</v>
      </c>
      <c r="Y464" s="125">
        <f>+[1]data1cf!BW463*-1</f>
        <v>0</v>
      </c>
      <c r="Z464" s="125">
        <f>+[1]data1cf!BX463*-1</f>
        <v>0</v>
      </c>
      <c r="AA464" s="125">
        <f>+[1]data1cf!BY463*-1</f>
        <v>0</v>
      </c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0"/>
      <c r="AL464" s="10">
        <f t="shared" ca="1" si="28"/>
        <v>0</v>
      </c>
      <c r="AM464" s="10"/>
      <c r="AN464" s="10"/>
      <c r="AO464" s="10"/>
      <c r="AP464" s="10"/>
      <c r="AQ464" s="10"/>
    </row>
    <row r="465" spans="1:43" x14ac:dyDescent="0.2">
      <c r="A465" s="10">
        <v>463</v>
      </c>
      <c r="B465" s="125"/>
      <c r="C465" s="125">
        <f>+[1]data1cf!BA464*-1</f>
        <v>0</v>
      </c>
      <c r="D465" s="125">
        <f>+[1]data1cf!BB464*-1</f>
        <v>0</v>
      </c>
      <c r="E465" s="125">
        <f>+[1]data1cf!BC464*-1</f>
        <v>0</v>
      </c>
      <c r="F465" s="125">
        <f>+[1]data1cf!BD464*-1</f>
        <v>0</v>
      </c>
      <c r="G465" s="125">
        <f>+[1]data1cf!BE464*-1</f>
        <v>0</v>
      </c>
      <c r="H465" s="125">
        <f>+[1]data1cf!BF464*-1</f>
        <v>0</v>
      </c>
      <c r="I465" s="125">
        <f>+[1]data1cf!BG464*-1</f>
        <v>0</v>
      </c>
      <c r="J465" s="125">
        <f>+[1]data1cf!BH464*-1</f>
        <v>0</v>
      </c>
      <c r="K465" s="125">
        <f>+[1]data1cf!BI464*-1</f>
        <v>0</v>
      </c>
      <c r="L465" s="125">
        <f>+[1]data1cf!BJ464*-1</f>
        <v>0</v>
      </c>
      <c r="M465" s="125">
        <f>+[1]data1cf!BK464*-1</f>
        <v>0</v>
      </c>
      <c r="N465" s="125">
        <f>+[1]data1cf!BL464*-1</f>
        <v>0</v>
      </c>
      <c r="O465" s="125">
        <f>+[1]data1cf!BM464*-1</f>
        <v>0</v>
      </c>
      <c r="P465" s="125">
        <f>+[1]data1cf!BN464*-1</f>
        <v>0</v>
      </c>
      <c r="Q465" s="125">
        <f>+[1]data1cf!BO464*-1</f>
        <v>0</v>
      </c>
      <c r="R465" s="125">
        <f>+[1]data1cf!BP464*-1</f>
        <v>0</v>
      </c>
      <c r="S465" s="125">
        <f>+[1]data1cf!BQ464*-1</f>
        <v>0</v>
      </c>
      <c r="T465" s="125">
        <f>+[1]data1cf!BR464*-1</f>
        <v>0</v>
      </c>
      <c r="U465" s="125">
        <f>+[1]data1cf!BS464*-1</f>
        <v>0</v>
      </c>
      <c r="V465" s="125">
        <f>+[1]data1cf!BT464*-1</f>
        <v>0</v>
      </c>
      <c r="W465" s="125">
        <f>+[1]data1cf!BU464*-1</f>
        <v>0</v>
      </c>
      <c r="X465" s="125">
        <f>+[1]data1cf!BV464*-1</f>
        <v>0</v>
      </c>
      <c r="Y465" s="125">
        <f>+[1]data1cf!BW464*-1</f>
        <v>0</v>
      </c>
      <c r="Z465" s="125">
        <f>+[1]data1cf!BX464*-1</f>
        <v>0</v>
      </c>
      <c r="AA465" s="125">
        <f>+[1]data1cf!BY464*-1</f>
        <v>0</v>
      </c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0"/>
      <c r="AL465" s="10">
        <f t="shared" ca="1" si="28"/>
        <v>0</v>
      </c>
      <c r="AM465" s="10"/>
      <c r="AN465" s="10"/>
      <c r="AO465" s="10"/>
      <c r="AP465" s="10"/>
      <c r="AQ465" s="10"/>
    </row>
    <row r="466" spans="1:43" x14ac:dyDescent="0.2">
      <c r="A466" s="10">
        <v>464</v>
      </c>
      <c r="B466" s="125"/>
      <c r="C466" s="125">
        <f>+[1]data1cf!BA465*-1</f>
        <v>0</v>
      </c>
      <c r="D466" s="125">
        <f>+[1]data1cf!BB465*-1</f>
        <v>0</v>
      </c>
      <c r="E466" s="125">
        <f>+[1]data1cf!BC465*-1</f>
        <v>0</v>
      </c>
      <c r="F466" s="125">
        <f>+[1]data1cf!BD465*-1</f>
        <v>0</v>
      </c>
      <c r="G466" s="125">
        <f>+[1]data1cf!BE465*-1</f>
        <v>0</v>
      </c>
      <c r="H466" s="125">
        <f>+[1]data1cf!BF465*-1</f>
        <v>0</v>
      </c>
      <c r="I466" s="125">
        <f>+[1]data1cf!BG465*-1</f>
        <v>0</v>
      </c>
      <c r="J466" s="125">
        <f>+[1]data1cf!BH465*-1</f>
        <v>0</v>
      </c>
      <c r="K466" s="125">
        <f>+[1]data1cf!BI465*-1</f>
        <v>0</v>
      </c>
      <c r="L466" s="125">
        <f>+[1]data1cf!BJ465*-1</f>
        <v>0</v>
      </c>
      <c r="M466" s="125">
        <f>+[1]data1cf!BK465*-1</f>
        <v>0</v>
      </c>
      <c r="N466" s="125">
        <f>+[1]data1cf!BL465*-1</f>
        <v>0</v>
      </c>
      <c r="O466" s="125">
        <f>+[1]data1cf!BM465*-1</f>
        <v>0</v>
      </c>
      <c r="P466" s="125">
        <f>+[1]data1cf!BN465*-1</f>
        <v>0</v>
      </c>
      <c r="Q466" s="125">
        <f>+[1]data1cf!BO465*-1</f>
        <v>0</v>
      </c>
      <c r="R466" s="125">
        <f>+[1]data1cf!BP465*-1</f>
        <v>0</v>
      </c>
      <c r="S466" s="125">
        <f>+[1]data1cf!BQ465*-1</f>
        <v>0</v>
      </c>
      <c r="T466" s="125">
        <f>+[1]data1cf!BR465*-1</f>
        <v>0</v>
      </c>
      <c r="U466" s="125">
        <f>+[1]data1cf!BS465*-1</f>
        <v>0</v>
      </c>
      <c r="V466" s="125">
        <f>+[1]data1cf!BT465*-1</f>
        <v>0</v>
      </c>
      <c r="W466" s="125">
        <f>+[1]data1cf!BU465*-1</f>
        <v>0</v>
      </c>
      <c r="X466" s="125">
        <f>+[1]data1cf!BV465*-1</f>
        <v>0</v>
      </c>
      <c r="Y466" s="125">
        <f>+[1]data1cf!BW465*-1</f>
        <v>0</v>
      </c>
      <c r="Z466" s="125">
        <f>+[1]data1cf!BX465*-1</f>
        <v>0</v>
      </c>
      <c r="AA466" s="125">
        <f>+[1]data1cf!BY465*-1</f>
        <v>0</v>
      </c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0"/>
      <c r="AL466" s="10">
        <f t="shared" ca="1" si="28"/>
        <v>0</v>
      </c>
      <c r="AM466" s="10"/>
      <c r="AN466" s="10"/>
      <c r="AO466" s="10"/>
      <c r="AP466" s="10"/>
      <c r="AQ466" s="10"/>
    </row>
    <row r="467" spans="1:43" x14ac:dyDescent="0.2">
      <c r="A467" s="10">
        <v>465</v>
      </c>
      <c r="B467" s="125"/>
      <c r="C467" s="125">
        <f>+[1]data1cf!BA466*-1</f>
        <v>0</v>
      </c>
      <c r="D467" s="125">
        <f>+[1]data1cf!BB466*-1</f>
        <v>0</v>
      </c>
      <c r="E467" s="125">
        <f>+[1]data1cf!BC466*-1</f>
        <v>0</v>
      </c>
      <c r="F467" s="125">
        <f>+[1]data1cf!BD466*-1</f>
        <v>0</v>
      </c>
      <c r="G467" s="125">
        <f>+[1]data1cf!BE466*-1</f>
        <v>0</v>
      </c>
      <c r="H467" s="125">
        <f>+[1]data1cf!BF466*-1</f>
        <v>0</v>
      </c>
      <c r="I467" s="125">
        <f>+[1]data1cf!BG466*-1</f>
        <v>0</v>
      </c>
      <c r="J467" s="125">
        <f>+[1]data1cf!BH466*-1</f>
        <v>0</v>
      </c>
      <c r="K467" s="125">
        <f>+[1]data1cf!BI466*-1</f>
        <v>0</v>
      </c>
      <c r="L467" s="125">
        <f>+[1]data1cf!BJ466*-1</f>
        <v>0</v>
      </c>
      <c r="M467" s="125">
        <f>+[1]data1cf!BK466*-1</f>
        <v>0</v>
      </c>
      <c r="N467" s="125">
        <f>+[1]data1cf!BL466*-1</f>
        <v>0</v>
      </c>
      <c r="O467" s="125">
        <f>+[1]data1cf!BM466*-1</f>
        <v>0</v>
      </c>
      <c r="P467" s="125">
        <f>+[1]data1cf!BN466*-1</f>
        <v>0</v>
      </c>
      <c r="Q467" s="125">
        <f>+[1]data1cf!BO466*-1</f>
        <v>0</v>
      </c>
      <c r="R467" s="125">
        <f>+[1]data1cf!BP466*-1</f>
        <v>0</v>
      </c>
      <c r="S467" s="125">
        <f>+[1]data1cf!BQ466*-1</f>
        <v>0</v>
      </c>
      <c r="T467" s="125">
        <f>+[1]data1cf!BR466*-1</f>
        <v>0</v>
      </c>
      <c r="U467" s="125">
        <f>+[1]data1cf!BS466*-1</f>
        <v>0</v>
      </c>
      <c r="V467" s="125">
        <f>+[1]data1cf!BT466*-1</f>
        <v>0</v>
      </c>
      <c r="W467" s="125">
        <f>+[1]data1cf!BU466*-1</f>
        <v>0</v>
      </c>
      <c r="X467" s="125">
        <f>+[1]data1cf!BV466*-1</f>
        <v>0</v>
      </c>
      <c r="Y467" s="125">
        <f>+[1]data1cf!BW466*-1</f>
        <v>0</v>
      </c>
      <c r="Z467" s="125">
        <f>+[1]data1cf!BX466*-1</f>
        <v>0</v>
      </c>
      <c r="AA467" s="125">
        <f>+[1]data1cf!BY466*-1</f>
        <v>0</v>
      </c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0"/>
      <c r="AL467" s="10">
        <f t="shared" ca="1" si="28"/>
        <v>0</v>
      </c>
      <c r="AM467" s="10"/>
      <c r="AN467" s="10"/>
      <c r="AO467" s="10"/>
      <c r="AP467" s="10"/>
      <c r="AQ467" s="10"/>
    </row>
    <row r="468" spans="1:43" x14ac:dyDescent="0.2">
      <c r="A468" s="10">
        <v>466</v>
      </c>
      <c r="B468" s="125"/>
      <c r="C468" s="125">
        <f>+[1]data1cf!BA467*-1</f>
        <v>0</v>
      </c>
      <c r="D468" s="125">
        <f>+[1]data1cf!BB467*-1</f>
        <v>0</v>
      </c>
      <c r="E468" s="125">
        <f>+[1]data1cf!BC467*-1</f>
        <v>0</v>
      </c>
      <c r="F468" s="125">
        <f>+[1]data1cf!BD467*-1</f>
        <v>0</v>
      </c>
      <c r="G468" s="125">
        <f>+[1]data1cf!BE467*-1</f>
        <v>0</v>
      </c>
      <c r="H468" s="125">
        <f>+[1]data1cf!BF467*-1</f>
        <v>0</v>
      </c>
      <c r="I468" s="125">
        <f>+[1]data1cf!BG467*-1</f>
        <v>0</v>
      </c>
      <c r="J468" s="125">
        <f>+[1]data1cf!BH467*-1</f>
        <v>0</v>
      </c>
      <c r="K468" s="125">
        <f>+[1]data1cf!BI467*-1</f>
        <v>0</v>
      </c>
      <c r="L468" s="125">
        <f>+[1]data1cf!BJ467*-1</f>
        <v>0</v>
      </c>
      <c r="M468" s="125">
        <f>+[1]data1cf!BK467*-1</f>
        <v>0</v>
      </c>
      <c r="N468" s="125">
        <f>+[1]data1cf!BL467*-1</f>
        <v>0</v>
      </c>
      <c r="O468" s="125">
        <f>+[1]data1cf!BM467*-1</f>
        <v>0</v>
      </c>
      <c r="P468" s="125">
        <f>+[1]data1cf!BN467*-1</f>
        <v>0</v>
      </c>
      <c r="Q468" s="125">
        <f>+[1]data1cf!BO467*-1</f>
        <v>0</v>
      </c>
      <c r="R468" s="125">
        <f>+[1]data1cf!BP467*-1</f>
        <v>0</v>
      </c>
      <c r="S468" s="125">
        <f>+[1]data1cf!BQ467*-1</f>
        <v>0</v>
      </c>
      <c r="T468" s="125">
        <f>+[1]data1cf!BR467*-1</f>
        <v>0</v>
      </c>
      <c r="U468" s="125">
        <f>+[1]data1cf!BS467*-1</f>
        <v>0</v>
      </c>
      <c r="V468" s="125">
        <f>+[1]data1cf!BT467*-1</f>
        <v>0</v>
      </c>
      <c r="W468" s="125">
        <f>+[1]data1cf!BU467*-1</f>
        <v>0</v>
      </c>
      <c r="X468" s="125">
        <f>+[1]data1cf!BV467*-1</f>
        <v>0</v>
      </c>
      <c r="Y468" s="125">
        <f>+[1]data1cf!BW467*-1</f>
        <v>0</v>
      </c>
      <c r="Z468" s="125">
        <f>+[1]data1cf!BX467*-1</f>
        <v>0</v>
      </c>
      <c r="AA468" s="125">
        <f>+[1]data1cf!BY467*-1</f>
        <v>0</v>
      </c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0"/>
      <c r="AL468" s="10">
        <f t="shared" ref="AL468:AL483" ca="1" si="29">SUMPRODUCT(B468:AJ468,PVCapPrice)</f>
        <v>0</v>
      </c>
      <c r="AM468" s="10"/>
      <c r="AN468" s="10"/>
      <c r="AO468" s="10"/>
      <c r="AP468" s="10"/>
      <c r="AQ468" s="10"/>
    </row>
    <row r="469" spans="1:43" x14ac:dyDescent="0.2">
      <c r="A469" s="10">
        <v>467</v>
      </c>
      <c r="B469" s="125"/>
      <c r="C469" s="125">
        <f>+[1]data1cf!BA468*-1</f>
        <v>0</v>
      </c>
      <c r="D469" s="125">
        <f>+[1]data1cf!BB468*-1</f>
        <v>0</v>
      </c>
      <c r="E469" s="125">
        <f>+[1]data1cf!BC468*-1</f>
        <v>0</v>
      </c>
      <c r="F469" s="125">
        <f>+[1]data1cf!BD468*-1</f>
        <v>0</v>
      </c>
      <c r="G469" s="125">
        <f>+[1]data1cf!BE468*-1</f>
        <v>0</v>
      </c>
      <c r="H469" s="125">
        <f>+[1]data1cf!BF468*-1</f>
        <v>0</v>
      </c>
      <c r="I469" s="125">
        <f>+[1]data1cf!BG468*-1</f>
        <v>0</v>
      </c>
      <c r="J469" s="125">
        <f>+[1]data1cf!BH468*-1</f>
        <v>0</v>
      </c>
      <c r="K469" s="125">
        <f>+[1]data1cf!BI468*-1</f>
        <v>0</v>
      </c>
      <c r="L469" s="125">
        <f>+[1]data1cf!BJ468*-1</f>
        <v>0</v>
      </c>
      <c r="M469" s="125">
        <f>+[1]data1cf!BK468*-1</f>
        <v>0</v>
      </c>
      <c r="N469" s="125">
        <f>+[1]data1cf!BL468*-1</f>
        <v>0</v>
      </c>
      <c r="O469" s="125">
        <f>+[1]data1cf!BM468*-1</f>
        <v>0</v>
      </c>
      <c r="P469" s="125">
        <f>+[1]data1cf!BN468*-1</f>
        <v>0</v>
      </c>
      <c r="Q469" s="125">
        <f>+[1]data1cf!BO468*-1</f>
        <v>0</v>
      </c>
      <c r="R469" s="125">
        <f>+[1]data1cf!BP468*-1</f>
        <v>0</v>
      </c>
      <c r="S469" s="125">
        <f>+[1]data1cf!BQ468*-1</f>
        <v>0</v>
      </c>
      <c r="T469" s="125">
        <f>+[1]data1cf!BR468*-1</f>
        <v>0</v>
      </c>
      <c r="U469" s="125">
        <f>+[1]data1cf!BS468*-1</f>
        <v>0</v>
      </c>
      <c r="V469" s="125">
        <f>+[1]data1cf!BT468*-1</f>
        <v>0</v>
      </c>
      <c r="W469" s="125">
        <f>+[1]data1cf!BU468*-1</f>
        <v>0</v>
      </c>
      <c r="X469" s="125">
        <f>+[1]data1cf!BV468*-1</f>
        <v>0</v>
      </c>
      <c r="Y469" s="125">
        <f>+[1]data1cf!BW468*-1</f>
        <v>0</v>
      </c>
      <c r="Z469" s="125">
        <f>+[1]data1cf!BX468*-1</f>
        <v>0</v>
      </c>
      <c r="AA469" s="125">
        <f>+[1]data1cf!BY468*-1</f>
        <v>0</v>
      </c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0"/>
      <c r="AL469" s="10">
        <f t="shared" ca="1" si="29"/>
        <v>0</v>
      </c>
      <c r="AM469" s="10"/>
      <c r="AN469" s="10"/>
      <c r="AO469" s="10"/>
      <c r="AP469" s="10"/>
      <c r="AQ469" s="10"/>
    </row>
    <row r="470" spans="1:43" x14ac:dyDescent="0.2">
      <c r="A470" s="10">
        <v>468</v>
      </c>
      <c r="B470" s="125"/>
      <c r="C470" s="125">
        <f>+[1]data1cf!BA469*-1</f>
        <v>0</v>
      </c>
      <c r="D470" s="125">
        <f>+[1]data1cf!BB469*-1</f>
        <v>0</v>
      </c>
      <c r="E470" s="125">
        <f>+[1]data1cf!BC469*-1</f>
        <v>0</v>
      </c>
      <c r="F470" s="125">
        <f>+[1]data1cf!BD469*-1</f>
        <v>0</v>
      </c>
      <c r="G470" s="125">
        <f>+[1]data1cf!BE469*-1</f>
        <v>0</v>
      </c>
      <c r="H470" s="125">
        <f>+[1]data1cf!BF469*-1</f>
        <v>0</v>
      </c>
      <c r="I470" s="125">
        <f>+[1]data1cf!BG469*-1</f>
        <v>0</v>
      </c>
      <c r="J470" s="125">
        <f>+[1]data1cf!BH469*-1</f>
        <v>0</v>
      </c>
      <c r="K470" s="125">
        <f>+[1]data1cf!BI469*-1</f>
        <v>0</v>
      </c>
      <c r="L470" s="125">
        <f>+[1]data1cf!BJ469*-1</f>
        <v>0</v>
      </c>
      <c r="M470" s="125">
        <f>+[1]data1cf!BK469*-1</f>
        <v>0</v>
      </c>
      <c r="N470" s="125">
        <f>+[1]data1cf!BL469*-1</f>
        <v>0</v>
      </c>
      <c r="O470" s="125">
        <f>+[1]data1cf!BM469*-1</f>
        <v>0</v>
      </c>
      <c r="P470" s="125">
        <f>+[1]data1cf!BN469*-1</f>
        <v>0</v>
      </c>
      <c r="Q470" s="125">
        <f>+[1]data1cf!BO469*-1</f>
        <v>0</v>
      </c>
      <c r="R470" s="125">
        <f>+[1]data1cf!BP469*-1</f>
        <v>0</v>
      </c>
      <c r="S470" s="125">
        <f>+[1]data1cf!BQ469*-1</f>
        <v>0</v>
      </c>
      <c r="T470" s="125">
        <f>+[1]data1cf!BR469*-1</f>
        <v>0</v>
      </c>
      <c r="U470" s="125">
        <f>+[1]data1cf!BS469*-1</f>
        <v>0</v>
      </c>
      <c r="V470" s="125">
        <f>+[1]data1cf!BT469*-1</f>
        <v>0</v>
      </c>
      <c r="W470" s="125">
        <f>+[1]data1cf!BU469*-1</f>
        <v>0</v>
      </c>
      <c r="X470" s="125">
        <f>+[1]data1cf!BV469*-1</f>
        <v>0</v>
      </c>
      <c r="Y470" s="125">
        <f>+[1]data1cf!BW469*-1</f>
        <v>0</v>
      </c>
      <c r="Z470" s="125">
        <f>+[1]data1cf!BX469*-1</f>
        <v>0</v>
      </c>
      <c r="AA470" s="125">
        <f>+[1]data1cf!BY469*-1</f>
        <v>0</v>
      </c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0"/>
      <c r="AL470" s="10">
        <f t="shared" ca="1" si="29"/>
        <v>0</v>
      </c>
      <c r="AM470" s="10"/>
      <c r="AN470" s="10"/>
      <c r="AO470" s="10"/>
      <c r="AP470" s="10"/>
      <c r="AQ470" s="10"/>
    </row>
    <row r="471" spans="1:43" x14ac:dyDescent="0.2">
      <c r="A471" s="10">
        <v>469</v>
      </c>
      <c r="B471" s="125"/>
      <c r="C471" s="125">
        <f>+[1]data1cf!BA470*-1</f>
        <v>0</v>
      </c>
      <c r="D471" s="125">
        <f>+[1]data1cf!BB470*-1</f>
        <v>0</v>
      </c>
      <c r="E471" s="125">
        <f>+[1]data1cf!BC470*-1</f>
        <v>0</v>
      </c>
      <c r="F471" s="125">
        <f>+[1]data1cf!BD470*-1</f>
        <v>0</v>
      </c>
      <c r="G471" s="125">
        <f>+[1]data1cf!BE470*-1</f>
        <v>0</v>
      </c>
      <c r="H471" s="125">
        <f>+[1]data1cf!BF470*-1</f>
        <v>0</v>
      </c>
      <c r="I471" s="125">
        <f>+[1]data1cf!BG470*-1</f>
        <v>0</v>
      </c>
      <c r="J471" s="125">
        <f>+[1]data1cf!BH470*-1</f>
        <v>0</v>
      </c>
      <c r="K471" s="125">
        <f>+[1]data1cf!BI470*-1</f>
        <v>0</v>
      </c>
      <c r="L471" s="125">
        <f>+[1]data1cf!BJ470*-1</f>
        <v>0</v>
      </c>
      <c r="M471" s="125">
        <f>+[1]data1cf!BK470*-1</f>
        <v>0</v>
      </c>
      <c r="N471" s="125">
        <f>+[1]data1cf!BL470*-1</f>
        <v>0</v>
      </c>
      <c r="O471" s="125">
        <f>+[1]data1cf!BM470*-1</f>
        <v>0</v>
      </c>
      <c r="P471" s="125">
        <f>+[1]data1cf!BN470*-1</f>
        <v>0</v>
      </c>
      <c r="Q471" s="125">
        <f>+[1]data1cf!BO470*-1</f>
        <v>0</v>
      </c>
      <c r="R471" s="125">
        <f>+[1]data1cf!BP470*-1</f>
        <v>0</v>
      </c>
      <c r="S471" s="125">
        <f>+[1]data1cf!BQ470*-1</f>
        <v>0</v>
      </c>
      <c r="T471" s="125">
        <f>+[1]data1cf!BR470*-1</f>
        <v>0</v>
      </c>
      <c r="U471" s="125">
        <f>+[1]data1cf!BS470*-1</f>
        <v>0</v>
      </c>
      <c r="V471" s="125">
        <f>+[1]data1cf!BT470*-1</f>
        <v>0</v>
      </c>
      <c r="W471" s="125">
        <f>+[1]data1cf!BU470*-1</f>
        <v>0</v>
      </c>
      <c r="X471" s="125">
        <f>+[1]data1cf!BV470*-1</f>
        <v>0</v>
      </c>
      <c r="Y471" s="125">
        <f>+[1]data1cf!BW470*-1</f>
        <v>0</v>
      </c>
      <c r="Z471" s="125">
        <f>+[1]data1cf!BX470*-1</f>
        <v>0</v>
      </c>
      <c r="AA471" s="125">
        <f>+[1]data1cf!BY470*-1</f>
        <v>0</v>
      </c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0"/>
      <c r="AL471" s="10">
        <f t="shared" ca="1" si="29"/>
        <v>0</v>
      </c>
      <c r="AM471" s="10"/>
      <c r="AN471" s="10"/>
      <c r="AO471" s="10"/>
      <c r="AP471" s="10"/>
      <c r="AQ471" s="10"/>
    </row>
    <row r="472" spans="1:43" x14ac:dyDescent="0.2">
      <c r="A472" s="10">
        <v>470</v>
      </c>
      <c r="B472" s="125"/>
      <c r="C472" s="125">
        <f>+[1]data1cf!BA471*-1</f>
        <v>0</v>
      </c>
      <c r="D472" s="125">
        <f>+[1]data1cf!BB471*-1</f>
        <v>0</v>
      </c>
      <c r="E472" s="125">
        <f>+[1]data1cf!BC471*-1</f>
        <v>0</v>
      </c>
      <c r="F472" s="125">
        <f>+[1]data1cf!BD471*-1</f>
        <v>0</v>
      </c>
      <c r="G472" s="125">
        <f>+[1]data1cf!BE471*-1</f>
        <v>0</v>
      </c>
      <c r="H472" s="125">
        <f>+[1]data1cf!BF471*-1</f>
        <v>0</v>
      </c>
      <c r="I472" s="125">
        <f>+[1]data1cf!BG471*-1</f>
        <v>0</v>
      </c>
      <c r="J472" s="125">
        <f>+[1]data1cf!BH471*-1</f>
        <v>0</v>
      </c>
      <c r="K472" s="125">
        <f>+[1]data1cf!BI471*-1</f>
        <v>0</v>
      </c>
      <c r="L472" s="125">
        <f>+[1]data1cf!BJ471*-1</f>
        <v>0</v>
      </c>
      <c r="M472" s="125">
        <f>+[1]data1cf!BK471*-1</f>
        <v>0</v>
      </c>
      <c r="N472" s="125">
        <f>+[1]data1cf!BL471*-1</f>
        <v>0</v>
      </c>
      <c r="O472" s="125">
        <f>+[1]data1cf!BM471*-1</f>
        <v>0</v>
      </c>
      <c r="P472" s="125">
        <f>+[1]data1cf!BN471*-1</f>
        <v>0</v>
      </c>
      <c r="Q472" s="125">
        <f>+[1]data1cf!BO471*-1</f>
        <v>0</v>
      </c>
      <c r="R472" s="125">
        <f>+[1]data1cf!BP471*-1</f>
        <v>0</v>
      </c>
      <c r="S472" s="125">
        <f>+[1]data1cf!BQ471*-1</f>
        <v>0</v>
      </c>
      <c r="T472" s="125">
        <f>+[1]data1cf!BR471*-1</f>
        <v>0</v>
      </c>
      <c r="U472" s="125">
        <f>+[1]data1cf!BS471*-1</f>
        <v>0</v>
      </c>
      <c r="V472" s="125">
        <f>+[1]data1cf!BT471*-1</f>
        <v>0</v>
      </c>
      <c r="W472" s="125">
        <f>+[1]data1cf!BU471*-1</f>
        <v>0</v>
      </c>
      <c r="X472" s="125">
        <f>+[1]data1cf!BV471*-1</f>
        <v>0</v>
      </c>
      <c r="Y472" s="125">
        <f>+[1]data1cf!BW471*-1</f>
        <v>0</v>
      </c>
      <c r="Z472" s="125">
        <f>+[1]data1cf!BX471*-1</f>
        <v>0</v>
      </c>
      <c r="AA472" s="125">
        <f>+[1]data1cf!BY471*-1</f>
        <v>0</v>
      </c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0"/>
      <c r="AL472" s="10">
        <f t="shared" ca="1" si="29"/>
        <v>0</v>
      </c>
      <c r="AM472" s="10"/>
      <c r="AN472" s="10"/>
      <c r="AO472" s="10"/>
      <c r="AP472" s="10"/>
      <c r="AQ472" s="10"/>
    </row>
    <row r="473" spans="1:43" x14ac:dyDescent="0.2">
      <c r="A473" s="10">
        <v>471</v>
      </c>
      <c r="B473" s="125"/>
      <c r="C473" s="125">
        <f>+[1]data1cf!BA472*-1</f>
        <v>0</v>
      </c>
      <c r="D473" s="125">
        <f>+[1]data1cf!BB472*-1</f>
        <v>0</v>
      </c>
      <c r="E473" s="125">
        <f>+[1]data1cf!BC472*-1</f>
        <v>0</v>
      </c>
      <c r="F473" s="125">
        <f>+[1]data1cf!BD472*-1</f>
        <v>0</v>
      </c>
      <c r="G473" s="125">
        <f>+[1]data1cf!BE472*-1</f>
        <v>0</v>
      </c>
      <c r="H473" s="125">
        <f>+[1]data1cf!BF472*-1</f>
        <v>0</v>
      </c>
      <c r="I473" s="125">
        <f>+[1]data1cf!BG472*-1</f>
        <v>0</v>
      </c>
      <c r="J473" s="125">
        <f>+[1]data1cf!BH472*-1</f>
        <v>0</v>
      </c>
      <c r="K473" s="125">
        <f>+[1]data1cf!BI472*-1</f>
        <v>0</v>
      </c>
      <c r="L473" s="125">
        <f>+[1]data1cf!BJ472*-1</f>
        <v>0</v>
      </c>
      <c r="M473" s="125">
        <f>+[1]data1cf!BK472*-1</f>
        <v>0</v>
      </c>
      <c r="N473" s="125">
        <f>+[1]data1cf!BL472*-1</f>
        <v>0</v>
      </c>
      <c r="O473" s="125">
        <f>+[1]data1cf!BM472*-1</f>
        <v>0</v>
      </c>
      <c r="P473" s="125">
        <f>+[1]data1cf!BN472*-1</f>
        <v>0</v>
      </c>
      <c r="Q473" s="125">
        <f>+[1]data1cf!BO472*-1</f>
        <v>0</v>
      </c>
      <c r="R473" s="125">
        <f>+[1]data1cf!BP472*-1</f>
        <v>0</v>
      </c>
      <c r="S473" s="125">
        <f>+[1]data1cf!BQ472*-1</f>
        <v>0</v>
      </c>
      <c r="T473" s="125">
        <f>+[1]data1cf!BR472*-1</f>
        <v>0</v>
      </c>
      <c r="U473" s="125">
        <f>+[1]data1cf!BS472*-1</f>
        <v>0</v>
      </c>
      <c r="V473" s="125">
        <f>+[1]data1cf!BT472*-1</f>
        <v>0</v>
      </c>
      <c r="W473" s="125">
        <f>+[1]data1cf!BU472*-1</f>
        <v>0</v>
      </c>
      <c r="X473" s="125">
        <f>+[1]data1cf!BV472*-1</f>
        <v>0</v>
      </c>
      <c r="Y473" s="125">
        <f>+[1]data1cf!BW472*-1</f>
        <v>0</v>
      </c>
      <c r="Z473" s="125">
        <f>+[1]data1cf!BX472*-1</f>
        <v>0</v>
      </c>
      <c r="AA473" s="125">
        <f>+[1]data1cf!BY472*-1</f>
        <v>0</v>
      </c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0"/>
      <c r="AL473" s="10">
        <f t="shared" ca="1" si="29"/>
        <v>0</v>
      </c>
      <c r="AM473" s="10"/>
      <c r="AN473" s="10"/>
      <c r="AO473" s="10"/>
      <c r="AP473" s="10"/>
      <c r="AQ473" s="10"/>
    </row>
    <row r="474" spans="1:43" x14ac:dyDescent="0.2">
      <c r="A474" s="10">
        <v>472</v>
      </c>
      <c r="B474" s="125"/>
      <c r="C474" s="125">
        <f>+[1]data1cf!BA473*-1</f>
        <v>0</v>
      </c>
      <c r="D474" s="125">
        <f>+[1]data1cf!BB473*-1</f>
        <v>0</v>
      </c>
      <c r="E474" s="125">
        <f>+[1]data1cf!BC473*-1</f>
        <v>0</v>
      </c>
      <c r="F474" s="125">
        <f>+[1]data1cf!BD473*-1</f>
        <v>0</v>
      </c>
      <c r="G474" s="125">
        <f>+[1]data1cf!BE473*-1</f>
        <v>0</v>
      </c>
      <c r="H474" s="125">
        <f>+[1]data1cf!BF473*-1</f>
        <v>0</v>
      </c>
      <c r="I474" s="125">
        <f>+[1]data1cf!BG473*-1</f>
        <v>0</v>
      </c>
      <c r="J474" s="125">
        <f>+[1]data1cf!BH473*-1</f>
        <v>0</v>
      </c>
      <c r="K474" s="125">
        <f>+[1]data1cf!BI473*-1</f>
        <v>0</v>
      </c>
      <c r="L474" s="125">
        <f>+[1]data1cf!BJ473*-1</f>
        <v>0</v>
      </c>
      <c r="M474" s="125">
        <f>+[1]data1cf!BK473*-1</f>
        <v>0</v>
      </c>
      <c r="N474" s="125">
        <f>+[1]data1cf!BL473*-1</f>
        <v>0</v>
      </c>
      <c r="O474" s="125">
        <f>+[1]data1cf!BM473*-1</f>
        <v>0</v>
      </c>
      <c r="P474" s="125">
        <f>+[1]data1cf!BN473*-1</f>
        <v>0</v>
      </c>
      <c r="Q474" s="125">
        <f>+[1]data1cf!BO473*-1</f>
        <v>0</v>
      </c>
      <c r="R474" s="125">
        <f>+[1]data1cf!BP473*-1</f>
        <v>0</v>
      </c>
      <c r="S474" s="125">
        <f>+[1]data1cf!BQ473*-1</f>
        <v>0</v>
      </c>
      <c r="T474" s="125">
        <f>+[1]data1cf!BR473*-1</f>
        <v>0</v>
      </c>
      <c r="U474" s="125">
        <f>+[1]data1cf!BS473*-1</f>
        <v>0</v>
      </c>
      <c r="V474" s="125">
        <f>+[1]data1cf!BT473*-1</f>
        <v>0</v>
      </c>
      <c r="W474" s="125">
        <f>+[1]data1cf!BU473*-1</f>
        <v>0</v>
      </c>
      <c r="X474" s="125">
        <f>+[1]data1cf!BV473*-1</f>
        <v>0</v>
      </c>
      <c r="Y474" s="125">
        <f>+[1]data1cf!BW473*-1</f>
        <v>0</v>
      </c>
      <c r="Z474" s="125">
        <f>+[1]data1cf!BX473*-1</f>
        <v>0</v>
      </c>
      <c r="AA474" s="125">
        <f>+[1]data1cf!BY473*-1</f>
        <v>0</v>
      </c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0"/>
      <c r="AL474" s="10">
        <f t="shared" ca="1" si="29"/>
        <v>0</v>
      </c>
      <c r="AM474" s="10"/>
      <c r="AN474" s="10"/>
      <c r="AO474" s="10"/>
      <c r="AP474" s="10"/>
      <c r="AQ474" s="10"/>
    </row>
    <row r="475" spans="1:43" x14ac:dyDescent="0.2">
      <c r="A475" s="10">
        <v>473</v>
      </c>
      <c r="B475" s="125"/>
      <c r="C475" s="125">
        <f>+[1]data1cf!BA474*-1</f>
        <v>0</v>
      </c>
      <c r="D475" s="125">
        <f>+[1]data1cf!BB474*-1</f>
        <v>0</v>
      </c>
      <c r="E475" s="125">
        <f>+[1]data1cf!BC474*-1</f>
        <v>0</v>
      </c>
      <c r="F475" s="125">
        <f>+[1]data1cf!BD474*-1</f>
        <v>0</v>
      </c>
      <c r="G475" s="125">
        <f>+[1]data1cf!BE474*-1</f>
        <v>0</v>
      </c>
      <c r="H475" s="125">
        <f>+[1]data1cf!BF474*-1</f>
        <v>0</v>
      </c>
      <c r="I475" s="125">
        <f>+[1]data1cf!BG474*-1</f>
        <v>0</v>
      </c>
      <c r="J475" s="125">
        <f>+[1]data1cf!BH474*-1</f>
        <v>0</v>
      </c>
      <c r="K475" s="125">
        <f>+[1]data1cf!BI474*-1</f>
        <v>0</v>
      </c>
      <c r="L475" s="125">
        <f>+[1]data1cf!BJ474*-1</f>
        <v>0</v>
      </c>
      <c r="M475" s="125">
        <f>+[1]data1cf!BK474*-1</f>
        <v>0</v>
      </c>
      <c r="N475" s="125">
        <f>+[1]data1cf!BL474*-1</f>
        <v>0</v>
      </c>
      <c r="O475" s="125">
        <f>+[1]data1cf!BM474*-1</f>
        <v>0</v>
      </c>
      <c r="P475" s="125">
        <f>+[1]data1cf!BN474*-1</f>
        <v>0</v>
      </c>
      <c r="Q475" s="125">
        <f>+[1]data1cf!BO474*-1</f>
        <v>0</v>
      </c>
      <c r="R475" s="125">
        <f>+[1]data1cf!BP474*-1</f>
        <v>0</v>
      </c>
      <c r="S475" s="125">
        <f>+[1]data1cf!BQ474*-1</f>
        <v>0</v>
      </c>
      <c r="T475" s="125">
        <f>+[1]data1cf!BR474*-1</f>
        <v>0</v>
      </c>
      <c r="U475" s="125">
        <f>+[1]data1cf!BS474*-1</f>
        <v>0</v>
      </c>
      <c r="V475" s="125">
        <f>+[1]data1cf!BT474*-1</f>
        <v>0</v>
      </c>
      <c r="W475" s="125">
        <f>+[1]data1cf!BU474*-1</f>
        <v>0</v>
      </c>
      <c r="X475" s="125">
        <f>+[1]data1cf!BV474*-1</f>
        <v>0</v>
      </c>
      <c r="Y475" s="125">
        <f>+[1]data1cf!BW474*-1</f>
        <v>0</v>
      </c>
      <c r="Z475" s="125">
        <f>+[1]data1cf!BX474*-1</f>
        <v>0</v>
      </c>
      <c r="AA475" s="125">
        <f>+[1]data1cf!BY474*-1</f>
        <v>0</v>
      </c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0"/>
      <c r="AL475" s="10">
        <f t="shared" ca="1" si="29"/>
        <v>0</v>
      </c>
      <c r="AM475" s="10"/>
      <c r="AN475" s="10"/>
      <c r="AO475" s="10"/>
      <c r="AP475" s="10"/>
      <c r="AQ475" s="10"/>
    </row>
    <row r="476" spans="1:43" x14ac:dyDescent="0.2">
      <c r="A476" s="10">
        <v>474</v>
      </c>
      <c r="B476" s="125"/>
      <c r="C476" s="125">
        <f>+[1]data1cf!BA475*-1</f>
        <v>0</v>
      </c>
      <c r="D476" s="125">
        <f>+[1]data1cf!BB475*-1</f>
        <v>0</v>
      </c>
      <c r="E476" s="125">
        <f>+[1]data1cf!BC475*-1</f>
        <v>0</v>
      </c>
      <c r="F476" s="125">
        <f>+[1]data1cf!BD475*-1</f>
        <v>0</v>
      </c>
      <c r="G476" s="125">
        <f>+[1]data1cf!BE475*-1</f>
        <v>0</v>
      </c>
      <c r="H476" s="125">
        <f>+[1]data1cf!BF475*-1</f>
        <v>0</v>
      </c>
      <c r="I476" s="125">
        <f>+[1]data1cf!BG475*-1</f>
        <v>0</v>
      </c>
      <c r="J476" s="125">
        <f>+[1]data1cf!BH475*-1</f>
        <v>0</v>
      </c>
      <c r="K476" s="125">
        <f>+[1]data1cf!BI475*-1</f>
        <v>0</v>
      </c>
      <c r="L476" s="125">
        <f>+[1]data1cf!BJ475*-1</f>
        <v>0</v>
      </c>
      <c r="M476" s="125">
        <f>+[1]data1cf!BK475*-1</f>
        <v>0</v>
      </c>
      <c r="N476" s="125">
        <f>+[1]data1cf!BL475*-1</f>
        <v>0</v>
      </c>
      <c r="O476" s="125">
        <f>+[1]data1cf!BM475*-1</f>
        <v>0</v>
      </c>
      <c r="P476" s="125">
        <f>+[1]data1cf!BN475*-1</f>
        <v>0</v>
      </c>
      <c r="Q476" s="125">
        <f>+[1]data1cf!BO475*-1</f>
        <v>0</v>
      </c>
      <c r="R476" s="125">
        <f>+[1]data1cf!BP475*-1</f>
        <v>0</v>
      </c>
      <c r="S476" s="125">
        <f>+[1]data1cf!BQ475*-1</f>
        <v>0</v>
      </c>
      <c r="T476" s="125">
        <f>+[1]data1cf!BR475*-1</f>
        <v>0</v>
      </c>
      <c r="U476" s="125">
        <f>+[1]data1cf!BS475*-1</f>
        <v>0</v>
      </c>
      <c r="V476" s="125">
        <f>+[1]data1cf!BT475*-1</f>
        <v>0</v>
      </c>
      <c r="W476" s="125">
        <f>+[1]data1cf!BU475*-1</f>
        <v>0</v>
      </c>
      <c r="X476" s="125">
        <f>+[1]data1cf!BV475*-1</f>
        <v>0</v>
      </c>
      <c r="Y476" s="125">
        <f>+[1]data1cf!BW475*-1</f>
        <v>0</v>
      </c>
      <c r="Z476" s="125">
        <f>+[1]data1cf!BX475*-1</f>
        <v>0</v>
      </c>
      <c r="AA476" s="125">
        <f>+[1]data1cf!BY475*-1</f>
        <v>0</v>
      </c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0"/>
      <c r="AL476" s="10">
        <f t="shared" ca="1" si="29"/>
        <v>0</v>
      </c>
      <c r="AM476" s="10"/>
      <c r="AN476" s="10"/>
      <c r="AO476" s="10"/>
      <c r="AP476" s="10"/>
      <c r="AQ476" s="10"/>
    </row>
    <row r="477" spans="1:43" x14ac:dyDescent="0.2">
      <c r="A477" s="10">
        <v>475</v>
      </c>
      <c r="B477" s="125"/>
      <c r="C477" s="125">
        <f>+[1]data1cf!BA476*-1</f>
        <v>0</v>
      </c>
      <c r="D477" s="125">
        <f>+[1]data1cf!BB476*-1</f>
        <v>0</v>
      </c>
      <c r="E477" s="125">
        <f>+[1]data1cf!BC476*-1</f>
        <v>0</v>
      </c>
      <c r="F477" s="125">
        <f>+[1]data1cf!BD476*-1</f>
        <v>0</v>
      </c>
      <c r="G477" s="125">
        <f>+[1]data1cf!BE476*-1</f>
        <v>0</v>
      </c>
      <c r="H477" s="125">
        <f>+[1]data1cf!BF476*-1</f>
        <v>0</v>
      </c>
      <c r="I477" s="125">
        <f>+[1]data1cf!BG476*-1</f>
        <v>0</v>
      </c>
      <c r="J477" s="125">
        <f>+[1]data1cf!BH476*-1</f>
        <v>0</v>
      </c>
      <c r="K477" s="125">
        <f>+[1]data1cf!BI476*-1</f>
        <v>0</v>
      </c>
      <c r="L477" s="125">
        <f>+[1]data1cf!BJ476*-1</f>
        <v>0</v>
      </c>
      <c r="M477" s="125">
        <f>+[1]data1cf!BK476*-1</f>
        <v>0</v>
      </c>
      <c r="N477" s="125">
        <f>+[1]data1cf!BL476*-1</f>
        <v>0</v>
      </c>
      <c r="O477" s="125">
        <f>+[1]data1cf!BM476*-1</f>
        <v>0</v>
      </c>
      <c r="P477" s="125">
        <f>+[1]data1cf!BN476*-1</f>
        <v>0</v>
      </c>
      <c r="Q477" s="125">
        <f>+[1]data1cf!BO476*-1</f>
        <v>0</v>
      </c>
      <c r="R477" s="125">
        <f>+[1]data1cf!BP476*-1</f>
        <v>0</v>
      </c>
      <c r="S477" s="125">
        <f>+[1]data1cf!BQ476*-1</f>
        <v>0</v>
      </c>
      <c r="T477" s="125">
        <f>+[1]data1cf!BR476*-1</f>
        <v>0</v>
      </c>
      <c r="U477" s="125">
        <f>+[1]data1cf!BS476*-1</f>
        <v>0</v>
      </c>
      <c r="V477" s="125">
        <f>+[1]data1cf!BT476*-1</f>
        <v>0</v>
      </c>
      <c r="W477" s="125">
        <f>+[1]data1cf!BU476*-1</f>
        <v>0</v>
      </c>
      <c r="X477" s="125">
        <f>+[1]data1cf!BV476*-1</f>
        <v>0</v>
      </c>
      <c r="Y477" s="125">
        <f>+[1]data1cf!BW476*-1</f>
        <v>0</v>
      </c>
      <c r="Z477" s="125">
        <f>+[1]data1cf!BX476*-1</f>
        <v>0</v>
      </c>
      <c r="AA477" s="125">
        <f>+[1]data1cf!BY476*-1</f>
        <v>0</v>
      </c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0"/>
      <c r="AL477" s="10">
        <f t="shared" ca="1" si="29"/>
        <v>0</v>
      </c>
      <c r="AM477" s="10"/>
      <c r="AN477" s="10"/>
      <c r="AO477" s="10"/>
      <c r="AP477" s="10"/>
      <c r="AQ477" s="10"/>
    </row>
    <row r="478" spans="1:43" x14ac:dyDescent="0.2">
      <c r="A478" s="10">
        <v>476</v>
      </c>
      <c r="B478" s="125"/>
      <c r="C478" s="125">
        <f>+[1]data1cf!BA477*-1</f>
        <v>0</v>
      </c>
      <c r="D478" s="125">
        <f>+[1]data1cf!BB477*-1</f>
        <v>0</v>
      </c>
      <c r="E478" s="125">
        <f>+[1]data1cf!BC477*-1</f>
        <v>0</v>
      </c>
      <c r="F478" s="125">
        <f>+[1]data1cf!BD477*-1</f>
        <v>0</v>
      </c>
      <c r="G478" s="125">
        <f>+[1]data1cf!BE477*-1</f>
        <v>0</v>
      </c>
      <c r="H478" s="125">
        <f>+[1]data1cf!BF477*-1</f>
        <v>0</v>
      </c>
      <c r="I478" s="125">
        <f>+[1]data1cf!BG477*-1</f>
        <v>0</v>
      </c>
      <c r="J478" s="125">
        <f>+[1]data1cf!BH477*-1</f>
        <v>0</v>
      </c>
      <c r="K478" s="125">
        <f>+[1]data1cf!BI477*-1</f>
        <v>0</v>
      </c>
      <c r="L478" s="125">
        <f>+[1]data1cf!BJ477*-1</f>
        <v>0</v>
      </c>
      <c r="M478" s="125">
        <f>+[1]data1cf!BK477*-1</f>
        <v>0</v>
      </c>
      <c r="N478" s="125">
        <f>+[1]data1cf!BL477*-1</f>
        <v>0</v>
      </c>
      <c r="O478" s="125">
        <f>+[1]data1cf!BM477*-1</f>
        <v>0</v>
      </c>
      <c r="P478" s="125">
        <f>+[1]data1cf!BN477*-1</f>
        <v>0</v>
      </c>
      <c r="Q478" s="125">
        <f>+[1]data1cf!BO477*-1</f>
        <v>0</v>
      </c>
      <c r="R478" s="125">
        <f>+[1]data1cf!BP477*-1</f>
        <v>0</v>
      </c>
      <c r="S478" s="125">
        <f>+[1]data1cf!BQ477*-1</f>
        <v>0</v>
      </c>
      <c r="T478" s="125">
        <f>+[1]data1cf!BR477*-1</f>
        <v>0</v>
      </c>
      <c r="U478" s="125">
        <f>+[1]data1cf!BS477*-1</f>
        <v>0</v>
      </c>
      <c r="V478" s="125">
        <f>+[1]data1cf!BT477*-1</f>
        <v>0</v>
      </c>
      <c r="W478" s="125">
        <f>+[1]data1cf!BU477*-1</f>
        <v>0</v>
      </c>
      <c r="X478" s="125">
        <f>+[1]data1cf!BV477*-1</f>
        <v>0</v>
      </c>
      <c r="Y478" s="125">
        <f>+[1]data1cf!BW477*-1</f>
        <v>0</v>
      </c>
      <c r="Z478" s="125">
        <f>+[1]data1cf!BX477*-1</f>
        <v>0</v>
      </c>
      <c r="AA478" s="125">
        <f>+[1]data1cf!BY477*-1</f>
        <v>0</v>
      </c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0"/>
      <c r="AL478" s="10">
        <f t="shared" ca="1" si="29"/>
        <v>0</v>
      </c>
      <c r="AM478" s="10"/>
      <c r="AN478" s="10"/>
      <c r="AO478" s="10"/>
      <c r="AP478" s="10"/>
      <c r="AQ478" s="10"/>
    </row>
    <row r="479" spans="1:43" x14ac:dyDescent="0.2">
      <c r="A479" s="10">
        <v>477</v>
      </c>
      <c r="B479" s="125"/>
      <c r="C479" s="125">
        <f>+[1]data1cf!BA478*-1</f>
        <v>0</v>
      </c>
      <c r="D479" s="125">
        <f>+[1]data1cf!BB478*-1</f>
        <v>0</v>
      </c>
      <c r="E479" s="125">
        <f>+[1]data1cf!BC478*-1</f>
        <v>0</v>
      </c>
      <c r="F479" s="125">
        <f>+[1]data1cf!BD478*-1</f>
        <v>0</v>
      </c>
      <c r="G479" s="125">
        <f>+[1]data1cf!BE478*-1</f>
        <v>0</v>
      </c>
      <c r="H479" s="125">
        <f>+[1]data1cf!BF478*-1</f>
        <v>0</v>
      </c>
      <c r="I479" s="125">
        <f>+[1]data1cf!BG478*-1</f>
        <v>0</v>
      </c>
      <c r="J479" s="125">
        <f>+[1]data1cf!BH478*-1</f>
        <v>0</v>
      </c>
      <c r="K479" s="125">
        <f>+[1]data1cf!BI478*-1</f>
        <v>0</v>
      </c>
      <c r="L479" s="125">
        <f>+[1]data1cf!BJ478*-1</f>
        <v>0</v>
      </c>
      <c r="M479" s="125">
        <f>+[1]data1cf!BK478*-1</f>
        <v>0</v>
      </c>
      <c r="N479" s="125">
        <f>+[1]data1cf!BL478*-1</f>
        <v>0</v>
      </c>
      <c r="O479" s="125">
        <f>+[1]data1cf!BM478*-1</f>
        <v>0</v>
      </c>
      <c r="P479" s="125">
        <f>+[1]data1cf!BN478*-1</f>
        <v>0</v>
      </c>
      <c r="Q479" s="125">
        <f>+[1]data1cf!BO478*-1</f>
        <v>0</v>
      </c>
      <c r="R479" s="125">
        <f>+[1]data1cf!BP478*-1</f>
        <v>0</v>
      </c>
      <c r="S479" s="125">
        <f>+[1]data1cf!BQ478*-1</f>
        <v>0</v>
      </c>
      <c r="T479" s="125">
        <f>+[1]data1cf!BR478*-1</f>
        <v>0</v>
      </c>
      <c r="U479" s="125">
        <f>+[1]data1cf!BS478*-1</f>
        <v>0</v>
      </c>
      <c r="V479" s="125">
        <f>+[1]data1cf!BT478*-1</f>
        <v>0</v>
      </c>
      <c r="W479" s="125">
        <f>+[1]data1cf!BU478*-1</f>
        <v>0</v>
      </c>
      <c r="X479" s="125">
        <f>+[1]data1cf!BV478*-1</f>
        <v>0</v>
      </c>
      <c r="Y479" s="125">
        <f>+[1]data1cf!BW478*-1</f>
        <v>0</v>
      </c>
      <c r="Z479" s="125">
        <f>+[1]data1cf!BX478*-1</f>
        <v>0</v>
      </c>
      <c r="AA479" s="125">
        <f>+[1]data1cf!BY478*-1</f>
        <v>0</v>
      </c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0"/>
      <c r="AL479" s="10">
        <f t="shared" ca="1" si="29"/>
        <v>0</v>
      </c>
      <c r="AM479" s="10"/>
      <c r="AN479" s="10"/>
      <c r="AO479" s="10"/>
      <c r="AP479" s="10"/>
      <c r="AQ479" s="10"/>
    </row>
    <row r="480" spans="1:43" x14ac:dyDescent="0.2">
      <c r="A480" s="10">
        <v>478</v>
      </c>
      <c r="B480" s="125"/>
      <c r="C480" s="125">
        <f>+[1]data1cf!BA479*-1</f>
        <v>0</v>
      </c>
      <c r="D480" s="125">
        <f>+[1]data1cf!BB479*-1</f>
        <v>0</v>
      </c>
      <c r="E480" s="125">
        <f>+[1]data1cf!BC479*-1</f>
        <v>0</v>
      </c>
      <c r="F480" s="125">
        <f>+[1]data1cf!BD479*-1</f>
        <v>0</v>
      </c>
      <c r="G480" s="125">
        <f>+[1]data1cf!BE479*-1</f>
        <v>0</v>
      </c>
      <c r="H480" s="125">
        <f>+[1]data1cf!BF479*-1</f>
        <v>0</v>
      </c>
      <c r="I480" s="125">
        <f>+[1]data1cf!BG479*-1</f>
        <v>0</v>
      </c>
      <c r="J480" s="125">
        <f>+[1]data1cf!BH479*-1</f>
        <v>0</v>
      </c>
      <c r="K480" s="125">
        <f>+[1]data1cf!BI479*-1</f>
        <v>0</v>
      </c>
      <c r="L480" s="125">
        <f>+[1]data1cf!BJ479*-1</f>
        <v>0</v>
      </c>
      <c r="M480" s="125">
        <f>+[1]data1cf!BK479*-1</f>
        <v>0</v>
      </c>
      <c r="N480" s="125">
        <f>+[1]data1cf!BL479*-1</f>
        <v>0</v>
      </c>
      <c r="O480" s="125">
        <f>+[1]data1cf!BM479*-1</f>
        <v>0</v>
      </c>
      <c r="P480" s="125">
        <f>+[1]data1cf!BN479*-1</f>
        <v>0</v>
      </c>
      <c r="Q480" s="125">
        <f>+[1]data1cf!BO479*-1</f>
        <v>0</v>
      </c>
      <c r="R480" s="125">
        <f>+[1]data1cf!BP479*-1</f>
        <v>0</v>
      </c>
      <c r="S480" s="125">
        <f>+[1]data1cf!BQ479*-1</f>
        <v>0</v>
      </c>
      <c r="T480" s="125">
        <f>+[1]data1cf!BR479*-1</f>
        <v>0</v>
      </c>
      <c r="U480" s="125">
        <f>+[1]data1cf!BS479*-1</f>
        <v>0</v>
      </c>
      <c r="V480" s="125">
        <f>+[1]data1cf!BT479*-1</f>
        <v>0</v>
      </c>
      <c r="W480" s="125">
        <f>+[1]data1cf!BU479*-1</f>
        <v>0</v>
      </c>
      <c r="X480" s="125">
        <f>+[1]data1cf!BV479*-1</f>
        <v>0</v>
      </c>
      <c r="Y480" s="125">
        <f>+[1]data1cf!BW479*-1</f>
        <v>0</v>
      </c>
      <c r="Z480" s="125">
        <f>+[1]data1cf!BX479*-1</f>
        <v>0</v>
      </c>
      <c r="AA480" s="125">
        <f>+[1]data1cf!BY479*-1</f>
        <v>0</v>
      </c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0"/>
      <c r="AL480" s="10">
        <f t="shared" ca="1" si="29"/>
        <v>0</v>
      </c>
      <c r="AM480" s="10"/>
      <c r="AN480" s="10"/>
      <c r="AO480" s="10"/>
      <c r="AP480" s="10"/>
      <c r="AQ480" s="10"/>
    </row>
    <row r="481" spans="1:43" x14ac:dyDescent="0.2">
      <c r="A481" s="10">
        <v>479</v>
      </c>
      <c r="B481" s="125"/>
      <c r="C481" s="125">
        <f>+[1]data1cf!BA480*-1</f>
        <v>0</v>
      </c>
      <c r="D481" s="125">
        <f>+[1]data1cf!BB480*-1</f>
        <v>0</v>
      </c>
      <c r="E481" s="125">
        <f>+[1]data1cf!BC480*-1</f>
        <v>0</v>
      </c>
      <c r="F481" s="125">
        <f>+[1]data1cf!BD480*-1</f>
        <v>0</v>
      </c>
      <c r="G481" s="125">
        <f>+[1]data1cf!BE480*-1</f>
        <v>0</v>
      </c>
      <c r="H481" s="125">
        <f>+[1]data1cf!BF480*-1</f>
        <v>0</v>
      </c>
      <c r="I481" s="125">
        <f>+[1]data1cf!BG480*-1</f>
        <v>0</v>
      </c>
      <c r="J481" s="125">
        <f>+[1]data1cf!BH480*-1</f>
        <v>0</v>
      </c>
      <c r="K481" s="125">
        <f>+[1]data1cf!BI480*-1</f>
        <v>0</v>
      </c>
      <c r="L481" s="125">
        <f>+[1]data1cf!BJ480*-1</f>
        <v>0</v>
      </c>
      <c r="M481" s="125">
        <f>+[1]data1cf!BK480*-1</f>
        <v>0</v>
      </c>
      <c r="N481" s="125">
        <f>+[1]data1cf!BL480*-1</f>
        <v>0</v>
      </c>
      <c r="O481" s="125">
        <f>+[1]data1cf!BM480*-1</f>
        <v>0</v>
      </c>
      <c r="P481" s="125">
        <f>+[1]data1cf!BN480*-1</f>
        <v>0</v>
      </c>
      <c r="Q481" s="125">
        <f>+[1]data1cf!BO480*-1</f>
        <v>0</v>
      </c>
      <c r="R481" s="125">
        <f>+[1]data1cf!BP480*-1</f>
        <v>0</v>
      </c>
      <c r="S481" s="125">
        <f>+[1]data1cf!BQ480*-1</f>
        <v>0</v>
      </c>
      <c r="T481" s="125">
        <f>+[1]data1cf!BR480*-1</f>
        <v>0</v>
      </c>
      <c r="U481" s="125">
        <f>+[1]data1cf!BS480*-1</f>
        <v>0</v>
      </c>
      <c r="V481" s="125">
        <f>+[1]data1cf!BT480*-1</f>
        <v>0</v>
      </c>
      <c r="W481" s="125">
        <f>+[1]data1cf!BU480*-1</f>
        <v>0</v>
      </c>
      <c r="X481" s="125">
        <f>+[1]data1cf!BV480*-1</f>
        <v>0</v>
      </c>
      <c r="Y481" s="125">
        <f>+[1]data1cf!BW480*-1</f>
        <v>0</v>
      </c>
      <c r="Z481" s="125">
        <f>+[1]data1cf!BX480*-1</f>
        <v>0</v>
      </c>
      <c r="AA481" s="125">
        <f>+[1]data1cf!BY480*-1</f>
        <v>0</v>
      </c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0"/>
      <c r="AL481" s="10">
        <f t="shared" ca="1" si="29"/>
        <v>0</v>
      </c>
      <c r="AM481" s="10"/>
      <c r="AN481" s="10"/>
      <c r="AO481" s="10"/>
      <c r="AP481" s="10"/>
      <c r="AQ481" s="10"/>
    </row>
    <row r="482" spans="1:43" x14ac:dyDescent="0.2">
      <c r="A482" s="10">
        <v>480</v>
      </c>
      <c r="B482" s="125"/>
      <c r="C482" s="125">
        <f>+[1]data1cf!BA481*-1</f>
        <v>0</v>
      </c>
      <c r="D482" s="125">
        <f>+[1]data1cf!BB481*-1</f>
        <v>0</v>
      </c>
      <c r="E482" s="125">
        <f>+[1]data1cf!BC481*-1</f>
        <v>0</v>
      </c>
      <c r="F482" s="125">
        <f>+[1]data1cf!BD481*-1</f>
        <v>0</v>
      </c>
      <c r="G482" s="125">
        <f>+[1]data1cf!BE481*-1</f>
        <v>0</v>
      </c>
      <c r="H482" s="125">
        <f>+[1]data1cf!BF481*-1</f>
        <v>0</v>
      </c>
      <c r="I482" s="125">
        <f>+[1]data1cf!BG481*-1</f>
        <v>0</v>
      </c>
      <c r="J482" s="125">
        <f>+[1]data1cf!BH481*-1</f>
        <v>0</v>
      </c>
      <c r="K482" s="125">
        <f>+[1]data1cf!BI481*-1</f>
        <v>0</v>
      </c>
      <c r="L482" s="125">
        <f>+[1]data1cf!BJ481*-1</f>
        <v>0</v>
      </c>
      <c r="M482" s="125">
        <f>+[1]data1cf!BK481*-1</f>
        <v>0</v>
      </c>
      <c r="N482" s="125">
        <f>+[1]data1cf!BL481*-1</f>
        <v>0</v>
      </c>
      <c r="O482" s="125">
        <f>+[1]data1cf!BM481*-1</f>
        <v>0</v>
      </c>
      <c r="P482" s="125">
        <f>+[1]data1cf!BN481*-1</f>
        <v>0</v>
      </c>
      <c r="Q482" s="125">
        <f>+[1]data1cf!BO481*-1</f>
        <v>0</v>
      </c>
      <c r="R482" s="125">
        <f>+[1]data1cf!BP481*-1</f>
        <v>0</v>
      </c>
      <c r="S482" s="125">
        <f>+[1]data1cf!BQ481*-1</f>
        <v>0</v>
      </c>
      <c r="T482" s="125">
        <f>+[1]data1cf!BR481*-1</f>
        <v>0</v>
      </c>
      <c r="U482" s="125">
        <f>+[1]data1cf!BS481*-1</f>
        <v>0</v>
      </c>
      <c r="V482" s="125">
        <f>+[1]data1cf!BT481*-1</f>
        <v>0</v>
      </c>
      <c r="W482" s="125">
        <f>+[1]data1cf!BU481*-1</f>
        <v>0</v>
      </c>
      <c r="X482" s="125">
        <f>+[1]data1cf!BV481*-1</f>
        <v>0</v>
      </c>
      <c r="Y482" s="125">
        <f>+[1]data1cf!BW481*-1</f>
        <v>0</v>
      </c>
      <c r="Z482" s="125">
        <f>+[1]data1cf!BX481*-1</f>
        <v>0</v>
      </c>
      <c r="AA482" s="125">
        <f>+[1]data1cf!BY481*-1</f>
        <v>0</v>
      </c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0"/>
      <c r="AL482" s="10">
        <f t="shared" ca="1" si="29"/>
        <v>0</v>
      </c>
      <c r="AM482" s="10"/>
      <c r="AN482" s="10"/>
      <c r="AO482" s="10"/>
      <c r="AP482" s="10"/>
      <c r="AQ482" s="10"/>
    </row>
    <row r="483" spans="1:43" x14ac:dyDescent="0.2">
      <c r="A483" s="10">
        <v>481</v>
      </c>
      <c r="B483" s="125"/>
      <c r="C483" s="125">
        <f>+[1]data1cf!BA482*-1</f>
        <v>0</v>
      </c>
      <c r="D483" s="125">
        <f>+[1]data1cf!BB482*-1</f>
        <v>0</v>
      </c>
      <c r="E483" s="125">
        <f>+[1]data1cf!BC482*-1</f>
        <v>0</v>
      </c>
      <c r="F483" s="125">
        <f>+[1]data1cf!BD482*-1</f>
        <v>0</v>
      </c>
      <c r="G483" s="125">
        <f>+[1]data1cf!BE482*-1</f>
        <v>0</v>
      </c>
      <c r="H483" s="125">
        <f>+[1]data1cf!BF482*-1</f>
        <v>0</v>
      </c>
      <c r="I483" s="125">
        <f>+[1]data1cf!BG482*-1</f>
        <v>0</v>
      </c>
      <c r="J483" s="125">
        <f>+[1]data1cf!BH482*-1</f>
        <v>0</v>
      </c>
      <c r="K483" s="125">
        <f>+[1]data1cf!BI482*-1</f>
        <v>0</v>
      </c>
      <c r="L483" s="125">
        <f>+[1]data1cf!BJ482*-1</f>
        <v>0</v>
      </c>
      <c r="M483" s="125">
        <f>+[1]data1cf!BK482*-1</f>
        <v>0</v>
      </c>
      <c r="N483" s="125">
        <f>+[1]data1cf!BL482*-1</f>
        <v>0</v>
      </c>
      <c r="O483" s="125">
        <f>+[1]data1cf!BM482*-1</f>
        <v>0</v>
      </c>
      <c r="P483" s="125">
        <f>+[1]data1cf!BN482*-1</f>
        <v>0</v>
      </c>
      <c r="Q483" s="125">
        <f>+[1]data1cf!BO482*-1</f>
        <v>0</v>
      </c>
      <c r="R483" s="125">
        <f>+[1]data1cf!BP482*-1</f>
        <v>0</v>
      </c>
      <c r="S483" s="125">
        <f>+[1]data1cf!BQ482*-1</f>
        <v>0</v>
      </c>
      <c r="T483" s="125">
        <f>+[1]data1cf!BR482*-1</f>
        <v>0</v>
      </c>
      <c r="U483" s="125">
        <f>+[1]data1cf!BS482*-1</f>
        <v>0</v>
      </c>
      <c r="V483" s="125">
        <f>+[1]data1cf!BT482*-1</f>
        <v>0</v>
      </c>
      <c r="W483" s="125">
        <f>+[1]data1cf!BU482*-1</f>
        <v>0</v>
      </c>
      <c r="X483" s="125">
        <f>+[1]data1cf!BV482*-1</f>
        <v>0</v>
      </c>
      <c r="Y483" s="125">
        <f>+[1]data1cf!BW482*-1</f>
        <v>0</v>
      </c>
      <c r="Z483" s="125">
        <f>+[1]data1cf!BX482*-1</f>
        <v>0</v>
      </c>
      <c r="AA483" s="125">
        <f>+[1]data1cf!BY482*-1</f>
        <v>0</v>
      </c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0"/>
      <c r="AL483" s="10">
        <f t="shared" ca="1" si="29"/>
        <v>0</v>
      </c>
      <c r="AM483" s="10"/>
      <c r="AN483" s="10"/>
      <c r="AO483" s="10"/>
      <c r="AP483" s="10"/>
      <c r="AQ483" s="10"/>
    </row>
    <row r="484" spans="1:43" x14ac:dyDescent="0.2">
      <c r="A484" s="10">
        <v>482</v>
      </c>
      <c r="B484" s="125"/>
      <c r="C484" s="125">
        <f>+[1]data1cf!BA483*-1</f>
        <v>0</v>
      </c>
      <c r="D484" s="125">
        <f>+[1]data1cf!BB483*-1</f>
        <v>0</v>
      </c>
      <c r="E484" s="125">
        <f>+[1]data1cf!BC483*-1</f>
        <v>0</v>
      </c>
      <c r="F484" s="125">
        <f>+[1]data1cf!BD483*-1</f>
        <v>0</v>
      </c>
      <c r="G484" s="125">
        <f>+[1]data1cf!BE483*-1</f>
        <v>0</v>
      </c>
      <c r="H484" s="125">
        <f>+[1]data1cf!BF483*-1</f>
        <v>0</v>
      </c>
      <c r="I484" s="125">
        <f>+[1]data1cf!BG483*-1</f>
        <v>0</v>
      </c>
      <c r="J484" s="125">
        <f>+[1]data1cf!BH483*-1</f>
        <v>0</v>
      </c>
      <c r="K484" s="125">
        <f>+[1]data1cf!BI483*-1</f>
        <v>0</v>
      </c>
      <c r="L484" s="125">
        <f>+[1]data1cf!BJ483*-1</f>
        <v>0</v>
      </c>
      <c r="M484" s="125">
        <f>+[1]data1cf!BK483*-1</f>
        <v>0</v>
      </c>
      <c r="N484" s="125">
        <f>+[1]data1cf!BL483*-1</f>
        <v>0</v>
      </c>
      <c r="O484" s="125">
        <f>+[1]data1cf!BM483*-1</f>
        <v>0</v>
      </c>
      <c r="P484" s="125">
        <f>+[1]data1cf!BN483*-1</f>
        <v>0</v>
      </c>
      <c r="Q484" s="125">
        <f>+[1]data1cf!BO483*-1</f>
        <v>0</v>
      </c>
      <c r="R484" s="125">
        <f>+[1]data1cf!BP483*-1</f>
        <v>0</v>
      </c>
      <c r="S484" s="125">
        <f>+[1]data1cf!BQ483*-1</f>
        <v>0</v>
      </c>
      <c r="T484" s="125">
        <f>+[1]data1cf!BR483*-1</f>
        <v>0</v>
      </c>
      <c r="U484" s="125">
        <f>+[1]data1cf!BS483*-1</f>
        <v>0</v>
      </c>
      <c r="V484" s="125">
        <f>+[1]data1cf!BT483*-1</f>
        <v>0</v>
      </c>
      <c r="W484" s="125">
        <f>+[1]data1cf!BU483*-1</f>
        <v>0</v>
      </c>
      <c r="X484" s="125">
        <f>+[1]data1cf!BV483*-1</f>
        <v>0</v>
      </c>
      <c r="Y484" s="125">
        <f>+[1]data1cf!BW483*-1</f>
        <v>0</v>
      </c>
      <c r="Z484" s="125">
        <f>+[1]data1cf!BX483*-1</f>
        <v>0</v>
      </c>
      <c r="AA484" s="125">
        <f>+[1]data1cf!BY483*-1</f>
        <v>0</v>
      </c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0"/>
      <c r="AL484" s="10">
        <f t="shared" ref="AL484:AL499" ca="1" si="30">SUMPRODUCT(B484:AJ484,PVCapPrice)</f>
        <v>0</v>
      </c>
      <c r="AM484" s="10"/>
      <c r="AN484" s="10"/>
      <c r="AO484" s="10"/>
      <c r="AP484" s="10"/>
      <c r="AQ484" s="10"/>
    </row>
    <row r="485" spans="1:43" x14ac:dyDescent="0.2">
      <c r="A485" s="10">
        <v>483</v>
      </c>
      <c r="B485" s="125"/>
      <c r="C485" s="125">
        <f>+[1]data1cf!BA484*-1</f>
        <v>0</v>
      </c>
      <c r="D485" s="125">
        <f>+[1]data1cf!BB484*-1</f>
        <v>0</v>
      </c>
      <c r="E485" s="125">
        <f>+[1]data1cf!BC484*-1</f>
        <v>0</v>
      </c>
      <c r="F485" s="125">
        <f>+[1]data1cf!BD484*-1</f>
        <v>0</v>
      </c>
      <c r="G485" s="125">
        <f>+[1]data1cf!BE484*-1</f>
        <v>0</v>
      </c>
      <c r="H485" s="125">
        <f>+[1]data1cf!BF484*-1</f>
        <v>0</v>
      </c>
      <c r="I485" s="125">
        <f>+[1]data1cf!BG484*-1</f>
        <v>0</v>
      </c>
      <c r="J485" s="125">
        <f>+[1]data1cf!BH484*-1</f>
        <v>0</v>
      </c>
      <c r="K485" s="125">
        <f>+[1]data1cf!BI484*-1</f>
        <v>0</v>
      </c>
      <c r="L485" s="125">
        <f>+[1]data1cf!BJ484*-1</f>
        <v>0</v>
      </c>
      <c r="M485" s="125">
        <f>+[1]data1cf!BK484*-1</f>
        <v>0</v>
      </c>
      <c r="N485" s="125">
        <f>+[1]data1cf!BL484*-1</f>
        <v>0</v>
      </c>
      <c r="O485" s="125">
        <f>+[1]data1cf!BM484*-1</f>
        <v>0</v>
      </c>
      <c r="P485" s="125">
        <f>+[1]data1cf!BN484*-1</f>
        <v>0</v>
      </c>
      <c r="Q485" s="125">
        <f>+[1]data1cf!BO484*-1</f>
        <v>0</v>
      </c>
      <c r="R485" s="125">
        <f>+[1]data1cf!BP484*-1</f>
        <v>0</v>
      </c>
      <c r="S485" s="125">
        <f>+[1]data1cf!BQ484*-1</f>
        <v>0</v>
      </c>
      <c r="T485" s="125">
        <f>+[1]data1cf!BR484*-1</f>
        <v>0</v>
      </c>
      <c r="U485" s="125">
        <f>+[1]data1cf!BS484*-1</f>
        <v>0</v>
      </c>
      <c r="V485" s="125">
        <f>+[1]data1cf!BT484*-1</f>
        <v>0</v>
      </c>
      <c r="W485" s="125">
        <f>+[1]data1cf!BU484*-1</f>
        <v>0</v>
      </c>
      <c r="X485" s="125">
        <f>+[1]data1cf!BV484*-1</f>
        <v>0</v>
      </c>
      <c r="Y485" s="125">
        <f>+[1]data1cf!BW484*-1</f>
        <v>0</v>
      </c>
      <c r="Z485" s="125">
        <f>+[1]data1cf!BX484*-1</f>
        <v>0</v>
      </c>
      <c r="AA485" s="125">
        <f>+[1]data1cf!BY484*-1</f>
        <v>0</v>
      </c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0"/>
      <c r="AL485" s="10">
        <f t="shared" ca="1" si="30"/>
        <v>0</v>
      </c>
      <c r="AM485" s="10"/>
      <c r="AN485" s="10"/>
      <c r="AO485" s="10"/>
      <c r="AP485" s="10"/>
      <c r="AQ485" s="10"/>
    </row>
    <row r="486" spans="1:43" x14ac:dyDescent="0.2">
      <c r="A486" s="10">
        <v>484</v>
      </c>
      <c r="B486" s="125"/>
      <c r="C486" s="125">
        <f>+[1]data1cf!BA485*-1</f>
        <v>0</v>
      </c>
      <c r="D486" s="125">
        <f>+[1]data1cf!BB485*-1</f>
        <v>0</v>
      </c>
      <c r="E486" s="125">
        <f>+[1]data1cf!BC485*-1</f>
        <v>0</v>
      </c>
      <c r="F486" s="125">
        <f>+[1]data1cf!BD485*-1</f>
        <v>0</v>
      </c>
      <c r="G486" s="125">
        <f>+[1]data1cf!BE485*-1</f>
        <v>0</v>
      </c>
      <c r="H486" s="125">
        <f>+[1]data1cf!BF485*-1</f>
        <v>0</v>
      </c>
      <c r="I486" s="125">
        <f>+[1]data1cf!BG485*-1</f>
        <v>0</v>
      </c>
      <c r="J486" s="125">
        <f>+[1]data1cf!BH485*-1</f>
        <v>0</v>
      </c>
      <c r="K486" s="125">
        <f>+[1]data1cf!BI485*-1</f>
        <v>0</v>
      </c>
      <c r="L486" s="125">
        <f>+[1]data1cf!BJ485*-1</f>
        <v>0</v>
      </c>
      <c r="M486" s="125">
        <f>+[1]data1cf!BK485*-1</f>
        <v>0</v>
      </c>
      <c r="N486" s="125">
        <f>+[1]data1cf!BL485*-1</f>
        <v>0</v>
      </c>
      <c r="O486" s="125">
        <f>+[1]data1cf!BM485*-1</f>
        <v>0</v>
      </c>
      <c r="P486" s="125">
        <f>+[1]data1cf!BN485*-1</f>
        <v>0</v>
      </c>
      <c r="Q486" s="125">
        <f>+[1]data1cf!BO485*-1</f>
        <v>0</v>
      </c>
      <c r="R486" s="125">
        <f>+[1]data1cf!BP485*-1</f>
        <v>0</v>
      </c>
      <c r="S486" s="125">
        <f>+[1]data1cf!BQ485*-1</f>
        <v>0</v>
      </c>
      <c r="T486" s="125">
        <f>+[1]data1cf!BR485*-1</f>
        <v>0</v>
      </c>
      <c r="U486" s="125">
        <f>+[1]data1cf!BS485*-1</f>
        <v>0</v>
      </c>
      <c r="V486" s="125">
        <f>+[1]data1cf!BT485*-1</f>
        <v>0</v>
      </c>
      <c r="W486" s="125">
        <f>+[1]data1cf!BU485*-1</f>
        <v>0</v>
      </c>
      <c r="X486" s="125">
        <f>+[1]data1cf!BV485*-1</f>
        <v>0</v>
      </c>
      <c r="Y486" s="125">
        <f>+[1]data1cf!BW485*-1</f>
        <v>0</v>
      </c>
      <c r="Z486" s="125">
        <f>+[1]data1cf!BX485*-1</f>
        <v>0</v>
      </c>
      <c r="AA486" s="125">
        <f>+[1]data1cf!BY485*-1</f>
        <v>0</v>
      </c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0"/>
      <c r="AL486" s="10">
        <f t="shared" ca="1" si="30"/>
        <v>0</v>
      </c>
      <c r="AM486" s="10"/>
      <c r="AN486" s="10"/>
      <c r="AO486" s="10"/>
      <c r="AP486" s="10"/>
      <c r="AQ486" s="10"/>
    </row>
    <row r="487" spans="1:43" x14ac:dyDescent="0.2">
      <c r="A487" s="10">
        <v>485</v>
      </c>
      <c r="B487" s="125"/>
      <c r="C487" s="125">
        <f>+[1]data1cf!BA486*-1</f>
        <v>0</v>
      </c>
      <c r="D487" s="125">
        <f>+[1]data1cf!BB486*-1</f>
        <v>0</v>
      </c>
      <c r="E487" s="125">
        <f>+[1]data1cf!BC486*-1</f>
        <v>0</v>
      </c>
      <c r="F487" s="125">
        <f>+[1]data1cf!BD486*-1</f>
        <v>0</v>
      </c>
      <c r="G487" s="125">
        <f>+[1]data1cf!BE486*-1</f>
        <v>0</v>
      </c>
      <c r="H487" s="125">
        <f>+[1]data1cf!BF486*-1</f>
        <v>0</v>
      </c>
      <c r="I487" s="125">
        <f>+[1]data1cf!BG486*-1</f>
        <v>0</v>
      </c>
      <c r="J487" s="125">
        <f>+[1]data1cf!BH486*-1</f>
        <v>0</v>
      </c>
      <c r="K487" s="125">
        <f>+[1]data1cf!BI486*-1</f>
        <v>0</v>
      </c>
      <c r="L487" s="125">
        <f>+[1]data1cf!BJ486*-1</f>
        <v>0</v>
      </c>
      <c r="M487" s="125">
        <f>+[1]data1cf!BK486*-1</f>
        <v>0</v>
      </c>
      <c r="N487" s="125">
        <f>+[1]data1cf!BL486*-1</f>
        <v>0</v>
      </c>
      <c r="O487" s="125">
        <f>+[1]data1cf!BM486*-1</f>
        <v>0</v>
      </c>
      <c r="P487" s="125">
        <f>+[1]data1cf!BN486*-1</f>
        <v>0</v>
      </c>
      <c r="Q487" s="125">
        <f>+[1]data1cf!BO486*-1</f>
        <v>0</v>
      </c>
      <c r="R487" s="125">
        <f>+[1]data1cf!BP486*-1</f>
        <v>0</v>
      </c>
      <c r="S487" s="125">
        <f>+[1]data1cf!BQ486*-1</f>
        <v>0</v>
      </c>
      <c r="T487" s="125">
        <f>+[1]data1cf!BR486*-1</f>
        <v>0</v>
      </c>
      <c r="U487" s="125">
        <f>+[1]data1cf!BS486*-1</f>
        <v>0</v>
      </c>
      <c r="V487" s="125">
        <f>+[1]data1cf!BT486*-1</f>
        <v>0</v>
      </c>
      <c r="W487" s="125">
        <f>+[1]data1cf!BU486*-1</f>
        <v>0</v>
      </c>
      <c r="X487" s="125">
        <f>+[1]data1cf!BV486*-1</f>
        <v>0</v>
      </c>
      <c r="Y487" s="125">
        <f>+[1]data1cf!BW486*-1</f>
        <v>0</v>
      </c>
      <c r="Z487" s="125">
        <f>+[1]data1cf!BX486*-1</f>
        <v>0</v>
      </c>
      <c r="AA487" s="125">
        <f>+[1]data1cf!BY486*-1</f>
        <v>0</v>
      </c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0"/>
      <c r="AL487" s="10">
        <f t="shared" ca="1" si="30"/>
        <v>0</v>
      </c>
      <c r="AM487" s="10"/>
      <c r="AN487" s="10"/>
      <c r="AO487" s="10"/>
      <c r="AP487" s="10"/>
      <c r="AQ487" s="10"/>
    </row>
    <row r="488" spans="1:43" x14ac:dyDescent="0.2">
      <c r="A488" s="10">
        <v>486</v>
      </c>
      <c r="B488" s="125"/>
      <c r="C488" s="125">
        <f>+[1]data1cf!BA487*-1</f>
        <v>0</v>
      </c>
      <c r="D488" s="125">
        <f>+[1]data1cf!BB487*-1</f>
        <v>0</v>
      </c>
      <c r="E488" s="125">
        <f>+[1]data1cf!BC487*-1</f>
        <v>0</v>
      </c>
      <c r="F488" s="125">
        <f>+[1]data1cf!BD487*-1</f>
        <v>0</v>
      </c>
      <c r="G488" s="125">
        <f>+[1]data1cf!BE487*-1</f>
        <v>0</v>
      </c>
      <c r="H488" s="125">
        <f>+[1]data1cf!BF487*-1</f>
        <v>0</v>
      </c>
      <c r="I488" s="125">
        <f>+[1]data1cf!BG487*-1</f>
        <v>0</v>
      </c>
      <c r="J488" s="125">
        <f>+[1]data1cf!BH487*-1</f>
        <v>0</v>
      </c>
      <c r="K488" s="125">
        <f>+[1]data1cf!BI487*-1</f>
        <v>0</v>
      </c>
      <c r="L488" s="125">
        <f>+[1]data1cf!BJ487*-1</f>
        <v>0</v>
      </c>
      <c r="M488" s="125">
        <f>+[1]data1cf!BK487*-1</f>
        <v>0</v>
      </c>
      <c r="N488" s="125">
        <f>+[1]data1cf!BL487*-1</f>
        <v>0</v>
      </c>
      <c r="O488" s="125">
        <f>+[1]data1cf!BM487*-1</f>
        <v>0</v>
      </c>
      <c r="P488" s="125">
        <f>+[1]data1cf!BN487*-1</f>
        <v>0</v>
      </c>
      <c r="Q488" s="125">
        <f>+[1]data1cf!BO487*-1</f>
        <v>0</v>
      </c>
      <c r="R488" s="125">
        <f>+[1]data1cf!BP487*-1</f>
        <v>0</v>
      </c>
      <c r="S488" s="125">
        <f>+[1]data1cf!BQ487*-1</f>
        <v>0</v>
      </c>
      <c r="T488" s="125">
        <f>+[1]data1cf!BR487*-1</f>
        <v>0</v>
      </c>
      <c r="U488" s="125">
        <f>+[1]data1cf!BS487*-1</f>
        <v>0</v>
      </c>
      <c r="V488" s="125">
        <f>+[1]data1cf!BT487*-1</f>
        <v>0</v>
      </c>
      <c r="W488" s="125">
        <f>+[1]data1cf!BU487*-1</f>
        <v>0</v>
      </c>
      <c r="X488" s="125">
        <f>+[1]data1cf!BV487*-1</f>
        <v>0</v>
      </c>
      <c r="Y488" s="125">
        <f>+[1]data1cf!BW487*-1</f>
        <v>0</v>
      </c>
      <c r="Z488" s="125">
        <f>+[1]data1cf!BX487*-1</f>
        <v>0</v>
      </c>
      <c r="AA488" s="125">
        <f>+[1]data1cf!BY487*-1</f>
        <v>0</v>
      </c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0"/>
      <c r="AL488" s="10">
        <f t="shared" ca="1" si="30"/>
        <v>0</v>
      </c>
      <c r="AM488" s="10"/>
      <c r="AN488" s="10"/>
      <c r="AO488" s="10"/>
      <c r="AP488" s="10"/>
      <c r="AQ488" s="10"/>
    </row>
    <row r="489" spans="1:43" x14ac:dyDescent="0.2">
      <c r="A489" s="10">
        <v>487</v>
      </c>
      <c r="B489" s="125"/>
      <c r="C489" s="125">
        <f>+[1]data1cf!BA488*-1</f>
        <v>0</v>
      </c>
      <c r="D489" s="125">
        <f>+[1]data1cf!BB488*-1</f>
        <v>0</v>
      </c>
      <c r="E489" s="125">
        <f>+[1]data1cf!BC488*-1</f>
        <v>0</v>
      </c>
      <c r="F489" s="125">
        <f>+[1]data1cf!BD488*-1</f>
        <v>0</v>
      </c>
      <c r="G489" s="125">
        <f>+[1]data1cf!BE488*-1</f>
        <v>0</v>
      </c>
      <c r="H489" s="125">
        <f>+[1]data1cf!BF488*-1</f>
        <v>0</v>
      </c>
      <c r="I489" s="125">
        <f>+[1]data1cf!BG488*-1</f>
        <v>0</v>
      </c>
      <c r="J489" s="125">
        <f>+[1]data1cf!BH488*-1</f>
        <v>0</v>
      </c>
      <c r="K489" s="125">
        <f>+[1]data1cf!BI488*-1</f>
        <v>0</v>
      </c>
      <c r="L489" s="125">
        <f>+[1]data1cf!BJ488*-1</f>
        <v>0</v>
      </c>
      <c r="M489" s="125">
        <f>+[1]data1cf!BK488*-1</f>
        <v>0</v>
      </c>
      <c r="N489" s="125">
        <f>+[1]data1cf!BL488*-1</f>
        <v>0</v>
      </c>
      <c r="O489" s="125">
        <f>+[1]data1cf!BM488*-1</f>
        <v>0</v>
      </c>
      <c r="P489" s="125">
        <f>+[1]data1cf!BN488*-1</f>
        <v>0</v>
      </c>
      <c r="Q489" s="125">
        <f>+[1]data1cf!BO488*-1</f>
        <v>0</v>
      </c>
      <c r="R489" s="125">
        <f>+[1]data1cf!BP488*-1</f>
        <v>0</v>
      </c>
      <c r="S489" s="125">
        <f>+[1]data1cf!BQ488*-1</f>
        <v>0</v>
      </c>
      <c r="T489" s="125">
        <f>+[1]data1cf!BR488*-1</f>
        <v>0</v>
      </c>
      <c r="U489" s="125">
        <f>+[1]data1cf!BS488*-1</f>
        <v>0</v>
      </c>
      <c r="V489" s="125">
        <f>+[1]data1cf!BT488*-1</f>
        <v>0</v>
      </c>
      <c r="W489" s="125">
        <f>+[1]data1cf!BU488*-1</f>
        <v>0</v>
      </c>
      <c r="X489" s="125">
        <f>+[1]data1cf!BV488*-1</f>
        <v>0</v>
      </c>
      <c r="Y489" s="125">
        <f>+[1]data1cf!BW488*-1</f>
        <v>0</v>
      </c>
      <c r="Z489" s="125">
        <f>+[1]data1cf!BX488*-1</f>
        <v>0</v>
      </c>
      <c r="AA489" s="125">
        <f>+[1]data1cf!BY488*-1</f>
        <v>0</v>
      </c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0"/>
      <c r="AL489" s="10">
        <f t="shared" ca="1" si="30"/>
        <v>0</v>
      </c>
      <c r="AM489" s="10"/>
      <c r="AN489" s="10"/>
      <c r="AO489" s="10"/>
      <c r="AP489" s="10"/>
      <c r="AQ489" s="10"/>
    </row>
    <row r="490" spans="1:43" x14ac:dyDescent="0.2">
      <c r="A490" s="10">
        <v>488</v>
      </c>
      <c r="B490" s="125"/>
      <c r="C490" s="125">
        <f>+[1]data1cf!BA489*-1</f>
        <v>0</v>
      </c>
      <c r="D490" s="125">
        <f>+[1]data1cf!BB489*-1</f>
        <v>0</v>
      </c>
      <c r="E490" s="125">
        <f>+[1]data1cf!BC489*-1</f>
        <v>0</v>
      </c>
      <c r="F490" s="125">
        <f>+[1]data1cf!BD489*-1</f>
        <v>0</v>
      </c>
      <c r="G490" s="125">
        <f>+[1]data1cf!BE489*-1</f>
        <v>0</v>
      </c>
      <c r="H490" s="125">
        <f>+[1]data1cf!BF489*-1</f>
        <v>0</v>
      </c>
      <c r="I490" s="125">
        <f>+[1]data1cf!BG489*-1</f>
        <v>0</v>
      </c>
      <c r="J490" s="125">
        <f>+[1]data1cf!BH489*-1</f>
        <v>0</v>
      </c>
      <c r="K490" s="125">
        <f>+[1]data1cf!BI489*-1</f>
        <v>0</v>
      </c>
      <c r="L490" s="125">
        <f>+[1]data1cf!BJ489*-1</f>
        <v>0</v>
      </c>
      <c r="M490" s="125">
        <f>+[1]data1cf!BK489*-1</f>
        <v>0</v>
      </c>
      <c r="N490" s="125">
        <f>+[1]data1cf!BL489*-1</f>
        <v>0</v>
      </c>
      <c r="O490" s="125">
        <f>+[1]data1cf!BM489*-1</f>
        <v>0</v>
      </c>
      <c r="P490" s="125">
        <f>+[1]data1cf!BN489*-1</f>
        <v>0</v>
      </c>
      <c r="Q490" s="125">
        <f>+[1]data1cf!BO489*-1</f>
        <v>0</v>
      </c>
      <c r="R490" s="125">
        <f>+[1]data1cf!BP489*-1</f>
        <v>0</v>
      </c>
      <c r="S490" s="125">
        <f>+[1]data1cf!BQ489*-1</f>
        <v>0</v>
      </c>
      <c r="T490" s="125">
        <f>+[1]data1cf!BR489*-1</f>
        <v>0</v>
      </c>
      <c r="U490" s="125">
        <f>+[1]data1cf!BS489*-1</f>
        <v>0</v>
      </c>
      <c r="V490" s="125">
        <f>+[1]data1cf!BT489*-1</f>
        <v>0</v>
      </c>
      <c r="W490" s="125">
        <f>+[1]data1cf!BU489*-1</f>
        <v>0</v>
      </c>
      <c r="X490" s="125">
        <f>+[1]data1cf!BV489*-1</f>
        <v>0</v>
      </c>
      <c r="Y490" s="125">
        <f>+[1]data1cf!BW489*-1</f>
        <v>0</v>
      </c>
      <c r="Z490" s="125">
        <f>+[1]data1cf!BX489*-1</f>
        <v>0</v>
      </c>
      <c r="AA490" s="125">
        <f>+[1]data1cf!BY489*-1</f>
        <v>0</v>
      </c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0"/>
      <c r="AL490" s="10">
        <f t="shared" ca="1" si="30"/>
        <v>0</v>
      </c>
      <c r="AM490" s="10"/>
      <c r="AN490" s="10"/>
      <c r="AO490" s="10"/>
      <c r="AP490" s="10"/>
      <c r="AQ490" s="10"/>
    </row>
    <row r="491" spans="1:43" x14ac:dyDescent="0.2">
      <c r="A491" s="10">
        <v>489</v>
      </c>
      <c r="B491" s="125"/>
      <c r="C491" s="125">
        <f>+[1]data1cf!BA490*-1</f>
        <v>0</v>
      </c>
      <c r="D491" s="125">
        <f>+[1]data1cf!BB490*-1</f>
        <v>0</v>
      </c>
      <c r="E491" s="125">
        <f>+[1]data1cf!BC490*-1</f>
        <v>0</v>
      </c>
      <c r="F491" s="125">
        <f>+[1]data1cf!BD490*-1</f>
        <v>0</v>
      </c>
      <c r="G491" s="125">
        <f>+[1]data1cf!BE490*-1</f>
        <v>0</v>
      </c>
      <c r="H491" s="125">
        <f>+[1]data1cf!BF490*-1</f>
        <v>0</v>
      </c>
      <c r="I491" s="125">
        <f>+[1]data1cf!BG490*-1</f>
        <v>0</v>
      </c>
      <c r="J491" s="125">
        <f>+[1]data1cf!BH490*-1</f>
        <v>0</v>
      </c>
      <c r="K491" s="125">
        <f>+[1]data1cf!BI490*-1</f>
        <v>0</v>
      </c>
      <c r="L491" s="125">
        <f>+[1]data1cf!BJ490*-1</f>
        <v>0</v>
      </c>
      <c r="M491" s="125">
        <f>+[1]data1cf!BK490*-1</f>
        <v>0</v>
      </c>
      <c r="N491" s="125">
        <f>+[1]data1cf!BL490*-1</f>
        <v>0</v>
      </c>
      <c r="O491" s="125">
        <f>+[1]data1cf!BM490*-1</f>
        <v>0</v>
      </c>
      <c r="P491" s="125">
        <f>+[1]data1cf!BN490*-1</f>
        <v>0</v>
      </c>
      <c r="Q491" s="125">
        <f>+[1]data1cf!BO490*-1</f>
        <v>0</v>
      </c>
      <c r="R491" s="125">
        <f>+[1]data1cf!BP490*-1</f>
        <v>0</v>
      </c>
      <c r="S491" s="125">
        <f>+[1]data1cf!BQ490*-1</f>
        <v>0</v>
      </c>
      <c r="T491" s="125">
        <f>+[1]data1cf!BR490*-1</f>
        <v>0</v>
      </c>
      <c r="U491" s="125">
        <f>+[1]data1cf!BS490*-1</f>
        <v>0</v>
      </c>
      <c r="V491" s="125">
        <f>+[1]data1cf!BT490*-1</f>
        <v>0</v>
      </c>
      <c r="W491" s="125">
        <f>+[1]data1cf!BU490*-1</f>
        <v>0</v>
      </c>
      <c r="X491" s="125">
        <f>+[1]data1cf!BV490*-1</f>
        <v>0</v>
      </c>
      <c r="Y491" s="125">
        <f>+[1]data1cf!BW490*-1</f>
        <v>0</v>
      </c>
      <c r="Z491" s="125">
        <f>+[1]data1cf!BX490*-1</f>
        <v>0</v>
      </c>
      <c r="AA491" s="125">
        <f>+[1]data1cf!BY490*-1</f>
        <v>0</v>
      </c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0"/>
      <c r="AL491" s="10">
        <f t="shared" ca="1" si="30"/>
        <v>0</v>
      </c>
      <c r="AM491" s="10"/>
      <c r="AN491" s="10"/>
      <c r="AO491" s="10"/>
      <c r="AP491" s="10"/>
      <c r="AQ491" s="10"/>
    </row>
    <row r="492" spans="1:43" x14ac:dyDescent="0.2">
      <c r="A492" s="10">
        <v>490</v>
      </c>
      <c r="B492" s="125"/>
      <c r="C492" s="125">
        <f>+[1]data1cf!BA491*-1</f>
        <v>0</v>
      </c>
      <c r="D492" s="125">
        <f>+[1]data1cf!BB491*-1</f>
        <v>0</v>
      </c>
      <c r="E492" s="125">
        <f>+[1]data1cf!BC491*-1</f>
        <v>0</v>
      </c>
      <c r="F492" s="125">
        <f>+[1]data1cf!BD491*-1</f>
        <v>0</v>
      </c>
      <c r="G492" s="125">
        <f>+[1]data1cf!BE491*-1</f>
        <v>0</v>
      </c>
      <c r="H492" s="125">
        <f>+[1]data1cf!BF491*-1</f>
        <v>0</v>
      </c>
      <c r="I492" s="125">
        <f>+[1]data1cf!BG491*-1</f>
        <v>0</v>
      </c>
      <c r="J492" s="125">
        <f>+[1]data1cf!BH491*-1</f>
        <v>0</v>
      </c>
      <c r="K492" s="125">
        <f>+[1]data1cf!BI491*-1</f>
        <v>0</v>
      </c>
      <c r="L492" s="125">
        <f>+[1]data1cf!BJ491*-1</f>
        <v>0</v>
      </c>
      <c r="M492" s="125">
        <f>+[1]data1cf!BK491*-1</f>
        <v>0</v>
      </c>
      <c r="N492" s="125">
        <f>+[1]data1cf!BL491*-1</f>
        <v>0</v>
      </c>
      <c r="O492" s="125">
        <f>+[1]data1cf!BM491*-1</f>
        <v>0</v>
      </c>
      <c r="P492" s="125">
        <f>+[1]data1cf!BN491*-1</f>
        <v>0</v>
      </c>
      <c r="Q492" s="125">
        <f>+[1]data1cf!BO491*-1</f>
        <v>0</v>
      </c>
      <c r="R492" s="125">
        <f>+[1]data1cf!BP491*-1</f>
        <v>0</v>
      </c>
      <c r="S492" s="125">
        <f>+[1]data1cf!BQ491*-1</f>
        <v>0</v>
      </c>
      <c r="T492" s="125">
        <f>+[1]data1cf!BR491*-1</f>
        <v>0</v>
      </c>
      <c r="U492" s="125">
        <f>+[1]data1cf!BS491*-1</f>
        <v>0</v>
      </c>
      <c r="V492" s="125">
        <f>+[1]data1cf!BT491*-1</f>
        <v>0</v>
      </c>
      <c r="W492" s="125">
        <f>+[1]data1cf!BU491*-1</f>
        <v>0</v>
      </c>
      <c r="X492" s="125">
        <f>+[1]data1cf!BV491*-1</f>
        <v>0</v>
      </c>
      <c r="Y492" s="125">
        <f>+[1]data1cf!BW491*-1</f>
        <v>0</v>
      </c>
      <c r="Z492" s="125">
        <f>+[1]data1cf!BX491*-1</f>
        <v>0</v>
      </c>
      <c r="AA492" s="125">
        <f>+[1]data1cf!BY491*-1</f>
        <v>0</v>
      </c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0"/>
      <c r="AL492" s="10">
        <f t="shared" ca="1" si="30"/>
        <v>0</v>
      </c>
      <c r="AM492" s="10"/>
      <c r="AN492" s="10"/>
      <c r="AO492" s="10"/>
      <c r="AP492" s="10"/>
      <c r="AQ492" s="10"/>
    </row>
    <row r="493" spans="1:43" x14ac:dyDescent="0.2">
      <c r="A493" s="10">
        <v>491</v>
      </c>
      <c r="B493" s="125"/>
      <c r="C493" s="125">
        <f>+[1]data1cf!BA492*-1</f>
        <v>0</v>
      </c>
      <c r="D493" s="125">
        <f>+[1]data1cf!BB492*-1</f>
        <v>0</v>
      </c>
      <c r="E493" s="125">
        <f>+[1]data1cf!BC492*-1</f>
        <v>0</v>
      </c>
      <c r="F493" s="125">
        <f>+[1]data1cf!BD492*-1</f>
        <v>0</v>
      </c>
      <c r="G493" s="125">
        <f>+[1]data1cf!BE492*-1</f>
        <v>0</v>
      </c>
      <c r="H493" s="125">
        <f>+[1]data1cf!BF492*-1</f>
        <v>0</v>
      </c>
      <c r="I493" s="125">
        <f>+[1]data1cf!BG492*-1</f>
        <v>0</v>
      </c>
      <c r="J493" s="125">
        <f>+[1]data1cf!BH492*-1</f>
        <v>0</v>
      </c>
      <c r="K493" s="125">
        <f>+[1]data1cf!BI492*-1</f>
        <v>0</v>
      </c>
      <c r="L493" s="125">
        <f>+[1]data1cf!BJ492*-1</f>
        <v>0</v>
      </c>
      <c r="M493" s="125">
        <f>+[1]data1cf!BK492*-1</f>
        <v>0</v>
      </c>
      <c r="N493" s="125">
        <f>+[1]data1cf!BL492*-1</f>
        <v>0</v>
      </c>
      <c r="O493" s="125">
        <f>+[1]data1cf!BM492*-1</f>
        <v>0</v>
      </c>
      <c r="P493" s="125">
        <f>+[1]data1cf!BN492*-1</f>
        <v>0</v>
      </c>
      <c r="Q493" s="125">
        <f>+[1]data1cf!BO492*-1</f>
        <v>0</v>
      </c>
      <c r="R493" s="125">
        <f>+[1]data1cf!BP492*-1</f>
        <v>0</v>
      </c>
      <c r="S493" s="125">
        <f>+[1]data1cf!BQ492*-1</f>
        <v>0</v>
      </c>
      <c r="T493" s="125">
        <f>+[1]data1cf!BR492*-1</f>
        <v>0</v>
      </c>
      <c r="U493" s="125">
        <f>+[1]data1cf!BS492*-1</f>
        <v>0</v>
      </c>
      <c r="V493" s="125">
        <f>+[1]data1cf!BT492*-1</f>
        <v>0</v>
      </c>
      <c r="W493" s="125">
        <f>+[1]data1cf!BU492*-1</f>
        <v>0</v>
      </c>
      <c r="X493" s="125">
        <f>+[1]data1cf!BV492*-1</f>
        <v>0</v>
      </c>
      <c r="Y493" s="125">
        <f>+[1]data1cf!BW492*-1</f>
        <v>0</v>
      </c>
      <c r="Z493" s="125">
        <f>+[1]data1cf!BX492*-1</f>
        <v>0</v>
      </c>
      <c r="AA493" s="125">
        <f>+[1]data1cf!BY492*-1</f>
        <v>0</v>
      </c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0"/>
      <c r="AL493" s="10">
        <f t="shared" ca="1" si="30"/>
        <v>0</v>
      </c>
      <c r="AM493" s="10"/>
      <c r="AN493" s="10"/>
      <c r="AO493" s="10"/>
      <c r="AP493" s="10"/>
      <c r="AQ493" s="10"/>
    </row>
    <row r="494" spans="1:43" x14ac:dyDescent="0.2">
      <c r="A494" s="10">
        <v>492</v>
      </c>
      <c r="B494" s="125"/>
      <c r="C494" s="125">
        <f>+[1]data1cf!BA493*-1</f>
        <v>0</v>
      </c>
      <c r="D494" s="125">
        <f>+[1]data1cf!BB493*-1</f>
        <v>0</v>
      </c>
      <c r="E494" s="125">
        <f>+[1]data1cf!BC493*-1</f>
        <v>0</v>
      </c>
      <c r="F494" s="125">
        <f>+[1]data1cf!BD493*-1</f>
        <v>0</v>
      </c>
      <c r="G494" s="125">
        <f>+[1]data1cf!BE493*-1</f>
        <v>0</v>
      </c>
      <c r="H494" s="125">
        <f>+[1]data1cf!BF493*-1</f>
        <v>0</v>
      </c>
      <c r="I494" s="125">
        <f>+[1]data1cf!BG493*-1</f>
        <v>0</v>
      </c>
      <c r="J494" s="125">
        <f>+[1]data1cf!BH493*-1</f>
        <v>0</v>
      </c>
      <c r="K494" s="125">
        <f>+[1]data1cf!BI493*-1</f>
        <v>0</v>
      </c>
      <c r="L494" s="125">
        <f>+[1]data1cf!BJ493*-1</f>
        <v>0</v>
      </c>
      <c r="M494" s="125">
        <f>+[1]data1cf!BK493*-1</f>
        <v>0</v>
      </c>
      <c r="N494" s="125">
        <f>+[1]data1cf!BL493*-1</f>
        <v>0</v>
      </c>
      <c r="O494" s="125">
        <f>+[1]data1cf!BM493*-1</f>
        <v>0</v>
      </c>
      <c r="P494" s="125">
        <f>+[1]data1cf!BN493*-1</f>
        <v>0</v>
      </c>
      <c r="Q494" s="125">
        <f>+[1]data1cf!BO493*-1</f>
        <v>0</v>
      </c>
      <c r="R494" s="125">
        <f>+[1]data1cf!BP493*-1</f>
        <v>0</v>
      </c>
      <c r="S494" s="125">
        <f>+[1]data1cf!BQ493*-1</f>
        <v>0</v>
      </c>
      <c r="T494" s="125">
        <f>+[1]data1cf!BR493*-1</f>
        <v>0</v>
      </c>
      <c r="U494" s="125">
        <f>+[1]data1cf!BS493*-1</f>
        <v>0</v>
      </c>
      <c r="V494" s="125">
        <f>+[1]data1cf!BT493*-1</f>
        <v>0</v>
      </c>
      <c r="W494" s="125">
        <f>+[1]data1cf!BU493*-1</f>
        <v>0</v>
      </c>
      <c r="X494" s="125">
        <f>+[1]data1cf!BV493*-1</f>
        <v>0</v>
      </c>
      <c r="Y494" s="125">
        <f>+[1]data1cf!BW493*-1</f>
        <v>0</v>
      </c>
      <c r="Z494" s="125">
        <f>+[1]data1cf!BX493*-1</f>
        <v>0</v>
      </c>
      <c r="AA494" s="125">
        <f>+[1]data1cf!BY493*-1</f>
        <v>0</v>
      </c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0"/>
      <c r="AL494" s="10">
        <f t="shared" ca="1" si="30"/>
        <v>0</v>
      </c>
      <c r="AM494" s="10"/>
      <c r="AN494" s="10"/>
      <c r="AO494" s="10"/>
      <c r="AP494" s="10"/>
      <c r="AQ494" s="10"/>
    </row>
    <row r="495" spans="1:43" x14ac:dyDescent="0.2">
      <c r="A495" s="10">
        <v>493</v>
      </c>
      <c r="B495" s="125"/>
      <c r="C495" s="125">
        <f>+[1]data1cf!BA494*-1</f>
        <v>0</v>
      </c>
      <c r="D495" s="125">
        <f>+[1]data1cf!BB494*-1</f>
        <v>0</v>
      </c>
      <c r="E495" s="125">
        <f>+[1]data1cf!BC494*-1</f>
        <v>0</v>
      </c>
      <c r="F495" s="125">
        <f>+[1]data1cf!BD494*-1</f>
        <v>0</v>
      </c>
      <c r="G495" s="125">
        <f>+[1]data1cf!BE494*-1</f>
        <v>0</v>
      </c>
      <c r="H495" s="125">
        <f>+[1]data1cf!BF494*-1</f>
        <v>0</v>
      </c>
      <c r="I495" s="125">
        <f>+[1]data1cf!BG494*-1</f>
        <v>0</v>
      </c>
      <c r="J495" s="125">
        <f>+[1]data1cf!BH494*-1</f>
        <v>0</v>
      </c>
      <c r="K495" s="125">
        <f>+[1]data1cf!BI494*-1</f>
        <v>0</v>
      </c>
      <c r="L495" s="125">
        <f>+[1]data1cf!BJ494*-1</f>
        <v>0</v>
      </c>
      <c r="M495" s="125">
        <f>+[1]data1cf!BK494*-1</f>
        <v>0</v>
      </c>
      <c r="N495" s="125">
        <f>+[1]data1cf!BL494*-1</f>
        <v>0</v>
      </c>
      <c r="O495" s="125">
        <f>+[1]data1cf!BM494*-1</f>
        <v>0</v>
      </c>
      <c r="P495" s="125">
        <f>+[1]data1cf!BN494*-1</f>
        <v>0</v>
      </c>
      <c r="Q495" s="125">
        <f>+[1]data1cf!BO494*-1</f>
        <v>0</v>
      </c>
      <c r="R495" s="125">
        <f>+[1]data1cf!BP494*-1</f>
        <v>0</v>
      </c>
      <c r="S495" s="125">
        <f>+[1]data1cf!BQ494*-1</f>
        <v>0</v>
      </c>
      <c r="T495" s="125">
        <f>+[1]data1cf!BR494*-1</f>
        <v>0</v>
      </c>
      <c r="U495" s="125">
        <f>+[1]data1cf!BS494*-1</f>
        <v>0</v>
      </c>
      <c r="V495" s="125">
        <f>+[1]data1cf!BT494*-1</f>
        <v>0</v>
      </c>
      <c r="W495" s="125">
        <f>+[1]data1cf!BU494*-1</f>
        <v>0</v>
      </c>
      <c r="X495" s="125">
        <f>+[1]data1cf!BV494*-1</f>
        <v>0</v>
      </c>
      <c r="Y495" s="125">
        <f>+[1]data1cf!BW494*-1</f>
        <v>0</v>
      </c>
      <c r="Z495" s="125">
        <f>+[1]data1cf!BX494*-1</f>
        <v>0</v>
      </c>
      <c r="AA495" s="125">
        <f>+[1]data1cf!BY494*-1</f>
        <v>0</v>
      </c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0"/>
      <c r="AL495" s="10">
        <f t="shared" ca="1" si="30"/>
        <v>0</v>
      </c>
      <c r="AM495" s="10"/>
      <c r="AN495" s="10"/>
      <c r="AO495" s="10"/>
      <c r="AP495" s="10"/>
      <c r="AQ495" s="10"/>
    </row>
    <row r="496" spans="1:43" x14ac:dyDescent="0.2">
      <c r="A496" s="10">
        <v>494</v>
      </c>
      <c r="B496" s="125"/>
      <c r="C496" s="125">
        <f>+[1]data1cf!BA495*-1</f>
        <v>0</v>
      </c>
      <c r="D496" s="125">
        <f>+[1]data1cf!BB495*-1</f>
        <v>0</v>
      </c>
      <c r="E496" s="125">
        <f>+[1]data1cf!BC495*-1</f>
        <v>0</v>
      </c>
      <c r="F496" s="125">
        <f>+[1]data1cf!BD495*-1</f>
        <v>0</v>
      </c>
      <c r="G496" s="125">
        <f>+[1]data1cf!BE495*-1</f>
        <v>0</v>
      </c>
      <c r="H496" s="125">
        <f>+[1]data1cf!BF495*-1</f>
        <v>0</v>
      </c>
      <c r="I496" s="125">
        <f>+[1]data1cf!BG495*-1</f>
        <v>0</v>
      </c>
      <c r="J496" s="125">
        <f>+[1]data1cf!BH495*-1</f>
        <v>0</v>
      </c>
      <c r="K496" s="125">
        <f>+[1]data1cf!BI495*-1</f>
        <v>0</v>
      </c>
      <c r="L496" s="125">
        <f>+[1]data1cf!BJ495*-1</f>
        <v>0</v>
      </c>
      <c r="M496" s="125">
        <f>+[1]data1cf!BK495*-1</f>
        <v>0</v>
      </c>
      <c r="N496" s="125">
        <f>+[1]data1cf!BL495*-1</f>
        <v>0</v>
      </c>
      <c r="O496" s="125">
        <f>+[1]data1cf!BM495*-1</f>
        <v>0</v>
      </c>
      <c r="P496" s="125">
        <f>+[1]data1cf!BN495*-1</f>
        <v>0</v>
      </c>
      <c r="Q496" s="125">
        <f>+[1]data1cf!BO495*-1</f>
        <v>0</v>
      </c>
      <c r="R496" s="125">
        <f>+[1]data1cf!BP495*-1</f>
        <v>0</v>
      </c>
      <c r="S496" s="125">
        <f>+[1]data1cf!BQ495*-1</f>
        <v>0</v>
      </c>
      <c r="T496" s="125">
        <f>+[1]data1cf!BR495*-1</f>
        <v>0</v>
      </c>
      <c r="U496" s="125">
        <f>+[1]data1cf!BS495*-1</f>
        <v>0</v>
      </c>
      <c r="V496" s="125">
        <f>+[1]data1cf!BT495*-1</f>
        <v>0</v>
      </c>
      <c r="W496" s="125">
        <f>+[1]data1cf!BU495*-1</f>
        <v>0</v>
      </c>
      <c r="X496" s="125">
        <f>+[1]data1cf!BV495*-1</f>
        <v>0</v>
      </c>
      <c r="Y496" s="125">
        <f>+[1]data1cf!BW495*-1</f>
        <v>0</v>
      </c>
      <c r="Z496" s="125">
        <f>+[1]data1cf!BX495*-1</f>
        <v>0</v>
      </c>
      <c r="AA496" s="125">
        <f>+[1]data1cf!BY495*-1</f>
        <v>0</v>
      </c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0"/>
      <c r="AL496" s="10">
        <f t="shared" ca="1" si="30"/>
        <v>0</v>
      </c>
      <c r="AM496" s="10"/>
      <c r="AN496" s="10"/>
      <c r="AO496" s="10"/>
      <c r="AP496" s="10"/>
      <c r="AQ496" s="10"/>
    </row>
    <row r="497" spans="1:43" x14ac:dyDescent="0.2">
      <c r="A497" s="10">
        <v>495</v>
      </c>
      <c r="B497" s="125"/>
      <c r="C497" s="125">
        <f>+[1]data1cf!BA496*-1</f>
        <v>0</v>
      </c>
      <c r="D497" s="125">
        <f>+[1]data1cf!BB496*-1</f>
        <v>0</v>
      </c>
      <c r="E497" s="125">
        <f>+[1]data1cf!BC496*-1</f>
        <v>0</v>
      </c>
      <c r="F497" s="125">
        <f>+[1]data1cf!BD496*-1</f>
        <v>0</v>
      </c>
      <c r="G497" s="125">
        <f>+[1]data1cf!BE496*-1</f>
        <v>0</v>
      </c>
      <c r="H497" s="125">
        <f>+[1]data1cf!BF496*-1</f>
        <v>0</v>
      </c>
      <c r="I497" s="125">
        <f>+[1]data1cf!BG496*-1</f>
        <v>0</v>
      </c>
      <c r="J497" s="125">
        <f>+[1]data1cf!BH496*-1</f>
        <v>0</v>
      </c>
      <c r="K497" s="125">
        <f>+[1]data1cf!BI496*-1</f>
        <v>0</v>
      </c>
      <c r="L497" s="125">
        <f>+[1]data1cf!BJ496*-1</f>
        <v>0</v>
      </c>
      <c r="M497" s="125">
        <f>+[1]data1cf!BK496*-1</f>
        <v>0</v>
      </c>
      <c r="N497" s="125">
        <f>+[1]data1cf!BL496*-1</f>
        <v>0</v>
      </c>
      <c r="O497" s="125">
        <f>+[1]data1cf!BM496*-1</f>
        <v>0</v>
      </c>
      <c r="P497" s="125">
        <f>+[1]data1cf!BN496*-1</f>
        <v>0</v>
      </c>
      <c r="Q497" s="125">
        <f>+[1]data1cf!BO496*-1</f>
        <v>0</v>
      </c>
      <c r="R497" s="125">
        <f>+[1]data1cf!BP496*-1</f>
        <v>0</v>
      </c>
      <c r="S497" s="125">
        <f>+[1]data1cf!BQ496*-1</f>
        <v>0</v>
      </c>
      <c r="T497" s="125">
        <f>+[1]data1cf!BR496*-1</f>
        <v>0</v>
      </c>
      <c r="U497" s="125">
        <f>+[1]data1cf!BS496*-1</f>
        <v>0</v>
      </c>
      <c r="V497" s="125">
        <f>+[1]data1cf!BT496*-1</f>
        <v>0</v>
      </c>
      <c r="W497" s="125">
        <f>+[1]data1cf!BU496*-1</f>
        <v>0</v>
      </c>
      <c r="X497" s="125">
        <f>+[1]data1cf!BV496*-1</f>
        <v>0</v>
      </c>
      <c r="Y497" s="125">
        <f>+[1]data1cf!BW496*-1</f>
        <v>0</v>
      </c>
      <c r="Z497" s="125">
        <f>+[1]data1cf!BX496*-1</f>
        <v>0</v>
      </c>
      <c r="AA497" s="125">
        <f>+[1]data1cf!BY496*-1</f>
        <v>0</v>
      </c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0"/>
      <c r="AL497" s="10">
        <f t="shared" ca="1" si="30"/>
        <v>0</v>
      </c>
      <c r="AM497" s="10"/>
      <c r="AN497" s="10"/>
      <c r="AO497" s="10"/>
      <c r="AP497" s="10"/>
      <c r="AQ497" s="10"/>
    </row>
    <row r="498" spans="1:43" x14ac:dyDescent="0.2">
      <c r="A498" s="10">
        <v>496</v>
      </c>
      <c r="B498" s="125"/>
      <c r="C498" s="125">
        <f>+[1]data1cf!BA497*-1</f>
        <v>0</v>
      </c>
      <c r="D498" s="125">
        <f>+[1]data1cf!BB497*-1</f>
        <v>0</v>
      </c>
      <c r="E498" s="125">
        <f>+[1]data1cf!BC497*-1</f>
        <v>0</v>
      </c>
      <c r="F498" s="125">
        <f>+[1]data1cf!BD497*-1</f>
        <v>0</v>
      </c>
      <c r="G498" s="125">
        <f>+[1]data1cf!BE497*-1</f>
        <v>0</v>
      </c>
      <c r="H498" s="125">
        <f>+[1]data1cf!BF497*-1</f>
        <v>0</v>
      </c>
      <c r="I498" s="125">
        <f>+[1]data1cf!BG497*-1</f>
        <v>0</v>
      </c>
      <c r="J498" s="125">
        <f>+[1]data1cf!BH497*-1</f>
        <v>0</v>
      </c>
      <c r="K498" s="125">
        <f>+[1]data1cf!BI497*-1</f>
        <v>0</v>
      </c>
      <c r="L498" s="125">
        <f>+[1]data1cf!BJ497*-1</f>
        <v>0</v>
      </c>
      <c r="M498" s="125">
        <f>+[1]data1cf!BK497*-1</f>
        <v>0</v>
      </c>
      <c r="N498" s="125">
        <f>+[1]data1cf!BL497*-1</f>
        <v>0</v>
      </c>
      <c r="O498" s="125">
        <f>+[1]data1cf!BM497*-1</f>
        <v>0</v>
      </c>
      <c r="P498" s="125">
        <f>+[1]data1cf!BN497*-1</f>
        <v>0</v>
      </c>
      <c r="Q498" s="125">
        <f>+[1]data1cf!BO497*-1</f>
        <v>0</v>
      </c>
      <c r="R498" s="125">
        <f>+[1]data1cf!BP497*-1</f>
        <v>0</v>
      </c>
      <c r="S498" s="125">
        <f>+[1]data1cf!BQ497*-1</f>
        <v>0</v>
      </c>
      <c r="T498" s="125">
        <f>+[1]data1cf!BR497*-1</f>
        <v>0</v>
      </c>
      <c r="U498" s="125">
        <f>+[1]data1cf!BS497*-1</f>
        <v>0</v>
      </c>
      <c r="V498" s="125">
        <f>+[1]data1cf!BT497*-1</f>
        <v>0</v>
      </c>
      <c r="W498" s="125">
        <f>+[1]data1cf!BU497*-1</f>
        <v>0</v>
      </c>
      <c r="X498" s="125">
        <f>+[1]data1cf!BV497*-1</f>
        <v>0</v>
      </c>
      <c r="Y498" s="125">
        <f>+[1]data1cf!BW497*-1</f>
        <v>0</v>
      </c>
      <c r="Z498" s="125">
        <f>+[1]data1cf!BX497*-1</f>
        <v>0</v>
      </c>
      <c r="AA498" s="125">
        <f>+[1]data1cf!BY497*-1</f>
        <v>0</v>
      </c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0"/>
      <c r="AL498" s="10">
        <f t="shared" ca="1" si="30"/>
        <v>0</v>
      </c>
      <c r="AM498" s="10"/>
      <c r="AN498" s="10"/>
      <c r="AO498" s="10"/>
      <c r="AP498" s="10"/>
      <c r="AQ498" s="10"/>
    </row>
    <row r="499" spans="1:43" x14ac:dyDescent="0.2">
      <c r="A499" s="10">
        <v>497</v>
      </c>
      <c r="B499" s="125"/>
      <c r="C499" s="125">
        <f>+[1]data1cf!BA498*-1</f>
        <v>0</v>
      </c>
      <c r="D499" s="125">
        <f>+[1]data1cf!BB498*-1</f>
        <v>0</v>
      </c>
      <c r="E499" s="125">
        <f>+[1]data1cf!BC498*-1</f>
        <v>0</v>
      </c>
      <c r="F499" s="125">
        <f>+[1]data1cf!BD498*-1</f>
        <v>0</v>
      </c>
      <c r="G499" s="125">
        <f>+[1]data1cf!BE498*-1</f>
        <v>0</v>
      </c>
      <c r="H499" s="125">
        <f>+[1]data1cf!BF498*-1</f>
        <v>0</v>
      </c>
      <c r="I499" s="125">
        <f>+[1]data1cf!BG498*-1</f>
        <v>0</v>
      </c>
      <c r="J499" s="125">
        <f>+[1]data1cf!BH498*-1</f>
        <v>0</v>
      </c>
      <c r="K499" s="125">
        <f>+[1]data1cf!BI498*-1</f>
        <v>0</v>
      </c>
      <c r="L499" s="125">
        <f>+[1]data1cf!BJ498*-1</f>
        <v>0</v>
      </c>
      <c r="M499" s="125">
        <f>+[1]data1cf!BK498*-1</f>
        <v>0</v>
      </c>
      <c r="N499" s="125">
        <f>+[1]data1cf!BL498*-1</f>
        <v>0</v>
      </c>
      <c r="O499" s="125">
        <f>+[1]data1cf!BM498*-1</f>
        <v>0</v>
      </c>
      <c r="P499" s="125">
        <f>+[1]data1cf!BN498*-1</f>
        <v>0</v>
      </c>
      <c r="Q499" s="125">
        <f>+[1]data1cf!BO498*-1</f>
        <v>0</v>
      </c>
      <c r="R499" s="125">
        <f>+[1]data1cf!BP498*-1</f>
        <v>0</v>
      </c>
      <c r="S499" s="125">
        <f>+[1]data1cf!BQ498*-1</f>
        <v>0</v>
      </c>
      <c r="T499" s="125">
        <f>+[1]data1cf!BR498*-1</f>
        <v>0</v>
      </c>
      <c r="U499" s="125">
        <f>+[1]data1cf!BS498*-1</f>
        <v>0</v>
      </c>
      <c r="V499" s="125">
        <f>+[1]data1cf!BT498*-1</f>
        <v>0</v>
      </c>
      <c r="W499" s="125">
        <f>+[1]data1cf!BU498*-1</f>
        <v>0</v>
      </c>
      <c r="X499" s="125">
        <f>+[1]data1cf!BV498*-1</f>
        <v>0</v>
      </c>
      <c r="Y499" s="125">
        <f>+[1]data1cf!BW498*-1</f>
        <v>0</v>
      </c>
      <c r="Z499" s="125">
        <f>+[1]data1cf!BX498*-1</f>
        <v>0</v>
      </c>
      <c r="AA499" s="125">
        <f>+[1]data1cf!BY498*-1</f>
        <v>0</v>
      </c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0"/>
      <c r="AL499" s="10">
        <f t="shared" ca="1" si="30"/>
        <v>0</v>
      </c>
      <c r="AM499" s="10"/>
      <c r="AN499" s="10"/>
      <c r="AO499" s="10"/>
      <c r="AP499" s="10"/>
      <c r="AQ499" s="10"/>
    </row>
    <row r="500" spans="1:43" x14ac:dyDescent="0.2">
      <c r="A500" s="10">
        <v>498</v>
      </c>
      <c r="B500" s="125"/>
      <c r="C500" s="125">
        <f>+[1]data1cf!BA499*-1</f>
        <v>0</v>
      </c>
      <c r="D500" s="125">
        <f>+[1]data1cf!BB499*-1</f>
        <v>0</v>
      </c>
      <c r="E500" s="125">
        <f>+[1]data1cf!BC499*-1</f>
        <v>0</v>
      </c>
      <c r="F500" s="125">
        <f>+[1]data1cf!BD499*-1</f>
        <v>0</v>
      </c>
      <c r="G500" s="125">
        <f>+[1]data1cf!BE499*-1</f>
        <v>0</v>
      </c>
      <c r="H500" s="125">
        <f>+[1]data1cf!BF499*-1</f>
        <v>0</v>
      </c>
      <c r="I500" s="125">
        <f>+[1]data1cf!BG499*-1</f>
        <v>0</v>
      </c>
      <c r="J500" s="125">
        <f>+[1]data1cf!BH499*-1</f>
        <v>0</v>
      </c>
      <c r="K500" s="125">
        <f>+[1]data1cf!BI499*-1</f>
        <v>0</v>
      </c>
      <c r="L500" s="125">
        <f>+[1]data1cf!BJ499*-1</f>
        <v>0</v>
      </c>
      <c r="M500" s="125">
        <f>+[1]data1cf!BK499*-1</f>
        <v>0</v>
      </c>
      <c r="N500" s="125">
        <f>+[1]data1cf!BL499*-1</f>
        <v>0</v>
      </c>
      <c r="O500" s="125">
        <f>+[1]data1cf!BM499*-1</f>
        <v>0</v>
      </c>
      <c r="P500" s="125">
        <f>+[1]data1cf!BN499*-1</f>
        <v>0</v>
      </c>
      <c r="Q500" s="125">
        <f>+[1]data1cf!BO499*-1</f>
        <v>0</v>
      </c>
      <c r="R500" s="125">
        <f>+[1]data1cf!BP499*-1</f>
        <v>0</v>
      </c>
      <c r="S500" s="125">
        <f>+[1]data1cf!BQ499*-1</f>
        <v>0</v>
      </c>
      <c r="T500" s="125">
        <f>+[1]data1cf!BR499*-1</f>
        <v>0</v>
      </c>
      <c r="U500" s="125">
        <f>+[1]data1cf!BS499*-1</f>
        <v>0</v>
      </c>
      <c r="V500" s="125">
        <f>+[1]data1cf!BT499*-1</f>
        <v>0</v>
      </c>
      <c r="W500" s="125">
        <f>+[1]data1cf!BU499*-1</f>
        <v>0</v>
      </c>
      <c r="X500" s="125">
        <f>+[1]data1cf!BV499*-1</f>
        <v>0</v>
      </c>
      <c r="Y500" s="125">
        <f>+[1]data1cf!BW499*-1</f>
        <v>0</v>
      </c>
      <c r="Z500" s="125">
        <f>+[1]data1cf!BX499*-1</f>
        <v>0</v>
      </c>
      <c r="AA500" s="125">
        <f>+[1]data1cf!BY499*-1</f>
        <v>0</v>
      </c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0"/>
      <c r="AL500" s="10">
        <f t="shared" ref="AL500:AL515" ca="1" si="31">SUMPRODUCT(B500:AJ500,PVCapPrice)</f>
        <v>0</v>
      </c>
      <c r="AM500" s="10"/>
      <c r="AN500" s="10"/>
      <c r="AO500" s="10"/>
      <c r="AP500" s="10"/>
      <c r="AQ500" s="10"/>
    </row>
    <row r="501" spans="1:43" x14ac:dyDescent="0.2">
      <c r="A501" s="10">
        <v>499</v>
      </c>
      <c r="B501" s="125"/>
      <c r="C501" s="125">
        <f>+[1]data1cf!BA500*-1</f>
        <v>0</v>
      </c>
      <c r="D501" s="125">
        <f>+[1]data1cf!BB500*-1</f>
        <v>0</v>
      </c>
      <c r="E501" s="125">
        <f>+[1]data1cf!BC500*-1</f>
        <v>0</v>
      </c>
      <c r="F501" s="125">
        <f>+[1]data1cf!BD500*-1</f>
        <v>0</v>
      </c>
      <c r="G501" s="125">
        <f>+[1]data1cf!BE500*-1</f>
        <v>0</v>
      </c>
      <c r="H501" s="125">
        <f>+[1]data1cf!BF500*-1</f>
        <v>0</v>
      </c>
      <c r="I501" s="125">
        <f>+[1]data1cf!BG500*-1</f>
        <v>0</v>
      </c>
      <c r="J501" s="125">
        <f>+[1]data1cf!BH500*-1</f>
        <v>0</v>
      </c>
      <c r="K501" s="125">
        <f>+[1]data1cf!BI500*-1</f>
        <v>0</v>
      </c>
      <c r="L501" s="125">
        <f>+[1]data1cf!BJ500*-1</f>
        <v>0</v>
      </c>
      <c r="M501" s="125">
        <f>+[1]data1cf!BK500*-1</f>
        <v>0</v>
      </c>
      <c r="N501" s="125">
        <f>+[1]data1cf!BL500*-1</f>
        <v>0</v>
      </c>
      <c r="O501" s="125">
        <f>+[1]data1cf!BM500*-1</f>
        <v>0</v>
      </c>
      <c r="P501" s="125">
        <f>+[1]data1cf!BN500*-1</f>
        <v>0</v>
      </c>
      <c r="Q501" s="125">
        <f>+[1]data1cf!BO500*-1</f>
        <v>0</v>
      </c>
      <c r="R501" s="125">
        <f>+[1]data1cf!BP500*-1</f>
        <v>0</v>
      </c>
      <c r="S501" s="125">
        <f>+[1]data1cf!BQ500*-1</f>
        <v>0</v>
      </c>
      <c r="T501" s="125">
        <f>+[1]data1cf!BR500*-1</f>
        <v>0</v>
      </c>
      <c r="U501" s="125">
        <f>+[1]data1cf!BS500*-1</f>
        <v>0</v>
      </c>
      <c r="V501" s="125">
        <f>+[1]data1cf!BT500*-1</f>
        <v>0</v>
      </c>
      <c r="W501" s="125">
        <f>+[1]data1cf!BU500*-1</f>
        <v>0</v>
      </c>
      <c r="X501" s="125">
        <f>+[1]data1cf!BV500*-1</f>
        <v>0</v>
      </c>
      <c r="Y501" s="125">
        <f>+[1]data1cf!BW500*-1</f>
        <v>0</v>
      </c>
      <c r="Z501" s="125">
        <f>+[1]data1cf!BX500*-1</f>
        <v>0</v>
      </c>
      <c r="AA501" s="125">
        <f>+[1]data1cf!BY500*-1</f>
        <v>0</v>
      </c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0"/>
      <c r="AL501" s="10">
        <f t="shared" ca="1" si="31"/>
        <v>0</v>
      </c>
      <c r="AM501" s="10"/>
      <c r="AN501" s="10"/>
      <c r="AO501" s="10"/>
      <c r="AP501" s="10"/>
      <c r="AQ501" s="10"/>
    </row>
    <row r="502" spans="1:43" x14ac:dyDescent="0.2">
      <c r="A502" s="10">
        <v>500</v>
      </c>
      <c r="B502" s="125"/>
      <c r="C502" s="125">
        <f>+[1]data1cf!BA501*-1</f>
        <v>0</v>
      </c>
      <c r="D502" s="125">
        <f>+[1]data1cf!BB501*-1</f>
        <v>0</v>
      </c>
      <c r="E502" s="125">
        <f>+[1]data1cf!BC501*-1</f>
        <v>0</v>
      </c>
      <c r="F502" s="125">
        <f>+[1]data1cf!BD501*-1</f>
        <v>0</v>
      </c>
      <c r="G502" s="125">
        <f>+[1]data1cf!BE501*-1</f>
        <v>0</v>
      </c>
      <c r="H502" s="125">
        <f>+[1]data1cf!BF501*-1</f>
        <v>0</v>
      </c>
      <c r="I502" s="125">
        <f>+[1]data1cf!BG501*-1</f>
        <v>0</v>
      </c>
      <c r="J502" s="125">
        <f>+[1]data1cf!BH501*-1</f>
        <v>0</v>
      </c>
      <c r="K502" s="125">
        <f>+[1]data1cf!BI501*-1</f>
        <v>0</v>
      </c>
      <c r="L502" s="125">
        <f>+[1]data1cf!BJ501*-1</f>
        <v>0</v>
      </c>
      <c r="M502" s="125">
        <f>+[1]data1cf!BK501*-1</f>
        <v>0</v>
      </c>
      <c r="N502" s="125">
        <f>+[1]data1cf!BL501*-1</f>
        <v>0</v>
      </c>
      <c r="O502" s="125">
        <f>+[1]data1cf!BM501*-1</f>
        <v>0</v>
      </c>
      <c r="P502" s="125">
        <f>+[1]data1cf!BN501*-1</f>
        <v>0</v>
      </c>
      <c r="Q502" s="125">
        <f>+[1]data1cf!BO501*-1</f>
        <v>0</v>
      </c>
      <c r="R502" s="125">
        <f>+[1]data1cf!BP501*-1</f>
        <v>0</v>
      </c>
      <c r="S502" s="125">
        <f>+[1]data1cf!BQ501*-1</f>
        <v>0</v>
      </c>
      <c r="T502" s="125">
        <f>+[1]data1cf!BR501*-1</f>
        <v>0</v>
      </c>
      <c r="U502" s="125">
        <f>+[1]data1cf!BS501*-1</f>
        <v>0</v>
      </c>
      <c r="V502" s="125">
        <f>+[1]data1cf!BT501*-1</f>
        <v>0</v>
      </c>
      <c r="W502" s="125">
        <f>+[1]data1cf!BU501*-1</f>
        <v>0</v>
      </c>
      <c r="X502" s="125">
        <f>+[1]data1cf!BV501*-1</f>
        <v>0</v>
      </c>
      <c r="Y502" s="125">
        <f>+[1]data1cf!BW501*-1</f>
        <v>0</v>
      </c>
      <c r="Z502" s="125">
        <f>+[1]data1cf!BX501*-1</f>
        <v>0</v>
      </c>
      <c r="AA502" s="125">
        <f>+[1]data1cf!BY501*-1</f>
        <v>0</v>
      </c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0"/>
      <c r="AL502" s="10">
        <f t="shared" ca="1" si="31"/>
        <v>0</v>
      </c>
      <c r="AM502" s="10"/>
      <c r="AN502" s="10"/>
      <c r="AO502" s="10"/>
      <c r="AP502" s="10"/>
      <c r="AQ502" s="10"/>
    </row>
    <row r="503" spans="1:43" x14ac:dyDescent="0.2">
      <c r="A503" s="10">
        <v>501</v>
      </c>
      <c r="B503" s="125"/>
      <c r="C503" s="125">
        <f>+[1]data1cf!BA502*-1</f>
        <v>0</v>
      </c>
      <c r="D503" s="125">
        <f>+[1]data1cf!BB502*-1</f>
        <v>0</v>
      </c>
      <c r="E503" s="125">
        <f>+[1]data1cf!BC502*-1</f>
        <v>0</v>
      </c>
      <c r="F503" s="125">
        <f>+[1]data1cf!BD502*-1</f>
        <v>0</v>
      </c>
      <c r="G503" s="125">
        <f>+[1]data1cf!BE502*-1</f>
        <v>0</v>
      </c>
      <c r="H503" s="125">
        <f>+[1]data1cf!BF502*-1</f>
        <v>0</v>
      </c>
      <c r="I503" s="125">
        <f>+[1]data1cf!BG502*-1</f>
        <v>0</v>
      </c>
      <c r="J503" s="125">
        <f>+[1]data1cf!BH502*-1</f>
        <v>0</v>
      </c>
      <c r="K503" s="125">
        <f>+[1]data1cf!BI502*-1</f>
        <v>0</v>
      </c>
      <c r="L503" s="125">
        <f>+[1]data1cf!BJ502*-1</f>
        <v>0</v>
      </c>
      <c r="M503" s="125">
        <f>+[1]data1cf!BK502*-1</f>
        <v>0</v>
      </c>
      <c r="N503" s="125">
        <f>+[1]data1cf!BL502*-1</f>
        <v>0</v>
      </c>
      <c r="O503" s="125">
        <f>+[1]data1cf!BM502*-1</f>
        <v>0</v>
      </c>
      <c r="P503" s="125">
        <f>+[1]data1cf!BN502*-1</f>
        <v>0</v>
      </c>
      <c r="Q503" s="125">
        <f>+[1]data1cf!BO502*-1</f>
        <v>0</v>
      </c>
      <c r="R503" s="125">
        <f>+[1]data1cf!BP502*-1</f>
        <v>0</v>
      </c>
      <c r="S503" s="125">
        <f>+[1]data1cf!BQ502*-1</f>
        <v>0</v>
      </c>
      <c r="T503" s="125">
        <f>+[1]data1cf!BR502*-1</f>
        <v>0</v>
      </c>
      <c r="U503" s="125">
        <f>+[1]data1cf!BS502*-1</f>
        <v>0</v>
      </c>
      <c r="V503" s="125">
        <f>+[1]data1cf!BT502*-1</f>
        <v>0</v>
      </c>
      <c r="W503" s="125">
        <f>+[1]data1cf!BU502*-1</f>
        <v>0</v>
      </c>
      <c r="X503" s="125">
        <f>+[1]data1cf!BV502*-1</f>
        <v>0</v>
      </c>
      <c r="Y503" s="125">
        <f>+[1]data1cf!BW502*-1</f>
        <v>0</v>
      </c>
      <c r="Z503" s="125">
        <f>+[1]data1cf!BX502*-1</f>
        <v>0</v>
      </c>
      <c r="AA503" s="125">
        <f>+[1]data1cf!BY502*-1</f>
        <v>0</v>
      </c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0"/>
      <c r="AL503" s="10">
        <f t="shared" ca="1" si="31"/>
        <v>0</v>
      </c>
      <c r="AM503" s="10"/>
      <c r="AN503" s="10"/>
      <c r="AO503" s="10"/>
      <c r="AP503" s="10"/>
      <c r="AQ503" s="10"/>
    </row>
    <row r="504" spans="1:43" x14ac:dyDescent="0.2">
      <c r="A504" s="10">
        <v>502</v>
      </c>
      <c r="B504" s="125"/>
      <c r="C504" s="125">
        <f>+[1]data1cf!BA503*-1</f>
        <v>0</v>
      </c>
      <c r="D504" s="125">
        <f>+[1]data1cf!BB503*-1</f>
        <v>0</v>
      </c>
      <c r="E504" s="125">
        <f>+[1]data1cf!BC503*-1</f>
        <v>0</v>
      </c>
      <c r="F504" s="125">
        <f>+[1]data1cf!BD503*-1</f>
        <v>0</v>
      </c>
      <c r="G504" s="125">
        <f>+[1]data1cf!BE503*-1</f>
        <v>0</v>
      </c>
      <c r="H504" s="125">
        <f>+[1]data1cf!BF503*-1</f>
        <v>0</v>
      </c>
      <c r="I504" s="125">
        <f>+[1]data1cf!BG503*-1</f>
        <v>0</v>
      </c>
      <c r="J504" s="125">
        <f>+[1]data1cf!BH503*-1</f>
        <v>0</v>
      </c>
      <c r="K504" s="125">
        <f>+[1]data1cf!BI503*-1</f>
        <v>0</v>
      </c>
      <c r="L504" s="125">
        <f>+[1]data1cf!BJ503*-1</f>
        <v>0</v>
      </c>
      <c r="M504" s="125">
        <f>+[1]data1cf!BK503*-1</f>
        <v>0</v>
      </c>
      <c r="N504" s="125">
        <f>+[1]data1cf!BL503*-1</f>
        <v>0</v>
      </c>
      <c r="O504" s="125">
        <f>+[1]data1cf!BM503*-1</f>
        <v>0</v>
      </c>
      <c r="P504" s="125">
        <f>+[1]data1cf!BN503*-1</f>
        <v>0</v>
      </c>
      <c r="Q504" s="125">
        <f>+[1]data1cf!BO503*-1</f>
        <v>0</v>
      </c>
      <c r="R504" s="125">
        <f>+[1]data1cf!BP503*-1</f>
        <v>0</v>
      </c>
      <c r="S504" s="125">
        <f>+[1]data1cf!BQ503*-1</f>
        <v>0</v>
      </c>
      <c r="T504" s="125">
        <f>+[1]data1cf!BR503*-1</f>
        <v>0</v>
      </c>
      <c r="U504" s="125">
        <f>+[1]data1cf!BS503*-1</f>
        <v>0</v>
      </c>
      <c r="V504" s="125">
        <f>+[1]data1cf!BT503*-1</f>
        <v>0</v>
      </c>
      <c r="W504" s="125">
        <f>+[1]data1cf!BU503*-1</f>
        <v>0</v>
      </c>
      <c r="X504" s="125">
        <f>+[1]data1cf!BV503*-1</f>
        <v>0</v>
      </c>
      <c r="Y504" s="125">
        <f>+[1]data1cf!BW503*-1</f>
        <v>0</v>
      </c>
      <c r="Z504" s="125">
        <f>+[1]data1cf!BX503*-1</f>
        <v>0</v>
      </c>
      <c r="AA504" s="125">
        <f>+[1]data1cf!BY503*-1</f>
        <v>0</v>
      </c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0"/>
      <c r="AL504" s="10">
        <f t="shared" ca="1" si="31"/>
        <v>0</v>
      </c>
      <c r="AM504" s="10"/>
      <c r="AN504" s="10"/>
      <c r="AO504" s="10"/>
      <c r="AP504" s="10"/>
      <c r="AQ504" s="10"/>
    </row>
    <row r="505" spans="1:43" x14ac:dyDescent="0.2">
      <c r="A505" s="10">
        <v>503</v>
      </c>
      <c r="B505" s="125"/>
      <c r="C505" s="125">
        <f>+[1]data1cf!BA504*-1</f>
        <v>0</v>
      </c>
      <c r="D505" s="125">
        <f>+[1]data1cf!BB504*-1</f>
        <v>0</v>
      </c>
      <c r="E505" s="125">
        <f>+[1]data1cf!BC504*-1</f>
        <v>0</v>
      </c>
      <c r="F505" s="125">
        <f>+[1]data1cf!BD504*-1</f>
        <v>0</v>
      </c>
      <c r="G505" s="125">
        <f>+[1]data1cf!BE504*-1</f>
        <v>0</v>
      </c>
      <c r="H505" s="125">
        <f>+[1]data1cf!BF504*-1</f>
        <v>0</v>
      </c>
      <c r="I505" s="125">
        <f>+[1]data1cf!BG504*-1</f>
        <v>0</v>
      </c>
      <c r="J505" s="125">
        <f>+[1]data1cf!BH504*-1</f>
        <v>0</v>
      </c>
      <c r="K505" s="125">
        <f>+[1]data1cf!BI504*-1</f>
        <v>0</v>
      </c>
      <c r="L505" s="125">
        <f>+[1]data1cf!BJ504*-1</f>
        <v>0</v>
      </c>
      <c r="M505" s="125">
        <f>+[1]data1cf!BK504*-1</f>
        <v>0</v>
      </c>
      <c r="N505" s="125">
        <f>+[1]data1cf!BL504*-1</f>
        <v>0</v>
      </c>
      <c r="O505" s="125">
        <f>+[1]data1cf!BM504*-1</f>
        <v>0</v>
      </c>
      <c r="P505" s="125">
        <f>+[1]data1cf!BN504*-1</f>
        <v>0</v>
      </c>
      <c r="Q505" s="125">
        <f>+[1]data1cf!BO504*-1</f>
        <v>0</v>
      </c>
      <c r="R505" s="125">
        <f>+[1]data1cf!BP504*-1</f>
        <v>0</v>
      </c>
      <c r="S505" s="125">
        <f>+[1]data1cf!BQ504*-1</f>
        <v>0</v>
      </c>
      <c r="T505" s="125">
        <f>+[1]data1cf!BR504*-1</f>
        <v>0</v>
      </c>
      <c r="U505" s="125">
        <f>+[1]data1cf!BS504*-1</f>
        <v>0</v>
      </c>
      <c r="V505" s="125">
        <f>+[1]data1cf!BT504*-1</f>
        <v>0</v>
      </c>
      <c r="W505" s="125">
        <f>+[1]data1cf!BU504*-1</f>
        <v>0</v>
      </c>
      <c r="X505" s="125">
        <f>+[1]data1cf!BV504*-1</f>
        <v>0</v>
      </c>
      <c r="Y505" s="125">
        <f>+[1]data1cf!BW504*-1</f>
        <v>0</v>
      </c>
      <c r="Z505" s="125">
        <f>+[1]data1cf!BX504*-1</f>
        <v>0</v>
      </c>
      <c r="AA505" s="125">
        <f>+[1]data1cf!BY504*-1</f>
        <v>0</v>
      </c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0"/>
      <c r="AL505" s="10">
        <f t="shared" ca="1" si="31"/>
        <v>0</v>
      </c>
      <c r="AM505" s="10"/>
      <c r="AN505" s="10"/>
      <c r="AO505" s="10"/>
      <c r="AP505" s="10"/>
      <c r="AQ505" s="10"/>
    </row>
    <row r="506" spans="1:43" x14ac:dyDescent="0.2">
      <c r="A506" s="10">
        <v>504</v>
      </c>
      <c r="B506" s="125"/>
      <c r="C506" s="125">
        <f>+[1]data1cf!BA505*-1</f>
        <v>0</v>
      </c>
      <c r="D506" s="125">
        <f>+[1]data1cf!BB505*-1</f>
        <v>0</v>
      </c>
      <c r="E506" s="125">
        <f>+[1]data1cf!BC505*-1</f>
        <v>0</v>
      </c>
      <c r="F506" s="125">
        <f>+[1]data1cf!BD505*-1</f>
        <v>0</v>
      </c>
      <c r="G506" s="125">
        <f>+[1]data1cf!BE505*-1</f>
        <v>0</v>
      </c>
      <c r="H506" s="125">
        <f>+[1]data1cf!BF505*-1</f>
        <v>0</v>
      </c>
      <c r="I506" s="125">
        <f>+[1]data1cf!BG505*-1</f>
        <v>0</v>
      </c>
      <c r="J506" s="125">
        <f>+[1]data1cf!BH505*-1</f>
        <v>0</v>
      </c>
      <c r="K506" s="125">
        <f>+[1]data1cf!BI505*-1</f>
        <v>0</v>
      </c>
      <c r="L506" s="125">
        <f>+[1]data1cf!BJ505*-1</f>
        <v>0</v>
      </c>
      <c r="M506" s="125">
        <f>+[1]data1cf!BK505*-1</f>
        <v>0</v>
      </c>
      <c r="N506" s="125">
        <f>+[1]data1cf!BL505*-1</f>
        <v>0</v>
      </c>
      <c r="O506" s="125">
        <f>+[1]data1cf!BM505*-1</f>
        <v>0</v>
      </c>
      <c r="P506" s="125">
        <f>+[1]data1cf!BN505*-1</f>
        <v>0</v>
      </c>
      <c r="Q506" s="125">
        <f>+[1]data1cf!BO505*-1</f>
        <v>0</v>
      </c>
      <c r="R506" s="125">
        <f>+[1]data1cf!BP505*-1</f>
        <v>0</v>
      </c>
      <c r="S506" s="125">
        <f>+[1]data1cf!BQ505*-1</f>
        <v>0</v>
      </c>
      <c r="T506" s="125">
        <f>+[1]data1cf!BR505*-1</f>
        <v>0</v>
      </c>
      <c r="U506" s="125">
        <f>+[1]data1cf!BS505*-1</f>
        <v>0</v>
      </c>
      <c r="V506" s="125">
        <f>+[1]data1cf!BT505*-1</f>
        <v>0</v>
      </c>
      <c r="W506" s="125">
        <f>+[1]data1cf!BU505*-1</f>
        <v>0</v>
      </c>
      <c r="X506" s="125">
        <f>+[1]data1cf!BV505*-1</f>
        <v>0</v>
      </c>
      <c r="Y506" s="125">
        <f>+[1]data1cf!BW505*-1</f>
        <v>0</v>
      </c>
      <c r="Z506" s="125">
        <f>+[1]data1cf!BX505*-1</f>
        <v>0</v>
      </c>
      <c r="AA506" s="125">
        <f>+[1]data1cf!BY505*-1</f>
        <v>0</v>
      </c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0"/>
      <c r="AL506" s="10">
        <f t="shared" ca="1" si="31"/>
        <v>0</v>
      </c>
      <c r="AM506" s="10"/>
      <c r="AN506" s="10"/>
      <c r="AO506" s="10"/>
      <c r="AP506" s="10"/>
      <c r="AQ506" s="10"/>
    </row>
    <row r="507" spans="1:43" x14ac:dyDescent="0.2">
      <c r="A507" s="10">
        <v>505</v>
      </c>
      <c r="B507" s="125"/>
      <c r="C507" s="125">
        <f>+[1]data1cf!BA506*-1</f>
        <v>0</v>
      </c>
      <c r="D507" s="125">
        <f>+[1]data1cf!BB506*-1</f>
        <v>0</v>
      </c>
      <c r="E507" s="125">
        <f>+[1]data1cf!BC506*-1</f>
        <v>0</v>
      </c>
      <c r="F507" s="125">
        <f>+[1]data1cf!BD506*-1</f>
        <v>0</v>
      </c>
      <c r="G507" s="125">
        <f>+[1]data1cf!BE506*-1</f>
        <v>0</v>
      </c>
      <c r="H507" s="125">
        <f>+[1]data1cf!BF506*-1</f>
        <v>0</v>
      </c>
      <c r="I507" s="125">
        <f>+[1]data1cf!BG506*-1</f>
        <v>0</v>
      </c>
      <c r="J507" s="125">
        <f>+[1]data1cf!BH506*-1</f>
        <v>0</v>
      </c>
      <c r="K507" s="125">
        <f>+[1]data1cf!BI506*-1</f>
        <v>0</v>
      </c>
      <c r="L507" s="125">
        <f>+[1]data1cf!BJ506*-1</f>
        <v>0</v>
      </c>
      <c r="M507" s="125">
        <f>+[1]data1cf!BK506*-1</f>
        <v>0</v>
      </c>
      <c r="N507" s="125">
        <f>+[1]data1cf!BL506*-1</f>
        <v>0</v>
      </c>
      <c r="O507" s="125">
        <f>+[1]data1cf!BM506*-1</f>
        <v>0</v>
      </c>
      <c r="P507" s="125">
        <f>+[1]data1cf!BN506*-1</f>
        <v>0</v>
      </c>
      <c r="Q507" s="125">
        <f>+[1]data1cf!BO506*-1</f>
        <v>0</v>
      </c>
      <c r="R507" s="125">
        <f>+[1]data1cf!BP506*-1</f>
        <v>0</v>
      </c>
      <c r="S507" s="125">
        <f>+[1]data1cf!BQ506*-1</f>
        <v>0</v>
      </c>
      <c r="T507" s="125">
        <f>+[1]data1cf!BR506*-1</f>
        <v>0</v>
      </c>
      <c r="U507" s="125">
        <f>+[1]data1cf!BS506*-1</f>
        <v>0</v>
      </c>
      <c r="V507" s="125">
        <f>+[1]data1cf!BT506*-1</f>
        <v>0</v>
      </c>
      <c r="W507" s="125">
        <f>+[1]data1cf!BU506*-1</f>
        <v>0</v>
      </c>
      <c r="X507" s="125">
        <f>+[1]data1cf!BV506*-1</f>
        <v>0</v>
      </c>
      <c r="Y507" s="125">
        <f>+[1]data1cf!BW506*-1</f>
        <v>0</v>
      </c>
      <c r="Z507" s="125">
        <f>+[1]data1cf!BX506*-1</f>
        <v>0</v>
      </c>
      <c r="AA507" s="125">
        <f>+[1]data1cf!BY506*-1</f>
        <v>0</v>
      </c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0"/>
      <c r="AL507" s="10">
        <f t="shared" ca="1" si="31"/>
        <v>0</v>
      </c>
      <c r="AM507" s="10"/>
      <c r="AN507" s="10"/>
      <c r="AO507" s="10"/>
      <c r="AP507" s="10"/>
      <c r="AQ507" s="10"/>
    </row>
    <row r="508" spans="1:43" x14ac:dyDescent="0.2">
      <c r="A508" s="10">
        <v>506</v>
      </c>
      <c r="B508" s="125"/>
      <c r="C508" s="125">
        <f>+[1]data1cf!BA507*-1</f>
        <v>0</v>
      </c>
      <c r="D508" s="125">
        <f>+[1]data1cf!BB507*-1</f>
        <v>0</v>
      </c>
      <c r="E508" s="125">
        <f>+[1]data1cf!BC507*-1</f>
        <v>0</v>
      </c>
      <c r="F508" s="125">
        <f>+[1]data1cf!BD507*-1</f>
        <v>0</v>
      </c>
      <c r="G508" s="125">
        <f>+[1]data1cf!BE507*-1</f>
        <v>0</v>
      </c>
      <c r="H508" s="125">
        <f>+[1]data1cf!BF507*-1</f>
        <v>0</v>
      </c>
      <c r="I508" s="125">
        <f>+[1]data1cf!BG507*-1</f>
        <v>0</v>
      </c>
      <c r="J508" s="125">
        <f>+[1]data1cf!BH507*-1</f>
        <v>0</v>
      </c>
      <c r="K508" s="125">
        <f>+[1]data1cf!BI507*-1</f>
        <v>0</v>
      </c>
      <c r="L508" s="125">
        <f>+[1]data1cf!BJ507*-1</f>
        <v>0</v>
      </c>
      <c r="M508" s="125">
        <f>+[1]data1cf!BK507*-1</f>
        <v>0</v>
      </c>
      <c r="N508" s="125">
        <f>+[1]data1cf!BL507*-1</f>
        <v>0</v>
      </c>
      <c r="O508" s="125">
        <f>+[1]data1cf!BM507*-1</f>
        <v>0</v>
      </c>
      <c r="P508" s="125">
        <f>+[1]data1cf!BN507*-1</f>
        <v>0</v>
      </c>
      <c r="Q508" s="125">
        <f>+[1]data1cf!BO507*-1</f>
        <v>0</v>
      </c>
      <c r="R508" s="125">
        <f>+[1]data1cf!BP507*-1</f>
        <v>0</v>
      </c>
      <c r="S508" s="125">
        <f>+[1]data1cf!BQ507*-1</f>
        <v>0</v>
      </c>
      <c r="T508" s="125">
        <f>+[1]data1cf!BR507*-1</f>
        <v>0</v>
      </c>
      <c r="U508" s="125">
        <f>+[1]data1cf!BS507*-1</f>
        <v>0</v>
      </c>
      <c r="V508" s="125">
        <f>+[1]data1cf!BT507*-1</f>
        <v>0</v>
      </c>
      <c r="W508" s="125">
        <f>+[1]data1cf!BU507*-1</f>
        <v>0</v>
      </c>
      <c r="X508" s="125">
        <f>+[1]data1cf!BV507*-1</f>
        <v>0</v>
      </c>
      <c r="Y508" s="125">
        <f>+[1]data1cf!BW507*-1</f>
        <v>0</v>
      </c>
      <c r="Z508" s="125">
        <f>+[1]data1cf!BX507*-1</f>
        <v>0</v>
      </c>
      <c r="AA508" s="125">
        <f>+[1]data1cf!BY507*-1</f>
        <v>0</v>
      </c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0"/>
      <c r="AL508" s="10">
        <f t="shared" ca="1" si="31"/>
        <v>0</v>
      </c>
      <c r="AM508" s="10"/>
      <c r="AN508" s="10"/>
      <c r="AO508" s="10"/>
      <c r="AP508" s="10"/>
      <c r="AQ508" s="10"/>
    </row>
    <row r="509" spans="1:43" x14ac:dyDescent="0.2">
      <c r="A509" s="10">
        <v>507</v>
      </c>
      <c r="B509" s="125"/>
      <c r="C509" s="125">
        <f>+[1]data1cf!BA508*-1</f>
        <v>0</v>
      </c>
      <c r="D509" s="125">
        <f>+[1]data1cf!BB508*-1</f>
        <v>0</v>
      </c>
      <c r="E509" s="125">
        <f>+[1]data1cf!BC508*-1</f>
        <v>0</v>
      </c>
      <c r="F509" s="125">
        <f>+[1]data1cf!BD508*-1</f>
        <v>0</v>
      </c>
      <c r="G509" s="125">
        <f>+[1]data1cf!BE508*-1</f>
        <v>0</v>
      </c>
      <c r="H509" s="125">
        <f>+[1]data1cf!BF508*-1</f>
        <v>0</v>
      </c>
      <c r="I509" s="125">
        <f>+[1]data1cf!BG508*-1</f>
        <v>0</v>
      </c>
      <c r="J509" s="125">
        <f>+[1]data1cf!BH508*-1</f>
        <v>0</v>
      </c>
      <c r="K509" s="125">
        <f>+[1]data1cf!BI508*-1</f>
        <v>0</v>
      </c>
      <c r="L509" s="125">
        <f>+[1]data1cf!BJ508*-1</f>
        <v>0</v>
      </c>
      <c r="M509" s="125">
        <f>+[1]data1cf!BK508*-1</f>
        <v>0</v>
      </c>
      <c r="N509" s="125">
        <f>+[1]data1cf!BL508*-1</f>
        <v>0</v>
      </c>
      <c r="O509" s="125">
        <f>+[1]data1cf!BM508*-1</f>
        <v>0</v>
      </c>
      <c r="P509" s="125">
        <f>+[1]data1cf!BN508*-1</f>
        <v>0</v>
      </c>
      <c r="Q509" s="125">
        <f>+[1]data1cf!BO508*-1</f>
        <v>0</v>
      </c>
      <c r="R509" s="125">
        <f>+[1]data1cf!BP508*-1</f>
        <v>0</v>
      </c>
      <c r="S509" s="125">
        <f>+[1]data1cf!BQ508*-1</f>
        <v>0</v>
      </c>
      <c r="T509" s="125">
        <f>+[1]data1cf!BR508*-1</f>
        <v>0</v>
      </c>
      <c r="U509" s="125">
        <f>+[1]data1cf!BS508*-1</f>
        <v>0</v>
      </c>
      <c r="V509" s="125">
        <f>+[1]data1cf!BT508*-1</f>
        <v>0</v>
      </c>
      <c r="W509" s="125">
        <f>+[1]data1cf!BU508*-1</f>
        <v>0</v>
      </c>
      <c r="X509" s="125">
        <f>+[1]data1cf!BV508*-1</f>
        <v>0</v>
      </c>
      <c r="Y509" s="125">
        <f>+[1]data1cf!BW508*-1</f>
        <v>0</v>
      </c>
      <c r="Z509" s="125">
        <f>+[1]data1cf!BX508*-1</f>
        <v>0</v>
      </c>
      <c r="AA509" s="125">
        <f>+[1]data1cf!BY508*-1</f>
        <v>0</v>
      </c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0"/>
      <c r="AL509" s="10">
        <f t="shared" ca="1" si="31"/>
        <v>0</v>
      </c>
      <c r="AM509" s="10"/>
      <c r="AN509" s="10"/>
      <c r="AO509" s="10"/>
      <c r="AP509" s="10"/>
      <c r="AQ509" s="10"/>
    </row>
    <row r="510" spans="1:43" x14ac:dyDescent="0.2">
      <c r="A510" s="10">
        <v>508</v>
      </c>
      <c r="B510" s="125"/>
      <c r="C510" s="125">
        <f>+[1]data1cf!BA509*-1</f>
        <v>0</v>
      </c>
      <c r="D510" s="125">
        <f>+[1]data1cf!BB509*-1</f>
        <v>0</v>
      </c>
      <c r="E510" s="125">
        <f>+[1]data1cf!BC509*-1</f>
        <v>0</v>
      </c>
      <c r="F510" s="125">
        <f>+[1]data1cf!BD509*-1</f>
        <v>0</v>
      </c>
      <c r="G510" s="125">
        <f>+[1]data1cf!BE509*-1</f>
        <v>0</v>
      </c>
      <c r="H510" s="125">
        <f>+[1]data1cf!BF509*-1</f>
        <v>0</v>
      </c>
      <c r="I510" s="125">
        <f>+[1]data1cf!BG509*-1</f>
        <v>0</v>
      </c>
      <c r="J510" s="125">
        <f>+[1]data1cf!BH509*-1</f>
        <v>0</v>
      </c>
      <c r="K510" s="125">
        <f>+[1]data1cf!BI509*-1</f>
        <v>0</v>
      </c>
      <c r="L510" s="125">
        <f>+[1]data1cf!BJ509*-1</f>
        <v>0</v>
      </c>
      <c r="M510" s="125">
        <f>+[1]data1cf!BK509*-1</f>
        <v>0</v>
      </c>
      <c r="N510" s="125">
        <f>+[1]data1cf!BL509*-1</f>
        <v>0</v>
      </c>
      <c r="O510" s="125">
        <f>+[1]data1cf!BM509*-1</f>
        <v>0</v>
      </c>
      <c r="P510" s="125">
        <f>+[1]data1cf!BN509*-1</f>
        <v>0</v>
      </c>
      <c r="Q510" s="125">
        <f>+[1]data1cf!BO509*-1</f>
        <v>0</v>
      </c>
      <c r="R510" s="125">
        <f>+[1]data1cf!BP509*-1</f>
        <v>0</v>
      </c>
      <c r="S510" s="125">
        <f>+[1]data1cf!BQ509*-1</f>
        <v>0</v>
      </c>
      <c r="T510" s="125">
        <f>+[1]data1cf!BR509*-1</f>
        <v>0</v>
      </c>
      <c r="U510" s="125">
        <f>+[1]data1cf!BS509*-1</f>
        <v>0</v>
      </c>
      <c r="V510" s="125">
        <f>+[1]data1cf!BT509*-1</f>
        <v>0</v>
      </c>
      <c r="W510" s="125">
        <f>+[1]data1cf!BU509*-1</f>
        <v>0</v>
      </c>
      <c r="X510" s="125">
        <f>+[1]data1cf!BV509*-1</f>
        <v>0</v>
      </c>
      <c r="Y510" s="125">
        <f>+[1]data1cf!BW509*-1</f>
        <v>0</v>
      </c>
      <c r="Z510" s="125">
        <f>+[1]data1cf!BX509*-1</f>
        <v>0</v>
      </c>
      <c r="AA510" s="125">
        <f>+[1]data1cf!BY509*-1</f>
        <v>0</v>
      </c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0"/>
      <c r="AL510" s="10">
        <f t="shared" ca="1" si="31"/>
        <v>0</v>
      </c>
      <c r="AM510" s="10"/>
      <c r="AN510" s="10"/>
      <c r="AO510" s="10"/>
      <c r="AP510" s="10"/>
      <c r="AQ510" s="10"/>
    </row>
    <row r="511" spans="1:43" x14ac:dyDescent="0.2">
      <c r="A511" s="10">
        <v>509</v>
      </c>
      <c r="B511" s="125"/>
      <c r="C511" s="125">
        <f>+[1]data1cf!BA510*-1</f>
        <v>0</v>
      </c>
      <c r="D511" s="125">
        <f>+[1]data1cf!BB510*-1</f>
        <v>0</v>
      </c>
      <c r="E511" s="125">
        <f>+[1]data1cf!BC510*-1</f>
        <v>0</v>
      </c>
      <c r="F511" s="125">
        <f>+[1]data1cf!BD510*-1</f>
        <v>0</v>
      </c>
      <c r="G511" s="125">
        <f>+[1]data1cf!BE510*-1</f>
        <v>0</v>
      </c>
      <c r="H511" s="125">
        <f>+[1]data1cf!BF510*-1</f>
        <v>0</v>
      </c>
      <c r="I511" s="125">
        <f>+[1]data1cf!BG510*-1</f>
        <v>0</v>
      </c>
      <c r="J511" s="125">
        <f>+[1]data1cf!BH510*-1</f>
        <v>0</v>
      </c>
      <c r="K511" s="125">
        <f>+[1]data1cf!BI510*-1</f>
        <v>0</v>
      </c>
      <c r="L511" s="125">
        <f>+[1]data1cf!BJ510*-1</f>
        <v>0</v>
      </c>
      <c r="M511" s="125">
        <f>+[1]data1cf!BK510*-1</f>
        <v>0</v>
      </c>
      <c r="N511" s="125">
        <f>+[1]data1cf!BL510*-1</f>
        <v>0</v>
      </c>
      <c r="O511" s="125">
        <f>+[1]data1cf!BM510*-1</f>
        <v>0</v>
      </c>
      <c r="P511" s="125">
        <f>+[1]data1cf!BN510*-1</f>
        <v>0</v>
      </c>
      <c r="Q511" s="125">
        <f>+[1]data1cf!BO510*-1</f>
        <v>0</v>
      </c>
      <c r="R511" s="125">
        <f>+[1]data1cf!BP510*-1</f>
        <v>0</v>
      </c>
      <c r="S511" s="125">
        <f>+[1]data1cf!BQ510*-1</f>
        <v>0</v>
      </c>
      <c r="T511" s="125">
        <f>+[1]data1cf!BR510*-1</f>
        <v>0</v>
      </c>
      <c r="U511" s="125">
        <f>+[1]data1cf!BS510*-1</f>
        <v>0</v>
      </c>
      <c r="V511" s="125">
        <f>+[1]data1cf!BT510*-1</f>
        <v>0</v>
      </c>
      <c r="W511" s="125">
        <f>+[1]data1cf!BU510*-1</f>
        <v>0</v>
      </c>
      <c r="X511" s="125">
        <f>+[1]data1cf!BV510*-1</f>
        <v>0</v>
      </c>
      <c r="Y511" s="125">
        <f>+[1]data1cf!BW510*-1</f>
        <v>0</v>
      </c>
      <c r="Z511" s="125">
        <f>+[1]data1cf!BX510*-1</f>
        <v>0</v>
      </c>
      <c r="AA511" s="125">
        <f>+[1]data1cf!BY510*-1</f>
        <v>0</v>
      </c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0"/>
      <c r="AL511" s="10">
        <f t="shared" ca="1" si="31"/>
        <v>0</v>
      </c>
      <c r="AM511" s="10"/>
      <c r="AN511" s="10"/>
      <c r="AO511" s="10"/>
      <c r="AP511" s="10"/>
      <c r="AQ511" s="10"/>
    </row>
    <row r="512" spans="1:43" x14ac:dyDescent="0.2">
      <c r="A512" s="10">
        <v>510</v>
      </c>
      <c r="B512" s="125"/>
      <c r="C512" s="125">
        <f>+[1]data1cf!BA511*-1</f>
        <v>0</v>
      </c>
      <c r="D512" s="125">
        <f>+[1]data1cf!BB511*-1</f>
        <v>0</v>
      </c>
      <c r="E512" s="125">
        <f>+[1]data1cf!BC511*-1</f>
        <v>0</v>
      </c>
      <c r="F512" s="125">
        <f>+[1]data1cf!BD511*-1</f>
        <v>0</v>
      </c>
      <c r="G512" s="125">
        <f>+[1]data1cf!BE511*-1</f>
        <v>0</v>
      </c>
      <c r="H512" s="125">
        <f>+[1]data1cf!BF511*-1</f>
        <v>0</v>
      </c>
      <c r="I512" s="125">
        <f>+[1]data1cf!BG511*-1</f>
        <v>0</v>
      </c>
      <c r="J512" s="125">
        <f>+[1]data1cf!BH511*-1</f>
        <v>0</v>
      </c>
      <c r="K512" s="125">
        <f>+[1]data1cf!BI511*-1</f>
        <v>0</v>
      </c>
      <c r="L512" s="125">
        <f>+[1]data1cf!BJ511*-1</f>
        <v>0</v>
      </c>
      <c r="M512" s="125">
        <f>+[1]data1cf!BK511*-1</f>
        <v>0</v>
      </c>
      <c r="N512" s="125">
        <f>+[1]data1cf!BL511*-1</f>
        <v>0</v>
      </c>
      <c r="O512" s="125">
        <f>+[1]data1cf!BM511*-1</f>
        <v>0</v>
      </c>
      <c r="P512" s="125">
        <f>+[1]data1cf!BN511*-1</f>
        <v>0</v>
      </c>
      <c r="Q512" s="125">
        <f>+[1]data1cf!BO511*-1</f>
        <v>0</v>
      </c>
      <c r="R512" s="125">
        <f>+[1]data1cf!BP511*-1</f>
        <v>0</v>
      </c>
      <c r="S512" s="125">
        <f>+[1]data1cf!BQ511*-1</f>
        <v>0</v>
      </c>
      <c r="T512" s="125">
        <f>+[1]data1cf!BR511*-1</f>
        <v>0</v>
      </c>
      <c r="U512" s="125">
        <f>+[1]data1cf!BS511*-1</f>
        <v>0</v>
      </c>
      <c r="V512" s="125">
        <f>+[1]data1cf!BT511*-1</f>
        <v>0</v>
      </c>
      <c r="W512" s="125">
        <f>+[1]data1cf!BU511*-1</f>
        <v>0</v>
      </c>
      <c r="X512" s="125">
        <f>+[1]data1cf!BV511*-1</f>
        <v>0</v>
      </c>
      <c r="Y512" s="125">
        <f>+[1]data1cf!BW511*-1</f>
        <v>0</v>
      </c>
      <c r="Z512" s="125">
        <f>+[1]data1cf!BX511*-1</f>
        <v>0</v>
      </c>
      <c r="AA512" s="125">
        <f>+[1]data1cf!BY511*-1</f>
        <v>0</v>
      </c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0"/>
      <c r="AL512" s="10">
        <f t="shared" ca="1" si="31"/>
        <v>0</v>
      </c>
      <c r="AM512" s="10"/>
      <c r="AN512" s="10"/>
      <c r="AO512" s="10"/>
      <c r="AP512" s="10"/>
      <c r="AQ512" s="10"/>
    </row>
    <row r="513" spans="1:43" x14ac:dyDescent="0.2">
      <c r="A513" s="10">
        <v>511</v>
      </c>
      <c r="B513" s="125"/>
      <c r="C513" s="125">
        <f>+[1]data1cf!BA512*-1</f>
        <v>0</v>
      </c>
      <c r="D513" s="125">
        <f>+[1]data1cf!BB512*-1</f>
        <v>0</v>
      </c>
      <c r="E513" s="125">
        <f>+[1]data1cf!BC512*-1</f>
        <v>0</v>
      </c>
      <c r="F513" s="125">
        <f>+[1]data1cf!BD512*-1</f>
        <v>0</v>
      </c>
      <c r="G513" s="125">
        <f>+[1]data1cf!BE512*-1</f>
        <v>0</v>
      </c>
      <c r="H513" s="125">
        <f>+[1]data1cf!BF512*-1</f>
        <v>0</v>
      </c>
      <c r="I513" s="125">
        <f>+[1]data1cf!BG512*-1</f>
        <v>0</v>
      </c>
      <c r="J513" s="125">
        <f>+[1]data1cf!BH512*-1</f>
        <v>0</v>
      </c>
      <c r="K513" s="125">
        <f>+[1]data1cf!BI512*-1</f>
        <v>0</v>
      </c>
      <c r="L513" s="125">
        <f>+[1]data1cf!BJ512*-1</f>
        <v>0</v>
      </c>
      <c r="M513" s="125">
        <f>+[1]data1cf!BK512*-1</f>
        <v>0</v>
      </c>
      <c r="N513" s="125">
        <f>+[1]data1cf!BL512*-1</f>
        <v>0</v>
      </c>
      <c r="O513" s="125">
        <f>+[1]data1cf!BM512*-1</f>
        <v>0</v>
      </c>
      <c r="P513" s="125">
        <f>+[1]data1cf!BN512*-1</f>
        <v>0</v>
      </c>
      <c r="Q513" s="125">
        <f>+[1]data1cf!BO512*-1</f>
        <v>0</v>
      </c>
      <c r="R513" s="125">
        <f>+[1]data1cf!BP512*-1</f>
        <v>0</v>
      </c>
      <c r="S513" s="125">
        <f>+[1]data1cf!BQ512*-1</f>
        <v>0</v>
      </c>
      <c r="T513" s="125">
        <f>+[1]data1cf!BR512*-1</f>
        <v>0</v>
      </c>
      <c r="U513" s="125">
        <f>+[1]data1cf!BS512*-1</f>
        <v>0</v>
      </c>
      <c r="V513" s="125">
        <f>+[1]data1cf!BT512*-1</f>
        <v>0</v>
      </c>
      <c r="W513" s="125">
        <f>+[1]data1cf!BU512*-1</f>
        <v>0</v>
      </c>
      <c r="X513" s="125">
        <f>+[1]data1cf!BV512*-1</f>
        <v>0</v>
      </c>
      <c r="Y513" s="125">
        <f>+[1]data1cf!BW512*-1</f>
        <v>0</v>
      </c>
      <c r="Z513" s="125">
        <f>+[1]data1cf!BX512*-1</f>
        <v>0</v>
      </c>
      <c r="AA513" s="125">
        <f>+[1]data1cf!BY512*-1</f>
        <v>0</v>
      </c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0"/>
      <c r="AL513" s="10">
        <f t="shared" ca="1" si="31"/>
        <v>0</v>
      </c>
      <c r="AM513" s="10"/>
      <c r="AN513" s="10"/>
      <c r="AO513" s="10"/>
      <c r="AP513" s="10"/>
      <c r="AQ513" s="10"/>
    </row>
    <row r="514" spans="1:43" x14ac:dyDescent="0.2">
      <c r="A514" s="10">
        <v>512</v>
      </c>
      <c r="B514" s="125"/>
      <c r="C514" s="125">
        <f>+[1]data1cf!BA513*-1</f>
        <v>0</v>
      </c>
      <c r="D514" s="125">
        <f>+[1]data1cf!BB513*-1</f>
        <v>0</v>
      </c>
      <c r="E514" s="125">
        <f>+[1]data1cf!BC513*-1</f>
        <v>0</v>
      </c>
      <c r="F514" s="125">
        <f>+[1]data1cf!BD513*-1</f>
        <v>0</v>
      </c>
      <c r="G514" s="125">
        <f>+[1]data1cf!BE513*-1</f>
        <v>0</v>
      </c>
      <c r="H514" s="125">
        <f>+[1]data1cf!BF513*-1</f>
        <v>0</v>
      </c>
      <c r="I514" s="125">
        <f>+[1]data1cf!BG513*-1</f>
        <v>0</v>
      </c>
      <c r="J514" s="125">
        <f>+[1]data1cf!BH513*-1</f>
        <v>0</v>
      </c>
      <c r="K514" s="125">
        <f>+[1]data1cf!BI513*-1</f>
        <v>0</v>
      </c>
      <c r="L514" s="125">
        <f>+[1]data1cf!BJ513*-1</f>
        <v>0</v>
      </c>
      <c r="M514" s="125">
        <f>+[1]data1cf!BK513*-1</f>
        <v>0</v>
      </c>
      <c r="N514" s="125">
        <f>+[1]data1cf!BL513*-1</f>
        <v>0</v>
      </c>
      <c r="O514" s="125">
        <f>+[1]data1cf!BM513*-1</f>
        <v>0</v>
      </c>
      <c r="P514" s="125">
        <f>+[1]data1cf!BN513*-1</f>
        <v>0</v>
      </c>
      <c r="Q514" s="125">
        <f>+[1]data1cf!BO513*-1</f>
        <v>0</v>
      </c>
      <c r="R514" s="125">
        <f>+[1]data1cf!BP513*-1</f>
        <v>0</v>
      </c>
      <c r="S514" s="125">
        <f>+[1]data1cf!BQ513*-1</f>
        <v>0</v>
      </c>
      <c r="T514" s="125">
        <f>+[1]data1cf!BR513*-1</f>
        <v>0</v>
      </c>
      <c r="U514" s="125">
        <f>+[1]data1cf!BS513*-1</f>
        <v>0</v>
      </c>
      <c r="V514" s="125">
        <f>+[1]data1cf!BT513*-1</f>
        <v>0</v>
      </c>
      <c r="W514" s="125">
        <f>+[1]data1cf!BU513*-1</f>
        <v>0</v>
      </c>
      <c r="X514" s="125">
        <f>+[1]data1cf!BV513*-1</f>
        <v>0</v>
      </c>
      <c r="Y514" s="125">
        <f>+[1]data1cf!BW513*-1</f>
        <v>0</v>
      </c>
      <c r="Z514" s="125">
        <f>+[1]data1cf!BX513*-1</f>
        <v>0</v>
      </c>
      <c r="AA514" s="125">
        <f>+[1]data1cf!BY513*-1</f>
        <v>0</v>
      </c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0"/>
      <c r="AL514" s="10">
        <f t="shared" ca="1" si="31"/>
        <v>0</v>
      </c>
      <c r="AM514" s="10"/>
      <c r="AN514" s="10"/>
      <c r="AO514" s="10"/>
      <c r="AP514" s="10"/>
      <c r="AQ514" s="10"/>
    </row>
    <row r="515" spans="1:43" x14ac:dyDescent="0.2">
      <c r="A515" s="10">
        <v>513</v>
      </c>
      <c r="B515" s="125"/>
      <c r="C515" s="125">
        <f>+[1]data1cf!BA514*-1</f>
        <v>0</v>
      </c>
      <c r="D515" s="125">
        <f>+[1]data1cf!BB514*-1</f>
        <v>0</v>
      </c>
      <c r="E515" s="125">
        <f>+[1]data1cf!BC514*-1</f>
        <v>0</v>
      </c>
      <c r="F515" s="125">
        <f>+[1]data1cf!BD514*-1</f>
        <v>0</v>
      </c>
      <c r="G515" s="125">
        <f>+[1]data1cf!BE514*-1</f>
        <v>0</v>
      </c>
      <c r="H515" s="125">
        <f>+[1]data1cf!BF514*-1</f>
        <v>0</v>
      </c>
      <c r="I515" s="125">
        <f>+[1]data1cf!BG514*-1</f>
        <v>0</v>
      </c>
      <c r="J515" s="125">
        <f>+[1]data1cf!BH514*-1</f>
        <v>0</v>
      </c>
      <c r="K515" s="125">
        <f>+[1]data1cf!BI514*-1</f>
        <v>0</v>
      </c>
      <c r="L515" s="125">
        <f>+[1]data1cf!BJ514*-1</f>
        <v>0</v>
      </c>
      <c r="M515" s="125">
        <f>+[1]data1cf!BK514*-1</f>
        <v>0</v>
      </c>
      <c r="N515" s="125">
        <f>+[1]data1cf!BL514*-1</f>
        <v>0</v>
      </c>
      <c r="O515" s="125">
        <f>+[1]data1cf!BM514*-1</f>
        <v>0</v>
      </c>
      <c r="P515" s="125">
        <f>+[1]data1cf!BN514*-1</f>
        <v>0</v>
      </c>
      <c r="Q515" s="125">
        <f>+[1]data1cf!BO514*-1</f>
        <v>0</v>
      </c>
      <c r="R515" s="125">
        <f>+[1]data1cf!BP514*-1</f>
        <v>0</v>
      </c>
      <c r="S515" s="125">
        <f>+[1]data1cf!BQ514*-1</f>
        <v>0</v>
      </c>
      <c r="T515" s="125">
        <f>+[1]data1cf!BR514*-1</f>
        <v>0</v>
      </c>
      <c r="U515" s="125">
        <f>+[1]data1cf!BS514*-1</f>
        <v>0</v>
      </c>
      <c r="V515" s="125">
        <f>+[1]data1cf!BT514*-1</f>
        <v>0</v>
      </c>
      <c r="W515" s="125">
        <f>+[1]data1cf!BU514*-1</f>
        <v>0</v>
      </c>
      <c r="X515" s="125">
        <f>+[1]data1cf!BV514*-1</f>
        <v>0</v>
      </c>
      <c r="Y515" s="125">
        <f>+[1]data1cf!BW514*-1</f>
        <v>0</v>
      </c>
      <c r="Z515" s="125">
        <f>+[1]data1cf!BX514*-1</f>
        <v>0</v>
      </c>
      <c r="AA515" s="125">
        <f>+[1]data1cf!BY514*-1</f>
        <v>0</v>
      </c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0"/>
      <c r="AL515" s="10">
        <f t="shared" ca="1" si="31"/>
        <v>0</v>
      </c>
      <c r="AM515" s="10"/>
      <c r="AN515" s="10"/>
      <c r="AO515" s="10"/>
      <c r="AP515" s="10"/>
      <c r="AQ515" s="10"/>
    </row>
    <row r="516" spans="1:43" x14ac:dyDescent="0.2">
      <c r="A516" s="10">
        <v>514</v>
      </c>
      <c r="B516" s="125"/>
      <c r="C516" s="125">
        <f>+[1]data1cf!BA515*-1</f>
        <v>0</v>
      </c>
      <c r="D516" s="125">
        <f>+[1]data1cf!BB515*-1</f>
        <v>0</v>
      </c>
      <c r="E516" s="125">
        <f>+[1]data1cf!BC515*-1</f>
        <v>0</v>
      </c>
      <c r="F516" s="125">
        <f>+[1]data1cf!BD515*-1</f>
        <v>0</v>
      </c>
      <c r="G516" s="125">
        <f>+[1]data1cf!BE515*-1</f>
        <v>0</v>
      </c>
      <c r="H516" s="125">
        <f>+[1]data1cf!BF515*-1</f>
        <v>0</v>
      </c>
      <c r="I516" s="125">
        <f>+[1]data1cf!BG515*-1</f>
        <v>0</v>
      </c>
      <c r="J516" s="125">
        <f>+[1]data1cf!BH515*-1</f>
        <v>0</v>
      </c>
      <c r="K516" s="125">
        <f>+[1]data1cf!BI515*-1</f>
        <v>0</v>
      </c>
      <c r="L516" s="125">
        <f>+[1]data1cf!BJ515*-1</f>
        <v>0</v>
      </c>
      <c r="M516" s="125">
        <f>+[1]data1cf!BK515*-1</f>
        <v>0</v>
      </c>
      <c r="N516" s="125">
        <f>+[1]data1cf!BL515*-1</f>
        <v>0</v>
      </c>
      <c r="O516" s="125">
        <f>+[1]data1cf!BM515*-1</f>
        <v>0</v>
      </c>
      <c r="P516" s="125">
        <f>+[1]data1cf!BN515*-1</f>
        <v>0</v>
      </c>
      <c r="Q516" s="125">
        <f>+[1]data1cf!BO515*-1</f>
        <v>0</v>
      </c>
      <c r="R516" s="125">
        <f>+[1]data1cf!BP515*-1</f>
        <v>0</v>
      </c>
      <c r="S516" s="125">
        <f>+[1]data1cf!BQ515*-1</f>
        <v>0</v>
      </c>
      <c r="T516" s="125">
        <f>+[1]data1cf!BR515*-1</f>
        <v>0</v>
      </c>
      <c r="U516" s="125">
        <f>+[1]data1cf!BS515*-1</f>
        <v>0</v>
      </c>
      <c r="V516" s="125">
        <f>+[1]data1cf!BT515*-1</f>
        <v>0</v>
      </c>
      <c r="W516" s="125">
        <f>+[1]data1cf!BU515*-1</f>
        <v>0</v>
      </c>
      <c r="X516" s="125">
        <f>+[1]data1cf!BV515*-1</f>
        <v>0</v>
      </c>
      <c r="Y516" s="125">
        <f>+[1]data1cf!BW515*-1</f>
        <v>0</v>
      </c>
      <c r="Z516" s="125">
        <f>+[1]data1cf!BX515*-1</f>
        <v>0</v>
      </c>
      <c r="AA516" s="125">
        <f>+[1]data1cf!BY515*-1</f>
        <v>0</v>
      </c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0"/>
      <c r="AL516" s="10">
        <f t="shared" ref="AL516:AL531" ca="1" si="32">SUMPRODUCT(B516:AJ516,PVCapPrice)</f>
        <v>0</v>
      </c>
      <c r="AM516" s="10"/>
      <c r="AN516" s="10"/>
      <c r="AO516" s="10"/>
      <c r="AP516" s="10"/>
      <c r="AQ516" s="10"/>
    </row>
    <row r="517" spans="1:43" x14ac:dyDescent="0.2">
      <c r="A517" s="10">
        <v>515</v>
      </c>
      <c r="B517" s="125"/>
      <c r="C517" s="125">
        <f>+[1]data1cf!BA516*-1</f>
        <v>0</v>
      </c>
      <c r="D517" s="125">
        <f>+[1]data1cf!BB516*-1</f>
        <v>0</v>
      </c>
      <c r="E517" s="125">
        <f>+[1]data1cf!BC516*-1</f>
        <v>0</v>
      </c>
      <c r="F517" s="125">
        <f>+[1]data1cf!BD516*-1</f>
        <v>0</v>
      </c>
      <c r="G517" s="125">
        <f>+[1]data1cf!BE516*-1</f>
        <v>0</v>
      </c>
      <c r="H517" s="125">
        <f>+[1]data1cf!BF516*-1</f>
        <v>0</v>
      </c>
      <c r="I517" s="125">
        <f>+[1]data1cf!BG516*-1</f>
        <v>0</v>
      </c>
      <c r="J517" s="125">
        <f>+[1]data1cf!BH516*-1</f>
        <v>0</v>
      </c>
      <c r="K517" s="125">
        <f>+[1]data1cf!BI516*-1</f>
        <v>0</v>
      </c>
      <c r="L517" s="125">
        <f>+[1]data1cf!BJ516*-1</f>
        <v>0</v>
      </c>
      <c r="M517" s="125">
        <f>+[1]data1cf!BK516*-1</f>
        <v>0</v>
      </c>
      <c r="N517" s="125">
        <f>+[1]data1cf!BL516*-1</f>
        <v>0</v>
      </c>
      <c r="O517" s="125">
        <f>+[1]data1cf!BM516*-1</f>
        <v>0</v>
      </c>
      <c r="P517" s="125">
        <f>+[1]data1cf!BN516*-1</f>
        <v>0</v>
      </c>
      <c r="Q517" s="125">
        <f>+[1]data1cf!BO516*-1</f>
        <v>0</v>
      </c>
      <c r="R517" s="125">
        <f>+[1]data1cf!BP516*-1</f>
        <v>0</v>
      </c>
      <c r="S517" s="125">
        <f>+[1]data1cf!BQ516*-1</f>
        <v>0</v>
      </c>
      <c r="T517" s="125">
        <f>+[1]data1cf!BR516*-1</f>
        <v>0</v>
      </c>
      <c r="U517" s="125">
        <f>+[1]data1cf!BS516*-1</f>
        <v>0</v>
      </c>
      <c r="V517" s="125">
        <f>+[1]data1cf!BT516*-1</f>
        <v>0</v>
      </c>
      <c r="W517" s="125">
        <f>+[1]data1cf!BU516*-1</f>
        <v>0</v>
      </c>
      <c r="X517" s="125">
        <f>+[1]data1cf!BV516*-1</f>
        <v>0</v>
      </c>
      <c r="Y517" s="125">
        <f>+[1]data1cf!BW516*-1</f>
        <v>0</v>
      </c>
      <c r="Z517" s="125">
        <f>+[1]data1cf!BX516*-1</f>
        <v>0</v>
      </c>
      <c r="AA517" s="125">
        <f>+[1]data1cf!BY516*-1</f>
        <v>0</v>
      </c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0"/>
      <c r="AL517" s="10">
        <f t="shared" ca="1" si="32"/>
        <v>0</v>
      </c>
      <c r="AM517" s="10"/>
      <c r="AN517" s="10"/>
      <c r="AO517" s="10"/>
      <c r="AP517" s="10"/>
      <c r="AQ517" s="10"/>
    </row>
    <row r="518" spans="1:43" x14ac:dyDescent="0.2">
      <c r="A518" s="10">
        <v>516</v>
      </c>
      <c r="B518" s="125"/>
      <c r="C518" s="125">
        <f>+[1]data1cf!BA517*-1</f>
        <v>0</v>
      </c>
      <c r="D518" s="125">
        <f>+[1]data1cf!BB517*-1</f>
        <v>0</v>
      </c>
      <c r="E518" s="125">
        <f>+[1]data1cf!BC517*-1</f>
        <v>0</v>
      </c>
      <c r="F518" s="125">
        <f>+[1]data1cf!BD517*-1</f>
        <v>0</v>
      </c>
      <c r="G518" s="125">
        <f>+[1]data1cf!BE517*-1</f>
        <v>0</v>
      </c>
      <c r="H518" s="125">
        <f>+[1]data1cf!BF517*-1</f>
        <v>0</v>
      </c>
      <c r="I518" s="125">
        <f>+[1]data1cf!BG517*-1</f>
        <v>0</v>
      </c>
      <c r="J518" s="125">
        <f>+[1]data1cf!BH517*-1</f>
        <v>0</v>
      </c>
      <c r="K518" s="125">
        <f>+[1]data1cf!BI517*-1</f>
        <v>0</v>
      </c>
      <c r="L518" s="125">
        <f>+[1]data1cf!BJ517*-1</f>
        <v>0</v>
      </c>
      <c r="M518" s="125">
        <f>+[1]data1cf!BK517*-1</f>
        <v>0</v>
      </c>
      <c r="N518" s="125">
        <f>+[1]data1cf!BL517*-1</f>
        <v>0</v>
      </c>
      <c r="O518" s="125">
        <f>+[1]data1cf!BM517*-1</f>
        <v>0</v>
      </c>
      <c r="P518" s="125">
        <f>+[1]data1cf!BN517*-1</f>
        <v>0</v>
      </c>
      <c r="Q518" s="125">
        <f>+[1]data1cf!BO517*-1</f>
        <v>0</v>
      </c>
      <c r="R518" s="125">
        <f>+[1]data1cf!BP517*-1</f>
        <v>0</v>
      </c>
      <c r="S518" s="125">
        <f>+[1]data1cf!BQ517*-1</f>
        <v>0</v>
      </c>
      <c r="T518" s="125">
        <f>+[1]data1cf!BR517*-1</f>
        <v>0</v>
      </c>
      <c r="U518" s="125">
        <f>+[1]data1cf!BS517*-1</f>
        <v>0</v>
      </c>
      <c r="V518" s="125">
        <f>+[1]data1cf!BT517*-1</f>
        <v>0</v>
      </c>
      <c r="W518" s="125">
        <f>+[1]data1cf!BU517*-1</f>
        <v>0</v>
      </c>
      <c r="X518" s="125">
        <f>+[1]data1cf!BV517*-1</f>
        <v>0</v>
      </c>
      <c r="Y518" s="125">
        <f>+[1]data1cf!BW517*-1</f>
        <v>0</v>
      </c>
      <c r="Z518" s="125">
        <f>+[1]data1cf!BX517*-1</f>
        <v>0</v>
      </c>
      <c r="AA518" s="125">
        <f>+[1]data1cf!BY517*-1</f>
        <v>0</v>
      </c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0"/>
      <c r="AL518" s="10">
        <f t="shared" ca="1" si="32"/>
        <v>0</v>
      </c>
      <c r="AM518" s="10"/>
      <c r="AN518" s="10"/>
      <c r="AO518" s="10"/>
      <c r="AP518" s="10"/>
      <c r="AQ518" s="10"/>
    </row>
    <row r="519" spans="1:43" x14ac:dyDescent="0.2">
      <c r="A519" s="10">
        <v>517</v>
      </c>
      <c r="B519" s="125"/>
      <c r="C519" s="125">
        <f>+[1]data1cf!BA518*-1</f>
        <v>0</v>
      </c>
      <c r="D519" s="125">
        <f>+[1]data1cf!BB518*-1</f>
        <v>0</v>
      </c>
      <c r="E519" s="125">
        <f>+[1]data1cf!BC518*-1</f>
        <v>0</v>
      </c>
      <c r="F519" s="125">
        <f>+[1]data1cf!BD518*-1</f>
        <v>0</v>
      </c>
      <c r="G519" s="125">
        <f>+[1]data1cf!BE518*-1</f>
        <v>0</v>
      </c>
      <c r="H519" s="125">
        <f>+[1]data1cf!BF518*-1</f>
        <v>0</v>
      </c>
      <c r="I519" s="125">
        <f>+[1]data1cf!BG518*-1</f>
        <v>0</v>
      </c>
      <c r="J519" s="125">
        <f>+[1]data1cf!BH518*-1</f>
        <v>0</v>
      </c>
      <c r="K519" s="125">
        <f>+[1]data1cf!BI518*-1</f>
        <v>0</v>
      </c>
      <c r="L519" s="125">
        <f>+[1]data1cf!BJ518*-1</f>
        <v>0</v>
      </c>
      <c r="M519" s="125">
        <f>+[1]data1cf!BK518*-1</f>
        <v>0</v>
      </c>
      <c r="N519" s="125">
        <f>+[1]data1cf!BL518*-1</f>
        <v>0</v>
      </c>
      <c r="O519" s="125">
        <f>+[1]data1cf!BM518*-1</f>
        <v>0</v>
      </c>
      <c r="P519" s="125">
        <f>+[1]data1cf!BN518*-1</f>
        <v>0</v>
      </c>
      <c r="Q519" s="125">
        <f>+[1]data1cf!BO518*-1</f>
        <v>0</v>
      </c>
      <c r="R519" s="125">
        <f>+[1]data1cf!BP518*-1</f>
        <v>0</v>
      </c>
      <c r="S519" s="125">
        <f>+[1]data1cf!BQ518*-1</f>
        <v>0</v>
      </c>
      <c r="T519" s="125">
        <f>+[1]data1cf!BR518*-1</f>
        <v>0</v>
      </c>
      <c r="U519" s="125">
        <f>+[1]data1cf!BS518*-1</f>
        <v>0</v>
      </c>
      <c r="V519" s="125">
        <f>+[1]data1cf!BT518*-1</f>
        <v>0</v>
      </c>
      <c r="W519" s="125">
        <f>+[1]data1cf!BU518*-1</f>
        <v>0</v>
      </c>
      <c r="X519" s="125">
        <f>+[1]data1cf!BV518*-1</f>
        <v>0</v>
      </c>
      <c r="Y519" s="125">
        <f>+[1]data1cf!BW518*-1</f>
        <v>0</v>
      </c>
      <c r="Z519" s="125">
        <f>+[1]data1cf!BX518*-1</f>
        <v>0</v>
      </c>
      <c r="AA519" s="125">
        <f>+[1]data1cf!BY518*-1</f>
        <v>0</v>
      </c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0"/>
      <c r="AL519" s="10">
        <f t="shared" ca="1" si="32"/>
        <v>0</v>
      </c>
      <c r="AM519" s="10"/>
      <c r="AN519" s="10"/>
      <c r="AO519" s="10"/>
      <c r="AP519" s="10"/>
      <c r="AQ519" s="10"/>
    </row>
    <row r="520" spans="1:43" x14ac:dyDescent="0.2">
      <c r="A520" s="10">
        <v>518</v>
      </c>
      <c r="B520" s="125"/>
      <c r="C520" s="125">
        <f>+[1]data1cf!BA519*-1</f>
        <v>0</v>
      </c>
      <c r="D520" s="125">
        <f>+[1]data1cf!BB519*-1</f>
        <v>0</v>
      </c>
      <c r="E520" s="125">
        <f>+[1]data1cf!BC519*-1</f>
        <v>0</v>
      </c>
      <c r="F520" s="125">
        <f>+[1]data1cf!BD519*-1</f>
        <v>0</v>
      </c>
      <c r="G520" s="125">
        <f>+[1]data1cf!BE519*-1</f>
        <v>0</v>
      </c>
      <c r="H520" s="125">
        <f>+[1]data1cf!BF519*-1</f>
        <v>0</v>
      </c>
      <c r="I520" s="125">
        <f>+[1]data1cf!BG519*-1</f>
        <v>0</v>
      </c>
      <c r="J520" s="125">
        <f>+[1]data1cf!BH519*-1</f>
        <v>0</v>
      </c>
      <c r="K520" s="125">
        <f>+[1]data1cf!BI519*-1</f>
        <v>0</v>
      </c>
      <c r="L520" s="125">
        <f>+[1]data1cf!BJ519*-1</f>
        <v>0</v>
      </c>
      <c r="M520" s="125">
        <f>+[1]data1cf!BK519*-1</f>
        <v>0</v>
      </c>
      <c r="N520" s="125">
        <f>+[1]data1cf!BL519*-1</f>
        <v>0</v>
      </c>
      <c r="O520" s="125">
        <f>+[1]data1cf!BM519*-1</f>
        <v>0</v>
      </c>
      <c r="P520" s="125">
        <f>+[1]data1cf!BN519*-1</f>
        <v>0</v>
      </c>
      <c r="Q520" s="125">
        <f>+[1]data1cf!BO519*-1</f>
        <v>0</v>
      </c>
      <c r="R520" s="125">
        <f>+[1]data1cf!BP519*-1</f>
        <v>0</v>
      </c>
      <c r="S520" s="125">
        <f>+[1]data1cf!BQ519*-1</f>
        <v>0</v>
      </c>
      <c r="T520" s="125">
        <f>+[1]data1cf!BR519*-1</f>
        <v>0</v>
      </c>
      <c r="U520" s="125">
        <f>+[1]data1cf!BS519*-1</f>
        <v>0</v>
      </c>
      <c r="V520" s="125">
        <f>+[1]data1cf!BT519*-1</f>
        <v>0</v>
      </c>
      <c r="W520" s="125">
        <f>+[1]data1cf!BU519*-1</f>
        <v>0</v>
      </c>
      <c r="X520" s="125">
        <f>+[1]data1cf!BV519*-1</f>
        <v>0</v>
      </c>
      <c r="Y520" s="125">
        <f>+[1]data1cf!BW519*-1</f>
        <v>0</v>
      </c>
      <c r="Z520" s="125">
        <f>+[1]data1cf!BX519*-1</f>
        <v>0</v>
      </c>
      <c r="AA520" s="125">
        <f>+[1]data1cf!BY519*-1</f>
        <v>0</v>
      </c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0"/>
      <c r="AL520" s="10">
        <f t="shared" ca="1" si="32"/>
        <v>0</v>
      </c>
      <c r="AM520" s="10"/>
      <c r="AN520" s="10"/>
      <c r="AO520" s="10"/>
      <c r="AP520" s="10"/>
      <c r="AQ520" s="10"/>
    </row>
    <row r="521" spans="1:43" x14ac:dyDescent="0.2">
      <c r="A521" s="10">
        <v>519</v>
      </c>
      <c r="B521" s="125"/>
      <c r="C521" s="125">
        <f>+[1]data1cf!BA520*-1</f>
        <v>0</v>
      </c>
      <c r="D521" s="125">
        <f>+[1]data1cf!BB520*-1</f>
        <v>0</v>
      </c>
      <c r="E521" s="125">
        <f>+[1]data1cf!BC520*-1</f>
        <v>0</v>
      </c>
      <c r="F521" s="125">
        <f>+[1]data1cf!BD520*-1</f>
        <v>0</v>
      </c>
      <c r="G521" s="125">
        <f>+[1]data1cf!BE520*-1</f>
        <v>0</v>
      </c>
      <c r="H521" s="125">
        <f>+[1]data1cf!BF520*-1</f>
        <v>0</v>
      </c>
      <c r="I521" s="125">
        <f>+[1]data1cf!BG520*-1</f>
        <v>0</v>
      </c>
      <c r="J521" s="125">
        <f>+[1]data1cf!BH520*-1</f>
        <v>0</v>
      </c>
      <c r="K521" s="125">
        <f>+[1]data1cf!BI520*-1</f>
        <v>0</v>
      </c>
      <c r="L521" s="125">
        <f>+[1]data1cf!BJ520*-1</f>
        <v>0</v>
      </c>
      <c r="M521" s="125">
        <f>+[1]data1cf!BK520*-1</f>
        <v>0</v>
      </c>
      <c r="N521" s="125">
        <f>+[1]data1cf!BL520*-1</f>
        <v>0</v>
      </c>
      <c r="O521" s="125">
        <f>+[1]data1cf!BM520*-1</f>
        <v>0</v>
      </c>
      <c r="P521" s="125">
        <f>+[1]data1cf!BN520*-1</f>
        <v>0</v>
      </c>
      <c r="Q521" s="125">
        <f>+[1]data1cf!BO520*-1</f>
        <v>0</v>
      </c>
      <c r="R521" s="125">
        <f>+[1]data1cf!BP520*-1</f>
        <v>0</v>
      </c>
      <c r="S521" s="125">
        <f>+[1]data1cf!BQ520*-1</f>
        <v>0</v>
      </c>
      <c r="T521" s="125">
        <f>+[1]data1cf!BR520*-1</f>
        <v>0</v>
      </c>
      <c r="U521" s="125">
        <f>+[1]data1cf!BS520*-1</f>
        <v>0</v>
      </c>
      <c r="V521" s="125">
        <f>+[1]data1cf!BT520*-1</f>
        <v>0</v>
      </c>
      <c r="W521" s="125">
        <f>+[1]data1cf!BU520*-1</f>
        <v>0</v>
      </c>
      <c r="X521" s="125">
        <f>+[1]data1cf!BV520*-1</f>
        <v>0</v>
      </c>
      <c r="Y521" s="125">
        <f>+[1]data1cf!BW520*-1</f>
        <v>0</v>
      </c>
      <c r="Z521" s="125">
        <f>+[1]data1cf!BX520*-1</f>
        <v>0</v>
      </c>
      <c r="AA521" s="125">
        <f>+[1]data1cf!BY520*-1</f>
        <v>0</v>
      </c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0"/>
      <c r="AL521" s="10">
        <f t="shared" ca="1" si="32"/>
        <v>0</v>
      </c>
      <c r="AM521" s="10"/>
      <c r="AN521" s="10"/>
      <c r="AO521" s="10"/>
      <c r="AP521" s="10"/>
      <c r="AQ521" s="10"/>
    </row>
    <row r="522" spans="1:43" x14ac:dyDescent="0.2">
      <c r="A522" s="10">
        <v>520</v>
      </c>
      <c r="B522" s="125"/>
      <c r="C522" s="125">
        <f>+[1]data1cf!BA521*-1</f>
        <v>0</v>
      </c>
      <c r="D522" s="125">
        <f>+[1]data1cf!BB521*-1</f>
        <v>0</v>
      </c>
      <c r="E522" s="125">
        <f>+[1]data1cf!BC521*-1</f>
        <v>0</v>
      </c>
      <c r="F522" s="125">
        <f>+[1]data1cf!BD521*-1</f>
        <v>0</v>
      </c>
      <c r="G522" s="125">
        <f>+[1]data1cf!BE521*-1</f>
        <v>0</v>
      </c>
      <c r="H522" s="125">
        <f>+[1]data1cf!BF521*-1</f>
        <v>0</v>
      </c>
      <c r="I522" s="125">
        <f>+[1]data1cf!BG521*-1</f>
        <v>0</v>
      </c>
      <c r="J522" s="125">
        <f>+[1]data1cf!BH521*-1</f>
        <v>0</v>
      </c>
      <c r="K522" s="125">
        <f>+[1]data1cf!BI521*-1</f>
        <v>0</v>
      </c>
      <c r="L522" s="125">
        <f>+[1]data1cf!BJ521*-1</f>
        <v>0</v>
      </c>
      <c r="M522" s="125">
        <f>+[1]data1cf!BK521*-1</f>
        <v>0</v>
      </c>
      <c r="N522" s="125">
        <f>+[1]data1cf!BL521*-1</f>
        <v>0</v>
      </c>
      <c r="O522" s="125">
        <f>+[1]data1cf!BM521*-1</f>
        <v>0</v>
      </c>
      <c r="P522" s="125">
        <f>+[1]data1cf!BN521*-1</f>
        <v>0</v>
      </c>
      <c r="Q522" s="125">
        <f>+[1]data1cf!BO521*-1</f>
        <v>0</v>
      </c>
      <c r="R522" s="125">
        <f>+[1]data1cf!BP521*-1</f>
        <v>0</v>
      </c>
      <c r="S522" s="125">
        <f>+[1]data1cf!BQ521*-1</f>
        <v>0</v>
      </c>
      <c r="T522" s="125">
        <f>+[1]data1cf!BR521*-1</f>
        <v>0</v>
      </c>
      <c r="U522" s="125">
        <f>+[1]data1cf!BS521*-1</f>
        <v>0</v>
      </c>
      <c r="V522" s="125">
        <f>+[1]data1cf!BT521*-1</f>
        <v>0</v>
      </c>
      <c r="W522" s="125">
        <f>+[1]data1cf!BU521*-1</f>
        <v>0</v>
      </c>
      <c r="X522" s="125">
        <f>+[1]data1cf!BV521*-1</f>
        <v>0</v>
      </c>
      <c r="Y522" s="125">
        <f>+[1]data1cf!BW521*-1</f>
        <v>0</v>
      </c>
      <c r="Z522" s="125">
        <f>+[1]data1cf!BX521*-1</f>
        <v>0</v>
      </c>
      <c r="AA522" s="125">
        <f>+[1]data1cf!BY521*-1</f>
        <v>0</v>
      </c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0"/>
      <c r="AL522" s="10">
        <f t="shared" ca="1" si="32"/>
        <v>0</v>
      </c>
      <c r="AM522" s="10"/>
      <c r="AN522" s="10"/>
      <c r="AO522" s="10"/>
      <c r="AP522" s="10"/>
      <c r="AQ522" s="10"/>
    </row>
    <row r="523" spans="1:43" x14ac:dyDescent="0.2">
      <c r="A523" s="10">
        <v>521</v>
      </c>
      <c r="B523" s="125"/>
      <c r="C523" s="125">
        <f>+[1]data1cf!BA522*-1</f>
        <v>0</v>
      </c>
      <c r="D523" s="125">
        <f>+[1]data1cf!BB522*-1</f>
        <v>0</v>
      </c>
      <c r="E523" s="125">
        <f>+[1]data1cf!BC522*-1</f>
        <v>0</v>
      </c>
      <c r="F523" s="125">
        <f>+[1]data1cf!BD522*-1</f>
        <v>0</v>
      </c>
      <c r="G523" s="125">
        <f>+[1]data1cf!BE522*-1</f>
        <v>0</v>
      </c>
      <c r="H523" s="125">
        <f>+[1]data1cf!BF522*-1</f>
        <v>0</v>
      </c>
      <c r="I523" s="125">
        <f>+[1]data1cf!BG522*-1</f>
        <v>0</v>
      </c>
      <c r="J523" s="125">
        <f>+[1]data1cf!BH522*-1</f>
        <v>0</v>
      </c>
      <c r="K523" s="125">
        <f>+[1]data1cf!BI522*-1</f>
        <v>0</v>
      </c>
      <c r="L523" s="125">
        <f>+[1]data1cf!BJ522*-1</f>
        <v>0</v>
      </c>
      <c r="M523" s="125">
        <f>+[1]data1cf!BK522*-1</f>
        <v>0</v>
      </c>
      <c r="N523" s="125">
        <f>+[1]data1cf!BL522*-1</f>
        <v>0</v>
      </c>
      <c r="O523" s="125">
        <f>+[1]data1cf!BM522*-1</f>
        <v>0</v>
      </c>
      <c r="P523" s="125">
        <f>+[1]data1cf!BN522*-1</f>
        <v>0</v>
      </c>
      <c r="Q523" s="125">
        <f>+[1]data1cf!BO522*-1</f>
        <v>0</v>
      </c>
      <c r="R523" s="125">
        <f>+[1]data1cf!BP522*-1</f>
        <v>0</v>
      </c>
      <c r="S523" s="125">
        <f>+[1]data1cf!BQ522*-1</f>
        <v>0</v>
      </c>
      <c r="T523" s="125">
        <f>+[1]data1cf!BR522*-1</f>
        <v>0</v>
      </c>
      <c r="U523" s="125">
        <f>+[1]data1cf!BS522*-1</f>
        <v>0</v>
      </c>
      <c r="V523" s="125">
        <f>+[1]data1cf!BT522*-1</f>
        <v>0</v>
      </c>
      <c r="W523" s="125">
        <f>+[1]data1cf!BU522*-1</f>
        <v>0</v>
      </c>
      <c r="X523" s="125">
        <f>+[1]data1cf!BV522*-1</f>
        <v>0</v>
      </c>
      <c r="Y523" s="125">
        <f>+[1]data1cf!BW522*-1</f>
        <v>0</v>
      </c>
      <c r="Z523" s="125">
        <f>+[1]data1cf!BX522*-1</f>
        <v>0</v>
      </c>
      <c r="AA523" s="125">
        <f>+[1]data1cf!BY522*-1</f>
        <v>0</v>
      </c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0"/>
      <c r="AL523" s="10">
        <f t="shared" ca="1" si="32"/>
        <v>0</v>
      </c>
      <c r="AM523" s="10"/>
      <c r="AN523" s="10"/>
      <c r="AO523" s="10"/>
      <c r="AP523" s="10"/>
      <c r="AQ523" s="10"/>
    </row>
    <row r="524" spans="1:43" x14ac:dyDescent="0.2">
      <c r="A524" s="10">
        <v>522</v>
      </c>
      <c r="B524" s="125"/>
      <c r="C524" s="125">
        <f>+[1]data1cf!BA523*-1</f>
        <v>0</v>
      </c>
      <c r="D524" s="125">
        <f>+[1]data1cf!BB523*-1</f>
        <v>0</v>
      </c>
      <c r="E524" s="125">
        <f>+[1]data1cf!BC523*-1</f>
        <v>0</v>
      </c>
      <c r="F524" s="125">
        <f>+[1]data1cf!BD523*-1</f>
        <v>0</v>
      </c>
      <c r="G524" s="125">
        <f>+[1]data1cf!BE523*-1</f>
        <v>0</v>
      </c>
      <c r="H524" s="125">
        <f>+[1]data1cf!BF523*-1</f>
        <v>0</v>
      </c>
      <c r="I524" s="125">
        <f>+[1]data1cf!BG523*-1</f>
        <v>0</v>
      </c>
      <c r="J524" s="125">
        <f>+[1]data1cf!BH523*-1</f>
        <v>0</v>
      </c>
      <c r="K524" s="125">
        <f>+[1]data1cf!BI523*-1</f>
        <v>0</v>
      </c>
      <c r="L524" s="125">
        <f>+[1]data1cf!BJ523*-1</f>
        <v>0</v>
      </c>
      <c r="M524" s="125">
        <f>+[1]data1cf!BK523*-1</f>
        <v>0</v>
      </c>
      <c r="N524" s="125">
        <f>+[1]data1cf!BL523*-1</f>
        <v>0</v>
      </c>
      <c r="O524" s="125">
        <f>+[1]data1cf!BM523*-1</f>
        <v>0</v>
      </c>
      <c r="P524" s="125">
        <f>+[1]data1cf!BN523*-1</f>
        <v>0</v>
      </c>
      <c r="Q524" s="125">
        <f>+[1]data1cf!BO523*-1</f>
        <v>0</v>
      </c>
      <c r="R524" s="125">
        <f>+[1]data1cf!BP523*-1</f>
        <v>0</v>
      </c>
      <c r="S524" s="125">
        <f>+[1]data1cf!BQ523*-1</f>
        <v>0</v>
      </c>
      <c r="T524" s="125">
        <f>+[1]data1cf!BR523*-1</f>
        <v>0</v>
      </c>
      <c r="U524" s="125">
        <f>+[1]data1cf!BS523*-1</f>
        <v>0</v>
      </c>
      <c r="V524" s="125">
        <f>+[1]data1cf!BT523*-1</f>
        <v>0</v>
      </c>
      <c r="W524" s="125">
        <f>+[1]data1cf!BU523*-1</f>
        <v>0</v>
      </c>
      <c r="X524" s="125">
        <f>+[1]data1cf!BV523*-1</f>
        <v>0</v>
      </c>
      <c r="Y524" s="125">
        <f>+[1]data1cf!BW523*-1</f>
        <v>0</v>
      </c>
      <c r="Z524" s="125">
        <f>+[1]data1cf!BX523*-1</f>
        <v>0</v>
      </c>
      <c r="AA524" s="125">
        <f>+[1]data1cf!BY523*-1</f>
        <v>0</v>
      </c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0"/>
      <c r="AL524" s="10">
        <f t="shared" ca="1" si="32"/>
        <v>0</v>
      </c>
      <c r="AM524" s="10"/>
      <c r="AN524" s="10"/>
      <c r="AO524" s="10"/>
      <c r="AP524" s="10"/>
      <c r="AQ524" s="10"/>
    </row>
    <row r="525" spans="1:43" x14ac:dyDescent="0.2">
      <c r="A525" s="10">
        <v>523</v>
      </c>
      <c r="B525" s="125"/>
      <c r="C525" s="125">
        <f>+[1]data1cf!BA524*-1</f>
        <v>0</v>
      </c>
      <c r="D525" s="125">
        <f>+[1]data1cf!BB524*-1</f>
        <v>0</v>
      </c>
      <c r="E525" s="125">
        <f>+[1]data1cf!BC524*-1</f>
        <v>0</v>
      </c>
      <c r="F525" s="125">
        <f>+[1]data1cf!BD524*-1</f>
        <v>0</v>
      </c>
      <c r="G525" s="125">
        <f>+[1]data1cf!BE524*-1</f>
        <v>0</v>
      </c>
      <c r="H525" s="125">
        <f>+[1]data1cf!BF524*-1</f>
        <v>0</v>
      </c>
      <c r="I525" s="125">
        <f>+[1]data1cf!BG524*-1</f>
        <v>0</v>
      </c>
      <c r="J525" s="125">
        <f>+[1]data1cf!BH524*-1</f>
        <v>0</v>
      </c>
      <c r="K525" s="125">
        <f>+[1]data1cf!BI524*-1</f>
        <v>0</v>
      </c>
      <c r="L525" s="125">
        <f>+[1]data1cf!BJ524*-1</f>
        <v>0</v>
      </c>
      <c r="M525" s="125">
        <f>+[1]data1cf!BK524*-1</f>
        <v>0</v>
      </c>
      <c r="N525" s="125">
        <f>+[1]data1cf!BL524*-1</f>
        <v>0</v>
      </c>
      <c r="O525" s="125">
        <f>+[1]data1cf!BM524*-1</f>
        <v>0</v>
      </c>
      <c r="P525" s="125">
        <f>+[1]data1cf!BN524*-1</f>
        <v>0</v>
      </c>
      <c r="Q525" s="125">
        <f>+[1]data1cf!BO524*-1</f>
        <v>0</v>
      </c>
      <c r="R525" s="125">
        <f>+[1]data1cf!BP524*-1</f>
        <v>0</v>
      </c>
      <c r="S525" s="125">
        <f>+[1]data1cf!BQ524*-1</f>
        <v>0</v>
      </c>
      <c r="T525" s="125">
        <f>+[1]data1cf!BR524*-1</f>
        <v>0</v>
      </c>
      <c r="U525" s="125">
        <f>+[1]data1cf!BS524*-1</f>
        <v>0</v>
      </c>
      <c r="V525" s="125">
        <f>+[1]data1cf!BT524*-1</f>
        <v>0</v>
      </c>
      <c r="W525" s="125">
        <f>+[1]data1cf!BU524*-1</f>
        <v>0</v>
      </c>
      <c r="X525" s="125">
        <f>+[1]data1cf!BV524*-1</f>
        <v>0</v>
      </c>
      <c r="Y525" s="125">
        <f>+[1]data1cf!BW524*-1</f>
        <v>0</v>
      </c>
      <c r="Z525" s="125">
        <f>+[1]data1cf!BX524*-1</f>
        <v>0</v>
      </c>
      <c r="AA525" s="125">
        <f>+[1]data1cf!BY524*-1</f>
        <v>0</v>
      </c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0"/>
      <c r="AL525" s="10">
        <f t="shared" ca="1" si="32"/>
        <v>0</v>
      </c>
      <c r="AM525" s="10"/>
      <c r="AN525" s="10"/>
      <c r="AO525" s="10"/>
      <c r="AP525" s="10"/>
      <c r="AQ525" s="10"/>
    </row>
    <row r="526" spans="1:43" x14ac:dyDescent="0.2">
      <c r="A526" s="10">
        <v>524</v>
      </c>
      <c r="B526" s="125"/>
      <c r="C526" s="125">
        <f>+[1]data1cf!BA525*-1</f>
        <v>0</v>
      </c>
      <c r="D526" s="125">
        <f>+[1]data1cf!BB525*-1</f>
        <v>0</v>
      </c>
      <c r="E526" s="125">
        <f>+[1]data1cf!BC525*-1</f>
        <v>0</v>
      </c>
      <c r="F526" s="125">
        <f>+[1]data1cf!BD525*-1</f>
        <v>0</v>
      </c>
      <c r="G526" s="125">
        <f>+[1]data1cf!BE525*-1</f>
        <v>0</v>
      </c>
      <c r="H526" s="125">
        <f>+[1]data1cf!BF525*-1</f>
        <v>0</v>
      </c>
      <c r="I526" s="125">
        <f>+[1]data1cf!BG525*-1</f>
        <v>0</v>
      </c>
      <c r="J526" s="125">
        <f>+[1]data1cf!BH525*-1</f>
        <v>0</v>
      </c>
      <c r="K526" s="125">
        <f>+[1]data1cf!BI525*-1</f>
        <v>0</v>
      </c>
      <c r="L526" s="125">
        <f>+[1]data1cf!BJ525*-1</f>
        <v>0</v>
      </c>
      <c r="M526" s="125">
        <f>+[1]data1cf!BK525*-1</f>
        <v>0</v>
      </c>
      <c r="N526" s="125">
        <f>+[1]data1cf!BL525*-1</f>
        <v>0</v>
      </c>
      <c r="O526" s="125">
        <f>+[1]data1cf!BM525*-1</f>
        <v>0</v>
      </c>
      <c r="P526" s="125">
        <f>+[1]data1cf!BN525*-1</f>
        <v>0</v>
      </c>
      <c r="Q526" s="125">
        <f>+[1]data1cf!BO525*-1</f>
        <v>0</v>
      </c>
      <c r="R526" s="125">
        <f>+[1]data1cf!BP525*-1</f>
        <v>0</v>
      </c>
      <c r="S526" s="125">
        <f>+[1]data1cf!BQ525*-1</f>
        <v>0</v>
      </c>
      <c r="T526" s="125">
        <f>+[1]data1cf!BR525*-1</f>
        <v>0</v>
      </c>
      <c r="U526" s="125">
        <f>+[1]data1cf!BS525*-1</f>
        <v>0</v>
      </c>
      <c r="V526" s="125">
        <f>+[1]data1cf!BT525*-1</f>
        <v>0</v>
      </c>
      <c r="W526" s="125">
        <f>+[1]data1cf!BU525*-1</f>
        <v>0</v>
      </c>
      <c r="X526" s="125">
        <f>+[1]data1cf!BV525*-1</f>
        <v>0</v>
      </c>
      <c r="Y526" s="125">
        <f>+[1]data1cf!BW525*-1</f>
        <v>0</v>
      </c>
      <c r="Z526" s="125">
        <f>+[1]data1cf!BX525*-1</f>
        <v>0</v>
      </c>
      <c r="AA526" s="125">
        <f>+[1]data1cf!BY525*-1</f>
        <v>0</v>
      </c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0"/>
      <c r="AL526" s="10">
        <f t="shared" ca="1" si="32"/>
        <v>0</v>
      </c>
      <c r="AM526" s="10"/>
      <c r="AN526" s="10"/>
      <c r="AO526" s="10"/>
      <c r="AP526" s="10"/>
      <c r="AQ526" s="10"/>
    </row>
    <row r="527" spans="1:43" x14ac:dyDescent="0.2">
      <c r="A527" s="10">
        <v>525</v>
      </c>
      <c r="B527" s="125"/>
      <c r="C527" s="125">
        <f>+[1]data1cf!BA526*-1</f>
        <v>0</v>
      </c>
      <c r="D527" s="125">
        <f>+[1]data1cf!BB526*-1</f>
        <v>0</v>
      </c>
      <c r="E527" s="125">
        <f>+[1]data1cf!BC526*-1</f>
        <v>0</v>
      </c>
      <c r="F527" s="125">
        <f>+[1]data1cf!BD526*-1</f>
        <v>0</v>
      </c>
      <c r="G527" s="125">
        <f>+[1]data1cf!BE526*-1</f>
        <v>0</v>
      </c>
      <c r="H527" s="125">
        <f>+[1]data1cf!BF526*-1</f>
        <v>0</v>
      </c>
      <c r="I527" s="125">
        <f>+[1]data1cf!BG526*-1</f>
        <v>0</v>
      </c>
      <c r="J527" s="125">
        <f>+[1]data1cf!BH526*-1</f>
        <v>0</v>
      </c>
      <c r="K527" s="125">
        <f>+[1]data1cf!BI526*-1</f>
        <v>0</v>
      </c>
      <c r="L527" s="125">
        <f>+[1]data1cf!BJ526*-1</f>
        <v>0</v>
      </c>
      <c r="M527" s="125">
        <f>+[1]data1cf!BK526*-1</f>
        <v>0</v>
      </c>
      <c r="N527" s="125">
        <f>+[1]data1cf!BL526*-1</f>
        <v>0</v>
      </c>
      <c r="O527" s="125">
        <f>+[1]data1cf!BM526*-1</f>
        <v>0</v>
      </c>
      <c r="P527" s="125">
        <f>+[1]data1cf!BN526*-1</f>
        <v>0</v>
      </c>
      <c r="Q527" s="125">
        <f>+[1]data1cf!BO526*-1</f>
        <v>0</v>
      </c>
      <c r="R527" s="125">
        <f>+[1]data1cf!BP526*-1</f>
        <v>0</v>
      </c>
      <c r="S527" s="125">
        <f>+[1]data1cf!BQ526*-1</f>
        <v>0</v>
      </c>
      <c r="T527" s="125">
        <f>+[1]data1cf!BR526*-1</f>
        <v>0</v>
      </c>
      <c r="U527" s="125">
        <f>+[1]data1cf!BS526*-1</f>
        <v>0</v>
      </c>
      <c r="V527" s="125">
        <f>+[1]data1cf!BT526*-1</f>
        <v>0</v>
      </c>
      <c r="W527" s="125">
        <f>+[1]data1cf!BU526*-1</f>
        <v>0</v>
      </c>
      <c r="X527" s="125">
        <f>+[1]data1cf!BV526*-1</f>
        <v>0</v>
      </c>
      <c r="Y527" s="125">
        <f>+[1]data1cf!BW526*-1</f>
        <v>0</v>
      </c>
      <c r="Z527" s="125">
        <f>+[1]data1cf!BX526*-1</f>
        <v>0</v>
      </c>
      <c r="AA527" s="125">
        <f>+[1]data1cf!BY526*-1</f>
        <v>0</v>
      </c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0"/>
      <c r="AL527" s="10">
        <f t="shared" ca="1" si="32"/>
        <v>0</v>
      </c>
      <c r="AM527" s="10"/>
      <c r="AN527" s="10"/>
      <c r="AO527" s="10"/>
      <c r="AP527" s="10"/>
      <c r="AQ527" s="10"/>
    </row>
    <row r="528" spans="1:43" x14ac:dyDescent="0.2">
      <c r="A528" s="10">
        <v>526</v>
      </c>
      <c r="B528" s="125"/>
      <c r="C528" s="125">
        <f>+[1]data1cf!BA527*-1</f>
        <v>0</v>
      </c>
      <c r="D528" s="125">
        <f>+[1]data1cf!BB527*-1</f>
        <v>0</v>
      </c>
      <c r="E528" s="125">
        <f>+[1]data1cf!BC527*-1</f>
        <v>0</v>
      </c>
      <c r="F528" s="125">
        <f>+[1]data1cf!BD527*-1</f>
        <v>0</v>
      </c>
      <c r="G528" s="125">
        <f>+[1]data1cf!BE527*-1</f>
        <v>0</v>
      </c>
      <c r="H528" s="125">
        <f>+[1]data1cf!BF527*-1</f>
        <v>0</v>
      </c>
      <c r="I528" s="125">
        <f>+[1]data1cf!BG527*-1</f>
        <v>0</v>
      </c>
      <c r="J528" s="125">
        <f>+[1]data1cf!BH527*-1</f>
        <v>0</v>
      </c>
      <c r="K528" s="125">
        <f>+[1]data1cf!BI527*-1</f>
        <v>0</v>
      </c>
      <c r="L528" s="125">
        <f>+[1]data1cf!BJ527*-1</f>
        <v>0</v>
      </c>
      <c r="M528" s="125">
        <f>+[1]data1cf!BK527*-1</f>
        <v>0</v>
      </c>
      <c r="N528" s="125">
        <f>+[1]data1cf!BL527*-1</f>
        <v>0</v>
      </c>
      <c r="O528" s="125">
        <f>+[1]data1cf!BM527*-1</f>
        <v>0</v>
      </c>
      <c r="P528" s="125">
        <f>+[1]data1cf!BN527*-1</f>
        <v>0</v>
      </c>
      <c r="Q528" s="125">
        <f>+[1]data1cf!BO527*-1</f>
        <v>0</v>
      </c>
      <c r="R528" s="125">
        <f>+[1]data1cf!BP527*-1</f>
        <v>0</v>
      </c>
      <c r="S528" s="125">
        <f>+[1]data1cf!BQ527*-1</f>
        <v>0</v>
      </c>
      <c r="T528" s="125">
        <f>+[1]data1cf!BR527*-1</f>
        <v>0</v>
      </c>
      <c r="U528" s="125">
        <f>+[1]data1cf!BS527*-1</f>
        <v>0</v>
      </c>
      <c r="V528" s="125">
        <f>+[1]data1cf!BT527*-1</f>
        <v>0</v>
      </c>
      <c r="W528" s="125">
        <f>+[1]data1cf!BU527*-1</f>
        <v>0</v>
      </c>
      <c r="X528" s="125">
        <f>+[1]data1cf!BV527*-1</f>
        <v>0</v>
      </c>
      <c r="Y528" s="125">
        <f>+[1]data1cf!BW527*-1</f>
        <v>0</v>
      </c>
      <c r="Z528" s="125">
        <f>+[1]data1cf!BX527*-1</f>
        <v>0</v>
      </c>
      <c r="AA528" s="125">
        <f>+[1]data1cf!BY527*-1</f>
        <v>0</v>
      </c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0"/>
      <c r="AL528" s="10">
        <f t="shared" ca="1" si="32"/>
        <v>0</v>
      </c>
      <c r="AM528" s="10"/>
      <c r="AN528" s="10"/>
      <c r="AO528" s="10"/>
      <c r="AP528" s="10"/>
      <c r="AQ528" s="10"/>
    </row>
    <row r="529" spans="1:43" x14ac:dyDescent="0.2">
      <c r="A529" s="10">
        <v>527</v>
      </c>
      <c r="B529" s="125"/>
      <c r="C529" s="125">
        <f>+[1]data1cf!BA528*-1</f>
        <v>0</v>
      </c>
      <c r="D529" s="125">
        <f>+[1]data1cf!BB528*-1</f>
        <v>0</v>
      </c>
      <c r="E529" s="125">
        <f>+[1]data1cf!BC528*-1</f>
        <v>0</v>
      </c>
      <c r="F529" s="125">
        <f>+[1]data1cf!BD528*-1</f>
        <v>0</v>
      </c>
      <c r="G529" s="125">
        <f>+[1]data1cf!BE528*-1</f>
        <v>0</v>
      </c>
      <c r="H529" s="125">
        <f>+[1]data1cf!BF528*-1</f>
        <v>0</v>
      </c>
      <c r="I529" s="125">
        <f>+[1]data1cf!BG528*-1</f>
        <v>0</v>
      </c>
      <c r="J529" s="125">
        <f>+[1]data1cf!BH528*-1</f>
        <v>0</v>
      </c>
      <c r="K529" s="125">
        <f>+[1]data1cf!BI528*-1</f>
        <v>0</v>
      </c>
      <c r="L529" s="125">
        <f>+[1]data1cf!BJ528*-1</f>
        <v>0</v>
      </c>
      <c r="M529" s="125">
        <f>+[1]data1cf!BK528*-1</f>
        <v>0</v>
      </c>
      <c r="N529" s="125">
        <f>+[1]data1cf!BL528*-1</f>
        <v>0</v>
      </c>
      <c r="O529" s="125">
        <f>+[1]data1cf!BM528*-1</f>
        <v>0</v>
      </c>
      <c r="P529" s="125">
        <f>+[1]data1cf!BN528*-1</f>
        <v>0</v>
      </c>
      <c r="Q529" s="125">
        <f>+[1]data1cf!BO528*-1</f>
        <v>0</v>
      </c>
      <c r="R529" s="125">
        <f>+[1]data1cf!BP528*-1</f>
        <v>0</v>
      </c>
      <c r="S529" s="125">
        <f>+[1]data1cf!BQ528*-1</f>
        <v>0</v>
      </c>
      <c r="T529" s="125">
        <f>+[1]data1cf!BR528*-1</f>
        <v>0</v>
      </c>
      <c r="U529" s="125">
        <f>+[1]data1cf!BS528*-1</f>
        <v>0</v>
      </c>
      <c r="V529" s="125">
        <f>+[1]data1cf!BT528*-1</f>
        <v>0</v>
      </c>
      <c r="W529" s="125">
        <f>+[1]data1cf!BU528*-1</f>
        <v>0</v>
      </c>
      <c r="X529" s="125">
        <f>+[1]data1cf!BV528*-1</f>
        <v>0</v>
      </c>
      <c r="Y529" s="125">
        <f>+[1]data1cf!BW528*-1</f>
        <v>0</v>
      </c>
      <c r="Z529" s="125">
        <f>+[1]data1cf!BX528*-1</f>
        <v>0</v>
      </c>
      <c r="AA529" s="125">
        <f>+[1]data1cf!BY528*-1</f>
        <v>0</v>
      </c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0"/>
      <c r="AL529" s="10">
        <f t="shared" ca="1" si="32"/>
        <v>0</v>
      </c>
      <c r="AM529" s="10"/>
      <c r="AN529" s="10"/>
      <c r="AO529" s="10"/>
      <c r="AP529" s="10"/>
      <c r="AQ529" s="10"/>
    </row>
    <row r="530" spans="1:43" x14ac:dyDescent="0.2">
      <c r="A530" s="10">
        <v>528</v>
      </c>
      <c r="B530" s="125"/>
      <c r="C530" s="125">
        <f>+[1]data1cf!BA529*-1</f>
        <v>0</v>
      </c>
      <c r="D530" s="125">
        <f>+[1]data1cf!BB529*-1</f>
        <v>0</v>
      </c>
      <c r="E530" s="125">
        <f>+[1]data1cf!BC529*-1</f>
        <v>0</v>
      </c>
      <c r="F530" s="125">
        <f>+[1]data1cf!BD529*-1</f>
        <v>0</v>
      </c>
      <c r="G530" s="125">
        <f>+[1]data1cf!BE529*-1</f>
        <v>0</v>
      </c>
      <c r="H530" s="125">
        <f>+[1]data1cf!BF529*-1</f>
        <v>0</v>
      </c>
      <c r="I530" s="125">
        <f>+[1]data1cf!BG529*-1</f>
        <v>0</v>
      </c>
      <c r="J530" s="125">
        <f>+[1]data1cf!BH529*-1</f>
        <v>0</v>
      </c>
      <c r="K530" s="125">
        <f>+[1]data1cf!BI529*-1</f>
        <v>0</v>
      </c>
      <c r="L530" s="125">
        <f>+[1]data1cf!BJ529*-1</f>
        <v>0</v>
      </c>
      <c r="M530" s="125">
        <f>+[1]data1cf!BK529*-1</f>
        <v>0</v>
      </c>
      <c r="N530" s="125">
        <f>+[1]data1cf!BL529*-1</f>
        <v>0</v>
      </c>
      <c r="O530" s="125">
        <f>+[1]data1cf!BM529*-1</f>
        <v>0</v>
      </c>
      <c r="P530" s="125">
        <f>+[1]data1cf!BN529*-1</f>
        <v>0</v>
      </c>
      <c r="Q530" s="125">
        <f>+[1]data1cf!BO529*-1</f>
        <v>0</v>
      </c>
      <c r="R530" s="125">
        <f>+[1]data1cf!BP529*-1</f>
        <v>0</v>
      </c>
      <c r="S530" s="125">
        <f>+[1]data1cf!BQ529*-1</f>
        <v>0</v>
      </c>
      <c r="T530" s="125">
        <f>+[1]data1cf!BR529*-1</f>
        <v>0</v>
      </c>
      <c r="U530" s="125">
        <f>+[1]data1cf!BS529*-1</f>
        <v>0</v>
      </c>
      <c r="V530" s="125">
        <f>+[1]data1cf!BT529*-1</f>
        <v>0</v>
      </c>
      <c r="W530" s="125">
        <f>+[1]data1cf!BU529*-1</f>
        <v>0</v>
      </c>
      <c r="X530" s="125">
        <f>+[1]data1cf!BV529*-1</f>
        <v>0</v>
      </c>
      <c r="Y530" s="125">
        <f>+[1]data1cf!BW529*-1</f>
        <v>0</v>
      </c>
      <c r="Z530" s="125">
        <f>+[1]data1cf!BX529*-1</f>
        <v>0</v>
      </c>
      <c r="AA530" s="125">
        <f>+[1]data1cf!BY529*-1</f>
        <v>0</v>
      </c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0"/>
      <c r="AL530" s="10">
        <f t="shared" ca="1" si="32"/>
        <v>0</v>
      </c>
      <c r="AM530" s="10"/>
      <c r="AN530" s="10"/>
      <c r="AO530" s="10"/>
      <c r="AP530" s="10"/>
      <c r="AQ530" s="10"/>
    </row>
    <row r="531" spans="1:43" x14ac:dyDescent="0.2">
      <c r="A531" s="10">
        <v>529</v>
      </c>
      <c r="B531" s="125"/>
      <c r="C531" s="125">
        <f>+[1]data1cf!BA530*-1</f>
        <v>0</v>
      </c>
      <c r="D531" s="125">
        <f>+[1]data1cf!BB530*-1</f>
        <v>0</v>
      </c>
      <c r="E531" s="125">
        <f>+[1]data1cf!BC530*-1</f>
        <v>0</v>
      </c>
      <c r="F531" s="125">
        <f>+[1]data1cf!BD530*-1</f>
        <v>0</v>
      </c>
      <c r="G531" s="125">
        <f>+[1]data1cf!BE530*-1</f>
        <v>0</v>
      </c>
      <c r="H531" s="125">
        <f>+[1]data1cf!BF530*-1</f>
        <v>0</v>
      </c>
      <c r="I531" s="125">
        <f>+[1]data1cf!BG530*-1</f>
        <v>0</v>
      </c>
      <c r="J531" s="125">
        <f>+[1]data1cf!BH530*-1</f>
        <v>0</v>
      </c>
      <c r="K531" s="125">
        <f>+[1]data1cf!BI530*-1</f>
        <v>0</v>
      </c>
      <c r="L531" s="125">
        <f>+[1]data1cf!BJ530*-1</f>
        <v>0</v>
      </c>
      <c r="M531" s="125">
        <f>+[1]data1cf!BK530*-1</f>
        <v>0</v>
      </c>
      <c r="N531" s="125">
        <f>+[1]data1cf!BL530*-1</f>
        <v>0</v>
      </c>
      <c r="O531" s="125">
        <f>+[1]data1cf!BM530*-1</f>
        <v>0</v>
      </c>
      <c r="P531" s="125">
        <f>+[1]data1cf!BN530*-1</f>
        <v>0</v>
      </c>
      <c r="Q531" s="125">
        <f>+[1]data1cf!BO530*-1</f>
        <v>0</v>
      </c>
      <c r="R531" s="125">
        <f>+[1]data1cf!BP530*-1</f>
        <v>0</v>
      </c>
      <c r="S531" s="125">
        <f>+[1]data1cf!BQ530*-1</f>
        <v>0</v>
      </c>
      <c r="T531" s="125">
        <f>+[1]data1cf!BR530*-1</f>
        <v>0</v>
      </c>
      <c r="U531" s="125">
        <f>+[1]data1cf!BS530*-1</f>
        <v>0</v>
      </c>
      <c r="V531" s="125">
        <f>+[1]data1cf!BT530*-1</f>
        <v>0</v>
      </c>
      <c r="W531" s="125">
        <f>+[1]data1cf!BU530*-1</f>
        <v>0</v>
      </c>
      <c r="X531" s="125">
        <f>+[1]data1cf!BV530*-1</f>
        <v>0</v>
      </c>
      <c r="Y531" s="125">
        <f>+[1]data1cf!BW530*-1</f>
        <v>0</v>
      </c>
      <c r="Z531" s="125">
        <f>+[1]data1cf!BX530*-1</f>
        <v>0</v>
      </c>
      <c r="AA531" s="125">
        <f>+[1]data1cf!BY530*-1</f>
        <v>0</v>
      </c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0"/>
      <c r="AL531" s="10">
        <f t="shared" ca="1" si="32"/>
        <v>0</v>
      </c>
      <c r="AM531" s="10"/>
      <c r="AN531" s="10"/>
      <c r="AO531" s="10"/>
      <c r="AP531" s="10"/>
      <c r="AQ531" s="10"/>
    </row>
    <row r="532" spans="1:43" x14ac:dyDescent="0.2">
      <c r="A532" s="10">
        <v>530</v>
      </c>
      <c r="B532" s="125"/>
      <c r="C532" s="125">
        <f>+[1]data1cf!BA531*-1</f>
        <v>0</v>
      </c>
      <c r="D532" s="125">
        <f>+[1]data1cf!BB531*-1</f>
        <v>0</v>
      </c>
      <c r="E532" s="125">
        <f>+[1]data1cf!BC531*-1</f>
        <v>0</v>
      </c>
      <c r="F532" s="125">
        <f>+[1]data1cf!BD531*-1</f>
        <v>0</v>
      </c>
      <c r="G532" s="125">
        <f>+[1]data1cf!BE531*-1</f>
        <v>0</v>
      </c>
      <c r="H532" s="125">
        <f>+[1]data1cf!BF531*-1</f>
        <v>0</v>
      </c>
      <c r="I532" s="125">
        <f>+[1]data1cf!BG531*-1</f>
        <v>0</v>
      </c>
      <c r="J532" s="125">
        <f>+[1]data1cf!BH531*-1</f>
        <v>0</v>
      </c>
      <c r="K532" s="125">
        <f>+[1]data1cf!BI531*-1</f>
        <v>0</v>
      </c>
      <c r="L532" s="125">
        <f>+[1]data1cf!BJ531*-1</f>
        <v>0</v>
      </c>
      <c r="M532" s="125">
        <f>+[1]data1cf!BK531*-1</f>
        <v>0</v>
      </c>
      <c r="N532" s="125">
        <f>+[1]data1cf!BL531*-1</f>
        <v>0</v>
      </c>
      <c r="O532" s="125">
        <f>+[1]data1cf!BM531*-1</f>
        <v>0</v>
      </c>
      <c r="P532" s="125">
        <f>+[1]data1cf!BN531*-1</f>
        <v>0</v>
      </c>
      <c r="Q532" s="125">
        <f>+[1]data1cf!BO531*-1</f>
        <v>0</v>
      </c>
      <c r="R532" s="125">
        <f>+[1]data1cf!BP531*-1</f>
        <v>0</v>
      </c>
      <c r="S532" s="125">
        <f>+[1]data1cf!BQ531*-1</f>
        <v>0</v>
      </c>
      <c r="T532" s="125">
        <f>+[1]data1cf!BR531*-1</f>
        <v>0</v>
      </c>
      <c r="U532" s="125">
        <f>+[1]data1cf!BS531*-1</f>
        <v>0</v>
      </c>
      <c r="V532" s="125">
        <f>+[1]data1cf!BT531*-1</f>
        <v>0</v>
      </c>
      <c r="W532" s="125">
        <f>+[1]data1cf!BU531*-1</f>
        <v>0</v>
      </c>
      <c r="X532" s="125">
        <f>+[1]data1cf!BV531*-1</f>
        <v>0</v>
      </c>
      <c r="Y532" s="125">
        <f>+[1]data1cf!BW531*-1</f>
        <v>0</v>
      </c>
      <c r="Z532" s="125">
        <f>+[1]data1cf!BX531*-1</f>
        <v>0</v>
      </c>
      <c r="AA532" s="125">
        <f>+[1]data1cf!BY531*-1</f>
        <v>0</v>
      </c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0"/>
      <c r="AL532" s="10">
        <f t="shared" ref="AL532:AL547" ca="1" si="33">SUMPRODUCT(B532:AJ532,PVCapPrice)</f>
        <v>0</v>
      </c>
      <c r="AM532" s="10"/>
      <c r="AN532" s="10"/>
      <c r="AO532" s="10"/>
      <c r="AP532" s="10"/>
      <c r="AQ532" s="10"/>
    </row>
    <row r="533" spans="1:43" x14ac:dyDescent="0.2">
      <c r="A533" s="10">
        <v>531</v>
      </c>
      <c r="B533" s="125"/>
      <c r="C533" s="125">
        <f>+[1]data1cf!BA532*-1</f>
        <v>0</v>
      </c>
      <c r="D533" s="125">
        <f>+[1]data1cf!BB532*-1</f>
        <v>0</v>
      </c>
      <c r="E533" s="125">
        <f>+[1]data1cf!BC532*-1</f>
        <v>0</v>
      </c>
      <c r="F533" s="125">
        <f>+[1]data1cf!BD532*-1</f>
        <v>0</v>
      </c>
      <c r="G533" s="125">
        <f>+[1]data1cf!BE532*-1</f>
        <v>0</v>
      </c>
      <c r="H533" s="125">
        <f>+[1]data1cf!BF532*-1</f>
        <v>0</v>
      </c>
      <c r="I533" s="125">
        <f>+[1]data1cf!BG532*-1</f>
        <v>0</v>
      </c>
      <c r="J533" s="125">
        <f>+[1]data1cf!BH532*-1</f>
        <v>0</v>
      </c>
      <c r="K533" s="125">
        <f>+[1]data1cf!BI532*-1</f>
        <v>0</v>
      </c>
      <c r="L533" s="125">
        <f>+[1]data1cf!BJ532*-1</f>
        <v>0</v>
      </c>
      <c r="M533" s="125">
        <f>+[1]data1cf!BK532*-1</f>
        <v>0</v>
      </c>
      <c r="N533" s="125">
        <f>+[1]data1cf!BL532*-1</f>
        <v>0</v>
      </c>
      <c r="O533" s="125">
        <f>+[1]data1cf!BM532*-1</f>
        <v>0</v>
      </c>
      <c r="P533" s="125">
        <f>+[1]data1cf!BN532*-1</f>
        <v>0</v>
      </c>
      <c r="Q533" s="125">
        <f>+[1]data1cf!BO532*-1</f>
        <v>0</v>
      </c>
      <c r="R533" s="125">
        <f>+[1]data1cf!BP532*-1</f>
        <v>0</v>
      </c>
      <c r="S533" s="125">
        <f>+[1]data1cf!BQ532*-1</f>
        <v>0</v>
      </c>
      <c r="T533" s="125">
        <f>+[1]data1cf!BR532*-1</f>
        <v>0</v>
      </c>
      <c r="U533" s="125">
        <f>+[1]data1cf!BS532*-1</f>
        <v>0</v>
      </c>
      <c r="V533" s="125">
        <f>+[1]data1cf!BT532*-1</f>
        <v>0</v>
      </c>
      <c r="W533" s="125">
        <f>+[1]data1cf!BU532*-1</f>
        <v>0</v>
      </c>
      <c r="X533" s="125">
        <f>+[1]data1cf!BV532*-1</f>
        <v>0</v>
      </c>
      <c r="Y533" s="125">
        <f>+[1]data1cf!BW532*-1</f>
        <v>0</v>
      </c>
      <c r="Z533" s="125">
        <f>+[1]data1cf!BX532*-1</f>
        <v>0</v>
      </c>
      <c r="AA533" s="125">
        <f>+[1]data1cf!BY532*-1</f>
        <v>0</v>
      </c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0"/>
      <c r="AL533" s="10">
        <f t="shared" ca="1" si="33"/>
        <v>0</v>
      </c>
      <c r="AM533" s="10"/>
      <c r="AN533" s="10"/>
      <c r="AO533" s="10"/>
      <c r="AP533" s="10"/>
      <c r="AQ533" s="10"/>
    </row>
    <row r="534" spans="1:43" x14ac:dyDescent="0.2">
      <c r="A534" s="10">
        <v>532</v>
      </c>
      <c r="B534" s="125"/>
      <c r="C534" s="125">
        <f>+[1]data1cf!BA533*-1</f>
        <v>0</v>
      </c>
      <c r="D534" s="125">
        <f>+[1]data1cf!BB533*-1</f>
        <v>0</v>
      </c>
      <c r="E534" s="125">
        <f>+[1]data1cf!BC533*-1</f>
        <v>0</v>
      </c>
      <c r="F534" s="125">
        <f>+[1]data1cf!BD533*-1</f>
        <v>0</v>
      </c>
      <c r="G534" s="125">
        <f>+[1]data1cf!BE533*-1</f>
        <v>0</v>
      </c>
      <c r="H534" s="125">
        <f>+[1]data1cf!BF533*-1</f>
        <v>0</v>
      </c>
      <c r="I534" s="125">
        <f>+[1]data1cf!BG533*-1</f>
        <v>0</v>
      </c>
      <c r="J534" s="125">
        <f>+[1]data1cf!BH533*-1</f>
        <v>0</v>
      </c>
      <c r="K534" s="125">
        <f>+[1]data1cf!BI533*-1</f>
        <v>0</v>
      </c>
      <c r="L534" s="125">
        <f>+[1]data1cf!BJ533*-1</f>
        <v>0</v>
      </c>
      <c r="M534" s="125">
        <f>+[1]data1cf!BK533*-1</f>
        <v>0</v>
      </c>
      <c r="N534" s="125">
        <f>+[1]data1cf!BL533*-1</f>
        <v>0</v>
      </c>
      <c r="O534" s="125">
        <f>+[1]data1cf!BM533*-1</f>
        <v>0</v>
      </c>
      <c r="P534" s="125">
        <f>+[1]data1cf!BN533*-1</f>
        <v>0</v>
      </c>
      <c r="Q534" s="125">
        <f>+[1]data1cf!BO533*-1</f>
        <v>0</v>
      </c>
      <c r="R534" s="125">
        <f>+[1]data1cf!BP533*-1</f>
        <v>0</v>
      </c>
      <c r="S534" s="125">
        <f>+[1]data1cf!BQ533*-1</f>
        <v>0</v>
      </c>
      <c r="T534" s="125">
        <f>+[1]data1cf!BR533*-1</f>
        <v>0</v>
      </c>
      <c r="U534" s="125">
        <f>+[1]data1cf!BS533*-1</f>
        <v>0</v>
      </c>
      <c r="V534" s="125">
        <f>+[1]data1cf!BT533*-1</f>
        <v>0</v>
      </c>
      <c r="W534" s="125">
        <f>+[1]data1cf!BU533*-1</f>
        <v>0</v>
      </c>
      <c r="X534" s="125">
        <f>+[1]data1cf!BV533*-1</f>
        <v>0</v>
      </c>
      <c r="Y534" s="125">
        <f>+[1]data1cf!BW533*-1</f>
        <v>0</v>
      </c>
      <c r="Z534" s="125">
        <f>+[1]data1cf!BX533*-1</f>
        <v>0</v>
      </c>
      <c r="AA534" s="125">
        <f>+[1]data1cf!BY533*-1</f>
        <v>0</v>
      </c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0"/>
      <c r="AL534" s="10">
        <f t="shared" ca="1" si="33"/>
        <v>0</v>
      </c>
      <c r="AM534" s="10"/>
      <c r="AN534" s="10"/>
      <c r="AO534" s="10"/>
      <c r="AP534" s="10"/>
      <c r="AQ534" s="10"/>
    </row>
    <row r="535" spans="1:43" x14ac:dyDescent="0.2">
      <c r="A535" s="10">
        <v>533</v>
      </c>
      <c r="B535" s="125"/>
      <c r="C535" s="125">
        <f>+[1]data1cf!BA534*-1</f>
        <v>0</v>
      </c>
      <c r="D535" s="125">
        <f>+[1]data1cf!BB534*-1</f>
        <v>0</v>
      </c>
      <c r="E535" s="125">
        <f>+[1]data1cf!BC534*-1</f>
        <v>0</v>
      </c>
      <c r="F535" s="125">
        <f>+[1]data1cf!BD534*-1</f>
        <v>0</v>
      </c>
      <c r="G535" s="125">
        <f>+[1]data1cf!BE534*-1</f>
        <v>0</v>
      </c>
      <c r="H535" s="125">
        <f>+[1]data1cf!BF534*-1</f>
        <v>0</v>
      </c>
      <c r="I535" s="125">
        <f>+[1]data1cf!BG534*-1</f>
        <v>0</v>
      </c>
      <c r="J535" s="125">
        <f>+[1]data1cf!BH534*-1</f>
        <v>0</v>
      </c>
      <c r="K535" s="125">
        <f>+[1]data1cf!BI534*-1</f>
        <v>0</v>
      </c>
      <c r="L535" s="125">
        <f>+[1]data1cf!BJ534*-1</f>
        <v>0</v>
      </c>
      <c r="M535" s="125">
        <f>+[1]data1cf!BK534*-1</f>
        <v>0</v>
      </c>
      <c r="N535" s="125">
        <f>+[1]data1cf!BL534*-1</f>
        <v>0</v>
      </c>
      <c r="O535" s="125">
        <f>+[1]data1cf!BM534*-1</f>
        <v>0</v>
      </c>
      <c r="P535" s="125">
        <f>+[1]data1cf!BN534*-1</f>
        <v>0</v>
      </c>
      <c r="Q535" s="125">
        <f>+[1]data1cf!BO534*-1</f>
        <v>0</v>
      </c>
      <c r="R535" s="125">
        <f>+[1]data1cf!BP534*-1</f>
        <v>0</v>
      </c>
      <c r="S535" s="125">
        <f>+[1]data1cf!BQ534*-1</f>
        <v>0</v>
      </c>
      <c r="T535" s="125">
        <f>+[1]data1cf!BR534*-1</f>
        <v>0</v>
      </c>
      <c r="U535" s="125">
        <f>+[1]data1cf!BS534*-1</f>
        <v>0</v>
      </c>
      <c r="V535" s="125">
        <f>+[1]data1cf!BT534*-1</f>
        <v>0</v>
      </c>
      <c r="W535" s="125">
        <f>+[1]data1cf!BU534*-1</f>
        <v>0</v>
      </c>
      <c r="X535" s="125">
        <f>+[1]data1cf!BV534*-1</f>
        <v>0</v>
      </c>
      <c r="Y535" s="125">
        <f>+[1]data1cf!BW534*-1</f>
        <v>0</v>
      </c>
      <c r="Z535" s="125">
        <f>+[1]data1cf!BX534*-1</f>
        <v>0</v>
      </c>
      <c r="AA535" s="125">
        <f>+[1]data1cf!BY534*-1</f>
        <v>0</v>
      </c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0"/>
      <c r="AL535" s="10">
        <f t="shared" ca="1" si="33"/>
        <v>0</v>
      </c>
      <c r="AM535" s="10"/>
      <c r="AN535" s="10"/>
      <c r="AO535" s="10"/>
      <c r="AP535" s="10"/>
      <c r="AQ535" s="10"/>
    </row>
    <row r="536" spans="1:43" x14ac:dyDescent="0.2">
      <c r="A536" s="10">
        <v>534</v>
      </c>
      <c r="B536" s="125"/>
      <c r="C536" s="125">
        <f>+[1]data1cf!BA535*-1</f>
        <v>0</v>
      </c>
      <c r="D536" s="125">
        <f>+[1]data1cf!BB535*-1</f>
        <v>0</v>
      </c>
      <c r="E536" s="125">
        <f>+[1]data1cf!BC535*-1</f>
        <v>0</v>
      </c>
      <c r="F536" s="125">
        <f>+[1]data1cf!BD535*-1</f>
        <v>0</v>
      </c>
      <c r="G536" s="125">
        <f>+[1]data1cf!BE535*-1</f>
        <v>0</v>
      </c>
      <c r="H536" s="125">
        <f>+[1]data1cf!BF535*-1</f>
        <v>0</v>
      </c>
      <c r="I536" s="125">
        <f>+[1]data1cf!BG535*-1</f>
        <v>0</v>
      </c>
      <c r="J536" s="125">
        <f>+[1]data1cf!BH535*-1</f>
        <v>0</v>
      </c>
      <c r="K536" s="125">
        <f>+[1]data1cf!BI535*-1</f>
        <v>0</v>
      </c>
      <c r="L536" s="125">
        <f>+[1]data1cf!BJ535*-1</f>
        <v>0</v>
      </c>
      <c r="M536" s="125">
        <f>+[1]data1cf!BK535*-1</f>
        <v>0</v>
      </c>
      <c r="N536" s="125">
        <f>+[1]data1cf!BL535*-1</f>
        <v>0</v>
      </c>
      <c r="O536" s="125">
        <f>+[1]data1cf!BM535*-1</f>
        <v>0</v>
      </c>
      <c r="P536" s="125">
        <f>+[1]data1cf!BN535*-1</f>
        <v>0</v>
      </c>
      <c r="Q536" s="125">
        <f>+[1]data1cf!BO535*-1</f>
        <v>0</v>
      </c>
      <c r="R536" s="125">
        <f>+[1]data1cf!BP535*-1</f>
        <v>0</v>
      </c>
      <c r="S536" s="125">
        <f>+[1]data1cf!BQ535*-1</f>
        <v>0</v>
      </c>
      <c r="T536" s="125">
        <f>+[1]data1cf!BR535*-1</f>
        <v>0</v>
      </c>
      <c r="U536" s="125">
        <f>+[1]data1cf!BS535*-1</f>
        <v>0</v>
      </c>
      <c r="V536" s="125">
        <f>+[1]data1cf!BT535*-1</f>
        <v>0</v>
      </c>
      <c r="W536" s="125">
        <f>+[1]data1cf!BU535*-1</f>
        <v>0</v>
      </c>
      <c r="X536" s="125">
        <f>+[1]data1cf!BV535*-1</f>
        <v>0</v>
      </c>
      <c r="Y536" s="125">
        <f>+[1]data1cf!BW535*-1</f>
        <v>0</v>
      </c>
      <c r="Z536" s="125">
        <f>+[1]data1cf!BX535*-1</f>
        <v>0</v>
      </c>
      <c r="AA536" s="125">
        <f>+[1]data1cf!BY535*-1</f>
        <v>0</v>
      </c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0"/>
      <c r="AL536" s="10">
        <f t="shared" ca="1" si="33"/>
        <v>0</v>
      </c>
      <c r="AM536" s="10"/>
      <c r="AN536" s="10"/>
      <c r="AO536" s="10"/>
      <c r="AP536" s="10"/>
      <c r="AQ536" s="10"/>
    </row>
    <row r="537" spans="1:43" x14ac:dyDescent="0.2">
      <c r="A537" s="10">
        <v>535</v>
      </c>
      <c r="B537" s="125"/>
      <c r="C537" s="125">
        <f>+[1]data1cf!BA536*-1</f>
        <v>0</v>
      </c>
      <c r="D537" s="125">
        <f>+[1]data1cf!BB536*-1</f>
        <v>0</v>
      </c>
      <c r="E537" s="125">
        <f>+[1]data1cf!BC536*-1</f>
        <v>0</v>
      </c>
      <c r="F537" s="125">
        <f>+[1]data1cf!BD536*-1</f>
        <v>0</v>
      </c>
      <c r="G537" s="125">
        <f>+[1]data1cf!BE536*-1</f>
        <v>0</v>
      </c>
      <c r="H537" s="125">
        <f>+[1]data1cf!BF536*-1</f>
        <v>0</v>
      </c>
      <c r="I537" s="125">
        <f>+[1]data1cf!BG536*-1</f>
        <v>0</v>
      </c>
      <c r="J537" s="125">
        <f>+[1]data1cf!BH536*-1</f>
        <v>0</v>
      </c>
      <c r="K537" s="125">
        <f>+[1]data1cf!BI536*-1</f>
        <v>0</v>
      </c>
      <c r="L537" s="125">
        <f>+[1]data1cf!BJ536*-1</f>
        <v>0</v>
      </c>
      <c r="M537" s="125">
        <f>+[1]data1cf!BK536*-1</f>
        <v>0</v>
      </c>
      <c r="N537" s="125">
        <f>+[1]data1cf!BL536*-1</f>
        <v>0</v>
      </c>
      <c r="O537" s="125">
        <f>+[1]data1cf!BM536*-1</f>
        <v>0</v>
      </c>
      <c r="P537" s="125">
        <f>+[1]data1cf!BN536*-1</f>
        <v>0</v>
      </c>
      <c r="Q537" s="125">
        <f>+[1]data1cf!BO536*-1</f>
        <v>0</v>
      </c>
      <c r="R537" s="125">
        <f>+[1]data1cf!BP536*-1</f>
        <v>0</v>
      </c>
      <c r="S537" s="125">
        <f>+[1]data1cf!BQ536*-1</f>
        <v>0</v>
      </c>
      <c r="T537" s="125">
        <f>+[1]data1cf!BR536*-1</f>
        <v>0</v>
      </c>
      <c r="U537" s="125">
        <f>+[1]data1cf!BS536*-1</f>
        <v>0</v>
      </c>
      <c r="V537" s="125">
        <f>+[1]data1cf!BT536*-1</f>
        <v>0</v>
      </c>
      <c r="W537" s="125">
        <f>+[1]data1cf!BU536*-1</f>
        <v>0</v>
      </c>
      <c r="X537" s="125">
        <f>+[1]data1cf!BV536*-1</f>
        <v>0</v>
      </c>
      <c r="Y537" s="125">
        <f>+[1]data1cf!BW536*-1</f>
        <v>0</v>
      </c>
      <c r="Z537" s="125">
        <f>+[1]data1cf!BX536*-1</f>
        <v>0</v>
      </c>
      <c r="AA537" s="125">
        <f>+[1]data1cf!BY536*-1</f>
        <v>0</v>
      </c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0"/>
      <c r="AL537" s="10">
        <f t="shared" ca="1" si="33"/>
        <v>0</v>
      </c>
      <c r="AM537" s="10"/>
      <c r="AN537" s="10"/>
      <c r="AO537" s="10"/>
      <c r="AP537" s="10"/>
      <c r="AQ537" s="10"/>
    </row>
    <row r="538" spans="1:43" x14ac:dyDescent="0.2">
      <c r="A538" s="10">
        <v>536</v>
      </c>
      <c r="B538" s="125"/>
      <c r="C538" s="125">
        <f>+[1]data1cf!BA537*-1</f>
        <v>0</v>
      </c>
      <c r="D538" s="125">
        <f>+[1]data1cf!BB537*-1</f>
        <v>0</v>
      </c>
      <c r="E538" s="125">
        <f>+[1]data1cf!BC537*-1</f>
        <v>0</v>
      </c>
      <c r="F538" s="125">
        <f>+[1]data1cf!BD537*-1</f>
        <v>0</v>
      </c>
      <c r="G538" s="125">
        <f>+[1]data1cf!BE537*-1</f>
        <v>0</v>
      </c>
      <c r="H538" s="125">
        <f>+[1]data1cf!BF537*-1</f>
        <v>0</v>
      </c>
      <c r="I538" s="125">
        <f>+[1]data1cf!BG537*-1</f>
        <v>0</v>
      </c>
      <c r="J538" s="125">
        <f>+[1]data1cf!BH537*-1</f>
        <v>0</v>
      </c>
      <c r="K538" s="125">
        <f>+[1]data1cf!BI537*-1</f>
        <v>0</v>
      </c>
      <c r="L538" s="125">
        <f>+[1]data1cf!BJ537*-1</f>
        <v>0</v>
      </c>
      <c r="M538" s="125">
        <f>+[1]data1cf!BK537*-1</f>
        <v>0</v>
      </c>
      <c r="N538" s="125">
        <f>+[1]data1cf!BL537*-1</f>
        <v>0</v>
      </c>
      <c r="O538" s="125">
        <f>+[1]data1cf!BM537*-1</f>
        <v>0</v>
      </c>
      <c r="P538" s="125">
        <f>+[1]data1cf!BN537*-1</f>
        <v>0</v>
      </c>
      <c r="Q538" s="125">
        <f>+[1]data1cf!BO537*-1</f>
        <v>0</v>
      </c>
      <c r="R538" s="125">
        <f>+[1]data1cf!BP537*-1</f>
        <v>0</v>
      </c>
      <c r="S538" s="125">
        <f>+[1]data1cf!BQ537*-1</f>
        <v>0</v>
      </c>
      <c r="T538" s="125">
        <f>+[1]data1cf!BR537*-1</f>
        <v>0</v>
      </c>
      <c r="U538" s="125">
        <f>+[1]data1cf!BS537*-1</f>
        <v>0</v>
      </c>
      <c r="V538" s="125">
        <f>+[1]data1cf!BT537*-1</f>
        <v>0</v>
      </c>
      <c r="W538" s="125">
        <f>+[1]data1cf!BU537*-1</f>
        <v>0</v>
      </c>
      <c r="X538" s="125">
        <f>+[1]data1cf!BV537*-1</f>
        <v>0</v>
      </c>
      <c r="Y538" s="125">
        <f>+[1]data1cf!BW537*-1</f>
        <v>0</v>
      </c>
      <c r="Z538" s="125">
        <f>+[1]data1cf!BX537*-1</f>
        <v>0</v>
      </c>
      <c r="AA538" s="125">
        <f>+[1]data1cf!BY537*-1</f>
        <v>0</v>
      </c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0"/>
      <c r="AL538" s="10">
        <f t="shared" ca="1" si="33"/>
        <v>0</v>
      </c>
      <c r="AM538" s="10"/>
      <c r="AN538" s="10"/>
      <c r="AO538" s="10"/>
      <c r="AP538" s="10"/>
      <c r="AQ538" s="10"/>
    </row>
    <row r="539" spans="1:43" x14ac:dyDescent="0.2">
      <c r="A539" s="10">
        <v>537</v>
      </c>
      <c r="B539" s="125"/>
      <c r="C539" s="125">
        <f>+[1]data1cf!BA538*-1</f>
        <v>0</v>
      </c>
      <c r="D539" s="125">
        <f>+[1]data1cf!BB538*-1</f>
        <v>0</v>
      </c>
      <c r="E539" s="125">
        <f>+[1]data1cf!BC538*-1</f>
        <v>0</v>
      </c>
      <c r="F539" s="125">
        <f>+[1]data1cf!BD538*-1</f>
        <v>0</v>
      </c>
      <c r="G539" s="125">
        <f>+[1]data1cf!BE538*-1</f>
        <v>0</v>
      </c>
      <c r="H539" s="125">
        <f>+[1]data1cf!BF538*-1</f>
        <v>0</v>
      </c>
      <c r="I539" s="125">
        <f>+[1]data1cf!BG538*-1</f>
        <v>0</v>
      </c>
      <c r="J539" s="125">
        <f>+[1]data1cf!BH538*-1</f>
        <v>0</v>
      </c>
      <c r="K539" s="125">
        <f>+[1]data1cf!BI538*-1</f>
        <v>0</v>
      </c>
      <c r="L539" s="125">
        <f>+[1]data1cf!BJ538*-1</f>
        <v>0</v>
      </c>
      <c r="M539" s="125">
        <f>+[1]data1cf!BK538*-1</f>
        <v>0</v>
      </c>
      <c r="N539" s="125">
        <f>+[1]data1cf!BL538*-1</f>
        <v>0</v>
      </c>
      <c r="O539" s="125">
        <f>+[1]data1cf!BM538*-1</f>
        <v>0</v>
      </c>
      <c r="P539" s="125">
        <f>+[1]data1cf!BN538*-1</f>
        <v>0</v>
      </c>
      <c r="Q539" s="125">
        <f>+[1]data1cf!BO538*-1</f>
        <v>0</v>
      </c>
      <c r="R539" s="125">
        <f>+[1]data1cf!BP538*-1</f>
        <v>0</v>
      </c>
      <c r="S539" s="125">
        <f>+[1]data1cf!BQ538*-1</f>
        <v>0</v>
      </c>
      <c r="T539" s="125">
        <f>+[1]data1cf!BR538*-1</f>
        <v>0</v>
      </c>
      <c r="U539" s="125">
        <f>+[1]data1cf!BS538*-1</f>
        <v>0</v>
      </c>
      <c r="V539" s="125">
        <f>+[1]data1cf!BT538*-1</f>
        <v>0</v>
      </c>
      <c r="W539" s="125">
        <f>+[1]data1cf!BU538*-1</f>
        <v>0</v>
      </c>
      <c r="X539" s="125">
        <f>+[1]data1cf!BV538*-1</f>
        <v>0</v>
      </c>
      <c r="Y539" s="125">
        <f>+[1]data1cf!BW538*-1</f>
        <v>0</v>
      </c>
      <c r="Z539" s="125">
        <f>+[1]data1cf!BX538*-1</f>
        <v>0</v>
      </c>
      <c r="AA539" s="125">
        <f>+[1]data1cf!BY538*-1</f>
        <v>0</v>
      </c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0"/>
      <c r="AL539" s="10">
        <f t="shared" ca="1" si="33"/>
        <v>0</v>
      </c>
      <c r="AM539" s="10"/>
      <c r="AN539" s="10"/>
      <c r="AO539" s="10"/>
      <c r="AP539" s="10"/>
      <c r="AQ539" s="10"/>
    </row>
    <row r="540" spans="1:43" x14ac:dyDescent="0.2">
      <c r="A540" s="10">
        <v>538</v>
      </c>
      <c r="B540" s="125"/>
      <c r="C540" s="125">
        <f>+[1]data1cf!BA539*-1</f>
        <v>0</v>
      </c>
      <c r="D540" s="125">
        <f>+[1]data1cf!BB539*-1</f>
        <v>0</v>
      </c>
      <c r="E540" s="125">
        <f>+[1]data1cf!BC539*-1</f>
        <v>0</v>
      </c>
      <c r="F540" s="125">
        <f>+[1]data1cf!BD539*-1</f>
        <v>0</v>
      </c>
      <c r="G540" s="125">
        <f>+[1]data1cf!BE539*-1</f>
        <v>0</v>
      </c>
      <c r="H540" s="125">
        <f>+[1]data1cf!BF539*-1</f>
        <v>0</v>
      </c>
      <c r="I540" s="125">
        <f>+[1]data1cf!BG539*-1</f>
        <v>0</v>
      </c>
      <c r="J540" s="125">
        <f>+[1]data1cf!BH539*-1</f>
        <v>0</v>
      </c>
      <c r="K540" s="125">
        <f>+[1]data1cf!BI539*-1</f>
        <v>0</v>
      </c>
      <c r="L540" s="125">
        <f>+[1]data1cf!BJ539*-1</f>
        <v>0</v>
      </c>
      <c r="M540" s="125">
        <f>+[1]data1cf!BK539*-1</f>
        <v>0</v>
      </c>
      <c r="N540" s="125">
        <f>+[1]data1cf!BL539*-1</f>
        <v>0</v>
      </c>
      <c r="O540" s="125">
        <f>+[1]data1cf!BM539*-1</f>
        <v>0</v>
      </c>
      <c r="P540" s="125">
        <f>+[1]data1cf!BN539*-1</f>
        <v>0</v>
      </c>
      <c r="Q540" s="125">
        <f>+[1]data1cf!BO539*-1</f>
        <v>0</v>
      </c>
      <c r="R540" s="125">
        <f>+[1]data1cf!BP539*-1</f>
        <v>0</v>
      </c>
      <c r="S540" s="125">
        <f>+[1]data1cf!BQ539*-1</f>
        <v>0</v>
      </c>
      <c r="T540" s="125">
        <f>+[1]data1cf!BR539*-1</f>
        <v>0</v>
      </c>
      <c r="U540" s="125">
        <f>+[1]data1cf!BS539*-1</f>
        <v>0</v>
      </c>
      <c r="V540" s="125">
        <f>+[1]data1cf!BT539*-1</f>
        <v>0</v>
      </c>
      <c r="W540" s="125">
        <f>+[1]data1cf!BU539*-1</f>
        <v>0</v>
      </c>
      <c r="X540" s="125">
        <f>+[1]data1cf!BV539*-1</f>
        <v>0</v>
      </c>
      <c r="Y540" s="125">
        <f>+[1]data1cf!BW539*-1</f>
        <v>0</v>
      </c>
      <c r="Z540" s="125">
        <f>+[1]data1cf!BX539*-1</f>
        <v>0</v>
      </c>
      <c r="AA540" s="125">
        <f>+[1]data1cf!BY539*-1</f>
        <v>0</v>
      </c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0"/>
      <c r="AL540" s="10">
        <f t="shared" ca="1" si="33"/>
        <v>0</v>
      </c>
      <c r="AM540" s="10"/>
      <c r="AN540" s="10"/>
      <c r="AO540" s="10"/>
      <c r="AP540" s="10"/>
      <c r="AQ540" s="10"/>
    </row>
    <row r="541" spans="1:43" x14ac:dyDescent="0.2">
      <c r="A541" s="10">
        <v>539</v>
      </c>
      <c r="B541" s="125"/>
      <c r="C541" s="125">
        <f>+[1]data1cf!BA540*-1</f>
        <v>0</v>
      </c>
      <c r="D541" s="125">
        <f>+[1]data1cf!BB540*-1</f>
        <v>0</v>
      </c>
      <c r="E541" s="125">
        <f>+[1]data1cf!BC540*-1</f>
        <v>0</v>
      </c>
      <c r="F541" s="125">
        <f>+[1]data1cf!BD540*-1</f>
        <v>0</v>
      </c>
      <c r="G541" s="125">
        <f>+[1]data1cf!BE540*-1</f>
        <v>0</v>
      </c>
      <c r="H541" s="125">
        <f>+[1]data1cf!BF540*-1</f>
        <v>0</v>
      </c>
      <c r="I541" s="125">
        <f>+[1]data1cf!BG540*-1</f>
        <v>0</v>
      </c>
      <c r="J541" s="125">
        <f>+[1]data1cf!BH540*-1</f>
        <v>0</v>
      </c>
      <c r="K541" s="125">
        <f>+[1]data1cf!BI540*-1</f>
        <v>0</v>
      </c>
      <c r="L541" s="125">
        <f>+[1]data1cf!BJ540*-1</f>
        <v>0</v>
      </c>
      <c r="M541" s="125">
        <f>+[1]data1cf!BK540*-1</f>
        <v>0</v>
      </c>
      <c r="N541" s="125">
        <f>+[1]data1cf!BL540*-1</f>
        <v>0</v>
      </c>
      <c r="O541" s="125">
        <f>+[1]data1cf!BM540*-1</f>
        <v>0</v>
      </c>
      <c r="P541" s="125">
        <f>+[1]data1cf!BN540*-1</f>
        <v>0</v>
      </c>
      <c r="Q541" s="125">
        <f>+[1]data1cf!BO540*-1</f>
        <v>0</v>
      </c>
      <c r="R541" s="125">
        <f>+[1]data1cf!BP540*-1</f>
        <v>0</v>
      </c>
      <c r="S541" s="125">
        <f>+[1]data1cf!BQ540*-1</f>
        <v>0</v>
      </c>
      <c r="T541" s="125">
        <f>+[1]data1cf!BR540*-1</f>
        <v>0</v>
      </c>
      <c r="U541" s="125">
        <f>+[1]data1cf!BS540*-1</f>
        <v>0</v>
      </c>
      <c r="V541" s="125">
        <f>+[1]data1cf!BT540*-1</f>
        <v>0</v>
      </c>
      <c r="W541" s="125">
        <f>+[1]data1cf!BU540*-1</f>
        <v>0</v>
      </c>
      <c r="X541" s="125">
        <f>+[1]data1cf!BV540*-1</f>
        <v>0</v>
      </c>
      <c r="Y541" s="125">
        <f>+[1]data1cf!BW540*-1</f>
        <v>0</v>
      </c>
      <c r="Z541" s="125">
        <f>+[1]data1cf!BX540*-1</f>
        <v>0</v>
      </c>
      <c r="AA541" s="125">
        <f>+[1]data1cf!BY540*-1</f>
        <v>0</v>
      </c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0"/>
      <c r="AL541" s="10">
        <f t="shared" ca="1" si="33"/>
        <v>0</v>
      </c>
      <c r="AM541" s="10"/>
      <c r="AN541" s="10"/>
      <c r="AO541" s="10"/>
      <c r="AP541" s="10"/>
      <c r="AQ541" s="10"/>
    </row>
    <row r="542" spans="1:43" x14ac:dyDescent="0.2">
      <c r="A542" s="10">
        <v>540</v>
      </c>
      <c r="B542" s="125"/>
      <c r="C542" s="125">
        <f>+[1]data1cf!BA541*-1</f>
        <v>0</v>
      </c>
      <c r="D542" s="125">
        <f>+[1]data1cf!BB541*-1</f>
        <v>0</v>
      </c>
      <c r="E542" s="125">
        <f>+[1]data1cf!BC541*-1</f>
        <v>0</v>
      </c>
      <c r="F542" s="125">
        <f>+[1]data1cf!BD541*-1</f>
        <v>0</v>
      </c>
      <c r="G542" s="125">
        <f>+[1]data1cf!BE541*-1</f>
        <v>0</v>
      </c>
      <c r="H542" s="125">
        <f>+[1]data1cf!BF541*-1</f>
        <v>0</v>
      </c>
      <c r="I542" s="125">
        <f>+[1]data1cf!BG541*-1</f>
        <v>0</v>
      </c>
      <c r="J542" s="125">
        <f>+[1]data1cf!BH541*-1</f>
        <v>0</v>
      </c>
      <c r="K542" s="125">
        <f>+[1]data1cf!BI541*-1</f>
        <v>0</v>
      </c>
      <c r="L542" s="125">
        <f>+[1]data1cf!BJ541*-1</f>
        <v>0</v>
      </c>
      <c r="M542" s="125">
        <f>+[1]data1cf!BK541*-1</f>
        <v>0</v>
      </c>
      <c r="N542" s="125">
        <f>+[1]data1cf!BL541*-1</f>
        <v>0</v>
      </c>
      <c r="O542" s="125">
        <f>+[1]data1cf!BM541*-1</f>
        <v>0</v>
      </c>
      <c r="P542" s="125">
        <f>+[1]data1cf!BN541*-1</f>
        <v>0</v>
      </c>
      <c r="Q542" s="125">
        <f>+[1]data1cf!BO541*-1</f>
        <v>0</v>
      </c>
      <c r="R542" s="125">
        <f>+[1]data1cf!BP541*-1</f>
        <v>0</v>
      </c>
      <c r="S542" s="125">
        <f>+[1]data1cf!BQ541*-1</f>
        <v>0</v>
      </c>
      <c r="T542" s="125">
        <f>+[1]data1cf!BR541*-1</f>
        <v>0</v>
      </c>
      <c r="U542" s="125">
        <f>+[1]data1cf!BS541*-1</f>
        <v>0</v>
      </c>
      <c r="V542" s="125">
        <f>+[1]data1cf!BT541*-1</f>
        <v>0</v>
      </c>
      <c r="W542" s="125">
        <f>+[1]data1cf!BU541*-1</f>
        <v>0</v>
      </c>
      <c r="X542" s="125">
        <f>+[1]data1cf!BV541*-1</f>
        <v>0</v>
      </c>
      <c r="Y542" s="125">
        <f>+[1]data1cf!BW541*-1</f>
        <v>0</v>
      </c>
      <c r="Z542" s="125">
        <f>+[1]data1cf!BX541*-1</f>
        <v>0</v>
      </c>
      <c r="AA542" s="125">
        <f>+[1]data1cf!BY541*-1</f>
        <v>0</v>
      </c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0"/>
      <c r="AL542" s="10">
        <f t="shared" ca="1" si="33"/>
        <v>0</v>
      </c>
      <c r="AM542" s="10"/>
      <c r="AN542" s="10"/>
      <c r="AO542" s="10"/>
      <c r="AP542" s="10"/>
      <c r="AQ542" s="10"/>
    </row>
    <row r="543" spans="1:43" x14ac:dyDescent="0.2">
      <c r="A543" s="10">
        <v>541</v>
      </c>
      <c r="B543" s="125"/>
      <c r="C543" s="125">
        <f>+[1]data1cf!BA542*-1</f>
        <v>0</v>
      </c>
      <c r="D543" s="125">
        <f>+[1]data1cf!BB542*-1</f>
        <v>0</v>
      </c>
      <c r="E543" s="125">
        <f>+[1]data1cf!BC542*-1</f>
        <v>0</v>
      </c>
      <c r="F543" s="125">
        <f>+[1]data1cf!BD542*-1</f>
        <v>0</v>
      </c>
      <c r="G543" s="125">
        <f>+[1]data1cf!BE542*-1</f>
        <v>0</v>
      </c>
      <c r="H543" s="125">
        <f>+[1]data1cf!BF542*-1</f>
        <v>0</v>
      </c>
      <c r="I543" s="125">
        <f>+[1]data1cf!BG542*-1</f>
        <v>0</v>
      </c>
      <c r="J543" s="125">
        <f>+[1]data1cf!BH542*-1</f>
        <v>0</v>
      </c>
      <c r="K543" s="125">
        <f>+[1]data1cf!BI542*-1</f>
        <v>0</v>
      </c>
      <c r="L543" s="125">
        <f>+[1]data1cf!BJ542*-1</f>
        <v>0</v>
      </c>
      <c r="M543" s="125">
        <f>+[1]data1cf!BK542*-1</f>
        <v>0</v>
      </c>
      <c r="N543" s="125">
        <f>+[1]data1cf!BL542*-1</f>
        <v>0</v>
      </c>
      <c r="O543" s="125">
        <f>+[1]data1cf!BM542*-1</f>
        <v>0</v>
      </c>
      <c r="P543" s="125">
        <f>+[1]data1cf!BN542*-1</f>
        <v>0</v>
      </c>
      <c r="Q543" s="125">
        <f>+[1]data1cf!BO542*-1</f>
        <v>0</v>
      </c>
      <c r="R543" s="125">
        <f>+[1]data1cf!BP542*-1</f>
        <v>0</v>
      </c>
      <c r="S543" s="125">
        <f>+[1]data1cf!BQ542*-1</f>
        <v>0</v>
      </c>
      <c r="T543" s="125">
        <f>+[1]data1cf!BR542*-1</f>
        <v>0</v>
      </c>
      <c r="U543" s="125">
        <f>+[1]data1cf!BS542*-1</f>
        <v>0</v>
      </c>
      <c r="V543" s="125">
        <f>+[1]data1cf!BT542*-1</f>
        <v>0</v>
      </c>
      <c r="W543" s="125">
        <f>+[1]data1cf!BU542*-1</f>
        <v>0</v>
      </c>
      <c r="X543" s="125">
        <f>+[1]data1cf!BV542*-1</f>
        <v>0</v>
      </c>
      <c r="Y543" s="125">
        <f>+[1]data1cf!BW542*-1</f>
        <v>0</v>
      </c>
      <c r="Z543" s="125">
        <f>+[1]data1cf!BX542*-1</f>
        <v>0</v>
      </c>
      <c r="AA543" s="125">
        <f>+[1]data1cf!BY542*-1</f>
        <v>0</v>
      </c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0"/>
      <c r="AL543" s="10">
        <f t="shared" ca="1" si="33"/>
        <v>0</v>
      </c>
      <c r="AM543" s="10"/>
      <c r="AN543" s="10"/>
      <c r="AO543" s="10"/>
      <c r="AP543" s="10"/>
      <c r="AQ543" s="10"/>
    </row>
    <row r="544" spans="1:43" x14ac:dyDescent="0.2">
      <c r="A544" s="10">
        <v>542</v>
      </c>
      <c r="B544" s="125"/>
      <c r="C544" s="125">
        <f>+[1]data1cf!BA543*-1</f>
        <v>0</v>
      </c>
      <c r="D544" s="125">
        <f>+[1]data1cf!BB543*-1</f>
        <v>0</v>
      </c>
      <c r="E544" s="125">
        <f>+[1]data1cf!BC543*-1</f>
        <v>0</v>
      </c>
      <c r="F544" s="125">
        <f>+[1]data1cf!BD543*-1</f>
        <v>0</v>
      </c>
      <c r="G544" s="125">
        <f>+[1]data1cf!BE543*-1</f>
        <v>0</v>
      </c>
      <c r="H544" s="125">
        <f>+[1]data1cf!BF543*-1</f>
        <v>0</v>
      </c>
      <c r="I544" s="125">
        <f>+[1]data1cf!BG543*-1</f>
        <v>0</v>
      </c>
      <c r="J544" s="125">
        <f>+[1]data1cf!BH543*-1</f>
        <v>0</v>
      </c>
      <c r="K544" s="125">
        <f>+[1]data1cf!BI543*-1</f>
        <v>0</v>
      </c>
      <c r="L544" s="125">
        <f>+[1]data1cf!BJ543*-1</f>
        <v>0</v>
      </c>
      <c r="M544" s="125">
        <f>+[1]data1cf!BK543*-1</f>
        <v>0</v>
      </c>
      <c r="N544" s="125">
        <f>+[1]data1cf!BL543*-1</f>
        <v>0</v>
      </c>
      <c r="O544" s="125">
        <f>+[1]data1cf!BM543*-1</f>
        <v>0</v>
      </c>
      <c r="P544" s="125">
        <f>+[1]data1cf!BN543*-1</f>
        <v>0</v>
      </c>
      <c r="Q544" s="125">
        <f>+[1]data1cf!BO543*-1</f>
        <v>0</v>
      </c>
      <c r="R544" s="125">
        <f>+[1]data1cf!BP543*-1</f>
        <v>0</v>
      </c>
      <c r="S544" s="125">
        <f>+[1]data1cf!BQ543*-1</f>
        <v>0</v>
      </c>
      <c r="T544" s="125">
        <f>+[1]data1cf!BR543*-1</f>
        <v>0</v>
      </c>
      <c r="U544" s="125">
        <f>+[1]data1cf!BS543*-1</f>
        <v>0</v>
      </c>
      <c r="V544" s="125">
        <f>+[1]data1cf!BT543*-1</f>
        <v>0</v>
      </c>
      <c r="W544" s="125">
        <f>+[1]data1cf!BU543*-1</f>
        <v>0</v>
      </c>
      <c r="X544" s="125">
        <f>+[1]data1cf!BV543*-1</f>
        <v>0</v>
      </c>
      <c r="Y544" s="125">
        <f>+[1]data1cf!BW543*-1</f>
        <v>0</v>
      </c>
      <c r="Z544" s="125">
        <f>+[1]data1cf!BX543*-1</f>
        <v>0</v>
      </c>
      <c r="AA544" s="125">
        <f>+[1]data1cf!BY543*-1</f>
        <v>0</v>
      </c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0"/>
      <c r="AL544" s="10">
        <f t="shared" ca="1" si="33"/>
        <v>0</v>
      </c>
      <c r="AM544" s="10"/>
      <c r="AN544" s="10"/>
      <c r="AO544" s="10"/>
      <c r="AP544" s="10"/>
      <c r="AQ544" s="10"/>
    </row>
    <row r="545" spans="1:43" x14ac:dyDescent="0.2">
      <c r="A545" s="10">
        <v>543</v>
      </c>
      <c r="B545" s="125"/>
      <c r="C545" s="125">
        <f>+[1]data1cf!BA544*-1</f>
        <v>0</v>
      </c>
      <c r="D545" s="125">
        <f>+[1]data1cf!BB544*-1</f>
        <v>0</v>
      </c>
      <c r="E545" s="125">
        <f>+[1]data1cf!BC544*-1</f>
        <v>0</v>
      </c>
      <c r="F545" s="125">
        <f>+[1]data1cf!BD544*-1</f>
        <v>0</v>
      </c>
      <c r="G545" s="125">
        <f>+[1]data1cf!BE544*-1</f>
        <v>0</v>
      </c>
      <c r="H545" s="125">
        <f>+[1]data1cf!BF544*-1</f>
        <v>0</v>
      </c>
      <c r="I545" s="125">
        <f>+[1]data1cf!BG544*-1</f>
        <v>0</v>
      </c>
      <c r="J545" s="125">
        <f>+[1]data1cf!BH544*-1</f>
        <v>0</v>
      </c>
      <c r="K545" s="125">
        <f>+[1]data1cf!BI544*-1</f>
        <v>0</v>
      </c>
      <c r="L545" s="125">
        <f>+[1]data1cf!BJ544*-1</f>
        <v>0</v>
      </c>
      <c r="M545" s="125">
        <f>+[1]data1cf!BK544*-1</f>
        <v>0</v>
      </c>
      <c r="N545" s="125">
        <f>+[1]data1cf!BL544*-1</f>
        <v>0</v>
      </c>
      <c r="O545" s="125">
        <f>+[1]data1cf!BM544*-1</f>
        <v>0</v>
      </c>
      <c r="P545" s="125">
        <f>+[1]data1cf!BN544*-1</f>
        <v>0</v>
      </c>
      <c r="Q545" s="125">
        <f>+[1]data1cf!BO544*-1</f>
        <v>0</v>
      </c>
      <c r="R545" s="125">
        <f>+[1]data1cf!BP544*-1</f>
        <v>0</v>
      </c>
      <c r="S545" s="125">
        <f>+[1]data1cf!BQ544*-1</f>
        <v>0</v>
      </c>
      <c r="T545" s="125">
        <f>+[1]data1cf!BR544*-1</f>
        <v>0</v>
      </c>
      <c r="U545" s="125">
        <f>+[1]data1cf!BS544*-1</f>
        <v>0</v>
      </c>
      <c r="V545" s="125">
        <f>+[1]data1cf!BT544*-1</f>
        <v>0</v>
      </c>
      <c r="W545" s="125">
        <f>+[1]data1cf!BU544*-1</f>
        <v>0</v>
      </c>
      <c r="X545" s="125">
        <f>+[1]data1cf!BV544*-1</f>
        <v>0</v>
      </c>
      <c r="Y545" s="125">
        <f>+[1]data1cf!BW544*-1</f>
        <v>0</v>
      </c>
      <c r="Z545" s="125">
        <f>+[1]data1cf!BX544*-1</f>
        <v>0</v>
      </c>
      <c r="AA545" s="125">
        <f>+[1]data1cf!BY544*-1</f>
        <v>0</v>
      </c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0"/>
      <c r="AL545" s="10">
        <f t="shared" ca="1" si="33"/>
        <v>0</v>
      </c>
      <c r="AM545" s="10"/>
      <c r="AN545" s="10"/>
      <c r="AO545" s="10"/>
      <c r="AP545" s="10"/>
      <c r="AQ545" s="10"/>
    </row>
    <row r="546" spans="1:43" x14ac:dyDescent="0.2">
      <c r="A546" s="10">
        <v>544</v>
      </c>
      <c r="B546" s="125"/>
      <c r="C546" s="125">
        <f>+[1]data1cf!BA545*-1</f>
        <v>0</v>
      </c>
      <c r="D546" s="125">
        <f>+[1]data1cf!BB545*-1</f>
        <v>0</v>
      </c>
      <c r="E546" s="125">
        <f>+[1]data1cf!BC545*-1</f>
        <v>0</v>
      </c>
      <c r="F546" s="125">
        <f>+[1]data1cf!BD545*-1</f>
        <v>0</v>
      </c>
      <c r="G546" s="125">
        <f>+[1]data1cf!BE545*-1</f>
        <v>0</v>
      </c>
      <c r="H546" s="125">
        <f>+[1]data1cf!BF545*-1</f>
        <v>0</v>
      </c>
      <c r="I546" s="125">
        <f>+[1]data1cf!BG545*-1</f>
        <v>0</v>
      </c>
      <c r="J546" s="125">
        <f>+[1]data1cf!BH545*-1</f>
        <v>0</v>
      </c>
      <c r="K546" s="125">
        <f>+[1]data1cf!BI545*-1</f>
        <v>0</v>
      </c>
      <c r="L546" s="125">
        <f>+[1]data1cf!BJ545*-1</f>
        <v>0</v>
      </c>
      <c r="M546" s="125">
        <f>+[1]data1cf!BK545*-1</f>
        <v>0</v>
      </c>
      <c r="N546" s="125">
        <f>+[1]data1cf!BL545*-1</f>
        <v>0</v>
      </c>
      <c r="O546" s="125">
        <f>+[1]data1cf!BM545*-1</f>
        <v>0</v>
      </c>
      <c r="P546" s="125">
        <f>+[1]data1cf!BN545*-1</f>
        <v>0</v>
      </c>
      <c r="Q546" s="125">
        <f>+[1]data1cf!BO545*-1</f>
        <v>0</v>
      </c>
      <c r="R546" s="125">
        <f>+[1]data1cf!BP545*-1</f>
        <v>0</v>
      </c>
      <c r="S546" s="125">
        <f>+[1]data1cf!BQ545*-1</f>
        <v>0</v>
      </c>
      <c r="T546" s="125">
        <f>+[1]data1cf!BR545*-1</f>
        <v>0</v>
      </c>
      <c r="U546" s="125">
        <f>+[1]data1cf!BS545*-1</f>
        <v>0</v>
      </c>
      <c r="V546" s="125">
        <f>+[1]data1cf!BT545*-1</f>
        <v>0</v>
      </c>
      <c r="W546" s="125">
        <f>+[1]data1cf!BU545*-1</f>
        <v>0</v>
      </c>
      <c r="X546" s="125">
        <f>+[1]data1cf!BV545*-1</f>
        <v>0</v>
      </c>
      <c r="Y546" s="125">
        <f>+[1]data1cf!BW545*-1</f>
        <v>0</v>
      </c>
      <c r="Z546" s="125">
        <f>+[1]data1cf!BX545*-1</f>
        <v>0</v>
      </c>
      <c r="AA546" s="125">
        <f>+[1]data1cf!BY545*-1</f>
        <v>0</v>
      </c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0"/>
      <c r="AL546" s="10">
        <f t="shared" ca="1" si="33"/>
        <v>0</v>
      </c>
      <c r="AM546" s="10"/>
      <c r="AN546" s="10"/>
      <c r="AO546" s="10"/>
      <c r="AP546" s="10"/>
      <c r="AQ546" s="10"/>
    </row>
    <row r="547" spans="1:43" x14ac:dyDescent="0.2">
      <c r="A547" s="10">
        <v>545</v>
      </c>
      <c r="B547" s="125"/>
      <c r="C547" s="125">
        <f>+[1]data1cf!BA546*-1</f>
        <v>0</v>
      </c>
      <c r="D547" s="125">
        <f>+[1]data1cf!BB546*-1</f>
        <v>0</v>
      </c>
      <c r="E547" s="125">
        <f>+[1]data1cf!BC546*-1</f>
        <v>0</v>
      </c>
      <c r="F547" s="125">
        <f>+[1]data1cf!BD546*-1</f>
        <v>0</v>
      </c>
      <c r="G547" s="125">
        <f>+[1]data1cf!BE546*-1</f>
        <v>0</v>
      </c>
      <c r="H547" s="125">
        <f>+[1]data1cf!BF546*-1</f>
        <v>0</v>
      </c>
      <c r="I547" s="125">
        <f>+[1]data1cf!BG546*-1</f>
        <v>0</v>
      </c>
      <c r="J547" s="125">
        <f>+[1]data1cf!BH546*-1</f>
        <v>0</v>
      </c>
      <c r="K547" s="125">
        <f>+[1]data1cf!BI546*-1</f>
        <v>0</v>
      </c>
      <c r="L547" s="125">
        <f>+[1]data1cf!BJ546*-1</f>
        <v>0</v>
      </c>
      <c r="M547" s="125">
        <f>+[1]data1cf!BK546*-1</f>
        <v>0</v>
      </c>
      <c r="N547" s="125">
        <f>+[1]data1cf!BL546*-1</f>
        <v>0</v>
      </c>
      <c r="O547" s="125">
        <f>+[1]data1cf!BM546*-1</f>
        <v>0</v>
      </c>
      <c r="P547" s="125">
        <f>+[1]data1cf!BN546*-1</f>
        <v>0</v>
      </c>
      <c r="Q547" s="125">
        <f>+[1]data1cf!BO546*-1</f>
        <v>0</v>
      </c>
      <c r="R547" s="125">
        <f>+[1]data1cf!BP546*-1</f>
        <v>0</v>
      </c>
      <c r="S547" s="125">
        <f>+[1]data1cf!BQ546*-1</f>
        <v>0</v>
      </c>
      <c r="T547" s="125">
        <f>+[1]data1cf!BR546*-1</f>
        <v>0</v>
      </c>
      <c r="U547" s="125">
        <f>+[1]data1cf!BS546*-1</f>
        <v>0</v>
      </c>
      <c r="V547" s="125">
        <f>+[1]data1cf!BT546*-1</f>
        <v>0</v>
      </c>
      <c r="W547" s="125">
        <f>+[1]data1cf!BU546*-1</f>
        <v>0</v>
      </c>
      <c r="X547" s="125">
        <f>+[1]data1cf!BV546*-1</f>
        <v>0</v>
      </c>
      <c r="Y547" s="125">
        <f>+[1]data1cf!BW546*-1</f>
        <v>0</v>
      </c>
      <c r="Z547" s="125">
        <f>+[1]data1cf!BX546*-1</f>
        <v>0</v>
      </c>
      <c r="AA547" s="125">
        <f>+[1]data1cf!BY546*-1</f>
        <v>0</v>
      </c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0"/>
      <c r="AL547" s="10">
        <f t="shared" ca="1" si="33"/>
        <v>0</v>
      </c>
      <c r="AM547" s="10"/>
      <c r="AN547" s="10"/>
      <c r="AO547" s="10"/>
      <c r="AP547" s="10"/>
      <c r="AQ547" s="10"/>
    </row>
    <row r="548" spans="1:43" x14ac:dyDescent="0.2">
      <c r="A548" s="10">
        <v>546</v>
      </c>
      <c r="B548" s="125"/>
      <c r="C548" s="125">
        <f>+[1]data1cf!BA547*-1</f>
        <v>0</v>
      </c>
      <c r="D548" s="125">
        <f>+[1]data1cf!BB547*-1</f>
        <v>0</v>
      </c>
      <c r="E548" s="125">
        <f>+[1]data1cf!BC547*-1</f>
        <v>0</v>
      </c>
      <c r="F548" s="125">
        <f>+[1]data1cf!BD547*-1</f>
        <v>0</v>
      </c>
      <c r="G548" s="125">
        <f>+[1]data1cf!BE547*-1</f>
        <v>0</v>
      </c>
      <c r="H548" s="125">
        <f>+[1]data1cf!BF547*-1</f>
        <v>0</v>
      </c>
      <c r="I548" s="125">
        <f>+[1]data1cf!BG547*-1</f>
        <v>0</v>
      </c>
      <c r="J548" s="125">
        <f>+[1]data1cf!BH547*-1</f>
        <v>0</v>
      </c>
      <c r="K548" s="125">
        <f>+[1]data1cf!BI547*-1</f>
        <v>0</v>
      </c>
      <c r="L548" s="125">
        <f>+[1]data1cf!BJ547*-1</f>
        <v>0</v>
      </c>
      <c r="M548" s="125">
        <f>+[1]data1cf!BK547*-1</f>
        <v>0</v>
      </c>
      <c r="N548" s="125">
        <f>+[1]data1cf!BL547*-1</f>
        <v>0</v>
      </c>
      <c r="O548" s="125">
        <f>+[1]data1cf!BM547*-1</f>
        <v>0</v>
      </c>
      <c r="P548" s="125">
        <f>+[1]data1cf!BN547*-1</f>
        <v>0</v>
      </c>
      <c r="Q548" s="125">
        <f>+[1]data1cf!BO547*-1</f>
        <v>0</v>
      </c>
      <c r="R548" s="125">
        <f>+[1]data1cf!BP547*-1</f>
        <v>0</v>
      </c>
      <c r="S548" s="125">
        <f>+[1]data1cf!BQ547*-1</f>
        <v>0</v>
      </c>
      <c r="T548" s="125">
        <f>+[1]data1cf!BR547*-1</f>
        <v>0</v>
      </c>
      <c r="U548" s="125">
        <f>+[1]data1cf!BS547*-1</f>
        <v>0</v>
      </c>
      <c r="V548" s="125">
        <f>+[1]data1cf!BT547*-1</f>
        <v>0</v>
      </c>
      <c r="W548" s="125">
        <f>+[1]data1cf!BU547*-1</f>
        <v>0</v>
      </c>
      <c r="X548" s="125">
        <f>+[1]data1cf!BV547*-1</f>
        <v>0</v>
      </c>
      <c r="Y548" s="125">
        <f>+[1]data1cf!BW547*-1</f>
        <v>0</v>
      </c>
      <c r="Z548" s="125">
        <f>+[1]data1cf!BX547*-1</f>
        <v>0</v>
      </c>
      <c r="AA548" s="125">
        <f>+[1]data1cf!BY547*-1</f>
        <v>0</v>
      </c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0"/>
      <c r="AL548" s="10">
        <f t="shared" ref="AL548:AL563" ca="1" si="34">SUMPRODUCT(B548:AJ548,PVCapPrice)</f>
        <v>0</v>
      </c>
      <c r="AM548" s="10"/>
      <c r="AN548" s="10"/>
      <c r="AO548" s="10"/>
      <c r="AP548" s="10"/>
      <c r="AQ548" s="10"/>
    </row>
    <row r="549" spans="1:43" x14ac:dyDescent="0.2">
      <c r="A549" s="10">
        <v>547</v>
      </c>
      <c r="B549" s="125"/>
      <c r="C549" s="125">
        <f>+[1]data1cf!BA548*-1</f>
        <v>0</v>
      </c>
      <c r="D549" s="125">
        <f>+[1]data1cf!BB548*-1</f>
        <v>0</v>
      </c>
      <c r="E549" s="125">
        <f>+[1]data1cf!BC548*-1</f>
        <v>0</v>
      </c>
      <c r="F549" s="125">
        <f>+[1]data1cf!BD548*-1</f>
        <v>0</v>
      </c>
      <c r="G549" s="125">
        <f>+[1]data1cf!BE548*-1</f>
        <v>0</v>
      </c>
      <c r="H549" s="125">
        <f>+[1]data1cf!BF548*-1</f>
        <v>0</v>
      </c>
      <c r="I549" s="125">
        <f>+[1]data1cf!BG548*-1</f>
        <v>0</v>
      </c>
      <c r="J549" s="125">
        <f>+[1]data1cf!BH548*-1</f>
        <v>0</v>
      </c>
      <c r="K549" s="125">
        <f>+[1]data1cf!BI548*-1</f>
        <v>0</v>
      </c>
      <c r="L549" s="125">
        <f>+[1]data1cf!BJ548*-1</f>
        <v>0</v>
      </c>
      <c r="M549" s="125">
        <f>+[1]data1cf!BK548*-1</f>
        <v>0</v>
      </c>
      <c r="N549" s="125">
        <f>+[1]data1cf!BL548*-1</f>
        <v>0</v>
      </c>
      <c r="O549" s="125">
        <f>+[1]data1cf!BM548*-1</f>
        <v>0</v>
      </c>
      <c r="P549" s="125">
        <f>+[1]data1cf!BN548*-1</f>
        <v>0</v>
      </c>
      <c r="Q549" s="125">
        <f>+[1]data1cf!BO548*-1</f>
        <v>0</v>
      </c>
      <c r="R549" s="125">
        <f>+[1]data1cf!BP548*-1</f>
        <v>0</v>
      </c>
      <c r="S549" s="125">
        <f>+[1]data1cf!BQ548*-1</f>
        <v>0</v>
      </c>
      <c r="T549" s="125">
        <f>+[1]data1cf!BR548*-1</f>
        <v>0</v>
      </c>
      <c r="U549" s="125">
        <f>+[1]data1cf!BS548*-1</f>
        <v>0</v>
      </c>
      <c r="V549" s="125">
        <f>+[1]data1cf!BT548*-1</f>
        <v>0</v>
      </c>
      <c r="W549" s="125">
        <f>+[1]data1cf!BU548*-1</f>
        <v>0</v>
      </c>
      <c r="X549" s="125">
        <f>+[1]data1cf!BV548*-1</f>
        <v>0</v>
      </c>
      <c r="Y549" s="125">
        <f>+[1]data1cf!BW548*-1</f>
        <v>0</v>
      </c>
      <c r="Z549" s="125">
        <f>+[1]data1cf!BX548*-1</f>
        <v>0</v>
      </c>
      <c r="AA549" s="125">
        <f>+[1]data1cf!BY548*-1</f>
        <v>0</v>
      </c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0"/>
      <c r="AL549" s="10">
        <f t="shared" ca="1" si="34"/>
        <v>0</v>
      </c>
      <c r="AM549" s="10"/>
      <c r="AN549" s="10"/>
      <c r="AO549" s="10"/>
      <c r="AP549" s="10"/>
      <c r="AQ549" s="10"/>
    </row>
    <row r="550" spans="1:43" x14ac:dyDescent="0.2">
      <c r="A550" s="10">
        <v>548</v>
      </c>
      <c r="B550" s="125"/>
      <c r="C550" s="125">
        <f>+[1]data1cf!BA549*-1</f>
        <v>0</v>
      </c>
      <c r="D550" s="125">
        <f>+[1]data1cf!BB549*-1</f>
        <v>0</v>
      </c>
      <c r="E550" s="125">
        <f>+[1]data1cf!BC549*-1</f>
        <v>0</v>
      </c>
      <c r="F550" s="125">
        <f>+[1]data1cf!BD549*-1</f>
        <v>0</v>
      </c>
      <c r="G550" s="125">
        <f>+[1]data1cf!BE549*-1</f>
        <v>0</v>
      </c>
      <c r="H550" s="125">
        <f>+[1]data1cf!BF549*-1</f>
        <v>0</v>
      </c>
      <c r="I550" s="125">
        <f>+[1]data1cf!BG549*-1</f>
        <v>0</v>
      </c>
      <c r="J550" s="125">
        <f>+[1]data1cf!BH549*-1</f>
        <v>0</v>
      </c>
      <c r="K550" s="125">
        <f>+[1]data1cf!BI549*-1</f>
        <v>0</v>
      </c>
      <c r="L550" s="125">
        <f>+[1]data1cf!BJ549*-1</f>
        <v>0</v>
      </c>
      <c r="M550" s="125">
        <f>+[1]data1cf!BK549*-1</f>
        <v>0</v>
      </c>
      <c r="N550" s="125">
        <f>+[1]data1cf!BL549*-1</f>
        <v>0</v>
      </c>
      <c r="O550" s="125">
        <f>+[1]data1cf!BM549*-1</f>
        <v>0</v>
      </c>
      <c r="P550" s="125">
        <f>+[1]data1cf!BN549*-1</f>
        <v>0</v>
      </c>
      <c r="Q550" s="125">
        <f>+[1]data1cf!BO549*-1</f>
        <v>0</v>
      </c>
      <c r="R550" s="125">
        <f>+[1]data1cf!BP549*-1</f>
        <v>0</v>
      </c>
      <c r="S550" s="125">
        <f>+[1]data1cf!BQ549*-1</f>
        <v>0</v>
      </c>
      <c r="T550" s="125">
        <f>+[1]data1cf!BR549*-1</f>
        <v>0</v>
      </c>
      <c r="U550" s="125">
        <f>+[1]data1cf!BS549*-1</f>
        <v>0</v>
      </c>
      <c r="V550" s="125">
        <f>+[1]data1cf!BT549*-1</f>
        <v>0</v>
      </c>
      <c r="W550" s="125">
        <f>+[1]data1cf!BU549*-1</f>
        <v>0</v>
      </c>
      <c r="X550" s="125">
        <f>+[1]data1cf!BV549*-1</f>
        <v>0</v>
      </c>
      <c r="Y550" s="125">
        <f>+[1]data1cf!BW549*-1</f>
        <v>0</v>
      </c>
      <c r="Z550" s="125">
        <f>+[1]data1cf!BX549*-1</f>
        <v>0</v>
      </c>
      <c r="AA550" s="125">
        <f>+[1]data1cf!BY549*-1</f>
        <v>0</v>
      </c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0"/>
      <c r="AL550" s="10">
        <f t="shared" ca="1" si="34"/>
        <v>0</v>
      </c>
      <c r="AM550" s="10"/>
      <c r="AN550" s="10"/>
      <c r="AO550" s="10"/>
      <c r="AP550" s="10"/>
      <c r="AQ550" s="10"/>
    </row>
    <row r="551" spans="1:43" x14ac:dyDescent="0.2">
      <c r="A551" s="10">
        <v>549</v>
      </c>
      <c r="B551" s="125"/>
      <c r="C551" s="125">
        <f>+[1]data1cf!BA550*-1</f>
        <v>0</v>
      </c>
      <c r="D551" s="125">
        <f>+[1]data1cf!BB550*-1</f>
        <v>0</v>
      </c>
      <c r="E551" s="125">
        <f>+[1]data1cf!BC550*-1</f>
        <v>0</v>
      </c>
      <c r="F551" s="125">
        <f>+[1]data1cf!BD550*-1</f>
        <v>0</v>
      </c>
      <c r="G551" s="125">
        <f>+[1]data1cf!BE550*-1</f>
        <v>0</v>
      </c>
      <c r="H551" s="125">
        <f>+[1]data1cf!BF550*-1</f>
        <v>0</v>
      </c>
      <c r="I551" s="125">
        <f>+[1]data1cf!BG550*-1</f>
        <v>0</v>
      </c>
      <c r="J551" s="125">
        <f>+[1]data1cf!BH550*-1</f>
        <v>0</v>
      </c>
      <c r="K551" s="125">
        <f>+[1]data1cf!BI550*-1</f>
        <v>0</v>
      </c>
      <c r="L551" s="125">
        <f>+[1]data1cf!BJ550*-1</f>
        <v>0</v>
      </c>
      <c r="M551" s="125">
        <f>+[1]data1cf!BK550*-1</f>
        <v>0</v>
      </c>
      <c r="N551" s="125">
        <f>+[1]data1cf!BL550*-1</f>
        <v>0</v>
      </c>
      <c r="O551" s="125">
        <f>+[1]data1cf!BM550*-1</f>
        <v>0</v>
      </c>
      <c r="P551" s="125">
        <f>+[1]data1cf!BN550*-1</f>
        <v>0</v>
      </c>
      <c r="Q551" s="125">
        <f>+[1]data1cf!BO550*-1</f>
        <v>0</v>
      </c>
      <c r="R551" s="125">
        <f>+[1]data1cf!BP550*-1</f>
        <v>0</v>
      </c>
      <c r="S551" s="125">
        <f>+[1]data1cf!BQ550*-1</f>
        <v>0</v>
      </c>
      <c r="T551" s="125">
        <f>+[1]data1cf!BR550*-1</f>
        <v>0</v>
      </c>
      <c r="U551" s="125">
        <f>+[1]data1cf!BS550*-1</f>
        <v>0</v>
      </c>
      <c r="V551" s="125">
        <f>+[1]data1cf!BT550*-1</f>
        <v>0</v>
      </c>
      <c r="W551" s="125">
        <f>+[1]data1cf!BU550*-1</f>
        <v>0</v>
      </c>
      <c r="X551" s="125">
        <f>+[1]data1cf!BV550*-1</f>
        <v>0</v>
      </c>
      <c r="Y551" s="125">
        <f>+[1]data1cf!BW550*-1</f>
        <v>0</v>
      </c>
      <c r="Z551" s="125">
        <f>+[1]data1cf!BX550*-1</f>
        <v>0</v>
      </c>
      <c r="AA551" s="125">
        <f>+[1]data1cf!BY550*-1</f>
        <v>0</v>
      </c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0"/>
      <c r="AL551" s="10">
        <f t="shared" ca="1" si="34"/>
        <v>0</v>
      </c>
      <c r="AM551" s="10"/>
      <c r="AN551" s="10"/>
      <c r="AO551" s="10"/>
      <c r="AP551" s="10"/>
      <c r="AQ551" s="10"/>
    </row>
    <row r="552" spans="1:43" x14ac:dyDescent="0.2">
      <c r="A552" s="10">
        <v>550</v>
      </c>
      <c r="B552" s="125"/>
      <c r="C552" s="125">
        <f>+[1]data1cf!BA551*-1</f>
        <v>0</v>
      </c>
      <c r="D552" s="125">
        <f>+[1]data1cf!BB551*-1</f>
        <v>0</v>
      </c>
      <c r="E552" s="125">
        <f>+[1]data1cf!BC551*-1</f>
        <v>0</v>
      </c>
      <c r="F552" s="125">
        <f>+[1]data1cf!BD551*-1</f>
        <v>0</v>
      </c>
      <c r="G552" s="125">
        <f>+[1]data1cf!BE551*-1</f>
        <v>0</v>
      </c>
      <c r="H552" s="125">
        <f>+[1]data1cf!BF551*-1</f>
        <v>0</v>
      </c>
      <c r="I552" s="125">
        <f>+[1]data1cf!BG551*-1</f>
        <v>0</v>
      </c>
      <c r="J552" s="125">
        <f>+[1]data1cf!BH551*-1</f>
        <v>0</v>
      </c>
      <c r="K552" s="125">
        <f>+[1]data1cf!BI551*-1</f>
        <v>0</v>
      </c>
      <c r="L552" s="125">
        <f>+[1]data1cf!BJ551*-1</f>
        <v>0</v>
      </c>
      <c r="M552" s="125">
        <f>+[1]data1cf!BK551*-1</f>
        <v>0</v>
      </c>
      <c r="N552" s="125">
        <f>+[1]data1cf!BL551*-1</f>
        <v>0</v>
      </c>
      <c r="O552" s="125">
        <f>+[1]data1cf!BM551*-1</f>
        <v>0</v>
      </c>
      <c r="P552" s="125">
        <f>+[1]data1cf!BN551*-1</f>
        <v>0</v>
      </c>
      <c r="Q552" s="125">
        <f>+[1]data1cf!BO551*-1</f>
        <v>0</v>
      </c>
      <c r="R552" s="125">
        <f>+[1]data1cf!BP551*-1</f>
        <v>0</v>
      </c>
      <c r="S552" s="125">
        <f>+[1]data1cf!BQ551*-1</f>
        <v>0</v>
      </c>
      <c r="T552" s="125">
        <f>+[1]data1cf!BR551*-1</f>
        <v>0</v>
      </c>
      <c r="U552" s="125">
        <f>+[1]data1cf!BS551*-1</f>
        <v>0</v>
      </c>
      <c r="V552" s="125">
        <f>+[1]data1cf!BT551*-1</f>
        <v>0</v>
      </c>
      <c r="W552" s="125">
        <f>+[1]data1cf!BU551*-1</f>
        <v>0</v>
      </c>
      <c r="X552" s="125">
        <f>+[1]data1cf!BV551*-1</f>
        <v>0</v>
      </c>
      <c r="Y552" s="125">
        <f>+[1]data1cf!BW551*-1</f>
        <v>0</v>
      </c>
      <c r="Z552" s="125">
        <f>+[1]data1cf!BX551*-1</f>
        <v>0</v>
      </c>
      <c r="AA552" s="125">
        <f>+[1]data1cf!BY551*-1</f>
        <v>0</v>
      </c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0"/>
      <c r="AL552" s="10">
        <f t="shared" ca="1" si="34"/>
        <v>0</v>
      </c>
      <c r="AM552" s="10"/>
      <c r="AN552" s="10"/>
      <c r="AO552" s="10"/>
      <c r="AP552" s="10"/>
      <c r="AQ552" s="10"/>
    </row>
    <row r="553" spans="1:43" x14ac:dyDescent="0.2">
      <c r="A553" s="10">
        <v>551</v>
      </c>
      <c r="B553" s="125"/>
      <c r="C553" s="125">
        <f>+[1]data1cf!BA552*-1</f>
        <v>0</v>
      </c>
      <c r="D553" s="125">
        <f>+[1]data1cf!BB552*-1</f>
        <v>0</v>
      </c>
      <c r="E553" s="125">
        <f>+[1]data1cf!BC552*-1</f>
        <v>0</v>
      </c>
      <c r="F553" s="125">
        <f>+[1]data1cf!BD552*-1</f>
        <v>0</v>
      </c>
      <c r="G553" s="125">
        <f>+[1]data1cf!BE552*-1</f>
        <v>0</v>
      </c>
      <c r="H553" s="125">
        <f>+[1]data1cf!BF552*-1</f>
        <v>0</v>
      </c>
      <c r="I553" s="125">
        <f>+[1]data1cf!BG552*-1</f>
        <v>0</v>
      </c>
      <c r="J553" s="125">
        <f>+[1]data1cf!BH552*-1</f>
        <v>0</v>
      </c>
      <c r="K553" s="125">
        <f>+[1]data1cf!BI552*-1</f>
        <v>0</v>
      </c>
      <c r="L553" s="125">
        <f>+[1]data1cf!BJ552*-1</f>
        <v>0</v>
      </c>
      <c r="M553" s="125">
        <f>+[1]data1cf!BK552*-1</f>
        <v>0</v>
      </c>
      <c r="N553" s="125">
        <f>+[1]data1cf!BL552*-1</f>
        <v>0</v>
      </c>
      <c r="O553" s="125">
        <f>+[1]data1cf!BM552*-1</f>
        <v>0</v>
      </c>
      <c r="P553" s="125">
        <f>+[1]data1cf!BN552*-1</f>
        <v>0</v>
      </c>
      <c r="Q553" s="125">
        <f>+[1]data1cf!BO552*-1</f>
        <v>0</v>
      </c>
      <c r="R553" s="125">
        <f>+[1]data1cf!BP552*-1</f>
        <v>0</v>
      </c>
      <c r="S553" s="125">
        <f>+[1]data1cf!BQ552*-1</f>
        <v>0</v>
      </c>
      <c r="T553" s="125">
        <f>+[1]data1cf!BR552*-1</f>
        <v>0</v>
      </c>
      <c r="U553" s="125">
        <f>+[1]data1cf!BS552*-1</f>
        <v>0</v>
      </c>
      <c r="V553" s="125">
        <f>+[1]data1cf!BT552*-1</f>
        <v>0</v>
      </c>
      <c r="W553" s="125">
        <f>+[1]data1cf!BU552*-1</f>
        <v>0</v>
      </c>
      <c r="X553" s="125">
        <f>+[1]data1cf!BV552*-1</f>
        <v>0</v>
      </c>
      <c r="Y553" s="125">
        <f>+[1]data1cf!BW552*-1</f>
        <v>0</v>
      </c>
      <c r="Z553" s="125">
        <f>+[1]data1cf!BX552*-1</f>
        <v>0</v>
      </c>
      <c r="AA553" s="125">
        <f>+[1]data1cf!BY552*-1</f>
        <v>0</v>
      </c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0"/>
      <c r="AL553" s="10">
        <f t="shared" ca="1" si="34"/>
        <v>0</v>
      </c>
      <c r="AM553" s="10"/>
      <c r="AN553" s="10"/>
      <c r="AO553" s="10"/>
      <c r="AP553" s="10"/>
      <c r="AQ553" s="10"/>
    </row>
    <row r="554" spans="1:43" x14ac:dyDescent="0.2">
      <c r="A554" s="10">
        <v>552</v>
      </c>
      <c r="B554" s="125"/>
      <c r="C554" s="125">
        <f>+[1]data1cf!BA553*-1</f>
        <v>0</v>
      </c>
      <c r="D554" s="125">
        <f>+[1]data1cf!BB553*-1</f>
        <v>0</v>
      </c>
      <c r="E554" s="125">
        <f>+[1]data1cf!BC553*-1</f>
        <v>0</v>
      </c>
      <c r="F554" s="125">
        <f>+[1]data1cf!BD553*-1</f>
        <v>0</v>
      </c>
      <c r="G554" s="125">
        <f>+[1]data1cf!BE553*-1</f>
        <v>0</v>
      </c>
      <c r="H554" s="125">
        <f>+[1]data1cf!BF553*-1</f>
        <v>0</v>
      </c>
      <c r="I554" s="125">
        <f>+[1]data1cf!BG553*-1</f>
        <v>0</v>
      </c>
      <c r="J554" s="125">
        <f>+[1]data1cf!BH553*-1</f>
        <v>0</v>
      </c>
      <c r="K554" s="125">
        <f>+[1]data1cf!BI553*-1</f>
        <v>0</v>
      </c>
      <c r="L554" s="125">
        <f>+[1]data1cf!BJ553*-1</f>
        <v>0</v>
      </c>
      <c r="M554" s="125">
        <f>+[1]data1cf!BK553*-1</f>
        <v>0</v>
      </c>
      <c r="N554" s="125">
        <f>+[1]data1cf!BL553*-1</f>
        <v>0</v>
      </c>
      <c r="O554" s="125">
        <f>+[1]data1cf!BM553*-1</f>
        <v>0</v>
      </c>
      <c r="P554" s="125">
        <f>+[1]data1cf!BN553*-1</f>
        <v>0</v>
      </c>
      <c r="Q554" s="125">
        <f>+[1]data1cf!BO553*-1</f>
        <v>0</v>
      </c>
      <c r="R554" s="125">
        <f>+[1]data1cf!BP553*-1</f>
        <v>0</v>
      </c>
      <c r="S554" s="125">
        <f>+[1]data1cf!BQ553*-1</f>
        <v>0</v>
      </c>
      <c r="T554" s="125">
        <f>+[1]data1cf!BR553*-1</f>
        <v>0</v>
      </c>
      <c r="U554" s="125">
        <f>+[1]data1cf!BS553*-1</f>
        <v>0</v>
      </c>
      <c r="V554" s="125">
        <f>+[1]data1cf!BT553*-1</f>
        <v>0</v>
      </c>
      <c r="W554" s="125">
        <f>+[1]data1cf!BU553*-1</f>
        <v>0</v>
      </c>
      <c r="X554" s="125">
        <f>+[1]data1cf!BV553*-1</f>
        <v>0</v>
      </c>
      <c r="Y554" s="125">
        <f>+[1]data1cf!BW553*-1</f>
        <v>0</v>
      </c>
      <c r="Z554" s="125">
        <f>+[1]data1cf!BX553*-1</f>
        <v>0</v>
      </c>
      <c r="AA554" s="125">
        <f>+[1]data1cf!BY553*-1</f>
        <v>0</v>
      </c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0"/>
      <c r="AL554" s="10">
        <f t="shared" ca="1" si="34"/>
        <v>0</v>
      </c>
      <c r="AM554" s="10"/>
      <c r="AN554" s="10"/>
      <c r="AO554" s="10"/>
      <c r="AP554" s="10"/>
      <c r="AQ554" s="10"/>
    </row>
    <row r="555" spans="1:43" x14ac:dyDescent="0.2">
      <c r="A555" s="10">
        <v>553</v>
      </c>
      <c r="B555" s="125"/>
      <c r="C555" s="125">
        <f>+[1]data1cf!BA554*-1</f>
        <v>0</v>
      </c>
      <c r="D555" s="125">
        <f>+[1]data1cf!BB554*-1</f>
        <v>0</v>
      </c>
      <c r="E555" s="125">
        <f>+[1]data1cf!BC554*-1</f>
        <v>0</v>
      </c>
      <c r="F555" s="125">
        <f>+[1]data1cf!BD554*-1</f>
        <v>0</v>
      </c>
      <c r="G555" s="125">
        <f>+[1]data1cf!BE554*-1</f>
        <v>0</v>
      </c>
      <c r="H555" s="125">
        <f>+[1]data1cf!BF554*-1</f>
        <v>0</v>
      </c>
      <c r="I555" s="125">
        <f>+[1]data1cf!BG554*-1</f>
        <v>0</v>
      </c>
      <c r="J555" s="125">
        <f>+[1]data1cf!BH554*-1</f>
        <v>0</v>
      </c>
      <c r="K555" s="125">
        <f>+[1]data1cf!BI554*-1</f>
        <v>0</v>
      </c>
      <c r="L555" s="125">
        <f>+[1]data1cf!BJ554*-1</f>
        <v>0</v>
      </c>
      <c r="M555" s="125">
        <f>+[1]data1cf!BK554*-1</f>
        <v>0</v>
      </c>
      <c r="N555" s="125">
        <f>+[1]data1cf!BL554*-1</f>
        <v>0</v>
      </c>
      <c r="O555" s="125">
        <f>+[1]data1cf!BM554*-1</f>
        <v>0</v>
      </c>
      <c r="P555" s="125">
        <f>+[1]data1cf!BN554*-1</f>
        <v>0</v>
      </c>
      <c r="Q555" s="125">
        <f>+[1]data1cf!BO554*-1</f>
        <v>0</v>
      </c>
      <c r="R555" s="125">
        <f>+[1]data1cf!BP554*-1</f>
        <v>0</v>
      </c>
      <c r="S555" s="125">
        <f>+[1]data1cf!BQ554*-1</f>
        <v>0</v>
      </c>
      <c r="T555" s="125">
        <f>+[1]data1cf!BR554*-1</f>
        <v>0</v>
      </c>
      <c r="U555" s="125">
        <f>+[1]data1cf!BS554*-1</f>
        <v>0</v>
      </c>
      <c r="V555" s="125">
        <f>+[1]data1cf!BT554*-1</f>
        <v>0</v>
      </c>
      <c r="W555" s="125">
        <f>+[1]data1cf!BU554*-1</f>
        <v>0</v>
      </c>
      <c r="X555" s="125">
        <f>+[1]data1cf!BV554*-1</f>
        <v>0</v>
      </c>
      <c r="Y555" s="125">
        <f>+[1]data1cf!BW554*-1</f>
        <v>0</v>
      </c>
      <c r="Z555" s="125">
        <f>+[1]data1cf!BX554*-1</f>
        <v>0</v>
      </c>
      <c r="AA555" s="125">
        <f>+[1]data1cf!BY554*-1</f>
        <v>0</v>
      </c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0"/>
      <c r="AL555" s="10">
        <f t="shared" ca="1" si="34"/>
        <v>0</v>
      </c>
      <c r="AM555" s="10"/>
      <c r="AN555" s="10"/>
      <c r="AO555" s="10"/>
      <c r="AP555" s="10"/>
      <c r="AQ555" s="10"/>
    </row>
    <row r="556" spans="1:43" x14ac:dyDescent="0.2">
      <c r="A556" s="10">
        <v>554</v>
      </c>
      <c r="B556" s="125"/>
      <c r="C556" s="125">
        <f>+[1]data1cf!BA555*-1</f>
        <v>0</v>
      </c>
      <c r="D556" s="125">
        <f>+[1]data1cf!BB555*-1</f>
        <v>0</v>
      </c>
      <c r="E556" s="125">
        <f>+[1]data1cf!BC555*-1</f>
        <v>0</v>
      </c>
      <c r="F556" s="125">
        <f>+[1]data1cf!BD555*-1</f>
        <v>0</v>
      </c>
      <c r="G556" s="125">
        <f>+[1]data1cf!BE555*-1</f>
        <v>0</v>
      </c>
      <c r="H556" s="125">
        <f>+[1]data1cf!BF555*-1</f>
        <v>0</v>
      </c>
      <c r="I556" s="125">
        <f>+[1]data1cf!BG555*-1</f>
        <v>0</v>
      </c>
      <c r="J556" s="125">
        <f>+[1]data1cf!BH555*-1</f>
        <v>0</v>
      </c>
      <c r="K556" s="125">
        <f>+[1]data1cf!BI555*-1</f>
        <v>0</v>
      </c>
      <c r="L556" s="125">
        <f>+[1]data1cf!BJ555*-1</f>
        <v>0</v>
      </c>
      <c r="M556" s="125">
        <f>+[1]data1cf!BK555*-1</f>
        <v>0</v>
      </c>
      <c r="N556" s="125">
        <f>+[1]data1cf!BL555*-1</f>
        <v>0</v>
      </c>
      <c r="O556" s="125">
        <f>+[1]data1cf!BM555*-1</f>
        <v>0</v>
      </c>
      <c r="P556" s="125">
        <f>+[1]data1cf!BN555*-1</f>
        <v>0</v>
      </c>
      <c r="Q556" s="125">
        <f>+[1]data1cf!BO555*-1</f>
        <v>0</v>
      </c>
      <c r="R556" s="125">
        <f>+[1]data1cf!BP555*-1</f>
        <v>0</v>
      </c>
      <c r="S556" s="125">
        <f>+[1]data1cf!BQ555*-1</f>
        <v>0</v>
      </c>
      <c r="T556" s="125">
        <f>+[1]data1cf!BR555*-1</f>
        <v>0</v>
      </c>
      <c r="U556" s="125">
        <f>+[1]data1cf!BS555*-1</f>
        <v>0</v>
      </c>
      <c r="V556" s="125">
        <f>+[1]data1cf!BT555*-1</f>
        <v>0</v>
      </c>
      <c r="W556" s="125">
        <f>+[1]data1cf!BU555*-1</f>
        <v>0</v>
      </c>
      <c r="X556" s="125">
        <f>+[1]data1cf!BV555*-1</f>
        <v>0</v>
      </c>
      <c r="Y556" s="125">
        <f>+[1]data1cf!BW555*-1</f>
        <v>0</v>
      </c>
      <c r="Z556" s="125">
        <f>+[1]data1cf!BX555*-1</f>
        <v>0</v>
      </c>
      <c r="AA556" s="125">
        <f>+[1]data1cf!BY555*-1</f>
        <v>0</v>
      </c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0"/>
      <c r="AL556" s="10">
        <f t="shared" ca="1" si="34"/>
        <v>0</v>
      </c>
      <c r="AM556" s="10"/>
      <c r="AN556" s="10"/>
      <c r="AO556" s="10"/>
      <c r="AP556" s="10"/>
      <c r="AQ556" s="10"/>
    </row>
    <row r="557" spans="1:43" x14ac:dyDescent="0.2">
      <c r="A557" s="10">
        <v>555</v>
      </c>
      <c r="B557" s="125"/>
      <c r="C557" s="125">
        <f>+[1]data1cf!BA556*-1</f>
        <v>0</v>
      </c>
      <c r="D557" s="125">
        <f>+[1]data1cf!BB556*-1</f>
        <v>0</v>
      </c>
      <c r="E557" s="125">
        <f>+[1]data1cf!BC556*-1</f>
        <v>0</v>
      </c>
      <c r="F557" s="125">
        <f>+[1]data1cf!BD556*-1</f>
        <v>0</v>
      </c>
      <c r="G557" s="125">
        <f>+[1]data1cf!BE556*-1</f>
        <v>0</v>
      </c>
      <c r="H557" s="125">
        <f>+[1]data1cf!BF556*-1</f>
        <v>0</v>
      </c>
      <c r="I557" s="125">
        <f>+[1]data1cf!BG556*-1</f>
        <v>0</v>
      </c>
      <c r="J557" s="125">
        <f>+[1]data1cf!BH556*-1</f>
        <v>0</v>
      </c>
      <c r="K557" s="125">
        <f>+[1]data1cf!BI556*-1</f>
        <v>0</v>
      </c>
      <c r="L557" s="125">
        <f>+[1]data1cf!BJ556*-1</f>
        <v>0</v>
      </c>
      <c r="M557" s="125">
        <f>+[1]data1cf!BK556*-1</f>
        <v>0</v>
      </c>
      <c r="N557" s="125">
        <f>+[1]data1cf!BL556*-1</f>
        <v>0</v>
      </c>
      <c r="O557" s="125">
        <f>+[1]data1cf!BM556*-1</f>
        <v>0</v>
      </c>
      <c r="P557" s="125">
        <f>+[1]data1cf!BN556*-1</f>
        <v>0</v>
      </c>
      <c r="Q557" s="125">
        <f>+[1]data1cf!BO556*-1</f>
        <v>0</v>
      </c>
      <c r="R557" s="125">
        <f>+[1]data1cf!BP556*-1</f>
        <v>0</v>
      </c>
      <c r="S557" s="125">
        <f>+[1]data1cf!BQ556*-1</f>
        <v>0</v>
      </c>
      <c r="T557" s="125">
        <f>+[1]data1cf!BR556*-1</f>
        <v>0</v>
      </c>
      <c r="U557" s="125">
        <f>+[1]data1cf!BS556*-1</f>
        <v>0</v>
      </c>
      <c r="V557" s="125">
        <f>+[1]data1cf!BT556*-1</f>
        <v>0</v>
      </c>
      <c r="W557" s="125">
        <f>+[1]data1cf!BU556*-1</f>
        <v>0</v>
      </c>
      <c r="X557" s="125">
        <f>+[1]data1cf!BV556*-1</f>
        <v>0</v>
      </c>
      <c r="Y557" s="125">
        <f>+[1]data1cf!BW556*-1</f>
        <v>0</v>
      </c>
      <c r="Z557" s="125">
        <f>+[1]data1cf!BX556*-1</f>
        <v>0</v>
      </c>
      <c r="AA557" s="125">
        <f>+[1]data1cf!BY556*-1</f>
        <v>0</v>
      </c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0"/>
      <c r="AL557" s="10">
        <f t="shared" ca="1" si="34"/>
        <v>0</v>
      </c>
      <c r="AM557" s="10"/>
      <c r="AN557" s="10"/>
      <c r="AO557" s="10"/>
      <c r="AP557" s="10"/>
      <c r="AQ557" s="10"/>
    </row>
    <row r="558" spans="1:43" x14ac:dyDescent="0.2">
      <c r="A558" s="10">
        <v>556</v>
      </c>
      <c r="B558" s="125"/>
      <c r="C558" s="125">
        <f>+[1]data1cf!BA557*-1</f>
        <v>0</v>
      </c>
      <c r="D558" s="125">
        <f>+[1]data1cf!BB557*-1</f>
        <v>0</v>
      </c>
      <c r="E558" s="125">
        <f>+[1]data1cf!BC557*-1</f>
        <v>0</v>
      </c>
      <c r="F558" s="125">
        <f>+[1]data1cf!BD557*-1</f>
        <v>0</v>
      </c>
      <c r="G558" s="125">
        <f>+[1]data1cf!BE557*-1</f>
        <v>0</v>
      </c>
      <c r="H558" s="125">
        <f>+[1]data1cf!BF557*-1</f>
        <v>0</v>
      </c>
      <c r="I558" s="125">
        <f>+[1]data1cf!BG557*-1</f>
        <v>0</v>
      </c>
      <c r="J558" s="125">
        <f>+[1]data1cf!BH557*-1</f>
        <v>0</v>
      </c>
      <c r="K558" s="125">
        <f>+[1]data1cf!BI557*-1</f>
        <v>0</v>
      </c>
      <c r="L558" s="125">
        <f>+[1]data1cf!BJ557*-1</f>
        <v>0</v>
      </c>
      <c r="M558" s="125">
        <f>+[1]data1cf!BK557*-1</f>
        <v>0</v>
      </c>
      <c r="N558" s="125">
        <f>+[1]data1cf!BL557*-1</f>
        <v>0</v>
      </c>
      <c r="O558" s="125">
        <f>+[1]data1cf!BM557*-1</f>
        <v>0</v>
      </c>
      <c r="P558" s="125">
        <f>+[1]data1cf!BN557*-1</f>
        <v>0</v>
      </c>
      <c r="Q558" s="125">
        <f>+[1]data1cf!BO557*-1</f>
        <v>0</v>
      </c>
      <c r="R558" s="125">
        <f>+[1]data1cf!BP557*-1</f>
        <v>0</v>
      </c>
      <c r="S558" s="125">
        <f>+[1]data1cf!BQ557*-1</f>
        <v>0</v>
      </c>
      <c r="T558" s="125">
        <f>+[1]data1cf!BR557*-1</f>
        <v>0</v>
      </c>
      <c r="U558" s="125">
        <f>+[1]data1cf!BS557*-1</f>
        <v>0</v>
      </c>
      <c r="V558" s="125">
        <f>+[1]data1cf!BT557*-1</f>
        <v>0</v>
      </c>
      <c r="W558" s="125">
        <f>+[1]data1cf!BU557*-1</f>
        <v>0</v>
      </c>
      <c r="X558" s="125">
        <f>+[1]data1cf!BV557*-1</f>
        <v>0</v>
      </c>
      <c r="Y558" s="125">
        <f>+[1]data1cf!BW557*-1</f>
        <v>0</v>
      </c>
      <c r="Z558" s="125">
        <f>+[1]data1cf!BX557*-1</f>
        <v>0</v>
      </c>
      <c r="AA558" s="125">
        <f>+[1]data1cf!BY557*-1</f>
        <v>0</v>
      </c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0"/>
      <c r="AL558" s="10">
        <f t="shared" ca="1" si="34"/>
        <v>0</v>
      </c>
      <c r="AM558" s="10"/>
      <c r="AN558" s="10"/>
      <c r="AO558" s="10"/>
      <c r="AP558" s="10"/>
      <c r="AQ558" s="10"/>
    </row>
    <row r="559" spans="1:43" x14ac:dyDescent="0.2">
      <c r="A559" s="10">
        <v>557</v>
      </c>
      <c r="B559" s="125"/>
      <c r="C559" s="125">
        <f>+[1]data1cf!BA558*-1</f>
        <v>0</v>
      </c>
      <c r="D559" s="125">
        <f>+[1]data1cf!BB558*-1</f>
        <v>0</v>
      </c>
      <c r="E559" s="125">
        <f>+[1]data1cf!BC558*-1</f>
        <v>0</v>
      </c>
      <c r="F559" s="125">
        <f>+[1]data1cf!BD558*-1</f>
        <v>0</v>
      </c>
      <c r="G559" s="125">
        <f>+[1]data1cf!BE558*-1</f>
        <v>0</v>
      </c>
      <c r="H559" s="125">
        <f>+[1]data1cf!BF558*-1</f>
        <v>0</v>
      </c>
      <c r="I559" s="125">
        <f>+[1]data1cf!BG558*-1</f>
        <v>0</v>
      </c>
      <c r="J559" s="125">
        <f>+[1]data1cf!BH558*-1</f>
        <v>0</v>
      </c>
      <c r="K559" s="125">
        <f>+[1]data1cf!BI558*-1</f>
        <v>0</v>
      </c>
      <c r="L559" s="125">
        <f>+[1]data1cf!BJ558*-1</f>
        <v>0</v>
      </c>
      <c r="M559" s="125">
        <f>+[1]data1cf!BK558*-1</f>
        <v>0</v>
      </c>
      <c r="N559" s="125">
        <f>+[1]data1cf!BL558*-1</f>
        <v>0</v>
      </c>
      <c r="O559" s="125">
        <f>+[1]data1cf!BM558*-1</f>
        <v>0</v>
      </c>
      <c r="P559" s="125">
        <f>+[1]data1cf!BN558*-1</f>
        <v>0</v>
      </c>
      <c r="Q559" s="125">
        <f>+[1]data1cf!BO558*-1</f>
        <v>0</v>
      </c>
      <c r="R559" s="125">
        <f>+[1]data1cf!BP558*-1</f>
        <v>0</v>
      </c>
      <c r="S559" s="125">
        <f>+[1]data1cf!BQ558*-1</f>
        <v>0</v>
      </c>
      <c r="T559" s="125">
        <f>+[1]data1cf!BR558*-1</f>
        <v>0</v>
      </c>
      <c r="U559" s="125">
        <f>+[1]data1cf!BS558*-1</f>
        <v>0</v>
      </c>
      <c r="V559" s="125">
        <f>+[1]data1cf!BT558*-1</f>
        <v>0</v>
      </c>
      <c r="W559" s="125">
        <f>+[1]data1cf!BU558*-1</f>
        <v>0</v>
      </c>
      <c r="X559" s="125">
        <f>+[1]data1cf!BV558*-1</f>
        <v>0</v>
      </c>
      <c r="Y559" s="125">
        <f>+[1]data1cf!BW558*-1</f>
        <v>0</v>
      </c>
      <c r="Z559" s="125">
        <f>+[1]data1cf!BX558*-1</f>
        <v>0</v>
      </c>
      <c r="AA559" s="125">
        <f>+[1]data1cf!BY558*-1</f>
        <v>0</v>
      </c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0"/>
      <c r="AL559" s="10">
        <f t="shared" ca="1" si="34"/>
        <v>0</v>
      </c>
      <c r="AM559" s="10"/>
      <c r="AN559" s="10"/>
      <c r="AO559" s="10"/>
      <c r="AP559" s="10"/>
      <c r="AQ559" s="10"/>
    </row>
    <row r="560" spans="1:43" x14ac:dyDescent="0.2">
      <c r="A560" s="10">
        <v>558</v>
      </c>
      <c r="B560" s="125"/>
      <c r="C560" s="125">
        <f>+[1]data1cf!BA559*-1</f>
        <v>0</v>
      </c>
      <c r="D560" s="125">
        <f>+[1]data1cf!BB559*-1</f>
        <v>0</v>
      </c>
      <c r="E560" s="125">
        <f>+[1]data1cf!BC559*-1</f>
        <v>0</v>
      </c>
      <c r="F560" s="125">
        <f>+[1]data1cf!BD559*-1</f>
        <v>0</v>
      </c>
      <c r="G560" s="125">
        <f>+[1]data1cf!BE559*-1</f>
        <v>0</v>
      </c>
      <c r="H560" s="125">
        <f>+[1]data1cf!BF559*-1</f>
        <v>0</v>
      </c>
      <c r="I560" s="125">
        <f>+[1]data1cf!BG559*-1</f>
        <v>0</v>
      </c>
      <c r="J560" s="125">
        <f>+[1]data1cf!BH559*-1</f>
        <v>0</v>
      </c>
      <c r="K560" s="125">
        <f>+[1]data1cf!BI559*-1</f>
        <v>0</v>
      </c>
      <c r="L560" s="125">
        <f>+[1]data1cf!BJ559*-1</f>
        <v>0</v>
      </c>
      <c r="M560" s="125">
        <f>+[1]data1cf!BK559*-1</f>
        <v>0</v>
      </c>
      <c r="N560" s="125">
        <f>+[1]data1cf!BL559*-1</f>
        <v>0</v>
      </c>
      <c r="O560" s="125">
        <f>+[1]data1cf!BM559*-1</f>
        <v>0</v>
      </c>
      <c r="P560" s="125">
        <f>+[1]data1cf!BN559*-1</f>
        <v>0</v>
      </c>
      <c r="Q560" s="125">
        <f>+[1]data1cf!BO559*-1</f>
        <v>0</v>
      </c>
      <c r="R560" s="125">
        <f>+[1]data1cf!BP559*-1</f>
        <v>0</v>
      </c>
      <c r="S560" s="125">
        <f>+[1]data1cf!BQ559*-1</f>
        <v>0</v>
      </c>
      <c r="T560" s="125">
        <f>+[1]data1cf!BR559*-1</f>
        <v>0</v>
      </c>
      <c r="U560" s="125">
        <f>+[1]data1cf!BS559*-1</f>
        <v>0</v>
      </c>
      <c r="V560" s="125">
        <f>+[1]data1cf!BT559*-1</f>
        <v>0</v>
      </c>
      <c r="W560" s="125">
        <f>+[1]data1cf!BU559*-1</f>
        <v>0</v>
      </c>
      <c r="X560" s="125">
        <f>+[1]data1cf!BV559*-1</f>
        <v>0</v>
      </c>
      <c r="Y560" s="125">
        <f>+[1]data1cf!BW559*-1</f>
        <v>0</v>
      </c>
      <c r="Z560" s="125">
        <f>+[1]data1cf!BX559*-1</f>
        <v>0</v>
      </c>
      <c r="AA560" s="125">
        <f>+[1]data1cf!BY559*-1</f>
        <v>0</v>
      </c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0"/>
      <c r="AL560" s="10">
        <f t="shared" ca="1" si="34"/>
        <v>0</v>
      </c>
      <c r="AM560" s="10"/>
      <c r="AN560" s="10"/>
      <c r="AO560" s="10"/>
      <c r="AP560" s="10"/>
      <c r="AQ560" s="10"/>
    </row>
    <row r="561" spans="1:43" x14ac:dyDescent="0.2">
      <c r="A561" s="10">
        <v>559</v>
      </c>
      <c r="B561" s="125"/>
      <c r="C561" s="125">
        <f>+[1]data1cf!BA560*-1</f>
        <v>0</v>
      </c>
      <c r="D561" s="125">
        <f>+[1]data1cf!BB560*-1</f>
        <v>0</v>
      </c>
      <c r="E561" s="125">
        <f>+[1]data1cf!BC560*-1</f>
        <v>0</v>
      </c>
      <c r="F561" s="125">
        <f>+[1]data1cf!BD560*-1</f>
        <v>0</v>
      </c>
      <c r="G561" s="125">
        <f>+[1]data1cf!BE560*-1</f>
        <v>0</v>
      </c>
      <c r="H561" s="125">
        <f>+[1]data1cf!BF560*-1</f>
        <v>0</v>
      </c>
      <c r="I561" s="125">
        <f>+[1]data1cf!BG560*-1</f>
        <v>0</v>
      </c>
      <c r="J561" s="125">
        <f>+[1]data1cf!BH560*-1</f>
        <v>0</v>
      </c>
      <c r="K561" s="125">
        <f>+[1]data1cf!BI560*-1</f>
        <v>0</v>
      </c>
      <c r="L561" s="125">
        <f>+[1]data1cf!BJ560*-1</f>
        <v>0</v>
      </c>
      <c r="M561" s="125">
        <f>+[1]data1cf!BK560*-1</f>
        <v>0</v>
      </c>
      <c r="N561" s="125">
        <f>+[1]data1cf!BL560*-1</f>
        <v>0</v>
      </c>
      <c r="O561" s="125">
        <f>+[1]data1cf!BM560*-1</f>
        <v>0</v>
      </c>
      <c r="P561" s="125">
        <f>+[1]data1cf!BN560*-1</f>
        <v>0</v>
      </c>
      <c r="Q561" s="125">
        <f>+[1]data1cf!BO560*-1</f>
        <v>0</v>
      </c>
      <c r="R561" s="125">
        <f>+[1]data1cf!BP560*-1</f>
        <v>0</v>
      </c>
      <c r="S561" s="125">
        <f>+[1]data1cf!BQ560*-1</f>
        <v>0</v>
      </c>
      <c r="T561" s="125">
        <f>+[1]data1cf!BR560*-1</f>
        <v>0</v>
      </c>
      <c r="U561" s="125">
        <f>+[1]data1cf!BS560*-1</f>
        <v>0</v>
      </c>
      <c r="V561" s="125">
        <f>+[1]data1cf!BT560*-1</f>
        <v>0</v>
      </c>
      <c r="W561" s="125">
        <f>+[1]data1cf!BU560*-1</f>
        <v>0</v>
      </c>
      <c r="X561" s="125">
        <f>+[1]data1cf!BV560*-1</f>
        <v>0</v>
      </c>
      <c r="Y561" s="125">
        <f>+[1]data1cf!BW560*-1</f>
        <v>0</v>
      </c>
      <c r="Z561" s="125">
        <f>+[1]data1cf!BX560*-1</f>
        <v>0</v>
      </c>
      <c r="AA561" s="125">
        <f>+[1]data1cf!BY560*-1</f>
        <v>0</v>
      </c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0"/>
      <c r="AL561" s="10">
        <f t="shared" ca="1" si="34"/>
        <v>0</v>
      </c>
      <c r="AM561" s="10"/>
      <c r="AN561" s="10"/>
      <c r="AO561" s="10"/>
      <c r="AP561" s="10"/>
      <c r="AQ561" s="10"/>
    </row>
    <row r="562" spans="1:43" x14ac:dyDescent="0.2">
      <c r="A562" s="10">
        <v>560</v>
      </c>
      <c r="B562" s="125"/>
      <c r="C562" s="125">
        <f>+[1]data1cf!BA561*-1</f>
        <v>0</v>
      </c>
      <c r="D562" s="125">
        <f>+[1]data1cf!BB561*-1</f>
        <v>0</v>
      </c>
      <c r="E562" s="125">
        <f>+[1]data1cf!BC561*-1</f>
        <v>0</v>
      </c>
      <c r="F562" s="125">
        <f>+[1]data1cf!BD561*-1</f>
        <v>0</v>
      </c>
      <c r="G562" s="125">
        <f>+[1]data1cf!BE561*-1</f>
        <v>0</v>
      </c>
      <c r="H562" s="125">
        <f>+[1]data1cf!BF561*-1</f>
        <v>0</v>
      </c>
      <c r="I562" s="125">
        <f>+[1]data1cf!BG561*-1</f>
        <v>0</v>
      </c>
      <c r="J562" s="125">
        <f>+[1]data1cf!BH561*-1</f>
        <v>0</v>
      </c>
      <c r="K562" s="125">
        <f>+[1]data1cf!BI561*-1</f>
        <v>0</v>
      </c>
      <c r="L562" s="125">
        <f>+[1]data1cf!BJ561*-1</f>
        <v>0</v>
      </c>
      <c r="M562" s="125">
        <f>+[1]data1cf!BK561*-1</f>
        <v>0</v>
      </c>
      <c r="N562" s="125">
        <f>+[1]data1cf!BL561*-1</f>
        <v>0</v>
      </c>
      <c r="O562" s="125">
        <f>+[1]data1cf!BM561*-1</f>
        <v>0</v>
      </c>
      <c r="P562" s="125">
        <f>+[1]data1cf!BN561*-1</f>
        <v>0</v>
      </c>
      <c r="Q562" s="125">
        <f>+[1]data1cf!BO561*-1</f>
        <v>0</v>
      </c>
      <c r="R562" s="125">
        <f>+[1]data1cf!BP561*-1</f>
        <v>0</v>
      </c>
      <c r="S562" s="125">
        <f>+[1]data1cf!BQ561*-1</f>
        <v>0</v>
      </c>
      <c r="T562" s="125">
        <f>+[1]data1cf!BR561*-1</f>
        <v>0</v>
      </c>
      <c r="U562" s="125">
        <f>+[1]data1cf!BS561*-1</f>
        <v>0</v>
      </c>
      <c r="V562" s="125">
        <f>+[1]data1cf!BT561*-1</f>
        <v>0</v>
      </c>
      <c r="W562" s="125">
        <f>+[1]data1cf!BU561*-1</f>
        <v>0</v>
      </c>
      <c r="X562" s="125">
        <f>+[1]data1cf!BV561*-1</f>
        <v>0</v>
      </c>
      <c r="Y562" s="125">
        <f>+[1]data1cf!BW561*-1</f>
        <v>0</v>
      </c>
      <c r="Z562" s="125">
        <f>+[1]data1cf!BX561*-1</f>
        <v>0</v>
      </c>
      <c r="AA562" s="125">
        <f>+[1]data1cf!BY561*-1</f>
        <v>0</v>
      </c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0"/>
      <c r="AL562" s="10">
        <f t="shared" ca="1" si="34"/>
        <v>0</v>
      </c>
      <c r="AM562" s="10"/>
      <c r="AN562" s="10"/>
      <c r="AO562" s="10"/>
      <c r="AP562" s="10"/>
      <c r="AQ562" s="10"/>
    </row>
    <row r="563" spans="1:43" x14ac:dyDescent="0.2">
      <c r="A563" s="10">
        <v>561</v>
      </c>
      <c r="B563" s="125"/>
      <c r="C563" s="125">
        <f>+[1]data1cf!BA562*-1</f>
        <v>0</v>
      </c>
      <c r="D563" s="125">
        <f>+[1]data1cf!BB562*-1</f>
        <v>0</v>
      </c>
      <c r="E563" s="125">
        <f>+[1]data1cf!BC562*-1</f>
        <v>0</v>
      </c>
      <c r="F563" s="125">
        <f>+[1]data1cf!BD562*-1</f>
        <v>0</v>
      </c>
      <c r="G563" s="125">
        <f>+[1]data1cf!BE562*-1</f>
        <v>0</v>
      </c>
      <c r="H563" s="125">
        <f>+[1]data1cf!BF562*-1</f>
        <v>0</v>
      </c>
      <c r="I563" s="125">
        <f>+[1]data1cf!BG562*-1</f>
        <v>0</v>
      </c>
      <c r="J563" s="125">
        <f>+[1]data1cf!BH562*-1</f>
        <v>0</v>
      </c>
      <c r="K563" s="125">
        <f>+[1]data1cf!BI562*-1</f>
        <v>0</v>
      </c>
      <c r="L563" s="125">
        <f>+[1]data1cf!BJ562*-1</f>
        <v>0</v>
      </c>
      <c r="M563" s="125">
        <f>+[1]data1cf!BK562*-1</f>
        <v>0</v>
      </c>
      <c r="N563" s="125">
        <f>+[1]data1cf!BL562*-1</f>
        <v>0</v>
      </c>
      <c r="O563" s="125">
        <f>+[1]data1cf!BM562*-1</f>
        <v>0</v>
      </c>
      <c r="P563" s="125">
        <f>+[1]data1cf!BN562*-1</f>
        <v>0</v>
      </c>
      <c r="Q563" s="125">
        <f>+[1]data1cf!BO562*-1</f>
        <v>0</v>
      </c>
      <c r="R563" s="125">
        <f>+[1]data1cf!BP562*-1</f>
        <v>0</v>
      </c>
      <c r="S563" s="125">
        <f>+[1]data1cf!BQ562*-1</f>
        <v>0</v>
      </c>
      <c r="T563" s="125">
        <f>+[1]data1cf!BR562*-1</f>
        <v>0</v>
      </c>
      <c r="U563" s="125">
        <f>+[1]data1cf!BS562*-1</f>
        <v>0</v>
      </c>
      <c r="V563" s="125">
        <f>+[1]data1cf!BT562*-1</f>
        <v>0</v>
      </c>
      <c r="W563" s="125">
        <f>+[1]data1cf!BU562*-1</f>
        <v>0</v>
      </c>
      <c r="X563" s="125">
        <f>+[1]data1cf!BV562*-1</f>
        <v>0</v>
      </c>
      <c r="Y563" s="125">
        <f>+[1]data1cf!BW562*-1</f>
        <v>0</v>
      </c>
      <c r="Z563" s="125">
        <f>+[1]data1cf!BX562*-1</f>
        <v>0</v>
      </c>
      <c r="AA563" s="125">
        <f>+[1]data1cf!BY562*-1</f>
        <v>0</v>
      </c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0"/>
      <c r="AL563" s="10">
        <f t="shared" ca="1" si="34"/>
        <v>0</v>
      </c>
      <c r="AM563" s="10"/>
      <c r="AN563" s="10"/>
      <c r="AO563" s="10"/>
      <c r="AP563" s="10"/>
      <c r="AQ563" s="10"/>
    </row>
    <row r="564" spans="1:43" x14ac:dyDescent="0.2">
      <c r="A564" s="10">
        <v>562</v>
      </c>
      <c r="B564" s="125"/>
      <c r="C564" s="125">
        <f>+[1]data1cf!BA563*-1</f>
        <v>0</v>
      </c>
      <c r="D564" s="125">
        <f>+[1]data1cf!BB563*-1</f>
        <v>0</v>
      </c>
      <c r="E564" s="125">
        <f>+[1]data1cf!BC563*-1</f>
        <v>0</v>
      </c>
      <c r="F564" s="125">
        <f>+[1]data1cf!BD563*-1</f>
        <v>0</v>
      </c>
      <c r="G564" s="125">
        <f>+[1]data1cf!BE563*-1</f>
        <v>0</v>
      </c>
      <c r="H564" s="125">
        <f>+[1]data1cf!BF563*-1</f>
        <v>0</v>
      </c>
      <c r="I564" s="125">
        <f>+[1]data1cf!BG563*-1</f>
        <v>0</v>
      </c>
      <c r="J564" s="125">
        <f>+[1]data1cf!BH563*-1</f>
        <v>0</v>
      </c>
      <c r="K564" s="125">
        <f>+[1]data1cf!BI563*-1</f>
        <v>0</v>
      </c>
      <c r="L564" s="125">
        <f>+[1]data1cf!BJ563*-1</f>
        <v>0</v>
      </c>
      <c r="M564" s="125">
        <f>+[1]data1cf!BK563*-1</f>
        <v>0</v>
      </c>
      <c r="N564" s="125">
        <f>+[1]data1cf!BL563*-1</f>
        <v>0</v>
      </c>
      <c r="O564" s="125">
        <f>+[1]data1cf!BM563*-1</f>
        <v>0</v>
      </c>
      <c r="P564" s="125">
        <f>+[1]data1cf!BN563*-1</f>
        <v>0</v>
      </c>
      <c r="Q564" s="125">
        <f>+[1]data1cf!BO563*-1</f>
        <v>0</v>
      </c>
      <c r="R564" s="125">
        <f>+[1]data1cf!BP563*-1</f>
        <v>0</v>
      </c>
      <c r="S564" s="125">
        <f>+[1]data1cf!BQ563*-1</f>
        <v>0</v>
      </c>
      <c r="T564" s="125">
        <f>+[1]data1cf!BR563*-1</f>
        <v>0</v>
      </c>
      <c r="U564" s="125">
        <f>+[1]data1cf!BS563*-1</f>
        <v>0</v>
      </c>
      <c r="V564" s="125">
        <f>+[1]data1cf!BT563*-1</f>
        <v>0</v>
      </c>
      <c r="W564" s="125">
        <f>+[1]data1cf!BU563*-1</f>
        <v>0</v>
      </c>
      <c r="X564" s="125">
        <f>+[1]data1cf!BV563*-1</f>
        <v>0</v>
      </c>
      <c r="Y564" s="125">
        <f>+[1]data1cf!BW563*-1</f>
        <v>0</v>
      </c>
      <c r="Z564" s="125">
        <f>+[1]data1cf!BX563*-1</f>
        <v>0</v>
      </c>
      <c r="AA564" s="125">
        <f>+[1]data1cf!BY563*-1</f>
        <v>0</v>
      </c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0"/>
      <c r="AL564" s="10">
        <f t="shared" ref="AL564:AL579" ca="1" si="35">SUMPRODUCT(B564:AJ564,PVCapPrice)</f>
        <v>0</v>
      </c>
      <c r="AM564" s="10"/>
      <c r="AN564" s="10"/>
      <c r="AO564" s="10"/>
      <c r="AP564" s="10"/>
      <c r="AQ564" s="10"/>
    </row>
    <row r="565" spans="1:43" x14ac:dyDescent="0.2">
      <c r="A565" s="10">
        <v>563</v>
      </c>
      <c r="B565" s="125"/>
      <c r="C565" s="125">
        <f>+[1]data1cf!BA564*-1</f>
        <v>0</v>
      </c>
      <c r="D565" s="125">
        <f>+[1]data1cf!BB564*-1</f>
        <v>0</v>
      </c>
      <c r="E565" s="125">
        <f>+[1]data1cf!BC564*-1</f>
        <v>0</v>
      </c>
      <c r="F565" s="125">
        <f>+[1]data1cf!BD564*-1</f>
        <v>0</v>
      </c>
      <c r="G565" s="125">
        <f>+[1]data1cf!BE564*-1</f>
        <v>0</v>
      </c>
      <c r="H565" s="125">
        <f>+[1]data1cf!BF564*-1</f>
        <v>0</v>
      </c>
      <c r="I565" s="125">
        <f>+[1]data1cf!BG564*-1</f>
        <v>0</v>
      </c>
      <c r="J565" s="125">
        <f>+[1]data1cf!BH564*-1</f>
        <v>0</v>
      </c>
      <c r="K565" s="125">
        <f>+[1]data1cf!BI564*-1</f>
        <v>0</v>
      </c>
      <c r="L565" s="125">
        <f>+[1]data1cf!BJ564*-1</f>
        <v>0</v>
      </c>
      <c r="M565" s="125">
        <f>+[1]data1cf!BK564*-1</f>
        <v>0</v>
      </c>
      <c r="N565" s="125">
        <f>+[1]data1cf!BL564*-1</f>
        <v>0</v>
      </c>
      <c r="O565" s="125">
        <f>+[1]data1cf!BM564*-1</f>
        <v>0</v>
      </c>
      <c r="P565" s="125">
        <f>+[1]data1cf!BN564*-1</f>
        <v>0</v>
      </c>
      <c r="Q565" s="125">
        <f>+[1]data1cf!BO564*-1</f>
        <v>0</v>
      </c>
      <c r="R565" s="125">
        <f>+[1]data1cf!BP564*-1</f>
        <v>0</v>
      </c>
      <c r="S565" s="125">
        <f>+[1]data1cf!BQ564*-1</f>
        <v>0</v>
      </c>
      <c r="T565" s="125">
        <f>+[1]data1cf!BR564*-1</f>
        <v>0</v>
      </c>
      <c r="U565" s="125">
        <f>+[1]data1cf!BS564*-1</f>
        <v>0</v>
      </c>
      <c r="V565" s="125">
        <f>+[1]data1cf!BT564*-1</f>
        <v>0</v>
      </c>
      <c r="W565" s="125">
        <f>+[1]data1cf!BU564*-1</f>
        <v>0</v>
      </c>
      <c r="X565" s="125">
        <f>+[1]data1cf!BV564*-1</f>
        <v>0</v>
      </c>
      <c r="Y565" s="125">
        <f>+[1]data1cf!BW564*-1</f>
        <v>0</v>
      </c>
      <c r="Z565" s="125">
        <f>+[1]data1cf!BX564*-1</f>
        <v>0</v>
      </c>
      <c r="AA565" s="125">
        <f>+[1]data1cf!BY564*-1</f>
        <v>0</v>
      </c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0"/>
      <c r="AL565" s="10">
        <f t="shared" ca="1" si="35"/>
        <v>0</v>
      </c>
      <c r="AM565" s="10"/>
      <c r="AN565" s="10"/>
      <c r="AO565" s="10"/>
      <c r="AP565" s="10"/>
      <c r="AQ565" s="10"/>
    </row>
    <row r="566" spans="1:43" x14ac:dyDescent="0.2">
      <c r="A566" s="10">
        <v>564</v>
      </c>
      <c r="B566" s="125"/>
      <c r="C566" s="125">
        <f>+[1]data1cf!BA565*-1</f>
        <v>0</v>
      </c>
      <c r="D566" s="125">
        <f>+[1]data1cf!BB565*-1</f>
        <v>0</v>
      </c>
      <c r="E566" s="125">
        <f>+[1]data1cf!BC565*-1</f>
        <v>0</v>
      </c>
      <c r="F566" s="125">
        <f>+[1]data1cf!BD565*-1</f>
        <v>0</v>
      </c>
      <c r="G566" s="125">
        <f>+[1]data1cf!BE565*-1</f>
        <v>0</v>
      </c>
      <c r="H566" s="125">
        <f>+[1]data1cf!BF565*-1</f>
        <v>0</v>
      </c>
      <c r="I566" s="125">
        <f>+[1]data1cf!BG565*-1</f>
        <v>0</v>
      </c>
      <c r="J566" s="125">
        <f>+[1]data1cf!BH565*-1</f>
        <v>0</v>
      </c>
      <c r="K566" s="125">
        <f>+[1]data1cf!BI565*-1</f>
        <v>0</v>
      </c>
      <c r="L566" s="125">
        <f>+[1]data1cf!BJ565*-1</f>
        <v>0</v>
      </c>
      <c r="M566" s="125">
        <f>+[1]data1cf!BK565*-1</f>
        <v>0</v>
      </c>
      <c r="N566" s="125">
        <f>+[1]data1cf!BL565*-1</f>
        <v>0</v>
      </c>
      <c r="O566" s="125">
        <f>+[1]data1cf!BM565*-1</f>
        <v>0</v>
      </c>
      <c r="P566" s="125">
        <f>+[1]data1cf!BN565*-1</f>
        <v>0</v>
      </c>
      <c r="Q566" s="125">
        <f>+[1]data1cf!BO565*-1</f>
        <v>0</v>
      </c>
      <c r="R566" s="125">
        <f>+[1]data1cf!BP565*-1</f>
        <v>0</v>
      </c>
      <c r="S566" s="125">
        <f>+[1]data1cf!BQ565*-1</f>
        <v>0</v>
      </c>
      <c r="T566" s="125">
        <f>+[1]data1cf!BR565*-1</f>
        <v>0</v>
      </c>
      <c r="U566" s="125">
        <f>+[1]data1cf!BS565*-1</f>
        <v>0</v>
      </c>
      <c r="V566" s="125">
        <f>+[1]data1cf!BT565*-1</f>
        <v>0</v>
      </c>
      <c r="W566" s="125">
        <f>+[1]data1cf!BU565*-1</f>
        <v>0</v>
      </c>
      <c r="X566" s="125">
        <f>+[1]data1cf!BV565*-1</f>
        <v>0</v>
      </c>
      <c r="Y566" s="125">
        <f>+[1]data1cf!BW565*-1</f>
        <v>0</v>
      </c>
      <c r="Z566" s="125">
        <f>+[1]data1cf!BX565*-1</f>
        <v>0</v>
      </c>
      <c r="AA566" s="125">
        <f>+[1]data1cf!BY565*-1</f>
        <v>0</v>
      </c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0"/>
      <c r="AL566" s="10">
        <f t="shared" ca="1" si="35"/>
        <v>0</v>
      </c>
      <c r="AM566" s="10"/>
      <c r="AN566" s="10"/>
      <c r="AO566" s="10"/>
      <c r="AP566" s="10"/>
      <c r="AQ566" s="10"/>
    </row>
    <row r="567" spans="1:43" x14ac:dyDescent="0.2">
      <c r="A567" s="10">
        <v>565</v>
      </c>
      <c r="B567" s="125"/>
      <c r="C567" s="125">
        <f>+[1]data1cf!BA566*-1</f>
        <v>0</v>
      </c>
      <c r="D567" s="125">
        <f>+[1]data1cf!BB566*-1</f>
        <v>0</v>
      </c>
      <c r="E567" s="125">
        <f>+[1]data1cf!BC566*-1</f>
        <v>0</v>
      </c>
      <c r="F567" s="125">
        <f>+[1]data1cf!BD566*-1</f>
        <v>0</v>
      </c>
      <c r="G567" s="125">
        <f>+[1]data1cf!BE566*-1</f>
        <v>0</v>
      </c>
      <c r="H567" s="125">
        <f>+[1]data1cf!BF566*-1</f>
        <v>0</v>
      </c>
      <c r="I567" s="125">
        <f>+[1]data1cf!BG566*-1</f>
        <v>0</v>
      </c>
      <c r="J567" s="125">
        <f>+[1]data1cf!BH566*-1</f>
        <v>0</v>
      </c>
      <c r="K567" s="125">
        <f>+[1]data1cf!BI566*-1</f>
        <v>0</v>
      </c>
      <c r="L567" s="125">
        <f>+[1]data1cf!BJ566*-1</f>
        <v>0</v>
      </c>
      <c r="M567" s="125">
        <f>+[1]data1cf!BK566*-1</f>
        <v>0</v>
      </c>
      <c r="N567" s="125">
        <f>+[1]data1cf!BL566*-1</f>
        <v>0</v>
      </c>
      <c r="O567" s="125">
        <f>+[1]data1cf!BM566*-1</f>
        <v>0</v>
      </c>
      <c r="P567" s="125">
        <f>+[1]data1cf!BN566*-1</f>
        <v>0</v>
      </c>
      <c r="Q567" s="125">
        <f>+[1]data1cf!BO566*-1</f>
        <v>0</v>
      </c>
      <c r="R567" s="125">
        <f>+[1]data1cf!BP566*-1</f>
        <v>0</v>
      </c>
      <c r="S567" s="125">
        <f>+[1]data1cf!BQ566*-1</f>
        <v>0</v>
      </c>
      <c r="T567" s="125">
        <f>+[1]data1cf!BR566*-1</f>
        <v>0</v>
      </c>
      <c r="U567" s="125">
        <f>+[1]data1cf!BS566*-1</f>
        <v>0</v>
      </c>
      <c r="V567" s="125">
        <f>+[1]data1cf!BT566*-1</f>
        <v>0</v>
      </c>
      <c r="W567" s="125">
        <f>+[1]data1cf!BU566*-1</f>
        <v>0</v>
      </c>
      <c r="X567" s="125">
        <f>+[1]data1cf!BV566*-1</f>
        <v>0</v>
      </c>
      <c r="Y567" s="125">
        <f>+[1]data1cf!BW566*-1</f>
        <v>0</v>
      </c>
      <c r="Z567" s="125">
        <f>+[1]data1cf!BX566*-1</f>
        <v>0</v>
      </c>
      <c r="AA567" s="125">
        <f>+[1]data1cf!BY566*-1</f>
        <v>0</v>
      </c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0"/>
      <c r="AL567" s="10">
        <f t="shared" ca="1" si="35"/>
        <v>0</v>
      </c>
      <c r="AM567" s="10"/>
      <c r="AN567" s="10"/>
      <c r="AO567" s="10"/>
      <c r="AP567" s="10"/>
      <c r="AQ567" s="10"/>
    </row>
    <row r="568" spans="1:43" x14ac:dyDescent="0.2">
      <c r="A568" s="10">
        <v>566</v>
      </c>
      <c r="B568" s="125"/>
      <c r="C568" s="125">
        <f>+[1]data1cf!BA567*-1</f>
        <v>0</v>
      </c>
      <c r="D568" s="125">
        <f>+[1]data1cf!BB567*-1</f>
        <v>0</v>
      </c>
      <c r="E568" s="125">
        <f>+[1]data1cf!BC567*-1</f>
        <v>0</v>
      </c>
      <c r="F568" s="125">
        <f>+[1]data1cf!BD567*-1</f>
        <v>0</v>
      </c>
      <c r="G568" s="125">
        <f>+[1]data1cf!BE567*-1</f>
        <v>0</v>
      </c>
      <c r="H568" s="125">
        <f>+[1]data1cf!BF567*-1</f>
        <v>0</v>
      </c>
      <c r="I568" s="125">
        <f>+[1]data1cf!BG567*-1</f>
        <v>0</v>
      </c>
      <c r="J568" s="125">
        <f>+[1]data1cf!BH567*-1</f>
        <v>0</v>
      </c>
      <c r="K568" s="125">
        <f>+[1]data1cf!BI567*-1</f>
        <v>0</v>
      </c>
      <c r="L568" s="125">
        <f>+[1]data1cf!BJ567*-1</f>
        <v>0</v>
      </c>
      <c r="M568" s="125">
        <f>+[1]data1cf!BK567*-1</f>
        <v>0</v>
      </c>
      <c r="N568" s="125">
        <f>+[1]data1cf!BL567*-1</f>
        <v>0</v>
      </c>
      <c r="O568" s="125">
        <f>+[1]data1cf!BM567*-1</f>
        <v>0</v>
      </c>
      <c r="P568" s="125">
        <f>+[1]data1cf!BN567*-1</f>
        <v>0</v>
      </c>
      <c r="Q568" s="125">
        <f>+[1]data1cf!BO567*-1</f>
        <v>0</v>
      </c>
      <c r="R568" s="125">
        <f>+[1]data1cf!BP567*-1</f>
        <v>0</v>
      </c>
      <c r="S568" s="125">
        <f>+[1]data1cf!BQ567*-1</f>
        <v>0</v>
      </c>
      <c r="T568" s="125">
        <f>+[1]data1cf!BR567*-1</f>
        <v>0</v>
      </c>
      <c r="U568" s="125">
        <f>+[1]data1cf!BS567*-1</f>
        <v>0</v>
      </c>
      <c r="V568" s="125">
        <f>+[1]data1cf!BT567*-1</f>
        <v>0</v>
      </c>
      <c r="W568" s="125">
        <f>+[1]data1cf!BU567*-1</f>
        <v>0</v>
      </c>
      <c r="X568" s="125">
        <f>+[1]data1cf!BV567*-1</f>
        <v>0</v>
      </c>
      <c r="Y568" s="125">
        <f>+[1]data1cf!BW567*-1</f>
        <v>0</v>
      </c>
      <c r="Z568" s="125">
        <f>+[1]data1cf!BX567*-1</f>
        <v>0</v>
      </c>
      <c r="AA568" s="125">
        <f>+[1]data1cf!BY567*-1</f>
        <v>0</v>
      </c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0"/>
      <c r="AL568" s="10">
        <f t="shared" ca="1" si="35"/>
        <v>0</v>
      </c>
      <c r="AM568" s="10"/>
      <c r="AN568" s="10"/>
      <c r="AO568" s="10"/>
      <c r="AP568" s="10"/>
      <c r="AQ568" s="10"/>
    </row>
    <row r="569" spans="1:43" x14ac:dyDescent="0.2">
      <c r="A569" s="10">
        <v>567</v>
      </c>
      <c r="B569" s="125"/>
      <c r="C569" s="125">
        <f>+[1]data1cf!BA568*-1</f>
        <v>0</v>
      </c>
      <c r="D569" s="125">
        <f>+[1]data1cf!BB568*-1</f>
        <v>0</v>
      </c>
      <c r="E569" s="125">
        <f>+[1]data1cf!BC568*-1</f>
        <v>0</v>
      </c>
      <c r="F569" s="125">
        <f>+[1]data1cf!BD568*-1</f>
        <v>0</v>
      </c>
      <c r="G569" s="125">
        <f>+[1]data1cf!BE568*-1</f>
        <v>0</v>
      </c>
      <c r="H569" s="125">
        <f>+[1]data1cf!BF568*-1</f>
        <v>0</v>
      </c>
      <c r="I569" s="125">
        <f>+[1]data1cf!BG568*-1</f>
        <v>0</v>
      </c>
      <c r="J569" s="125">
        <f>+[1]data1cf!BH568*-1</f>
        <v>0</v>
      </c>
      <c r="K569" s="125">
        <f>+[1]data1cf!BI568*-1</f>
        <v>0</v>
      </c>
      <c r="L569" s="125">
        <f>+[1]data1cf!BJ568*-1</f>
        <v>0</v>
      </c>
      <c r="M569" s="125">
        <f>+[1]data1cf!BK568*-1</f>
        <v>0</v>
      </c>
      <c r="N569" s="125">
        <f>+[1]data1cf!BL568*-1</f>
        <v>0</v>
      </c>
      <c r="O569" s="125">
        <f>+[1]data1cf!BM568*-1</f>
        <v>0</v>
      </c>
      <c r="P569" s="125">
        <f>+[1]data1cf!BN568*-1</f>
        <v>0</v>
      </c>
      <c r="Q569" s="125">
        <f>+[1]data1cf!BO568*-1</f>
        <v>0</v>
      </c>
      <c r="R569" s="125">
        <f>+[1]data1cf!BP568*-1</f>
        <v>0</v>
      </c>
      <c r="S569" s="125">
        <f>+[1]data1cf!BQ568*-1</f>
        <v>0</v>
      </c>
      <c r="T569" s="125">
        <f>+[1]data1cf!BR568*-1</f>
        <v>0</v>
      </c>
      <c r="U569" s="125">
        <f>+[1]data1cf!BS568*-1</f>
        <v>0</v>
      </c>
      <c r="V569" s="125">
        <f>+[1]data1cf!BT568*-1</f>
        <v>0</v>
      </c>
      <c r="W569" s="125">
        <f>+[1]data1cf!BU568*-1</f>
        <v>0</v>
      </c>
      <c r="X569" s="125">
        <f>+[1]data1cf!BV568*-1</f>
        <v>0</v>
      </c>
      <c r="Y569" s="125">
        <f>+[1]data1cf!BW568*-1</f>
        <v>0</v>
      </c>
      <c r="Z569" s="125">
        <f>+[1]data1cf!BX568*-1</f>
        <v>0</v>
      </c>
      <c r="AA569" s="125">
        <f>+[1]data1cf!BY568*-1</f>
        <v>0</v>
      </c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0"/>
      <c r="AL569" s="10">
        <f t="shared" ca="1" si="35"/>
        <v>0</v>
      </c>
      <c r="AM569" s="10"/>
      <c r="AN569" s="10"/>
      <c r="AO569" s="10"/>
      <c r="AP569" s="10"/>
      <c r="AQ569" s="10"/>
    </row>
    <row r="570" spans="1:43" x14ac:dyDescent="0.2">
      <c r="A570" s="10">
        <v>568</v>
      </c>
      <c r="B570" s="125"/>
      <c r="C570" s="125">
        <f>+[1]data1cf!BA569*-1</f>
        <v>0</v>
      </c>
      <c r="D570" s="125">
        <f>+[1]data1cf!BB569*-1</f>
        <v>0</v>
      </c>
      <c r="E570" s="125">
        <f>+[1]data1cf!BC569*-1</f>
        <v>0</v>
      </c>
      <c r="F570" s="125">
        <f>+[1]data1cf!BD569*-1</f>
        <v>0</v>
      </c>
      <c r="G570" s="125">
        <f>+[1]data1cf!BE569*-1</f>
        <v>0</v>
      </c>
      <c r="H570" s="125">
        <f>+[1]data1cf!BF569*-1</f>
        <v>0</v>
      </c>
      <c r="I570" s="125">
        <f>+[1]data1cf!BG569*-1</f>
        <v>0</v>
      </c>
      <c r="J570" s="125">
        <f>+[1]data1cf!BH569*-1</f>
        <v>0</v>
      </c>
      <c r="K570" s="125">
        <f>+[1]data1cf!BI569*-1</f>
        <v>0</v>
      </c>
      <c r="L570" s="125">
        <f>+[1]data1cf!BJ569*-1</f>
        <v>0</v>
      </c>
      <c r="M570" s="125">
        <f>+[1]data1cf!BK569*-1</f>
        <v>0</v>
      </c>
      <c r="N570" s="125">
        <f>+[1]data1cf!BL569*-1</f>
        <v>0</v>
      </c>
      <c r="O570" s="125">
        <f>+[1]data1cf!BM569*-1</f>
        <v>0</v>
      </c>
      <c r="P570" s="125">
        <f>+[1]data1cf!BN569*-1</f>
        <v>0</v>
      </c>
      <c r="Q570" s="125">
        <f>+[1]data1cf!BO569*-1</f>
        <v>0</v>
      </c>
      <c r="R570" s="125">
        <f>+[1]data1cf!BP569*-1</f>
        <v>0</v>
      </c>
      <c r="S570" s="125">
        <f>+[1]data1cf!BQ569*-1</f>
        <v>0</v>
      </c>
      <c r="T570" s="125">
        <f>+[1]data1cf!BR569*-1</f>
        <v>0</v>
      </c>
      <c r="U570" s="125">
        <f>+[1]data1cf!BS569*-1</f>
        <v>0</v>
      </c>
      <c r="V570" s="125">
        <f>+[1]data1cf!BT569*-1</f>
        <v>0</v>
      </c>
      <c r="W570" s="125">
        <f>+[1]data1cf!BU569*-1</f>
        <v>0</v>
      </c>
      <c r="X570" s="125">
        <f>+[1]data1cf!BV569*-1</f>
        <v>0</v>
      </c>
      <c r="Y570" s="125">
        <f>+[1]data1cf!BW569*-1</f>
        <v>0</v>
      </c>
      <c r="Z570" s="125">
        <f>+[1]data1cf!BX569*-1</f>
        <v>0</v>
      </c>
      <c r="AA570" s="125">
        <f>+[1]data1cf!BY569*-1</f>
        <v>0</v>
      </c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0"/>
      <c r="AL570" s="10">
        <f t="shared" ca="1" si="35"/>
        <v>0</v>
      </c>
      <c r="AM570" s="10"/>
      <c r="AN570" s="10"/>
      <c r="AO570" s="10"/>
      <c r="AP570" s="10"/>
      <c r="AQ570" s="10"/>
    </row>
    <row r="571" spans="1:43" x14ac:dyDescent="0.2">
      <c r="A571" s="10">
        <v>569</v>
      </c>
      <c r="B571" s="125"/>
      <c r="C571" s="125">
        <f>+[1]data1cf!BA570*-1</f>
        <v>0</v>
      </c>
      <c r="D571" s="125">
        <f>+[1]data1cf!BB570*-1</f>
        <v>0</v>
      </c>
      <c r="E571" s="125">
        <f>+[1]data1cf!BC570*-1</f>
        <v>0</v>
      </c>
      <c r="F571" s="125">
        <f>+[1]data1cf!BD570*-1</f>
        <v>0</v>
      </c>
      <c r="G571" s="125">
        <f>+[1]data1cf!BE570*-1</f>
        <v>0</v>
      </c>
      <c r="H571" s="125">
        <f>+[1]data1cf!BF570*-1</f>
        <v>0</v>
      </c>
      <c r="I571" s="125">
        <f>+[1]data1cf!BG570*-1</f>
        <v>0</v>
      </c>
      <c r="J571" s="125">
        <f>+[1]data1cf!BH570*-1</f>
        <v>0</v>
      </c>
      <c r="K571" s="125">
        <f>+[1]data1cf!BI570*-1</f>
        <v>0</v>
      </c>
      <c r="L571" s="125">
        <f>+[1]data1cf!BJ570*-1</f>
        <v>0</v>
      </c>
      <c r="M571" s="125">
        <f>+[1]data1cf!BK570*-1</f>
        <v>0</v>
      </c>
      <c r="N571" s="125">
        <f>+[1]data1cf!BL570*-1</f>
        <v>0</v>
      </c>
      <c r="O571" s="125">
        <f>+[1]data1cf!BM570*-1</f>
        <v>0</v>
      </c>
      <c r="P571" s="125">
        <f>+[1]data1cf!BN570*-1</f>
        <v>0</v>
      </c>
      <c r="Q571" s="125">
        <f>+[1]data1cf!BO570*-1</f>
        <v>0</v>
      </c>
      <c r="R571" s="125">
        <f>+[1]data1cf!BP570*-1</f>
        <v>0</v>
      </c>
      <c r="S571" s="125">
        <f>+[1]data1cf!BQ570*-1</f>
        <v>0</v>
      </c>
      <c r="T571" s="125">
        <f>+[1]data1cf!BR570*-1</f>
        <v>0</v>
      </c>
      <c r="U571" s="125">
        <f>+[1]data1cf!BS570*-1</f>
        <v>0</v>
      </c>
      <c r="V571" s="125">
        <f>+[1]data1cf!BT570*-1</f>
        <v>0</v>
      </c>
      <c r="W571" s="125">
        <f>+[1]data1cf!BU570*-1</f>
        <v>0</v>
      </c>
      <c r="X571" s="125">
        <f>+[1]data1cf!BV570*-1</f>
        <v>0</v>
      </c>
      <c r="Y571" s="125">
        <f>+[1]data1cf!BW570*-1</f>
        <v>0</v>
      </c>
      <c r="Z571" s="125">
        <f>+[1]data1cf!BX570*-1</f>
        <v>0</v>
      </c>
      <c r="AA571" s="125">
        <f>+[1]data1cf!BY570*-1</f>
        <v>0</v>
      </c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0"/>
      <c r="AL571" s="10">
        <f t="shared" ca="1" si="35"/>
        <v>0</v>
      </c>
      <c r="AM571" s="10"/>
      <c r="AN571" s="10"/>
      <c r="AO571" s="10"/>
      <c r="AP571" s="10"/>
      <c r="AQ571" s="10"/>
    </row>
    <row r="572" spans="1:43" x14ac:dyDescent="0.2">
      <c r="A572" s="10">
        <v>570</v>
      </c>
      <c r="B572" s="125"/>
      <c r="C572" s="125">
        <f>+[1]data1cf!BA571*-1</f>
        <v>0</v>
      </c>
      <c r="D572" s="125">
        <f>+[1]data1cf!BB571*-1</f>
        <v>0</v>
      </c>
      <c r="E572" s="125">
        <f>+[1]data1cf!BC571*-1</f>
        <v>0</v>
      </c>
      <c r="F572" s="125">
        <f>+[1]data1cf!BD571*-1</f>
        <v>0</v>
      </c>
      <c r="G572" s="125">
        <f>+[1]data1cf!BE571*-1</f>
        <v>0</v>
      </c>
      <c r="H572" s="125">
        <f>+[1]data1cf!BF571*-1</f>
        <v>0</v>
      </c>
      <c r="I572" s="125">
        <f>+[1]data1cf!BG571*-1</f>
        <v>0</v>
      </c>
      <c r="J572" s="125">
        <f>+[1]data1cf!BH571*-1</f>
        <v>0</v>
      </c>
      <c r="K572" s="125">
        <f>+[1]data1cf!BI571*-1</f>
        <v>0</v>
      </c>
      <c r="L572" s="125">
        <f>+[1]data1cf!BJ571*-1</f>
        <v>0</v>
      </c>
      <c r="M572" s="125">
        <f>+[1]data1cf!BK571*-1</f>
        <v>0</v>
      </c>
      <c r="N572" s="125">
        <f>+[1]data1cf!BL571*-1</f>
        <v>0</v>
      </c>
      <c r="O572" s="125">
        <f>+[1]data1cf!BM571*-1</f>
        <v>0</v>
      </c>
      <c r="P572" s="125">
        <f>+[1]data1cf!BN571*-1</f>
        <v>0</v>
      </c>
      <c r="Q572" s="125">
        <f>+[1]data1cf!BO571*-1</f>
        <v>0</v>
      </c>
      <c r="R572" s="125">
        <f>+[1]data1cf!BP571*-1</f>
        <v>0</v>
      </c>
      <c r="S572" s="125">
        <f>+[1]data1cf!BQ571*-1</f>
        <v>0</v>
      </c>
      <c r="T572" s="125">
        <f>+[1]data1cf!BR571*-1</f>
        <v>0</v>
      </c>
      <c r="U572" s="125">
        <f>+[1]data1cf!BS571*-1</f>
        <v>0</v>
      </c>
      <c r="V572" s="125">
        <f>+[1]data1cf!BT571*-1</f>
        <v>0</v>
      </c>
      <c r="W572" s="125">
        <f>+[1]data1cf!BU571*-1</f>
        <v>0</v>
      </c>
      <c r="X572" s="125">
        <f>+[1]data1cf!BV571*-1</f>
        <v>0</v>
      </c>
      <c r="Y572" s="125">
        <f>+[1]data1cf!BW571*-1</f>
        <v>0</v>
      </c>
      <c r="Z572" s="125">
        <f>+[1]data1cf!BX571*-1</f>
        <v>0</v>
      </c>
      <c r="AA572" s="125">
        <f>+[1]data1cf!BY571*-1</f>
        <v>0</v>
      </c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0"/>
      <c r="AL572" s="10">
        <f t="shared" ca="1" si="35"/>
        <v>0</v>
      </c>
      <c r="AM572" s="10"/>
      <c r="AN572" s="10"/>
      <c r="AO572" s="10"/>
      <c r="AP572" s="10"/>
      <c r="AQ572" s="10"/>
    </row>
    <row r="573" spans="1:43" x14ac:dyDescent="0.2">
      <c r="A573" s="10">
        <v>571</v>
      </c>
      <c r="B573" s="125"/>
      <c r="C573" s="125">
        <f>+[1]data1cf!BA572*-1</f>
        <v>0</v>
      </c>
      <c r="D573" s="125">
        <f>+[1]data1cf!BB572*-1</f>
        <v>0</v>
      </c>
      <c r="E573" s="125">
        <f>+[1]data1cf!BC572*-1</f>
        <v>0</v>
      </c>
      <c r="F573" s="125">
        <f>+[1]data1cf!BD572*-1</f>
        <v>0</v>
      </c>
      <c r="G573" s="125">
        <f>+[1]data1cf!BE572*-1</f>
        <v>0</v>
      </c>
      <c r="H573" s="125">
        <f>+[1]data1cf!BF572*-1</f>
        <v>0</v>
      </c>
      <c r="I573" s="125">
        <f>+[1]data1cf!BG572*-1</f>
        <v>0</v>
      </c>
      <c r="J573" s="125">
        <f>+[1]data1cf!BH572*-1</f>
        <v>0</v>
      </c>
      <c r="K573" s="125">
        <f>+[1]data1cf!BI572*-1</f>
        <v>0</v>
      </c>
      <c r="L573" s="125">
        <f>+[1]data1cf!BJ572*-1</f>
        <v>0</v>
      </c>
      <c r="M573" s="125">
        <f>+[1]data1cf!BK572*-1</f>
        <v>0</v>
      </c>
      <c r="N573" s="125">
        <f>+[1]data1cf!BL572*-1</f>
        <v>0</v>
      </c>
      <c r="O573" s="125">
        <f>+[1]data1cf!BM572*-1</f>
        <v>0</v>
      </c>
      <c r="P573" s="125">
        <f>+[1]data1cf!BN572*-1</f>
        <v>0</v>
      </c>
      <c r="Q573" s="125">
        <f>+[1]data1cf!BO572*-1</f>
        <v>0</v>
      </c>
      <c r="R573" s="125">
        <f>+[1]data1cf!BP572*-1</f>
        <v>0</v>
      </c>
      <c r="S573" s="125">
        <f>+[1]data1cf!BQ572*-1</f>
        <v>0</v>
      </c>
      <c r="T573" s="125">
        <f>+[1]data1cf!BR572*-1</f>
        <v>0</v>
      </c>
      <c r="U573" s="125">
        <f>+[1]data1cf!BS572*-1</f>
        <v>0</v>
      </c>
      <c r="V573" s="125">
        <f>+[1]data1cf!BT572*-1</f>
        <v>0</v>
      </c>
      <c r="W573" s="125">
        <f>+[1]data1cf!BU572*-1</f>
        <v>0</v>
      </c>
      <c r="X573" s="125">
        <f>+[1]data1cf!BV572*-1</f>
        <v>0</v>
      </c>
      <c r="Y573" s="125">
        <f>+[1]data1cf!BW572*-1</f>
        <v>0</v>
      </c>
      <c r="Z573" s="125">
        <f>+[1]data1cf!BX572*-1</f>
        <v>0</v>
      </c>
      <c r="AA573" s="125">
        <f>+[1]data1cf!BY572*-1</f>
        <v>0</v>
      </c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0"/>
      <c r="AL573" s="10">
        <f t="shared" ca="1" si="35"/>
        <v>0</v>
      </c>
      <c r="AM573" s="10"/>
      <c r="AN573" s="10"/>
      <c r="AO573" s="10"/>
      <c r="AP573" s="10"/>
      <c r="AQ573" s="10"/>
    </row>
    <row r="574" spans="1:43" x14ac:dyDescent="0.2">
      <c r="A574" s="10">
        <v>572</v>
      </c>
      <c r="B574" s="125"/>
      <c r="C574" s="125">
        <f>+[1]data1cf!BA573*-1</f>
        <v>0</v>
      </c>
      <c r="D574" s="125">
        <f>+[1]data1cf!BB573*-1</f>
        <v>0</v>
      </c>
      <c r="E574" s="125">
        <f>+[1]data1cf!BC573*-1</f>
        <v>0</v>
      </c>
      <c r="F574" s="125">
        <f>+[1]data1cf!BD573*-1</f>
        <v>0</v>
      </c>
      <c r="G574" s="125">
        <f>+[1]data1cf!BE573*-1</f>
        <v>0</v>
      </c>
      <c r="H574" s="125">
        <f>+[1]data1cf!BF573*-1</f>
        <v>0</v>
      </c>
      <c r="I574" s="125">
        <f>+[1]data1cf!BG573*-1</f>
        <v>0</v>
      </c>
      <c r="J574" s="125">
        <f>+[1]data1cf!BH573*-1</f>
        <v>0</v>
      </c>
      <c r="K574" s="125">
        <f>+[1]data1cf!BI573*-1</f>
        <v>0</v>
      </c>
      <c r="L574" s="125">
        <f>+[1]data1cf!BJ573*-1</f>
        <v>0</v>
      </c>
      <c r="M574" s="125">
        <f>+[1]data1cf!BK573*-1</f>
        <v>0</v>
      </c>
      <c r="N574" s="125">
        <f>+[1]data1cf!BL573*-1</f>
        <v>0</v>
      </c>
      <c r="O574" s="125">
        <f>+[1]data1cf!BM573*-1</f>
        <v>0</v>
      </c>
      <c r="P574" s="125">
        <f>+[1]data1cf!BN573*-1</f>
        <v>0</v>
      </c>
      <c r="Q574" s="125">
        <f>+[1]data1cf!BO573*-1</f>
        <v>0</v>
      </c>
      <c r="R574" s="125">
        <f>+[1]data1cf!BP573*-1</f>
        <v>0</v>
      </c>
      <c r="S574" s="125">
        <f>+[1]data1cf!BQ573*-1</f>
        <v>0</v>
      </c>
      <c r="T574" s="125">
        <f>+[1]data1cf!BR573*-1</f>
        <v>0</v>
      </c>
      <c r="U574" s="125">
        <f>+[1]data1cf!BS573*-1</f>
        <v>0</v>
      </c>
      <c r="V574" s="125">
        <f>+[1]data1cf!BT573*-1</f>
        <v>0</v>
      </c>
      <c r="W574" s="125">
        <f>+[1]data1cf!BU573*-1</f>
        <v>0</v>
      </c>
      <c r="X574" s="125">
        <f>+[1]data1cf!BV573*-1</f>
        <v>0</v>
      </c>
      <c r="Y574" s="125">
        <f>+[1]data1cf!BW573*-1</f>
        <v>0</v>
      </c>
      <c r="Z574" s="125">
        <f>+[1]data1cf!BX573*-1</f>
        <v>0</v>
      </c>
      <c r="AA574" s="125">
        <f>+[1]data1cf!BY573*-1</f>
        <v>0</v>
      </c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0"/>
      <c r="AL574" s="10">
        <f t="shared" ca="1" si="35"/>
        <v>0</v>
      </c>
      <c r="AM574" s="10"/>
      <c r="AN574" s="10"/>
      <c r="AO574" s="10"/>
      <c r="AP574" s="10"/>
      <c r="AQ574" s="10"/>
    </row>
    <row r="575" spans="1:43" x14ac:dyDescent="0.2">
      <c r="A575" s="10">
        <v>573</v>
      </c>
      <c r="B575" s="125"/>
      <c r="C575" s="125">
        <f>+[1]data1cf!BA574*-1</f>
        <v>0</v>
      </c>
      <c r="D575" s="125">
        <f>+[1]data1cf!BB574*-1</f>
        <v>0</v>
      </c>
      <c r="E575" s="125">
        <f>+[1]data1cf!BC574*-1</f>
        <v>0</v>
      </c>
      <c r="F575" s="125">
        <f>+[1]data1cf!BD574*-1</f>
        <v>0</v>
      </c>
      <c r="G575" s="125">
        <f>+[1]data1cf!BE574*-1</f>
        <v>0</v>
      </c>
      <c r="H575" s="125">
        <f>+[1]data1cf!BF574*-1</f>
        <v>0</v>
      </c>
      <c r="I575" s="125">
        <f>+[1]data1cf!BG574*-1</f>
        <v>0</v>
      </c>
      <c r="J575" s="125">
        <f>+[1]data1cf!BH574*-1</f>
        <v>0</v>
      </c>
      <c r="K575" s="125">
        <f>+[1]data1cf!BI574*-1</f>
        <v>0</v>
      </c>
      <c r="L575" s="125">
        <f>+[1]data1cf!BJ574*-1</f>
        <v>0</v>
      </c>
      <c r="M575" s="125">
        <f>+[1]data1cf!BK574*-1</f>
        <v>0</v>
      </c>
      <c r="N575" s="125">
        <f>+[1]data1cf!BL574*-1</f>
        <v>0</v>
      </c>
      <c r="O575" s="125">
        <f>+[1]data1cf!BM574*-1</f>
        <v>0</v>
      </c>
      <c r="P575" s="125">
        <f>+[1]data1cf!BN574*-1</f>
        <v>0</v>
      </c>
      <c r="Q575" s="125">
        <f>+[1]data1cf!BO574*-1</f>
        <v>0</v>
      </c>
      <c r="R575" s="125">
        <f>+[1]data1cf!BP574*-1</f>
        <v>0</v>
      </c>
      <c r="S575" s="125">
        <f>+[1]data1cf!BQ574*-1</f>
        <v>0</v>
      </c>
      <c r="T575" s="125">
        <f>+[1]data1cf!BR574*-1</f>
        <v>0</v>
      </c>
      <c r="U575" s="125">
        <f>+[1]data1cf!BS574*-1</f>
        <v>0</v>
      </c>
      <c r="V575" s="125">
        <f>+[1]data1cf!BT574*-1</f>
        <v>0</v>
      </c>
      <c r="W575" s="125">
        <f>+[1]data1cf!BU574*-1</f>
        <v>0</v>
      </c>
      <c r="X575" s="125">
        <f>+[1]data1cf!BV574*-1</f>
        <v>0</v>
      </c>
      <c r="Y575" s="125">
        <f>+[1]data1cf!BW574*-1</f>
        <v>0</v>
      </c>
      <c r="Z575" s="125">
        <f>+[1]data1cf!BX574*-1</f>
        <v>0</v>
      </c>
      <c r="AA575" s="125">
        <f>+[1]data1cf!BY574*-1</f>
        <v>0</v>
      </c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0"/>
      <c r="AL575" s="10">
        <f t="shared" ca="1" si="35"/>
        <v>0</v>
      </c>
      <c r="AM575" s="10"/>
      <c r="AN575" s="10"/>
      <c r="AO575" s="10"/>
      <c r="AP575" s="10"/>
      <c r="AQ575" s="10"/>
    </row>
    <row r="576" spans="1:43" x14ac:dyDescent="0.2">
      <c r="A576" s="10">
        <v>574</v>
      </c>
      <c r="B576" s="125"/>
      <c r="C576" s="125">
        <f>+[1]data1cf!BA575*-1</f>
        <v>0</v>
      </c>
      <c r="D576" s="125">
        <f>+[1]data1cf!BB575*-1</f>
        <v>0</v>
      </c>
      <c r="E576" s="125">
        <f>+[1]data1cf!BC575*-1</f>
        <v>0</v>
      </c>
      <c r="F576" s="125">
        <f>+[1]data1cf!BD575*-1</f>
        <v>0</v>
      </c>
      <c r="G576" s="125">
        <f>+[1]data1cf!BE575*-1</f>
        <v>0</v>
      </c>
      <c r="H576" s="125">
        <f>+[1]data1cf!BF575*-1</f>
        <v>0</v>
      </c>
      <c r="I576" s="125">
        <f>+[1]data1cf!BG575*-1</f>
        <v>0</v>
      </c>
      <c r="J576" s="125">
        <f>+[1]data1cf!BH575*-1</f>
        <v>0</v>
      </c>
      <c r="K576" s="125">
        <f>+[1]data1cf!BI575*-1</f>
        <v>0</v>
      </c>
      <c r="L576" s="125">
        <f>+[1]data1cf!BJ575*-1</f>
        <v>0</v>
      </c>
      <c r="M576" s="125">
        <f>+[1]data1cf!BK575*-1</f>
        <v>0</v>
      </c>
      <c r="N576" s="125">
        <f>+[1]data1cf!BL575*-1</f>
        <v>0</v>
      </c>
      <c r="O576" s="125">
        <f>+[1]data1cf!BM575*-1</f>
        <v>0</v>
      </c>
      <c r="P576" s="125">
        <f>+[1]data1cf!BN575*-1</f>
        <v>0</v>
      </c>
      <c r="Q576" s="125">
        <f>+[1]data1cf!BO575*-1</f>
        <v>0</v>
      </c>
      <c r="R576" s="125">
        <f>+[1]data1cf!BP575*-1</f>
        <v>0</v>
      </c>
      <c r="S576" s="125">
        <f>+[1]data1cf!BQ575*-1</f>
        <v>0</v>
      </c>
      <c r="T576" s="125">
        <f>+[1]data1cf!BR575*-1</f>
        <v>0</v>
      </c>
      <c r="U576" s="125">
        <f>+[1]data1cf!BS575*-1</f>
        <v>0</v>
      </c>
      <c r="V576" s="125">
        <f>+[1]data1cf!BT575*-1</f>
        <v>0</v>
      </c>
      <c r="W576" s="125">
        <f>+[1]data1cf!BU575*-1</f>
        <v>0</v>
      </c>
      <c r="X576" s="125">
        <f>+[1]data1cf!BV575*-1</f>
        <v>0</v>
      </c>
      <c r="Y576" s="125">
        <f>+[1]data1cf!BW575*-1</f>
        <v>0</v>
      </c>
      <c r="Z576" s="125">
        <f>+[1]data1cf!BX575*-1</f>
        <v>0</v>
      </c>
      <c r="AA576" s="125">
        <f>+[1]data1cf!BY575*-1</f>
        <v>0</v>
      </c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0"/>
      <c r="AL576" s="10">
        <f t="shared" ca="1" si="35"/>
        <v>0</v>
      </c>
      <c r="AM576" s="10"/>
      <c r="AN576" s="10"/>
      <c r="AO576" s="10"/>
      <c r="AP576" s="10"/>
      <c r="AQ576" s="10"/>
    </row>
    <row r="577" spans="1:43" x14ac:dyDescent="0.2">
      <c r="A577" s="10">
        <v>575</v>
      </c>
      <c r="B577" s="125"/>
      <c r="C577" s="125">
        <f>+[1]data1cf!BA576*-1</f>
        <v>0</v>
      </c>
      <c r="D577" s="125">
        <f>+[1]data1cf!BB576*-1</f>
        <v>0</v>
      </c>
      <c r="E577" s="125">
        <f>+[1]data1cf!BC576*-1</f>
        <v>0</v>
      </c>
      <c r="F577" s="125">
        <f>+[1]data1cf!BD576*-1</f>
        <v>0</v>
      </c>
      <c r="G577" s="125">
        <f>+[1]data1cf!BE576*-1</f>
        <v>0</v>
      </c>
      <c r="H577" s="125">
        <f>+[1]data1cf!BF576*-1</f>
        <v>0</v>
      </c>
      <c r="I577" s="125">
        <f>+[1]data1cf!BG576*-1</f>
        <v>0</v>
      </c>
      <c r="J577" s="125">
        <f>+[1]data1cf!BH576*-1</f>
        <v>0</v>
      </c>
      <c r="K577" s="125">
        <f>+[1]data1cf!BI576*-1</f>
        <v>0</v>
      </c>
      <c r="L577" s="125">
        <f>+[1]data1cf!BJ576*-1</f>
        <v>0</v>
      </c>
      <c r="M577" s="125">
        <f>+[1]data1cf!BK576*-1</f>
        <v>0</v>
      </c>
      <c r="N577" s="125">
        <f>+[1]data1cf!BL576*-1</f>
        <v>0</v>
      </c>
      <c r="O577" s="125">
        <f>+[1]data1cf!BM576*-1</f>
        <v>0</v>
      </c>
      <c r="P577" s="125">
        <f>+[1]data1cf!BN576*-1</f>
        <v>0</v>
      </c>
      <c r="Q577" s="125">
        <f>+[1]data1cf!BO576*-1</f>
        <v>0</v>
      </c>
      <c r="R577" s="125">
        <f>+[1]data1cf!BP576*-1</f>
        <v>0</v>
      </c>
      <c r="S577" s="125">
        <f>+[1]data1cf!BQ576*-1</f>
        <v>0</v>
      </c>
      <c r="T577" s="125">
        <f>+[1]data1cf!BR576*-1</f>
        <v>0</v>
      </c>
      <c r="U577" s="125">
        <f>+[1]data1cf!BS576*-1</f>
        <v>0</v>
      </c>
      <c r="V577" s="125">
        <f>+[1]data1cf!BT576*-1</f>
        <v>0</v>
      </c>
      <c r="W577" s="125">
        <f>+[1]data1cf!BU576*-1</f>
        <v>0</v>
      </c>
      <c r="X577" s="125">
        <f>+[1]data1cf!BV576*-1</f>
        <v>0</v>
      </c>
      <c r="Y577" s="125">
        <f>+[1]data1cf!BW576*-1</f>
        <v>0</v>
      </c>
      <c r="Z577" s="125">
        <f>+[1]data1cf!BX576*-1</f>
        <v>0</v>
      </c>
      <c r="AA577" s="125">
        <f>+[1]data1cf!BY576*-1</f>
        <v>0</v>
      </c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0"/>
      <c r="AL577" s="10">
        <f t="shared" ca="1" si="35"/>
        <v>0</v>
      </c>
      <c r="AM577" s="10"/>
      <c r="AN577" s="10"/>
      <c r="AO577" s="10"/>
      <c r="AP577" s="10"/>
      <c r="AQ577" s="10"/>
    </row>
    <row r="578" spans="1:43" x14ac:dyDescent="0.2">
      <c r="A578" s="10">
        <v>576</v>
      </c>
      <c r="B578" s="125"/>
      <c r="C578" s="125">
        <f>+[1]data1cf!BA577*-1</f>
        <v>0</v>
      </c>
      <c r="D578" s="125">
        <f>+[1]data1cf!BB577*-1</f>
        <v>0</v>
      </c>
      <c r="E578" s="125">
        <f>+[1]data1cf!BC577*-1</f>
        <v>0</v>
      </c>
      <c r="F578" s="125">
        <f>+[1]data1cf!BD577*-1</f>
        <v>0</v>
      </c>
      <c r="G578" s="125">
        <f>+[1]data1cf!BE577*-1</f>
        <v>0</v>
      </c>
      <c r="H578" s="125">
        <f>+[1]data1cf!BF577*-1</f>
        <v>0</v>
      </c>
      <c r="I578" s="125">
        <f>+[1]data1cf!BG577*-1</f>
        <v>0</v>
      </c>
      <c r="J578" s="125">
        <f>+[1]data1cf!BH577*-1</f>
        <v>0</v>
      </c>
      <c r="K578" s="125">
        <f>+[1]data1cf!BI577*-1</f>
        <v>0</v>
      </c>
      <c r="L578" s="125">
        <f>+[1]data1cf!BJ577*-1</f>
        <v>0</v>
      </c>
      <c r="M578" s="125">
        <f>+[1]data1cf!BK577*-1</f>
        <v>0</v>
      </c>
      <c r="N578" s="125">
        <f>+[1]data1cf!BL577*-1</f>
        <v>0</v>
      </c>
      <c r="O578" s="125">
        <f>+[1]data1cf!BM577*-1</f>
        <v>0</v>
      </c>
      <c r="P578" s="125">
        <f>+[1]data1cf!BN577*-1</f>
        <v>0</v>
      </c>
      <c r="Q578" s="125">
        <f>+[1]data1cf!BO577*-1</f>
        <v>0</v>
      </c>
      <c r="R578" s="125">
        <f>+[1]data1cf!BP577*-1</f>
        <v>0</v>
      </c>
      <c r="S578" s="125">
        <f>+[1]data1cf!BQ577*-1</f>
        <v>0</v>
      </c>
      <c r="T578" s="125">
        <f>+[1]data1cf!BR577*-1</f>
        <v>0</v>
      </c>
      <c r="U578" s="125">
        <f>+[1]data1cf!BS577*-1</f>
        <v>0</v>
      </c>
      <c r="V578" s="125">
        <f>+[1]data1cf!BT577*-1</f>
        <v>0</v>
      </c>
      <c r="W578" s="125">
        <f>+[1]data1cf!BU577*-1</f>
        <v>0</v>
      </c>
      <c r="X578" s="125">
        <f>+[1]data1cf!BV577*-1</f>
        <v>0</v>
      </c>
      <c r="Y578" s="125">
        <f>+[1]data1cf!BW577*-1</f>
        <v>0</v>
      </c>
      <c r="Z578" s="125">
        <f>+[1]data1cf!BX577*-1</f>
        <v>0</v>
      </c>
      <c r="AA578" s="125">
        <f>+[1]data1cf!BY577*-1</f>
        <v>0</v>
      </c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0"/>
      <c r="AL578" s="10">
        <f t="shared" ca="1" si="35"/>
        <v>0</v>
      </c>
      <c r="AM578" s="10"/>
      <c r="AN578" s="10"/>
      <c r="AO578" s="10"/>
      <c r="AP578" s="10"/>
      <c r="AQ578" s="10"/>
    </row>
    <row r="579" spans="1:43" x14ac:dyDescent="0.2">
      <c r="A579" s="10">
        <v>577</v>
      </c>
      <c r="B579" s="125"/>
      <c r="C579" s="125">
        <f>+[1]data1cf!BA578*-1</f>
        <v>0</v>
      </c>
      <c r="D579" s="125">
        <f>+[1]data1cf!BB578*-1</f>
        <v>0</v>
      </c>
      <c r="E579" s="125">
        <f>+[1]data1cf!BC578*-1</f>
        <v>0</v>
      </c>
      <c r="F579" s="125">
        <f>+[1]data1cf!BD578*-1</f>
        <v>0</v>
      </c>
      <c r="G579" s="125">
        <f>+[1]data1cf!BE578*-1</f>
        <v>0</v>
      </c>
      <c r="H579" s="125">
        <f>+[1]data1cf!BF578*-1</f>
        <v>0</v>
      </c>
      <c r="I579" s="125">
        <f>+[1]data1cf!BG578*-1</f>
        <v>0</v>
      </c>
      <c r="J579" s="125">
        <f>+[1]data1cf!BH578*-1</f>
        <v>0</v>
      </c>
      <c r="K579" s="125">
        <f>+[1]data1cf!BI578*-1</f>
        <v>0</v>
      </c>
      <c r="L579" s="125">
        <f>+[1]data1cf!BJ578*-1</f>
        <v>0</v>
      </c>
      <c r="M579" s="125">
        <f>+[1]data1cf!BK578*-1</f>
        <v>0</v>
      </c>
      <c r="N579" s="125">
        <f>+[1]data1cf!BL578*-1</f>
        <v>0</v>
      </c>
      <c r="O579" s="125">
        <f>+[1]data1cf!BM578*-1</f>
        <v>0</v>
      </c>
      <c r="P579" s="125">
        <f>+[1]data1cf!BN578*-1</f>
        <v>0</v>
      </c>
      <c r="Q579" s="125">
        <f>+[1]data1cf!BO578*-1</f>
        <v>0</v>
      </c>
      <c r="R579" s="125">
        <f>+[1]data1cf!BP578*-1</f>
        <v>0</v>
      </c>
      <c r="S579" s="125">
        <f>+[1]data1cf!BQ578*-1</f>
        <v>0</v>
      </c>
      <c r="T579" s="125">
        <f>+[1]data1cf!BR578*-1</f>
        <v>0</v>
      </c>
      <c r="U579" s="125">
        <f>+[1]data1cf!BS578*-1</f>
        <v>0</v>
      </c>
      <c r="V579" s="125">
        <f>+[1]data1cf!BT578*-1</f>
        <v>0</v>
      </c>
      <c r="W579" s="125">
        <f>+[1]data1cf!BU578*-1</f>
        <v>0</v>
      </c>
      <c r="X579" s="125">
        <f>+[1]data1cf!BV578*-1</f>
        <v>0</v>
      </c>
      <c r="Y579" s="125">
        <f>+[1]data1cf!BW578*-1</f>
        <v>0</v>
      </c>
      <c r="Z579" s="125">
        <f>+[1]data1cf!BX578*-1</f>
        <v>0</v>
      </c>
      <c r="AA579" s="125">
        <f>+[1]data1cf!BY578*-1</f>
        <v>0</v>
      </c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0"/>
      <c r="AL579" s="10">
        <f t="shared" ca="1" si="35"/>
        <v>0</v>
      </c>
      <c r="AM579" s="10"/>
      <c r="AN579" s="10"/>
      <c r="AO579" s="10"/>
      <c r="AP579" s="10"/>
      <c r="AQ579" s="10"/>
    </row>
    <row r="580" spans="1:43" x14ac:dyDescent="0.2">
      <c r="A580" s="10">
        <v>578</v>
      </c>
      <c r="B580" s="125"/>
      <c r="C580" s="125">
        <f>+[1]data1cf!BA579*-1</f>
        <v>0</v>
      </c>
      <c r="D580" s="125">
        <f>+[1]data1cf!BB579*-1</f>
        <v>0</v>
      </c>
      <c r="E580" s="125">
        <f>+[1]data1cf!BC579*-1</f>
        <v>0</v>
      </c>
      <c r="F580" s="125">
        <f>+[1]data1cf!BD579*-1</f>
        <v>0</v>
      </c>
      <c r="G580" s="125">
        <f>+[1]data1cf!BE579*-1</f>
        <v>0</v>
      </c>
      <c r="H580" s="125">
        <f>+[1]data1cf!BF579*-1</f>
        <v>0</v>
      </c>
      <c r="I580" s="125">
        <f>+[1]data1cf!BG579*-1</f>
        <v>0</v>
      </c>
      <c r="J580" s="125">
        <f>+[1]data1cf!BH579*-1</f>
        <v>0</v>
      </c>
      <c r="K580" s="125">
        <f>+[1]data1cf!BI579*-1</f>
        <v>0</v>
      </c>
      <c r="L580" s="125">
        <f>+[1]data1cf!BJ579*-1</f>
        <v>0</v>
      </c>
      <c r="M580" s="125">
        <f>+[1]data1cf!BK579*-1</f>
        <v>0</v>
      </c>
      <c r="N580" s="125">
        <f>+[1]data1cf!BL579*-1</f>
        <v>0</v>
      </c>
      <c r="O580" s="125">
        <f>+[1]data1cf!BM579*-1</f>
        <v>0</v>
      </c>
      <c r="P580" s="125">
        <f>+[1]data1cf!BN579*-1</f>
        <v>0</v>
      </c>
      <c r="Q580" s="125">
        <f>+[1]data1cf!BO579*-1</f>
        <v>0</v>
      </c>
      <c r="R580" s="125">
        <f>+[1]data1cf!BP579*-1</f>
        <v>0</v>
      </c>
      <c r="S580" s="125">
        <f>+[1]data1cf!BQ579*-1</f>
        <v>0</v>
      </c>
      <c r="T580" s="125">
        <f>+[1]data1cf!BR579*-1</f>
        <v>0</v>
      </c>
      <c r="U580" s="125">
        <f>+[1]data1cf!BS579*-1</f>
        <v>0</v>
      </c>
      <c r="V580" s="125">
        <f>+[1]data1cf!BT579*-1</f>
        <v>0</v>
      </c>
      <c r="W580" s="125">
        <f>+[1]data1cf!BU579*-1</f>
        <v>0</v>
      </c>
      <c r="X580" s="125">
        <f>+[1]data1cf!BV579*-1</f>
        <v>0</v>
      </c>
      <c r="Y580" s="125">
        <f>+[1]data1cf!BW579*-1</f>
        <v>0</v>
      </c>
      <c r="Z580" s="125">
        <f>+[1]data1cf!BX579*-1</f>
        <v>0</v>
      </c>
      <c r="AA580" s="125">
        <f>+[1]data1cf!BY579*-1</f>
        <v>0</v>
      </c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0"/>
      <c r="AL580" s="10">
        <f t="shared" ref="AL580:AL595" ca="1" si="36">SUMPRODUCT(B580:AJ580,PVCapPrice)</f>
        <v>0</v>
      </c>
      <c r="AM580" s="10"/>
      <c r="AN580" s="10"/>
      <c r="AO580" s="10"/>
      <c r="AP580" s="10"/>
      <c r="AQ580" s="10"/>
    </row>
    <row r="581" spans="1:43" x14ac:dyDescent="0.2">
      <c r="A581" s="10">
        <v>579</v>
      </c>
      <c r="B581" s="125"/>
      <c r="C581" s="125">
        <f>+[1]data1cf!BA580*-1</f>
        <v>0</v>
      </c>
      <c r="D581" s="125">
        <f>+[1]data1cf!BB580*-1</f>
        <v>0</v>
      </c>
      <c r="E581" s="125">
        <f>+[1]data1cf!BC580*-1</f>
        <v>0</v>
      </c>
      <c r="F581" s="125">
        <f>+[1]data1cf!BD580*-1</f>
        <v>0</v>
      </c>
      <c r="G581" s="125">
        <f>+[1]data1cf!BE580*-1</f>
        <v>0</v>
      </c>
      <c r="H581" s="125">
        <f>+[1]data1cf!BF580*-1</f>
        <v>0</v>
      </c>
      <c r="I581" s="125">
        <f>+[1]data1cf!BG580*-1</f>
        <v>0</v>
      </c>
      <c r="J581" s="125">
        <f>+[1]data1cf!BH580*-1</f>
        <v>0</v>
      </c>
      <c r="K581" s="125">
        <f>+[1]data1cf!BI580*-1</f>
        <v>0</v>
      </c>
      <c r="L581" s="125">
        <f>+[1]data1cf!BJ580*-1</f>
        <v>0</v>
      </c>
      <c r="M581" s="125">
        <f>+[1]data1cf!BK580*-1</f>
        <v>0</v>
      </c>
      <c r="N581" s="125">
        <f>+[1]data1cf!BL580*-1</f>
        <v>0</v>
      </c>
      <c r="O581" s="125">
        <f>+[1]data1cf!BM580*-1</f>
        <v>0</v>
      </c>
      <c r="P581" s="125">
        <f>+[1]data1cf!BN580*-1</f>
        <v>0</v>
      </c>
      <c r="Q581" s="125">
        <f>+[1]data1cf!BO580*-1</f>
        <v>0</v>
      </c>
      <c r="R581" s="125">
        <f>+[1]data1cf!BP580*-1</f>
        <v>0</v>
      </c>
      <c r="S581" s="125">
        <f>+[1]data1cf!BQ580*-1</f>
        <v>0</v>
      </c>
      <c r="T581" s="125">
        <f>+[1]data1cf!BR580*-1</f>
        <v>0</v>
      </c>
      <c r="U581" s="125">
        <f>+[1]data1cf!BS580*-1</f>
        <v>0</v>
      </c>
      <c r="V581" s="125">
        <f>+[1]data1cf!BT580*-1</f>
        <v>0</v>
      </c>
      <c r="W581" s="125">
        <f>+[1]data1cf!BU580*-1</f>
        <v>0</v>
      </c>
      <c r="X581" s="125">
        <f>+[1]data1cf!BV580*-1</f>
        <v>0</v>
      </c>
      <c r="Y581" s="125">
        <f>+[1]data1cf!BW580*-1</f>
        <v>0</v>
      </c>
      <c r="Z581" s="125">
        <f>+[1]data1cf!BX580*-1</f>
        <v>0</v>
      </c>
      <c r="AA581" s="125">
        <f>+[1]data1cf!BY580*-1</f>
        <v>0</v>
      </c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0"/>
      <c r="AL581" s="10">
        <f t="shared" ca="1" si="36"/>
        <v>0</v>
      </c>
      <c r="AM581" s="10"/>
      <c r="AN581" s="10"/>
      <c r="AO581" s="10"/>
      <c r="AP581" s="10"/>
      <c r="AQ581" s="10"/>
    </row>
    <row r="582" spans="1:43" x14ac:dyDescent="0.2">
      <c r="A582" s="10">
        <v>580</v>
      </c>
      <c r="B582" s="125"/>
      <c r="C582" s="125">
        <f>+[1]data1cf!BA581*-1</f>
        <v>0</v>
      </c>
      <c r="D582" s="125">
        <f>+[1]data1cf!BB581*-1</f>
        <v>0</v>
      </c>
      <c r="E582" s="125">
        <f>+[1]data1cf!BC581*-1</f>
        <v>0</v>
      </c>
      <c r="F582" s="125">
        <f>+[1]data1cf!BD581*-1</f>
        <v>0</v>
      </c>
      <c r="G582" s="125">
        <f>+[1]data1cf!BE581*-1</f>
        <v>0</v>
      </c>
      <c r="H582" s="125">
        <f>+[1]data1cf!BF581*-1</f>
        <v>0</v>
      </c>
      <c r="I582" s="125">
        <f>+[1]data1cf!BG581*-1</f>
        <v>0</v>
      </c>
      <c r="J582" s="125">
        <f>+[1]data1cf!BH581*-1</f>
        <v>0</v>
      </c>
      <c r="K582" s="125">
        <f>+[1]data1cf!BI581*-1</f>
        <v>0</v>
      </c>
      <c r="L582" s="125">
        <f>+[1]data1cf!BJ581*-1</f>
        <v>0</v>
      </c>
      <c r="M582" s="125">
        <f>+[1]data1cf!BK581*-1</f>
        <v>0</v>
      </c>
      <c r="N582" s="125">
        <f>+[1]data1cf!BL581*-1</f>
        <v>0</v>
      </c>
      <c r="O582" s="125">
        <f>+[1]data1cf!BM581*-1</f>
        <v>0</v>
      </c>
      <c r="P582" s="125">
        <f>+[1]data1cf!BN581*-1</f>
        <v>0</v>
      </c>
      <c r="Q582" s="125">
        <f>+[1]data1cf!BO581*-1</f>
        <v>0</v>
      </c>
      <c r="R582" s="125">
        <f>+[1]data1cf!BP581*-1</f>
        <v>0</v>
      </c>
      <c r="S582" s="125">
        <f>+[1]data1cf!BQ581*-1</f>
        <v>0</v>
      </c>
      <c r="T582" s="125">
        <f>+[1]data1cf!BR581*-1</f>
        <v>0</v>
      </c>
      <c r="U582" s="125">
        <f>+[1]data1cf!BS581*-1</f>
        <v>0</v>
      </c>
      <c r="V582" s="125">
        <f>+[1]data1cf!BT581*-1</f>
        <v>0</v>
      </c>
      <c r="W582" s="125">
        <f>+[1]data1cf!BU581*-1</f>
        <v>0</v>
      </c>
      <c r="X582" s="125">
        <f>+[1]data1cf!BV581*-1</f>
        <v>0</v>
      </c>
      <c r="Y582" s="125">
        <f>+[1]data1cf!BW581*-1</f>
        <v>0</v>
      </c>
      <c r="Z582" s="125">
        <f>+[1]data1cf!BX581*-1</f>
        <v>0</v>
      </c>
      <c r="AA582" s="125">
        <f>+[1]data1cf!BY581*-1</f>
        <v>0</v>
      </c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0"/>
      <c r="AL582" s="10">
        <f t="shared" ca="1" si="36"/>
        <v>0</v>
      </c>
      <c r="AM582" s="10"/>
      <c r="AN582" s="10"/>
      <c r="AO582" s="10"/>
      <c r="AP582" s="10"/>
      <c r="AQ582" s="10"/>
    </row>
    <row r="583" spans="1:43" x14ac:dyDescent="0.2">
      <c r="A583" s="10">
        <v>581</v>
      </c>
      <c r="B583" s="125"/>
      <c r="C583" s="125">
        <f>+[1]data1cf!BA582*-1</f>
        <v>0</v>
      </c>
      <c r="D583" s="125">
        <f>+[1]data1cf!BB582*-1</f>
        <v>0</v>
      </c>
      <c r="E583" s="125">
        <f>+[1]data1cf!BC582*-1</f>
        <v>0</v>
      </c>
      <c r="F583" s="125">
        <f>+[1]data1cf!BD582*-1</f>
        <v>0</v>
      </c>
      <c r="G583" s="125">
        <f>+[1]data1cf!BE582*-1</f>
        <v>0</v>
      </c>
      <c r="H583" s="125">
        <f>+[1]data1cf!BF582*-1</f>
        <v>0</v>
      </c>
      <c r="I583" s="125">
        <f>+[1]data1cf!BG582*-1</f>
        <v>0</v>
      </c>
      <c r="J583" s="125">
        <f>+[1]data1cf!BH582*-1</f>
        <v>0</v>
      </c>
      <c r="K583" s="125">
        <f>+[1]data1cf!BI582*-1</f>
        <v>0</v>
      </c>
      <c r="L583" s="125">
        <f>+[1]data1cf!BJ582*-1</f>
        <v>0</v>
      </c>
      <c r="M583" s="125">
        <f>+[1]data1cf!BK582*-1</f>
        <v>0</v>
      </c>
      <c r="N583" s="125">
        <f>+[1]data1cf!BL582*-1</f>
        <v>0</v>
      </c>
      <c r="O583" s="125">
        <f>+[1]data1cf!BM582*-1</f>
        <v>0</v>
      </c>
      <c r="P583" s="125">
        <f>+[1]data1cf!BN582*-1</f>
        <v>0</v>
      </c>
      <c r="Q583" s="125">
        <f>+[1]data1cf!BO582*-1</f>
        <v>0</v>
      </c>
      <c r="R583" s="125">
        <f>+[1]data1cf!BP582*-1</f>
        <v>0</v>
      </c>
      <c r="S583" s="125">
        <f>+[1]data1cf!BQ582*-1</f>
        <v>0</v>
      </c>
      <c r="T583" s="125">
        <f>+[1]data1cf!BR582*-1</f>
        <v>0</v>
      </c>
      <c r="U583" s="125">
        <f>+[1]data1cf!BS582*-1</f>
        <v>0</v>
      </c>
      <c r="V583" s="125">
        <f>+[1]data1cf!BT582*-1</f>
        <v>0</v>
      </c>
      <c r="W583" s="125">
        <f>+[1]data1cf!BU582*-1</f>
        <v>0</v>
      </c>
      <c r="X583" s="125">
        <f>+[1]data1cf!BV582*-1</f>
        <v>0</v>
      </c>
      <c r="Y583" s="125">
        <f>+[1]data1cf!BW582*-1</f>
        <v>0</v>
      </c>
      <c r="Z583" s="125">
        <f>+[1]data1cf!BX582*-1</f>
        <v>0</v>
      </c>
      <c r="AA583" s="125">
        <f>+[1]data1cf!BY582*-1</f>
        <v>0</v>
      </c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0"/>
      <c r="AL583" s="10">
        <f t="shared" ca="1" si="36"/>
        <v>0</v>
      </c>
      <c r="AM583" s="10"/>
      <c r="AN583" s="10"/>
      <c r="AO583" s="10"/>
      <c r="AP583" s="10"/>
      <c r="AQ583" s="10"/>
    </row>
    <row r="584" spans="1:43" x14ac:dyDescent="0.2">
      <c r="A584" s="10">
        <v>582</v>
      </c>
      <c r="B584" s="125"/>
      <c r="C584" s="125">
        <f>+[1]data1cf!BA583*-1</f>
        <v>0</v>
      </c>
      <c r="D584" s="125">
        <f>+[1]data1cf!BB583*-1</f>
        <v>0</v>
      </c>
      <c r="E584" s="125">
        <f>+[1]data1cf!BC583*-1</f>
        <v>0</v>
      </c>
      <c r="F584" s="125">
        <f>+[1]data1cf!BD583*-1</f>
        <v>0</v>
      </c>
      <c r="G584" s="125">
        <f>+[1]data1cf!BE583*-1</f>
        <v>0</v>
      </c>
      <c r="H584" s="125">
        <f>+[1]data1cf!BF583*-1</f>
        <v>0</v>
      </c>
      <c r="I584" s="125">
        <f>+[1]data1cf!BG583*-1</f>
        <v>0</v>
      </c>
      <c r="J584" s="125">
        <f>+[1]data1cf!BH583*-1</f>
        <v>0</v>
      </c>
      <c r="K584" s="125">
        <f>+[1]data1cf!BI583*-1</f>
        <v>0</v>
      </c>
      <c r="L584" s="125">
        <f>+[1]data1cf!BJ583*-1</f>
        <v>0</v>
      </c>
      <c r="M584" s="125">
        <f>+[1]data1cf!BK583*-1</f>
        <v>0</v>
      </c>
      <c r="N584" s="125">
        <f>+[1]data1cf!BL583*-1</f>
        <v>0</v>
      </c>
      <c r="O584" s="125">
        <f>+[1]data1cf!BM583*-1</f>
        <v>0</v>
      </c>
      <c r="P584" s="125">
        <f>+[1]data1cf!BN583*-1</f>
        <v>0</v>
      </c>
      <c r="Q584" s="125">
        <f>+[1]data1cf!BO583*-1</f>
        <v>0</v>
      </c>
      <c r="R584" s="125">
        <f>+[1]data1cf!BP583*-1</f>
        <v>0</v>
      </c>
      <c r="S584" s="125">
        <f>+[1]data1cf!BQ583*-1</f>
        <v>0</v>
      </c>
      <c r="T584" s="125">
        <f>+[1]data1cf!BR583*-1</f>
        <v>0</v>
      </c>
      <c r="U584" s="125">
        <f>+[1]data1cf!BS583*-1</f>
        <v>0</v>
      </c>
      <c r="V584" s="125">
        <f>+[1]data1cf!BT583*-1</f>
        <v>0</v>
      </c>
      <c r="W584" s="125">
        <f>+[1]data1cf!BU583*-1</f>
        <v>0</v>
      </c>
      <c r="X584" s="125">
        <f>+[1]data1cf!BV583*-1</f>
        <v>0</v>
      </c>
      <c r="Y584" s="125">
        <f>+[1]data1cf!BW583*-1</f>
        <v>0</v>
      </c>
      <c r="Z584" s="125">
        <f>+[1]data1cf!BX583*-1</f>
        <v>0</v>
      </c>
      <c r="AA584" s="125">
        <f>+[1]data1cf!BY583*-1</f>
        <v>0</v>
      </c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0"/>
      <c r="AL584" s="10">
        <f t="shared" ca="1" si="36"/>
        <v>0</v>
      </c>
      <c r="AM584" s="10"/>
      <c r="AN584" s="10"/>
      <c r="AO584" s="10"/>
      <c r="AP584" s="10"/>
      <c r="AQ584" s="10"/>
    </row>
    <row r="585" spans="1:43" x14ac:dyDescent="0.2">
      <c r="A585" s="10">
        <v>583</v>
      </c>
      <c r="B585" s="125"/>
      <c r="C585" s="125">
        <f>+[1]data1cf!BA584*-1</f>
        <v>0</v>
      </c>
      <c r="D585" s="125">
        <f>+[1]data1cf!BB584*-1</f>
        <v>0</v>
      </c>
      <c r="E585" s="125">
        <f>+[1]data1cf!BC584*-1</f>
        <v>0</v>
      </c>
      <c r="F585" s="125">
        <f>+[1]data1cf!BD584*-1</f>
        <v>0</v>
      </c>
      <c r="G585" s="125">
        <f>+[1]data1cf!BE584*-1</f>
        <v>0</v>
      </c>
      <c r="H585" s="125">
        <f>+[1]data1cf!BF584*-1</f>
        <v>0</v>
      </c>
      <c r="I585" s="125">
        <f>+[1]data1cf!BG584*-1</f>
        <v>0</v>
      </c>
      <c r="J585" s="125">
        <f>+[1]data1cf!BH584*-1</f>
        <v>0</v>
      </c>
      <c r="K585" s="125">
        <f>+[1]data1cf!BI584*-1</f>
        <v>0</v>
      </c>
      <c r="L585" s="125">
        <f>+[1]data1cf!BJ584*-1</f>
        <v>0</v>
      </c>
      <c r="M585" s="125">
        <f>+[1]data1cf!BK584*-1</f>
        <v>0</v>
      </c>
      <c r="N585" s="125">
        <f>+[1]data1cf!BL584*-1</f>
        <v>0</v>
      </c>
      <c r="O585" s="125">
        <f>+[1]data1cf!BM584*-1</f>
        <v>0</v>
      </c>
      <c r="P585" s="125">
        <f>+[1]data1cf!BN584*-1</f>
        <v>0</v>
      </c>
      <c r="Q585" s="125">
        <f>+[1]data1cf!BO584*-1</f>
        <v>0</v>
      </c>
      <c r="R585" s="125">
        <f>+[1]data1cf!BP584*-1</f>
        <v>0</v>
      </c>
      <c r="S585" s="125">
        <f>+[1]data1cf!BQ584*-1</f>
        <v>0</v>
      </c>
      <c r="T585" s="125">
        <f>+[1]data1cf!BR584*-1</f>
        <v>0</v>
      </c>
      <c r="U585" s="125">
        <f>+[1]data1cf!BS584*-1</f>
        <v>0</v>
      </c>
      <c r="V585" s="125">
        <f>+[1]data1cf!BT584*-1</f>
        <v>0</v>
      </c>
      <c r="W585" s="125">
        <f>+[1]data1cf!BU584*-1</f>
        <v>0</v>
      </c>
      <c r="X585" s="125">
        <f>+[1]data1cf!BV584*-1</f>
        <v>0</v>
      </c>
      <c r="Y585" s="125">
        <f>+[1]data1cf!BW584*-1</f>
        <v>0</v>
      </c>
      <c r="Z585" s="125">
        <f>+[1]data1cf!BX584*-1</f>
        <v>0</v>
      </c>
      <c r="AA585" s="125">
        <f>+[1]data1cf!BY584*-1</f>
        <v>0</v>
      </c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0"/>
      <c r="AL585" s="10">
        <f t="shared" ca="1" si="36"/>
        <v>0</v>
      </c>
      <c r="AM585" s="10"/>
      <c r="AN585" s="10"/>
      <c r="AO585" s="10"/>
      <c r="AP585" s="10"/>
      <c r="AQ585" s="10"/>
    </row>
    <row r="586" spans="1:43" x14ac:dyDescent="0.2">
      <c r="A586" s="10">
        <v>584</v>
      </c>
      <c r="B586" s="125"/>
      <c r="C586" s="125">
        <f>+[1]data1cf!BA585*-1</f>
        <v>0</v>
      </c>
      <c r="D586" s="125">
        <f>+[1]data1cf!BB585*-1</f>
        <v>0</v>
      </c>
      <c r="E586" s="125">
        <f>+[1]data1cf!BC585*-1</f>
        <v>0</v>
      </c>
      <c r="F586" s="125">
        <f>+[1]data1cf!BD585*-1</f>
        <v>0</v>
      </c>
      <c r="G586" s="125">
        <f>+[1]data1cf!BE585*-1</f>
        <v>0</v>
      </c>
      <c r="H586" s="125">
        <f>+[1]data1cf!BF585*-1</f>
        <v>0</v>
      </c>
      <c r="I586" s="125">
        <f>+[1]data1cf!BG585*-1</f>
        <v>0</v>
      </c>
      <c r="J586" s="125">
        <f>+[1]data1cf!BH585*-1</f>
        <v>0</v>
      </c>
      <c r="K586" s="125">
        <f>+[1]data1cf!BI585*-1</f>
        <v>0</v>
      </c>
      <c r="L586" s="125">
        <f>+[1]data1cf!BJ585*-1</f>
        <v>0</v>
      </c>
      <c r="M586" s="125">
        <f>+[1]data1cf!BK585*-1</f>
        <v>0</v>
      </c>
      <c r="N586" s="125">
        <f>+[1]data1cf!BL585*-1</f>
        <v>0</v>
      </c>
      <c r="O586" s="125">
        <f>+[1]data1cf!BM585*-1</f>
        <v>0</v>
      </c>
      <c r="P586" s="125">
        <f>+[1]data1cf!BN585*-1</f>
        <v>0</v>
      </c>
      <c r="Q586" s="125">
        <f>+[1]data1cf!BO585*-1</f>
        <v>0</v>
      </c>
      <c r="R586" s="125">
        <f>+[1]data1cf!BP585*-1</f>
        <v>0</v>
      </c>
      <c r="S586" s="125">
        <f>+[1]data1cf!BQ585*-1</f>
        <v>0</v>
      </c>
      <c r="T586" s="125">
        <f>+[1]data1cf!BR585*-1</f>
        <v>0</v>
      </c>
      <c r="U586" s="125">
        <f>+[1]data1cf!BS585*-1</f>
        <v>0</v>
      </c>
      <c r="V586" s="125">
        <f>+[1]data1cf!BT585*-1</f>
        <v>0</v>
      </c>
      <c r="W586" s="125">
        <f>+[1]data1cf!BU585*-1</f>
        <v>0</v>
      </c>
      <c r="X586" s="125">
        <f>+[1]data1cf!BV585*-1</f>
        <v>0</v>
      </c>
      <c r="Y586" s="125">
        <f>+[1]data1cf!BW585*-1</f>
        <v>0</v>
      </c>
      <c r="Z586" s="125">
        <f>+[1]data1cf!BX585*-1</f>
        <v>0</v>
      </c>
      <c r="AA586" s="125">
        <f>+[1]data1cf!BY585*-1</f>
        <v>0</v>
      </c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0"/>
      <c r="AL586" s="10">
        <f t="shared" ca="1" si="36"/>
        <v>0</v>
      </c>
      <c r="AM586" s="10"/>
      <c r="AN586" s="10"/>
      <c r="AO586" s="10"/>
      <c r="AP586" s="10"/>
      <c r="AQ586" s="10"/>
    </row>
    <row r="587" spans="1:43" x14ac:dyDescent="0.2">
      <c r="A587" s="10">
        <v>585</v>
      </c>
      <c r="B587" s="125"/>
      <c r="C587" s="125">
        <f>+[1]data1cf!BA586*-1</f>
        <v>0</v>
      </c>
      <c r="D587" s="125">
        <f>+[1]data1cf!BB586*-1</f>
        <v>0</v>
      </c>
      <c r="E587" s="125">
        <f>+[1]data1cf!BC586*-1</f>
        <v>0</v>
      </c>
      <c r="F587" s="125">
        <f>+[1]data1cf!BD586*-1</f>
        <v>0</v>
      </c>
      <c r="G587" s="125">
        <f>+[1]data1cf!BE586*-1</f>
        <v>0</v>
      </c>
      <c r="H587" s="125">
        <f>+[1]data1cf!BF586*-1</f>
        <v>0</v>
      </c>
      <c r="I587" s="125">
        <f>+[1]data1cf!BG586*-1</f>
        <v>0</v>
      </c>
      <c r="J587" s="125">
        <f>+[1]data1cf!BH586*-1</f>
        <v>0</v>
      </c>
      <c r="K587" s="125">
        <f>+[1]data1cf!BI586*-1</f>
        <v>0</v>
      </c>
      <c r="L587" s="125">
        <f>+[1]data1cf!BJ586*-1</f>
        <v>0</v>
      </c>
      <c r="M587" s="125">
        <f>+[1]data1cf!BK586*-1</f>
        <v>0</v>
      </c>
      <c r="N587" s="125">
        <f>+[1]data1cf!BL586*-1</f>
        <v>0</v>
      </c>
      <c r="O587" s="125">
        <f>+[1]data1cf!BM586*-1</f>
        <v>0</v>
      </c>
      <c r="P587" s="125">
        <f>+[1]data1cf!BN586*-1</f>
        <v>0</v>
      </c>
      <c r="Q587" s="125">
        <f>+[1]data1cf!BO586*-1</f>
        <v>0</v>
      </c>
      <c r="R587" s="125">
        <f>+[1]data1cf!BP586*-1</f>
        <v>0</v>
      </c>
      <c r="S587" s="125">
        <f>+[1]data1cf!BQ586*-1</f>
        <v>0</v>
      </c>
      <c r="T587" s="125">
        <f>+[1]data1cf!BR586*-1</f>
        <v>0</v>
      </c>
      <c r="U587" s="125">
        <f>+[1]data1cf!BS586*-1</f>
        <v>0</v>
      </c>
      <c r="V587" s="125">
        <f>+[1]data1cf!BT586*-1</f>
        <v>0</v>
      </c>
      <c r="W587" s="125">
        <f>+[1]data1cf!BU586*-1</f>
        <v>0</v>
      </c>
      <c r="X587" s="125">
        <f>+[1]data1cf!BV586*-1</f>
        <v>0</v>
      </c>
      <c r="Y587" s="125">
        <f>+[1]data1cf!BW586*-1</f>
        <v>0</v>
      </c>
      <c r="Z587" s="125">
        <f>+[1]data1cf!BX586*-1</f>
        <v>0</v>
      </c>
      <c r="AA587" s="125">
        <f>+[1]data1cf!BY586*-1</f>
        <v>0</v>
      </c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0"/>
      <c r="AL587" s="10">
        <f t="shared" ca="1" si="36"/>
        <v>0</v>
      </c>
      <c r="AM587" s="10"/>
      <c r="AN587" s="10"/>
      <c r="AO587" s="10"/>
      <c r="AP587" s="10"/>
      <c r="AQ587" s="10"/>
    </row>
    <row r="588" spans="1:43" x14ac:dyDescent="0.2">
      <c r="A588" s="10">
        <v>586</v>
      </c>
      <c r="B588" s="125"/>
      <c r="C588" s="125">
        <f>+[1]data1cf!BA587*-1</f>
        <v>0</v>
      </c>
      <c r="D588" s="125">
        <f>+[1]data1cf!BB587*-1</f>
        <v>0</v>
      </c>
      <c r="E588" s="125">
        <f>+[1]data1cf!BC587*-1</f>
        <v>0</v>
      </c>
      <c r="F588" s="125">
        <f>+[1]data1cf!BD587*-1</f>
        <v>0</v>
      </c>
      <c r="G588" s="125">
        <f>+[1]data1cf!BE587*-1</f>
        <v>0</v>
      </c>
      <c r="H588" s="125">
        <f>+[1]data1cf!BF587*-1</f>
        <v>0</v>
      </c>
      <c r="I588" s="125">
        <f>+[1]data1cf!BG587*-1</f>
        <v>0</v>
      </c>
      <c r="J588" s="125">
        <f>+[1]data1cf!BH587*-1</f>
        <v>0</v>
      </c>
      <c r="K588" s="125">
        <f>+[1]data1cf!BI587*-1</f>
        <v>0</v>
      </c>
      <c r="L588" s="125">
        <f>+[1]data1cf!BJ587*-1</f>
        <v>0</v>
      </c>
      <c r="M588" s="125">
        <f>+[1]data1cf!BK587*-1</f>
        <v>0</v>
      </c>
      <c r="N588" s="125">
        <f>+[1]data1cf!BL587*-1</f>
        <v>0</v>
      </c>
      <c r="O588" s="125">
        <f>+[1]data1cf!BM587*-1</f>
        <v>0</v>
      </c>
      <c r="P588" s="125">
        <f>+[1]data1cf!BN587*-1</f>
        <v>0</v>
      </c>
      <c r="Q588" s="125">
        <f>+[1]data1cf!BO587*-1</f>
        <v>0</v>
      </c>
      <c r="R588" s="125">
        <f>+[1]data1cf!BP587*-1</f>
        <v>0</v>
      </c>
      <c r="S588" s="125">
        <f>+[1]data1cf!BQ587*-1</f>
        <v>0</v>
      </c>
      <c r="T588" s="125">
        <f>+[1]data1cf!BR587*-1</f>
        <v>0</v>
      </c>
      <c r="U588" s="125">
        <f>+[1]data1cf!BS587*-1</f>
        <v>0</v>
      </c>
      <c r="V588" s="125">
        <f>+[1]data1cf!BT587*-1</f>
        <v>0</v>
      </c>
      <c r="W588" s="125">
        <f>+[1]data1cf!BU587*-1</f>
        <v>0</v>
      </c>
      <c r="X588" s="125">
        <f>+[1]data1cf!BV587*-1</f>
        <v>0</v>
      </c>
      <c r="Y588" s="125">
        <f>+[1]data1cf!BW587*-1</f>
        <v>0</v>
      </c>
      <c r="Z588" s="125">
        <f>+[1]data1cf!BX587*-1</f>
        <v>0</v>
      </c>
      <c r="AA588" s="125">
        <f>+[1]data1cf!BY587*-1</f>
        <v>0</v>
      </c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0"/>
      <c r="AL588" s="10">
        <f t="shared" ca="1" si="36"/>
        <v>0</v>
      </c>
      <c r="AM588" s="10"/>
      <c r="AN588" s="10"/>
      <c r="AO588" s="10"/>
      <c r="AP588" s="10"/>
      <c r="AQ588" s="10"/>
    </row>
    <row r="589" spans="1:43" x14ac:dyDescent="0.2">
      <c r="A589" s="10">
        <v>587</v>
      </c>
      <c r="B589" s="125"/>
      <c r="C589" s="125">
        <f>+[1]data1cf!BA588*-1</f>
        <v>0</v>
      </c>
      <c r="D589" s="125">
        <f>+[1]data1cf!BB588*-1</f>
        <v>0</v>
      </c>
      <c r="E589" s="125">
        <f>+[1]data1cf!BC588*-1</f>
        <v>0</v>
      </c>
      <c r="F589" s="125">
        <f>+[1]data1cf!BD588*-1</f>
        <v>0</v>
      </c>
      <c r="G589" s="125">
        <f>+[1]data1cf!BE588*-1</f>
        <v>0</v>
      </c>
      <c r="H589" s="125">
        <f>+[1]data1cf!BF588*-1</f>
        <v>0</v>
      </c>
      <c r="I589" s="125">
        <f>+[1]data1cf!BG588*-1</f>
        <v>0</v>
      </c>
      <c r="J589" s="125">
        <f>+[1]data1cf!BH588*-1</f>
        <v>0</v>
      </c>
      <c r="K589" s="125">
        <f>+[1]data1cf!BI588*-1</f>
        <v>0</v>
      </c>
      <c r="L589" s="125">
        <f>+[1]data1cf!BJ588*-1</f>
        <v>0</v>
      </c>
      <c r="M589" s="125">
        <f>+[1]data1cf!BK588*-1</f>
        <v>0</v>
      </c>
      <c r="N589" s="125">
        <f>+[1]data1cf!BL588*-1</f>
        <v>0</v>
      </c>
      <c r="O589" s="125">
        <f>+[1]data1cf!BM588*-1</f>
        <v>0</v>
      </c>
      <c r="P589" s="125">
        <f>+[1]data1cf!BN588*-1</f>
        <v>0</v>
      </c>
      <c r="Q589" s="125">
        <f>+[1]data1cf!BO588*-1</f>
        <v>0</v>
      </c>
      <c r="R589" s="125">
        <f>+[1]data1cf!BP588*-1</f>
        <v>0</v>
      </c>
      <c r="S589" s="125">
        <f>+[1]data1cf!BQ588*-1</f>
        <v>0</v>
      </c>
      <c r="T589" s="125">
        <f>+[1]data1cf!BR588*-1</f>
        <v>0</v>
      </c>
      <c r="U589" s="125">
        <f>+[1]data1cf!BS588*-1</f>
        <v>0</v>
      </c>
      <c r="V589" s="125">
        <f>+[1]data1cf!BT588*-1</f>
        <v>0</v>
      </c>
      <c r="W589" s="125">
        <f>+[1]data1cf!BU588*-1</f>
        <v>0</v>
      </c>
      <c r="X589" s="125">
        <f>+[1]data1cf!BV588*-1</f>
        <v>0</v>
      </c>
      <c r="Y589" s="125">
        <f>+[1]data1cf!BW588*-1</f>
        <v>0</v>
      </c>
      <c r="Z589" s="125">
        <f>+[1]data1cf!BX588*-1</f>
        <v>0</v>
      </c>
      <c r="AA589" s="125">
        <f>+[1]data1cf!BY588*-1</f>
        <v>0</v>
      </c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0"/>
      <c r="AL589" s="10">
        <f t="shared" ca="1" si="36"/>
        <v>0</v>
      </c>
      <c r="AM589" s="10"/>
      <c r="AN589" s="10"/>
      <c r="AO589" s="10"/>
      <c r="AP589" s="10"/>
      <c r="AQ589" s="10"/>
    </row>
    <row r="590" spans="1:43" x14ac:dyDescent="0.2">
      <c r="A590" s="10">
        <v>588</v>
      </c>
      <c r="B590" s="125"/>
      <c r="C590" s="125">
        <f>+[1]data1cf!BA589*-1</f>
        <v>0</v>
      </c>
      <c r="D590" s="125">
        <f>+[1]data1cf!BB589*-1</f>
        <v>0</v>
      </c>
      <c r="E590" s="125">
        <f>+[1]data1cf!BC589*-1</f>
        <v>0</v>
      </c>
      <c r="F590" s="125">
        <f>+[1]data1cf!BD589*-1</f>
        <v>0</v>
      </c>
      <c r="G590" s="125">
        <f>+[1]data1cf!BE589*-1</f>
        <v>0</v>
      </c>
      <c r="H590" s="125">
        <f>+[1]data1cf!BF589*-1</f>
        <v>0</v>
      </c>
      <c r="I590" s="125">
        <f>+[1]data1cf!BG589*-1</f>
        <v>0</v>
      </c>
      <c r="J590" s="125">
        <f>+[1]data1cf!BH589*-1</f>
        <v>0</v>
      </c>
      <c r="K590" s="125">
        <f>+[1]data1cf!BI589*-1</f>
        <v>0</v>
      </c>
      <c r="L590" s="125">
        <f>+[1]data1cf!BJ589*-1</f>
        <v>0</v>
      </c>
      <c r="M590" s="125">
        <f>+[1]data1cf!BK589*-1</f>
        <v>0</v>
      </c>
      <c r="N590" s="125">
        <f>+[1]data1cf!BL589*-1</f>
        <v>0</v>
      </c>
      <c r="O590" s="125">
        <f>+[1]data1cf!BM589*-1</f>
        <v>0</v>
      </c>
      <c r="P590" s="125">
        <f>+[1]data1cf!BN589*-1</f>
        <v>0</v>
      </c>
      <c r="Q590" s="125">
        <f>+[1]data1cf!BO589*-1</f>
        <v>0</v>
      </c>
      <c r="R590" s="125">
        <f>+[1]data1cf!BP589*-1</f>
        <v>0</v>
      </c>
      <c r="S590" s="125">
        <f>+[1]data1cf!BQ589*-1</f>
        <v>0</v>
      </c>
      <c r="T590" s="125">
        <f>+[1]data1cf!BR589*-1</f>
        <v>0</v>
      </c>
      <c r="U590" s="125">
        <f>+[1]data1cf!BS589*-1</f>
        <v>0</v>
      </c>
      <c r="V590" s="125">
        <f>+[1]data1cf!BT589*-1</f>
        <v>0</v>
      </c>
      <c r="W590" s="125">
        <f>+[1]data1cf!BU589*-1</f>
        <v>0</v>
      </c>
      <c r="X590" s="125">
        <f>+[1]data1cf!BV589*-1</f>
        <v>0</v>
      </c>
      <c r="Y590" s="125">
        <f>+[1]data1cf!BW589*-1</f>
        <v>0</v>
      </c>
      <c r="Z590" s="125">
        <f>+[1]data1cf!BX589*-1</f>
        <v>0</v>
      </c>
      <c r="AA590" s="125">
        <f>+[1]data1cf!BY589*-1</f>
        <v>0</v>
      </c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0"/>
      <c r="AL590" s="10">
        <f t="shared" ca="1" si="36"/>
        <v>0</v>
      </c>
      <c r="AM590" s="10"/>
      <c r="AN590" s="10"/>
      <c r="AO590" s="10"/>
      <c r="AP590" s="10"/>
      <c r="AQ590" s="10"/>
    </row>
    <row r="591" spans="1:43" x14ac:dyDescent="0.2">
      <c r="A591" s="10">
        <v>589</v>
      </c>
      <c r="B591" s="125"/>
      <c r="C591" s="125">
        <f>+[1]data1cf!BA590*-1</f>
        <v>0</v>
      </c>
      <c r="D591" s="125">
        <f>+[1]data1cf!BB590*-1</f>
        <v>0</v>
      </c>
      <c r="E591" s="125">
        <f>+[1]data1cf!BC590*-1</f>
        <v>0</v>
      </c>
      <c r="F591" s="125">
        <f>+[1]data1cf!BD590*-1</f>
        <v>0</v>
      </c>
      <c r="G591" s="125">
        <f>+[1]data1cf!BE590*-1</f>
        <v>0</v>
      </c>
      <c r="H591" s="125">
        <f>+[1]data1cf!BF590*-1</f>
        <v>0</v>
      </c>
      <c r="I591" s="125">
        <f>+[1]data1cf!BG590*-1</f>
        <v>0</v>
      </c>
      <c r="J591" s="125">
        <f>+[1]data1cf!BH590*-1</f>
        <v>0</v>
      </c>
      <c r="K591" s="125">
        <f>+[1]data1cf!BI590*-1</f>
        <v>0</v>
      </c>
      <c r="L591" s="125">
        <f>+[1]data1cf!BJ590*-1</f>
        <v>0</v>
      </c>
      <c r="M591" s="125">
        <f>+[1]data1cf!BK590*-1</f>
        <v>0</v>
      </c>
      <c r="N591" s="125">
        <f>+[1]data1cf!BL590*-1</f>
        <v>0</v>
      </c>
      <c r="O591" s="125">
        <f>+[1]data1cf!BM590*-1</f>
        <v>0</v>
      </c>
      <c r="P591" s="125">
        <f>+[1]data1cf!BN590*-1</f>
        <v>0</v>
      </c>
      <c r="Q591" s="125">
        <f>+[1]data1cf!BO590*-1</f>
        <v>0</v>
      </c>
      <c r="R591" s="125">
        <f>+[1]data1cf!BP590*-1</f>
        <v>0</v>
      </c>
      <c r="S591" s="125">
        <f>+[1]data1cf!BQ590*-1</f>
        <v>0</v>
      </c>
      <c r="T591" s="125">
        <f>+[1]data1cf!BR590*-1</f>
        <v>0</v>
      </c>
      <c r="U591" s="125">
        <f>+[1]data1cf!BS590*-1</f>
        <v>0</v>
      </c>
      <c r="V591" s="125">
        <f>+[1]data1cf!BT590*-1</f>
        <v>0</v>
      </c>
      <c r="W591" s="125">
        <f>+[1]data1cf!BU590*-1</f>
        <v>0</v>
      </c>
      <c r="X591" s="125">
        <f>+[1]data1cf!BV590*-1</f>
        <v>0</v>
      </c>
      <c r="Y591" s="125">
        <f>+[1]data1cf!BW590*-1</f>
        <v>0</v>
      </c>
      <c r="Z591" s="125">
        <f>+[1]data1cf!BX590*-1</f>
        <v>0</v>
      </c>
      <c r="AA591" s="125">
        <f>+[1]data1cf!BY590*-1</f>
        <v>0</v>
      </c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0"/>
      <c r="AL591" s="10">
        <f t="shared" ca="1" si="36"/>
        <v>0</v>
      </c>
      <c r="AM591" s="10"/>
      <c r="AN591" s="10"/>
      <c r="AO591" s="10"/>
      <c r="AP591" s="10"/>
      <c r="AQ591" s="10"/>
    </row>
    <row r="592" spans="1:43" x14ac:dyDescent="0.2">
      <c r="A592" s="10">
        <v>590</v>
      </c>
      <c r="B592" s="125"/>
      <c r="C592" s="125">
        <f>+[1]data1cf!BA591*-1</f>
        <v>0</v>
      </c>
      <c r="D592" s="125">
        <f>+[1]data1cf!BB591*-1</f>
        <v>0</v>
      </c>
      <c r="E592" s="125">
        <f>+[1]data1cf!BC591*-1</f>
        <v>0</v>
      </c>
      <c r="F592" s="125">
        <f>+[1]data1cf!BD591*-1</f>
        <v>0</v>
      </c>
      <c r="G592" s="125">
        <f>+[1]data1cf!BE591*-1</f>
        <v>0</v>
      </c>
      <c r="H592" s="125">
        <f>+[1]data1cf!BF591*-1</f>
        <v>0</v>
      </c>
      <c r="I592" s="125">
        <f>+[1]data1cf!BG591*-1</f>
        <v>0</v>
      </c>
      <c r="J592" s="125">
        <f>+[1]data1cf!BH591*-1</f>
        <v>0</v>
      </c>
      <c r="K592" s="125">
        <f>+[1]data1cf!BI591*-1</f>
        <v>0</v>
      </c>
      <c r="L592" s="125">
        <f>+[1]data1cf!BJ591*-1</f>
        <v>0</v>
      </c>
      <c r="M592" s="125">
        <f>+[1]data1cf!BK591*-1</f>
        <v>0</v>
      </c>
      <c r="N592" s="125">
        <f>+[1]data1cf!BL591*-1</f>
        <v>0</v>
      </c>
      <c r="O592" s="125">
        <f>+[1]data1cf!BM591*-1</f>
        <v>0</v>
      </c>
      <c r="P592" s="125">
        <f>+[1]data1cf!BN591*-1</f>
        <v>0</v>
      </c>
      <c r="Q592" s="125">
        <f>+[1]data1cf!BO591*-1</f>
        <v>0</v>
      </c>
      <c r="R592" s="125">
        <f>+[1]data1cf!BP591*-1</f>
        <v>0</v>
      </c>
      <c r="S592" s="125">
        <f>+[1]data1cf!BQ591*-1</f>
        <v>0</v>
      </c>
      <c r="T592" s="125">
        <f>+[1]data1cf!BR591*-1</f>
        <v>0</v>
      </c>
      <c r="U592" s="125">
        <f>+[1]data1cf!BS591*-1</f>
        <v>0</v>
      </c>
      <c r="V592" s="125">
        <f>+[1]data1cf!BT591*-1</f>
        <v>0</v>
      </c>
      <c r="W592" s="125">
        <f>+[1]data1cf!BU591*-1</f>
        <v>0</v>
      </c>
      <c r="X592" s="125">
        <f>+[1]data1cf!BV591*-1</f>
        <v>0</v>
      </c>
      <c r="Y592" s="125">
        <f>+[1]data1cf!BW591*-1</f>
        <v>0</v>
      </c>
      <c r="Z592" s="125">
        <f>+[1]data1cf!BX591*-1</f>
        <v>0</v>
      </c>
      <c r="AA592" s="125">
        <f>+[1]data1cf!BY591*-1</f>
        <v>0</v>
      </c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0"/>
      <c r="AL592" s="10">
        <f t="shared" ca="1" si="36"/>
        <v>0</v>
      </c>
      <c r="AM592" s="10"/>
      <c r="AN592" s="10"/>
      <c r="AO592" s="10"/>
      <c r="AP592" s="10"/>
      <c r="AQ592" s="10"/>
    </row>
    <row r="593" spans="1:43" x14ac:dyDescent="0.2">
      <c r="A593" s="10">
        <v>591</v>
      </c>
      <c r="B593" s="125"/>
      <c r="C593" s="125">
        <f>+[1]data1cf!BA592*-1</f>
        <v>0</v>
      </c>
      <c r="D593" s="125">
        <f>+[1]data1cf!BB592*-1</f>
        <v>0</v>
      </c>
      <c r="E593" s="125">
        <f>+[1]data1cf!BC592*-1</f>
        <v>0</v>
      </c>
      <c r="F593" s="125">
        <f>+[1]data1cf!BD592*-1</f>
        <v>0</v>
      </c>
      <c r="G593" s="125">
        <f>+[1]data1cf!BE592*-1</f>
        <v>0</v>
      </c>
      <c r="H593" s="125">
        <f>+[1]data1cf!BF592*-1</f>
        <v>0</v>
      </c>
      <c r="I593" s="125">
        <f>+[1]data1cf!BG592*-1</f>
        <v>0</v>
      </c>
      <c r="J593" s="125">
        <f>+[1]data1cf!BH592*-1</f>
        <v>0</v>
      </c>
      <c r="K593" s="125">
        <f>+[1]data1cf!BI592*-1</f>
        <v>0</v>
      </c>
      <c r="L593" s="125">
        <f>+[1]data1cf!BJ592*-1</f>
        <v>0</v>
      </c>
      <c r="M593" s="125">
        <f>+[1]data1cf!BK592*-1</f>
        <v>0</v>
      </c>
      <c r="N593" s="125">
        <f>+[1]data1cf!BL592*-1</f>
        <v>0</v>
      </c>
      <c r="O593" s="125">
        <f>+[1]data1cf!BM592*-1</f>
        <v>0</v>
      </c>
      <c r="P593" s="125">
        <f>+[1]data1cf!BN592*-1</f>
        <v>0</v>
      </c>
      <c r="Q593" s="125">
        <f>+[1]data1cf!BO592*-1</f>
        <v>0</v>
      </c>
      <c r="R593" s="125">
        <f>+[1]data1cf!BP592*-1</f>
        <v>0</v>
      </c>
      <c r="S593" s="125">
        <f>+[1]data1cf!BQ592*-1</f>
        <v>0</v>
      </c>
      <c r="T593" s="125">
        <f>+[1]data1cf!BR592*-1</f>
        <v>0</v>
      </c>
      <c r="U593" s="125">
        <f>+[1]data1cf!BS592*-1</f>
        <v>0</v>
      </c>
      <c r="V593" s="125">
        <f>+[1]data1cf!BT592*-1</f>
        <v>0</v>
      </c>
      <c r="W593" s="125">
        <f>+[1]data1cf!BU592*-1</f>
        <v>0</v>
      </c>
      <c r="X593" s="125">
        <f>+[1]data1cf!BV592*-1</f>
        <v>0</v>
      </c>
      <c r="Y593" s="125">
        <f>+[1]data1cf!BW592*-1</f>
        <v>0</v>
      </c>
      <c r="Z593" s="125">
        <f>+[1]data1cf!BX592*-1</f>
        <v>0</v>
      </c>
      <c r="AA593" s="125">
        <f>+[1]data1cf!BY592*-1</f>
        <v>0</v>
      </c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0"/>
      <c r="AL593" s="10">
        <f t="shared" ca="1" si="36"/>
        <v>0</v>
      </c>
      <c r="AM593" s="10"/>
      <c r="AN593" s="10"/>
      <c r="AO593" s="10"/>
      <c r="AP593" s="10"/>
      <c r="AQ593" s="10"/>
    </row>
    <row r="594" spans="1:43" x14ac:dyDescent="0.2">
      <c r="A594" s="10">
        <v>592</v>
      </c>
      <c r="B594" s="125"/>
      <c r="C594" s="125">
        <f>+[1]data1cf!BA593*-1</f>
        <v>0</v>
      </c>
      <c r="D594" s="125">
        <f>+[1]data1cf!BB593*-1</f>
        <v>0</v>
      </c>
      <c r="E594" s="125">
        <f>+[1]data1cf!BC593*-1</f>
        <v>0</v>
      </c>
      <c r="F594" s="125">
        <f>+[1]data1cf!BD593*-1</f>
        <v>0</v>
      </c>
      <c r="G594" s="125">
        <f>+[1]data1cf!BE593*-1</f>
        <v>0</v>
      </c>
      <c r="H594" s="125">
        <f>+[1]data1cf!BF593*-1</f>
        <v>0</v>
      </c>
      <c r="I594" s="125">
        <f>+[1]data1cf!BG593*-1</f>
        <v>0</v>
      </c>
      <c r="J594" s="125">
        <f>+[1]data1cf!BH593*-1</f>
        <v>0</v>
      </c>
      <c r="K594" s="125">
        <f>+[1]data1cf!BI593*-1</f>
        <v>0</v>
      </c>
      <c r="L594" s="125">
        <f>+[1]data1cf!BJ593*-1</f>
        <v>0</v>
      </c>
      <c r="M594" s="125">
        <f>+[1]data1cf!BK593*-1</f>
        <v>0</v>
      </c>
      <c r="N594" s="125">
        <f>+[1]data1cf!BL593*-1</f>
        <v>0</v>
      </c>
      <c r="O594" s="125">
        <f>+[1]data1cf!BM593*-1</f>
        <v>0</v>
      </c>
      <c r="P594" s="125">
        <f>+[1]data1cf!BN593*-1</f>
        <v>0</v>
      </c>
      <c r="Q594" s="125">
        <f>+[1]data1cf!BO593*-1</f>
        <v>0</v>
      </c>
      <c r="R594" s="125">
        <f>+[1]data1cf!BP593*-1</f>
        <v>0</v>
      </c>
      <c r="S594" s="125">
        <f>+[1]data1cf!BQ593*-1</f>
        <v>0</v>
      </c>
      <c r="T594" s="125">
        <f>+[1]data1cf!BR593*-1</f>
        <v>0</v>
      </c>
      <c r="U594" s="125">
        <f>+[1]data1cf!BS593*-1</f>
        <v>0</v>
      </c>
      <c r="V594" s="125">
        <f>+[1]data1cf!BT593*-1</f>
        <v>0</v>
      </c>
      <c r="W594" s="125">
        <f>+[1]data1cf!BU593*-1</f>
        <v>0</v>
      </c>
      <c r="X594" s="125">
        <f>+[1]data1cf!BV593*-1</f>
        <v>0</v>
      </c>
      <c r="Y594" s="125">
        <f>+[1]data1cf!BW593*-1</f>
        <v>0</v>
      </c>
      <c r="Z594" s="125">
        <f>+[1]data1cf!BX593*-1</f>
        <v>0</v>
      </c>
      <c r="AA594" s="125">
        <f>+[1]data1cf!BY593*-1</f>
        <v>0</v>
      </c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0"/>
      <c r="AL594" s="10">
        <f t="shared" ca="1" si="36"/>
        <v>0</v>
      </c>
      <c r="AM594" s="10"/>
      <c r="AN594" s="10"/>
      <c r="AO594" s="10"/>
      <c r="AP594" s="10"/>
      <c r="AQ594" s="10"/>
    </row>
    <row r="595" spans="1:43" x14ac:dyDescent="0.2">
      <c r="A595" s="10">
        <v>593</v>
      </c>
      <c r="B595" s="125"/>
      <c r="C595" s="125">
        <f>+[1]data1cf!BA594*-1</f>
        <v>0</v>
      </c>
      <c r="D595" s="125">
        <f>+[1]data1cf!BB594*-1</f>
        <v>0</v>
      </c>
      <c r="E595" s="125">
        <f>+[1]data1cf!BC594*-1</f>
        <v>0</v>
      </c>
      <c r="F595" s="125">
        <f>+[1]data1cf!BD594*-1</f>
        <v>0</v>
      </c>
      <c r="G595" s="125">
        <f>+[1]data1cf!BE594*-1</f>
        <v>0</v>
      </c>
      <c r="H595" s="125">
        <f>+[1]data1cf!BF594*-1</f>
        <v>0</v>
      </c>
      <c r="I595" s="125">
        <f>+[1]data1cf!BG594*-1</f>
        <v>0</v>
      </c>
      <c r="J595" s="125">
        <f>+[1]data1cf!BH594*-1</f>
        <v>0</v>
      </c>
      <c r="K595" s="125">
        <f>+[1]data1cf!BI594*-1</f>
        <v>0</v>
      </c>
      <c r="L595" s="125">
        <f>+[1]data1cf!BJ594*-1</f>
        <v>0</v>
      </c>
      <c r="M595" s="125">
        <f>+[1]data1cf!BK594*-1</f>
        <v>0</v>
      </c>
      <c r="N595" s="125">
        <f>+[1]data1cf!BL594*-1</f>
        <v>0</v>
      </c>
      <c r="O595" s="125">
        <f>+[1]data1cf!BM594*-1</f>
        <v>0</v>
      </c>
      <c r="P595" s="125">
        <f>+[1]data1cf!BN594*-1</f>
        <v>0</v>
      </c>
      <c r="Q595" s="125">
        <f>+[1]data1cf!BO594*-1</f>
        <v>0</v>
      </c>
      <c r="R595" s="125">
        <f>+[1]data1cf!BP594*-1</f>
        <v>0</v>
      </c>
      <c r="S595" s="125">
        <f>+[1]data1cf!BQ594*-1</f>
        <v>0</v>
      </c>
      <c r="T595" s="125">
        <f>+[1]data1cf!BR594*-1</f>
        <v>0</v>
      </c>
      <c r="U595" s="125">
        <f>+[1]data1cf!BS594*-1</f>
        <v>0</v>
      </c>
      <c r="V595" s="125">
        <f>+[1]data1cf!BT594*-1</f>
        <v>0</v>
      </c>
      <c r="W595" s="125">
        <f>+[1]data1cf!BU594*-1</f>
        <v>0</v>
      </c>
      <c r="X595" s="125">
        <f>+[1]data1cf!BV594*-1</f>
        <v>0</v>
      </c>
      <c r="Y595" s="125">
        <f>+[1]data1cf!BW594*-1</f>
        <v>0</v>
      </c>
      <c r="Z595" s="125">
        <f>+[1]data1cf!BX594*-1</f>
        <v>0</v>
      </c>
      <c r="AA595" s="125">
        <f>+[1]data1cf!BY594*-1</f>
        <v>0</v>
      </c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0"/>
      <c r="AL595" s="10">
        <f t="shared" ca="1" si="36"/>
        <v>0</v>
      </c>
      <c r="AM595" s="10"/>
      <c r="AN595" s="10"/>
      <c r="AO595" s="10"/>
      <c r="AP595" s="10"/>
      <c r="AQ595" s="10"/>
    </row>
    <row r="596" spans="1:43" x14ac:dyDescent="0.2">
      <c r="A596" s="10">
        <v>594</v>
      </c>
      <c r="B596" s="125"/>
      <c r="C596" s="125">
        <f>+[1]data1cf!BA595*-1</f>
        <v>0</v>
      </c>
      <c r="D596" s="125">
        <f>+[1]data1cf!BB595*-1</f>
        <v>0</v>
      </c>
      <c r="E596" s="125">
        <f>+[1]data1cf!BC595*-1</f>
        <v>0</v>
      </c>
      <c r="F596" s="125">
        <f>+[1]data1cf!BD595*-1</f>
        <v>0</v>
      </c>
      <c r="G596" s="125">
        <f>+[1]data1cf!BE595*-1</f>
        <v>0</v>
      </c>
      <c r="H596" s="125">
        <f>+[1]data1cf!BF595*-1</f>
        <v>0</v>
      </c>
      <c r="I596" s="125">
        <f>+[1]data1cf!BG595*-1</f>
        <v>0</v>
      </c>
      <c r="J596" s="125">
        <f>+[1]data1cf!BH595*-1</f>
        <v>0</v>
      </c>
      <c r="K596" s="125">
        <f>+[1]data1cf!BI595*-1</f>
        <v>0</v>
      </c>
      <c r="L596" s="125">
        <f>+[1]data1cf!BJ595*-1</f>
        <v>0</v>
      </c>
      <c r="M596" s="125">
        <f>+[1]data1cf!BK595*-1</f>
        <v>0</v>
      </c>
      <c r="N596" s="125">
        <f>+[1]data1cf!BL595*-1</f>
        <v>0</v>
      </c>
      <c r="O596" s="125">
        <f>+[1]data1cf!BM595*-1</f>
        <v>0</v>
      </c>
      <c r="P596" s="125">
        <f>+[1]data1cf!BN595*-1</f>
        <v>0</v>
      </c>
      <c r="Q596" s="125">
        <f>+[1]data1cf!BO595*-1</f>
        <v>0</v>
      </c>
      <c r="R596" s="125">
        <f>+[1]data1cf!BP595*-1</f>
        <v>0</v>
      </c>
      <c r="S596" s="125">
        <f>+[1]data1cf!BQ595*-1</f>
        <v>0</v>
      </c>
      <c r="T596" s="125">
        <f>+[1]data1cf!BR595*-1</f>
        <v>0</v>
      </c>
      <c r="U596" s="125">
        <f>+[1]data1cf!BS595*-1</f>
        <v>0</v>
      </c>
      <c r="V596" s="125">
        <f>+[1]data1cf!BT595*-1</f>
        <v>0</v>
      </c>
      <c r="W596" s="125">
        <f>+[1]data1cf!BU595*-1</f>
        <v>0</v>
      </c>
      <c r="X596" s="125">
        <f>+[1]data1cf!BV595*-1</f>
        <v>0</v>
      </c>
      <c r="Y596" s="125">
        <f>+[1]data1cf!BW595*-1</f>
        <v>0</v>
      </c>
      <c r="Z596" s="125">
        <f>+[1]data1cf!BX595*-1</f>
        <v>0</v>
      </c>
      <c r="AA596" s="125">
        <f>+[1]data1cf!BY595*-1</f>
        <v>0</v>
      </c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0"/>
      <c r="AL596" s="10">
        <f t="shared" ref="AL596:AL611" ca="1" si="37">SUMPRODUCT(B596:AJ596,PVCapPrice)</f>
        <v>0</v>
      </c>
      <c r="AM596" s="10"/>
      <c r="AN596" s="10"/>
      <c r="AO596" s="10"/>
      <c r="AP596" s="10"/>
      <c r="AQ596" s="10"/>
    </row>
    <row r="597" spans="1:43" x14ac:dyDescent="0.2">
      <c r="A597" s="10">
        <v>595</v>
      </c>
      <c r="B597" s="125"/>
      <c r="C597" s="125">
        <f>+[1]data1cf!BA596*-1</f>
        <v>0</v>
      </c>
      <c r="D597" s="125">
        <f>+[1]data1cf!BB596*-1</f>
        <v>0</v>
      </c>
      <c r="E597" s="125">
        <f>+[1]data1cf!BC596*-1</f>
        <v>0</v>
      </c>
      <c r="F597" s="125">
        <f>+[1]data1cf!BD596*-1</f>
        <v>0</v>
      </c>
      <c r="G597" s="125">
        <f>+[1]data1cf!BE596*-1</f>
        <v>0</v>
      </c>
      <c r="H597" s="125">
        <f>+[1]data1cf!BF596*-1</f>
        <v>0</v>
      </c>
      <c r="I597" s="125">
        <f>+[1]data1cf!BG596*-1</f>
        <v>0</v>
      </c>
      <c r="J597" s="125">
        <f>+[1]data1cf!BH596*-1</f>
        <v>0</v>
      </c>
      <c r="K597" s="125">
        <f>+[1]data1cf!BI596*-1</f>
        <v>0</v>
      </c>
      <c r="L597" s="125">
        <f>+[1]data1cf!BJ596*-1</f>
        <v>0</v>
      </c>
      <c r="M597" s="125">
        <f>+[1]data1cf!BK596*-1</f>
        <v>0</v>
      </c>
      <c r="N597" s="125">
        <f>+[1]data1cf!BL596*-1</f>
        <v>0</v>
      </c>
      <c r="O597" s="125">
        <f>+[1]data1cf!BM596*-1</f>
        <v>0</v>
      </c>
      <c r="P597" s="125">
        <f>+[1]data1cf!BN596*-1</f>
        <v>0</v>
      </c>
      <c r="Q597" s="125">
        <f>+[1]data1cf!BO596*-1</f>
        <v>0</v>
      </c>
      <c r="R597" s="125">
        <f>+[1]data1cf!BP596*-1</f>
        <v>0</v>
      </c>
      <c r="S597" s="125">
        <f>+[1]data1cf!BQ596*-1</f>
        <v>0</v>
      </c>
      <c r="T597" s="125">
        <f>+[1]data1cf!BR596*-1</f>
        <v>0</v>
      </c>
      <c r="U597" s="125">
        <f>+[1]data1cf!BS596*-1</f>
        <v>0</v>
      </c>
      <c r="V597" s="125">
        <f>+[1]data1cf!BT596*-1</f>
        <v>0</v>
      </c>
      <c r="W597" s="125">
        <f>+[1]data1cf!BU596*-1</f>
        <v>0</v>
      </c>
      <c r="X597" s="125">
        <f>+[1]data1cf!BV596*-1</f>
        <v>0</v>
      </c>
      <c r="Y597" s="125">
        <f>+[1]data1cf!BW596*-1</f>
        <v>0</v>
      </c>
      <c r="Z597" s="125">
        <f>+[1]data1cf!BX596*-1</f>
        <v>0</v>
      </c>
      <c r="AA597" s="125">
        <f>+[1]data1cf!BY596*-1</f>
        <v>0</v>
      </c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0"/>
      <c r="AL597" s="10">
        <f t="shared" ca="1" si="37"/>
        <v>0</v>
      </c>
      <c r="AM597" s="10"/>
      <c r="AN597" s="10"/>
      <c r="AO597" s="10"/>
      <c r="AP597" s="10"/>
      <c r="AQ597" s="10"/>
    </row>
    <row r="598" spans="1:43" x14ac:dyDescent="0.2">
      <c r="A598" s="10">
        <v>596</v>
      </c>
      <c r="B598" s="125"/>
      <c r="C598" s="125">
        <f>+[1]data1cf!BA597*-1</f>
        <v>0</v>
      </c>
      <c r="D598" s="125">
        <f>+[1]data1cf!BB597*-1</f>
        <v>0</v>
      </c>
      <c r="E598" s="125">
        <f>+[1]data1cf!BC597*-1</f>
        <v>0</v>
      </c>
      <c r="F598" s="125">
        <f>+[1]data1cf!BD597*-1</f>
        <v>0</v>
      </c>
      <c r="G598" s="125">
        <f>+[1]data1cf!BE597*-1</f>
        <v>0</v>
      </c>
      <c r="H598" s="125">
        <f>+[1]data1cf!BF597*-1</f>
        <v>0</v>
      </c>
      <c r="I598" s="125">
        <f>+[1]data1cf!BG597*-1</f>
        <v>0</v>
      </c>
      <c r="J598" s="125">
        <f>+[1]data1cf!BH597*-1</f>
        <v>0</v>
      </c>
      <c r="K598" s="125">
        <f>+[1]data1cf!BI597*-1</f>
        <v>0</v>
      </c>
      <c r="L598" s="125">
        <f>+[1]data1cf!BJ597*-1</f>
        <v>0</v>
      </c>
      <c r="M598" s="125">
        <f>+[1]data1cf!BK597*-1</f>
        <v>0</v>
      </c>
      <c r="N598" s="125">
        <f>+[1]data1cf!BL597*-1</f>
        <v>0</v>
      </c>
      <c r="O598" s="125">
        <f>+[1]data1cf!BM597*-1</f>
        <v>0</v>
      </c>
      <c r="P598" s="125">
        <f>+[1]data1cf!BN597*-1</f>
        <v>0</v>
      </c>
      <c r="Q598" s="125">
        <f>+[1]data1cf!BO597*-1</f>
        <v>0</v>
      </c>
      <c r="R598" s="125">
        <f>+[1]data1cf!BP597*-1</f>
        <v>0</v>
      </c>
      <c r="S598" s="125">
        <f>+[1]data1cf!BQ597*-1</f>
        <v>0</v>
      </c>
      <c r="T598" s="125">
        <f>+[1]data1cf!BR597*-1</f>
        <v>0</v>
      </c>
      <c r="U598" s="125">
        <f>+[1]data1cf!BS597*-1</f>
        <v>0</v>
      </c>
      <c r="V598" s="125">
        <f>+[1]data1cf!BT597*-1</f>
        <v>0</v>
      </c>
      <c r="W598" s="125">
        <f>+[1]data1cf!BU597*-1</f>
        <v>0</v>
      </c>
      <c r="X598" s="125">
        <f>+[1]data1cf!BV597*-1</f>
        <v>0</v>
      </c>
      <c r="Y598" s="125">
        <f>+[1]data1cf!BW597*-1</f>
        <v>0</v>
      </c>
      <c r="Z598" s="125">
        <f>+[1]data1cf!BX597*-1</f>
        <v>0</v>
      </c>
      <c r="AA598" s="125">
        <f>+[1]data1cf!BY597*-1</f>
        <v>0</v>
      </c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0"/>
      <c r="AL598" s="10">
        <f t="shared" ca="1" si="37"/>
        <v>0</v>
      </c>
      <c r="AM598" s="10"/>
      <c r="AN598" s="10"/>
      <c r="AO598" s="10"/>
      <c r="AP598" s="10"/>
      <c r="AQ598" s="10"/>
    </row>
    <row r="599" spans="1:43" x14ac:dyDescent="0.2">
      <c r="A599" s="10">
        <v>597</v>
      </c>
      <c r="B599" s="125"/>
      <c r="C599" s="125">
        <f>+[1]data1cf!BA598*-1</f>
        <v>0</v>
      </c>
      <c r="D599" s="125">
        <f>+[1]data1cf!BB598*-1</f>
        <v>0</v>
      </c>
      <c r="E599" s="125">
        <f>+[1]data1cf!BC598*-1</f>
        <v>0</v>
      </c>
      <c r="F599" s="125">
        <f>+[1]data1cf!BD598*-1</f>
        <v>0</v>
      </c>
      <c r="G599" s="125">
        <f>+[1]data1cf!BE598*-1</f>
        <v>0</v>
      </c>
      <c r="H599" s="125">
        <f>+[1]data1cf!BF598*-1</f>
        <v>0</v>
      </c>
      <c r="I599" s="125">
        <f>+[1]data1cf!BG598*-1</f>
        <v>0</v>
      </c>
      <c r="J599" s="125">
        <f>+[1]data1cf!BH598*-1</f>
        <v>0</v>
      </c>
      <c r="K599" s="125">
        <f>+[1]data1cf!BI598*-1</f>
        <v>0</v>
      </c>
      <c r="L599" s="125">
        <f>+[1]data1cf!BJ598*-1</f>
        <v>0</v>
      </c>
      <c r="M599" s="125">
        <f>+[1]data1cf!BK598*-1</f>
        <v>0</v>
      </c>
      <c r="N599" s="125">
        <f>+[1]data1cf!BL598*-1</f>
        <v>0</v>
      </c>
      <c r="O599" s="125">
        <f>+[1]data1cf!BM598*-1</f>
        <v>0</v>
      </c>
      <c r="P599" s="125">
        <f>+[1]data1cf!BN598*-1</f>
        <v>0</v>
      </c>
      <c r="Q599" s="125">
        <f>+[1]data1cf!BO598*-1</f>
        <v>0</v>
      </c>
      <c r="R599" s="125">
        <f>+[1]data1cf!BP598*-1</f>
        <v>0</v>
      </c>
      <c r="S599" s="125">
        <f>+[1]data1cf!BQ598*-1</f>
        <v>0</v>
      </c>
      <c r="T599" s="125">
        <f>+[1]data1cf!BR598*-1</f>
        <v>0</v>
      </c>
      <c r="U599" s="125">
        <f>+[1]data1cf!BS598*-1</f>
        <v>0</v>
      </c>
      <c r="V599" s="125">
        <f>+[1]data1cf!BT598*-1</f>
        <v>0</v>
      </c>
      <c r="W599" s="125">
        <f>+[1]data1cf!BU598*-1</f>
        <v>0</v>
      </c>
      <c r="X599" s="125">
        <f>+[1]data1cf!BV598*-1</f>
        <v>0</v>
      </c>
      <c r="Y599" s="125">
        <f>+[1]data1cf!BW598*-1</f>
        <v>0</v>
      </c>
      <c r="Z599" s="125">
        <f>+[1]data1cf!BX598*-1</f>
        <v>0</v>
      </c>
      <c r="AA599" s="125">
        <f>+[1]data1cf!BY598*-1</f>
        <v>0</v>
      </c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0"/>
      <c r="AL599" s="10">
        <f t="shared" ca="1" si="37"/>
        <v>0</v>
      </c>
      <c r="AM599" s="10"/>
      <c r="AN599" s="10"/>
      <c r="AO599" s="10"/>
      <c r="AP599" s="10"/>
      <c r="AQ599" s="10"/>
    </row>
    <row r="600" spans="1:43" x14ac:dyDescent="0.2">
      <c r="A600" s="10">
        <v>598</v>
      </c>
      <c r="B600" s="125"/>
      <c r="C600" s="125">
        <f>+[1]data1cf!BA599*-1</f>
        <v>0</v>
      </c>
      <c r="D600" s="125">
        <f>+[1]data1cf!BB599*-1</f>
        <v>0</v>
      </c>
      <c r="E600" s="125">
        <f>+[1]data1cf!BC599*-1</f>
        <v>0</v>
      </c>
      <c r="F600" s="125">
        <f>+[1]data1cf!BD599*-1</f>
        <v>0</v>
      </c>
      <c r="G600" s="125">
        <f>+[1]data1cf!BE599*-1</f>
        <v>0</v>
      </c>
      <c r="H600" s="125">
        <f>+[1]data1cf!BF599*-1</f>
        <v>0</v>
      </c>
      <c r="I600" s="125">
        <f>+[1]data1cf!BG599*-1</f>
        <v>0</v>
      </c>
      <c r="J600" s="125">
        <f>+[1]data1cf!BH599*-1</f>
        <v>0</v>
      </c>
      <c r="K600" s="125">
        <f>+[1]data1cf!BI599*-1</f>
        <v>0</v>
      </c>
      <c r="L600" s="125">
        <f>+[1]data1cf!BJ599*-1</f>
        <v>0</v>
      </c>
      <c r="M600" s="125">
        <f>+[1]data1cf!BK599*-1</f>
        <v>0</v>
      </c>
      <c r="N600" s="125">
        <f>+[1]data1cf!BL599*-1</f>
        <v>0</v>
      </c>
      <c r="O600" s="125">
        <f>+[1]data1cf!BM599*-1</f>
        <v>0</v>
      </c>
      <c r="P600" s="125">
        <f>+[1]data1cf!BN599*-1</f>
        <v>0</v>
      </c>
      <c r="Q600" s="125">
        <f>+[1]data1cf!BO599*-1</f>
        <v>0</v>
      </c>
      <c r="R600" s="125">
        <f>+[1]data1cf!BP599*-1</f>
        <v>0</v>
      </c>
      <c r="S600" s="125">
        <f>+[1]data1cf!BQ599*-1</f>
        <v>0</v>
      </c>
      <c r="T600" s="125">
        <f>+[1]data1cf!BR599*-1</f>
        <v>0</v>
      </c>
      <c r="U600" s="125">
        <f>+[1]data1cf!BS599*-1</f>
        <v>0</v>
      </c>
      <c r="V600" s="125">
        <f>+[1]data1cf!BT599*-1</f>
        <v>0</v>
      </c>
      <c r="W600" s="125">
        <f>+[1]data1cf!BU599*-1</f>
        <v>0</v>
      </c>
      <c r="X600" s="125">
        <f>+[1]data1cf!BV599*-1</f>
        <v>0</v>
      </c>
      <c r="Y600" s="125">
        <f>+[1]data1cf!BW599*-1</f>
        <v>0</v>
      </c>
      <c r="Z600" s="125">
        <f>+[1]data1cf!BX599*-1</f>
        <v>0</v>
      </c>
      <c r="AA600" s="125">
        <f>+[1]data1cf!BY599*-1</f>
        <v>0</v>
      </c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0"/>
      <c r="AL600" s="10">
        <f t="shared" ca="1" si="37"/>
        <v>0</v>
      </c>
      <c r="AM600" s="10"/>
      <c r="AN600" s="10"/>
      <c r="AO600" s="10"/>
      <c r="AP600" s="10"/>
      <c r="AQ600" s="10"/>
    </row>
    <row r="601" spans="1:43" x14ac:dyDescent="0.2">
      <c r="A601" s="10">
        <v>599</v>
      </c>
      <c r="B601" s="125"/>
      <c r="C601" s="125">
        <f>+[1]data1cf!BA600*-1</f>
        <v>0</v>
      </c>
      <c r="D601" s="125">
        <f>+[1]data1cf!BB600*-1</f>
        <v>0</v>
      </c>
      <c r="E601" s="125">
        <f>+[1]data1cf!BC600*-1</f>
        <v>0</v>
      </c>
      <c r="F601" s="125">
        <f>+[1]data1cf!BD600*-1</f>
        <v>0</v>
      </c>
      <c r="G601" s="125">
        <f>+[1]data1cf!BE600*-1</f>
        <v>0</v>
      </c>
      <c r="H601" s="125">
        <f>+[1]data1cf!BF600*-1</f>
        <v>0</v>
      </c>
      <c r="I601" s="125">
        <f>+[1]data1cf!BG600*-1</f>
        <v>0</v>
      </c>
      <c r="J601" s="125">
        <f>+[1]data1cf!BH600*-1</f>
        <v>0</v>
      </c>
      <c r="K601" s="125">
        <f>+[1]data1cf!BI600*-1</f>
        <v>0</v>
      </c>
      <c r="L601" s="125">
        <f>+[1]data1cf!BJ600*-1</f>
        <v>0</v>
      </c>
      <c r="M601" s="125">
        <f>+[1]data1cf!BK600*-1</f>
        <v>0</v>
      </c>
      <c r="N601" s="125">
        <f>+[1]data1cf!BL600*-1</f>
        <v>0</v>
      </c>
      <c r="O601" s="125">
        <f>+[1]data1cf!BM600*-1</f>
        <v>0</v>
      </c>
      <c r="P601" s="125">
        <f>+[1]data1cf!BN600*-1</f>
        <v>0</v>
      </c>
      <c r="Q601" s="125">
        <f>+[1]data1cf!BO600*-1</f>
        <v>0</v>
      </c>
      <c r="R601" s="125">
        <f>+[1]data1cf!BP600*-1</f>
        <v>0</v>
      </c>
      <c r="S601" s="125">
        <f>+[1]data1cf!BQ600*-1</f>
        <v>0</v>
      </c>
      <c r="T601" s="125">
        <f>+[1]data1cf!BR600*-1</f>
        <v>0</v>
      </c>
      <c r="U601" s="125">
        <f>+[1]data1cf!BS600*-1</f>
        <v>0</v>
      </c>
      <c r="V601" s="125">
        <f>+[1]data1cf!BT600*-1</f>
        <v>0</v>
      </c>
      <c r="W601" s="125">
        <f>+[1]data1cf!BU600*-1</f>
        <v>0</v>
      </c>
      <c r="X601" s="125">
        <f>+[1]data1cf!BV600*-1</f>
        <v>0</v>
      </c>
      <c r="Y601" s="125">
        <f>+[1]data1cf!BW600*-1</f>
        <v>0</v>
      </c>
      <c r="Z601" s="125">
        <f>+[1]data1cf!BX600*-1</f>
        <v>0</v>
      </c>
      <c r="AA601" s="125">
        <f>+[1]data1cf!BY600*-1</f>
        <v>0</v>
      </c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0"/>
      <c r="AL601" s="10">
        <f t="shared" ca="1" si="37"/>
        <v>0</v>
      </c>
      <c r="AM601" s="10"/>
      <c r="AN601" s="10"/>
      <c r="AO601" s="10"/>
      <c r="AP601" s="10"/>
      <c r="AQ601" s="10"/>
    </row>
    <row r="602" spans="1:43" x14ac:dyDescent="0.2">
      <c r="A602" s="10">
        <v>600</v>
      </c>
      <c r="B602" s="125"/>
      <c r="C602" s="125">
        <f>+[1]data1cf!BA601*-1</f>
        <v>0</v>
      </c>
      <c r="D602" s="125">
        <f>+[1]data1cf!BB601*-1</f>
        <v>0</v>
      </c>
      <c r="E602" s="125">
        <f>+[1]data1cf!BC601*-1</f>
        <v>0</v>
      </c>
      <c r="F602" s="125">
        <f>+[1]data1cf!BD601*-1</f>
        <v>0</v>
      </c>
      <c r="G602" s="125">
        <f>+[1]data1cf!BE601*-1</f>
        <v>0</v>
      </c>
      <c r="H602" s="125">
        <f>+[1]data1cf!BF601*-1</f>
        <v>0</v>
      </c>
      <c r="I602" s="125">
        <f>+[1]data1cf!BG601*-1</f>
        <v>0</v>
      </c>
      <c r="J602" s="125">
        <f>+[1]data1cf!BH601*-1</f>
        <v>0</v>
      </c>
      <c r="K602" s="125">
        <f>+[1]data1cf!BI601*-1</f>
        <v>0</v>
      </c>
      <c r="L602" s="125">
        <f>+[1]data1cf!BJ601*-1</f>
        <v>0</v>
      </c>
      <c r="M602" s="125">
        <f>+[1]data1cf!BK601*-1</f>
        <v>0</v>
      </c>
      <c r="N602" s="125">
        <f>+[1]data1cf!BL601*-1</f>
        <v>0</v>
      </c>
      <c r="O602" s="125">
        <f>+[1]data1cf!BM601*-1</f>
        <v>0</v>
      </c>
      <c r="P602" s="125">
        <f>+[1]data1cf!BN601*-1</f>
        <v>0</v>
      </c>
      <c r="Q602" s="125">
        <f>+[1]data1cf!BO601*-1</f>
        <v>0</v>
      </c>
      <c r="R602" s="125">
        <f>+[1]data1cf!BP601*-1</f>
        <v>0</v>
      </c>
      <c r="S602" s="125">
        <f>+[1]data1cf!BQ601*-1</f>
        <v>0</v>
      </c>
      <c r="T602" s="125">
        <f>+[1]data1cf!BR601*-1</f>
        <v>0</v>
      </c>
      <c r="U602" s="125">
        <f>+[1]data1cf!BS601*-1</f>
        <v>0</v>
      </c>
      <c r="V602" s="125">
        <f>+[1]data1cf!BT601*-1</f>
        <v>0</v>
      </c>
      <c r="W602" s="125">
        <f>+[1]data1cf!BU601*-1</f>
        <v>0</v>
      </c>
      <c r="X602" s="125">
        <f>+[1]data1cf!BV601*-1</f>
        <v>0</v>
      </c>
      <c r="Y602" s="125">
        <f>+[1]data1cf!BW601*-1</f>
        <v>0</v>
      </c>
      <c r="Z602" s="125">
        <f>+[1]data1cf!BX601*-1</f>
        <v>0</v>
      </c>
      <c r="AA602" s="125">
        <f>+[1]data1cf!BY601*-1</f>
        <v>0</v>
      </c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0"/>
      <c r="AL602" s="10">
        <f t="shared" ca="1" si="37"/>
        <v>0</v>
      </c>
      <c r="AM602" s="10"/>
      <c r="AN602" s="10"/>
      <c r="AO602" s="10"/>
      <c r="AP602" s="10"/>
      <c r="AQ602" s="10"/>
    </row>
    <row r="603" spans="1:43" x14ac:dyDescent="0.2">
      <c r="A603" s="10">
        <v>601</v>
      </c>
      <c r="B603" s="125"/>
      <c r="C603" s="125">
        <f>+[1]data1cf!BA602*-1</f>
        <v>0</v>
      </c>
      <c r="D603" s="125">
        <f>+[1]data1cf!BB602*-1</f>
        <v>0</v>
      </c>
      <c r="E603" s="125">
        <f>+[1]data1cf!BC602*-1</f>
        <v>0</v>
      </c>
      <c r="F603" s="125">
        <f>+[1]data1cf!BD602*-1</f>
        <v>0</v>
      </c>
      <c r="G603" s="125">
        <f>+[1]data1cf!BE602*-1</f>
        <v>0</v>
      </c>
      <c r="H603" s="125">
        <f>+[1]data1cf!BF602*-1</f>
        <v>0</v>
      </c>
      <c r="I603" s="125">
        <f>+[1]data1cf!BG602*-1</f>
        <v>0</v>
      </c>
      <c r="J603" s="125">
        <f>+[1]data1cf!BH602*-1</f>
        <v>0</v>
      </c>
      <c r="K603" s="125">
        <f>+[1]data1cf!BI602*-1</f>
        <v>0</v>
      </c>
      <c r="L603" s="125">
        <f>+[1]data1cf!BJ602*-1</f>
        <v>0</v>
      </c>
      <c r="M603" s="125">
        <f>+[1]data1cf!BK602*-1</f>
        <v>0</v>
      </c>
      <c r="N603" s="125">
        <f>+[1]data1cf!BL602*-1</f>
        <v>0</v>
      </c>
      <c r="O603" s="125">
        <f>+[1]data1cf!BM602*-1</f>
        <v>0</v>
      </c>
      <c r="P603" s="125">
        <f>+[1]data1cf!BN602*-1</f>
        <v>0</v>
      </c>
      <c r="Q603" s="125">
        <f>+[1]data1cf!BO602*-1</f>
        <v>0</v>
      </c>
      <c r="R603" s="125">
        <f>+[1]data1cf!BP602*-1</f>
        <v>0</v>
      </c>
      <c r="S603" s="125">
        <f>+[1]data1cf!BQ602*-1</f>
        <v>0</v>
      </c>
      <c r="T603" s="125">
        <f>+[1]data1cf!BR602*-1</f>
        <v>0</v>
      </c>
      <c r="U603" s="125">
        <f>+[1]data1cf!BS602*-1</f>
        <v>0</v>
      </c>
      <c r="V603" s="125">
        <f>+[1]data1cf!BT602*-1</f>
        <v>0</v>
      </c>
      <c r="W603" s="125">
        <f>+[1]data1cf!BU602*-1</f>
        <v>0</v>
      </c>
      <c r="X603" s="125">
        <f>+[1]data1cf!BV602*-1</f>
        <v>0</v>
      </c>
      <c r="Y603" s="125">
        <f>+[1]data1cf!BW602*-1</f>
        <v>0</v>
      </c>
      <c r="Z603" s="125">
        <f>+[1]data1cf!BX602*-1</f>
        <v>0</v>
      </c>
      <c r="AA603" s="125">
        <f>+[1]data1cf!BY602*-1</f>
        <v>0</v>
      </c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0"/>
      <c r="AL603" s="10">
        <f t="shared" ca="1" si="37"/>
        <v>0</v>
      </c>
      <c r="AM603" s="10"/>
      <c r="AN603" s="10"/>
      <c r="AO603" s="10"/>
      <c r="AP603" s="10"/>
      <c r="AQ603" s="10"/>
    </row>
    <row r="604" spans="1:43" x14ac:dyDescent="0.2">
      <c r="A604" s="10">
        <v>602</v>
      </c>
      <c r="B604" s="125"/>
      <c r="C604" s="125">
        <f>+[1]data1cf!BA603*-1</f>
        <v>0</v>
      </c>
      <c r="D604" s="125">
        <f>+[1]data1cf!BB603*-1</f>
        <v>0</v>
      </c>
      <c r="E604" s="125">
        <f>+[1]data1cf!BC603*-1</f>
        <v>0</v>
      </c>
      <c r="F604" s="125">
        <f>+[1]data1cf!BD603*-1</f>
        <v>0</v>
      </c>
      <c r="G604" s="125">
        <f>+[1]data1cf!BE603*-1</f>
        <v>0</v>
      </c>
      <c r="H604" s="125">
        <f>+[1]data1cf!BF603*-1</f>
        <v>0</v>
      </c>
      <c r="I604" s="125">
        <f>+[1]data1cf!BG603*-1</f>
        <v>0</v>
      </c>
      <c r="J604" s="125">
        <f>+[1]data1cf!BH603*-1</f>
        <v>0</v>
      </c>
      <c r="K604" s="125">
        <f>+[1]data1cf!BI603*-1</f>
        <v>0</v>
      </c>
      <c r="L604" s="125">
        <f>+[1]data1cf!BJ603*-1</f>
        <v>0</v>
      </c>
      <c r="M604" s="125">
        <f>+[1]data1cf!BK603*-1</f>
        <v>0</v>
      </c>
      <c r="N604" s="125">
        <f>+[1]data1cf!BL603*-1</f>
        <v>0</v>
      </c>
      <c r="O604" s="125">
        <f>+[1]data1cf!BM603*-1</f>
        <v>0</v>
      </c>
      <c r="P604" s="125">
        <f>+[1]data1cf!BN603*-1</f>
        <v>0</v>
      </c>
      <c r="Q604" s="125">
        <f>+[1]data1cf!BO603*-1</f>
        <v>0</v>
      </c>
      <c r="R604" s="125">
        <f>+[1]data1cf!BP603*-1</f>
        <v>0</v>
      </c>
      <c r="S604" s="125">
        <f>+[1]data1cf!BQ603*-1</f>
        <v>0</v>
      </c>
      <c r="T604" s="125">
        <f>+[1]data1cf!BR603*-1</f>
        <v>0</v>
      </c>
      <c r="U604" s="125">
        <f>+[1]data1cf!BS603*-1</f>
        <v>0</v>
      </c>
      <c r="V604" s="125">
        <f>+[1]data1cf!BT603*-1</f>
        <v>0</v>
      </c>
      <c r="W604" s="125">
        <f>+[1]data1cf!BU603*-1</f>
        <v>0</v>
      </c>
      <c r="X604" s="125">
        <f>+[1]data1cf!BV603*-1</f>
        <v>0</v>
      </c>
      <c r="Y604" s="125">
        <f>+[1]data1cf!BW603*-1</f>
        <v>0</v>
      </c>
      <c r="Z604" s="125">
        <f>+[1]data1cf!BX603*-1</f>
        <v>0</v>
      </c>
      <c r="AA604" s="125">
        <f>+[1]data1cf!BY603*-1</f>
        <v>0</v>
      </c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0"/>
      <c r="AL604" s="10">
        <f t="shared" ca="1" si="37"/>
        <v>0</v>
      </c>
      <c r="AM604" s="10"/>
      <c r="AN604" s="10"/>
      <c r="AO604" s="10"/>
      <c r="AP604" s="10"/>
      <c r="AQ604" s="10"/>
    </row>
    <row r="605" spans="1:43" x14ac:dyDescent="0.2">
      <c r="A605" s="10">
        <v>603</v>
      </c>
      <c r="B605" s="125"/>
      <c r="C605" s="125">
        <f>+[1]data1cf!BA604*-1</f>
        <v>0</v>
      </c>
      <c r="D605" s="125">
        <f>+[1]data1cf!BB604*-1</f>
        <v>0</v>
      </c>
      <c r="E605" s="125">
        <f>+[1]data1cf!BC604*-1</f>
        <v>0</v>
      </c>
      <c r="F605" s="125">
        <f>+[1]data1cf!BD604*-1</f>
        <v>0</v>
      </c>
      <c r="G605" s="125">
        <f>+[1]data1cf!BE604*-1</f>
        <v>0</v>
      </c>
      <c r="H605" s="125">
        <f>+[1]data1cf!BF604*-1</f>
        <v>0</v>
      </c>
      <c r="I605" s="125">
        <f>+[1]data1cf!BG604*-1</f>
        <v>0</v>
      </c>
      <c r="J605" s="125">
        <f>+[1]data1cf!BH604*-1</f>
        <v>0</v>
      </c>
      <c r="K605" s="125">
        <f>+[1]data1cf!BI604*-1</f>
        <v>0</v>
      </c>
      <c r="L605" s="125">
        <f>+[1]data1cf!BJ604*-1</f>
        <v>0</v>
      </c>
      <c r="M605" s="125">
        <f>+[1]data1cf!BK604*-1</f>
        <v>0</v>
      </c>
      <c r="N605" s="125">
        <f>+[1]data1cf!BL604*-1</f>
        <v>0</v>
      </c>
      <c r="O605" s="125">
        <f>+[1]data1cf!BM604*-1</f>
        <v>0</v>
      </c>
      <c r="P605" s="125">
        <f>+[1]data1cf!BN604*-1</f>
        <v>0</v>
      </c>
      <c r="Q605" s="125">
        <f>+[1]data1cf!BO604*-1</f>
        <v>0</v>
      </c>
      <c r="R605" s="125">
        <f>+[1]data1cf!BP604*-1</f>
        <v>0</v>
      </c>
      <c r="S605" s="125">
        <f>+[1]data1cf!BQ604*-1</f>
        <v>0</v>
      </c>
      <c r="T605" s="125">
        <f>+[1]data1cf!BR604*-1</f>
        <v>0</v>
      </c>
      <c r="U605" s="125">
        <f>+[1]data1cf!BS604*-1</f>
        <v>0</v>
      </c>
      <c r="V605" s="125">
        <f>+[1]data1cf!BT604*-1</f>
        <v>0</v>
      </c>
      <c r="W605" s="125">
        <f>+[1]data1cf!BU604*-1</f>
        <v>0</v>
      </c>
      <c r="X605" s="125">
        <f>+[1]data1cf!BV604*-1</f>
        <v>0</v>
      </c>
      <c r="Y605" s="125">
        <f>+[1]data1cf!BW604*-1</f>
        <v>0</v>
      </c>
      <c r="Z605" s="125">
        <f>+[1]data1cf!BX604*-1</f>
        <v>0</v>
      </c>
      <c r="AA605" s="125">
        <f>+[1]data1cf!BY604*-1</f>
        <v>0</v>
      </c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0"/>
      <c r="AL605" s="10">
        <f t="shared" ca="1" si="37"/>
        <v>0</v>
      </c>
      <c r="AM605" s="10"/>
      <c r="AN605" s="10"/>
      <c r="AO605" s="10"/>
      <c r="AP605" s="10"/>
      <c r="AQ605" s="10"/>
    </row>
    <row r="606" spans="1:43" x14ac:dyDescent="0.2">
      <c r="A606" s="10">
        <v>604</v>
      </c>
      <c r="B606" s="125"/>
      <c r="C606" s="125">
        <f>+[1]data1cf!BA605*-1</f>
        <v>0</v>
      </c>
      <c r="D606" s="125">
        <f>+[1]data1cf!BB605*-1</f>
        <v>0</v>
      </c>
      <c r="E606" s="125">
        <f>+[1]data1cf!BC605*-1</f>
        <v>0</v>
      </c>
      <c r="F606" s="125">
        <f>+[1]data1cf!BD605*-1</f>
        <v>0</v>
      </c>
      <c r="G606" s="125">
        <f>+[1]data1cf!BE605*-1</f>
        <v>0</v>
      </c>
      <c r="H606" s="125">
        <f>+[1]data1cf!BF605*-1</f>
        <v>0</v>
      </c>
      <c r="I606" s="125">
        <f>+[1]data1cf!BG605*-1</f>
        <v>0</v>
      </c>
      <c r="J606" s="125">
        <f>+[1]data1cf!BH605*-1</f>
        <v>0</v>
      </c>
      <c r="K606" s="125">
        <f>+[1]data1cf!BI605*-1</f>
        <v>0</v>
      </c>
      <c r="L606" s="125">
        <f>+[1]data1cf!BJ605*-1</f>
        <v>0</v>
      </c>
      <c r="M606" s="125">
        <f>+[1]data1cf!BK605*-1</f>
        <v>0</v>
      </c>
      <c r="N606" s="125">
        <f>+[1]data1cf!BL605*-1</f>
        <v>0</v>
      </c>
      <c r="O606" s="125">
        <f>+[1]data1cf!BM605*-1</f>
        <v>0</v>
      </c>
      <c r="P606" s="125">
        <f>+[1]data1cf!BN605*-1</f>
        <v>0</v>
      </c>
      <c r="Q606" s="125">
        <f>+[1]data1cf!BO605*-1</f>
        <v>0</v>
      </c>
      <c r="R606" s="125">
        <f>+[1]data1cf!BP605*-1</f>
        <v>0</v>
      </c>
      <c r="S606" s="125">
        <f>+[1]data1cf!BQ605*-1</f>
        <v>0</v>
      </c>
      <c r="T606" s="125">
        <f>+[1]data1cf!BR605*-1</f>
        <v>0</v>
      </c>
      <c r="U606" s="125">
        <f>+[1]data1cf!BS605*-1</f>
        <v>0</v>
      </c>
      <c r="V606" s="125">
        <f>+[1]data1cf!BT605*-1</f>
        <v>0</v>
      </c>
      <c r="W606" s="125">
        <f>+[1]data1cf!BU605*-1</f>
        <v>0</v>
      </c>
      <c r="X606" s="125">
        <f>+[1]data1cf!BV605*-1</f>
        <v>0</v>
      </c>
      <c r="Y606" s="125">
        <f>+[1]data1cf!BW605*-1</f>
        <v>0</v>
      </c>
      <c r="Z606" s="125">
        <f>+[1]data1cf!BX605*-1</f>
        <v>0</v>
      </c>
      <c r="AA606" s="125">
        <f>+[1]data1cf!BY605*-1</f>
        <v>0</v>
      </c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0"/>
      <c r="AL606" s="10">
        <f t="shared" ca="1" si="37"/>
        <v>0</v>
      </c>
      <c r="AM606" s="10"/>
      <c r="AN606" s="10"/>
      <c r="AO606" s="10"/>
      <c r="AP606" s="10"/>
      <c r="AQ606" s="10"/>
    </row>
    <row r="607" spans="1:43" x14ac:dyDescent="0.2">
      <c r="A607" s="10">
        <v>605</v>
      </c>
      <c r="B607" s="125"/>
      <c r="C607" s="125">
        <f>+[1]data1cf!BA606*-1</f>
        <v>0</v>
      </c>
      <c r="D607" s="125">
        <f>+[1]data1cf!BB606*-1</f>
        <v>0</v>
      </c>
      <c r="E607" s="125">
        <f>+[1]data1cf!BC606*-1</f>
        <v>0</v>
      </c>
      <c r="F607" s="125">
        <f>+[1]data1cf!BD606*-1</f>
        <v>0</v>
      </c>
      <c r="G607" s="125">
        <f>+[1]data1cf!BE606*-1</f>
        <v>0</v>
      </c>
      <c r="H607" s="125">
        <f>+[1]data1cf!BF606*-1</f>
        <v>0</v>
      </c>
      <c r="I607" s="125">
        <f>+[1]data1cf!BG606*-1</f>
        <v>0</v>
      </c>
      <c r="J607" s="125">
        <f>+[1]data1cf!BH606*-1</f>
        <v>0</v>
      </c>
      <c r="K607" s="125">
        <f>+[1]data1cf!BI606*-1</f>
        <v>0</v>
      </c>
      <c r="L607" s="125">
        <f>+[1]data1cf!BJ606*-1</f>
        <v>0</v>
      </c>
      <c r="M607" s="125">
        <f>+[1]data1cf!BK606*-1</f>
        <v>0</v>
      </c>
      <c r="N607" s="125">
        <f>+[1]data1cf!BL606*-1</f>
        <v>0</v>
      </c>
      <c r="O607" s="125">
        <f>+[1]data1cf!BM606*-1</f>
        <v>0</v>
      </c>
      <c r="P607" s="125">
        <f>+[1]data1cf!BN606*-1</f>
        <v>0</v>
      </c>
      <c r="Q607" s="125">
        <f>+[1]data1cf!BO606*-1</f>
        <v>0</v>
      </c>
      <c r="R607" s="125">
        <f>+[1]data1cf!BP606*-1</f>
        <v>0</v>
      </c>
      <c r="S607" s="125">
        <f>+[1]data1cf!BQ606*-1</f>
        <v>0</v>
      </c>
      <c r="T607" s="125">
        <f>+[1]data1cf!BR606*-1</f>
        <v>0</v>
      </c>
      <c r="U607" s="125">
        <f>+[1]data1cf!BS606*-1</f>
        <v>0</v>
      </c>
      <c r="V607" s="125">
        <f>+[1]data1cf!BT606*-1</f>
        <v>0</v>
      </c>
      <c r="W607" s="125">
        <f>+[1]data1cf!BU606*-1</f>
        <v>0</v>
      </c>
      <c r="X607" s="125">
        <f>+[1]data1cf!BV606*-1</f>
        <v>0</v>
      </c>
      <c r="Y607" s="125">
        <f>+[1]data1cf!BW606*-1</f>
        <v>0</v>
      </c>
      <c r="Z607" s="125">
        <f>+[1]data1cf!BX606*-1</f>
        <v>0</v>
      </c>
      <c r="AA607" s="125">
        <f>+[1]data1cf!BY606*-1</f>
        <v>0</v>
      </c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0"/>
      <c r="AL607" s="10">
        <f t="shared" ca="1" si="37"/>
        <v>0</v>
      </c>
      <c r="AM607" s="10"/>
      <c r="AN607" s="10"/>
      <c r="AO607" s="10"/>
      <c r="AP607" s="10"/>
      <c r="AQ607" s="10"/>
    </row>
    <row r="608" spans="1:43" x14ac:dyDescent="0.2">
      <c r="A608" s="10">
        <v>606</v>
      </c>
      <c r="B608" s="125"/>
      <c r="C608" s="125">
        <f>+[1]data1cf!BA607*-1</f>
        <v>0</v>
      </c>
      <c r="D608" s="125">
        <f>+[1]data1cf!BB607*-1</f>
        <v>0</v>
      </c>
      <c r="E608" s="125">
        <f>+[1]data1cf!BC607*-1</f>
        <v>0</v>
      </c>
      <c r="F608" s="125">
        <f>+[1]data1cf!BD607*-1</f>
        <v>0</v>
      </c>
      <c r="G608" s="125">
        <f>+[1]data1cf!BE607*-1</f>
        <v>0</v>
      </c>
      <c r="H608" s="125">
        <f>+[1]data1cf!BF607*-1</f>
        <v>0</v>
      </c>
      <c r="I608" s="125">
        <f>+[1]data1cf!BG607*-1</f>
        <v>0</v>
      </c>
      <c r="J608" s="125">
        <f>+[1]data1cf!BH607*-1</f>
        <v>0</v>
      </c>
      <c r="K608" s="125">
        <f>+[1]data1cf!BI607*-1</f>
        <v>0</v>
      </c>
      <c r="L608" s="125">
        <f>+[1]data1cf!BJ607*-1</f>
        <v>0</v>
      </c>
      <c r="M608" s="125">
        <f>+[1]data1cf!BK607*-1</f>
        <v>0</v>
      </c>
      <c r="N608" s="125">
        <f>+[1]data1cf!BL607*-1</f>
        <v>0</v>
      </c>
      <c r="O608" s="125">
        <f>+[1]data1cf!BM607*-1</f>
        <v>0</v>
      </c>
      <c r="P608" s="125">
        <f>+[1]data1cf!BN607*-1</f>
        <v>0</v>
      </c>
      <c r="Q608" s="125">
        <f>+[1]data1cf!BO607*-1</f>
        <v>0</v>
      </c>
      <c r="R608" s="125">
        <f>+[1]data1cf!BP607*-1</f>
        <v>0</v>
      </c>
      <c r="S608" s="125">
        <f>+[1]data1cf!BQ607*-1</f>
        <v>0</v>
      </c>
      <c r="T608" s="125">
        <f>+[1]data1cf!BR607*-1</f>
        <v>0</v>
      </c>
      <c r="U608" s="125">
        <f>+[1]data1cf!BS607*-1</f>
        <v>0</v>
      </c>
      <c r="V608" s="125">
        <f>+[1]data1cf!BT607*-1</f>
        <v>0</v>
      </c>
      <c r="W608" s="125">
        <f>+[1]data1cf!BU607*-1</f>
        <v>0</v>
      </c>
      <c r="X608" s="125">
        <f>+[1]data1cf!BV607*-1</f>
        <v>0</v>
      </c>
      <c r="Y608" s="125">
        <f>+[1]data1cf!BW607*-1</f>
        <v>0</v>
      </c>
      <c r="Z608" s="125">
        <f>+[1]data1cf!BX607*-1</f>
        <v>0</v>
      </c>
      <c r="AA608" s="125">
        <f>+[1]data1cf!BY607*-1</f>
        <v>0</v>
      </c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0"/>
      <c r="AL608" s="10">
        <f t="shared" ca="1" si="37"/>
        <v>0</v>
      </c>
      <c r="AM608" s="10"/>
      <c r="AN608" s="10"/>
      <c r="AO608" s="10"/>
      <c r="AP608" s="10"/>
      <c r="AQ608" s="10"/>
    </row>
    <row r="609" spans="1:43" x14ac:dyDescent="0.2">
      <c r="A609" s="10">
        <v>607</v>
      </c>
      <c r="B609" s="125"/>
      <c r="C609" s="125">
        <f>+[1]data1cf!BA608*-1</f>
        <v>0</v>
      </c>
      <c r="D609" s="125">
        <f>+[1]data1cf!BB608*-1</f>
        <v>0</v>
      </c>
      <c r="E609" s="125">
        <f>+[1]data1cf!BC608*-1</f>
        <v>0</v>
      </c>
      <c r="F609" s="125">
        <f>+[1]data1cf!BD608*-1</f>
        <v>0</v>
      </c>
      <c r="G609" s="125">
        <f>+[1]data1cf!BE608*-1</f>
        <v>0</v>
      </c>
      <c r="H609" s="125">
        <f>+[1]data1cf!BF608*-1</f>
        <v>0</v>
      </c>
      <c r="I609" s="125">
        <f>+[1]data1cf!BG608*-1</f>
        <v>0</v>
      </c>
      <c r="J609" s="125">
        <f>+[1]data1cf!BH608*-1</f>
        <v>0</v>
      </c>
      <c r="K609" s="125">
        <f>+[1]data1cf!BI608*-1</f>
        <v>0</v>
      </c>
      <c r="L609" s="125">
        <f>+[1]data1cf!BJ608*-1</f>
        <v>0</v>
      </c>
      <c r="M609" s="125">
        <f>+[1]data1cf!BK608*-1</f>
        <v>0</v>
      </c>
      <c r="N609" s="125">
        <f>+[1]data1cf!BL608*-1</f>
        <v>0</v>
      </c>
      <c r="O609" s="125">
        <f>+[1]data1cf!BM608*-1</f>
        <v>0</v>
      </c>
      <c r="P609" s="125">
        <f>+[1]data1cf!BN608*-1</f>
        <v>0</v>
      </c>
      <c r="Q609" s="125">
        <f>+[1]data1cf!BO608*-1</f>
        <v>0</v>
      </c>
      <c r="R609" s="125">
        <f>+[1]data1cf!BP608*-1</f>
        <v>0</v>
      </c>
      <c r="S609" s="125">
        <f>+[1]data1cf!BQ608*-1</f>
        <v>0</v>
      </c>
      <c r="T609" s="125">
        <f>+[1]data1cf!BR608*-1</f>
        <v>0</v>
      </c>
      <c r="U609" s="125">
        <f>+[1]data1cf!BS608*-1</f>
        <v>0</v>
      </c>
      <c r="V609" s="125">
        <f>+[1]data1cf!BT608*-1</f>
        <v>0</v>
      </c>
      <c r="W609" s="125">
        <f>+[1]data1cf!BU608*-1</f>
        <v>0</v>
      </c>
      <c r="X609" s="125">
        <f>+[1]data1cf!BV608*-1</f>
        <v>0</v>
      </c>
      <c r="Y609" s="125">
        <f>+[1]data1cf!BW608*-1</f>
        <v>0</v>
      </c>
      <c r="Z609" s="125">
        <f>+[1]data1cf!BX608*-1</f>
        <v>0</v>
      </c>
      <c r="AA609" s="125">
        <f>+[1]data1cf!BY608*-1</f>
        <v>0</v>
      </c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0"/>
      <c r="AL609" s="10">
        <f t="shared" ca="1" si="37"/>
        <v>0</v>
      </c>
      <c r="AM609" s="10"/>
      <c r="AN609" s="10"/>
      <c r="AO609" s="10"/>
      <c r="AP609" s="10"/>
      <c r="AQ609" s="10"/>
    </row>
    <row r="610" spans="1:43" x14ac:dyDescent="0.2">
      <c r="A610" s="10">
        <v>608</v>
      </c>
      <c r="B610" s="125"/>
      <c r="C610" s="125">
        <f>+[1]data1cf!BA609*-1</f>
        <v>0</v>
      </c>
      <c r="D610" s="125">
        <f>+[1]data1cf!BB609*-1</f>
        <v>0</v>
      </c>
      <c r="E610" s="125">
        <f>+[1]data1cf!BC609*-1</f>
        <v>0</v>
      </c>
      <c r="F610" s="125">
        <f>+[1]data1cf!BD609*-1</f>
        <v>0</v>
      </c>
      <c r="G610" s="125">
        <f>+[1]data1cf!BE609*-1</f>
        <v>0</v>
      </c>
      <c r="H610" s="125">
        <f>+[1]data1cf!BF609*-1</f>
        <v>0</v>
      </c>
      <c r="I610" s="125">
        <f>+[1]data1cf!BG609*-1</f>
        <v>0</v>
      </c>
      <c r="J610" s="125">
        <f>+[1]data1cf!BH609*-1</f>
        <v>0</v>
      </c>
      <c r="K610" s="125">
        <f>+[1]data1cf!BI609*-1</f>
        <v>0</v>
      </c>
      <c r="L610" s="125">
        <f>+[1]data1cf!BJ609*-1</f>
        <v>0</v>
      </c>
      <c r="M610" s="125">
        <f>+[1]data1cf!BK609*-1</f>
        <v>0</v>
      </c>
      <c r="N610" s="125">
        <f>+[1]data1cf!BL609*-1</f>
        <v>0</v>
      </c>
      <c r="O610" s="125">
        <f>+[1]data1cf!BM609*-1</f>
        <v>0</v>
      </c>
      <c r="P610" s="125">
        <f>+[1]data1cf!BN609*-1</f>
        <v>0</v>
      </c>
      <c r="Q610" s="125">
        <f>+[1]data1cf!BO609*-1</f>
        <v>0</v>
      </c>
      <c r="R610" s="125">
        <f>+[1]data1cf!BP609*-1</f>
        <v>0</v>
      </c>
      <c r="S610" s="125">
        <f>+[1]data1cf!BQ609*-1</f>
        <v>0</v>
      </c>
      <c r="T610" s="125">
        <f>+[1]data1cf!BR609*-1</f>
        <v>0</v>
      </c>
      <c r="U610" s="125">
        <f>+[1]data1cf!BS609*-1</f>
        <v>0</v>
      </c>
      <c r="V610" s="125">
        <f>+[1]data1cf!BT609*-1</f>
        <v>0</v>
      </c>
      <c r="W610" s="125">
        <f>+[1]data1cf!BU609*-1</f>
        <v>0</v>
      </c>
      <c r="X610" s="125">
        <f>+[1]data1cf!BV609*-1</f>
        <v>0</v>
      </c>
      <c r="Y610" s="125">
        <f>+[1]data1cf!BW609*-1</f>
        <v>0</v>
      </c>
      <c r="Z610" s="125">
        <f>+[1]data1cf!BX609*-1</f>
        <v>0</v>
      </c>
      <c r="AA610" s="125">
        <f>+[1]data1cf!BY609*-1</f>
        <v>0</v>
      </c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0"/>
      <c r="AL610" s="10">
        <f t="shared" ca="1" si="37"/>
        <v>0</v>
      </c>
      <c r="AM610" s="10"/>
      <c r="AN610" s="10"/>
      <c r="AO610" s="10"/>
      <c r="AP610" s="10"/>
      <c r="AQ610" s="10"/>
    </row>
    <row r="611" spans="1:43" x14ac:dyDescent="0.2">
      <c r="A611" s="10">
        <v>609</v>
      </c>
      <c r="B611" s="125"/>
      <c r="C611" s="125">
        <f>+[1]data1cf!BA610*-1</f>
        <v>0</v>
      </c>
      <c r="D611" s="125">
        <f>+[1]data1cf!BB610*-1</f>
        <v>0</v>
      </c>
      <c r="E611" s="125">
        <f>+[1]data1cf!BC610*-1</f>
        <v>0</v>
      </c>
      <c r="F611" s="125">
        <f>+[1]data1cf!BD610*-1</f>
        <v>0</v>
      </c>
      <c r="G611" s="125">
        <f>+[1]data1cf!BE610*-1</f>
        <v>0</v>
      </c>
      <c r="H611" s="125">
        <f>+[1]data1cf!BF610*-1</f>
        <v>0</v>
      </c>
      <c r="I611" s="125">
        <f>+[1]data1cf!BG610*-1</f>
        <v>0</v>
      </c>
      <c r="J611" s="125">
        <f>+[1]data1cf!BH610*-1</f>
        <v>0</v>
      </c>
      <c r="K611" s="125">
        <f>+[1]data1cf!BI610*-1</f>
        <v>0</v>
      </c>
      <c r="L611" s="125">
        <f>+[1]data1cf!BJ610*-1</f>
        <v>0</v>
      </c>
      <c r="M611" s="125">
        <f>+[1]data1cf!BK610*-1</f>
        <v>0</v>
      </c>
      <c r="N611" s="125">
        <f>+[1]data1cf!BL610*-1</f>
        <v>0</v>
      </c>
      <c r="O611" s="125">
        <f>+[1]data1cf!BM610*-1</f>
        <v>0</v>
      </c>
      <c r="P611" s="125">
        <f>+[1]data1cf!BN610*-1</f>
        <v>0</v>
      </c>
      <c r="Q611" s="125">
        <f>+[1]data1cf!BO610*-1</f>
        <v>0</v>
      </c>
      <c r="R611" s="125">
        <f>+[1]data1cf!BP610*-1</f>
        <v>0</v>
      </c>
      <c r="S611" s="125">
        <f>+[1]data1cf!BQ610*-1</f>
        <v>0</v>
      </c>
      <c r="T611" s="125">
        <f>+[1]data1cf!BR610*-1</f>
        <v>0</v>
      </c>
      <c r="U611" s="125">
        <f>+[1]data1cf!BS610*-1</f>
        <v>0</v>
      </c>
      <c r="V611" s="125">
        <f>+[1]data1cf!BT610*-1</f>
        <v>0</v>
      </c>
      <c r="W611" s="125">
        <f>+[1]data1cf!BU610*-1</f>
        <v>0</v>
      </c>
      <c r="X611" s="125">
        <f>+[1]data1cf!BV610*-1</f>
        <v>0</v>
      </c>
      <c r="Y611" s="125">
        <f>+[1]data1cf!BW610*-1</f>
        <v>0</v>
      </c>
      <c r="Z611" s="125">
        <f>+[1]data1cf!BX610*-1</f>
        <v>0</v>
      </c>
      <c r="AA611" s="125">
        <f>+[1]data1cf!BY610*-1</f>
        <v>0</v>
      </c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0"/>
      <c r="AL611" s="10">
        <f t="shared" ca="1" si="37"/>
        <v>0</v>
      </c>
      <c r="AM611" s="10"/>
      <c r="AN611" s="10"/>
      <c r="AO611" s="10"/>
      <c r="AP611" s="10"/>
      <c r="AQ611" s="10"/>
    </row>
    <row r="612" spans="1:43" x14ac:dyDescent="0.2">
      <c r="A612" s="10">
        <v>610</v>
      </c>
      <c r="B612" s="125"/>
      <c r="C612" s="125">
        <f>+[1]data1cf!BA611*-1</f>
        <v>0</v>
      </c>
      <c r="D612" s="125">
        <f>+[1]data1cf!BB611*-1</f>
        <v>0</v>
      </c>
      <c r="E612" s="125">
        <f>+[1]data1cf!BC611*-1</f>
        <v>0</v>
      </c>
      <c r="F612" s="125">
        <f>+[1]data1cf!BD611*-1</f>
        <v>0</v>
      </c>
      <c r="G612" s="125">
        <f>+[1]data1cf!BE611*-1</f>
        <v>0</v>
      </c>
      <c r="H612" s="125">
        <f>+[1]data1cf!BF611*-1</f>
        <v>0</v>
      </c>
      <c r="I612" s="125">
        <f>+[1]data1cf!BG611*-1</f>
        <v>0</v>
      </c>
      <c r="J612" s="125">
        <f>+[1]data1cf!BH611*-1</f>
        <v>0</v>
      </c>
      <c r="K612" s="125">
        <f>+[1]data1cf!BI611*-1</f>
        <v>0</v>
      </c>
      <c r="L612" s="125">
        <f>+[1]data1cf!BJ611*-1</f>
        <v>0</v>
      </c>
      <c r="M612" s="125">
        <f>+[1]data1cf!BK611*-1</f>
        <v>0</v>
      </c>
      <c r="N612" s="125">
        <f>+[1]data1cf!BL611*-1</f>
        <v>0</v>
      </c>
      <c r="O612" s="125">
        <f>+[1]data1cf!BM611*-1</f>
        <v>0</v>
      </c>
      <c r="P612" s="125">
        <f>+[1]data1cf!BN611*-1</f>
        <v>0</v>
      </c>
      <c r="Q612" s="125">
        <f>+[1]data1cf!BO611*-1</f>
        <v>0</v>
      </c>
      <c r="R612" s="125">
        <f>+[1]data1cf!BP611*-1</f>
        <v>0</v>
      </c>
      <c r="S612" s="125">
        <f>+[1]data1cf!BQ611*-1</f>
        <v>0</v>
      </c>
      <c r="T612" s="125">
        <f>+[1]data1cf!BR611*-1</f>
        <v>0</v>
      </c>
      <c r="U612" s="125">
        <f>+[1]data1cf!BS611*-1</f>
        <v>0</v>
      </c>
      <c r="V612" s="125">
        <f>+[1]data1cf!BT611*-1</f>
        <v>0</v>
      </c>
      <c r="W612" s="125">
        <f>+[1]data1cf!BU611*-1</f>
        <v>0</v>
      </c>
      <c r="X612" s="125">
        <f>+[1]data1cf!BV611*-1</f>
        <v>0</v>
      </c>
      <c r="Y612" s="125">
        <f>+[1]data1cf!BW611*-1</f>
        <v>0</v>
      </c>
      <c r="Z612" s="125">
        <f>+[1]data1cf!BX611*-1</f>
        <v>0</v>
      </c>
      <c r="AA612" s="125">
        <f>+[1]data1cf!BY611*-1</f>
        <v>0</v>
      </c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0"/>
      <c r="AL612" s="10">
        <f t="shared" ref="AL612:AL627" ca="1" si="38">SUMPRODUCT(B612:AJ612,PVCapPrice)</f>
        <v>0</v>
      </c>
      <c r="AM612" s="10"/>
      <c r="AN612" s="10"/>
      <c r="AO612" s="10"/>
      <c r="AP612" s="10"/>
      <c r="AQ612" s="10"/>
    </row>
    <row r="613" spans="1:43" x14ac:dyDescent="0.2">
      <c r="A613" s="10">
        <v>611</v>
      </c>
      <c r="B613" s="125"/>
      <c r="C613" s="125">
        <f>+[1]data1cf!BA612*-1</f>
        <v>0</v>
      </c>
      <c r="D613" s="125">
        <f>+[1]data1cf!BB612*-1</f>
        <v>0</v>
      </c>
      <c r="E613" s="125">
        <f>+[1]data1cf!BC612*-1</f>
        <v>0</v>
      </c>
      <c r="F613" s="125">
        <f>+[1]data1cf!BD612*-1</f>
        <v>0</v>
      </c>
      <c r="G613" s="125">
        <f>+[1]data1cf!BE612*-1</f>
        <v>0</v>
      </c>
      <c r="H613" s="125">
        <f>+[1]data1cf!BF612*-1</f>
        <v>0</v>
      </c>
      <c r="I613" s="125">
        <f>+[1]data1cf!BG612*-1</f>
        <v>0</v>
      </c>
      <c r="J613" s="125">
        <f>+[1]data1cf!BH612*-1</f>
        <v>0</v>
      </c>
      <c r="K613" s="125">
        <f>+[1]data1cf!BI612*-1</f>
        <v>0</v>
      </c>
      <c r="L613" s="125">
        <f>+[1]data1cf!BJ612*-1</f>
        <v>0</v>
      </c>
      <c r="M613" s="125">
        <f>+[1]data1cf!BK612*-1</f>
        <v>0</v>
      </c>
      <c r="N613" s="125">
        <f>+[1]data1cf!BL612*-1</f>
        <v>0</v>
      </c>
      <c r="O613" s="125">
        <f>+[1]data1cf!BM612*-1</f>
        <v>0</v>
      </c>
      <c r="P613" s="125">
        <f>+[1]data1cf!BN612*-1</f>
        <v>0</v>
      </c>
      <c r="Q613" s="125">
        <f>+[1]data1cf!BO612*-1</f>
        <v>0</v>
      </c>
      <c r="R613" s="125">
        <f>+[1]data1cf!BP612*-1</f>
        <v>0</v>
      </c>
      <c r="S613" s="125">
        <f>+[1]data1cf!BQ612*-1</f>
        <v>0</v>
      </c>
      <c r="T613" s="125">
        <f>+[1]data1cf!BR612*-1</f>
        <v>0</v>
      </c>
      <c r="U613" s="125">
        <f>+[1]data1cf!BS612*-1</f>
        <v>0</v>
      </c>
      <c r="V613" s="125">
        <f>+[1]data1cf!BT612*-1</f>
        <v>0</v>
      </c>
      <c r="W613" s="125">
        <f>+[1]data1cf!BU612*-1</f>
        <v>0</v>
      </c>
      <c r="X613" s="125">
        <f>+[1]data1cf!BV612*-1</f>
        <v>0</v>
      </c>
      <c r="Y613" s="125">
        <f>+[1]data1cf!BW612*-1</f>
        <v>0</v>
      </c>
      <c r="Z613" s="125">
        <f>+[1]data1cf!BX612*-1</f>
        <v>0</v>
      </c>
      <c r="AA613" s="125">
        <f>+[1]data1cf!BY612*-1</f>
        <v>0</v>
      </c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0"/>
      <c r="AL613" s="10">
        <f t="shared" ca="1" si="38"/>
        <v>0</v>
      </c>
      <c r="AM613" s="10"/>
      <c r="AN613" s="10"/>
      <c r="AO613" s="10"/>
      <c r="AP613" s="10"/>
      <c r="AQ613" s="10"/>
    </row>
    <row r="614" spans="1:43" x14ac:dyDescent="0.2">
      <c r="A614" s="10">
        <v>612</v>
      </c>
      <c r="B614" s="125"/>
      <c r="C614" s="125">
        <f>+[1]data1cf!BA613*-1</f>
        <v>0</v>
      </c>
      <c r="D614" s="125">
        <f>+[1]data1cf!BB613*-1</f>
        <v>0</v>
      </c>
      <c r="E614" s="125">
        <f>+[1]data1cf!BC613*-1</f>
        <v>0</v>
      </c>
      <c r="F614" s="125">
        <f>+[1]data1cf!BD613*-1</f>
        <v>0</v>
      </c>
      <c r="G614" s="125">
        <f>+[1]data1cf!BE613*-1</f>
        <v>0</v>
      </c>
      <c r="H614" s="125">
        <f>+[1]data1cf!BF613*-1</f>
        <v>0</v>
      </c>
      <c r="I614" s="125">
        <f>+[1]data1cf!BG613*-1</f>
        <v>0</v>
      </c>
      <c r="J614" s="125">
        <f>+[1]data1cf!BH613*-1</f>
        <v>0</v>
      </c>
      <c r="K614" s="125">
        <f>+[1]data1cf!BI613*-1</f>
        <v>0</v>
      </c>
      <c r="L614" s="125">
        <f>+[1]data1cf!BJ613*-1</f>
        <v>0</v>
      </c>
      <c r="M614" s="125">
        <f>+[1]data1cf!BK613*-1</f>
        <v>0</v>
      </c>
      <c r="N614" s="125">
        <f>+[1]data1cf!BL613*-1</f>
        <v>0</v>
      </c>
      <c r="O614" s="125">
        <f>+[1]data1cf!BM613*-1</f>
        <v>0</v>
      </c>
      <c r="P614" s="125">
        <f>+[1]data1cf!BN613*-1</f>
        <v>0</v>
      </c>
      <c r="Q614" s="125">
        <f>+[1]data1cf!BO613*-1</f>
        <v>0</v>
      </c>
      <c r="R614" s="125">
        <f>+[1]data1cf!BP613*-1</f>
        <v>0</v>
      </c>
      <c r="S614" s="125">
        <f>+[1]data1cf!BQ613*-1</f>
        <v>0</v>
      </c>
      <c r="T614" s="125">
        <f>+[1]data1cf!BR613*-1</f>
        <v>0</v>
      </c>
      <c r="U614" s="125">
        <f>+[1]data1cf!BS613*-1</f>
        <v>0</v>
      </c>
      <c r="V614" s="125">
        <f>+[1]data1cf!BT613*-1</f>
        <v>0</v>
      </c>
      <c r="W614" s="125">
        <f>+[1]data1cf!BU613*-1</f>
        <v>0</v>
      </c>
      <c r="X614" s="125">
        <f>+[1]data1cf!BV613*-1</f>
        <v>0</v>
      </c>
      <c r="Y614" s="125">
        <f>+[1]data1cf!BW613*-1</f>
        <v>0</v>
      </c>
      <c r="Z614" s="125">
        <f>+[1]data1cf!BX613*-1</f>
        <v>0</v>
      </c>
      <c r="AA614" s="125">
        <f>+[1]data1cf!BY613*-1</f>
        <v>0</v>
      </c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0"/>
      <c r="AL614" s="10">
        <f t="shared" ca="1" si="38"/>
        <v>0</v>
      </c>
      <c r="AM614" s="10"/>
      <c r="AN614" s="10"/>
      <c r="AO614" s="10"/>
      <c r="AP614" s="10"/>
      <c r="AQ614" s="10"/>
    </row>
    <row r="615" spans="1:43" x14ac:dyDescent="0.2">
      <c r="A615" s="10">
        <v>613</v>
      </c>
      <c r="B615" s="125"/>
      <c r="C615" s="125">
        <f>+[1]data1cf!BA614*-1</f>
        <v>0</v>
      </c>
      <c r="D615" s="125">
        <f>+[1]data1cf!BB614*-1</f>
        <v>0</v>
      </c>
      <c r="E615" s="125">
        <f>+[1]data1cf!BC614*-1</f>
        <v>0</v>
      </c>
      <c r="F615" s="125">
        <f>+[1]data1cf!BD614*-1</f>
        <v>0</v>
      </c>
      <c r="G615" s="125">
        <f>+[1]data1cf!BE614*-1</f>
        <v>0</v>
      </c>
      <c r="H615" s="125">
        <f>+[1]data1cf!BF614*-1</f>
        <v>0</v>
      </c>
      <c r="I615" s="125">
        <f>+[1]data1cf!BG614*-1</f>
        <v>0</v>
      </c>
      <c r="J615" s="125">
        <f>+[1]data1cf!BH614*-1</f>
        <v>0</v>
      </c>
      <c r="K615" s="125">
        <f>+[1]data1cf!BI614*-1</f>
        <v>0</v>
      </c>
      <c r="L615" s="125">
        <f>+[1]data1cf!BJ614*-1</f>
        <v>0</v>
      </c>
      <c r="M615" s="125">
        <f>+[1]data1cf!BK614*-1</f>
        <v>0</v>
      </c>
      <c r="N615" s="125">
        <f>+[1]data1cf!BL614*-1</f>
        <v>0</v>
      </c>
      <c r="O615" s="125">
        <f>+[1]data1cf!BM614*-1</f>
        <v>0</v>
      </c>
      <c r="P615" s="125">
        <f>+[1]data1cf!BN614*-1</f>
        <v>0</v>
      </c>
      <c r="Q615" s="125">
        <f>+[1]data1cf!BO614*-1</f>
        <v>0</v>
      </c>
      <c r="R615" s="125">
        <f>+[1]data1cf!BP614*-1</f>
        <v>0</v>
      </c>
      <c r="S615" s="125">
        <f>+[1]data1cf!BQ614*-1</f>
        <v>0</v>
      </c>
      <c r="T615" s="125">
        <f>+[1]data1cf!BR614*-1</f>
        <v>0</v>
      </c>
      <c r="U615" s="125">
        <f>+[1]data1cf!BS614*-1</f>
        <v>0</v>
      </c>
      <c r="V615" s="125">
        <f>+[1]data1cf!BT614*-1</f>
        <v>0</v>
      </c>
      <c r="W615" s="125">
        <f>+[1]data1cf!BU614*-1</f>
        <v>0</v>
      </c>
      <c r="X615" s="125">
        <f>+[1]data1cf!BV614*-1</f>
        <v>0</v>
      </c>
      <c r="Y615" s="125">
        <f>+[1]data1cf!BW614*-1</f>
        <v>0</v>
      </c>
      <c r="Z615" s="125">
        <f>+[1]data1cf!BX614*-1</f>
        <v>0</v>
      </c>
      <c r="AA615" s="125">
        <f>+[1]data1cf!BY614*-1</f>
        <v>0</v>
      </c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0"/>
      <c r="AL615" s="10">
        <f t="shared" ca="1" si="38"/>
        <v>0</v>
      </c>
      <c r="AM615" s="10"/>
      <c r="AN615" s="10"/>
      <c r="AO615" s="10"/>
      <c r="AP615" s="10"/>
      <c r="AQ615" s="10"/>
    </row>
    <row r="616" spans="1:43" x14ac:dyDescent="0.2">
      <c r="A616" s="10">
        <v>614</v>
      </c>
      <c r="B616" s="125"/>
      <c r="C616" s="125">
        <f>+[1]data1cf!BA615*-1</f>
        <v>0</v>
      </c>
      <c r="D616" s="125">
        <f>+[1]data1cf!BB615*-1</f>
        <v>0</v>
      </c>
      <c r="E616" s="125">
        <f>+[1]data1cf!BC615*-1</f>
        <v>0</v>
      </c>
      <c r="F616" s="125">
        <f>+[1]data1cf!BD615*-1</f>
        <v>0</v>
      </c>
      <c r="G616" s="125">
        <f>+[1]data1cf!BE615*-1</f>
        <v>0</v>
      </c>
      <c r="H616" s="125">
        <f>+[1]data1cf!BF615*-1</f>
        <v>0</v>
      </c>
      <c r="I616" s="125">
        <f>+[1]data1cf!BG615*-1</f>
        <v>0</v>
      </c>
      <c r="J616" s="125">
        <f>+[1]data1cf!BH615*-1</f>
        <v>0</v>
      </c>
      <c r="K616" s="125">
        <f>+[1]data1cf!BI615*-1</f>
        <v>0</v>
      </c>
      <c r="L616" s="125">
        <f>+[1]data1cf!BJ615*-1</f>
        <v>0</v>
      </c>
      <c r="M616" s="125">
        <f>+[1]data1cf!BK615*-1</f>
        <v>0</v>
      </c>
      <c r="N616" s="125">
        <f>+[1]data1cf!BL615*-1</f>
        <v>0</v>
      </c>
      <c r="O616" s="125">
        <f>+[1]data1cf!BM615*-1</f>
        <v>0</v>
      </c>
      <c r="P616" s="125">
        <f>+[1]data1cf!BN615*-1</f>
        <v>0</v>
      </c>
      <c r="Q616" s="125">
        <f>+[1]data1cf!BO615*-1</f>
        <v>0</v>
      </c>
      <c r="R616" s="125">
        <f>+[1]data1cf!BP615*-1</f>
        <v>0</v>
      </c>
      <c r="S616" s="125">
        <f>+[1]data1cf!BQ615*-1</f>
        <v>0</v>
      </c>
      <c r="T616" s="125">
        <f>+[1]data1cf!BR615*-1</f>
        <v>0</v>
      </c>
      <c r="U616" s="125">
        <f>+[1]data1cf!BS615*-1</f>
        <v>0</v>
      </c>
      <c r="V616" s="125">
        <f>+[1]data1cf!BT615*-1</f>
        <v>0</v>
      </c>
      <c r="W616" s="125">
        <f>+[1]data1cf!BU615*-1</f>
        <v>0</v>
      </c>
      <c r="X616" s="125">
        <f>+[1]data1cf!BV615*-1</f>
        <v>0</v>
      </c>
      <c r="Y616" s="125">
        <f>+[1]data1cf!BW615*-1</f>
        <v>0</v>
      </c>
      <c r="Z616" s="125">
        <f>+[1]data1cf!BX615*-1</f>
        <v>0</v>
      </c>
      <c r="AA616" s="125">
        <f>+[1]data1cf!BY615*-1</f>
        <v>0</v>
      </c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0"/>
      <c r="AL616" s="10">
        <f t="shared" ca="1" si="38"/>
        <v>0</v>
      </c>
      <c r="AM616" s="10"/>
      <c r="AN616" s="10"/>
      <c r="AO616" s="10"/>
      <c r="AP616" s="10"/>
      <c r="AQ616" s="10"/>
    </row>
    <row r="617" spans="1:43" x14ac:dyDescent="0.2">
      <c r="A617" s="10">
        <v>615</v>
      </c>
      <c r="B617" s="125"/>
      <c r="C617" s="125">
        <f>+[1]data1cf!BA616*-1</f>
        <v>0</v>
      </c>
      <c r="D617" s="125">
        <f>+[1]data1cf!BB616*-1</f>
        <v>0</v>
      </c>
      <c r="E617" s="125">
        <f>+[1]data1cf!BC616*-1</f>
        <v>0</v>
      </c>
      <c r="F617" s="125">
        <f>+[1]data1cf!BD616*-1</f>
        <v>0</v>
      </c>
      <c r="G617" s="125">
        <f>+[1]data1cf!BE616*-1</f>
        <v>0</v>
      </c>
      <c r="H617" s="125">
        <f>+[1]data1cf!BF616*-1</f>
        <v>0</v>
      </c>
      <c r="I617" s="125">
        <f>+[1]data1cf!BG616*-1</f>
        <v>0</v>
      </c>
      <c r="J617" s="125">
        <f>+[1]data1cf!BH616*-1</f>
        <v>0</v>
      </c>
      <c r="K617" s="125">
        <f>+[1]data1cf!BI616*-1</f>
        <v>0</v>
      </c>
      <c r="L617" s="125">
        <f>+[1]data1cf!BJ616*-1</f>
        <v>0</v>
      </c>
      <c r="M617" s="125">
        <f>+[1]data1cf!BK616*-1</f>
        <v>0</v>
      </c>
      <c r="N617" s="125">
        <f>+[1]data1cf!BL616*-1</f>
        <v>0</v>
      </c>
      <c r="O617" s="125">
        <f>+[1]data1cf!BM616*-1</f>
        <v>0</v>
      </c>
      <c r="P617" s="125">
        <f>+[1]data1cf!BN616*-1</f>
        <v>0</v>
      </c>
      <c r="Q617" s="125">
        <f>+[1]data1cf!BO616*-1</f>
        <v>0</v>
      </c>
      <c r="R617" s="125">
        <f>+[1]data1cf!BP616*-1</f>
        <v>0</v>
      </c>
      <c r="S617" s="125">
        <f>+[1]data1cf!BQ616*-1</f>
        <v>0</v>
      </c>
      <c r="T617" s="125">
        <f>+[1]data1cf!BR616*-1</f>
        <v>0</v>
      </c>
      <c r="U617" s="125">
        <f>+[1]data1cf!BS616*-1</f>
        <v>0</v>
      </c>
      <c r="V617" s="125">
        <f>+[1]data1cf!BT616*-1</f>
        <v>0</v>
      </c>
      <c r="W617" s="125">
        <f>+[1]data1cf!BU616*-1</f>
        <v>0</v>
      </c>
      <c r="X617" s="125">
        <f>+[1]data1cf!BV616*-1</f>
        <v>0</v>
      </c>
      <c r="Y617" s="125">
        <f>+[1]data1cf!BW616*-1</f>
        <v>0</v>
      </c>
      <c r="Z617" s="125">
        <f>+[1]data1cf!BX616*-1</f>
        <v>0</v>
      </c>
      <c r="AA617" s="125">
        <f>+[1]data1cf!BY616*-1</f>
        <v>0</v>
      </c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0"/>
      <c r="AL617" s="10">
        <f t="shared" ca="1" si="38"/>
        <v>0</v>
      </c>
      <c r="AM617" s="10"/>
      <c r="AN617" s="10"/>
      <c r="AO617" s="10"/>
      <c r="AP617" s="10"/>
      <c r="AQ617" s="10"/>
    </row>
    <row r="618" spans="1:43" x14ac:dyDescent="0.2">
      <c r="A618" s="10">
        <v>616</v>
      </c>
      <c r="B618" s="125"/>
      <c r="C618" s="125">
        <f>+[1]data1cf!BA617*-1</f>
        <v>0</v>
      </c>
      <c r="D618" s="125">
        <f>+[1]data1cf!BB617*-1</f>
        <v>0</v>
      </c>
      <c r="E618" s="125">
        <f>+[1]data1cf!BC617*-1</f>
        <v>0</v>
      </c>
      <c r="F618" s="125">
        <f>+[1]data1cf!BD617*-1</f>
        <v>0</v>
      </c>
      <c r="G618" s="125">
        <f>+[1]data1cf!BE617*-1</f>
        <v>0</v>
      </c>
      <c r="H618" s="125">
        <f>+[1]data1cf!BF617*-1</f>
        <v>0</v>
      </c>
      <c r="I618" s="125">
        <f>+[1]data1cf!BG617*-1</f>
        <v>0</v>
      </c>
      <c r="J618" s="125">
        <f>+[1]data1cf!BH617*-1</f>
        <v>0</v>
      </c>
      <c r="K618" s="125">
        <f>+[1]data1cf!BI617*-1</f>
        <v>0</v>
      </c>
      <c r="L618" s="125">
        <f>+[1]data1cf!BJ617*-1</f>
        <v>0</v>
      </c>
      <c r="M618" s="125">
        <f>+[1]data1cf!BK617*-1</f>
        <v>0</v>
      </c>
      <c r="N618" s="125">
        <f>+[1]data1cf!BL617*-1</f>
        <v>0</v>
      </c>
      <c r="O618" s="125">
        <f>+[1]data1cf!BM617*-1</f>
        <v>0</v>
      </c>
      <c r="P618" s="125">
        <f>+[1]data1cf!BN617*-1</f>
        <v>0</v>
      </c>
      <c r="Q618" s="125">
        <f>+[1]data1cf!BO617*-1</f>
        <v>0</v>
      </c>
      <c r="R618" s="125">
        <f>+[1]data1cf!BP617*-1</f>
        <v>0</v>
      </c>
      <c r="S618" s="125">
        <f>+[1]data1cf!BQ617*-1</f>
        <v>0</v>
      </c>
      <c r="T618" s="125">
        <f>+[1]data1cf!BR617*-1</f>
        <v>0</v>
      </c>
      <c r="U618" s="125">
        <f>+[1]data1cf!BS617*-1</f>
        <v>0</v>
      </c>
      <c r="V618" s="125">
        <f>+[1]data1cf!BT617*-1</f>
        <v>0</v>
      </c>
      <c r="W618" s="125">
        <f>+[1]data1cf!BU617*-1</f>
        <v>0</v>
      </c>
      <c r="X618" s="125">
        <f>+[1]data1cf!BV617*-1</f>
        <v>0</v>
      </c>
      <c r="Y618" s="125">
        <f>+[1]data1cf!BW617*-1</f>
        <v>0</v>
      </c>
      <c r="Z618" s="125">
        <f>+[1]data1cf!BX617*-1</f>
        <v>0</v>
      </c>
      <c r="AA618" s="125">
        <f>+[1]data1cf!BY617*-1</f>
        <v>0</v>
      </c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0"/>
      <c r="AL618" s="10">
        <f t="shared" ca="1" si="38"/>
        <v>0</v>
      </c>
      <c r="AM618" s="10"/>
      <c r="AN618" s="10"/>
      <c r="AO618" s="10"/>
      <c r="AP618" s="10"/>
      <c r="AQ618" s="10"/>
    </row>
    <row r="619" spans="1:43" x14ac:dyDescent="0.2">
      <c r="A619" s="10">
        <v>617</v>
      </c>
      <c r="B619" s="125"/>
      <c r="C619" s="125">
        <f>+[1]data1cf!BA618*-1</f>
        <v>0</v>
      </c>
      <c r="D619" s="125">
        <f>+[1]data1cf!BB618*-1</f>
        <v>0</v>
      </c>
      <c r="E619" s="125">
        <f>+[1]data1cf!BC618*-1</f>
        <v>0</v>
      </c>
      <c r="F619" s="125">
        <f>+[1]data1cf!BD618*-1</f>
        <v>0</v>
      </c>
      <c r="G619" s="125">
        <f>+[1]data1cf!BE618*-1</f>
        <v>0</v>
      </c>
      <c r="H619" s="125">
        <f>+[1]data1cf!BF618*-1</f>
        <v>0</v>
      </c>
      <c r="I619" s="125">
        <f>+[1]data1cf!BG618*-1</f>
        <v>0</v>
      </c>
      <c r="J619" s="125">
        <f>+[1]data1cf!BH618*-1</f>
        <v>0</v>
      </c>
      <c r="K619" s="125">
        <f>+[1]data1cf!BI618*-1</f>
        <v>0</v>
      </c>
      <c r="L619" s="125">
        <f>+[1]data1cf!BJ618*-1</f>
        <v>0</v>
      </c>
      <c r="M619" s="125">
        <f>+[1]data1cf!BK618*-1</f>
        <v>0</v>
      </c>
      <c r="N619" s="125">
        <f>+[1]data1cf!BL618*-1</f>
        <v>0</v>
      </c>
      <c r="O619" s="125">
        <f>+[1]data1cf!BM618*-1</f>
        <v>0</v>
      </c>
      <c r="P619" s="125">
        <f>+[1]data1cf!BN618*-1</f>
        <v>0</v>
      </c>
      <c r="Q619" s="125">
        <f>+[1]data1cf!BO618*-1</f>
        <v>0</v>
      </c>
      <c r="R619" s="125">
        <f>+[1]data1cf!BP618*-1</f>
        <v>0</v>
      </c>
      <c r="S619" s="125">
        <f>+[1]data1cf!BQ618*-1</f>
        <v>0</v>
      </c>
      <c r="T619" s="125">
        <f>+[1]data1cf!BR618*-1</f>
        <v>0</v>
      </c>
      <c r="U619" s="125">
        <f>+[1]data1cf!BS618*-1</f>
        <v>0</v>
      </c>
      <c r="V619" s="125">
        <f>+[1]data1cf!BT618*-1</f>
        <v>0</v>
      </c>
      <c r="W619" s="125">
        <f>+[1]data1cf!BU618*-1</f>
        <v>0</v>
      </c>
      <c r="X619" s="125">
        <f>+[1]data1cf!BV618*-1</f>
        <v>0</v>
      </c>
      <c r="Y619" s="125">
        <f>+[1]data1cf!BW618*-1</f>
        <v>0</v>
      </c>
      <c r="Z619" s="125">
        <f>+[1]data1cf!BX618*-1</f>
        <v>0</v>
      </c>
      <c r="AA619" s="125">
        <f>+[1]data1cf!BY618*-1</f>
        <v>0</v>
      </c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0"/>
      <c r="AL619" s="10">
        <f t="shared" ca="1" si="38"/>
        <v>0</v>
      </c>
      <c r="AM619" s="10"/>
      <c r="AN619" s="10"/>
      <c r="AO619" s="10"/>
      <c r="AP619" s="10"/>
      <c r="AQ619" s="10"/>
    </row>
    <row r="620" spans="1:43" x14ac:dyDescent="0.2">
      <c r="A620" s="10">
        <v>618</v>
      </c>
      <c r="B620" s="125"/>
      <c r="C620" s="125">
        <f>+[1]data1cf!BA619*-1</f>
        <v>0</v>
      </c>
      <c r="D620" s="125">
        <f>+[1]data1cf!BB619*-1</f>
        <v>0</v>
      </c>
      <c r="E620" s="125">
        <f>+[1]data1cf!BC619*-1</f>
        <v>0</v>
      </c>
      <c r="F620" s="125">
        <f>+[1]data1cf!BD619*-1</f>
        <v>0</v>
      </c>
      <c r="G620" s="125">
        <f>+[1]data1cf!BE619*-1</f>
        <v>0</v>
      </c>
      <c r="H620" s="125">
        <f>+[1]data1cf!BF619*-1</f>
        <v>0</v>
      </c>
      <c r="I620" s="125">
        <f>+[1]data1cf!BG619*-1</f>
        <v>0</v>
      </c>
      <c r="J620" s="125">
        <f>+[1]data1cf!BH619*-1</f>
        <v>0</v>
      </c>
      <c r="K620" s="125">
        <f>+[1]data1cf!BI619*-1</f>
        <v>0</v>
      </c>
      <c r="L620" s="125">
        <f>+[1]data1cf!BJ619*-1</f>
        <v>0</v>
      </c>
      <c r="M620" s="125">
        <f>+[1]data1cf!BK619*-1</f>
        <v>0</v>
      </c>
      <c r="N620" s="125">
        <f>+[1]data1cf!BL619*-1</f>
        <v>0</v>
      </c>
      <c r="O620" s="125">
        <f>+[1]data1cf!BM619*-1</f>
        <v>0</v>
      </c>
      <c r="P620" s="125">
        <f>+[1]data1cf!BN619*-1</f>
        <v>0</v>
      </c>
      <c r="Q620" s="125">
        <f>+[1]data1cf!BO619*-1</f>
        <v>0</v>
      </c>
      <c r="R620" s="125">
        <f>+[1]data1cf!BP619*-1</f>
        <v>0</v>
      </c>
      <c r="S620" s="125">
        <f>+[1]data1cf!BQ619*-1</f>
        <v>0</v>
      </c>
      <c r="T620" s="125">
        <f>+[1]data1cf!BR619*-1</f>
        <v>0</v>
      </c>
      <c r="U620" s="125">
        <f>+[1]data1cf!BS619*-1</f>
        <v>0</v>
      </c>
      <c r="V620" s="125">
        <f>+[1]data1cf!BT619*-1</f>
        <v>0</v>
      </c>
      <c r="W620" s="125">
        <f>+[1]data1cf!BU619*-1</f>
        <v>0</v>
      </c>
      <c r="X620" s="125">
        <f>+[1]data1cf!BV619*-1</f>
        <v>0</v>
      </c>
      <c r="Y620" s="125">
        <f>+[1]data1cf!BW619*-1</f>
        <v>0</v>
      </c>
      <c r="Z620" s="125">
        <f>+[1]data1cf!BX619*-1</f>
        <v>0</v>
      </c>
      <c r="AA620" s="125">
        <f>+[1]data1cf!BY619*-1</f>
        <v>0</v>
      </c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0"/>
      <c r="AL620" s="10">
        <f t="shared" ca="1" si="38"/>
        <v>0</v>
      </c>
      <c r="AM620" s="10"/>
      <c r="AN620" s="10"/>
      <c r="AO620" s="10"/>
      <c r="AP620" s="10"/>
      <c r="AQ620" s="10"/>
    </row>
    <row r="621" spans="1:43" x14ac:dyDescent="0.2">
      <c r="A621" s="10">
        <v>619</v>
      </c>
      <c r="B621" s="125"/>
      <c r="C621" s="125">
        <f>+[1]data1cf!BA620*-1</f>
        <v>0</v>
      </c>
      <c r="D621" s="125">
        <f>+[1]data1cf!BB620*-1</f>
        <v>0</v>
      </c>
      <c r="E621" s="125">
        <f>+[1]data1cf!BC620*-1</f>
        <v>0</v>
      </c>
      <c r="F621" s="125">
        <f>+[1]data1cf!BD620*-1</f>
        <v>0</v>
      </c>
      <c r="G621" s="125">
        <f>+[1]data1cf!BE620*-1</f>
        <v>0</v>
      </c>
      <c r="H621" s="125">
        <f>+[1]data1cf!BF620*-1</f>
        <v>0</v>
      </c>
      <c r="I621" s="125">
        <f>+[1]data1cf!BG620*-1</f>
        <v>0</v>
      </c>
      <c r="J621" s="125">
        <f>+[1]data1cf!BH620*-1</f>
        <v>0</v>
      </c>
      <c r="K621" s="125">
        <f>+[1]data1cf!BI620*-1</f>
        <v>0</v>
      </c>
      <c r="L621" s="125">
        <f>+[1]data1cf!BJ620*-1</f>
        <v>0</v>
      </c>
      <c r="M621" s="125">
        <f>+[1]data1cf!BK620*-1</f>
        <v>0</v>
      </c>
      <c r="N621" s="125">
        <f>+[1]data1cf!BL620*-1</f>
        <v>0</v>
      </c>
      <c r="O621" s="125">
        <f>+[1]data1cf!BM620*-1</f>
        <v>0</v>
      </c>
      <c r="P621" s="125">
        <f>+[1]data1cf!BN620*-1</f>
        <v>0</v>
      </c>
      <c r="Q621" s="125">
        <f>+[1]data1cf!BO620*-1</f>
        <v>0</v>
      </c>
      <c r="R621" s="125">
        <f>+[1]data1cf!BP620*-1</f>
        <v>0</v>
      </c>
      <c r="S621" s="125">
        <f>+[1]data1cf!BQ620*-1</f>
        <v>0</v>
      </c>
      <c r="T621" s="125">
        <f>+[1]data1cf!BR620*-1</f>
        <v>0</v>
      </c>
      <c r="U621" s="125">
        <f>+[1]data1cf!BS620*-1</f>
        <v>0</v>
      </c>
      <c r="V621" s="125">
        <f>+[1]data1cf!BT620*-1</f>
        <v>0</v>
      </c>
      <c r="W621" s="125">
        <f>+[1]data1cf!BU620*-1</f>
        <v>0</v>
      </c>
      <c r="X621" s="125">
        <f>+[1]data1cf!BV620*-1</f>
        <v>0</v>
      </c>
      <c r="Y621" s="125">
        <f>+[1]data1cf!BW620*-1</f>
        <v>0</v>
      </c>
      <c r="Z621" s="125">
        <f>+[1]data1cf!BX620*-1</f>
        <v>0</v>
      </c>
      <c r="AA621" s="125">
        <f>+[1]data1cf!BY620*-1</f>
        <v>0</v>
      </c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0"/>
      <c r="AL621" s="10">
        <f t="shared" ca="1" si="38"/>
        <v>0</v>
      </c>
      <c r="AM621" s="10"/>
      <c r="AN621" s="10"/>
      <c r="AO621" s="10"/>
      <c r="AP621" s="10"/>
      <c r="AQ621" s="10"/>
    </row>
    <row r="622" spans="1:43" x14ac:dyDescent="0.2">
      <c r="A622" s="10">
        <v>620</v>
      </c>
      <c r="B622" s="125"/>
      <c r="C622" s="125">
        <f>+[1]data1cf!BA621*-1</f>
        <v>0</v>
      </c>
      <c r="D622" s="125">
        <f>+[1]data1cf!BB621*-1</f>
        <v>0</v>
      </c>
      <c r="E622" s="125">
        <f>+[1]data1cf!BC621*-1</f>
        <v>0</v>
      </c>
      <c r="F622" s="125">
        <f>+[1]data1cf!BD621*-1</f>
        <v>0</v>
      </c>
      <c r="G622" s="125">
        <f>+[1]data1cf!BE621*-1</f>
        <v>0</v>
      </c>
      <c r="H622" s="125">
        <f>+[1]data1cf!BF621*-1</f>
        <v>0</v>
      </c>
      <c r="I622" s="125">
        <f>+[1]data1cf!BG621*-1</f>
        <v>0</v>
      </c>
      <c r="J622" s="125">
        <f>+[1]data1cf!BH621*-1</f>
        <v>0</v>
      </c>
      <c r="K622" s="125">
        <f>+[1]data1cf!BI621*-1</f>
        <v>0</v>
      </c>
      <c r="L622" s="125">
        <f>+[1]data1cf!BJ621*-1</f>
        <v>0</v>
      </c>
      <c r="M622" s="125">
        <f>+[1]data1cf!BK621*-1</f>
        <v>0</v>
      </c>
      <c r="N622" s="125">
        <f>+[1]data1cf!BL621*-1</f>
        <v>0</v>
      </c>
      <c r="O622" s="125">
        <f>+[1]data1cf!BM621*-1</f>
        <v>0</v>
      </c>
      <c r="P622" s="125">
        <f>+[1]data1cf!BN621*-1</f>
        <v>0</v>
      </c>
      <c r="Q622" s="125">
        <f>+[1]data1cf!BO621*-1</f>
        <v>0</v>
      </c>
      <c r="R622" s="125">
        <f>+[1]data1cf!BP621*-1</f>
        <v>0</v>
      </c>
      <c r="S622" s="125">
        <f>+[1]data1cf!BQ621*-1</f>
        <v>0</v>
      </c>
      <c r="T622" s="125">
        <f>+[1]data1cf!BR621*-1</f>
        <v>0</v>
      </c>
      <c r="U622" s="125">
        <f>+[1]data1cf!BS621*-1</f>
        <v>0</v>
      </c>
      <c r="V622" s="125">
        <f>+[1]data1cf!BT621*-1</f>
        <v>0</v>
      </c>
      <c r="W622" s="125">
        <f>+[1]data1cf!BU621*-1</f>
        <v>0</v>
      </c>
      <c r="X622" s="125">
        <f>+[1]data1cf!BV621*-1</f>
        <v>0</v>
      </c>
      <c r="Y622" s="125">
        <f>+[1]data1cf!BW621*-1</f>
        <v>0</v>
      </c>
      <c r="Z622" s="125">
        <f>+[1]data1cf!BX621*-1</f>
        <v>0</v>
      </c>
      <c r="AA622" s="125">
        <f>+[1]data1cf!BY621*-1</f>
        <v>0</v>
      </c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0"/>
      <c r="AL622" s="10">
        <f t="shared" ca="1" si="38"/>
        <v>0</v>
      </c>
      <c r="AM622" s="10"/>
      <c r="AN622" s="10"/>
      <c r="AO622" s="10"/>
      <c r="AP622" s="10"/>
      <c r="AQ622" s="10"/>
    </row>
    <row r="623" spans="1:43" x14ac:dyDescent="0.2">
      <c r="A623" s="10">
        <v>621</v>
      </c>
      <c r="B623" s="125"/>
      <c r="C623" s="125">
        <f>+[1]data1cf!BA622*-1</f>
        <v>0</v>
      </c>
      <c r="D623" s="125">
        <f>+[1]data1cf!BB622*-1</f>
        <v>0</v>
      </c>
      <c r="E623" s="125">
        <f>+[1]data1cf!BC622*-1</f>
        <v>0</v>
      </c>
      <c r="F623" s="125">
        <f>+[1]data1cf!BD622*-1</f>
        <v>0</v>
      </c>
      <c r="G623" s="125">
        <f>+[1]data1cf!BE622*-1</f>
        <v>0</v>
      </c>
      <c r="H623" s="125">
        <f>+[1]data1cf!BF622*-1</f>
        <v>0</v>
      </c>
      <c r="I623" s="125">
        <f>+[1]data1cf!BG622*-1</f>
        <v>0</v>
      </c>
      <c r="J623" s="125">
        <f>+[1]data1cf!BH622*-1</f>
        <v>0</v>
      </c>
      <c r="K623" s="125">
        <f>+[1]data1cf!BI622*-1</f>
        <v>0</v>
      </c>
      <c r="L623" s="125">
        <f>+[1]data1cf!BJ622*-1</f>
        <v>0</v>
      </c>
      <c r="M623" s="125">
        <f>+[1]data1cf!BK622*-1</f>
        <v>0</v>
      </c>
      <c r="N623" s="125">
        <f>+[1]data1cf!BL622*-1</f>
        <v>0</v>
      </c>
      <c r="O623" s="125">
        <f>+[1]data1cf!BM622*-1</f>
        <v>0</v>
      </c>
      <c r="P623" s="125">
        <f>+[1]data1cf!BN622*-1</f>
        <v>0</v>
      </c>
      <c r="Q623" s="125">
        <f>+[1]data1cf!BO622*-1</f>
        <v>0</v>
      </c>
      <c r="R623" s="125">
        <f>+[1]data1cf!BP622*-1</f>
        <v>0</v>
      </c>
      <c r="S623" s="125">
        <f>+[1]data1cf!BQ622*-1</f>
        <v>0</v>
      </c>
      <c r="T623" s="125">
        <f>+[1]data1cf!BR622*-1</f>
        <v>0</v>
      </c>
      <c r="U623" s="125">
        <f>+[1]data1cf!BS622*-1</f>
        <v>0</v>
      </c>
      <c r="V623" s="125">
        <f>+[1]data1cf!BT622*-1</f>
        <v>0</v>
      </c>
      <c r="W623" s="125">
        <f>+[1]data1cf!BU622*-1</f>
        <v>0</v>
      </c>
      <c r="X623" s="125">
        <f>+[1]data1cf!BV622*-1</f>
        <v>0</v>
      </c>
      <c r="Y623" s="125">
        <f>+[1]data1cf!BW622*-1</f>
        <v>0</v>
      </c>
      <c r="Z623" s="125">
        <f>+[1]data1cf!BX622*-1</f>
        <v>0</v>
      </c>
      <c r="AA623" s="125">
        <f>+[1]data1cf!BY622*-1</f>
        <v>0</v>
      </c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0"/>
      <c r="AL623" s="10">
        <f t="shared" ca="1" si="38"/>
        <v>0</v>
      </c>
      <c r="AM623" s="10"/>
      <c r="AN623" s="10"/>
      <c r="AO623" s="10"/>
      <c r="AP623" s="10"/>
      <c r="AQ623" s="10"/>
    </row>
    <row r="624" spans="1:43" x14ac:dyDescent="0.2">
      <c r="A624" s="10">
        <v>622</v>
      </c>
      <c r="B624" s="125"/>
      <c r="C624" s="125">
        <f>+[1]data1cf!BA623*-1</f>
        <v>0</v>
      </c>
      <c r="D624" s="125">
        <f>+[1]data1cf!BB623*-1</f>
        <v>0</v>
      </c>
      <c r="E624" s="125">
        <f>+[1]data1cf!BC623*-1</f>
        <v>0</v>
      </c>
      <c r="F624" s="125">
        <f>+[1]data1cf!BD623*-1</f>
        <v>0</v>
      </c>
      <c r="G624" s="125">
        <f>+[1]data1cf!BE623*-1</f>
        <v>0</v>
      </c>
      <c r="H624" s="125">
        <f>+[1]data1cf!BF623*-1</f>
        <v>0</v>
      </c>
      <c r="I624" s="125">
        <f>+[1]data1cf!BG623*-1</f>
        <v>0</v>
      </c>
      <c r="J624" s="125">
        <f>+[1]data1cf!BH623*-1</f>
        <v>0</v>
      </c>
      <c r="K624" s="125">
        <f>+[1]data1cf!BI623*-1</f>
        <v>0</v>
      </c>
      <c r="L624" s="125">
        <f>+[1]data1cf!BJ623*-1</f>
        <v>0</v>
      </c>
      <c r="M624" s="125">
        <f>+[1]data1cf!BK623*-1</f>
        <v>0</v>
      </c>
      <c r="N624" s="125">
        <f>+[1]data1cf!BL623*-1</f>
        <v>0</v>
      </c>
      <c r="O624" s="125">
        <f>+[1]data1cf!BM623*-1</f>
        <v>0</v>
      </c>
      <c r="P624" s="125">
        <f>+[1]data1cf!BN623*-1</f>
        <v>0</v>
      </c>
      <c r="Q624" s="125">
        <f>+[1]data1cf!BO623*-1</f>
        <v>0</v>
      </c>
      <c r="R624" s="125">
        <f>+[1]data1cf!BP623*-1</f>
        <v>0</v>
      </c>
      <c r="S624" s="125">
        <f>+[1]data1cf!BQ623*-1</f>
        <v>0</v>
      </c>
      <c r="T624" s="125">
        <f>+[1]data1cf!BR623*-1</f>
        <v>0</v>
      </c>
      <c r="U624" s="125">
        <f>+[1]data1cf!BS623*-1</f>
        <v>0</v>
      </c>
      <c r="V624" s="125">
        <f>+[1]data1cf!BT623*-1</f>
        <v>0</v>
      </c>
      <c r="W624" s="125">
        <f>+[1]data1cf!BU623*-1</f>
        <v>0</v>
      </c>
      <c r="X624" s="125">
        <f>+[1]data1cf!BV623*-1</f>
        <v>0</v>
      </c>
      <c r="Y624" s="125">
        <f>+[1]data1cf!BW623*-1</f>
        <v>0</v>
      </c>
      <c r="Z624" s="125">
        <f>+[1]data1cf!BX623*-1</f>
        <v>0</v>
      </c>
      <c r="AA624" s="125">
        <f>+[1]data1cf!BY623*-1</f>
        <v>0</v>
      </c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0"/>
      <c r="AL624" s="10">
        <f t="shared" ca="1" si="38"/>
        <v>0</v>
      </c>
      <c r="AM624" s="10"/>
      <c r="AN624" s="10"/>
      <c r="AO624" s="10"/>
      <c r="AP624" s="10"/>
      <c r="AQ624" s="10"/>
    </row>
    <row r="625" spans="1:43" x14ac:dyDescent="0.2">
      <c r="A625" s="10">
        <v>623</v>
      </c>
      <c r="B625" s="125"/>
      <c r="C625" s="125">
        <f>+[1]data1cf!BA624*-1</f>
        <v>0</v>
      </c>
      <c r="D625" s="125">
        <f>+[1]data1cf!BB624*-1</f>
        <v>0</v>
      </c>
      <c r="E625" s="125">
        <f>+[1]data1cf!BC624*-1</f>
        <v>0</v>
      </c>
      <c r="F625" s="125">
        <f>+[1]data1cf!BD624*-1</f>
        <v>0</v>
      </c>
      <c r="G625" s="125">
        <f>+[1]data1cf!BE624*-1</f>
        <v>0</v>
      </c>
      <c r="H625" s="125">
        <f>+[1]data1cf!BF624*-1</f>
        <v>0</v>
      </c>
      <c r="I625" s="125">
        <f>+[1]data1cf!BG624*-1</f>
        <v>0</v>
      </c>
      <c r="J625" s="125">
        <f>+[1]data1cf!BH624*-1</f>
        <v>0</v>
      </c>
      <c r="K625" s="125">
        <f>+[1]data1cf!BI624*-1</f>
        <v>0</v>
      </c>
      <c r="L625" s="125">
        <f>+[1]data1cf!BJ624*-1</f>
        <v>0</v>
      </c>
      <c r="M625" s="125">
        <f>+[1]data1cf!BK624*-1</f>
        <v>0</v>
      </c>
      <c r="N625" s="125">
        <f>+[1]data1cf!BL624*-1</f>
        <v>0</v>
      </c>
      <c r="O625" s="125">
        <f>+[1]data1cf!BM624*-1</f>
        <v>0</v>
      </c>
      <c r="P625" s="125">
        <f>+[1]data1cf!BN624*-1</f>
        <v>0</v>
      </c>
      <c r="Q625" s="125">
        <f>+[1]data1cf!BO624*-1</f>
        <v>0</v>
      </c>
      <c r="R625" s="125">
        <f>+[1]data1cf!BP624*-1</f>
        <v>0</v>
      </c>
      <c r="S625" s="125">
        <f>+[1]data1cf!BQ624*-1</f>
        <v>0</v>
      </c>
      <c r="T625" s="125">
        <f>+[1]data1cf!BR624*-1</f>
        <v>0</v>
      </c>
      <c r="U625" s="125">
        <f>+[1]data1cf!BS624*-1</f>
        <v>0</v>
      </c>
      <c r="V625" s="125">
        <f>+[1]data1cf!BT624*-1</f>
        <v>0</v>
      </c>
      <c r="W625" s="125">
        <f>+[1]data1cf!BU624*-1</f>
        <v>0</v>
      </c>
      <c r="X625" s="125">
        <f>+[1]data1cf!BV624*-1</f>
        <v>0</v>
      </c>
      <c r="Y625" s="125">
        <f>+[1]data1cf!BW624*-1</f>
        <v>0</v>
      </c>
      <c r="Z625" s="125">
        <f>+[1]data1cf!BX624*-1</f>
        <v>0</v>
      </c>
      <c r="AA625" s="125">
        <f>+[1]data1cf!BY624*-1</f>
        <v>0</v>
      </c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0"/>
      <c r="AL625" s="10">
        <f t="shared" ca="1" si="38"/>
        <v>0</v>
      </c>
      <c r="AM625" s="10"/>
      <c r="AN625" s="10"/>
      <c r="AO625" s="10"/>
      <c r="AP625" s="10"/>
      <c r="AQ625" s="10"/>
    </row>
    <row r="626" spans="1:43" x14ac:dyDescent="0.2">
      <c r="A626" s="10">
        <v>624</v>
      </c>
      <c r="B626" s="125"/>
      <c r="C626" s="125">
        <f>+[1]data1cf!BA625*-1</f>
        <v>0</v>
      </c>
      <c r="D626" s="125">
        <f>+[1]data1cf!BB625*-1</f>
        <v>0</v>
      </c>
      <c r="E626" s="125">
        <f>+[1]data1cf!BC625*-1</f>
        <v>0</v>
      </c>
      <c r="F626" s="125">
        <f>+[1]data1cf!BD625*-1</f>
        <v>0</v>
      </c>
      <c r="G626" s="125">
        <f>+[1]data1cf!BE625*-1</f>
        <v>0</v>
      </c>
      <c r="H626" s="125">
        <f>+[1]data1cf!BF625*-1</f>
        <v>0</v>
      </c>
      <c r="I626" s="125">
        <f>+[1]data1cf!BG625*-1</f>
        <v>0</v>
      </c>
      <c r="J626" s="125">
        <f>+[1]data1cf!BH625*-1</f>
        <v>0</v>
      </c>
      <c r="K626" s="125">
        <f>+[1]data1cf!BI625*-1</f>
        <v>0</v>
      </c>
      <c r="L626" s="125">
        <f>+[1]data1cf!BJ625*-1</f>
        <v>0</v>
      </c>
      <c r="M626" s="125">
        <f>+[1]data1cf!BK625*-1</f>
        <v>0</v>
      </c>
      <c r="N626" s="125">
        <f>+[1]data1cf!BL625*-1</f>
        <v>0</v>
      </c>
      <c r="O626" s="125">
        <f>+[1]data1cf!BM625*-1</f>
        <v>0</v>
      </c>
      <c r="P626" s="125">
        <f>+[1]data1cf!BN625*-1</f>
        <v>0</v>
      </c>
      <c r="Q626" s="125">
        <f>+[1]data1cf!BO625*-1</f>
        <v>0</v>
      </c>
      <c r="R626" s="125">
        <f>+[1]data1cf!BP625*-1</f>
        <v>0</v>
      </c>
      <c r="S626" s="125">
        <f>+[1]data1cf!BQ625*-1</f>
        <v>0</v>
      </c>
      <c r="T626" s="125">
        <f>+[1]data1cf!BR625*-1</f>
        <v>0</v>
      </c>
      <c r="U626" s="125">
        <f>+[1]data1cf!BS625*-1</f>
        <v>0</v>
      </c>
      <c r="V626" s="125">
        <f>+[1]data1cf!BT625*-1</f>
        <v>0</v>
      </c>
      <c r="W626" s="125">
        <f>+[1]data1cf!BU625*-1</f>
        <v>0</v>
      </c>
      <c r="X626" s="125">
        <f>+[1]data1cf!BV625*-1</f>
        <v>0</v>
      </c>
      <c r="Y626" s="125">
        <f>+[1]data1cf!BW625*-1</f>
        <v>0</v>
      </c>
      <c r="Z626" s="125">
        <f>+[1]data1cf!BX625*-1</f>
        <v>0</v>
      </c>
      <c r="AA626" s="125">
        <f>+[1]data1cf!BY625*-1</f>
        <v>0</v>
      </c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0"/>
      <c r="AL626" s="10">
        <f t="shared" ca="1" si="38"/>
        <v>0</v>
      </c>
      <c r="AM626" s="10"/>
      <c r="AN626" s="10"/>
      <c r="AO626" s="10"/>
      <c r="AP626" s="10"/>
      <c r="AQ626" s="10"/>
    </row>
    <row r="627" spans="1:43" x14ac:dyDescent="0.2">
      <c r="A627" s="10">
        <v>625</v>
      </c>
      <c r="B627" s="125"/>
      <c r="C627" s="125">
        <f>+[1]data1cf!BA626*-1</f>
        <v>0</v>
      </c>
      <c r="D627" s="125">
        <f>+[1]data1cf!BB626*-1</f>
        <v>0</v>
      </c>
      <c r="E627" s="125">
        <f>+[1]data1cf!BC626*-1</f>
        <v>0</v>
      </c>
      <c r="F627" s="125">
        <f>+[1]data1cf!BD626*-1</f>
        <v>0</v>
      </c>
      <c r="G627" s="125">
        <f>+[1]data1cf!BE626*-1</f>
        <v>0</v>
      </c>
      <c r="H627" s="125">
        <f>+[1]data1cf!BF626*-1</f>
        <v>0</v>
      </c>
      <c r="I627" s="125">
        <f>+[1]data1cf!BG626*-1</f>
        <v>0</v>
      </c>
      <c r="J627" s="125">
        <f>+[1]data1cf!BH626*-1</f>
        <v>0</v>
      </c>
      <c r="K627" s="125">
        <f>+[1]data1cf!BI626*-1</f>
        <v>0</v>
      </c>
      <c r="L627" s="125">
        <f>+[1]data1cf!BJ626*-1</f>
        <v>0</v>
      </c>
      <c r="M627" s="125">
        <f>+[1]data1cf!BK626*-1</f>
        <v>0</v>
      </c>
      <c r="N627" s="125">
        <f>+[1]data1cf!BL626*-1</f>
        <v>0</v>
      </c>
      <c r="O627" s="125">
        <f>+[1]data1cf!BM626*-1</f>
        <v>0</v>
      </c>
      <c r="P627" s="125">
        <f>+[1]data1cf!BN626*-1</f>
        <v>0</v>
      </c>
      <c r="Q627" s="125">
        <f>+[1]data1cf!BO626*-1</f>
        <v>0</v>
      </c>
      <c r="R627" s="125">
        <f>+[1]data1cf!BP626*-1</f>
        <v>0</v>
      </c>
      <c r="S627" s="125">
        <f>+[1]data1cf!BQ626*-1</f>
        <v>0</v>
      </c>
      <c r="T627" s="125">
        <f>+[1]data1cf!BR626*-1</f>
        <v>0</v>
      </c>
      <c r="U627" s="125">
        <f>+[1]data1cf!BS626*-1</f>
        <v>0</v>
      </c>
      <c r="V627" s="125">
        <f>+[1]data1cf!BT626*-1</f>
        <v>0</v>
      </c>
      <c r="W627" s="125">
        <f>+[1]data1cf!BU626*-1</f>
        <v>0</v>
      </c>
      <c r="X627" s="125">
        <f>+[1]data1cf!BV626*-1</f>
        <v>0</v>
      </c>
      <c r="Y627" s="125">
        <f>+[1]data1cf!BW626*-1</f>
        <v>0</v>
      </c>
      <c r="Z627" s="125">
        <f>+[1]data1cf!BX626*-1</f>
        <v>0</v>
      </c>
      <c r="AA627" s="125">
        <f>+[1]data1cf!BY626*-1</f>
        <v>0</v>
      </c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0"/>
      <c r="AL627" s="10">
        <f t="shared" ca="1" si="38"/>
        <v>0</v>
      </c>
      <c r="AM627" s="10"/>
      <c r="AN627" s="10"/>
      <c r="AO627" s="10"/>
      <c r="AP627" s="10"/>
      <c r="AQ627" s="10"/>
    </row>
    <row r="628" spans="1:43" x14ac:dyDescent="0.2">
      <c r="A628" s="10">
        <v>626</v>
      </c>
      <c r="B628" s="125"/>
      <c r="C628" s="125">
        <f>+[1]data1cf!BA627*-1</f>
        <v>0</v>
      </c>
      <c r="D628" s="125">
        <f>+[1]data1cf!BB627*-1</f>
        <v>0</v>
      </c>
      <c r="E628" s="125">
        <f>+[1]data1cf!BC627*-1</f>
        <v>0</v>
      </c>
      <c r="F628" s="125">
        <f>+[1]data1cf!BD627*-1</f>
        <v>0</v>
      </c>
      <c r="G628" s="125">
        <f>+[1]data1cf!BE627*-1</f>
        <v>0</v>
      </c>
      <c r="H628" s="125">
        <f>+[1]data1cf!BF627*-1</f>
        <v>0</v>
      </c>
      <c r="I628" s="125">
        <f>+[1]data1cf!BG627*-1</f>
        <v>0</v>
      </c>
      <c r="J628" s="125">
        <f>+[1]data1cf!BH627*-1</f>
        <v>0</v>
      </c>
      <c r="K628" s="125">
        <f>+[1]data1cf!BI627*-1</f>
        <v>0</v>
      </c>
      <c r="L628" s="125">
        <f>+[1]data1cf!BJ627*-1</f>
        <v>0</v>
      </c>
      <c r="M628" s="125">
        <f>+[1]data1cf!BK627*-1</f>
        <v>0</v>
      </c>
      <c r="N628" s="125">
        <f>+[1]data1cf!BL627*-1</f>
        <v>0</v>
      </c>
      <c r="O628" s="125">
        <f>+[1]data1cf!BM627*-1</f>
        <v>0</v>
      </c>
      <c r="P628" s="125">
        <f>+[1]data1cf!BN627*-1</f>
        <v>0</v>
      </c>
      <c r="Q628" s="125">
        <f>+[1]data1cf!BO627*-1</f>
        <v>0</v>
      </c>
      <c r="R628" s="125">
        <f>+[1]data1cf!BP627*-1</f>
        <v>0</v>
      </c>
      <c r="S628" s="125">
        <f>+[1]data1cf!BQ627*-1</f>
        <v>0</v>
      </c>
      <c r="T628" s="125">
        <f>+[1]data1cf!BR627*-1</f>
        <v>0</v>
      </c>
      <c r="U628" s="125">
        <f>+[1]data1cf!BS627*-1</f>
        <v>0</v>
      </c>
      <c r="V628" s="125">
        <f>+[1]data1cf!BT627*-1</f>
        <v>0</v>
      </c>
      <c r="W628" s="125">
        <f>+[1]data1cf!BU627*-1</f>
        <v>0</v>
      </c>
      <c r="X628" s="125">
        <f>+[1]data1cf!BV627*-1</f>
        <v>0</v>
      </c>
      <c r="Y628" s="125">
        <f>+[1]data1cf!BW627*-1</f>
        <v>0</v>
      </c>
      <c r="Z628" s="125">
        <f>+[1]data1cf!BX627*-1</f>
        <v>0</v>
      </c>
      <c r="AA628" s="125">
        <f>+[1]data1cf!BY627*-1</f>
        <v>0</v>
      </c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0"/>
      <c r="AL628" s="10">
        <f t="shared" ref="AL628:AL643" ca="1" si="39">SUMPRODUCT(B628:AJ628,PVCapPrice)</f>
        <v>0</v>
      </c>
      <c r="AM628" s="10"/>
      <c r="AN628" s="10"/>
      <c r="AO628" s="10"/>
      <c r="AP628" s="10"/>
      <c r="AQ628" s="10"/>
    </row>
    <row r="629" spans="1:43" x14ac:dyDescent="0.2">
      <c r="A629" s="10">
        <v>627</v>
      </c>
      <c r="B629" s="125"/>
      <c r="C629" s="125">
        <f>+[1]data1cf!BA628*-1</f>
        <v>0</v>
      </c>
      <c r="D629" s="125">
        <f>+[1]data1cf!BB628*-1</f>
        <v>0</v>
      </c>
      <c r="E629" s="125">
        <f>+[1]data1cf!BC628*-1</f>
        <v>0</v>
      </c>
      <c r="F629" s="125">
        <f>+[1]data1cf!BD628*-1</f>
        <v>0</v>
      </c>
      <c r="G629" s="125">
        <f>+[1]data1cf!BE628*-1</f>
        <v>0</v>
      </c>
      <c r="H629" s="125">
        <f>+[1]data1cf!BF628*-1</f>
        <v>0</v>
      </c>
      <c r="I629" s="125">
        <f>+[1]data1cf!BG628*-1</f>
        <v>0</v>
      </c>
      <c r="J629" s="125">
        <f>+[1]data1cf!BH628*-1</f>
        <v>0</v>
      </c>
      <c r="K629" s="125">
        <f>+[1]data1cf!BI628*-1</f>
        <v>0</v>
      </c>
      <c r="L629" s="125">
        <f>+[1]data1cf!BJ628*-1</f>
        <v>0</v>
      </c>
      <c r="M629" s="125">
        <f>+[1]data1cf!BK628*-1</f>
        <v>0</v>
      </c>
      <c r="N629" s="125">
        <f>+[1]data1cf!BL628*-1</f>
        <v>0</v>
      </c>
      <c r="O629" s="125">
        <f>+[1]data1cf!BM628*-1</f>
        <v>0</v>
      </c>
      <c r="P629" s="125">
        <f>+[1]data1cf!BN628*-1</f>
        <v>0</v>
      </c>
      <c r="Q629" s="125">
        <f>+[1]data1cf!BO628*-1</f>
        <v>0</v>
      </c>
      <c r="R629" s="125">
        <f>+[1]data1cf!BP628*-1</f>
        <v>0</v>
      </c>
      <c r="S629" s="125">
        <f>+[1]data1cf!BQ628*-1</f>
        <v>0</v>
      </c>
      <c r="T629" s="125">
        <f>+[1]data1cf!BR628*-1</f>
        <v>0</v>
      </c>
      <c r="U629" s="125">
        <f>+[1]data1cf!BS628*-1</f>
        <v>0</v>
      </c>
      <c r="V629" s="125">
        <f>+[1]data1cf!BT628*-1</f>
        <v>0</v>
      </c>
      <c r="W629" s="125">
        <f>+[1]data1cf!BU628*-1</f>
        <v>0</v>
      </c>
      <c r="X629" s="125">
        <f>+[1]data1cf!BV628*-1</f>
        <v>0</v>
      </c>
      <c r="Y629" s="125">
        <f>+[1]data1cf!BW628*-1</f>
        <v>0</v>
      </c>
      <c r="Z629" s="125">
        <f>+[1]data1cf!BX628*-1</f>
        <v>0</v>
      </c>
      <c r="AA629" s="125">
        <f>+[1]data1cf!BY628*-1</f>
        <v>0</v>
      </c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0"/>
      <c r="AL629" s="10">
        <f t="shared" ca="1" si="39"/>
        <v>0</v>
      </c>
      <c r="AM629" s="10"/>
      <c r="AN629" s="10"/>
      <c r="AO629" s="10"/>
      <c r="AP629" s="10"/>
      <c r="AQ629" s="10"/>
    </row>
    <row r="630" spans="1:43" x14ac:dyDescent="0.2">
      <c r="A630" s="10">
        <v>628</v>
      </c>
      <c r="B630" s="125"/>
      <c r="C630" s="125">
        <f>+[1]data1cf!BA629*-1</f>
        <v>0</v>
      </c>
      <c r="D630" s="125">
        <f>+[1]data1cf!BB629*-1</f>
        <v>0</v>
      </c>
      <c r="E630" s="125">
        <f>+[1]data1cf!BC629*-1</f>
        <v>0</v>
      </c>
      <c r="F630" s="125">
        <f>+[1]data1cf!BD629*-1</f>
        <v>0</v>
      </c>
      <c r="G630" s="125">
        <f>+[1]data1cf!BE629*-1</f>
        <v>0</v>
      </c>
      <c r="H630" s="125">
        <f>+[1]data1cf!BF629*-1</f>
        <v>0</v>
      </c>
      <c r="I630" s="125">
        <f>+[1]data1cf!BG629*-1</f>
        <v>0</v>
      </c>
      <c r="J630" s="125">
        <f>+[1]data1cf!BH629*-1</f>
        <v>0</v>
      </c>
      <c r="K630" s="125">
        <f>+[1]data1cf!BI629*-1</f>
        <v>0</v>
      </c>
      <c r="L630" s="125">
        <f>+[1]data1cf!BJ629*-1</f>
        <v>0</v>
      </c>
      <c r="M630" s="125">
        <f>+[1]data1cf!BK629*-1</f>
        <v>0</v>
      </c>
      <c r="N630" s="125">
        <f>+[1]data1cf!BL629*-1</f>
        <v>0</v>
      </c>
      <c r="O630" s="125">
        <f>+[1]data1cf!BM629*-1</f>
        <v>0</v>
      </c>
      <c r="P630" s="125">
        <f>+[1]data1cf!BN629*-1</f>
        <v>0</v>
      </c>
      <c r="Q630" s="125">
        <f>+[1]data1cf!BO629*-1</f>
        <v>0</v>
      </c>
      <c r="R630" s="125">
        <f>+[1]data1cf!BP629*-1</f>
        <v>0</v>
      </c>
      <c r="S630" s="125">
        <f>+[1]data1cf!BQ629*-1</f>
        <v>0</v>
      </c>
      <c r="T630" s="125">
        <f>+[1]data1cf!BR629*-1</f>
        <v>0</v>
      </c>
      <c r="U630" s="125">
        <f>+[1]data1cf!BS629*-1</f>
        <v>0</v>
      </c>
      <c r="V630" s="125">
        <f>+[1]data1cf!BT629*-1</f>
        <v>0</v>
      </c>
      <c r="W630" s="125">
        <f>+[1]data1cf!BU629*-1</f>
        <v>0</v>
      </c>
      <c r="X630" s="125">
        <f>+[1]data1cf!BV629*-1</f>
        <v>0</v>
      </c>
      <c r="Y630" s="125">
        <f>+[1]data1cf!BW629*-1</f>
        <v>0</v>
      </c>
      <c r="Z630" s="125">
        <f>+[1]data1cf!BX629*-1</f>
        <v>0</v>
      </c>
      <c r="AA630" s="125">
        <f>+[1]data1cf!BY629*-1</f>
        <v>0</v>
      </c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0"/>
      <c r="AL630" s="10">
        <f t="shared" ca="1" si="39"/>
        <v>0</v>
      </c>
      <c r="AM630" s="10"/>
      <c r="AN630" s="10"/>
      <c r="AO630" s="10"/>
      <c r="AP630" s="10"/>
      <c r="AQ630" s="10"/>
    </row>
    <row r="631" spans="1:43" x14ac:dyDescent="0.2">
      <c r="A631" s="10">
        <v>629</v>
      </c>
      <c r="B631" s="125"/>
      <c r="C631" s="125">
        <f>+[1]data1cf!BA630*-1</f>
        <v>0</v>
      </c>
      <c r="D631" s="125">
        <f>+[1]data1cf!BB630*-1</f>
        <v>0</v>
      </c>
      <c r="E631" s="125">
        <f>+[1]data1cf!BC630*-1</f>
        <v>0</v>
      </c>
      <c r="F631" s="125">
        <f>+[1]data1cf!BD630*-1</f>
        <v>0</v>
      </c>
      <c r="G631" s="125">
        <f>+[1]data1cf!BE630*-1</f>
        <v>0</v>
      </c>
      <c r="H631" s="125">
        <f>+[1]data1cf!BF630*-1</f>
        <v>0</v>
      </c>
      <c r="I631" s="125">
        <f>+[1]data1cf!BG630*-1</f>
        <v>0</v>
      </c>
      <c r="J631" s="125">
        <f>+[1]data1cf!BH630*-1</f>
        <v>0</v>
      </c>
      <c r="K631" s="125">
        <f>+[1]data1cf!BI630*-1</f>
        <v>0</v>
      </c>
      <c r="L631" s="125">
        <f>+[1]data1cf!BJ630*-1</f>
        <v>0</v>
      </c>
      <c r="M631" s="125">
        <f>+[1]data1cf!BK630*-1</f>
        <v>0</v>
      </c>
      <c r="N631" s="125">
        <f>+[1]data1cf!BL630*-1</f>
        <v>0</v>
      </c>
      <c r="O631" s="125">
        <f>+[1]data1cf!BM630*-1</f>
        <v>0</v>
      </c>
      <c r="P631" s="125">
        <f>+[1]data1cf!BN630*-1</f>
        <v>0</v>
      </c>
      <c r="Q631" s="125">
        <f>+[1]data1cf!BO630*-1</f>
        <v>0</v>
      </c>
      <c r="R631" s="125">
        <f>+[1]data1cf!BP630*-1</f>
        <v>0</v>
      </c>
      <c r="S631" s="125">
        <f>+[1]data1cf!BQ630*-1</f>
        <v>0</v>
      </c>
      <c r="T631" s="125">
        <f>+[1]data1cf!BR630*-1</f>
        <v>0</v>
      </c>
      <c r="U631" s="125">
        <f>+[1]data1cf!BS630*-1</f>
        <v>0</v>
      </c>
      <c r="V631" s="125">
        <f>+[1]data1cf!BT630*-1</f>
        <v>0</v>
      </c>
      <c r="W631" s="125">
        <f>+[1]data1cf!BU630*-1</f>
        <v>0</v>
      </c>
      <c r="X631" s="125">
        <f>+[1]data1cf!BV630*-1</f>
        <v>0</v>
      </c>
      <c r="Y631" s="125">
        <f>+[1]data1cf!BW630*-1</f>
        <v>0</v>
      </c>
      <c r="Z631" s="125">
        <f>+[1]data1cf!BX630*-1</f>
        <v>0</v>
      </c>
      <c r="AA631" s="125">
        <f>+[1]data1cf!BY630*-1</f>
        <v>0</v>
      </c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0"/>
      <c r="AL631" s="10">
        <f t="shared" ca="1" si="39"/>
        <v>0</v>
      </c>
      <c r="AM631" s="10"/>
      <c r="AN631" s="10"/>
      <c r="AO631" s="10"/>
      <c r="AP631" s="10"/>
      <c r="AQ631" s="10"/>
    </row>
    <row r="632" spans="1:43" x14ac:dyDescent="0.2">
      <c r="A632" s="10">
        <v>630</v>
      </c>
      <c r="B632" s="125"/>
      <c r="C632" s="125">
        <f>+[1]data1cf!BA631*-1</f>
        <v>0</v>
      </c>
      <c r="D632" s="125">
        <f>+[1]data1cf!BB631*-1</f>
        <v>0</v>
      </c>
      <c r="E632" s="125">
        <f>+[1]data1cf!BC631*-1</f>
        <v>0</v>
      </c>
      <c r="F632" s="125">
        <f>+[1]data1cf!BD631*-1</f>
        <v>0</v>
      </c>
      <c r="G632" s="125">
        <f>+[1]data1cf!BE631*-1</f>
        <v>0</v>
      </c>
      <c r="H632" s="125">
        <f>+[1]data1cf!BF631*-1</f>
        <v>0</v>
      </c>
      <c r="I632" s="125">
        <f>+[1]data1cf!BG631*-1</f>
        <v>0</v>
      </c>
      <c r="J632" s="125">
        <f>+[1]data1cf!BH631*-1</f>
        <v>0</v>
      </c>
      <c r="K632" s="125">
        <f>+[1]data1cf!BI631*-1</f>
        <v>0</v>
      </c>
      <c r="L632" s="125">
        <f>+[1]data1cf!BJ631*-1</f>
        <v>0</v>
      </c>
      <c r="M632" s="125">
        <f>+[1]data1cf!BK631*-1</f>
        <v>0</v>
      </c>
      <c r="N632" s="125">
        <f>+[1]data1cf!BL631*-1</f>
        <v>0</v>
      </c>
      <c r="O632" s="125">
        <f>+[1]data1cf!BM631*-1</f>
        <v>0</v>
      </c>
      <c r="P632" s="125">
        <f>+[1]data1cf!BN631*-1</f>
        <v>0</v>
      </c>
      <c r="Q632" s="125">
        <f>+[1]data1cf!BO631*-1</f>
        <v>0</v>
      </c>
      <c r="R632" s="125">
        <f>+[1]data1cf!BP631*-1</f>
        <v>0</v>
      </c>
      <c r="S632" s="125">
        <f>+[1]data1cf!BQ631*-1</f>
        <v>0</v>
      </c>
      <c r="T632" s="125">
        <f>+[1]data1cf!BR631*-1</f>
        <v>0</v>
      </c>
      <c r="U632" s="125">
        <f>+[1]data1cf!BS631*-1</f>
        <v>0</v>
      </c>
      <c r="V632" s="125">
        <f>+[1]data1cf!BT631*-1</f>
        <v>0</v>
      </c>
      <c r="W632" s="125">
        <f>+[1]data1cf!BU631*-1</f>
        <v>0</v>
      </c>
      <c r="X632" s="125">
        <f>+[1]data1cf!BV631*-1</f>
        <v>0</v>
      </c>
      <c r="Y632" s="125">
        <f>+[1]data1cf!BW631*-1</f>
        <v>0</v>
      </c>
      <c r="Z632" s="125">
        <f>+[1]data1cf!BX631*-1</f>
        <v>0</v>
      </c>
      <c r="AA632" s="125">
        <f>+[1]data1cf!BY631*-1</f>
        <v>0</v>
      </c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0"/>
      <c r="AL632" s="10">
        <f t="shared" ca="1" si="39"/>
        <v>0</v>
      </c>
      <c r="AM632" s="10"/>
      <c r="AN632" s="10"/>
      <c r="AO632" s="10"/>
      <c r="AP632" s="10"/>
      <c r="AQ632" s="10"/>
    </row>
    <row r="633" spans="1:43" x14ac:dyDescent="0.2">
      <c r="A633" s="10">
        <v>631</v>
      </c>
      <c r="B633" s="125"/>
      <c r="C633" s="125">
        <f>+[1]data1cf!BA632*-1</f>
        <v>0</v>
      </c>
      <c r="D633" s="125">
        <f>+[1]data1cf!BB632*-1</f>
        <v>0</v>
      </c>
      <c r="E633" s="125">
        <f>+[1]data1cf!BC632*-1</f>
        <v>0</v>
      </c>
      <c r="F633" s="125">
        <f>+[1]data1cf!BD632*-1</f>
        <v>0</v>
      </c>
      <c r="G633" s="125">
        <f>+[1]data1cf!BE632*-1</f>
        <v>0</v>
      </c>
      <c r="H633" s="125">
        <f>+[1]data1cf!BF632*-1</f>
        <v>0</v>
      </c>
      <c r="I633" s="125">
        <f>+[1]data1cf!BG632*-1</f>
        <v>0</v>
      </c>
      <c r="J633" s="125">
        <f>+[1]data1cf!BH632*-1</f>
        <v>0</v>
      </c>
      <c r="K633" s="125">
        <f>+[1]data1cf!BI632*-1</f>
        <v>0</v>
      </c>
      <c r="L633" s="125">
        <f>+[1]data1cf!BJ632*-1</f>
        <v>0</v>
      </c>
      <c r="M633" s="125">
        <f>+[1]data1cf!BK632*-1</f>
        <v>0</v>
      </c>
      <c r="N633" s="125">
        <f>+[1]data1cf!BL632*-1</f>
        <v>0</v>
      </c>
      <c r="O633" s="125">
        <f>+[1]data1cf!BM632*-1</f>
        <v>0</v>
      </c>
      <c r="P633" s="125">
        <f>+[1]data1cf!BN632*-1</f>
        <v>0</v>
      </c>
      <c r="Q633" s="125">
        <f>+[1]data1cf!BO632*-1</f>
        <v>0</v>
      </c>
      <c r="R633" s="125">
        <f>+[1]data1cf!BP632*-1</f>
        <v>0</v>
      </c>
      <c r="S633" s="125">
        <f>+[1]data1cf!BQ632*-1</f>
        <v>0</v>
      </c>
      <c r="T633" s="125">
        <f>+[1]data1cf!BR632*-1</f>
        <v>0</v>
      </c>
      <c r="U633" s="125">
        <f>+[1]data1cf!BS632*-1</f>
        <v>0</v>
      </c>
      <c r="V633" s="125">
        <f>+[1]data1cf!BT632*-1</f>
        <v>0</v>
      </c>
      <c r="W633" s="125">
        <f>+[1]data1cf!BU632*-1</f>
        <v>0</v>
      </c>
      <c r="X633" s="125">
        <f>+[1]data1cf!BV632*-1</f>
        <v>0</v>
      </c>
      <c r="Y633" s="125">
        <f>+[1]data1cf!BW632*-1</f>
        <v>0</v>
      </c>
      <c r="Z633" s="125">
        <f>+[1]data1cf!BX632*-1</f>
        <v>0</v>
      </c>
      <c r="AA633" s="125">
        <f>+[1]data1cf!BY632*-1</f>
        <v>0</v>
      </c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0"/>
      <c r="AL633" s="10">
        <f t="shared" ca="1" si="39"/>
        <v>0</v>
      </c>
      <c r="AM633" s="10"/>
      <c r="AN633" s="10"/>
      <c r="AO633" s="10"/>
      <c r="AP633" s="10"/>
      <c r="AQ633" s="10"/>
    </row>
    <row r="634" spans="1:43" x14ac:dyDescent="0.2">
      <c r="A634" s="10">
        <v>632</v>
      </c>
      <c r="B634" s="125"/>
      <c r="C634" s="125">
        <f>+[1]data1cf!BA633*-1</f>
        <v>0</v>
      </c>
      <c r="D634" s="125">
        <f>+[1]data1cf!BB633*-1</f>
        <v>0</v>
      </c>
      <c r="E634" s="125">
        <f>+[1]data1cf!BC633*-1</f>
        <v>0</v>
      </c>
      <c r="F634" s="125">
        <f>+[1]data1cf!BD633*-1</f>
        <v>0</v>
      </c>
      <c r="G634" s="125">
        <f>+[1]data1cf!BE633*-1</f>
        <v>0</v>
      </c>
      <c r="H634" s="125">
        <f>+[1]data1cf!BF633*-1</f>
        <v>0</v>
      </c>
      <c r="I634" s="125">
        <f>+[1]data1cf!BG633*-1</f>
        <v>0</v>
      </c>
      <c r="J634" s="125">
        <f>+[1]data1cf!BH633*-1</f>
        <v>0</v>
      </c>
      <c r="K634" s="125">
        <f>+[1]data1cf!BI633*-1</f>
        <v>0</v>
      </c>
      <c r="L634" s="125">
        <f>+[1]data1cf!BJ633*-1</f>
        <v>0</v>
      </c>
      <c r="M634" s="125">
        <f>+[1]data1cf!BK633*-1</f>
        <v>0</v>
      </c>
      <c r="N634" s="125">
        <f>+[1]data1cf!BL633*-1</f>
        <v>0</v>
      </c>
      <c r="O634" s="125">
        <f>+[1]data1cf!BM633*-1</f>
        <v>0</v>
      </c>
      <c r="P634" s="125">
        <f>+[1]data1cf!BN633*-1</f>
        <v>0</v>
      </c>
      <c r="Q634" s="125">
        <f>+[1]data1cf!BO633*-1</f>
        <v>0</v>
      </c>
      <c r="R634" s="125">
        <f>+[1]data1cf!BP633*-1</f>
        <v>0</v>
      </c>
      <c r="S634" s="125">
        <f>+[1]data1cf!BQ633*-1</f>
        <v>0</v>
      </c>
      <c r="T634" s="125">
        <f>+[1]data1cf!BR633*-1</f>
        <v>0</v>
      </c>
      <c r="U634" s="125">
        <f>+[1]data1cf!BS633*-1</f>
        <v>0</v>
      </c>
      <c r="V634" s="125">
        <f>+[1]data1cf!BT633*-1</f>
        <v>0</v>
      </c>
      <c r="W634" s="125">
        <f>+[1]data1cf!BU633*-1</f>
        <v>0</v>
      </c>
      <c r="X634" s="125">
        <f>+[1]data1cf!BV633*-1</f>
        <v>0</v>
      </c>
      <c r="Y634" s="125">
        <f>+[1]data1cf!BW633*-1</f>
        <v>0</v>
      </c>
      <c r="Z634" s="125">
        <f>+[1]data1cf!BX633*-1</f>
        <v>0</v>
      </c>
      <c r="AA634" s="125">
        <f>+[1]data1cf!BY633*-1</f>
        <v>0</v>
      </c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0"/>
      <c r="AL634" s="10">
        <f t="shared" ca="1" si="39"/>
        <v>0</v>
      </c>
      <c r="AM634" s="10"/>
      <c r="AN634" s="10"/>
      <c r="AO634" s="10"/>
      <c r="AP634" s="10"/>
      <c r="AQ634" s="10"/>
    </row>
    <row r="635" spans="1:43" x14ac:dyDescent="0.2">
      <c r="A635" s="10">
        <v>633</v>
      </c>
      <c r="B635" s="125"/>
      <c r="C635" s="125">
        <f>+[1]data1cf!BA634*-1</f>
        <v>0</v>
      </c>
      <c r="D635" s="125">
        <f>+[1]data1cf!BB634*-1</f>
        <v>0</v>
      </c>
      <c r="E635" s="125">
        <f>+[1]data1cf!BC634*-1</f>
        <v>0</v>
      </c>
      <c r="F635" s="125">
        <f>+[1]data1cf!BD634*-1</f>
        <v>0</v>
      </c>
      <c r="G635" s="125">
        <f>+[1]data1cf!BE634*-1</f>
        <v>0</v>
      </c>
      <c r="H635" s="125">
        <f>+[1]data1cf!BF634*-1</f>
        <v>0</v>
      </c>
      <c r="I635" s="125">
        <f>+[1]data1cf!BG634*-1</f>
        <v>0</v>
      </c>
      <c r="J635" s="125">
        <f>+[1]data1cf!BH634*-1</f>
        <v>0</v>
      </c>
      <c r="K635" s="125">
        <f>+[1]data1cf!BI634*-1</f>
        <v>0</v>
      </c>
      <c r="L635" s="125">
        <f>+[1]data1cf!BJ634*-1</f>
        <v>0</v>
      </c>
      <c r="M635" s="125">
        <f>+[1]data1cf!BK634*-1</f>
        <v>0</v>
      </c>
      <c r="N635" s="125">
        <f>+[1]data1cf!BL634*-1</f>
        <v>0</v>
      </c>
      <c r="O635" s="125">
        <f>+[1]data1cf!BM634*-1</f>
        <v>0</v>
      </c>
      <c r="P635" s="125">
        <f>+[1]data1cf!BN634*-1</f>
        <v>0</v>
      </c>
      <c r="Q635" s="125">
        <f>+[1]data1cf!BO634*-1</f>
        <v>0</v>
      </c>
      <c r="R635" s="125">
        <f>+[1]data1cf!BP634*-1</f>
        <v>0</v>
      </c>
      <c r="S635" s="125">
        <f>+[1]data1cf!BQ634*-1</f>
        <v>0</v>
      </c>
      <c r="T635" s="125">
        <f>+[1]data1cf!BR634*-1</f>
        <v>0</v>
      </c>
      <c r="U635" s="125">
        <f>+[1]data1cf!BS634*-1</f>
        <v>0</v>
      </c>
      <c r="V635" s="125">
        <f>+[1]data1cf!BT634*-1</f>
        <v>0</v>
      </c>
      <c r="W635" s="125">
        <f>+[1]data1cf!BU634*-1</f>
        <v>0</v>
      </c>
      <c r="X635" s="125">
        <f>+[1]data1cf!BV634*-1</f>
        <v>0</v>
      </c>
      <c r="Y635" s="125">
        <f>+[1]data1cf!BW634*-1</f>
        <v>0</v>
      </c>
      <c r="Z635" s="125">
        <f>+[1]data1cf!BX634*-1</f>
        <v>0</v>
      </c>
      <c r="AA635" s="125">
        <f>+[1]data1cf!BY634*-1</f>
        <v>0</v>
      </c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0"/>
      <c r="AL635" s="10">
        <f t="shared" ca="1" si="39"/>
        <v>0</v>
      </c>
      <c r="AM635" s="10"/>
      <c r="AN635" s="10"/>
      <c r="AO635" s="10"/>
      <c r="AP635" s="10"/>
      <c r="AQ635" s="10"/>
    </row>
    <row r="636" spans="1:43" x14ac:dyDescent="0.2">
      <c r="A636" s="10">
        <v>634</v>
      </c>
      <c r="B636" s="125"/>
      <c r="C636" s="125">
        <f>+[1]data1cf!BA635*-1</f>
        <v>0</v>
      </c>
      <c r="D636" s="125">
        <f>+[1]data1cf!BB635*-1</f>
        <v>0</v>
      </c>
      <c r="E636" s="125">
        <f>+[1]data1cf!BC635*-1</f>
        <v>0</v>
      </c>
      <c r="F636" s="125">
        <f>+[1]data1cf!BD635*-1</f>
        <v>0</v>
      </c>
      <c r="G636" s="125">
        <f>+[1]data1cf!BE635*-1</f>
        <v>0</v>
      </c>
      <c r="H636" s="125">
        <f>+[1]data1cf!BF635*-1</f>
        <v>0</v>
      </c>
      <c r="I636" s="125">
        <f>+[1]data1cf!BG635*-1</f>
        <v>0</v>
      </c>
      <c r="J636" s="125">
        <f>+[1]data1cf!BH635*-1</f>
        <v>0</v>
      </c>
      <c r="K636" s="125">
        <f>+[1]data1cf!BI635*-1</f>
        <v>0</v>
      </c>
      <c r="L636" s="125">
        <f>+[1]data1cf!BJ635*-1</f>
        <v>0</v>
      </c>
      <c r="M636" s="125">
        <f>+[1]data1cf!BK635*-1</f>
        <v>0</v>
      </c>
      <c r="N636" s="125">
        <f>+[1]data1cf!BL635*-1</f>
        <v>0</v>
      </c>
      <c r="O636" s="125">
        <f>+[1]data1cf!BM635*-1</f>
        <v>0</v>
      </c>
      <c r="P636" s="125">
        <f>+[1]data1cf!BN635*-1</f>
        <v>0</v>
      </c>
      <c r="Q636" s="125">
        <f>+[1]data1cf!BO635*-1</f>
        <v>0</v>
      </c>
      <c r="R636" s="125">
        <f>+[1]data1cf!BP635*-1</f>
        <v>0</v>
      </c>
      <c r="S636" s="125">
        <f>+[1]data1cf!BQ635*-1</f>
        <v>0</v>
      </c>
      <c r="T636" s="125">
        <f>+[1]data1cf!BR635*-1</f>
        <v>0</v>
      </c>
      <c r="U636" s="125">
        <f>+[1]data1cf!BS635*-1</f>
        <v>0</v>
      </c>
      <c r="V636" s="125">
        <f>+[1]data1cf!BT635*-1</f>
        <v>0</v>
      </c>
      <c r="W636" s="125">
        <f>+[1]data1cf!BU635*-1</f>
        <v>0</v>
      </c>
      <c r="X636" s="125">
        <f>+[1]data1cf!BV635*-1</f>
        <v>0</v>
      </c>
      <c r="Y636" s="125">
        <f>+[1]data1cf!BW635*-1</f>
        <v>0</v>
      </c>
      <c r="Z636" s="125">
        <f>+[1]data1cf!BX635*-1</f>
        <v>0</v>
      </c>
      <c r="AA636" s="125">
        <f>+[1]data1cf!BY635*-1</f>
        <v>0</v>
      </c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0"/>
      <c r="AL636" s="10">
        <f t="shared" ca="1" si="39"/>
        <v>0</v>
      </c>
      <c r="AM636" s="10"/>
      <c r="AN636" s="10"/>
      <c r="AO636" s="10"/>
      <c r="AP636" s="10"/>
      <c r="AQ636" s="10"/>
    </row>
    <row r="637" spans="1:43" x14ac:dyDescent="0.2">
      <c r="A637" s="10">
        <v>635</v>
      </c>
      <c r="B637" s="125"/>
      <c r="C637" s="125">
        <f>+[1]data1cf!BA636*-1</f>
        <v>0</v>
      </c>
      <c r="D637" s="125">
        <f>+[1]data1cf!BB636*-1</f>
        <v>0</v>
      </c>
      <c r="E637" s="125">
        <f>+[1]data1cf!BC636*-1</f>
        <v>0</v>
      </c>
      <c r="F637" s="125">
        <f>+[1]data1cf!BD636*-1</f>
        <v>0</v>
      </c>
      <c r="G637" s="125">
        <f>+[1]data1cf!BE636*-1</f>
        <v>0</v>
      </c>
      <c r="H637" s="125">
        <f>+[1]data1cf!BF636*-1</f>
        <v>0</v>
      </c>
      <c r="I637" s="125">
        <f>+[1]data1cf!BG636*-1</f>
        <v>0</v>
      </c>
      <c r="J637" s="125">
        <f>+[1]data1cf!BH636*-1</f>
        <v>0</v>
      </c>
      <c r="K637" s="125">
        <f>+[1]data1cf!BI636*-1</f>
        <v>0</v>
      </c>
      <c r="L637" s="125">
        <f>+[1]data1cf!BJ636*-1</f>
        <v>0</v>
      </c>
      <c r="M637" s="125">
        <f>+[1]data1cf!BK636*-1</f>
        <v>0</v>
      </c>
      <c r="N637" s="125">
        <f>+[1]data1cf!BL636*-1</f>
        <v>0</v>
      </c>
      <c r="O637" s="125">
        <f>+[1]data1cf!BM636*-1</f>
        <v>0</v>
      </c>
      <c r="P637" s="125">
        <f>+[1]data1cf!BN636*-1</f>
        <v>0</v>
      </c>
      <c r="Q637" s="125">
        <f>+[1]data1cf!BO636*-1</f>
        <v>0</v>
      </c>
      <c r="R637" s="125">
        <f>+[1]data1cf!BP636*-1</f>
        <v>0</v>
      </c>
      <c r="S637" s="125">
        <f>+[1]data1cf!BQ636*-1</f>
        <v>0</v>
      </c>
      <c r="T637" s="125">
        <f>+[1]data1cf!BR636*-1</f>
        <v>0</v>
      </c>
      <c r="U637" s="125">
        <f>+[1]data1cf!BS636*-1</f>
        <v>0</v>
      </c>
      <c r="V637" s="125">
        <f>+[1]data1cf!BT636*-1</f>
        <v>0</v>
      </c>
      <c r="W637" s="125">
        <f>+[1]data1cf!BU636*-1</f>
        <v>0</v>
      </c>
      <c r="X637" s="125">
        <f>+[1]data1cf!BV636*-1</f>
        <v>0</v>
      </c>
      <c r="Y637" s="125">
        <f>+[1]data1cf!BW636*-1</f>
        <v>0</v>
      </c>
      <c r="Z637" s="125">
        <f>+[1]data1cf!BX636*-1</f>
        <v>0</v>
      </c>
      <c r="AA637" s="125">
        <f>+[1]data1cf!BY636*-1</f>
        <v>0</v>
      </c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0"/>
      <c r="AL637" s="10">
        <f t="shared" ca="1" si="39"/>
        <v>0</v>
      </c>
      <c r="AM637" s="10"/>
      <c r="AN637" s="10"/>
      <c r="AO637" s="10"/>
      <c r="AP637" s="10"/>
      <c r="AQ637" s="10"/>
    </row>
    <row r="638" spans="1:43" x14ac:dyDescent="0.2">
      <c r="A638" s="10">
        <v>636</v>
      </c>
      <c r="B638" s="125"/>
      <c r="C638" s="125">
        <f>+[1]data1cf!BA637*-1</f>
        <v>0</v>
      </c>
      <c r="D638" s="125">
        <f>+[1]data1cf!BB637*-1</f>
        <v>0</v>
      </c>
      <c r="E638" s="125">
        <f>+[1]data1cf!BC637*-1</f>
        <v>0</v>
      </c>
      <c r="F638" s="125">
        <f>+[1]data1cf!BD637*-1</f>
        <v>0</v>
      </c>
      <c r="G638" s="125">
        <f>+[1]data1cf!BE637*-1</f>
        <v>0</v>
      </c>
      <c r="H638" s="125">
        <f>+[1]data1cf!BF637*-1</f>
        <v>0</v>
      </c>
      <c r="I638" s="125">
        <f>+[1]data1cf!BG637*-1</f>
        <v>0</v>
      </c>
      <c r="J638" s="125">
        <f>+[1]data1cf!BH637*-1</f>
        <v>0</v>
      </c>
      <c r="K638" s="125">
        <f>+[1]data1cf!BI637*-1</f>
        <v>0</v>
      </c>
      <c r="L638" s="125">
        <f>+[1]data1cf!BJ637*-1</f>
        <v>0</v>
      </c>
      <c r="M638" s="125">
        <f>+[1]data1cf!BK637*-1</f>
        <v>0</v>
      </c>
      <c r="N638" s="125">
        <f>+[1]data1cf!BL637*-1</f>
        <v>0</v>
      </c>
      <c r="O638" s="125">
        <f>+[1]data1cf!BM637*-1</f>
        <v>0</v>
      </c>
      <c r="P638" s="125">
        <f>+[1]data1cf!BN637*-1</f>
        <v>0</v>
      </c>
      <c r="Q638" s="125">
        <f>+[1]data1cf!BO637*-1</f>
        <v>0</v>
      </c>
      <c r="R638" s="125">
        <f>+[1]data1cf!BP637*-1</f>
        <v>0</v>
      </c>
      <c r="S638" s="125">
        <f>+[1]data1cf!BQ637*-1</f>
        <v>0</v>
      </c>
      <c r="T638" s="125">
        <f>+[1]data1cf!BR637*-1</f>
        <v>0</v>
      </c>
      <c r="U638" s="125">
        <f>+[1]data1cf!BS637*-1</f>
        <v>0</v>
      </c>
      <c r="V638" s="125">
        <f>+[1]data1cf!BT637*-1</f>
        <v>0</v>
      </c>
      <c r="W638" s="125">
        <f>+[1]data1cf!BU637*-1</f>
        <v>0</v>
      </c>
      <c r="X638" s="125">
        <f>+[1]data1cf!BV637*-1</f>
        <v>0</v>
      </c>
      <c r="Y638" s="125">
        <f>+[1]data1cf!BW637*-1</f>
        <v>0</v>
      </c>
      <c r="Z638" s="125">
        <f>+[1]data1cf!BX637*-1</f>
        <v>0</v>
      </c>
      <c r="AA638" s="125">
        <f>+[1]data1cf!BY637*-1</f>
        <v>0</v>
      </c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0"/>
      <c r="AL638" s="10">
        <f t="shared" ca="1" si="39"/>
        <v>0</v>
      </c>
      <c r="AM638" s="10"/>
      <c r="AN638" s="10"/>
      <c r="AO638" s="10"/>
      <c r="AP638" s="10"/>
      <c r="AQ638" s="10"/>
    </row>
    <row r="639" spans="1:43" x14ac:dyDescent="0.2">
      <c r="A639" s="10">
        <v>637</v>
      </c>
      <c r="B639" s="125"/>
      <c r="C639" s="125">
        <f>+[1]data1cf!BA638*-1</f>
        <v>0</v>
      </c>
      <c r="D639" s="125">
        <f>+[1]data1cf!BB638*-1</f>
        <v>0</v>
      </c>
      <c r="E639" s="125">
        <f>+[1]data1cf!BC638*-1</f>
        <v>0</v>
      </c>
      <c r="F639" s="125">
        <f>+[1]data1cf!BD638*-1</f>
        <v>0</v>
      </c>
      <c r="G639" s="125">
        <f>+[1]data1cf!BE638*-1</f>
        <v>0</v>
      </c>
      <c r="H639" s="125">
        <f>+[1]data1cf!BF638*-1</f>
        <v>0</v>
      </c>
      <c r="I639" s="125">
        <f>+[1]data1cf!BG638*-1</f>
        <v>0</v>
      </c>
      <c r="J639" s="125">
        <f>+[1]data1cf!BH638*-1</f>
        <v>0</v>
      </c>
      <c r="K639" s="125">
        <f>+[1]data1cf!BI638*-1</f>
        <v>0</v>
      </c>
      <c r="L639" s="125">
        <f>+[1]data1cf!BJ638*-1</f>
        <v>0</v>
      </c>
      <c r="M639" s="125">
        <f>+[1]data1cf!BK638*-1</f>
        <v>0</v>
      </c>
      <c r="N639" s="125">
        <f>+[1]data1cf!BL638*-1</f>
        <v>0</v>
      </c>
      <c r="O639" s="125">
        <f>+[1]data1cf!BM638*-1</f>
        <v>0</v>
      </c>
      <c r="P639" s="125">
        <f>+[1]data1cf!BN638*-1</f>
        <v>0</v>
      </c>
      <c r="Q639" s="125">
        <f>+[1]data1cf!BO638*-1</f>
        <v>0</v>
      </c>
      <c r="R639" s="125">
        <f>+[1]data1cf!BP638*-1</f>
        <v>0</v>
      </c>
      <c r="S639" s="125">
        <f>+[1]data1cf!BQ638*-1</f>
        <v>0</v>
      </c>
      <c r="T639" s="125">
        <f>+[1]data1cf!BR638*-1</f>
        <v>0</v>
      </c>
      <c r="U639" s="125">
        <f>+[1]data1cf!BS638*-1</f>
        <v>0</v>
      </c>
      <c r="V639" s="125">
        <f>+[1]data1cf!BT638*-1</f>
        <v>0</v>
      </c>
      <c r="W639" s="125">
        <f>+[1]data1cf!BU638*-1</f>
        <v>0</v>
      </c>
      <c r="X639" s="125">
        <f>+[1]data1cf!BV638*-1</f>
        <v>0</v>
      </c>
      <c r="Y639" s="125">
        <f>+[1]data1cf!BW638*-1</f>
        <v>0</v>
      </c>
      <c r="Z639" s="125">
        <f>+[1]data1cf!BX638*-1</f>
        <v>0</v>
      </c>
      <c r="AA639" s="125">
        <f>+[1]data1cf!BY638*-1</f>
        <v>0</v>
      </c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0"/>
      <c r="AL639" s="10">
        <f t="shared" ca="1" si="39"/>
        <v>0</v>
      </c>
      <c r="AM639" s="10"/>
      <c r="AN639" s="10"/>
      <c r="AO639" s="10"/>
      <c r="AP639" s="10"/>
      <c r="AQ639" s="10"/>
    </row>
    <row r="640" spans="1:43" x14ac:dyDescent="0.2">
      <c r="A640" s="10">
        <v>638</v>
      </c>
      <c r="B640" s="125"/>
      <c r="C640" s="125">
        <f>+[1]data1cf!BA639*-1</f>
        <v>0</v>
      </c>
      <c r="D640" s="125">
        <f>+[1]data1cf!BB639*-1</f>
        <v>0</v>
      </c>
      <c r="E640" s="125">
        <f>+[1]data1cf!BC639*-1</f>
        <v>0</v>
      </c>
      <c r="F640" s="125">
        <f>+[1]data1cf!BD639*-1</f>
        <v>0</v>
      </c>
      <c r="G640" s="125">
        <f>+[1]data1cf!BE639*-1</f>
        <v>0</v>
      </c>
      <c r="H640" s="125">
        <f>+[1]data1cf!BF639*-1</f>
        <v>0</v>
      </c>
      <c r="I640" s="125">
        <f>+[1]data1cf!BG639*-1</f>
        <v>0</v>
      </c>
      <c r="J640" s="125">
        <f>+[1]data1cf!BH639*-1</f>
        <v>0</v>
      </c>
      <c r="K640" s="125">
        <f>+[1]data1cf!BI639*-1</f>
        <v>0</v>
      </c>
      <c r="L640" s="125">
        <f>+[1]data1cf!BJ639*-1</f>
        <v>0</v>
      </c>
      <c r="M640" s="125">
        <f>+[1]data1cf!BK639*-1</f>
        <v>0</v>
      </c>
      <c r="N640" s="125">
        <f>+[1]data1cf!BL639*-1</f>
        <v>0</v>
      </c>
      <c r="O640" s="125">
        <f>+[1]data1cf!BM639*-1</f>
        <v>0</v>
      </c>
      <c r="P640" s="125">
        <f>+[1]data1cf!BN639*-1</f>
        <v>0</v>
      </c>
      <c r="Q640" s="125">
        <f>+[1]data1cf!BO639*-1</f>
        <v>0</v>
      </c>
      <c r="R640" s="125">
        <f>+[1]data1cf!BP639*-1</f>
        <v>0</v>
      </c>
      <c r="S640" s="125">
        <f>+[1]data1cf!BQ639*-1</f>
        <v>0</v>
      </c>
      <c r="T640" s="125">
        <f>+[1]data1cf!BR639*-1</f>
        <v>0</v>
      </c>
      <c r="U640" s="125">
        <f>+[1]data1cf!BS639*-1</f>
        <v>0</v>
      </c>
      <c r="V640" s="125">
        <f>+[1]data1cf!BT639*-1</f>
        <v>0</v>
      </c>
      <c r="W640" s="125">
        <f>+[1]data1cf!BU639*-1</f>
        <v>0</v>
      </c>
      <c r="X640" s="125">
        <f>+[1]data1cf!BV639*-1</f>
        <v>0</v>
      </c>
      <c r="Y640" s="125">
        <f>+[1]data1cf!BW639*-1</f>
        <v>0</v>
      </c>
      <c r="Z640" s="125">
        <f>+[1]data1cf!BX639*-1</f>
        <v>0</v>
      </c>
      <c r="AA640" s="125">
        <f>+[1]data1cf!BY639*-1</f>
        <v>0</v>
      </c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0"/>
      <c r="AL640" s="10">
        <f t="shared" ca="1" si="39"/>
        <v>0</v>
      </c>
      <c r="AM640" s="10"/>
      <c r="AN640" s="10"/>
      <c r="AO640" s="10"/>
      <c r="AP640" s="10"/>
      <c r="AQ640" s="10"/>
    </row>
    <row r="641" spans="1:43" x14ac:dyDescent="0.2">
      <c r="A641" s="10">
        <v>639</v>
      </c>
      <c r="B641" s="125"/>
      <c r="C641" s="125">
        <f>+[1]data1cf!BA640*-1</f>
        <v>0</v>
      </c>
      <c r="D641" s="125">
        <f>+[1]data1cf!BB640*-1</f>
        <v>0</v>
      </c>
      <c r="E641" s="125">
        <f>+[1]data1cf!BC640*-1</f>
        <v>0</v>
      </c>
      <c r="F641" s="125">
        <f>+[1]data1cf!BD640*-1</f>
        <v>0</v>
      </c>
      <c r="G641" s="125">
        <f>+[1]data1cf!BE640*-1</f>
        <v>0</v>
      </c>
      <c r="H641" s="125">
        <f>+[1]data1cf!BF640*-1</f>
        <v>0</v>
      </c>
      <c r="I641" s="125">
        <f>+[1]data1cf!BG640*-1</f>
        <v>0</v>
      </c>
      <c r="J641" s="125">
        <f>+[1]data1cf!BH640*-1</f>
        <v>0</v>
      </c>
      <c r="K641" s="125">
        <f>+[1]data1cf!BI640*-1</f>
        <v>0</v>
      </c>
      <c r="L641" s="125">
        <f>+[1]data1cf!BJ640*-1</f>
        <v>0</v>
      </c>
      <c r="M641" s="125">
        <f>+[1]data1cf!BK640*-1</f>
        <v>0</v>
      </c>
      <c r="N641" s="125">
        <f>+[1]data1cf!BL640*-1</f>
        <v>0</v>
      </c>
      <c r="O641" s="125">
        <f>+[1]data1cf!BM640*-1</f>
        <v>0</v>
      </c>
      <c r="P641" s="125">
        <f>+[1]data1cf!BN640*-1</f>
        <v>0</v>
      </c>
      <c r="Q641" s="125">
        <f>+[1]data1cf!BO640*-1</f>
        <v>0</v>
      </c>
      <c r="R641" s="125">
        <f>+[1]data1cf!BP640*-1</f>
        <v>0</v>
      </c>
      <c r="S641" s="125">
        <f>+[1]data1cf!BQ640*-1</f>
        <v>0</v>
      </c>
      <c r="T641" s="125">
        <f>+[1]data1cf!BR640*-1</f>
        <v>0</v>
      </c>
      <c r="U641" s="125">
        <f>+[1]data1cf!BS640*-1</f>
        <v>0</v>
      </c>
      <c r="V641" s="125">
        <f>+[1]data1cf!BT640*-1</f>
        <v>0</v>
      </c>
      <c r="W641" s="125">
        <f>+[1]data1cf!BU640*-1</f>
        <v>0</v>
      </c>
      <c r="X641" s="125">
        <f>+[1]data1cf!BV640*-1</f>
        <v>0</v>
      </c>
      <c r="Y641" s="125">
        <f>+[1]data1cf!BW640*-1</f>
        <v>0</v>
      </c>
      <c r="Z641" s="125">
        <f>+[1]data1cf!BX640*-1</f>
        <v>0</v>
      </c>
      <c r="AA641" s="125">
        <f>+[1]data1cf!BY640*-1</f>
        <v>0</v>
      </c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0"/>
      <c r="AL641" s="10">
        <f t="shared" ca="1" si="39"/>
        <v>0</v>
      </c>
      <c r="AM641" s="10"/>
      <c r="AN641" s="10"/>
      <c r="AO641" s="10"/>
      <c r="AP641" s="10"/>
      <c r="AQ641" s="10"/>
    </row>
    <row r="642" spans="1:43" x14ac:dyDescent="0.2">
      <c r="A642" s="10">
        <v>640</v>
      </c>
      <c r="B642" s="125"/>
      <c r="C642" s="125">
        <f>+[1]data1cf!BA641*-1</f>
        <v>0</v>
      </c>
      <c r="D642" s="125">
        <f>+[1]data1cf!BB641*-1</f>
        <v>0</v>
      </c>
      <c r="E642" s="125">
        <f>+[1]data1cf!BC641*-1</f>
        <v>0</v>
      </c>
      <c r="F642" s="125">
        <f>+[1]data1cf!BD641*-1</f>
        <v>0</v>
      </c>
      <c r="G642" s="125">
        <f>+[1]data1cf!BE641*-1</f>
        <v>0</v>
      </c>
      <c r="H642" s="125">
        <f>+[1]data1cf!BF641*-1</f>
        <v>0</v>
      </c>
      <c r="I642" s="125">
        <f>+[1]data1cf!BG641*-1</f>
        <v>0</v>
      </c>
      <c r="J642" s="125">
        <f>+[1]data1cf!BH641*-1</f>
        <v>0</v>
      </c>
      <c r="K642" s="125">
        <f>+[1]data1cf!BI641*-1</f>
        <v>0</v>
      </c>
      <c r="L642" s="125">
        <f>+[1]data1cf!BJ641*-1</f>
        <v>0</v>
      </c>
      <c r="M642" s="125">
        <f>+[1]data1cf!BK641*-1</f>
        <v>0</v>
      </c>
      <c r="N642" s="125">
        <f>+[1]data1cf!BL641*-1</f>
        <v>0</v>
      </c>
      <c r="O642" s="125">
        <f>+[1]data1cf!BM641*-1</f>
        <v>0</v>
      </c>
      <c r="P642" s="125">
        <f>+[1]data1cf!BN641*-1</f>
        <v>0</v>
      </c>
      <c r="Q642" s="125">
        <f>+[1]data1cf!BO641*-1</f>
        <v>0</v>
      </c>
      <c r="R642" s="125">
        <f>+[1]data1cf!BP641*-1</f>
        <v>0</v>
      </c>
      <c r="S642" s="125">
        <f>+[1]data1cf!BQ641*-1</f>
        <v>0</v>
      </c>
      <c r="T642" s="125">
        <f>+[1]data1cf!BR641*-1</f>
        <v>0</v>
      </c>
      <c r="U642" s="125">
        <f>+[1]data1cf!BS641*-1</f>
        <v>0</v>
      </c>
      <c r="V642" s="125">
        <f>+[1]data1cf!BT641*-1</f>
        <v>0</v>
      </c>
      <c r="W642" s="125">
        <f>+[1]data1cf!BU641*-1</f>
        <v>0</v>
      </c>
      <c r="X642" s="125">
        <f>+[1]data1cf!BV641*-1</f>
        <v>0</v>
      </c>
      <c r="Y642" s="125">
        <f>+[1]data1cf!BW641*-1</f>
        <v>0</v>
      </c>
      <c r="Z642" s="125">
        <f>+[1]data1cf!BX641*-1</f>
        <v>0</v>
      </c>
      <c r="AA642" s="125">
        <f>+[1]data1cf!BY641*-1</f>
        <v>0</v>
      </c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0"/>
      <c r="AL642" s="10">
        <f t="shared" ca="1" si="39"/>
        <v>0</v>
      </c>
      <c r="AM642" s="10"/>
      <c r="AN642" s="10"/>
      <c r="AO642" s="10"/>
      <c r="AP642" s="10"/>
      <c r="AQ642" s="10"/>
    </row>
    <row r="643" spans="1:43" x14ac:dyDescent="0.2">
      <c r="A643" s="10">
        <v>641</v>
      </c>
      <c r="B643" s="125"/>
      <c r="C643" s="125">
        <f>+[1]data1cf!BA642*-1</f>
        <v>0</v>
      </c>
      <c r="D643" s="125">
        <f>+[1]data1cf!BB642*-1</f>
        <v>0</v>
      </c>
      <c r="E643" s="125">
        <f>+[1]data1cf!BC642*-1</f>
        <v>0</v>
      </c>
      <c r="F643" s="125">
        <f>+[1]data1cf!BD642*-1</f>
        <v>0</v>
      </c>
      <c r="G643" s="125">
        <f>+[1]data1cf!BE642*-1</f>
        <v>0</v>
      </c>
      <c r="H643" s="125">
        <f>+[1]data1cf!BF642*-1</f>
        <v>0</v>
      </c>
      <c r="I643" s="125">
        <f>+[1]data1cf!BG642*-1</f>
        <v>0</v>
      </c>
      <c r="J643" s="125">
        <f>+[1]data1cf!BH642*-1</f>
        <v>0</v>
      </c>
      <c r="K643" s="125">
        <f>+[1]data1cf!BI642*-1</f>
        <v>0</v>
      </c>
      <c r="L643" s="125">
        <f>+[1]data1cf!BJ642*-1</f>
        <v>0</v>
      </c>
      <c r="M643" s="125">
        <f>+[1]data1cf!BK642*-1</f>
        <v>0</v>
      </c>
      <c r="N643" s="125">
        <f>+[1]data1cf!BL642*-1</f>
        <v>0</v>
      </c>
      <c r="O643" s="125">
        <f>+[1]data1cf!BM642*-1</f>
        <v>0</v>
      </c>
      <c r="P643" s="125">
        <f>+[1]data1cf!BN642*-1</f>
        <v>0</v>
      </c>
      <c r="Q643" s="125">
        <f>+[1]data1cf!BO642*-1</f>
        <v>0</v>
      </c>
      <c r="R643" s="125">
        <f>+[1]data1cf!BP642*-1</f>
        <v>0</v>
      </c>
      <c r="S643" s="125">
        <f>+[1]data1cf!BQ642*-1</f>
        <v>0</v>
      </c>
      <c r="T643" s="125">
        <f>+[1]data1cf!BR642*-1</f>
        <v>0</v>
      </c>
      <c r="U643" s="125">
        <f>+[1]data1cf!BS642*-1</f>
        <v>0</v>
      </c>
      <c r="V643" s="125">
        <f>+[1]data1cf!BT642*-1</f>
        <v>0</v>
      </c>
      <c r="W643" s="125">
        <f>+[1]data1cf!BU642*-1</f>
        <v>0</v>
      </c>
      <c r="X643" s="125">
        <f>+[1]data1cf!BV642*-1</f>
        <v>0</v>
      </c>
      <c r="Y643" s="125">
        <f>+[1]data1cf!BW642*-1</f>
        <v>0</v>
      </c>
      <c r="Z643" s="125">
        <f>+[1]data1cf!BX642*-1</f>
        <v>0</v>
      </c>
      <c r="AA643" s="125">
        <f>+[1]data1cf!BY642*-1</f>
        <v>0</v>
      </c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0"/>
      <c r="AL643" s="10">
        <f t="shared" ca="1" si="39"/>
        <v>0</v>
      </c>
      <c r="AM643" s="10"/>
      <c r="AN643" s="10"/>
      <c r="AO643" s="10"/>
      <c r="AP643" s="10"/>
      <c r="AQ643" s="10"/>
    </row>
    <row r="644" spans="1:43" x14ac:dyDescent="0.2">
      <c r="A644" s="10">
        <v>642</v>
      </c>
      <c r="B644" s="125"/>
      <c r="C644" s="125">
        <f>+[1]data1cf!BA643*-1</f>
        <v>0</v>
      </c>
      <c r="D644" s="125">
        <f>+[1]data1cf!BB643*-1</f>
        <v>0</v>
      </c>
      <c r="E644" s="125">
        <f>+[1]data1cf!BC643*-1</f>
        <v>0</v>
      </c>
      <c r="F644" s="125">
        <f>+[1]data1cf!BD643*-1</f>
        <v>0</v>
      </c>
      <c r="G644" s="125">
        <f>+[1]data1cf!BE643*-1</f>
        <v>0</v>
      </c>
      <c r="H644" s="125">
        <f>+[1]data1cf!BF643*-1</f>
        <v>0</v>
      </c>
      <c r="I644" s="125">
        <f>+[1]data1cf!BG643*-1</f>
        <v>0</v>
      </c>
      <c r="J644" s="125">
        <f>+[1]data1cf!BH643*-1</f>
        <v>0</v>
      </c>
      <c r="K644" s="125">
        <f>+[1]data1cf!BI643*-1</f>
        <v>0</v>
      </c>
      <c r="L644" s="125">
        <f>+[1]data1cf!BJ643*-1</f>
        <v>0</v>
      </c>
      <c r="M644" s="125">
        <f>+[1]data1cf!BK643*-1</f>
        <v>0</v>
      </c>
      <c r="N644" s="125">
        <f>+[1]data1cf!BL643*-1</f>
        <v>0</v>
      </c>
      <c r="O644" s="125">
        <f>+[1]data1cf!BM643*-1</f>
        <v>0</v>
      </c>
      <c r="P644" s="125">
        <f>+[1]data1cf!BN643*-1</f>
        <v>0</v>
      </c>
      <c r="Q644" s="125">
        <f>+[1]data1cf!BO643*-1</f>
        <v>0</v>
      </c>
      <c r="R644" s="125">
        <f>+[1]data1cf!BP643*-1</f>
        <v>0</v>
      </c>
      <c r="S644" s="125">
        <f>+[1]data1cf!BQ643*-1</f>
        <v>0</v>
      </c>
      <c r="T644" s="125">
        <f>+[1]data1cf!BR643*-1</f>
        <v>0</v>
      </c>
      <c r="U644" s="125">
        <f>+[1]data1cf!BS643*-1</f>
        <v>0</v>
      </c>
      <c r="V644" s="125">
        <f>+[1]data1cf!BT643*-1</f>
        <v>0</v>
      </c>
      <c r="W644" s="125">
        <f>+[1]data1cf!BU643*-1</f>
        <v>0</v>
      </c>
      <c r="X644" s="125">
        <f>+[1]data1cf!BV643*-1</f>
        <v>0</v>
      </c>
      <c r="Y644" s="125">
        <f>+[1]data1cf!BW643*-1</f>
        <v>0</v>
      </c>
      <c r="Z644" s="125">
        <f>+[1]data1cf!BX643*-1</f>
        <v>0</v>
      </c>
      <c r="AA644" s="125">
        <f>+[1]data1cf!BY643*-1</f>
        <v>0</v>
      </c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0"/>
      <c r="AL644" s="10">
        <f t="shared" ref="AL644:AL659" ca="1" si="40">SUMPRODUCT(B644:AJ644,PVCapPrice)</f>
        <v>0</v>
      </c>
      <c r="AM644" s="10"/>
      <c r="AN644" s="10"/>
      <c r="AO644" s="10"/>
      <c r="AP644" s="10"/>
      <c r="AQ644" s="10"/>
    </row>
    <row r="645" spans="1:43" x14ac:dyDescent="0.2">
      <c r="A645" s="10">
        <v>643</v>
      </c>
      <c r="B645" s="125"/>
      <c r="C645" s="125">
        <f>+[1]data1cf!BA644*-1</f>
        <v>0</v>
      </c>
      <c r="D645" s="125">
        <f>+[1]data1cf!BB644*-1</f>
        <v>0</v>
      </c>
      <c r="E645" s="125">
        <f>+[1]data1cf!BC644*-1</f>
        <v>0</v>
      </c>
      <c r="F645" s="125">
        <f>+[1]data1cf!BD644*-1</f>
        <v>0</v>
      </c>
      <c r="G645" s="125">
        <f>+[1]data1cf!BE644*-1</f>
        <v>0</v>
      </c>
      <c r="H645" s="125">
        <f>+[1]data1cf!BF644*-1</f>
        <v>0</v>
      </c>
      <c r="I645" s="125">
        <f>+[1]data1cf!BG644*-1</f>
        <v>0</v>
      </c>
      <c r="J645" s="125">
        <f>+[1]data1cf!BH644*-1</f>
        <v>0</v>
      </c>
      <c r="K645" s="125">
        <f>+[1]data1cf!BI644*-1</f>
        <v>0</v>
      </c>
      <c r="L645" s="125">
        <f>+[1]data1cf!BJ644*-1</f>
        <v>0</v>
      </c>
      <c r="M645" s="125">
        <f>+[1]data1cf!BK644*-1</f>
        <v>0</v>
      </c>
      <c r="N645" s="125">
        <f>+[1]data1cf!BL644*-1</f>
        <v>0</v>
      </c>
      <c r="O645" s="125">
        <f>+[1]data1cf!BM644*-1</f>
        <v>0</v>
      </c>
      <c r="P645" s="125">
        <f>+[1]data1cf!BN644*-1</f>
        <v>0</v>
      </c>
      <c r="Q645" s="125">
        <f>+[1]data1cf!BO644*-1</f>
        <v>0</v>
      </c>
      <c r="R645" s="125">
        <f>+[1]data1cf!BP644*-1</f>
        <v>0</v>
      </c>
      <c r="S645" s="125">
        <f>+[1]data1cf!BQ644*-1</f>
        <v>0</v>
      </c>
      <c r="T645" s="125">
        <f>+[1]data1cf!BR644*-1</f>
        <v>0</v>
      </c>
      <c r="U645" s="125">
        <f>+[1]data1cf!BS644*-1</f>
        <v>0</v>
      </c>
      <c r="V645" s="125">
        <f>+[1]data1cf!BT644*-1</f>
        <v>0</v>
      </c>
      <c r="W645" s="125">
        <f>+[1]data1cf!BU644*-1</f>
        <v>0</v>
      </c>
      <c r="X645" s="125">
        <f>+[1]data1cf!BV644*-1</f>
        <v>0</v>
      </c>
      <c r="Y645" s="125">
        <f>+[1]data1cf!BW644*-1</f>
        <v>0</v>
      </c>
      <c r="Z645" s="125">
        <f>+[1]data1cf!BX644*-1</f>
        <v>0</v>
      </c>
      <c r="AA645" s="125">
        <f>+[1]data1cf!BY644*-1</f>
        <v>0</v>
      </c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0"/>
      <c r="AL645" s="10">
        <f t="shared" ca="1" si="40"/>
        <v>0</v>
      </c>
      <c r="AM645" s="10"/>
      <c r="AN645" s="10"/>
      <c r="AO645" s="10"/>
      <c r="AP645" s="10"/>
      <c r="AQ645" s="10"/>
    </row>
    <row r="646" spans="1:43" x14ac:dyDescent="0.2">
      <c r="A646" s="10">
        <v>644</v>
      </c>
      <c r="B646" s="125"/>
      <c r="C646" s="125">
        <f>+[1]data1cf!BA645*-1</f>
        <v>0</v>
      </c>
      <c r="D646" s="125">
        <f>+[1]data1cf!BB645*-1</f>
        <v>0</v>
      </c>
      <c r="E646" s="125">
        <f>+[1]data1cf!BC645*-1</f>
        <v>0</v>
      </c>
      <c r="F646" s="125">
        <f>+[1]data1cf!BD645*-1</f>
        <v>0</v>
      </c>
      <c r="G646" s="125">
        <f>+[1]data1cf!BE645*-1</f>
        <v>0</v>
      </c>
      <c r="H646" s="125">
        <f>+[1]data1cf!BF645*-1</f>
        <v>0</v>
      </c>
      <c r="I646" s="125">
        <f>+[1]data1cf!BG645*-1</f>
        <v>0</v>
      </c>
      <c r="J646" s="125">
        <f>+[1]data1cf!BH645*-1</f>
        <v>0</v>
      </c>
      <c r="K646" s="125">
        <f>+[1]data1cf!BI645*-1</f>
        <v>0</v>
      </c>
      <c r="L646" s="125">
        <f>+[1]data1cf!BJ645*-1</f>
        <v>0</v>
      </c>
      <c r="M646" s="125">
        <f>+[1]data1cf!BK645*-1</f>
        <v>0</v>
      </c>
      <c r="N646" s="125">
        <f>+[1]data1cf!BL645*-1</f>
        <v>0</v>
      </c>
      <c r="O646" s="125">
        <f>+[1]data1cf!BM645*-1</f>
        <v>0</v>
      </c>
      <c r="P646" s="125">
        <f>+[1]data1cf!BN645*-1</f>
        <v>0</v>
      </c>
      <c r="Q646" s="125">
        <f>+[1]data1cf!BO645*-1</f>
        <v>0</v>
      </c>
      <c r="R646" s="125">
        <f>+[1]data1cf!BP645*-1</f>
        <v>0</v>
      </c>
      <c r="S646" s="125">
        <f>+[1]data1cf!BQ645*-1</f>
        <v>0</v>
      </c>
      <c r="T646" s="125">
        <f>+[1]data1cf!BR645*-1</f>
        <v>0</v>
      </c>
      <c r="U646" s="125">
        <f>+[1]data1cf!BS645*-1</f>
        <v>0</v>
      </c>
      <c r="V646" s="125">
        <f>+[1]data1cf!BT645*-1</f>
        <v>0</v>
      </c>
      <c r="W646" s="125">
        <f>+[1]data1cf!BU645*-1</f>
        <v>0</v>
      </c>
      <c r="X646" s="125">
        <f>+[1]data1cf!BV645*-1</f>
        <v>0</v>
      </c>
      <c r="Y646" s="125">
        <f>+[1]data1cf!BW645*-1</f>
        <v>0</v>
      </c>
      <c r="Z646" s="125">
        <f>+[1]data1cf!BX645*-1</f>
        <v>0</v>
      </c>
      <c r="AA646" s="125">
        <f>+[1]data1cf!BY645*-1</f>
        <v>0</v>
      </c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0"/>
      <c r="AL646" s="10">
        <f t="shared" ca="1" si="40"/>
        <v>0</v>
      </c>
      <c r="AM646" s="10"/>
      <c r="AN646" s="10"/>
      <c r="AO646" s="10"/>
      <c r="AP646" s="10"/>
      <c r="AQ646" s="10"/>
    </row>
    <row r="647" spans="1:43" x14ac:dyDescent="0.2">
      <c r="A647" s="10">
        <v>645</v>
      </c>
      <c r="B647" s="125"/>
      <c r="C647" s="125">
        <f>+[1]data1cf!BA646*-1</f>
        <v>0</v>
      </c>
      <c r="D647" s="125">
        <f>+[1]data1cf!BB646*-1</f>
        <v>0</v>
      </c>
      <c r="E647" s="125">
        <f>+[1]data1cf!BC646*-1</f>
        <v>0</v>
      </c>
      <c r="F647" s="125">
        <f>+[1]data1cf!BD646*-1</f>
        <v>0</v>
      </c>
      <c r="G647" s="125">
        <f>+[1]data1cf!BE646*-1</f>
        <v>0</v>
      </c>
      <c r="H647" s="125">
        <f>+[1]data1cf!BF646*-1</f>
        <v>0</v>
      </c>
      <c r="I647" s="125">
        <f>+[1]data1cf!BG646*-1</f>
        <v>0</v>
      </c>
      <c r="J647" s="125">
        <f>+[1]data1cf!BH646*-1</f>
        <v>0</v>
      </c>
      <c r="K647" s="125">
        <f>+[1]data1cf!BI646*-1</f>
        <v>0</v>
      </c>
      <c r="L647" s="125">
        <f>+[1]data1cf!BJ646*-1</f>
        <v>0</v>
      </c>
      <c r="M647" s="125">
        <f>+[1]data1cf!BK646*-1</f>
        <v>0</v>
      </c>
      <c r="N647" s="125">
        <f>+[1]data1cf!BL646*-1</f>
        <v>0</v>
      </c>
      <c r="O647" s="125">
        <f>+[1]data1cf!BM646*-1</f>
        <v>0</v>
      </c>
      <c r="P647" s="125">
        <f>+[1]data1cf!BN646*-1</f>
        <v>0</v>
      </c>
      <c r="Q647" s="125">
        <f>+[1]data1cf!BO646*-1</f>
        <v>0</v>
      </c>
      <c r="R647" s="125">
        <f>+[1]data1cf!BP646*-1</f>
        <v>0</v>
      </c>
      <c r="S647" s="125">
        <f>+[1]data1cf!BQ646*-1</f>
        <v>0</v>
      </c>
      <c r="T647" s="125">
        <f>+[1]data1cf!BR646*-1</f>
        <v>0</v>
      </c>
      <c r="U647" s="125">
        <f>+[1]data1cf!BS646*-1</f>
        <v>0</v>
      </c>
      <c r="V647" s="125">
        <f>+[1]data1cf!BT646*-1</f>
        <v>0</v>
      </c>
      <c r="W647" s="125">
        <f>+[1]data1cf!BU646*-1</f>
        <v>0</v>
      </c>
      <c r="X647" s="125">
        <f>+[1]data1cf!BV646*-1</f>
        <v>0</v>
      </c>
      <c r="Y647" s="125">
        <f>+[1]data1cf!BW646*-1</f>
        <v>0</v>
      </c>
      <c r="Z647" s="125">
        <f>+[1]data1cf!BX646*-1</f>
        <v>0</v>
      </c>
      <c r="AA647" s="125">
        <f>+[1]data1cf!BY646*-1</f>
        <v>0</v>
      </c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0"/>
      <c r="AL647" s="10">
        <f t="shared" ca="1" si="40"/>
        <v>0</v>
      </c>
      <c r="AM647" s="10"/>
      <c r="AN647" s="10"/>
      <c r="AO647" s="10"/>
      <c r="AP647" s="10"/>
      <c r="AQ647" s="10"/>
    </row>
    <row r="648" spans="1:43" x14ac:dyDescent="0.2">
      <c r="A648" s="10">
        <v>646</v>
      </c>
      <c r="B648" s="125"/>
      <c r="C648" s="125">
        <f>+[1]data1cf!BA647*-1</f>
        <v>0</v>
      </c>
      <c r="D648" s="125">
        <f>+[1]data1cf!BB647*-1</f>
        <v>0</v>
      </c>
      <c r="E648" s="125">
        <f>+[1]data1cf!BC647*-1</f>
        <v>0</v>
      </c>
      <c r="F648" s="125">
        <f>+[1]data1cf!BD647*-1</f>
        <v>0</v>
      </c>
      <c r="G648" s="125">
        <f>+[1]data1cf!BE647*-1</f>
        <v>0</v>
      </c>
      <c r="H648" s="125">
        <f>+[1]data1cf!BF647*-1</f>
        <v>0</v>
      </c>
      <c r="I648" s="125">
        <f>+[1]data1cf!BG647*-1</f>
        <v>0</v>
      </c>
      <c r="J648" s="125">
        <f>+[1]data1cf!BH647*-1</f>
        <v>0</v>
      </c>
      <c r="K648" s="125">
        <f>+[1]data1cf!BI647*-1</f>
        <v>0</v>
      </c>
      <c r="L648" s="125">
        <f>+[1]data1cf!BJ647*-1</f>
        <v>0</v>
      </c>
      <c r="M648" s="125">
        <f>+[1]data1cf!BK647*-1</f>
        <v>0</v>
      </c>
      <c r="N648" s="125">
        <f>+[1]data1cf!BL647*-1</f>
        <v>0</v>
      </c>
      <c r="O648" s="125">
        <f>+[1]data1cf!BM647*-1</f>
        <v>0</v>
      </c>
      <c r="P648" s="125">
        <f>+[1]data1cf!BN647*-1</f>
        <v>0</v>
      </c>
      <c r="Q648" s="125">
        <f>+[1]data1cf!BO647*-1</f>
        <v>0</v>
      </c>
      <c r="R648" s="125">
        <f>+[1]data1cf!BP647*-1</f>
        <v>0</v>
      </c>
      <c r="S648" s="125">
        <f>+[1]data1cf!BQ647*-1</f>
        <v>0</v>
      </c>
      <c r="T648" s="125">
        <f>+[1]data1cf!BR647*-1</f>
        <v>0</v>
      </c>
      <c r="U648" s="125">
        <f>+[1]data1cf!BS647*-1</f>
        <v>0</v>
      </c>
      <c r="V648" s="125">
        <f>+[1]data1cf!BT647*-1</f>
        <v>0</v>
      </c>
      <c r="W648" s="125">
        <f>+[1]data1cf!BU647*-1</f>
        <v>0</v>
      </c>
      <c r="X648" s="125">
        <f>+[1]data1cf!BV647*-1</f>
        <v>0</v>
      </c>
      <c r="Y648" s="125">
        <f>+[1]data1cf!BW647*-1</f>
        <v>0</v>
      </c>
      <c r="Z648" s="125">
        <f>+[1]data1cf!BX647*-1</f>
        <v>0</v>
      </c>
      <c r="AA648" s="125">
        <f>+[1]data1cf!BY647*-1</f>
        <v>0</v>
      </c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0"/>
      <c r="AL648" s="10">
        <f t="shared" ca="1" si="40"/>
        <v>0</v>
      </c>
      <c r="AM648" s="10"/>
      <c r="AN648" s="10"/>
      <c r="AO648" s="10"/>
      <c r="AP648" s="10"/>
      <c r="AQ648" s="10"/>
    </row>
    <row r="649" spans="1:43" x14ac:dyDescent="0.2">
      <c r="A649" s="10">
        <v>647</v>
      </c>
      <c r="B649" s="125"/>
      <c r="C649" s="125">
        <f>+[1]data1cf!BA648*-1</f>
        <v>0</v>
      </c>
      <c r="D649" s="125">
        <f>+[1]data1cf!BB648*-1</f>
        <v>0</v>
      </c>
      <c r="E649" s="125">
        <f>+[1]data1cf!BC648*-1</f>
        <v>0</v>
      </c>
      <c r="F649" s="125">
        <f>+[1]data1cf!BD648*-1</f>
        <v>0</v>
      </c>
      <c r="G649" s="125">
        <f>+[1]data1cf!BE648*-1</f>
        <v>0</v>
      </c>
      <c r="H649" s="125">
        <f>+[1]data1cf!BF648*-1</f>
        <v>0</v>
      </c>
      <c r="I649" s="125">
        <f>+[1]data1cf!BG648*-1</f>
        <v>0</v>
      </c>
      <c r="J649" s="125">
        <f>+[1]data1cf!BH648*-1</f>
        <v>0</v>
      </c>
      <c r="K649" s="125">
        <f>+[1]data1cf!BI648*-1</f>
        <v>0</v>
      </c>
      <c r="L649" s="125">
        <f>+[1]data1cf!BJ648*-1</f>
        <v>0</v>
      </c>
      <c r="M649" s="125">
        <f>+[1]data1cf!BK648*-1</f>
        <v>0</v>
      </c>
      <c r="N649" s="125">
        <f>+[1]data1cf!BL648*-1</f>
        <v>0</v>
      </c>
      <c r="O649" s="125">
        <f>+[1]data1cf!BM648*-1</f>
        <v>0</v>
      </c>
      <c r="P649" s="125">
        <f>+[1]data1cf!BN648*-1</f>
        <v>0</v>
      </c>
      <c r="Q649" s="125">
        <f>+[1]data1cf!BO648*-1</f>
        <v>0</v>
      </c>
      <c r="R649" s="125">
        <f>+[1]data1cf!BP648*-1</f>
        <v>0</v>
      </c>
      <c r="S649" s="125">
        <f>+[1]data1cf!BQ648*-1</f>
        <v>0</v>
      </c>
      <c r="T649" s="125">
        <f>+[1]data1cf!BR648*-1</f>
        <v>0</v>
      </c>
      <c r="U649" s="125">
        <f>+[1]data1cf!BS648*-1</f>
        <v>0</v>
      </c>
      <c r="V649" s="125">
        <f>+[1]data1cf!BT648*-1</f>
        <v>0</v>
      </c>
      <c r="W649" s="125">
        <f>+[1]data1cf!BU648*-1</f>
        <v>0</v>
      </c>
      <c r="X649" s="125">
        <f>+[1]data1cf!BV648*-1</f>
        <v>0</v>
      </c>
      <c r="Y649" s="125">
        <f>+[1]data1cf!BW648*-1</f>
        <v>0</v>
      </c>
      <c r="Z649" s="125">
        <f>+[1]data1cf!BX648*-1</f>
        <v>0</v>
      </c>
      <c r="AA649" s="125">
        <f>+[1]data1cf!BY648*-1</f>
        <v>0</v>
      </c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0"/>
      <c r="AL649" s="10">
        <f t="shared" ca="1" si="40"/>
        <v>0</v>
      </c>
      <c r="AM649" s="10"/>
      <c r="AN649" s="10"/>
      <c r="AO649" s="10"/>
      <c r="AP649" s="10"/>
      <c r="AQ649" s="10"/>
    </row>
    <row r="650" spans="1:43" x14ac:dyDescent="0.2">
      <c r="A650" s="10">
        <v>648</v>
      </c>
      <c r="B650" s="125"/>
      <c r="C650" s="125">
        <f>+[1]data1cf!BA649*-1</f>
        <v>0</v>
      </c>
      <c r="D650" s="125">
        <f>+[1]data1cf!BB649*-1</f>
        <v>0</v>
      </c>
      <c r="E650" s="125">
        <f>+[1]data1cf!BC649*-1</f>
        <v>0</v>
      </c>
      <c r="F650" s="125">
        <f>+[1]data1cf!BD649*-1</f>
        <v>0</v>
      </c>
      <c r="G650" s="125">
        <f>+[1]data1cf!BE649*-1</f>
        <v>0</v>
      </c>
      <c r="H650" s="125">
        <f>+[1]data1cf!BF649*-1</f>
        <v>0</v>
      </c>
      <c r="I650" s="125">
        <f>+[1]data1cf!BG649*-1</f>
        <v>0</v>
      </c>
      <c r="J650" s="125">
        <f>+[1]data1cf!BH649*-1</f>
        <v>0</v>
      </c>
      <c r="K650" s="125">
        <f>+[1]data1cf!BI649*-1</f>
        <v>0</v>
      </c>
      <c r="L650" s="125">
        <f>+[1]data1cf!BJ649*-1</f>
        <v>0</v>
      </c>
      <c r="M650" s="125">
        <f>+[1]data1cf!BK649*-1</f>
        <v>0</v>
      </c>
      <c r="N650" s="125">
        <f>+[1]data1cf!BL649*-1</f>
        <v>0</v>
      </c>
      <c r="O650" s="125">
        <f>+[1]data1cf!BM649*-1</f>
        <v>0</v>
      </c>
      <c r="P650" s="125">
        <f>+[1]data1cf!BN649*-1</f>
        <v>0</v>
      </c>
      <c r="Q650" s="125">
        <f>+[1]data1cf!BO649*-1</f>
        <v>0</v>
      </c>
      <c r="R650" s="125">
        <f>+[1]data1cf!BP649*-1</f>
        <v>0</v>
      </c>
      <c r="S650" s="125">
        <f>+[1]data1cf!BQ649*-1</f>
        <v>0</v>
      </c>
      <c r="T650" s="125">
        <f>+[1]data1cf!BR649*-1</f>
        <v>0</v>
      </c>
      <c r="U650" s="125">
        <f>+[1]data1cf!BS649*-1</f>
        <v>0</v>
      </c>
      <c r="V650" s="125">
        <f>+[1]data1cf!BT649*-1</f>
        <v>0</v>
      </c>
      <c r="W650" s="125">
        <f>+[1]data1cf!BU649*-1</f>
        <v>0</v>
      </c>
      <c r="X650" s="125">
        <f>+[1]data1cf!BV649*-1</f>
        <v>0</v>
      </c>
      <c r="Y650" s="125">
        <f>+[1]data1cf!BW649*-1</f>
        <v>0</v>
      </c>
      <c r="Z650" s="125">
        <f>+[1]data1cf!BX649*-1</f>
        <v>0</v>
      </c>
      <c r="AA650" s="125">
        <f>+[1]data1cf!BY649*-1</f>
        <v>0</v>
      </c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0"/>
      <c r="AL650" s="10">
        <f t="shared" ca="1" si="40"/>
        <v>0</v>
      </c>
      <c r="AM650" s="10"/>
      <c r="AN650" s="10"/>
      <c r="AO650" s="10"/>
      <c r="AP650" s="10"/>
      <c r="AQ650" s="10"/>
    </row>
    <row r="651" spans="1:43" x14ac:dyDescent="0.2">
      <c r="A651" s="10">
        <v>649</v>
      </c>
      <c r="B651" s="125"/>
      <c r="C651" s="125">
        <f>+[1]data1cf!BA650*-1</f>
        <v>0</v>
      </c>
      <c r="D651" s="125">
        <f>+[1]data1cf!BB650*-1</f>
        <v>0</v>
      </c>
      <c r="E651" s="125">
        <f>+[1]data1cf!BC650*-1</f>
        <v>0</v>
      </c>
      <c r="F651" s="125">
        <f>+[1]data1cf!BD650*-1</f>
        <v>0</v>
      </c>
      <c r="G651" s="125">
        <f>+[1]data1cf!BE650*-1</f>
        <v>0</v>
      </c>
      <c r="H651" s="125">
        <f>+[1]data1cf!BF650*-1</f>
        <v>0</v>
      </c>
      <c r="I651" s="125">
        <f>+[1]data1cf!BG650*-1</f>
        <v>0</v>
      </c>
      <c r="J651" s="125">
        <f>+[1]data1cf!BH650*-1</f>
        <v>0</v>
      </c>
      <c r="K651" s="125">
        <f>+[1]data1cf!BI650*-1</f>
        <v>0</v>
      </c>
      <c r="L651" s="125">
        <f>+[1]data1cf!BJ650*-1</f>
        <v>0</v>
      </c>
      <c r="M651" s="125">
        <f>+[1]data1cf!BK650*-1</f>
        <v>0</v>
      </c>
      <c r="N651" s="125">
        <f>+[1]data1cf!BL650*-1</f>
        <v>0</v>
      </c>
      <c r="O651" s="125">
        <f>+[1]data1cf!BM650*-1</f>
        <v>0</v>
      </c>
      <c r="P651" s="125">
        <f>+[1]data1cf!BN650*-1</f>
        <v>0</v>
      </c>
      <c r="Q651" s="125">
        <f>+[1]data1cf!BO650*-1</f>
        <v>0</v>
      </c>
      <c r="R651" s="125">
        <f>+[1]data1cf!BP650*-1</f>
        <v>0</v>
      </c>
      <c r="S651" s="125">
        <f>+[1]data1cf!BQ650*-1</f>
        <v>0</v>
      </c>
      <c r="T651" s="125">
        <f>+[1]data1cf!BR650*-1</f>
        <v>0</v>
      </c>
      <c r="U651" s="125">
        <f>+[1]data1cf!BS650*-1</f>
        <v>0</v>
      </c>
      <c r="V651" s="125">
        <f>+[1]data1cf!BT650*-1</f>
        <v>0</v>
      </c>
      <c r="W651" s="125">
        <f>+[1]data1cf!BU650*-1</f>
        <v>0</v>
      </c>
      <c r="X651" s="125">
        <f>+[1]data1cf!BV650*-1</f>
        <v>0</v>
      </c>
      <c r="Y651" s="125">
        <f>+[1]data1cf!BW650*-1</f>
        <v>0</v>
      </c>
      <c r="Z651" s="125">
        <f>+[1]data1cf!BX650*-1</f>
        <v>0</v>
      </c>
      <c r="AA651" s="125">
        <f>+[1]data1cf!BY650*-1</f>
        <v>0</v>
      </c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0"/>
      <c r="AL651" s="10">
        <f t="shared" ca="1" si="40"/>
        <v>0</v>
      </c>
      <c r="AM651" s="10"/>
      <c r="AN651" s="10"/>
      <c r="AO651" s="10"/>
      <c r="AP651" s="10"/>
      <c r="AQ651" s="10"/>
    </row>
    <row r="652" spans="1:43" x14ac:dyDescent="0.2">
      <c r="A652" s="10">
        <v>650</v>
      </c>
      <c r="B652" s="125"/>
      <c r="C652" s="125">
        <f>+[1]data1cf!BA651*-1</f>
        <v>0</v>
      </c>
      <c r="D652" s="125">
        <f>+[1]data1cf!BB651*-1</f>
        <v>0</v>
      </c>
      <c r="E652" s="125">
        <f>+[1]data1cf!BC651*-1</f>
        <v>0</v>
      </c>
      <c r="F652" s="125">
        <f>+[1]data1cf!BD651*-1</f>
        <v>0</v>
      </c>
      <c r="G652" s="125">
        <f>+[1]data1cf!BE651*-1</f>
        <v>0</v>
      </c>
      <c r="H652" s="125">
        <f>+[1]data1cf!BF651*-1</f>
        <v>0</v>
      </c>
      <c r="I652" s="125">
        <f>+[1]data1cf!BG651*-1</f>
        <v>0</v>
      </c>
      <c r="J652" s="125">
        <f>+[1]data1cf!BH651*-1</f>
        <v>0</v>
      </c>
      <c r="K652" s="125">
        <f>+[1]data1cf!BI651*-1</f>
        <v>0</v>
      </c>
      <c r="L652" s="125">
        <f>+[1]data1cf!BJ651*-1</f>
        <v>0</v>
      </c>
      <c r="M652" s="125">
        <f>+[1]data1cf!BK651*-1</f>
        <v>0</v>
      </c>
      <c r="N652" s="125">
        <f>+[1]data1cf!BL651*-1</f>
        <v>0</v>
      </c>
      <c r="O652" s="125">
        <f>+[1]data1cf!BM651*-1</f>
        <v>0</v>
      </c>
      <c r="P652" s="125">
        <f>+[1]data1cf!BN651*-1</f>
        <v>0</v>
      </c>
      <c r="Q652" s="125">
        <f>+[1]data1cf!BO651*-1</f>
        <v>0</v>
      </c>
      <c r="R652" s="125">
        <f>+[1]data1cf!BP651*-1</f>
        <v>0</v>
      </c>
      <c r="S652" s="125">
        <f>+[1]data1cf!BQ651*-1</f>
        <v>0</v>
      </c>
      <c r="T652" s="125">
        <f>+[1]data1cf!BR651*-1</f>
        <v>0</v>
      </c>
      <c r="U652" s="125">
        <f>+[1]data1cf!BS651*-1</f>
        <v>0</v>
      </c>
      <c r="V652" s="125">
        <f>+[1]data1cf!BT651*-1</f>
        <v>0</v>
      </c>
      <c r="W652" s="125">
        <f>+[1]data1cf!BU651*-1</f>
        <v>0</v>
      </c>
      <c r="X652" s="125">
        <f>+[1]data1cf!BV651*-1</f>
        <v>0</v>
      </c>
      <c r="Y652" s="125">
        <f>+[1]data1cf!BW651*-1</f>
        <v>0</v>
      </c>
      <c r="Z652" s="125">
        <f>+[1]data1cf!BX651*-1</f>
        <v>0</v>
      </c>
      <c r="AA652" s="125">
        <f>+[1]data1cf!BY651*-1</f>
        <v>0</v>
      </c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0"/>
      <c r="AL652" s="10">
        <f t="shared" ca="1" si="40"/>
        <v>0</v>
      </c>
      <c r="AM652" s="10"/>
      <c r="AN652" s="10"/>
      <c r="AO652" s="10"/>
      <c r="AP652" s="10"/>
      <c r="AQ652" s="10"/>
    </row>
    <row r="653" spans="1:43" x14ac:dyDescent="0.2">
      <c r="A653" s="10">
        <v>651</v>
      </c>
      <c r="B653" s="125"/>
      <c r="C653" s="125">
        <f>+[1]data1cf!BA652*-1</f>
        <v>0</v>
      </c>
      <c r="D653" s="125">
        <f>+[1]data1cf!BB652*-1</f>
        <v>0</v>
      </c>
      <c r="E653" s="125">
        <f>+[1]data1cf!BC652*-1</f>
        <v>0</v>
      </c>
      <c r="F653" s="125">
        <f>+[1]data1cf!BD652*-1</f>
        <v>0</v>
      </c>
      <c r="G653" s="125">
        <f>+[1]data1cf!BE652*-1</f>
        <v>0</v>
      </c>
      <c r="H653" s="125">
        <f>+[1]data1cf!BF652*-1</f>
        <v>0</v>
      </c>
      <c r="I653" s="125">
        <f>+[1]data1cf!BG652*-1</f>
        <v>0</v>
      </c>
      <c r="J653" s="125">
        <f>+[1]data1cf!BH652*-1</f>
        <v>0</v>
      </c>
      <c r="K653" s="125">
        <f>+[1]data1cf!BI652*-1</f>
        <v>0</v>
      </c>
      <c r="L653" s="125">
        <f>+[1]data1cf!BJ652*-1</f>
        <v>0</v>
      </c>
      <c r="M653" s="125">
        <f>+[1]data1cf!BK652*-1</f>
        <v>0</v>
      </c>
      <c r="N653" s="125">
        <f>+[1]data1cf!BL652*-1</f>
        <v>0</v>
      </c>
      <c r="O653" s="125">
        <f>+[1]data1cf!BM652*-1</f>
        <v>0</v>
      </c>
      <c r="P653" s="125">
        <f>+[1]data1cf!BN652*-1</f>
        <v>0</v>
      </c>
      <c r="Q653" s="125">
        <f>+[1]data1cf!BO652*-1</f>
        <v>0</v>
      </c>
      <c r="R653" s="125">
        <f>+[1]data1cf!BP652*-1</f>
        <v>0</v>
      </c>
      <c r="S653" s="125">
        <f>+[1]data1cf!BQ652*-1</f>
        <v>0</v>
      </c>
      <c r="T653" s="125">
        <f>+[1]data1cf!BR652*-1</f>
        <v>0</v>
      </c>
      <c r="U653" s="125">
        <f>+[1]data1cf!BS652*-1</f>
        <v>0</v>
      </c>
      <c r="V653" s="125">
        <f>+[1]data1cf!BT652*-1</f>
        <v>0</v>
      </c>
      <c r="W653" s="125">
        <f>+[1]data1cf!BU652*-1</f>
        <v>0</v>
      </c>
      <c r="X653" s="125">
        <f>+[1]data1cf!BV652*-1</f>
        <v>0</v>
      </c>
      <c r="Y653" s="125">
        <f>+[1]data1cf!BW652*-1</f>
        <v>0</v>
      </c>
      <c r="Z653" s="125">
        <f>+[1]data1cf!BX652*-1</f>
        <v>0</v>
      </c>
      <c r="AA653" s="125">
        <f>+[1]data1cf!BY652*-1</f>
        <v>0</v>
      </c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0"/>
      <c r="AL653" s="10">
        <f t="shared" ca="1" si="40"/>
        <v>0</v>
      </c>
      <c r="AM653" s="10"/>
      <c r="AN653" s="10"/>
      <c r="AO653" s="10"/>
      <c r="AP653" s="10"/>
      <c r="AQ653" s="10"/>
    </row>
    <row r="654" spans="1:43" x14ac:dyDescent="0.2">
      <c r="A654" s="10">
        <v>652</v>
      </c>
      <c r="B654" s="125"/>
      <c r="C654" s="125">
        <f>+[1]data1cf!BA653*-1</f>
        <v>0</v>
      </c>
      <c r="D654" s="125">
        <f>+[1]data1cf!BB653*-1</f>
        <v>0</v>
      </c>
      <c r="E654" s="125">
        <f>+[1]data1cf!BC653*-1</f>
        <v>0</v>
      </c>
      <c r="F654" s="125">
        <f>+[1]data1cf!BD653*-1</f>
        <v>0</v>
      </c>
      <c r="G654" s="125">
        <f>+[1]data1cf!BE653*-1</f>
        <v>0</v>
      </c>
      <c r="H654" s="125">
        <f>+[1]data1cf!BF653*-1</f>
        <v>0</v>
      </c>
      <c r="I654" s="125">
        <f>+[1]data1cf!BG653*-1</f>
        <v>0</v>
      </c>
      <c r="J654" s="125">
        <f>+[1]data1cf!BH653*-1</f>
        <v>0</v>
      </c>
      <c r="K654" s="125">
        <f>+[1]data1cf!BI653*-1</f>
        <v>0</v>
      </c>
      <c r="L654" s="125">
        <f>+[1]data1cf!BJ653*-1</f>
        <v>0</v>
      </c>
      <c r="M654" s="125">
        <f>+[1]data1cf!BK653*-1</f>
        <v>0</v>
      </c>
      <c r="N654" s="125">
        <f>+[1]data1cf!BL653*-1</f>
        <v>0</v>
      </c>
      <c r="O654" s="125">
        <f>+[1]data1cf!BM653*-1</f>
        <v>0</v>
      </c>
      <c r="P654" s="125">
        <f>+[1]data1cf!BN653*-1</f>
        <v>0</v>
      </c>
      <c r="Q654" s="125">
        <f>+[1]data1cf!BO653*-1</f>
        <v>0</v>
      </c>
      <c r="R654" s="125">
        <f>+[1]data1cf!BP653*-1</f>
        <v>0</v>
      </c>
      <c r="S654" s="125">
        <f>+[1]data1cf!BQ653*-1</f>
        <v>0</v>
      </c>
      <c r="T654" s="125">
        <f>+[1]data1cf!BR653*-1</f>
        <v>0</v>
      </c>
      <c r="U654" s="125">
        <f>+[1]data1cf!BS653*-1</f>
        <v>0</v>
      </c>
      <c r="V654" s="125">
        <f>+[1]data1cf!BT653*-1</f>
        <v>0</v>
      </c>
      <c r="W654" s="125">
        <f>+[1]data1cf!BU653*-1</f>
        <v>0</v>
      </c>
      <c r="X654" s="125">
        <f>+[1]data1cf!BV653*-1</f>
        <v>0</v>
      </c>
      <c r="Y654" s="125">
        <f>+[1]data1cf!BW653*-1</f>
        <v>0</v>
      </c>
      <c r="Z654" s="125">
        <f>+[1]data1cf!BX653*-1</f>
        <v>0</v>
      </c>
      <c r="AA654" s="125">
        <f>+[1]data1cf!BY653*-1</f>
        <v>0</v>
      </c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0"/>
      <c r="AL654" s="10">
        <f t="shared" ca="1" si="40"/>
        <v>0</v>
      </c>
      <c r="AM654" s="10"/>
      <c r="AN654" s="10"/>
      <c r="AO654" s="10"/>
      <c r="AP654" s="10"/>
      <c r="AQ654" s="10"/>
    </row>
    <row r="655" spans="1:43" x14ac:dyDescent="0.2">
      <c r="A655" s="10">
        <v>653</v>
      </c>
      <c r="B655" s="125"/>
      <c r="C655" s="125">
        <f>+[1]data1cf!BA654*-1</f>
        <v>0</v>
      </c>
      <c r="D655" s="125">
        <f>+[1]data1cf!BB654*-1</f>
        <v>0</v>
      </c>
      <c r="E655" s="125">
        <f>+[1]data1cf!BC654*-1</f>
        <v>0</v>
      </c>
      <c r="F655" s="125">
        <f>+[1]data1cf!BD654*-1</f>
        <v>0</v>
      </c>
      <c r="G655" s="125">
        <f>+[1]data1cf!BE654*-1</f>
        <v>0</v>
      </c>
      <c r="H655" s="125">
        <f>+[1]data1cf!BF654*-1</f>
        <v>0</v>
      </c>
      <c r="I655" s="125">
        <f>+[1]data1cf!BG654*-1</f>
        <v>0</v>
      </c>
      <c r="J655" s="125">
        <f>+[1]data1cf!BH654*-1</f>
        <v>0</v>
      </c>
      <c r="K655" s="125">
        <f>+[1]data1cf!BI654*-1</f>
        <v>0</v>
      </c>
      <c r="L655" s="125">
        <f>+[1]data1cf!BJ654*-1</f>
        <v>0</v>
      </c>
      <c r="M655" s="125">
        <f>+[1]data1cf!BK654*-1</f>
        <v>0</v>
      </c>
      <c r="N655" s="125">
        <f>+[1]data1cf!BL654*-1</f>
        <v>0</v>
      </c>
      <c r="O655" s="125">
        <f>+[1]data1cf!BM654*-1</f>
        <v>0</v>
      </c>
      <c r="P655" s="125">
        <f>+[1]data1cf!BN654*-1</f>
        <v>0</v>
      </c>
      <c r="Q655" s="125">
        <f>+[1]data1cf!BO654*-1</f>
        <v>0</v>
      </c>
      <c r="R655" s="125">
        <f>+[1]data1cf!BP654*-1</f>
        <v>0</v>
      </c>
      <c r="S655" s="125">
        <f>+[1]data1cf!BQ654*-1</f>
        <v>0</v>
      </c>
      <c r="T655" s="125">
        <f>+[1]data1cf!BR654*-1</f>
        <v>0</v>
      </c>
      <c r="U655" s="125">
        <f>+[1]data1cf!BS654*-1</f>
        <v>0</v>
      </c>
      <c r="V655" s="125">
        <f>+[1]data1cf!BT654*-1</f>
        <v>0</v>
      </c>
      <c r="W655" s="125">
        <f>+[1]data1cf!BU654*-1</f>
        <v>0</v>
      </c>
      <c r="X655" s="125">
        <f>+[1]data1cf!BV654*-1</f>
        <v>0</v>
      </c>
      <c r="Y655" s="125">
        <f>+[1]data1cf!BW654*-1</f>
        <v>0</v>
      </c>
      <c r="Z655" s="125">
        <f>+[1]data1cf!BX654*-1</f>
        <v>0</v>
      </c>
      <c r="AA655" s="125">
        <f>+[1]data1cf!BY654*-1</f>
        <v>0</v>
      </c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0"/>
      <c r="AL655" s="10">
        <f t="shared" ca="1" si="40"/>
        <v>0</v>
      </c>
      <c r="AM655" s="10"/>
      <c r="AN655" s="10"/>
      <c r="AO655" s="10"/>
      <c r="AP655" s="10"/>
      <c r="AQ655" s="10"/>
    </row>
    <row r="656" spans="1:43" x14ac:dyDescent="0.2">
      <c r="A656" s="10">
        <v>654</v>
      </c>
      <c r="B656" s="125"/>
      <c r="C656" s="125">
        <f>+[1]data1cf!BA655*-1</f>
        <v>0</v>
      </c>
      <c r="D656" s="125">
        <f>+[1]data1cf!BB655*-1</f>
        <v>0</v>
      </c>
      <c r="E656" s="125">
        <f>+[1]data1cf!BC655*-1</f>
        <v>0</v>
      </c>
      <c r="F656" s="125">
        <f>+[1]data1cf!BD655*-1</f>
        <v>0</v>
      </c>
      <c r="G656" s="125">
        <f>+[1]data1cf!BE655*-1</f>
        <v>0</v>
      </c>
      <c r="H656" s="125">
        <f>+[1]data1cf!BF655*-1</f>
        <v>0</v>
      </c>
      <c r="I656" s="125">
        <f>+[1]data1cf!BG655*-1</f>
        <v>0</v>
      </c>
      <c r="J656" s="125">
        <f>+[1]data1cf!BH655*-1</f>
        <v>0</v>
      </c>
      <c r="K656" s="125">
        <f>+[1]data1cf!BI655*-1</f>
        <v>0</v>
      </c>
      <c r="L656" s="125">
        <f>+[1]data1cf!BJ655*-1</f>
        <v>0</v>
      </c>
      <c r="M656" s="125">
        <f>+[1]data1cf!BK655*-1</f>
        <v>0</v>
      </c>
      <c r="N656" s="125">
        <f>+[1]data1cf!BL655*-1</f>
        <v>0</v>
      </c>
      <c r="O656" s="125">
        <f>+[1]data1cf!BM655*-1</f>
        <v>0</v>
      </c>
      <c r="P656" s="125">
        <f>+[1]data1cf!BN655*-1</f>
        <v>0</v>
      </c>
      <c r="Q656" s="125">
        <f>+[1]data1cf!BO655*-1</f>
        <v>0</v>
      </c>
      <c r="R656" s="125">
        <f>+[1]data1cf!BP655*-1</f>
        <v>0</v>
      </c>
      <c r="S656" s="125">
        <f>+[1]data1cf!BQ655*-1</f>
        <v>0</v>
      </c>
      <c r="T656" s="125">
        <f>+[1]data1cf!BR655*-1</f>
        <v>0</v>
      </c>
      <c r="U656" s="125">
        <f>+[1]data1cf!BS655*-1</f>
        <v>0</v>
      </c>
      <c r="V656" s="125">
        <f>+[1]data1cf!BT655*-1</f>
        <v>0</v>
      </c>
      <c r="W656" s="125">
        <f>+[1]data1cf!BU655*-1</f>
        <v>0</v>
      </c>
      <c r="X656" s="125">
        <f>+[1]data1cf!BV655*-1</f>
        <v>0</v>
      </c>
      <c r="Y656" s="125">
        <f>+[1]data1cf!BW655*-1</f>
        <v>0</v>
      </c>
      <c r="Z656" s="125">
        <f>+[1]data1cf!BX655*-1</f>
        <v>0</v>
      </c>
      <c r="AA656" s="125">
        <f>+[1]data1cf!BY655*-1</f>
        <v>0</v>
      </c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0"/>
      <c r="AL656" s="10">
        <f t="shared" ca="1" si="40"/>
        <v>0</v>
      </c>
      <c r="AM656" s="10"/>
      <c r="AN656" s="10"/>
      <c r="AO656" s="10"/>
      <c r="AP656" s="10"/>
      <c r="AQ656" s="10"/>
    </row>
    <row r="657" spans="1:43" x14ac:dyDescent="0.2">
      <c r="A657" s="10">
        <v>655</v>
      </c>
      <c r="B657" s="125"/>
      <c r="C657" s="125">
        <f>+[1]data1cf!BA656*-1</f>
        <v>0</v>
      </c>
      <c r="D657" s="125">
        <f>+[1]data1cf!BB656*-1</f>
        <v>0</v>
      </c>
      <c r="E657" s="125">
        <f>+[1]data1cf!BC656*-1</f>
        <v>0</v>
      </c>
      <c r="F657" s="125">
        <f>+[1]data1cf!BD656*-1</f>
        <v>0</v>
      </c>
      <c r="G657" s="125">
        <f>+[1]data1cf!BE656*-1</f>
        <v>0</v>
      </c>
      <c r="H657" s="125">
        <f>+[1]data1cf!BF656*-1</f>
        <v>0</v>
      </c>
      <c r="I657" s="125">
        <f>+[1]data1cf!BG656*-1</f>
        <v>0</v>
      </c>
      <c r="J657" s="125">
        <f>+[1]data1cf!BH656*-1</f>
        <v>0</v>
      </c>
      <c r="K657" s="125">
        <f>+[1]data1cf!BI656*-1</f>
        <v>0</v>
      </c>
      <c r="L657" s="125">
        <f>+[1]data1cf!BJ656*-1</f>
        <v>0</v>
      </c>
      <c r="M657" s="125">
        <f>+[1]data1cf!BK656*-1</f>
        <v>0</v>
      </c>
      <c r="N657" s="125">
        <f>+[1]data1cf!BL656*-1</f>
        <v>0</v>
      </c>
      <c r="O657" s="125">
        <f>+[1]data1cf!BM656*-1</f>
        <v>0</v>
      </c>
      <c r="P657" s="125">
        <f>+[1]data1cf!BN656*-1</f>
        <v>0</v>
      </c>
      <c r="Q657" s="125">
        <f>+[1]data1cf!BO656*-1</f>
        <v>0</v>
      </c>
      <c r="R657" s="125">
        <f>+[1]data1cf!BP656*-1</f>
        <v>0</v>
      </c>
      <c r="S657" s="125">
        <f>+[1]data1cf!BQ656*-1</f>
        <v>0</v>
      </c>
      <c r="T657" s="125">
        <f>+[1]data1cf!BR656*-1</f>
        <v>0</v>
      </c>
      <c r="U657" s="125">
        <f>+[1]data1cf!BS656*-1</f>
        <v>0</v>
      </c>
      <c r="V657" s="125">
        <f>+[1]data1cf!BT656*-1</f>
        <v>0</v>
      </c>
      <c r="W657" s="125">
        <f>+[1]data1cf!BU656*-1</f>
        <v>0</v>
      </c>
      <c r="X657" s="125">
        <f>+[1]data1cf!BV656*-1</f>
        <v>0</v>
      </c>
      <c r="Y657" s="125">
        <f>+[1]data1cf!BW656*-1</f>
        <v>0</v>
      </c>
      <c r="Z657" s="125">
        <f>+[1]data1cf!BX656*-1</f>
        <v>0</v>
      </c>
      <c r="AA657" s="125">
        <f>+[1]data1cf!BY656*-1</f>
        <v>0</v>
      </c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0"/>
      <c r="AL657" s="10">
        <f t="shared" ca="1" si="40"/>
        <v>0</v>
      </c>
      <c r="AM657" s="10"/>
      <c r="AN657" s="10"/>
      <c r="AO657" s="10"/>
      <c r="AP657" s="10"/>
      <c r="AQ657" s="10"/>
    </row>
    <row r="658" spans="1:43" x14ac:dyDescent="0.2">
      <c r="A658" s="10">
        <v>656</v>
      </c>
      <c r="B658" s="125"/>
      <c r="C658" s="125">
        <f>+[1]data1cf!BA657*-1</f>
        <v>0</v>
      </c>
      <c r="D658" s="125">
        <f>+[1]data1cf!BB657*-1</f>
        <v>0</v>
      </c>
      <c r="E658" s="125">
        <f>+[1]data1cf!BC657*-1</f>
        <v>0</v>
      </c>
      <c r="F658" s="125">
        <f>+[1]data1cf!BD657*-1</f>
        <v>0</v>
      </c>
      <c r="G658" s="125">
        <f>+[1]data1cf!BE657*-1</f>
        <v>0</v>
      </c>
      <c r="H658" s="125">
        <f>+[1]data1cf!BF657*-1</f>
        <v>0</v>
      </c>
      <c r="I658" s="125">
        <f>+[1]data1cf!BG657*-1</f>
        <v>0</v>
      </c>
      <c r="J658" s="125">
        <f>+[1]data1cf!BH657*-1</f>
        <v>0</v>
      </c>
      <c r="K658" s="125">
        <f>+[1]data1cf!BI657*-1</f>
        <v>0</v>
      </c>
      <c r="L658" s="125">
        <f>+[1]data1cf!BJ657*-1</f>
        <v>0</v>
      </c>
      <c r="M658" s="125">
        <f>+[1]data1cf!BK657*-1</f>
        <v>0</v>
      </c>
      <c r="N658" s="125">
        <f>+[1]data1cf!BL657*-1</f>
        <v>0</v>
      </c>
      <c r="O658" s="125">
        <f>+[1]data1cf!BM657*-1</f>
        <v>0</v>
      </c>
      <c r="P658" s="125">
        <f>+[1]data1cf!BN657*-1</f>
        <v>0</v>
      </c>
      <c r="Q658" s="125">
        <f>+[1]data1cf!BO657*-1</f>
        <v>0</v>
      </c>
      <c r="R658" s="125">
        <f>+[1]data1cf!BP657*-1</f>
        <v>0</v>
      </c>
      <c r="S658" s="125">
        <f>+[1]data1cf!BQ657*-1</f>
        <v>0</v>
      </c>
      <c r="T658" s="125">
        <f>+[1]data1cf!BR657*-1</f>
        <v>0</v>
      </c>
      <c r="U658" s="125">
        <f>+[1]data1cf!BS657*-1</f>
        <v>0</v>
      </c>
      <c r="V658" s="125">
        <f>+[1]data1cf!BT657*-1</f>
        <v>0</v>
      </c>
      <c r="W658" s="125">
        <f>+[1]data1cf!BU657*-1</f>
        <v>0</v>
      </c>
      <c r="X658" s="125">
        <f>+[1]data1cf!BV657*-1</f>
        <v>0</v>
      </c>
      <c r="Y658" s="125">
        <f>+[1]data1cf!BW657*-1</f>
        <v>0</v>
      </c>
      <c r="Z658" s="125">
        <f>+[1]data1cf!BX657*-1</f>
        <v>0</v>
      </c>
      <c r="AA658" s="125">
        <f>+[1]data1cf!BY657*-1</f>
        <v>0</v>
      </c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0"/>
      <c r="AL658" s="10">
        <f t="shared" ca="1" si="40"/>
        <v>0</v>
      </c>
      <c r="AM658" s="10"/>
      <c r="AN658" s="10"/>
      <c r="AO658" s="10"/>
      <c r="AP658" s="10"/>
      <c r="AQ658" s="10"/>
    </row>
    <row r="659" spans="1:43" x14ac:dyDescent="0.2">
      <c r="A659" s="10">
        <v>657</v>
      </c>
      <c r="B659" s="125"/>
      <c r="C659" s="125">
        <f>+[1]data1cf!BA658*-1</f>
        <v>0</v>
      </c>
      <c r="D659" s="125">
        <f>+[1]data1cf!BB658*-1</f>
        <v>0</v>
      </c>
      <c r="E659" s="125">
        <f>+[1]data1cf!BC658*-1</f>
        <v>0</v>
      </c>
      <c r="F659" s="125">
        <f>+[1]data1cf!BD658*-1</f>
        <v>0</v>
      </c>
      <c r="G659" s="125">
        <f>+[1]data1cf!BE658*-1</f>
        <v>0</v>
      </c>
      <c r="H659" s="125">
        <f>+[1]data1cf!BF658*-1</f>
        <v>0</v>
      </c>
      <c r="I659" s="125">
        <f>+[1]data1cf!BG658*-1</f>
        <v>0</v>
      </c>
      <c r="J659" s="125">
        <f>+[1]data1cf!BH658*-1</f>
        <v>0</v>
      </c>
      <c r="K659" s="125">
        <f>+[1]data1cf!BI658*-1</f>
        <v>0</v>
      </c>
      <c r="L659" s="125">
        <f>+[1]data1cf!BJ658*-1</f>
        <v>0</v>
      </c>
      <c r="M659" s="125">
        <f>+[1]data1cf!BK658*-1</f>
        <v>0</v>
      </c>
      <c r="N659" s="125">
        <f>+[1]data1cf!BL658*-1</f>
        <v>0</v>
      </c>
      <c r="O659" s="125">
        <f>+[1]data1cf!BM658*-1</f>
        <v>0</v>
      </c>
      <c r="P659" s="125">
        <f>+[1]data1cf!BN658*-1</f>
        <v>0</v>
      </c>
      <c r="Q659" s="125">
        <f>+[1]data1cf!BO658*-1</f>
        <v>0</v>
      </c>
      <c r="R659" s="125">
        <f>+[1]data1cf!BP658*-1</f>
        <v>0</v>
      </c>
      <c r="S659" s="125">
        <f>+[1]data1cf!BQ658*-1</f>
        <v>0</v>
      </c>
      <c r="T659" s="125">
        <f>+[1]data1cf!BR658*-1</f>
        <v>0</v>
      </c>
      <c r="U659" s="125">
        <f>+[1]data1cf!BS658*-1</f>
        <v>0</v>
      </c>
      <c r="V659" s="125">
        <f>+[1]data1cf!BT658*-1</f>
        <v>0</v>
      </c>
      <c r="W659" s="125">
        <f>+[1]data1cf!BU658*-1</f>
        <v>0</v>
      </c>
      <c r="X659" s="125">
        <f>+[1]data1cf!BV658*-1</f>
        <v>0</v>
      </c>
      <c r="Y659" s="125">
        <f>+[1]data1cf!BW658*-1</f>
        <v>0</v>
      </c>
      <c r="Z659" s="125">
        <f>+[1]data1cf!BX658*-1</f>
        <v>0</v>
      </c>
      <c r="AA659" s="125">
        <f>+[1]data1cf!BY658*-1</f>
        <v>0</v>
      </c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0"/>
      <c r="AL659" s="10">
        <f t="shared" ca="1" si="40"/>
        <v>0</v>
      </c>
      <c r="AM659" s="10"/>
      <c r="AN659" s="10"/>
      <c r="AO659" s="10"/>
      <c r="AP659" s="10"/>
      <c r="AQ659" s="10"/>
    </row>
    <row r="660" spans="1:43" x14ac:dyDescent="0.2">
      <c r="A660" s="10">
        <v>658</v>
      </c>
      <c r="B660" s="125"/>
      <c r="C660" s="125">
        <f>+[1]data1cf!BA659*-1</f>
        <v>0</v>
      </c>
      <c r="D660" s="125">
        <f>+[1]data1cf!BB659*-1</f>
        <v>0</v>
      </c>
      <c r="E660" s="125">
        <f>+[1]data1cf!BC659*-1</f>
        <v>0</v>
      </c>
      <c r="F660" s="125">
        <f>+[1]data1cf!BD659*-1</f>
        <v>0</v>
      </c>
      <c r="G660" s="125">
        <f>+[1]data1cf!BE659*-1</f>
        <v>0</v>
      </c>
      <c r="H660" s="125">
        <f>+[1]data1cf!BF659*-1</f>
        <v>0</v>
      </c>
      <c r="I660" s="125">
        <f>+[1]data1cf!BG659*-1</f>
        <v>0</v>
      </c>
      <c r="J660" s="125">
        <f>+[1]data1cf!BH659*-1</f>
        <v>0</v>
      </c>
      <c r="K660" s="125">
        <f>+[1]data1cf!BI659*-1</f>
        <v>0</v>
      </c>
      <c r="L660" s="125">
        <f>+[1]data1cf!BJ659*-1</f>
        <v>0</v>
      </c>
      <c r="M660" s="125">
        <f>+[1]data1cf!BK659*-1</f>
        <v>0</v>
      </c>
      <c r="N660" s="125">
        <f>+[1]data1cf!BL659*-1</f>
        <v>0</v>
      </c>
      <c r="O660" s="125">
        <f>+[1]data1cf!BM659*-1</f>
        <v>0</v>
      </c>
      <c r="P660" s="125">
        <f>+[1]data1cf!BN659*-1</f>
        <v>0</v>
      </c>
      <c r="Q660" s="125">
        <f>+[1]data1cf!BO659*-1</f>
        <v>0</v>
      </c>
      <c r="R660" s="125">
        <f>+[1]data1cf!BP659*-1</f>
        <v>0</v>
      </c>
      <c r="S660" s="125">
        <f>+[1]data1cf!BQ659*-1</f>
        <v>0</v>
      </c>
      <c r="T660" s="125">
        <f>+[1]data1cf!BR659*-1</f>
        <v>0</v>
      </c>
      <c r="U660" s="125">
        <f>+[1]data1cf!BS659*-1</f>
        <v>0</v>
      </c>
      <c r="V660" s="125">
        <f>+[1]data1cf!BT659*-1</f>
        <v>0</v>
      </c>
      <c r="W660" s="125">
        <f>+[1]data1cf!BU659*-1</f>
        <v>0</v>
      </c>
      <c r="X660" s="125">
        <f>+[1]data1cf!BV659*-1</f>
        <v>0</v>
      </c>
      <c r="Y660" s="125">
        <f>+[1]data1cf!BW659*-1</f>
        <v>0</v>
      </c>
      <c r="Z660" s="125">
        <f>+[1]data1cf!BX659*-1</f>
        <v>0</v>
      </c>
      <c r="AA660" s="125">
        <f>+[1]data1cf!BY659*-1</f>
        <v>0</v>
      </c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0"/>
      <c r="AL660" s="10">
        <f t="shared" ref="AL660:AL675" ca="1" si="41">SUMPRODUCT(B660:AJ660,PVCapPrice)</f>
        <v>0</v>
      </c>
      <c r="AM660" s="10"/>
      <c r="AN660" s="10"/>
      <c r="AO660" s="10"/>
      <c r="AP660" s="10"/>
      <c r="AQ660" s="10"/>
    </row>
    <row r="661" spans="1:43" x14ac:dyDescent="0.2">
      <c r="A661" s="10">
        <v>659</v>
      </c>
      <c r="B661" s="125"/>
      <c r="C661" s="125">
        <f>+[1]data1cf!BA660*-1</f>
        <v>0</v>
      </c>
      <c r="D661" s="125">
        <f>+[1]data1cf!BB660*-1</f>
        <v>0</v>
      </c>
      <c r="E661" s="125">
        <f>+[1]data1cf!BC660*-1</f>
        <v>0</v>
      </c>
      <c r="F661" s="125">
        <f>+[1]data1cf!BD660*-1</f>
        <v>0</v>
      </c>
      <c r="G661" s="125">
        <f>+[1]data1cf!BE660*-1</f>
        <v>0</v>
      </c>
      <c r="H661" s="125">
        <f>+[1]data1cf!BF660*-1</f>
        <v>0</v>
      </c>
      <c r="I661" s="125">
        <f>+[1]data1cf!BG660*-1</f>
        <v>0</v>
      </c>
      <c r="J661" s="125">
        <f>+[1]data1cf!BH660*-1</f>
        <v>0</v>
      </c>
      <c r="K661" s="125">
        <f>+[1]data1cf!BI660*-1</f>
        <v>0</v>
      </c>
      <c r="L661" s="125">
        <f>+[1]data1cf!BJ660*-1</f>
        <v>0</v>
      </c>
      <c r="M661" s="125">
        <f>+[1]data1cf!BK660*-1</f>
        <v>0</v>
      </c>
      <c r="N661" s="125">
        <f>+[1]data1cf!BL660*-1</f>
        <v>0</v>
      </c>
      <c r="O661" s="125">
        <f>+[1]data1cf!BM660*-1</f>
        <v>0</v>
      </c>
      <c r="P661" s="125">
        <f>+[1]data1cf!BN660*-1</f>
        <v>0</v>
      </c>
      <c r="Q661" s="125">
        <f>+[1]data1cf!BO660*-1</f>
        <v>0</v>
      </c>
      <c r="R661" s="125">
        <f>+[1]data1cf!BP660*-1</f>
        <v>0</v>
      </c>
      <c r="S661" s="125">
        <f>+[1]data1cf!BQ660*-1</f>
        <v>0</v>
      </c>
      <c r="T661" s="125">
        <f>+[1]data1cf!BR660*-1</f>
        <v>0</v>
      </c>
      <c r="U661" s="125">
        <f>+[1]data1cf!BS660*-1</f>
        <v>0</v>
      </c>
      <c r="V661" s="125">
        <f>+[1]data1cf!BT660*-1</f>
        <v>0</v>
      </c>
      <c r="W661" s="125">
        <f>+[1]data1cf!BU660*-1</f>
        <v>0</v>
      </c>
      <c r="X661" s="125">
        <f>+[1]data1cf!BV660*-1</f>
        <v>0</v>
      </c>
      <c r="Y661" s="125">
        <f>+[1]data1cf!BW660*-1</f>
        <v>0</v>
      </c>
      <c r="Z661" s="125">
        <f>+[1]data1cf!BX660*-1</f>
        <v>0</v>
      </c>
      <c r="AA661" s="125">
        <f>+[1]data1cf!BY660*-1</f>
        <v>0</v>
      </c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0"/>
      <c r="AL661" s="10">
        <f t="shared" ca="1" si="41"/>
        <v>0</v>
      </c>
      <c r="AM661" s="10"/>
      <c r="AN661" s="10"/>
      <c r="AO661" s="10"/>
      <c r="AP661" s="10"/>
      <c r="AQ661" s="10"/>
    </row>
    <row r="662" spans="1:43" x14ac:dyDescent="0.2">
      <c r="A662" s="10">
        <v>660</v>
      </c>
      <c r="B662" s="125"/>
      <c r="C662" s="125">
        <f>+[1]data1cf!BA661*-1</f>
        <v>0</v>
      </c>
      <c r="D662" s="125">
        <f>+[1]data1cf!BB661*-1</f>
        <v>0</v>
      </c>
      <c r="E662" s="125">
        <f>+[1]data1cf!BC661*-1</f>
        <v>0</v>
      </c>
      <c r="F662" s="125">
        <f>+[1]data1cf!BD661*-1</f>
        <v>0</v>
      </c>
      <c r="G662" s="125">
        <f>+[1]data1cf!BE661*-1</f>
        <v>0</v>
      </c>
      <c r="H662" s="125">
        <f>+[1]data1cf!BF661*-1</f>
        <v>0</v>
      </c>
      <c r="I662" s="125">
        <f>+[1]data1cf!BG661*-1</f>
        <v>0</v>
      </c>
      <c r="J662" s="125">
        <f>+[1]data1cf!BH661*-1</f>
        <v>0</v>
      </c>
      <c r="K662" s="125">
        <f>+[1]data1cf!BI661*-1</f>
        <v>0</v>
      </c>
      <c r="L662" s="125">
        <f>+[1]data1cf!BJ661*-1</f>
        <v>0</v>
      </c>
      <c r="M662" s="125">
        <f>+[1]data1cf!BK661*-1</f>
        <v>0</v>
      </c>
      <c r="N662" s="125">
        <f>+[1]data1cf!BL661*-1</f>
        <v>0</v>
      </c>
      <c r="O662" s="125">
        <f>+[1]data1cf!BM661*-1</f>
        <v>0</v>
      </c>
      <c r="P662" s="125">
        <f>+[1]data1cf!BN661*-1</f>
        <v>0</v>
      </c>
      <c r="Q662" s="125">
        <f>+[1]data1cf!BO661*-1</f>
        <v>0</v>
      </c>
      <c r="R662" s="125">
        <f>+[1]data1cf!BP661*-1</f>
        <v>0</v>
      </c>
      <c r="S662" s="125">
        <f>+[1]data1cf!BQ661*-1</f>
        <v>0</v>
      </c>
      <c r="T662" s="125">
        <f>+[1]data1cf!BR661*-1</f>
        <v>0</v>
      </c>
      <c r="U662" s="125">
        <f>+[1]data1cf!BS661*-1</f>
        <v>0</v>
      </c>
      <c r="V662" s="125">
        <f>+[1]data1cf!BT661*-1</f>
        <v>0</v>
      </c>
      <c r="W662" s="125">
        <f>+[1]data1cf!BU661*-1</f>
        <v>0</v>
      </c>
      <c r="X662" s="125">
        <f>+[1]data1cf!BV661*-1</f>
        <v>0</v>
      </c>
      <c r="Y662" s="125">
        <f>+[1]data1cf!BW661*-1</f>
        <v>0</v>
      </c>
      <c r="Z662" s="125">
        <f>+[1]data1cf!BX661*-1</f>
        <v>0</v>
      </c>
      <c r="AA662" s="125">
        <f>+[1]data1cf!BY661*-1</f>
        <v>0</v>
      </c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0"/>
      <c r="AL662" s="10">
        <f t="shared" ca="1" si="41"/>
        <v>0</v>
      </c>
      <c r="AM662" s="10"/>
      <c r="AN662" s="10"/>
      <c r="AO662" s="10"/>
      <c r="AP662" s="10"/>
      <c r="AQ662" s="10"/>
    </row>
    <row r="663" spans="1:43" x14ac:dyDescent="0.2">
      <c r="A663" s="10">
        <v>661</v>
      </c>
      <c r="B663" s="125"/>
      <c r="C663" s="125">
        <f>+[1]data1cf!BA662*-1</f>
        <v>0</v>
      </c>
      <c r="D663" s="125">
        <f>+[1]data1cf!BB662*-1</f>
        <v>0</v>
      </c>
      <c r="E663" s="125">
        <f>+[1]data1cf!BC662*-1</f>
        <v>0</v>
      </c>
      <c r="F663" s="125">
        <f>+[1]data1cf!BD662*-1</f>
        <v>0</v>
      </c>
      <c r="G663" s="125">
        <f>+[1]data1cf!BE662*-1</f>
        <v>0</v>
      </c>
      <c r="H663" s="125">
        <f>+[1]data1cf!BF662*-1</f>
        <v>0</v>
      </c>
      <c r="I663" s="125">
        <f>+[1]data1cf!BG662*-1</f>
        <v>0</v>
      </c>
      <c r="J663" s="125">
        <f>+[1]data1cf!BH662*-1</f>
        <v>0</v>
      </c>
      <c r="K663" s="125">
        <f>+[1]data1cf!BI662*-1</f>
        <v>0</v>
      </c>
      <c r="L663" s="125">
        <f>+[1]data1cf!BJ662*-1</f>
        <v>0</v>
      </c>
      <c r="M663" s="125">
        <f>+[1]data1cf!BK662*-1</f>
        <v>0</v>
      </c>
      <c r="N663" s="125">
        <f>+[1]data1cf!BL662*-1</f>
        <v>0</v>
      </c>
      <c r="O663" s="125">
        <f>+[1]data1cf!BM662*-1</f>
        <v>0</v>
      </c>
      <c r="P663" s="125">
        <f>+[1]data1cf!BN662*-1</f>
        <v>0</v>
      </c>
      <c r="Q663" s="125">
        <f>+[1]data1cf!BO662*-1</f>
        <v>0</v>
      </c>
      <c r="R663" s="125">
        <f>+[1]data1cf!BP662*-1</f>
        <v>0</v>
      </c>
      <c r="S663" s="125">
        <f>+[1]data1cf!BQ662*-1</f>
        <v>0</v>
      </c>
      <c r="T663" s="125">
        <f>+[1]data1cf!BR662*-1</f>
        <v>0</v>
      </c>
      <c r="U663" s="125">
        <f>+[1]data1cf!BS662*-1</f>
        <v>0</v>
      </c>
      <c r="V663" s="125">
        <f>+[1]data1cf!BT662*-1</f>
        <v>0</v>
      </c>
      <c r="W663" s="125">
        <f>+[1]data1cf!BU662*-1</f>
        <v>0</v>
      </c>
      <c r="X663" s="125">
        <f>+[1]data1cf!BV662*-1</f>
        <v>0</v>
      </c>
      <c r="Y663" s="125">
        <f>+[1]data1cf!BW662*-1</f>
        <v>0</v>
      </c>
      <c r="Z663" s="125">
        <f>+[1]data1cf!BX662*-1</f>
        <v>0</v>
      </c>
      <c r="AA663" s="125">
        <f>+[1]data1cf!BY662*-1</f>
        <v>0</v>
      </c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0"/>
      <c r="AL663" s="10">
        <f t="shared" ca="1" si="41"/>
        <v>0</v>
      </c>
      <c r="AM663" s="10"/>
      <c r="AN663" s="10"/>
      <c r="AO663" s="10"/>
      <c r="AP663" s="10"/>
      <c r="AQ663" s="10"/>
    </row>
    <row r="664" spans="1:43" x14ac:dyDescent="0.2">
      <c r="A664" s="10">
        <v>662</v>
      </c>
      <c r="B664" s="125"/>
      <c r="C664" s="125">
        <f>+[1]data1cf!BA663*-1</f>
        <v>0</v>
      </c>
      <c r="D664" s="125">
        <f>+[1]data1cf!BB663*-1</f>
        <v>0</v>
      </c>
      <c r="E664" s="125">
        <f>+[1]data1cf!BC663*-1</f>
        <v>0</v>
      </c>
      <c r="F664" s="125">
        <f>+[1]data1cf!BD663*-1</f>
        <v>0</v>
      </c>
      <c r="G664" s="125">
        <f>+[1]data1cf!BE663*-1</f>
        <v>0</v>
      </c>
      <c r="H664" s="125">
        <f>+[1]data1cf!BF663*-1</f>
        <v>0</v>
      </c>
      <c r="I664" s="125">
        <f>+[1]data1cf!BG663*-1</f>
        <v>0</v>
      </c>
      <c r="J664" s="125">
        <f>+[1]data1cf!BH663*-1</f>
        <v>0</v>
      </c>
      <c r="K664" s="125">
        <f>+[1]data1cf!BI663*-1</f>
        <v>0</v>
      </c>
      <c r="L664" s="125">
        <f>+[1]data1cf!BJ663*-1</f>
        <v>0</v>
      </c>
      <c r="M664" s="125">
        <f>+[1]data1cf!BK663*-1</f>
        <v>0</v>
      </c>
      <c r="N664" s="125">
        <f>+[1]data1cf!BL663*-1</f>
        <v>0</v>
      </c>
      <c r="O664" s="125">
        <f>+[1]data1cf!BM663*-1</f>
        <v>0</v>
      </c>
      <c r="P664" s="125">
        <f>+[1]data1cf!BN663*-1</f>
        <v>0</v>
      </c>
      <c r="Q664" s="125">
        <f>+[1]data1cf!BO663*-1</f>
        <v>0</v>
      </c>
      <c r="R664" s="125">
        <f>+[1]data1cf!BP663*-1</f>
        <v>0</v>
      </c>
      <c r="S664" s="125">
        <f>+[1]data1cf!BQ663*-1</f>
        <v>0</v>
      </c>
      <c r="T664" s="125">
        <f>+[1]data1cf!BR663*-1</f>
        <v>0</v>
      </c>
      <c r="U664" s="125">
        <f>+[1]data1cf!BS663*-1</f>
        <v>0</v>
      </c>
      <c r="V664" s="125">
        <f>+[1]data1cf!BT663*-1</f>
        <v>0</v>
      </c>
      <c r="W664" s="125">
        <f>+[1]data1cf!BU663*-1</f>
        <v>0</v>
      </c>
      <c r="X664" s="125">
        <f>+[1]data1cf!BV663*-1</f>
        <v>0</v>
      </c>
      <c r="Y664" s="125">
        <f>+[1]data1cf!BW663*-1</f>
        <v>0</v>
      </c>
      <c r="Z664" s="125">
        <f>+[1]data1cf!BX663*-1</f>
        <v>0</v>
      </c>
      <c r="AA664" s="125">
        <f>+[1]data1cf!BY663*-1</f>
        <v>0</v>
      </c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0"/>
      <c r="AL664" s="10">
        <f t="shared" ca="1" si="41"/>
        <v>0</v>
      </c>
      <c r="AM664" s="10"/>
      <c r="AN664" s="10"/>
      <c r="AO664" s="10"/>
      <c r="AP664" s="10"/>
      <c r="AQ664" s="10"/>
    </row>
    <row r="665" spans="1:43" x14ac:dyDescent="0.2">
      <c r="A665" s="10">
        <v>663</v>
      </c>
      <c r="B665" s="125"/>
      <c r="C665" s="125">
        <f>+[1]data1cf!BA664*-1</f>
        <v>0</v>
      </c>
      <c r="D665" s="125">
        <f>+[1]data1cf!BB664*-1</f>
        <v>0</v>
      </c>
      <c r="E665" s="125">
        <f>+[1]data1cf!BC664*-1</f>
        <v>0</v>
      </c>
      <c r="F665" s="125">
        <f>+[1]data1cf!BD664*-1</f>
        <v>0</v>
      </c>
      <c r="G665" s="125">
        <f>+[1]data1cf!BE664*-1</f>
        <v>0</v>
      </c>
      <c r="H665" s="125">
        <f>+[1]data1cf!BF664*-1</f>
        <v>0</v>
      </c>
      <c r="I665" s="125">
        <f>+[1]data1cf!BG664*-1</f>
        <v>0</v>
      </c>
      <c r="J665" s="125">
        <f>+[1]data1cf!BH664*-1</f>
        <v>0</v>
      </c>
      <c r="K665" s="125">
        <f>+[1]data1cf!BI664*-1</f>
        <v>0</v>
      </c>
      <c r="L665" s="125">
        <f>+[1]data1cf!BJ664*-1</f>
        <v>0</v>
      </c>
      <c r="M665" s="125">
        <f>+[1]data1cf!BK664*-1</f>
        <v>0</v>
      </c>
      <c r="N665" s="125">
        <f>+[1]data1cf!BL664*-1</f>
        <v>0</v>
      </c>
      <c r="O665" s="125">
        <f>+[1]data1cf!BM664*-1</f>
        <v>0</v>
      </c>
      <c r="P665" s="125">
        <f>+[1]data1cf!BN664*-1</f>
        <v>0</v>
      </c>
      <c r="Q665" s="125">
        <f>+[1]data1cf!BO664*-1</f>
        <v>0</v>
      </c>
      <c r="R665" s="125">
        <f>+[1]data1cf!BP664*-1</f>
        <v>0</v>
      </c>
      <c r="S665" s="125">
        <f>+[1]data1cf!BQ664*-1</f>
        <v>0</v>
      </c>
      <c r="T665" s="125">
        <f>+[1]data1cf!BR664*-1</f>
        <v>0</v>
      </c>
      <c r="U665" s="125">
        <f>+[1]data1cf!BS664*-1</f>
        <v>0</v>
      </c>
      <c r="V665" s="125">
        <f>+[1]data1cf!BT664*-1</f>
        <v>0</v>
      </c>
      <c r="W665" s="125">
        <f>+[1]data1cf!BU664*-1</f>
        <v>0</v>
      </c>
      <c r="X665" s="125">
        <f>+[1]data1cf!BV664*-1</f>
        <v>0</v>
      </c>
      <c r="Y665" s="125">
        <f>+[1]data1cf!BW664*-1</f>
        <v>0</v>
      </c>
      <c r="Z665" s="125">
        <f>+[1]data1cf!BX664*-1</f>
        <v>0</v>
      </c>
      <c r="AA665" s="125">
        <f>+[1]data1cf!BY664*-1</f>
        <v>0</v>
      </c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0"/>
      <c r="AL665" s="10">
        <f t="shared" ca="1" si="41"/>
        <v>0</v>
      </c>
      <c r="AM665" s="10"/>
      <c r="AN665" s="10"/>
      <c r="AO665" s="10"/>
      <c r="AP665" s="10"/>
      <c r="AQ665" s="10"/>
    </row>
    <row r="666" spans="1:43" x14ac:dyDescent="0.2">
      <c r="A666" s="10">
        <v>664</v>
      </c>
      <c r="B666" s="125"/>
      <c r="C666" s="125">
        <f>+[1]data1cf!BA665*-1</f>
        <v>0</v>
      </c>
      <c r="D666" s="125">
        <f>+[1]data1cf!BB665*-1</f>
        <v>0</v>
      </c>
      <c r="E666" s="125">
        <f>+[1]data1cf!BC665*-1</f>
        <v>0</v>
      </c>
      <c r="F666" s="125">
        <f>+[1]data1cf!BD665*-1</f>
        <v>0</v>
      </c>
      <c r="G666" s="125">
        <f>+[1]data1cf!BE665*-1</f>
        <v>0</v>
      </c>
      <c r="H666" s="125">
        <f>+[1]data1cf!BF665*-1</f>
        <v>0</v>
      </c>
      <c r="I666" s="125">
        <f>+[1]data1cf!BG665*-1</f>
        <v>0</v>
      </c>
      <c r="J666" s="125">
        <f>+[1]data1cf!BH665*-1</f>
        <v>0</v>
      </c>
      <c r="K666" s="125">
        <f>+[1]data1cf!BI665*-1</f>
        <v>0</v>
      </c>
      <c r="L666" s="125">
        <f>+[1]data1cf!BJ665*-1</f>
        <v>0</v>
      </c>
      <c r="M666" s="125">
        <f>+[1]data1cf!BK665*-1</f>
        <v>0</v>
      </c>
      <c r="N666" s="125">
        <f>+[1]data1cf!BL665*-1</f>
        <v>0</v>
      </c>
      <c r="O666" s="125">
        <f>+[1]data1cf!BM665*-1</f>
        <v>0</v>
      </c>
      <c r="P666" s="125">
        <f>+[1]data1cf!BN665*-1</f>
        <v>0</v>
      </c>
      <c r="Q666" s="125">
        <f>+[1]data1cf!BO665*-1</f>
        <v>0</v>
      </c>
      <c r="R666" s="125">
        <f>+[1]data1cf!BP665*-1</f>
        <v>0</v>
      </c>
      <c r="S666" s="125">
        <f>+[1]data1cf!BQ665*-1</f>
        <v>0</v>
      </c>
      <c r="T666" s="125">
        <f>+[1]data1cf!BR665*-1</f>
        <v>0</v>
      </c>
      <c r="U666" s="125">
        <f>+[1]data1cf!BS665*-1</f>
        <v>0</v>
      </c>
      <c r="V666" s="125">
        <f>+[1]data1cf!BT665*-1</f>
        <v>0</v>
      </c>
      <c r="W666" s="125">
        <f>+[1]data1cf!BU665*-1</f>
        <v>0</v>
      </c>
      <c r="X666" s="125">
        <f>+[1]data1cf!BV665*-1</f>
        <v>0</v>
      </c>
      <c r="Y666" s="125">
        <f>+[1]data1cf!BW665*-1</f>
        <v>0</v>
      </c>
      <c r="Z666" s="125">
        <f>+[1]data1cf!BX665*-1</f>
        <v>0</v>
      </c>
      <c r="AA666" s="125">
        <f>+[1]data1cf!BY665*-1</f>
        <v>0</v>
      </c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0"/>
      <c r="AL666" s="10">
        <f t="shared" ca="1" si="41"/>
        <v>0</v>
      </c>
      <c r="AM666" s="10"/>
      <c r="AN666" s="10"/>
      <c r="AO666" s="10"/>
      <c r="AP666" s="10"/>
      <c r="AQ666" s="10"/>
    </row>
    <row r="667" spans="1:43" x14ac:dyDescent="0.2">
      <c r="A667" s="10">
        <v>665</v>
      </c>
      <c r="B667" s="125"/>
      <c r="C667" s="125">
        <f>+[1]data1cf!BA666*-1</f>
        <v>0</v>
      </c>
      <c r="D667" s="125">
        <f>+[1]data1cf!BB666*-1</f>
        <v>0</v>
      </c>
      <c r="E667" s="125">
        <f>+[1]data1cf!BC666*-1</f>
        <v>0</v>
      </c>
      <c r="F667" s="125">
        <f>+[1]data1cf!BD666*-1</f>
        <v>0</v>
      </c>
      <c r="G667" s="125">
        <f>+[1]data1cf!BE666*-1</f>
        <v>0</v>
      </c>
      <c r="H667" s="125">
        <f>+[1]data1cf!BF666*-1</f>
        <v>0</v>
      </c>
      <c r="I667" s="125">
        <f>+[1]data1cf!BG666*-1</f>
        <v>0</v>
      </c>
      <c r="J667" s="125">
        <f>+[1]data1cf!BH666*-1</f>
        <v>0</v>
      </c>
      <c r="K667" s="125">
        <f>+[1]data1cf!BI666*-1</f>
        <v>0</v>
      </c>
      <c r="L667" s="125">
        <f>+[1]data1cf!BJ666*-1</f>
        <v>0</v>
      </c>
      <c r="M667" s="125">
        <f>+[1]data1cf!BK666*-1</f>
        <v>0</v>
      </c>
      <c r="N667" s="125">
        <f>+[1]data1cf!BL666*-1</f>
        <v>0</v>
      </c>
      <c r="O667" s="125">
        <f>+[1]data1cf!BM666*-1</f>
        <v>0</v>
      </c>
      <c r="P667" s="125">
        <f>+[1]data1cf!BN666*-1</f>
        <v>0</v>
      </c>
      <c r="Q667" s="125">
        <f>+[1]data1cf!BO666*-1</f>
        <v>0</v>
      </c>
      <c r="R667" s="125">
        <f>+[1]data1cf!BP666*-1</f>
        <v>0</v>
      </c>
      <c r="S667" s="125">
        <f>+[1]data1cf!BQ666*-1</f>
        <v>0</v>
      </c>
      <c r="T667" s="125">
        <f>+[1]data1cf!BR666*-1</f>
        <v>0</v>
      </c>
      <c r="U667" s="125">
        <f>+[1]data1cf!BS666*-1</f>
        <v>0</v>
      </c>
      <c r="V667" s="125">
        <f>+[1]data1cf!BT666*-1</f>
        <v>0</v>
      </c>
      <c r="W667" s="125">
        <f>+[1]data1cf!BU666*-1</f>
        <v>0</v>
      </c>
      <c r="X667" s="125">
        <f>+[1]data1cf!BV666*-1</f>
        <v>0</v>
      </c>
      <c r="Y667" s="125">
        <f>+[1]data1cf!BW666*-1</f>
        <v>0</v>
      </c>
      <c r="Z667" s="125">
        <f>+[1]data1cf!BX666*-1</f>
        <v>0</v>
      </c>
      <c r="AA667" s="125">
        <f>+[1]data1cf!BY666*-1</f>
        <v>0</v>
      </c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0"/>
      <c r="AL667" s="10">
        <f t="shared" ca="1" si="41"/>
        <v>0</v>
      </c>
      <c r="AM667" s="10"/>
      <c r="AN667" s="10"/>
      <c r="AO667" s="10"/>
      <c r="AP667" s="10"/>
      <c r="AQ667" s="10"/>
    </row>
    <row r="668" spans="1:43" x14ac:dyDescent="0.2">
      <c r="A668" s="10">
        <v>666</v>
      </c>
      <c r="B668" s="125"/>
      <c r="C668" s="125">
        <f>+[1]data1cf!BA667*-1</f>
        <v>0</v>
      </c>
      <c r="D668" s="125">
        <f>+[1]data1cf!BB667*-1</f>
        <v>0</v>
      </c>
      <c r="E668" s="125">
        <f>+[1]data1cf!BC667*-1</f>
        <v>0</v>
      </c>
      <c r="F668" s="125">
        <f>+[1]data1cf!BD667*-1</f>
        <v>0</v>
      </c>
      <c r="G668" s="125">
        <f>+[1]data1cf!BE667*-1</f>
        <v>0</v>
      </c>
      <c r="H668" s="125">
        <f>+[1]data1cf!BF667*-1</f>
        <v>0</v>
      </c>
      <c r="I668" s="125">
        <f>+[1]data1cf!BG667*-1</f>
        <v>0</v>
      </c>
      <c r="J668" s="125">
        <f>+[1]data1cf!BH667*-1</f>
        <v>0</v>
      </c>
      <c r="K668" s="125">
        <f>+[1]data1cf!BI667*-1</f>
        <v>0</v>
      </c>
      <c r="L668" s="125">
        <f>+[1]data1cf!BJ667*-1</f>
        <v>0</v>
      </c>
      <c r="M668" s="125">
        <f>+[1]data1cf!BK667*-1</f>
        <v>0</v>
      </c>
      <c r="N668" s="125">
        <f>+[1]data1cf!BL667*-1</f>
        <v>0</v>
      </c>
      <c r="O668" s="125">
        <f>+[1]data1cf!BM667*-1</f>
        <v>0</v>
      </c>
      <c r="P668" s="125">
        <f>+[1]data1cf!BN667*-1</f>
        <v>0</v>
      </c>
      <c r="Q668" s="125">
        <f>+[1]data1cf!BO667*-1</f>
        <v>0</v>
      </c>
      <c r="R668" s="125">
        <f>+[1]data1cf!BP667*-1</f>
        <v>0</v>
      </c>
      <c r="S668" s="125">
        <f>+[1]data1cf!BQ667*-1</f>
        <v>0</v>
      </c>
      <c r="T668" s="125">
        <f>+[1]data1cf!BR667*-1</f>
        <v>0</v>
      </c>
      <c r="U668" s="125">
        <f>+[1]data1cf!BS667*-1</f>
        <v>0</v>
      </c>
      <c r="V668" s="125">
        <f>+[1]data1cf!BT667*-1</f>
        <v>0</v>
      </c>
      <c r="W668" s="125">
        <f>+[1]data1cf!BU667*-1</f>
        <v>0</v>
      </c>
      <c r="X668" s="125">
        <f>+[1]data1cf!BV667*-1</f>
        <v>0</v>
      </c>
      <c r="Y668" s="125">
        <f>+[1]data1cf!BW667*-1</f>
        <v>0</v>
      </c>
      <c r="Z668" s="125">
        <f>+[1]data1cf!BX667*-1</f>
        <v>0</v>
      </c>
      <c r="AA668" s="125">
        <f>+[1]data1cf!BY667*-1</f>
        <v>0</v>
      </c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0"/>
      <c r="AL668" s="10">
        <f t="shared" ca="1" si="41"/>
        <v>0</v>
      </c>
      <c r="AM668" s="10"/>
      <c r="AN668" s="10"/>
      <c r="AO668" s="10"/>
      <c r="AP668" s="10"/>
      <c r="AQ668" s="10"/>
    </row>
    <row r="669" spans="1:43" x14ac:dyDescent="0.2">
      <c r="A669" s="10">
        <v>667</v>
      </c>
      <c r="B669" s="125"/>
      <c r="C669" s="125">
        <f>+[1]data1cf!BA668*-1</f>
        <v>0</v>
      </c>
      <c r="D669" s="125">
        <f>+[1]data1cf!BB668*-1</f>
        <v>0</v>
      </c>
      <c r="E669" s="125">
        <f>+[1]data1cf!BC668*-1</f>
        <v>0</v>
      </c>
      <c r="F669" s="125">
        <f>+[1]data1cf!BD668*-1</f>
        <v>0</v>
      </c>
      <c r="G669" s="125">
        <f>+[1]data1cf!BE668*-1</f>
        <v>0</v>
      </c>
      <c r="H669" s="125">
        <f>+[1]data1cf!BF668*-1</f>
        <v>0</v>
      </c>
      <c r="I669" s="125">
        <f>+[1]data1cf!BG668*-1</f>
        <v>0</v>
      </c>
      <c r="J669" s="125">
        <f>+[1]data1cf!BH668*-1</f>
        <v>0</v>
      </c>
      <c r="K669" s="125">
        <f>+[1]data1cf!BI668*-1</f>
        <v>0</v>
      </c>
      <c r="L669" s="125">
        <f>+[1]data1cf!BJ668*-1</f>
        <v>0</v>
      </c>
      <c r="M669" s="125">
        <f>+[1]data1cf!BK668*-1</f>
        <v>0</v>
      </c>
      <c r="N669" s="125">
        <f>+[1]data1cf!BL668*-1</f>
        <v>0</v>
      </c>
      <c r="O669" s="125">
        <f>+[1]data1cf!BM668*-1</f>
        <v>0</v>
      </c>
      <c r="P669" s="125">
        <f>+[1]data1cf!BN668*-1</f>
        <v>0</v>
      </c>
      <c r="Q669" s="125">
        <f>+[1]data1cf!BO668*-1</f>
        <v>0</v>
      </c>
      <c r="R669" s="125">
        <f>+[1]data1cf!BP668*-1</f>
        <v>0</v>
      </c>
      <c r="S669" s="125">
        <f>+[1]data1cf!BQ668*-1</f>
        <v>0</v>
      </c>
      <c r="T669" s="125">
        <f>+[1]data1cf!BR668*-1</f>
        <v>0</v>
      </c>
      <c r="U669" s="125">
        <f>+[1]data1cf!BS668*-1</f>
        <v>0</v>
      </c>
      <c r="V669" s="125">
        <f>+[1]data1cf!BT668*-1</f>
        <v>0</v>
      </c>
      <c r="W669" s="125">
        <f>+[1]data1cf!BU668*-1</f>
        <v>0</v>
      </c>
      <c r="X669" s="125">
        <f>+[1]data1cf!BV668*-1</f>
        <v>0</v>
      </c>
      <c r="Y669" s="125">
        <f>+[1]data1cf!BW668*-1</f>
        <v>0</v>
      </c>
      <c r="Z669" s="125">
        <f>+[1]data1cf!BX668*-1</f>
        <v>0</v>
      </c>
      <c r="AA669" s="125">
        <f>+[1]data1cf!BY668*-1</f>
        <v>0</v>
      </c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0"/>
      <c r="AL669" s="10">
        <f t="shared" ca="1" si="41"/>
        <v>0</v>
      </c>
      <c r="AM669" s="10"/>
      <c r="AN669" s="10"/>
      <c r="AO669" s="10"/>
      <c r="AP669" s="10"/>
      <c r="AQ669" s="10"/>
    </row>
    <row r="670" spans="1:43" x14ac:dyDescent="0.2">
      <c r="A670" s="10">
        <v>668</v>
      </c>
      <c r="B670" s="125"/>
      <c r="C670" s="125">
        <f>+[1]data1cf!BA669*-1</f>
        <v>0</v>
      </c>
      <c r="D670" s="125">
        <f>+[1]data1cf!BB669*-1</f>
        <v>0</v>
      </c>
      <c r="E670" s="125">
        <f>+[1]data1cf!BC669*-1</f>
        <v>0</v>
      </c>
      <c r="F670" s="125">
        <f>+[1]data1cf!BD669*-1</f>
        <v>0</v>
      </c>
      <c r="G670" s="125">
        <f>+[1]data1cf!BE669*-1</f>
        <v>0</v>
      </c>
      <c r="H670" s="125">
        <f>+[1]data1cf!BF669*-1</f>
        <v>0</v>
      </c>
      <c r="I670" s="125">
        <f>+[1]data1cf!BG669*-1</f>
        <v>0</v>
      </c>
      <c r="J670" s="125">
        <f>+[1]data1cf!BH669*-1</f>
        <v>0</v>
      </c>
      <c r="K670" s="125">
        <f>+[1]data1cf!BI669*-1</f>
        <v>0</v>
      </c>
      <c r="L670" s="125">
        <f>+[1]data1cf!BJ669*-1</f>
        <v>0</v>
      </c>
      <c r="M670" s="125">
        <f>+[1]data1cf!BK669*-1</f>
        <v>0</v>
      </c>
      <c r="N670" s="125">
        <f>+[1]data1cf!BL669*-1</f>
        <v>0</v>
      </c>
      <c r="O670" s="125">
        <f>+[1]data1cf!BM669*-1</f>
        <v>0</v>
      </c>
      <c r="P670" s="125">
        <f>+[1]data1cf!BN669*-1</f>
        <v>0</v>
      </c>
      <c r="Q670" s="125">
        <f>+[1]data1cf!BO669*-1</f>
        <v>0</v>
      </c>
      <c r="R670" s="125">
        <f>+[1]data1cf!BP669*-1</f>
        <v>0</v>
      </c>
      <c r="S670" s="125">
        <f>+[1]data1cf!BQ669*-1</f>
        <v>0</v>
      </c>
      <c r="T670" s="125">
        <f>+[1]data1cf!BR669*-1</f>
        <v>0</v>
      </c>
      <c r="U670" s="125">
        <f>+[1]data1cf!BS669*-1</f>
        <v>0</v>
      </c>
      <c r="V670" s="125">
        <f>+[1]data1cf!BT669*-1</f>
        <v>0</v>
      </c>
      <c r="W670" s="125">
        <f>+[1]data1cf!BU669*-1</f>
        <v>0</v>
      </c>
      <c r="X670" s="125">
        <f>+[1]data1cf!BV669*-1</f>
        <v>0</v>
      </c>
      <c r="Y670" s="125">
        <f>+[1]data1cf!BW669*-1</f>
        <v>0</v>
      </c>
      <c r="Z670" s="125">
        <f>+[1]data1cf!BX669*-1</f>
        <v>0</v>
      </c>
      <c r="AA670" s="125">
        <f>+[1]data1cf!BY669*-1</f>
        <v>0</v>
      </c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0"/>
      <c r="AL670" s="10">
        <f t="shared" ca="1" si="41"/>
        <v>0</v>
      </c>
      <c r="AM670" s="10"/>
      <c r="AN670" s="10"/>
      <c r="AO670" s="10"/>
      <c r="AP670" s="10"/>
      <c r="AQ670" s="10"/>
    </row>
    <row r="671" spans="1:43" x14ac:dyDescent="0.2">
      <c r="A671" s="10">
        <v>669</v>
      </c>
      <c r="B671" s="125"/>
      <c r="C671" s="125">
        <f>+[1]data1cf!BA670*-1</f>
        <v>0</v>
      </c>
      <c r="D671" s="125">
        <f>+[1]data1cf!BB670*-1</f>
        <v>0</v>
      </c>
      <c r="E671" s="125">
        <f>+[1]data1cf!BC670*-1</f>
        <v>0</v>
      </c>
      <c r="F671" s="125">
        <f>+[1]data1cf!BD670*-1</f>
        <v>0</v>
      </c>
      <c r="G671" s="125">
        <f>+[1]data1cf!BE670*-1</f>
        <v>0</v>
      </c>
      <c r="H671" s="125">
        <f>+[1]data1cf!BF670*-1</f>
        <v>0</v>
      </c>
      <c r="I671" s="125">
        <f>+[1]data1cf!BG670*-1</f>
        <v>0</v>
      </c>
      <c r="J671" s="125">
        <f>+[1]data1cf!BH670*-1</f>
        <v>0</v>
      </c>
      <c r="K671" s="125">
        <f>+[1]data1cf!BI670*-1</f>
        <v>0</v>
      </c>
      <c r="L671" s="125">
        <f>+[1]data1cf!BJ670*-1</f>
        <v>0</v>
      </c>
      <c r="M671" s="125">
        <f>+[1]data1cf!BK670*-1</f>
        <v>0</v>
      </c>
      <c r="N671" s="125">
        <f>+[1]data1cf!BL670*-1</f>
        <v>0</v>
      </c>
      <c r="O671" s="125">
        <f>+[1]data1cf!BM670*-1</f>
        <v>0</v>
      </c>
      <c r="P671" s="125">
        <f>+[1]data1cf!BN670*-1</f>
        <v>0</v>
      </c>
      <c r="Q671" s="125">
        <f>+[1]data1cf!BO670*-1</f>
        <v>0</v>
      </c>
      <c r="R671" s="125">
        <f>+[1]data1cf!BP670*-1</f>
        <v>0</v>
      </c>
      <c r="S671" s="125">
        <f>+[1]data1cf!BQ670*-1</f>
        <v>0</v>
      </c>
      <c r="T671" s="125">
        <f>+[1]data1cf!BR670*-1</f>
        <v>0</v>
      </c>
      <c r="U671" s="125">
        <f>+[1]data1cf!BS670*-1</f>
        <v>0</v>
      </c>
      <c r="V671" s="125">
        <f>+[1]data1cf!BT670*-1</f>
        <v>0</v>
      </c>
      <c r="W671" s="125">
        <f>+[1]data1cf!BU670*-1</f>
        <v>0</v>
      </c>
      <c r="X671" s="125">
        <f>+[1]data1cf!BV670*-1</f>
        <v>0</v>
      </c>
      <c r="Y671" s="125">
        <f>+[1]data1cf!BW670*-1</f>
        <v>0</v>
      </c>
      <c r="Z671" s="125">
        <f>+[1]data1cf!BX670*-1</f>
        <v>0</v>
      </c>
      <c r="AA671" s="125">
        <f>+[1]data1cf!BY670*-1</f>
        <v>0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0"/>
      <c r="AL671" s="10">
        <f t="shared" ca="1" si="41"/>
        <v>0</v>
      </c>
      <c r="AM671" s="10"/>
      <c r="AN671" s="10"/>
      <c r="AO671" s="10"/>
      <c r="AP671" s="10"/>
      <c r="AQ671" s="10"/>
    </row>
    <row r="672" spans="1:43" x14ac:dyDescent="0.2">
      <c r="A672" s="10">
        <v>670</v>
      </c>
      <c r="B672" s="125"/>
      <c r="C672" s="125">
        <f>+[1]data1cf!BA671*-1</f>
        <v>0</v>
      </c>
      <c r="D672" s="125">
        <f>+[1]data1cf!BB671*-1</f>
        <v>0</v>
      </c>
      <c r="E672" s="125">
        <f>+[1]data1cf!BC671*-1</f>
        <v>0</v>
      </c>
      <c r="F672" s="125">
        <f>+[1]data1cf!BD671*-1</f>
        <v>0</v>
      </c>
      <c r="G672" s="125">
        <f>+[1]data1cf!BE671*-1</f>
        <v>0</v>
      </c>
      <c r="H672" s="125">
        <f>+[1]data1cf!BF671*-1</f>
        <v>0</v>
      </c>
      <c r="I672" s="125">
        <f>+[1]data1cf!BG671*-1</f>
        <v>0</v>
      </c>
      <c r="J672" s="125">
        <f>+[1]data1cf!BH671*-1</f>
        <v>0</v>
      </c>
      <c r="K672" s="125">
        <f>+[1]data1cf!BI671*-1</f>
        <v>0</v>
      </c>
      <c r="L672" s="125">
        <f>+[1]data1cf!BJ671*-1</f>
        <v>0</v>
      </c>
      <c r="M672" s="125">
        <f>+[1]data1cf!BK671*-1</f>
        <v>0</v>
      </c>
      <c r="N672" s="125">
        <f>+[1]data1cf!BL671*-1</f>
        <v>0</v>
      </c>
      <c r="O672" s="125">
        <f>+[1]data1cf!BM671*-1</f>
        <v>0</v>
      </c>
      <c r="P672" s="125">
        <f>+[1]data1cf!BN671*-1</f>
        <v>0</v>
      </c>
      <c r="Q672" s="125">
        <f>+[1]data1cf!BO671*-1</f>
        <v>0</v>
      </c>
      <c r="R672" s="125">
        <f>+[1]data1cf!BP671*-1</f>
        <v>0</v>
      </c>
      <c r="S672" s="125">
        <f>+[1]data1cf!BQ671*-1</f>
        <v>0</v>
      </c>
      <c r="T672" s="125">
        <f>+[1]data1cf!BR671*-1</f>
        <v>0</v>
      </c>
      <c r="U672" s="125">
        <f>+[1]data1cf!BS671*-1</f>
        <v>0</v>
      </c>
      <c r="V672" s="125">
        <f>+[1]data1cf!BT671*-1</f>
        <v>0</v>
      </c>
      <c r="W672" s="125">
        <f>+[1]data1cf!BU671*-1</f>
        <v>0</v>
      </c>
      <c r="X672" s="125">
        <f>+[1]data1cf!BV671*-1</f>
        <v>0</v>
      </c>
      <c r="Y672" s="125">
        <f>+[1]data1cf!BW671*-1</f>
        <v>0</v>
      </c>
      <c r="Z672" s="125">
        <f>+[1]data1cf!BX671*-1</f>
        <v>0</v>
      </c>
      <c r="AA672" s="125">
        <f>+[1]data1cf!BY671*-1</f>
        <v>0</v>
      </c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0"/>
      <c r="AL672" s="10">
        <f t="shared" ca="1" si="41"/>
        <v>0</v>
      </c>
      <c r="AM672" s="10"/>
      <c r="AN672" s="10"/>
      <c r="AO672" s="10"/>
      <c r="AP672" s="10"/>
      <c r="AQ672" s="10"/>
    </row>
    <row r="673" spans="1:43" x14ac:dyDescent="0.2">
      <c r="A673" s="10">
        <v>671</v>
      </c>
      <c r="B673" s="125"/>
      <c r="C673" s="125">
        <f>+[1]data1cf!BA672*-1</f>
        <v>0</v>
      </c>
      <c r="D673" s="125">
        <f>+[1]data1cf!BB672*-1</f>
        <v>0</v>
      </c>
      <c r="E673" s="125">
        <f>+[1]data1cf!BC672*-1</f>
        <v>0</v>
      </c>
      <c r="F673" s="125">
        <f>+[1]data1cf!BD672*-1</f>
        <v>0</v>
      </c>
      <c r="G673" s="125">
        <f>+[1]data1cf!BE672*-1</f>
        <v>0</v>
      </c>
      <c r="H673" s="125">
        <f>+[1]data1cf!BF672*-1</f>
        <v>0</v>
      </c>
      <c r="I673" s="125">
        <f>+[1]data1cf!BG672*-1</f>
        <v>0</v>
      </c>
      <c r="J673" s="125">
        <f>+[1]data1cf!BH672*-1</f>
        <v>0</v>
      </c>
      <c r="K673" s="125">
        <f>+[1]data1cf!BI672*-1</f>
        <v>0</v>
      </c>
      <c r="L673" s="125">
        <f>+[1]data1cf!BJ672*-1</f>
        <v>0</v>
      </c>
      <c r="M673" s="125">
        <f>+[1]data1cf!BK672*-1</f>
        <v>0</v>
      </c>
      <c r="N673" s="125">
        <f>+[1]data1cf!BL672*-1</f>
        <v>0</v>
      </c>
      <c r="O673" s="125">
        <f>+[1]data1cf!BM672*-1</f>
        <v>0</v>
      </c>
      <c r="P673" s="125">
        <f>+[1]data1cf!BN672*-1</f>
        <v>0</v>
      </c>
      <c r="Q673" s="125">
        <f>+[1]data1cf!BO672*-1</f>
        <v>0</v>
      </c>
      <c r="R673" s="125">
        <f>+[1]data1cf!BP672*-1</f>
        <v>0</v>
      </c>
      <c r="S673" s="125">
        <f>+[1]data1cf!BQ672*-1</f>
        <v>0</v>
      </c>
      <c r="T673" s="125">
        <f>+[1]data1cf!BR672*-1</f>
        <v>0</v>
      </c>
      <c r="U673" s="125">
        <f>+[1]data1cf!BS672*-1</f>
        <v>0</v>
      </c>
      <c r="V673" s="125">
        <f>+[1]data1cf!BT672*-1</f>
        <v>0</v>
      </c>
      <c r="W673" s="125">
        <f>+[1]data1cf!BU672*-1</f>
        <v>0</v>
      </c>
      <c r="X673" s="125">
        <f>+[1]data1cf!BV672*-1</f>
        <v>0</v>
      </c>
      <c r="Y673" s="125">
        <f>+[1]data1cf!BW672*-1</f>
        <v>0</v>
      </c>
      <c r="Z673" s="125">
        <f>+[1]data1cf!BX672*-1</f>
        <v>0</v>
      </c>
      <c r="AA673" s="125">
        <f>+[1]data1cf!BY672*-1</f>
        <v>0</v>
      </c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0"/>
      <c r="AL673" s="10">
        <f t="shared" ca="1" si="41"/>
        <v>0</v>
      </c>
      <c r="AM673" s="10"/>
      <c r="AN673" s="10"/>
      <c r="AO673" s="10"/>
      <c r="AP673" s="10"/>
      <c r="AQ673" s="10"/>
    </row>
    <row r="674" spans="1:43" x14ac:dyDescent="0.2">
      <c r="A674" s="10">
        <v>672</v>
      </c>
      <c r="B674" s="125"/>
      <c r="C674" s="125">
        <f>+[1]data1cf!BA673*-1</f>
        <v>0</v>
      </c>
      <c r="D674" s="125">
        <f>+[1]data1cf!BB673*-1</f>
        <v>0</v>
      </c>
      <c r="E674" s="125">
        <f>+[1]data1cf!BC673*-1</f>
        <v>0</v>
      </c>
      <c r="F674" s="125">
        <f>+[1]data1cf!BD673*-1</f>
        <v>0</v>
      </c>
      <c r="G674" s="125">
        <f>+[1]data1cf!BE673*-1</f>
        <v>0</v>
      </c>
      <c r="H674" s="125">
        <f>+[1]data1cf!BF673*-1</f>
        <v>0</v>
      </c>
      <c r="I674" s="125">
        <f>+[1]data1cf!BG673*-1</f>
        <v>0</v>
      </c>
      <c r="J674" s="125">
        <f>+[1]data1cf!BH673*-1</f>
        <v>0</v>
      </c>
      <c r="K674" s="125">
        <f>+[1]data1cf!BI673*-1</f>
        <v>0</v>
      </c>
      <c r="L674" s="125">
        <f>+[1]data1cf!BJ673*-1</f>
        <v>0</v>
      </c>
      <c r="M674" s="125">
        <f>+[1]data1cf!BK673*-1</f>
        <v>0</v>
      </c>
      <c r="N674" s="125">
        <f>+[1]data1cf!BL673*-1</f>
        <v>0</v>
      </c>
      <c r="O674" s="125">
        <f>+[1]data1cf!BM673*-1</f>
        <v>0</v>
      </c>
      <c r="P674" s="125">
        <f>+[1]data1cf!BN673*-1</f>
        <v>0</v>
      </c>
      <c r="Q674" s="125">
        <f>+[1]data1cf!BO673*-1</f>
        <v>0</v>
      </c>
      <c r="R674" s="125">
        <f>+[1]data1cf!BP673*-1</f>
        <v>0</v>
      </c>
      <c r="S674" s="125">
        <f>+[1]data1cf!BQ673*-1</f>
        <v>0</v>
      </c>
      <c r="T674" s="125">
        <f>+[1]data1cf!BR673*-1</f>
        <v>0</v>
      </c>
      <c r="U674" s="125">
        <f>+[1]data1cf!BS673*-1</f>
        <v>0</v>
      </c>
      <c r="V674" s="125">
        <f>+[1]data1cf!BT673*-1</f>
        <v>0</v>
      </c>
      <c r="W674" s="125">
        <f>+[1]data1cf!BU673*-1</f>
        <v>0</v>
      </c>
      <c r="X674" s="125">
        <f>+[1]data1cf!BV673*-1</f>
        <v>0</v>
      </c>
      <c r="Y674" s="125">
        <f>+[1]data1cf!BW673*-1</f>
        <v>0</v>
      </c>
      <c r="Z674" s="125">
        <f>+[1]data1cf!BX673*-1</f>
        <v>0</v>
      </c>
      <c r="AA674" s="125">
        <f>+[1]data1cf!BY673*-1</f>
        <v>0</v>
      </c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0"/>
      <c r="AL674" s="10">
        <f t="shared" ca="1" si="41"/>
        <v>0</v>
      </c>
      <c r="AM674" s="10"/>
      <c r="AN674" s="10"/>
      <c r="AO674" s="10"/>
      <c r="AP674" s="10"/>
      <c r="AQ674" s="10"/>
    </row>
    <row r="675" spans="1:43" x14ac:dyDescent="0.2">
      <c r="A675" s="10">
        <v>673</v>
      </c>
      <c r="B675" s="125"/>
      <c r="C675" s="125">
        <f>+[1]data1cf!BA674*-1</f>
        <v>0</v>
      </c>
      <c r="D675" s="125">
        <f>+[1]data1cf!BB674*-1</f>
        <v>0</v>
      </c>
      <c r="E675" s="125">
        <f>+[1]data1cf!BC674*-1</f>
        <v>0</v>
      </c>
      <c r="F675" s="125">
        <f>+[1]data1cf!BD674*-1</f>
        <v>0</v>
      </c>
      <c r="G675" s="125">
        <f>+[1]data1cf!BE674*-1</f>
        <v>0</v>
      </c>
      <c r="H675" s="125">
        <f>+[1]data1cf!BF674*-1</f>
        <v>0</v>
      </c>
      <c r="I675" s="125">
        <f>+[1]data1cf!BG674*-1</f>
        <v>0</v>
      </c>
      <c r="J675" s="125">
        <f>+[1]data1cf!BH674*-1</f>
        <v>0</v>
      </c>
      <c r="K675" s="125">
        <f>+[1]data1cf!BI674*-1</f>
        <v>0</v>
      </c>
      <c r="L675" s="125">
        <f>+[1]data1cf!BJ674*-1</f>
        <v>0</v>
      </c>
      <c r="M675" s="125">
        <f>+[1]data1cf!BK674*-1</f>
        <v>0</v>
      </c>
      <c r="N675" s="125">
        <f>+[1]data1cf!BL674*-1</f>
        <v>0</v>
      </c>
      <c r="O675" s="125">
        <f>+[1]data1cf!BM674*-1</f>
        <v>0</v>
      </c>
      <c r="P675" s="125">
        <f>+[1]data1cf!BN674*-1</f>
        <v>0</v>
      </c>
      <c r="Q675" s="125">
        <f>+[1]data1cf!BO674*-1</f>
        <v>0</v>
      </c>
      <c r="R675" s="125">
        <f>+[1]data1cf!BP674*-1</f>
        <v>0</v>
      </c>
      <c r="S675" s="125">
        <f>+[1]data1cf!BQ674*-1</f>
        <v>0</v>
      </c>
      <c r="T675" s="125">
        <f>+[1]data1cf!BR674*-1</f>
        <v>0</v>
      </c>
      <c r="U675" s="125">
        <f>+[1]data1cf!BS674*-1</f>
        <v>0</v>
      </c>
      <c r="V675" s="125">
        <f>+[1]data1cf!BT674*-1</f>
        <v>0</v>
      </c>
      <c r="W675" s="125">
        <f>+[1]data1cf!BU674*-1</f>
        <v>0</v>
      </c>
      <c r="X675" s="125">
        <f>+[1]data1cf!BV674*-1</f>
        <v>0</v>
      </c>
      <c r="Y675" s="125">
        <f>+[1]data1cf!BW674*-1</f>
        <v>0</v>
      </c>
      <c r="Z675" s="125">
        <f>+[1]data1cf!BX674*-1</f>
        <v>0</v>
      </c>
      <c r="AA675" s="125">
        <f>+[1]data1cf!BY674*-1</f>
        <v>0</v>
      </c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0"/>
      <c r="AL675" s="10">
        <f t="shared" ca="1" si="41"/>
        <v>0</v>
      </c>
      <c r="AM675" s="10"/>
      <c r="AN675" s="10"/>
      <c r="AO675" s="10"/>
      <c r="AP675" s="10"/>
      <c r="AQ675" s="10"/>
    </row>
    <row r="676" spans="1:43" x14ac:dyDescent="0.2">
      <c r="A676" s="10">
        <v>674</v>
      </c>
      <c r="B676" s="125"/>
      <c r="C676" s="125">
        <f>+[1]data1cf!BA675*-1</f>
        <v>0</v>
      </c>
      <c r="D676" s="125">
        <f>+[1]data1cf!BB675*-1</f>
        <v>0</v>
      </c>
      <c r="E676" s="125">
        <f>+[1]data1cf!BC675*-1</f>
        <v>0</v>
      </c>
      <c r="F676" s="125">
        <f>+[1]data1cf!BD675*-1</f>
        <v>0</v>
      </c>
      <c r="G676" s="125">
        <f>+[1]data1cf!BE675*-1</f>
        <v>0</v>
      </c>
      <c r="H676" s="125">
        <f>+[1]data1cf!BF675*-1</f>
        <v>0</v>
      </c>
      <c r="I676" s="125">
        <f>+[1]data1cf!BG675*-1</f>
        <v>0</v>
      </c>
      <c r="J676" s="125">
        <f>+[1]data1cf!BH675*-1</f>
        <v>0</v>
      </c>
      <c r="K676" s="125">
        <f>+[1]data1cf!BI675*-1</f>
        <v>0</v>
      </c>
      <c r="L676" s="125">
        <f>+[1]data1cf!BJ675*-1</f>
        <v>0</v>
      </c>
      <c r="M676" s="125">
        <f>+[1]data1cf!BK675*-1</f>
        <v>0</v>
      </c>
      <c r="N676" s="125">
        <f>+[1]data1cf!BL675*-1</f>
        <v>0</v>
      </c>
      <c r="O676" s="125">
        <f>+[1]data1cf!BM675*-1</f>
        <v>0</v>
      </c>
      <c r="P676" s="125">
        <f>+[1]data1cf!BN675*-1</f>
        <v>0</v>
      </c>
      <c r="Q676" s="125">
        <f>+[1]data1cf!BO675*-1</f>
        <v>0</v>
      </c>
      <c r="R676" s="125">
        <f>+[1]data1cf!BP675*-1</f>
        <v>0</v>
      </c>
      <c r="S676" s="125">
        <f>+[1]data1cf!BQ675*-1</f>
        <v>0</v>
      </c>
      <c r="T676" s="125">
        <f>+[1]data1cf!BR675*-1</f>
        <v>0</v>
      </c>
      <c r="U676" s="125">
        <f>+[1]data1cf!BS675*-1</f>
        <v>0</v>
      </c>
      <c r="V676" s="125">
        <f>+[1]data1cf!BT675*-1</f>
        <v>0</v>
      </c>
      <c r="W676" s="125">
        <f>+[1]data1cf!BU675*-1</f>
        <v>0</v>
      </c>
      <c r="X676" s="125">
        <f>+[1]data1cf!BV675*-1</f>
        <v>0</v>
      </c>
      <c r="Y676" s="125">
        <f>+[1]data1cf!BW675*-1</f>
        <v>0</v>
      </c>
      <c r="Z676" s="125">
        <f>+[1]data1cf!BX675*-1</f>
        <v>0</v>
      </c>
      <c r="AA676" s="125">
        <f>+[1]data1cf!BY675*-1</f>
        <v>0</v>
      </c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0"/>
      <c r="AL676" s="10">
        <f t="shared" ref="AL676:AL691" ca="1" si="42">SUMPRODUCT(B676:AJ676,PVCapPrice)</f>
        <v>0</v>
      </c>
      <c r="AM676" s="10"/>
      <c r="AN676" s="10"/>
      <c r="AO676" s="10"/>
      <c r="AP676" s="10"/>
      <c r="AQ676" s="10"/>
    </row>
    <row r="677" spans="1:43" x14ac:dyDescent="0.2">
      <c r="A677" s="10">
        <v>675</v>
      </c>
      <c r="B677" s="125"/>
      <c r="C677" s="125">
        <f>+[1]data1cf!BA676*-1</f>
        <v>0</v>
      </c>
      <c r="D677" s="125">
        <f>+[1]data1cf!BB676*-1</f>
        <v>0</v>
      </c>
      <c r="E677" s="125">
        <f>+[1]data1cf!BC676*-1</f>
        <v>0</v>
      </c>
      <c r="F677" s="125">
        <f>+[1]data1cf!BD676*-1</f>
        <v>0</v>
      </c>
      <c r="G677" s="125">
        <f>+[1]data1cf!BE676*-1</f>
        <v>0</v>
      </c>
      <c r="H677" s="125">
        <f>+[1]data1cf!BF676*-1</f>
        <v>0</v>
      </c>
      <c r="I677" s="125">
        <f>+[1]data1cf!BG676*-1</f>
        <v>0</v>
      </c>
      <c r="J677" s="125">
        <f>+[1]data1cf!BH676*-1</f>
        <v>0</v>
      </c>
      <c r="K677" s="125">
        <f>+[1]data1cf!BI676*-1</f>
        <v>0</v>
      </c>
      <c r="L677" s="125">
        <f>+[1]data1cf!BJ676*-1</f>
        <v>0</v>
      </c>
      <c r="M677" s="125">
        <f>+[1]data1cf!BK676*-1</f>
        <v>0</v>
      </c>
      <c r="N677" s="125">
        <f>+[1]data1cf!BL676*-1</f>
        <v>0</v>
      </c>
      <c r="O677" s="125">
        <f>+[1]data1cf!BM676*-1</f>
        <v>0</v>
      </c>
      <c r="P677" s="125">
        <f>+[1]data1cf!BN676*-1</f>
        <v>0</v>
      </c>
      <c r="Q677" s="125">
        <f>+[1]data1cf!BO676*-1</f>
        <v>0</v>
      </c>
      <c r="R677" s="125">
        <f>+[1]data1cf!BP676*-1</f>
        <v>0</v>
      </c>
      <c r="S677" s="125">
        <f>+[1]data1cf!BQ676*-1</f>
        <v>0</v>
      </c>
      <c r="T677" s="125">
        <f>+[1]data1cf!BR676*-1</f>
        <v>0</v>
      </c>
      <c r="U677" s="125">
        <f>+[1]data1cf!BS676*-1</f>
        <v>0</v>
      </c>
      <c r="V677" s="125">
        <f>+[1]data1cf!BT676*-1</f>
        <v>0</v>
      </c>
      <c r="W677" s="125">
        <f>+[1]data1cf!BU676*-1</f>
        <v>0</v>
      </c>
      <c r="X677" s="125">
        <f>+[1]data1cf!BV676*-1</f>
        <v>0</v>
      </c>
      <c r="Y677" s="125">
        <f>+[1]data1cf!BW676*-1</f>
        <v>0</v>
      </c>
      <c r="Z677" s="125">
        <f>+[1]data1cf!BX676*-1</f>
        <v>0</v>
      </c>
      <c r="AA677" s="125">
        <f>+[1]data1cf!BY676*-1</f>
        <v>0</v>
      </c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0"/>
      <c r="AL677" s="10">
        <f t="shared" ca="1" si="42"/>
        <v>0</v>
      </c>
      <c r="AM677" s="10"/>
      <c r="AN677" s="10"/>
      <c r="AO677" s="10"/>
      <c r="AP677" s="10"/>
      <c r="AQ677" s="10"/>
    </row>
    <row r="678" spans="1:43" x14ac:dyDescent="0.2">
      <c r="A678" s="10">
        <v>676</v>
      </c>
      <c r="B678" s="125"/>
      <c r="C678" s="125">
        <f>+[1]data1cf!BA677*-1</f>
        <v>0</v>
      </c>
      <c r="D678" s="125">
        <f>+[1]data1cf!BB677*-1</f>
        <v>0</v>
      </c>
      <c r="E678" s="125">
        <f>+[1]data1cf!BC677*-1</f>
        <v>0</v>
      </c>
      <c r="F678" s="125">
        <f>+[1]data1cf!BD677*-1</f>
        <v>0</v>
      </c>
      <c r="G678" s="125">
        <f>+[1]data1cf!BE677*-1</f>
        <v>0</v>
      </c>
      <c r="H678" s="125">
        <f>+[1]data1cf!BF677*-1</f>
        <v>0</v>
      </c>
      <c r="I678" s="125">
        <f>+[1]data1cf!BG677*-1</f>
        <v>0</v>
      </c>
      <c r="J678" s="125">
        <f>+[1]data1cf!BH677*-1</f>
        <v>0</v>
      </c>
      <c r="K678" s="125">
        <f>+[1]data1cf!BI677*-1</f>
        <v>0</v>
      </c>
      <c r="L678" s="125">
        <f>+[1]data1cf!BJ677*-1</f>
        <v>0</v>
      </c>
      <c r="M678" s="125">
        <f>+[1]data1cf!BK677*-1</f>
        <v>0</v>
      </c>
      <c r="N678" s="125">
        <f>+[1]data1cf!BL677*-1</f>
        <v>0</v>
      </c>
      <c r="O678" s="125">
        <f>+[1]data1cf!BM677*-1</f>
        <v>0</v>
      </c>
      <c r="P678" s="125">
        <f>+[1]data1cf!BN677*-1</f>
        <v>0</v>
      </c>
      <c r="Q678" s="125">
        <f>+[1]data1cf!BO677*-1</f>
        <v>0</v>
      </c>
      <c r="R678" s="125">
        <f>+[1]data1cf!BP677*-1</f>
        <v>0</v>
      </c>
      <c r="S678" s="125">
        <f>+[1]data1cf!BQ677*-1</f>
        <v>0</v>
      </c>
      <c r="T678" s="125">
        <f>+[1]data1cf!BR677*-1</f>
        <v>0</v>
      </c>
      <c r="U678" s="125">
        <f>+[1]data1cf!BS677*-1</f>
        <v>0</v>
      </c>
      <c r="V678" s="125">
        <f>+[1]data1cf!BT677*-1</f>
        <v>0</v>
      </c>
      <c r="W678" s="125">
        <f>+[1]data1cf!BU677*-1</f>
        <v>0</v>
      </c>
      <c r="X678" s="125">
        <f>+[1]data1cf!BV677*-1</f>
        <v>0</v>
      </c>
      <c r="Y678" s="125">
        <f>+[1]data1cf!BW677*-1</f>
        <v>0</v>
      </c>
      <c r="Z678" s="125">
        <f>+[1]data1cf!BX677*-1</f>
        <v>0</v>
      </c>
      <c r="AA678" s="125">
        <f>+[1]data1cf!BY677*-1</f>
        <v>0</v>
      </c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0"/>
      <c r="AL678" s="10">
        <f t="shared" ca="1" si="42"/>
        <v>0</v>
      </c>
      <c r="AM678" s="10"/>
      <c r="AN678" s="10"/>
      <c r="AO678" s="10"/>
      <c r="AP678" s="10"/>
      <c r="AQ678" s="10"/>
    </row>
    <row r="679" spans="1:43" x14ac:dyDescent="0.2">
      <c r="A679" s="10">
        <v>677</v>
      </c>
      <c r="B679" s="125"/>
      <c r="C679" s="125">
        <f>+[1]data1cf!BA678*-1</f>
        <v>0</v>
      </c>
      <c r="D679" s="125">
        <f>+[1]data1cf!BB678*-1</f>
        <v>0</v>
      </c>
      <c r="E679" s="125">
        <f>+[1]data1cf!BC678*-1</f>
        <v>0</v>
      </c>
      <c r="F679" s="125">
        <f>+[1]data1cf!BD678*-1</f>
        <v>0</v>
      </c>
      <c r="G679" s="125">
        <f>+[1]data1cf!BE678*-1</f>
        <v>0</v>
      </c>
      <c r="H679" s="125">
        <f>+[1]data1cf!BF678*-1</f>
        <v>0</v>
      </c>
      <c r="I679" s="125">
        <f>+[1]data1cf!BG678*-1</f>
        <v>0</v>
      </c>
      <c r="J679" s="125">
        <f>+[1]data1cf!BH678*-1</f>
        <v>0</v>
      </c>
      <c r="K679" s="125">
        <f>+[1]data1cf!BI678*-1</f>
        <v>0</v>
      </c>
      <c r="L679" s="125">
        <f>+[1]data1cf!BJ678*-1</f>
        <v>0</v>
      </c>
      <c r="M679" s="125">
        <f>+[1]data1cf!BK678*-1</f>
        <v>0</v>
      </c>
      <c r="N679" s="125">
        <f>+[1]data1cf!BL678*-1</f>
        <v>0</v>
      </c>
      <c r="O679" s="125">
        <f>+[1]data1cf!BM678*-1</f>
        <v>0</v>
      </c>
      <c r="P679" s="125">
        <f>+[1]data1cf!BN678*-1</f>
        <v>0</v>
      </c>
      <c r="Q679" s="125">
        <f>+[1]data1cf!BO678*-1</f>
        <v>0</v>
      </c>
      <c r="R679" s="125">
        <f>+[1]data1cf!BP678*-1</f>
        <v>0</v>
      </c>
      <c r="S679" s="125">
        <f>+[1]data1cf!BQ678*-1</f>
        <v>0</v>
      </c>
      <c r="T679" s="125">
        <f>+[1]data1cf!BR678*-1</f>
        <v>0</v>
      </c>
      <c r="U679" s="125">
        <f>+[1]data1cf!BS678*-1</f>
        <v>0</v>
      </c>
      <c r="V679" s="125">
        <f>+[1]data1cf!BT678*-1</f>
        <v>0</v>
      </c>
      <c r="W679" s="125">
        <f>+[1]data1cf!BU678*-1</f>
        <v>0</v>
      </c>
      <c r="X679" s="125">
        <f>+[1]data1cf!BV678*-1</f>
        <v>0</v>
      </c>
      <c r="Y679" s="125">
        <f>+[1]data1cf!BW678*-1</f>
        <v>0</v>
      </c>
      <c r="Z679" s="125">
        <f>+[1]data1cf!BX678*-1</f>
        <v>0</v>
      </c>
      <c r="AA679" s="125">
        <f>+[1]data1cf!BY678*-1</f>
        <v>0</v>
      </c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0"/>
      <c r="AL679" s="10">
        <f t="shared" ca="1" si="42"/>
        <v>0</v>
      </c>
      <c r="AM679" s="10"/>
      <c r="AN679" s="10"/>
      <c r="AO679" s="10"/>
      <c r="AP679" s="10"/>
      <c r="AQ679" s="10"/>
    </row>
    <row r="680" spans="1:43" x14ac:dyDescent="0.2">
      <c r="A680" s="10">
        <v>678</v>
      </c>
      <c r="B680" s="125"/>
      <c r="C680" s="125">
        <f>+[1]data1cf!BA679*-1</f>
        <v>0</v>
      </c>
      <c r="D680" s="125">
        <f>+[1]data1cf!BB679*-1</f>
        <v>0</v>
      </c>
      <c r="E680" s="125">
        <f>+[1]data1cf!BC679*-1</f>
        <v>0</v>
      </c>
      <c r="F680" s="125">
        <f>+[1]data1cf!BD679*-1</f>
        <v>0</v>
      </c>
      <c r="G680" s="125">
        <f>+[1]data1cf!BE679*-1</f>
        <v>0</v>
      </c>
      <c r="H680" s="125">
        <f>+[1]data1cf!BF679*-1</f>
        <v>0</v>
      </c>
      <c r="I680" s="125">
        <f>+[1]data1cf!BG679*-1</f>
        <v>0</v>
      </c>
      <c r="J680" s="125">
        <f>+[1]data1cf!BH679*-1</f>
        <v>0</v>
      </c>
      <c r="K680" s="125">
        <f>+[1]data1cf!BI679*-1</f>
        <v>0</v>
      </c>
      <c r="L680" s="125">
        <f>+[1]data1cf!BJ679*-1</f>
        <v>0</v>
      </c>
      <c r="M680" s="125">
        <f>+[1]data1cf!BK679*-1</f>
        <v>0</v>
      </c>
      <c r="N680" s="125">
        <f>+[1]data1cf!BL679*-1</f>
        <v>0</v>
      </c>
      <c r="O680" s="125">
        <f>+[1]data1cf!BM679*-1</f>
        <v>0</v>
      </c>
      <c r="P680" s="125">
        <f>+[1]data1cf!BN679*-1</f>
        <v>0</v>
      </c>
      <c r="Q680" s="125">
        <f>+[1]data1cf!BO679*-1</f>
        <v>0</v>
      </c>
      <c r="R680" s="125">
        <f>+[1]data1cf!BP679*-1</f>
        <v>0</v>
      </c>
      <c r="S680" s="125">
        <f>+[1]data1cf!BQ679*-1</f>
        <v>0</v>
      </c>
      <c r="T680" s="125">
        <f>+[1]data1cf!BR679*-1</f>
        <v>0</v>
      </c>
      <c r="U680" s="125">
        <f>+[1]data1cf!BS679*-1</f>
        <v>0</v>
      </c>
      <c r="V680" s="125">
        <f>+[1]data1cf!BT679*-1</f>
        <v>0</v>
      </c>
      <c r="W680" s="125">
        <f>+[1]data1cf!BU679*-1</f>
        <v>0</v>
      </c>
      <c r="X680" s="125">
        <f>+[1]data1cf!BV679*-1</f>
        <v>0</v>
      </c>
      <c r="Y680" s="125">
        <f>+[1]data1cf!BW679*-1</f>
        <v>0</v>
      </c>
      <c r="Z680" s="125">
        <f>+[1]data1cf!BX679*-1</f>
        <v>0</v>
      </c>
      <c r="AA680" s="125">
        <f>+[1]data1cf!BY679*-1</f>
        <v>0</v>
      </c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0"/>
      <c r="AL680" s="10">
        <f t="shared" ca="1" si="42"/>
        <v>0</v>
      </c>
      <c r="AM680" s="10"/>
      <c r="AN680" s="10"/>
      <c r="AO680" s="10"/>
      <c r="AP680" s="10"/>
      <c r="AQ680" s="10"/>
    </row>
    <row r="681" spans="1:43" x14ac:dyDescent="0.2">
      <c r="A681" s="10">
        <v>679</v>
      </c>
      <c r="B681" s="125"/>
      <c r="C681" s="125">
        <f>+[1]data1cf!BA680*-1</f>
        <v>0</v>
      </c>
      <c r="D681" s="125">
        <f>+[1]data1cf!BB680*-1</f>
        <v>0</v>
      </c>
      <c r="E681" s="125">
        <f>+[1]data1cf!BC680*-1</f>
        <v>0</v>
      </c>
      <c r="F681" s="125">
        <f>+[1]data1cf!BD680*-1</f>
        <v>0</v>
      </c>
      <c r="G681" s="125">
        <f>+[1]data1cf!BE680*-1</f>
        <v>0</v>
      </c>
      <c r="H681" s="125">
        <f>+[1]data1cf!BF680*-1</f>
        <v>0</v>
      </c>
      <c r="I681" s="125">
        <f>+[1]data1cf!BG680*-1</f>
        <v>0</v>
      </c>
      <c r="J681" s="125">
        <f>+[1]data1cf!BH680*-1</f>
        <v>0</v>
      </c>
      <c r="K681" s="125">
        <f>+[1]data1cf!BI680*-1</f>
        <v>0</v>
      </c>
      <c r="L681" s="125">
        <f>+[1]data1cf!BJ680*-1</f>
        <v>0</v>
      </c>
      <c r="M681" s="125">
        <f>+[1]data1cf!BK680*-1</f>
        <v>0</v>
      </c>
      <c r="N681" s="125">
        <f>+[1]data1cf!BL680*-1</f>
        <v>0</v>
      </c>
      <c r="O681" s="125">
        <f>+[1]data1cf!BM680*-1</f>
        <v>0</v>
      </c>
      <c r="P681" s="125">
        <f>+[1]data1cf!BN680*-1</f>
        <v>0</v>
      </c>
      <c r="Q681" s="125">
        <f>+[1]data1cf!BO680*-1</f>
        <v>0</v>
      </c>
      <c r="R681" s="125">
        <f>+[1]data1cf!BP680*-1</f>
        <v>0</v>
      </c>
      <c r="S681" s="125">
        <f>+[1]data1cf!BQ680*-1</f>
        <v>0</v>
      </c>
      <c r="T681" s="125">
        <f>+[1]data1cf!BR680*-1</f>
        <v>0</v>
      </c>
      <c r="U681" s="125">
        <f>+[1]data1cf!BS680*-1</f>
        <v>0</v>
      </c>
      <c r="V681" s="125">
        <f>+[1]data1cf!BT680*-1</f>
        <v>0</v>
      </c>
      <c r="W681" s="125">
        <f>+[1]data1cf!BU680*-1</f>
        <v>0</v>
      </c>
      <c r="X681" s="125">
        <f>+[1]data1cf!BV680*-1</f>
        <v>0</v>
      </c>
      <c r="Y681" s="125">
        <f>+[1]data1cf!BW680*-1</f>
        <v>0</v>
      </c>
      <c r="Z681" s="125">
        <f>+[1]data1cf!BX680*-1</f>
        <v>0</v>
      </c>
      <c r="AA681" s="125">
        <f>+[1]data1cf!BY680*-1</f>
        <v>0</v>
      </c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0"/>
      <c r="AL681" s="10">
        <f t="shared" ca="1" si="42"/>
        <v>0</v>
      </c>
      <c r="AM681" s="10"/>
      <c r="AN681" s="10"/>
      <c r="AO681" s="10"/>
      <c r="AP681" s="10"/>
      <c r="AQ681" s="10"/>
    </row>
    <row r="682" spans="1:43" x14ac:dyDescent="0.2">
      <c r="A682" s="10">
        <v>680</v>
      </c>
      <c r="B682" s="125"/>
      <c r="C682" s="125">
        <f>+[1]data1cf!BA681*-1</f>
        <v>0</v>
      </c>
      <c r="D682" s="125">
        <f>+[1]data1cf!BB681*-1</f>
        <v>0</v>
      </c>
      <c r="E682" s="125">
        <f>+[1]data1cf!BC681*-1</f>
        <v>0</v>
      </c>
      <c r="F682" s="125">
        <f>+[1]data1cf!BD681*-1</f>
        <v>0</v>
      </c>
      <c r="G682" s="125">
        <f>+[1]data1cf!BE681*-1</f>
        <v>0</v>
      </c>
      <c r="H682" s="125">
        <f>+[1]data1cf!BF681*-1</f>
        <v>0</v>
      </c>
      <c r="I682" s="125">
        <f>+[1]data1cf!BG681*-1</f>
        <v>0</v>
      </c>
      <c r="J682" s="125">
        <f>+[1]data1cf!BH681*-1</f>
        <v>0</v>
      </c>
      <c r="K682" s="125">
        <f>+[1]data1cf!BI681*-1</f>
        <v>0</v>
      </c>
      <c r="L682" s="125">
        <f>+[1]data1cf!BJ681*-1</f>
        <v>0</v>
      </c>
      <c r="M682" s="125">
        <f>+[1]data1cf!BK681*-1</f>
        <v>0</v>
      </c>
      <c r="N682" s="125">
        <f>+[1]data1cf!BL681*-1</f>
        <v>0</v>
      </c>
      <c r="O682" s="125">
        <f>+[1]data1cf!BM681*-1</f>
        <v>0</v>
      </c>
      <c r="P682" s="125">
        <f>+[1]data1cf!BN681*-1</f>
        <v>0</v>
      </c>
      <c r="Q682" s="125">
        <f>+[1]data1cf!BO681*-1</f>
        <v>0</v>
      </c>
      <c r="R682" s="125">
        <f>+[1]data1cf!BP681*-1</f>
        <v>0</v>
      </c>
      <c r="S682" s="125">
        <f>+[1]data1cf!BQ681*-1</f>
        <v>0</v>
      </c>
      <c r="T682" s="125">
        <f>+[1]data1cf!BR681*-1</f>
        <v>0</v>
      </c>
      <c r="U682" s="125">
        <f>+[1]data1cf!BS681*-1</f>
        <v>0</v>
      </c>
      <c r="V682" s="125">
        <f>+[1]data1cf!BT681*-1</f>
        <v>0</v>
      </c>
      <c r="W682" s="125">
        <f>+[1]data1cf!BU681*-1</f>
        <v>0</v>
      </c>
      <c r="X682" s="125">
        <f>+[1]data1cf!BV681*-1</f>
        <v>0</v>
      </c>
      <c r="Y682" s="125">
        <f>+[1]data1cf!BW681*-1</f>
        <v>0</v>
      </c>
      <c r="Z682" s="125">
        <f>+[1]data1cf!BX681*-1</f>
        <v>0</v>
      </c>
      <c r="AA682" s="125">
        <f>+[1]data1cf!BY681*-1</f>
        <v>0</v>
      </c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0"/>
      <c r="AL682" s="10">
        <f t="shared" ca="1" si="42"/>
        <v>0</v>
      </c>
      <c r="AM682" s="10"/>
      <c r="AN682" s="10"/>
      <c r="AO682" s="10"/>
      <c r="AP682" s="10"/>
      <c r="AQ682" s="10"/>
    </row>
    <row r="683" spans="1:43" x14ac:dyDescent="0.2">
      <c r="A683" s="10">
        <v>681</v>
      </c>
      <c r="B683" s="125"/>
      <c r="C683" s="125">
        <f>+[1]data1cf!BA682*-1</f>
        <v>0</v>
      </c>
      <c r="D683" s="125">
        <f>+[1]data1cf!BB682*-1</f>
        <v>0</v>
      </c>
      <c r="E683" s="125">
        <f>+[1]data1cf!BC682*-1</f>
        <v>0</v>
      </c>
      <c r="F683" s="125">
        <f>+[1]data1cf!BD682*-1</f>
        <v>0</v>
      </c>
      <c r="G683" s="125">
        <f>+[1]data1cf!BE682*-1</f>
        <v>0</v>
      </c>
      <c r="H683" s="125">
        <f>+[1]data1cf!BF682*-1</f>
        <v>0</v>
      </c>
      <c r="I683" s="125">
        <f>+[1]data1cf!BG682*-1</f>
        <v>0</v>
      </c>
      <c r="J683" s="125">
        <f>+[1]data1cf!BH682*-1</f>
        <v>0</v>
      </c>
      <c r="K683" s="125">
        <f>+[1]data1cf!BI682*-1</f>
        <v>0</v>
      </c>
      <c r="L683" s="125">
        <f>+[1]data1cf!BJ682*-1</f>
        <v>0</v>
      </c>
      <c r="M683" s="125">
        <f>+[1]data1cf!BK682*-1</f>
        <v>0</v>
      </c>
      <c r="N683" s="125">
        <f>+[1]data1cf!BL682*-1</f>
        <v>0</v>
      </c>
      <c r="O683" s="125">
        <f>+[1]data1cf!BM682*-1</f>
        <v>0</v>
      </c>
      <c r="P683" s="125">
        <f>+[1]data1cf!BN682*-1</f>
        <v>0</v>
      </c>
      <c r="Q683" s="125">
        <f>+[1]data1cf!BO682*-1</f>
        <v>0</v>
      </c>
      <c r="R683" s="125">
        <f>+[1]data1cf!BP682*-1</f>
        <v>0</v>
      </c>
      <c r="S683" s="125">
        <f>+[1]data1cf!BQ682*-1</f>
        <v>0</v>
      </c>
      <c r="T683" s="125">
        <f>+[1]data1cf!BR682*-1</f>
        <v>0</v>
      </c>
      <c r="U683" s="125">
        <f>+[1]data1cf!BS682*-1</f>
        <v>0</v>
      </c>
      <c r="V683" s="125">
        <f>+[1]data1cf!BT682*-1</f>
        <v>0</v>
      </c>
      <c r="W683" s="125">
        <f>+[1]data1cf!BU682*-1</f>
        <v>0</v>
      </c>
      <c r="X683" s="125">
        <f>+[1]data1cf!BV682*-1</f>
        <v>0</v>
      </c>
      <c r="Y683" s="125">
        <f>+[1]data1cf!BW682*-1</f>
        <v>0</v>
      </c>
      <c r="Z683" s="125">
        <f>+[1]data1cf!BX682*-1</f>
        <v>0</v>
      </c>
      <c r="AA683" s="125">
        <f>+[1]data1cf!BY682*-1</f>
        <v>0</v>
      </c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0"/>
      <c r="AL683" s="10">
        <f t="shared" ca="1" si="42"/>
        <v>0</v>
      </c>
      <c r="AM683" s="10"/>
      <c r="AN683" s="10"/>
      <c r="AO683" s="10"/>
      <c r="AP683" s="10"/>
      <c r="AQ683" s="10"/>
    </row>
    <row r="684" spans="1:43" x14ac:dyDescent="0.2">
      <c r="A684" s="10">
        <v>682</v>
      </c>
      <c r="B684" s="125"/>
      <c r="C684" s="125">
        <f>+[1]data1cf!BA683*-1</f>
        <v>0</v>
      </c>
      <c r="D684" s="125">
        <f>+[1]data1cf!BB683*-1</f>
        <v>0</v>
      </c>
      <c r="E684" s="125">
        <f>+[1]data1cf!BC683*-1</f>
        <v>0</v>
      </c>
      <c r="F684" s="125">
        <f>+[1]data1cf!BD683*-1</f>
        <v>0</v>
      </c>
      <c r="G684" s="125">
        <f>+[1]data1cf!BE683*-1</f>
        <v>0</v>
      </c>
      <c r="H684" s="125">
        <f>+[1]data1cf!BF683*-1</f>
        <v>0</v>
      </c>
      <c r="I684" s="125">
        <f>+[1]data1cf!BG683*-1</f>
        <v>0</v>
      </c>
      <c r="J684" s="125">
        <f>+[1]data1cf!BH683*-1</f>
        <v>0</v>
      </c>
      <c r="K684" s="125">
        <f>+[1]data1cf!BI683*-1</f>
        <v>0</v>
      </c>
      <c r="L684" s="125">
        <f>+[1]data1cf!BJ683*-1</f>
        <v>0</v>
      </c>
      <c r="M684" s="125">
        <f>+[1]data1cf!BK683*-1</f>
        <v>0</v>
      </c>
      <c r="N684" s="125">
        <f>+[1]data1cf!BL683*-1</f>
        <v>0</v>
      </c>
      <c r="O684" s="125">
        <f>+[1]data1cf!BM683*-1</f>
        <v>0</v>
      </c>
      <c r="P684" s="125">
        <f>+[1]data1cf!BN683*-1</f>
        <v>0</v>
      </c>
      <c r="Q684" s="125">
        <f>+[1]data1cf!BO683*-1</f>
        <v>0</v>
      </c>
      <c r="R684" s="125">
        <f>+[1]data1cf!BP683*-1</f>
        <v>0</v>
      </c>
      <c r="S684" s="125">
        <f>+[1]data1cf!BQ683*-1</f>
        <v>0</v>
      </c>
      <c r="T684" s="125">
        <f>+[1]data1cf!BR683*-1</f>
        <v>0</v>
      </c>
      <c r="U684" s="125">
        <f>+[1]data1cf!BS683*-1</f>
        <v>0</v>
      </c>
      <c r="V684" s="125">
        <f>+[1]data1cf!BT683*-1</f>
        <v>0</v>
      </c>
      <c r="W684" s="125">
        <f>+[1]data1cf!BU683*-1</f>
        <v>0</v>
      </c>
      <c r="X684" s="125">
        <f>+[1]data1cf!BV683*-1</f>
        <v>0</v>
      </c>
      <c r="Y684" s="125">
        <f>+[1]data1cf!BW683*-1</f>
        <v>0</v>
      </c>
      <c r="Z684" s="125">
        <f>+[1]data1cf!BX683*-1</f>
        <v>0</v>
      </c>
      <c r="AA684" s="125">
        <f>+[1]data1cf!BY683*-1</f>
        <v>0</v>
      </c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0"/>
      <c r="AL684" s="10">
        <f t="shared" ca="1" si="42"/>
        <v>0</v>
      </c>
      <c r="AM684" s="10"/>
      <c r="AN684" s="10"/>
      <c r="AO684" s="10"/>
      <c r="AP684" s="10"/>
      <c r="AQ684" s="10"/>
    </row>
    <row r="685" spans="1:43" x14ac:dyDescent="0.2">
      <c r="A685" s="10">
        <v>683</v>
      </c>
      <c r="B685" s="125"/>
      <c r="C685" s="125">
        <f>+[1]data1cf!BA684*-1</f>
        <v>0</v>
      </c>
      <c r="D685" s="125">
        <f>+[1]data1cf!BB684*-1</f>
        <v>0</v>
      </c>
      <c r="E685" s="125">
        <f>+[1]data1cf!BC684*-1</f>
        <v>0</v>
      </c>
      <c r="F685" s="125">
        <f>+[1]data1cf!BD684*-1</f>
        <v>0</v>
      </c>
      <c r="G685" s="125">
        <f>+[1]data1cf!BE684*-1</f>
        <v>0</v>
      </c>
      <c r="H685" s="125">
        <f>+[1]data1cf!BF684*-1</f>
        <v>0</v>
      </c>
      <c r="I685" s="125">
        <f>+[1]data1cf!BG684*-1</f>
        <v>0</v>
      </c>
      <c r="J685" s="125">
        <f>+[1]data1cf!BH684*-1</f>
        <v>0</v>
      </c>
      <c r="K685" s="125">
        <f>+[1]data1cf!BI684*-1</f>
        <v>0</v>
      </c>
      <c r="L685" s="125">
        <f>+[1]data1cf!BJ684*-1</f>
        <v>0</v>
      </c>
      <c r="M685" s="125">
        <f>+[1]data1cf!BK684*-1</f>
        <v>0</v>
      </c>
      <c r="N685" s="125">
        <f>+[1]data1cf!BL684*-1</f>
        <v>0</v>
      </c>
      <c r="O685" s="125">
        <f>+[1]data1cf!BM684*-1</f>
        <v>0</v>
      </c>
      <c r="P685" s="125">
        <f>+[1]data1cf!BN684*-1</f>
        <v>0</v>
      </c>
      <c r="Q685" s="125">
        <f>+[1]data1cf!BO684*-1</f>
        <v>0</v>
      </c>
      <c r="R685" s="125">
        <f>+[1]data1cf!BP684*-1</f>
        <v>0</v>
      </c>
      <c r="S685" s="125">
        <f>+[1]data1cf!BQ684*-1</f>
        <v>0</v>
      </c>
      <c r="T685" s="125">
        <f>+[1]data1cf!BR684*-1</f>
        <v>0</v>
      </c>
      <c r="U685" s="125">
        <f>+[1]data1cf!BS684*-1</f>
        <v>0</v>
      </c>
      <c r="V685" s="125">
        <f>+[1]data1cf!BT684*-1</f>
        <v>0</v>
      </c>
      <c r="W685" s="125">
        <f>+[1]data1cf!BU684*-1</f>
        <v>0</v>
      </c>
      <c r="X685" s="125">
        <f>+[1]data1cf!BV684*-1</f>
        <v>0</v>
      </c>
      <c r="Y685" s="125">
        <f>+[1]data1cf!BW684*-1</f>
        <v>0</v>
      </c>
      <c r="Z685" s="125">
        <f>+[1]data1cf!BX684*-1</f>
        <v>0</v>
      </c>
      <c r="AA685" s="125">
        <f>+[1]data1cf!BY684*-1</f>
        <v>0</v>
      </c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0"/>
      <c r="AL685" s="10">
        <f t="shared" ca="1" si="42"/>
        <v>0</v>
      </c>
      <c r="AM685" s="10"/>
      <c r="AN685" s="10"/>
      <c r="AO685" s="10"/>
      <c r="AP685" s="10"/>
      <c r="AQ685" s="10"/>
    </row>
    <row r="686" spans="1:43" x14ac:dyDescent="0.2">
      <c r="A686" s="10">
        <v>684</v>
      </c>
      <c r="B686" s="125"/>
      <c r="C686" s="125">
        <f>+[1]data1cf!BA685*-1</f>
        <v>0</v>
      </c>
      <c r="D686" s="125">
        <f>+[1]data1cf!BB685*-1</f>
        <v>0</v>
      </c>
      <c r="E686" s="125">
        <f>+[1]data1cf!BC685*-1</f>
        <v>0</v>
      </c>
      <c r="F686" s="125">
        <f>+[1]data1cf!BD685*-1</f>
        <v>0</v>
      </c>
      <c r="G686" s="125">
        <f>+[1]data1cf!BE685*-1</f>
        <v>0</v>
      </c>
      <c r="H686" s="125">
        <f>+[1]data1cf!BF685*-1</f>
        <v>0</v>
      </c>
      <c r="I686" s="125">
        <f>+[1]data1cf!BG685*-1</f>
        <v>0</v>
      </c>
      <c r="J686" s="125">
        <f>+[1]data1cf!BH685*-1</f>
        <v>0</v>
      </c>
      <c r="K686" s="125">
        <f>+[1]data1cf!BI685*-1</f>
        <v>0</v>
      </c>
      <c r="L686" s="125">
        <f>+[1]data1cf!BJ685*-1</f>
        <v>0</v>
      </c>
      <c r="M686" s="125">
        <f>+[1]data1cf!BK685*-1</f>
        <v>0</v>
      </c>
      <c r="N686" s="125">
        <f>+[1]data1cf!BL685*-1</f>
        <v>0</v>
      </c>
      <c r="O686" s="125">
        <f>+[1]data1cf!BM685*-1</f>
        <v>0</v>
      </c>
      <c r="P686" s="125">
        <f>+[1]data1cf!BN685*-1</f>
        <v>0</v>
      </c>
      <c r="Q686" s="125">
        <f>+[1]data1cf!BO685*-1</f>
        <v>0</v>
      </c>
      <c r="R686" s="125">
        <f>+[1]data1cf!BP685*-1</f>
        <v>0</v>
      </c>
      <c r="S686" s="125">
        <f>+[1]data1cf!BQ685*-1</f>
        <v>0</v>
      </c>
      <c r="T686" s="125">
        <f>+[1]data1cf!BR685*-1</f>
        <v>0</v>
      </c>
      <c r="U686" s="125">
        <f>+[1]data1cf!BS685*-1</f>
        <v>0</v>
      </c>
      <c r="V686" s="125">
        <f>+[1]data1cf!BT685*-1</f>
        <v>0</v>
      </c>
      <c r="W686" s="125">
        <f>+[1]data1cf!BU685*-1</f>
        <v>0</v>
      </c>
      <c r="X686" s="125">
        <f>+[1]data1cf!BV685*-1</f>
        <v>0</v>
      </c>
      <c r="Y686" s="125">
        <f>+[1]data1cf!BW685*-1</f>
        <v>0</v>
      </c>
      <c r="Z686" s="125">
        <f>+[1]data1cf!BX685*-1</f>
        <v>0</v>
      </c>
      <c r="AA686" s="125">
        <f>+[1]data1cf!BY685*-1</f>
        <v>0</v>
      </c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0"/>
      <c r="AL686" s="10">
        <f t="shared" ca="1" si="42"/>
        <v>0</v>
      </c>
      <c r="AM686" s="10"/>
      <c r="AN686" s="10"/>
      <c r="AO686" s="10"/>
      <c r="AP686" s="10"/>
      <c r="AQ686" s="10"/>
    </row>
    <row r="687" spans="1:43" x14ac:dyDescent="0.2">
      <c r="A687" s="10">
        <v>685</v>
      </c>
      <c r="B687" s="125"/>
      <c r="C687" s="125">
        <f>+[1]data1cf!BA686*-1</f>
        <v>0</v>
      </c>
      <c r="D687" s="125">
        <f>+[1]data1cf!BB686*-1</f>
        <v>0</v>
      </c>
      <c r="E687" s="125">
        <f>+[1]data1cf!BC686*-1</f>
        <v>0</v>
      </c>
      <c r="F687" s="125">
        <f>+[1]data1cf!BD686*-1</f>
        <v>0</v>
      </c>
      <c r="G687" s="125">
        <f>+[1]data1cf!BE686*-1</f>
        <v>0</v>
      </c>
      <c r="H687" s="125">
        <f>+[1]data1cf!BF686*-1</f>
        <v>0</v>
      </c>
      <c r="I687" s="125">
        <f>+[1]data1cf!BG686*-1</f>
        <v>0</v>
      </c>
      <c r="J687" s="125">
        <f>+[1]data1cf!BH686*-1</f>
        <v>0</v>
      </c>
      <c r="K687" s="125">
        <f>+[1]data1cf!BI686*-1</f>
        <v>0</v>
      </c>
      <c r="L687" s="125">
        <f>+[1]data1cf!BJ686*-1</f>
        <v>0</v>
      </c>
      <c r="M687" s="125">
        <f>+[1]data1cf!BK686*-1</f>
        <v>0</v>
      </c>
      <c r="N687" s="125">
        <f>+[1]data1cf!BL686*-1</f>
        <v>0</v>
      </c>
      <c r="O687" s="125">
        <f>+[1]data1cf!BM686*-1</f>
        <v>0</v>
      </c>
      <c r="P687" s="125">
        <f>+[1]data1cf!BN686*-1</f>
        <v>0</v>
      </c>
      <c r="Q687" s="125">
        <f>+[1]data1cf!BO686*-1</f>
        <v>0</v>
      </c>
      <c r="R687" s="125">
        <f>+[1]data1cf!BP686*-1</f>
        <v>0</v>
      </c>
      <c r="S687" s="125">
        <f>+[1]data1cf!BQ686*-1</f>
        <v>0</v>
      </c>
      <c r="T687" s="125">
        <f>+[1]data1cf!BR686*-1</f>
        <v>0</v>
      </c>
      <c r="U687" s="125">
        <f>+[1]data1cf!BS686*-1</f>
        <v>0</v>
      </c>
      <c r="V687" s="125">
        <f>+[1]data1cf!BT686*-1</f>
        <v>0</v>
      </c>
      <c r="W687" s="125">
        <f>+[1]data1cf!BU686*-1</f>
        <v>0</v>
      </c>
      <c r="X687" s="125">
        <f>+[1]data1cf!BV686*-1</f>
        <v>0</v>
      </c>
      <c r="Y687" s="125">
        <f>+[1]data1cf!BW686*-1</f>
        <v>0</v>
      </c>
      <c r="Z687" s="125">
        <f>+[1]data1cf!BX686*-1</f>
        <v>0</v>
      </c>
      <c r="AA687" s="125">
        <f>+[1]data1cf!BY686*-1</f>
        <v>0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0"/>
      <c r="AL687" s="10">
        <f t="shared" ca="1" si="42"/>
        <v>0</v>
      </c>
      <c r="AM687" s="10"/>
      <c r="AN687" s="10"/>
      <c r="AO687" s="10"/>
      <c r="AP687" s="10"/>
      <c r="AQ687" s="10"/>
    </row>
    <row r="688" spans="1:43" x14ac:dyDescent="0.2">
      <c r="A688" s="10">
        <v>686</v>
      </c>
      <c r="B688" s="125"/>
      <c r="C688" s="125">
        <f>+[1]data1cf!BA687*-1</f>
        <v>0</v>
      </c>
      <c r="D688" s="125">
        <f>+[1]data1cf!BB687*-1</f>
        <v>0</v>
      </c>
      <c r="E688" s="125">
        <f>+[1]data1cf!BC687*-1</f>
        <v>0</v>
      </c>
      <c r="F688" s="125">
        <f>+[1]data1cf!BD687*-1</f>
        <v>0</v>
      </c>
      <c r="G688" s="125">
        <f>+[1]data1cf!BE687*-1</f>
        <v>0</v>
      </c>
      <c r="H688" s="125">
        <f>+[1]data1cf!BF687*-1</f>
        <v>0</v>
      </c>
      <c r="I688" s="125">
        <f>+[1]data1cf!BG687*-1</f>
        <v>0</v>
      </c>
      <c r="J688" s="125">
        <f>+[1]data1cf!BH687*-1</f>
        <v>0</v>
      </c>
      <c r="K688" s="125">
        <f>+[1]data1cf!BI687*-1</f>
        <v>0</v>
      </c>
      <c r="L688" s="125">
        <f>+[1]data1cf!BJ687*-1</f>
        <v>0</v>
      </c>
      <c r="M688" s="125">
        <f>+[1]data1cf!BK687*-1</f>
        <v>0</v>
      </c>
      <c r="N688" s="125">
        <f>+[1]data1cf!BL687*-1</f>
        <v>0</v>
      </c>
      <c r="O688" s="125">
        <f>+[1]data1cf!BM687*-1</f>
        <v>0</v>
      </c>
      <c r="P688" s="125">
        <f>+[1]data1cf!BN687*-1</f>
        <v>0</v>
      </c>
      <c r="Q688" s="125">
        <f>+[1]data1cf!BO687*-1</f>
        <v>0</v>
      </c>
      <c r="R688" s="125">
        <f>+[1]data1cf!BP687*-1</f>
        <v>0</v>
      </c>
      <c r="S688" s="125">
        <f>+[1]data1cf!BQ687*-1</f>
        <v>0</v>
      </c>
      <c r="T688" s="125">
        <f>+[1]data1cf!BR687*-1</f>
        <v>0</v>
      </c>
      <c r="U688" s="125">
        <f>+[1]data1cf!BS687*-1</f>
        <v>0</v>
      </c>
      <c r="V688" s="125">
        <f>+[1]data1cf!BT687*-1</f>
        <v>0</v>
      </c>
      <c r="W688" s="125">
        <f>+[1]data1cf!BU687*-1</f>
        <v>0</v>
      </c>
      <c r="X688" s="125">
        <f>+[1]data1cf!BV687*-1</f>
        <v>0</v>
      </c>
      <c r="Y688" s="125">
        <f>+[1]data1cf!BW687*-1</f>
        <v>0</v>
      </c>
      <c r="Z688" s="125">
        <f>+[1]data1cf!BX687*-1</f>
        <v>0</v>
      </c>
      <c r="AA688" s="125">
        <f>+[1]data1cf!BY687*-1</f>
        <v>0</v>
      </c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0"/>
      <c r="AL688" s="10">
        <f t="shared" ca="1" si="42"/>
        <v>0</v>
      </c>
      <c r="AM688" s="10"/>
      <c r="AN688" s="10"/>
      <c r="AO688" s="10"/>
      <c r="AP688" s="10"/>
      <c r="AQ688" s="10"/>
    </row>
    <row r="689" spans="1:43" x14ac:dyDescent="0.2">
      <c r="A689" s="10">
        <v>687</v>
      </c>
      <c r="B689" s="125"/>
      <c r="C689" s="125">
        <f>+[1]data1cf!BA688*-1</f>
        <v>0</v>
      </c>
      <c r="D689" s="125">
        <f>+[1]data1cf!BB688*-1</f>
        <v>0</v>
      </c>
      <c r="E689" s="125">
        <f>+[1]data1cf!BC688*-1</f>
        <v>0</v>
      </c>
      <c r="F689" s="125">
        <f>+[1]data1cf!BD688*-1</f>
        <v>0</v>
      </c>
      <c r="G689" s="125">
        <f>+[1]data1cf!BE688*-1</f>
        <v>0</v>
      </c>
      <c r="H689" s="125">
        <f>+[1]data1cf!BF688*-1</f>
        <v>0</v>
      </c>
      <c r="I689" s="125">
        <f>+[1]data1cf!BG688*-1</f>
        <v>0</v>
      </c>
      <c r="J689" s="125">
        <f>+[1]data1cf!BH688*-1</f>
        <v>0</v>
      </c>
      <c r="K689" s="125">
        <f>+[1]data1cf!BI688*-1</f>
        <v>0</v>
      </c>
      <c r="L689" s="125">
        <f>+[1]data1cf!BJ688*-1</f>
        <v>0</v>
      </c>
      <c r="M689" s="125">
        <f>+[1]data1cf!BK688*-1</f>
        <v>0</v>
      </c>
      <c r="N689" s="125">
        <f>+[1]data1cf!BL688*-1</f>
        <v>0</v>
      </c>
      <c r="O689" s="125">
        <f>+[1]data1cf!BM688*-1</f>
        <v>0</v>
      </c>
      <c r="P689" s="125">
        <f>+[1]data1cf!BN688*-1</f>
        <v>0</v>
      </c>
      <c r="Q689" s="125">
        <f>+[1]data1cf!BO688*-1</f>
        <v>0</v>
      </c>
      <c r="R689" s="125">
        <f>+[1]data1cf!BP688*-1</f>
        <v>0</v>
      </c>
      <c r="S689" s="125">
        <f>+[1]data1cf!BQ688*-1</f>
        <v>0</v>
      </c>
      <c r="T689" s="125">
        <f>+[1]data1cf!BR688*-1</f>
        <v>0</v>
      </c>
      <c r="U689" s="125">
        <f>+[1]data1cf!BS688*-1</f>
        <v>0</v>
      </c>
      <c r="V689" s="125">
        <f>+[1]data1cf!BT688*-1</f>
        <v>0</v>
      </c>
      <c r="W689" s="125">
        <f>+[1]data1cf!BU688*-1</f>
        <v>0</v>
      </c>
      <c r="X689" s="125">
        <f>+[1]data1cf!BV688*-1</f>
        <v>0</v>
      </c>
      <c r="Y689" s="125">
        <f>+[1]data1cf!BW688*-1</f>
        <v>0</v>
      </c>
      <c r="Z689" s="125">
        <f>+[1]data1cf!BX688*-1</f>
        <v>0</v>
      </c>
      <c r="AA689" s="125">
        <f>+[1]data1cf!BY688*-1</f>
        <v>0</v>
      </c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0"/>
      <c r="AL689" s="10">
        <f t="shared" ca="1" si="42"/>
        <v>0</v>
      </c>
      <c r="AM689" s="10"/>
      <c r="AN689" s="10"/>
      <c r="AO689" s="10"/>
      <c r="AP689" s="10"/>
      <c r="AQ689" s="10"/>
    </row>
    <row r="690" spans="1:43" x14ac:dyDescent="0.2">
      <c r="A690" s="10">
        <v>688</v>
      </c>
      <c r="B690" s="125"/>
      <c r="C690" s="125">
        <f>+[1]data1cf!BA689*-1</f>
        <v>0</v>
      </c>
      <c r="D690" s="125">
        <f>+[1]data1cf!BB689*-1</f>
        <v>0</v>
      </c>
      <c r="E690" s="125">
        <f>+[1]data1cf!BC689*-1</f>
        <v>0</v>
      </c>
      <c r="F690" s="125">
        <f>+[1]data1cf!BD689*-1</f>
        <v>0</v>
      </c>
      <c r="G690" s="125">
        <f>+[1]data1cf!BE689*-1</f>
        <v>0</v>
      </c>
      <c r="H690" s="125">
        <f>+[1]data1cf!BF689*-1</f>
        <v>0</v>
      </c>
      <c r="I690" s="125">
        <f>+[1]data1cf!BG689*-1</f>
        <v>0</v>
      </c>
      <c r="J690" s="125">
        <f>+[1]data1cf!BH689*-1</f>
        <v>0</v>
      </c>
      <c r="K690" s="125">
        <f>+[1]data1cf!BI689*-1</f>
        <v>0</v>
      </c>
      <c r="L690" s="125">
        <f>+[1]data1cf!BJ689*-1</f>
        <v>0</v>
      </c>
      <c r="M690" s="125">
        <f>+[1]data1cf!BK689*-1</f>
        <v>0</v>
      </c>
      <c r="N690" s="125">
        <f>+[1]data1cf!BL689*-1</f>
        <v>0</v>
      </c>
      <c r="O690" s="125">
        <f>+[1]data1cf!BM689*-1</f>
        <v>0</v>
      </c>
      <c r="P690" s="125">
        <f>+[1]data1cf!BN689*-1</f>
        <v>0</v>
      </c>
      <c r="Q690" s="125">
        <f>+[1]data1cf!BO689*-1</f>
        <v>0</v>
      </c>
      <c r="R690" s="125">
        <f>+[1]data1cf!BP689*-1</f>
        <v>0</v>
      </c>
      <c r="S690" s="125">
        <f>+[1]data1cf!BQ689*-1</f>
        <v>0</v>
      </c>
      <c r="T690" s="125">
        <f>+[1]data1cf!BR689*-1</f>
        <v>0</v>
      </c>
      <c r="U690" s="125">
        <f>+[1]data1cf!BS689*-1</f>
        <v>0</v>
      </c>
      <c r="V690" s="125">
        <f>+[1]data1cf!BT689*-1</f>
        <v>0</v>
      </c>
      <c r="W690" s="125">
        <f>+[1]data1cf!BU689*-1</f>
        <v>0</v>
      </c>
      <c r="X690" s="125">
        <f>+[1]data1cf!BV689*-1</f>
        <v>0</v>
      </c>
      <c r="Y690" s="125">
        <f>+[1]data1cf!BW689*-1</f>
        <v>0</v>
      </c>
      <c r="Z690" s="125">
        <f>+[1]data1cf!BX689*-1</f>
        <v>0</v>
      </c>
      <c r="AA690" s="125">
        <f>+[1]data1cf!BY689*-1</f>
        <v>0</v>
      </c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0"/>
      <c r="AL690" s="10">
        <f t="shared" ca="1" si="42"/>
        <v>0</v>
      </c>
      <c r="AM690" s="10"/>
      <c r="AN690" s="10"/>
      <c r="AO690" s="10"/>
      <c r="AP690" s="10"/>
      <c r="AQ690" s="10"/>
    </row>
    <row r="691" spans="1:43" x14ac:dyDescent="0.2">
      <c r="A691" s="10">
        <v>689</v>
      </c>
      <c r="B691" s="125"/>
      <c r="C691" s="125">
        <f>+[1]data1cf!BA690*-1</f>
        <v>0</v>
      </c>
      <c r="D691" s="125">
        <f>+[1]data1cf!BB690*-1</f>
        <v>0</v>
      </c>
      <c r="E691" s="125">
        <f>+[1]data1cf!BC690*-1</f>
        <v>0</v>
      </c>
      <c r="F691" s="125">
        <f>+[1]data1cf!BD690*-1</f>
        <v>0</v>
      </c>
      <c r="G691" s="125">
        <f>+[1]data1cf!BE690*-1</f>
        <v>0</v>
      </c>
      <c r="H691" s="125">
        <f>+[1]data1cf!BF690*-1</f>
        <v>0</v>
      </c>
      <c r="I691" s="125">
        <f>+[1]data1cf!BG690*-1</f>
        <v>0</v>
      </c>
      <c r="J691" s="125">
        <f>+[1]data1cf!BH690*-1</f>
        <v>0</v>
      </c>
      <c r="K691" s="125">
        <f>+[1]data1cf!BI690*-1</f>
        <v>0</v>
      </c>
      <c r="L691" s="125">
        <f>+[1]data1cf!BJ690*-1</f>
        <v>0</v>
      </c>
      <c r="M691" s="125">
        <f>+[1]data1cf!BK690*-1</f>
        <v>0</v>
      </c>
      <c r="N691" s="125">
        <f>+[1]data1cf!BL690*-1</f>
        <v>0</v>
      </c>
      <c r="O691" s="125">
        <f>+[1]data1cf!BM690*-1</f>
        <v>0</v>
      </c>
      <c r="P691" s="125">
        <f>+[1]data1cf!BN690*-1</f>
        <v>0</v>
      </c>
      <c r="Q691" s="125">
        <f>+[1]data1cf!BO690*-1</f>
        <v>0</v>
      </c>
      <c r="R691" s="125">
        <f>+[1]data1cf!BP690*-1</f>
        <v>0</v>
      </c>
      <c r="S691" s="125">
        <f>+[1]data1cf!BQ690*-1</f>
        <v>0</v>
      </c>
      <c r="T691" s="125">
        <f>+[1]data1cf!BR690*-1</f>
        <v>0</v>
      </c>
      <c r="U691" s="125">
        <f>+[1]data1cf!BS690*-1</f>
        <v>0</v>
      </c>
      <c r="V691" s="125">
        <f>+[1]data1cf!BT690*-1</f>
        <v>0</v>
      </c>
      <c r="W691" s="125">
        <f>+[1]data1cf!BU690*-1</f>
        <v>0</v>
      </c>
      <c r="X691" s="125">
        <f>+[1]data1cf!BV690*-1</f>
        <v>0</v>
      </c>
      <c r="Y691" s="125">
        <f>+[1]data1cf!BW690*-1</f>
        <v>0</v>
      </c>
      <c r="Z691" s="125">
        <f>+[1]data1cf!BX690*-1</f>
        <v>0</v>
      </c>
      <c r="AA691" s="125">
        <f>+[1]data1cf!BY690*-1</f>
        <v>0</v>
      </c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0"/>
      <c r="AL691" s="10">
        <f t="shared" ca="1" si="42"/>
        <v>0</v>
      </c>
      <c r="AM691" s="10"/>
      <c r="AN691" s="10"/>
      <c r="AO691" s="10"/>
      <c r="AP691" s="10"/>
      <c r="AQ691" s="10"/>
    </row>
    <row r="692" spans="1:43" x14ac:dyDescent="0.2">
      <c r="A692" s="10">
        <v>690</v>
      </c>
      <c r="B692" s="125"/>
      <c r="C692" s="125">
        <f>+[1]data1cf!BA691*-1</f>
        <v>0</v>
      </c>
      <c r="D692" s="125">
        <f>+[1]data1cf!BB691*-1</f>
        <v>0</v>
      </c>
      <c r="E692" s="125">
        <f>+[1]data1cf!BC691*-1</f>
        <v>0</v>
      </c>
      <c r="F692" s="125">
        <f>+[1]data1cf!BD691*-1</f>
        <v>0</v>
      </c>
      <c r="G692" s="125">
        <f>+[1]data1cf!BE691*-1</f>
        <v>0</v>
      </c>
      <c r="H692" s="125">
        <f>+[1]data1cf!BF691*-1</f>
        <v>0</v>
      </c>
      <c r="I692" s="125">
        <f>+[1]data1cf!BG691*-1</f>
        <v>0</v>
      </c>
      <c r="J692" s="125">
        <f>+[1]data1cf!BH691*-1</f>
        <v>0</v>
      </c>
      <c r="K692" s="125">
        <f>+[1]data1cf!BI691*-1</f>
        <v>0</v>
      </c>
      <c r="L692" s="125">
        <f>+[1]data1cf!BJ691*-1</f>
        <v>0</v>
      </c>
      <c r="M692" s="125">
        <f>+[1]data1cf!BK691*-1</f>
        <v>0</v>
      </c>
      <c r="N692" s="125">
        <f>+[1]data1cf!BL691*-1</f>
        <v>0</v>
      </c>
      <c r="O692" s="125">
        <f>+[1]data1cf!BM691*-1</f>
        <v>0</v>
      </c>
      <c r="P692" s="125">
        <f>+[1]data1cf!BN691*-1</f>
        <v>0</v>
      </c>
      <c r="Q692" s="125">
        <f>+[1]data1cf!BO691*-1</f>
        <v>0</v>
      </c>
      <c r="R692" s="125">
        <f>+[1]data1cf!BP691*-1</f>
        <v>0</v>
      </c>
      <c r="S692" s="125">
        <f>+[1]data1cf!BQ691*-1</f>
        <v>0</v>
      </c>
      <c r="T692" s="125">
        <f>+[1]data1cf!BR691*-1</f>
        <v>0</v>
      </c>
      <c r="U692" s="125">
        <f>+[1]data1cf!BS691*-1</f>
        <v>0</v>
      </c>
      <c r="V692" s="125">
        <f>+[1]data1cf!BT691*-1</f>
        <v>0</v>
      </c>
      <c r="W692" s="125">
        <f>+[1]data1cf!BU691*-1</f>
        <v>0</v>
      </c>
      <c r="X692" s="125">
        <f>+[1]data1cf!BV691*-1</f>
        <v>0</v>
      </c>
      <c r="Y692" s="125">
        <f>+[1]data1cf!BW691*-1</f>
        <v>0</v>
      </c>
      <c r="Z692" s="125">
        <f>+[1]data1cf!BX691*-1</f>
        <v>0</v>
      </c>
      <c r="AA692" s="125">
        <f>+[1]data1cf!BY691*-1</f>
        <v>0</v>
      </c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0"/>
      <c r="AL692" s="10">
        <f t="shared" ref="AL692:AL707" ca="1" si="43">SUMPRODUCT(B692:AJ692,PVCapPrice)</f>
        <v>0</v>
      </c>
      <c r="AM692" s="10"/>
      <c r="AN692" s="10"/>
      <c r="AO692" s="10"/>
      <c r="AP692" s="10"/>
      <c r="AQ692" s="10"/>
    </row>
    <row r="693" spans="1:43" x14ac:dyDescent="0.2">
      <c r="A693" s="10">
        <v>691</v>
      </c>
      <c r="B693" s="125"/>
      <c r="C693" s="125">
        <f>+[1]data1cf!BA692*-1</f>
        <v>0</v>
      </c>
      <c r="D693" s="125">
        <f>+[1]data1cf!BB692*-1</f>
        <v>0</v>
      </c>
      <c r="E693" s="125">
        <f>+[1]data1cf!BC692*-1</f>
        <v>0</v>
      </c>
      <c r="F693" s="125">
        <f>+[1]data1cf!BD692*-1</f>
        <v>0</v>
      </c>
      <c r="G693" s="125">
        <f>+[1]data1cf!BE692*-1</f>
        <v>0</v>
      </c>
      <c r="H693" s="125">
        <f>+[1]data1cf!BF692*-1</f>
        <v>0</v>
      </c>
      <c r="I693" s="125">
        <f>+[1]data1cf!BG692*-1</f>
        <v>0</v>
      </c>
      <c r="J693" s="125">
        <f>+[1]data1cf!BH692*-1</f>
        <v>0</v>
      </c>
      <c r="K693" s="125">
        <f>+[1]data1cf!BI692*-1</f>
        <v>0</v>
      </c>
      <c r="L693" s="125">
        <f>+[1]data1cf!BJ692*-1</f>
        <v>0</v>
      </c>
      <c r="M693" s="125">
        <f>+[1]data1cf!BK692*-1</f>
        <v>0</v>
      </c>
      <c r="N693" s="125">
        <f>+[1]data1cf!BL692*-1</f>
        <v>0</v>
      </c>
      <c r="O693" s="125">
        <f>+[1]data1cf!BM692*-1</f>
        <v>0</v>
      </c>
      <c r="P693" s="125">
        <f>+[1]data1cf!BN692*-1</f>
        <v>0</v>
      </c>
      <c r="Q693" s="125">
        <f>+[1]data1cf!BO692*-1</f>
        <v>0</v>
      </c>
      <c r="R693" s="125">
        <f>+[1]data1cf!BP692*-1</f>
        <v>0</v>
      </c>
      <c r="S693" s="125">
        <f>+[1]data1cf!BQ692*-1</f>
        <v>0</v>
      </c>
      <c r="T693" s="125">
        <f>+[1]data1cf!BR692*-1</f>
        <v>0</v>
      </c>
      <c r="U693" s="125">
        <f>+[1]data1cf!BS692*-1</f>
        <v>0</v>
      </c>
      <c r="V693" s="125">
        <f>+[1]data1cf!BT692*-1</f>
        <v>0</v>
      </c>
      <c r="W693" s="125">
        <f>+[1]data1cf!BU692*-1</f>
        <v>0</v>
      </c>
      <c r="X693" s="125">
        <f>+[1]data1cf!BV692*-1</f>
        <v>0</v>
      </c>
      <c r="Y693" s="125">
        <f>+[1]data1cf!BW692*-1</f>
        <v>0</v>
      </c>
      <c r="Z693" s="125">
        <f>+[1]data1cf!BX692*-1</f>
        <v>0</v>
      </c>
      <c r="AA693" s="125">
        <f>+[1]data1cf!BY692*-1</f>
        <v>0</v>
      </c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0"/>
      <c r="AL693" s="10">
        <f t="shared" ca="1" si="43"/>
        <v>0</v>
      </c>
      <c r="AM693" s="10"/>
      <c r="AN693" s="10"/>
      <c r="AO693" s="10"/>
      <c r="AP693" s="10"/>
      <c r="AQ693" s="10"/>
    </row>
    <row r="694" spans="1:43" x14ac:dyDescent="0.2">
      <c r="A694" s="10">
        <v>692</v>
      </c>
      <c r="B694" s="125"/>
      <c r="C694" s="125">
        <f>+[1]data1cf!BA693*-1</f>
        <v>0</v>
      </c>
      <c r="D694" s="125">
        <f>+[1]data1cf!BB693*-1</f>
        <v>0</v>
      </c>
      <c r="E694" s="125">
        <f>+[1]data1cf!BC693*-1</f>
        <v>0</v>
      </c>
      <c r="F694" s="125">
        <f>+[1]data1cf!BD693*-1</f>
        <v>0</v>
      </c>
      <c r="G694" s="125">
        <f>+[1]data1cf!BE693*-1</f>
        <v>0</v>
      </c>
      <c r="H694" s="125">
        <f>+[1]data1cf!BF693*-1</f>
        <v>0</v>
      </c>
      <c r="I694" s="125">
        <f>+[1]data1cf!BG693*-1</f>
        <v>0</v>
      </c>
      <c r="J694" s="125">
        <f>+[1]data1cf!BH693*-1</f>
        <v>0</v>
      </c>
      <c r="K694" s="125">
        <f>+[1]data1cf!BI693*-1</f>
        <v>0</v>
      </c>
      <c r="L694" s="125">
        <f>+[1]data1cf!BJ693*-1</f>
        <v>0</v>
      </c>
      <c r="M694" s="125">
        <f>+[1]data1cf!BK693*-1</f>
        <v>0</v>
      </c>
      <c r="N694" s="125">
        <f>+[1]data1cf!BL693*-1</f>
        <v>0</v>
      </c>
      <c r="O694" s="125">
        <f>+[1]data1cf!BM693*-1</f>
        <v>0</v>
      </c>
      <c r="P694" s="125">
        <f>+[1]data1cf!BN693*-1</f>
        <v>0</v>
      </c>
      <c r="Q694" s="125">
        <f>+[1]data1cf!BO693*-1</f>
        <v>0</v>
      </c>
      <c r="R694" s="125">
        <f>+[1]data1cf!BP693*-1</f>
        <v>0</v>
      </c>
      <c r="S694" s="125">
        <f>+[1]data1cf!BQ693*-1</f>
        <v>0</v>
      </c>
      <c r="T694" s="125">
        <f>+[1]data1cf!BR693*-1</f>
        <v>0</v>
      </c>
      <c r="U694" s="125">
        <f>+[1]data1cf!BS693*-1</f>
        <v>0</v>
      </c>
      <c r="V694" s="125">
        <f>+[1]data1cf!BT693*-1</f>
        <v>0</v>
      </c>
      <c r="W694" s="125">
        <f>+[1]data1cf!BU693*-1</f>
        <v>0</v>
      </c>
      <c r="X694" s="125">
        <f>+[1]data1cf!BV693*-1</f>
        <v>0</v>
      </c>
      <c r="Y694" s="125">
        <f>+[1]data1cf!BW693*-1</f>
        <v>0</v>
      </c>
      <c r="Z694" s="125">
        <f>+[1]data1cf!BX693*-1</f>
        <v>0</v>
      </c>
      <c r="AA694" s="125">
        <f>+[1]data1cf!BY693*-1</f>
        <v>0</v>
      </c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0"/>
      <c r="AL694" s="10">
        <f t="shared" ca="1" si="43"/>
        <v>0</v>
      </c>
      <c r="AM694" s="10"/>
      <c r="AN694" s="10"/>
      <c r="AO694" s="10"/>
      <c r="AP694" s="10"/>
      <c r="AQ694" s="10"/>
    </row>
    <row r="695" spans="1:43" x14ac:dyDescent="0.2">
      <c r="A695" s="10">
        <v>693</v>
      </c>
      <c r="B695" s="125"/>
      <c r="C695" s="125">
        <f>+[1]data1cf!BA694*-1</f>
        <v>0</v>
      </c>
      <c r="D695" s="125">
        <f>+[1]data1cf!BB694*-1</f>
        <v>0</v>
      </c>
      <c r="E695" s="125">
        <f>+[1]data1cf!BC694*-1</f>
        <v>0</v>
      </c>
      <c r="F695" s="125">
        <f>+[1]data1cf!BD694*-1</f>
        <v>0</v>
      </c>
      <c r="G695" s="125">
        <f>+[1]data1cf!BE694*-1</f>
        <v>0</v>
      </c>
      <c r="H695" s="125">
        <f>+[1]data1cf!BF694*-1</f>
        <v>0</v>
      </c>
      <c r="I695" s="125">
        <f>+[1]data1cf!BG694*-1</f>
        <v>0</v>
      </c>
      <c r="J695" s="125">
        <f>+[1]data1cf!BH694*-1</f>
        <v>0</v>
      </c>
      <c r="K695" s="125">
        <f>+[1]data1cf!BI694*-1</f>
        <v>0</v>
      </c>
      <c r="L695" s="125">
        <f>+[1]data1cf!BJ694*-1</f>
        <v>0</v>
      </c>
      <c r="M695" s="125">
        <f>+[1]data1cf!BK694*-1</f>
        <v>0</v>
      </c>
      <c r="N695" s="125">
        <f>+[1]data1cf!BL694*-1</f>
        <v>0</v>
      </c>
      <c r="O695" s="125">
        <f>+[1]data1cf!BM694*-1</f>
        <v>0</v>
      </c>
      <c r="P695" s="125">
        <f>+[1]data1cf!BN694*-1</f>
        <v>0</v>
      </c>
      <c r="Q695" s="125">
        <f>+[1]data1cf!BO694*-1</f>
        <v>0</v>
      </c>
      <c r="R695" s="125">
        <f>+[1]data1cf!BP694*-1</f>
        <v>0</v>
      </c>
      <c r="S695" s="125">
        <f>+[1]data1cf!BQ694*-1</f>
        <v>0</v>
      </c>
      <c r="T695" s="125">
        <f>+[1]data1cf!BR694*-1</f>
        <v>0</v>
      </c>
      <c r="U695" s="125">
        <f>+[1]data1cf!BS694*-1</f>
        <v>0</v>
      </c>
      <c r="V695" s="125">
        <f>+[1]data1cf!BT694*-1</f>
        <v>0</v>
      </c>
      <c r="W695" s="125">
        <f>+[1]data1cf!BU694*-1</f>
        <v>0</v>
      </c>
      <c r="X695" s="125">
        <f>+[1]data1cf!BV694*-1</f>
        <v>0</v>
      </c>
      <c r="Y695" s="125">
        <f>+[1]data1cf!BW694*-1</f>
        <v>0</v>
      </c>
      <c r="Z695" s="125">
        <f>+[1]data1cf!BX694*-1</f>
        <v>0</v>
      </c>
      <c r="AA695" s="125">
        <f>+[1]data1cf!BY694*-1</f>
        <v>0</v>
      </c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0"/>
      <c r="AL695" s="10">
        <f t="shared" ca="1" si="43"/>
        <v>0</v>
      </c>
      <c r="AM695" s="10"/>
      <c r="AN695" s="10"/>
      <c r="AO695" s="10"/>
      <c r="AP695" s="10"/>
      <c r="AQ695" s="10"/>
    </row>
    <row r="696" spans="1:43" x14ac:dyDescent="0.2">
      <c r="A696" s="10">
        <v>694</v>
      </c>
      <c r="B696" s="125"/>
      <c r="C696" s="125">
        <f>+[1]data1cf!BA695*-1</f>
        <v>0</v>
      </c>
      <c r="D696" s="125">
        <f>+[1]data1cf!BB695*-1</f>
        <v>0</v>
      </c>
      <c r="E696" s="125">
        <f>+[1]data1cf!BC695*-1</f>
        <v>0</v>
      </c>
      <c r="F696" s="125">
        <f>+[1]data1cf!BD695*-1</f>
        <v>0</v>
      </c>
      <c r="G696" s="125">
        <f>+[1]data1cf!BE695*-1</f>
        <v>0</v>
      </c>
      <c r="H696" s="125">
        <f>+[1]data1cf!BF695*-1</f>
        <v>0</v>
      </c>
      <c r="I696" s="125">
        <f>+[1]data1cf!BG695*-1</f>
        <v>0</v>
      </c>
      <c r="J696" s="125">
        <f>+[1]data1cf!BH695*-1</f>
        <v>0</v>
      </c>
      <c r="K696" s="125">
        <f>+[1]data1cf!BI695*-1</f>
        <v>0</v>
      </c>
      <c r="L696" s="125">
        <f>+[1]data1cf!BJ695*-1</f>
        <v>0</v>
      </c>
      <c r="M696" s="125">
        <f>+[1]data1cf!BK695*-1</f>
        <v>0</v>
      </c>
      <c r="N696" s="125">
        <f>+[1]data1cf!BL695*-1</f>
        <v>0</v>
      </c>
      <c r="O696" s="125">
        <f>+[1]data1cf!BM695*-1</f>
        <v>0</v>
      </c>
      <c r="P696" s="125">
        <f>+[1]data1cf!BN695*-1</f>
        <v>0</v>
      </c>
      <c r="Q696" s="125">
        <f>+[1]data1cf!BO695*-1</f>
        <v>0</v>
      </c>
      <c r="R696" s="125">
        <f>+[1]data1cf!BP695*-1</f>
        <v>0</v>
      </c>
      <c r="S696" s="125">
        <f>+[1]data1cf!BQ695*-1</f>
        <v>0</v>
      </c>
      <c r="T696" s="125">
        <f>+[1]data1cf!BR695*-1</f>
        <v>0</v>
      </c>
      <c r="U696" s="125">
        <f>+[1]data1cf!BS695*-1</f>
        <v>0</v>
      </c>
      <c r="V696" s="125">
        <f>+[1]data1cf!BT695*-1</f>
        <v>0</v>
      </c>
      <c r="W696" s="125">
        <f>+[1]data1cf!BU695*-1</f>
        <v>0</v>
      </c>
      <c r="X696" s="125">
        <f>+[1]data1cf!BV695*-1</f>
        <v>0</v>
      </c>
      <c r="Y696" s="125">
        <f>+[1]data1cf!BW695*-1</f>
        <v>0</v>
      </c>
      <c r="Z696" s="125">
        <f>+[1]data1cf!BX695*-1</f>
        <v>0</v>
      </c>
      <c r="AA696" s="125">
        <f>+[1]data1cf!BY695*-1</f>
        <v>0</v>
      </c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0"/>
      <c r="AL696" s="10">
        <f t="shared" ca="1" si="43"/>
        <v>0</v>
      </c>
      <c r="AM696" s="10"/>
      <c r="AN696" s="10"/>
      <c r="AO696" s="10"/>
      <c r="AP696" s="10"/>
      <c r="AQ696" s="10"/>
    </row>
    <row r="697" spans="1:43" x14ac:dyDescent="0.2">
      <c r="A697" s="10">
        <v>695</v>
      </c>
      <c r="B697" s="125"/>
      <c r="C697" s="125">
        <f>+[1]data1cf!BA696*-1</f>
        <v>0</v>
      </c>
      <c r="D697" s="125">
        <f>+[1]data1cf!BB696*-1</f>
        <v>0</v>
      </c>
      <c r="E697" s="125">
        <f>+[1]data1cf!BC696*-1</f>
        <v>0</v>
      </c>
      <c r="F697" s="125">
        <f>+[1]data1cf!BD696*-1</f>
        <v>0</v>
      </c>
      <c r="G697" s="125">
        <f>+[1]data1cf!BE696*-1</f>
        <v>0</v>
      </c>
      <c r="H697" s="125">
        <f>+[1]data1cf!BF696*-1</f>
        <v>0</v>
      </c>
      <c r="I697" s="125">
        <f>+[1]data1cf!BG696*-1</f>
        <v>0</v>
      </c>
      <c r="J697" s="125">
        <f>+[1]data1cf!BH696*-1</f>
        <v>0</v>
      </c>
      <c r="K697" s="125">
        <f>+[1]data1cf!BI696*-1</f>
        <v>0</v>
      </c>
      <c r="L697" s="125">
        <f>+[1]data1cf!BJ696*-1</f>
        <v>0</v>
      </c>
      <c r="M697" s="125">
        <f>+[1]data1cf!BK696*-1</f>
        <v>0</v>
      </c>
      <c r="N697" s="125">
        <f>+[1]data1cf!BL696*-1</f>
        <v>0</v>
      </c>
      <c r="O697" s="125">
        <f>+[1]data1cf!BM696*-1</f>
        <v>0</v>
      </c>
      <c r="P697" s="125">
        <f>+[1]data1cf!BN696*-1</f>
        <v>0</v>
      </c>
      <c r="Q697" s="125">
        <f>+[1]data1cf!BO696*-1</f>
        <v>0</v>
      </c>
      <c r="R697" s="125">
        <f>+[1]data1cf!BP696*-1</f>
        <v>0</v>
      </c>
      <c r="S697" s="125">
        <f>+[1]data1cf!BQ696*-1</f>
        <v>0</v>
      </c>
      <c r="T697" s="125">
        <f>+[1]data1cf!BR696*-1</f>
        <v>0</v>
      </c>
      <c r="U697" s="125">
        <f>+[1]data1cf!BS696*-1</f>
        <v>0</v>
      </c>
      <c r="V697" s="125">
        <f>+[1]data1cf!BT696*-1</f>
        <v>0</v>
      </c>
      <c r="W697" s="125">
        <f>+[1]data1cf!BU696*-1</f>
        <v>0</v>
      </c>
      <c r="X697" s="125">
        <f>+[1]data1cf!BV696*-1</f>
        <v>0</v>
      </c>
      <c r="Y697" s="125">
        <f>+[1]data1cf!BW696*-1</f>
        <v>0</v>
      </c>
      <c r="Z697" s="125">
        <f>+[1]data1cf!BX696*-1</f>
        <v>0</v>
      </c>
      <c r="AA697" s="125">
        <f>+[1]data1cf!BY696*-1</f>
        <v>0</v>
      </c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0"/>
      <c r="AL697" s="10">
        <f t="shared" ca="1" si="43"/>
        <v>0</v>
      </c>
      <c r="AM697" s="10"/>
      <c r="AN697" s="10"/>
      <c r="AO697" s="10"/>
      <c r="AP697" s="10"/>
      <c r="AQ697" s="10"/>
    </row>
    <row r="698" spans="1:43" x14ac:dyDescent="0.2">
      <c r="A698" s="10">
        <v>696</v>
      </c>
      <c r="B698" s="125"/>
      <c r="C698" s="125">
        <f>+[1]data1cf!BA697*-1</f>
        <v>0</v>
      </c>
      <c r="D698" s="125">
        <f>+[1]data1cf!BB697*-1</f>
        <v>0</v>
      </c>
      <c r="E698" s="125">
        <f>+[1]data1cf!BC697*-1</f>
        <v>0</v>
      </c>
      <c r="F698" s="125">
        <f>+[1]data1cf!BD697*-1</f>
        <v>0</v>
      </c>
      <c r="G698" s="125">
        <f>+[1]data1cf!BE697*-1</f>
        <v>0</v>
      </c>
      <c r="H698" s="125">
        <f>+[1]data1cf!BF697*-1</f>
        <v>0</v>
      </c>
      <c r="I698" s="125">
        <f>+[1]data1cf!BG697*-1</f>
        <v>0</v>
      </c>
      <c r="J698" s="125">
        <f>+[1]data1cf!BH697*-1</f>
        <v>0</v>
      </c>
      <c r="K698" s="125">
        <f>+[1]data1cf!BI697*-1</f>
        <v>0</v>
      </c>
      <c r="L698" s="125">
        <f>+[1]data1cf!BJ697*-1</f>
        <v>0</v>
      </c>
      <c r="M698" s="125">
        <f>+[1]data1cf!BK697*-1</f>
        <v>0</v>
      </c>
      <c r="N698" s="125">
        <f>+[1]data1cf!BL697*-1</f>
        <v>0</v>
      </c>
      <c r="O698" s="125">
        <f>+[1]data1cf!BM697*-1</f>
        <v>0</v>
      </c>
      <c r="P698" s="125">
        <f>+[1]data1cf!BN697*-1</f>
        <v>0</v>
      </c>
      <c r="Q698" s="125">
        <f>+[1]data1cf!BO697*-1</f>
        <v>0</v>
      </c>
      <c r="R698" s="125">
        <f>+[1]data1cf!BP697*-1</f>
        <v>0</v>
      </c>
      <c r="S698" s="125">
        <f>+[1]data1cf!BQ697*-1</f>
        <v>0</v>
      </c>
      <c r="T698" s="125">
        <f>+[1]data1cf!BR697*-1</f>
        <v>0</v>
      </c>
      <c r="U698" s="125">
        <f>+[1]data1cf!BS697*-1</f>
        <v>0</v>
      </c>
      <c r="V698" s="125">
        <f>+[1]data1cf!BT697*-1</f>
        <v>0</v>
      </c>
      <c r="W698" s="125">
        <f>+[1]data1cf!BU697*-1</f>
        <v>0</v>
      </c>
      <c r="X698" s="125">
        <f>+[1]data1cf!BV697*-1</f>
        <v>0</v>
      </c>
      <c r="Y698" s="125">
        <f>+[1]data1cf!BW697*-1</f>
        <v>0</v>
      </c>
      <c r="Z698" s="125">
        <f>+[1]data1cf!BX697*-1</f>
        <v>0</v>
      </c>
      <c r="AA698" s="125">
        <f>+[1]data1cf!BY697*-1</f>
        <v>0</v>
      </c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0"/>
      <c r="AL698" s="10">
        <f t="shared" ca="1" si="43"/>
        <v>0</v>
      </c>
      <c r="AM698" s="10"/>
      <c r="AN698" s="10"/>
      <c r="AO698" s="10"/>
      <c r="AP698" s="10"/>
      <c r="AQ698" s="10"/>
    </row>
    <row r="699" spans="1:43" x14ac:dyDescent="0.2">
      <c r="A699" s="10">
        <v>697</v>
      </c>
      <c r="B699" s="125"/>
      <c r="C699" s="125">
        <f>+[1]data1cf!BA698*-1</f>
        <v>0</v>
      </c>
      <c r="D699" s="125">
        <f>+[1]data1cf!BB698*-1</f>
        <v>0</v>
      </c>
      <c r="E699" s="125">
        <f>+[1]data1cf!BC698*-1</f>
        <v>0</v>
      </c>
      <c r="F699" s="125">
        <f>+[1]data1cf!BD698*-1</f>
        <v>0</v>
      </c>
      <c r="G699" s="125">
        <f>+[1]data1cf!BE698*-1</f>
        <v>0</v>
      </c>
      <c r="H699" s="125">
        <f>+[1]data1cf!BF698*-1</f>
        <v>0</v>
      </c>
      <c r="I699" s="125">
        <f>+[1]data1cf!BG698*-1</f>
        <v>0</v>
      </c>
      <c r="J699" s="125">
        <f>+[1]data1cf!BH698*-1</f>
        <v>0</v>
      </c>
      <c r="K699" s="125">
        <f>+[1]data1cf!BI698*-1</f>
        <v>0</v>
      </c>
      <c r="L699" s="125">
        <f>+[1]data1cf!BJ698*-1</f>
        <v>0</v>
      </c>
      <c r="M699" s="125">
        <f>+[1]data1cf!BK698*-1</f>
        <v>0</v>
      </c>
      <c r="N699" s="125">
        <f>+[1]data1cf!BL698*-1</f>
        <v>0</v>
      </c>
      <c r="O699" s="125">
        <f>+[1]data1cf!BM698*-1</f>
        <v>0</v>
      </c>
      <c r="P699" s="125">
        <f>+[1]data1cf!BN698*-1</f>
        <v>0</v>
      </c>
      <c r="Q699" s="125">
        <f>+[1]data1cf!BO698*-1</f>
        <v>0</v>
      </c>
      <c r="R699" s="125">
        <f>+[1]data1cf!BP698*-1</f>
        <v>0</v>
      </c>
      <c r="S699" s="125">
        <f>+[1]data1cf!BQ698*-1</f>
        <v>0</v>
      </c>
      <c r="T699" s="125">
        <f>+[1]data1cf!BR698*-1</f>
        <v>0</v>
      </c>
      <c r="U699" s="125">
        <f>+[1]data1cf!BS698*-1</f>
        <v>0</v>
      </c>
      <c r="V699" s="125">
        <f>+[1]data1cf!BT698*-1</f>
        <v>0</v>
      </c>
      <c r="W699" s="125">
        <f>+[1]data1cf!BU698*-1</f>
        <v>0</v>
      </c>
      <c r="X699" s="125">
        <f>+[1]data1cf!BV698*-1</f>
        <v>0</v>
      </c>
      <c r="Y699" s="125">
        <f>+[1]data1cf!BW698*-1</f>
        <v>0</v>
      </c>
      <c r="Z699" s="125">
        <f>+[1]data1cf!BX698*-1</f>
        <v>0</v>
      </c>
      <c r="AA699" s="125">
        <f>+[1]data1cf!BY698*-1</f>
        <v>0</v>
      </c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0"/>
      <c r="AL699" s="10">
        <f t="shared" ca="1" si="43"/>
        <v>0</v>
      </c>
      <c r="AM699" s="10"/>
      <c r="AN699" s="10"/>
      <c r="AO699" s="10"/>
      <c r="AP699" s="10"/>
      <c r="AQ699" s="10"/>
    </row>
    <row r="700" spans="1:43" x14ac:dyDescent="0.2">
      <c r="A700" s="10">
        <v>698</v>
      </c>
      <c r="B700" s="125"/>
      <c r="C700" s="125">
        <f>+[1]data1cf!BA699*-1</f>
        <v>0</v>
      </c>
      <c r="D700" s="125">
        <f>+[1]data1cf!BB699*-1</f>
        <v>0</v>
      </c>
      <c r="E700" s="125">
        <f>+[1]data1cf!BC699*-1</f>
        <v>0</v>
      </c>
      <c r="F700" s="125">
        <f>+[1]data1cf!BD699*-1</f>
        <v>0</v>
      </c>
      <c r="G700" s="125">
        <f>+[1]data1cf!BE699*-1</f>
        <v>0</v>
      </c>
      <c r="H700" s="125">
        <f>+[1]data1cf!BF699*-1</f>
        <v>0</v>
      </c>
      <c r="I700" s="125">
        <f>+[1]data1cf!BG699*-1</f>
        <v>0</v>
      </c>
      <c r="J700" s="125">
        <f>+[1]data1cf!BH699*-1</f>
        <v>0</v>
      </c>
      <c r="K700" s="125">
        <f>+[1]data1cf!BI699*-1</f>
        <v>0</v>
      </c>
      <c r="L700" s="125">
        <f>+[1]data1cf!BJ699*-1</f>
        <v>0</v>
      </c>
      <c r="M700" s="125">
        <f>+[1]data1cf!BK699*-1</f>
        <v>0</v>
      </c>
      <c r="N700" s="125">
        <f>+[1]data1cf!BL699*-1</f>
        <v>0</v>
      </c>
      <c r="O700" s="125">
        <f>+[1]data1cf!BM699*-1</f>
        <v>0</v>
      </c>
      <c r="P700" s="125">
        <f>+[1]data1cf!BN699*-1</f>
        <v>0</v>
      </c>
      <c r="Q700" s="125">
        <f>+[1]data1cf!BO699*-1</f>
        <v>0</v>
      </c>
      <c r="R700" s="125">
        <f>+[1]data1cf!BP699*-1</f>
        <v>0</v>
      </c>
      <c r="S700" s="125">
        <f>+[1]data1cf!BQ699*-1</f>
        <v>0</v>
      </c>
      <c r="T700" s="125">
        <f>+[1]data1cf!BR699*-1</f>
        <v>0</v>
      </c>
      <c r="U700" s="125">
        <f>+[1]data1cf!BS699*-1</f>
        <v>0</v>
      </c>
      <c r="V700" s="125">
        <f>+[1]data1cf!BT699*-1</f>
        <v>0</v>
      </c>
      <c r="W700" s="125">
        <f>+[1]data1cf!BU699*-1</f>
        <v>0</v>
      </c>
      <c r="X700" s="125">
        <f>+[1]data1cf!BV699*-1</f>
        <v>0</v>
      </c>
      <c r="Y700" s="125">
        <f>+[1]data1cf!BW699*-1</f>
        <v>0</v>
      </c>
      <c r="Z700" s="125">
        <f>+[1]data1cf!BX699*-1</f>
        <v>0</v>
      </c>
      <c r="AA700" s="125">
        <f>+[1]data1cf!BY699*-1</f>
        <v>0</v>
      </c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0"/>
      <c r="AL700" s="10">
        <f t="shared" ca="1" si="43"/>
        <v>0</v>
      </c>
      <c r="AM700" s="10"/>
      <c r="AN700" s="10"/>
      <c r="AO700" s="10"/>
      <c r="AP700" s="10"/>
      <c r="AQ700" s="10"/>
    </row>
    <row r="701" spans="1:43" x14ac:dyDescent="0.2">
      <c r="A701" s="10">
        <v>699</v>
      </c>
      <c r="B701" s="125"/>
      <c r="C701" s="125">
        <f>+[1]data1cf!BA700*-1</f>
        <v>0</v>
      </c>
      <c r="D701" s="125">
        <f>+[1]data1cf!BB700*-1</f>
        <v>0</v>
      </c>
      <c r="E701" s="125">
        <f>+[1]data1cf!BC700*-1</f>
        <v>0</v>
      </c>
      <c r="F701" s="125">
        <f>+[1]data1cf!BD700*-1</f>
        <v>0</v>
      </c>
      <c r="G701" s="125">
        <f>+[1]data1cf!BE700*-1</f>
        <v>0</v>
      </c>
      <c r="H701" s="125">
        <f>+[1]data1cf!BF700*-1</f>
        <v>0</v>
      </c>
      <c r="I701" s="125">
        <f>+[1]data1cf!BG700*-1</f>
        <v>0</v>
      </c>
      <c r="J701" s="125">
        <f>+[1]data1cf!BH700*-1</f>
        <v>0</v>
      </c>
      <c r="K701" s="125">
        <f>+[1]data1cf!BI700*-1</f>
        <v>0</v>
      </c>
      <c r="L701" s="125">
        <f>+[1]data1cf!BJ700*-1</f>
        <v>0</v>
      </c>
      <c r="M701" s="125">
        <f>+[1]data1cf!BK700*-1</f>
        <v>0</v>
      </c>
      <c r="N701" s="125">
        <f>+[1]data1cf!BL700*-1</f>
        <v>0</v>
      </c>
      <c r="O701" s="125">
        <f>+[1]data1cf!BM700*-1</f>
        <v>0</v>
      </c>
      <c r="P701" s="125">
        <f>+[1]data1cf!BN700*-1</f>
        <v>0</v>
      </c>
      <c r="Q701" s="125">
        <f>+[1]data1cf!BO700*-1</f>
        <v>0</v>
      </c>
      <c r="R701" s="125">
        <f>+[1]data1cf!BP700*-1</f>
        <v>0</v>
      </c>
      <c r="S701" s="125">
        <f>+[1]data1cf!BQ700*-1</f>
        <v>0</v>
      </c>
      <c r="T701" s="125">
        <f>+[1]data1cf!BR700*-1</f>
        <v>0</v>
      </c>
      <c r="U701" s="125">
        <f>+[1]data1cf!BS700*-1</f>
        <v>0</v>
      </c>
      <c r="V701" s="125">
        <f>+[1]data1cf!BT700*-1</f>
        <v>0</v>
      </c>
      <c r="W701" s="125">
        <f>+[1]data1cf!BU700*-1</f>
        <v>0</v>
      </c>
      <c r="X701" s="125">
        <f>+[1]data1cf!BV700*-1</f>
        <v>0</v>
      </c>
      <c r="Y701" s="125">
        <f>+[1]data1cf!BW700*-1</f>
        <v>0</v>
      </c>
      <c r="Z701" s="125">
        <f>+[1]data1cf!BX700*-1</f>
        <v>0</v>
      </c>
      <c r="AA701" s="125">
        <f>+[1]data1cf!BY700*-1</f>
        <v>0</v>
      </c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0"/>
      <c r="AL701" s="10">
        <f t="shared" ca="1" si="43"/>
        <v>0</v>
      </c>
      <c r="AM701" s="10"/>
      <c r="AN701" s="10"/>
      <c r="AO701" s="10"/>
      <c r="AP701" s="10"/>
      <c r="AQ701" s="10"/>
    </row>
    <row r="702" spans="1:43" x14ac:dyDescent="0.2">
      <c r="A702" s="10">
        <v>700</v>
      </c>
      <c r="B702" s="125"/>
      <c r="C702" s="125">
        <f>+[1]data1cf!BA701*-1</f>
        <v>0</v>
      </c>
      <c r="D702" s="125">
        <f>+[1]data1cf!BB701*-1</f>
        <v>0</v>
      </c>
      <c r="E702" s="125">
        <f>+[1]data1cf!BC701*-1</f>
        <v>0</v>
      </c>
      <c r="F702" s="125">
        <f>+[1]data1cf!BD701*-1</f>
        <v>0</v>
      </c>
      <c r="G702" s="125">
        <f>+[1]data1cf!BE701*-1</f>
        <v>0</v>
      </c>
      <c r="H702" s="125">
        <f>+[1]data1cf!BF701*-1</f>
        <v>0</v>
      </c>
      <c r="I702" s="125">
        <f>+[1]data1cf!BG701*-1</f>
        <v>0</v>
      </c>
      <c r="J702" s="125">
        <f>+[1]data1cf!BH701*-1</f>
        <v>0</v>
      </c>
      <c r="K702" s="125">
        <f>+[1]data1cf!BI701*-1</f>
        <v>0</v>
      </c>
      <c r="L702" s="125">
        <f>+[1]data1cf!BJ701*-1</f>
        <v>0</v>
      </c>
      <c r="M702" s="125">
        <f>+[1]data1cf!BK701*-1</f>
        <v>0</v>
      </c>
      <c r="N702" s="125">
        <f>+[1]data1cf!BL701*-1</f>
        <v>0</v>
      </c>
      <c r="O702" s="125">
        <f>+[1]data1cf!BM701*-1</f>
        <v>0</v>
      </c>
      <c r="P702" s="125">
        <f>+[1]data1cf!BN701*-1</f>
        <v>0</v>
      </c>
      <c r="Q702" s="125">
        <f>+[1]data1cf!BO701*-1</f>
        <v>0</v>
      </c>
      <c r="R702" s="125">
        <f>+[1]data1cf!BP701*-1</f>
        <v>0</v>
      </c>
      <c r="S702" s="125">
        <f>+[1]data1cf!BQ701*-1</f>
        <v>0</v>
      </c>
      <c r="T702" s="125">
        <f>+[1]data1cf!BR701*-1</f>
        <v>0</v>
      </c>
      <c r="U702" s="125">
        <f>+[1]data1cf!BS701*-1</f>
        <v>0</v>
      </c>
      <c r="V702" s="125">
        <f>+[1]data1cf!BT701*-1</f>
        <v>0</v>
      </c>
      <c r="W702" s="125">
        <f>+[1]data1cf!BU701*-1</f>
        <v>0</v>
      </c>
      <c r="X702" s="125">
        <f>+[1]data1cf!BV701*-1</f>
        <v>0</v>
      </c>
      <c r="Y702" s="125">
        <f>+[1]data1cf!BW701*-1</f>
        <v>0</v>
      </c>
      <c r="Z702" s="125">
        <f>+[1]data1cf!BX701*-1</f>
        <v>0</v>
      </c>
      <c r="AA702" s="125">
        <f>+[1]data1cf!BY701*-1</f>
        <v>0</v>
      </c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0"/>
      <c r="AL702" s="10">
        <f t="shared" ca="1" si="43"/>
        <v>0</v>
      </c>
      <c r="AM702" s="10"/>
      <c r="AN702" s="10"/>
      <c r="AO702" s="10"/>
      <c r="AP702" s="10"/>
      <c r="AQ702" s="10"/>
    </row>
    <row r="703" spans="1:43" x14ac:dyDescent="0.2">
      <c r="A703" s="10">
        <v>701</v>
      </c>
      <c r="B703" s="125"/>
      <c r="C703" s="125">
        <f>+[1]data1cf!BA702*-1</f>
        <v>0</v>
      </c>
      <c r="D703" s="125">
        <f>+[1]data1cf!BB702*-1</f>
        <v>0</v>
      </c>
      <c r="E703" s="125">
        <f>+[1]data1cf!BC702*-1</f>
        <v>0</v>
      </c>
      <c r="F703" s="125">
        <f>+[1]data1cf!BD702*-1</f>
        <v>0</v>
      </c>
      <c r="G703" s="125">
        <f>+[1]data1cf!BE702*-1</f>
        <v>0</v>
      </c>
      <c r="H703" s="125">
        <f>+[1]data1cf!BF702*-1</f>
        <v>0</v>
      </c>
      <c r="I703" s="125">
        <f>+[1]data1cf!BG702*-1</f>
        <v>0</v>
      </c>
      <c r="J703" s="125">
        <f>+[1]data1cf!BH702*-1</f>
        <v>0</v>
      </c>
      <c r="K703" s="125">
        <f>+[1]data1cf!BI702*-1</f>
        <v>0</v>
      </c>
      <c r="L703" s="125">
        <f>+[1]data1cf!BJ702*-1</f>
        <v>0</v>
      </c>
      <c r="M703" s="125">
        <f>+[1]data1cf!BK702*-1</f>
        <v>0</v>
      </c>
      <c r="N703" s="125">
        <f>+[1]data1cf!BL702*-1</f>
        <v>0</v>
      </c>
      <c r="O703" s="125">
        <f>+[1]data1cf!BM702*-1</f>
        <v>0</v>
      </c>
      <c r="P703" s="125">
        <f>+[1]data1cf!BN702*-1</f>
        <v>0</v>
      </c>
      <c r="Q703" s="125">
        <f>+[1]data1cf!BO702*-1</f>
        <v>0</v>
      </c>
      <c r="R703" s="125">
        <f>+[1]data1cf!BP702*-1</f>
        <v>0</v>
      </c>
      <c r="S703" s="125">
        <f>+[1]data1cf!BQ702*-1</f>
        <v>0</v>
      </c>
      <c r="T703" s="125">
        <f>+[1]data1cf!BR702*-1</f>
        <v>0</v>
      </c>
      <c r="U703" s="125">
        <f>+[1]data1cf!BS702*-1</f>
        <v>0</v>
      </c>
      <c r="V703" s="125">
        <f>+[1]data1cf!BT702*-1</f>
        <v>0</v>
      </c>
      <c r="W703" s="125">
        <f>+[1]data1cf!BU702*-1</f>
        <v>0</v>
      </c>
      <c r="X703" s="125">
        <f>+[1]data1cf!BV702*-1</f>
        <v>0</v>
      </c>
      <c r="Y703" s="125">
        <f>+[1]data1cf!BW702*-1</f>
        <v>0</v>
      </c>
      <c r="Z703" s="125">
        <f>+[1]data1cf!BX702*-1</f>
        <v>0</v>
      </c>
      <c r="AA703" s="125">
        <f>+[1]data1cf!BY702*-1</f>
        <v>0</v>
      </c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0"/>
      <c r="AL703" s="10">
        <f t="shared" ca="1" si="43"/>
        <v>0</v>
      </c>
      <c r="AM703" s="10"/>
      <c r="AN703" s="10"/>
      <c r="AO703" s="10"/>
      <c r="AP703" s="10"/>
      <c r="AQ703" s="10"/>
    </row>
    <row r="704" spans="1:43" x14ac:dyDescent="0.2">
      <c r="A704" s="10">
        <v>702</v>
      </c>
      <c r="B704" s="125"/>
      <c r="C704" s="125">
        <f>+[1]data1cf!BA703*-1</f>
        <v>0</v>
      </c>
      <c r="D704" s="125">
        <f>+[1]data1cf!BB703*-1</f>
        <v>0</v>
      </c>
      <c r="E704" s="125">
        <f>+[1]data1cf!BC703*-1</f>
        <v>0</v>
      </c>
      <c r="F704" s="125">
        <f>+[1]data1cf!BD703*-1</f>
        <v>0</v>
      </c>
      <c r="G704" s="125">
        <f>+[1]data1cf!BE703*-1</f>
        <v>0</v>
      </c>
      <c r="H704" s="125">
        <f>+[1]data1cf!BF703*-1</f>
        <v>0</v>
      </c>
      <c r="I704" s="125">
        <f>+[1]data1cf!BG703*-1</f>
        <v>0</v>
      </c>
      <c r="J704" s="125">
        <f>+[1]data1cf!BH703*-1</f>
        <v>0</v>
      </c>
      <c r="K704" s="125">
        <f>+[1]data1cf!BI703*-1</f>
        <v>0</v>
      </c>
      <c r="L704" s="125">
        <f>+[1]data1cf!BJ703*-1</f>
        <v>0</v>
      </c>
      <c r="M704" s="125">
        <f>+[1]data1cf!BK703*-1</f>
        <v>0</v>
      </c>
      <c r="N704" s="125">
        <f>+[1]data1cf!BL703*-1</f>
        <v>0</v>
      </c>
      <c r="O704" s="125">
        <f>+[1]data1cf!BM703*-1</f>
        <v>0</v>
      </c>
      <c r="P704" s="125">
        <f>+[1]data1cf!BN703*-1</f>
        <v>0</v>
      </c>
      <c r="Q704" s="125">
        <f>+[1]data1cf!BO703*-1</f>
        <v>0</v>
      </c>
      <c r="R704" s="125">
        <f>+[1]data1cf!BP703*-1</f>
        <v>0</v>
      </c>
      <c r="S704" s="125">
        <f>+[1]data1cf!BQ703*-1</f>
        <v>0</v>
      </c>
      <c r="T704" s="125">
        <f>+[1]data1cf!BR703*-1</f>
        <v>0</v>
      </c>
      <c r="U704" s="125">
        <f>+[1]data1cf!BS703*-1</f>
        <v>0</v>
      </c>
      <c r="V704" s="125">
        <f>+[1]data1cf!BT703*-1</f>
        <v>0</v>
      </c>
      <c r="W704" s="125">
        <f>+[1]data1cf!BU703*-1</f>
        <v>0</v>
      </c>
      <c r="X704" s="125">
        <f>+[1]data1cf!BV703*-1</f>
        <v>0</v>
      </c>
      <c r="Y704" s="125">
        <f>+[1]data1cf!BW703*-1</f>
        <v>0</v>
      </c>
      <c r="Z704" s="125">
        <f>+[1]data1cf!BX703*-1</f>
        <v>0</v>
      </c>
      <c r="AA704" s="125">
        <f>+[1]data1cf!BY703*-1</f>
        <v>0</v>
      </c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0"/>
      <c r="AL704" s="10">
        <f t="shared" ca="1" si="43"/>
        <v>0</v>
      </c>
      <c r="AM704" s="10"/>
      <c r="AN704" s="10"/>
      <c r="AO704" s="10"/>
      <c r="AP704" s="10"/>
      <c r="AQ704" s="10"/>
    </row>
    <row r="705" spans="1:43" x14ac:dyDescent="0.2">
      <c r="A705" s="10">
        <v>703</v>
      </c>
      <c r="B705" s="125"/>
      <c r="C705" s="125">
        <f>+[1]data1cf!BA704*-1</f>
        <v>0</v>
      </c>
      <c r="D705" s="125">
        <f>+[1]data1cf!BB704*-1</f>
        <v>0</v>
      </c>
      <c r="E705" s="125">
        <f>+[1]data1cf!BC704*-1</f>
        <v>0</v>
      </c>
      <c r="F705" s="125">
        <f>+[1]data1cf!BD704*-1</f>
        <v>0</v>
      </c>
      <c r="G705" s="125">
        <f>+[1]data1cf!BE704*-1</f>
        <v>0</v>
      </c>
      <c r="H705" s="125">
        <f>+[1]data1cf!BF704*-1</f>
        <v>0</v>
      </c>
      <c r="I705" s="125">
        <f>+[1]data1cf!BG704*-1</f>
        <v>0</v>
      </c>
      <c r="J705" s="125">
        <f>+[1]data1cf!BH704*-1</f>
        <v>0</v>
      </c>
      <c r="K705" s="125">
        <f>+[1]data1cf!BI704*-1</f>
        <v>0</v>
      </c>
      <c r="L705" s="125">
        <f>+[1]data1cf!BJ704*-1</f>
        <v>0</v>
      </c>
      <c r="M705" s="125">
        <f>+[1]data1cf!BK704*-1</f>
        <v>0</v>
      </c>
      <c r="N705" s="125">
        <f>+[1]data1cf!BL704*-1</f>
        <v>0</v>
      </c>
      <c r="O705" s="125">
        <f>+[1]data1cf!BM704*-1</f>
        <v>0</v>
      </c>
      <c r="P705" s="125">
        <f>+[1]data1cf!BN704*-1</f>
        <v>0</v>
      </c>
      <c r="Q705" s="125">
        <f>+[1]data1cf!BO704*-1</f>
        <v>0</v>
      </c>
      <c r="R705" s="125">
        <f>+[1]data1cf!BP704*-1</f>
        <v>0</v>
      </c>
      <c r="S705" s="125">
        <f>+[1]data1cf!BQ704*-1</f>
        <v>0</v>
      </c>
      <c r="T705" s="125">
        <f>+[1]data1cf!BR704*-1</f>
        <v>0</v>
      </c>
      <c r="U705" s="125">
        <f>+[1]data1cf!BS704*-1</f>
        <v>0</v>
      </c>
      <c r="V705" s="125">
        <f>+[1]data1cf!BT704*-1</f>
        <v>0</v>
      </c>
      <c r="W705" s="125">
        <f>+[1]data1cf!BU704*-1</f>
        <v>0</v>
      </c>
      <c r="X705" s="125">
        <f>+[1]data1cf!BV704*-1</f>
        <v>0</v>
      </c>
      <c r="Y705" s="125">
        <f>+[1]data1cf!BW704*-1</f>
        <v>0</v>
      </c>
      <c r="Z705" s="125">
        <f>+[1]data1cf!BX704*-1</f>
        <v>0</v>
      </c>
      <c r="AA705" s="125">
        <f>+[1]data1cf!BY704*-1</f>
        <v>0</v>
      </c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0"/>
      <c r="AL705" s="10">
        <f t="shared" ca="1" si="43"/>
        <v>0</v>
      </c>
      <c r="AM705" s="10"/>
      <c r="AN705" s="10"/>
      <c r="AO705" s="10"/>
      <c r="AP705" s="10"/>
      <c r="AQ705" s="10"/>
    </row>
    <row r="706" spans="1:43" x14ac:dyDescent="0.2">
      <c r="A706" s="10">
        <v>704</v>
      </c>
      <c r="B706" s="125"/>
      <c r="C706" s="125">
        <f>+[1]data1cf!BA705*-1</f>
        <v>0</v>
      </c>
      <c r="D706" s="125">
        <f>+[1]data1cf!BB705*-1</f>
        <v>0</v>
      </c>
      <c r="E706" s="125">
        <f>+[1]data1cf!BC705*-1</f>
        <v>0</v>
      </c>
      <c r="F706" s="125">
        <f>+[1]data1cf!BD705*-1</f>
        <v>0</v>
      </c>
      <c r="G706" s="125">
        <f>+[1]data1cf!BE705*-1</f>
        <v>0</v>
      </c>
      <c r="H706" s="125">
        <f>+[1]data1cf!BF705*-1</f>
        <v>0</v>
      </c>
      <c r="I706" s="125">
        <f>+[1]data1cf!BG705*-1</f>
        <v>0</v>
      </c>
      <c r="J706" s="125">
        <f>+[1]data1cf!BH705*-1</f>
        <v>0</v>
      </c>
      <c r="K706" s="125">
        <f>+[1]data1cf!BI705*-1</f>
        <v>0</v>
      </c>
      <c r="L706" s="125">
        <f>+[1]data1cf!BJ705*-1</f>
        <v>0</v>
      </c>
      <c r="M706" s="125">
        <f>+[1]data1cf!BK705*-1</f>
        <v>0</v>
      </c>
      <c r="N706" s="125">
        <f>+[1]data1cf!BL705*-1</f>
        <v>0</v>
      </c>
      <c r="O706" s="125">
        <f>+[1]data1cf!BM705*-1</f>
        <v>0</v>
      </c>
      <c r="P706" s="125">
        <f>+[1]data1cf!BN705*-1</f>
        <v>0</v>
      </c>
      <c r="Q706" s="125">
        <f>+[1]data1cf!BO705*-1</f>
        <v>0</v>
      </c>
      <c r="R706" s="125">
        <f>+[1]data1cf!BP705*-1</f>
        <v>0</v>
      </c>
      <c r="S706" s="125">
        <f>+[1]data1cf!BQ705*-1</f>
        <v>0</v>
      </c>
      <c r="T706" s="125">
        <f>+[1]data1cf!BR705*-1</f>
        <v>0</v>
      </c>
      <c r="U706" s="125">
        <f>+[1]data1cf!BS705*-1</f>
        <v>0</v>
      </c>
      <c r="V706" s="125">
        <f>+[1]data1cf!BT705*-1</f>
        <v>0</v>
      </c>
      <c r="W706" s="125">
        <f>+[1]data1cf!BU705*-1</f>
        <v>0</v>
      </c>
      <c r="X706" s="125">
        <f>+[1]data1cf!BV705*-1</f>
        <v>0</v>
      </c>
      <c r="Y706" s="125">
        <f>+[1]data1cf!BW705*-1</f>
        <v>0</v>
      </c>
      <c r="Z706" s="125">
        <f>+[1]data1cf!BX705*-1</f>
        <v>0</v>
      </c>
      <c r="AA706" s="125">
        <f>+[1]data1cf!BY705*-1</f>
        <v>0</v>
      </c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0"/>
      <c r="AL706" s="10">
        <f t="shared" ca="1" si="43"/>
        <v>0</v>
      </c>
      <c r="AM706" s="10"/>
      <c r="AN706" s="10"/>
      <c r="AO706" s="10"/>
      <c r="AP706" s="10"/>
      <c r="AQ706" s="10"/>
    </row>
    <row r="707" spans="1:43" x14ac:dyDescent="0.2">
      <c r="A707" s="10">
        <v>705</v>
      </c>
      <c r="B707" s="125"/>
      <c r="C707" s="125">
        <f>+[1]data1cf!BA706*-1</f>
        <v>0</v>
      </c>
      <c r="D707" s="125">
        <f>+[1]data1cf!BB706*-1</f>
        <v>0</v>
      </c>
      <c r="E707" s="125">
        <f>+[1]data1cf!BC706*-1</f>
        <v>0</v>
      </c>
      <c r="F707" s="125">
        <f>+[1]data1cf!BD706*-1</f>
        <v>0</v>
      </c>
      <c r="G707" s="125">
        <f>+[1]data1cf!BE706*-1</f>
        <v>0</v>
      </c>
      <c r="H707" s="125">
        <f>+[1]data1cf!BF706*-1</f>
        <v>0</v>
      </c>
      <c r="I707" s="125">
        <f>+[1]data1cf!BG706*-1</f>
        <v>0</v>
      </c>
      <c r="J707" s="125">
        <f>+[1]data1cf!BH706*-1</f>
        <v>0</v>
      </c>
      <c r="K707" s="125">
        <f>+[1]data1cf!BI706*-1</f>
        <v>0</v>
      </c>
      <c r="L707" s="125">
        <f>+[1]data1cf!BJ706*-1</f>
        <v>0</v>
      </c>
      <c r="M707" s="125">
        <f>+[1]data1cf!BK706*-1</f>
        <v>0</v>
      </c>
      <c r="N707" s="125">
        <f>+[1]data1cf!BL706*-1</f>
        <v>0</v>
      </c>
      <c r="O707" s="125">
        <f>+[1]data1cf!BM706*-1</f>
        <v>0</v>
      </c>
      <c r="P707" s="125">
        <f>+[1]data1cf!BN706*-1</f>
        <v>0</v>
      </c>
      <c r="Q707" s="125">
        <f>+[1]data1cf!BO706*-1</f>
        <v>0</v>
      </c>
      <c r="R707" s="125">
        <f>+[1]data1cf!BP706*-1</f>
        <v>0</v>
      </c>
      <c r="S707" s="125">
        <f>+[1]data1cf!BQ706*-1</f>
        <v>0</v>
      </c>
      <c r="T707" s="125">
        <f>+[1]data1cf!BR706*-1</f>
        <v>0</v>
      </c>
      <c r="U707" s="125">
        <f>+[1]data1cf!BS706*-1</f>
        <v>0</v>
      </c>
      <c r="V707" s="125">
        <f>+[1]data1cf!BT706*-1</f>
        <v>0</v>
      </c>
      <c r="W707" s="125">
        <f>+[1]data1cf!BU706*-1</f>
        <v>0</v>
      </c>
      <c r="X707" s="125">
        <f>+[1]data1cf!BV706*-1</f>
        <v>0</v>
      </c>
      <c r="Y707" s="125">
        <f>+[1]data1cf!BW706*-1</f>
        <v>0</v>
      </c>
      <c r="Z707" s="125">
        <f>+[1]data1cf!BX706*-1</f>
        <v>0</v>
      </c>
      <c r="AA707" s="125">
        <f>+[1]data1cf!BY706*-1</f>
        <v>0</v>
      </c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0"/>
      <c r="AL707" s="10">
        <f t="shared" ca="1" si="43"/>
        <v>0</v>
      </c>
      <c r="AM707" s="10"/>
      <c r="AN707" s="10"/>
      <c r="AO707" s="10"/>
      <c r="AP707" s="10"/>
      <c r="AQ707" s="10"/>
    </row>
    <row r="708" spans="1:43" x14ac:dyDescent="0.2">
      <c r="A708" s="10">
        <v>706</v>
      </c>
      <c r="B708" s="125"/>
      <c r="C708" s="125">
        <f>+[1]data1cf!BA707*-1</f>
        <v>0</v>
      </c>
      <c r="D708" s="125">
        <f>+[1]data1cf!BB707*-1</f>
        <v>0</v>
      </c>
      <c r="E708" s="125">
        <f>+[1]data1cf!BC707*-1</f>
        <v>0</v>
      </c>
      <c r="F708" s="125">
        <f>+[1]data1cf!BD707*-1</f>
        <v>0</v>
      </c>
      <c r="G708" s="125">
        <f>+[1]data1cf!BE707*-1</f>
        <v>0</v>
      </c>
      <c r="H708" s="125">
        <f>+[1]data1cf!BF707*-1</f>
        <v>0</v>
      </c>
      <c r="I708" s="125">
        <f>+[1]data1cf!BG707*-1</f>
        <v>0</v>
      </c>
      <c r="J708" s="125">
        <f>+[1]data1cf!BH707*-1</f>
        <v>0</v>
      </c>
      <c r="K708" s="125">
        <f>+[1]data1cf!BI707*-1</f>
        <v>0</v>
      </c>
      <c r="L708" s="125">
        <f>+[1]data1cf!BJ707*-1</f>
        <v>0</v>
      </c>
      <c r="M708" s="125">
        <f>+[1]data1cf!BK707*-1</f>
        <v>0</v>
      </c>
      <c r="N708" s="125">
        <f>+[1]data1cf!BL707*-1</f>
        <v>0</v>
      </c>
      <c r="O708" s="125">
        <f>+[1]data1cf!BM707*-1</f>
        <v>0</v>
      </c>
      <c r="P708" s="125">
        <f>+[1]data1cf!BN707*-1</f>
        <v>0</v>
      </c>
      <c r="Q708" s="125">
        <f>+[1]data1cf!BO707*-1</f>
        <v>0</v>
      </c>
      <c r="R708" s="125">
        <f>+[1]data1cf!BP707*-1</f>
        <v>0</v>
      </c>
      <c r="S708" s="125">
        <f>+[1]data1cf!BQ707*-1</f>
        <v>0</v>
      </c>
      <c r="T708" s="125">
        <f>+[1]data1cf!BR707*-1</f>
        <v>0</v>
      </c>
      <c r="U708" s="125">
        <f>+[1]data1cf!BS707*-1</f>
        <v>0</v>
      </c>
      <c r="V708" s="125">
        <f>+[1]data1cf!BT707*-1</f>
        <v>0</v>
      </c>
      <c r="W708" s="125">
        <f>+[1]data1cf!BU707*-1</f>
        <v>0</v>
      </c>
      <c r="X708" s="125">
        <f>+[1]data1cf!BV707*-1</f>
        <v>0</v>
      </c>
      <c r="Y708" s="125">
        <f>+[1]data1cf!BW707*-1</f>
        <v>0</v>
      </c>
      <c r="Z708" s="125">
        <f>+[1]data1cf!BX707*-1</f>
        <v>0</v>
      </c>
      <c r="AA708" s="125">
        <f>+[1]data1cf!BY707*-1</f>
        <v>0</v>
      </c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0"/>
      <c r="AL708" s="10">
        <f t="shared" ref="AL708:AL723" ca="1" si="44">SUMPRODUCT(B708:AJ708,PVCapPrice)</f>
        <v>0</v>
      </c>
      <c r="AM708" s="10"/>
      <c r="AN708" s="10"/>
      <c r="AO708" s="10"/>
      <c r="AP708" s="10"/>
      <c r="AQ708" s="10"/>
    </row>
    <row r="709" spans="1:43" x14ac:dyDescent="0.2">
      <c r="A709" s="10">
        <v>707</v>
      </c>
      <c r="B709" s="125"/>
      <c r="C709" s="125">
        <f>+[1]data1cf!BA708*-1</f>
        <v>0</v>
      </c>
      <c r="D709" s="125">
        <f>+[1]data1cf!BB708*-1</f>
        <v>0</v>
      </c>
      <c r="E709" s="125">
        <f>+[1]data1cf!BC708*-1</f>
        <v>0</v>
      </c>
      <c r="F709" s="125">
        <f>+[1]data1cf!BD708*-1</f>
        <v>0</v>
      </c>
      <c r="G709" s="125">
        <f>+[1]data1cf!BE708*-1</f>
        <v>0</v>
      </c>
      <c r="H709" s="125">
        <f>+[1]data1cf!BF708*-1</f>
        <v>0</v>
      </c>
      <c r="I709" s="125">
        <f>+[1]data1cf!BG708*-1</f>
        <v>0</v>
      </c>
      <c r="J709" s="125">
        <f>+[1]data1cf!BH708*-1</f>
        <v>0</v>
      </c>
      <c r="K709" s="125">
        <f>+[1]data1cf!BI708*-1</f>
        <v>0</v>
      </c>
      <c r="L709" s="125">
        <f>+[1]data1cf!BJ708*-1</f>
        <v>0</v>
      </c>
      <c r="M709" s="125">
        <f>+[1]data1cf!BK708*-1</f>
        <v>0</v>
      </c>
      <c r="N709" s="125">
        <f>+[1]data1cf!BL708*-1</f>
        <v>0</v>
      </c>
      <c r="O709" s="125">
        <f>+[1]data1cf!BM708*-1</f>
        <v>0</v>
      </c>
      <c r="P709" s="125">
        <f>+[1]data1cf!BN708*-1</f>
        <v>0</v>
      </c>
      <c r="Q709" s="125">
        <f>+[1]data1cf!BO708*-1</f>
        <v>0</v>
      </c>
      <c r="R709" s="125">
        <f>+[1]data1cf!BP708*-1</f>
        <v>0</v>
      </c>
      <c r="S709" s="125">
        <f>+[1]data1cf!BQ708*-1</f>
        <v>0</v>
      </c>
      <c r="T709" s="125">
        <f>+[1]data1cf!BR708*-1</f>
        <v>0</v>
      </c>
      <c r="U709" s="125">
        <f>+[1]data1cf!BS708*-1</f>
        <v>0</v>
      </c>
      <c r="V709" s="125">
        <f>+[1]data1cf!BT708*-1</f>
        <v>0</v>
      </c>
      <c r="W709" s="125">
        <f>+[1]data1cf!BU708*-1</f>
        <v>0</v>
      </c>
      <c r="X709" s="125">
        <f>+[1]data1cf!BV708*-1</f>
        <v>0</v>
      </c>
      <c r="Y709" s="125">
        <f>+[1]data1cf!BW708*-1</f>
        <v>0</v>
      </c>
      <c r="Z709" s="125">
        <f>+[1]data1cf!BX708*-1</f>
        <v>0</v>
      </c>
      <c r="AA709" s="125">
        <f>+[1]data1cf!BY708*-1</f>
        <v>0</v>
      </c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0"/>
      <c r="AL709" s="10">
        <f t="shared" ca="1" si="44"/>
        <v>0</v>
      </c>
      <c r="AM709" s="10"/>
      <c r="AN709" s="10"/>
      <c r="AO709" s="10"/>
      <c r="AP709" s="10"/>
      <c r="AQ709" s="10"/>
    </row>
    <row r="710" spans="1:43" x14ac:dyDescent="0.2">
      <c r="A710" s="10">
        <v>708</v>
      </c>
      <c r="B710" s="125"/>
      <c r="C710" s="125">
        <f>+[1]data1cf!BA709*-1</f>
        <v>0</v>
      </c>
      <c r="D710" s="125">
        <f>+[1]data1cf!BB709*-1</f>
        <v>0</v>
      </c>
      <c r="E710" s="125">
        <f>+[1]data1cf!BC709*-1</f>
        <v>0</v>
      </c>
      <c r="F710" s="125">
        <f>+[1]data1cf!BD709*-1</f>
        <v>0</v>
      </c>
      <c r="G710" s="125">
        <f>+[1]data1cf!BE709*-1</f>
        <v>0</v>
      </c>
      <c r="H710" s="125">
        <f>+[1]data1cf!BF709*-1</f>
        <v>0</v>
      </c>
      <c r="I710" s="125">
        <f>+[1]data1cf!BG709*-1</f>
        <v>0</v>
      </c>
      <c r="J710" s="125">
        <f>+[1]data1cf!BH709*-1</f>
        <v>0</v>
      </c>
      <c r="K710" s="125">
        <f>+[1]data1cf!BI709*-1</f>
        <v>0</v>
      </c>
      <c r="L710" s="125">
        <f>+[1]data1cf!BJ709*-1</f>
        <v>0</v>
      </c>
      <c r="M710" s="125">
        <f>+[1]data1cf!BK709*-1</f>
        <v>0</v>
      </c>
      <c r="N710" s="125">
        <f>+[1]data1cf!BL709*-1</f>
        <v>0</v>
      </c>
      <c r="O710" s="125">
        <f>+[1]data1cf!BM709*-1</f>
        <v>0</v>
      </c>
      <c r="P710" s="125">
        <f>+[1]data1cf!BN709*-1</f>
        <v>0</v>
      </c>
      <c r="Q710" s="125">
        <f>+[1]data1cf!BO709*-1</f>
        <v>0</v>
      </c>
      <c r="R710" s="125">
        <f>+[1]data1cf!BP709*-1</f>
        <v>0</v>
      </c>
      <c r="S710" s="125">
        <f>+[1]data1cf!BQ709*-1</f>
        <v>0</v>
      </c>
      <c r="T710" s="125">
        <f>+[1]data1cf!BR709*-1</f>
        <v>0</v>
      </c>
      <c r="U710" s="125">
        <f>+[1]data1cf!BS709*-1</f>
        <v>0</v>
      </c>
      <c r="V710" s="125">
        <f>+[1]data1cf!BT709*-1</f>
        <v>0</v>
      </c>
      <c r="W710" s="125">
        <f>+[1]data1cf!BU709*-1</f>
        <v>0</v>
      </c>
      <c r="X710" s="125">
        <f>+[1]data1cf!BV709*-1</f>
        <v>0</v>
      </c>
      <c r="Y710" s="125">
        <f>+[1]data1cf!BW709*-1</f>
        <v>0</v>
      </c>
      <c r="Z710" s="125">
        <f>+[1]data1cf!BX709*-1</f>
        <v>0</v>
      </c>
      <c r="AA710" s="125">
        <f>+[1]data1cf!BY709*-1</f>
        <v>0</v>
      </c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0"/>
      <c r="AL710" s="10">
        <f t="shared" ca="1" si="44"/>
        <v>0</v>
      </c>
      <c r="AM710" s="10"/>
      <c r="AN710" s="10"/>
      <c r="AO710" s="10"/>
      <c r="AP710" s="10"/>
      <c r="AQ710" s="10"/>
    </row>
    <row r="711" spans="1:43" x14ac:dyDescent="0.2">
      <c r="A711" s="10">
        <v>709</v>
      </c>
      <c r="B711" s="125"/>
      <c r="C711" s="125">
        <f>+[1]data1cf!BA710*-1</f>
        <v>0</v>
      </c>
      <c r="D711" s="125">
        <f>+[1]data1cf!BB710*-1</f>
        <v>0</v>
      </c>
      <c r="E711" s="125">
        <f>+[1]data1cf!BC710*-1</f>
        <v>0</v>
      </c>
      <c r="F711" s="125">
        <f>+[1]data1cf!BD710*-1</f>
        <v>0</v>
      </c>
      <c r="G711" s="125">
        <f>+[1]data1cf!BE710*-1</f>
        <v>0</v>
      </c>
      <c r="H711" s="125">
        <f>+[1]data1cf!BF710*-1</f>
        <v>0</v>
      </c>
      <c r="I711" s="125">
        <f>+[1]data1cf!BG710*-1</f>
        <v>0</v>
      </c>
      <c r="J711" s="125">
        <f>+[1]data1cf!BH710*-1</f>
        <v>0</v>
      </c>
      <c r="K711" s="125">
        <f>+[1]data1cf!BI710*-1</f>
        <v>0</v>
      </c>
      <c r="L711" s="125">
        <f>+[1]data1cf!BJ710*-1</f>
        <v>0</v>
      </c>
      <c r="M711" s="125">
        <f>+[1]data1cf!BK710*-1</f>
        <v>0</v>
      </c>
      <c r="N711" s="125">
        <f>+[1]data1cf!BL710*-1</f>
        <v>0</v>
      </c>
      <c r="O711" s="125">
        <f>+[1]data1cf!BM710*-1</f>
        <v>0</v>
      </c>
      <c r="P711" s="125">
        <f>+[1]data1cf!BN710*-1</f>
        <v>0</v>
      </c>
      <c r="Q711" s="125">
        <f>+[1]data1cf!BO710*-1</f>
        <v>0</v>
      </c>
      <c r="R711" s="125">
        <f>+[1]data1cf!BP710*-1</f>
        <v>0</v>
      </c>
      <c r="S711" s="125">
        <f>+[1]data1cf!BQ710*-1</f>
        <v>0</v>
      </c>
      <c r="T711" s="125">
        <f>+[1]data1cf!BR710*-1</f>
        <v>0</v>
      </c>
      <c r="U711" s="125">
        <f>+[1]data1cf!BS710*-1</f>
        <v>0</v>
      </c>
      <c r="V711" s="125">
        <f>+[1]data1cf!BT710*-1</f>
        <v>0</v>
      </c>
      <c r="W711" s="125">
        <f>+[1]data1cf!BU710*-1</f>
        <v>0</v>
      </c>
      <c r="X711" s="125">
        <f>+[1]data1cf!BV710*-1</f>
        <v>0</v>
      </c>
      <c r="Y711" s="125">
        <f>+[1]data1cf!BW710*-1</f>
        <v>0</v>
      </c>
      <c r="Z711" s="125">
        <f>+[1]data1cf!BX710*-1</f>
        <v>0</v>
      </c>
      <c r="AA711" s="125">
        <f>+[1]data1cf!BY710*-1</f>
        <v>0</v>
      </c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0"/>
      <c r="AL711" s="10">
        <f t="shared" ca="1" si="44"/>
        <v>0</v>
      </c>
      <c r="AM711" s="10"/>
      <c r="AN711" s="10"/>
      <c r="AO711" s="10"/>
      <c r="AP711" s="10"/>
      <c r="AQ711" s="10"/>
    </row>
    <row r="712" spans="1:43" x14ac:dyDescent="0.2">
      <c r="A712" s="10">
        <v>710</v>
      </c>
      <c r="B712" s="125"/>
      <c r="C712" s="125">
        <f>+[1]data1cf!BA711*-1</f>
        <v>0</v>
      </c>
      <c r="D712" s="125">
        <f>+[1]data1cf!BB711*-1</f>
        <v>0</v>
      </c>
      <c r="E712" s="125">
        <f>+[1]data1cf!BC711*-1</f>
        <v>0</v>
      </c>
      <c r="F712" s="125">
        <f>+[1]data1cf!BD711*-1</f>
        <v>0</v>
      </c>
      <c r="G712" s="125">
        <f>+[1]data1cf!BE711*-1</f>
        <v>0</v>
      </c>
      <c r="H712" s="125">
        <f>+[1]data1cf!BF711*-1</f>
        <v>0</v>
      </c>
      <c r="I712" s="125">
        <f>+[1]data1cf!BG711*-1</f>
        <v>0</v>
      </c>
      <c r="J712" s="125">
        <f>+[1]data1cf!BH711*-1</f>
        <v>0</v>
      </c>
      <c r="K712" s="125">
        <f>+[1]data1cf!BI711*-1</f>
        <v>0</v>
      </c>
      <c r="L712" s="125">
        <f>+[1]data1cf!BJ711*-1</f>
        <v>0</v>
      </c>
      <c r="M712" s="125">
        <f>+[1]data1cf!BK711*-1</f>
        <v>0</v>
      </c>
      <c r="N712" s="125">
        <f>+[1]data1cf!BL711*-1</f>
        <v>0</v>
      </c>
      <c r="O712" s="125">
        <f>+[1]data1cf!BM711*-1</f>
        <v>0</v>
      </c>
      <c r="P712" s="125">
        <f>+[1]data1cf!BN711*-1</f>
        <v>0</v>
      </c>
      <c r="Q712" s="125">
        <f>+[1]data1cf!BO711*-1</f>
        <v>0</v>
      </c>
      <c r="R712" s="125">
        <f>+[1]data1cf!BP711*-1</f>
        <v>0</v>
      </c>
      <c r="S712" s="125">
        <f>+[1]data1cf!BQ711*-1</f>
        <v>0</v>
      </c>
      <c r="T712" s="125">
        <f>+[1]data1cf!BR711*-1</f>
        <v>0</v>
      </c>
      <c r="U712" s="125">
        <f>+[1]data1cf!BS711*-1</f>
        <v>0</v>
      </c>
      <c r="V712" s="125">
        <f>+[1]data1cf!BT711*-1</f>
        <v>0</v>
      </c>
      <c r="W712" s="125">
        <f>+[1]data1cf!BU711*-1</f>
        <v>0</v>
      </c>
      <c r="X712" s="125">
        <f>+[1]data1cf!BV711*-1</f>
        <v>0</v>
      </c>
      <c r="Y712" s="125">
        <f>+[1]data1cf!BW711*-1</f>
        <v>0</v>
      </c>
      <c r="Z712" s="125">
        <f>+[1]data1cf!BX711*-1</f>
        <v>0</v>
      </c>
      <c r="AA712" s="125">
        <f>+[1]data1cf!BY711*-1</f>
        <v>0</v>
      </c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0"/>
      <c r="AL712" s="10">
        <f t="shared" ca="1" si="44"/>
        <v>0</v>
      </c>
      <c r="AM712" s="10"/>
      <c r="AN712" s="10"/>
      <c r="AO712" s="10"/>
      <c r="AP712" s="10"/>
      <c r="AQ712" s="10"/>
    </row>
    <row r="713" spans="1:43" x14ac:dyDescent="0.2">
      <c r="A713" s="10">
        <v>711</v>
      </c>
      <c r="B713" s="125"/>
      <c r="C713" s="125">
        <f>+[1]data1cf!BA712*-1</f>
        <v>0</v>
      </c>
      <c r="D713" s="125">
        <f>+[1]data1cf!BB712*-1</f>
        <v>0</v>
      </c>
      <c r="E713" s="125">
        <f>+[1]data1cf!BC712*-1</f>
        <v>0</v>
      </c>
      <c r="F713" s="125">
        <f>+[1]data1cf!BD712*-1</f>
        <v>0</v>
      </c>
      <c r="G713" s="125">
        <f>+[1]data1cf!BE712*-1</f>
        <v>0</v>
      </c>
      <c r="H713" s="125">
        <f>+[1]data1cf!BF712*-1</f>
        <v>0</v>
      </c>
      <c r="I713" s="125">
        <f>+[1]data1cf!BG712*-1</f>
        <v>0</v>
      </c>
      <c r="J713" s="125">
        <f>+[1]data1cf!BH712*-1</f>
        <v>0</v>
      </c>
      <c r="K713" s="125">
        <f>+[1]data1cf!BI712*-1</f>
        <v>0</v>
      </c>
      <c r="L713" s="125">
        <f>+[1]data1cf!BJ712*-1</f>
        <v>0</v>
      </c>
      <c r="M713" s="125">
        <f>+[1]data1cf!BK712*-1</f>
        <v>0</v>
      </c>
      <c r="N713" s="125">
        <f>+[1]data1cf!BL712*-1</f>
        <v>0</v>
      </c>
      <c r="O713" s="125">
        <f>+[1]data1cf!BM712*-1</f>
        <v>0</v>
      </c>
      <c r="P713" s="125">
        <f>+[1]data1cf!BN712*-1</f>
        <v>0</v>
      </c>
      <c r="Q713" s="125">
        <f>+[1]data1cf!BO712*-1</f>
        <v>0</v>
      </c>
      <c r="R713" s="125">
        <f>+[1]data1cf!BP712*-1</f>
        <v>0</v>
      </c>
      <c r="S713" s="125">
        <f>+[1]data1cf!BQ712*-1</f>
        <v>0</v>
      </c>
      <c r="T713" s="125">
        <f>+[1]data1cf!BR712*-1</f>
        <v>0</v>
      </c>
      <c r="U713" s="125">
        <f>+[1]data1cf!BS712*-1</f>
        <v>0</v>
      </c>
      <c r="V713" s="125">
        <f>+[1]data1cf!BT712*-1</f>
        <v>0</v>
      </c>
      <c r="W713" s="125">
        <f>+[1]data1cf!BU712*-1</f>
        <v>0</v>
      </c>
      <c r="X713" s="125">
        <f>+[1]data1cf!BV712*-1</f>
        <v>0</v>
      </c>
      <c r="Y713" s="125">
        <f>+[1]data1cf!BW712*-1</f>
        <v>0</v>
      </c>
      <c r="Z713" s="125">
        <f>+[1]data1cf!BX712*-1</f>
        <v>0</v>
      </c>
      <c r="AA713" s="125">
        <f>+[1]data1cf!BY712*-1</f>
        <v>0</v>
      </c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0"/>
      <c r="AL713" s="10">
        <f t="shared" ca="1" si="44"/>
        <v>0</v>
      </c>
      <c r="AM713" s="10"/>
      <c r="AN713" s="10"/>
      <c r="AO713" s="10"/>
      <c r="AP713" s="10"/>
      <c r="AQ713" s="10"/>
    </row>
    <row r="714" spans="1:43" x14ac:dyDescent="0.2">
      <c r="A714" s="10">
        <v>712</v>
      </c>
      <c r="B714" s="125"/>
      <c r="C714" s="125">
        <f>+[1]data1cf!BA713*-1</f>
        <v>0</v>
      </c>
      <c r="D714" s="125">
        <f>+[1]data1cf!BB713*-1</f>
        <v>0</v>
      </c>
      <c r="E714" s="125">
        <f>+[1]data1cf!BC713*-1</f>
        <v>0</v>
      </c>
      <c r="F714" s="125">
        <f>+[1]data1cf!BD713*-1</f>
        <v>0</v>
      </c>
      <c r="G714" s="125">
        <f>+[1]data1cf!BE713*-1</f>
        <v>0</v>
      </c>
      <c r="H714" s="125">
        <f>+[1]data1cf!BF713*-1</f>
        <v>0</v>
      </c>
      <c r="I714" s="125">
        <f>+[1]data1cf!BG713*-1</f>
        <v>0</v>
      </c>
      <c r="J714" s="125">
        <f>+[1]data1cf!BH713*-1</f>
        <v>0</v>
      </c>
      <c r="K714" s="125">
        <f>+[1]data1cf!BI713*-1</f>
        <v>0</v>
      </c>
      <c r="L714" s="125">
        <f>+[1]data1cf!BJ713*-1</f>
        <v>0</v>
      </c>
      <c r="M714" s="125">
        <f>+[1]data1cf!BK713*-1</f>
        <v>0</v>
      </c>
      <c r="N714" s="125">
        <f>+[1]data1cf!BL713*-1</f>
        <v>0</v>
      </c>
      <c r="O714" s="125">
        <f>+[1]data1cf!BM713*-1</f>
        <v>0</v>
      </c>
      <c r="P714" s="125">
        <f>+[1]data1cf!BN713*-1</f>
        <v>0</v>
      </c>
      <c r="Q714" s="125">
        <f>+[1]data1cf!BO713*-1</f>
        <v>0</v>
      </c>
      <c r="R714" s="125">
        <f>+[1]data1cf!BP713*-1</f>
        <v>0</v>
      </c>
      <c r="S714" s="125">
        <f>+[1]data1cf!BQ713*-1</f>
        <v>0</v>
      </c>
      <c r="T714" s="125">
        <f>+[1]data1cf!BR713*-1</f>
        <v>0</v>
      </c>
      <c r="U714" s="125">
        <f>+[1]data1cf!BS713*-1</f>
        <v>0</v>
      </c>
      <c r="V714" s="125">
        <f>+[1]data1cf!BT713*-1</f>
        <v>0</v>
      </c>
      <c r="W714" s="125">
        <f>+[1]data1cf!BU713*-1</f>
        <v>0</v>
      </c>
      <c r="X714" s="125">
        <f>+[1]data1cf!BV713*-1</f>
        <v>0</v>
      </c>
      <c r="Y714" s="125">
        <f>+[1]data1cf!BW713*-1</f>
        <v>0</v>
      </c>
      <c r="Z714" s="125">
        <f>+[1]data1cf!BX713*-1</f>
        <v>0</v>
      </c>
      <c r="AA714" s="125">
        <f>+[1]data1cf!BY713*-1</f>
        <v>0</v>
      </c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0"/>
      <c r="AL714" s="10">
        <f t="shared" ca="1" si="44"/>
        <v>0</v>
      </c>
      <c r="AM714" s="10"/>
      <c r="AN714" s="10"/>
      <c r="AO714" s="10"/>
      <c r="AP714" s="10"/>
      <c r="AQ714" s="10"/>
    </row>
    <row r="715" spans="1:43" x14ac:dyDescent="0.2">
      <c r="A715" s="10">
        <v>713</v>
      </c>
      <c r="B715" s="125"/>
      <c r="C715" s="125">
        <f>+[1]data1cf!BA714*-1</f>
        <v>0</v>
      </c>
      <c r="D715" s="125">
        <f>+[1]data1cf!BB714*-1</f>
        <v>0</v>
      </c>
      <c r="E715" s="125">
        <f>+[1]data1cf!BC714*-1</f>
        <v>0</v>
      </c>
      <c r="F715" s="125">
        <f>+[1]data1cf!BD714*-1</f>
        <v>0</v>
      </c>
      <c r="G715" s="125">
        <f>+[1]data1cf!BE714*-1</f>
        <v>0</v>
      </c>
      <c r="H715" s="125">
        <f>+[1]data1cf!BF714*-1</f>
        <v>0</v>
      </c>
      <c r="I715" s="125">
        <f>+[1]data1cf!BG714*-1</f>
        <v>0</v>
      </c>
      <c r="J715" s="125">
        <f>+[1]data1cf!BH714*-1</f>
        <v>0</v>
      </c>
      <c r="K715" s="125">
        <f>+[1]data1cf!BI714*-1</f>
        <v>0</v>
      </c>
      <c r="L715" s="125">
        <f>+[1]data1cf!BJ714*-1</f>
        <v>0</v>
      </c>
      <c r="M715" s="125">
        <f>+[1]data1cf!BK714*-1</f>
        <v>0</v>
      </c>
      <c r="N715" s="125">
        <f>+[1]data1cf!BL714*-1</f>
        <v>0</v>
      </c>
      <c r="O715" s="125">
        <f>+[1]data1cf!BM714*-1</f>
        <v>0</v>
      </c>
      <c r="P715" s="125">
        <f>+[1]data1cf!BN714*-1</f>
        <v>0</v>
      </c>
      <c r="Q715" s="125">
        <f>+[1]data1cf!BO714*-1</f>
        <v>0</v>
      </c>
      <c r="R715" s="125">
        <f>+[1]data1cf!BP714*-1</f>
        <v>0</v>
      </c>
      <c r="S715" s="125">
        <f>+[1]data1cf!BQ714*-1</f>
        <v>0</v>
      </c>
      <c r="T715" s="125">
        <f>+[1]data1cf!BR714*-1</f>
        <v>0</v>
      </c>
      <c r="U715" s="125">
        <f>+[1]data1cf!BS714*-1</f>
        <v>0</v>
      </c>
      <c r="V715" s="125">
        <f>+[1]data1cf!BT714*-1</f>
        <v>0</v>
      </c>
      <c r="W715" s="125">
        <f>+[1]data1cf!BU714*-1</f>
        <v>0</v>
      </c>
      <c r="X715" s="125">
        <f>+[1]data1cf!BV714*-1</f>
        <v>0</v>
      </c>
      <c r="Y715" s="125">
        <f>+[1]data1cf!BW714*-1</f>
        <v>0</v>
      </c>
      <c r="Z715" s="125">
        <f>+[1]data1cf!BX714*-1</f>
        <v>0</v>
      </c>
      <c r="AA715" s="125">
        <f>+[1]data1cf!BY714*-1</f>
        <v>0</v>
      </c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0"/>
      <c r="AL715" s="10">
        <f t="shared" ca="1" si="44"/>
        <v>0</v>
      </c>
      <c r="AM715" s="10"/>
      <c r="AN715" s="10"/>
      <c r="AO715" s="10"/>
      <c r="AP715" s="10"/>
      <c r="AQ715" s="10"/>
    </row>
    <row r="716" spans="1:43" x14ac:dyDescent="0.2">
      <c r="A716" s="10">
        <v>714</v>
      </c>
      <c r="B716" s="125"/>
      <c r="C716" s="125">
        <f>+[1]data1cf!BA715*-1</f>
        <v>0</v>
      </c>
      <c r="D716" s="125">
        <f>+[1]data1cf!BB715*-1</f>
        <v>0</v>
      </c>
      <c r="E716" s="125">
        <f>+[1]data1cf!BC715*-1</f>
        <v>0</v>
      </c>
      <c r="F716" s="125">
        <f>+[1]data1cf!BD715*-1</f>
        <v>0</v>
      </c>
      <c r="G716" s="125">
        <f>+[1]data1cf!BE715*-1</f>
        <v>0</v>
      </c>
      <c r="H716" s="125">
        <f>+[1]data1cf!BF715*-1</f>
        <v>0</v>
      </c>
      <c r="I716" s="125">
        <f>+[1]data1cf!BG715*-1</f>
        <v>0</v>
      </c>
      <c r="J716" s="125">
        <f>+[1]data1cf!BH715*-1</f>
        <v>0</v>
      </c>
      <c r="K716" s="125">
        <f>+[1]data1cf!BI715*-1</f>
        <v>0</v>
      </c>
      <c r="L716" s="125">
        <f>+[1]data1cf!BJ715*-1</f>
        <v>0</v>
      </c>
      <c r="M716" s="125">
        <f>+[1]data1cf!BK715*-1</f>
        <v>0</v>
      </c>
      <c r="N716" s="125">
        <f>+[1]data1cf!BL715*-1</f>
        <v>0</v>
      </c>
      <c r="O716" s="125">
        <f>+[1]data1cf!BM715*-1</f>
        <v>0</v>
      </c>
      <c r="P716" s="125">
        <f>+[1]data1cf!BN715*-1</f>
        <v>0</v>
      </c>
      <c r="Q716" s="125">
        <f>+[1]data1cf!BO715*-1</f>
        <v>0</v>
      </c>
      <c r="R716" s="125">
        <f>+[1]data1cf!BP715*-1</f>
        <v>0</v>
      </c>
      <c r="S716" s="125">
        <f>+[1]data1cf!BQ715*-1</f>
        <v>0</v>
      </c>
      <c r="T716" s="125">
        <f>+[1]data1cf!BR715*-1</f>
        <v>0</v>
      </c>
      <c r="U716" s="125">
        <f>+[1]data1cf!BS715*-1</f>
        <v>0</v>
      </c>
      <c r="V716" s="125">
        <f>+[1]data1cf!BT715*-1</f>
        <v>0</v>
      </c>
      <c r="W716" s="125">
        <f>+[1]data1cf!BU715*-1</f>
        <v>0</v>
      </c>
      <c r="X716" s="125">
        <f>+[1]data1cf!BV715*-1</f>
        <v>0</v>
      </c>
      <c r="Y716" s="125">
        <f>+[1]data1cf!BW715*-1</f>
        <v>0</v>
      </c>
      <c r="Z716" s="125">
        <f>+[1]data1cf!BX715*-1</f>
        <v>0</v>
      </c>
      <c r="AA716" s="125">
        <f>+[1]data1cf!BY715*-1</f>
        <v>0</v>
      </c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0"/>
      <c r="AL716" s="10">
        <f t="shared" ca="1" si="44"/>
        <v>0</v>
      </c>
      <c r="AM716" s="10"/>
      <c r="AN716" s="10"/>
      <c r="AO716" s="10"/>
      <c r="AP716" s="10"/>
      <c r="AQ716" s="10"/>
    </row>
    <row r="717" spans="1:43" x14ac:dyDescent="0.2">
      <c r="A717" s="10">
        <v>715</v>
      </c>
      <c r="B717" s="125"/>
      <c r="C717" s="125">
        <f>+[1]data1cf!BA716*-1</f>
        <v>0</v>
      </c>
      <c r="D717" s="125">
        <f>+[1]data1cf!BB716*-1</f>
        <v>0</v>
      </c>
      <c r="E717" s="125">
        <f>+[1]data1cf!BC716*-1</f>
        <v>0</v>
      </c>
      <c r="F717" s="125">
        <f>+[1]data1cf!BD716*-1</f>
        <v>0</v>
      </c>
      <c r="G717" s="125">
        <f>+[1]data1cf!BE716*-1</f>
        <v>0</v>
      </c>
      <c r="H717" s="125">
        <f>+[1]data1cf!BF716*-1</f>
        <v>0</v>
      </c>
      <c r="I717" s="125">
        <f>+[1]data1cf!BG716*-1</f>
        <v>0</v>
      </c>
      <c r="J717" s="125">
        <f>+[1]data1cf!BH716*-1</f>
        <v>0</v>
      </c>
      <c r="K717" s="125">
        <f>+[1]data1cf!BI716*-1</f>
        <v>0</v>
      </c>
      <c r="L717" s="125">
        <f>+[1]data1cf!BJ716*-1</f>
        <v>0</v>
      </c>
      <c r="M717" s="125">
        <f>+[1]data1cf!BK716*-1</f>
        <v>0</v>
      </c>
      <c r="N717" s="125">
        <f>+[1]data1cf!BL716*-1</f>
        <v>0</v>
      </c>
      <c r="O717" s="125">
        <f>+[1]data1cf!BM716*-1</f>
        <v>0</v>
      </c>
      <c r="P717" s="125">
        <f>+[1]data1cf!BN716*-1</f>
        <v>0</v>
      </c>
      <c r="Q717" s="125">
        <f>+[1]data1cf!BO716*-1</f>
        <v>0</v>
      </c>
      <c r="R717" s="125">
        <f>+[1]data1cf!BP716*-1</f>
        <v>0</v>
      </c>
      <c r="S717" s="125">
        <f>+[1]data1cf!BQ716*-1</f>
        <v>0</v>
      </c>
      <c r="T717" s="125">
        <f>+[1]data1cf!BR716*-1</f>
        <v>0</v>
      </c>
      <c r="U717" s="125">
        <f>+[1]data1cf!BS716*-1</f>
        <v>0</v>
      </c>
      <c r="V717" s="125">
        <f>+[1]data1cf!BT716*-1</f>
        <v>0</v>
      </c>
      <c r="W717" s="125">
        <f>+[1]data1cf!BU716*-1</f>
        <v>0</v>
      </c>
      <c r="X717" s="125">
        <f>+[1]data1cf!BV716*-1</f>
        <v>0</v>
      </c>
      <c r="Y717" s="125">
        <f>+[1]data1cf!BW716*-1</f>
        <v>0</v>
      </c>
      <c r="Z717" s="125">
        <f>+[1]data1cf!BX716*-1</f>
        <v>0</v>
      </c>
      <c r="AA717" s="125">
        <f>+[1]data1cf!BY716*-1</f>
        <v>0</v>
      </c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0"/>
      <c r="AL717" s="10">
        <f t="shared" ca="1" si="44"/>
        <v>0</v>
      </c>
      <c r="AM717" s="10"/>
      <c r="AN717" s="10"/>
      <c r="AO717" s="10"/>
      <c r="AP717" s="10"/>
      <c r="AQ717" s="10"/>
    </row>
    <row r="718" spans="1:43" x14ac:dyDescent="0.2">
      <c r="A718" s="10">
        <v>716</v>
      </c>
      <c r="B718" s="125"/>
      <c r="C718" s="125">
        <f>+[1]data1cf!BA717*-1</f>
        <v>0</v>
      </c>
      <c r="D718" s="125">
        <f>+[1]data1cf!BB717*-1</f>
        <v>0</v>
      </c>
      <c r="E718" s="125">
        <f>+[1]data1cf!BC717*-1</f>
        <v>0</v>
      </c>
      <c r="F718" s="125">
        <f>+[1]data1cf!BD717*-1</f>
        <v>0</v>
      </c>
      <c r="G718" s="125">
        <f>+[1]data1cf!BE717*-1</f>
        <v>0</v>
      </c>
      <c r="H718" s="125">
        <f>+[1]data1cf!BF717*-1</f>
        <v>0</v>
      </c>
      <c r="I718" s="125">
        <f>+[1]data1cf!BG717*-1</f>
        <v>0</v>
      </c>
      <c r="J718" s="125">
        <f>+[1]data1cf!BH717*-1</f>
        <v>0</v>
      </c>
      <c r="K718" s="125">
        <f>+[1]data1cf!BI717*-1</f>
        <v>0</v>
      </c>
      <c r="L718" s="125">
        <f>+[1]data1cf!BJ717*-1</f>
        <v>0</v>
      </c>
      <c r="M718" s="125">
        <f>+[1]data1cf!BK717*-1</f>
        <v>0</v>
      </c>
      <c r="N718" s="125">
        <f>+[1]data1cf!BL717*-1</f>
        <v>0</v>
      </c>
      <c r="O718" s="125">
        <f>+[1]data1cf!BM717*-1</f>
        <v>0</v>
      </c>
      <c r="P718" s="125">
        <f>+[1]data1cf!BN717*-1</f>
        <v>0</v>
      </c>
      <c r="Q718" s="125">
        <f>+[1]data1cf!BO717*-1</f>
        <v>0</v>
      </c>
      <c r="R718" s="125">
        <f>+[1]data1cf!BP717*-1</f>
        <v>0</v>
      </c>
      <c r="S718" s="125">
        <f>+[1]data1cf!BQ717*-1</f>
        <v>0</v>
      </c>
      <c r="T718" s="125">
        <f>+[1]data1cf!BR717*-1</f>
        <v>0</v>
      </c>
      <c r="U718" s="125">
        <f>+[1]data1cf!BS717*-1</f>
        <v>0</v>
      </c>
      <c r="V718" s="125">
        <f>+[1]data1cf!BT717*-1</f>
        <v>0</v>
      </c>
      <c r="W718" s="125">
        <f>+[1]data1cf!BU717*-1</f>
        <v>0</v>
      </c>
      <c r="X718" s="125">
        <f>+[1]data1cf!BV717*-1</f>
        <v>0</v>
      </c>
      <c r="Y718" s="125">
        <f>+[1]data1cf!BW717*-1</f>
        <v>0</v>
      </c>
      <c r="Z718" s="125">
        <f>+[1]data1cf!BX717*-1</f>
        <v>0</v>
      </c>
      <c r="AA718" s="125">
        <f>+[1]data1cf!BY717*-1</f>
        <v>0</v>
      </c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0"/>
      <c r="AL718" s="10">
        <f t="shared" ca="1" si="44"/>
        <v>0</v>
      </c>
      <c r="AM718" s="10"/>
      <c r="AN718" s="10"/>
      <c r="AO718" s="10"/>
      <c r="AP718" s="10"/>
      <c r="AQ718" s="10"/>
    </row>
    <row r="719" spans="1:43" x14ac:dyDescent="0.2">
      <c r="A719" s="10">
        <v>717</v>
      </c>
      <c r="B719" s="125"/>
      <c r="C719" s="125">
        <f>+[1]data1cf!BA718*-1</f>
        <v>0</v>
      </c>
      <c r="D719" s="125">
        <f>+[1]data1cf!BB718*-1</f>
        <v>0</v>
      </c>
      <c r="E719" s="125">
        <f>+[1]data1cf!BC718*-1</f>
        <v>0</v>
      </c>
      <c r="F719" s="125">
        <f>+[1]data1cf!BD718*-1</f>
        <v>0</v>
      </c>
      <c r="G719" s="125">
        <f>+[1]data1cf!BE718*-1</f>
        <v>0</v>
      </c>
      <c r="H719" s="125">
        <f>+[1]data1cf!BF718*-1</f>
        <v>0</v>
      </c>
      <c r="I719" s="125">
        <f>+[1]data1cf!BG718*-1</f>
        <v>0</v>
      </c>
      <c r="J719" s="125">
        <f>+[1]data1cf!BH718*-1</f>
        <v>0</v>
      </c>
      <c r="K719" s="125">
        <f>+[1]data1cf!BI718*-1</f>
        <v>0</v>
      </c>
      <c r="L719" s="125">
        <f>+[1]data1cf!BJ718*-1</f>
        <v>0</v>
      </c>
      <c r="M719" s="125">
        <f>+[1]data1cf!BK718*-1</f>
        <v>0</v>
      </c>
      <c r="N719" s="125">
        <f>+[1]data1cf!BL718*-1</f>
        <v>0</v>
      </c>
      <c r="O719" s="125">
        <f>+[1]data1cf!BM718*-1</f>
        <v>0</v>
      </c>
      <c r="P719" s="125">
        <f>+[1]data1cf!BN718*-1</f>
        <v>0</v>
      </c>
      <c r="Q719" s="125">
        <f>+[1]data1cf!BO718*-1</f>
        <v>0</v>
      </c>
      <c r="R719" s="125">
        <f>+[1]data1cf!BP718*-1</f>
        <v>0</v>
      </c>
      <c r="S719" s="125">
        <f>+[1]data1cf!BQ718*-1</f>
        <v>0</v>
      </c>
      <c r="T719" s="125">
        <f>+[1]data1cf!BR718*-1</f>
        <v>0</v>
      </c>
      <c r="U719" s="125">
        <f>+[1]data1cf!BS718*-1</f>
        <v>0</v>
      </c>
      <c r="V719" s="125">
        <f>+[1]data1cf!BT718*-1</f>
        <v>0</v>
      </c>
      <c r="W719" s="125">
        <f>+[1]data1cf!BU718*-1</f>
        <v>0</v>
      </c>
      <c r="X719" s="125">
        <f>+[1]data1cf!BV718*-1</f>
        <v>0</v>
      </c>
      <c r="Y719" s="125">
        <f>+[1]data1cf!BW718*-1</f>
        <v>0</v>
      </c>
      <c r="Z719" s="125">
        <f>+[1]data1cf!BX718*-1</f>
        <v>0</v>
      </c>
      <c r="AA719" s="125">
        <f>+[1]data1cf!BY718*-1</f>
        <v>0</v>
      </c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0"/>
      <c r="AL719" s="10">
        <f t="shared" ca="1" si="44"/>
        <v>0</v>
      </c>
      <c r="AM719" s="10"/>
      <c r="AN719" s="10"/>
      <c r="AO719" s="10"/>
      <c r="AP719" s="10"/>
      <c r="AQ719" s="10"/>
    </row>
    <row r="720" spans="1:43" x14ac:dyDescent="0.2">
      <c r="A720" s="10">
        <v>718</v>
      </c>
      <c r="B720" s="125"/>
      <c r="C720" s="125">
        <f>+[1]data1cf!BA719*-1</f>
        <v>0</v>
      </c>
      <c r="D720" s="125">
        <f>+[1]data1cf!BB719*-1</f>
        <v>0</v>
      </c>
      <c r="E720" s="125">
        <f>+[1]data1cf!BC719*-1</f>
        <v>0</v>
      </c>
      <c r="F720" s="125">
        <f>+[1]data1cf!BD719*-1</f>
        <v>0</v>
      </c>
      <c r="G720" s="125">
        <f>+[1]data1cf!BE719*-1</f>
        <v>0</v>
      </c>
      <c r="H720" s="125">
        <f>+[1]data1cf!BF719*-1</f>
        <v>0</v>
      </c>
      <c r="I720" s="125">
        <f>+[1]data1cf!BG719*-1</f>
        <v>0</v>
      </c>
      <c r="J720" s="125">
        <f>+[1]data1cf!BH719*-1</f>
        <v>0</v>
      </c>
      <c r="K720" s="125">
        <f>+[1]data1cf!BI719*-1</f>
        <v>0</v>
      </c>
      <c r="L720" s="125">
        <f>+[1]data1cf!BJ719*-1</f>
        <v>0</v>
      </c>
      <c r="M720" s="125">
        <f>+[1]data1cf!BK719*-1</f>
        <v>0</v>
      </c>
      <c r="N720" s="125">
        <f>+[1]data1cf!BL719*-1</f>
        <v>0</v>
      </c>
      <c r="O720" s="125">
        <f>+[1]data1cf!BM719*-1</f>
        <v>0</v>
      </c>
      <c r="P720" s="125">
        <f>+[1]data1cf!BN719*-1</f>
        <v>0</v>
      </c>
      <c r="Q720" s="125">
        <f>+[1]data1cf!BO719*-1</f>
        <v>0</v>
      </c>
      <c r="R720" s="125">
        <f>+[1]data1cf!BP719*-1</f>
        <v>0</v>
      </c>
      <c r="S720" s="125">
        <f>+[1]data1cf!BQ719*-1</f>
        <v>0</v>
      </c>
      <c r="T720" s="125">
        <f>+[1]data1cf!BR719*-1</f>
        <v>0</v>
      </c>
      <c r="U720" s="125">
        <f>+[1]data1cf!BS719*-1</f>
        <v>0</v>
      </c>
      <c r="V720" s="125">
        <f>+[1]data1cf!BT719*-1</f>
        <v>0</v>
      </c>
      <c r="W720" s="125">
        <f>+[1]data1cf!BU719*-1</f>
        <v>0</v>
      </c>
      <c r="X720" s="125">
        <f>+[1]data1cf!BV719*-1</f>
        <v>0</v>
      </c>
      <c r="Y720" s="125">
        <f>+[1]data1cf!BW719*-1</f>
        <v>0</v>
      </c>
      <c r="Z720" s="125">
        <f>+[1]data1cf!BX719*-1</f>
        <v>0</v>
      </c>
      <c r="AA720" s="125">
        <f>+[1]data1cf!BY719*-1</f>
        <v>0</v>
      </c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0"/>
      <c r="AL720" s="10">
        <f t="shared" ca="1" si="44"/>
        <v>0</v>
      </c>
      <c r="AM720" s="10"/>
      <c r="AN720" s="10"/>
      <c r="AO720" s="10"/>
      <c r="AP720" s="10"/>
      <c r="AQ720" s="10"/>
    </row>
    <row r="721" spans="1:43" x14ac:dyDescent="0.2">
      <c r="A721" s="10">
        <v>719</v>
      </c>
      <c r="B721" s="125"/>
      <c r="C721" s="125">
        <f>+[1]data1cf!BA720*-1</f>
        <v>0</v>
      </c>
      <c r="D721" s="125">
        <f>+[1]data1cf!BB720*-1</f>
        <v>0</v>
      </c>
      <c r="E721" s="125">
        <f>+[1]data1cf!BC720*-1</f>
        <v>0</v>
      </c>
      <c r="F721" s="125">
        <f>+[1]data1cf!BD720*-1</f>
        <v>0</v>
      </c>
      <c r="G721" s="125">
        <f>+[1]data1cf!BE720*-1</f>
        <v>0</v>
      </c>
      <c r="H721" s="125">
        <f>+[1]data1cf!BF720*-1</f>
        <v>0</v>
      </c>
      <c r="I721" s="125">
        <f>+[1]data1cf!BG720*-1</f>
        <v>0</v>
      </c>
      <c r="J721" s="125">
        <f>+[1]data1cf!BH720*-1</f>
        <v>0</v>
      </c>
      <c r="K721" s="125">
        <f>+[1]data1cf!BI720*-1</f>
        <v>0</v>
      </c>
      <c r="L721" s="125">
        <f>+[1]data1cf!BJ720*-1</f>
        <v>0</v>
      </c>
      <c r="M721" s="125">
        <f>+[1]data1cf!BK720*-1</f>
        <v>0</v>
      </c>
      <c r="N721" s="125">
        <f>+[1]data1cf!BL720*-1</f>
        <v>0</v>
      </c>
      <c r="O721" s="125">
        <f>+[1]data1cf!BM720*-1</f>
        <v>0</v>
      </c>
      <c r="P721" s="125">
        <f>+[1]data1cf!BN720*-1</f>
        <v>0</v>
      </c>
      <c r="Q721" s="125">
        <f>+[1]data1cf!BO720*-1</f>
        <v>0</v>
      </c>
      <c r="R721" s="125">
        <f>+[1]data1cf!BP720*-1</f>
        <v>0</v>
      </c>
      <c r="S721" s="125">
        <f>+[1]data1cf!BQ720*-1</f>
        <v>0</v>
      </c>
      <c r="T721" s="125">
        <f>+[1]data1cf!BR720*-1</f>
        <v>0</v>
      </c>
      <c r="U721" s="125">
        <f>+[1]data1cf!BS720*-1</f>
        <v>0</v>
      </c>
      <c r="V721" s="125">
        <f>+[1]data1cf!BT720*-1</f>
        <v>0</v>
      </c>
      <c r="W721" s="125">
        <f>+[1]data1cf!BU720*-1</f>
        <v>0</v>
      </c>
      <c r="X721" s="125">
        <f>+[1]data1cf!BV720*-1</f>
        <v>0</v>
      </c>
      <c r="Y721" s="125">
        <f>+[1]data1cf!BW720*-1</f>
        <v>0</v>
      </c>
      <c r="Z721" s="125">
        <f>+[1]data1cf!BX720*-1</f>
        <v>0</v>
      </c>
      <c r="AA721" s="125">
        <f>+[1]data1cf!BY720*-1</f>
        <v>0</v>
      </c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0"/>
      <c r="AL721" s="10">
        <f t="shared" ca="1" si="44"/>
        <v>0</v>
      </c>
      <c r="AM721" s="10"/>
      <c r="AN721" s="10"/>
      <c r="AO721" s="10"/>
      <c r="AP721" s="10"/>
      <c r="AQ721" s="10"/>
    </row>
    <row r="722" spans="1:43" x14ac:dyDescent="0.2">
      <c r="A722" s="10">
        <v>720</v>
      </c>
      <c r="B722" s="125"/>
      <c r="C722" s="125">
        <f>+[1]data1cf!BA721*-1</f>
        <v>0</v>
      </c>
      <c r="D722" s="125">
        <f>+[1]data1cf!BB721*-1</f>
        <v>0</v>
      </c>
      <c r="E722" s="125">
        <f>+[1]data1cf!BC721*-1</f>
        <v>0</v>
      </c>
      <c r="F722" s="125">
        <f>+[1]data1cf!BD721*-1</f>
        <v>0</v>
      </c>
      <c r="G722" s="125">
        <f>+[1]data1cf!BE721*-1</f>
        <v>0</v>
      </c>
      <c r="H722" s="125">
        <f>+[1]data1cf!BF721*-1</f>
        <v>0</v>
      </c>
      <c r="I722" s="125">
        <f>+[1]data1cf!BG721*-1</f>
        <v>0</v>
      </c>
      <c r="J722" s="125">
        <f>+[1]data1cf!BH721*-1</f>
        <v>0</v>
      </c>
      <c r="K722" s="125">
        <f>+[1]data1cf!BI721*-1</f>
        <v>0</v>
      </c>
      <c r="L722" s="125">
        <f>+[1]data1cf!BJ721*-1</f>
        <v>0</v>
      </c>
      <c r="M722" s="125">
        <f>+[1]data1cf!BK721*-1</f>
        <v>0</v>
      </c>
      <c r="N722" s="125">
        <f>+[1]data1cf!BL721*-1</f>
        <v>0</v>
      </c>
      <c r="O722" s="125">
        <f>+[1]data1cf!BM721*-1</f>
        <v>0</v>
      </c>
      <c r="P722" s="125">
        <f>+[1]data1cf!BN721*-1</f>
        <v>0</v>
      </c>
      <c r="Q722" s="125">
        <f>+[1]data1cf!BO721*-1</f>
        <v>0</v>
      </c>
      <c r="R722" s="125">
        <f>+[1]data1cf!BP721*-1</f>
        <v>0</v>
      </c>
      <c r="S722" s="125">
        <f>+[1]data1cf!BQ721*-1</f>
        <v>0</v>
      </c>
      <c r="T722" s="125">
        <f>+[1]data1cf!BR721*-1</f>
        <v>0</v>
      </c>
      <c r="U722" s="125">
        <f>+[1]data1cf!BS721*-1</f>
        <v>0</v>
      </c>
      <c r="V722" s="125">
        <f>+[1]data1cf!BT721*-1</f>
        <v>0</v>
      </c>
      <c r="W722" s="125">
        <f>+[1]data1cf!BU721*-1</f>
        <v>0</v>
      </c>
      <c r="X722" s="125">
        <f>+[1]data1cf!BV721*-1</f>
        <v>0</v>
      </c>
      <c r="Y722" s="125">
        <f>+[1]data1cf!BW721*-1</f>
        <v>0</v>
      </c>
      <c r="Z722" s="125">
        <f>+[1]data1cf!BX721*-1</f>
        <v>0</v>
      </c>
      <c r="AA722" s="125">
        <f>+[1]data1cf!BY721*-1</f>
        <v>0</v>
      </c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0"/>
      <c r="AL722" s="10">
        <f t="shared" ca="1" si="44"/>
        <v>0</v>
      </c>
      <c r="AM722" s="10"/>
      <c r="AN722" s="10"/>
      <c r="AO722" s="10"/>
      <c r="AP722" s="10"/>
      <c r="AQ722" s="10"/>
    </row>
    <row r="723" spans="1:43" x14ac:dyDescent="0.2">
      <c r="A723" s="10">
        <v>721</v>
      </c>
      <c r="B723" s="125"/>
      <c r="C723" s="125">
        <f>+[1]data1cf!BA722*-1</f>
        <v>0</v>
      </c>
      <c r="D723" s="125">
        <f>+[1]data1cf!BB722*-1</f>
        <v>0</v>
      </c>
      <c r="E723" s="125">
        <f>+[1]data1cf!BC722*-1</f>
        <v>0</v>
      </c>
      <c r="F723" s="125">
        <f>+[1]data1cf!BD722*-1</f>
        <v>0</v>
      </c>
      <c r="G723" s="125">
        <f>+[1]data1cf!BE722*-1</f>
        <v>0</v>
      </c>
      <c r="H723" s="125">
        <f>+[1]data1cf!BF722*-1</f>
        <v>0</v>
      </c>
      <c r="I723" s="125">
        <f>+[1]data1cf!BG722*-1</f>
        <v>0</v>
      </c>
      <c r="J723" s="125">
        <f>+[1]data1cf!BH722*-1</f>
        <v>0</v>
      </c>
      <c r="K723" s="125">
        <f>+[1]data1cf!BI722*-1</f>
        <v>0</v>
      </c>
      <c r="L723" s="125">
        <f>+[1]data1cf!BJ722*-1</f>
        <v>0</v>
      </c>
      <c r="M723" s="125">
        <f>+[1]data1cf!BK722*-1</f>
        <v>0</v>
      </c>
      <c r="N723" s="125">
        <f>+[1]data1cf!BL722*-1</f>
        <v>0</v>
      </c>
      <c r="O723" s="125">
        <f>+[1]data1cf!BM722*-1</f>
        <v>0</v>
      </c>
      <c r="P723" s="125">
        <f>+[1]data1cf!BN722*-1</f>
        <v>0</v>
      </c>
      <c r="Q723" s="125">
        <f>+[1]data1cf!BO722*-1</f>
        <v>0</v>
      </c>
      <c r="R723" s="125">
        <f>+[1]data1cf!BP722*-1</f>
        <v>0</v>
      </c>
      <c r="S723" s="125">
        <f>+[1]data1cf!BQ722*-1</f>
        <v>0</v>
      </c>
      <c r="T723" s="125">
        <f>+[1]data1cf!BR722*-1</f>
        <v>0</v>
      </c>
      <c r="U723" s="125">
        <f>+[1]data1cf!BS722*-1</f>
        <v>0</v>
      </c>
      <c r="V723" s="125">
        <f>+[1]data1cf!BT722*-1</f>
        <v>0</v>
      </c>
      <c r="W723" s="125">
        <f>+[1]data1cf!BU722*-1</f>
        <v>0</v>
      </c>
      <c r="X723" s="125">
        <f>+[1]data1cf!BV722*-1</f>
        <v>0</v>
      </c>
      <c r="Y723" s="125">
        <f>+[1]data1cf!BW722*-1</f>
        <v>0</v>
      </c>
      <c r="Z723" s="125">
        <f>+[1]data1cf!BX722*-1</f>
        <v>0</v>
      </c>
      <c r="AA723" s="125">
        <f>+[1]data1cf!BY722*-1</f>
        <v>0</v>
      </c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0"/>
      <c r="AL723" s="10">
        <f t="shared" ca="1" si="44"/>
        <v>0</v>
      </c>
      <c r="AM723" s="10"/>
      <c r="AN723" s="10"/>
      <c r="AO723" s="10"/>
      <c r="AP723" s="10"/>
      <c r="AQ723" s="10"/>
    </row>
    <row r="724" spans="1:43" x14ac:dyDescent="0.2">
      <c r="A724" s="10">
        <v>722</v>
      </c>
      <c r="B724" s="125"/>
      <c r="C724" s="125">
        <f>+[1]data1cf!BA723*-1</f>
        <v>0</v>
      </c>
      <c r="D724" s="125">
        <f>+[1]data1cf!BB723*-1</f>
        <v>0</v>
      </c>
      <c r="E724" s="125">
        <f>+[1]data1cf!BC723*-1</f>
        <v>0</v>
      </c>
      <c r="F724" s="125">
        <f>+[1]data1cf!BD723*-1</f>
        <v>0</v>
      </c>
      <c r="G724" s="125">
        <f>+[1]data1cf!BE723*-1</f>
        <v>0</v>
      </c>
      <c r="H724" s="125">
        <f>+[1]data1cf!BF723*-1</f>
        <v>0</v>
      </c>
      <c r="I724" s="125">
        <f>+[1]data1cf!BG723*-1</f>
        <v>0</v>
      </c>
      <c r="J724" s="125">
        <f>+[1]data1cf!BH723*-1</f>
        <v>0</v>
      </c>
      <c r="K724" s="125">
        <f>+[1]data1cf!BI723*-1</f>
        <v>0</v>
      </c>
      <c r="L724" s="125">
        <f>+[1]data1cf!BJ723*-1</f>
        <v>0</v>
      </c>
      <c r="M724" s="125">
        <f>+[1]data1cf!BK723*-1</f>
        <v>0</v>
      </c>
      <c r="N724" s="125">
        <f>+[1]data1cf!BL723*-1</f>
        <v>0</v>
      </c>
      <c r="O724" s="125">
        <f>+[1]data1cf!BM723*-1</f>
        <v>0</v>
      </c>
      <c r="P724" s="125">
        <f>+[1]data1cf!BN723*-1</f>
        <v>0</v>
      </c>
      <c r="Q724" s="125">
        <f>+[1]data1cf!BO723*-1</f>
        <v>0</v>
      </c>
      <c r="R724" s="125">
        <f>+[1]data1cf!BP723*-1</f>
        <v>0</v>
      </c>
      <c r="S724" s="125">
        <f>+[1]data1cf!BQ723*-1</f>
        <v>0</v>
      </c>
      <c r="T724" s="125">
        <f>+[1]data1cf!BR723*-1</f>
        <v>0</v>
      </c>
      <c r="U724" s="125">
        <f>+[1]data1cf!BS723*-1</f>
        <v>0</v>
      </c>
      <c r="V724" s="125">
        <f>+[1]data1cf!BT723*-1</f>
        <v>0</v>
      </c>
      <c r="W724" s="125">
        <f>+[1]data1cf!BU723*-1</f>
        <v>0</v>
      </c>
      <c r="X724" s="125">
        <f>+[1]data1cf!BV723*-1</f>
        <v>0</v>
      </c>
      <c r="Y724" s="125">
        <f>+[1]data1cf!BW723*-1</f>
        <v>0</v>
      </c>
      <c r="Z724" s="125">
        <f>+[1]data1cf!BX723*-1</f>
        <v>0</v>
      </c>
      <c r="AA724" s="125">
        <f>+[1]data1cf!BY723*-1</f>
        <v>0</v>
      </c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0"/>
      <c r="AL724" s="10">
        <f t="shared" ref="AL724:AL739" ca="1" si="45">SUMPRODUCT(B724:AJ724,PVCapPrice)</f>
        <v>0</v>
      </c>
      <c r="AM724" s="10"/>
      <c r="AN724" s="10"/>
      <c r="AO724" s="10"/>
      <c r="AP724" s="10"/>
      <c r="AQ724" s="10"/>
    </row>
    <row r="725" spans="1:43" x14ac:dyDescent="0.2">
      <c r="A725" s="10">
        <v>723</v>
      </c>
      <c r="B725" s="125"/>
      <c r="C725" s="125">
        <f>+[1]data1cf!BA724*-1</f>
        <v>0</v>
      </c>
      <c r="D725" s="125">
        <f>+[1]data1cf!BB724*-1</f>
        <v>0</v>
      </c>
      <c r="E725" s="125">
        <f>+[1]data1cf!BC724*-1</f>
        <v>0</v>
      </c>
      <c r="F725" s="125">
        <f>+[1]data1cf!BD724*-1</f>
        <v>0</v>
      </c>
      <c r="G725" s="125">
        <f>+[1]data1cf!BE724*-1</f>
        <v>0</v>
      </c>
      <c r="H725" s="125">
        <f>+[1]data1cf!BF724*-1</f>
        <v>0</v>
      </c>
      <c r="I725" s="125">
        <f>+[1]data1cf!BG724*-1</f>
        <v>0</v>
      </c>
      <c r="J725" s="125">
        <f>+[1]data1cf!BH724*-1</f>
        <v>0</v>
      </c>
      <c r="K725" s="125">
        <f>+[1]data1cf!BI724*-1</f>
        <v>0</v>
      </c>
      <c r="L725" s="125">
        <f>+[1]data1cf!BJ724*-1</f>
        <v>0</v>
      </c>
      <c r="M725" s="125">
        <f>+[1]data1cf!BK724*-1</f>
        <v>0</v>
      </c>
      <c r="N725" s="125">
        <f>+[1]data1cf!BL724*-1</f>
        <v>0</v>
      </c>
      <c r="O725" s="125">
        <f>+[1]data1cf!BM724*-1</f>
        <v>0</v>
      </c>
      <c r="P725" s="125">
        <f>+[1]data1cf!BN724*-1</f>
        <v>0</v>
      </c>
      <c r="Q725" s="125">
        <f>+[1]data1cf!BO724*-1</f>
        <v>0</v>
      </c>
      <c r="R725" s="125">
        <f>+[1]data1cf!BP724*-1</f>
        <v>0</v>
      </c>
      <c r="S725" s="125">
        <f>+[1]data1cf!BQ724*-1</f>
        <v>0</v>
      </c>
      <c r="T725" s="125">
        <f>+[1]data1cf!BR724*-1</f>
        <v>0</v>
      </c>
      <c r="U725" s="125">
        <f>+[1]data1cf!BS724*-1</f>
        <v>0</v>
      </c>
      <c r="V725" s="125">
        <f>+[1]data1cf!BT724*-1</f>
        <v>0</v>
      </c>
      <c r="W725" s="125">
        <f>+[1]data1cf!BU724*-1</f>
        <v>0</v>
      </c>
      <c r="X725" s="125">
        <f>+[1]data1cf!BV724*-1</f>
        <v>0</v>
      </c>
      <c r="Y725" s="125">
        <f>+[1]data1cf!BW724*-1</f>
        <v>0</v>
      </c>
      <c r="Z725" s="125">
        <f>+[1]data1cf!BX724*-1</f>
        <v>0</v>
      </c>
      <c r="AA725" s="125">
        <f>+[1]data1cf!BY724*-1</f>
        <v>0</v>
      </c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0"/>
      <c r="AL725" s="10">
        <f t="shared" ca="1" si="45"/>
        <v>0</v>
      </c>
      <c r="AM725" s="10"/>
      <c r="AN725" s="10"/>
      <c r="AO725" s="10"/>
      <c r="AP725" s="10"/>
      <c r="AQ725" s="10"/>
    </row>
    <row r="726" spans="1:43" x14ac:dyDescent="0.2">
      <c r="A726" s="10">
        <v>724</v>
      </c>
      <c r="B726" s="125"/>
      <c r="C726" s="125">
        <f>+[1]data1cf!BA725*-1</f>
        <v>0</v>
      </c>
      <c r="D726" s="125">
        <f>+[1]data1cf!BB725*-1</f>
        <v>0</v>
      </c>
      <c r="E726" s="125">
        <f>+[1]data1cf!BC725*-1</f>
        <v>0</v>
      </c>
      <c r="F726" s="125">
        <f>+[1]data1cf!BD725*-1</f>
        <v>0</v>
      </c>
      <c r="G726" s="125">
        <f>+[1]data1cf!BE725*-1</f>
        <v>0</v>
      </c>
      <c r="H726" s="125">
        <f>+[1]data1cf!BF725*-1</f>
        <v>0</v>
      </c>
      <c r="I726" s="125">
        <f>+[1]data1cf!BG725*-1</f>
        <v>0</v>
      </c>
      <c r="J726" s="125">
        <f>+[1]data1cf!BH725*-1</f>
        <v>0</v>
      </c>
      <c r="K726" s="125">
        <f>+[1]data1cf!BI725*-1</f>
        <v>0</v>
      </c>
      <c r="L726" s="125">
        <f>+[1]data1cf!BJ725*-1</f>
        <v>0</v>
      </c>
      <c r="M726" s="125">
        <f>+[1]data1cf!BK725*-1</f>
        <v>0</v>
      </c>
      <c r="N726" s="125">
        <f>+[1]data1cf!BL725*-1</f>
        <v>0</v>
      </c>
      <c r="O726" s="125">
        <f>+[1]data1cf!BM725*-1</f>
        <v>0</v>
      </c>
      <c r="P726" s="125">
        <f>+[1]data1cf!BN725*-1</f>
        <v>0</v>
      </c>
      <c r="Q726" s="125">
        <f>+[1]data1cf!BO725*-1</f>
        <v>0</v>
      </c>
      <c r="R726" s="125">
        <f>+[1]data1cf!BP725*-1</f>
        <v>0</v>
      </c>
      <c r="S726" s="125">
        <f>+[1]data1cf!BQ725*-1</f>
        <v>0</v>
      </c>
      <c r="T726" s="125">
        <f>+[1]data1cf!BR725*-1</f>
        <v>0</v>
      </c>
      <c r="U726" s="125">
        <f>+[1]data1cf!BS725*-1</f>
        <v>0</v>
      </c>
      <c r="V726" s="125">
        <f>+[1]data1cf!BT725*-1</f>
        <v>0</v>
      </c>
      <c r="W726" s="125">
        <f>+[1]data1cf!BU725*-1</f>
        <v>0</v>
      </c>
      <c r="X726" s="125">
        <f>+[1]data1cf!BV725*-1</f>
        <v>0</v>
      </c>
      <c r="Y726" s="125">
        <f>+[1]data1cf!BW725*-1</f>
        <v>0</v>
      </c>
      <c r="Z726" s="125">
        <f>+[1]data1cf!BX725*-1</f>
        <v>0</v>
      </c>
      <c r="AA726" s="125">
        <f>+[1]data1cf!BY725*-1</f>
        <v>0</v>
      </c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0"/>
      <c r="AL726" s="10">
        <f t="shared" ca="1" si="45"/>
        <v>0</v>
      </c>
      <c r="AM726" s="10"/>
      <c r="AN726" s="10"/>
      <c r="AO726" s="10"/>
      <c r="AP726" s="10"/>
      <c r="AQ726" s="10"/>
    </row>
    <row r="727" spans="1:43" x14ac:dyDescent="0.2">
      <c r="A727" s="10">
        <v>725</v>
      </c>
      <c r="B727" s="125"/>
      <c r="C727" s="125">
        <f>+[1]data1cf!BA726*-1</f>
        <v>0</v>
      </c>
      <c r="D727" s="125">
        <f>+[1]data1cf!BB726*-1</f>
        <v>0</v>
      </c>
      <c r="E727" s="125">
        <f>+[1]data1cf!BC726*-1</f>
        <v>0</v>
      </c>
      <c r="F727" s="125">
        <f>+[1]data1cf!BD726*-1</f>
        <v>0</v>
      </c>
      <c r="G727" s="125">
        <f>+[1]data1cf!BE726*-1</f>
        <v>0</v>
      </c>
      <c r="H727" s="125">
        <f>+[1]data1cf!BF726*-1</f>
        <v>0</v>
      </c>
      <c r="I727" s="125">
        <f>+[1]data1cf!BG726*-1</f>
        <v>0</v>
      </c>
      <c r="J727" s="125">
        <f>+[1]data1cf!BH726*-1</f>
        <v>0</v>
      </c>
      <c r="K727" s="125">
        <f>+[1]data1cf!BI726*-1</f>
        <v>0</v>
      </c>
      <c r="L727" s="125">
        <f>+[1]data1cf!BJ726*-1</f>
        <v>0</v>
      </c>
      <c r="M727" s="125">
        <f>+[1]data1cf!BK726*-1</f>
        <v>0</v>
      </c>
      <c r="N727" s="125">
        <f>+[1]data1cf!BL726*-1</f>
        <v>0</v>
      </c>
      <c r="O727" s="125">
        <f>+[1]data1cf!BM726*-1</f>
        <v>0</v>
      </c>
      <c r="P727" s="125">
        <f>+[1]data1cf!BN726*-1</f>
        <v>0</v>
      </c>
      <c r="Q727" s="125">
        <f>+[1]data1cf!BO726*-1</f>
        <v>0</v>
      </c>
      <c r="R727" s="125">
        <f>+[1]data1cf!BP726*-1</f>
        <v>0</v>
      </c>
      <c r="S727" s="125">
        <f>+[1]data1cf!BQ726*-1</f>
        <v>0</v>
      </c>
      <c r="T727" s="125">
        <f>+[1]data1cf!BR726*-1</f>
        <v>0</v>
      </c>
      <c r="U727" s="125">
        <f>+[1]data1cf!BS726*-1</f>
        <v>0</v>
      </c>
      <c r="V727" s="125">
        <f>+[1]data1cf!BT726*-1</f>
        <v>0</v>
      </c>
      <c r="W727" s="125">
        <f>+[1]data1cf!BU726*-1</f>
        <v>0</v>
      </c>
      <c r="X727" s="125">
        <f>+[1]data1cf!BV726*-1</f>
        <v>0</v>
      </c>
      <c r="Y727" s="125">
        <f>+[1]data1cf!BW726*-1</f>
        <v>0</v>
      </c>
      <c r="Z727" s="125">
        <f>+[1]data1cf!BX726*-1</f>
        <v>0</v>
      </c>
      <c r="AA727" s="125">
        <f>+[1]data1cf!BY726*-1</f>
        <v>0</v>
      </c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0"/>
      <c r="AL727" s="10">
        <f t="shared" ca="1" si="45"/>
        <v>0</v>
      </c>
      <c r="AM727" s="10"/>
      <c r="AN727" s="10"/>
      <c r="AO727" s="10"/>
      <c r="AP727" s="10"/>
      <c r="AQ727" s="10"/>
    </row>
    <row r="728" spans="1:43" x14ac:dyDescent="0.2">
      <c r="A728" s="10">
        <v>726</v>
      </c>
      <c r="B728" s="125"/>
      <c r="C728" s="125">
        <f>+[1]data1cf!BA727*-1</f>
        <v>0</v>
      </c>
      <c r="D728" s="125">
        <f>+[1]data1cf!BB727*-1</f>
        <v>0</v>
      </c>
      <c r="E728" s="125">
        <f>+[1]data1cf!BC727*-1</f>
        <v>0</v>
      </c>
      <c r="F728" s="125">
        <f>+[1]data1cf!BD727*-1</f>
        <v>0</v>
      </c>
      <c r="G728" s="125">
        <f>+[1]data1cf!BE727*-1</f>
        <v>0</v>
      </c>
      <c r="H728" s="125">
        <f>+[1]data1cf!BF727*-1</f>
        <v>0</v>
      </c>
      <c r="I728" s="125">
        <f>+[1]data1cf!BG727*-1</f>
        <v>0</v>
      </c>
      <c r="J728" s="125">
        <f>+[1]data1cf!BH727*-1</f>
        <v>0</v>
      </c>
      <c r="K728" s="125">
        <f>+[1]data1cf!BI727*-1</f>
        <v>0</v>
      </c>
      <c r="L728" s="125">
        <f>+[1]data1cf!BJ727*-1</f>
        <v>0</v>
      </c>
      <c r="M728" s="125">
        <f>+[1]data1cf!BK727*-1</f>
        <v>0</v>
      </c>
      <c r="N728" s="125">
        <f>+[1]data1cf!BL727*-1</f>
        <v>0</v>
      </c>
      <c r="O728" s="125">
        <f>+[1]data1cf!BM727*-1</f>
        <v>0</v>
      </c>
      <c r="P728" s="125">
        <f>+[1]data1cf!BN727*-1</f>
        <v>0</v>
      </c>
      <c r="Q728" s="125">
        <f>+[1]data1cf!BO727*-1</f>
        <v>0</v>
      </c>
      <c r="R728" s="125">
        <f>+[1]data1cf!BP727*-1</f>
        <v>0</v>
      </c>
      <c r="S728" s="125">
        <f>+[1]data1cf!BQ727*-1</f>
        <v>0</v>
      </c>
      <c r="T728" s="125">
        <f>+[1]data1cf!BR727*-1</f>
        <v>0</v>
      </c>
      <c r="U728" s="125">
        <f>+[1]data1cf!BS727*-1</f>
        <v>0</v>
      </c>
      <c r="V728" s="125">
        <f>+[1]data1cf!BT727*-1</f>
        <v>0</v>
      </c>
      <c r="W728" s="125">
        <f>+[1]data1cf!BU727*-1</f>
        <v>0</v>
      </c>
      <c r="X728" s="125">
        <f>+[1]data1cf!BV727*-1</f>
        <v>0</v>
      </c>
      <c r="Y728" s="125">
        <f>+[1]data1cf!BW727*-1</f>
        <v>0</v>
      </c>
      <c r="Z728" s="125">
        <f>+[1]data1cf!BX727*-1</f>
        <v>0</v>
      </c>
      <c r="AA728" s="125">
        <f>+[1]data1cf!BY727*-1</f>
        <v>0</v>
      </c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0"/>
      <c r="AL728" s="10">
        <f t="shared" ca="1" si="45"/>
        <v>0</v>
      </c>
      <c r="AM728" s="10"/>
      <c r="AN728" s="10"/>
      <c r="AO728" s="10"/>
      <c r="AP728" s="10"/>
      <c r="AQ728" s="10"/>
    </row>
    <row r="729" spans="1:43" x14ac:dyDescent="0.2">
      <c r="A729" s="10">
        <v>727</v>
      </c>
      <c r="B729" s="125"/>
      <c r="C729" s="125">
        <f>+[1]data1cf!BA728*-1</f>
        <v>0</v>
      </c>
      <c r="D729" s="125">
        <f>+[1]data1cf!BB728*-1</f>
        <v>0</v>
      </c>
      <c r="E729" s="125">
        <f>+[1]data1cf!BC728*-1</f>
        <v>0</v>
      </c>
      <c r="F729" s="125">
        <f>+[1]data1cf!BD728*-1</f>
        <v>0</v>
      </c>
      <c r="G729" s="125">
        <f>+[1]data1cf!BE728*-1</f>
        <v>0</v>
      </c>
      <c r="H729" s="125">
        <f>+[1]data1cf!BF728*-1</f>
        <v>0</v>
      </c>
      <c r="I729" s="125">
        <f>+[1]data1cf!BG728*-1</f>
        <v>0</v>
      </c>
      <c r="J729" s="125">
        <f>+[1]data1cf!BH728*-1</f>
        <v>0</v>
      </c>
      <c r="K729" s="125">
        <f>+[1]data1cf!BI728*-1</f>
        <v>0</v>
      </c>
      <c r="L729" s="125">
        <f>+[1]data1cf!BJ728*-1</f>
        <v>0</v>
      </c>
      <c r="M729" s="125">
        <f>+[1]data1cf!BK728*-1</f>
        <v>0</v>
      </c>
      <c r="N729" s="125">
        <f>+[1]data1cf!BL728*-1</f>
        <v>0</v>
      </c>
      <c r="O729" s="125">
        <f>+[1]data1cf!BM728*-1</f>
        <v>0</v>
      </c>
      <c r="P729" s="125">
        <f>+[1]data1cf!BN728*-1</f>
        <v>0</v>
      </c>
      <c r="Q729" s="125">
        <f>+[1]data1cf!BO728*-1</f>
        <v>0</v>
      </c>
      <c r="R729" s="125">
        <f>+[1]data1cf!BP728*-1</f>
        <v>0</v>
      </c>
      <c r="S729" s="125">
        <f>+[1]data1cf!BQ728*-1</f>
        <v>0</v>
      </c>
      <c r="T729" s="125">
        <f>+[1]data1cf!BR728*-1</f>
        <v>0</v>
      </c>
      <c r="U729" s="125">
        <f>+[1]data1cf!BS728*-1</f>
        <v>0</v>
      </c>
      <c r="V729" s="125">
        <f>+[1]data1cf!BT728*-1</f>
        <v>0</v>
      </c>
      <c r="W729" s="125">
        <f>+[1]data1cf!BU728*-1</f>
        <v>0</v>
      </c>
      <c r="X729" s="125">
        <f>+[1]data1cf!BV728*-1</f>
        <v>0</v>
      </c>
      <c r="Y729" s="125">
        <f>+[1]data1cf!BW728*-1</f>
        <v>0</v>
      </c>
      <c r="Z729" s="125">
        <f>+[1]data1cf!BX728*-1</f>
        <v>0</v>
      </c>
      <c r="AA729" s="125">
        <f>+[1]data1cf!BY728*-1</f>
        <v>0</v>
      </c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0"/>
      <c r="AL729" s="10">
        <f t="shared" ca="1" si="45"/>
        <v>0</v>
      </c>
      <c r="AM729" s="10"/>
      <c r="AN729" s="10"/>
      <c r="AO729" s="10"/>
      <c r="AP729" s="10"/>
      <c r="AQ729" s="10"/>
    </row>
    <row r="730" spans="1:43" x14ac:dyDescent="0.2">
      <c r="A730" s="10">
        <v>728</v>
      </c>
      <c r="B730" s="125"/>
      <c r="C730" s="125">
        <f>+[1]data1cf!BA729*-1</f>
        <v>0</v>
      </c>
      <c r="D730" s="125">
        <f>+[1]data1cf!BB729*-1</f>
        <v>0</v>
      </c>
      <c r="E730" s="125">
        <f>+[1]data1cf!BC729*-1</f>
        <v>0</v>
      </c>
      <c r="F730" s="125">
        <f>+[1]data1cf!BD729*-1</f>
        <v>0</v>
      </c>
      <c r="G730" s="125">
        <f>+[1]data1cf!BE729*-1</f>
        <v>0</v>
      </c>
      <c r="H730" s="125">
        <f>+[1]data1cf!BF729*-1</f>
        <v>0</v>
      </c>
      <c r="I730" s="125">
        <f>+[1]data1cf!BG729*-1</f>
        <v>0</v>
      </c>
      <c r="J730" s="125">
        <f>+[1]data1cf!BH729*-1</f>
        <v>0</v>
      </c>
      <c r="K730" s="125">
        <f>+[1]data1cf!BI729*-1</f>
        <v>0</v>
      </c>
      <c r="L730" s="125">
        <f>+[1]data1cf!BJ729*-1</f>
        <v>0</v>
      </c>
      <c r="M730" s="125">
        <f>+[1]data1cf!BK729*-1</f>
        <v>0</v>
      </c>
      <c r="N730" s="125">
        <f>+[1]data1cf!BL729*-1</f>
        <v>0</v>
      </c>
      <c r="O730" s="125">
        <f>+[1]data1cf!BM729*-1</f>
        <v>0</v>
      </c>
      <c r="P730" s="125">
        <f>+[1]data1cf!BN729*-1</f>
        <v>0</v>
      </c>
      <c r="Q730" s="125">
        <f>+[1]data1cf!BO729*-1</f>
        <v>0</v>
      </c>
      <c r="R730" s="125">
        <f>+[1]data1cf!BP729*-1</f>
        <v>0</v>
      </c>
      <c r="S730" s="125">
        <f>+[1]data1cf!BQ729*-1</f>
        <v>0</v>
      </c>
      <c r="T730" s="125">
        <f>+[1]data1cf!BR729*-1</f>
        <v>0</v>
      </c>
      <c r="U730" s="125">
        <f>+[1]data1cf!BS729*-1</f>
        <v>0</v>
      </c>
      <c r="V730" s="125">
        <f>+[1]data1cf!BT729*-1</f>
        <v>0</v>
      </c>
      <c r="W730" s="125">
        <f>+[1]data1cf!BU729*-1</f>
        <v>0</v>
      </c>
      <c r="X730" s="125">
        <f>+[1]data1cf!BV729*-1</f>
        <v>0</v>
      </c>
      <c r="Y730" s="125">
        <f>+[1]data1cf!BW729*-1</f>
        <v>0</v>
      </c>
      <c r="Z730" s="125">
        <f>+[1]data1cf!BX729*-1</f>
        <v>0</v>
      </c>
      <c r="AA730" s="125">
        <f>+[1]data1cf!BY729*-1</f>
        <v>0</v>
      </c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0"/>
      <c r="AL730" s="10">
        <f t="shared" ca="1" si="45"/>
        <v>0</v>
      </c>
      <c r="AM730" s="10"/>
      <c r="AN730" s="10"/>
      <c r="AO730" s="10"/>
      <c r="AP730" s="10"/>
      <c r="AQ730" s="10"/>
    </row>
    <row r="731" spans="1:43" x14ac:dyDescent="0.2">
      <c r="A731" s="10">
        <v>729</v>
      </c>
      <c r="B731" s="125"/>
      <c r="C731" s="125">
        <f>+[1]data1cf!BA730*-1</f>
        <v>0</v>
      </c>
      <c r="D731" s="125">
        <f>+[1]data1cf!BB730*-1</f>
        <v>0</v>
      </c>
      <c r="E731" s="125">
        <f>+[1]data1cf!BC730*-1</f>
        <v>0</v>
      </c>
      <c r="F731" s="125">
        <f>+[1]data1cf!BD730*-1</f>
        <v>0</v>
      </c>
      <c r="G731" s="125">
        <f>+[1]data1cf!BE730*-1</f>
        <v>0</v>
      </c>
      <c r="H731" s="125">
        <f>+[1]data1cf!BF730*-1</f>
        <v>0</v>
      </c>
      <c r="I731" s="125">
        <f>+[1]data1cf!BG730*-1</f>
        <v>0</v>
      </c>
      <c r="J731" s="125">
        <f>+[1]data1cf!BH730*-1</f>
        <v>0</v>
      </c>
      <c r="K731" s="125">
        <f>+[1]data1cf!BI730*-1</f>
        <v>0</v>
      </c>
      <c r="L731" s="125">
        <f>+[1]data1cf!BJ730*-1</f>
        <v>0</v>
      </c>
      <c r="M731" s="125">
        <f>+[1]data1cf!BK730*-1</f>
        <v>0</v>
      </c>
      <c r="N731" s="125">
        <f>+[1]data1cf!BL730*-1</f>
        <v>0</v>
      </c>
      <c r="O731" s="125">
        <f>+[1]data1cf!BM730*-1</f>
        <v>0</v>
      </c>
      <c r="P731" s="125">
        <f>+[1]data1cf!BN730*-1</f>
        <v>0</v>
      </c>
      <c r="Q731" s="125">
        <f>+[1]data1cf!BO730*-1</f>
        <v>0</v>
      </c>
      <c r="R731" s="125">
        <f>+[1]data1cf!BP730*-1</f>
        <v>0</v>
      </c>
      <c r="S731" s="125">
        <f>+[1]data1cf!BQ730*-1</f>
        <v>0</v>
      </c>
      <c r="T731" s="125">
        <f>+[1]data1cf!BR730*-1</f>
        <v>0</v>
      </c>
      <c r="U731" s="125">
        <f>+[1]data1cf!BS730*-1</f>
        <v>0</v>
      </c>
      <c r="V731" s="125">
        <f>+[1]data1cf!BT730*-1</f>
        <v>0</v>
      </c>
      <c r="W731" s="125">
        <f>+[1]data1cf!BU730*-1</f>
        <v>0</v>
      </c>
      <c r="X731" s="125">
        <f>+[1]data1cf!BV730*-1</f>
        <v>0</v>
      </c>
      <c r="Y731" s="125">
        <f>+[1]data1cf!BW730*-1</f>
        <v>0</v>
      </c>
      <c r="Z731" s="125">
        <f>+[1]data1cf!BX730*-1</f>
        <v>0</v>
      </c>
      <c r="AA731" s="125">
        <f>+[1]data1cf!BY730*-1</f>
        <v>0</v>
      </c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0"/>
      <c r="AL731" s="10">
        <f t="shared" ca="1" si="45"/>
        <v>0</v>
      </c>
      <c r="AM731" s="10"/>
      <c r="AN731" s="10"/>
      <c r="AO731" s="10"/>
      <c r="AP731" s="10"/>
      <c r="AQ731" s="10"/>
    </row>
    <row r="732" spans="1:43" x14ac:dyDescent="0.2">
      <c r="A732" s="10">
        <v>730</v>
      </c>
      <c r="B732" s="125"/>
      <c r="C732" s="125">
        <f>+[1]data1cf!BA731*-1</f>
        <v>0</v>
      </c>
      <c r="D732" s="125">
        <f>+[1]data1cf!BB731*-1</f>
        <v>0</v>
      </c>
      <c r="E732" s="125">
        <f>+[1]data1cf!BC731*-1</f>
        <v>0</v>
      </c>
      <c r="F732" s="125">
        <f>+[1]data1cf!BD731*-1</f>
        <v>0</v>
      </c>
      <c r="G732" s="125">
        <f>+[1]data1cf!BE731*-1</f>
        <v>0</v>
      </c>
      <c r="H732" s="125">
        <f>+[1]data1cf!BF731*-1</f>
        <v>0</v>
      </c>
      <c r="I732" s="125">
        <f>+[1]data1cf!BG731*-1</f>
        <v>0</v>
      </c>
      <c r="J732" s="125">
        <f>+[1]data1cf!BH731*-1</f>
        <v>0</v>
      </c>
      <c r="K732" s="125">
        <f>+[1]data1cf!BI731*-1</f>
        <v>0</v>
      </c>
      <c r="L732" s="125">
        <f>+[1]data1cf!BJ731*-1</f>
        <v>0</v>
      </c>
      <c r="M732" s="125">
        <f>+[1]data1cf!BK731*-1</f>
        <v>0</v>
      </c>
      <c r="N732" s="125">
        <f>+[1]data1cf!BL731*-1</f>
        <v>0</v>
      </c>
      <c r="O732" s="125">
        <f>+[1]data1cf!BM731*-1</f>
        <v>0</v>
      </c>
      <c r="P732" s="125">
        <f>+[1]data1cf!BN731*-1</f>
        <v>0</v>
      </c>
      <c r="Q732" s="125">
        <f>+[1]data1cf!BO731*-1</f>
        <v>0</v>
      </c>
      <c r="R732" s="125">
        <f>+[1]data1cf!BP731*-1</f>
        <v>0</v>
      </c>
      <c r="S732" s="125">
        <f>+[1]data1cf!BQ731*-1</f>
        <v>0</v>
      </c>
      <c r="T732" s="125">
        <f>+[1]data1cf!BR731*-1</f>
        <v>0</v>
      </c>
      <c r="U732" s="125">
        <f>+[1]data1cf!BS731*-1</f>
        <v>0</v>
      </c>
      <c r="V732" s="125">
        <f>+[1]data1cf!BT731*-1</f>
        <v>0</v>
      </c>
      <c r="W732" s="125">
        <f>+[1]data1cf!BU731*-1</f>
        <v>0</v>
      </c>
      <c r="X732" s="125">
        <f>+[1]data1cf!BV731*-1</f>
        <v>0</v>
      </c>
      <c r="Y732" s="125">
        <f>+[1]data1cf!BW731*-1</f>
        <v>0</v>
      </c>
      <c r="Z732" s="125">
        <f>+[1]data1cf!BX731*-1</f>
        <v>0</v>
      </c>
      <c r="AA732" s="125">
        <f>+[1]data1cf!BY731*-1</f>
        <v>0</v>
      </c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0"/>
      <c r="AL732" s="10">
        <f t="shared" ca="1" si="45"/>
        <v>0</v>
      </c>
      <c r="AM732" s="10"/>
      <c r="AN732" s="10"/>
      <c r="AO732" s="10"/>
      <c r="AP732" s="10"/>
      <c r="AQ732" s="10"/>
    </row>
    <row r="733" spans="1:43" x14ac:dyDescent="0.2">
      <c r="A733" s="10">
        <v>731</v>
      </c>
      <c r="B733" s="125"/>
      <c r="C733" s="125">
        <f>+[1]data1cf!BA732*-1</f>
        <v>0</v>
      </c>
      <c r="D733" s="125">
        <f>+[1]data1cf!BB732*-1</f>
        <v>0</v>
      </c>
      <c r="E733" s="125">
        <f>+[1]data1cf!BC732*-1</f>
        <v>0</v>
      </c>
      <c r="F733" s="125">
        <f>+[1]data1cf!BD732*-1</f>
        <v>0</v>
      </c>
      <c r="G733" s="125">
        <f>+[1]data1cf!BE732*-1</f>
        <v>0</v>
      </c>
      <c r="H733" s="125">
        <f>+[1]data1cf!BF732*-1</f>
        <v>0</v>
      </c>
      <c r="I733" s="125">
        <f>+[1]data1cf!BG732*-1</f>
        <v>0</v>
      </c>
      <c r="J733" s="125">
        <f>+[1]data1cf!BH732*-1</f>
        <v>0</v>
      </c>
      <c r="K733" s="125">
        <f>+[1]data1cf!BI732*-1</f>
        <v>0</v>
      </c>
      <c r="L733" s="125">
        <f>+[1]data1cf!BJ732*-1</f>
        <v>0</v>
      </c>
      <c r="M733" s="125">
        <f>+[1]data1cf!BK732*-1</f>
        <v>0</v>
      </c>
      <c r="N733" s="125">
        <f>+[1]data1cf!BL732*-1</f>
        <v>0</v>
      </c>
      <c r="O733" s="125">
        <f>+[1]data1cf!BM732*-1</f>
        <v>0</v>
      </c>
      <c r="P733" s="125">
        <f>+[1]data1cf!BN732*-1</f>
        <v>0</v>
      </c>
      <c r="Q733" s="125">
        <f>+[1]data1cf!BO732*-1</f>
        <v>0</v>
      </c>
      <c r="R733" s="125">
        <f>+[1]data1cf!BP732*-1</f>
        <v>0</v>
      </c>
      <c r="S733" s="125">
        <f>+[1]data1cf!BQ732*-1</f>
        <v>0</v>
      </c>
      <c r="T733" s="125">
        <f>+[1]data1cf!BR732*-1</f>
        <v>0</v>
      </c>
      <c r="U733" s="125">
        <f>+[1]data1cf!BS732*-1</f>
        <v>0</v>
      </c>
      <c r="V733" s="125">
        <f>+[1]data1cf!BT732*-1</f>
        <v>0</v>
      </c>
      <c r="W733" s="125">
        <f>+[1]data1cf!BU732*-1</f>
        <v>0</v>
      </c>
      <c r="X733" s="125">
        <f>+[1]data1cf!BV732*-1</f>
        <v>0</v>
      </c>
      <c r="Y733" s="125">
        <f>+[1]data1cf!BW732*-1</f>
        <v>0</v>
      </c>
      <c r="Z733" s="125">
        <f>+[1]data1cf!BX732*-1</f>
        <v>0</v>
      </c>
      <c r="AA733" s="125">
        <f>+[1]data1cf!BY732*-1</f>
        <v>0</v>
      </c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0"/>
      <c r="AL733" s="10">
        <f t="shared" ca="1" si="45"/>
        <v>0</v>
      </c>
      <c r="AM733" s="10"/>
      <c r="AN733" s="10"/>
      <c r="AO733" s="10"/>
      <c r="AP733" s="10"/>
      <c r="AQ733" s="10"/>
    </row>
    <row r="734" spans="1:43" x14ac:dyDescent="0.2">
      <c r="A734" s="10">
        <v>732</v>
      </c>
      <c r="B734" s="125"/>
      <c r="C734" s="125">
        <f>+[1]data1cf!BA733*-1</f>
        <v>0</v>
      </c>
      <c r="D734" s="125">
        <f>+[1]data1cf!BB733*-1</f>
        <v>0</v>
      </c>
      <c r="E734" s="125">
        <f>+[1]data1cf!BC733*-1</f>
        <v>0</v>
      </c>
      <c r="F734" s="125">
        <f>+[1]data1cf!BD733*-1</f>
        <v>0</v>
      </c>
      <c r="G734" s="125">
        <f>+[1]data1cf!BE733*-1</f>
        <v>0</v>
      </c>
      <c r="H734" s="125">
        <f>+[1]data1cf!BF733*-1</f>
        <v>0</v>
      </c>
      <c r="I734" s="125">
        <f>+[1]data1cf!BG733*-1</f>
        <v>0</v>
      </c>
      <c r="J734" s="125">
        <f>+[1]data1cf!BH733*-1</f>
        <v>0</v>
      </c>
      <c r="K734" s="125">
        <f>+[1]data1cf!BI733*-1</f>
        <v>0</v>
      </c>
      <c r="L734" s="125">
        <f>+[1]data1cf!BJ733*-1</f>
        <v>0</v>
      </c>
      <c r="M734" s="125">
        <f>+[1]data1cf!BK733*-1</f>
        <v>0</v>
      </c>
      <c r="N734" s="125">
        <f>+[1]data1cf!BL733*-1</f>
        <v>0</v>
      </c>
      <c r="O734" s="125">
        <f>+[1]data1cf!BM733*-1</f>
        <v>0</v>
      </c>
      <c r="P734" s="125">
        <f>+[1]data1cf!BN733*-1</f>
        <v>0</v>
      </c>
      <c r="Q734" s="125">
        <f>+[1]data1cf!BO733*-1</f>
        <v>0</v>
      </c>
      <c r="R734" s="125">
        <f>+[1]data1cf!BP733*-1</f>
        <v>0</v>
      </c>
      <c r="S734" s="125">
        <f>+[1]data1cf!BQ733*-1</f>
        <v>0</v>
      </c>
      <c r="T734" s="125">
        <f>+[1]data1cf!BR733*-1</f>
        <v>0</v>
      </c>
      <c r="U734" s="125">
        <f>+[1]data1cf!BS733*-1</f>
        <v>0</v>
      </c>
      <c r="V734" s="125">
        <f>+[1]data1cf!BT733*-1</f>
        <v>0</v>
      </c>
      <c r="W734" s="125">
        <f>+[1]data1cf!BU733*-1</f>
        <v>0</v>
      </c>
      <c r="X734" s="125">
        <f>+[1]data1cf!BV733*-1</f>
        <v>0</v>
      </c>
      <c r="Y734" s="125">
        <f>+[1]data1cf!BW733*-1</f>
        <v>0</v>
      </c>
      <c r="Z734" s="125">
        <f>+[1]data1cf!BX733*-1</f>
        <v>0</v>
      </c>
      <c r="AA734" s="125">
        <f>+[1]data1cf!BY733*-1</f>
        <v>0</v>
      </c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0"/>
      <c r="AL734" s="10">
        <f t="shared" ca="1" si="45"/>
        <v>0</v>
      </c>
      <c r="AM734" s="10"/>
      <c r="AN734" s="10"/>
      <c r="AO734" s="10"/>
      <c r="AP734" s="10"/>
      <c r="AQ734" s="10"/>
    </row>
    <row r="735" spans="1:43" x14ac:dyDescent="0.2">
      <c r="A735" s="10">
        <v>733</v>
      </c>
      <c r="B735" s="125"/>
      <c r="C735" s="125">
        <f>+[1]data1cf!BA734*-1</f>
        <v>0</v>
      </c>
      <c r="D735" s="125">
        <f>+[1]data1cf!BB734*-1</f>
        <v>0</v>
      </c>
      <c r="E735" s="125">
        <f>+[1]data1cf!BC734*-1</f>
        <v>0</v>
      </c>
      <c r="F735" s="125">
        <f>+[1]data1cf!BD734*-1</f>
        <v>0</v>
      </c>
      <c r="G735" s="125">
        <f>+[1]data1cf!BE734*-1</f>
        <v>0</v>
      </c>
      <c r="H735" s="125">
        <f>+[1]data1cf!BF734*-1</f>
        <v>0</v>
      </c>
      <c r="I735" s="125">
        <f>+[1]data1cf!BG734*-1</f>
        <v>0</v>
      </c>
      <c r="J735" s="125">
        <f>+[1]data1cf!BH734*-1</f>
        <v>0</v>
      </c>
      <c r="K735" s="125">
        <f>+[1]data1cf!BI734*-1</f>
        <v>0</v>
      </c>
      <c r="L735" s="125">
        <f>+[1]data1cf!BJ734*-1</f>
        <v>0</v>
      </c>
      <c r="M735" s="125">
        <f>+[1]data1cf!BK734*-1</f>
        <v>0</v>
      </c>
      <c r="N735" s="125">
        <f>+[1]data1cf!BL734*-1</f>
        <v>0</v>
      </c>
      <c r="O735" s="125">
        <f>+[1]data1cf!BM734*-1</f>
        <v>0</v>
      </c>
      <c r="P735" s="125">
        <f>+[1]data1cf!BN734*-1</f>
        <v>0</v>
      </c>
      <c r="Q735" s="125">
        <f>+[1]data1cf!BO734*-1</f>
        <v>0</v>
      </c>
      <c r="R735" s="125">
        <f>+[1]data1cf!BP734*-1</f>
        <v>0</v>
      </c>
      <c r="S735" s="125">
        <f>+[1]data1cf!BQ734*-1</f>
        <v>0</v>
      </c>
      <c r="T735" s="125">
        <f>+[1]data1cf!BR734*-1</f>
        <v>0</v>
      </c>
      <c r="U735" s="125">
        <f>+[1]data1cf!BS734*-1</f>
        <v>0</v>
      </c>
      <c r="V735" s="125">
        <f>+[1]data1cf!BT734*-1</f>
        <v>0</v>
      </c>
      <c r="W735" s="125">
        <f>+[1]data1cf!BU734*-1</f>
        <v>0</v>
      </c>
      <c r="X735" s="125">
        <f>+[1]data1cf!BV734*-1</f>
        <v>0</v>
      </c>
      <c r="Y735" s="125">
        <f>+[1]data1cf!BW734*-1</f>
        <v>0</v>
      </c>
      <c r="Z735" s="125">
        <f>+[1]data1cf!BX734*-1</f>
        <v>0</v>
      </c>
      <c r="AA735" s="125">
        <f>+[1]data1cf!BY734*-1</f>
        <v>0</v>
      </c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0"/>
      <c r="AL735" s="10">
        <f t="shared" ca="1" si="45"/>
        <v>0</v>
      </c>
      <c r="AM735" s="10"/>
      <c r="AN735" s="10"/>
      <c r="AO735" s="10"/>
      <c r="AP735" s="10"/>
      <c r="AQ735" s="10"/>
    </row>
    <row r="736" spans="1:43" x14ac:dyDescent="0.2">
      <c r="A736" s="10">
        <v>734</v>
      </c>
      <c r="B736" s="125"/>
      <c r="C736" s="125">
        <f>+[1]data1cf!BA735*-1</f>
        <v>0</v>
      </c>
      <c r="D736" s="125">
        <f>+[1]data1cf!BB735*-1</f>
        <v>0</v>
      </c>
      <c r="E736" s="125">
        <f>+[1]data1cf!BC735*-1</f>
        <v>0</v>
      </c>
      <c r="F736" s="125">
        <f>+[1]data1cf!BD735*-1</f>
        <v>0</v>
      </c>
      <c r="G736" s="125">
        <f>+[1]data1cf!BE735*-1</f>
        <v>0</v>
      </c>
      <c r="H736" s="125">
        <f>+[1]data1cf!BF735*-1</f>
        <v>0</v>
      </c>
      <c r="I736" s="125">
        <f>+[1]data1cf!BG735*-1</f>
        <v>0</v>
      </c>
      <c r="J736" s="125">
        <f>+[1]data1cf!BH735*-1</f>
        <v>0</v>
      </c>
      <c r="K736" s="125">
        <f>+[1]data1cf!BI735*-1</f>
        <v>0</v>
      </c>
      <c r="L736" s="125">
        <f>+[1]data1cf!BJ735*-1</f>
        <v>0</v>
      </c>
      <c r="M736" s="125">
        <f>+[1]data1cf!BK735*-1</f>
        <v>0</v>
      </c>
      <c r="N736" s="125">
        <f>+[1]data1cf!BL735*-1</f>
        <v>0</v>
      </c>
      <c r="O736" s="125">
        <f>+[1]data1cf!BM735*-1</f>
        <v>0</v>
      </c>
      <c r="P736" s="125">
        <f>+[1]data1cf!BN735*-1</f>
        <v>0</v>
      </c>
      <c r="Q736" s="125">
        <f>+[1]data1cf!BO735*-1</f>
        <v>0</v>
      </c>
      <c r="R736" s="125">
        <f>+[1]data1cf!BP735*-1</f>
        <v>0</v>
      </c>
      <c r="S736" s="125">
        <f>+[1]data1cf!BQ735*-1</f>
        <v>0</v>
      </c>
      <c r="T736" s="125">
        <f>+[1]data1cf!BR735*-1</f>
        <v>0</v>
      </c>
      <c r="U736" s="125">
        <f>+[1]data1cf!BS735*-1</f>
        <v>0</v>
      </c>
      <c r="V736" s="125">
        <f>+[1]data1cf!BT735*-1</f>
        <v>0</v>
      </c>
      <c r="W736" s="125">
        <f>+[1]data1cf!BU735*-1</f>
        <v>0</v>
      </c>
      <c r="X736" s="125">
        <f>+[1]data1cf!BV735*-1</f>
        <v>0</v>
      </c>
      <c r="Y736" s="125">
        <f>+[1]data1cf!BW735*-1</f>
        <v>0</v>
      </c>
      <c r="Z736" s="125">
        <f>+[1]data1cf!BX735*-1</f>
        <v>0</v>
      </c>
      <c r="AA736" s="125">
        <f>+[1]data1cf!BY735*-1</f>
        <v>0</v>
      </c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0"/>
      <c r="AL736" s="10">
        <f t="shared" ca="1" si="45"/>
        <v>0</v>
      </c>
      <c r="AM736" s="10"/>
      <c r="AN736" s="10"/>
      <c r="AO736" s="10"/>
      <c r="AP736" s="10"/>
      <c r="AQ736" s="10"/>
    </row>
    <row r="737" spans="1:43" x14ac:dyDescent="0.2">
      <c r="A737" s="10">
        <v>735</v>
      </c>
      <c r="B737" s="125"/>
      <c r="C737" s="125">
        <f>+[1]data1cf!BA736*-1</f>
        <v>0</v>
      </c>
      <c r="D737" s="125">
        <f>+[1]data1cf!BB736*-1</f>
        <v>0</v>
      </c>
      <c r="E737" s="125">
        <f>+[1]data1cf!BC736*-1</f>
        <v>0</v>
      </c>
      <c r="F737" s="125">
        <f>+[1]data1cf!BD736*-1</f>
        <v>0</v>
      </c>
      <c r="G737" s="125">
        <f>+[1]data1cf!BE736*-1</f>
        <v>0</v>
      </c>
      <c r="H737" s="125">
        <f>+[1]data1cf!BF736*-1</f>
        <v>0</v>
      </c>
      <c r="I737" s="125">
        <f>+[1]data1cf!BG736*-1</f>
        <v>0</v>
      </c>
      <c r="J737" s="125">
        <f>+[1]data1cf!BH736*-1</f>
        <v>0</v>
      </c>
      <c r="K737" s="125">
        <f>+[1]data1cf!BI736*-1</f>
        <v>0</v>
      </c>
      <c r="L737" s="125">
        <f>+[1]data1cf!BJ736*-1</f>
        <v>0</v>
      </c>
      <c r="M737" s="125">
        <f>+[1]data1cf!BK736*-1</f>
        <v>0</v>
      </c>
      <c r="N737" s="125">
        <f>+[1]data1cf!BL736*-1</f>
        <v>0</v>
      </c>
      <c r="O737" s="125">
        <f>+[1]data1cf!BM736*-1</f>
        <v>0</v>
      </c>
      <c r="P737" s="125">
        <f>+[1]data1cf!BN736*-1</f>
        <v>0</v>
      </c>
      <c r="Q737" s="125">
        <f>+[1]data1cf!BO736*-1</f>
        <v>0</v>
      </c>
      <c r="R737" s="125">
        <f>+[1]data1cf!BP736*-1</f>
        <v>0</v>
      </c>
      <c r="S737" s="125">
        <f>+[1]data1cf!BQ736*-1</f>
        <v>0</v>
      </c>
      <c r="T737" s="125">
        <f>+[1]data1cf!BR736*-1</f>
        <v>0</v>
      </c>
      <c r="U737" s="125">
        <f>+[1]data1cf!BS736*-1</f>
        <v>0</v>
      </c>
      <c r="V737" s="125">
        <f>+[1]data1cf!BT736*-1</f>
        <v>0</v>
      </c>
      <c r="W737" s="125">
        <f>+[1]data1cf!BU736*-1</f>
        <v>0</v>
      </c>
      <c r="X737" s="125">
        <f>+[1]data1cf!BV736*-1</f>
        <v>0</v>
      </c>
      <c r="Y737" s="125">
        <f>+[1]data1cf!BW736*-1</f>
        <v>0</v>
      </c>
      <c r="Z737" s="125">
        <f>+[1]data1cf!BX736*-1</f>
        <v>0</v>
      </c>
      <c r="AA737" s="125">
        <f>+[1]data1cf!BY736*-1</f>
        <v>0</v>
      </c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0"/>
      <c r="AL737" s="10">
        <f t="shared" ca="1" si="45"/>
        <v>0</v>
      </c>
      <c r="AM737" s="10"/>
      <c r="AN737" s="10"/>
      <c r="AO737" s="10"/>
      <c r="AP737" s="10"/>
      <c r="AQ737" s="10"/>
    </row>
    <row r="738" spans="1:43" x14ac:dyDescent="0.2">
      <c r="A738" s="10">
        <v>736</v>
      </c>
      <c r="B738" s="125"/>
      <c r="C738" s="125">
        <f>+[1]data1cf!BA737*-1</f>
        <v>0</v>
      </c>
      <c r="D738" s="125">
        <f>+[1]data1cf!BB737*-1</f>
        <v>0</v>
      </c>
      <c r="E738" s="125">
        <f>+[1]data1cf!BC737*-1</f>
        <v>0</v>
      </c>
      <c r="F738" s="125">
        <f>+[1]data1cf!BD737*-1</f>
        <v>0</v>
      </c>
      <c r="G738" s="125">
        <f>+[1]data1cf!BE737*-1</f>
        <v>0</v>
      </c>
      <c r="H738" s="125">
        <f>+[1]data1cf!BF737*-1</f>
        <v>0</v>
      </c>
      <c r="I738" s="125">
        <f>+[1]data1cf!BG737*-1</f>
        <v>0</v>
      </c>
      <c r="J738" s="125">
        <f>+[1]data1cf!BH737*-1</f>
        <v>0</v>
      </c>
      <c r="K738" s="125">
        <f>+[1]data1cf!BI737*-1</f>
        <v>0</v>
      </c>
      <c r="L738" s="125">
        <f>+[1]data1cf!BJ737*-1</f>
        <v>0</v>
      </c>
      <c r="M738" s="125">
        <f>+[1]data1cf!BK737*-1</f>
        <v>0</v>
      </c>
      <c r="N738" s="125">
        <f>+[1]data1cf!BL737*-1</f>
        <v>0</v>
      </c>
      <c r="O738" s="125">
        <f>+[1]data1cf!BM737*-1</f>
        <v>0</v>
      </c>
      <c r="P738" s="125">
        <f>+[1]data1cf!BN737*-1</f>
        <v>0</v>
      </c>
      <c r="Q738" s="125">
        <f>+[1]data1cf!BO737*-1</f>
        <v>0</v>
      </c>
      <c r="R738" s="125">
        <f>+[1]data1cf!BP737*-1</f>
        <v>0</v>
      </c>
      <c r="S738" s="125">
        <f>+[1]data1cf!BQ737*-1</f>
        <v>0</v>
      </c>
      <c r="T738" s="125">
        <f>+[1]data1cf!BR737*-1</f>
        <v>0</v>
      </c>
      <c r="U738" s="125">
        <f>+[1]data1cf!BS737*-1</f>
        <v>0</v>
      </c>
      <c r="V738" s="125">
        <f>+[1]data1cf!BT737*-1</f>
        <v>0</v>
      </c>
      <c r="W738" s="125">
        <f>+[1]data1cf!BU737*-1</f>
        <v>0</v>
      </c>
      <c r="X738" s="125">
        <f>+[1]data1cf!BV737*-1</f>
        <v>0</v>
      </c>
      <c r="Y738" s="125">
        <f>+[1]data1cf!BW737*-1</f>
        <v>0</v>
      </c>
      <c r="Z738" s="125">
        <f>+[1]data1cf!BX737*-1</f>
        <v>0</v>
      </c>
      <c r="AA738" s="125">
        <f>+[1]data1cf!BY737*-1</f>
        <v>0</v>
      </c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0"/>
      <c r="AL738" s="10">
        <f t="shared" ca="1" si="45"/>
        <v>0</v>
      </c>
      <c r="AM738" s="10"/>
      <c r="AN738" s="10"/>
      <c r="AO738" s="10"/>
      <c r="AP738" s="10"/>
      <c r="AQ738" s="10"/>
    </row>
    <row r="739" spans="1:43" x14ac:dyDescent="0.2">
      <c r="A739" s="10">
        <v>737</v>
      </c>
      <c r="B739" s="125"/>
      <c r="C739" s="125">
        <f>+[1]data1cf!BA738*-1</f>
        <v>0</v>
      </c>
      <c r="D739" s="125">
        <f>+[1]data1cf!BB738*-1</f>
        <v>0</v>
      </c>
      <c r="E739" s="125">
        <f>+[1]data1cf!BC738*-1</f>
        <v>0</v>
      </c>
      <c r="F739" s="125">
        <f>+[1]data1cf!BD738*-1</f>
        <v>0</v>
      </c>
      <c r="G739" s="125">
        <f>+[1]data1cf!BE738*-1</f>
        <v>0</v>
      </c>
      <c r="H739" s="125">
        <f>+[1]data1cf!BF738*-1</f>
        <v>0</v>
      </c>
      <c r="I739" s="125">
        <f>+[1]data1cf!BG738*-1</f>
        <v>0</v>
      </c>
      <c r="J739" s="125">
        <f>+[1]data1cf!BH738*-1</f>
        <v>0</v>
      </c>
      <c r="K739" s="125">
        <f>+[1]data1cf!BI738*-1</f>
        <v>0</v>
      </c>
      <c r="L739" s="125">
        <f>+[1]data1cf!BJ738*-1</f>
        <v>0</v>
      </c>
      <c r="M739" s="125">
        <f>+[1]data1cf!BK738*-1</f>
        <v>0</v>
      </c>
      <c r="N739" s="125">
        <f>+[1]data1cf!BL738*-1</f>
        <v>0</v>
      </c>
      <c r="O739" s="125">
        <f>+[1]data1cf!BM738*-1</f>
        <v>0</v>
      </c>
      <c r="P739" s="125">
        <f>+[1]data1cf!BN738*-1</f>
        <v>0</v>
      </c>
      <c r="Q739" s="125">
        <f>+[1]data1cf!BO738*-1</f>
        <v>0</v>
      </c>
      <c r="R739" s="125">
        <f>+[1]data1cf!BP738*-1</f>
        <v>0</v>
      </c>
      <c r="S739" s="125">
        <f>+[1]data1cf!BQ738*-1</f>
        <v>0</v>
      </c>
      <c r="T739" s="125">
        <f>+[1]data1cf!BR738*-1</f>
        <v>0</v>
      </c>
      <c r="U739" s="125">
        <f>+[1]data1cf!BS738*-1</f>
        <v>0</v>
      </c>
      <c r="V739" s="125">
        <f>+[1]data1cf!BT738*-1</f>
        <v>0</v>
      </c>
      <c r="W739" s="125">
        <f>+[1]data1cf!BU738*-1</f>
        <v>0</v>
      </c>
      <c r="X739" s="125">
        <f>+[1]data1cf!BV738*-1</f>
        <v>0</v>
      </c>
      <c r="Y739" s="125">
        <f>+[1]data1cf!BW738*-1</f>
        <v>0</v>
      </c>
      <c r="Z739" s="125">
        <f>+[1]data1cf!BX738*-1</f>
        <v>0</v>
      </c>
      <c r="AA739" s="125">
        <f>+[1]data1cf!BY738*-1</f>
        <v>0</v>
      </c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0"/>
      <c r="AL739" s="10">
        <f t="shared" ca="1" si="45"/>
        <v>0</v>
      </c>
      <c r="AM739" s="10"/>
      <c r="AN739" s="10"/>
      <c r="AO739" s="10"/>
      <c r="AP739" s="10"/>
      <c r="AQ739" s="10"/>
    </row>
    <row r="740" spans="1:43" x14ac:dyDescent="0.2">
      <c r="A740" s="10">
        <v>738</v>
      </c>
      <c r="B740" s="125"/>
      <c r="C740" s="125">
        <f>+[1]data1cf!BA739*-1</f>
        <v>0</v>
      </c>
      <c r="D740" s="125">
        <f>+[1]data1cf!BB739*-1</f>
        <v>0</v>
      </c>
      <c r="E740" s="125">
        <f>+[1]data1cf!BC739*-1</f>
        <v>0</v>
      </c>
      <c r="F740" s="125">
        <f>+[1]data1cf!BD739*-1</f>
        <v>0</v>
      </c>
      <c r="G740" s="125">
        <f>+[1]data1cf!BE739*-1</f>
        <v>0</v>
      </c>
      <c r="H740" s="125">
        <f>+[1]data1cf!BF739*-1</f>
        <v>0</v>
      </c>
      <c r="I740" s="125">
        <f>+[1]data1cf!BG739*-1</f>
        <v>0</v>
      </c>
      <c r="J740" s="125">
        <f>+[1]data1cf!BH739*-1</f>
        <v>0</v>
      </c>
      <c r="K740" s="125">
        <f>+[1]data1cf!BI739*-1</f>
        <v>0</v>
      </c>
      <c r="L740" s="125">
        <f>+[1]data1cf!BJ739*-1</f>
        <v>0</v>
      </c>
      <c r="M740" s="125">
        <f>+[1]data1cf!BK739*-1</f>
        <v>0</v>
      </c>
      <c r="N740" s="125">
        <f>+[1]data1cf!BL739*-1</f>
        <v>0</v>
      </c>
      <c r="O740" s="125">
        <f>+[1]data1cf!BM739*-1</f>
        <v>0</v>
      </c>
      <c r="P740" s="125">
        <f>+[1]data1cf!BN739*-1</f>
        <v>0</v>
      </c>
      <c r="Q740" s="125">
        <f>+[1]data1cf!BO739*-1</f>
        <v>0</v>
      </c>
      <c r="R740" s="125">
        <f>+[1]data1cf!BP739*-1</f>
        <v>0</v>
      </c>
      <c r="S740" s="125">
        <f>+[1]data1cf!BQ739*-1</f>
        <v>0</v>
      </c>
      <c r="T740" s="125">
        <f>+[1]data1cf!BR739*-1</f>
        <v>0</v>
      </c>
      <c r="U740" s="125">
        <f>+[1]data1cf!BS739*-1</f>
        <v>0</v>
      </c>
      <c r="V740" s="125">
        <f>+[1]data1cf!BT739*-1</f>
        <v>0</v>
      </c>
      <c r="W740" s="125">
        <f>+[1]data1cf!BU739*-1</f>
        <v>0</v>
      </c>
      <c r="X740" s="125">
        <f>+[1]data1cf!BV739*-1</f>
        <v>0</v>
      </c>
      <c r="Y740" s="125">
        <f>+[1]data1cf!BW739*-1</f>
        <v>0</v>
      </c>
      <c r="Z740" s="125">
        <f>+[1]data1cf!BX739*-1</f>
        <v>0</v>
      </c>
      <c r="AA740" s="125">
        <f>+[1]data1cf!BY739*-1</f>
        <v>0</v>
      </c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0"/>
      <c r="AL740" s="10">
        <f t="shared" ref="AL740:AL755" ca="1" si="46">SUMPRODUCT(B740:AJ740,PVCapPrice)</f>
        <v>0</v>
      </c>
      <c r="AM740" s="10"/>
      <c r="AN740" s="10"/>
      <c r="AO740" s="10"/>
      <c r="AP740" s="10"/>
      <c r="AQ740" s="10"/>
    </row>
    <row r="741" spans="1:43" x14ac:dyDescent="0.2">
      <c r="A741" s="10">
        <v>739</v>
      </c>
      <c r="B741" s="125"/>
      <c r="C741" s="125">
        <f>+[1]data1cf!BA740*-1</f>
        <v>0</v>
      </c>
      <c r="D741" s="125">
        <f>+[1]data1cf!BB740*-1</f>
        <v>0</v>
      </c>
      <c r="E741" s="125">
        <f>+[1]data1cf!BC740*-1</f>
        <v>0</v>
      </c>
      <c r="F741" s="125">
        <f>+[1]data1cf!BD740*-1</f>
        <v>0</v>
      </c>
      <c r="G741" s="125">
        <f>+[1]data1cf!BE740*-1</f>
        <v>0</v>
      </c>
      <c r="H741" s="125">
        <f>+[1]data1cf!BF740*-1</f>
        <v>0</v>
      </c>
      <c r="I741" s="125">
        <f>+[1]data1cf!BG740*-1</f>
        <v>0</v>
      </c>
      <c r="J741" s="125">
        <f>+[1]data1cf!BH740*-1</f>
        <v>0</v>
      </c>
      <c r="K741" s="125">
        <f>+[1]data1cf!BI740*-1</f>
        <v>0</v>
      </c>
      <c r="L741" s="125">
        <f>+[1]data1cf!BJ740*-1</f>
        <v>0</v>
      </c>
      <c r="M741" s="125">
        <f>+[1]data1cf!BK740*-1</f>
        <v>0</v>
      </c>
      <c r="N741" s="125">
        <f>+[1]data1cf!BL740*-1</f>
        <v>0</v>
      </c>
      <c r="O741" s="125">
        <f>+[1]data1cf!BM740*-1</f>
        <v>0</v>
      </c>
      <c r="P741" s="125">
        <f>+[1]data1cf!BN740*-1</f>
        <v>0</v>
      </c>
      <c r="Q741" s="125">
        <f>+[1]data1cf!BO740*-1</f>
        <v>0</v>
      </c>
      <c r="R741" s="125">
        <f>+[1]data1cf!BP740*-1</f>
        <v>0</v>
      </c>
      <c r="S741" s="125">
        <f>+[1]data1cf!BQ740*-1</f>
        <v>0</v>
      </c>
      <c r="T741" s="125">
        <f>+[1]data1cf!BR740*-1</f>
        <v>0</v>
      </c>
      <c r="U741" s="125">
        <f>+[1]data1cf!BS740*-1</f>
        <v>0</v>
      </c>
      <c r="V741" s="125">
        <f>+[1]data1cf!BT740*-1</f>
        <v>0</v>
      </c>
      <c r="W741" s="125">
        <f>+[1]data1cf!BU740*-1</f>
        <v>0</v>
      </c>
      <c r="X741" s="125">
        <f>+[1]data1cf!BV740*-1</f>
        <v>0</v>
      </c>
      <c r="Y741" s="125">
        <f>+[1]data1cf!BW740*-1</f>
        <v>0</v>
      </c>
      <c r="Z741" s="125">
        <f>+[1]data1cf!BX740*-1</f>
        <v>0</v>
      </c>
      <c r="AA741" s="125">
        <f>+[1]data1cf!BY740*-1</f>
        <v>0</v>
      </c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0"/>
      <c r="AL741" s="10">
        <f t="shared" ca="1" si="46"/>
        <v>0</v>
      </c>
      <c r="AM741" s="10"/>
      <c r="AN741" s="10"/>
      <c r="AO741" s="10"/>
      <c r="AP741" s="10"/>
      <c r="AQ741" s="10"/>
    </row>
    <row r="742" spans="1:43" x14ac:dyDescent="0.2">
      <c r="A742" s="10">
        <v>740</v>
      </c>
      <c r="B742" s="125"/>
      <c r="C742" s="125">
        <f>+[1]data1cf!BA741*-1</f>
        <v>0</v>
      </c>
      <c r="D742" s="125">
        <f>+[1]data1cf!BB741*-1</f>
        <v>0</v>
      </c>
      <c r="E742" s="125">
        <f>+[1]data1cf!BC741*-1</f>
        <v>0</v>
      </c>
      <c r="F742" s="125">
        <f>+[1]data1cf!BD741*-1</f>
        <v>0</v>
      </c>
      <c r="G742" s="125">
        <f>+[1]data1cf!BE741*-1</f>
        <v>0</v>
      </c>
      <c r="H742" s="125">
        <f>+[1]data1cf!BF741*-1</f>
        <v>0</v>
      </c>
      <c r="I742" s="125">
        <f>+[1]data1cf!BG741*-1</f>
        <v>0</v>
      </c>
      <c r="J742" s="125">
        <f>+[1]data1cf!BH741*-1</f>
        <v>0</v>
      </c>
      <c r="K742" s="125">
        <f>+[1]data1cf!BI741*-1</f>
        <v>0</v>
      </c>
      <c r="L742" s="125">
        <f>+[1]data1cf!BJ741*-1</f>
        <v>0</v>
      </c>
      <c r="M742" s="125">
        <f>+[1]data1cf!BK741*-1</f>
        <v>0</v>
      </c>
      <c r="N742" s="125">
        <f>+[1]data1cf!BL741*-1</f>
        <v>0</v>
      </c>
      <c r="O742" s="125">
        <f>+[1]data1cf!BM741*-1</f>
        <v>0</v>
      </c>
      <c r="P742" s="125">
        <f>+[1]data1cf!BN741*-1</f>
        <v>0</v>
      </c>
      <c r="Q742" s="125">
        <f>+[1]data1cf!BO741*-1</f>
        <v>0</v>
      </c>
      <c r="R742" s="125">
        <f>+[1]data1cf!BP741*-1</f>
        <v>0</v>
      </c>
      <c r="S742" s="125">
        <f>+[1]data1cf!BQ741*-1</f>
        <v>0</v>
      </c>
      <c r="T742" s="125">
        <f>+[1]data1cf!BR741*-1</f>
        <v>0</v>
      </c>
      <c r="U742" s="125">
        <f>+[1]data1cf!BS741*-1</f>
        <v>0</v>
      </c>
      <c r="V742" s="125">
        <f>+[1]data1cf!BT741*-1</f>
        <v>0</v>
      </c>
      <c r="W742" s="125">
        <f>+[1]data1cf!BU741*-1</f>
        <v>0</v>
      </c>
      <c r="X742" s="125">
        <f>+[1]data1cf!BV741*-1</f>
        <v>0</v>
      </c>
      <c r="Y742" s="125">
        <f>+[1]data1cf!BW741*-1</f>
        <v>0</v>
      </c>
      <c r="Z742" s="125">
        <f>+[1]data1cf!BX741*-1</f>
        <v>0</v>
      </c>
      <c r="AA742" s="125">
        <f>+[1]data1cf!BY741*-1</f>
        <v>0</v>
      </c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0"/>
      <c r="AL742" s="10">
        <f t="shared" ca="1" si="46"/>
        <v>0</v>
      </c>
      <c r="AM742" s="10"/>
      <c r="AN742" s="10"/>
      <c r="AO742" s="10"/>
      <c r="AP742" s="10"/>
      <c r="AQ742" s="10"/>
    </row>
    <row r="743" spans="1:43" x14ac:dyDescent="0.2">
      <c r="A743" s="10">
        <v>741</v>
      </c>
      <c r="B743" s="125"/>
      <c r="C743" s="125">
        <f>+[1]data1cf!BA742*-1</f>
        <v>0</v>
      </c>
      <c r="D743" s="125">
        <f>+[1]data1cf!BB742*-1</f>
        <v>0</v>
      </c>
      <c r="E743" s="125">
        <f>+[1]data1cf!BC742*-1</f>
        <v>0</v>
      </c>
      <c r="F743" s="125">
        <f>+[1]data1cf!BD742*-1</f>
        <v>0</v>
      </c>
      <c r="G743" s="125">
        <f>+[1]data1cf!BE742*-1</f>
        <v>0</v>
      </c>
      <c r="H743" s="125">
        <f>+[1]data1cf!BF742*-1</f>
        <v>0</v>
      </c>
      <c r="I743" s="125">
        <f>+[1]data1cf!BG742*-1</f>
        <v>0</v>
      </c>
      <c r="J743" s="125">
        <f>+[1]data1cf!BH742*-1</f>
        <v>0</v>
      </c>
      <c r="K743" s="125">
        <f>+[1]data1cf!BI742*-1</f>
        <v>0</v>
      </c>
      <c r="L743" s="125">
        <f>+[1]data1cf!BJ742*-1</f>
        <v>0</v>
      </c>
      <c r="M743" s="125">
        <f>+[1]data1cf!BK742*-1</f>
        <v>0</v>
      </c>
      <c r="N743" s="125">
        <f>+[1]data1cf!BL742*-1</f>
        <v>0</v>
      </c>
      <c r="O743" s="125">
        <f>+[1]data1cf!BM742*-1</f>
        <v>0</v>
      </c>
      <c r="P743" s="125">
        <f>+[1]data1cf!BN742*-1</f>
        <v>0</v>
      </c>
      <c r="Q743" s="125">
        <f>+[1]data1cf!BO742*-1</f>
        <v>0</v>
      </c>
      <c r="R743" s="125">
        <f>+[1]data1cf!BP742*-1</f>
        <v>0</v>
      </c>
      <c r="S743" s="125">
        <f>+[1]data1cf!BQ742*-1</f>
        <v>0</v>
      </c>
      <c r="T743" s="125">
        <f>+[1]data1cf!BR742*-1</f>
        <v>0</v>
      </c>
      <c r="U743" s="125">
        <f>+[1]data1cf!BS742*-1</f>
        <v>0</v>
      </c>
      <c r="V743" s="125">
        <f>+[1]data1cf!BT742*-1</f>
        <v>0</v>
      </c>
      <c r="W743" s="125">
        <f>+[1]data1cf!BU742*-1</f>
        <v>0</v>
      </c>
      <c r="X743" s="125">
        <f>+[1]data1cf!BV742*-1</f>
        <v>0</v>
      </c>
      <c r="Y743" s="125">
        <f>+[1]data1cf!BW742*-1</f>
        <v>0</v>
      </c>
      <c r="Z743" s="125">
        <f>+[1]data1cf!BX742*-1</f>
        <v>0</v>
      </c>
      <c r="AA743" s="125">
        <f>+[1]data1cf!BY742*-1</f>
        <v>0</v>
      </c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0"/>
      <c r="AL743" s="10">
        <f t="shared" ca="1" si="46"/>
        <v>0</v>
      </c>
      <c r="AM743" s="10"/>
      <c r="AN743" s="10"/>
      <c r="AO743" s="10"/>
      <c r="AP743" s="10"/>
      <c r="AQ743" s="10"/>
    </row>
    <row r="744" spans="1:43" x14ac:dyDescent="0.2">
      <c r="A744" s="10">
        <v>742</v>
      </c>
      <c r="B744" s="125"/>
      <c r="C744" s="125">
        <f>+[1]data1cf!BA743*-1</f>
        <v>0</v>
      </c>
      <c r="D744" s="125">
        <f>+[1]data1cf!BB743*-1</f>
        <v>0</v>
      </c>
      <c r="E744" s="125">
        <f>+[1]data1cf!BC743*-1</f>
        <v>0</v>
      </c>
      <c r="F744" s="125">
        <f>+[1]data1cf!BD743*-1</f>
        <v>0</v>
      </c>
      <c r="G744" s="125">
        <f>+[1]data1cf!BE743*-1</f>
        <v>0</v>
      </c>
      <c r="H744" s="125">
        <f>+[1]data1cf!BF743*-1</f>
        <v>0</v>
      </c>
      <c r="I744" s="125">
        <f>+[1]data1cf!BG743*-1</f>
        <v>0</v>
      </c>
      <c r="J744" s="125">
        <f>+[1]data1cf!BH743*-1</f>
        <v>0</v>
      </c>
      <c r="K744" s="125">
        <f>+[1]data1cf!BI743*-1</f>
        <v>0</v>
      </c>
      <c r="L744" s="125">
        <f>+[1]data1cf!BJ743*-1</f>
        <v>0</v>
      </c>
      <c r="M744" s="125">
        <f>+[1]data1cf!BK743*-1</f>
        <v>0</v>
      </c>
      <c r="N744" s="125">
        <f>+[1]data1cf!BL743*-1</f>
        <v>0</v>
      </c>
      <c r="O744" s="125">
        <f>+[1]data1cf!BM743*-1</f>
        <v>0</v>
      </c>
      <c r="P744" s="125">
        <f>+[1]data1cf!BN743*-1</f>
        <v>0</v>
      </c>
      <c r="Q744" s="125">
        <f>+[1]data1cf!BO743*-1</f>
        <v>0</v>
      </c>
      <c r="R744" s="125">
        <f>+[1]data1cf!BP743*-1</f>
        <v>0</v>
      </c>
      <c r="S744" s="125">
        <f>+[1]data1cf!BQ743*-1</f>
        <v>0</v>
      </c>
      <c r="T744" s="125">
        <f>+[1]data1cf!BR743*-1</f>
        <v>0</v>
      </c>
      <c r="U744" s="125">
        <f>+[1]data1cf!BS743*-1</f>
        <v>0</v>
      </c>
      <c r="V744" s="125">
        <f>+[1]data1cf!BT743*-1</f>
        <v>0</v>
      </c>
      <c r="W744" s="125">
        <f>+[1]data1cf!BU743*-1</f>
        <v>0</v>
      </c>
      <c r="X744" s="125">
        <f>+[1]data1cf!BV743*-1</f>
        <v>0</v>
      </c>
      <c r="Y744" s="125">
        <f>+[1]data1cf!BW743*-1</f>
        <v>0</v>
      </c>
      <c r="Z744" s="125">
        <f>+[1]data1cf!BX743*-1</f>
        <v>0</v>
      </c>
      <c r="AA744" s="125">
        <f>+[1]data1cf!BY743*-1</f>
        <v>0</v>
      </c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0"/>
      <c r="AL744" s="10">
        <f t="shared" ca="1" si="46"/>
        <v>0</v>
      </c>
      <c r="AM744" s="10"/>
      <c r="AN744" s="10"/>
      <c r="AO744" s="10"/>
      <c r="AP744" s="10"/>
      <c r="AQ744" s="10"/>
    </row>
    <row r="745" spans="1:43" x14ac:dyDescent="0.2">
      <c r="A745" s="10">
        <v>743</v>
      </c>
      <c r="B745" s="125"/>
      <c r="C745" s="125">
        <f>+[1]data1cf!BA744*-1</f>
        <v>0</v>
      </c>
      <c r="D745" s="125">
        <f>+[1]data1cf!BB744*-1</f>
        <v>0</v>
      </c>
      <c r="E745" s="125">
        <f>+[1]data1cf!BC744*-1</f>
        <v>0</v>
      </c>
      <c r="F745" s="125">
        <f>+[1]data1cf!BD744*-1</f>
        <v>0</v>
      </c>
      <c r="G745" s="125">
        <f>+[1]data1cf!BE744*-1</f>
        <v>0</v>
      </c>
      <c r="H745" s="125">
        <f>+[1]data1cf!BF744*-1</f>
        <v>0</v>
      </c>
      <c r="I745" s="125">
        <f>+[1]data1cf!BG744*-1</f>
        <v>0</v>
      </c>
      <c r="J745" s="125">
        <f>+[1]data1cf!BH744*-1</f>
        <v>0</v>
      </c>
      <c r="K745" s="125">
        <f>+[1]data1cf!BI744*-1</f>
        <v>0</v>
      </c>
      <c r="L745" s="125">
        <f>+[1]data1cf!BJ744*-1</f>
        <v>0</v>
      </c>
      <c r="M745" s="125">
        <f>+[1]data1cf!BK744*-1</f>
        <v>0</v>
      </c>
      <c r="N745" s="125">
        <f>+[1]data1cf!BL744*-1</f>
        <v>0</v>
      </c>
      <c r="O745" s="125">
        <f>+[1]data1cf!BM744*-1</f>
        <v>0</v>
      </c>
      <c r="P745" s="125">
        <f>+[1]data1cf!BN744*-1</f>
        <v>0</v>
      </c>
      <c r="Q745" s="125">
        <f>+[1]data1cf!BO744*-1</f>
        <v>0</v>
      </c>
      <c r="R745" s="125">
        <f>+[1]data1cf!BP744*-1</f>
        <v>0</v>
      </c>
      <c r="S745" s="125">
        <f>+[1]data1cf!BQ744*-1</f>
        <v>0</v>
      </c>
      <c r="T745" s="125">
        <f>+[1]data1cf!BR744*-1</f>
        <v>0</v>
      </c>
      <c r="U745" s="125">
        <f>+[1]data1cf!BS744*-1</f>
        <v>0</v>
      </c>
      <c r="V745" s="125">
        <f>+[1]data1cf!BT744*-1</f>
        <v>0</v>
      </c>
      <c r="W745" s="125">
        <f>+[1]data1cf!BU744*-1</f>
        <v>0</v>
      </c>
      <c r="X745" s="125">
        <f>+[1]data1cf!BV744*-1</f>
        <v>0</v>
      </c>
      <c r="Y745" s="125">
        <f>+[1]data1cf!BW744*-1</f>
        <v>0</v>
      </c>
      <c r="Z745" s="125">
        <f>+[1]data1cf!BX744*-1</f>
        <v>0</v>
      </c>
      <c r="AA745" s="125">
        <f>+[1]data1cf!BY744*-1</f>
        <v>0</v>
      </c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0"/>
      <c r="AL745" s="10">
        <f t="shared" ca="1" si="46"/>
        <v>0</v>
      </c>
      <c r="AM745" s="10"/>
      <c r="AN745" s="10"/>
      <c r="AO745" s="10"/>
      <c r="AP745" s="10"/>
      <c r="AQ745" s="10"/>
    </row>
    <row r="746" spans="1:43" x14ac:dyDescent="0.2">
      <c r="A746" s="10">
        <v>744</v>
      </c>
      <c r="B746" s="125"/>
      <c r="C746" s="125">
        <f>+[1]data1cf!BA745*-1</f>
        <v>0</v>
      </c>
      <c r="D746" s="125">
        <f>+[1]data1cf!BB745*-1</f>
        <v>0</v>
      </c>
      <c r="E746" s="125">
        <f>+[1]data1cf!BC745*-1</f>
        <v>0</v>
      </c>
      <c r="F746" s="125">
        <f>+[1]data1cf!BD745*-1</f>
        <v>0</v>
      </c>
      <c r="G746" s="125">
        <f>+[1]data1cf!BE745*-1</f>
        <v>0</v>
      </c>
      <c r="H746" s="125">
        <f>+[1]data1cf!BF745*-1</f>
        <v>0</v>
      </c>
      <c r="I746" s="125">
        <f>+[1]data1cf!BG745*-1</f>
        <v>0</v>
      </c>
      <c r="J746" s="125">
        <f>+[1]data1cf!BH745*-1</f>
        <v>0</v>
      </c>
      <c r="K746" s="125">
        <f>+[1]data1cf!BI745*-1</f>
        <v>0</v>
      </c>
      <c r="L746" s="125">
        <f>+[1]data1cf!BJ745*-1</f>
        <v>0</v>
      </c>
      <c r="M746" s="125">
        <f>+[1]data1cf!BK745*-1</f>
        <v>0</v>
      </c>
      <c r="N746" s="125">
        <f>+[1]data1cf!BL745*-1</f>
        <v>0</v>
      </c>
      <c r="O746" s="125">
        <f>+[1]data1cf!BM745*-1</f>
        <v>0</v>
      </c>
      <c r="P746" s="125">
        <f>+[1]data1cf!BN745*-1</f>
        <v>0</v>
      </c>
      <c r="Q746" s="125">
        <f>+[1]data1cf!BO745*-1</f>
        <v>0</v>
      </c>
      <c r="R746" s="125">
        <f>+[1]data1cf!BP745*-1</f>
        <v>0</v>
      </c>
      <c r="S746" s="125">
        <f>+[1]data1cf!BQ745*-1</f>
        <v>0</v>
      </c>
      <c r="T746" s="125">
        <f>+[1]data1cf!BR745*-1</f>
        <v>0</v>
      </c>
      <c r="U746" s="125">
        <f>+[1]data1cf!BS745*-1</f>
        <v>0</v>
      </c>
      <c r="V746" s="125">
        <f>+[1]data1cf!BT745*-1</f>
        <v>0</v>
      </c>
      <c r="W746" s="125">
        <f>+[1]data1cf!BU745*-1</f>
        <v>0</v>
      </c>
      <c r="X746" s="125">
        <f>+[1]data1cf!BV745*-1</f>
        <v>0</v>
      </c>
      <c r="Y746" s="125">
        <f>+[1]data1cf!BW745*-1</f>
        <v>0</v>
      </c>
      <c r="Z746" s="125">
        <f>+[1]data1cf!BX745*-1</f>
        <v>0</v>
      </c>
      <c r="AA746" s="125">
        <f>+[1]data1cf!BY745*-1</f>
        <v>0</v>
      </c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0"/>
      <c r="AL746" s="10">
        <f t="shared" ca="1" si="46"/>
        <v>0</v>
      </c>
      <c r="AM746" s="10"/>
      <c r="AN746" s="10"/>
      <c r="AO746" s="10"/>
      <c r="AP746" s="10"/>
      <c r="AQ746" s="10"/>
    </row>
    <row r="747" spans="1:43" x14ac:dyDescent="0.2">
      <c r="A747" s="10">
        <v>745</v>
      </c>
      <c r="B747" s="125"/>
      <c r="C747" s="125">
        <f>+[1]data1cf!BA746*-1</f>
        <v>0</v>
      </c>
      <c r="D747" s="125">
        <f>+[1]data1cf!BB746*-1</f>
        <v>0</v>
      </c>
      <c r="E747" s="125">
        <f>+[1]data1cf!BC746*-1</f>
        <v>0</v>
      </c>
      <c r="F747" s="125">
        <f>+[1]data1cf!BD746*-1</f>
        <v>0</v>
      </c>
      <c r="G747" s="125">
        <f>+[1]data1cf!BE746*-1</f>
        <v>0</v>
      </c>
      <c r="H747" s="125">
        <f>+[1]data1cf!BF746*-1</f>
        <v>0</v>
      </c>
      <c r="I747" s="125">
        <f>+[1]data1cf!BG746*-1</f>
        <v>0</v>
      </c>
      <c r="J747" s="125">
        <f>+[1]data1cf!BH746*-1</f>
        <v>0</v>
      </c>
      <c r="K747" s="125">
        <f>+[1]data1cf!BI746*-1</f>
        <v>0</v>
      </c>
      <c r="L747" s="125">
        <f>+[1]data1cf!BJ746*-1</f>
        <v>0</v>
      </c>
      <c r="M747" s="125">
        <f>+[1]data1cf!BK746*-1</f>
        <v>0</v>
      </c>
      <c r="N747" s="125">
        <f>+[1]data1cf!BL746*-1</f>
        <v>0</v>
      </c>
      <c r="O747" s="125">
        <f>+[1]data1cf!BM746*-1</f>
        <v>0</v>
      </c>
      <c r="P747" s="125">
        <f>+[1]data1cf!BN746*-1</f>
        <v>0</v>
      </c>
      <c r="Q747" s="125">
        <f>+[1]data1cf!BO746*-1</f>
        <v>0</v>
      </c>
      <c r="R747" s="125">
        <f>+[1]data1cf!BP746*-1</f>
        <v>0</v>
      </c>
      <c r="S747" s="125">
        <f>+[1]data1cf!BQ746*-1</f>
        <v>0</v>
      </c>
      <c r="T747" s="125">
        <f>+[1]data1cf!BR746*-1</f>
        <v>0</v>
      </c>
      <c r="U747" s="125">
        <f>+[1]data1cf!BS746*-1</f>
        <v>0</v>
      </c>
      <c r="V747" s="125">
        <f>+[1]data1cf!BT746*-1</f>
        <v>0</v>
      </c>
      <c r="W747" s="125">
        <f>+[1]data1cf!BU746*-1</f>
        <v>0</v>
      </c>
      <c r="X747" s="125">
        <f>+[1]data1cf!BV746*-1</f>
        <v>0</v>
      </c>
      <c r="Y747" s="125">
        <f>+[1]data1cf!BW746*-1</f>
        <v>0</v>
      </c>
      <c r="Z747" s="125">
        <f>+[1]data1cf!BX746*-1</f>
        <v>0</v>
      </c>
      <c r="AA747" s="125">
        <f>+[1]data1cf!BY746*-1</f>
        <v>0</v>
      </c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0"/>
      <c r="AL747" s="10">
        <f t="shared" ca="1" si="46"/>
        <v>0</v>
      </c>
      <c r="AM747" s="10"/>
      <c r="AN747" s="10"/>
      <c r="AO747" s="10"/>
      <c r="AP747" s="10"/>
      <c r="AQ747" s="10"/>
    </row>
    <row r="748" spans="1:43" x14ac:dyDescent="0.2">
      <c r="A748" s="10">
        <v>746</v>
      </c>
      <c r="B748" s="125"/>
      <c r="C748" s="125">
        <f>+[1]data1cf!BA747*-1</f>
        <v>0</v>
      </c>
      <c r="D748" s="125">
        <f>+[1]data1cf!BB747*-1</f>
        <v>0</v>
      </c>
      <c r="E748" s="125">
        <f>+[1]data1cf!BC747*-1</f>
        <v>0</v>
      </c>
      <c r="F748" s="125">
        <f>+[1]data1cf!BD747*-1</f>
        <v>0</v>
      </c>
      <c r="G748" s="125">
        <f>+[1]data1cf!BE747*-1</f>
        <v>0</v>
      </c>
      <c r="H748" s="125">
        <f>+[1]data1cf!BF747*-1</f>
        <v>0</v>
      </c>
      <c r="I748" s="125">
        <f>+[1]data1cf!BG747*-1</f>
        <v>0</v>
      </c>
      <c r="J748" s="125">
        <f>+[1]data1cf!BH747*-1</f>
        <v>0</v>
      </c>
      <c r="K748" s="125">
        <f>+[1]data1cf!BI747*-1</f>
        <v>0</v>
      </c>
      <c r="L748" s="125">
        <f>+[1]data1cf!BJ747*-1</f>
        <v>0</v>
      </c>
      <c r="M748" s="125">
        <f>+[1]data1cf!BK747*-1</f>
        <v>0</v>
      </c>
      <c r="N748" s="125">
        <f>+[1]data1cf!BL747*-1</f>
        <v>0</v>
      </c>
      <c r="O748" s="125">
        <f>+[1]data1cf!BM747*-1</f>
        <v>0</v>
      </c>
      <c r="P748" s="125">
        <f>+[1]data1cf!BN747*-1</f>
        <v>0</v>
      </c>
      <c r="Q748" s="125">
        <f>+[1]data1cf!BO747*-1</f>
        <v>0</v>
      </c>
      <c r="R748" s="125">
        <f>+[1]data1cf!BP747*-1</f>
        <v>0</v>
      </c>
      <c r="S748" s="125">
        <f>+[1]data1cf!BQ747*-1</f>
        <v>0</v>
      </c>
      <c r="T748" s="125">
        <f>+[1]data1cf!BR747*-1</f>
        <v>0</v>
      </c>
      <c r="U748" s="125">
        <f>+[1]data1cf!BS747*-1</f>
        <v>0</v>
      </c>
      <c r="V748" s="125">
        <f>+[1]data1cf!BT747*-1</f>
        <v>0</v>
      </c>
      <c r="W748" s="125">
        <f>+[1]data1cf!BU747*-1</f>
        <v>0</v>
      </c>
      <c r="X748" s="125">
        <f>+[1]data1cf!BV747*-1</f>
        <v>0</v>
      </c>
      <c r="Y748" s="125">
        <f>+[1]data1cf!BW747*-1</f>
        <v>0</v>
      </c>
      <c r="Z748" s="125">
        <f>+[1]data1cf!BX747*-1</f>
        <v>0</v>
      </c>
      <c r="AA748" s="125">
        <f>+[1]data1cf!BY747*-1</f>
        <v>0</v>
      </c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0"/>
      <c r="AL748" s="10">
        <f t="shared" ca="1" si="46"/>
        <v>0</v>
      </c>
      <c r="AM748" s="10"/>
      <c r="AN748" s="10"/>
      <c r="AO748" s="10"/>
      <c r="AP748" s="10"/>
      <c r="AQ748" s="10"/>
    </row>
    <row r="749" spans="1:43" x14ac:dyDescent="0.2">
      <c r="A749" s="10">
        <v>747</v>
      </c>
      <c r="B749" s="125"/>
      <c r="C749" s="125">
        <f>+[1]data1cf!BA748*-1</f>
        <v>0</v>
      </c>
      <c r="D749" s="125">
        <f>+[1]data1cf!BB748*-1</f>
        <v>0</v>
      </c>
      <c r="E749" s="125">
        <f>+[1]data1cf!BC748*-1</f>
        <v>0</v>
      </c>
      <c r="F749" s="125">
        <f>+[1]data1cf!BD748*-1</f>
        <v>0</v>
      </c>
      <c r="G749" s="125">
        <f>+[1]data1cf!BE748*-1</f>
        <v>0</v>
      </c>
      <c r="H749" s="125">
        <f>+[1]data1cf!BF748*-1</f>
        <v>0</v>
      </c>
      <c r="I749" s="125">
        <f>+[1]data1cf!BG748*-1</f>
        <v>0</v>
      </c>
      <c r="J749" s="125">
        <f>+[1]data1cf!BH748*-1</f>
        <v>0</v>
      </c>
      <c r="K749" s="125">
        <f>+[1]data1cf!BI748*-1</f>
        <v>0</v>
      </c>
      <c r="L749" s="125">
        <f>+[1]data1cf!BJ748*-1</f>
        <v>0</v>
      </c>
      <c r="M749" s="125">
        <f>+[1]data1cf!BK748*-1</f>
        <v>0</v>
      </c>
      <c r="N749" s="125">
        <f>+[1]data1cf!BL748*-1</f>
        <v>0</v>
      </c>
      <c r="O749" s="125">
        <f>+[1]data1cf!BM748*-1</f>
        <v>0</v>
      </c>
      <c r="P749" s="125">
        <f>+[1]data1cf!BN748*-1</f>
        <v>0</v>
      </c>
      <c r="Q749" s="125">
        <f>+[1]data1cf!BO748*-1</f>
        <v>0</v>
      </c>
      <c r="R749" s="125">
        <f>+[1]data1cf!BP748*-1</f>
        <v>0</v>
      </c>
      <c r="S749" s="125">
        <f>+[1]data1cf!BQ748*-1</f>
        <v>0</v>
      </c>
      <c r="T749" s="125">
        <f>+[1]data1cf!BR748*-1</f>
        <v>0</v>
      </c>
      <c r="U749" s="125">
        <f>+[1]data1cf!BS748*-1</f>
        <v>0</v>
      </c>
      <c r="V749" s="125">
        <f>+[1]data1cf!BT748*-1</f>
        <v>0</v>
      </c>
      <c r="W749" s="125">
        <f>+[1]data1cf!BU748*-1</f>
        <v>0</v>
      </c>
      <c r="X749" s="125">
        <f>+[1]data1cf!BV748*-1</f>
        <v>0</v>
      </c>
      <c r="Y749" s="125">
        <f>+[1]data1cf!BW748*-1</f>
        <v>0</v>
      </c>
      <c r="Z749" s="125">
        <f>+[1]data1cf!BX748*-1</f>
        <v>0</v>
      </c>
      <c r="AA749" s="125">
        <f>+[1]data1cf!BY748*-1</f>
        <v>0</v>
      </c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0"/>
      <c r="AL749" s="10">
        <f t="shared" ca="1" si="46"/>
        <v>0</v>
      </c>
      <c r="AM749" s="10"/>
      <c r="AN749" s="10"/>
      <c r="AO749" s="10"/>
      <c r="AP749" s="10"/>
      <c r="AQ749" s="10"/>
    </row>
    <row r="750" spans="1:43" x14ac:dyDescent="0.2">
      <c r="A750" s="10">
        <v>748</v>
      </c>
      <c r="B750" s="125"/>
      <c r="C750" s="125">
        <f>+[1]data1cf!BA749*-1</f>
        <v>0</v>
      </c>
      <c r="D750" s="125">
        <f>+[1]data1cf!BB749*-1</f>
        <v>0</v>
      </c>
      <c r="E750" s="125">
        <f>+[1]data1cf!BC749*-1</f>
        <v>0</v>
      </c>
      <c r="F750" s="125">
        <f>+[1]data1cf!BD749*-1</f>
        <v>0</v>
      </c>
      <c r="G750" s="125">
        <f>+[1]data1cf!BE749*-1</f>
        <v>0</v>
      </c>
      <c r="H750" s="125">
        <f>+[1]data1cf!BF749*-1</f>
        <v>0</v>
      </c>
      <c r="I750" s="125">
        <f>+[1]data1cf!BG749*-1</f>
        <v>0</v>
      </c>
      <c r="J750" s="125">
        <f>+[1]data1cf!BH749*-1</f>
        <v>0</v>
      </c>
      <c r="K750" s="125">
        <f>+[1]data1cf!BI749*-1</f>
        <v>0</v>
      </c>
      <c r="L750" s="125">
        <f>+[1]data1cf!BJ749*-1</f>
        <v>0</v>
      </c>
      <c r="M750" s="125">
        <f>+[1]data1cf!BK749*-1</f>
        <v>0</v>
      </c>
      <c r="N750" s="125">
        <f>+[1]data1cf!BL749*-1</f>
        <v>0</v>
      </c>
      <c r="O750" s="125">
        <f>+[1]data1cf!BM749*-1</f>
        <v>0</v>
      </c>
      <c r="P750" s="125">
        <f>+[1]data1cf!BN749*-1</f>
        <v>0</v>
      </c>
      <c r="Q750" s="125">
        <f>+[1]data1cf!BO749*-1</f>
        <v>0</v>
      </c>
      <c r="R750" s="125">
        <f>+[1]data1cf!BP749*-1</f>
        <v>0</v>
      </c>
      <c r="S750" s="125">
        <f>+[1]data1cf!BQ749*-1</f>
        <v>0</v>
      </c>
      <c r="T750" s="125">
        <f>+[1]data1cf!BR749*-1</f>
        <v>0</v>
      </c>
      <c r="U750" s="125">
        <f>+[1]data1cf!BS749*-1</f>
        <v>0</v>
      </c>
      <c r="V750" s="125">
        <f>+[1]data1cf!BT749*-1</f>
        <v>0</v>
      </c>
      <c r="W750" s="125">
        <f>+[1]data1cf!BU749*-1</f>
        <v>0</v>
      </c>
      <c r="X750" s="125">
        <f>+[1]data1cf!BV749*-1</f>
        <v>0</v>
      </c>
      <c r="Y750" s="125">
        <f>+[1]data1cf!BW749*-1</f>
        <v>0</v>
      </c>
      <c r="Z750" s="125">
        <f>+[1]data1cf!BX749*-1</f>
        <v>0</v>
      </c>
      <c r="AA750" s="125">
        <f>+[1]data1cf!BY749*-1</f>
        <v>0</v>
      </c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0"/>
      <c r="AL750" s="10">
        <f t="shared" ca="1" si="46"/>
        <v>0</v>
      </c>
      <c r="AM750" s="10"/>
      <c r="AN750" s="10"/>
      <c r="AO750" s="10"/>
      <c r="AP750" s="10"/>
      <c r="AQ750" s="10"/>
    </row>
    <row r="751" spans="1:43" x14ac:dyDescent="0.2">
      <c r="A751" s="10">
        <v>749</v>
      </c>
      <c r="B751" s="125"/>
      <c r="C751" s="125">
        <f>+[1]data1cf!BA750*-1</f>
        <v>0</v>
      </c>
      <c r="D751" s="125">
        <f>+[1]data1cf!BB750*-1</f>
        <v>0</v>
      </c>
      <c r="E751" s="125">
        <f>+[1]data1cf!BC750*-1</f>
        <v>0</v>
      </c>
      <c r="F751" s="125">
        <f>+[1]data1cf!BD750*-1</f>
        <v>0</v>
      </c>
      <c r="G751" s="125">
        <f>+[1]data1cf!BE750*-1</f>
        <v>0</v>
      </c>
      <c r="H751" s="125">
        <f>+[1]data1cf!BF750*-1</f>
        <v>0</v>
      </c>
      <c r="I751" s="125">
        <f>+[1]data1cf!BG750*-1</f>
        <v>0</v>
      </c>
      <c r="J751" s="125">
        <f>+[1]data1cf!BH750*-1</f>
        <v>0</v>
      </c>
      <c r="K751" s="125">
        <f>+[1]data1cf!BI750*-1</f>
        <v>0</v>
      </c>
      <c r="L751" s="125">
        <f>+[1]data1cf!BJ750*-1</f>
        <v>0</v>
      </c>
      <c r="M751" s="125">
        <f>+[1]data1cf!BK750*-1</f>
        <v>0</v>
      </c>
      <c r="N751" s="125">
        <f>+[1]data1cf!BL750*-1</f>
        <v>0</v>
      </c>
      <c r="O751" s="125">
        <f>+[1]data1cf!BM750*-1</f>
        <v>0</v>
      </c>
      <c r="P751" s="125">
        <f>+[1]data1cf!BN750*-1</f>
        <v>0</v>
      </c>
      <c r="Q751" s="125">
        <f>+[1]data1cf!BO750*-1</f>
        <v>0</v>
      </c>
      <c r="R751" s="125">
        <f>+[1]data1cf!BP750*-1</f>
        <v>0</v>
      </c>
      <c r="S751" s="125">
        <f>+[1]data1cf!BQ750*-1</f>
        <v>0</v>
      </c>
      <c r="T751" s="125">
        <f>+[1]data1cf!BR750*-1</f>
        <v>0</v>
      </c>
      <c r="U751" s="125">
        <f>+[1]data1cf!BS750*-1</f>
        <v>0</v>
      </c>
      <c r="V751" s="125">
        <f>+[1]data1cf!BT750*-1</f>
        <v>0</v>
      </c>
      <c r="W751" s="125">
        <f>+[1]data1cf!BU750*-1</f>
        <v>0</v>
      </c>
      <c r="X751" s="125">
        <f>+[1]data1cf!BV750*-1</f>
        <v>0</v>
      </c>
      <c r="Y751" s="125">
        <f>+[1]data1cf!BW750*-1</f>
        <v>0</v>
      </c>
      <c r="Z751" s="125">
        <f>+[1]data1cf!BX750*-1</f>
        <v>0</v>
      </c>
      <c r="AA751" s="125">
        <f>+[1]data1cf!BY750*-1</f>
        <v>0</v>
      </c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0"/>
      <c r="AL751" s="10">
        <f t="shared" ca="1" si="46"/>
        <v>0</v>
      </c>
      <c r="AM751" s="10"/>
      <c r="AN751" s="10"/>
      <c r="AO751" s="10"/>
      <c r="AP751" s="10"/>
      <c r="AQ751" s="10"/>
    </row>
    <row r="752" spans="1:43" x14ac:dyDescent="0.2">
      <c r="A752" s="10">
        <v>750</v>
      </c>
      <c r="B752" s="125"/>
      <c r="C752" s="125">
        <f>+[1]data1cf!BA751*-1</f>
        <v>0</v>
      </c>
      <c r="D752" s="125">
        <f>+[1]data1cf!BB751*-1</f>
        <v>0</v>
      </c>
      <c r="E752" s="125">
        <f>+[1]data1cf!BC751*-1</f>
        <v>0</v>
      </c>
      <c r="F752" s="125">
        <f>+[1]data1cf!BD751*-1</f>
        <v>0</v>
      </c>
      <c r="G752" s="125">
        <f>+[1]data1cf!BE751*-1</f>
        <v>0</v>
      </c>
      <c r="H752" s="125">
        <f>+[1]data1cf!BF751*-1</f>
        <v>0</v>
      </c>
      <c r="I752" s="125">
        <f>+[1]data1cf!BG751*-1</f>
        <v>0</v>
      </c>
      <c r="J752" s="125">
        <f>+[1]data1cf!BH751*-1</f>
        <v>0</v>
      </c>
      <c r="K752" s="125">
        <f>+[1]data1cf!BI751*-1</f>
        <v>0</v>
      </c>
      <c r="L752" s="125">
        <f>+[1]data1cf!BJ751*-1</f>
        <v>0</v>
      </c>
      <c r="M752" s="125">
        <f>+[1]data1cf!BK751*-1</f>
        <v>0</v>
      </c>
      <c r="N752" s="125">
        <f>+[1]data1cf!BL751*-1</f>
        <v>0</v>
      </c>
      <c r="O752" s="125">
        <f>+[1]data1cf!BM751*-1</f>
        <v>0</v>
      </c>
      <c r="P752" s="125">
        <f>+[1]data1cf!BN751*-1</f>
        <v>0</v>
      </c>
      <c r="Q752" s="125">
        <f>+[1]data1cf!BO751*-1</f>
        <v>0</v>
      </c>
      <c r="R752" s="125">
        <f>+[1]data1cf!BP751*-1</f>
        <v>0</v>
      </c>
      <c r="S752" s="125">
        <f>+[1]data1cf!BQ751*-1</f>
        <v>0</v>
      </c>
      <c r="T752" s="125">
        <f>+[1]data1cf!BR751*-1</f>
        <v>0</v>
      </c>
      <c r="U752" s="125">
        <f>+[1]data1cf!BS751*-1</f>
        <v>0</v>
      </c>
      <c r="V752" s="125">
        <f>+[1]data1cf!BT751*-1</f>
        <v>0</v>
      </c>
      <c r="W752" s="125">
        <f>+[1]data1cf!BU751*-1</f>
        <v>0</v>
      </c>
      <c r="X752" s="125">
        <f>+[1]data1cf!BV751*-1</f>
        <v>0</v>
      </c>
      <c r="Y752" s="125">
        <f>+[1]data1cf!BW751*-1</f>
        <v>0</v>
      </c>
      <c r="Z752" s="125">
        <f>+[1]data1cf!BX751*-1</f>
        <v>0</v>
      </c>
      <c r="AA752" s="125">
        <f>+[1]data1cf!BY751*-1</f>
        <v>0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0"/>
      <c r="AL752" s="10">
        <f t="shared" ca="1" si="46"/>
        <v>0</v>
      </c>
      <c r="AM752" s="10"/>
      <c r="AN752" s="10"/>
      <c r="AO752" s="10"/>
      <c r="AP752" s="10"/>
      <c r="AQ752" s="10"/>
    </row>
    <row r="753" spans="1:43" x14ac:dyDescent="0.2">
      <c r="A753" s="10">
        <v>751</v>
      </c>
      <c r="B753" s="125"/>
      <c r="C753" s="125">
        <f>+[1]data1cf!BA752*-1</f>
        <v>0</v>
      </c>
      <c r="D753" s="125">
        <f>+[1]data1cf!BB752*-1</f>
        <v>0</v>
      </c>
      <c r="E753" s="125">
        <f>+[1]data1cf!BC752*-1</f>
        <v>0</v>
      </c>
      <c r="F753" s="125">
        <f>+[1]data1cf!BD752*-1</f>
        <v>0</v>
      </c>
      <c r="G753" s="125">
        <f>+[1]data1cf!BE752*-1</f>
        <v>0</v>
      </c>
      <c r="H753" s="125">
        <f>+[1]data1cf!BF752*-1</f>
        <v>0</v>
      </c>
      <c r="I753" s="125">
        <f>+[1]data1cf!BG752*-1</f>
        <v>0</v>
      </c>
      <c r="J753" s="125">
        <f>+[1]data1cf!BH752*-1</f>
        <v>0</v>
      </c>
      <c r="K753" s="125">
        <f>+[1]data1cf!BI752*-1</f>
        <v>0</v>
      </c>
      <c r="L753" s="125">
        <f>+[1]data1cf!BJ752*-1</f>
        <v>0</v>
      </c>
      <c r="M753" s="125">
        <f>+[1]data1cf!BK752*-1</f>
        <v>0</v>
      </c>
      <c r="N753" s="125">
        <f>+[1]data1cf!BL752*-1</f>
        <v>0</v>
      </c>
      <c r="O753" s="125">
        <f>+[1]data1cf!BM752*-1</f>
        <v>0</v>
      </c>
      <c r="P753" s="125">
        <f>+[1]data1cf!BN752*-1</f>
        <v>0</v>
      </c>
      <c r="Q753" s="125">
        <f>+[1]data1cf!BO752*-1</f>
        <v>0</v>
      </c>
      <c r="R753" s="125">
        <f>+[1]data1cf!BP752*-1</f>
        <v>0</v>
      </c>
      <c r="S753" s="125">
        <f>+[1]data1cf!BQ752*-1</f>
        <v>0</v>
      </c>
      <c r="T753" s="125">
        <f>+[1]data1cf!BR752*-1</f>
        <v>0</v>
      </c>
      <c r="U753" s="125">
        <f>+[1]data1cf!BS752*-1</f>
        <v>0</v>
      </c>
      <c r="V753" s="125">
        <f>+[1]data1cf!BT752*-1</f>
        <v>0</v>
      </c>
      <c r="W753" s="125">
        <f>+[1]data1cf!BU752*-1</f>
        <v>0</v>
      </c>
      <c r="X753" s="125">
        <f>+[1]data1cf!BV752*-1</f>
        <v>0</v>
      </c>
      <c r="Y753" s="125">
        <f>+[1]data1cf!BW752*-1</f>
        <v>0</v>
      </c>
      <c r="Z753" s="125">
        <f>+[1]data1cf!BX752*-1</f>
        <v>0</v>
      </c>
      <c r="AA753" s="125">
        <f>+[1]data1cf!BY752*-1</f>
        <v>0</v>
      </c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0"/>
      <c r="AL753" s="10">
        <f t="shared" ca="1" si="46"/>
        <v>0</v>
      </c>
      <c r="AM753" s="10"/>
      <c r="AN753" s="10"/>
      <c r="AO753" s="10"/>
      <c r="AP753" s="10"/>
      <c r="AQ753" s="10"/>
    </row>
    <row r="754" spans="1:43" x14ac:dyDescent="0.2">
      <c r="A754" s="10">
        <v>752</v>
      </c>
      <c r="B754" s="125"/>
      <c r="C754" s="125">
        <f>+[1]data1cf!BA753*-1</f>
        <v>0</v>
      </c>
      <c r="D754" s="125">
        <f>+[1]data1cf!BB753*-1</f>
        <v>0</v>
      </c>
      <c r="E754" s="125">
        <f>+[1]data1cf!BC753*-1</f>
        <v>0</v>
      </c>
      <c r="F754" s="125">
        <f>+[1]data1cf!BD753*-1</f>
        <v>0</v>
      </c>
      <c r="G754" s="125">
        <f>+[1]data1cf!BE753*-1</f>
        <v>0</v>
      </c>
      <c r="H754" s="125">
        <f>+[1]data1cf!BF753*-1</f>
        <v>0</v>
      </c>
      <c r="I754" s="125">
        <f>+[1]data1cf!BG753*-1</f>
        <v>0</v>
      </c>
      <c r="J754" s="125">
        <f>+[1]data1cf!BH753*-1</f>
        <v>0</v>
      </c>
      <c r="K754" s="125">
        <f>+[1]data1cf!BI753*-1</f>
        <v>0</v>
      </c>
      <c r="L754" s="125">
        <f>+[1]data1cf!BJ753*-1</f>
        <v>0</v>
      </c>
      <c r="M754" s="125">
        <f>+[1]data1cf!BK753*-1</f>
        <v>0</v>
      </c>
      <c r="N754" s="125">
        <f>+[1]data1cf!BL753*-1</f>
        <v>0</v>
      </c>
      <c r="O754" s="125">
        <f>+[1]data1cf!BM753*-1</f>
        <v>0</v>
      </c>
      <c r="P754" s="125">
        <f>+[1]data1cf!BN753*-1</f>
        <v>0</v>
      </c>
      <c r="Q754" s="125">
        <f>+[1]data1cf!BO753*-1</f>
        <v>0</v>
      </c>
      <c r="R754" s="125">
        <f>+[1]data1cf!BP753*-1</f>
        <v>0</v>
      </c>
      <c r="S754" s="125">
        <f>+[1]data1cf!BQ753*-1</f>
        <v>0</v>
      </c>
      <c r="T754" s="125">
        <f>+[1]data1cf!BR753*-1</f>
        <v>0</v>
      </c>
      <c r="U754" s="125">
        <f>+[1]data1cf!BS753*-1</f>
        <v>0</v>
      </c>
      <c r="V754" s="125">
        <f>+[1]data1cf!BT753*-1</f>
        <v>0</v>
      </c>
      <c r="W754" s="125">
        <f>+[1]data1cf!BU753*-1</f>
        <v>0</v>
      </c>
      <c r="X754" s="125">
        <f>+[1]data1cf!BV753*-1</f>
        <v>0</v>
      </c>
      <c r="Y754" s="125">
        <f>+[1]data1cf!BW753*-1</f>
        <v>0</v>
      </c>
      <c r="Z754" s="125">
        <f>+[1]data1cf!BX753*-1</f>
        <v>0</v>
      </c>
      <c r="AA754" s="125">
        <f>+[1]data1cf!BY753*-1</f>
        <v>0</v>
      </c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0"/>
      <c r="AL754" s="10">
        <f t="shared" ca="1" si="46"/>
        <v>0</v>
      </c>
      <c r="AM754" s="10"/>
      <c r="AN754" s="10"/>
      <c r="AO754" s="10"/>
      <c r="AP754" s="10"/>
      <c r="AQ754" s="10"/>
    </row>
    <row r="755" spans="1:43" x14ac:dyDescent="0.2">
      <c r="A755" s="10">
        <v>753</v>
      </c>
      <c r="B755" s="125"/>
      <c r="C755" s="125">
        <f>+[1]data1cf!BA754*-1</f>
        <v>0</v>
      </c>
      <c r="D755" s="125">
        <f>+[1]data1cf!BB754*-1</f>
        <v>0</v>
      </c>
      <c r="E755" s="125">
        <f>+[1]data1cf!BC754*-1</f>
        <v>0</v>
      </c>
      <c r="F755" s="125">
        <f>+[1]data1cf!BD754*-1</f>
        <v>0</v>
      </c>
      <c r="G755" s="125">
        <f>+[1]data1cf!BE754*-1</f>
        <v>0</v>
      </c>
      <c r="H755" s="125">
        <f>+[1]data1cf!BF754*-1</f>
        <v>0</v>
      </c>
      <c r="I755" s="125">
        <f>+[1]data1cf!BG754*-1</f>
        <v>0</v>
      </c>
      <c r="J755" s="125">
        <f>+[1]data1cf!BH754*-1</f>
        <v>0</v>
      </c>
      <c r="K755" s="125">
        <f>+[1]data1cf!BI754*-1</f>
        <v>0</v>
      </c>
      <c r="L755" s="125">
        <f>+[1]data1cf!BJ754*-1</f>
        <v>0</v>
      </c>
      <c r="M755" s="125">
        <f>+[1]data1cf!BK754*-1</f>
        <v>0</v>
      </c>
      <c r="N755" s="125">
        <f>+[1]data1cf!BL754*-1</f>
        <v>0</v>
      </c>
      <c r="O755" s="125">
        <f>+[1]data1cf!BM754*-1</f>
        <v>0</v>
      </c>
      <c r="P755" s="125">
        <f>+[1]data1cf!BN754*-1</f>
        <v>0</v>
      </c>
      <c r="Q755" s="125">
        <f>+[1]data1cf!BO754*-1</f>
        <v>0</v>
      </c>
      <c r="R755" s="125">
        <f>+[1]data1cf!BP754*-1</f>
        <v>0</v>
      </c>
      <c r="S755" s="125">
        <f>+[1]data1cf!BQ754*-1</f>
        <v>0</v>
      </c>
      <c r="T755" s="125">
        <f>+[1]data1cf!BR754*-1</f>
        <v>0</v>
      </c>
      <c r="U755" s="125">
        <f>+[1]data1cf!BS754*-1</f>
        <v>0</v>
      </c>
      <c r="V755" s="125">
        <f>+[1]data1cf!BT754*-1</f>
        <v>0</v>
      </c>
      <c r="W755" s="125">
        <f>+[1]data1cf!BU754*-1</f>
        <v>0</v>
      </c>
      <c r="X755" s="125">
        <f>+[1]data1cf!BV754*-1</f>
        <v>0</v>
      </c>
      <c r="Y755" s="125">
        <f>+[1]data1cf!BW754*-1</f>
        <v>0</v>
      </c>
      <c r="Z755" s="125">
        <f>+[1]data1cf!BX754*-1</f>
        <v>0</v>
      </c>
      <c r="AA755" s="125">
        <f>+[1]data1cf!BY754*-1</f>
        <v>0</v>
      </c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0"/>
      <c r="AL755" s="10">
        <f t="shared" ca="1" si="46"/>
        <v>0</v>
      </c>
      <c r="AM755" s="10"/>
      <c r="AN755" s="10"/>
      <c r="AO755" s="10"/>
      <c r="AP755" s="10"/>
      <c r="AQ755" s="10"/>
    </row>
    <row r="756" spans="1:43" x14ac:dyDescent="0.2">
      <c r="A756" s="10">
        <v>754</v>
      </c>
      <c r="B756" s="125"/>
      <c r="C756" s="125">
        <f>+[1]data1cf!BA755*-1</f>
        <v>0</v>
      </c>
      <c r="D756" s="125">
        <f>+[1]data1cf!BB755*-1</f>
        <v>0</v>
      </c>
      <c r="E756" s="125">
        <f>+[1]data1cf!BC755*-1</f>
        <v>0</v>
      </c>
      <c r="F756" s="125">
        <f>+[1]data1cf!BD755*-1</f>
        <v>0</v>
      </c>
      <c r="G756" s="125">
        <f>+[1]data1cf!BE755*-1</f>
        <v>0</v>
      </c>
      <c r="H756" s="125">
        <f>+[1]data1cf!BF755*-1</f>
        <v>0</v>
      </c>
      <c r="I756" s="125">
        <f>+[1]data1cf!BG755*-1</f>
        <v>0</v>
      </c>
      <c r="J756" s="125">
        <f>+[1]data1cf!BH755*-1</f>
        <v>0</v>
      </c>
      <c r="K756" s="125">
        <f>+[1]data1cf!BI755*-1</f>
        <v>0</v>
      </c>
      <c r="L756" s="125">
        <f>+[1]data1cf!BJ755*-1</f>
        <v>0</v>
      </c>
      <c r="M756" s="125">
        <f>+[1]data1cf!BK755*-1</f>
        <v>0</v>
      </c>
      <c r="N756" s="125">
        <f>+[1]data1cf!BL755*-1</f>
        <v>0</v>
      </c>
      <c r="O756" s="125">
        <f>+[1]data1cf!BM755*-1</f>
        <v>0</v>
      </c>
      <c r="P756" s="125">
        <f>+[1]data1cf!BN755*-1</f>
        <v>0</v>
      </c>
      <c r="Q756" s="125">
        <f>+[1]data1cf!BO755*-1</f>
        <v>0</v>
      </c>
      <c r="R756" s="125">
        <f>+[1]data1cf!BP755*-1</f>
        <v>0</v>
      </c>
      <c r="S756" s="125">
        <f>+[1]data1cf!BQ755*-1</f>
        <v>0</v>
      </c>
      <c r="T756" s="125">
        <f>+[1]data1cf!BR755*-1</f>
        <v>0</v>
      </c>
      <c r="U756" s="125">
        <f>+[1]data1cf!BS755*-1</f>
        <v>0</v>
      </c>
      <c r="V756" s="125">
        <f>+[1]data1cf!BT755*-1</f>
        <v>0</v>
      </c>
      <c r="W756" s="125">
        <f>+[1]data1cf!BU755*-1</f>
        <v>0</v>
      </c>
      <c r="X756" s="125">
        <f>+[1]data1cf!BV755*-1</f>
        <v>0</v>
      </c>
      <c r="Y756" s="125">
        <f>+[1]data1cf!BW755*-1</f>
        <v>0</v>
      </c>
      <c r="Z756" s="125">
        <f>+[1]data1cf!BX755*-1</f>
        <v>0</v>
      </c>
      <c r="AA756" s="125">
        <f>+[1]data1cf!BY755*-1</f>
        <v>0</v>
      </c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0"/>
      <c r="AL756" s="10">
        <f t="shared" ref="AL756:AL771" ca="1" si="47">SUMPRODUCT(B756:AJ756,PVCapPrice)</f>
        <v>0</v>
      </c>
      <c r="AM756" s="10"/>
      <c r="AN756" s="10"/>
      <c r="AO756" s="10"/>
      <c r="AP756" s="10"/>
      <c r="AQ756" s="10"/>
    </row>
    <row r="757" spans="1:43" x14ac:dyDescent="0.2">
      <c r="A757" s="10">
        <v>755</v>
      </c>
      <c r="B757" s="125"/>
      <c r="C757" s="125">
        <f>+[1]data1cf!BA756*-1</f>
        <v>0</v>
      </c>
      <c r="D757" s="125">
        <f>+[1]data1cf!BB756*-1</f>
        <v>0</v>
      </c>
      <c r="E757" s="125">
        <f>+[1]data1cf!BC756*-1</f>
        <v>0</v>
      </c>
      <c r="F757" s="125">
        <f>+[1]data1cf!BD756*-1</f>
        <v>0</v>
      </c>
      <c r="G757" s="125">
        <f>+[1]data1cf!BE756*-1</f>
        <v>0</v>
      </c>
      <c r="H757" s="125">
        <f>+[1]data1cf!BF756*-1</f>
        <v>0</v>
      </c>
      <c r="I757" s="125">
        <f>+[1]data1cf!BG756*-1</f>
        <v>0</v>
      </c>
      <c r="J757" s="125">
        <f>+[1]data1cf!BH756*-1</f>
        <v>0</v>
      </c>
      <c r="K757" s="125">
        <f>+[1]data1cf!BI756*-1</f>
        <v>0</v>
      </c>
      <c r="L757" s="125">
        <f>+[1]data1cf!BJ756*-1</f>
        <v>0</v>
      </c>
      <c r="M757" s="125">
        <f>+[1]data1cf!BK756*-1</f>
        <v>0</v>
      </c>
      <c r="N757" s="125">
        <f>+[1]data1cf!BL756*-1</f>
        <v>0</v>
      </c>
      <c r="O757" s="125">
        <f>+[1]data1cf!BM756*-1</f>
        <v>0</v>
      </c>
      <c r="P757" s="125">
        <f>+[1]data1cf!BN756*-1</f>
        <v>0</v>
      </c>
      <c r="Q757" s="125">
        <f>+[1]data1cf!BO756*-1</f>
        <v>0</v>
      </c>
      <c r="R757" s="125">
        <f>+[1]data1cf!BP756*-1</f>
        <v>0</v>
      </c>
      <c r="S757" s="125">
        <f>+[1]data1cf!BQ756*-1</f>
        <v>0</v>
      </c>
      <c r="T757" s="125">
        <f>+[1]data1cf!BR756*-1</f>
        <v>0</v>
      </c>
      <c r="U757" s="125">
        <f>+[1]data1cf!BS756*-1</f>
        <v>0</v>
      </c>
      <c r="V757" s="125">
        <f>+[1]data1cf!BT756*-1</f>
        <v>0</v>
      </c>
      <c r="W757" s="125">
        <f>+[1]data1cf!BU756*-1</f>
        <v>0</v>
      </c>
      <c r="X757" s="125">
        <f>+[1]data1cf!BV756*-1</f>
        <v>0</v>
      </c>
      <c r="Y757" s="125">
        <f>+[1]data1cf!BW756*-1</f>
        <v>0</v>
      </c>
      <c r="Z757" s="125">
        <f>+[1]data1cf!BX756*-1</f>
        <v>0</v>
      </c>
      <c r="AA757" s="125">
        <f>+[1]data1cf!BY756*-1</f>
        <v>0</v>
      </c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0"/>
      <c r="AL757" s="10">
        <f t="shared" ca="1" si="47"/>
        <v>0</v>
      </c>
      <c r="AM757" s="10"/>
      <c r="AN757" s="10"/>
      <c r="AO757" s="10"/>
      <c r="AP757" s="10"/>
      <c r="AQ757" s="10"/>
    </row>
    <row r="758" spans="1:43" x14ac:dyDescent="0.2">
      <c r="A758" s="10">
        <v>756</v>
      </c>
      <c r="B758" s="125"/>
      <c r="C758" s="125">
        <f>+[1]data1cf!BA757*-1</f>
        <v>0</v>
      </c>
      <c r="D758" s="125">
        <f>+[1]data1cf!BB757*-1</f>
        <v>0</v>
      </c>
      <c r="E758" s="125">
        <f>+[1]data1cf!BC757*-1</f>
        <v>0</v>
      </c>
      <c r="F758" s="125">
        <f>+[1]data1cf!BD757*-1</f>
        <v>0</v>
      </c>
      <c r="G758" s="125">
        <f>+[1]data1cf!BE757*-1</f>
        <v>0</v>
      </c>
      <c r="H758" s="125">
        <f>+[1]data1cf!BF757*-1</f>
        <v>0</v>
      </c>
      <c r="I758" s="125">
        <f>+[1]data1cf!BG757*-1</f>
        <v>0</v>
      </c>
      <c r="J758" s="125">
        <f>+[1]data1cf!BH757*-1</f>
        <v>0</v>
      </c>
      <c r="K758" s="125">
        <f>+[1]data1cf!BI757*-1</f>
        <v>0</v>
      </c>
      <c r="L758" s="125">
        <f>+[1]data1cf!BJ757*-1</f>
        <v>0</v>
      </c>
      <c r="M758" s="125">
        <f>+[1]data1cf!BK757*-1</f>
        <v>0</v>
      </c>
      <c r="N758" s="125">
        <f>+[1]data1cf!BL757*-1</f>
        <v>0</v>
      </c>
      <c r="O758" s="125">
        <f>+[1]data1cf!BM757*-1</f>
        <v>0</v>
      </c>
      <c r="P758" s="125">
        <f>+[1]data1cf!BN757*-1</f>
        <v>0</v>
      </c>
      <c r="Q758" s="125">
        <f>+[1]data1cf!BO757*-1</f>
        <v>0</v>
      </c>
      <c r="R758" s="125">
        <f>+[1]data1cf!BP757*-1</f>
        <v>0</v>
      </c>
      <c r="S758" s="125">
        <f>+[1]data1cf!BQ757*-1</f>
        <v>0</v>
      </c>
      <c r="T758" s="125">
        <f>+[1]data1cf!BR757*-1</f>
        <v>0</v>
      </c>
      <c r="U758" s="125">
        <f>+[1]data1cf!BS757*-1</f>
        <v>0</v>
      </c>
      <c r="V758" s="125">
        <f>+[1]data1cf!BT757*-1</f>
        <v>0</v>
      </c>
      <c r="W758" s="125">
        <f>+[1]data1cf!BU757*-1</f>
        <v>0</v>
      </c>
      <c r="X758" s="125">
        <f>+[1]data1cf!BV757*-1</f>
        <v>0</v>
      </c>
      <c r="Y758" s="125">
        <f>+[1]data1cf!BW757*-1</f>
        <v>0</v>
      </c>
      <c r="Z758" s="125">
        <f>+[1]data1cf!BX757*-1</f>
        <v>0</v>
      </c>
      <c r="AA758" s="125">
        <f>+[1]data1cf!BY757*-1</f>
        <v>0</v>
      </c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0"/>
      <c r="AL758" s="10">
        <f t="shared" ca="1" si="47"/>
        <v>0</v>
      </c>
      <c r="AM758" s="10"/>
      <c r="AN758" s="10"/>
      <c r="AO758" s="10"/>
      <c r="AP758" s="10"/>
      <c r="AQ758" s="10"/>
    </row>
    <row r="759" spans="1:43" x14ac:dyDescent="0.2">
      <c r="A759" s="10">
        <v>757</v>
      </c>
      <c r="B759" s="125"/>
      <c r="C759" s="125">
        <f>+[1]data1cf!BA758*-1</f>
        <v>0</v>
      </c>
      <c r="D759" s="125">
        <f>+[1]data1cf!BB758*-1</f>
        <v>0</v>
      </c>
      <c r="E759" s="125">
        <f>+[1]data1cf!BC758*-1</f>
        <v>0</v>
      </c>
      <c r="F759" s="125">
        <f>+[1]data1cf!BD758*-1</f>
        <v>0</v>
      </c>
      <c r="G759" s="125">
        <f>+[1]data1cf!BE758*-1</f>
        <v>0</v>
      </c>
      <c r="H759" s="125">
        <f>+[1]data1cf!BF758*-1</f>
        <v>0</v>
      </c>
      <c r="I759" s="125">
        <f>+[1]data1cf!BG758*-1</f>
        <v>0</v>
      </c>
      <c r="J759" s="125">
        <f>+[1]data1cf!BH758*-1</f>
        <v>0</v>
      </c>
      <c r="K759" s="125">
        <f>+[1]data1cf!BI758*-1</f>
        <v>0</v>
      </c>
      <c r="L759" s="125">
        <f>+[1]data1cf!BJ758*-1</f>
        <v>0</v>
      </c>
      <c r="M759" s="125">
        <f>+[1]data1cf!BK758*-1</f>
        <v>0</v>
      </c>
      <c r="N759" s="125">
        <f>+[1]data1cf!BL758*-1</f>
        <v>0</v>
      </c>
      <c r="O759" s="125">
        <f>+[1]data1cf!BM758*-1</f>
        <v>0</v>
      </c>
      <c r="P759" s="125">
        <f>+[1]data1cf!BN758*-1</f>
        <v>0</v>
      </c>
      <c r="Q759" s="125">
        <f>+[1]data1cf!BO758*-1</f>
        <v>0</v>
      </c>
      <c r="R759" s="125">
        <f>+[1]data1cf!BP758*-1</f>
        <v>0</v>
      </c>
      <c r="S759" s="125">
        <f>+[1]data1cf!BQ758*-1</f>
        <v>0</v>
      </c>
      <c r="T759" s="125">
        <f>+[1]data1cf!BR758*-1</f>
        <v>0</v>
      </c>
      <c r="U759" s="125">
        <f>+[1]data1cf!BS758*-1</f>
        <v>0</v>
      </c>
      <c r="V759" s="125">
        <f>+[1]data1cf!BT758*-1</f>
        <v>0</v>
      </c>
      <c r="W759" s="125">
        <f>+[1]data1cf!BU758*-1</f>
        <v>0</v>
      </c>
      <c r="X759" s="125">
        <f>+[1]data1cf!BV758*-1</f>
        <v>0</v>
      </c>
      <c r="Y759" s="125">
        <f>+[1]data1cf!BW758*-1</f>
        <v>0</v>
      </c>
      <c r="Z759" s="125">
        <f>+[1]data1cf!BX758*-1</f>
        <v>0</v>
      </c>
      <c r="AA759" s="125">
        <f>+[1]data1cf!BY758*-1</f>
        <v>0</v>
      </c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0"/>
      <c r="AL759" s="10">
        <f t="shared" ca="1" si="47"/>
        <v>0</v>
      </c>
      <c r="AM759" s="10"/>
      <c r="AN759" s="10"/>
      <c r="AO759" s="10"/>
      <c r="AP759" s="10"/>
      <c r="AQ759" s="10"/>
    </row>
    <row r="760" spans="1:43" x14ac:dyDescent="0.2">
      <c r="A760" s="10">
        <v>758</v>
      </c>
      <c r="B760" s="125"/>
      <c r="C760" s="125">
        <f>+[1]data1cf!BA759*-1</f>
        <v>0</v>
      </c>
      <c r="D760" s="125">
        <f>+[1]data1cf!BB759*-1</f>
        <v>0</v>
      </c>
      <c r="E760" s="125">
        <f>+[1]data1cf!BC759*-1</f>
        <v>0</v>
      </c>
      <c r="F760" s="125">
        <f>+[1]data1cf!BD759*-1</f>
        <v>0</v>
      </c>
      <c r="G760" s="125">
        <f>+[1]data1cf!BE759*-1</f>
        <v>0</v>
      </c>
      <c r="H760" s="125">
        <f>+[1]data1cf!BF759*-1</f>
        <v>0</v>
      </c>
      <c r="I760" s="125">
        <f>+[1]data1cf!BG759*-1</f>
        <v>0</v>
      </c>
      <c r="J760" s="125">
        <f>+[1]data1cf!BH759*-1</f>
        <v>0</v>
      </c>
      <c r="K760" s="125">
        <f>+[1]data1cf!BI759*-1</f>
        <v>0</v>
      </c>
      <c r="L760" s="125">
        <f>+[1]data1cf!BJ759*-1</f>
        <v>0</v>
      </c>
      <c r="M760" s="125">
        <f>+[1]data1cf!BK759*-1</f>
        <v>0</v>
      </c>
      <c r="N760" s="125">
        <f>+[1]data1cf!BL759*-1</f>
        <v>0</v>
      </c>
      <c r="O760" s="125">
        <f>+[1]data1cf!BM759*-1</f>
        <v>0</v>
      </c>
      <c r="P760" s="125">
        <f>+[1]data1cf!BN759*-1</f>
        <v>0</v>
      </c>
      <c r="Q760" s="125">
        <f>+[1]data1cf!BO759*-1</f>
        <v>0</v>
      </c>
      <c r="R760" s="125">
        <f>+[1]data1cf!BP759*-1</f>
        <v>0</v>
      </c>
      <c r="S760" s="125">
        <f>+[1]data1cf!BQ759*-1</f>
        <v>0</v>
      </c>
      <c r="T760" s="125">
        <f>+[1]data1cf!BR759*-1</f>
        <v>0</v>
      </c>
      <c r="U760" s="125">
        <f>+[1]data1cf!BS759*-1</f>
        <v>0</v>
      </c>
      <c r="V760" s="125">
        <f>+[1]data1cf!BT759*-1</f>
        <v>0</v>
      </c>
      <c r="W760" s="125">
        <f>+[1]data1cf!BU759*-1</f>
        <v>0</v>
      </c>
      <c r="X760" s="125">
        <f>+[1]data1cf!BV759*-1</f>
        <v>0</v>
      </c>
      <c r="Y760" s="125">
        <f>+[1]data1cf!BW759*-1</f>
        <v>0</v>
      </c>
      <c r="Z760" s="125">
        <f>+[1]data1cf!BX759*-1</f>
        <v>0</v>
      </c>
      <c r="AA760" s="125">
        <f>+[1]data1cf!BY759*-1</f>
        <v>0</v>
      </c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0"/>
      <c r="AL760" s="10">
        <f t="shared" ca="1" si="47"/>
        <v>0</v>
      </c>
      <c r="AM760" s="10"/>
      <c r="AN760" s="10"/>
      <c r="AO760" s="10"/>
      <c r="AP760" s="10"/>
      <c r="AQ760" s="10"/>
    </row>
    <row r="761" spans="1:43" x14ac:dyDescent="0.2">
      <c r="A761" s="10">
        <v>759</v>
      </c>
      <c r="B761" s="125"/>
      <c r="C761" s="125">
        <f>+[1]data1cf!BA760*-1</f>
        <v>0</v>
      </c>
      <c r="D761" s="125">
        <f>+[1]data1cf!BB760*-1</f>
        <v>0</v>
      </c>
      <c r="E761" s="125">
        <f>+[1]data1cf!BC760*-1</f>
        <v>0</v>
      </c>
      <c r="F761" s="125">
        <f>+[1]data1cf!BD760*-1</f>
        <v>0</v>
      </c>
      <c r="G761" s="125">
        <f>+[1]data1cf!BE760*-1</f>
        <v>0</v>
      </c>
      <c r="H761" s="125">
        <f>+[1]data1cf!BF760*-1</f>
        <v>0</v>
      </c>
      <c r="I761" s="125">
        <f>+[1]data1cf!BG760*-1</f>
        <v>0</v>
      </c>
      <c r="J761" s="125">
        <f>+[1]data1cf!BH760*-1</f>
        <v>0</v>
      </c>
      <c r="K761" s="125">
        <f>+[1]data1cf!BI760*-1</f>
        <v>0</v>
      </c>
      <c r="L761" s="125">
        <f>+[1]data1cf!BJ760*-1</f>
        <v>0</v>
      </c>
      <c r="M761" s="125">
        <f>+[1]data1cf!BK760*-1</f>
        <v>0</v>
      </c>
      <c r="N761" s="125">
        <f>+[1]data1cf!BL760*-1</f>
        <v>0</v>
      </c>
      <c r="O761" s="125">
        <f>+[1]data1cf!BM760*-1</f>
        <v>0</v>
      </c>
      <c r="P761" s="125">
        <f>+[1]data1cf!BN760*-1</f>
        <v>0</v>
      </c>
      <c r="Q761" s="125">
        <f>+[1]data1cf!BO760*-1</f>
        <v>0</v>
      </c>
      <c r="R761" s="125">
        <f>+[1]data1cf!BP760*-1</f>
        <v>0</v>
      </c>
      <c r="S761" s="125">
        <f>+[1]data1cf!BQ760*-1</f>
        <v>0</v>
      </c>
      <c r="T761" s="125">
        <f>+[1]data1cf!BR760*-1</f>
        <v>0</v>
      </c>
      <c r="U761" s="125">
        <f>+[1]data1cf!BS760*-1</f>
        <v>0</v>
      </c>
      <c r="V761" s="125">
        <f>+[1]data1cf!BT760*-1</f>
        <v>0</v>
      </c>
      <c r="W761" s="125">
        <f>+[1]data1cf!BU760*-1</f>
        <v>0</v>
      </c>
      <c r="X761" s="125">
        <f>+[1]data1cf!BV760*-1</f>
        <v>0</v>
      </c>
      <c r="Y761" s="125">
        <f>+[1]data1cf!BW760*-1</f>
        <v>0</v>
      </c>
      <c r="Z761" s="125">
        <f>+[1]data1cf!BX760*-1</f>
        <v>0</v>
      </c>
      <c r="AA761" s="125">
        <f>+[1]data1cf!BY760*-1</f>
        <v>0</v>
      </c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0"/>
      <c r="AL761" s="10">
        <f t="shared" ca="1" si="47"/>
        <v>0</v>
      </c>
      <c r="AM761" s="10"/>
      <c r="AN761" s="10"/>
      <c r="AO761" s="10"/>
      <c r="AP761" s="10"/>
      <c r="AQ761" s="10"/>
    </row>
    <row r="762" spans="1:43" x14ac:dyDescent="0.2">
      <c r="A762" s="10">
        <v>760</v>
      </c>
      <c r="B762" s="125"/>
      <c r="C762" s="125">
        <f>+[1]data1cf!BA761*-1</f>
        <v>0</v>
      </c>
      <c r="D762" s="125">
        <f>+[1]data1cf!BB761*-1</f>
        <v>0</v>
      </c>
      <c r="E762" s="125">
        <f>+[1]data1cf!BC761*-1</f>
        <v>0</v>
      </c>
      <c r="F762" s="125">
        <f>+[1]data1cf!BD761*-1</f>
        <v>0</v>
      </c>
      <c r="G762" s="125">
        <f>+[1]data1cf!BE761*-1</f>
        <v>0</v>
      </c>
      <c r="H762" s="125">
        <f>+[1]data1cf!BF761*-1</f>
        <v>0</v>
      </c>
      <c r="I762" s="125">
        <f>+[1]data1cf!BG761*-1</f>
        <v>0</v>
      </c>
      <c r="J762" s="125">
        <f>+[1]data1cf!BH761*-1</f>
        <v>0</v>
      </c>
      <c r="K762" s="125">
        <f>+[1]data1cf!BI761*-1</f>
        <v>0</v>
      </c>
      <c r="L762" s="125">
        <f>+[1]data1cf!BJ761*-1</f>
        <v>0</v>
      </c>
      <c r="M762" s="125">
        <f>+[1]data1cf!BK761*-1</f>
        <v>0</v>
      </c>
      <c r="N762" s="125">
        <f>+[1]data1cf!BL761*-1</f>
        <v>0</v>
      </c>
      <c r="O762" s="125">
        <f>+[1]data1cf!BM761*-1</f>
        <v>0</v>
      </c>
      <c r="P762" s="125">
        <f>+[1]data1cf!BN761*-1</f>
        <v>0</v>
      </c>
      <c r="Q762" s="125">
        <f>+[1]data1cf!BO761*-1</f>
        <v>0</v>
      </c>
      <c r="R762" s="125">
        <f>+[1]data1cf!BP761*-1</f>
        <v>0</v>
      </c>
      <c r="S762" s="125">
        <f>+[1]data1cf!BQ761*-1</f>
        <v>0</v>
      </c>
      <c r="T762" s="125">
        <f>+[1]data1cf!BR761*-1</f>
        <v>0</v>
      </c>
      <c r="U762" s="125">
        <f>+[1]data1cf!BS761*-1</f>
        <v>0</v>
      </c>
      <c r="V762" s="125">
        <f>+[1]data1cf!BT761*-1</f>
        <v>0</v>
      </c>
      <c r="W762" s="125">
        <f>+[1]data1cf!BU761*-1</f>
        <v>0</v>
      </c>
      <c r="X762" s="125">
        <f>+[1]data1cf!BV761*-1</f>
        <v>0</v>
      </c>
      <c r="Y762" s="125">
        <f>+[1]data1cf!BW761*-1</f>
        <v>0</v>
      </c>
      <c r="Z762" s="125">
        <f>+[1]data1cf!BX761*-1</f>
        <v>0</v>
      </c>
      <c r="AA762" s="125">
        <f>+[1]data1cf!BY761*-1</f>
        <v>0</v>
      </c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0"/>
      <c r="AL762" s="10">
        <f t="shared" ca="1" si="47"/>
        <v>0</v>
      </c>
      <c r="AM762" s="10"/>
      <c r="AN762" s="10"/>
      <c r="AO762" s="10"/>
      <c r="AP762" s="10"/>
      <c r="AQ762" s="10"/>
    </row>
    <row r="763" spans="1:43" x14ac:dyDescent="0.2">
      <c r="A763" s="10">
        <v>761</v>
      </c>
      <c r="B763" s="125"/>
      <c r="C763" s="125">
        <f>+[1]data1cf!BA762*-1</f>
        <v>0</v>
      </c>
      <c r="D763" s="125">
        <f>+[1]data1cf!BB762*-1</f>
        <v>0</v>
      </c>
      <c r="E763" s="125">
        <f>+[1]data1cf!BC762*-1</f>
        <v>0</v>
      </c>
      <c r="F763" s="125">
        <f>+[1]data1cf!BD762*-1</f>
        <v>0</v>
      </c>
      <c r="G763" s="125">
        <f>+[1]data1cf!BE762*-1</f>
        <v>0</v>
      </c>
      <c r="H763" s="125">
        <f>+[1]data1cf!BF762*-1</f>
        <v>0</v>
      </c>
      <c r="I763" s="125">
        <f>+[1]data1cf!BG762*-1</f>
        <v>0</v>
      </c>
      <c r="J763" s="125">
        <f>+[1]data1cf!BH762*-1</f>
        <v>0</v>
      </c>
      <c r="K763" s="125">
        <f>+[1]data1cf!BI762*-1</f>
        <v>0</v>
      </c>
      <c r="L763" s="125">
        <f>+[1]data1cf!BJ762*-1</f>
        <v>0</v>
      </c>
      <c r="M763" s="125">
        <f>+[1]data1cf!BK762*-1</f>
        <v>0</v>
      </c>
      <c r="N763" s="125">
        <f>+[1]data1cf!BL762*-1</f>
        <v>0</v>
      </c>
      <c r="O763" s="125">
        <f>+[1]data1cf!BM762*-1</f>
        <v>0</v>
      </c>
      <c r="P763" s="125">
        <f>+[1]data1cf!BN762*-1</f>
        <v>0</v>
      </c>
      <c r="Q763" s="125">
        <f>+[1]data1cf!BO762*-1</f>
        <v>0</v>
      </c>
      <c r="R763" s="125">
        <f>+[1]data1cf!BP762*-1</f>
        <v>0</v>
      </c>
      <c r="S763" s="125">
        <f>+[1]data1cf!BQ762*-1</f>
        <v>0</v>
      </c>
      <c r="T763" s="125">
        <f>+[1]data1cf!BR762*-1</f>
        <v>0</v>
      </c>
      <c r="U763" s="125">
        <f>+[1]data1cf!BS762*-1</f>
        <v>0</v>
      </c>
      <c r="V763" s="125">
        <f>+[1]data1cf!BT762*-1</f>
        <v>0</v>
      </c>
      <c r="W763" s="125">
        <f>+[1]data1cf!BU762*-1</f>
        <v>0</v>
      </c>
      <c r="X763" s="125">
        <f>+[1]data1cf!BV762*-1</f>
        <v>0</v>
      </c>
      <c r="Y763" s="125">
        <f>+[1]data1cf!BW762*-1</f>
        <v>0</v>
      </c>
      <c r="Z763" s="125">
        <f>+[1]data1cf!BX762*-1</f>
        <v>0</v>
      </c>
      <c r="AA763" s="125">
        <f>+[1]data1cf!BY762*-1</f>
        <v>0</v>
      </c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0"/>
      <c r="AL763" s="10">
        <f t="shared" ca="1" si="47"/>
        <v>0</v>
      </c>
      <c r="AM763" s="10"/>
      <c r="AN763" s="10"/>
      <c r="AO763" s="10"/>
      <c r="AP763" s="10"/>
      <c r="AQ763" s="10"/>
    </row>
    <row r="764" spans="1:43" x14ac:dyDescent="0.2">
      <c r="A764" s="10">
        <v>762</v>
      </c>
      <c r="B764" s="125"/>
      <c r="C764" s="125">
        <f>+[1]data1cf!BA763*-1</f>
        <v>0</v>
      </c>
      <c r="D764" s="125">
        <f>+[1]data1cf!BB763*-1</f>
        <v>0</v>
      </c>
      <c r="E764" s="125">
        <f>+[1]data1cf!BC763*-1</f>
        <v>0</v>
      </c>
      <c r="F764" s="125">
        <f>+[1]data1cf!BD763*-1</f>
        <v>0</v>
      </c>
      <c r="G764" s="125">
        <f>+[1]data1cf!BE763*-1</f>
        <v>0</v>
      </c>
      <c r="H764" s="125">
        <f>+[1]data1cf!BF763*-1</f>
        <v>0</v>
      </c>
      <c r="I764" s="125">
        <f>+[1]data1cf!BG763*-1</f>
        <v>0</v>
      </c>
      <c r="J764" s="125">
        <f>+[1]data1cf!BH763*-1</f>
        <v>0</v>
      </c>
      <c r="K764" s="125">
        <f>+[1]data1cf!BI763*-1</f>
        <v>0</v>
      </c>
      <c r="L764" s="125">
        <f>+[1]data1cf!BJ763*-1</f>
        <v>0</v>
      </c>
      <c r="M764" s="125">
        <f>+[1]data1cf!BK763*-1</f>
        <v>0</v>
      </c>
      <c r="N764" s="125">
        <f>+[1]data1cf!BL763*-1</f>
        <v>0</v>
      </c>
      <c r="O764" s="125">
        <f>+[1]data1cf!BM763*-1</f>
        <v>0</v>
      </c>
      <c r="P764" s="125">
        <f>+[1]data1cf!BN763*-1</f>
        <v>0</v>
      </c>
      <c r="Q764" s="125">
        <f>+[1]data1cf!BO763*-1</f>
        <v>0</v>
      </c>
      <c r="R764" s="125">
        <f>+[1]data1cf!BP763*-1</f>
        <v>0</v>
      </c>
      <c r="S764" s="125">
        <f>+[1]data1cf!BQ763*-1</f>
        <v>0</v>
      </c>
      <c r="T764" s="125">
        <f>+[1]data1cf!BR763*-1</f>
        <v>0</v>
      </c>
      <c r="U764" s="125">
        <f>+[1]data1cf!BS763*-1</f>
        <v>0</v>
      </c>
      <c r="V764" s="125">
        <f>+[1]data1cf!BT763*-1</f>
        <v>0</v>
      </c>
      <c r="W764" s="125">
        <f>+[1]data1cf!BU763*-1</f>
        <v>0</v>
      </c>
      <c r="X764" s="125">
        <f>+[1]data1cf!BV763*-1</f>
        <v>0</v>
      </c>
      <c r="Y764" s="125">
        <f>+[1]data1cf!BW763*-1</f>
        <v>0</v>
      </c>
      <c r="Z764" s="125">
        <f>+[1]data1cf!BX763*-1</f>
        <v>0</v>
      </c>
      <c r="AA764" s="125">
        <f>+[1]data1cf!BY763*-1</f>
        <v>0</v>
      </c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0"/>
      <c r="AL764" s="10">
        <f t="shared" ca="1" si="47"/>
        <v>0</v>
      </c>
      <c r="AM764" s="10"/>
      <c r="AN764" s="10"/>
      <c r="AO764" s="10"/>
      <c r="AP764" s="10"/>
      <c r="AQ764" s="10"/>
    </row>
    <row r="765" spans="1:43" x14ac:dyDescent="0.2">
      <c r="A765" s="10">
        <v>763</v>
      </c>
      <c r="B765" s="125"/>
      <c r="C765" s="125">
        <f>+[1]data1cf!BA764*-1</f>
        <v>0</v>
      </c>
      <c r="D765" s="125">
        <f>+[1]data1cf!BB764*-1</f>
        <v>0</v>
      </c>
      <c r="E765" s="125">
        <f>+[1]data1cf!BC764*-1</f>
        <v>0</v>
      </c>
      <c r="F765" s="125">
        <f>+[1]data1cf!BD764*-1</f>
        <v>0</v>
      </c>
      <c r="G765" s="125">
        <f>+[1]data1cf!BE764*-1</f>
        <v>0</v>
      </c>
      <c r="H765" s="125">
        <f>+[1]data1cf!BF764*-1</f>
        <v>0</v>
      </c>
      <c r="I765" s="125">
        <f>+[1]data1cf!BG764*-1</f>
        <v>0</v>
      </c>
      <c r="J765" s="125">
        <f>+[1]data1cf!BH764*-1</f>
        <v>0</v>
      </c>
      <c r="K765" s="125">
        <f>+[1]data1cf!BI764*-1</f>
        <v>0</v>
      </c>
      <c r="L765" s="125">
        <f>+[1]data1cf!BJ764*-1</f>
        <v>0</v>
      </c>
      <c r="M765" s="125">
        <f>+[1]data1cf!BK764*-1</f>
        <v>0</v>
      </c>
      <c r="N765" s="125">
        <f>+[1]data1cf!BL764*-1</f>
        <v>0</v>
      </c>
      <c r="O765" s="125">
        <f>+[1]data1cf!BM764*-1</f>
        <v>0</v>
      </c>
      <c r="P765" s="125">
        <f>+[1]data1cf!BN764*-1</f>
        <v>0</v>
      </c>
      <c r="Q765" s="125">
        <f>+[1]data1cf!BO764*-1</f>
        <v>0</v>
      </c>
      <c r="R765" s="125">
        <f>+[1]data1cf!BP764*-1</f>
        <v>0</v>
      </c>
      <c r="S765" s="125">
        <f>+[1]data1cf!BQ764*-1</f>
        <v>0</v>
      </c>
      <c r="T765" s="125">
        <f>+[1]data1cf!BR764*-1</f>
        <v>0</v>
      </c>
      <c r="U765" s="125">
        <f>+[1]data1cf!BS764*-1</f>
        <v>0</v>
      </c>
      <c r="V765" s="125">
        <f>+[1]data1cf!BT764*-1</f>
        <v>0</v>
      </c>
      <c r="W765" s="125">
        <f>+[1]data1cf!BU764*-1</f>
        <v>0</v>
      </c>
      <c r="X765" s="125">
        <f>+[1]data1cf!BV764*-1</f>
        <v>0</v>
      </c>
      <c r="Y765" s="125">
        <f>+[1]data1cf!BW764*-1</f>
        <v>0</v>
      </c>
      <c r="Z765" s="125">
        <f>+[1]data1cf!BX764*-1</f>
        <v>0</v>
      </c>
      <c r="AA765" s="125">
        <f>+[1]data1cf!BY764*-1</f>
        <v>0</v>
      </c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0"/>
      <c r="AL765" s="10">
        <f t="shared" ca="1" si="47"/>
        <v>0</v>
      </c>
      <c r="AM765" s="10"/>
      <c r="AN765" s="10"/>
      <c r="AO765" s="10"/>
      <c r="AP765" s="10"/>
      <c r="AQ765" s="10"/>
    </row>
    <row r="766" spans="1:43" x14ac:dyDescent="0.2">
      <c r="A766" s="10">
        <v>764</v>
      </c>
      <c r="B766" s="125"/>
      <c r="C766" s="125">
        <f>+[1]data1cf!BA765*-1</f>
        <v>0</v>
      </c>
      <c r="D766" s="125">
        <f>+[1]data1cf!BB765*-1</f>
        <v>0</v>
      </c>
      <c r="E766" s="125">
        <f>+[1]data1cf!BC765*-1</f>
        <v>0</v>
      </c>
      <c r="F766" s="125">
        <f>+[1]data1cf!BD765*-1</f>
        <v>0</v>
      </c>
      <c r="G766" s="125">
        <f>+[1]data1cf!BE765*-1</f>
        <v>0</v>
      </c>
      <c r="H766" s="125">
        <f>+[1]data1cf!BF765*-1</f>
        <v>0</v>
      </c>
      <c r="I766" s="125">
        <f>+[1]data1cf!BG765*-1</f>
        <v>0</v>
      </c>
      <c r="J766" s="125">
        <f>+[1]data1cf!BH765*-1</f>
        <v>0</v>
      </c>
      <c r="K766" s="125">
        <f>+[1]data1cf!BI765*-1</f>
        <v>0</v>
      </c>
      <c r="L766" s="125">
        <f>+[1]data1cf!BJ765*-1</f>
        <v>0</v>
      </c>
      <c r="M766" s="125">
        <f>+[1]data1cf!BK765*-1</f>
        <v>0</v>
      </c>
      <c r="N766" s="125">
        <f>+[1]data1cf!BL765*-1</f>
        <v>0</v>
      </c>
      <c r="O766" s="125">
        <f>+[1]data1cf!BM765*-1</f>
        <v>0</v>
      </c>
      <c r="P766" s="125">
        <f>+[1]data1cf!BN765*-1</f>
        <v>0</v>
      </c>
      <c r="Q766" s="125">
        <f>+[1]data1cf!BO765*-1</f>
        <v>0</v>
      </c>
      <c r="R766" s="125">
        <f>+[1]data1cf!BP765*-1</f>
        <v>0</v>
      </c>
      <c r="S766" s="125">
        <f>+[1]data1cf!BQ765*-1</f>
        <v>0</v>
      </c>
      <c r="T766" s="125">
        <f>+[1]data1cf!BR765*-1</f>
        <v>0</v>
      </c>
      <c r="U766" s="125">
        <f>+[1]data1cf!BS765*-1</f>
        <v>0</v>
      </c>
      <c r="V766" s="125">
        <f>+[1]data1cf!BT765*-1</f>
        <v>0</v>
      </c>
      <c r="W766" s="125">
        <f>+[1]data1cf!BU765*-1</f>
        <v>0</v>
      </c>
      <c r="X766" s="125">
        <f>+[1]data1cf!BV765*-1</f>
        <v>0</v>
      </c>
      <c r="Y766" s="125">
        <f>+[1]data1cf!BW765*-1</f>
        <v>0</v>
      </c>
      <c r="Z766" s="125">
        <f>+[1]data1cf!BX765*-1</f>
        <v>0</v>
      </c>
      <c r="AA766" s="125">
        <f>+[1]data1cf!BY765*-1</f>
        <v>0</v>
      </c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0"/>
      <c r="AL766" s="10">
        <f t="shared" ca="1" si="47"/>
        <v>0</v>
      </c>
      <c r="AM766" s="10"/>
      <c r="AN766" s="10"/>
      <c r="AO766" s="10"/>
      <c r="AP766" s="10"/>
      <c r="AQ766" s="10"/>
    </row>
    <row r="767" spans="1:43" x14ac:dyDescent="0.2">
      <c r="A767" s="10">
        <v>765</v>
      </c>
      <c r="B767" s="125"/>
      <c r="C767" s="125">
        <f>+[1]data1cf!BA766*-1</f>
        <v>0</v>
      </c>
      <c r="D767" s="125">
        <f>+[1]data1cf!BB766*-1</f>
        <v>0</v>
      </c>
      <c r="E767" s="125">
        <f>+[1]data1cf!BC766*-1</f>
        <v>0</v>
      </c>
      <c r="F767" s="125">
        <f>+[1]data1cf!BD766*-1</f>
        <v>0</v>
      </c>
      <c r="G767" s="125">
        <f>+[1]data1cf!BE766*-1</f>
        <v>0</v>
      </c>
      <c r="H767" s="125">
        <f>+[1]data1cf!BF766*-1</f>
        <v>0</v>
      </c>
      <c r="I767" s="125">
        <f>+[1]data1cf!BG766*-1</f>
        <v>0</v>
      </c>
      <c r="J767" s="125">
        <f>+[1]data1cf!BH766*-1</f>
        <v>0</v>
      </c>
      <c r="K767" s="125">
        <f>+[1]data1cf!BI766*-1</f>
        <v>0</v>
      </c>
      <c r="L767" s="125">
        <f>+[1]data1cf!BJ766*-1</f>
        <v>0</v>
      </c>
      <c r="M767" s="125">
        <f>+[1]data1cf!BK766*-1</f>
        <v>0</v>
      </c>
      <c r="N767" s="125">
        <f>+[1]data1cf!BL766*-1</f>
        <v>0</v>
      </c>
      <c r="O767" s="125">
        <f>+[1]data1cf!BM766*-1</f>
        <v>0</v>
      </c>
      <c r="P767" s="125">
        <f>+[1]data1cf!BN766*-1</f>
        <v>0</v>
      </c>
      <c r="Q767" s="125">
        <f>+[1]data1cf!BO766*-1</f>
        <v>0</v>
      </c>
      <c r="R767" s="125">
        <f>+[1]data1cf!BP766*-1</f>
        <v>0</v>
      </c>
      <c r="S767" s="125">
        <f>+[1]data1cf!BQ766*-1</f>
        <v>0</v>
      </c>
      <c r="T767" s="125">
        <f>+[1]data1cf!BR766*-1</f>
        <v>0</v>
      </c>
      <c r="U767" s="125">
        <f>+[1]data1cf!BS766*-1</f>
        <v>0</v>
      </c>
      <c r="V767" s="125">
        <f>+[1]data1cf!BT766*-1</f>
        <v>0</v>
      </c>
      <c r="W767" s="125">
        <f>+[1]data1cf!BU766*-1</f>
        <v>0</v>
      </c>
      <c r="X767" s="125">
        <f>+[1]data1cf!BV766*-1</f>
        <v>0</v>
      </c>
      <c r="Y767" s="125">
        <f>+[1]data1cf!BW766*-1</f>
        <v>0</v>
      </c>
      <c r="Z767" s="125">
        <f>+[1]data1cf!BX766*-1</f>
        <v>0</v>
      </c>
      <c r="AA767" s="125">
        <f>+[1]data1cf!BY766*-1</f>
        <v>0</v>
      </c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0"/>
      <c r="AL767" s="10">
        <f t="shared" ca="1" si="47"/>
        <v>0</v>
      </c>
      <c r="AM767" s="10"/>
      <c r="AN767" s="10"/>
      <c r="AO767" s="10"/>
      <c r="AP767" s="10"/>
      <c r="AQ767" s="10"/>
    </row>
    <row r="768" spans="1:43" x14ac:dyDescent="0.2">
      <c r="A768" s="10">
        <v>766</v>
      </c>
      <c r="B768" s="125"/>
      <c r="C768" s="125">
        <f>+[1]data1cf!BA767*-1</f>
        <v>0</v>
      </c>
      <c r="D768" s="125">
        <f>+[1]data1cf!BB767*-1</f>
        <v>0</v>
      </c>
      <c r="E768" s="125">
        <f>+[1]data1cf!BC767*-1</f>
        <v>0</v>
      </c>
      <c r="F768" s="125">
        <f>+[1]data1cf!BD767*-1</f>
        <v>0</v>
      </c>
      <c r="G768" s="125">
        <f>+[1]data1cf!BE767*-1</f>
        <v>0</v>
      </c>
      <c r="H768" s="125">
        <f>+[1]data1cf!BF767*-1</f>
        <v>0</v>
      </c>
      <c r="I768" s="125">
        <f>+[1]data1cf!BG767*-1</f>
        <v>0</v>
      </c>
      <c r="J768" s="125">
        <f>+[1]data1cf!BH767*-1</f>
        <v>0</v>
      </c>
      <c r="K768" s="125">
        <f>+[1]data1cf!BI767*-1</f>
        <v>0</v>
      </c>
      <c r="L768" s="125">
        <f>+[1]data1cf!BJ767*-1</f>
        <v>0</v>
      </c>
      <c r="M768" s="125">
        <f>+[1]data1cf!BK767*-1</f>
        <v>0</v>
      </c>
      <c r="N768" s="125">
        <f>+[1]data1cf!BL767*-1</f>
        <v>0</v>
      </c>
      <c r="O768" s="125">
        <f>+[1]data1cf!BM767*-1</f>
        <v>0</v>
      </c>
      <c r="P768" s="125">
        <f>+[1]data1cf!BN767*-1</f>
        <v>0</v>
      </c>
      <c r="Q768" s="125">
        <f>+[1]data1cf!BO767*-1</f>
        <v>0</v>
      </c>
      <c r="R768" s="125">
        <f>+[1]data1cf!BP767*-1</f>
        <v>0</v>
      </c>
      <c r="S768" s="125">
        <f>+[1]data1cf!BQ767*-1</f>
        <v>0</v>
      </c>
      <c r="T768" s="125">
        <f>+[1]data1cf!BR767*-1</f>
        <v>0</v>
      </c>
      <c r="U768" s="125">
        <f>+[1]data1cf!BS767*-1</f>
        <v>0</v>
      </c>
      <c r="V768" s="125">
        <f>+[1]data1cf!BT767*-1</f>
        <v>0</v>
      </c>
      <c r="W768" s="125">
        <f>+[1]data1cf!BU767*-1</f>
        <v>0</v>
      </c>
      <c r="X768" s="125">
        <f>+[1]data1cf!BV767*-1</f>
        <v>0</v>
      </c>
      <c r="Y768" s="125">
        <f>+[1]data1cf!BW767*-1</f>
        <v>0</v>
      </c>
      <c r="Z768" s="125">
        <f>+[1]data1cf!BX767*-1</f>
        <v>0</v>
      </c>
      <c r="AA768" s="125">
        <f>+[1]data1cf!BY767*-1</f>
        <v>0</v>
      </c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0"/>
      <c r="AL768" s="10">
        <f t="shared" ca="1" si="47"/>
        <v>0</v>
      </c>
      <c r="AM768" s="10"/>
      <c r="AN768" s="10"/>
      <c r="AO768" s="10"/>
      <c r="AP768" s="10"/>
      <c r="AQ768" s="10"/>
    </row>
    <row r="769" spans="1:43" x14ac:dyDescent="0.2">
      <c r="A769" s="10">
        <v>767</v>
      </c>
      <c r="B769" s="125"/>
      <c r="C769" s="125">
        <f>+[1]data1cf!BA768*-1</f>
        <v>0</v>
      </c>
      <c r="D769" s="125">
        <f>+[1]data1cf!BB768*-1</f>
        <v>0</v>
      </c>
      <c r="E769" s="125">
        <f>+[1]data1cf!BC768*-1</f>
        <v>0</v>
      </c>
      <c r="F769" s="125">
        <f>+[1]data1cf!BD768*-1</f>
        <v>0</v>
      </c>
      <c r="G769" s="125">
        <f>+[1]data1cf!BE768*-1</f>
        <v>0</v>
      </c>
      <c r="H769" s="125">
        <f>+[1]data1cf!BF768*-1</f>
        <v>0</v>
      </c>
      <c r="I769" s="125">
        <f>+[1]data1cf!BG768*-1</f>
        <v>0</v>
      </c>
      <c r="J769" s="125">
        <f>+[1]data1cf!BH768*-1</f>
        <v>0</v>
      </c>
      <c r="K769" s="125">
        <f>+[1]data1cf!BI768*-1</f>
        <v>0</v>
      </c>
      <c r="L769" s="125">
        <f>+[1]data1cf!BJ768*-1</f>
        <v>0</v>
      </c>
      <c r="M769" s="125">
        <f>+[1]data1cf!BK768*-1</f>
        <v>0</v>
      </c>
      <c r="N769" s="125">
        <f>+[1]data1cf!BL768*-1</f>
        <v>0</v>
      </c>
      <c r="O769" s="125">
        <f>+[1]data1cf!BM768*-1</f>
        <v>0</v>
      </c>
      <c r="P769" s="125">
        <f>+[1]data1cf!BN768*-1</f>
        <v>0</v>
      </c>
      <c r="Q769" s="125">
        <f>+[1]data1cf!BO768*-1</f>
        <v>0</v>
      </c>
      <c r="R769" s="125">
        <f>+[1]data1cf!BP768*-1</f>
        <v>0</v>
      </c>
      <c r="S769" s="125">
        <f>+[1]data1cf!BQ768*-1</f>
        <v>0</v>
      </c>
      <c r="T769" s="125">
        <f>+[1]data1cf!BR768*-1</f>
        <v>0</v>
      </c>
      <c r="U769" s="125">
        <f>+[1]data1cf!BS768*-1</f>
        <v>0</v>
      </c>
      <c r="V769" s="125">
        <f>+[1]data1cf!BT768*-1</f>
        <v>0</v>
      </c>
      <c r="W769" s="125">
        <f>+[1]data1cf!BU768*-1</f>
        <v>0</v>
      </c>
      <c r="X769" s="125">
        <f>+[1]data1cf!BV768*-1</f>
        <v>0</v>
      </c>
      <c r="Y769" s="125">
        <f>+[1]data1cf!BW768*-1</f>
        <v>0</v>
      </c>
      <c r="Z769" s="125">
        <f>+[1]data1cf!BX768*-1</f>
        <v>0</v>
      </c>
      <c r="AA769" s="125">
        <f>+[1]data1cf!BY768*-1</f>
        <v>0</v>
      </c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0"/>
      <c r="AL769" s="10">
        <f t="shared" ca="1" si="47"/>
        <v>0</v>
      </c>
      <c r="AM769" s="10"/>
      <c r="AN769" s="10"/>
      <c r="AO769" s="10"/>
      <c r="AP769" s="10"/>
      <c r="AQ769" s="10"/>
    </row>
    <row r="770" spans="1:43" x14ac:dyDescent="0.2">
      <c r="A770" s="10">
        <v>768</v>
      </c>
      <c r="B770" s="125"/>
      <c r="C770" s="125">
        <f>+[1]data1cf!BA769*-1</f>
        <v>0</v>
      </c>
      <c r="D770" s="125">
        <f>+[1]data1cf!BB769*-1</f>
        <v>0</v>
      </c>
      <c r="E770" s="125">
        <f>+[1]data1cf!BC769*-1</f>
        <v>0</v>
      </c>
      <c r="F770" s="125">
        <f>+[1]data1cf!BD769*-1</f>
        <v>0</v>
      </c>
      <c r="G770" s="125">
        <f>+[1]data1cf!BE769*-1</f>
        <v>0</v>
      </c>
      <c r="H770" s="125">
        <f>+[1]data1cf!BF769*-1</f>
        <v>0</v>
      </c>
      <c r="I770" s="125">
        <f>+[1]data1cf!BG769*-1</f>
        <v>0</v>
      </c>
      <c r="J770" s="125">
        <f>+[1]data1cf!BH769*-1</f>
        <v>0</v>
      </c>
      <c r="K770" s="125">
        <f>+[1]data1cf!BI769*-1</f>
        <v>0</v>
      </c>
      <c r="L770" s="125">
        <f>+[1]data1cf!BJ769*-1</f>
        <v>0</v>
      </c>
      <c r="M770" s="125">
        <f>+[1]data1cf!BK769*-1</f>
        <v>0</v>
      </c>
      <c r="N770" s="125">
        <f>+[1]data1cf!BL769*-1</f>
        <v>0</v>
      </c>
      <c r="O770" s="125">
        <f>+[1]data1cf!BM769*-1</f>
        <v>0</v>
      </c>
      <c r="P770" s="125">
        <f>+[1]data1cf!BN769*-1</f>
        <v>0</v>
      </c>
      <c r="Q770" s="125">
        <f>+[1]data1cf!BO769*-1</f>
        <v>0</v>
      </c>
      <c r="R770" s="125">
        <f>+[1]data1cf!BP769*-1</f>
        <v>0</v>
      </c>
      <c r="S770" s="125">
        <f>+[1]data1cf!BQ769*-1</f>
        <v>0</v>
      </c>
      <c r="T770" s="125">
        <f>+[1]data1cf!BR769*-1</f>
        <v>0</v>
      </c>
      <c r="U770" s="125">
        <f>+[1]data1cf!BS769*-1</f>
        <v>0</v>
      </c>
      <c r="V770" s="125">
        <f>+[1]data1cf!BT769*-1</f>
        <v>0</v>
      </c>
      <c r="W770" s="125">
        <f>+[1]data1cf!BU769*-1</f>
        <v>0</v>
      </c>
      <c r="X770" s="125">
        <f>+[1]data1cf!BV769*-1</f>
        <v>0</v>
      </c>
      <c r="Y770" s="125">
        <f>+[1]data1cf!BW769*-1</f>
        <v>0</v>
      </c>
      <c r="Z770" s="125">
        <f>+[1]data1cf!BX769*-1</f>
        <v>0</v>
      </c>
      <c r="AA770" s="125">
        <f>+[1]data1cf!BY769*-1</f>
        <v>0</v>
      </c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0"/>
      <c r="AL770" s="10">
        <f t="shared" ca="1" si="47"/>
        <v>0</v>
      </c>
      <c r="AM770" s="10"/>
      <c r="AN770" s="10"/>
      <c r="AO770" s="10"/>
      <c r="AP770" s="10"/>
      <c r="AQ770" s="10"/>
    </row>
    <row r="771" spans="1:43" x14ac:dyDescent="0.2">
      <c r="A771" s="10">
        <v>769</v>
      </c>
      <c r="B771" s="125"/>
      <c r="C771" s="125">
        <f>+[1]data1cf!BA770*-1</f>
        <v>0</v>
      </c>
      <c r="D771" s="125">
        <f>+[1]data1cf!BB770*-1</f>
        <v>0</v>
      </c>
      <c r="E771" s="125">
        <f>+[1]data1cf!BC770*-1</f>
        <v>0</v>
      </c>
      <c r="F771" s="125">
        <f>+[1]data1cf!BD770*-1</f>
        <v>0</v>
      </c>
      <c r="G771" s="125">
        <f>+[1]data1cf!BE770*-1</f>
        <v>0</v>
      </c>
      <c r="H771" s="125">
        <f>+[1]data1cf!BF770*-1</f>
        <v>0</v>
      </c>
      <c r="I771" s="125">
        <f>+[1]data1cf!BG770*-1</f>
        <v>0</v>
      </c>
      <c r="J771" s="125">
        <f>+[1]data1cf!BH770*-1</f>
        <v>0</v>
      </c>
      <c r="K771" s="125">
        <f>+[1]data1cf!BI770*-1</f>
        <v>0</v>
      </c>
      <c r="L771" s="125">
        <f>+[1]data1cf!BJ770*-1</f>
        <v>0</v>
      </c>
      <c r="M771" s="125">
        <f>+[1]data1cf!BK770*-1</f>
        <v>0</v>
      </c>
      <c r="N771" s="125">
        <f>+[1]data1cf!BL770*-1</f>
        <v>0</v>
      </c>
      <c r="O771" s="125">
        <f>+[1]data1cf!BM770*-1</f>
        <v>0</v>
      </c>
      <c r="P771" s="125">
        <f>+[1]data1cf!BN770*-1</f>
        <v>0</v>
      </c>
      <c r="Q771" s="125">
        <f>+[1]data1cf!BO770*-1</f>
        <v>0</v>
      </c>
      <c r="R771" s="125">
        <f>+[1]data1cf!BP770*-1</f>
        <v>0</v>
      </c>
      <c r="S771" s="125">
        <f>+[1]data1cf!BQ770*-1</f>
        <v>0</v>
      </c>
      <c r="T771" s="125">
        <f>+[1]data1cf!BR770*-1</f>
        <v>0</v>
      </c>
      <c r="U771" s="125">
        <f>+[1]data1cf!BS770*-1</f>
        <v>0</v>
      </c>
      <c r="V771" s="125">
        <f>+[1]data1cf!BT770*-1</f>
        <v>0</v>
      </c>
      <c r="W771" s="125">
        <f>+[1]data1cf!BU770*-1</f>
        <v>0</v>
      </c>
      <c r="X771" s="125">
        <f>+[1]data1cf!BV770*-1</f>
        <v>0</v>
      </c>
      <c r="Y771" s="125">
        <f>+[1]data1cf!BW770*-1</f>
        <v>0</v>
      </c>
      <c r="Z771" s="125">
        <f>+[1]data1cf!BX770*-1</f>
        <v>0</v>
      </c>
      <c r="AA771" s="125">
        <f>+[1]data1cf!BY770*-1</f>
        <v>0</v>
      </c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0"/>
      <c r="AL771" s="10">
        <f t="shared" ca="1" si="47"/>
        <v>0</v>
      </c>
      <c r="AM771" s="10"/>
      <c r="AN771" s="10"/>
      <c r="AO771" s="10"/>
      <c r="AP771" s="10"/>
      <c r="AQ771" s="10"/>
    </row>
    <row r="772" spans="1:43" x14ac:dyDescent="0.2">
      <c r="A772" s="10">
        <v>770</v>
      </c>
      <c r="B772" s="125"/>
      <c r="C772" s="125">
        <f>+[1]data1cf!BA771*-1</f>
        <v>0</v>
      </c>
      <c r="D772" s="125">
        <f>+[1]data1cf!BB771*-1</f>
        <v>0</v>
      </c>
      <c r="E772" s="125">
        <f>+[1]data1cf!BC771*-1</f>
        <v>0</v>
      </c>
      <c r="F772" s="125">
        <f>+[1]data1cf!BD771*-1</f>
        <v>0</v>
      </c>
      <c r="G772" s="125">
        <f>+[1]data1cf!BE771*-1</f>
        <v>0</v>
      </c>
      <c r="H772" s="125">
        <f>+[1]data1cf!BF771*-1</f>
        <v>0</v>
      </c>
      <c r="I772" s="125">
        <f>+[1]data1cf!BG771*-1</f>
        <v>0</v>
      </c>
      <c r="J772" s="125">
        <f>+[1]data1cf!BH771*-1</f>
        <v>0</v>
      </c>
      <c r="K772" s="125">
        <f>+[1]data1cf!BI771*-1</f>
        <v>0</v>
      </c>
      <c r="L772" s="125">
        <f>+[1]data1cf!BJ771*-1</f>
        <v>0</v>
      </c>
      <c r="M772" s="125">
        <f>+[1]data1cf!BK771*-1</f>
        <v>0</v>
      </c>
      <c r="N772" s="125">
        <f>+[1]data1cf!BL771*-1</f>
        <v>0</v>
      </c>
      <c r="O772" s="125">
        <f>+[1]data1cf!BM771*-1</f>
        <v>0</v>
      </c>
      <c r="P772" s="125">
        <f>+[1]data1cf!BN771*-1</f>
        <v>0</v>
      </c>
      <c r="Q772" s="125">
        <f>+[1]data1cf!BO771*-1</f>
        <v>0</v>
      </c>
      <c r="R772" s="125">
        <f>+[1]data1cf!BP771*-1</f>
        <v>0</v>
      </c>
      <c r="S772" s="125">
        <f>+[1]data1cf!BQ771*-1</f>
        <v>0</v>
      </c>
      <c r="T772" s="125">
        <f>+[1]data1cf!BR771*-1</f>
        <v>0</v>
      </c>
      <c r="U772" s="125">
        <f>+[1]data1cf!BS771*-1</f>
        <v>0</v>
      </c>
      <c r="V772" s="125">
        <f>+[1]data1cf!BT771*-1</f>
        <v>0</v>
      </c>
      <c r="W772" s="125">
        <f>+[1]data1cf!BU771*-1</f>
        <v>0</v>
      </c>
      <c r="X772" s="125">
        <f>+[1]data1cf!BV771*-1</f>
        <v>0</v>
      </c>
      <c r="Y772" s="125">
        <f>+[1]data1cf!BW771*-1</f>
        <v>0</v>
      </c>
      <c r="Z772" s="125">
        <f>+[1]data1cf!BX771*-1</f>
        <v>0</v>
      </c>
      <c r="AA772" s="125">
        <f>+[1]data1cf!BY771*-1</f>
        <v>0</v>
      </c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0"/>
      <c r="AL772" s="10">
        <f t="shared" ref="AL772:AL787" ca="1" si="48">SUMPRODUCT(B772:AJ772,PVCapPrice)</f>
        <v>0</v>
      </c>
      <c r="AM772" s="10"/>
      <c r="AN772" s="10"/>
      <c r="AO772" s="10"/>
      <c r="AP772" s="10"/>
      <c r="AQ772" s="10"/>
    </row>
    <row r="773" spans="1:43" x14ac:dyDescent="0.2">
      <c r="A773" s="10">
        <v>771</v>
      </c>
      <c r="B773" s="125"/>
      <c r="C773" s="125">
        <f>+[1]data1cf!BA772*-1</f>
        <v>0</v>
      </c>
      <c r="D773" s="125">
        <f>+[1]data1cf!BB772*-1</f>
        <v>0</v>
      </c>
      <c r="E773" s="125">
        <f>+[1]data1cf!BC772*-1</f>
        <v>0</v>
      </c>
      <c r="F773" s="125">
        <f>+[1]data1cf!BD772*-1</f>
        <v>0</v>
      </c>
      <c r="G773" s="125">
        <f>+[1]data1cf!BE772*-1</f>
        <v>0</v>
      </c>
      <c r="H773" s="125">
        <f>+[1]data1cf!BF772*-1</f>
        <v>0</v>
      </c>
      <c r="I773" s="125">
        <f>+[1]data1cf!BG772*-1</f>
        <v>0</v>
      </c>
      <c r="J773" s="125">
        <f>+[1]data1cf!BH772*-1</f>
        <v>0</v>
      </c>
      <c r="K773" s="125">
        <f>+[1]data1cf!BI772*-1</f>
        <v>0</v>
      </c>
      <c r="L773" s="125">
        <f>+[1]data1cf!BJ772*-1</f>
        <v>0</v>
      </c>
      <c r="M773" s="125">
        <f>+[1]data1cf!BK772*-1</f>
        <v>0</v>
      </c>
      <c r="N773" s="125">
        <f>+[1]data1cf!BL772*-1</f>
        <v>0</v>
      </c>
      <c r="O773" s="125">
        <f>+[1]data1cf!BM772*-1</f>
        <v>0</v>
      </c>
      <c r="P773" s="125">
        <f>+[1]data1cf!BN772*-1</f>
        <v>0</v>
      </c>
      <c r="Q773" s="125">
        <f>+[1]data1cf!BO772*-1</f>
        <v>0</v>
      </c>
      <c r="R773" s="125">
        <f>+[1]data1cf!BP772*-1</f>
        <v>0</v>
      </c>
      <c r="S773" s="125">
        <f>+[1]data1cf!BQ772*-1</f>
        <v>0</v>
      </c>
      <c r="T773" s="125">
        <f>+[1]data1cf!BR772*-1</f>
        <v>0</v>
      </c>
      <c r="U773" s="125">
        <f>+[1]data1cf!BS772*-1</f>
        <v>0</v>
      </c>
      <c r="V773" s="125">
        <f>+[1]data1cf!BT772*-1</f>
        <v>0</v>
      </c>
      <c r="W773" s="125">
        <f>+[1]data1cf!BU772*-1</f>
        <v>0</v>
      </c>
      <c r="X773" s="125">
        <f>+[1]data1cf!BV772*-1</f>
        <v>0</v>
      </c>
      <c r="Y773" s="125">
        <f>+[1]data1cf!BW772*-1</f>
        <v>0</v>
      </c>
      <c r="Z773" s="125">
        <f>+[1]data1cf!BX772*-1</f>
        <v>0</v>
      </c>
      <c r="AA773" s="125">
        <f>+[1]data1cf!BY772*-1</f>
        <v>0</v>
      </c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0"/>
      <c r="AL773" s="10">
        <f t="shared" ca="1" si="48"/>
        <v>0</v>
      </c>
      <c r="AM773" s="10"/>
      <c r="AN773" s="10"/>
      <c r="AO773" s="10"/>
      <c r="AP773" s="10"/>
      <c r="AQ773" s="10"/>
    </row>
    <row r="774" spans="1:43" x14ac:dyDescent="0.2">
      <c r="A774" s="10">
        <v>772</v>
      </c>
      <c r="B774" s="125"/>
      <c r="C774" s="125">
        <f>+[1]data1cf!BA773*-1</f>
        <v>0</v>
      </c>
      <c r="D774" s="125">
        <f>+[1]data1cf!BB773*-1</f>
        <v>0</v>
      </c>
      <c r="E774" s="125">
        <f>+[1]data1cf!BC773*-1</f>
        <v>0</v>
      </c>
      <c r="F774" s="125">
        <f>+[1]data1cf!BD773*-1</f>
        <v>0</v>
      </c>
      <c r="G774" s="125">
        <f>+[1]data1cf!BE773*-1</f>
        <v>0</v>
      </c>
      <c r="H774" s="125">
        <f>+[1]data1cf!BF773*-1</f>
        <v>0</v>
      </c>
      <c r="I774" s="125">
        <f>+[1]data1cf!BG773*-1</f>
        <v>0</v>
      </c>
      <c r="J774" s="125">
        <f>+[1]data1cf!BH773*-1</f>
        <v>0</v>
      </c>
      <c r="K774" s="125">
        <f>+[1]data1cf!BI773*-1</f>
        <v>0</v>
      </c>
      <c r="L774" s="125">
        <f>+[1]data1cf!BJ773*-1</f>
        <v>0</v>
      </c>
      <c r="M774" s="125">
        <f>+[1]data1cf!BK773*-1</f>
        <v>0</v>
      </c>
      <c r="N774" s="125">
        <f>+[1]data1cf!BL773*-1</f>
        <v>0</v>
      </c>
      <c r="O774" s="125">
        <f>+[1]data1cf!BM773*-1</f>
        <v>0</v>
      </c>
      <c r="P774" s="125">
        <f>+[1]data1cf!BN773*-1</f>
        <v>0</v>
      </c>
      <c r="Q774" s="125">
        <f>+[1]data1cf!BO773*-1</f>
        <v>0</v>
      </c>
      <c r="R774" s="125">
        <f>+[1]data1cf!BP773*-1</f>
        <v>0</v>
      </c>
      <c r="S774" s="125">
        <f>+[1]data1cf!BQ773*-1</f>
        <v>0</v>
      </c>
      <c r="T774" s="125">
        <f>+[1]data1cf!BR773*-1</f>
        <v>0</v>
      </c>
      <c r="U774" s="125">
        <f>+[1]data1cf!BS773*-1</f>
        <v>0</v>
      </c>
      <c r="V774" s="125">
        <f>+[1]data1cf!BT773*-1</f>
        <v>0</v>
      </c>
      <c r="W774" s="125">
        <f>+[1]data1cf!BU773*-1</f>
        <v>0</v>
      </c>
      <c r="X774" s="125">
        <f>+[1]data1cf!BV773*-1</f>
        <v>0</v>
      </c>
      <c r="Y774" s="125">
        <f>+[1]data1cf!BW773*-1</f>
        <v>0</v>
      </c>
      <c r="Z774" s="125">
        <f>+[1]data1cf!BX773*-1</f>
        <v>0</v>
      </c>
      <c r="AA774" s="125">
        <f>+[1]data1cf!BY773*-1</f>
        <v>0</v>
      </c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0"/>
      <c r="AL774" s="10">
        <f t="shared" ca="1" si="48"/>
        <v>0</v>
      </c>
      <c r="AM774" s="10"/>
      <c r="AN774" s="10"/>
      <c r="AO774" s="10"/>
      <c r="AP774" s="10"/>
      <c r="AQ774" s="10"/>
    </row>
    <row r="775" spans="1:43" x14ac:dyDescent="0.2">
      <c r="A775" s="10">
        <v>773</v>
      </c>
      <c r="B775" s="125"/>
      <c r="C775" s="125">
        <f>+[1]data1cf!BA774*-1</f>
        <v>0</v>
      </c>
      <c r="D775" s="125">
        <f>+[1]data1cf!BB774*-1</f>
        <v>0</v>
      </c>
      <c r="E775" s="125">
        <f>+[1]data1cf!BC774*-1</f>
        <v>0</v>
      </c>
      <c r="F775" s="125">
        <f>+[1]data1cf!BD774*-1</f>
        <v>0</v>
      </c>
      <c r="G775" s="125">
        <f>+[1]data1cf!BE774*-1</f>
        <v>0</v>
      </c>
      <c r="H775" s="125">
        <f>+[1]data1cf!BF774*-1</f>
        <v>0</v>
      </c>
      <c r="I775" s="125">
        <f>+[1]data1cf!BG774*-1</f>
        <v>0</v>
      </c>
      <c r="J775" s="125">
        <f>+[1]data1cf!BH774*-1</f>
        <v>0</v>
      </c>
      <c r="K775" s="125">
        <f>+[1]data1cf!BI774*-1</f>
        <v>0</v>
      </c>
      <c r="L775" s="125">
        <f>+[1]data1cf!BJ774*-1</f>
        <v>0</v>
      </c>
      <c r="M775" s="125">
        <f>+[1]data1cf!BK774*-1</f>
        <v>0</v>
      </c>
      <c r="N775" s="125">
        <f>+[1]data1cf!BL774*-1</f>
        <v>0</v>
      </c>
      <c r="O775" s="125">
        <f>+[1]data1cf!BM774*-1</f>
        <v>0</v>
      </c>
      <c r="P775" s="125">
        <f>+[1]data1cf!BN774*-1</f>
        <v>0</v>
      </c>
      <c r="Q775" s="125">
        <f>+[1]data1cf!BO774*-1</f>
        <v>0</v>
      </c>
      <c r="R775" s="125">
        <f>+[1]data1cf!BP774*-1</f>
        <v>0</v>
      </c>
      <c r="S775" s="125">
        <f>+[1]data1cf!BQ774*-1</f>
        <v>0</v>
      </c>
      <c r="T775" s="125">
        <f>+[1]data1cf!BR774*-1</f>
        <v>0</v>
      </c>
      <c r="U775" s="125">
        <f>+[1]data1cf!BS774*-1</f>
        <v>0</v>
      </c>
      <c r="V775" s="125">
        <f>+[1]data1cf!BT774*-1</f>
        <v>0</v>
      </c>
      <c r="W775" s="125">
        <f>+[1]data1cf!BU774*-1</f>
        <v>0</v>
      </c>
      <c r="X775" s="125">
        <f>+[1]data1cf!BV774*-1</f>
        <v>0</v>
      </c>
      <c r="Y775" s="125">
        <f>+[1]data1cf!BW774*-1</f>
        <v>0</v>
      </c>
      <c r="Z775" s="125">
        <f>+[1]data1cf!BX774*-1</f>
        <v>0</v>
      </c>
      <c r="AA775" s="125">
        <f>+[1]data1cf!BY774*-1</f>
        <v>0</v>
      </c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0"/>
      <c r="AL775" s="10">
        <f t="shared" ca="1" si="48"/>
        <v>0</v>
      </c>
      <c r="AM775" s="10"/>
      <c r="AN775" s="10"/>
      <c r="AO775" s="10"/>
      <c r="AP775" s="10"/>
      <c r="AQ775" s="10"/>
    </row>
    <row r="776" spans="1:43" x14ac:dyDescent="0.2">
      <c r="A776" s="10">
        <v>774</v>
      </c>
      <c r="B776" s="125"/>
      <c r="C776" s="125">
        <f>+[1]data1cf!BA775*-1</f>
        <v>0</v>
      </c>
      <c r="D776" s="125">
        <f>+[1]data1cf!BB775*-1</f>
        <v>0</v>
      </c>
      <c r="E776" s="125">
        <f>+[1]data1cf!BC775*-1</f>
        <v>0</v>
      </c>
      <c r="F776" s="125">
        <f>+[1]data1cf!BD775*-1</f>
        <v>0</v>
      </c>
      <c r="G776" s="125">
        <f>+[1]data1cf!BE775*-1</f>
        <v>0</v>
      </c>
      <c r="H776" s="125">
        <f>+[1]data1cf!BF775*-1</f>
        <v>0</v>
      </c>
      <c r="I776" s="125">
        <f>+[1]data1cf!BG775*-1</f>
        <v>0</v>
      </c>
      <c r="J776" s="125">
        <f>+[1]data1cf!BH775*-1</f>
        <v>0</v>
      </c>
      <c r="K776" s="125">
        <f>+[1]data1cf!BI775*-1</f>
        <v>0</v>
      </c>
      <c r="L776" s="125">
        <f>+[1]data1cf!BJ775*-1</f>
        <v>0</v>
      </c>
      <c r="M776" s="125">
        <f>+[1]data1cf!BK775*-1</f>
        <v>0</v>
      </c>
      <c r="N776" s="125">
        <f>+[1]data1cf!BL775*-1</f>
        <v>0</v>
      </c>
      <c r="O776" s="125">
        <f>+[1]data1cf!BM775*-1</f>
        <v>0</v>
      </c>
      <c r="P776" s="125">
        <f>+[1]data1cf!BN775*-1</f>
        <v>0</v>
      </c>
      <c r="Q776" s="125">
        <f>+[1]data1cf!BO775*-1</f>
        <v>0</v>
      </c>
      <c r="R776" s="125">
        <f>+[1]data1cf!BP775*-1</f>
        <v>0</v>
      </c>
      <c r="S776" s="125">
        <f>+[1]data1cf!BQ775*-1</f>
        <v>0</v>
      </c>
      <c r="T776" s="125">
        <f>+[1]data1cf!BR775*-1</f>
        <v>0</v>
      </c>
      <c r="U776" s="125">
        <f>+[1]data1cf!BS775*-1</f>
        <v>0</v>
      </c>
      <c r="V776" s="125">
        <f>+[1]data1cf!BT775*-1</f>
        <v>0</v>
      </c>
      <c r="W776" s="125">
        <f>+[1]data1cf!BU775*-1</f>
        <v>0</v>
      </c>
      <c r="X776" s="125">
        <f>+[1]data1cf!BV775*-1</f>
        <v>0</v>
      </c>
      <c r="Y776" s="125">
        <f>+[1]data1cf!BW775*-1</f>
        <v>0</v>
      </c>
      <c r="Z776" s="125">
        <f>+[1]data1cf!BX775*-1</f>
        <v>0</v>
      </c>
      <c r="AA776" s="125">
        <f>+[1]data1cf!BY775*-1</f>
        <v>0</v>
      </c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0"/>
      <c r="AL776" s="10">
        <f t="shared" ca="1" si="48"/>
        <v>0</v>
      </c>
      <c r="AM776" s="10"/>
      <c r="AN776" s="10"/>
      <c r="AO776" s="10"/>
      <c r="AP776" s="10"/>
      <c r="AQ776" s="10"/>
    </row>
    <row r="777" spans="1:43" x14ac:dyDescent="0.2">
      <c r="A777" s="10">
        <v>775</v>
      </c>
      <c r="B777" s="125"/>
      <c r="C777" s="125">
        <f>+[1]data1cf!BA776*-1</f>
        <v>0</v>
      </c>
      <c r="D777" s="125">
        <f>+[1]data1cf!BB776*-1</f>
        <v>0</v>
      </c>
      <c r="E777" s="125">
        <f>+[1]data1cf!BC776*-1</f>
        <v>0</v>
      </c>
      <c r="F777" s="125">
        <f>+[1]data1cf!BD776*-1</f>
        <v>0</v>
      </c>
      <c r="G777" s="125">
        <f>+[1]data1cf!BE776*-1</f>
        <v>0</v>
      </c>
      <c r="H777" s="125">
        <f>+[1]data1cf!BF776*-1</f>
        <v>0</v>
      </c>
      <c r="I777" s="125">
        <f>+[1]data1cf!BG776*-1</f>
        <v>0</v>
      </c>
      <c r="J777" s="125">
        <f>+[1]data1cf!BH776*-1</f>
        <v>0</v>
      </c>
      <c r="K777" s="125">
        <f>+[1]data1cf!BI776*-1</f>
        <v>0</v>
      </c>
      <c r="L777" s="125">
        <f>+[1]data1cf!BJ776*-1</f>
        <v>0</v>
      </c>
      <c r="M777" s="125">
        <f>+[1]data1cf!BK776*-1</f>
        <v>0</v>
      </c>
      <c r="N777" s="125">
        <f>+[1]data1cf!BL776*-1</f>
        <v>0</v>
      </c>
      <c r="O777" s="125">
        <f>+[1]data1cf!BM776*-1</f>
        <v>0</v>
      </c>
      <c r="P777" s="125">
        <f>+[1]data1cf!BN776*-1</f>
        <v>0</v>
      </c>
      <c r="Q777" s="125">
        <f>+[1]data1cf!BO776*-1</f>
        <v>0</v>
      </c>
      <c r="R777" s="125">
        <f>+[1]data1cf!BP776*-1</f>
        <v>0</v>
      </c>
      <c r="S777" s="125">
        <f>+[1]data1cf!BQ776*-1</f>
        <v>0</v>
      </c>
      <c r="T777" s="125">
        <f>+[1]data1cf!BR776*-1</f>
        <v>0</v>
      </c>
      <c r="U777" s="125">
        <f>+[1]data1cf!BS776*-1</f>
        <v>0</v>
      </c>
      <c r="V777" s="125">
        <f>+[1]data1cf!BT776*-1</f>
        <v>0</v>
      </c>
      <c r="W777" s="125">
        <f>+[1]data1cf!BU776*-1</f>
        <v>0</v>
      </c>
      <c r="X777" s="125">
        <f>+[1]data1cf!BV776*-1</f>
        <v>0</v>
      </c>
      <c r="Y777" s="125">
        <f>+[1]data1cf!BW776*-1</f>
        <v>0</v>
      </c>
      <c r="Z777" s="125">
        <f>+[1]data1cf!BX776*-1</f>
        <v>0</v>
      </c>
      <c r="AA777" s="125">
        <f>+[1]data1cf!BY776*-1</f>
        <v>0</v>
      </c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0"/>
      <c r="AL777" s="10">
        <f t="shared" ca="1" si="48"/>
        <v>0</v>
      </c>
      <c r="AM777" s="10"/>
      <c r="AN777" s="10"/>
      <c r="AO777" s="10"/>
      <c r="AP777" s="10"/>
      <c r="AQ777" s="10"/>
    </row>
    <row r="778" spans="1:43" x14ac:dyDescent="0.2">
      <c r="A778" s="10">
        <v>776</v>
      </c>
      <c r="B778" s="125"/>
      <c r="C778" s="125">
        <f>+[1]data1cf!BA777*-1</f>
        <v>0</v>
      </c>
      <c r="D778" s="125">
        <f>+[1]data1cf!BB777*-1</f>
        <v>0</v>
      </c>
      <c r="E778" s="125">
        <f>+[1]data1cf!BC777*-1</f>
        <v>0</v>
      </c>
      <c r="F778" s="125">
        <f>+[1]data1cf!BD777*-1</f>
        <v>0</v>
      </c>
      <c r="G778" s="125">
        <f>+[1]data1cf!BE777*-1</f>
        <v>0</v>
      </c>
      <c r="H778" s="125">
        <f>+[1]data1cf!BF777*-1</f>
        <v>0</v>
      </c>
      <c r="I778" s="125">
        <f>+[1]data1cf!BG777*-1</f>
        <v>0</v>
      </c>
      <c r="J778" s="125">
        <f>+[1]data1cf!BH777*-1</f>
        <v>0</v>
      </c>
      <c r="K778" s="125">
        <f>+[1]data1cf!BI777*-1</f>
        <v>0</v>
      </c>
      <c r="L778" s="125">
        <f>+[1]data1cf!BJ777*-1</f>
        <v>0</v>
      </c>
      <c r="M778" s="125">
        <f>+[1]data1cf!BK777*-1</f>
        <v>0</v>
      </c>
      <c r="N778" s="125">
        <f>+[1]data1cf!BL777*-1</f>
        <v>0</v>
      </c>
      <c r="O778" s="125">
        <f>+[1]data1cf!BM777*-1</f>
        <v>0</v>
      </c>
      <c r="P778" s="125">
        <f>+[1]data1cf!BN777*-1</f>
        <v>0</v>
      </c>
      <c r="Q778" s="125">
        <f>+[1]data1cf!BO777*-1</f>
        <v>0</v>
      </c>
      <c r="R778" s="125">
        <f>+[1]data1cf!BP777*-1</f>
        <v>0</v>
      </c>
      <c r="S778" s="125">
        <f>+[1]data1cf!BQ777*-1</f>
        <v>0</v>
      </c>
      <c r="T778" s="125">
        <f>+[1]data1cf!BR777*-1</f>
        <v>0</v>
      </c>
      <c r="U778" s="125">
        <f>+[1]data1cf!BS777*-1</f>
        <v>0</v>
      </c>
      <c r="V778" s="125">
        <f>+[1]data1cf!BT777*-1</f>
        <v>0</v>
      </c>
      <c r="W778" s="125">
        <f>+[1]data1cf!BU777*-1</f>
        <v>0</v>
      </c>
      <c r="X778" s="125">
        <f>+[1]data1cf!BV777*-1</f>
        <v>0</v>
      </c>
      <c r="Y778" s="125">
        <f>+[1]data1cf!BW777*-1</f>
        <v>0</v>
      </c>
      <c r="Z778" s="125">
        <f>+[1]data1cf!BX777*-1</f>
        <v>0</v>
      </c>
      <c r="AA778" s="125">
        <f>+[1]data1cf!BY777*-1</f>
        <v>0</v>
      </c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0"/>
      <c r="AL778" s="10">
        <f t="shared" ca="1" si="48"/>
        <v>0</v>
      </c>
      <c r="AM778" s="10"/>
      <c r="AN778" s="10"/>
      <c r="AO778" s="10"/>
      <c r="AP778" s="10"/>
      <c r="AQ778" s="10"/>
    </row>
    <row r="779" spans="1:43" x14ac:dyDescent="0.2">
      <c r="A779" s="10">
        <v>777</v>
      </c>
      <c r="B779" s="125"/>
      <c r="C779" s="125">
        <f>+[1]data1cf!BA778*-1</f>
        <v>0</v>
      </c>
      <c r="D779" s="125">
        <f>+[1]data1cf!BB778*-1</f>
        <v>0</v>
      </c>
      <c r="E779" s="125">
        <f>+[1]data1cf!BC778*-1</f>
        <v>0</v>
      </c>
      <c r="F779" s="125">
        <f>+[1]data1cf!BD778*-1</f>
        <v>0</v>
      </c>
      <c r="G779" s="125">
        <f>+[1]data1cf!BE778*-1</f>
        <v>0</v>
      </c>
      <c r="H779" s="125">
        <f>+[1]data1cf!BF778*-1</f>
        <v>0</v>
      </c>
      <c r="I779" s="125">
        <f>+[1]data1cf!BG778*-1</f>
        <v>0</v>
      </c>
      <c r="J779" s="125">
        <f>+[1]data1cf!BH778*-1</f>
        <v>0</v>
      </c>
      <c r="K779" s="125">
        <f>+[1]data1cf!BI778*-1</f>
        <v>0</v>
      </c>
      <c r="L779" s="125">
        <f>+[1]data1cf!BJ778*-1</f>
        <v>0</v>
      </c>
      <c r="M779" s="125">
        <f>+[1]data1cf!BK778*-1</f>
        <v>0</v>
      </c>
      <c r="N779" s="125">
        <f>+[1]data1cf!BL778*-1</f>
        <v>0</v>
      </c>
      <c r="O779" s="125">
        <f>+[1]data1cf!BM778*-1</f>
        <v>0</v>
      </c>
      <c r="P779" s="125">
        <f>+[1]data1cf!BN778*-1</f>
        <v>0</v>
      </c>
      <c r="Q779" s="125">
        <f>+[1]data1cf!BO778*-1</f>
        <v>0</v>
      </c>
      <c r="R779" s="125">
        <f>+[1]data1cf!BP778*-1</f>
        <v>0</v>
      </c>
      <c r="S779" s="125">
        <f>+[1]data1cf!BQ778*-1</f>
        <v>0</v>
      </c>
      <c r="T779" s="125">
        <f>+[1]data1cf!BR778*-1</f>
        <v>0</v>
      </c>
      <c r="U779" s="125">
        <f>+[1]data1cf!BS778*-1</f>
        <v>0</v>
      </c>
      <c r="V779" s="125">
        <f>+[1]data1cf!BT778*-1</f>
        <v>0</v>
      </c>
      <c r="W779" s="125">
        <f>+[1]data1cf!BU778*-1</f>
        <v>0</v>
      </c>
      <c r="X779" s="125">
        <f>+[1]data1cf!BV778*-1</f>
        <v>0</v>
      </c>
      <c r="Y779" s="125">
        <f>+[1]data1cf!BW778*-1</f>
        <v>0</v>
      </c>
      <c r="Z779" s="125">
        <f>+[1]data1cf!BX778*-1</f>
        <v>0</v>
      </c>
      <c r="AA779" s="125">
        <f>+[1]data1cf!BY778*-1</f>
        <v>0</v>
      </c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0"/>
      <c r="AL779" s="10">
        <f t="shared" ca="1" si="48"/>
        <v>0</v>
      </c>
      <c r="AM779" s="10"/>
      <c r="AN779" s="10"/>
      <c r="AO779" s="10"/>
      <c r="AP779" s="10"/>
      <c r="AQ779" s="10"/>
    </row>
    <row r="780" spans="1:43" x14ac:dyDescent="0.2">
      <c r="A780" s="10">
        <v>778</v>
      </c>
      <c r="B780" s="125"/>
      <c r="C780" s="125">
        <f>+[1]data1cf!BA779*-1</f>
        <v>0</v>
      </c>
      <c r="D780" s="125">
        <f>+[1]data1cf!BB779*-1</f>
        <v>0</v>
      </c>
      <c r="E780" s="125">
        <f>+[1]data1cf!BC779*-1</f>
        <v>0</v>
      </c>
      <c r="F780" s="125">
        <f>+[1]data1cf!BD779*-1</f>
        <v>0</v>
      </c>
      <c r="G780" s="125">
        <f>+[1]data1cf!BE779*-1</f>
        <v>0</v>
      </c>
      <c r="H780" s="125">
        <f>+[1]data1cf!BF779*-1</f>
        <v>0</v>
      </c>
      <c r="I780" s="125">
        <f>+[1]data1cf!BG779*-1</f>
        <v>0</v>
      </c>
      <c r="J780" s="125">
        <f>+[1]data1cf!BH779*-1</f>
        <v>0</v>
      </c>
      <c r="K780" s="125">
        <f>+[1]data1cf!BI779*-1</f>
        <v>0</v>
      </c>
      <c r="L780" s="125">
        <f>+[1]data1cf!BJ779*-1</f>
        <v>0</v>
      </c>
      <c r="M780" s="125">
        <f>+[1]data1cf!BK779*-1</f>
        <v>0</v>
      </c>
      <c r="N780" s="125">
        <f>+[1]data1cf!BL779*-1</f>
        <v>0</v>
      </c>
      <c r="O780" s="125">
        <f>+[1]data1cf!BM779*-1</f>
        <v>0</v>
      </c>
      <c r="P780" s="125">
        <f>+[1]data1cf!BN779*-1</f>
        <v>0</v>
      </c>
      <c r="Q780" s="125">
        <f>+[1]data1cf!BO779*-1</f>
        <v>0</v>
      </c>
      <c r="R780" s="125">
        <f>+[1]data1cf!BP779*-1</f>
        <v>0</v>
      </c>
      <c r="S780" s="125">
        <f>+[1]data1cf!BQ779*-1</f>
        <v>0</v>
      </c>
      <c r="T780" s="125">
        <f>+[1]data1cf!BR779*-1</f>
        <v>0</v>
      </c>
      <c r="U780" s="125">
        <f>+[1]data1cf!BS779*-1</f>
        <v>0</v>
      </c>
      <c r="V780" s="125">
        <f>+[1]data1cf!BT779*-1</f>
        <v>0</v>
      </c>
      <c r="W780" s="125">
        <f>+[1]data1cf!BU779*-1</f>
        <v>0</v>
      </c>
      <c r="X780" s="125">
        <f>+[1]data1cf!BV779*-1</f>
        <v>0</v>
      </c>
      <c r="Y780" s="125">
        <f>+[1]data1cf!BW779*-1</f>
        <v>0</v>
      </c>
      <c r="Z780" s="125">
        <f>+[1]data1cf!BX779*-1</f>
        <v>0</v>
      </c>
      <c r="AA780" s="125">
        <f>+[1]data1cf!BY779*-1</f>
        <v>0</v>
      </c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0"/>
      <c r="AL780" s="10">
        <f t="shared" ca="1" si="48"/>
        <v>0</v>
      </c>
      <c r="AM780" s="10"/>
      <c r="AN780" s="10"/>
      <c r="AO780" s="10"/>
      <c r="AP780" s="10"/>
      <c r="AQ780" s="10"/>
    </row>
    <row r="781" spans="1:43" x14ac:dyDescent="0.2">
      <c r="A781" s="10">
        <v>779</v>
      </c>
      <c r="B781" s="125"/>
      <c r="C781" s="125">
        <f>+[1]data1cf!BA780*-1</f>
        <v>0</v>
      </c>
      <c r="D781" s="125">
        <f>+[1]data1cf!BB780*-1</f>
        <v>0</v>
      </c>
      <c r="E781" s="125">
        <f>+[1]data1cf!BC780*-1</f>
        <v>0</v>
      </c>
      <c r="F781" s="125">
        <f>+[1]data1cf!BD780*-1</f>
        <v>0</v>
      </c>
      <c r="G781" s="125">
        <f>+[1]data1cf!BE780*-1</f>
        <v>0</v>
      </c>
      <c r="H781" s="125">
        <f>+[1]data1cf!BF780*-1</f>
        <v>0</v>
      </c>
      <c r="I781" s="125">
        <f>+[1]data1cf!BG780*-1</f>
        <v>0</v>
      </c>
      <c r="J781" s="125">
        <f>+[1]data1cf!BH780*-1</f>
        <v>0</v>
      </c>
      <c r="K781" s="125">
        <f>+[1]data1cf!BI780*-1</f>
        <v>0</v>
      </c>
      <c r="L781" s="125">
        <f>+[1]data1cf!BJ780*-1</f>
        <v>0</v>
      </c>
      <c r="M781" s="125">
        <f>+[1]data1cf!BK780*-1</f>
        <v>0</v>
      </c>
      <c r="N781" s="125">
        <f>+[1]data1cf!BL780*-1</f>
        <v>0</v>
      </c>
      <c r="O781" s="125">
        <f>+[1]data1cf!BM780*-1</f>
        <v>0</v>
      </c>
      <c r="P781" s="125">
        <f>+[1]data1cf!BN780*-1</f>
        <v>0</v>
      </c>
      <c r="Q781" s="125">
        <f>+[1]data1cf!BO780*-1</f>
        <v>0</v>
      </c>
      <c r="R781" s="125">
        <f>+[1]data1cf!BP780*-1</f>
        <v>0</v>
      </c>
      <c r="S781" s="125">
        <f>+[1]data1cf!BQ780*-1</f>
        <v>0</v>
      </c>
      <c r="T781" s="125">
        <f>+[1]data1cf!BR780*-1</f>
        <v>0</v>
      </c>
      <c r="U781" s="125">
        <f>+[1]data1cf!BS780*-1</f>
        <v>0</v>
      </c>
      <c r="V781" s="125">
        <f>+[1]data1cf!BT780*-1</f>
        <v>0</v>
      </c>
      <c r="W781" s="125">
        <f>+[1]data1cf!BU780*-1</f>
        <v>0</v>
      </c>
      <c r="X781" s="125">
        <f>+[1]data1cf!BV780*-1</f>
        <v>0</v>
      </c>
      <c r="Y781" s="125">
        <f>+[1]data1cf!BW780*-1</f>
        <v>0</v>
      </c>
      <c r="Z781" s="125">
        <f>+[1]data1cf!BX780*-1</f>
        <v>0</v>
      </c>
      <c r="AA781" s="125">
        <f>+[1]data1cf!BY780*-1</f>
        <v>0</v>
      </c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0"/>
      <c r="AL781" s="10">
        <f t="shared" ca="1" si="48"/>
        <v>0</v>
      </c>
      <c r="AM781" s="10"/>
      <c r="AN781" s="10"/>
      <c r="AO781" s="10"/>
      <c r="AP781" s="10"/>
      <c r="AQ781" s="10"/>
    </row>
    <row r="782" spans="1:43" x14ac:dyDescent="0.2">
      <c r="A782" s="10">
        <v>780</v>
      </c>
      <c r="B782" s="125"/>
      <c r="C782" s="125">
        <f>+[1]data1cf!BA781*-1</f>
        <v>0</v>
      </c>
      <c r="D782" s="125">
        <f>+[1]data1cf!BB781*-1</f>
        <v>0</v>
      </c>
      <c r="E782" s="125">
        <f>+[1]data1cf!BC781*-1</f>
        <v>0</v>
      </c>
      <c r="F782" s="125">
        <f>+[1]data1cf!BD781*-1</f>
        <v>0</v>
      </c>
      <c r="G782" s="125">
        <f>+[1]data1cf!BE781*-1</f>
        <v>0</v>
      </c>
      <c r="H782" s="125">
        <f>+[1]data1cf!BF781*-1</f>
        <v>0</v>
      </c>
      <c r="I782" s="125">
        <f>+[1]data1cf!BG781*-1</f>
        <v>0</v>
      </c>
      <c r="J782" s="125">
        <f>+[1]data1cf!BH781*-1</f>
        <v>0</v>
      </c>
      <c r="K782" s="125">
        <f>+[1]data1cf!BI781*-1</f>
        <v>0</v>
      </c>
      <c r="L782" s="125">
        <f>+[1]data1cf!BJ781*-1</f>
        <v>0</v>
      </c>
      <c r="M782" s="125">
        <f>+[1]data1cf!BK781*-1</f>
        <v>0</v>
      </c>
      <c r="N782" s="125">
        <f>+[1]data1cf!BL781*-1</f>
        <v>0</v>
      </c>
      <c r="O782" s="125">
        <f>+[1]data1cf!BM781*-1</f>
        <v>0</v>
      </c>
      <c r="P782" s="125">
        <f>+[1]data1cf!BN781*-1</f>
        <v>0</v>
      </c>
      <c r="Q782" s="125">
        <f>+[1]data1cf!BO781*-1</f>
        <v>0</v>
      </c>
      <c r="R782" s="125">
        <f>+[1]data1cf!BP781*-1</f>
        <v>0</v>
      </c>
      <c r="S782" s="125">
        <f>+[1]data1cf!BQ781*-1</f>
        <v>0</v>
      </c>
      <c r="T782" s="125">
        <f>+[1]data1cf!BR781*-1</f>
        <v>0</v>
      </c>
      <c r="U782" s="125">
        <f>+[1]data1cf!BS781*-1</f>
        <v>0</v>
      </c>
      <c r="V782" s="125">
        <f>+[1]data1cf!BT781*-1</f>
        <v>0</v>
      </c>
      <c r="W782" s="125">
        <f>+[1]data1cf!BU781*-1</f>
        <v>0</v>
      </c>
      <c r="X782" s="125">
        <f>+[1]data1cf!BV781*-1</f>
        <v>0</v>
      </c>
      <c r="Y782" s="125">
        <f>+[1]data1cf!BW781*-1</f>
        <v>0</v>
      </c>
      <c r="Z782" s="125">
        <f>+[1]data1cf!BX781*-1</f>
        <v>0</v>
      </c>
      <c r="AA782" s="125">
        <f>+[1]data1cf!BY781*-1</f>
        <v>0</v>
      </c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0"/>
      <c r="AL782" s="10">
        <f t="shared" ca="1" si="48"/>
        <v>0</v>
      </c>
      <c r="AM782" s="10"/>
      <c r="AN782" s="10"/>
      <c r="AO782" s="10"/>
      <c r="AP782" s="10"/>
      <c r="AQ782" s="10"/>
    </row>
    <row r="783" spans="1:43" x14ac:dyDescent="0.2">
      <c r="A783" s="10">
        <v>781</v>
      </c>
      <c r="B783" s="125"/>
      <c r="C783" s="125">
        <f>+[1]data1cf!BA782*-1</f>
        <v>0</v>
      </c>
      <c r="D783" s="125">
        <f>+[1]data1cf!BB782*-1</f>
        <v>0</v>
      </c>
      <c r="E783" s="125">
        <f>+[1]data1cf!BC782*-1</f>
        <v>0</v>
      </c>
      <c r="F783" s="125">
        <f>+[1]data1cf!BD782*-1</f>
        <v>0</v>
      </c>
      <c r="G783" s="125">
        <f>+[1]data1cf!BE782*-1</f>
        <v>0</v>
      </c>
      <c r="H783" s="125">
        <f>+[1]data1cf!BF782*-1</f>
        <v>0</v>
      </c>
      <c r="I783" s="125">
        <f>+[1]data1cf!BG782*-1</f>
        <v>0</v>
      </c>
      <c r="J783" s="125">
        <f>+[1]data1cf!BH782*-1</f>
        <v>0</v>
      </c>
      <c r="K783" s="125">
        <f>+[1]data1cf!BI782*-1</f>
        <v>0</v>
      </c>
      <c r="L783" s="125">
        <f>+[1]data1cf!BJ782*-1</f>
        <v>0</v>
      </c>
      <c r="M783" s="125">
        <f>+[1]data1cf!BK782*-1</f>
        <v>0</v>
      </c>
      <c r="N783" s="125">
        <f>+[1]data1cf!BL782*-1</f>
        <v>0</v>
      </c>
      <c r="O783" s="125">
        <f>+[1]data1cf!BM782*-1</f>
        <v>0</v>
      </c>
      <c r="P783" s="125">
        <f>+[1]data1cf!BN782*-1</f>
        <v>0</v>
      </c>
      <c r="Q783" s="125">
        <f>+[1]data1cf!BO782*-1</f>
        <v>0</v>
      </c>
      <c r="R783" s="125">
        <f>+[1]data1cf!BP782*-1</f>
        <v>0</v>
      </c>
      <c r="S783" s="125">
        <f>+[1]data1cf!BQ782*-1</f>
        <v>0</v>
      </c>
      <c r="T783" s="125">
        <f>+[1]data1cf!BR782*-1</f>
        <v>0</v>
      </c>
      <c r="U783" s="125">
        <f>+[1]data1cf!BS782*-1</f>
        <v>0</v>
      </c>
      <c r="V783" s="125">
        <f>+[1]data1cf!BT782*-1</f>
        <v>0</v>
      </c>
      <c r="W783" s="125">
        <f>+[1]data1cf!BU782*-1</f>
        <v>0</v>
      </c>
      <c r="X783" s="125">
        <f>+[1]data1cf!BV782*-1</f>
        <v>0</v>
      </c>
      <c r="Y783" s="125">
        <f>+[1]data1cf!BW782*-1</f>
        <v>0</v>
      </c>
      <c r="Z783" s="125">
        <f>+[1]data1cf!BX782*-1</f>
        <v>0</v>
      </c>
      <c r="AA783" s="125">
        <f>+[1]data1cf!BY782*-1</f>
        <v>0</v>
      </c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0"/>
      <c r="AL783" s="10">
        <f t="shared" ca="1" si="48"/>
        <v>0</v>
      </c>
      <c r="AM783" s="10"/>
      <c r="AN783" s="10"/>
      <c r="AO783" s="10"/>
      <c r="AP783" s="10"/>
      <c r="AQ783" s="10"/>
    </row>
    <row r="784" spans="1:43" x14ac:dyDescent="0.2">
      <c r="A784" s="10">
        <v>782</v>
      </c>
      <c r="B784" s="125"/>
      <c r="C784" s="125">
        <f>+[1]data1cf!BA783*-1</f>
        <v>0</v>
      </c>
      <c r="D784" s="125">
        <f>+[1]data1cf!BB783*-1</f>
        <v>0</v>
      </c>
      <c r="E784" s="125">
        <f>+[1]data1cf!BC783*-1</f>
        <v>0</v>
      </c>
      <c r="F784" s="125">
        <f>+[1]data1cf!BD783*-1</f>
        <v>0</v>
      </c>
      <c r="G784" s="125">
        <f>+[1]data1cf!BE783*-1</f>
        <v>0</v>
      </c>
      <c r="H784" s="125">
        <f>+[1]data1cf!BF783*-1</f>
        <v>0</v>
      </c>
      <c r="I784" s="125">
        <f>+[1]data1cf!BG783*-1</f>
        <v>0</v>
      </c>
      <c r="J784" s="125">
        <f>+[1]data1cf!BH783*-1</f>
        <v>0</v>
      </c>
      <c r="K784" s="125">
        <f>+[1]data1cf!BI783*-1</f>
        <v>0</v>
      </c>
      <c r="L784" s="125">
        <f>+[1]data1cf!BJ783*-1</f>
        <v>0</v>
      </c>
      <c r="M784" s="125">
        <f>+[1]data1cf!BK783*-1</f>
        <v>0</v>
      </c>
      <c r="N784" s="125">
        <f>+[1]data1cf!BL783*-1</f>
        <v>0</v>
      </c>
      <c r="O784" s="125">
        <f>+[1]data1cf!BM783*-1</f>
        <v>0</v>
      </c>
      <c r="P784" s="125">
        <f>+[1]data1cf!BN783*-1</f>
        <v>0</v>
      </c>
      <c r="Q784" s="125">
        <f>+[1]data1cf!BO783*-1</f>
        <v>0</v>
      </c>
      <c r="R784" s="125">
        <f>+[1]data1cf!BP783*-1</f>
        <v>0</v>
      </c>
      <c r="S784" s="125">
        <f>+[1]data1cf!BQ783*-1</f>
        <v>0</v>
      </c>
      <c r="T784" s="125">
        <f>+[1]data1cf!BR783*-1</f>
        <v>0</v>
      </c>
      <c r="U784" s="125">
        <f>+[1]data1cf!BS783*-1</f>
        <v>0</v>
      </c>
      <c r="V784" s="125">
        <f>+[1]data1cf!BT783*-1</f>
        <v>0</v>
      </c>
      <c r="W784" s="125">
        <f>+[1]data1cf!BU783*-1</f>
        <v>0</v>
      </c>
      <c r="X784" s="125">
        <f>+[1]data1cf!BV783*-1</f>
        <v>0</v>
      </c>
      <c r="Y784" s="125">
        <f>+[1]data1cf!BW783*-1</f>
        <v>0</v>
      </c>
      <c r="Z784" s="125">
        <f>+[1]data1cf!BX783*-1</f>
        <v>0</v>
      </c>
      <c r="AA784" s="125">
        <f>+[1]data1cf!BY783*-1</f>
        <v>0</v>
      </c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0"/>
      <c r="AL784" s="10">
        <f t="shared" ca="1" si="48"/>
        <v>0</v>
      </c>
      <c r="AM784" s="10"/>
      <c r="AN784" s="10"/>
      <c r="AO784" s="10"/>
      <c r="AP784" s="10"/>
      <c r="AQ784" s="10"/>
    </row>
    <row r="785" spans="1:43" x14ac:dyDescent="0.2">
      <c r="A785" s="10">
        <v>783</v>
      </c>
      <c r="B785" s="125"/>
      <c r="C785" s="125">
        <f>+[1]data1cf!BA784*-1</f>
        <v>0</v>
      </c>
      <c r="D785" s="125">
        <f>+[1]data1cf!BB784*-1</f>
        <v>0</v>
      </c>
      <c r="E785" s="125">
        <f>+[1]data1cf!BC784*-1</f>
        <v>0</v>
      </c>
      <c r="F785" s="125">
        <f>+[1]data1cf!BD784*-1</f>
        <v>0</v>
      </c>
      <c r="G785" s="125">
        <f>+[1]data1cf!BE784*-1</f>
        <v>0</v>
      </c>
      <c r="H785" s="125">
        <f>+[1]data1cf!BF784*-1</f>
        <v>0</v>
      </c>
      <c r="I785" s="125">
        <f>+[1]data1cf!BG784*-1</f>
        <v>0</v>
      </c>
      <c r="J785" s="125">
        <f>+[1]data1cf!BH784*-1</f>
        <v>0</v>
      </c>
      <c r="K785" s="125">
        <f>+[1]data1cf!BI784*-1</f>
        <v>0</v>
      </c>
      <c r="L785" s="125">
        <f>+[1]data1cf!BJ784*-1</f>
        <v>0</v>
      </c>
      <c r="M785" s="125">
        <f>+[1]data1cf!BK784*-1</f>
        <v>0</v>
      </c>
      <c r="N785" s="125">
        <f>+[1]data1cf!BL784*-1</f>
        <v>0</v>
      </c>
      <c r="O785" s="125">
        <f>+[1]data1cf!BM784*-1</f>
        <v>0</v>
      </c>
      <c r="P785" s="125">
        <f>+[1]data1cf!BN784*-1</f>
        <v>0</v>
      </c>
      <c r="Q785" s="125">
        <f>+[1]data1cf!BO784*-1</f>
        <v>0</v>
      </c>
      <c r="R785" s="125">
        <f>+[1]data1cf!BP784*-1</f>
        <v>0</v>
      </c>
      <c r="S785" s="125">
        <f>+[1]data1cf!BQ784*-1</f>
        <v>0</v>
      </c>
      <c r="T785" s="125">
        <f>+[1]data1cf!BR784*-1</f>
        <v>0</v>
      </c>
      <c r="U785" s="125">
        <f>+[1]data1cf!BS784*-1</f>
        <v>0</v>
      </c>
      <c r="V785" s="125">
        <f>+[1]data1cf!BT784*-1</f>
        <v>0</v>
      </c>
      <c r="W785" s="125">
        <f>+[1]data1cf!BU784*-1</f>
        <v>0</v>
      </c>
      <c r="X785" s="125">
        <f>+[1]data1cf!BV784*-1</f>
        <v>0</v>
      </c>
      <c r="Y785" s="125">
        <f>+[1]data1cf!BW784*-1</f>
        <v>0</v>
      </c>
      <c r="Z785" s="125">
        <f>+[1]data1cf!BX784*-1</f>
        <v>0</v>
      </c>
      <c r="AA785" s="125">
        <f>+[1]data1cf!BY784*-1</f>
        <v>0</v>
      </c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0"/>
      <c r="AL785" s="10">
        <f t="shared" ca="1" si="48"/>
        <v>0</v>
      </c>
      <c r="AM785" s="10"/>
      <c r="AN785" s="10"/>
      <c r="AO785" s="10"/>
      <c r="AP785" s="10"/>
      <c r="AQ785" s="10"/>
    </row>
    <row r="786" spans="1:43" x14ac:dyDescent="0.2">
      <c r="A786" s="10">
        <v>784</v>
      </c>
      <c r="B786" s="125"/>
      <c r="C786" s="125">
        <f>+[1]data1cf!BA785*-1</f>
        <v>0</v>
      </c>
      <c r="D786" s="125">
        <f>+[1]data1cf!BB785*-1</f>
        <v>0</v>
      </c>
      <c r="E786" s="125">
        <f>+[1]data1cf!BC785*-1</f>
        <v>0</v>
      </c>
      <c r="F786" s="125">
        <f>+[1]data1cf!BD785*-1</f>
        <v>0</v>
      </c>
      <c r="G786" s="125">
        <f>+[1]data1cf!BE785*-1</f>
        <v>0</v>
      </c>
      <c r="H786" s="125">
        <f>+[1]data1cf!BF785*-1</f>
        <v>0</v>
      </c>
      <c r="I786" s="125">
        <f>+[1]data1cf!BG785*-1</f>
        <v>0</v>
      </c>
      <c r="J786" s="125">
        <f>+[1]data1cf!BH785*-1</f>
        <v>0</v>
      </c>
      <c r="K786" s="125">
        <f>+[1]data1cf!BI785*-1</f>
        <v>0</v>
      </c>
      <c r="L786" s="125">
        <f>+[1]data1cf!BJ785*-1</f>
        <v>0</v>
      </c>
      <c r="M786" s="125">
        <f>+[1]data1cf!BK785*-1</f>
        <v>0</v>
      </c>
      <c r="N786" s="125">
        <f>+[1]data1cf!BL785*-1</f>
        <v>0</v>
      </c>
      <c r="O786" s="125">
        <f>+[1]data1cf!BM785*-1</f>
        <v>0</v>
      </c>
      <c r="P786" s="125">
        <f>+[1]data1cf!BN785*-1</f>
        <v>0</v>
      </c>
      <c r="Q786" s="125">
        <f>+[1]data1cf!BO785*-1</f>
        <v>0</v>
      </c>
      <c r="R786" s="125">
        <f>+[1]data1cf!BP785*-1</f>
        <v>0</v>
      </c>
      <c r="S786" s="125">
        <f>+[1]data1cf!BQ785*-1</f>
        <v>0</v>
      </c>
      <c r="T786" s="125">
        <f>+[1]data1cf!BR785*-1</f>
        <v>0</v>
      </c>
      <c r="U786" s="125">
        <f>+[1]data1cf!BS785*-1</f>
        <v>0</v>
      </c>
      <c r="V786" s="125">
        <f>+[1]data1cf!BT785*-1</f>
        <v>0</v>
      </c>
      <c r="W786" s="125">
        <f>+[1]data1cf!BU785*-1</f>
        <v>0</v>
      </c>
      <c r="X786" s="125">
        <f>+[1]data1cf!BV785*-1</f>
        <v>0</v>
      </c>
      <c r="Y786" s="125">
        <f>+[1]data1cf!BW785*-1</f>
        <v>0</v>
      </c>
      <c r="Z786" s="125">
        <f>+[1]data1cf!BX785*-1</f>
        <v>0</v>
      </c>
      <c r="AA786" s="125">
        <f>+[1]data1cf!BY785*-1</f>
        <v>0</v>
      </c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0"/>
      <c r="AL786" s="10">
        <f t="shared" ca="1" si="48"/>
        <v>0</v>
      </c>
      <c r="AM786" s="10"/>
      <c r="AN786" s="10"/>
      <c r="AO786" s="10"/>
      <c r="AP786" s="10"/>
      <c r="AQ786" s="10"/>
    </row>
    <row r="787" spans="1:43" x14ac:dyDescent="0.2">
      <c r="A787" s="10">
        <v>785</v>
      </c>
      <c r="B787" s="125"/>
      <c r="C787" s="125">
        <f>+[1]data1cf!BA786*-1</f>
        <v>0</v>
      </c>
      <c r="D787" s="125">
        <f>+[1]data1cf!BB786*-1</f>
        <v>0</v>
      </c>
      <c r="E787" s="125">
        <f>+[1]data1cf!BC786*-1</f>
        <v>0</v>
      </c>
      <c r="F787" s="125">
        <f>+[1]data1cf!BD786*-1</f>
        <v>0</v>
      </c>
      <c r="G787" s="125">
        <f>+[1]data1cf!BE786*-1</f>
        <v>0</v>
      </c>
      <c r="H787" s="125">
        <f>+[1]data1cf!BF786*-1</f>
        <v>0</v>
      </c>
      <c r="I787" s="125">
        <f>+[1]data1cf!BG786*-1</f>
        <v>0</v>
      </c>
      <c r="J787" s="125">
        <f>+[1]data1cf!BH786*-1</f>
        <v>0</v>
      </c>
      <c r="K787" s="125">
        <f>+[1]data1cf!BI786*-1</f>
        <v>0</v>
      </c>
      <c r="L787" s="125">
        <f>+[1]data1cf!BJ786*-1</f>
        <v>0</v>
      </c>
      <c r="M787" s="125">
        <f>+[1]data1cf!BK786*-1</f>
        <v>0</v>
      </c>
      <c r="N787" s="125">
        <f>+[1]data1cf!BL786*-1</f>
        <v>0</v>
      </c>
      <c r="O787" s="125">
        <f>+[1]data1cf!BM786*-1</f>
        <v>0</v>
      </c>
      <c r="P787" s="125">
        <f>+[1]data1cf!BN786*-1</f>
        <v>0</v>
      </c>
      <c r="Q787" s="125">
        <f>+[1]data1cf!BO786*-1</f>
        <v>0</v>
      </c>
      <c r="R787" s="125">
        <f>+[1]data1cf!BP786*-1</f>
        <v>0</v>
      </c>
      <c r="S787" s="125">
        <f>+[1]data1cf!BQ786*-1</f>
        <v>0</v>
      </c>
      <c r="T787" s="125">
        <f>+[1]data1cf!BR786*-1</f>
        <v>0</v>
      </c>
      <c r="U787" s="125">
        <f>+[1]data1cf!BS786*-1</f>
        <v>0</v>
      </c>
      <c r="V787" s="125">
        <f>+[1]data1cf!BT786*-1</f>
        <v>0</v>
      </c>
      <c r="W787" s="125">
        <f>+[1]data1cf!BU786*-1</f>
        <v>0</v>
      </c>
      <c r="X787" s="125">
        <f>+[1]data1cf!BV786*-1</f>
        <v>0</v>
      </c>
      <c r="Y787" s="125">
        <f>+[1]data1cf!BW786*-1</f>
        <v>0</v>
      </c>
      <c r="Z787" s="125">
        <f>+[1]data1cf!BX786*-1</f>
        <v>0</v>
      </c>
      <c r="AA787" s="125">
        <f>+[1]data1cf!BY786*-1</f>
        <v>0</v>
      </c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0"/>
      <c r="AL787" s="10">
        <f t="shared" ca="1" si="48"/>
        <v>0</v>
      </c>
      <c r="AM787" s="10"/>
      <c r="AN787" s="10"/>
      <c r="AO787" s="10"/>
      <c r="AP787" s="10"/>
      <c r="AQ787" s="10"/>
    </row>
    <row r="788" spans="1:43" x14ac:dyDescent="0.2">
      <c r="A788" s="10">
        <v>786</v>
      </c>
      <c r="B788" s="125"/>
      <c r="C788" s="125">
        <f>+[1]data1cf!BA787*-1</f>
        <v>0</v>
      </c>
      <c r="D788" s="125">
        <f>+[1]data1cf!BB787*-1</f>
        <v>0</v>
      </c>
      <c r="E788" s="125">
        <f>+[1]data1cf!BC787*-1</f>
        <v>0</v>
      </c>
      <c r="F788" s="125">
        <f>+[1]data1cf!BD787*-1</f>
        <v>0</v>
      </c>
      <c r="G788" s="125">
        <f>+[1]data1cf!BE787*-1</f>
        <v>0</v>
      </c>
      <c r="H788" s="125">
        <f>+[1]data1cf!BF787*-1</f>
        <v>0</v>
      </c>
      <c r="I788" s="125">
        <f>+[1]data1cf!BG787*-1</f>
        <v>0</v>
      </c>
      <c r="J788" s="125">
        <f>+[1]data1cf!BH787*-1</f>
        <v>0</v>
      </c>
      <c r="K788" s="125">
        <f>+[1]data1cf!BI787*-1</f>
        <v>0</v>
      </c>
      <c r="L788" s="125">
        <f>+[1]data1cf!BJ787*-1</f>
        <v>0</v>
      </c>
      <c r="M788" s="125">
        <f>+[1]data1cf!BK787*-1</f>
        <v>0</v>
      </c>
      <c r="N788" s="125">
        <f>+[1]data1cf!BL787*-1</f>
        <v>0</v>
      </c>
      <c r="O788" s="125">
        <f>+[1]data1cf!BM787*-1</f>
        <v>0</v>
      </c>
      <c r="P788" s="125">
        <f>+[1]data1cf!BN787*-1</f>
        <v>0</v>
      </c>
      <c r="Q788" s="125">
        <f>+[1]data1cf!BO787*-1</f>
        <v>0</v>
      </c>
      <c r="R788" s="125">
        <f>+[1]data1cf!BP787*-1</f>
        <v>0</v>
      </c>
      <c r="S788" s="125">
        <f>+[1]data1cf!BQ787*-1</f>
        <v>0</v>
      </c>
      <c r="T788" s="125">
        <f>+[1]data1cf!BR787*-1</f>
        <v>0</v>
      </c>
      <c r="U788" s="125">
        <f>+[1]data1cf!BS787*-1</f>
        <v>0</v>
      </c>
      <c r="V788" s="125">
        <f>+[1]data1cf!BT787*-1</f>
        <v>0</v>
      </c>
      <c r="W788" s="125">
        <f>+[1]data1cf!BU787*-1</f>
        <v>0</v>
      </c>
      <c r="X788" s="125">
        <f>+[1]data1cf!BV787*-1</f>
        <v>0</v>
      </c>
      <c r="Y788" s="125">
        <f>+[1]data1cf!BW787*-1</f>
        <v>0</v>
      </c>
      <c r="Z788" s="125">
        <f>+[1]data1cf!BX787*-1</f>
        <v>0</v>
      </c>
      <c r="AA788" s="125">
        <f>+[1]data1cf!BY787*-1</f>
        <v>0</v>
      </c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0"/>
      <c r="AL788" s="10">
        <f t="shared" ref="AL788:AL803" ca="1" si="49">SUMPRODUCT(B788:AJ788,PVCapPrice)</f>
        <v>0</v>
      </c>
      <c r="AM788" s="10"/>
      <c r="AN788" s="10"/>
      <c r="AO788" s="10"/>
      <c r="AP788" s="10"/>
      <c r="AQ788" s="10"/>
    </row>
    <row r="789" spans="1:43" x14ac:dyDescent="0.2">
      <c r="A789" s="10">
        <v>787</v>
      </c>
      <c r="B789" s="125"/>
      <c r="C789" s="125">
        <f>+[1]data1cf!BA788*-1</f>
        <v>0</v>
      </c>
      <c r="D789" s="125">
        <f>+[1]data1cf!BB788*-1</f>
        <v>0</v>
      </c>
      <c r="E789" s="125">
        <f>+[1]data1cf!BC788*-1</f>
        <v>0</v>
      </c>
      <c r="F789" s="125">
        <f>+[1]data1cf!BD788*-1</f>
        <v>0</v>
      </c>
      <c r="G789" s="125">
        <f>+[1]data1cf!BE788*-1</f>
        <v>0</v>
      </c>
      <c r="H789" s="125">
        <f>+[1]data1cf!BF788*-1</f>
        <v>0</v>
      </c>
      <c r="I789" s="125">
        <f>+[1]data1cf!BG788*-1</f>
        <v>0</v>
      </c>
      <c r="J789" s="125">
        <f>+[1]data1cf!BH788*-1</f>
        <v>0</v>
      </c>
      <c r="K789" s="125">
        <f>+[1]data1cf!BI788*-1</f>
        <v>0</v>
      </c>
      <c r="L789" s="125">
        <f>+[1]data1cf!BJ788*-1</f>
        <v>0</v>
      </c>
      <c r="M789" s="125">
        <f>+[1]data1cf!BK788*-1</f>
        <v>0</v>
      </c>
      <c r="N789" s="125">
        <f>+[1]data1cf!BL788*-1</f>
        <v>0</v>
      </c>
      <c r="O789" s="125">
        <f>+[1]data1cf!BM788*-1</f>
        <v>0</v>
      </c>
      <c r="P789" s="125">
        <f>+[1]data1cf!BN788*-1</f>
        <v>0</v>
      </c>
      <c r="Q789" s="125">
        <f>+[1]data1cf!BO788*-1</f>
        <v>0</v>
      </c>
      <c r="R789" s="125">
        <f>+[1]data1cf!BP788*-1</f>
        <v>0</v>
      </c>
      <c r="S789" s="125">
        <f>+[1]data1cf!BQ788*-1</f>
        <v>0</v>
      </c>
      <c r="T789" s="125">
        <f>+[1]data1cf!BR788*-1</f>
        <v>0</v>
      </c>
      <c r="U789" s="125">
        <f>+[1]data1cf!BS788*-1</f>
        <v>0</v>
      </c>
      <c r="V789" s="125">
        <f>+[1]data1cf!BT788*-1</f>
        <v>0</v>
      </c>
      <c r="W789" s="125">
        <f>+[1]data1cf!BU788*-1</f>
        <v>0</v>
      </c>
      <c r="X789" s="125">
        <f>+[1]data1cf!BV788*-1</f>
        <v>0</v>
      </c>
      <c r="Y789" s="125">
        <f>+[1]data1cf!BW788*-1</f>
        <v>0</v>
      </c>
      <c r="Z789" s="125">
        <f>+[1]data1cf!BX788*-1</f>
        <v>0</v>
      </c>
      <c r="AA789" s="125">
        <f>+[1]data1cf!BY788*-1</f>
        <v>0</v>
      </c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0"/>
      <c r="AL789" s="10">
        <f t="shared" ca="1" si="49"/>
        <v>0</v>
      </c>
      <c r="AM789" s="10"/>
      <c r="AN789" s="10"/>
      <c r="AO789" s="10"/>
      <c r="AP789" s="10"/>
      <c r="AQ789" s="10"/>
    </row>
    <row r="790" spans="1:43" x14ac:dyDescent="0.2">
      <c r="A790" s="10">
        <v>788</v>
      </c>
      <c r="B790" s="125"/>
      <c r="C790" s="125">
        <f>+[1]data1cf!BA789*-1</f>
        <v>0</v>
      </c>
      <c r="D790" s="125">
        <f>+[1]data1cf!BB789*-1</f>
        <v>0</v>
      </c>
      <c r="E790" s="125">
        <f>+[1]data1cf!BC789*-1</f>
        <v>0</v>
      </c>
      <c r="F790" s="125">
        <f>+[1]data1cf!BD789*-1</f>
        <v>0</v>
      </c>
      <c r="G790" s="125">
        <f>+[1]data1cf!BE789*-1</f>
        <v>0</v>
      </c>
      <c r="H790" s="125">
        <f>+[1]data1cf!BF789*-1</f>
        <v>0</v>
      </c>
      <c r="I790" s="125">
        <f>+[1]data1cf!BG789*-1</f>
        <v>0</v>
      </c>
      <c r="J790" s="125">
        <f>+[1]data1cf!BH789*-1</f>
        <v>0</v>
      </c>
      <c r="K790" s="125">
        <f>+[1]data1cf!BI789*-1</f>
        <v>0</v>
      </c>
      <c r="L790" s="125">
        <f>+[1]data1cf!BJ789*-1</f>
        <v>0</v>
      </c>
      <c r="M790" s="125">
        <f>+[1]data1cf!BK789*-1</f>
        <v>0</v>
      </c>
      <c r="N790" s="125">
        <f>+[1]data1cf!BL789*-1</f>
        <v>0</v>
      </c>
      <c r="O790" s="125">
        <f>+[1]data1cf!BM789*-1</f>
        <v>0</v>
      </c>
      <c r="P790" s="125">
        <f>+[1]data1cf!BN789*-1</f>
        <v>0</v>
      </c>
      <c r="Q790" s="125">
        <f>+[1]data1cf!BO789*-1</f>
        <v>0</v>
      </c>
      <c r="R790" s="125">
        <f>+[1]data1cf!BP789*-1</f>
        <v>0</v>
      </c>
      <c r="S790" s="125">
        <f>+[1]data1cf!BQ789*-1</f>
        <v>0</v>
      </c>
      <c r="T790" s="125">
        <f>+[1]data1cf!BR789*-1</f>
        <v>0</v>
      </c>
      <c r="U790" s="125">
        <f>+[1]data1cf!BS789*-1</f>
        <v>0</v>
      </c>
      <c r="V790" s="125">
        <f>+[1]data1cf!BT789*-1</f>
        <v>0</v>
      </c>
      <c r="W790" s="125">
        <f>+[1]data1cf!BU789*-1</f>
        <v>0</v>
      </c>
      <c r="X790" s="125">
        <f>+[1]data1cf!BV789*-1</f>
        <v>0</v>
      </c>
      <c r="Y790" s="125">
        <f>+[1]data1cf!BW789*-1</f>
        <v>0</v>
      </c>
      <c r="Z790" s="125">
        <f>+[1]data1cf!BX789*-1</f>
        <v>0</v>
      </c>
      <c r="AA790" s="125">
        <f>+[1]data1cf!BY789*-1</f>
        <v>0</v>
      </c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0"/>
      <c r="AL790" s="10">
        <f t="shared" ca="1" si="49"/>
        <v>0</v>
      </c>
      <c r="AM790" s="10"/>
      <c r="AN790" s="10"/>
      <c r="AO790" s="10"/>
      <c r="AP790" s="10"/>
      <c r="AQ790" s="10"/>
    </row>
    <row r="791" spans="1:43" x14ac:dyDescent="0.2">
      <c r="A791" s="10">
        <v>789</v>
      </c>
      <c r="B791" s="125"/>
      <c r="C791" s="125">
        <f>+[1]data1cf!BA790*-1</f>
        <v>0</v>
      </c>
      <c r="D791" s="125">
        <f>+[1]data1cf!BB790*-1</f>
        <v>0</v>
      </c>
      <c r="E791" s="125">
        <f>+[1]data1cf!BC790*-1</f>
        <v>0</v>
      </c>
      <c r="F791" s="125">
        <f>+[1]data1cf!BD790*-1</f>
        <v>0</v>
      </c>
      <c r="G791" s="125">
        <f>+[1]data1cf!BE790*-1</f>
        <v>0</v>
      </c>
      <c r="H791" s="125">
        <f>+[1]data1cf!BF790*-1</f>
        <v>0</v>
      </c>
      <c r="I791" s="125">
        <f>+[1]data1cf!BG790*-1</f>
        <v>0</v>
      </c>
      <c r="J791" s="125">
        <f>+[1]data1cf!BH790*-1</f>
        <v>0</v>
      </c>
      <c r="K791" s="125">
        <f>+[1]data1cf!BI790*-1</f>
        <v>0</v>
      </c>
      <c r="L791" s="125">
        <f>+[1]data1cf!BJ790*-1</f>
        <v>0</v>
      </c>
      <c r="M791" s="125">
        <f>+[1]data1cf!BK790*-1</f>
        <v>0</v>
      </c>
      <c r="N791" s="125">
        <f>+[1]data1cf!BL790*-1</f>
        <v>0</v>
      </c>
      <c r="O791" s="125">
        <f>+[1]data1cf!BM790*-1</f>
        <v>0</v>
      </c>
      <c r="P791" s="125">
        <f>+[1]data1cf!BN790*-1</f>
        <v>0</v>
      </c>
      <c r="Q791" s="125">
        <f>+[1]data1cf!BO790*-1</f>
        <v>0</v>
      </c>
      <c r="R791" s="125">
        <f>+[1]data1cf!BP790*-1</f>
        <v>0</v>
      </c>
      <c r="S791" s="125">
        <f>+[1]data1cf!BQ790*-1</f>
        <v>0</v>
      </c>
      <c r="T791" s="125">
        <f>+[1]data1cf!BR790*-1</f>
        <v>0</v>
      </c>
      <c r="U791" s="125">
        <f>+[1]data1cf!BS790*-1</f>
        <v>0</v>
      </c>
      <c r="V791" s="125">
        <f>+[1]data1cf!BT790*-1</f>
        <v>0</v>
      </c>
      <c r="W791" s="125">
        <f>+[1]data1cf!BU790*-1</f>
        <v>0</v>
      </c>
      <c r="X791" s="125">
        <f>+[1]data1cf!BV790*-1</f>
        <v>0</v>
      </c>
      <c r="Y791" s="125">
        <f>+[1]data1cf!BW790*-1</f>
        <v>0</v>
      </c>
      <c r="Z791" s="125">
        <f>+[1]data1cf!BX790*-1</f>
        <v>0</v>
      </c>
      <c r="AA791" s="125">
        <f>+[1]data1cf!BY790*-1</f>
        <v>0</v>
      </c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0"/>
      <c r="AL791" s="10">
        <f t="shared" ca="1" si="49"/>
        <v>0</v>
      </c>
      <c r="AM791" s="10"/>
      <c r="AN791" s="10"/>
      <c r="AO791" s="10"/>
      <c r="AP791" s="10"/>
      <c r="AQ791" s="10"/>
    </row>
    <row r="792" spans="1:43" x14ac:dyDescent="0.2">
      <c r="A792" s="10">
        <v>790</v>
      </c>
      <c r="B792" s="125"/>
      <c r="C792" s="125">
        <f>+[1]data1cf!BA791*-1</f>
        <v>0</v>
      </c>
      <c r="D792" s="125">
        <f>+[1]data1cf!BB791*-1</f>
        <v>0</v>
      </c>
      <c r="E792" s="125">
        <f>+[1]data1cf!BC791*-1</f>
        <v>0</v>
      </c>
      <c r="F792" s="125">
        <f>+[1]data1cf!BD791*-1</f>
        <v>0</v>
      </c>
      <c r="G792" s="125">
        <f>+[1]data1cf!BE791*-1</f>
        <v>0</v>
      </c>
      <c r="H792" s="125">
        <f>+[1]data1cf!BF791*-1</f>
        <v>0</v>
      </c>
      <c r="I792" s="125">
        <f>+[1]data1cf!BG791*-1</f>
        <v>0</v>
      </c>
      <c r="J792" s="125">
        <f>+[1]data1cf!BH791*-1</f>
        <v>0</v>
      </c>
      <c r="K792" s="125">
        <f>+[1]data1cf!BI791*-1</f>
        <v>0</v>
      </c>
      <c r="L792" s="125">
        <f>+[1]data1cf!BJ791*-1</f>
        <v>0</v>
      </c>
      <c r="M792" s="125">
        <f>+[1]data1cf!BK791*-1</f>
        <v>0</v>
      </c>
      <c r="N792" s="125">
        <f>+[1]data1cf!BL791*-1</f>
        <v>0</v>
      </c>
      <c r="O792" s="125">
        <f>+[1]data1cf!BM791*-1</f>
        <v>0</v>
      </c>
      <c r="P792" s="125">
        <f>+[1]data1cf!BN791*-1</f>
        <v>0</v>
      </c>
      <c r="Q792" s="125">
        <f>+[1]data1cf!BO791*-1</f>
        <v>0</v>
      </c>
      <c r="R792" s="125">
        <f>+[1]data1cf!BP791*-1</f>
        <v>0</v>
      </c>
      <c r="S792" s="125">
        <f>+[1]data1cf!BQ791*-1</f>
        <v>0</v>
      </c>
      <c r="T792" s="125">
        <f>+[1]data1cf!BR791*-1</f>
        <v>0</v>
      </c>
      <c r="U792" s="125">
        <f>+[1]data1cf!BS791*-1</f>
        <v>0</v>
      </c>
      <c r="V792" s="125">
        <f>+[1]data1cf!BT791*-1</f>
        <v>0</v>
      </c>
      <c r="W792" s="125">
        <f>+[1]data1cf!BU791*-1</f>
        <v>0</v>
      </c>
      <c r="X792" s="125">
        <f>+[1]data1cf!BV791*-1</f>
        <v>0</v>
      </c>
      <c r="Y792" s="125">
        <f>+[1]data1cf!BW791*-1</f>
        <v>0</v>
      </c>
      <c r="Z792" s="125">
        <f>+[1]data1cf!BX791*-1</f>
        <v>0</v>
      </c>
      <c r="AA792" s="125">
        <f>+[1]data1cf!BY791*-1</f>
        <v>0</v>
      </c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0"/>
      <c r="AL792" s="10">
        <f t="shared" ca="1" si="49"/>
        <v>0</v>
      </c>
      <c r="AM792" s="10"/>
      <c r="AN792" s="10"/>
      <c r="AO792" s="10"/>
      <c r="AP792" s="10"/>
      <c r="AQ792" s="10"/>
    </row>
    <row r="793" spans="1:43" x14ac:dyDescent="0.2">
      <c r="A793" s="10">
        <v>791</v>
      </c>
      <c r="B793" s="125"/>
      <c r="C793" s="125">
        <f>+[1]data1cf!BA792*-1</f>
        <v>0</v>
      </c>
      <c r="D793" s="125">
        <f>+[1]data1cf!BB792*-1</f>
        <v>0</v>
      </c>
      <c r="E793" s="125">
        <f>+[1]data1cf!BC792*-1</f>
        <v>0</v>
      </c>
      <c r="F793" s="125">
        <f>+[1]data1cf!BD792*-1</f>
        <v>0</v>
      </c>
      <c r="G793" s="125">
        <f>+[1]data1cf!BE792*-1</f>
        <v>0</v>
      </c>
      <c r="H793" s="125">
        <f>+[1]data1cf!BF792*-1</f>
        <v>0</v>
      </c>
      <c r="I793" s="125">
        <f>+[1]data1cf!BG792*-1</f>
        <v>0</v>
      </c>
      <c r="J793" s="125">
        <f>+[1]data1cf!BH792*-1</f>
        <v>0</v>
      </c>
      <c r="K793" s="125">
        <f>+[1]data1cf!BI792*-1</f>
        <v>0</v>
      </c>
      <c r="L793" s="125">
        <f>+[1]data1cf!BJ792*-1</f>
        <v>0</v>
      </c>
      <c r="M793" s="125">
        <f>+[1]data1cf!BK792*-1</f>
        <v>0</v>
      </c>
      <c r="N793" s="125">
        <f>+[1]data1cf!BL792*-1</f>
        <v>0</v>
      </c>
      <c r="O793" s="125">
        <f>+[1]data1cf!BM792*-1</f>
        <v>0</v>
      </c>
      <c r="P793" s="125">
        <f>+[1]data1cf!BN792*-1</f>
        <v>0</v>
      </c>
      <c r="Q793" s="125">
        <f>+[1]data1cf!BO792*-1</f>
        <v>0</v>
      </c>
      <c r="R793" s="125">
        <f>+[1]data1cf!BP792*-1</f>
        <v>0</v>
      </c>
      <c r="S793" s="125">
        <f>+[1]data1cf!BQ792*-1</f>
        <v>0</v>
      </c>
      <c r="T793" s="125">
        <f>+[1]data1cf!BR792*-1</f>
        <v>0</v>
      </c>
      <c r="U793" s="125">
        <f>+[1]data1cf!BS792*-1</f>
        <v>0</v>
      </c>
      <c r="V793" s="125">
        <f>+[1]data1cf!BT792*-1</f>
        <v>0</v>
      </c>
      <c r="W793" s="125">
        <f>+[1]data1cf!BU792*-1</f>
        <v>0</v>
      </c>
      <c r="X793" s="125">
        <f>+[1]data1cf!BV792*-1</f>
        <v>0</v>
      </c>
      <c r="Y793" s="125">
        <f>+[1]data1cf!BW792*-1</f>
        <v>0</v>
      </c>
      <c r="Z793" s="125">
        <f>+[1]data1cf!BX792*-1</f>
        <v>0</v>
      </c>
      <c r="AA793" s="125">
        <f>+[1]data1cf!BY792*-1</f>
        <v>0</v>
      </c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0"/>
      <c r="AL793" s="10">
        <f t="shared" ca="1" si="49"/>
        <v>0</v>
      </c>
      <c r="AM793" s="10"/>
      <c r="AN793" s="10"/>
      <c r="AO793" s="10"/>
      <c r="AP793" s="10"/>
      <c r="AQ793" s="10"/>
    </row>
    <row r="794" spans="1:43" x14ac:dyDescent="0.2">
      <c r="A794" s="10">
        <v>792</v>
      </c>
      <c r="B794" s="125"/>
      <c r="C794" s="125">
        <f>+[1]data1cf!BA793*-1</f>
        <v>0</v>
      </c>
      <c r="D794" s="125">
        <f>+[1]data1cf!BB793*-1</f>
        <v>0</v>
      </c>
      <c r="E794" s="125">
        <f>+[1]data1cf!BC793*-1</f>
        <v>0</v>
      </c>
      <c r="F794" s="125">
        <f>+[1]data1cf!BD793*-1</f>
        <v>0</v>
      </c>
      <c r="G794" s="125">
        <f>+[1]data1cf!BE793*-1</f>
        <v>0</v>
      </c>
      <c r="H794" s="125">
        <f>+[1]data1cf!BF793*-1</f>
        <v>0</v>
      </c>
      <c r="I794" s="125">
        <f>+[1]data1cf!BG793*-1</f>
        <v>0</v>
      </c>
      <c r="J794" s="125">
        <f>+[1]data1cf!BH793*-1</f>
        <v>0</v>
      </c>
      <c r="K794" s="125">
        <f>+[1]data1cf!BI793*-1</f>
        <v>0</v>
      </c>
      <c r="L794" s="125">
        <f>+[1]data1cf!BJ793*-1</f>
        <v>0</v>
      </c>
      <c r="M794" s="125">
        <f>+[1]data1cf!BK793*-1</f>
        <v>0</v>
      </c>
      <c r="N794" s="125">
        <f>+[1]data1cf!BL793*-1</f>
        <v>0</v>
      </c>
      <c r="O794" s="125">
        <f>+[1]data1cf!BM793*-1</f>
        <v>0</v>
      </c>
      <c r="P794" s="125">
        <f>+[1]data1cf!BN793*-1</f>
        <v>0</v>
      </c>
      <c r="Q794" s="125">
        <f>+[1]data1cf!BO793*-1</f>
        <v>0</v>
      </c>
      <c r="R794" s="125">
        <f>+[1]data1cf!BP793*-1</f>
        <v>0</v>
      </c>
      <c r="S794" s="125">
        <f>+[1]data1cf!BQ793*-1</f>
        <v>0</v>
      </c>
      <c r="T794" s="125">
        <f>+[1]data1cf!BR793*-1</f>
        <v>0</v>
      </c>
      <c r="U794" s="125">
        <f>+[1]data1cf!BS793*-1</f>
        <v>0</v>
      </c>
      <c r="V794" s="125">
        <f>+[1]data1cf!BT793*-1</f>
        <v>0</v>
      </c>
      <c r="W794" s="125">
        <f>+[1]data1cf!BU793*-1</f>
        <v>0</v>
      </c>
      <c r="X794" s="125">
        <f>+[1]data1cf!BV793*-1</f>
        <v>0</v>
      </c>
      <c r="Y794" s="125">
        <f>+[1]data1cf!BW793*-1</f>
        <v>0</v>
      </c>
      <c r="Z794" s="125">
        <f>+[1]data1cf!BX793*-1</f>
        <v>0</v>
      </c>
      <c r="AA794" s="125">
        <f>+[1]data1cf!BY793*-1</f>
        <v>0</v>
      </c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0"/>
      <c r="AL794" s="10">
        <f t="shared" ca="1" si="49"/>
        <v>0</v>
      </c>
      <c r="AM794" s="10"/>
      <c r="AN794" s="10"/>
      <c r="AO794" s="10"/>
      <c r="AP794" s="10"/>
      <c r="AQ794" s="10"/>
    </row>
    <row r="795" spans="1:43" x14ac:dyDescent="0.2">
      <c r="A795" s="10">
        <v>793</v>
      </c>
      <c r="B795" s="125"/>
      <c r="C795" s="125">
        <f>+[1]data1cf!BA794*-1</f>
        <v>0</v>
      </c>
      <c r="D795" s="125">
        <f>+[1]data1cf!BB794*-1</f>
        <v>0</v>
      </c>
      <c r="E795" s="125">
        <f>+[1]data1cf!BC794*-1</f>
        <v>0</v>
      </c>
      <c r="F795" s="125">
        <f>+[1]data1cf!BD794*-1</f>
        <v>0</v>
      </c>
      <c r="G795" s="125">
        <f>+[1]data1cf!BE794*-1</f>
        <v>0</v>
      </c>
      <c r="H795" s="125">
        <f>+[1]data1cf!BF794*-1</f>
        <v>0</v>
      </c>
      <c r="I795" s="125">
        <f>+[1]data1cf!BG794*-1</f>
        <v>0</v>
      </c>
      <c r="J795" s="125">
        <f>+[1]data1cf!BH794*-1</f>
        <v>0</v>
      </c>
      <c r="K795" s="125">
        <f>+[1]data1cf!BI794*-1</f>
        <v>0</v>
      </c>
      <c r="L795" s="125">
        <f>+[1]data1cf!BJ794*-1</f>
        <v>0</v>
      </c>
      <c r="M795" s="125">
        <f>+[1]data1cf!BK794*-1</f>
        <v>0</v>
      </c>
      <c r="N795" s="125">
        <f>+[1]data1cf!BL794*-1</f>
        <v>0</v>
      </c>
      <c r="O795" s="125">
        <f>+[1]data1cf!BM794*-1</f>
        <v>0</v>
      </c>
      <c r="P795" s="125">
        <f>+[1]data1cf!BN794*-1</f>
        <v>0</v>
      </c>
      <c r="Q795" s="125">
        <f>+[1]data1cf!BO794*-1</f>
        <v>0</v>
      </c>
      <c r="R795" s="125">
        <f>+[1]data1cf!BP794*-1</f>
        <v>0</v>
      </c>
      <c r="S795" s="125">
        <f>+[1]data1cf!BQ794*-1</f>
        <v>0</v>
      </c>
      <c r="T795" s="125">
        <f>+[1]data1cf!BR794*-1</f>
        <v>0</v>
      </c>
      <c r="U795" s="125">
        <f>+[1]data1cf!BS794*-1</f>
        <v>0</v>
      </c>
      <c r="V795" s="125">
        <f>+[1]data1cf!BT794*-1</f>
        <v>0</v>
      </c>
      <c r="W795" s="125">
        <f>+[1]data1cf!BU794*-1</f>
        <v>0</v>
      </c>
      <c r="X795" s="125">
        <f>+[1]data1cf!BV794*-1</f>
        <v>0</v>
      </c>
      <c r="Y795" s="125">
        <f>+[1]data1cf!BW794*-1</f>
        <v>0</v>
      </c>
      <c r="Z795" s="125">
        <f>+[1]data1cf!BX794*-1</f>
        <v>0</v>
      </c>
      <c r="AA795" s="125">
        <f>+[1]data1cf!BY794*-1</f>
        <v>0</v>
      </c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0"/>
      <c r="AL795" s="10">
        <f t="shared" ca="1" si="49"/>
        <v>0</v>
      </c>
      <c r="AM795" s="10"/>
      <c r="AN795" s="10"/>
      <c r="AO795" s="10"/>
      <c r="AP795" s="10"/>
      <c r="AQ795" s="10"/>
    </row>
    <row r="796" spans="1:43" x14ac:dyDescent="0.2">
      <c r="A796" s="10">
        <v>794</v>
      </c>
      <c r="B796" s="125"/>
      <c r="C796" s="125">
        <f>+[1]data1cf!BA795*-1</f>
        <v>0</v>
      </c>
      <c r="D796" s="125">
        <f>+[1]data1cf!BB795*-1</f>
        <v>0</v>
      </c>
      <c r="E796" s="125">
        <f>+[1]data1cf!BC795*-1</f>
        <v>0</v>
      </c>
      <c r="F796" s="125">
        <f>+[1]data1cf!BD795*-1</f>
        <v>0</v>
      </c>
      <c r="G796" s="125">
        <f>+[1]data1cf!BE795*-1</f>
        <v>0</v>
      </c>
      <c r="H796" s="125">
        <f>+[1]data1cf!BF795*-1</f>
        <v>0</v>
      </c>
      <c r="I796" s="125">
        <f>+[1]data1cf!BG795*-1</f>
        <v>0</v>
      </c>
      <c r="J796" s="125">
        <f>+[1]data1cf!BH795*-1</f>
        <v>0</v>
      </c>
      <c r="K796" s="125">
        <f>+[1]data1cf!BI795*-1</f>
        <v>0</v>
      </c>
      <c r="L796" s="125">
        <f>+[1]data1cf!BJ795*-1</f>
        <v>0</v>
      </c>
      <c r="M796" s="125">
        <f>+[1]data1cf!BK795*-1</f>
        <v>0</v>
      </c>
      <c r="N796" s="125">
        <f>+[1]data1cf!BL795*-1</f>
        <v>0</v>
      </c>
      <c r="O796" s="125">
        <f>+[1]data1cf!BM795*-1</f>
        <v>0</v>
      </c>
      <c r="P796" s="125">
        <f>+[1]data1cf!BN795*-1</f>
        <v>0</v>
      </c>
      <c r="Q796" s="125">
        <f>+[1]data1cf!BO795*-1</f>
        <v>0</v>
      </c>
      <c r="R796" s="125">
        <f>+[1]data1cf!BP795*-1</f>
        <v>0</v>
      </c>
      <c r="S796" s="125">
        <f>+[1]data1cf!BQ795*-1</f>
        <v>0</v>
      </c>
      <c r="T796" s="125">
        <f>+[1]data1cf!BR795*-1</f>
        <v>0</v>
      </c>
      <c r="U796" s="125">
        <f>+[1]data1cf!BS795*-1</f>
        <v>0</v>
      </c>
      <c r="V796" s="125">
        <f>+[1]data1cf!BT795*-1</f>
        <v>0</v>
      </c>
      <c r="W796" s="125">
        <f>+[1]data1cf!BU795*-1</f>
        <v>0</v>
      </c>
      <c r="X796" s="125">
        <f>+[1]data1cf!BV795*-1</f>
        <v>0</v>
      </c>
      <c r="Y796" s="125">
        <f>+[1]data1cf!BW795*-1</f>
        <v>0</v>
      </c>
      <c r="Z796" s="125">
        <f>+[1]data1cf!BX795*-1</f>
        <v>0</v>
      </c>
      <c r="AA796" s="125">
        <f>+[1]data1cf!BY795*-1</f>
        <v>0</v>
      </c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0"/>
      <c r="AL796" s="10">
        <f t="shared" ca="1" si="49"/>
        <v>0</v>
      </c>
      <c r="AM796" s="10"/>
      <c r="AN796" s="10"/>
      <c r="AO796" s="10"/>
      <c r="AP796" s="10"/>
      <c r="AQ796" s="10"/>
    </row>
    <row r="797" spans="1:43" x14ac:dyDescent="0.2">
      <c r="A797" s="10">
        <v>795</v>
      </c>
      <c r="B797" s="125"/>
      <c r="C797" s="125">
        <f>+[1]data1cf!BA796*-1</f>
        <v>0</v>
      </c>
      <c r="D797" s="125">
        <f>+[1]data1cf!BB796*-1</f>
        <v>0</v>
      </c>
      <c r="E797" s="125">
        <f>+[1]data1cf!BC796*-1</f>
        <v>0</v>
      </c>
      <c r="F797" s="125">
        <f>+[1]data1cf!BD796*-1</f>
        <v>0</v>
      </c>
      <c r="G797" s="125">
        <f>+[1]data1cf!BE796*-1</f>
        <v>0</v>
      </c>
      <c r="H797" s="125">
        <f>+[1]data1cf!BF796*-1</f>
        <v>0</v>
      </c>
      <c r="I797" s="125">
        <f>+[1]data1cf!BG796*-1</f>
        <v>0</v>
      </c>
      <c r="J797" s="125">
        <f>+[1]data1cf!BH796*-1</f>
        <v>0</v>
      </c>
      <c r="K797" s="125">
        <f>+[1]data1cf!BI796*-1</f>
        <v>0</v>
      </c>
      <c r="L797" s="125">
        <f>+[1]data1cf!BJ796*-1</f>
        <v>0</v>
      </c>
      <c r="M797" s="125">
        <f>+[1]data1cf!BK796*-1</f>
        <v>0</v>
      </c>
      <c r="N797" s="125">
        <f>+[1]data1cf!BL796*-1</f>
        <v>0</v>
      </c>
      <c r="O797" s="125">
        <f>+[1]data1cf!BM796*-1</f>
        <v>0</v>
      </c>
      <c r="P797" s="125">
        <f>+[1]data1cf!BN796*-1</f>
        <v>0</v>
      </c>
      <c r="Q797" s="125">
        <f>+[1]data1cf!BO796*-1</f>
        <v>0</v>
      </c>
      <c r="R797" s="125">
        <f>+[1]data1cf!BP796*-1</f>
        <v>0</v>
      </c>
      <c r="S797" s="125">
        <f>+[1]data1cf!BQ796*-1</f>
        <v>0</v>
      </c>
      <c r="T797" s="125">
        <f>+[1]data1cf!BR796*-1</f>
        <v>0</v>
      </c>
      <c r="U797" s="125">
        <f>+[1]data1cf!BS796*-1</f>
        <v>0</v>
      </c>
      <c r="V797" s="125">
        <f>+[1]data1cf!BT796*-1</f>
        <v>0</v>
      </c>
      <c r="W797" s="125">
        <f>+[1]data1cf!BU796*-1</f>
        <v>0</v>
      </c>
      <c r="X797" s="125">
        <f>+[1]data1cf!BV796*-1</f>
        <v>0</v>
      </c>
      <c r="Y797" s="125">
        <f>+[1]data1cf!BW796*-1</f>
        <v>0</v>
      </c>
      <c r="Z797" s="125">
        <f>+[1]data1cf!BX796*-1</f>
        <v>0</v>
      </c>
      <c r="AA797" s="125">
        <f>+[1]data1cf!BY796*-1</f>
        <v>0</v>
      </c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0"/>
      <c r="AL797" s="10">
        <f t="shared" ca="1" si="49"/>
        <v>0</v>
      </c>
      <c r="AM797" s="10"/>
      <c r="AN797" s="10"/>
      <c r="AO797" s="10"/>
      <c r="AP797" s="10"/>
      <c r="AQ797" s="10"/>
    </row>
    <row r="798" spans="1:43" x14ac:dyDescent="0.2">
      <c r="A798" s="10">
        <v>796</v>
      </c>
      <c r="B798" s="125"/>
      <c r="C798" s="125">
        <f>+[1]data1cf!BA797*-1</f>
        <v>0</v>
      </c>
      <c r="D798" s="125">
        <f>+[1]data1cf!BB797*-1</f>
        <v>0</v>
      </c>
      <c r="E798" s="125">
        <f>+[1]data1cf!BC797*-1</f>
        <v>0</v>
      </c>
      <c r="F798" s="125">
        <f>+[1]data1cf!BD797*-1</f>
        <v>0</v>
      </c>
      <c r="G798" s="125">
        <f>+[1]data1cf!BE797*-1</f>
        <v>0</v>
      </c>
      <c r="H798" s="125">
        <f>+[1]data1cf!BF797*-1</f>
        <v>0</v>
      </c>
      <c r="I798" s="125">
        <f>+[1]data1cf!BG797*-1</f>
        <v>0</v>
      </c>
      <c r="J798" s="125">
        <f>+[1]data1cf!BH797*-1</f>
        <v>0</v>
      </c>
      <c r="K798" s="125">
        <f>+[1]data1cf!BI797*-1</f>
        <v>0</v>
      </c>
      <c r="L798" s="125">
        <f>+[1]data1cf!BJ797*-1</f>
        <v>0</v>
      </c>
      <c r="M798" s="125">
        <f>+[1]data1cf!BK797*-1</f>
        <v>0</v>
      </c>
      <c r="N798" s="125">
        <f>+[1]data1cf!BL797*-1</f>
        <v>0</v>
      </c>
      <c r="O798" s="125">
        <f>+[1]data1cf!BM797*-1</f>
        <v>0</v>
      </c>
      <c r="P798" s="125">
        <f>+[1]data1cf!BN797*-1</f>
        <v>0</v>
      </c>
      <c r="Q798" s="125">
        <f>+[1]data1cf!BO797*-1</f>
        <v>0</v>
      </c>
      <c r="R798" s="125">
        <f>+[1]data1cf!BP797*-1</f>
        <v>0</v>
      </c>
      <c r="S798" s="125">
        <f>+[1]data1cf!BQ797*-1</f>
        <v>0</v>
      </c>
      <c r="T798" s="125">
        <f>+[1]data1cf!BR797*-1</f>
        <v>0</v>
      </c>
      <c r="U798" s="125">
        <f>+[1]data1cf!BS797*-1</f>
        <v>0</v>
      </c>
      <c r="V798" s="125">
        <f>+[1]data1cf!BT797*-1</f>
        <v>0</v>
      </c>
      <c r="W798" s="125">
        <f>+[1]data1cf!BU797*-1</f>
        <v>0</v>
      </c>
      <c r="X798" s="125">
        <f>+[1]data1cf!BV797*-1</f>
        <v>0</v>
      </c>
      <c r="Y798" s="125">
        <f>+[1]data1cf!BW797*-1</f>
        <v>0</v>
      </c>
      <c r="Z798" s="125">
        <f>+[1]data1cf!BX797*-1</f>
        <v>0</v>
      </c>
      <c r="AA798" s="125">
        <f>+[1]data1cf!BY797*-1</f>
        <v>0</v>
      </c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0"/>
      <c r="AL798" s="10">
        <f t="shared" ca="1" si="49"/>
        <v>0</v>
      </c>
      <c r="AM798" s="10"/>
      <c r="AN798" s="10"/>
      <c r="AO798" s="10"/>
      <c r="AP798" s="10"/>
      <c r="AQ798" s="10"/>
    </row>
    <row r="799" spans="1:43" x14ac:dyDescent="0.2">
      <c r="A799" s="10">
        <v>797</v>
      </c>
      <c r="B799" s="125"/>
      <c r="C799" s="125">
        <f>+[1]data1cf!BA798*-1</f>
        <v>0</v>
      </c>
      <c r="D799" s="125">
        <f>+[1]data1cf!BB798*-1</f>
        <v>0</v>
      </c>
      <c r="E799" s="125">
        <f>+[1]data1cf!BC798*-1</f>
        <v>0</v>
      </c>
      <c r="F799" s="125">
        <f>+[1]data1cf!BD798*-1</f>
        <v>0</v>
      </c>
      <c r="G799" s="125">
        <f>+[1]data1cf!BE798*-1</f>
        <v>0</v>
      </c>
      <c r="H799" s="125">
        <f>+[1]data1cf!BF798*-1</f>
        <v>0</v>
      </c>
      <c r="I799" s="125">
        <f>+[1]data1cf!BG798*-1</f>
        <v>0</v>
      </c>
      <c r="J799" s="125">
        <f>+[1]data1cf!BH798*-1</f>
        <v>0</v>
      </c>
      <c r="K799" s="125">
        <f>+[1]data1cf!BI798*-1</f>
        <v>0</v>
      </c>
      <c r="L799" s="125">
        <f>+[1]data1cf!BJ798*-1</f>
        <v>0</v>
      </c>
      <c r="M799" s="125">
        <f>+[1]data1cf!BK798*-1</f>
        <v>0</v>
      </c>
      <c r="N799" s="125">
        <f>+[1]data1cf!BL798*-1</f>
        <v>0</v>
      </c>
      <c r="O799" s="125">
        <f>+[1]data1cf!BM798*-1</f>
        <v>0</v>
      </c>
      <c r="P799" s="125">
        <f>+[1]data1cf!BN798*-1</f>
        <v>0</v>
      </c>
      <c r="Q799" s="125">
        <f>+[1]data1cf!BO798*-1</f>
        <v>0</v>
      </c>
      <c r="R799" s="125">
        <f>+[1]data1cf!BP798*-1</f>
        <v>0</v>
      </c>
      <c r="S799" s="125">
        <f>+[1]data1cf!BQ798*-1</f>
        <v>0</v>
      </c>
      <c r="T799" s="125">
        <f>+[1]data1cf!BR798*-1</f>
        <v>0</v>
      </c>
      <c r="U799" s="125">
        <f>+[1]data1cf!BS798*-1</f>
        <v>0</v>
      </c>
      <c r="V799" s="125">
        <f>+[1]data1cf!BT798*-1</f>
        <v>0</v>
      </c>
      <c r="W799" s="125">
        <f>+[1]data1cf!BU798*-1</f>
        <v>0</v>
      </c>
      <c r="X799" s="125">
        <f>+[1]data1cf!BV798*-1</f>
        <v>0</v>
      </c>
      <c r="Y799" s="125">
        <f>+[1]data1cf!BW798*-1</f>
        <v>0</v>
      </c>
      <c r="Z799" s="125">
        <f>+[1]data1cf!BX798*-1</f>
        <v>0</v>
      </c>
      <c r="AA799" s="125">
        <f>+[1]data1cf!BY798*-1</f>
        <v>0</v>
      </c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0"/>
      <c r="AL799" s="10">
        <f t="shared" ca="1" si="49"/>
        <v>0</v>
      </c>
      <c r="AM799" s="10"/>
      <c r="AN799" s="10"/>
      <c r="AO799" s="10"/>
      <c r="AP799" s="10"/>
      <c r="AQ799" s="10"/>
    </row>
    <row r="800" spans="1:43" x14ac:dyDescent="0.2">
      <c r="A800" s="10">
        <v>798</v>
      </c>
      <c r="B800" s="125"/>
      <c r="C800" s="125">
        <f>+[1]data1cf!BA799*-1</f>
        <v>0</v>
      </c>
      <c r="D800" s="125">
        <f>+[1]data1cf!BB799*-1</f>
        <v>0</v>
      </c>
      <c r="E800" s="125">
        <f>+[1]data1cf!BC799*-1</f>
        <v>0</v>
      </c>
      <c r="F800" s="125">
        <f>+[1]data1cf!BD799*-1</f>
        <v>0</v>
      </c>
      <c r="G800" s="125">
        <f>+[1]data1cf!BE799*-1</f>
        <v>0</v>
      </c>
      <c r="H800" s="125">
        <f>+[1]data1cf!BF799*-1</f>
        <v>0</v>
      </c>
      <c r="I800" s="125">
        <f>+[1]data1cf!BG799*-1</f>
        <v>0</v>
      </c>
      <c r="J800" s="125">
        <f>+[1]data1cf!BH799*-1</f>
        <v>0</v>
      </c>
      <c r="K800" s="125">
        <f>+[1]data1cf!BI799*-1</f>
        <v>0</v>
      </c>
      <c r="L800" s="125">
        <f>+[1]data1cf!BJ799*-1</f>
        <v>0</v>
      </c>
      <c r="M800" s="125">
        <f>+[1]data1cf!BK799*-1</f>
        <v>0</v>
      </c>
      <c r="N800" s="125">
        <f>+[1]data1cf!BL799*-1</f>
        <v>0</v>
      </c>
      <c r="O800" s="125">
        <f>+[1]data1cf!BM799*-1</f>
        <v>0</v>
      </c>
      <c r="P800" s="125">
        <f>+[1]data1cf!BN799*-1</f>
        <v>0</v>
      </c>
      <c r="Q800" s="125">
        <f>+[1]data1cf!BO799*-1</f>
        <v>0</v>
      </c>
      <c r="R800" s="125">
        <f>+[1]data1cf!BP799*-1</f>
        <v>0</v>
      </c>
      <c r="S800" s="125">
        <f>+[1]data1cf!BQ799*-1</f>
        <v>0</v>
      </c>
      <c r="T800" s="125">
        <f>+[1]data1cf!BR799*-1</f>
        <v>0</v>
      </c>
      <c r="U800" s="125">
        <f>+[1]data1cf!BS799*-1</f>
        <v>0</v>
      </c>
      <c r="V800" s="125">
        <f>+[1]data1cf!BT799*-1</f>
        <v>0</v>
      </c>
      <c r="W800" s="125">
        <f>+[1]data1cf!BU799*-1</f>
        <v>0</v>
      </c>
      <c r="X800" s="125">
        <f>+[1]data1cf!BV799*-1</f>
        <v>0</v>
      </c>
      <c r="Y800" s="125">
        <f>+[1]data1cf!BW799*-1</f>
        <v>0</v>
      </c>
      <c r="Z800" s="125">
        <f>+[1]data1cf!BX799*-1</f>
        <v>0</v>
      </c>
      <c r="AA800" s="125">
        <f>+[1]data1cf!BY799*-1</f>
        <v>0</v>
      </c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0"/>
      <c r="AL800" s="10">
        <f t="shared" ca="1" si="49"/>
        <v>0</v>
      </c>
      <c r="AM800" s="10"/>
      <c r="AN800" s="10"/>
      <c r="AO800" s="10"/>
      <c r="AP800" s="10"/>
      <c r="AQ800" s="10"/>
    </row>
    <row r="801" spans="1:43" x14ac:dyDescent="0.2">
      <c r="A801" s="10">
        <v>799</v>
      </c>
      <c r="B801" s="125"/>
      <c r="C801" s="125">
        <f>+[1]data1cf!BA800*-1</f>
        <v>0</v>
      </c>
      <c r="D801" s="125">
        <f>+[1]data1cf!BB800*-1</f>
        <v>0</v>
      </c>
      <c r="E801" s="125">
        <f>+[1]data1cf!BC800*-1</f>
        <v>0</v>
      </c>
      <c r="F801" s="125">
        <f>+[1]data1cf!BD800*-1</f>
        <v>0</v>
      </c>
      <c r="G801" s="125">
        <f>+[1]data1cf!BE800*-1</f>
        <v>0</v>
      </c>
      <c r="H801" s="125">
        <f>+[1]data1cf!BF800*-1</f>
        <v>0</v>
      </c>
      <c r="I801" s="125">
        <f>+[1]data1cf!BG800*-1</f>
        <v>0</v>
      </c>
      <c r="J801" s="125">
        <f>+[1]data1cf!BH800*-1</f>
        <v>0</v>
      </c>
      <c r="K801" s="125">
        <f>+[1]data1cf!BI800*-1</f>
        <v>0</v>
      </c>
      <c r="L801" s="125">
        <f>+[1]data1cf!BJ800*-1</f>
        <v>0</v>
      </c>
      <c r="M801" s="125">
        <f>+[1]data1cf!BK800*-1</f>
        <v>0</v>
      </c>
      <c r="N801" s="125">
        <f>+[1]data1cf!BL800*-1</f>
        <v>0</v>
      </c>
      <c r="O801" s="125">
        <f>+[1]data1cf!BM800*-1</f>
        <v>0</v>
      </c>
      <c r="P801" s="125">
        <f>+[1]data1cf!BN800*-1</f>
        <v>0</v>
      </c>
      <c r="Q801" s="125">
        <f>+[1]data1cf!BO800*-1</f>
        <v>0</v>
      </c>
      <c r="R801" s="125">
        <f>+[1]data1cf!BP800*-1</f>
        <v>0</v>
      </c>
      <c r="S801" s="125">
        <f>+[1]data1cf!BQ800*-1</f>
        <v>0</v>
      </c>
      <c r="T801" s="125">
        <f>+[1]data1cf!BR800*-1</f>
        <v>0</v>
      </c>
      <c r="U801" s="125">
        <f>+[1]data1cf!BS800*-1</f>
        <v>0</v>
      </c>
      <c r="V801" s="125">
        <f>+[1]data1cf!BT800*-1</f>
        <v>0</v>
      </c>
      <c r="W801" s="125">
        <f>+[1]data1cf!BU800*-1</f>
        <v>0</v>
      </c>
      <c r="X801" s="125">
        <f>+[1]data1cf!BV800*-1</f>
        <v>0</v>
      </c>
      <c r="Y801" s="125">
        <f>+[1]data1cf!BW800*-1</f>
        <v>0</v>
      </c>
      <c r="Z801" s="125">
        <f>+[1]data1cf!BX800*-1</f>
        <v>0</v>
      </c>
      <c r="AA801" s="125">
        <f>+[1]data1cf!BY800*-1</f>
        <v>0</v>
      </c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0"/>
      <c r="AL801" s="10">
        <f t="shared" ca="1" si="49"/>
        <v>0</v>
      </c>
      <c r="AM801" s="10"/>
      <c r="AN801" s="10"/>
      <c r="AO801" s="10"/>
      <c r="AP801" s="10"/>
      <c r="AQ801" s="10"/>
    </row>
    <row r="802" spans="1:43" x14ac:dyDescent="0.2">
      <c r="A802" s="10">
        <v>800</v>
      </c>
      <c r="B802" s="125"/>
      <c r="C802" s="125">
        <f>+[1]data1cf!BA801*-1</f>
        <v>0</v>
      </c>
      <c r="D802" s="125">
        <f>+[1]data1cf!BB801*-1</f>
        <v>0</v>
      </c>
      <c r="E802" s="125">
        <f>+[1]data1cf!BC801*-1</f>
        <v>0</v>
      </c>
      <c r="F802" s="125">
        <f>+[1]data1cf!BD801*-1</f>
        <v>0</v>
      </c>
      <c r="G802" s="125">
        <f>+[1]data1cf!BE801*-1</f>
        <v>0</v>
      </c>
      <c r="H802" s="125">
        <f>+[1]data1cf!BF801*-1</f>
        <v>0</v>
      </c>
      <c r="I802" s="125">
        <f>+[1]data1cf!BG801*-1</f>
        <v>0</v>
      </c>
      <c r="J802" s="125">
        <f>+[1]data1cf!BH801*-1</f>
        <v>0</v>
      </c>
      <c r="K802" s="125">
        <f>+[1]data1cf!BI801*-1</f>
        <v>0</v>
      </c>
      <c r="L802" s="125">
        <f>+[1]data1cf!BJ801*-1</f>
        <v>0</v>
      </c>
      <c r="M802" s="125">
        <f>+[1]data1cf!BK801*-1</f>
        <v>0</v>
      </c>
      <c r="N802" s="125">
        <f>+[1]data1cf!BL801*-1</f>
        <v>0</v>
      </c>
      <c r="O802" s="125">
        <f>+[1]data1cf!BM801*-1</f>
        <v>0</v>
      </c>
      <c r="P802" s="125">
        <f>+[1]data1cf!BN801*-1</f>
        <v>0</v>
      </c>
      <c r="Q802" s="125">
        <f>+[1]data1cf!BO801*-1</f>
        <v>0</v>
      </c>
      <c r="R802" s="125">
        <f>+[1]data1cf!BP801*-1</f>
        <v>0</v>
      </c>
      <c r="S802" s="125">
        <f>+[1]data1cf!BQ801*-1</f>
        <v>0</v>
      </c>
      <c r="T802" s="125">
        <f>+[1]data1cf!BR801*-1</f>
        <v>0</v>
      </c>
      <c r="U802" s="125">
        <f>+[1]data1cf!BS801*-1</f>
        <v>0</v>
      </c>
      <c r="V802" s="125">
        <f>+[1]data1cf!BT801*-1</f>
        <v>0</v>
      </c>
      <c r="W802" s="125">
        <f>+[1]data1cf!BU801*-1</f>
        <v>0</v>
      </c>
      <c r="X802" s="125">
        <f>+[1]data1cf!BV801*-1</f>
        <v>0</v>
      </c>
      <c r="Y802" s="125">
        <f>+[1]data1cf!BW801*-1</f>
        <v>0</v>
      </c>
      <c r="Z802" s="125">
        <f>+[1]data1cf!BX801*-1</f>
        <v>0</v>
      </c>
      <c r="AA802" s="125">
        <f>+[1]data1cf!BY801*-1</f>
        <v>0</v>
      </c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0"/>
      <c r="AL802" s="10">
        <f t="shared" ca="1" si="49"/>
        <v>0</v>
      </c>
      <c r="AM802" s="10"/>
      <c r="AN802" s="10"/>
      <c r="AO802" s="10"/>
      <c r="AP802" s="10"/>
      <c r="AQ802" s="10"/>
    </row>
    <row r="803" spans="1:43" x14ac:dyDescent="0.2">
      <c r="A803" s="10">
        <v>801</v>
      </c>
      <c r="B803" s="125"/>
      <c r="C803" s="125">
        <f>+[1]data1cf!BA802*-1</f>
        <v>0</v>
      </c>
      <c r="D803" s="125">
        <f>+[1]data1cf!BB802*-1</f>
        <v>0</v>
      </c>
      <c r="E803" s="125">
        <f>+[1]data1cf!BC802*-1</f>
        <v>0</v>
      </c>
      <c r="F803" s="125">
        <f>+[1]data1cf!BD802*-1</f>
        <v>0</v>
      </c>
      <c r="G803" s="125">
        <f>+[1]data1cf!BE802*-1</f>
        <v>0</v>
      </c>
      <c r="H803" s="125">
        <f>+[1]data1cf!BF802*-1</f>
        <v>0</v>
      </c>
      <c r="I803" s="125">
        <f>+[1]data1cf!BG802*-1</f>
        <v>0</v>
      </c>
      <c r="J803" s="125">
        <f>+[1]data1cf!BH802*-1</f>
        <v>0</v>
      </c>
      <c r="K803" s="125">
        <f>+[1]data1cf!BI802*-1</f>
        <v>0</v>
      </c>
      <c r="L803" s="125">
        <f>+[1]data1cf!BJ802*-1</f>
        <v>0</v>
      </c>
      <c r="M803" s="125">
        <f>+[1]data1cf!BK802*-1</f>
        <v>0</v>
      </c>
      <c r="N803" s="125">
        <f>+[1]data1cf!BL802*-1</f>
        <v>0</v>
      </c>
      <c r="O803" s="125">
        <f>+[1]data1cf!BM802*-1</f>
        <v>0</v>
      </c>
      <c r="P803" s="125">
        <f>+[1]data1cf!BN802*-1</f>
        <v>0</v>
      </c>
      <c r="Q803" s="125">
        <f>+[1]data1cf!BO802*-1</f>
        <v>0</v>
      </c>
      <c r="R803" s="125">
        <f>+[1]data1cf!BP802*-1</f>
        <v>0</v>
      </c>
      <c r="S803" s="125">
        <f>+[1]data1cf!BQ802*-1</f>
        <v>0</v>
      </c>
      <c r="T803" s="125">
        <f>+[1]data1cf!BR802*-1</f>
        <v>0</v>
      </c>
      <c r="U803" s="125">
        <f>+[1]data1cf!BS802*-1</f>
        <v>0</v>
      </c>
      <c r="V803" s="125">
        <f>+[1]data1cf!BT802*-1</f>
        <v>0</v>
      </c>
      <c r="W803" s="125">
        <f>+[1]data1cf!BU802*-1</f>
        <v>0</v>
      </c>
      <c r="X803" s="125">
        <f>+[1]data1cf!BV802*-1</f>
        <v>0</v>
      </c>
      <c r="Y803" s="125">
        <f>+[1]data1cf!BW802*-1</f>
        <v>0</v>
      </c>
      <c r="Z803" s="125">
        <f>+[1]data1cf!BX802*-1</f>
        <v>0</v>
      </c>
      <c r="AA803" s="125">
        <f>+[1]data1cf!BY802*-1</f>
        <v>0</v>
      </c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0"/>
      <c r="AL803" s="10">
        <f t="shared" ca="1" si="49"/>
        <v>0</v>
      </c>
      <c r="AM803" s="10"/>
      <c r="AN803" s="10"/>
      <c r="AO803" s="10"/>
      <c r="AP803" s="10"/>
      <c r="AQ803" s="10"/>
    </row>
    <row r="804" spans="1:43" x14ac:dyDescent="0.2">
      <c r="A804" s="10">
        <v>802</v>
      </c>
      <c r="B804" s="125"/>
      <c r="C804" s="125">
        <f>+[1]data1cf!BA803*-1</f>
        <v>0</v>
      </c>
      <c r="D804" s="125">
        <f>+[1]data1cf!BB803*-1</f>
        <v>0</v>
      </c>
      <c r="E804" s="125">
        <f>+[1]data1cf!BC803*-1</f>
        <v>0</v>
      </c>
      <c r="F804" s="125">
        <f>+[1]data1cf!BD803*-1</f>
        <v>0</v>
      </c>
      <c r="G804" s="125">
        <f>+[1]data1cf!BE803*-1</f>
        <v>0</v>
      </c>
      <c r="H804" s="125">
        <f>+[1]data1cf!BF803*-1</f>
        <v>0</v>
      </c>
      <c r="I804" s="125">
        <f>+[1]data1cf!BG803*-1</f>
        <v>0</v>
      </c>
      <c r="J804" s="125">
        <f>+[1]data1cf!BH803*-1</f>
        <v>0</v>
      </c>
      <c r="K804" s="125">
        <f>+[1]data1cf!BI803*-1</f>
        <v>0</v>
      </c>
      <c r="L804" s="125">
        <f>+[1]data1cf!BJ803*-1</f>
        <v>0</v>
      </c>
      <c r="M804" s="125">
        <f>+[1]data1cf!BK803*-1</f>
        <v>0</v>
      </c>
      <c r="N804" s="125">
        <f>+[1]data1cf!BL803*-1</f>
        <v>0</v>
      </c>
      <c r="O804" s="125">
        <f>+[1]data1cf!BM803*-1</f>
        <v>0</v>
      </c>
      <c r="P804" s="125">
        <f>+[1]data1cf!BN803*-1</f>
        <v>0</v>
      </c>
      <c r="Q804" s="125">
        <f>+[1]data1cf!BO803*-1</f>
        <v>0</v>
      </c>
      <c r="R804" s="125">
        <f>+[1]data1cf!BP803*-1</f>
        <v>0</v>
      </c>
      <c r="S804" s="125">
        <f>+[1]data1cf!BQ803*-1</f>
        <v>0</v>
      </c>
      <c r="T804" s="125">
        <f>+[1]data1cf!BR803*-1</f>
        <v>0</v>
      </c>
      <c r="U804" s="125">
        <f>+[1]data1cf!BS803*-1</f>
        <v>0</v>
      </c>
      <c r="V804" s="125">
        <f>+[1]data1cf!BT803*-1</f>
        <v>0</v>
      </c>
      <c r="W804" s="125">
        <f>+[1]data1cf!BU803*-1</f>
        <v>0</v>
      </c>
      <c r="X804" s="125">
        <f>+[1]data1cf!BV803*-1</f>
        <v>0</v>
      </c>
      <c r="Y804" s="125">
        <f>+[1]data1cf!BW803*-1</f>
        <v>0</v>
      </c>
      <c r="Z804" s="125">
        <f>+[1]data1cf!BX803*-1</f>
        <v>0</v>
      </c>
      <c r="AA804" s="125">
        <f>+[1]data1cf!BY803*-1</f>
        <v>0</v>
      </c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0"/>
      <c r="AL804" s="10">
        <f t="shared" ref="AL804:AL819" ca="1" si="50">SUMPRODUCT(B804:AJ804,PVCapPrice)</f>
        <v>0</v>
      </c>
      <c r="AM804" s="10"/>
      <c r="AN804" s="10"/>
      <c r="AO804" s="10"/>
      <c r="AP804" s="10"/>
      <c r="AQ804" s="10"/>
    </row>
    <row r="805" spans="1:43" x14ac:dyDescent="0.2">
      <c r="A805" s="10">
        <v>803</v>
      </c>
      <c r="B805" s="125"/>
      <c r="C805" s="125">
        <f>+[1]data1cf!BA804*-1</f>
        <v>0</v>
      </c>
      <c r="D805" s="125">
        <f>+[1]data1cf!BB804*-1</f>
        <v>0</v>
      </c>
      <c r="E805" s="125">
        <f>+[1]data1cf!BC804*-1</f>
        <v>0</v>
      </c>
      <c r="F805" s="125">
        <f>+[1]data1cf!BD804*-1</f>
        <v>0</v>
      </c>
      <c r="G805" s="125">
        <f>+[1]data1cf!BE804*-1</f>
        <v>0</v>
      </c>
      <c r="H805" s="125">
        <f>+[1]data1cf!BF804*-1</f>
        <v>0</v>
      </c>
      <c r="I805" s="125">
        <f>+[1]data1cf!BG804*-1</f>
        <v>0</v>
      </c>
      <c r="J805" s="125">
        <f>+[1]data1cf!BH804*-1</f>
        <v>0</v>
      </c>
      <c r="K805" s="125">
        <f>+[1]data1cf!BI804*-1</f>
        <v>0</v>
      </c>
      <c r="L805" s="125">
        <f>+[1]data1cf!BJ804*-1</f>
        <v>0</v>
      </c>
      <c r="M805" s="125">
        <f>+[1]data1cf!BK804*-1</f>
        <v>0</v>
      </c>
      <c r="N805" s="125">
        <f>+[1]data1cf!BL804*-1</f>
        <v>0</v>
      </c>
      <c r="O805" s="125">
        <f>+[1]data1cf!BM804*-1</f>
        <v>0</v>
      </c>
      <c r="P805" s="125">
        <f>+[1]data1cf!BN804*-1</f>
        <v>0</v>
      </c>
      <c r="Q805" s="125">
        <f>+[1]data1cf!BO804*-1</f>
        <v>0</v>
      </c>
      <c r="R805" s="125">
        <f>+[1]data1cf!BP804*-1</f>
        <v>0</v>
      </c>
      <c r="S805" s="125">
        <f>+[1]data1cf!BQ804*-1</f>
        <v>0</v>
      </c>
      <c r="T805" s="125">
        <f>+[1]data1cf!BR804*-1</f>
        <v>0</v>
      </c>
      <c r="U805" s="125">
        <f>+[1]data1cf!BS804*-1</f>
        <v>0</v>
      </c>
      <c r="V805" s="125">
        <f>+[1]data1cf!BT804*-1</f>
        <v>0</v>
      </c>
      <c r="W805" s="125">
        <f>+[1]data1cf!BU804*-1</f>
        <v>0</v>
      </c>
      <c r="X805" s="125">
        <f>+[1]data1cf!BV804*-1</f>
        <v>0</v>
      </c>
      <c r="Y805" s="125">
        <f>+[1]data1cf!BW804*-1</f>
        <v>0</v>
      </c>
      <c r="Z805" s="125">
        <f>+[1]data1cf!BX804*-1</f>
        <v>0</v>
      </c>
      <c r="AA805" s="125">
        <f>+[1]data1cf!BY804*-1</f>
        <v>0</v>
      </c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0"/>
      <c r="AL805" s="10">
        <f t="shared" ca="1" si="50"/>
        <v>0</v>
      </c>
      <c r="AM805" s="10"/>
      <c r="AN805" s="10"/>
      <c r="AO805" s="10"/>
      <c r="AP805" s="10"/>
      <c r="AQ805" s="10"/>
    </row>
    <row r="806" spans="1:43" x14ac:dyDescent="0.2">
      <c r="A806" s="10">
        <v>804</v>
      </c>
      <c r="B806" s="125"/>
      <c r="C806" s="125">
        <f>+[1]data1cf!BA805*-1</f>
        <v>0</v>
      </c>
      <c r="D806" s="125">
        <f>+[1]data1cf!BB805*-1</f>
        <v>0</v>
      </c>
      <c r="E806" s="125">
        <f>+[1]data1cf!BC805*-1</f>
        <v>0</v>
      </c>
      <c r="F806" s="125">
        <f>+[1]data1cf!BD805*-1</f>
        <v>0</v>
      </c>
      <c r="G806" s="125">
        <f>+[1]data1cf!BE805*-1</f>
        <v>0</v>
      </c>
      <c r="H806" s="125">
        <f>+[1]data1cf!BF805*-1</f>
        <v>0</v>
      </c>
      <c r="I806" s="125">
        <f>+[1]data1cf!BG805*-1</f>
        <v>0</v>
      </c>
      <c r="J806" s="125">
        <f>+[1]data1cf!BH805*-1</f>
        <v>0</v>
      </c>
      <c r="K806" s="125">
        <f>+[1]data1cf!BI805*-1</f>
        <v>0</v>
      </c>
      <c r="L806" s="125">
        <f>+[1]data1cf!BJ805*-1</f>
        <v>0</v>
      </c>
      <c r="M806" s="125">
        <f>+[1]data1cf!BK805*-1</f>
        <v>0</v>
      </c>
      <c r="N806" s="125">
        <f>+[1]data1cf!BL805*-1</f>
        <v>0</v>
      </c>
      <c r="O806" s="125">
        <f>+[1]data1cf!BM805*-1</f>
        <v>0</v>
      </c>
      <c r="P806" s="125">
        <f>+[1]data1cf!BN805*-1</f>
        <v>0</v>
      </c>
      <c r="Q806" s="125">
        <f>+[1]data1cf!BO805*-1</f>
        <v>0</v>
      </c>
      <c r="R806" s="125">
        <f>+[1]data1cf!BP805*-1</f>
        <v>0</v>
      </c>
      <c r="S806" s="125">
        <f>+[1]data1cf!BQ805*-1</f>
        <v>0</v>
      </c>
      <c r="T806" s="125">
        <f>+[1]data1cf!BR805*-1</f>
        <v>0</v>
      </c>
      <c r="U806" s="125">
        <f>+[1]data1cf!BS805*-1</f>
        <v>0</v>
      </c>
      <c r="V806" s="125">
        <f>+[1]data1cf!BT805*-1</f>
        <v>0</v>
      </c>
      <c r="W806" s="125">
        <f>+[1]data1cf!BU805*-1</f>
        <v>0</v>
      </c>
      <c r="X806" s="125">
        <f>+[1]data1cf!BV805*-1</f>
        <v>0</v>
      </c>
      <c r="Y806" s="125">
        <f>+[1]data1cf!BW805*-1</f>
        <v>0</v>
      </c>
      <c r="Z806" s="125">
        <f>+[1]data1cf!BX805*-1</f>
        <v>0</v>
      </c>
      <c r="AA806" s="125">
        <f>+[1]data1cf!BY805*-1</f>
        <v>0</v>
      </c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0"/>
      <c r="AL806" s="10">
        <f t="shared" ca="1" si="50"/>
        <v>0</v>
      </c>
      <c r="AM806" s="10"/>
      <c r="AN806" s="10"/>
      <c r="AO806" s="10"/>
      <c r="AP806" s="10"/>
      <c r="AQ806" s="10"/>
    </row>
    <row r="807" spans="1:43" x14ac:dyDescent="0.2">
      <c r="A807" s="10">
        <v>805</v>
      </c>
      <c r="B807" s="125"/>
      <c r="C807" s="125">
        <f>+[1]data1cf!BA806*-1</f>
        <v>0</v>
      </c>
      <c r="D807" s="125">
        <f>+[1]data1cf!BB806*-1</f>
        <v>0</v>
      </c>
      <c r="E807" s="125">
        <f>+[1]data1cf!BC806*-1</f>
        <v>0</v>
      </c>
      <c r="F807" s="125">
        <f>+[1]data1cf!BD806*-1</f>
        <v>0</v>
      </c>
      <c r="G807" s="125">
        <f>+[1]data1cf!BE806*-1</f>
        <v>0</v>
      </c>
      <c r="H807" s="125">
        <f>+[1]data1cf!BF806*-1</f>
        <v>0</v>
      </c>
      <c r="I807" s="125">
        <f>+[1]data1cf!BG806*-1</f>
        <v>0</v>
      </c>
      <c r="J807" s="125">
        <f>+[1]data1cf!BH806*-1</f>
        <v>0</v>
      </c>
      <c r="K807" s="125">
        <f>+[1]data1cf!BI806*-1</f>
        <v>0</v>
      </c>
      <c r="L807" s="125">
        <f>+[1]data1cf!BJ806*-1</f>
        <v>0</v>
      </c>
      <c r="M807" s="125">
        <f>+[1]data1cf!BK806*-1</f>
        <v>0</v>
      </c>
      <c r="N807" s="125">
        <f>+[1]data1cf!BL806*-1</f>
        <v>0</v>
      </c>
      <c r="O807" s="125">
        <f>+[1]data1cf!BM806*-1</f>
        <v>0</v>
      </c>
      <c r="P807" s="125">
        <f>+[1]data1cf!BN806*-1</f>
        <v>0</v>
      </c>
      <c r="Q807" s="125">
        <f>+[1]data1cf!BO806*-1</f>
        <v>0</v>
      </c>
      <c r="R807" s="125">
        <f>+[1]data1cf!BP806*-1</f>
        <v>0</v>
      </c>
      <c r="S807" s="125">
        <f>+[1]data1cf!BQ806*-1</f>
        <v>0</v>
      </c>
      <c r="T807" s="125">
        <f>+[1]data1cf!BR806*-1</f>
        <v>0</v>
      </c>
      <c r="U807" s="125">
        <f>+[1]data1cf!BS806*-1</f>
        <v>0</v>
      </c>
      <c r="V807" s="125">
        <f>+[1]data1cf!BT806*-1</f>
        <v>0</v>
      </c>
      <c r="W807" s="125">
        <f>+[1]data1cf!BU806*-1</f>
        <v>0</v>
      </c>
      <c r="X807" s="125">
        <f>+[1]data1cf!BV806*-1</f>
        <v>0</v>
      </c>
      <c r="Y807" s="125">
        <f>+[1]data1cf!BW806*-1</f>
        <v>0</v>
      </c>
      <c r="Z807" s="125">
        <f>+[1]data1cf!BX806*-1</f>
        <v>0</v>
      </c>
      <c r="AA807" s="125">
        <f>+[1]data1cf!BY806*-1</f>
        <v>0</v>
      </c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0"/>
      <c r="AL807" s="10">
        <f t="shared" ca="1" si="50"/>
        <v>0</v>
      </c>
      <c r="AM807" s="10"/>
      <c r="AN807" s="10"/>
      <c r="AO807" s="10"/>
      <c r="AP807" s="10"/>
      <c r="AQ807" s="10"/>
    </row>
    <row r="808" spans="1:43" x14ac:dyDescent="0.2">
      <c r="A808" s="10">
        <v>806</v>
      </c>
      <c r="B808" s="125"/>
      <c r="C808" s="125">
        <f>+[1]data1cf!BA807*-1</f>
        <v>0</v>
      </c>
      <c r="D808" s="125">
        <f>+[1]data1cf!BB807*-1</f>
        <v>0</v>
      </c>
      <c r="E808" s="125">
        <f>+[1]data1cf!BC807*-1</f>
        <v>0</v>
      </c>
      <c r="F808" s="125">
        <f>+[1]data1cf!BD807*-1</f>
        <v>0</v>
      </c>
      <c r="G808" s="125">
        <f>+[1]data1cf!BE807*-1</f>
        <v>0</v>
      </c>
      <c r="H808" s="125">
        <f>+[1]data1cf!BF807*-1</f>
        <v>0</v>
      </c>
      <c r="I808" s="125">
        <f>+[1]data1cf!BG807*-1</f>
        <v>0</v>
      </c>
      <c r="J808" s="125">
        <f>+[1]data1cf!BH807*-1</f>
        <v>0</v>
      </c>
      <c r="K808" s="125">
        <f>+[1]data1cf!BI807*-1</f>
        <v>0</v>
      </c>
      <c r="L808" s="125">
        <f>+[1]data1cf!BJ807*-1</f>
        <v>0</v>
      </c>
      <c r="M808" s="125">
        <f>+[1]data1cf!BK807*-1</f>
        <v>0</v>
      </c>
      <c r="N808" s="125">
        <f>+[1]data1cf!BL807*-1</f>
        <v>0</v>
      </c>
      <c r="O808" s="125">
        <f>+[1]data1cf!BM807*-1</f>
        <v>0</v>
      </c>
      <c r="P808" s="125">
        <f>+[1]data1cf!BN807*-1</f>
        <v>0</v>
      </c>
      <c r="Q808" s="125">
        <f>+[1]data1cf!BO807*-1</f>
        <v>0</v>
      </c>
      <c r="R808" s="125">
        <f>+[1]data1cf!BP807*-1</f>
        <v>0</v>
      </c>
      <c r="S808" s="125">
        <f>+[1]data1cf!BQ807*-1</f>
        <v>0</v>
      </c>
      <c r="T808" s="125">
        <f>+[1]data1cf!BR807*-1</f>
        <v>0</v>
      </c>
      <c r="U808" s="125">
        <f>+[1]data1cf!BS807*-1</f>
        <v>0</v>
      </c>
      <c r="V808" s="125">
        <f>+[1]data1cf!BT807*-1</f>
        <v>0</v>
      </c>
      <c r="W808" s="125">
        <f>+[1]data1cf!BU807*-1</f>
        <v>0</v>
      </c>
      <c r="X808" s="125">
        <f>+[1]data1cf!BV807*-1</f>
        <v>0</v>
      </c>
      <c r="Y808" s="125">
        <f>+[1]data1cf!BW807*-1</f>
        <v>0</v>
      </c>
      <c r="Z808" s="125">
        <f>+[1]data1cf!BX807*-1</f>
        <v>0</v>
      </c>
      <c r="AA808" s="125">
        <f>+[1]data1cf!BY807*-1</f>
        <v>0</v>
      </c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0"/>
      <c r="AL808" s="10">
        <f t="shared" ca="1" si="50"/>
        <v>0</v>
      </c>
      <c r="AM808" s="10"/>
      <c r="AN808" s="10"/>
      <c r="AO808" s="10"/>
      <c r="AP808" s="10"/>
      <c r="AQ808" s="10"/>
    </row>
    <row r="809" spans="1:43" x14ac:dyDescent="0.2">
      <c r="A809" s="10">
        <v>807</v>
      </c>
      <c r="B809" s="125"/>
      <c r="C809" s="125">
        <f>+[1]data1cf!BA808*-1</f>
        <v>0</v>
      </c>
      <c r="D809" s="125">
        <f>+[1]data1cf!BB808*-1</f>
        <v>0</v>
      </c>
      <c r="E809" s="125">
        <f>+[1]data1cf!BC808*-1</f>
        <v>0</v>
      </c>
      <c r="F809" s="125">
        <f>+[1]data1cf!BD808*-1</f>
        <v>0</v>
      </c>
      <c r="G809" s="125">
        <f>+[1]data1cf!BE808*-1</f>
        <v>0</v>
      </c>
      <c r="H809" s="125">
        <f>+[1]data1cf!BF808*-1</f>
        <v>0</v>
      </c>
      <c r="I809" s="125">
        <f>+[1]data1cf!BG808*-1</f>
        <v>0</v>
      </c>
      <c r="J809" s="125">
        <f>+[1]data1cf!BH808*-1</f>
        <v>0</v>
      </c>
      <c r="K809" s="125">
        <f>+[1]data1cf!BI808*-1</f>
        <v>0</v>
      </c>
      <c r="L809" s="125">
        <f>+[1]data1cf!BJ808*-1</f>
        <v>0</v>
      </c>
      <c r="M809" s="125">
        <f>+[1]data1cf!BK808*-1</f>
        <v>0</v>
      </c>
      <c r="N809" s="125">
        <f>+[1]data1cf!BL808*-1</f>
        <v>0</v>
      </c>
      <c r="O809" s="125">
        <f>+[1]data1cf!BM808*-1</f>
        <v>0</v>
      </c>
      <c r="P809" s="125">
        <f>+[1]data1cf!BN808*-1</f>
        <v>0</v>
      </c>
      <c r="Q809" s="125">
        <f>+[1]data1cf!BO808*-1</f>
        <v>0</v>
      </c>
      <c r="R809" s="125">
        <f>+[1]data1cf!BP808*-1</f>
        <v>0</v>
      </c>
      <c r="S809" s="125">
        <f>+[1]data1cf!BQ808*-1</f>
        <v>0</v>
      </c>
      <c r="T809" s="125">
        <f>+[1]data1cf!BR808*-1</f>
        <v>0</v>
      </c>
      <c r="U809" s="125">
        <f>+[1]data1cf!BS808*-1</f>
        <v>0</v>
      </c>
      <c r="V809" s="125">
        <f>+[1]data1cf!BT808*-1</f>
        <v>0</v>
      </c>
      <c r="W809" s="125">
        <f>+[1]data1cf!BU808*-1</f>
        <v>0</v>
      </c>
      <c r="X809" s="125">
        <f>+[1]data1cf!BV808*-1</f>
        <v>0</v>
      </c>
      <c r="Y809" s="125">
        <f>+[1]data1cf!BW808*-1</f>
        <v>0</v>
      </c>
      <c r="Z809" s="125">
        <f>+[1]data1cf!BX808*-1</f>
        <v>0</v>
      </c>
      <c r="AA809" s="125">
        <f>+[1]data1cf!BY808*-1</f>
        <v>0</v>
      </c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0"/>
      <c r="AL809" s="10">
        <f t="shared" ca="1" si="50"/>
        <v>0</v>
      </c>
      <c r="AM809" s="10"/>
      <c r="AN809" s="10"/>
      <c r="AO809" s="10"/>
      <c r="AP809" s="10"/>
      <c r="AQ809" s="10"/>
    </row>
    <row r="810" spans="1:43" x14ac:dyDescent="0.2">
      <c r="A810" s="10">
        <v>808</v>
      </c>
      <c r="B810" s="125"/>
      <c r="C810" s="125">
        <f>+[1]data1cf!BA809*-1</f>
        <v>0</v>
      </c>
      <c r="D810" s="125">
        <f>+[1]data1cf!BB809*-1</f>
        <v>0</v>
      </c>
      <c r="E810" s="125">
        <f>+[1]data1cf!BC809*-1</f>
        <v>0</v>
      </c>
      <c r="F810" s="125">
        <f>+[1]data1cf!BD809*-1</f>
        <v>0</v>
      </c>
      <c r="G810" s="125">
        <f>+[1]data1cf!BE809*-1</f>
        <v>0</v>
      </c>
      <c r="H810" s="125">
        <f>+[1]data1cf!BF809*-1</f>
        <v>0</v>
      </c>
      <c r="I810" s="125">
        <f>+[1]data1cf!BG809*-1</f>
        <v>0</v>
      </c>
      <c r="J810" s="125">
        <f>+[1]data1cf!BH809*-1</f>
        <v>0</v>
      </c>
      <c r="K810" s="125">
        <f>+[1]data1cf!BI809*-1</f>
        <v>0</v>
      </c>
      <c r="L810" s="125">
        <f>+[1]data1cf!BJ809*-1</f>
        <v>0</v>
      </c>
      <c r="M810" s="125">
        <f>+[1]data1cf!BK809*-1</f>
        <v>0</v>
      </c>
      <c r="N810" s="125">
        <f>+[1]data1cf!BL809*-1</f>
        <v>0</v>
      </c>
      <c r="O810" s="125">
        <f>+[1]data1cf!BM809*-1</f>
        <v>0</v>
      </c>
      <c r="P810" s="125">
        <f>+[1]data1cf!BN809*-1</f>
        <v>0</v>
      </c>
      <c r="Q810" s="125">
        <f>+[1]data1cf!BO809*-1</f>
        <v>0</v>
      </c>
      <c r="R810" s="125">
        <f>+[1]data1cf!BP809*-1</f>
        <v>0</v>
      </c>
      <c r="S810" s="125">
        <f>+[1]data1cf!BQ809*-1</f>
        <v>0</v>
      </c>
      <c r="T810" s="125">
        <f>+[1]data1cf!BR809*-1</f>
        <v>0</v>
      </c>
      <c r="U810" s="125">
        <f>+[1]data1cf!BS809*-1</f>
        <v>0</v>
      </c>
      <c r="V810" s="125">
        <f>+[1]data1cf!BT809*-1</f>
        <v>0</v>
      </c>
      <c r="W810" s="125">
        <f>+[1]data1cf!BU809*-1</f>
        <v>0</v>
      </c>
      <c r="X810" s="125">
        <f>+[1]data1cf!BV809*-1</f>
        <v>0</v>
      </c>
      <c r="Y810" s="125">
        <f>+[1]data1cf!BW809*-1</f>
        <v>0</v>
      </c>
      <c r="Z810" s="125">
        <f>+[1]data1cf!BX809*-1</f>
        <v>0</v>
      </c>
      <c r="AA810" s="125">
        <f>+[1]data1cf!BY809*-1</f>
        <v>0</v>
      </c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0"/>
      <c r="AL810" s="10">
        <f t="shared" ca="1" si="50"/>
        <v>0</v>
      </c>
      <c r="AM810" s="10"/>
      <c r="AN810" s="10"/>
      <c r="AO810" s="10"/>
      <c r="AP810" s="10"/>
      <c r="AQ810" s="10"/>
    </row>
    <row r="811" spans="1:43" x14ac:dyDescent="0.2">
      <c r="A811" s="10">
        <v>809</v>
      </c>
      <c r="B811" s="125"/>
      <c r="C811" s="125">
        <f>+[1]data1cf!BA810*-1</f>
        <v>0</v>
      </c>
      <c r="D811" s="125">
        <f>+[1]data1cf!BB810*-1</f>
        <v>0</v>
      </c>
      <c r="E811" s="125">
        <f>+[1]data1cf!BC810*-1</f>
        <v>0</v>
      </c>
      <c r="F811" s="125">
        <f>+[1]data1cf!BD810*-1</f>
        <v>0</v>
      </c>
      <c r="G811" s="125">
        <f>+[1]data1cf!BE810*-1</f>
        <v>0</v>
      </c>
      <c r="H811" s="125">
        <f>+[1]data1cf!BF810*-1</f>
        <v>0</v>
      </c>
      <c r="I811" s="125">
        <f>+[1]data1cf!BG810*-1</f>
        <v>0</v>
      </c>
      <c r="J811" s="125">
        <f>+[1]data1cf!BH810*-1</f>
        <v>0</v>
      </c>
      <c r="K811" s="125">
        <f>+[1]data1cf!BI810*-1</f>
        <v>0</v>
      </c>
      <c r="L811" s="125">
        <f>+[1]data1cf!BJ810*-1</f>
        <v>0</v>
      </c>
      <c r="M811" s="125">
        <f>+[1]data1cf!BK810*-1</f>
        <v>0</v>
      </c>
      <c r="N811" s="125">
        <f>+[1]data1cf!BL810*-1</f>
        <v>0</v>
      </c>
      <c r="O811" s="125">
        <f>+[1]data1cf!BM810*-1</f>
        <v>0</v>
      </c>
      <c r="P811" s="125">
        <f>+[1]data1cf!BN810*-1</f>
        <v>0</v>
      </c>
      <c r="Q811" s="125">
        <f>+[1]data1cf!BO810*-1</f>
        <v>0</v>
      </c>
      <c r="R811" s="125">
        <f>+[1]data1cf!BP810*-1</f>
        <v>0</v>
      </c>
      <c r="S811" s="125">
        <f>+[1]data1cf!BQ810*-1</f>
        <v>0</v>
      </c>
      <c r="T811" s="125">
        <f>+[1]data1cf!BR810*-1</f>
        <v>0</v>
      </c>
      <c r="U811" s="125">
        <f>+[1]data1cf!BS810*-1</f>
        <v>0</v>
      </c>
      <c r="V811" s="125">
        <f>+[1]data1cf!BT810*-1</f>
        <v>0</v>
      </c>
      <c r="W811" s="125">
        <f>+[1]data1cf!BU810*-1</f>
        <v>0</v>
      </c>
      <c r="X811" s="125">
        <f>+[1]data1cf!BV810*-1</f>
        <v>0</v>
      </c>
      <c r="Y811" s="125">
        <f>+[1]data1cf!BW810*-1</f>
        <v>0</v>
      </c>
      <c r="Z811" s="125">
        <f>+[1]data1cf!BX810*-1</f>
        <v>0</v>
      </c>
      <c r="AA811" s="125">
        <f>+[1]data1cf!BY810*-1</f>
        <v>0</v>
      </c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0"/>
      <c r="AL811" s="10">
        <f t="shared" ca="1" si="50"/>
        <v>0</v>
      </c>
      <c r="AM811" s="10"/>
      <c r="AN811" s="10"/>
      <c r="AO811" s="10"/>
      <c r="AP811" s="10"/>
      <c r="AQ811" s="10"/>
    </row>
    <row r="812" spans="1:43" x14ac:dyDescent="0.2">
      <c r="A812" s="10">
        <v>810</v>
      </c>
      <c r="B812" s="125"/>
      <c r="C812" s="125">
        <f>+[1]data1cf!BA811*-1</f>
        <v>0</v>
      </c>
      <c r="D812" s="125">
        <f>+[1]data1cf!BB811*-1</f>
        <v>0</v>
      </c>
      <c r="E812" s="125">
        <f>+[1]data1cf!BC811*-1</f>
        <v>0</v>
      </c>
      <c r="F812" s="125">
        <f>+[1]data1cf!BD811*-1</f>
        <v>0</v>
      </c>
      <c r="G812" s="125">
        <f>+[1]data1cf!BE811*-1</f>
        <v>0</v>
      </c>
      <c r="H812" s="125">
        <f>+[1]data1cf!BF811*-1</f>
        <v>0</v>
      </c>
      <c r="I812" s="125">
        <f>+[1]data1cf!BG811*-1</f>
        <v>0</v>
      </c>
      <c r="J812" s="125">
        <f>+[1]data1cf!BH811*-1</f>
        <v>0</v>
      </c>
      <c r="K812" s="125">
        <f>+[1]data1cf!BI811*-1</f>
        <v>0</v>
      </c>
      <c r="L812" s="125">
        <f>+[1]data1cf!BJ811*-1</f>
        <v>0</v>
      </c>
      <c r="M812" s="125">
        <f>+[1]data1cf!BK811*-1</f>
        <v>0</v>
      </c>
      <c r="N812" s="125">
        <f>+[1]data1cf!BL811*-1</f>
        <v>0</v>
      </c>
      <c r="O812" s="125">
        <f>+[1]data1cf!BM811*-1</f>
        <v>0</v>
      </c>
      <c r="P812" s="125">
        <f>+[1]data1cf!BN811*-1</f>
        <v>0</v>
      </c>
      <c r="Q812" s="125">
        <f>+[1]data1cf!BO811*-1</f>
        <v>0</v>
      </c>
      <c r="R812" s="125">
        <f>+[1]data1cf!BP811*-1</f>
        <v>0</v>
      </c>
      <c r="S812" s="125">
        <f>+[1]data1cf!BQ811*-1</f>
        <v>0</v>
      </c>
      <c r="T812" s="125">
        <f>+[1]data1cf!BR811*-1</f>
        <v>0</v>
      </c>
      <c r="U812" s="125">
        <f>+[1]data1cf!BS811*-1</f>
        <v>0</v>
      </c>
      <c r="V812" s="125">
        <f>+[1]data1cf!BT811*-1</f>
        <v>0</v>
      </c>
      <c r="W812" s="125">
        <f>+[1]data1cf!BU811*-1</f>
        <v>0</v>
      </c>
      <c r="X812" s="125">
        <f>+[1]data1cf!BV811*-1</f>
        <v>0</v>
      </c>
      <c r="Y812" s="125">
        <f>+[1]data1cf!BW811*-1</f>
        <v>0</v>
      </c>
      <c r="Z812" s="125">
        <f>+[1]data1cf!BX811*-1</f>
        <v>0</v>
      </c>
      <c r="AA812" s="125">
        <f>+[1]data1cf!BY811*-1</f>
        <v>0</v>
      </c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0"/>
      <c r="AL812" s="10">
        <f t="shared" ca="1" si="50"/>
        <v>0</v>
      </c>
      <c r="AM812" s="10"/>
      <c r="AN812" s="10"/>
      <c r="AO812" s="10"/>
      <c r="AP812" s="10"/>
      <c r="AQ812" s="10"/>
    </row>
    <row r="813" spans="1:43" x14ac:dyDescent="0.2">
      <c r="A813" s="10">
        <v>811</v>
      </c>
      <c r="B813" s="125"/>
      <c r="C813" s="125">
        <f>+[1]data1cf!BA812*-1</f>
        <v>0</v>
      </c>
      <c r="D813" s="125">
        <f>+[1]data1cf!BB812*-1</f>
        <v>0</v>
      </c>
      <c r="E813" s="125">
        <f>+[1]data1cf!BC812*-1</f>
        <v>0</v>
      </c>
      <c r="F813" s="125">
        <f>+[1]data1cf!BD812*-1</f>
        <v>0</v>
      </c>
      <c r="G813" s="125">
        <f>+[1]data1cf!BE812*-1</f>
        <v>0</v>
      </c>
      <c r="H813" s="125">
        <f>+[1]data1cf!BF812*-1</f>
        <v>0</v>
      </c>
      <c r="I813" s="125">
        <f>+[1]data1cf!BG812*-1</f>
        <v>0</v>
      </c>
      <c r="J813" s="125">
        <f>+[1]data1cf!BH812*-1</f>
        <v>0</v>
      </c>
      <c r="K813" s="125">
        <f>+[1]data1cf!BI812*-1</f>
        <v>0</v>
      </c>
      <c r="L813" s="125">
        <f>+[1]data1cf!BJ812*-1</f>
        <v>0</v>
      </c>
      <c r="M813" s="125">
        <f>+[1]data1cf!BK812*-1</f>
        <v>0</v>
      </c>
      <c r="N813" s="125">
        <f>+[1]data1cf!BL812*-1</f>
        <v>0</v>
      </c>
      <c r="O813" s="125">
        <f>+[1]data1cf!BM812*-1</f>
        <v>0</v>
      </c>
      <c r="P813" s="125">
        <f>+[1]data1cf!BN812*-1</f>
        <v>0</v>
      </c>
      <c r="Q813" s="125">
        <f>+[1]data1cf!BO812*-1</f>
        <v>0</v>
      </c>
      <c r="R813" s="125">
        <f>+[1]data1cf!BP812*-1</f>
        <v>0</v>
      </c>
      <c r="S813" s="125">
        <f>+[1]data1cf!BQ812*-1</f>
        <v>0</v>
      </c>
      <c r="T813" s="125">
        <f>+[1]data1cf!BR812*-1</f>
        <v>0</v>
      </c>
      <c r="U813" s="125">
        <f>+[1]data1cf!BS812*-1</f>
        <v>0</v>
      </c>
      <c r="V813" s="125">
        <f>+[1]data1cf!BT812*-1</f>
        <v>0</v>
      </c>
      <c r="W813" s="125">
        <f>+[1]data1cf!BU812*-1</f>
        <v>0</v>
      </c>
      <c r="X813" s="125">
        <f>+[1]data1cf!BV812*-1</f>
        <v>0</v>
      </c>
      <c r="Y813" s="125">
        <f>+[1]data1cf!BW812*-1</f>
        <v>0</v>
      </c>
      <c r="Z813" s="125">
        <f>+[1]data1cf!BX812*-1</f>
        <v>0</v>
      </c>
      <c r="AA813" s="125">
        <f>+[1]data1cf!BY812*-1</f>
        <v>0</v>
      </c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0"/>
      <c r="AL813" s="10">
        <f t="shared" ca="1" si="50"/>
        <v>0</v>
      </c>
      <c r="AM813" s="10"/>
      <c r="AN813" s="10"/>
      <c r="AO813" s="10"/>
      <c r="AP813" s="10"/>
      <c r="AQ813" s="10"/>
    </row>
    <row r="814" spans="1:43" x14ac:dyDescent="0.2">
      <c r="A814" s="10">
        <v>812</v>
      </c>
      <c r="B814" s="125"/>
      <c r="C814" s="125">
        <f>+[1]data1cf!BA813*-1</f>
        <v>0</v>
      </c>
      <c r="D814" s="125">
        <f>+[1]data1cf!BB813*-1</f>
        <v>0</v>
      </c>
      <c r="E814" s="125">
        <f>+[1]data1cf!BC813*-1</f>
        <v>0</v>
      </c>
      <c r="F814" s="125">
        <f>+[1]data1cf!BD813*-1</f>
        <v>0</v>
      </c>
      <c r="G814" s="125">
        <f>+[1]data1cf!BE813*-1</f>
        <v>0</v>
      </c>
      <c r="H814" s="125">
        <f>+[1]data1cf!BF813*-1</f>
        <v>0</v>
      </c>
      <c r="I814" s="125">
        <f>+[1]data1cf!BG813*-1</f>
        <v>0</v>
      </c>
      <c r="J814" s="125">
        <f>+[1]data1cf!BH813*-1</f>
        <v>0</v>
      </c>
      <c r="K814" s="125">
        <f>+[1]data1cf!BI813*-1</f>
        <v>0</v>
      </c>
      <c r="L814" s="125">
        <f>+[1]data1cf!BJ813*-1</f>
        <v>0</v>
      </c>
      <c r="M814" s="125">
        <f>+[1]data1cf!BK813*-1</f>
        <v>0</v>
      </c>
      <c r="N814" s="125">
        <f>+[1]data1cf!BL813*-1</f>
        <v>0</v>
      </c>
      <c r="O814" s="125">
        <f>+[1]data1cf!BM813*-1</f>
        <v>0</v>
      </c>
      <c r="P814" s="125">
        <f>+[1]data1cf!BN813*-1</f>
        <v>0</v>
      </c>
      <c r="Q814" s="125">
        <f>+[1]data1cf!BO813*-1</f>
        <v>0</v>
      </c>
      <c r="R814" s="125">
        <f>+[1]data1cf!BP813*-1</f>
        <v>0</v>
      </c>
      <c r="S814" s="125">
        <f>+[1]data1cf!BQ813*-1</f>
        <v>0</v>
      </c>
      <c r="T814" s="125">
        <f>+[1]data1cf!BR813*-1</f>
        <v>0</v>
      </c>
      <c r="U814" s="125">
        <f>+[1]data1cf!BS813*-1</f>
        <v>0</v>
      </c>
      <c r="V814" s="125">
        <f>+[1]data1cf!BT813*-1</f>
        <v>0</v>
      </c>
      <c r="W814" s="125">
        <f>+[1]data1cf!BU813*-1</f>
        <v>0</v>
      </c>
      <c r="X814" s="125">
        <f>+[1]data1cf!BV813*-1</f>
        <v>0</v>
      </c>
      <c r="Y814" s="125">
        <f>+[1]data1cf!BW813*-1</f>
        <v>0</v>
      </c>
      <c r="Z814" s="125">
        <f>+[1]data1cf!BX813*-1</f>
        <v>0</v>
      </c>
      <c r="AA814" s="125">
        <f>+[1]data1cf!BY813*-1</f>
        <v>0</v>
      </c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0"/>
      <c r="AL814" s="10">
        <f t="shared" ca="1" si="50"/>
        <v>0</v>
      </c>
      <c r="AM814" s="10"/>
      <c r="AN814" s="10"/>
      <c r="AO814" s="10"/>
      <c r="AP814" s="10"/>
      <c r="AQ814" s="10"/>
    </row>
    <row r="815" spans="1:43" x14ac:dyDescent="0.2">
      <c r="A815" s="10">
        <v>813</v>
      </c>
      <c r="B815" s="125"/>
      <c r="C815" s="125">
        <f>+[1]data1cf!BA814*-1</f>
        <v>0</v>
      </c>
      <c r="D815" s="125">
        <f>+[1]data1cf!BB814*-1</f>
        <v>0</v>
      </c>
      <c r="E815" s="125">
        <f>+[1]data1cf!BC814*-1</f>
        <v>0</v>
      </c>
      <c r="F815" s="125">
        <f>+[1]data1cf!BD814*-1</f>
        <v>0</v>
      </c>
      <c r="G815" s="125">
        <f>+[1]data1cf!BE814*-1</f>
        <v>0</v>
      </c>
      <c r="H815" s="125">
        <f>+[1]data1cf!BF814*-1</f>
        <v>0</v>
      </c>
      <c r="I815" s="125">
        <f>+[1]data1cf!BG814*-1</f>
        <v>0</v>
      </c>
      <c r="J815" s="125">
        <f>+[1]data1cf!BH814*-1</f>
        <v>0</v>
      </c>
      <c r="K815" s="125">
        <f>+[1]data1cf!BI814*-1</f>
        <v>0</v>
      </c>
      <c r="L815" s="125">
        <f>+[1]data1cf!BJ814*-1</f>
        <v>0</v>
      </c>
      <c r="M815" s="125">
        <f>+[1]data1cf!BK814*-1</f>
        <v>0</v>
      </c>
      <c r="N815" s="125">
        <f>+[1]data1cf!BL814*-1</f>
        <v>0</v>
      </c>
      <c r="O815" s="125">
        <f>+[1]data1cf!BM814*-1</f>
        <v>0</v>
      </c>
      <c r="P815" s="125">
        <f>+[1]data1cf!BN814*-1</f>
        <v>0</v>
      </c>
      <c r="Q815" s="125">
        <f>+[1]data1cf!BO814*-1</f>
        <v>0</v>
      </c>
      <c r="R815" s="125">
        <f>+[1]data1cf!BP814*-1</f>
        <v>0</v>
      </c>
      <c r="S815" s="125">
        <f>+[1]data1cf!BQ814*-1</f>
        <v>0</v>
      </c>
      <c r="T815" s="125">
        <f>+[1]data1cf!BR814*-1</f>
        <v>0</v>
      </c>
      <c r="U815" s="125">
        <f>+[1]data1cf!BS814*-1</f>
        <v>0</v>
      </c>
      <c r="V815" s="125">
        <f>+[1]data1cf!BT814*-1</f>
        <v>0</v>
      </c>
      <c r="W815" s="125">
        <f>+[1]data1cf!BU814*-1</f>
        <v>0</v>
      </c>
      <c r="X815" s="125">
        <f>+[1]data1cf!BV814*-1</f>
        <v>0</v>
      </c>
      <c r="Y815" s="125">
        <f>+[1]data1cf!BW814*-1</f>
        <v>0</v>
      </c>
      <c r="Z815" s="125">
        <f>+[1]data1cf!BX814*-1</f>
        <v>0</v>
      </c>
      <c r="AA815" s="125">
        <f>+[1]data1cf!BY814*-1</f>
        <v>0</v>
      </c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0"/>
      <c r="AL815" s="10">
        <f t="shared" ca="1" si="50"/>
        <v>0</v>
      </c>
      <c r="AM815" s="10"/>
      <c r="AN815" s="10"/>
      <c r="AO815" s="10"/>
      <c r="AP815" s="10"/>
      <c r="AQ815" s="10"/>
    </row>
    <row r="816" spans="1:43" x14ac:dyDescent="0.2">
      <c r="A816" s="10">
        <v>814</v>
      </c>
      <c r="B816" s="125"/>
      <c r="C816" s="125">
        <f>+[1]data1cf!BA815*-1</f>
        <v>0</v>
      </c>
      <c r="D816" s="125">
        <f>+[1]data1cf!BB815*-1</f>
        <v>0</v>
      </c>
      <c r="E816" s="125">
        <f>+[1]data1cf!BC815*-1</f>
        <v>0</v>
      </c>
      <c r="F816" s="125">
        <f>+[1]data1cf!BD815*-1</f>
        <v>0</v>
      </c>
      <c r="G816" s="125">
        <f>+[1]data1cf!BE815*-1</f>
        <v>0</v>
      </c>
      <c r="H816" s="125">
        <f>+[1]data1cf!BF815*-1</f>
        <v>0</v>
      </c>
      <c r="I816" s="125">
        <f>+[1]data1cf!BG815*-1</f>
        <v>0</v>
      </c>
      <c r="J816" s="125">
        <f>+[1]data1cf!BH815*-1</f>
        <v>0</v>
      </c>
      <c r="K816" s="125">
        <f>+[1]data1cf!BI815*-1</f>
        <v>0</v>
      </c>
      <c r="L816" s="125">
        <f>+[1]data1cf!BJ815*-1</f>
        <v>0</v>
      </c>
      <c r="M816" s="125">
        <f>+[1]data1cf!BK815*-1</f>
        <v>0</v>
      </c>
      <c r="N816" s="125">
        <f>+[1]data1cf!BL815*-1</f>
        <v>0</v>
      </c>
      <c r="O816" s="125">
        <f>+[1]data1cf!BM815*-1</f>
        <v>0</v>
      </c>
      <c r="P816" s="125">
        <f>+[1]data1cf!BN815*-1</f>
        <v>0</v>
      </c>
      <c r="Q816" s="125">
        <f>+[1]data1cf!BO815*-1</f>
        <v>0</v>
      </c>
      <c r="R816" s="125">
        <f>+[1]data1cf!BP815*-1</f>
        <v>0</v>
      </c>
      <c r="S816" s="125">
        <f>+[1]data1cf!BQ815*-1</f>
        <v>0</v>
      </c>
      <c r="T816" s="125">
        <f>+[1]data1cf!BR815*-1</f>
        <v>0</v>
      </c>
      <c r="U816" s="125">
        <f>+[1]data1cf!BS815*-1</f>
        <v>0</v>
      </c>
      <c r="V816" s="125">
        <f>+[1]data1cf!BT815*-1</f>
        <v>0</v>
      </c>
      <c r="W816" s="125">
        <f>+[1]data1cf!BU815*-1</f>
        <v>0</v>
      </c>
      <c r="X816" s="125">
        <f>+[1]data1cf!BV815*-1</f>
        <v>0</v>
      </c>
      <c r="Y816" s="125">
        <f>+[1]data1cf!BW815*-1</f>
        <v>0</v>
      </c>
      <c r="Z816" s="125">
        <f>+[1]data1cf!BX815*-1</f>
        <v>0</v>
      </c>
      <c r="AA816" s="125">
        <f>+[1]data1cf!BY815*-1</f>
        <v>0</v>
      </c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0"/>
      <c r="AL816" s="10">
        <f t="shared" ca="1" si="50"/>
        <v>0</v>
      </c>
      <c r="AM816" s="10"/>
      <c r="AN816" s="10"/>
      <c r="AO816" s="10"/>
      <c r="AP816" s="10"/>
      <c r="AQ816" s="10"/>
    </row>
    <row r="817" spans="1:43" x14ac:dyDescent="0.2">
      <c r="A817" s="10">
        <v>815</v>
      </c>
      <c r="B817" s="125"/>
      <c r="C817" s="125">
        <f>+[1]data1cf!BA816*-1</f>
        <v>0</v>
      </c>
      <c r="D817" s="125">
        <f>+[1]data1cf!BB816*-1</f>
        <v>0</v>
      </c>
      <c r="E817" s="125">
        <f>+[1]data1cf!BC816*-1</f>
        <v>0</v>
      </c>
      <c r="F817" s="125">
        <f>+[1]data1cf!BD816*-1</f>
        <v>0</v>
      </c>
      <c r="G817" s="125">
        <f>+[1]data1cf!BE816*-1</f>
        <v>0</v>
      </c>
      <c r="H817" s="125">
        <f>+[1]data1cf!BF816*-1</f>
        <v>0</v>
      </c>
      <c r="I817" s="125">
        <f>+[1]data1cf!BG816*-1</f>
        <v>0</v>
      </c>
      <c r="J817" s="125">
        <f>+[1]data1cf!BH816*-1</f>
        <v>0</v>
      </c>
      <c r="K817" s="125">
        <f>+[1]data1cf!BI816*-1</f>
        <v>0</v>
      </c>
      <c r="L817" s="125">
        <f>+[1]data1cf!BJ816*-1</f>
        <v>0</v>
      </c>
      <c r="M817" s="125">
        <f>+[1]data1cf!BK816*-1</f>
        <v>0</v>
      </c>
      <c r="N817" s="125">
        <f>+[1]data1cf!BL816*-1</f>
        <v>0</v>
      </c>
      <c r="O817" s="125">
        <f>+[1]data1cf!BM816*-1</f>
        <v>0</v>
      </c>
      <c r="P817" s="125">
        <f>+[1]data1cf!BN816*-1</f>
        <v>0</v>
      </c>
      <c r="Q817" s="125">
        <f>+[1]data1cf!BO816*-1</f>
        <v>0</v>
      </c>
      <c r="R817" s="125">
        <f>+[1]data1cf!BP816*-1</f>
        <v>0</v>
      </c>
      <c r="S817" s="125">
        <f>+[1]data1cf!BQ816*-1</f>
        <v>0</v>
      </c>
      <c r="T817" s="125">
        <f>+[1]data1cf!BR816*-1</f>
        <v>0</v>
      </c>
      <c r="U817" s="125">
        <f>+[1]data1cf!BS816*-1</f>
        <v>0</v>
      </c>
      <c r="V817" s="125">
        <f>+[1]data1cf!BT816*-1</f>
        <v>0</v>
      </c>
      <c r="W817" s="125">
        <f>+[1]data1cf!BU816*-1</f>
        <v>0</v>
      </c>
      <c r="X817" s="125">
        <f>+[1]data1cf!BV816*-1</f>
        <v>0</v>
      </c>
      <c r="Y817" s="125">
        <f>+[1]data1cf!BW816*-1</f>
        <v>0</v>
      </c>
      <c r="Z817" s="125">
        <f>+[1]data1cf!BX816*-1</f>
        <v>0</v>
      </c>
      <c r="AA817" s="125">
        <f>+[1]data1cf!BY816*-1</f>
        <v>0</v>
      </c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0"/>
      <c r="AL817" s="10">
        <f t="shared" ca="1" si="50"/>
        <v>0</v>
      </c>
      <c r="AM817" s="10"/>
      <c r="AN817" s="10"/>
      <c r="AO817" s="10"/>
      <c r="AP817" s="10"/>
      <c r="AQ817" s="10"/>
    </row>
    <row r="818" spans="1:43" x14ac:dyDescent="0.2">
      <c r="A818" s="10">
        <v>816</v>
      </c>
      <c r="B818" s="125"/>
      <c r="C818" s="125">
        <f>+[1]data1cf!BA817*-1</f>
        <v>0</v>
      </c>
      <c r="D818" s="125">
        <f>+[1]data1cf!BB817*-1</f>
        <v>0</v>
      </c>
      <c r="E818" s="125">
        <f>+[1]data1cf!BC817*-1</f>
        <v>0</v>
      </c>
      <c r="F818" s="125">
        <f>+[1]data1cf!BD817*-1</f>
        <v>0</v>
      </c>
      <c r="G818" s="125">
        <f>+[1]data1cf!BE817*-1</f>
        <v>0</v>
      </c>
      <c r="H818" s="125">
        <f>+[1]data1cf!BF817*-1</f>
        <v>0</v>
      </c>
      <c r="I818" s="125">
        <f>+[1]data1cf!BG817*-1</f>
        <v>0</v>
      </c>
      <c r="J818" s="125">
        <f>+[1]data1cf!BH817*-1</f>
        <v>0</v>
      </c>
      <c r="K818" s="125">
        <f>+[1]data1cf!BI817*-1</f>
        <v>0</v>
      </c>
      <c r="L818" s="125">
        <f>+[1]data1cf!BJ817*-1</f>
        <v>0</v>
      </c>
      <c r="M818" s="125">
        <f>+[1]data1cf!BK817*-1</f>
        <v>0</v>
      </c>
      <c r="N818" s="125">
        <f>+[1]data1cf!BL817*-1</f>
        <v>0</v>
      </c>
      <c r="O818" s="125">
        <f>+[1]data1cf!BM817*-1</f>
        <v>0</v>
      </c>
      <c r="P818" s="125">
        <f>+[1]data1cf!BN817*-1</f>
        <v>0</v>
      </c>
      <c r="Q818" s="125">
        <f>+[1]data1cf!BO817*-1</f>
        <v>0</v>
      </c>
      <c r="R818" s="125">
        <f>+[1]data1cf!BP817*-1</f>
        <v>0</v>
      </c>
      <c r="S818" s="125">
        <f>+[1]data1cf!BQ817*-1</f>
        <v>0</v>
      </c>
      <c r="T818" s="125">
        <f>+[1]data1cf!BR817*-1</f>
        <v>0</v>
      </c>
      <c r="U818" s="125">
        <f>+[1]data1cf!BS817*-1</f>
        <v>0</v>
      </c>
      <c r="V818" s="125">
        <f>+[1]data1cf!BT817*-1</f>
        <v>0</v>
      </c>
      <c r="W818" s="125">
        <f>+[1]data1cf!BU817*-1</f>
        <v>0</v>
      </c>
      <c r="X818" s="125">
        <f>+[1]data1cf!BV817*-1</f>
        <v>0</v>
      </c>
      <c r="Y818" s="125">
        <f>+[1]data1cf!BW817*-1</f>
        <v>0</v>
      </c>
      <c r="Z818" s="125">
        <f>+[1]data1cf!BX817*-1</f>
        <v>0</v>
      </c>
      <c r="AA818" s="125">
        <f>+[1]data1cf!BY817*-1</f>
        <v>0</v>
      </c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0"/>
      <c r="AL818" s="10">
        <f t="shared" ca="1" si="50"/>
        <v>0</v>
      </c>
      <c r="AM818" s="10"/>
      <c r="AN818" s="10"/>
      <c r="AO818" s="10"/>
      <c r="AP818" s="10"/>
      <c r="AQ818" s="10"/>
    </row>
    <row r="819" spans="1:43" x14ac:dyDescent="0.2">
      <c r="A819" s="10">
        <v>817</v>
      </c>
      <c r="B819" s="125"/>
      <c r="C819" s="125">
        <f>+[1]data1cf!BA818*-1</f>
        <v>0</v>
      </c>
      <c r="D819" s="125">
        <f>+[1]data1cf!BB818*-1</f>
        <v>0</v>
      </c>
      <c r="E819" s="125">
        <f>+[1]data1cf!BC818*-1</f>
        <v>0</v>
      </c>
      <c r="F819" s="125">
        <f>+[1]data1cf!BD818*-1</f>
        <v>0</v>
      </c>
      <c r="G819" s="125">
        <f>+[1]data1cf!BE818*-1</f>
        <v>0</v>
      </c>
      <c r="H819" s="125">
        <f>+[1]data1cf!BF818*-1</f>
        <v>0</v>
      </c>
      <c r="I819" s="125">
        <f>+[1]data1cf!BG818*-1</f>
        <v>0</v>
      </c>
      <c r="J819" s="125">
        <f>+[1]data1cf!BH818*-1</f>
        <v>0</v>
      </c>
      <c r="K819" s="125">
        <f>+[1]data1cf!BI818*-1</f>
        <v>0</v>
      </c>
      <c r="L819" s="125">
        <f>+[1]data1cf!BJ818*-1</f>
        <v>0</v>
      </c>
      <c r="M819" s="125">
        <f>+[1]data1cf!BK818*-1</f>
        <v>0</v>
      </c>
      <c r="N819" s="125">
        <f>+[1]data1cf!BL818*-1</f>
        <v>0</v>
      </c>
      <c r="O819" s="125">
        <f>+[1]data1cf!BM818*-1</f>
        <v>0</v>
      </c>
      <c r="P819" s="125">
        <f>+[1]data1cf!BN818*-1</f>
        <v>0</v>
      </c>
      <c r="Q819" s="125">
        <f>+[1]data1cf!BO818*-1</f>
        <v>0</v>
      </c>
      <c r="R819" s="125">
        <f>+[1]data1cf!BP818*-1</f>
        <v>0</v>
      </c>
      <c r="S819" s="125">
        <f>+[1]data1cf!BQ818*-1</f>
        <v>0</v>
      </c>
      <c r="T819" s="125">
        <f>+[1]data1cf!BR818*-1</f>
        <v>0</v>
      </c>
      <c r="U819" s="125">
        <f>+[1]data1cf!BS818*-1</f>
        <v>0</v>
      </c>
      <c r="V819" s="125">
        <f>+[1]data1cf!BT818*-1</f>
        <v>0</v>
      </c>
      <c r="W819" s="125">
        <f>+[1]data1cf!BU818*-1</f>
        <v>0</v>
      </c>
      <c r="X819" s="125">
        <f>+[1]data1cf!BV818*-1</f>
        <v>0</v>
      </c>
      <c r="Y819" s="125">
        <f>+[1]data1cf!BW818*-1</f>
        <v>0</v>
      </c>
      <c r="Z819" s="125">
        <f>+[1]data1cf!BX818*-1</f>
        <v>0</v>
      </c>
      <c r="AA819" s="125">
        <f>+[1]data1cf!BY818*-1</f>
        <v>0</v>
      </c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0"/>
      <c r="AL819" s="10">
        <f t="shared" ca="1" si="50"/>
        <v>0</v>
      </c>
      <c r="AM819" s="10"/>
      <c r="AN819" s="10"/>
      <c r="AO819" s="10"/>
      <c r="AP819" s="10"/>
      <c r="AQ819" s="10"/>
    </row>
    <row r="820" spans="1:43" x14ac:dyDescent="0.2">
      <c r="A820" s="10">
        <v>818</v>
      </c>
      <c r="B820" s="125"/>
      <c r="C820" s="125">
        <f>+[1]data1cf!BA819*-1</f>
        <v>0</v>
      </c>
      <c r="D820" s="125">
        <f>+[1]data1cf!BB819*-1</f>
        <v>0</v>
      </c>
      <c r="E820" s="125">
        <f>+[1]data1cf!BC819*-1</f>
        <v>0</v>
      </c>
      <c r="F820" s="125">
        <f>+[1]data1cf!BD819*-1</f>
        <v>0</v>
      </c>
      <c r="G820" s="125">
        <f>+[1]data1cf!BE819*-1</f>
        <v>0</v>
      </c>
      <c r="H820" s="125">
        <f>+[1]data1cf!BF819*-1</f>
        <v>0</v>
      </c>
      <c r="I820" s="125">
        <f>+[1]data1cf!BG819*-1</f>
        <v>0</v>
      </c>
      <c r="J820" s="125">
        <f>+[1]data1cf!BH819*-1</f>
        <v>0</v>
      </c>
      <c r="K820" s="125">
        <f>+[1]data1cf!BI819*-1</f>
        <v>0</v>
      </c>
      <c r="L820" s="125">
        <f>+[1]data1cf!BJ819*-1</f>
        <v>0</v>
      </c>
      <c r="M820" s="125">
        <f>+[1]data1cf!BK819*-1</f>
        <v>0</v>
      </c>
      <c r="N820" s="125">
        <f>+[1]data1cf!BL819*-1</f>
        <v>0</v>
      </c>
      <c r="O820" s="125">
        <f>+[1]data1cf!BM819*-1</f>
        <v>0</v>
      </c>
      <c r="P820" s="125">
        <f>+[1]data1cf!BN819*-1</f>
        <v>0</v>
      </c>
      <c r="Q820" s="125">
        <f>+[1]data1cf!BO819*-1</f>
        <v>0</v>
      </c>
      <c r="R820" s="125">
        <f>+[1]data1cf!BP819*-1</f>
        <v>0</v>
      </c>
      <c r="S820" s="125">
        <f>+[1]data1cf!BQ819*-1</f>
        <v>0</v>
      </c>
      <c r="T820" s="125">
        <f>+[1]data1cf!BR819*-1</f>
        <v>0</v>
      </c>
      <c r="U820" s="125">
        <f>+[1]data1cf!BS819*-1</f>
        <v>0</v>
      </c>
      <c r="V820" s="125">
        <f>+[1]data1cf!BT819*-1</f>
        <v>0</v>
      </c>
      <c r="W820" s="125">
        <f>+[1]data1cf!BU819*-1</f>
        <v>0</v>
      </c>
      <c r="X820" s="125">
        <f>+[1]data1cf!BV819*-1</f>
        <v>0</v>
      </c>
      <c r="Y820" s="125">
        <f>+[1]data1cf!BW819*-1</f>
        <v>0</v>
      </c>
      <c r="Z820" s="125">
        <f>+[1]data1cf!BX819*-1</f>
        <v>0</v>
      </c>
      <c r="AA820" s="125">
        <f>+[1]data1cf!BY819*-1</f>
        <v>0</v>
      </c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0"/>
      <c r="AL820" s="10">
        <f t="shared" ref="AL820:AL835" ca="1" si="51">SUMPRODUCT(B820:AJ820,PVCapPrice)</f>
        <v>0</v>
      </c>
      <c r="AM820" s="10"/>
      <c r="AN820" s="10"/>
      <c r="AO820" s="10"/>
      <c r="AP820" s="10"/>
      <c r="AQ820" s="10"/>
    </row>
    <row r="821" spans="1:43" x14ac:dyDescent="0.2">
      <c r="A821" s="10">
        <v>819</v>
      </c>
      <c r="B821" s="125"/>
      <c r="C821" s="125">
        <f>+[1]data1cf!BA820*-1</f>
        <v>0</v>
      </c>
      <c r="D821" s="125">
        <f>+[1]data1cf!BB820*-1</f>
        <v>0</v>
      </c>
      <c r="E821" s="125">
        <f>+[1]data1cf!BC820*-1</f>
        <v>0</v>
      </c>
      <c r="F821" s="125">
        <f>+[1]data1cf!BD820*-1</f>
        <v>0</v>
      </c>
      <c r="G821" s="125">
        <f>+[1]data1cf!BE820*-1</f>
        <v>0</v>
      </c>
      <c r="H821" s="125">
        <f>+[1]data1cf!BF820*-1</f>
        <v>0</v>
      </c>
      <c r="I821" s="125">
        <f>+[1]data1cf!BG820*-1</f>
        <v>0</v>
      </c>
      <c r="J821" s="125">
        <f>+[1]data1cf!BH820*-1</f>
        <v>0</v>
      </c>
      <c r="K821" s="125">
        <f>+[1]data1cf!BI820*-1</f>
        <v>0</v>
      </c>
      <c r="L821" s="125">
        <f>+[1]data1cf!BJ820*-1</f>
        <v>0</v>
      </c>
      <c r="M821" s="125">
        <f>+[1]data1cf!BK820*-1</f>
        <v>0</v>
      </c>
      <c r="N821" s="125">
        <f>+[1]data1cf!BL820*-1</f>
        <v>0</v>
      </c>
      <c r="O821" s="125">
        <f>+[1]data1cf!BM820*-1</f>
        <v>0</v>
      </c>
      <c r="P821" s="125">
        <f>+[1]data1cf!BN820*-1</f>
        <v>0</v>
      </c>
      <c r="Q821" s="125">
        <f>+[1]data1cf!BO820*-1</f>
        <v>0</v>
      </c>
      <c r="R821" s="125">
        <f>+[1]data1cf!BP820*-1</f>
        <v>0</v>
      </c>
      <c r="S821" s="125">
        <f>+[1]data1cf!BQ820*-1</f>
        <v>0</v>
      </c>
      <c r="T821" s="125">
        <f>+[1]data1cf!BR820*-1</f>
        <v>0</v>
      </c>
      <c r="U821" s="125">
        <f>+[1]data1cf!BS820*-1</f>
        <v>0</v>
      </c>
      <c r="V821" s="125">
        <f>+[1]data1cf!BT820*-1</f>
        <v>0</v>
      </c>
      <c r="W821" s="125">
        <f>+[1]data1cf!BU820*-1</f>
        <v>0</v>
      </c>
      <c r="X821" s="125">
        <f>+[1]data1cf!BV820*-1</f>
        <v>0</v>
      </c>
      <c r="Y821" s="125">
        <f>+[1]data1cf!BW820*-1</f>
        <v>0</v>
      </c>
      <c r="Z821" s="125">
        <f>+[1]data1cf!BX820*-1</f>
        <v>0</v>
      </c>
      <c r="AA821" s="125">
        <f>+[1]data1cf!BY820*-1</f>
        <v>0</v>
      </c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0"/>
      <c r="AL821" s="10">
        <f t="shared" ca="1" si="51"/>
        <v>0</v>
      </c>
      <c r="AM821" s="10"/>
      <c r="AN821" s="10"/>
      <c r="AO821" s="10"/>
      <c r="AP821" s="10"/>
      <c r="AQ821" s="10"/>
    </row>
    <row r="822" spans="1:43" x14ac:dyDescent="0.2">
      <c r="A822" s="10">
        <v>820</v>
      </c>
      <c r="B822" s="125"/>
      <c r="C822" s="125">
        <f>+[1]data1cf!BA821*-1</f>
        <v>0</v>
      </c>
      <c r="D822" s="125">
        <f>+[1]data1cf!BB821*-1</f>
        <v>0</v>
      </c>
      <c r="E822" s="125">
        <f>+[1]data1cf!BC821*-1</f>
        <v>0</v>
      </c>
      <c r="F822" s="125">
        <f>+[1]data1cf!BD821*-1</f>
        <v>0</v>
      </c>
      <c r="G822" s="125">
        <f>+[1]data1cf!BE821*-1</f>
        <v>0</v>
      </c>
      <c r="H822" s="125">
        <f>+[1]data1cf!BF821*-1</f>
        <v>0</v>
      </c>
      <c r="I822" s="125">
        <f>+[1]data1cf!BG821*-1</f>
        <v>0</v>
      </c>
      <c r="J822" s="125">
        <f>+[1]data1cf!BH821*-1</f>
        <v>0</v>
      </c>
      <c r="K822" s="125">
        <f>+[1]data1cf!BI821*-1</f>
        <v>0</v>
      </c>
      <c r="L822" s="125">
        <f>+[1]data1cf!BJ821*-1</f>
        <v>0</v>
      </c>
      <c r="M822" s="125">
        <f>+[1]data1cf!BK821*-1</f>
        <v>0</v>
      </c>
      <c r="N822" s="125">
        <f>+[1]data1cf!BL821*-1</f>
        <v>0</v>
      </c>
      <c r="O822" s="125">
        <f>+[1]data1cf!BM821*-1</f>
        <v>0</v>
      </c>
      <c r="P822" s="125">
        <f>+[1]data1cf!BN821*-1</f>
        <v>0</v>
      </c>
      <c r="Q822" s="125">
        <f>+[1]data1cf!BO821*-1</f>
        <v>0</v>
      </c>
      <c r="R822" s="125">
        <f>+[1]data1cf!BP821*-1</f>
        <v>0</v>
      </c>
      <c r="S822" s="125">
        <f>+[1]data1cf!BQ821*-1</f>
        <v>0</v>
      </c>
      <c r="T822" s="125">
        <f>+[1]data1cf!BR821*-1</f>
        <v>0</v>
      </c>
      <c r="U822" s="125">
        <f>+[1]data1cf!BS821*-1</f>
        <v>0</v>
      </c>
      <c r="V822" s="125">
        <f>+[1]data1cf!BT821*-1</f>
        <v>0</v>
      </c>
      <c r="W822" s="125">
        <f>+[1]data1cf!BU821*-1</f>
        <v>0</v>
      </c>
      <c r="X822" s="125">
        <f>+[1]data1cf!BV821*-1</f>
        <v>0</v>
      </c>
      <c r="Y822" s="125">
        <f>+[1]data1cf!BW821*-1</f>
        <v>0</v>
      </c>
      <c r="Z822" s="125">
        <f>+[1]data1cf!BX821*-1</f>
        <v>0</v>
      </c>
      <c r="AA822" s="125">
        <f>+[1]data1cf!BY821*-1</f>
        <v>0</v>
      </c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0"/>
      <c r="AL822" s="10">
        <f t="shared" ca="1" si="51"/>
        <v>0</v>
      </c>
      <c r="AM822" s="10"/>
      <c r="AN822" s="10"/>
      <c r="AO822" s="10"/>
      <c r="AP822" s="10"/>
      <c r="AQ822" s="10"/>
    </row>
    <row r="823" spans="1:43" x14ac:dyDescent="0.2">
      <c r="A823" s="10">
        <v>821</v>
      </c>
      <c r="B823" s="125"/>
      <c r="C823" s="125">
        <f>+[1]data1cf!BA822*-1</f>
        <v>0</v>
      </c>
      <c r="D823" s="125">
        <f>+[1]data1cf!BB822*-1</f>
        <v>0</v>
      </c>
      <c r="E823" s="125">
        <f>+[1]data1cf!BC822*-1</f>
        <v>0</v>
      </c>
      <c r="F823" s="125">
        <f>+[1]data1cf!BD822*-1</f>
        <v>0</v>
      </c>
      <c r="G823" s="125">
        <f>+[1]data1cf!BE822*-1</f>
        <v>0</v>
      </c>
      <c r="H823" s="125">
        <f>+[1]data1cf!BF822*-1</f>
        <v>0</v>
      </c>
      <c r="I823" s="125">
        <f>+[1]data1cf!BG822*-1</f>
        <v>0</v>
      </c>
      <c r="J823" s="125">
        <f>+[1]data1cf!BH822*-1</f>
        <v>0</v>
      </c>
      <c r="K823" s="125">
        <f>+[1]data1cf!BI822*-1</f>
        <v>0</v>
      </c>
      <c r="L823" s="125">
        <f>+[1]data1cf!BJ822*-1</f>
        <v>0</v>
      </c>
      <c r="M823" s="125">
        <f>+[1]data1cf!BK822*-1</f>
        <v>0</v>
      </c>
      <c r="N823" s="125">
        <f>+[1]data1cf!BL822*-1</f>
        <v>0</v>
      </c>
      <c r="O823" s="125">
        <f>+[1]data1cf!BM822*-1</f>
        <v>0</v>
      </c>
      <c r="P823" s="125">
        <f>+[1]data1cf!BN822*-1</f>
        <v>0</v>
      </c>
      <c r="Q823" s="125">
        <f>+[1]data1cf!BO822*-1</f>
        <v>0</v>
      </c>
      <c r="R823" s="125">
        <f>+[1]data1cf!BP822*-1</f>
        <v>0</v>
      </c>
      <c r="S823" s="125">
        <f>+[1]data1cf!BQ822*-1</f>
        <v>0</v>
      </c>
      <c r="T823" s="125">
        <f>+[1]data1cf!BR822*-1</f>
        <v>0</v>
      </c>
      <c r="U823" s="125">
        <f>+[1]data1cf!BS822*-1</f>
        <v>0</v>
      </c>
      <c r="V823" s="125">
        <f>+[1]data1cf!BT822*-1</f>
        <v>0</v>
      </c>
      <c r="W823" s="125">
        <f>+[1]data1cf!BU822*-1</f>
        <v>0</v>
      </c>
      <c r="X823" s="125">
        <f>+[1]data1cf!BV822*-1</f>
        <v>0</v>
      </c>
      <c r="Y823" s="125">
        <f>+[1]data1cf!BW822*-1</f>
        <v>0</v>
      </c>
      <c r="Z823" s="125">
        <f>+[1]data1cf!BX822*-1</f>
        <v>0</v>
      </c>
      <c r="AA823" s="125">
        <f>+[1]data1cf!BY822*-1</f>
        <v>0</v>
      </c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0"/>
      <c r="AL823" s="10">
        <f t="shared" ca="1" si="51"/>
        <v>0</v>
      </c>
      <c r="AM823" s="10"/>
      <c r="AN823" s="10"/>
      <c r="AO823" s="10"/>
      <c r="AP823" s="10"/>
      <c r="AQ823" s="10"/>
    </row>
    <row r="824" spans="1:43" x14ac:dyDescent="0.2">
      <c r="A824" s="10">
        <v>822</v>
      </c>
      <c r="B824" s="125"/>
      <c r="C824" s="125">
        <f>+[1]data1cf!BA823*-1</f>
        <v>0</v>
      </c>
      <c r="D824" s="125">
        <f>+[1]data1cf!BB823*-1</f>
        <v>0</v>
      </c>
      <c r="E824" s="125">
        <f>+[1]data1cf!BC823*-1</f>
        <v>0</v>
      </c>
      <c r="F824" s="125">
        <f>+[1]data1cf!BD823*-1</f>
        <v>0</v>
      </c>
      <c r="G824" s="125">
        <f>+[1]data1cf!BE823*-1</f>
        <v>0</v>
      </c>
      <c r="H824" s="125">
        <f>+[1]data1cf!BF823*-1</f>
        <v>0</v>
      </c>
      <c r="I824" s="125">
        <f>+[1]data1cf!BG823*-1</f>
        <v>0</v>
      </c>
      <c r="J824" s="125">
        <f>+[1]data1cf!BH823*-1</f>
        <v>0</v>
      </c>
      <c r="K824" s="125">
        <f>+[1]data1cf!BI823*-1</f>
        <v>0</v>
      </c>
      <c r="L824" s="125">
        <f>+[1]data1cf!BJ823*-1</f>
        <v>0</v>
      </c>
      <c r="M824" s="125">
        <f>+[1]data1cf!BK823*-1</f>
        <v>0</v>
      </c>
      <c r="N824" s="125">
        <f>+[1]data1cf!BL823*-1</f>
        <v>0</v>
      </c>
      <c r="O824" s="125">
        <f>+[1]data1cf!BM823*-1</f>
        <v>0</v>
      </c>
      <c r="P824" s="125">
        <f>+[1]data1cf!BN823*-1</f>
        <v>0</v>
      </c>
      <c r="Q824" s="125">
        <f>+[1]data1cf!BO823*-1</f>
        <v>0</v>
      </c>
      <c r="R824" s="125">
        <f>+[1]data1cf!BP823*-1</f>
        <v>0</v>
      </c>
      <c r="S824" s="125">
        <f>+[1]data1cf!BQ823*-1</f>
        <v>0</v>
      </c>
      <c r="T824" s="125">
        <f>+[1]data1cf!BR823*-1</f>
        <v>0</v>
      </c>
      <c r="U824" s="125">
        <f>+[1]data1cf!BS823*-1</f>
        <v>0</v>
      </c>
      <c r="V824" s="125">
        <f>+[1]data1cf!BT823*-1</f>
        <v>0</v>
      </c>
      <c r="W824" s="125">
        <f>+[1]data1cf!BU823*-1</f>
        <v>0</v>
      </c>
      <c r="X824" s="125">
        <f>+[1]data1cf!BV823*-1</f>
        <v>0</v>
      </c>
      <c r="Y824" s="125">
        <f>+[1]data1cf!BW823*-1</f>
        <v>0</v>
      </c>
      <c r="Z824" s="125">
        <f>+[1]data1cf!BX823*-1</f>
        <v>0</v>
      </c>
      <c r="AA824" s="125">
        <f>+[1]data1cf!BY823*-1</f>
        <v>0</v>
      </c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0"/>
      <c r="AL824" s="10">
        <f t="shared" ca="1" si="51"/>
        <v>0</v>
      </c>
      <c r="AM824" s="10"/>
      <c r="AN824" s="10"/>
      <c r="AO824" s="10"/>
      <c r="AP824" s="10"/>
      <c r="AQ824" s="10"/>
    </row>
    <row r="825" spans="1:43" x14ac:dyDescent="0.2">
      <c r="A825" s="10">
        <v>823</v>
      </c>
      <c r="B825" s="125"/>
      <c r="C825" s="125">
        <f>+[1]data1cf!BA824*-1</f>
        <v>0</v>
      </c>
      <c r="D825" s="125">
        <f>+[1]data1cf!BB824*-1</f>
        <v>0</v>
      </c>
      <c r="E825" s="125">
        <f>+[1]data1cf!BC824*-1</f>
        <v>0</v>
      </c>
      <c r="F825" s="125">
        <f>+[1]data1cf!BD824*-1</f>
        <v>0</v>
      </c>
      <c r="G825" s="125">
        <f>+[1]data1cf!BE824*-1</f>
        <v>0</v>
      </c>
      <c r="H825" s="125">
        <f>+[1]data1cf!BF824*-1</f>
        <v>0</v>
      </c>
      <c r="I825" s="125">
        <f>+[1]data1cf!BG824*-1</f>
        <v>0</v>
      </c>
      <c r="J825" s="125">
        <f>+[1]data1cf!BH824*-1</f>
        <v>0</v>
      </c>
      <c r="K825" s="125">
        <f>+[1]data1cf!BI824*-1</f>
        <v>0</v>
      </c>
      <c r="L825" s="125">
        <f>+[1]data1cf!BJ824*-1</f>
        <v>0</v>
      </c>
      <c r="M825" s="125">
        <f>+[1]data1cf!BK824*-1</f>
        <v>0</v>
      </c>
      <c r="N825" s="125">
        <f>+[1]data1cf!BL824*-1</f>
        <v>0</v>
      </c>
      <c r="O825" s="125">
        <f>+[1]data1cf!BM824*-1</f>
        <v>0</v>
      </c>
      <c r="P825" s="125">
        <f>+[1]data1cf!BN824*-1</f>
        <v>0</v>
      </c>
      <c r="Q825" s="125">
        <f>+[1]data1cf!BO824*-1</f>
        <v>0</v>
      </c>
      <c r="R825" s="125">
        <f>+[1]data1cf!BP824*-1</f>
        <v>0</v>
      </c>
      <c r="S825" s="125">
        <f>+[1]data1cf!BQ824*-1</f>
        <v>0</v>
      </c>
      <c r="T825" s="125">
        <f>+[1]data1cf!BR824*-1</f>
        <v>0</v>
      </c>
      <c r="U825" s="125">
        <f>+[1]data1cf!BS824*-1</f>
        <v>0</v>
      </c>
      <c r="V825" s="125">
        <f>+[1]data1cf!BT824*-1</f>
        <v>0</v>
      </c>
      <c r="W825" s="125">
        <f>+[1]data1cf!BU824*-1</f>
        <v>0</v>
      </c>
      <c r="X825" s="125">
        <f>+[1]data1cf!BV824*-1</f>
        <v>0</v>
      </c>
      <c r="Y825" s="125">
        <f>+[1]data1cf!BW824*-1</f>
        <v>0</v>
      </c>
      <c r="Z825" s="125">
        <f>+[1]data1cf!BX824*-1</f>
        <v>0</v>
      </c>
      <c r="AA825" s="125">
        <f>+[1]data1cf!BY824*-1</f>
        <v>0</v>
      </c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0"/>
      <c r="AL825" s="10">
        <f t="shared" ca="1" si="51"/>
        <v>0</v>
      </c>
      <c r="AM825" s="10"/>
      <c r="AN825" s="10"/>
      <c r="AO825" s="10"/>
      <c r="AP825" s="10"/>
      <c r="AQ825" s="10"/>
    </row>
    <row r="826" spans="1:43" x14ac:dyDescent="0.2">
      <c r="A826" s="10">
        <v>824</v>
      </c>
      <c r="B826" s="125"/>
      <c r="C826" s="125">
        <f>+[1]data1cf!BA825*-1</f>
        <v>0</v>
      </c>
      <c r="D826" s="125">
        <f>+[1]data1cf!BB825*-1</f>
        <v>0</v>
      </c>
      <c r="E826" s="125">
        <f>+[1]data1cf!BC825*-1</f>
        <v>0</v>
      </c>
      <c r="F826" s="125">
        <f>+[1]data1cf!BD825*-1</f>
        <v>0</v>
      </c>
      <c r="G826" s="125">
        <f>+[1]data1cf!BE825*-1</f>
        <v>0</v>
      </c>
      <c r="H826" s="125">
        <f>+[1]data1cf!BF825*-1</f>
        <v>0</v>
      </c>
      <c r="I826" s="125">
        <f>+[1]data1cf!BG825*-1</f>
        <v>0</v>
      </c>
      <c r="J826" s="125">
        <f>+[1]data1cf!BH825*-1</f>
        <v>0</v>
      </c>
      <c r="K826" s="125">
        <f>+[1]data1cf!BI825*-1</f>
        <v>0</v>
      </c>
      <c r="L826" s="125">
        <f>+[1]data1cf!BJ825*-1</f>
        <v>0</v>
      </c>
      <c r="M826" s="125">
        <f>+[1]data1cf!BK825*-1</f>
        <v>0</v>
      </c>
      <c r="N826" s="125">
        <f>+[1]data1cf!BL825*-1</f>
        <v>0</v>
      </c>
      <c r="O826" s="125">
        <f>+[1]data1cf!BM825*-1</f>
        <v>0</v>
      </c>
      <c r="P826" s="125">
        <f>+[1]data1cf!BN825*-1</f>
        <v>0</v>
      </c>
      <c r="Q826" s="125">
        <f>+[1]data1cf!BO825*-1</f>
        <v>0</v>
      </c>
      <c r="R826" s="125">
        <f>+[1]data1cf!BP825*-1</f>
        <v>0</v>
      </c>
      <c r="S826" s="125">
        <f>+[1]data1cf!BQ825*-1</f>
        <v>0</v>
      </c>
      <c r="T826" s="125">
        <f>+[1]data1cf!BR825*-1</f>
        <v>0</v>
      </c>
      <c r="U826" s="125">
        <f>+[1]data1cf!BS825*-1</f>
        <v>0</v>
      </c>
      <c r="V826" s="125">
        <f>+[1]data1cf!BT825*-1</f>
        <v>0</v>
      </c>
      <c r="W826" s="125">
        <f>+[1]data1cf!BU825*-1</f>
        <v>0</v>
      </c>
      <c r="X826" s="125">
        <f>+[1]data1cf!BV825*-1</f>
        <v>0</v>
      </c>
      <c r="Y826" s="125">
        <f>+[1]data1cf!BW825*-1</f>
        <v>0</v>
      </c>
      <c r="Z826" s="125">
        <f>+[1]data1cf!BX825*-1</f>
        <v>0</v>
      </c>
      <c r="AA826" s="125">
        <f>+[1]data1cf!BY825*-1</f>
        <v>0</v>
      </c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0"/>
      <c r="AL826" s="10">
        <f t="shared" ca="1" si="51"/>
        <v>0</v>
      </c>
      <c r="AM826" s="10"/>
      <c r="AN826" s="10"/>
      <c r="AO826" s="10"/>
      <c r="AP826" s="10"/>
      <c r="AQ826" s="10"/>
    </row>
    <row r="827" spans="1:43" x14ac:dyDescent="0.2">
      <c r="A827" s="10">
        <v>825</v>
      </c>
      <c r="B827" s="125"/>
      <c r="C827" s="125">
        <f>+[1]data1cf!BA826*-1</f>
        <v>0</v>
      </c>
      <c r="D827" s="125">
        <f>+[1]data1cf!BB826*-1</f>
        <v>0</v>
      </c>
      <c r="E827" s="125">
        <f>+[1]data1cf!BC826*-1</f>
        <v>0</v>
      </c>
      <c r="F827" s="125">
        <f>+[1]data1cf!BD826*-1</f>
        <v>0</v>
      </c>
      <c r="G827" s="125">
        <f>+[1]data1cf!BE826*-1</f>
        <v>0</v>
      </c>
      <c r="H827" s="125">
        <f>+[1]data1cf!BF826*-1</f>
        <v>0</v>
      </c>
      <c r="I827" s="125">
        <f>+[1]data1cf!BG826*-1</f>
        <v>0</v>
      </c>
      <c r="J827" s="125">
        <f>+[1]data1cf!BH826*-1</f>
        <v>0</v>
      </c>
      <c r="K827" s="125">
        <f>+[1]data1cf!BI826*-1</f>
        <v>0</v>
      </c>
      <c r="L827" s="125">
        <f>+[1]data1cf!BJ826*-1</f>
        <v>0</v>
      </c>
      <c r="M827" s="125">
        <f>+[1]data1cf!BK826*-1</f>
        <v>0</v>
      </c>
      <c r="N827" s="125">
        <f>+[1]data1cf!BL826*-1</f>
        <v>0</v>
      </c>
      <c r="O827" s="125">
        <f>+[1]data1cf!BM826*-1</f>
        <v>0</v>
      </c>
      <c r="P827" s="125">
        <f>+[1]data1cf!BN826*-1</f>
        <v>0</v>
      </c>
      <c r="Q827" s="125">
        <f>+[1]data1cf!BO826*-1</f>
        <v>0</v>
      </c>
      <c r="R827" s="125">
        <f>+[1]data1cf!BP826*-1</f>
        <v>0</v>
      </c>
      <c r="S827" s="125">
        <f>+[1]data1cf!BQ826*-1</f>
        <v>0</v>
      </c>
      <c r="T827" s="125">
        <f>+[1]data1cf!BR826*-1</f>
        <v>0</v>
      </c>
      <c r="U827" s="125">
        <f>+[1]data1cf!BS826*-1</f>
        <v>0</v>
      </c>
      <c r="V827" s="125">
        <f>+[1]data1cf!BT826*-1</f>
        <v>0</v>
      </c>
      <c r="W827" s="125">
        <f>+[1]data1cf!BU826*-1</f>
        <v>0</v>
      </c>
      <c r="X827" s="125">
        <f>+[1]data1cf!BV826*-1</f>
        <v>0</v>
      </c>
      <c r="Y827" s="125">
        <f>+[1]data1cf!BW826*-1</f>
        <v>0</v>
      </c>
      <c r="Z827" s="125">
        <f>+[1]data1cf!BX826*-1</f>
        <v>0</v>
      </c>
      <c r="AA827" s="125">
        <f>+[1]data1cf!BY826*-1</f>
        <v>0</v>
      </c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0"/>
      <c r="AL827" s="10">
        <f t="shared" ca="1" si="51"/>
        <v>0</v>
      </c>
      <c r="AM827" s="10"/>
      <c r="AN827" s="10"/>
      <c r="AO827" s="10"/>
      <c r="AP827" s="10"/>
      <c r="AQ827" s="10"/>
    </row>
    <row r="828" spans="1:43" x14ac:dyDescent="0.2">
      <c r="A828" s="10">
        <v>826</v>
      </c>
      <c r="B828" s="125"/>
      <c r="C828" s="125">
        <f>+[1]data1cf!BA827*-1</f>
        <v>0</v>
      </c>
      <c r="D828" s="125">
        <f>+[1]data1cf!BB827*-1</f>
        <v>0</v>
      </c>
      <c r="E828" s="125">
        <f>+[1]data1cf!BC827*-1</f>
        <v>0</v>
      </c>
      <c r="F828" s="125">
        <f>+[1]data1cf!BD827*-1</f>
        <v>0</v>
      </c>
      <c r="G828" s="125">
        <f>+[1]data1cf!BE827*-1</f>
        <v>0</v>
      </c>
      <c r="H828" s="125">
        <f>+[1]data1cf!BF827*-1</f>
        <v>0</v>
      </c>
      <c r="I828" s="125">
        <f>+[1]data1cf!BG827*-1</f>
        <v>0</v>
      </c>
      <c r="J828" s="125">
        <f>+[1]data1cf!BH827*-1</f>
        <v>0</v>
      </c>
      <c r="K828" s="125">
        <f>+[1]data1cf!BI827*-1</f>
        <v>0</v>
      </c>
      <c r="L828" s="125">
        <f>+[1]data1cf!BJ827*-1</f>
        <v>0</v>
      </c>
      <c r="M828" s="125">
        <f>+[1]data1cf!BK827*-1</f>
        <v>0</v>
      </c>
      <c r="N828" s="125">
        <f>+[1]data1cf!BL827*-1</f>
        <v>0</v>
      </c>
      <c r="O828" s="125">
        <f>+[1]data1cf!BM827*-1</f>
        <v>0</v>
      </c>
      <c r="P828" s="125">
        <f>+[1]data1cf!BN827*-1</f>
        <v>0</v>
      </c>
      <c r="Q828" s="125">
        <f>+[1]data1cf!BO827*-1</f>
        <v>0</v>
      </c>
      <c r="R828" s="125">
        <f>+[1]data1cf!BP827*-1</f>
        <v>0</v>
      </c>
      <c r="S828" s="125">
        <f>+[1]data1cf!BQ827*-1</f>
        <v>0</v>
      </c>
      <c r="T828" s="125">
        <f>+[1]data1cf!BR827*-1</f>
        <v>0</v>
      </c>
      <c r="U828" s="125">
        <f>+[1]data1cf!BS827*-1</f>
        <v>0</v>
      </c>
      <c r="V828" s="125">
        <f>+[1]data1cf!BT827*-1</f>
        <v>0</v>
      </c>
      <c r="W828" s="125">
        <f>+[1]data1cf!BU827*-1</f>
        <v>0</v>
      </c>
      <c r="X828" s="125">
        <f>+[1]data1cf!BV827*-1</f>
        <v>0</v>
      </c>
      <c r="Y828" s="125">
        <f>+[1]data1cf!BW827*-1</f>
        <v>0</v>
      </c>
      <c r="Z828" s="125">
        <f>+[1]data1cf!BX827*-1</f>
        <v>0</v>
      </c>
      <c r="AA828" s="125">
        <f>+[1]data1cf!BY827*-1</f>
        <v>0</v>
      </c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0"/>
      <c r="AL828" s="10">
        <f t="shared" ca="1" si="51"/>
        <v>0</v>
      </c>
      <c r="AM828" s="10"/>
      <c r="AN828" s="10"/>
      <c r="AO828" s="10"/>
      <c r="AP828" s="10"/>
      <c r="AQ828" s="10"/>
    </row>
    <row r="829" spans="1:43" x14ac:dyDescent="0.2">
      <c r="A829" s="10">
        <v>827</v>
      </c>
      <c r="B829" s="125"/>
      <c r="C829" s="125">
        <f>+[1]data1cf!BA828*-1</f>
        <v>0</v>
      </c>
      <c r="D829" s="125">
        <f>+[1]data1cf!BB828*-1</f>
        <v>0</v>
      </c>
      <c r="E829" s="125">
        <f>+[1]data1cf!BC828*-1</f>
        <v>0</v>
      </c>
      <c r="F829" s="125">
        <f>+[1]data1cf!BD828*-1</f>
        <v>0</v>
      </c>
      <c r="G829" s="125">
        <f>+[1]data1cf!BE828*-1</f>
        <v>0</v>
      </c>
      <c r="H829" s="125">
        <f>+[1]data1cf!BF828*-1</f>
        <v>0</v>
      </c>
      <c r="I829" s="125">
        <f>+[1]data1cf!BG828*-1</f>
        <v>0</v>
      </c>
      <c r="J829" s="125">
        <f>+[1]data1cf!BH828*-1</f>
        <v>0</v>
      </c>
      <c r="K829" s="125">
        <f>+[1]data1cf!BI828*-1</f>
        <v>0</v>
      </c>
      <c r="L829" s="125">
        <f>+[1]data1cf!BJ828*-1</f>
        <v>0</v>
      </c>
      <c r="M829" s="125">
        <f>+[1]data1cf!BK828*-1</f>
        <v>0</v>
      </c>
      <c r="N829" s="125">
        <f>+[1]data1cf!BL828*-1</f>
        <v>0</v>
      </c>
      <c r="O829" s="125">
        <f>+[1]data1cf!BM828*-1</f>
        <v>0</v>
      </c>
      <c r="P829" s="125">
        <f>+[1]data1cf!BN828*-1</f>
        <v>0</v>
      </c>
      <c r="Q829" s="125">
        <f>+[1]data1cf!BO828*-1</f>
        <v>0</v>
      </c>
      <c r="R829" s="125">
        <f>+[1]data1cf!BP828*-1</f>
        <v>0</v>
      </c>
      <c r="S829" s="125">
        <f>+[1]data1cf!BQ828*-1</f>
        <v>0</v>
      </c>
      <c r="T829" s="125">
        <f>+[1]data1cf!BR828*-1</f>
        <v>0</v>
      </c>
      <c r="U829" s="125">
        <f>+[1]data1cf!BS828*-1</f>
        <v>0</v>
      </c>
      <c r="V829" s="125">
        <f>+[1]data1cf!BT828*-1</f>
        <v>0</v>
      </c>
      <c r="W829" s="125">
        <f>+[1]data1cf!BU828*-1</f>
        <v>0</v>
      </c>
      <c r="X829" s="125">
        <f>+[1]data1cf!BV828*-1</f>
        <v>0</v>
      </c>
      <c r="Y829" s="125">
        <f>+[1]data1cf!BW828*-1</f>
        <v>0</v>
      </c>
      <c r="Z829" s="125">
        <f>+[1]data1cf!BX828*-1</f>
        <v>0</v>
      </c>
      <c r="AA829" s="125">
        <f>+[1]data1cf!BY828*-1</f>
        <v>0</v>
      </c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0"/>
      <c r="AL829" s="10">
        <f t="shared" ca="1" si="51"/>
        <v>0</v>
      </c>
      <c r="AM829" s="10"/>
      <c r="AN829" s="10"/>
      <c r="AO829" s="10"/>
      <c r="AP829" s="10"/>
      <c r="AQ829" s="10"/>
    </row>
    <row r="830" spans="1:43" x14ac:dyDescent="0.2">
      <c r="A830" s="10">
        <v>828</v>
      </c>
      <c r="B830" s="125"/>
      <c r="C830" s="125">
        <f>+[1]data1cf!BA829*-1</f>
        <v>0</v>
      </c>
      <c r="D830" s="125">
        <f>+[1]data1cf!BB829*-1</f>
        <v>0</v>
      </c>
      <c r="E830" s="125">
        <f>+[1]data1cf!BC829*-1</f>
        <v>0</v>
      </c>
      <c r="F830" s="125">
        <f>+[1]data1cf!BD829*-1</f>
        <v>0</v>
      </c>
      <c r="G830" s="125">
        <f>+[1]data1cf!BE829*-1</f>
        <v>0</v>
      </c>
      <c r="H830" s="125">
        <f>+[1]data1cf!BF829*-1</f>
        <v>0</v>
      </c>
      <c r="I830" s="125">
        <f>+[1]data1cf!BG829*-1</f>
        <v>0</v>
      </c>
      <c r="J830" s="125">
        <f>+[1]data1cf!BH829*-1</f>
        <v>0</v>
      </c>
      <c r="K830" s="125">
        <f>+[1]data1cf!BI829*-1</f>
        <v>0</v>
      </c>
      <c r="L830" s="125">
        <f>+[1]data1cf!BJ829*-1</f>
        <v>0</v>
      </c>
      <c r="M830" s="125">
        <f>+[1]data1cf!BK829*-1</f>
        <v>0</v>
      </c>
      <c r="N830" s="125">
        <f>+[1]data1cf!BL829*-1</f>
        <v>0</v>
      </c>
      <c r="O830" s="125">
        <f>+[1]data1cf!BM829*-1</f>
        <v>0</v>
      </c>
      <c r="P830" s="125">
        <f>+[1]data1cf!BN829*-1</f>
        <v>0</v>
      </c>
      <c r="Q830" s="125">
        <f>+[1]data1cf!BO829*-1</f>
        <v>0</v>
      </c>
      <c r="R830" s="125">
        <f>+[1]data1cf!BP829*-1</f>
        <v>0</v>
      </c>
      <c r="S830" s="125">
        <f>+[1]data1cf!BQ829*-1</f>
        <v>0</v>
      </c>
      <c r="T830" s="125">
        <f>+[1]data1cf!BR829*-1</f>
        <v>0</v>
      </c>
      <c r="U830" s="125">
        <f>+[1]data1cf!BS829*-1</f>
        <v>0</v>
      </c>
      <c r="V830" s="125">
        <f>+[1]data1cf!BT829*-1</f>
        <v>0</v>
      </c>
      <c r="W830" s="125">
        <f>+[1]data1cf!BU829*-1</f>
        <v>0</v>
      </c>
      <c r="X830" s="125">
        <f>+[1]data1cf!BV829*-1</f>
        <v>0</v>
      </c>
      <c r="Y830" s="125">
        <f>+[1]data1cf!BW829*-1</f>
        <v>0</v>
      </c>
      <c r="Z830" s="125">
        <f>+[1]data1cf!BX829*-1</f>
        <v>0</v>
      </c>
      <c r="AA830" s="125">
        <f>+[1]data1cf!BY829*-1</f>
        <v>0</v>
      </c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0"/>
      <c r="AL830" s="10">
        <f t="shared" ca="1" si="51"/>
        <v>0</v>
      </c>
      <c r="AM830" s="10"/>
      <c r="AN830" s="10"/>
      <c r="AO830" s="10"/>
      <c r="AP830" s="10"/>
      <c r="AQ830" s="10"/>
    </row>
    <row r="831" spans="1:43" x14ac:dyDescent="0.2">
      <c r="A831" s="10">
        <v>829</v>
      </c>
      <c r="B831" s="125"/>
      <c r="C831" s="125">
        <f>+[1]data1cf!BA830*-1</f>
        <v>0</v>
      </c>
      <c r="D831" s="125">
        <f>+[1]data1cf!BB830*-1</f>
        <v>0</v>
      </c>
      <c r="E831" s="125">
        <f>+[1]data1cf!BC830*-1</f>
        <v>0</v>
      </c>
      <c r="F831" s="125">
        <f>+[1]data1cf!BD830*-1</f>
        <v>0</v>
      </c>
      <c r="G831" s="125">
        <f>+[1]data1cf!BE830*-1</f>
        <v>0</v>
      </c>
      <c r="H831" s="125">
        <f>+[1]data1cf!BF830*-1</f>
        <v>0</v>
      </c>
      <c r="I831" s="125">
        <f>+[1]data1cf!BG830*-1</f>
        <v>0</v>
      </c>
      <c r="J831" s="125">
        <f>+[1]data1cf!BH830*-1</f>
        <v>0</v>
      </c>
      <c r="K831" s="125">
        <f>+[1]data1cf!BI830*-1</f>
        <v>0</v>
      </c>
      <c r="L831" s="125">
        <f>+[1]data1cf!BJ830*-1</f>
        <v>0</v>
      </c>
      <c r="M831" s="125">
        <f>+[1]data1cf!BK830*-1</f>
        <v>0</v>
      </c>
      <c r="N831" s="125">
        <f>+[1]data1cf!BL830*-1</f>
        <v>0</v>
      </c>
      <c r="O831" s="125">
        <f>+[1]data1cf!BM830*-1</f>
        <v>0</v>
      </c>
      <c r="P831" s="125">
        <f>+[1]data1cf!BN830*-1</f>
        <v>0</v>
      </c>
      <c r="Q831" s="125">
        <f>+[1]data1cf!BO830*-1</f>
        <v>0</v>
      </c>
      <c r="R831" s="125">
        <f>+[1]data1cf!BP830*-1</f>
        <v>0</v>
      </c>
      <c r="S831" s="125">
        <f>+[1]data1cf!BQ830*-1</f>
        <v>0</v>
      </c>
      <c r="T831" s="125">
        <f>+[1]data1cf!BR830*-1</f>
        <v>0</v>
      </c>
      <c r="U831" s="125">
        <f>+[1]data1cf!BS830*-1</f>
        <v>0</v>
      </c>
      <c r="V831" s="125">
        <f>+[1]data1cf!BT830*-1</f>
        <v>0</v>
      </c>
      <c r="W831" s="125">
        <f>+[1]data1cf!BU830*-1</f>
        <v>0</v>
      </c>
      <c r="X831" s="125">
        <f>+[1]data1cf!BV830*-1</f>
        <v>0</v>
      </c>
      <c r="Y831" s="125">
        <f>+[1]data1cf!BW830*-1</f>
        <v>0</v>
      </c>
      <c r="Z831" s="125">
        <f>+[1]data1cf!BX830*-1</f>
        <v>0</v>
      </c>
      <c r="AA831" s="125">
        <f>+[1]data1cf!BY830*-1</f>
        <v>0</v>
      </c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0"/>
      <c r="AL831" s="10">
        <f t="shared" ca="1" si="51"/>
        <v>0</v>
      </c>
      <c r="AM831" s="10"/>
      <c r="AN831" s="10"/>
      <c r="AO831" s="10"/>
      <c r="AP831" s="10"/>
      <c r="AQ831" s="10"/>
    </row>
    <row r="832" spans="1:43" x14ac:dyDescent="0.2">
      <c r="A832" s="10">
        <v>830</v>
      </c>
      <c r="B832" s="125"/>
      <c r="C832" s="125">
        <f>+[1]data1cf!BA831*-1</f>
        <v>0</v>
      </c>
      <c r="D832" s="125">
        <f>+[1]data1cf!BB831*-1</f>
        <v>0</v>
      </c>
      <c r="E832" s="125">
        <f>+[1]data1cf!BC831*-1</f>
        <v>0</v>
      </c>
      <c r="F832" s="125">
        <f>+[1]data1cf!BD831*-1</f>
        <v>0</v>
      </c>
      <c r="G832" s="125">
        <f>+[1]data1cf!BE831*-1</f>
        <v>0</v>
      </c>
      <c r="H832" s="125">
        <f>+[1]data1cf!BF831*-1</f>
        <v>0</v>
      </c>
      <c r="I832" s="125">
        <f>+[1]data1cf!BG831*-1</f>
        <v>0</v>
      </c>
      <c r="J832" s="125">
        <f>+[1]data1cf!BH831*-1</f>
        <v>0</v>
      </c>
      <c r="K832" s="125">
        <f>+[1]data1cf!BI831*-1</f>
        <v>0</v>
      </c>
      <c r="L832" s="125">
        <f>+[1]data1cf!BJ831*-1</f>
        <v>0</v>
      </c>
      <c r="M832" s="125">
        <f>+[1]data1cf!BK831*-1</f>
        <v>0</v>
      </c>
      <c r="N832" s="125">
        <f>+[1]data1cf!BL831*-1</f>
        <v>0</v>
      </c>
      <c r="O832" s="125">
        <f>+[1]data1cf!BM831*-1</f>
        <v>0</v>
      </c>
      <c r="P832" s="125">
        <f>+[1]data1cf!BN831*-1</f>
        <v>0</v>
      </c>
      <c r="Q832" s="125">
        <f>+[1]data1cf!BO831*-1</f>
        <v>0</v>
      </c>
      <c r="R832" s="125">
        <f>+[1]data1cf!BP831*-1</f>
        <v>0</v>
      </c>
      <c r="S832" s="125">
        <f>+[1]data1cf!BQ831*-1</f>
        <v>0</v>
      </c>
      <c r="T832" s="125">
        <f>+[1]data1cf!BR831*-1</f>
        <v>0</v>
      </c>
      <c r="U832" s="125">
        <f>+[1]data1cf!BS831*-1</f>
        <v>0</v>
      </c>
      <c r="V832" s="125">
        <f>+[1]data1cf!BT831*-1</f>
        <v>0</v>
      </c>
      <c r="W832" s="125">
        <f>+[1]data1cf!BU831*-1</f>
        <v>0</v>
      </c>
      <c r="X832" s="125">
        <f>+[1]data1cf!BV831*-1</f>
        <v>0</v>
      </c>
      <c r="Y832" s="125">
        <f>+[1]data1cf!BW831*-1</f>
        <v>0</v>
      </c>
      <c r="Z832" s="125">
        <f>+[1]data1cf!BX831*-1</f>
        <v>0</v>
      </c>
      <c r="AA832" s="125">
        <f>+[1]data1cf!BY831*-1</f>
        <v>0</v>
      </c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0"/>
      <c r="AL832" s="10">
        <f t="shared" ca="1" si="51"/>
        <v>0</v>
      </c>
      <c r="AM832" s="10"/>
      <c r="AN832" s="10"/>
      <c r="AO832" s="10"/>
      <c r="AP832" s="10"/>
      <c r="AQ832" s="10"/>
    </row>
    <row r="833" spans="1:43" x14ac:dyDescent="0.2">
      <c r="A833" s="10">
        <v>831</v>
      </c>
      <c r="B833" s="125"/>
      <c r="C833" s="125">
        <f>+[1]data1cf!BA832*-1</f>
        <v>0</v>
      </c>
      <c r="D833" s="125">
        <f>+[1]data1cf!BB832*-1</f>
        <v>0</v>
      </c>
      <c r="E833" s="125">
        <f>+[1]data1cf!BC832*-1</f>
        <v>0</v>
      </c>
      <c r="F833" s="125">
        <f>+[1]data1cf!BD832*-1</f>
        <v>0</v>
      </c>
      <c r="G833" s="125">
        <f>+[1]data1cf!BE832*-1</f>
        <v>0</v>
      </c>
      <c r="H833" s="125">
        <f>+[1]data1cf!BF832*-1</f>
        <v>0</v>
      </c>
      <c r="I833" s="125">
        <f>+[1]data1cf!BG832*-1</f>
        <v>0</v>
      </c>
      <c r="J833" s="125">
        <f>+[1]data1cf!BH832*-1</f>
        <v>0</v>
      </c>
      <c r="K833" s="125">
        <f>+[1]data1cf!BI832*-1</f>
        <v>0</v>
      </c>
      <c r="L833" s="125">
        <f>+[1]data1cf!BJ832*-1</f>
        <v>0</v>
      </c>
      <c r="M833" s="125">
        <f>+[1]data1cf!BK832*-1</f>
        <v>0</v>
      </c>
      <c r="N833" s="125">
        <f>+[1]data1cf!BL832*-1</f>
        <v>0</v>
      </c>
      <c r="O833" s="125">
        <f>+[1]data1cf!BM832*-1</f>
        <v>0</v>
      </c>
      <c r="P833" s="125">
        <f>+[1]data1cf!BN832*-1</f>
        <v>0</v>
      </c>
      <c r="Q833" s="125">
        <f>+[1]data1cf!BO832*-1</f>
        <v>0</v>
      </c>
      <c r="R833" s="125">
        <f>+[1]data1cf!BP832*-1</f>
        <v>0</v>
      </c>
      <c r="S833" s="125">
        <f>+[1]data1cf!BQ832*-1</f>
        <v>0</v>
      </c>
      <c r="T833" s="125">
        <f>+[1]data1cf!BR832*-1</f>
        <v>0</v>
      </c>
      <c r="U833" s="125">
        <f>+[1]data1cf!BS832*-1</f>
        <v>0</v>
      </c>
      <c r="V833" s="125">
        <f>+[1]data1cf!BT832*-1</f>
        <v>0</v>
      </c>
      <c r="W833" s="125">
        <f>+[1]data1cf!BU832*-1</f>
        <v>0</v>
      </c>
      <c r="X833" s="125">
        <f>+[1]data1cf!BV832*-1</f>
        <v>0</v>
      </c>
      <c r="Y833" s="125">
        <f>+[1]data1cf!BW832*-1</f>
        <v>0</v>
      </c>
      <c r="Z833" s="125">
        <f>+[1]data1cf!BX832*-1</f>
        <v>0</v>
      </c>
      <c r="AA833" s="125">
        <f>+[1]data1cf!BY832*-1</f>
        <v>0</v>
      </c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0"/>
      <c r="AL833" s="10">
        <f t="shared" ca="1" si="51"/>
        <v>0</v>
      </c>
      <c r="AM833" s="10"/>
      <c r="AN833" s="10"/>
      <c r="AO833" s="10"/>
      <c r="AP833" s="10"/>
      <c r="AQ833" s="10"/>
    </row>
    <row r="834" spans="1:43" x14ac:dyDescent="0.2">
      <c r="A834" s="10">
        <v>832</v>
      </c>
      <c r="B834" s="125"/>
      <c r="C834" s="125">
        <f>+[1]data1cf!BA833*-1</f>
        <v>0</v>
      </c>
      <c r="D834" s="125">
        <f>+[1]data1cf!BB833*-1</f>
        <v>0</v>
      </c>
      <c r="E834" s="125">
        <f>+[1]data1cf!BC833*-1</f>
        <v>0</v>
      </c>
      <c r="F834" s="125">
        <f>+[1]data1cf!BD833*-1</f>
        <v>0</v>
      </c>
      <c r="G834" s="125">
        <f>+[1]data1cf!BE833*-1</f>
        <v>0</v>
      </c>
      <c r="H834" s="125">
        <f>+[1]data1cf!BF833*-1</f>
        <v>0</v>
      </c>
      <c r="I834" s="125">
        <f>+[1]data1cf!BG833*-1</f>
        <v>0</v>
      </c>
      <c r="J834" s="125">
        <f>+[1]data1cf!BH833*-1</f>
        <v>0</v>
      </c>
      <c r="K834" s="125">
        <f>+[1]data1cf!BI833*-1</f>
        <v>0</v>
      </c>
      <c r="L834" s="125">
        <f>+[1]data1cf!BJ833*-1</f>
        <v>0</v>
      </c>
      <c r="M834" s="125">
        <f>+[1]data1cf!BK833*-1</f>
        <v>0</v>
      </c>
      <c r="N834" s="125">
        <f>+[1]data1cf!BL833*-1</f>
        <v>0</v>
      </c>
      <c r="O834" s="125">
        <f>+[1]data1cf!BM833*-1</f>
        <v>0</v>
      </c>
      <c r="P834" s="125">
        <f>+[1]data1cf!BN833*-1</f>
        <v>0</v>
      </c>
      <c r="Q834" s="125">
        <f>+[1]data1cf!BO833*-1</f>
        <v>0</v>
      </c>
      <c r="R834" s="125">
        <f>+[1]data1cf!BP833*-1</f>
        <v>0</v>
      </c>
      <c r="S834" s="125">
        <f>+[1]data1cf!BQ833*-1</f>
        <v>0</v>
      </c>
      <c r="T834" s="125">
        <f>+[1]data1cf!BR833*-1</f>
        <v>0</v>
      </c>
      <c r="U834" s="125">
        <f>+[1]data1cf!BS833*-1</f>
        <v>0</v>
      </c>
      <c r="V834" s="125">
        <f>+[1]data1cf!BT833*-1</f>
        <v>0</v>
      </c>
      <c r="W834" s="125">
        <f>+[1]data1cf!BU833*-1</f>
        <v>0</v>
      </c>
      <c r="X834" s="125">
        <f>+[1]data1cf!BV833*-1</f>
        <v>0</v>
      </c>
      <c r="Y834" s="125">
        <f>+[1]data1cf!BW833*-1</f>
        <v>0</v>
      </c>
      <c r="Z834" s="125">
        <f>+[1]data1cf!BX833*-1</f>
        <v>0</v>
      </c>
      <c r="AA834" s="125">
        <f>+[1]data1cf!BY833*-1</f>
        <v>0</v>
      </c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0"/>
      <c r="AL834" s="10">
        <f t="shared" ca="1" si="51"/>
        <v>0</v>
      </c>
      <c r="AM834" s="10"/>
      <c r="AN834" s="10"/>
      <c r="AO834" s="10"/>
      <c r="AP834" s="10"/>
      <c r="AQ834" s="10"/>
    </row>
    <row r="835" spans="1:43" x14ac:dyDescent="0.2">
      <c r="A835" s="10">
        <v>833</v>
      </c>
      <c r="B835" s="125"/>
      <c r="C835" s="125">
        <f>+[1]data1cf!BA834*-1</f>
        <v>0</v>
      </c>
      <c r="D835" s="125">
        <f>+[1]data1cf!BB834*-1</f>
        <v>0</v>
      </c>
      <c r="E835" s="125">
        <f>+[1]data1cf!BC834*-1</f>
        <v>0</v>
      </c>
      <c r="F835" s="125">
        <f>+[1]data1cf!BD834*-1</f>
        <v>0</v>
      </c>
      <c r="G835" s="125">
        <f>+[1]data1cf!BE834*-1</f>
        <v>0</v>
      </c>
      <c r="H835" s="125">
        <f>+[1]data1cf!BF834*-1</f>
        <v>0</v>
      </c>
      <c r="I835" s="125">
        <f>+[1]data1cf!BG834*-1</f>
        <v>0</v>
      </c>
      <c r="J835" s="125">
        <f>+[1]data1cf!BH834*-1</f>
        <v>0</v>
      </c>
      <c r="K835" s="125">
        <f>+[1]data1cf!BI834*-1</f>
        <v>0</v>
      </c>
      <c r="L835" s="125">
        <f>+[1]data1cf!BJ834*-1</f>
        <v>0</v>
      </c>
      <c r="M835" s="125">
        <f>+[1]data1cf!BK834*-1</f>
        <v>0</v>
      </c>
      <c r="N835" s="125">
        <f>+[1]data1cf!BL834*-1</f>
        <v>0</v>
      </c>
      <c r="O835" s="125">
        <f>+[1]data1cf!BM834*-1</f>
        <v>0</v>
      </c>
      <c r="P835" s="125">
        <f>+[1]data1cf!BN834*-1</f>
        <v>0</v>
      </c>
      <c r="Q835" s="125">
        <f>+[1]data1cf!BO834*-1</f>
        <v>0</v>
      </c>
      <c r="R835" s="125">
        <f>+[1]data1cf!BP834*-1</f>
        <v>0</v>
      </c>
      <c r="S835" s="125">
        <f>+[1]data1cf!BQ834*-1</f>
        <v>0</v>
      </c>
      <c r="T835" s="125">
        <f>+[1]data1cf!BR834*-1</f>
        <v>0</v>
      </c>
      <c r="U835" s="125">
        <f>+[1]data1cf!BS834*-1</f>
        <v>0</v>
      </c>
      <c r="V835" s="125">
        <f>+[1]data1cf!BT834*-1</f>
        <v>0</v>
      </c>
      <c r="W835" s="125">
        <f>+[1]data1cf!BU834*-1</f>
        <v>0</v>
      </c>
      <c r="X835" s="125">
        <f>+[1]data1cf!BV834*-1</f>
        <v>0</v>
      </c>
      <c r="Y835" s="125">
        <f>+[1]data1cf!BW834*-1</f>
        <v>0</v>
      </c>
      <c r="Z835" s="125">
        <f>+[1]data1cf!BX834*-1</f>
        <v>0</v>
      </c>
      <c r="AA835" s="125">
        <f>+[1]data1cf!BY834*-1</f>
        <v>0</v>
      </c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0"/>
      <c r="AL835" s="10">
        <f t="shared" ca="1" si="51"/>
        <v>0</v>
      </c>
      <c r="AM835" s="10"/>
      <c r="AN835" s="10"/>
      <c r="AO835" s="10"/>
      <c r="AP835" s="10"/>
      <c r="AQ835" s="10"/>
    </row>
    <row r="836" spans="1:43" x14ac:dyDescent="0.2">
      <c r="A836" s="10">
        <v>834</v>
      </c>
      <c r="B836" s="125"/>
      <c r="C836" s="125">
        <f>+[1]data1cf!BA835*-1</f>
        <v>0</v>
      </c>
      <c r="D836" s="125">
        <f>+[1]data1cf!BB835*-1</f>
        <v>0</v>
      </c>
      <c r="E836" s="125">
        <f>+[1]data1cf!BC835*-1</f>
        <v>0</v>
      </c>
      <c r="F836" s="125">
        <f>+[1]data1cf!BD835*-1</f>
        <v>0</v>
      </c>
      <c r="G836" s="125">
        <f>+[1]data1cf!BE835*-1</f>
        <v>0</v>
      </c>
      <c r="H836" s="125">
        <f>+[1]data1cf!BF835*-1</f>
        <v>0</v>
      </c>
      <c r="I836" s="125">
        <f>+[1]data1cf!BG835*-1</f>
        <v>0</v>
      </c>
      <c r="J836" s="125">
        <f>+[1]data1cf!BH835*-1</f>
        <v>0</v>
      </c>
      <c r="K836" s="125">
        <f>+[1]data1cf!BI835*-1</f>
        <v>0</v>
      </c>
      <c r="L836" s="125">
        <f>+[1]data1cf!BJ835*-1</f>
        <v>0</v>
      </c>
      <c r="M836" s="125">
        <f>+[1]data1cf!BK835*-1</f>
        <v>0</v>
      </c>
      <c r="N836" s="125">
        <f>+[1]data1cf!BL835*-1</f>
        <v>0</v>
      </c>
      <c r="O836" s="125">
        <f>+[1]data1cf!BM835*-1</f>
        <v>0</v>
      </c>
      <c r="P836" s="125">
        <f>+[1]data1cf!BN835*-1</f>
        <v>0</v>
      </c>
      <c r="Q836" s="125">
        <f>+[1]data1cf!BO835*-1</f>
        <v>0</v>
      </c>
      <c r="R836" s="125">
        <f>+[1]data1cf!BP835*-1</f>
        <v>0</v>
      </c>
      <c r="S836" s="125">
        <f>+[1]data1cf!BQ835*-1</f>
        <v>0</v>
      </c>
      <c r="T836" s="125">
        <f>+[1]data1cf!BR835*-1</f>
        <v>0</v>
      </c>
      <c r="U836" s="125">
        <f>+[1]data1cf!BS835*-1</f>
        <v>0</v>
      </c>
      <c r="V836" s="125">
        <f>+[1]data1cf!BT835*-1</f>
        <v>0</v>
      </c>
      <c r="W836" s="125">
        <f>+[1]data1cf!BU835*-1</f>
        <v>0</v>
      </c>
      <c r="X836" s="125">
        <f>+[1]data1cf!BV835*-1</f>
        <v>0</v>
      </c>
      <c r="Y836" s="125">
        <f>+[1]data1cf!BW835*-1</f>
        <v>0</v>
      </c>
      <c r="Z836" s="125">
        <f>+[1]data1cf!BX835*-1</f>
        <v>0</v>
      </c>
      <c r="AA836" s="125">
        <f>+[1]data1cf!BY835*-1</f>
        <v>0</v>
      </c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0"/>
      <c r="AL836" s="10">
        <f t="shared" ref="AL836:AL851" ca="1" si="52">SUMPRODUCT(B836:AJ836,PVCapPrice)</f>
        <v>0</v>
      </c>
      <c r="AM836" s="10"/>
      <c r="AN836" s="10"/>
      <c r="AO836" s="10"/>
      <c r="AP836" s="10"/>
      <c r="AQ836" s="10"/>
    </row>
    <row r="837" spans="1:43" x14ac:dyDescent="0.2">
      <c r="A837" s="10">
        <v>835</v>
      </c>
      <c r="B837" s="125"/>
      <c r="C837" s="125">
        <f>+[1]data1cf!BA836*-1</f>
        <v>0</v>
      </c>
      <c r="D837" s="125">
        <f>+[1]data1cf!BB836*-1</f>
        <v>0</v>
      </c>
      <c r="E837" s="125">
        <f>+[1]data1cf!BC836*-1</f>
        <v>0</v>
      </c>
      <c r="F837" s="125">
        <f>+[1]data1cf!BD836*-1</f>
        <v>0</v>
      </c>
      <c r="G837" s="125">
        <f>+[1]data1cf!BE836*-1</f>
        <v>0</v>
      </c>
      <c r="H837" s="125">
        <f>+[1]data1cf!BF836*-1</f>
        <v>0</v>
      </c>
      <c r="I837" s="125">
        <f>+[1]data1cf!BG836*-1</f>
        <v>0</v>
      </c>
      <c r="J837" s="125">
        <f>+[1]data1cf!BH836*-1</f>
        <v>0</v>
      </c>
      <c r="K837" s="125">
        <f>+[1]data1cf!BI836*-1</f>
        <v>0</v>
      </c>
      <c r="L837" s="125">
        <f>+[1]data1cf!BJ836*-1</f>
        <v>0</v>
      </c>
      <c r="M837" s="125">
        <f>+[1]data1cf!BK836*-1</f>
        <v>0</v>
      </c>
      <c r="N837" s="125">
        <f>+[1]data1cf!BL836*-1</f>
        <v>0</v>
      </c>
      <c r="O837" s="125">
        <f>+[1]data1cf!BM836*-1</f>
        <v>0</v>
      </c>
      <c r="P837" s="125">
        <f>+[1]data1cf!BN836*-1</f>
        <v>0</v>
      </c>
      <c r="Q837" s="125">
        <f>+[1]data1cf!BO836*-1</f>
        <v>0</v>
      </c>
      <c r="R837" s="125">
        <f>+[1]data1cf!BP836*-1</f>
        <v>0</v>
      </c>
      <c r="S837" s="125">
        <f>+[1]data1cf!BQ836*-1</f>
        <v>0</v>
      </c>
      <c r="T837" s="125">
        <f>+[1]data1cf!BR836*-1</f>
        <v>0</v>
      </c>
      <c r="U837" s="125">
        <f>+[1]data1cf!BS836*-1</f>
        <v>0</v>
      </c>
      <c r="V837" s="125">
        <f>+[1]data1cf!BT836*-1</f>
        <v>0</v>
      </c>
      <c r="W837" s="125">
        <f>+[1]data1cf!BU836*-1</f>
        <v>0</v>
      </c>
      <c r="X837" s="125">
        <f>+[1]data1cf!BV836*-1</f>
        <v>0</v>
      </c>
      <c r="Y837" s="125">
        <f>+[1]data1cf!BW836*-1</f>
        <v>0</v>
      </c>
      <c r="Z837" s="125">
        <f>+[1]data1cf!BX836*-1</f>
        <v>0</v>
      </c>
      <c r="AA837" s="125">
        <f>+[1]data1cf!BY836*-1</f>
        <v>0</v>
      </c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0"/>
      <c r="AL837" s="10">
        <f t="shared" ca="1" si="52"/>
        <v>0</v>
      </c>
      <c r="AM837" s="10"/>
      <c r="AN837" s="10"/>
      <c r="AO837" s="10"/>
      <c r="AP837" s="10"/>
      <c r="AQ837" s="10"/>
    </row>
    <row r="838" spans="1:43" x14ac:dyDescent="0.2">
      <c r="A838" s="10">
        <v>836</v>
      </c>
      <c r="B838" s="125"/>
      <c r="C838" s="125">
        <f>+[1]data1cf!BA837*-1</f>
        <v>0</v>
      </c>
      <c r="D838" s="125">
        <f>+[1]data1cf!BB837*-1</f>
        <v>0</v>
      </c>
      <c r="E838" s="125">
        <f>+[1]data1cf!BC837*-1</f>
        <v>0</v>
      </c>
      <c r="F838" s="125">
        <f>+[1]data1cf!BD837*-1</f>
        <v>0</v>
      </c>
      <c r="G838" s="125">
        <f>+[1]data1cf!BE837*-1</f>
        <v>0</v>
      </c>
      <c r="H838" s="125">
        <f>+[1]data1cf!BF837*-1</f>
        <v>0</v>
      </c>
      <c r="I838" s="125">
        <f>+[1]data1cf!BG837*-1</f>
        <v>0</v>
      </c>
      <c r="J838" s="125">
        <f>+[1]data1cf!BH837*-1</f>
        <v>0</v>
      </c>
      <c r="K838" s="125">
        <f>+[1]data1cf!BI837*-1</f>
        <v>0</v>
      </c>
      <c r="L838" s="125">
        <f>+[1]data1cf!BJ837*-1</f>
        <v>0</v>
      </c>
      <c r="M838" s="125">
        <f>+[1]data1cf!BK837*-1</f>
        <v>0</v>
      </c>
      <c r="N838" s="125">
        <f>+[1]data1cf!BL837*-1</f>
        <v>0</v>
      </c>
      <c r="O838" s="125">
        <f>+[1]data1cf!BM837*-1</f>
        <v>0</v>
      </c>
      <c r="P838" s="125">
        <f>+[1]data1cf!BN837*-1</f>
        <v>0</v>
      </c>
      <c r="Q838" s="125">
        <f>+[1]data1cf!BO837*-1</f>
        <v>0</v>
      </c>
      <c r="R838" s="125">
        <f>+[1]data1cf!BP837*-1</f>
        <v>0</v>
      </c>
      <c r="S838" s="125">
        <f>+[1]data1cf!BQ837*-1</f>
        <v>0</v>
      </c>
      <c r="T838" s="125">
        <f>+[1]data1cf!BR837*-1</f>
        <v>0</v>
      </c>
      <c r="U838" s="125">
        <f>+[1]data1cf!BS837*-1</f>
        <v>0</v>
      </c>
      <c r="V838" s="125">
        <f>+[1]data1cf!BT837*-1</f>
        <v>0</v>
      </c>
      <c r="W838" s="125">
        <f>+[1]data1cf!BU837*-1</f>
        <v>0</v>
      </c>
      <c r="X838" s="125">
        <f>+[1]data1cf!BV837*-1</f>
        <v>0</v>
      </c>
      <c r="Y838" s="125">
        <f>+[1]data1cf!BW837*-1</f>
        <v>0</v>
      </c>
      <c r="Z838" s="125">
        <f>+[1]data1cf!BX837*-1</f>
        <v>0</v>
      </c>
      <c r="AA838" s="125">
        <f>+[1]data1cf!BY837*-1</f>
        <v>0</v>
      </c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0"/>
      <c r="AL838" s="10">
        <f t="shared" ca="1" si="52"/>
        <v>0</v>
      </c>
      <c r="AM838" s="10"/>
      <c r="AN838" s="10"/>
      <c r="AO838" s="10"/>
      <c r="AP838" s="10"/>
      <c r="AQ838" s="10"/>
    </row>
    <row r="839" spans="1:43" x14ac:dyDescent="0.2">
      <c r="A839" s="10">
        <v>837</v>
      </c>
      <c r="B839" s="125"/>
      <c r="C839" s="125">
        <f>+[1]data1cf!BA838*-1</f>
        <v>0</v>
      </c>
      <c r="D839" s="125">
        <f>+[1]data1cf!BB838*-1</f>
        <v>0</v>
      </c>
      <c r="E839" s="125">
        <f>+[1]data1cf!BC838*-1</f>
        <v>0</v>
      </c>
      <c r="F839" s="125">
        <f>+[1]data1cf!BD838*-1</f>
        <v>0</v>
      </c>
      <c r="G839" s="125">
        <f>+[1]data1cf!BE838*-1</f>
        <v>0</v>
      </c>
      <c r="H839" s="125">
        <f>+[1]data1cf!BF838*-1</f>
        <v>0</v>
      </c>
      <c r="I839" s="125">
        <f>+[1]data1cf!BG838*-1</f>
        <v>0</v>
      </c>
      <c r="J839" s="125">
        <f>+[1]data1cf!BH838*-1</f>
        <v>0</v>
      </c>
      <c r="K839" s="125">
        <f>+[1]data1cf!BI838*-1</f>
        <v>0</v>
      </c>
      <c r="L839" s="125">
        <f>+[1]data1cf!BJ838*-1</f>
        <v>0</v>
      </c>
      <c r="M839" s="125">
        <f>+[1]data1cf!BK838*-1</f>
        <v>0</v>
      </c>
      <c r="N839" s="125">
        <f>+[1]data1cf!BL838*-1</f>
        <v>0</v>
      </c>
      <c r="O839" s="125">
        <f>+[1]data1cf!BM838*-1</f>
        <v>0</v>
      </c>
      <c r="P839" s="125">
        <f>+[1]data1cf!BN838*-1</f>
        <v>0</v>
      </c>
      <c r="Q839" s="125">
        <f>+[1]data1cf!BO838*-1</f>
        <v>0</v>
      </c>
      <c r="R839" s="125">
        <f>+[1]data1cf!BP838*-1</f>
        <v>0</v>
      </c>
      <c r="S839" s="125">
        <f>+[1]data1cf!BQ838*-1</f>
        <v>0</v>
      </c>
      <c r="T839" s="125">
        <f>+[1]data1cf!BR838*-1</f>
        <v>0</v>
      </c>
      <c r="U839" s="125">
        <f>+[1]data1cf!BS838*-1</f>
        <v>0</v>
      </c>
      <c r="V839" s="125">
        <f>+[1]data1cf!BT838*-1</f>
        <v>0</v>
      </c>
      <c r="W839" s="125">
        <f>+[1]data1cf!BU838*-1</f>
        <v>0</v>
      </c>
      <c r="X839" s="125">
        <f>+[1]data1cf!BV838*-1</f>
        <v>0</v>
      </c>
      <c r="Y839" s="125">
        <f>+[1]data1cf!BW838*-1</f>
        <v>0</v>
      </c>
      <c r="Z839" s="125">
        <f>+[1]data1cf!BX838*-1</f>
        <v>0</v>
      </c>
      <c r="AA839" s="125">
        <f>+[1]data1cf!BY838*-1</f>
        <v>0</v>
      </c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0"/>
      <c r="AL839" s="10">
        <f t="shared" ca="1" si="52"/>
        <v>0</v>
      </c>
      <c r="AM839" s="10"/>
      <c r="AN839" s="10"/>
      <c r="AO839" s="10"/>
      <c r="AP839" s="10"/>
      <c r="AQ839" s="10"/>
    </row>
    <row r="840" spans="1:43" x14ac:dyDescent="0.2">
      <c r="A840" s="10">
        <v>838</v>
      </c>
      <c r="B840" s="125"/>
      <c r="C840" s="125">
        <f>+[1]data1cf!BA839*-1</f>
        <v>0</v>
      </c>
      <c r="D840" s="125">
        <f>+[1]data1cf!BB839*-1</f>
        <v>0</v>
      </c>
      <c r="E840" s="125">
        <f>+[1]data1cf!BC839*-1</f>
        <v>0</v>
      </c>
      <c r="F840" s="125">
        <f>+[1]data1cf!BD839*-1</f>
        <v>0</v>
      </c>
      <c r="G840" s="125">
        <f>+[1]data1cf!BE839*-1</f>
        <v>0</v>
      </c>
      <c r="H840" s="125">
        <f>+[1]data1cf!BF839*-1</f>
        <v>0</v>
      </c>
      <c r="I840" s="125">
        <f>+[1]data1cf!BG839*-1</f>
        <v>0</v>
      </c>
      <c r="J840" s="125">
        <f>+[1]data1cf!BH839*-1</f>
        <v>0</v>
      </c>
      <c r="K840" s="125">
        <f>+[1]data1cf!BI839*-1</f>
        <v>0</v>
      </c>
      <c r="L840" s="125">
        <f>+[1]data1cf!BJ839*-1</f>
        <v>0</v>
      </c>
      <c r="M840" s="125">
        <f>+[1]data1cf!BK839*-1</f>
        <v>0</v>
      </c>
      <c r="N840" s="125">
        <f>+[1]data1cf!BL839*-1</f>
        <v>0</v>
      </c>
      <c r="O840" s="125">
        <f>+[1]data1cf!BM839*-1</f>
        <v>0</v>
      </c>
      <c r="P840" s="125">
        <f>+[1]data1cf!BN839*-1</f>
        <v>0</v>
      </c>
      <c r="Q840" s="125">
        <f>+[1]data1cf!BO839*-1</f>
        <v>0</v>
      </c>
      <c r="R840" s="125">
        <f>+[1]data1cf!BP839*-1</f>
        <v>0</v>
      </c>
      <c r="S840" s="125">
        <f>+[1]data1cf!BQ839*-1</f>
        <v>0</v>
      </c>
      <c r="T840" s="125">
        <f>+[1]data1cf!BR839*-1</f>
        <v>0</v>
      </c>
      <c r="U840" s="125">
        <f>+[1]data1cf!BS839*-1</f>
        <v>0</v>
      </c>
      <c r="V840" s="125">
        <f>+[1]data1cf!BT839*-1</f>
        <v>0</v>
      </c>
      <c r="W840" s="125">
        <f>+[1]data1cf!BU839*-1</f>
        <v>0</v>
      </c>
      <c r="X840" s="125">
        <f>+[1]data1cf!BV839*-1</f>
        <v>0</v>
      </c>
      <c r="Y840" s="125">
        <f>+[1]data1cf!BW839*-1</f>
        <v>0</v>
      </c>
      <c r="Z840" s="125">
        <f>+[1]data1cf!BX839*-1</f>
        <v>0</v>
      </c>
      <c r="AA840" s="125">
        <f>+[1]data1cf!BY839*-1</f>
        <v>0</v>
      </c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0"/>
      <c r="AL840" s="10">
        <f t="shared" ca="1" si="52"/>
        <v>0</v>
      </c>
      <c r="AM840" s="10"/>
      <c r="AN840" s="10"/>
      <c r="AO840" s="10"/>
      <c r="AP840" s="10"/>
      <c r="AQ840" s="10"/>
    </row>
    <row r="841" spans="1:43" x14ac:dyDescent="0.2">
      <c r="A841" s="10">
        <v>839</v>
      </c>
      <c r="B841" s="125"/>
      <c r="C841" s="125">
        <f>+[1]data1cf!BA840*-1</f>
        <v>0</v>
      </c>
      <c r="D841" s="125">
        <f>+[1]data1cf!BB840*-1</f>
        <v>0</v>
      </c>
      <c r="E841" s="125">
        <f>+[1]data1cf!BC840*-1</f>
        <v>0</v>
      </c>
      <c r="F841" s="125">
        <f>+[1]data1cf!BD840*-1</f>
        <v>0</v>
      </c>
      <c r="G841" s="125">
        <f>+[1]data1cf!BE840*-1</f>
        <v>0</v>
      </c>
      <c r="H841" s="125">
        <f>+[1]data1cf!BF840*-1</f>
        <v>0</v>
      </c>
      <c r="I841" s="125">
        <f>+[1]data1cf!BG840*-1</f>
        <v>0</v>
      </c>
      <c r="J841" s="125">
        <f>+[1]data1cf!BH840*-1</f>
        <v>0</v>
      </c>
      <c r="K841" s="125">
        <f>+[1]data1cf!BI840*-1</f>
        <v>0</v>
      </c>
      <c r="L841" s="125">
        <f>+[1]data1cf!BJ840*-1</f>
        <v>0</v>
      </c>
      <c r="M841" s="125">
        <f>+[1]data1cf!BK840*-1</f>
        <v>0</v>
      </c>
      <c r="N841" s="125">
        <f>+[1]data1cf!BL840*-1</f>
        <v>0</v>
      </c>
      <c r="O841" s="125">
        <f>+[1]data1cf!BM840*-1</f>
        <v>0</v>
      </c>
      <c r="P841" s="125">
        <f>+[1]data1cf!BN840*-1</f>
        <v>0</v>
      </c>
      <c r="Q841" s="125">
        <f>+[1]data1cf!BO840*-1</f>
        <v>0</v>
      </c>
      <c r="R841" s="125">
        <f>+[1]data1cf!BP840*-1</f>
        <v>0</v>
      </c>
      <c r="S841" s="125">
        <f>+[1]data1cf!BQ840*-1</f>
        <v>0</v>
      </c>
      <c r="T841" s="125">
        <f>+[1]data1cf!BR840*-1</f>
        <v>0</v>
      </c>
      <c r="U841" s="125">
        <f>+[1]data1cf!BS840*-1</f>
        <v>0</v>
      </c>
      <c r="V841" s="125">
        <f>+[1]data1cf!BT840*-1</f>
        <v>0</v>
      </c>
      <c r="W841" s="125">
        <f>+[1]data1cf!BU840*-1</f>
        <v>0</v>
      </c>
      <c r="X841" s="125">
        <f>+[1]data1cf!BV840*-1</f>
        <v>0</v>
      </c>
      <c r="Y841" s="125">
        <f>+[1]data1cf!BW840*-1</f>
        <v>0</v>
      </c>
      <c r="Z841" s="125">
        <f>+[1]data1cf!BX840*-1</f>
        <v>0</v>
      </c>
      <c r="AA841" s="125">
        <f>+[1]data1cf!BY840*-1</f>
        <v>0</v>
      </c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0"/>
      <c r="AL841" s="10">
        <f t="shared" ca="1" si="52"/>
        <v>0</v>
      </c>
      <c r="AM841" s="10"/>
      <c r="AN841" s="10"/>
      <c r="AO841" s="10"/>
      <c r="AP841" s="10"/>
      <c r="AQ841" s="10"/>
    </row>
    <row r="842" spans="1:43" x14ac:dyDescent="0.2">
      <c r="A842" s="10">
        <v>840</v>
      </c>
      <c r="B842" s="125"/>
      <c r="C842" s="125">
        <f>+[1]data1cf!BA841*-1</f>
        <v>0</v>
      </c>
      <c r="D842" s="125">
        <f>+[1]data1cf!BB841*-1</f>
        <v>0</v>
      </c>
      <c r="E842" s="125">
        <f>+[1]data1cf!BC841*-1</f>
        <v>0</v>
      </c>
      <c r="F842" s="125">
        <f>+[1]data1cf!BD841*-1</f>
        <v>0</v>
      </c>
      <c r="G842" s="125">
        <f>+[1]data1cf!BE841*-1</f>
        <v>0</v>
      </c>
      <c r="H842" s="125">
        <f>+[1]data1cf!BF841*-1</f>
        <v>0</v>
      </c>
      <c r="I842" s="125">
        <f>+[1]data1cf!BG841*-1</f>
        <v>0</v>
      </c>
      <c r="J842" s="125">
        <f>+[1]data1cf!BH841*-1</f>
        <v>0</v>
      </c>
      <c r="K842" s="125">
        <f>+[1]data1cf!BI841*-1</f>
        <v>0</v>
      </c>
      <c r="L842" s="125">
        <f>+[1]data1cf!BJ841*-1</f>
        <v>0</v>
      </c>
      <c r="M842" s="125">
        <f>+[1]data1cf!BK841*-1</f>
        <v>0</v>
      </c>
      <c r="N842" s="125">
        <f>+[1]data1cf!BL841*-1</f>
        <v>0</v>
      </c>
      <c r="O842" s="125">
        <f>+[1]data1cf!BM841*-1</f>
        <v>0</v>
      </c>
      <c r="P842" s="125">
        <f>+[1]data1cf!BN841*-1</f>
        <v>0</v>
      </c>
      <c r="Q842" s="125">
        <f>+[1]data1cf!BO841*-1</f>
        <v>0</v>
      </c>
      <c r="R842" s="125">
        <f>+[1]data1cf!BP841*-1</f>
        <v>0</v>
      </c>
      <c r="S842" s="125">
        <f>+[1]data1cf!BQ841*-1</f>
        <v>0</v>
      </c>
      <c r="T842" s="125">
        <f>+[1]data1cf!BR841*-1</f>
        <v>0</v>
      </c>
      <c r="U842" s="125">
        <f>+[1]data1cf!BS841*-1</f>
        <v>0</v>
      </c>
      <c r="V842" s="125">
        <f>+[1]data1cf!BT841*-1</f>
        <v>0</v>
      </c>
      <c r="W842" s="125">
        <f>+[1]data1cf!BU841*-1</f>
        <v>0</v>
      </c>
      <c r="X842" s="125">
        <f>+[1]data1cf!BV841*-1</f>
        <v>0</v>
      </c>
      <c r="Y842" s="125">
        <f>+[1]data1cf!BW841*-1</f>
        <v>0</v>
      </c>
      <c r="Z842" s="125">
        <f>+[1]data1cf!BX841*-1</f>
        <v>0</v>
      </c>
      <c r="AA842" s="125">
        <f>+[1]data1cf!BY841*-1</f>
        <v>0</v>
      </c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0"/>
      <c r="AL842" s="10">
        <f t="shared" ca="1" si="52"/>
        <v>0</v>
      </c>
      <c r="AM842" s="10"/>
      <c r="AN842" s="10"/>
      <c r="AO842" s="10"/>
      <c r="AP842" s="10"/>
      <c r="AQ842" s="10"/>
    </row>
    <row r="843" spans="1:43" x14ac:dyDescent="0.2">
      <c r="A843" s="10">
        <v>841</v>
      </c>
      <c r="B843" s="125"/>
      <c r="C843" s="125">
        <f>+[1]data1cf!BA842*-1</f>
        <v>0</v>
      </c>
      <c r="D843" s="125">
        <f>+[1]data1cf!BB842*-1</f>
        <v>0</v>
      </c>
      <c r="E843" s="125">
        <f>+[1]data1cf!BC842*-1</f>
        <v>0</v>
      </c>
      <c r="F843" s="125">
        <f>+[1]data1cf!BD842*-1</f>
        <v>0</v>
      </c>
      <c r="G843" s="125">
        <f>+[1]data1cf!BE842*-1</f>
        <v>0</v>
      </c>
      <c r="H843" s="125">
        <f>+[1]data1cf!BF842*-1</f>
        <v>0</v>
      </c>
      <c r="I843" s="125">
        <f>+[1]data1cf!BG842*-1</f>
        <v>0</v>
      </c>
      <c r="J843" s="125">
        <f>+[1]data1cf!BH842*-1</f>
        <v>0</v>
      </c>
      <c r="K843" s="125">
        <f>+[1]data1cf!BI842*-1</f>
        <v>0</v>
      </c>
      <c r="L843" s="125">
        <f>+[1]data1cf!BJ842*-1</f>
        <v>0</v>
      </c>
      <c r="M843" s="125">
        <f>+[1]data1cf!BK842*-1</f>
        <v>0</v>
      </c>
      <c r="N843" s="125">
        <f>+[1]data1cf!BL842*-1</f>
        <v>0</v>
      </c>
      <c r="O843" s="125">
        <f>+[1]data1cf!BM842*-1</f>
        <v>0</v>
      </c>
      <c r="P843" s="125">
        <f>+[1]data1cf!BN842*-1</f>
        <v>0</v>
      </c>
      <c r="Q843" s="125">
        <f>+[1]data1cf!BO842*-1</f>
        <v>0</v>
      </c>
      <c r="R843" s="125">
        <f>+[1]data1cf!BP842*-1</f>
        <v>0</v>
      </c>
      <c r="S843" s="125">
        <f>+[1]data1cf!BQ842*-1</f>
        <v>0</v>
      </c>
      <c r="T843" s="125">
        <f>+[1]data1cf!BR842*-1</f>
        <v>0</v>
      </c>
      <c r="U843" s="125">
        <f>+[1]data1cf!BS842*-1</f>
        <v>0</v>
      </c>
      <c r="V843" s="125">
        <f>+[1]data1cf!BT842*-1</f>
        <v>0</v>
      </c>
      <c r="W843" s="125">
        <f>+[1]data1cf!BU842*-1</f>
        <v>0</v>
      </c>
      <c r="X843" s="125">
        <f>+[1]data1cf!BV842*-1</f>
        <v>0</v>
      </c>
      <c r="Y843" s="125">
        <f>+[1]data1cf!BW842*-1</f>
        <v>0</v>
      </c>
      <c r="Z843" s="125">
        <f>+[1]data1cf!BX842*-1</f>
        <v>0</v>
      </c>
      <c r="AA843" s="125">
        <f>+[1]data1cf!BY842*-1</f>
        <v>0</v>
      </c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0"/>
      <c r="AL843" s="10">
        <f t="shared" ca="1" si="52"/>
        <v>0</v>
      </c>
      <c r="AM843" s="10"/>
      <c r="AN843" s="10"/>
      <c r="AO843" s="10"/>
      <c r="AP843" s="10"/>
      <c r="AQ843" s="10"/>
    </row>
    <row r="844" spans="1:43" x14ac:dyDescent="0.2">
      <c r="A844" s="10">
        <v>842</v>
      </c>
      <c r="B844" s="125"/>
      <c r="C844" s="125">
        <f>+[1]data1cf!BA843*-1</f>
        <v>0</v>
      </c>
      <c r="D844" s="125">
        <f>+[1]data1cf!BB843*-1</f>
        <v>0</v>
      </c>
      <c r="E844" s="125">
        <f>+[1]data1cf!BC843*-1</f>
        <v>0</v>
      </c>
      <c r="F844" s="125">
        <f>+[1]data1cf!BD843*-1</f>
        <v>0</v>
      </c>
      <c r="G844" s="125">
        <f>+[1]data1cf!BE843*-1</f>
        <v>0</v>
      </c>
      <c r="H844" s="125">
        <f>+[1]data1cf!BF843*-1</f>
        <v>0</v>
      </c>
      <c r="I844" s="125">
        <f>+[1]data1cf!BG843*-1</f>
        <v>0</v>
      </c>
      <c r="J844" s="125">
        <f>+[1]data1cf!BH843*-1</f>
        <v>0</v>
      </c>
      <c r="K844" s="125">
        <f>+[1]data1cf!BI843*-1</f>
        <v>0</v>
      </c>
      <c r="L844" s="125">
        <f>+[1]data1cf!BJ843*-1</f>
        <v>0</v>
      </c>
      <c r="M844" s="125">
        <f>+[1]data1cf!BK843*-1</f>
        <v>0</v>
      </c>
      <c r="N844" s="125">
        <f>+[1]data1cf!BL843*-1</f>
        <v>0</v>
      </c>
      <c r="O844" s="125">
        <f>+[1]data1cf!BM843*-1</f>
        <v>0</v>
      </c>
      <c r="P844" s="125">
        <f>+[1]data1cf!BN843*-1</f>
        <v>0</v>
      </c>
      <c r="Q844" s="125">
        <f>+[1]data1cf!BO843*-1</f>
        <v>0</v>
      </c>
      <c r="R844" s="125">
        <f>+[1]data1cf!BP843*-1</f>
        <v>0</v>
      </c>
      <c r="S844" s="125">
        <f>+[1]data1cf!BQ843*-1</f>
        <v>0</v>
      </c>
      <c r="T844" s="125">
        <f>+[1]data1cf!BR843*-1</f>
        <v>0</v>
      </c>
      <c r="U844" s="125">
        <f>+[1]data1cf!BS843*-1</f>
        <v>0</v>
      </c>
      <c r="V844" s="125">
        <f>+[1]data1cf!BT843*-1</f>
        <v>0</v>
      </c>
      <c r="W844" s="125">
        <f>+[1]data1cf!BU843*-1</f>
        <v>0</v>
      </c>
      <c r="X844" s="125">
        <f>+[1]data1cf!BV843*-1</f>
        <v>0</v>
      </c>
      <c r="Y844" s="125">
        <f>+[1]data1cf!BW843*-1</f>
        <v>0</v>
      </c>
      <c r="Z844" s="125">
        <f>+[1]data1cf!BX843*-1</f>
        <v>0</v>
      </c>
      <c r="AA844" s="125">
        <f>+[1]data1cf!BY843*-1</f>
        <v>0</v>
      </c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0"/>
      <c r="AL844" s="10">
        <f t="shared" ca="1" si="52"/>
        <v>0</v>
      </c>
      <c r="AM844" s="10"/>
      <c r="AN844" s="10"/>
      <c r="AO844" s="10"/>
      <c r="AP844" s="10"/>
      <c r="AQ844" s="10"/>
    </row>
    <row r="845" spans="1:43" x14ac:dyDescent="0.2">
      <c r="A845" s="10">
        <v>843</v>
      </c>
      <c r="B845" s="125"/>
      <c r="C845" s="125">
        <f>+[1]data1cf!BA844*-1</f>
        <v>0</v>
      </c>
      <c r="D845" s="125">
        <f>+[1]data1cf!BB844*-1</f>
        <v>0</v>
      </c>
      <c r="E845" s="125">
        <f>+[1]data1cf!BC844*-1</f>
        <v>0</v>
      </c>
      <c r="F845" s="125">
        <f>+[1]data1cf!BD844*-1</f>
        <v>0</v>
      </c>
      <c r="G845" s="125">
        <f>+[1]data1cf!BE844*-1</f>
        <v>0</v>
      </c>
      <c r="H845" s="125">
        <f>+[1]data1cf!BF844*-1</f>
        <v>0</v>
      </c>
      <c r="I845" s="125">
        <f>+[1]data1cf!BG844*-1</f>
        <v>0</v>
      </c>
      <c r="J845" s="125">
        <f>+[1]data1cf!BH844*-1</f>
        <v>0</v>
      </c>
      <c r="K845" s="125">
        <f>+[1]data1cf!BI844*-1</f>
        <v>0</v>
      </c>
      <c r="L845" s="125">
        <f>+[1]data1cf!BJ844*-1</f>
        <v>0</v>
      </c>
      <c r="M845" s="125">
        <f>+[1]data1cf!BK844*-1</f>
        <v>0</v>
      </c>
      <c r="N845" s="125">
        <f>+[1]data1cf!BL844*-1</f>
        <v>0</v>
      </c>
      <c r="O845" s="125">
        <f>+[1]data1cf!BM844*-1</f>
        <v>0</v>
      </c>
      <c r="P845" s="125">
        <f>+[1]data1cf!BN844*-1</f>
        <v>0</v>
      </c>
      <c r="Q845" s="125">
        <f>+[1]data1cf!BO844*-1</f>
        <v>0</v>
      </c>
      <c r="R845" s="125">
        <f>+[1]data1cf!BP844*-1</f>
        <v>0</v>
      </c>
      <c r="S845" s="125">
        <f>+[1]data1cf!BQ844*-1</f>
        <v>0</v>
      </c>
      <c r="T845" s="125">
        <f>+[1]data1cf!BR844*-1</f>
        <v>0</v>
      </c>
      <c r="U845" s="125">
        <f>+[1]data1cf!BS844*-1</f>
        <v>0</v>
      </c>
      <c r="V845" s="125">
        <f>+[1]data1cf!BT844*-1</f>
        <v>0</v>
      </c>
      <c r="W845" s="125">
        <f>+[1]data1cf!BU844*-1</f>
        <v>0</v>
      </c>
      <c r="X845" s="125">
        <f>+[1]data1cf!BV844*-1</f>
        <v>0</v>
      </c>
      <c r="Y845" s="125">
        <f>+[1]data1cf!BW844*-1</f>
        <v>0</v>
      </c>
      <c r="Z845" s="125">
        <f>+[1]data1cf!BX844*-1</f>
        <v>0</v>
      </c>
      <c r="AA845" s="125">
        <f>+[1]data1cf!BY844*-1</f>
        <v>0</v>
      </c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0"/>
      <c r="AL845" s="10">
        <f t="shared" ca="1" si="52"/>
        <v>0</v>
      </c>
      <c r="AM845" s="10"/>
      <c r="AN845" s="10"/>
      <c r="AO845" s="10"/>
      <c r="AP845" s="10"/>
      <c r="AQ845" s="10"/>
    </row>
    <row r="846" spans="1:43" x14ac:dyDescent="0.2">
      <c r="A846" s="10">
        <v>844</v>
      </c>
      <c r="B846" s="125"/>
      <c r="C846" s="125">
        <f>+[1]data1cf!BA845*-1</f>
        <v>0</v>
      </c>
      <c r="D846" s="125">
        <f>+[1]data1cf!BB845*-1</f>
        <v>0</v>
      </c>
      <c r="E846" s="125">
        <f>+[1]data1cf!BC845*-1</f>
        <v>0</v>
      </c>
      <c r="F846" s="125">
        <f>+[1]data1cf!BD845*-1</f>
        <v>0</v>
      </c>
      <c r="G846" s="125">
        <f>+[1]data1cf!BE845*-1</f>
        <v>0</v>
      </c>
      <c r="H846" s="125">
        <f>+[1]data1cf!BF845*-1</f>
        <v>0</v>
      </c>
      <c r="I846" s="125">
        <f>+[1]data1cf!BG845*-1</f>
        <v>0</v>
      </c>
      <c r="J846" s="125">
        <f>+[1]data1cf!BH845*-1</f>
        <v>0</v>
      </c>
      <c r="K846" s="125">
        <f>+[1]data1cf!BI845*-1</f>
        <v>0</v>
      </c>
      <c r="L846" s="125">
        <f>+[1]data1cf!BJ845*-1</f>
        <v>0</v>
      </c>
      <c r="M846" s="125">
        <f>+[1]data1cf!BK845*-1</f>
        <v>0</v>
      </c>
      <c r="N846" s="125">
        <f>+[1]data1cf!BL845*-1</f>
        <v>0</v>
      </c>
      <c r="O846" s="125">
        <f>+[1]data1cf!BM845*-1</f>
        <v>0</v>
      </c>
      <c r="P846" s="125">
        <f>+[1]data1cf!BN845*-1</f>
        <v>0</v>
      </c>
      <c r="Q846" s="125">
        <f>+[1]data1cf!BO845*-1</f>
        <v>0</v>
      </c>
      <c r="R846" s="125">
        <f>+[1]data1cf!BP845*-1</f>
        <v>0</v>
      </c>
      <c r="S846" s="125">
        <f>+[1]data1cf!BQ845*-1</f>
        <v>0</v>
      </c>
      <c r="T846" s="125">
        <f>+[1]data1cf!BR845*-1</f>
        <v>0</v>
      </c>
      <c r="U846" s="125">
        <f>+[1]data1cf!BS845*-1</f>
        <v>0</v>
      </c>
      <c r="V846" s="125">
        <f>+[1]data1cf!BT845*-1</f>
        <v>0</v>
      </c>
      <c r="W846" s="125">
        <f>+[1]data1cf!BU845*-1</f>
        <v>0</v>
      </c>
      <c r="X846" s="125">
        <f>+[1]data1cf!BV845*-1</f>
        <v>0</v>
      </c>
      <c r="Y846" s="125">
        <f>+[1]data1cf!BW845*-1</f>
        <v>0</v>
      </c>
      <c r="Z846" s="125">
        <f>+[1]data1cf!BX845*-1</f>
        <v>0</v>
      </c>
      <c r="AA846" s="125">
        <f>+[1]data1cf!BY845*-1</f>
        <v>0</v>
      </c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0"/>
      <c r="AL846" s="10">
        <f t="shared" ca="1" si="52"/>
        <v>0</v>
      </c>
      <c r="AM846" s="10"/>
      <c r="AN846" s="10"/>
      <c r="AO846" s="10"/>
      <c r="AP846" s="10"/>
      <c r="AQ846" s="10"/>
    </row>
    <row r="847" spans="1:43" x14ac:dyDescent="0.2">
      <c r="A847" s="10">
        <v>845</v>
      </c>
      <c r="B847" s="125"/>
      <c r="C847" s="125">
        <f>+[1]data1cf!BA846*-1</f>
        <v>0</v>
      </c>
      <c r="D847" s="125">
        <f>+[1]data1cf!BB846*-1</f>
        <v>0</v>
      </c>
      <c r="E847" s="125">
        <f>+[1]data1cf!BC846*-1</f>
        <v>0</v>
      </c>
      <c r="F847" s="125">
        <f>+[1]data1cf!BD846*-1</f>
        <v>0</v>
      </c>
      <c r="G847" s="125">
        <f>+[1]data1cf!BE846*-1</f>
        <v>0</v>
      </c>
      <c r="H847" s="125">
        <f>+[1]data1cf!BF846*-1</f>
        <v>0</v>
      </c>
      <c r="I847" s="125">
        <f>+[1]data1cf!BG846*-1</f>
        <v>0</v>
      </c>
      <c r="J847" s="125">
        <f>+[1]data1cf!BH846*-1</f>
        <v>0</v>
      </c>
      <c r="K847" s="125">
        <f>+[1]data1cf!BI846*-1</f>
        <v>0</v>
      </c>
      <c r="L847" s="125">
        <f>+[1]data1cf!BJ846*-1</f>
        <v>0</v>
      </c>
      <c r="M847" s="125">
        <f>+[1]data1cf!BK846*-1</f>
        <v>0</v>
      </c>
      <c r="N847" s="125">
        <f>+[1]data1cf!BL846*-1</f>
        <v>0</v>
      </c>
      <c r="O847" s="125">
        <f>+[1]data1cf!BM846*-1</f>
        <v>0</v>
      </c>
      <c r="P847" s="125">
        <f>+[1]data1cf!BN846*-1</f>
        <v>0</v>
      </c>
      <c r="Q847" s="125">
        <f>+[1]data1cf!BO846*-1</f>
        <v>0</v>
      </c>
      <c r="R847" s="125">
        <f>+[1]data1cf!BP846*-1</f>
        <v>0</v>
      </c>
      <c r="S847" s="125">
        <f>+[1]data1cf!BQ846*-1</f>
        <v>0</v>
      </c>
      <c r="T847" s="125">
        <f>+[1]data1cf!BR846*-1</f>
        <v>0</v>
      </c>
      <c r="U847" s="125">
        <f>+[1]data1cf!BS846*-1</f>
        <v>0</v>
      </c>
      <c r="V847" s="125">
        <f>+[1]data1cf!BT846*-1</f>
        <v>0</v>
      </c>
      <c r="W847" s="125">
        <f>+[1]data1cf!BU846*-1</f>
        <v>0</v>
      </c>
      <c r="X847" s="125">
        <f>+[1]data1cf!BV846*-1</f>
        <v>0</v>
      </c>
      <c r="Y847" s="125">
        <f>+[1]data1cf!BW846*-1</f>
        <v>0</v>
      </c>
      <c r="Z847" s="125">
        <f>+[1]data1cf!BX846*-1</f>
        <v>0</v>
      </c>
      <c r="AA847" s="125">
        <f>+[1]data1cf!BY846*-1</f>
        <v>0</v>
      </c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0"/>
      <c r="AL847" s="10">
        <f t="shared" ca="1" si="52"/>
        <v>0</v>
      </c>
      <c r="AM847" s="10"/>
      <c r="AN847" s="10"/>
      <c r="AO847" s="10"/>
      <c r="AP847" s="10"/>
      <c r="AQ847" s="10"/>
    </row>
    <row r="848" spans="1:43" x14ac:dyDescent="0.2">
      <c r="A848" s="10">
        <v>846</v>
      </c>
      <c r="B848" s="125"/>
      <c r="C848" s="125">
        <f>+[1]data1cf!BA847*-1</f>
        <v>0</v>
      </c>
      <c r="D848" s="125">
        <f>+[1]data1cf!BB847*-1</f>
        <v>0</v>
      </c>
      <c r="E848" s="125">
        <f>+[1]data1cf!BC847*-1</f>
        <v>0</v>
      </c>
      <c r="F848" s="125">
        <f>+[1]data1cf!BD847*-1</f>
        <v>0</v>
      </c>
      <c r="G848" s="125">
        <f>+[1]data1cf!BE847*-1</f>
        <v>0</v>
      </c>
      <c r="H848" s="125">
        <f>+[1]data1cf!BF847*-1</f>
        <v>0</v>
      </c>
      <c r="I848" s="125">
        <f>+[1]data1cf!BG847*-1</f>
        <v>0</v>
      </c>
      <c r="J848" s="125">
        <f>+[1]data1cf!BH847*-1</f>
        <v>0</v>
      </c>
      <c r="K848" s="125">
        <f>+[1]data1cf!BI847*-1</f>
        <v>0</v>
      </c>
      <c r="L848" s="125">
        <f>+[1]data1cf!BJ847*-1</f>
        <v>0</v>
      </c>
      <c r="M848" s="125">
        <f>+[1]data1cf!BK847*-1</f>
        <v>0</v>
      </c>
      <c r="N848" s="125">
        <f>+[1]data1cf!BL847*-1</f>
        <v>0</v>
      </c>
      <c r="O848" s="125">
        <f>+[1]data1cf!BM847*-1</f>
        <v>0</v>
      </c>
      <c r="P848" s="125">
        <f>+[1]data1cf!BN847*-1</f>
        <v>0</v>
      </c>
      <c r="Q848" s="125">
        <f>+[1]data1cf!BO847*-1</f>
        <v>0</v>
      </c>
      <c r="R848" s="125">
        <f>+[1]data1cf!BP847*-1</f>
        <v>0</v>
      </c>
      <c r="S848" s="125">
        <f>+[1]data1cf!BQ847*-1</f>
        <v>0</v>
      </c>
      <c r="T848" s="125">
        <f>+[1]data1cf!BR847*-1</f>
        <v>0</v>
      </c>
      <c r="U848" s="125">
        <f>+[1]data1cf!BS847*-1</f>
        <v>0</v>
      </c>
      <c r="V848" s="125">
        <f>+[1]data1cf!BT847*-1</f>
        <v>0</v>
      </c>
      <c r="W848" s="125">
        <f>+[1]data1cf!BU847*-1</f>
        <v>0</v>
      </c>
      <c r="X848" s="125">
        <f>+[1]data1cf!BV847*-1</f>
        <v>0</v>
      </c>
      <c r="Y848" s="125">
        <f>+[1]data1cf!BW847*-1</f>
        <v>0</v>
      </c>
      <c r="Z848" s="125">
        <f>+[1]data1cf!BX847*-1</f>
        <v>0</v>
      </c>
      <c r="AA848" s="125">
        <f>+[1]data1cf!BY847*-1</f>
        <v>0</v>
      </c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0"/>
      <c r="AL848" s="10">
        <f t="shared" ca="1" si="52"/>
        <v>0</v>
      </c>
      <c r="AM848" s="10"/>
      <c r="AN848" s="10"/>
      <c r="AO848" s="10"/>
      <c r="AP848" s="10"/>
      <c r="AQ848" s="10"/>
    </row>
    <row r="849" spans="1:43" x14ac:dyDescent="0.2">
      <c r="A849" s="10">
        <v>847</v>
      </c>
      <c r="B849" s="125"/>
      <c r="C849" s="125">
        <f>+[1]data1cf!BA848*-1</f>
        <v>0</v>
      </c>
      <c r="D849" s="125">
        <f>+[1]data1cf!BB848*-1</f>
        <v>0</v>
      </c>
      <c r="E849" s="125">
        <f>+[1]data1cf!BC848*-1</f>
        <v>0</v>
      </c>
      <c r="F849" s="125">
        <f>+[1]data1cf!BD848*-1</f>
        <v>0</v>
      </c>
      <c r="G849" s="125">
        <f>+[1]data1cf!BE848*-1</f>
        <v>0</v>
      </c>
      <c r="H849" s="125">
        <f>+[1]data1cf!BF848*-1</f>
        <v>0</v>
      </c>
      <c r="I849" s="125">
        <f>+[1]data1cf!BG848*-1</f>
        <v>0</v>
      </c>
      <c r="J849" s="125">
        <f>+[1]data1cf!BH848*-1</f>
        <v>0</v>
      </c>
      <c r="K849" s="125">
        <f>+[1]data1cf!BI848*-1</f>
        <v>0</v>
      </c>
      <c r="L849" s="125">
        <f>+[1]data1cf!BJ848*-1</f>
        <v>0</v>
      </c>
      <c r="M849" s="125">
        <f>+[1]data1cf!BK848*-1</f>
        <v>0</v>
      </c>
      <c r="N849" s="125">
        <f>+[1]data1cf!BL848*-1</f>
        <v>0</v>
      </c>
      <c r="O849" s="125">
        <f>+[1]data1cf!BM848*-1</f>
        <v>0</v>
      </c>
      <c r="P849" s="125">
        <f>+[1]data1cf!BN848*-1</f>
        <v>0</v>
      </c>
      <c r="Q849" s="125">
        <f>+[1]data1cf!BO848*-1</f>
        <v>0</v>
      </c>
      <c r="R849" s="125">
        <f>+[1]data1cf!BP848*-1</f>
        <v>0</v>
      </c>
      <c r="S849" s="125">
        <f>+[1]data1cf!BQ848*-1</f>
        <v>0</v>
      </c>
      <c r="T849" s="125">
        <f>+[1]data1cf!BR848*-1</f>
        <v>0</v>
      </c>
      <c r="U849" s="125">
        <f>+[1]data1cf!BS848*-1</f>
        <v>0</v>
      </c>
      <c r="V849" s="125">
        <f>+[1]data1cf!BT848*-1</f>
        <v>0</v>
      </c>
      <c r="W849" s="125">
        <f>+[1]data1cf!BU848*-1</f>
        <v>0</v>
      </c>
      <c r="X849" s="125">
        <f>+[1]data1cf!BV848*-1</f>
        <v>0</v>
      </c>
      <c r="Y849" s="125">
        <f>+[1]data1cf!BW848*-1</f>
        <v>0</v>
      </c>
      <c r="Z849" s="125">
        <f>+[1]data1cf!BX848*-1</f>
        <v>0</v>
      </c>
      <c r="AA849" s="125">
        <f>+[1]data1cf!BY848*-1</f>
        <v>0</v>
      </c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0"/>
      <c r="AL849" s="10">
        <f t="shared" ca="1" si="52"/>
        <v>0</v>
      </c>
      <c r="AM849" s="10"/>
      <c r="AN849" s="10"/>
      <c r="AO849" s="10"/>
      <c r="AP849" s="10"/>
      <c r="AQ849" s="10"/>
    </row>
    <row r="850" spans="1:43" x14ac:dyDescent="0.2">
      <c r="A850" s="10">
        <v>848</v>
      </c>
      <c r="B850" s="125"/>
      <c r="C850" s="125">
        <f>+[1]data1cf!BA849*-1</f>
        <v>0</v>
      </c>
      <c r="D850" s="125">
        <f>+[1]data1cf!BB849*-1</f>
        <v>0</v>
      </c>
      <c r="E850" s="125">
        <f>+[1]data1cf!BC849*-1</f>
        <v>0</v>
      </c>
      <c r="F850" s="125">
        <f>+[1]data1cf!BD849*-1</f>
        <v>0</v>
      </c>
      <c r="G850" s="125">
        <f>+[1]data1cf!BE849*-1</f>
        <v>0</v>
      </c>
      <c r="H850" s="125">
        <f>+[1]data1cf!BF849*-1</f>
        <v>0</v>
      </c>
      <c r="I850" s="125">
        <f>+[1]data1cf!BG849*-1</f>
        <v>0</v>
      </c>
      <c r="J850" s="125">
        <f>+[1]data1cf!BH849*-1</f>
        <v>0</v>
      </c>
      <c r="K850" s="125">
        <f>+[1]data1cf!BI849*-1</f>
        <v>0</v>
      </c>
      <c r="L850" s="125">
        <f>+[1]data1cf!BJ849*-1</f>
        <v>0</v>
      </c>
      <c r="M850" s="125">
        <f>+[1]data1cf!BK849*-1</f>
        <v>0</v>
      </c>
      <c r="N850" s="125">
        <f>+[1]data1cf!BL849*-1</f>
        <v>0</v>
      </c>
      <c r="O850" s="125">
        <f>+[1]data1cf!BM849*-1</f>
        <v>0</v>
      </c>
      <c r="P850" s="125">
        <f>+[1]data1cf!BN849*-1</f>
        <v>0</v>
      </c>
      <c r="Q850" s="125">
        <f>+[1]data1cf!BO849*-1</f>
        <v>0</v>
      </c>
      <c r="R850" s="125">
        <f>+[1]data1cf!BP849*-1</f>
        <v>0</v>
      </c>
      <c r="S850" s="125">
        <f>+[1]data1cf!BQ849*-1</f>
        <v>0</v>
      </c>
      <c r="T850" s="125">
        <f>+[1]data1cf!BR849*-1</f>
        <v>0</v>
      </c>
      <c r="U850" s="125">
        <f>+[1]data1cf!BS849*-1</f>
        <v>0</v>
      </c>
      <c r="V850" s="125">
        <f>+[1]data1cf!BT849*-1</f>
        <v>0</v>
      </c>
      <c r="W850" s="125">
        <f>+[1]data1cf!BU849*-1</f>
        <v>0</v>
      </c>
      <c r="X850" s="125">
        <f>+[1]data1cf!BV849*-1</f>
        <v>0</v>
      </c>
      <c r="Y850" s="125">
        <f>+[1]data1cf!BW849*-1</f>
        <v>0</v>
      </c>
      <c r="Z850" s="125">
        <f>+[1]data1cf!BX849*-1</f>
        <v>0</v>
      </c>
      <c r="AA850" s="125">
        <f>+[1]data1cf!BY849*-1</f>
        <v>0</v>
      </c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0"/>
      <c r="AL850" s="10">
        <f t="shared" ca="1" si="52"/>
        <v>0</v>
      </c>
      <c r="AM850" s="10"/>
      <c r="AN850" s="10"/>
      <c r="AO850" s="10"/>
      <c r="AP850" s="10"/>
      <c r="AQ850" s="10"/>
    </row>
    <row r="851" spans="1:43" x14ac:dyDescent="0.2">
      <c r="A851" s="10">
        <v>849</v>
      </c>
      <c r="B851" s="125"/>
      <c r="C851" s="125">
        <f>+[1]data1cf!BA850*-1</f>
        <v>0</v>
      </c>
      <c r="D851" s="125">
        <f>+[1]data1cf!BB850*-1</f>
        <v>0</v>
      </c>
      <c r="E851" s="125">
        <f>+[1]data1cf!BC850*-1</f>
        <v>0</v>
      </c>
      <c r="F851" s="125">
        <f>+[1]data1cf!BD850*-1</f>
        <v>0</v>
      </c>
      <c r="G851" s="125">
        <f>+[1]data1cf!BE850*-1</f>
        <v>0</v>
      </c>
      <c r="H851" s="125">
        <f>+[1]data1cf!BF850*-1</f>
        <v>0</v>
      </c>
      <c r="I851" s="125">
        <f>+[1]data1cf!BG850*-1</f>
        <v>0</v>
      </c>
      <c r="J851" s="125">
        <f>+[1]data1cf!BH850*-1</f>
        <v>0</v>
      </c>
      <c r="K851" s="125">
        <f>+[1]data1cf!BI850*-1</f>
        <v>0</v>
      </c>
      <c r="L851" s="125">
        <f>+[1]data1cf!BJ850*-1</f>
        <v>0</v>
      </c>
      <c r="M851" s="125">
        <f>+[1]data1cf!BK850*-1</f>
        <v>0</v>
      </c>
      <c r="N851" s="125">
        <f>+[1]data1cf!BL850*-1</f>
        <v>0</v>
      </c>
      <c r="O851" s="125">
        <f>+[1]data1cf!BM850*-1</f>
        <v>0</v>
      </c>
      <c r="P851" s="125">
        <f>+[1]data1cf!BN850*-1</f>
        <v>0</v>
      </c>
      <c r="Q851" s="125">
        <f>+[1]data1cf!BO850*-1</f>
        <v>0</v>
      </c>
      <c r="R851" s="125">
        <f>+[1]data1cf!BP850*-1</f>
        <v>0</v>
      </c>
      <c r="S851" s="125">
        <f>+[1]data1cf!BQ850*-1</f>
        <v>0</v>
      </c>
      <c r="T851" s="125">
        <f>+[1]data1cf!BR850*-1</f>
        <v>0</v>
      </c>
      <c r="U851" s="125">
        <f>+[1]data1cf!BS850*-1</f>
        <v>0</v>
      </c>
      <c r="V851" s="125">
        <f>+[1]data1cf!BT850*-1</f>
        <v>0</v>
      </c>
      <c r="W851" s="125">
        <f>+[1]data1cf!BU850*-1</f>
        <v>0</v>
      </c>
      <c r="X851" s="125">
        <f>+[1]data1cf!BV850*-1</f>
        <v>0</v>
      </c>
      <c r="Y851" s="125">
        <f>+[1]data1cf!BW850*-1</f>
        <v>0</v>
      </c>
      <c r="Z851" s="125">
        <f>+[1]data1cf!BX850*-1</f>
        <v>0</v>
      </c>
      <c r="AA851" s="125">
        <f>+[1]data1cf!BY850*-1</f>
        <v>0</v>
      </c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0"/>
      <c r="AL851" s="10">
        <f t="shared" ca="1" si="52"/>
        <v>0</v>
      </c>
      <c r="AM851" s="10"/>
      <c r="AN851" s="10"/>
      <c r="AO851" s="10"/>
      <c r="AP851" s="10"/>
      <c r="AQ851" s="10"/>
    </row>
    <row r="852" spans="1:43" x14ac:dyDescent="0.2">
      <c r="A852" s="10">
        <v>850</v>
      </c>
      <c r="B852" s="125"/>
      <c r="C852" s="125">
        <f>+[1]data1cf!BA851*-1</f>
        <v>0</v>
      </c>
      <c r="D852" s="125">
        <f>+[1]data1cf!BB851*-1</f>
        <v>0</v>
      </c>
      <c r="E852" s="125">
        <f>+[1]data1cf!BC851*-1</f>
        <v>0</v>
      </c>
      <c r="F852" s="125">
        <f>+[1]data1cf!BD851*-1</f>
        <v>0</v>
      </c>
      <c r="G852" s="125">
        <f>+[1]data1cf!BE851*-1</f>
        <v>0</v>
      </c>
      <c r="H852" s="125">
        <f>+[1]data1cf!BF851*-1</f>
        <v>0</v>
      </c>
      <c r="I852" s="125">
        <f>+[1]data1cf!BG851*-1</f>
        <v>0</v>
      </c>
      <c r="J852" s="125">
        <f>+[1]data1cf!BH851*-1</f>
        <v>0</v>
      </c>
      <c r="K852" s="125">
        <f>+[1]data1cf!BI851*-1</f>
        <v>0</v>
      </c>
      <c r="L852" s="125">
        <f>+[1]data1cf!BJ851*-1</f>
        <v>0</v>
      </c>
      <c r="M852" s="125">
        <f>+[1]data1cf!BK851*-1</f>
        <v>0</v>
      </c>
      <c r="N852" s="125">
        <f>+[1]data1cf!BL851*-1</f>
        <v>0</v>
      </c>
      <c r="O852" s="125">
        <f>+[1]data1cf!BM851*-1</f>
        <v>0</v>
      </c>
      <c r="P852" s="125">
        <f>+[1]data1cf!BN851*-1</f>
        <v>0</v>
      </c>
      <c r="Q852" s="125">
        <f>+[1]data1cf!BO851*-1</f>
        <v>0</v>
      </c>
      <c r="R852" s="125">
        <f>+[1]data1cf!BP851*-1</f>
        <v>0</v>
      </c>
      <c r="S852" s="125">
        <f>+[1]data1cf!BQ851*-1</f>
        <v>0</v>
      </c>
      <c r="T852" s="125">
        <f>+[1]data1cf!BR851*-1</f>
        <v>0</v>
      </c>
      <c r="U852" s="125">
        <f>+[1]data1cf!BS851*-1</f>
        <v>0</v>
      </c>
      <c r="V852" s="125">
        <f>+[1]data1cf!BT851*-1</f>
        <v>0</v>
      </c>
      <c r="W852" s="125">
        <f>+[1]data1cf!BU851*-1</f>
        <v>0</v>
      </c>
      <c r="X852" s="125">
        <f>+[1]data1cf!BV851*-1</f>
        <v>0</v>
      </c>
      <c r="Y852" s="125">
        <f>+[1]data1cf!BW851*-1</f>
        <v>0</v>
      </c>
      <c r="Z852" s="125">
        <f>+[1]data1cf!BX851*-1</f>
        <v>0</v>
      </c>
      <c r="AA852" s="125">
        <f>+[1]data1cf!BY851*-1</f>
        <v>0</v>
      </c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0"/>
      <c r="AL852" s="10">
        <f t="shared" ref="AL852:AL867" ca="1" si="53">SUMPRODUCT(B852:AJ852,PVCapPrice)</f>
        <v>0</v>
      </c>
      <c r="AM852" s="10"/>
      <c r="AN852" s="10"/>
      <c r="AO852" s="10"/>
      <c r="AP852" s="10"/>
      <c r="AQ852" s="10"/>
    </row>
    <row r="853" spans="1:43" x14ac:dyDescent="0.2">
      <c r="A853" s="10">
        <v>851</v>
      </c>
      <c r="B853" s="125"/>
      <c r="C853" s="125">
        <f>+[1]data1cf!BA852*-1</f>
        <v>0</v>
      </c>
      <c r="D853" s="125">
        <f>+[1]data1cf!BB852*-1</f>
        <v>0</v>
      </c>
      <c r="E853" s="125">
        <f>+[1]data1cf!BC852*-1</f>
        <v>0</v>
      </c>
      <c r="F853" s="125">
        <f>+[1]data1cf!BD852*-1</f>
        <v>0</v>
      </c>
      <c r="G853" s="125">
        <f>+[1]data1cf!BE852*-1</f>
        <v>0</v>
      </c>
      <c r="H853" s="125">
        <f>+[1]data1cf!BF852*-1</f>
        <v>0</v>
      </c>
      <c r="I853" s="125">
        <f>+[1]data1cf!BG852*-1</f>
        <v>0</v>
      </c>
      <c r="J853" s="125">
        <f>+[1]data1cf!BH852*-1</f>
        <v>0</v>
      </c>
      <c r="K853" s="125">
        <f>+[1]data1cf!BI852*-1</f>
        <v>0</v>
      </c>
      <c r="L853" s="125">
        <f>+[1]data1cf!BJ852*-1</f>
        <v>0</v>
      </c>
      <c r="M853" s="125">
        <f>+[1]data1cf!BK852*-1</f>
        <v>0</v>
      </c>
      <c r="N853" s="125">
        <f>+[1]data1cf!BL852*-1</f>
        <v>0</v>
      </c>
      <c r="O853" s="125">
        <f>+[1]data1cf!BM852*-1</f>
        <v>0</v>
      </c>
      <c r="P853" s="125">
        <f>+[1]data1cf!BN852*-1</f>
        <v>0</v>
      </c>
      <c r="Q853" s="125">
        <f>+[1]data1cf!BO852*-1</f>
        <v>0</v>
      </c>
      <c r="R853" s="125">
        <f>+[1]data1cf!BP852*-1</f>
        <v>0</v>
      </c>
      <c r="S853" s="125">
        <f>+[1]data1cf!BQ852*-1</f>
        <v>0</v>
      </c>
      <c r="T853" s="125">
        <f>+[1]data1cf!BR852*-1</f>
        <v>0</v>
      </c>
      <c r="U853" s="125">
        <f>+[1]data1cf!BS852*-1</f>
        <v>0</v>
      </c>
      <c r="V853" s="125">
        <f>+[1]data1cf!BT852*-1</f>
        <v>0</v>
      </c>
      <c r="W853" s="125">
        <f>+[1]data1cf!BU852*-1</f>
        <v>0</v>
      </c>
      <c r="X853" s="125">
        <f>+[1]data1cf!BV852*-1</f>
        <v>0</v>
      </c>
      <c r="Y853" s="125">
        <f>+[1]data1cf!BW852*-1</f>
        <v>0</v>
      </c>
      <c r="Z853" s="125">
        <f>+[1]data1cf!BX852*-1</f>
        <v>0</v>
      </c>
      <c r="AA853" s="125">
        <f>+[1]data1cf!BY852*-1</f>
        <v>0</v>
      </c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0"/>
      <c r="AL853" s="10">
        <f t="shared" ca="1" si="53"/>
        <v>0</v>
      </c>
      <c r="AM853" s="10"/>
      <c r="AN853" s="10"/>
      <c r="AO853" s="10"/>
      <c r="AP853" s="10"/>
      <c r="AQ853" s="10"/>
    </row>
    <row r="854" spans="1:43" x14ac:dyDescent="0.2">
      <c r="A854" s="10">
        <v>852</v>
      </c>
      <c r="B854" s="125"/>
      <c r="C854" s="125">
        <f>+[1]data1cf!BA853*-1</f>
        <v>0</v>
      </c>
      <c r="D854" s="125">
        <f>+[1]data1cf!BB853*-1</f>
        <v>0</v>
      </c>
      <c r="E854" s="125">
        <f>+[1]data1cf!BC853*-1</f>
        <v>0</v>
      </c>
      <c r="F854" s="125">
        <f>+[1]data1cf!BD853*-1</f>
        <v>0</v>
      </c>
      <c r="G854" s="125">
        <f>+[1]data1cf!BE853*-1</f>
        <v>0</v>
      </c>
      <c r="H854" s="125">
        <f>+[1]data1cf!BF853*-1</f>
        <v>0</v>
      </c>
      <c r="I854" s="125">
        <f>+[1]data1cf!BG853*-1</f>
        <v>0</v>
      </c>
      <c r="J854" s="125">
        <f>+[1]data1cf!BH853*-1</f>
        <v>0</v>
      </c>
      <c r="K854" s="125">
        <f>+[1]data1cf!BI853*-1</f>
        <v>0</v>
      </c>
      <c r="L854" s="125">
        <f>+[1]data1cf!BJ853*-1</f>
        <v>0</v>
      </c>
      <c r="M854" s="125">
        <f>+[1]data1cf!BK853*-1</f>
        <v>0</v>
      </c>
      <c r="N854" s="125">
        <f>+[1]data1cf!BL853*-1</f>
        <v>0</v>
      </c>
      <c r="O854" s="125">
        <f>+[1]data1cf!BM853*-1</f>
        <v>0</v>
      </c>
      <c r="P854" s="125">
        <f>+[1]data1cf!BN853*-1</f>
        <v>0</v>
      </c>
      <c r="Q854" s="125">
        <f>+[1]data1cf!BO853*-1</f>
        <v>0</v>
      </c>
      <c r="R854" s="125">
        <f>+[1]data1cf!BP853*-1</f>
        <v>0</v>
      </c>
      <c r="S854" s="125">
        <f>+[1]data1cf!BQ853*-1</f>
        <v>0</v>
      </c>
      <c r="T854" s="125">
        <f>+[1]data1cf!BR853*-1</f>
        <v>0</v>
      </c>
      <c r="U854" s="125">
        <f>+[1]data1cf!BS853*-1</f>
        <v>0</v>
      </c>
      <c r="V854" s="125">
        <f>+[1]data1cf!BT853*-1</f>
        <v>0</v>
      </c>
      <c r="W854" s="125">
        <f>+[1]data1cf!BU853*-1</f>
        <v>0</v>
      </c>
      <c r="X854" s="125">
        <f>+[1]data1cf!BV853*-1</f>
        <v>0</v>
      </c>
      <c r="Y854" s="125">
        <f>+[1]data1cf!BW853*-1</f>
        <v>0</v>
      </c>
      <c r="Z854" s="125">
        <f>+[1]data1cf!BX853*-1</f>
        <v>0</v>
      </c>
      <c r="AA854" s="125">
        <f>+[1]data1cf!BY853*-1</f>
        <v>0</v>
      </c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0"/>
      <c r="AL854" s="10">
        <f t="shared" ca="1" si="53"/>
        <v>0</v>
      </c>
      <c r="AM854" s="10"/>
      <c r="AN854" s="10"/>
      <c r="AO854" s="10"/>
      <c r="AP854" s="10"/>
      <c r="AQ854" s="10"/>
    </row>
    <row r="855" spans="1:43" x14ac:dyDescent="0.2">
      <c r="A855" s="10">
        <v>853</v>
      </c>
      <c r="B855" s="125"/>
      <c r="C855" s="125">
        <f>+[1]data1cf!BA854*-1</f>
        <v>0</v>
      </c>
      <c r="D855" s="125">
        <f>+[1]data1cf!BB854*-1</f>
        <v>0</v>
      </c>
      <c r="E855" s="125">
        <f>+[1]data1cf!BC854*-1</f>
        <v>0</v>
      </c>
      <c r="F855" s="125">
        <f>+[1]data1cf!BD854*-1</f>
        <v>0</v>
      </c>
      <c r="G855" s="125">
        <f>+[1]data1cf!BE854*-1</f>
        <v>0</v>
      </c>
      <c r="H855" s="125">
        <f>+[1]data1cf!BF854*-1</f>
        <v>0</v>
      </c>
      <c r="I855" s="125">
        <f>+[1]data1cf!BG854*-1</f>
        <v>0</v>
      </c>
      <c r="J855" s="125">
        <f>+[1]data1cf!BH854*-1</f>
        <v>0</v>
      </c>
      <c r="K855" s="125">
        <f>+[1]data1cf!BI854*-1</f>
        <v>0</v>
      </c>
      <c r="L855" s="125">
        <f>+[1]data1cf!BJ854*-1</f>
        <v>0</v>
      </c>
      <c r="M855" s="125">
        <f>+[1]data1cf!BK854*-1</f>
        <v>0</v>
      </c>
      <c r="N855" s="125">
        <f>+[1]data1cf!BL854*-1</f>
        <v>0</v>
      </c>
      <c r="O855" s="125">
        <f>+[1]data1cf!BM854*-1</f>
        <v>0</v>
      </c>
      <c r="P855" s="125">
        <f>+[1]data1cf!BN854*-1</f>
        <v>0</v>
      </c>
      <c r="Q855" s="125">
        <f>+[1]data1cf!BO854*-1</f>
        <v>0</v>
      </c>
      <c r="R855" s="125">
        <f>+[1]data1cf!BP854*-1</f>
        <v>0</v>
      </c>
      <c r="S855" s="125">
        <f>+[1]data1cf!BQ854*-1</f>
        <v>0</v>
      </c>
      <c r="T855" s="125">
        <f>+[1]data1cf!BR854*-1</f>
        <v>0</v>
      </c>
      <c r="U855" s="125">
        <f>+[1]data1cf!BS854*-1</f>
        <v>0</v>
      </c>
      <c r="V855" s="125">
        <f>+[1]data1cf!BT854*-1</f>
        <v>0</v>
      </c>
      <c r="W855" s="125">
        <f>+[1]data1cf!BU854*-1</f>
        <v>0</v>
      </c>
      <c r="X855" s="125">
        <f>+[1]data1cf!BV854*-1</f>
        <v>0</v>
      </c>
      <c r="Y855" s="125">
        <f>+[1]data1cf!BW854*-1</f>
        <v>0</v>
      </c>
      <c r="Z855" s="125">
        <f>+[1]data1cf!BX854*-1</f>
        <v>0</v>
      </c>
      <c r="AA855" s="125">
        <f>+[1]data1cf!BY854*-1</f>
        <v>0</v>
      </c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0"/>
      <c r="AL855" s="10">
        <f t="shared" ca="1" si="53"/>
        <v>0</v>
      </c>
      <c r="AM855" s="10"/>
      <c r="AN855" s="10"/>
      <c r="AO855" s="10"/>
      <c r="AP855" s="10"/>
      <c r="AQ855" s="10"/>
    </row>
    <row r="856" spans="1:43" x14ac:dyDescent="0.2">
      <c r="A856" s="10">
        <v>854</v>
      </c>
      <c r="B856" s="125"/>
      <c r="C856" s="125">
        <f>+[1]data1cf!BA855*-1</f>
        <v>0</v>
      </c>
      <c r="D856" s="125">
        <f>+[1]data1cf!BB855*-1</f>
        <v>0</v>
      </c>
      <c r="E856" s="125">
        <f>+[1]data1cf!BC855*-1</f>
        <v>0</v>
      </c>
      <c r="F856" s="125">
        <f>+[1]data1cf!BD855*-1</f>
        <v>0</v>
      </c>
      <c r="G856" s="125">
        <f>+[1]data1cf!BE855*-1</f>
        <v>0</v>
      </c>
      <c r="H856" s="125">
        <f>+[1]data1cf!BF855*-1</f>
        <v>0</v>
      </c>
      <c r="I856" s="125">
        <f>+[1]data1cf!BG855*-1</f>
        <v>0</v>
      </c>
      <c r="J856" s="125">
        <f>+[1]data1cf!BH855*-1</f>
        <v>0</v>
      </c>
      <c r="K856" s="125">
        <f>+[1]data1cf!BI855*-1</f>
        <v>0</v>
      </c>
      <c r="L856" s="125">
        <f>+[1]data1cf!BJ855*-1</f>
        <v>0</v>
      </c>
      <c r="M856" s="125">
        <f>+[1]data1cf!BK855*-1</f>
        <v>0</v>
      </c>
      <c r="N856" s="125">
        <f>+[1]data1cf!BL855*-1</f>
        <v>0</v>
      </c>
      <c r="O856" s="125">
        <f>+[1]data1cf!BM855*-1</f>
        <v>0</v>
      </c>
      <c r="P856" s="125">
        <f>+[1]data1cf!BN855*-1</f>
        <v>0</v>
      </c>
      <c r="Q856" s="125">
        <f>+[1]data1cf!BO855*-1</f>
        <v>0</v>
      </c>
      <c r="R856" s="125">
        <f>+[1]data1cf!BP855*-1</f>
        <v>0</v>
      </c>
      <c r="S856" s="125">
        <f>+[1]data1cf!BQ855*-1</f>
        <v>0</v>
      </c>
      <c r="T856" s="125">
        <f>+[1]data1cf!BR855*-1</f>
        <v>0</v>
      </c>
      <c r="U856" s="125">
        <f>+[1]data1cf!BS855*-1</f>
        <v>0</v>
      </c>
      <c r="V856" s="125">
        <f>+[1]data1cf!BT855*-1</f>
        <v>0</v>
      </c>
      <c r="W856" s="125">
        <f>+[1]data1cf!BU855*-1</f>
        <v>0</v>
      </c>
      <c r="X856" s="125">
        <f>+[1]data1cf!BV855*-1</f>
        <v>0</v>
      </c>
      <c r="Y856" s="125">
        <f>+[1]data1cf!BW855*-1</f>
        <v>0</v>
      </c>
      <c r="Z856" s="125">
        <f>+[1]data1cf!BX855*-1</f>
        <v>0</v>
      </c>
      <c r="AA856" s="125">
        <f>+[1]data1cf!BY855*-1</f>
        <v>0</v>
      </c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0"/>
      <c r="AL856" s="10">
        <f t="shared" ca="1" si="53"/>
        <v>0</v>
      </c>
      <c r="AM856" s="10"/>
      <c r="AN856" s="10"/>
      <c r="AO856" s="10"/>
      <c r="AP856" s="10"/>
      <c r="AQ856" s="10"/>
    </row>
    <row r="857" spans="1:43" x14ac:dyDescent="0.2">
      <c r="A857" s="10">
        <v>855</v>
      </c>
      <c r="B857" s="125"/>
      <c r="C857" s="125">
        <f>+[1]data1cf!BA856*-1</f>
        <v>0</v>
      </c>
      <c r="D857" s="125">
        <f>+[1]data1cf!BB856*-1</f>
        <v>0</v>
      </c>
      <c r="E857" s="125">
        <f>+[1]data1cf!BC856*-1</f>
        <v>0</v>
      </c>
      <c r="F857" s="125">
        <f>+[1]data1cf!BD856*-1</f>
        <v>0</v>
      </c>
      <c r="G857" s="125">
        <f>+[1]data1cf!BE856*-1</f>
        <v>0</v>
      </c>
      <c r="H857" s="125">
        <f>+[1]data1cf!BF856*-1</f>
        <v>0</v>
      </c>
      <c r="I857" s="125">
        <f>+[1]data1cf!BG856*-1</f>
        <v>0</v>
      </c>
      <c r="J857" s="125">
        <f>+[1]data1cf!BH856*-1</f>
        <v>0</v>
      </c>
      <c r="K857" s="125">
        <f>+[1]data1cf!BI856*-1</f>
        <v>0</v>
      </c>
      <c r="L857" s="125">
        <f>+[1]data1cf!BJ856*-1</f>
        <v>0</v>
      </c>
      <c r="M857" s="125">
        <f>+[1]data1cf!BK856*-1</f>
        <v>0</v>
      </c>
      <c r="N857" s="125">
        <f>+[1]data1cf!BL856*-1</f>
        <v>0</v>
      </c>
      <c r="O857" s="125">
        <f>+[1]data1cf!BM856*-1</f>
        <v>0</v>
      </c>
      <c r="P857" s="125">
        <f>+[1]data1cf!BN856*-1</f>
        <v>0</v>
      </c>
      <c r="Q857" s="125">
        <f>+[1]data1cf!BO856*-1</f>
        <v>0</v>
      </c>
      <c r="R857" s="125">
        <f>+[1]data1cf!BP856*-1</f>
        <v>0</v>
      </c>
      <c r="S857" s="125">
        <f>+[1]data1cf!BQ856*-1</f>
        <v>0</v>
      </c>
      <c r="T857" s="125">
        <f>+[1]data1cf!BR856*-1</f>
        <v>0</v>
      </c>
      <c r="U857" s="125">
        <f>+[1]data1cf!BS856*-1</f>
        <v>0</v>
      </c>
      <c r="V857" s="125">
        <f>+[1]data1cf!BT856*-1</f>
        <v>0</v>
      </c>
      <c r="W857" s="125">
        <f>+[1]data1cf!BU856*-1</f>
        <v>0</v>
      </c>
      <c r="X857" s="125">
        <f>+[1]data1cf!BV856*-1</f>
        <v>0</v>
      </c>
      <c r="Y857" s="125">
        <f>+[1]data1cf!BW856*-1</f>
        <v>0</v>
      </c>
      <c r="Z857" s="125">
        <f>+[1]data1cf!BX856*-1</f>
        <v>0</v>
      </c>
      <c r="AA857" s="125">
        <f>+[1]data1cf!BY856*-1</f>
        <v>0</v>
      </c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0"/>
      <c r="AL857" s="10">
        <f t="shared" ca="1" si="53"/>
        <v>0</v>
      </c>
      <c r="AM857" s="10"/>
      <c r="AN857" s="10"/>
      <c r="AO857" s="10"/>
      <c r="AP857" s="10"/>
      <c r="AQ857" s="10"/>
    </row>
    <row r="858" spans="1:43" x14ac:dyDescent="0.2">
      <c r="A858" s="10">
        <v>856</v>
      </c>
      <c r="B858" s="125"/>
      <c r="C858" s="125">
        <f>+[1]data1cf!BA857*-1</f>
        <v>0</v>
      </c>
      <c r="D858" s="125">
        <f>+[1]data1cf!BB857*-1</f>
        <v>0</v>
      </c>
      <c r="E858" s="125">
        <f>+[1]data1cf!BC857*-1</f>
        <v>0</v>
      </c>
      <c r="F858" s="125">
        <f>+[1]data1cf!BD857*-1</f>
        <v>0</v>
      </c>
      <c r="G858" s="125">
        <f>+[1]data1cf!BE857*-1</f>
        <v>0</v>
      </c>
      <c r="H858" s="125">
        <f>+[1]data1cf!BF857*-1</f>
        <v>0</v>
      </c>
      <c r="I858" s="125">
        <f>+[1]data1cf!BG857*-1</f>
        <v>0</v>
      </c>
      <c r="J858" s="125">
        <f>+[1]data1cf!BH857*-1</f>
        <v>0</v>
      </c>
      <c r="K858" s="125">
        <f>+[1]data1cf!BI857*-1</f>
        <v>0</v>
      </c>
      <c r="L858" s="125">
        <f>+[1]data1cf!BJ857*-1</f>
        <v>0</v>
      </c>
      <c r="M858" s="125">
        <f>+[1]data1cf!BK857*-1</f>
        <v>0</v>
      </c>
      <c r="N858" s="125">
        <f>+[1]data1cf!BL857*-1</f>
        <v>0</v>
      </c>
      <c r="O858" s="125">
        <f>+[1]data1cf!BM857*-1</f>
        <v>0</v>
      </c>
      <c r="P858" s="125">
        <f>+[1]data1cf!BN857*-1</f>
        <v>0</v>
      </c>
      <c r="Q858" s="125">
        <f>+[1]data1cf!BO857*-1</f>
        <v>0</v>
      </c>
      <c r="R858" s="125">
        <f>+[1]data1cf!BP857*-1</f>
        <v>0</v>
      </c>
      <c r="S858" s="125">
        <f>+[1]data1cf!BQ857*-1</f>
        <v>0</v>
      </c>
      <c r="T858" s="125">
        <f>+[1]data1cf!BR857*-1</f>
        <v>0</v>
      </c>
      <c r="U858" s="125">
        <f>+[1]data1cf!BS857*-1</f>
        <v>0</v>
      </c>
      <c r="V858" s="125">
        <f>+[1]data1cf!BT857*-1</f>
        <v>0</v>
      </c>
      <c r="W858" s="125">
        <f>+[1]data1cf!BU857*-1</f>
        <v>0</v>
      </c>
      <c r="X858" s="125">
        <f>+[1]data1cf!BV857*-1</f>
        <v>0</v>
      </c>
      <c r="Y858" s="125">
        <f>+[1]data1cf!BW857*-1</f>
        <v>0</v>
      </c>
      <c r="Z858" s="125">
        <f>+[1]data1cf!BX857*-1</f>
        <v>0</v>
      </c>
      <c r="AA858" s="125">
        <f>+[1]data1cf!BY857*-1</f>
        <v>0</v>
      </c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0"/>
      <c r="AL858" s="10">
        <f t="shared" ca="1" si="53"/>
        <v>0</v>
      </c>
      <c r="AM858" s="10"/>
      <c r="AN858" s="10"/>
      <c r="AO858" s="10"/>
      <c r="AP858" s="10"/>
      <c r="AQ858" s="10"/>
    </row>
    <row r="859" spans="1:43" x14ac:dyDescent="0.2">
      <c r="A859" s="10">
        <v>857</v>
      </c>
      <c r="B859" s="125"/>
      <c r="C859" s="125">
        <f>+[1]data1cf!BA858*-1</f>
        <v>0</v>
      </c>
      <c r="D859" s="125">
        <f>+[1]data1cf!BB858*-1</f>
        <v>0</v>
      </c>
      <c r="E859" s="125">
        <f>+[1]data1cf!BC858*-1</f>
        <v>0</v>
      </c>
      <c r="F859" s="125">
        <f>+[1]data1cf!BD858*-1</f>
        <v>0</v>
      </c>
      <c r="G859" s="125">
        <f>+[1]data1cf!BE858*-1</f>
        <v>0</v>
      </c>
      <c r="H859" s="125">
        <f>+[1]data1cf!BF858*-1</f>
        <v>0</v>
      </c>
      <c r="I859" s="125">
        <f>+[1]data1cf!BG858*-1</f>
        <v>0</v>
      </c>
      <c r="J859" s="125">
        <f>+[1]data1cf!BH858*-1</f>
        <v>0</v>
      </c>
      <c r="K859" s="125">
        <f>+[1]data1cf!BI858*-1</f>
        <v>0</v>
      </c>
      <c r="L859" s="125">
        <f>+[1]data1cf!BJ858*-1</f>
        <v>0</v>
      </c>
      <c r="M859" s="125">
        <f>+[1]data1cf!BK858*-1</f>
        <v>0</v>
      </c>
      <c r="N859" s="125">
        <f>+[1]data1cf!BL858*-1</f>
        <v>0</v>
      </c>
      <c r="O859" s="125">
        <f>+[1]data1cf!BM858*-1</f>
        <v>0</v>
      </c>
      <c r="P859" s="125">
        <f>+[1]data1cf!BN858*-1</f>
        <v>0</v>
      </c>
      <c r="Q859" s="125">
        <f>+[1]data1cf!BO858*-1</f>
        <v>0</v>
      </c>
      <c r="R859" s="125">
        <f>+[1]data1cf!BP858*-1</f>
        <v>0</v>
      </c>
      <c r="S859" s="125">
        <f>+[1]data1cf!BQ858*-1</f>
        <v>0</v>
      </c>
      <c r="T859" s="125">
        <f>+[1]data1cf!BR858*-1</f>
        <v>0</v>
      </c>
      <c r="U859" s="125">
        <f>+[1]data1cf!BS858*-1</f>
        <v>0</v>
      </c>
      <c r="V859" s="125">
        <f>+[1]data1cf!BT858*-1</f>
        <v>0</v>
      </c>
      <c r="W859" s="125">
        <f>+[1]data1cf!BU858*-1</f>
        <v>0</v>
      </c>
      <c r="X859" s="125">
        <f>+[1]data1cf!BV858*-1</f>
        <v>0</v>
      </c>
      <c r="Y859" s="125">
        <f>+[1]data1cf!BW858*-1</f>
        <v>0</v>
      </c>
      <c r="Z859" s="125">
        <f>+[1]data1cf!BX858*-1</f>
        <v>0</v>
      </c>
      <c r="AA859" s="125">
        <f>+[1]data1cf!BY858*-1</f>
        <v>0</v>
      </c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0"/>
      <c r="AL859" s="10">
        <f t="shared" ca="1" si="53"/>
        <v>0</v>
      </c>
      <c r="AM859" s="10"/>
      <c r="AN859" s="10"/>
      <c r="AO859" s="10"/>
      <c r="AP859" s="10"/>
      <c r="AQ859" s="10"/>
    </row>
    <row r="860" spans="1:43" x14ac:dyDescent="0.2">
      <c r="A860" s="10">
        <v>858</v>
      </c>
      <c r="B860" s="125"/>
      <c r="C860" s="125">
        <f>+[1]data1cf!BA859*-1</f>
        <v>0</v>
      </c>
      <c r="D860" s="125">
        <f>+[1]data1cf!BB859*-1</f>
        <v>0</v>
      </c>
      <c r="E860" s="125">
        <f>+[1]data1cf!BC859*-1</f>
        <v>0</v>
      </c>
      <c r="F860" s="125">
        <f>+[1]data1cf!BD859*-1</f>
        <v>0</v>
      </c>
      <c r="G860" s="125">
        <f>+[1]data1cf!BE859*-1</f>
        <v>0</v>
      </c>
      <c r="H860" s="125">
        <f>+[1]data1cf!BF859*-1</f>
        <v>0</v>
      </c>
      <c r="I860" s="125">
        <f>+[1]data1cf!BG859*-1</f>
        <v>0</v>
      </c>
      <c r="J860" s="125">
        <f>+[1]data1cf!BH859*-1</f>
        <v>0</v>
      </c>
      <c r="K860" s="125">
        <f>+[1]data1cf!BI859*-1</f>
        <v>0</v>
      </c>
      <c r="L860" s="125">
        <f>+[1]data1cf!BJ859*-1</f>
        <v>0</v>
      </c>
      <c r="M860" s="125">
        <f>+[1]data1cf!BK859*-1</f>
        <v>0</v>
      </c>
      <c r="N860" s="125">
        <f>+[1]data1cf!BL859*-1</f>
        <v>0</v>
      </c>
      <c r="O860" s="125">
        <f>+[1]data1cf!BM859*-1</f>
        <v>0</v>
      </c>
      <c r="P860" s="125">
        <f>+[1]data1cf!BN859*-1</f>
        <v>0</v>
      </c>
      <c r="Q860" s="125">
        <f>+[1]data1cf!BO859*-1</f>
        <v>0</v>
      </c>
      <c r="R860" s="125">
        <f>+[1]data1cf!BP859*-1</f>
        <v>0</v>
      </c>
      <c r="S860" s="125">
        <f>+[1]data1cf!BQ859*-1</f>
        <v>0</v>
      </c>
      <c r="T860" s="125">
        <f>+[1]data1cf!BR859*-1</f>
        <v>0</v>
      </c>
      <c r="U860" s="125">
        <f>+[1]data1cf!BS859*-1</f>
        <v>0</v>
      </c>
      <c r="V860" s="125">
        <f>+[1]data1cf!BT859*-1</f>
        <v>0</v>
      </c>
      <c r="W860" s="125">
        <f>+[1]data1cf!BU859*-1</f>
        <v>0</v>
      </c>
      <c r="X860" s="125">
        <f>+[1]data1cf!BV859*-1</f>
        <v>0</v>
      </c>
      <c r="Y860" s="125">
        <f>+[1]data1cf!BW859*-1</f>
        <v>0</v>
      </c>
      <c r="Z860" s="125">
        <f>+[1]data1cf!BX859*-1</f>
        <v>0</v>
      </c>
      <c r="AA860" s="125">
        <f>+[1]data1cf!BY859*-1</f>
        <v>0</v>
      </c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0"/>
      <c r="AL860" s="10">
        <f t="shared" ca="1" si="53"/>
        <v>0</v>
      </c>
      <c r="AM860" s="10"/>
      <c r="AN860" s="10"/>
      <c r="AO860" s="10"/>
      <c r="AP860" s="10"/>
      <c r="AQ860" s="10"/>
    </row>
    <row r="861" spans="1:43" x14ac:dyDescent="0.2">
      <c r="A861" s="10">
        <v>859</v>
      </c>
      <c r="B861" s="125"/>
      <c r="C861" s="125">
        <f>+[1]data1cf!BA860*-1</f>
        <v>0</v>
      </c>
      <c r="D861" s="125">
        <f>+[1]data1cf!BB860*-1</f>
        <v>0</v>
      </c>
      <c r="E861" s="125">
        <f>+[1]data1cf!BC860*-1</f>
        <v>0</v>
      </c>
      <c r="F861" s="125">
        <f>+[1]data1cf!BD860*-1</f>
        <v>0</v>
      </c>
      <c r="G861" s="125">
        <f>+[1]data1cf!BE860*-1</f>
        <v>0</v>
      </c>
      <c r="H861" s="125">
        <f>+[1]data1cf!BF860*-1</f>
        <v>0</v>
      </c>
      <c r="I861" s="125">
        <f>+[1]data1cf!BG860*-1</f>
        <v>0</v>
      </c>
      <c r="J861" s="125">
        <f>+[1]data1cf!BH860*-1</f>
        <v>0</v>
      </c>
      <c r="K861" s="125">
        <f>+[1]data1cf!BI860*-1</f>
        <v>0</v>
      </c>
      <c r="L861" s="125">
        <f>+[1]data1cf!BJ860*-1</f>
        <v>0</v>
      </c>
      <c r="M861" s="125">
        <f>+[1]data1cf!BK860*-1</f>
        <v>0</v>
      </c>
      <c r="N861" s="125">
        <f>+[1]data1cf!BL860*-1</f>
        <v>0</v>
      </c>
      <c r="O861" s="125">
        <f>+[1]data1cf!BM860*-1</f>
        <v>0</v>
      </c>
      <c r="P861" s="125">
        <f>+[1]data1cf!BN860*-1</f>
        <v>0</v>
      </c>
      <c r="Q861" s="125">
        <f>+[1]data1cf!BO860*-1</f>
        <v>0</v>
      </c>
      <c r="R861" s="125">
        <f>+[1]data1cf!BP860*-1</f>
        <v>0</v>
      </c>
      <c r="S861" s="125">
        <f>+[1]data1cf!BQ860*-1</f>
        <v>0</v>
      </c>
      <c r="T861" s="125">
        <f>+[1]data1cf!BR860*-1</f>
        <v>0</v>
      </c>
      <c r="U861" s="125">
        <f>+[1]data1cf!BS860*-1</f>
        <v>0</v>
      </c>
      <c r="V861" s="125">
        <f>+[1]data1cf!BT860*-1</f>
        <v>0</v>
      </c>
      <c r="W861" s="125">
        <f>+[1]data1cf!BU860*-1</f>
        <v>0</v>
      </c>
      <c r="X861" s="125">
        <f>+[1]data1cf!BV860*-1</f>
        <v>0</v>
      </c>
      <c r="Y861" s="125">
        <f>+[1]data1cf!BW860*-1</f>
        <v>0</v>
      </c>
      <c r="Z861" s="125">
        <f>+[1]data1cf!BX860*-1</f>
        <v>0</v>
      </c>
      <c r="AA861" s="125">
        <f>+[1]data1cf!BY860*-1</f>
        <v>0</v>
      </c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0"/>
      <c r="AL861" s="10">
        <f t="shared" ca="1" si="53"/>
        <v>0</v>
      </c>
      <c r="AM861" s="10"/>
      <c r="AN861" s="10"/>
      <c r="AO861" s="10"/>
      <c r="AP861" s="10"/>
      <c r="AQ861" s="10"/>
    </row>
    <row r="862" spans="1:43" x14ac:dyDescent="0.2">
      <c r="A862" s="10">
        <v>860</v>
      </c>
      <c r="B862" s="125"/>
      <c r="C862" s="125">
        <f>+[1]data1cf!BA861*-1</f>
        <v>0</v>
      </c>
      <c r="D862" s="125">
        <f>+[1]data1cf!BB861*-1</f>
        <v>0</v>
      </c>
      <c r="E862" s="125">
        <f>+[1]data1cf!BC861*-1</f>
        <v>0</v>
      </c>
      <c r="F862" s="125">
        <f>+[1]data1cf!BD861*-1</f>
        <v>0</v>
      </c>
      <c r="G862" s="125">
        <f>+[1]data1cf!BE861*-1</f>
        <v>0</v>
      </c>
      <c r="H862" s="125">
        <f>+[1]data1cf!BF861*-1</f>
        <v>0</v>
      </c>
      <c r="I862" s="125">
        <f>+[1]data1cf!BG861*-1</f>
        <v>0</v>
      </c>
      <c r="J862" s="125">
        <f>+[1]data1cf!BH861*-1</f>
        <v>0</v>
      </c>
      <c r="K862" s="125">
        <f>+[1]data1cf!BI861*-1</f>
        <v>0</v>
      </c>
      <c r="L862" s="125">
        <f>+[1]data1cf!BJ861*-1</f>
        <v>0</v>
      </c>
      <c r="M862" s="125">
        <f>+[1]data1cf!BK861*-1</f>
        <v>0</v>
      </c>
      <c r="N862" s="125">
        <f>+[1]data1cf!BL861*-1</f>
        <v>0</v>
      </c>
      <c r="O862" s="125">
        <f>+[1]data1cf!BM861*-1</f>
        <v>0</v>
      </c>
      <c r="P862" s="125">
        <f>+[1]data1cf!BN861*-1</f>
        <v>0</v>
      </c>
      <c r="Q862" s="125">
        <f>+[1]data1cf!BO861*-1</f>
        <v>0</v>
      </c>
      <c r="R862" s="125">
        <f>+[1]data1cf!BP861*-1</f>
        <v>0</v>
      </c>
      <c r="S862" s="125">
        <f>+[1]data1cf!BQ861*-1</f>
        <v>0</v>
      </c>
      <c r="T862" s="125">
        <f>+[1]data1cf!BR861*-1</f>
        <v>0</v>
      </c>
      <c r="U862" s="125">
        <f>+[1]data1cf!BS861*-1</f>
        <v>0</v>
      </c>
      <c r="V862" s="125">
        <f>+[1]data1cf!BT861*-1</f>
        <v>0</v>
      </c>
      <c r="W862" s="125">
        <f>+[1]data1cf!BU861*-1</f>
        <v>0</v>
      </c>
      <c r="X862" s="125">
        <f>+[1]data1cf!BV861*-1</f>
        <v>0</v>
      </c>
      <c r="Y862" s="125">
        <f>+[1]data1cf!BW861*-1</f>
        <v>0</v>
      </c>
      <c r="Z862" s="125">
        <f>+[1]data1cf!BX861*-1</f>
        <v>0</v>
      </c>
      <c r="AA862" s="125">
        <f>+[1]data1cf!BY861*-1</f>
        <v>0</v>
      </c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0"/>
      <c r="AL862" s="10">
        <f t="shared" ca="1" si="53"/>
        <v>0</v>
      </c>
      <c r="AM862" s="10"/>
      <c r="AN862" s="10"/>
      <c r="AO862" s="10"/>
      <c r="AP862" s="10"/>
      <c r="AQ862" s="10"/>
    </row>
    <row r="863" spans="1:43" x14ac:dyDescent="0.2">
      <c r="A863" s="10">
        <v>861</v>
      </c>
      <c r="B863" s="125"/>
      <c r="C863" s="125">
        <f>+[1]data1cf!BA862*-1</f>
        <v>0</v>
      </c>
      <c r="D863" s="125">
        <f>+[1]data1cf!BB862*-1</f>
        <v>0</v>
      </c>
      <c r="E863" s="125">
        <f>+[1]data1cf!BC862*-1</f>
        <v>0</v>
      </c>
      <c r="F863" s="125">
        <f>+[1]data1cf!BD862*-1</f>
        <v>0</v>
      </c>
      <c r="G863" s="125">
        <f>+[1]data1cf!BE862*-1</f>
        <v>0</v>
      </c>
      <c r="H863" s="125">
        <f>+[1]data1cf!BF862*-1</f>
        <v>0</v>
      </c>
      <c r="I863" s="125">
        <f>+[1]data1cf!BG862*-1</f>
        <v>0</v>
      </c>
      <c r="J863" s="125">
        <f>+[1]data1cf!BH862*-1</f>
        <v>0</v>
      </c>
      <c r="K863" s="125">
        <f>+[1]data1cf!BI862*-1</f>
        <v>0</v>
      </c>
      <c r="L863" s="125">
        <f>+[1]data1cf!BJ862*-1</f>
        <v>0</v>
      </c>
      <c r="M863" s="125">
        <f>+[1]data1cf!BK862*-1</f>
        <v>0</v>
      </c>
      <c r="N863" s="125">
        <f>+[1]data1cf!BL862*-1</f>
        <v>0</v>
      </c>
      <c r="O863" s="125">
        <f>+[1]data1cf!BM862*-1</f>
        <v>0</v>
      </c>
      <c r="P863" s="125">
        <f>+[1]data1cf!BN862*-1</f>
        <v>0</v>
      </c>
      <c r="Q863" s="125">
        <f>+[1]data1cf!BO862*-1</f>
        <v>0</v>
      </c>
      <c r="R863" s="125">
        <f>+[1]data1cf!BP862*-1</f>
        <v>0</v>
      </c>
      <c r="S863" s="125">
        <f>+[1]data1cf!BQ862*-1</f>
        <v>0</v>
      </c>
      <c r="T863" s="125">
        <f>+[1]data1cf!BR862*-1</f>
        <v>0</v>
      </c>
      <c r="U863" s="125">
        <f>+[1]data1cf!BS862*-1</f>
        <v>0</v>
      </c>
      <c r="V863" s="125">
        <f>+[1]data1cf!BT862*-1</f>
        <v>0</v>
      </c>
      <c r="W863" s="125">
        <f>+[1]data1cf!BU862*-1</f>
        <v>0</v>
      </c>
      <c r="X863" s="125">
        <f>+[1]data1cf!BV862*-1</f>
        <v>0</v>
      </c>
      <c r="Y863" s="125">
        <f>+[1]data1cf!BW862*-1</f>
        <v>0</v>
      </c>
      <c r="Z863" s="125">
        <f>+[1]data1cf!BX862*-1</f>
        <v>0</v>
      </c>
      <c r="AA863" s="125">
        <f>+[1]data1cf!BY862*-1</f>
        <v>0</v>
      </c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0"/>
      <c r="AL863" s="10">
        <f t="shared" ca="1" si="53"/>
        <v>0</v>
      </c>
      <c r="AM863" s="10"/>
      <c r="AN863" s="10"/>
      <c r="AO863" s="10"/>
      <c r="AP863" s="10"/>
      <c r="AQ863" s="10"/>
    </row>
    <row r="864" spans="1:43" x14ac:dyDescent="0.2">
      <c r="A864" s="10">
        <v>862</v>
      </c>
      <c r="B864" s="125"/>
      <c r="C864" s="125">
        <f>+[1]data1cf!BA863*-1</f>
        <v>0</v>
      </c>
      <c r="D864" s="125">
        <f>+[1]data1cf!BB863*-1</f>
        <v>0</v>
      </c>
      <c r="E864" s="125">
        <f>+[1]data1cf!BC863*-1</f>
        <v>0</v>
      </c>
      <c r="F864" s="125">
        <f>+[1]data1cf!BD863*-1</f>
        <v>0</v>
      </c>
      <c r="G864" s="125">
        <f>+[1]data1cf!BE863*-1</f>
        <v>0</v>
      </c>
      <c r="H864" s="125">
        <f>+[1]data1cf!BF863*-1</f>
        <v>0</v>
      </c>
      <c r="I864" s="125">
        <f>+[1]data1cf!BG863*-1</f>
        <v>0</v>
      </c>
      <c r="J864" s="125">
        <f>+[1]data1cf!BH863*-1</f>
        <v>0</v>
      </c>
      <c r="K864" s="125">
        <f>+[1]data1cf!BI863*-1</f>
        <v>0</v>
      </c>
      <c r="L864" s="125">
        <f>+[1]data1cf!BJ863*-1</f>
        <v>0</v>
      </c>
      <c r="M864" s="125">
        <f>+[1]data1cf!BK863*-1</f>
        <v>0</v>
      </c>
      <c r="N864" s="125">
        <f>+[1]data1cf!BL863*-1</f>
        <v>0</v>
      </c>
      <c r="O864" s="125">
        <f>+[1]data1cf!BM863*-1</f>
        <v>0</v>
      </c>
      <c r="P864" s="125">
        <f>+[1]data1cf!BN863*-1</f>
        <v>0</v>
      </c>
      <c r="Q864" s="125">
        <f>+[1]data1cf!BO863*-1</f>
        <v>0</v>
      </c>
      <c r="R864" s="125">
        <f>+[1]data1cf!BP863*-1</f>
        <v>0</v>
      </c>
      <c r="S864" s="125">
        <f>+[1]data1cf!BQ863*-1</f>
        <v>0</v>
      </c>
      <c r="T864" s="125">
        <f>+[1]data1cf!BR863*-1</f>
        <v>0</v>
      </c>
      <c r="U864" s="125">
        <f>+[1]data1cf!BS863*-1</f>
        <v>0</v>
      </c>
      <c r="V864" s="125">
        <f>+[1]data1cf!BT863*-1</f>
        <v>0</v>
      </c>
      <c r="W864" s="125">
        <f>+[1]data1cf!BU863*-1</f>
        <v>0</v>
      </c>
      <c r="X864" s="125">
        <f>+[1]data1cf!BV863*-1</f>
        <v>0</v>
      </c>
      <c r="Y864" s="125">
        <f>+[1]data1cf!BW863*-1</f>
        <v>0</v>
      </c>
      <c r="Z864" s="125">
        <f>+[1]data1cf!BX863*-1</f>
        <v>0</v>
      </c>
      <c r="AA864" s="125">
        <f>+[1]data1cf!BY863*-1</f>
        <v>0</v>
      </c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0"/>
      <c r="AL864" s="10">
        <f t="shared" ca="1" si="53"/>
        <v>0</v>
      </c>
      <c r="AM864" s="10"/>
      <c r="AN864" s="10"/>
      <c r="AO864" s="10"/>
      <c r="AP864" s="10"/>
      <c r="AQ864" s="10"/>
    </row>
    <row r="865" spans="1:43" x14ac:dyDescent="0.2">
      <c r="A865" s="10">
        <v>863</v>
      </c>
      <c r="B865" s="125"/>
      <c r="C865" s="125">
        <f>+[1]data1cf!BA864*-1</f>
        <v>0</v>
      </c>
      <c r="D865" s="125">
        <f>+[1]data1cf!BB864*-1</f>
        <v>0</v>
      </c>
      <c r="E865" s="125">
        <f>+[1]data1cf!BC864*-1</f>
        <v>0</v>
      </c>
      <c r="F865" s="125">
        <f>+[1]data1cf!BD864*-1</f>
        <v>0</v>
      </c>
      <c r="G865" s="125">
        <f>+[1]data1cf!BE864*-1</f>
        <v>0</v>
      </c>
      <c r="H865" s="125">
        <f>+[1]data1cf!BF864*-1</f>
        <v>0</v>
      </c>
      <c r="I865" s="125">
        <f>+[1]data1cf!BG864*-1</f>
        <v>0</v>
      </c>
      <c r="J865" s="125">
        <f>+[1]data1cf!BH864*-1</f>
        <v>0</v>
      </c>
      <c r="K865" s="125">
        <f>+[1]data1cf!BI864*-1</f>
        <v>0</v>
      </c>
      <c r="L865" s="125">
        <f>+[1]data1cf!BJ864*-1</f>
        <v>0</v>
      </c>
      <c r="M865" s="125">
        <f>+[1]data1cf!BK864*-1</f>
        <v>0</v>
      </c>
      <c r="N865" s="125">
        <f>+[1]data1cf!BL864*-1</f>
        <v>0</v>
      </c>
      <c r="O865" s="125">
        <f>+[1]data1cf!BM864*-1</f>
        <v>0</v>
      </c>
      <c r="P865" s="125">
        <f>+[1]data1cf!BN864*-1</f>
        <v>0</v>
      </c>
      <c r="Q865" s="125">
        <f>+[1]data1cf!BO864*-1</f>
        <v>0</v>
      </c>
      <c r="R865" s="125">
        <f>+[1]data1cf!BP864*-1</f>
        <v>0</v>
      </c>
      <c r="S865" s="125">
        <f>+[1]data1cf!BQ864*-1</f>
        <v>0</v>
      </c>
      <c r="T865" s="125">
        <f>+[1]data1cf!BR864*-1</f>
        <v>0</v>
      </c>
      <c r="U865" s="125">
        <f>+[1]data1cf!BS864*-1</f>
        <v>0</v>
      </c>
      <c r="V865" s="125">
        <f>+[1]data1cf!BT864*-1</f>
        <v>0</v>
      </c>
      <c r="W865" s="125">
        <f>+[1]data1cf!BU864*-1</f>
        <v>0</v>
      </c>
      <c r="X865" s="125">
        <f>+[1]data1cf!BV864*-1</f>
        <v>0</v>
      </c>
      <c r="Y865" s="125">
        <f>+[1]data1cf!BW864*-1</f>
        <v>0</v>
      </c>
      <c r="Z865" s="125">
        <f>+[1]data1cf!BX864*-1</f>
        <v>0</v>
      </c>
      <c r="AA865" s="125">
        <f>+[1]data1cf!BY864*-1</f>
        <v>0</v>
      </c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0"/>
      <c r="AL865" s="10">
        <f t="shared" ca="1" si="53"/>
        <v>0</v>
      </c>
      <c r="AM865" s="10"/>
      <c r="AN865" s="10"/>
      <c r="AO865" s="10"/>
      <c r="AP865" s="10"/>
      <c r="AQ865" s="10"/>
    </row>
    <row r="866" spans="1:43" x14ac:dyDescent="0.2">
      <c r="A866" s="10">
        <v>864</v>
      </c>
      <c r="B866" s="125"/>
      <c r="C866" s="125">
        <f>+[1]data1cf!BA865*-1</f>
        <v>0</v>
      </c>
      <c r="D866" s="125">
        <f>+[1]data1cf!BB865*-1</f>
        <v>0</v>
      </c>
      <c r="E866" s="125">
        <f>+[1]data1cf!BC865*-1</f>
        <v>0</v>
      </c>
      <c r="F866" s="125">
        <f>+[1]data1cf!BD865*-1</f>
        <v>0</v>
      </c>
      <c r="G866" s="125">
        <f>+[1]data1cf!BE865*-1</f>
        <v>0</v>
      </c>
      <c r="H866" s="125">
        <f>+[1]data1cf!BF865*-1</f>
        <v>0</v>
      </c>
      <c r="I866" s="125">
        <f>+[1]data1cf!BG865*-1</f>
        <v>0</v>
      </c>
      <c r="J866" s="125">
        <f>+[1]data1cf!BH865*-1</f>
        <v>0</v>
      </c>
      <c r="K866" s="125">
        <f>+[1]data1cf!BI865*-1</f>
        <v>0</v>
      </c>
      <c r="L866" s="125">
        <f>+[1]data1cf!BJ865*-1</f>
        <v>0</v>
      </c>
      <c r="M866" s="125">
        <f>+[1]data1cf!BK865*-1</f>
        <v>0</v>
      </c>
      <c r="N866" s="125">
        <f>+[1]data1cf!BL865*-1</f>
        <v>0</v>
      </c>
      <c r="O866" s="125">
        <f>+[1]data1cf!BM865*-1</f>
        <v>0</v>
      </c>
      <c r="P866" s="125">
        <f>+[1]data1cf!BN865*-1</f>
        <v>0</v>
      </c>
      <c r="Q866" s="125">
        <f>+[1]data1cf!BO865*-1</f>
        <v>0</v>
      </c>
      <c r="R866" s="125">
        <f>+[1]data1cf!BP865*-1</f>
        <v>0</v>
      </c>
      <c r="S866" s="125">
        <f>+[1]data1cf!BQ865*-1</f>
        <v>0</v>
      </c>
      <c r="T866" s="125">
        <f>+[1]data1cf!BR865*-1</f>
        <v>0</v>
      </c>
      <c r="U866" s="125">
        <f>+[1]data1cf!BS865*-1</f>
        <v>0</v>
      </c>
      <c r="V866" s="125">
        <f>+[1]data1cf!BT865*-1</f>
        <v>0</v>
      </c>
      <c r="W866" s="125">
        <f>+[1]data1cf!BU865*-1</f>
        <v>0</v>
      </c>
      <c r="X866" s="125">
        <f>+[1]data1cf!BV865*-1</f>
        <v>0</v>
      </c>
      <c r="Y866" s="125">
        <f>+[1]data1cf!BW865*-1</f>
        <v>0</v>
      </c>
      <c r="Z866" s="125">
        <f>+[1]data1cf!BX865*-1</f>
        <v>0</v>
      </c>
      <c r="AA866" s="125">
        <f>+[1]data1cf!BY865*-1</f>
        <v>0</v>
      </c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0"/>
      <c r="AL866" s="10">
        <f t="shared" ca="1" si="53"/>
        <v>0</v>
      </c>
      <c r="AM866" s="10"/>
      <c r="AN866" s="10"/>
      <c r="AO866" s="10"/>
      <c r="AP866" s="10"/>
      <c r="AQ866" s="10"/>
    </row>
    <row r="867" spans="1:43" x14ac:dyDescent="0.2">
      <c r="A867" s="10">
        <v>865</v>
      </c>
      <c r="B867" s="125"/>
      <c r="C867" s="125">
        <f>+[1]data1cf!BA866*-1</f>
        <v>0</v>
      </c>
      <c r="D867" s="125">
        <f>+[1]data1cf!BB866*-1</f>
        <v>0</v>
      </c>
      <c r="E867" s="125">
        <f>+[1]data1cf!BC866*-1</f>
        <v>0</v>
      </c>
      <c r="F867" s="125">
        <f>+[1]data1cf!BD866*-1</f>
        <v>0</v>
      </c>
      <c r="G867" s="125">
        <f>+[1]data1cf!BE866*-1</f>
        <v>0</v>
      </c>
      <c r="H867" s="125">
        <f>+[1]data1cf!BF866*-1</f>
        <v>0</v>
      </c>
      <c r="I867" s="125">
        <f>+[1]data1cf!BG866*-1</f>
        <v>0</v>
      </c>
      <c r="J867" s="125">
        <f>+[1]data1cf!BH866*-1</f>
        <v>0</v>
      </c>
      <c r="K867" s="125">
        <f>+[1]data1cf!BI866*-1</f>
        <v>0</v>
      </c>
      <c r="L867" s="125">
        <f>+[1]data1cf!BJ866*-1</f>
        <v>0</v>
      </c>
      <c r="M867" s="125">
        <f>+[1]data1cf!BK866*-1</f>
        <v>0</v>
      </c>
      <c r="N867" s="125">
        <f>+[1]data1cf!BL866*-1</f>
        <v>0</v>
      </c>
      <c r="O867" s="125">
        <f>+[1]data1cf!BM866*-1</f>
        <v>0</v>
      </c>
      <c r="P867" s="125">
        <f>+[1]data1cf!BN866*-1</f>
        <v>0</v>
      </c>
      <c r="Q867" s="125">
        <f>+[1]data1cf!BO866*-1</f>
        <v>0</v>
      </c>
      <c r="R867" s="125">
        <f>+[1]data1cf!BP866*-1</f>
        <v>0</v>
      </c>
      <c r="S867" s="125">
        <f>+[1]data1cf!BQ866*-1</f>
        <v>0</v>
      </c>
      <c r="T867" s="125">
        <f>+[1]data1cf!BR866*-1</f>
        <v>0</v>
      </c>
      <c r="U867" s="125">
        <f>+[1]data1cf!BS866*-1</f>
        <v>0</v>
      </c>
      <c r="V867" s="125">
        <f>+[1]data1cf!BT866*-1</f>
        <v>0</v>
      </c>
      <c r="W867" s="125">
        <f>+[1]data1cf!BU866*-1</f>
        <v>0</v>
      </c>
      <c r="X867" s="125">
        <f>+[1]data1cf!BV866*-1</f>
        <v>0</v>
      </c>
      <c r="Y867" s="125">
        <f>+[1]data1cf!BW866*-1</f>
        <v>0</v>
      </c>
      <c r="Z867" s="125">
        <f>+[1]data1cf!BX866*-1</f>
        <v>0</v>
      </c>
      <c r="AA867" s="125">
        <f>+[1]data1cf!BY866*-1</f>
        <v>0</v>
      </c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0"/>
      <c r="AL867" s="10">
        <f t="shared" ca="1" si="53"/>
        <v>0</v>
      </c>
      <c r="AM867" s="10"/>
      <c r="AN867" s="10"/>
      <c r="AO867" s="10"/>
      <c r="AP867" s="10"/>
      <c r="AQ867" s="10"/>
    </row>
    <row r="868" spans="1:43" x14ac:dyDescent="0.2">
      <c r="A868" s="10">
        <v>866</v>
      </c>
      <c r="B868" s="125"/>
      <c r="C868" s="125">
        <f>+[1]data1cf!BA867*-1</f>
        <v>0</v>
      </c>
      <c r="D868" s="125">
        <f>+[1]data1cf!BB867*-1</f>
        <v>0</v>
      </c>
      <c r="E868" s="125">
        <f>+[1]data1cf!BC867*-1</f>
        <v>0</v>
      </c>
      <c r="F868" s="125">
        <f>+[1]data1cf!BD867*-1</f>
        <v>0</v>
      </c>
      <c r="G868" s="125">
        <f>+[1]data1cf!BE867*-1</f>
        <v>0</v>
      </c>
      <c r="H868" s="125">
        <f>+[1]data1cf!BF867*-1</f>
        <v>0</v>
      </c>
      <c r="I868" s="125">
        <f>+[1]data1cf!BG867*-1</f>
        <v>0</v>
      </c>
      <c r="J868" s="125">
        <f>+[1]data1cf!BH867*-1</f>
        <v>0</v>
      </c>
      <c r="K868" s="125">
        <f>+[1]data1cf!BI867*-1</f>
        <v>0</v>
      </c>
      <c r="L868" s="125">
        <f>+[1]data1cf!BJ867*-1</f>
        <v>0</v>
      </c>
      <c r="M868" s="125">
        <f>+[1]data1cf!BK867*-1</f>
        <v>0</v>
      </c>
      <c r="N868" s="125">
        <f>+[1]data1cf!BL867*-1</f>
        <v>0</v>
      </c>
      <c r="O868" s="125">
        <f>+[1]data1cf!BM867*-1</f>
        <v>0</v>
      </c>
      <c r="P868" s="125">
        <f>+[1]data1cf!BN867*-1</f>
        <v>0</v>
      </c>
      <c r="Q868" s="125">
        <f>+[1]data1cf!BO867*-1</f>
        <v>0</v>
      </c>
      <c r="R868" s="125">
        <f>+[1]data1cf!BP867*-1</f>
        <v>0</v>
      </c>
      <c r="S868" s="125">
        <f>+[1]data1cf!BQ867*-1</f>
        <v>0</v>
      </c>
      <c r="T868" s="125">
        <f>+[1]data1cf!BR867*-1</f>
        <v>0</v>
      </c>
      <c r="U868" s="125">
        <f>+[1]data1cf!BS867*-1</f>
        <v>0</v>
      </c>
      <c r="V868" s="125">
        <f>+[1]data1cf!BT867*-1</f>
        <v>0</v>
      </c>
      <c r="W868" s="125">
        <f>+[1]data1cf!BU867*-1</f>
        <v>0</v>
      </c>
      <c r="X868" s="125">
        <f>+[1]data1cf!BV867*-1</f>
        <v>0</v>
      </c>
      <c r="Y868" s="125">
        <f>+[1]data1cf!BW867*-1</f>
        <v>0</v>
      </c>
      <c r="Z868" s="125">
        <f>+[1]data1cf!BX867*-1</f>
        <v>0</v>
      </c>
      <c r="AA868" s="125">
        <f>+[1]data1cf!BY867*-1</f>
        <v>0</v>
      </c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0"/>
      <c r="AL868" s="10">
        <f t="shared" ref="AL868:AL883" ca="1" si="54">SUMPRODUCT(B868:AJ868,PVCapPrice)</f>
        <v>0</v>
      </c>
      <c r="AM868" s="10"/>
      <c r="AN868" s="10"/>
      <c r="AO868" s="10"/>
      <c r="AP868" s="10"/>
      <c r="AQ868" s="10"/>
    </row>
    <row r="869" spans="1:43" x14ac:dyDescent="0.2">
      <c r="A869" s="10">
        <v>867</v>
      </c>
      <c r="B869" s="125"/>
      <c r="C869" s="125">
        <f>+[1]data1cf!BA868*-1</f>
        <v>0</v>
      </c>
      <c r="D869" s="125">
        <f>+[1]data1cf!BB868*-1</f>
        <v>0</v>
      </c>
      <c r="E869" s="125">
        <f>+[1]data1cf!BC868*-1</f>
        <v>0</v>
      </c>
      <c r="F869" s="125">
        <f>+[1]data1cf!BD868*-1</f>
        <v>0</v>
      </c>
      <c r="G869" s="125">
        <f>+[1]data1cf!BE868*-1</f>
        <v>0</v>
      </c>
      <c r="H869" s="125">
        <f>+[1]data1cf!BF868*-1</f>
        <v>0</v>
      </c>
      <c r="I869" s="125">
        <f>+[1]data1cf!BG868*-1</f>
        <v>0</v>
      </c>
      <c r="J869" s="125">
        <f>+[1]data1cf!BH868*-1</f>
        <v>0</v>
      </c>
      <c r="K869" s="125">
        <f>+[1]data1cf!BI868*-1</f>
        <v>0</v>
      </c>
      <c r="L869" s="125">
        <f>+[1]data1cf!BJ868*-1</f>
        <v>0</v>
      </c>
      <c r="M869" s="125">
        <f>+[1]data1cf!BK868*-1</f>
        <v>0</v>
      </c>
      <c r="N869" s="125">
        <f>+[1]data1cf!BL868*-1</f>
        <v>0</v>
      </c>
      <c r="O869" s="125">
        <f>+[1]data1cf!BM868*-1</f>
        <v>0</v>
      </c>
      <c r="P869" s="125">
        <f>+[1]data1cf!BN868*-1</f>
        <v>0</v>
      </c>
      <c r="Q869" s="125">
        <f>+[1]data1cf!BO868*-1</f>
        <v>0</v>
      </c>
      <c r="R869" s="125">
        <f>+[1]data1cf!BP868*-1</f>
        <v>0</v>
      </c>
      <c r="S869" s="125">
        <f>+[1]data1cf!BQ868*-1</f>
        <v>0</v>
      </c>
      <c r="T869" s="125">
        <f>+[1]data1cf!BR868*-1</f>
        <v>0</v>
      </c>
      <c r="U869" s="125">
        <f>+[1]data1cf!BS868*-1</f>
        <v>0</v>
      </c>
      <c r="V869" s="125">
        <f>+[1]data1cf!BT868*-1</f>
        <v>0</v>
      </c>
      <c r="W869" s="125">
        <f>+[1]data1cf!BU868*-1</f>
        <v>0</v>
      </c>
      <c r="X869" s="125">
        <f>+[1]data1cf!BV868*-1</f>
        <v>0</v>
      </c>
      <c r="Y869" s="125">
        <f>+[1]data1cf!BW868*-1</f>
        <v>0</v>
      </c>
      <c r="Z869" s="125">
        <f>+[1]data1cf!BX868*-1</f>
        <v>0</v>
      </c>
      <c r="AA869" s="125">
        <f>+[1]data1cf!BY868*-1</f>
        <v>0</v>
      </c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0"/>
      <c r="AL869" s="10">
        <f t="shared" ca="1" si="54"/>
        <v>0</v>
      </c>
      <c r="AM869" s="10"/>
      <c r="AN869" s="10"/>
      <c r="AO869" s="10"/>
      <c r="AP869" s="10"/>
      <c r="AQ869" s="10"/>
    </row>
    <row r="870" spans="1:43" x14ac:dyDescent="0.2">
      <c r="A870" s="10">
        <v>868</v>
      </c>
      <c r="B870" s="125"/>
      <c r="C870" s="125">
        <f>+[1]data1cf!BA869*-1</f>
        <v>0</v>
      </c>
      <c r="D870" s="125">
        <f>+[1]data1cf!BB869*-1</f>
        <v>0</v>
      </c>
      <c r="E870" s="125">
        <f>+[1]data1cf!BC869*-1</f>
        <v>0</v>
      </c>
      <c r="F870" s="125">
        <f>+[1]data1cf!BD869*-1</f>
        <v>0</v>
      </c>
      <c r="G870" s="125">
        <f>+[1]data1cf!BE869*-1</f>
        <v>0</v>
      </c>
      <c r="H870" s="125">
        <f>+[1]data1cf!BF869*-1</f>
        <v>0</v>
      </c>
      <c r="I870" s="125">
        <f>+[1]data1cf!BG869*-1</f>
        <v>0</v>
      </c>
      <c r="J870" s="125">
        <f>+[1]data1cf!BH869*-1</f>
        <v>0</v>
      </c>
      <c r="K870" s="125">
        <f>+[1]data1cf!BI869*-1</f>
        <v>0</v>
      </c>
      <c r="L870" s="125">
        <f>+[1]data1cf!BJ869*-1</f>
        <v>0</v>
      </c>
      <c r="M870" s="125">
        <f>+[1]data1cf!BK869*-1</f>
        <v>0</v>
      </c>
      <c r="N870" s="125">
        <f>+[1]data1cf!BL869*-1</f>
        <v>0</v>
      </c>
      <c r="O870" s="125">
        <f>+[1]data1cf!BM869*-1</f>
        <v>0</v>
      </c>
      <c r="P870" s="125">
        <f>+[1]data1cf!BN869*-1</f>
        <v>0</v>
      </c>
      <c r="Q870" s="125">
        <f>+[1]data1cf!BO869*-1</f>
        <v>0</v>
      </c>
      <c r="R870" s="125">
        <f>+[1]data1cf!BP869*-1</f>
        <v>0</v>
      </c>
      <c r="S870" s="125">
        <f>+[1]data1cf!BQ869*-1</f>
        <v>0</v>
      </c>
      <c r="T870" s="125">
        <f>+[1]data1cf!BR869*-1</f>
        <v>0</v>
      </c>
      <c r="U870" s="125">
        <f>+[1]data1cf!BS869*-1</f>
        <v>0</v>
      </c>
      <c r="V870" s="125">
        <f>+[1]data1cf!BT869*-1</f>
        <v>0</v>
      </c>
      <c r="W870" s="125">
        <f>+[1]data1cf!BU869*-1</f>
        <v>0</v>
      </c>
      <c r="X870" s="125">
        <f>+[1]data1cf!BV869*-1</f>
        <v>0</v>
      </c>
      <c r="Y870" s="125">
        <f>+[1]data1cf!BW869*-1</f>
        <v>0</v>
      </c>
      <c r="Z870" s="125">
        <f>+[1]data1cf!BX869*-1</f>
        <v>0</v>
      </c>
      <c r="AA870" s="125">
        <f>+[1]data1cf!BY869*-1</f>
        <v>0</v>
      </c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0"/>
      <c r="AL870" s="10">
        <f t="shared" ca="1" si="54"/>
        <v>0</v>
      </c>
      <c r="AM870" s="10"/>
      <c r="AN870" s="10"/>
      <c r="AO870" s="10"/>
      <c r="AP870" s="10"/>
      <c r="AQ870" s="10"/>
    </row>
    <row r="871" spans="1:43" x14ac:dyDescent="0.2">
      <c r="A871" s="10">
        <v>869</v>
      </c>
      <c r="B871" s="125"/>
      <c r="C871" s="125">
        <f>+[1]data1cf!BA870*-1</f>
        <v>0</v>
      </c>
      <c r="D871" s="125">
        <f>+[1]data1cf!BB870*-1</f>
        <v>0</v>
      </c>
      <c r="E871" s="125">
        <f>+[1]data1cf!BC870*-1</f>
        <v>0</v>
      </c>
      <c r="F871" s="125">
        <f>+[1]data1cf!BD870*-1</f>
        <v>0</v>
      </c>
      <c r="G871" s="125">
        <f>+[1]data1cf!BE870*-1</f>
        <v>0</v>
      </c>
      <c r="H871" s="125">
        <f>+[1]data1cf!BF870*-1</f>
        <v>0</v>
      </c>
      <c r="I871" s="125">
        <f>+[1]data1cf!BG870*-1</f>
        <v>0</v>
      </c>
      <c r="J871" s="125">
        <f>+[1]data1cf!BH870*-1</f>
        <v>0</v>
      </c>
      <c r="K871" s="125">
        <f>+[1]data1cf!BI870*-1</f>
        <v>0</v>
      </c>
      <c r="L871" s="125">
        <f>+[1]data1cf!BJ870*-1</f>
        <v>0</v>
      </c>
      <c r="M871" s="125">
        <f>+[1]data1cf!BK870*-1</f>
        <v>0</v>
      </c>
      <c r="N871" s="125">
        <f>+[1]data1cf!BL870*-1</f>
        <v>0</v>
      </c>
      <c r="O871" s="125">
        <f>+[1]data1cf!BM870*-1</f>
        <v>0</v>
      </c>
      <c r="P871" s="125">
        <f>+[1]data1cf!BN870*-1</f>
        <v>0</v>
      </c>
      <c r="Q871" s="125">
        <f>+[1]data1cf!BO870*-1</f>
        <v>0</v>
      </c>
      <c r="R871" s="125">
        <f>+[1]data1cf!BP870*-1</f>
        <v>0</v>
      </c>
      <c r="S871" s="125">
        <f>+[1]data1cf!BQ870*-1</f>
        <v>0</v>
      </c>
      <c r="T871" s="125">
        <f>+[1]data1cf!BR870*-1</f>
        <v>0</v>
      </c>
      <c r="U871" s="125">
        <f>+[1]data1cf!BS870*-1</f>
        <v>0</v>
      </c>
      <c r="V871" s="125">
        <f>+[1]data1cf!BT870*-1</f>
        <v>0</v>
      </c>
      <c r="W871" s="125">
        <f>+[1]data1cf!BU870*-1</f>
        <v>0</v>
      </c>
      <c r="X871" s="125">
        <f>+[1]data1cf!BV870*-1</f>
        <v>0</v>
      </c>
      <c r="Y871" s="125">
        <f>+[1]data1cf!BW870*-1</f>
        <v>0</v>
      </c>
      <c r="Z871" s="125">
        <f>+[1]data1cf!BX870*-1</f>
        <v>0</v>
      </c>
      <c r="AA871" s="125">
        <f>+[1]data1cf!BY870*-1</f>
        <v>0</v>
      </c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0"/>
      <c r="AL871" s="10">
        <f t="shared" ca="1" si="54"/>
        <v>0</v>
      </c>
      <c r="AM871" s="10"/>
      <c r="AN871" s="10"/>
      <c r="AO871" s="10"/>
      <c r="AP871" s="10"/>
      <c r="AQ871" s="10"/>
    </row>
    <row r="872" spans="1:43" x14ac:dyDescent="0.2">
      <c r="A872" s="10">
        <v>870</v>
      </c>
      <c r="B872" s="125"/>
      <c r="C872" s="125">
        <f>+[1]data1cf!BA871*-1</f>
        <v>0</v>
      </c>
      <c r="D872" s="125">
        <f>+[1]data1cf!BB871*-1</f>
        <v>0</v>
      </c>
      <c r="E872" s="125">
        <f>+[1]data1cf!BC871*-1</f>
        <v>0</v>
      </c>
      <c r="F872" s="125">
        <f>+[1]data1cf!BD871*-1</f>
        <v>0</v>
      </c>
      <c r="G872" s="125">
        <f>+[1]data1cf!BE871*-1</f>
        <v>0</v>
      </c>
      <c r="H872" s="125">
        <f>+[1]data1cf!BF871*-1</f>
        <v>0</v>
      </c>
      <c r="I872" s="125">
        <f>+[1]data1cf!BG871*-1</f>
        <v>0</v>
      </c>
      <c r="J872" s="125">
        <f>+[1]data1cf!BH871*-1</f>
        <v>0</v>
      </c>
      <c r="K872" s="125">
        <f>+[1]data1cf!BI871*-1</f>
        <v>0</v>
      </c>
      <c r="L872" s="125">
        <f>+[1]data1cf!BJ871*-1</f>
        <v>0</v>
      </c>
      <c r="M872" s="125">
        <f>+[1]data1cf!BK871*-1</f>
        <v>0</v>
      </c>
      <c r="N872" s="125">
        <f>+[1]data1cf!BL871*-1</f>
        <v>0</v>
      </c>
      <c r="O872" s="125">
        <f>+[1]data1cf!BM871*-1</f>
        <v>0</v>
      </c>
      <c r="P872" s="125">
        <f>+[1]data1cf!BN871*-1</f>
        <v>0</v>
      </c>
      <c r="Q872" s="125">
        <f>+[1]data1cf!BO871*-1</f>
        <v>0</v>
      </c>
      <c r="R872" s="125">
        <f>+[1]data1cf!BP871*-1</f>
        <v>0</v>
      </c>
      <c r="S872" s="125">
        <f>+[1]data1cf!BQ871*-1</f>
        <v>0</v>
      </c>
      <c r="T872" s="125">
        <f>+[1]data1cf!BR871*-1</f>
        <v>0</v>
      </c>
      <c r="U872" s="125">
        <f>+[1]data1cf!BS871*-1</f>
        <v>0</v>
      </c>
      <c r="V872" s="125">
        <f>+[1]data1cf!BT871*-1</f>
        <v>0</v>
      </c>
      <c r="W872" s="125">
        <f>+[1]data1cf!BU871*-1</f>
        <v>0</v>
      </c>
      <c r="X872" s="125">
        <f>+[1]data1cf!BV871*-1</f>
        <v>0</v>
      </c>
      <c r="Y872" s="125">
        <f>+[1]data1cf!BW871*-1</f>
        <v>0</v>
      </c>
      <c r="Z872" s="125">
        <f>+[1]data1cf!BX871*-1</f>
        <v>0</v>
      </c>
      <c r="AA872" s="125">
        <f>+[1]data1cf!BY871*-1</f>
        <v>0</v>
      </c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0"/>
      <c r="AL872" s="10">
        <f t="shared" ca="1" si="54"/>
        <v>0</v>
      </c>
      <c r="AM872" s="10"/>
      <c r="AN872" s="10"/>
      <c r="AO872" s="10"/>
      <c r="AP872" s="10"/>
      <c r="AQ872" s="10"/>
    </row>
    <row r="873" spans="1:43" x14ac:dyDescent="0.2">
      <c r="A873" s="10">
        <v>871</v>
      </c>
      <c r="B873" s="125"/>
      <c r="C873" s="125">
        <f>+[1]data1cf!BA872*-1</f>
        <v>0</v>
      </c>
      <c r="D873" s="125">
        <f>+[1]data1cf!BB872*-1</f>
        <v>0</v>
      </c>
      <c r="E873" s="125">
        <f>+[1]data1cf!BC872*-1</f>
        <v>0</v>
      </c>
      <c r="F873" s="125">
        <f>+[1]data1cf!BD872*-1</f>
        <v>0</v>
      </c>
      <c r="G873" s="125">
        <f>+[1]data1cf!BE872*-1</f>
        <v>0</v>
      </c>
      <c r="H873" s="125">
        <f>+[1]data1cf!BF872*-1</f>
        <v>0</v>
      </c>
      <c r="I873" s="125">
        <f>+[1]data1cf!BG872*-1</f>
        <v>0</v>
      </c>
      <c r="J873" s="125">
        <f>+[1]data1cf!BH872*-1</f>
        <v>0</v>
      </c>
      <c r="K873" s="125">
        <f>+[1]data1cf!BI872*-1</f>
        <v>0</v>
      </c>
      <c r="L873" s="125">
        <f>+[1]data1cf!BJ872*-1</f>
        <v>0</v>
      </c>
      <c r="M873" s="125">
        <f>+[1]data1cf!BK872*-1</f>
        <v>0</v>
      </c>
      <c r="N873" s="125">
        <f>+[1]data1cf!BL872*-1</f>
        <v>0</v>
      </c>
      <c r="O873" s="125">
        <f>+[1]data1cf!BM872*-1</f>
        <v>0</v>
      </c>
      <c r="P873" s="125">
        <f>+[1]data1cf!BN872*-1</f>
        <v>0</v>
      </c>
      <c r="Q873" s="125">
        <f>+[1]data1cf!BO872*-1</f>
        <v>0</v>
      </c>
      <c r="R873" s="125">
        <f>+[1]data1cf!BP872*-1</f>
        <v>0</v>
      </c>
      <c r="S873" s="125">
        <f>+[1]data1cf!BQ872*-1</f>
        <v>0</v>
      </c>
      <c r="T873" s="125">
        <f>+[1]data1cf!BR872*-1</f>
        <v>0</v>
      </c>
      <c r="U873" s="125">
        <f>+[1]data1cf!BS872*-1</f>
        <v>0</v>
      </c>
      <c r="V873" s="125">
        <f>+[1]data1cf!BT872*-1</f>
        <v>0</v>
      </c>
      <c r="W873" s="125">
        <f>+[1]data1cf!BU872*-1</f>
        <v>0</v>
      </c>
      <c r="X873" s="125">
        <f>+[1]data1cf!BV872*-1</f>
        <v>0</v>
      </c>
      <c r="Y873" s="125">
        <f>+[1]data1cf!BW872*-1</f>
        <v>0</v>
      </c>
      <c r="Z873" s="125">
        <f>+[1]data1cf!BX872*-1</f>
        <v>0</v>
      </c>
      <c r="AA873" s="125">
        <f>+[1]data1cf!BY872*-1</f>
        <v>0</v>
      </c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0"/>
      <c r="AL873" s="10">
        <f t="shared" ca="1" si="54"/>
        <v>0</v>
      </c>
      <c r="AM873" s="10"/>
      <c r="AN873" s="10"/>
      <c r="AO873" s="10"/>
      <c r="AP873" s="10"/>
      <c r="AQ873" s="10"/>
    </row>
    <row r="874" spans="1:43" x14ac:dyDescent="0.2">
      <c r="A874" s="10">
        <v>872</v>
      </c>
      <c r="B874" s="125"/>
      <c r="C874" s="125">
        <f>+[1]data1cf!BA873*-1</f>
        <v>0</v>
      </c>
      <c r="D874" s="125">
        <f>+[1]data1cf!BB873*-1</f>
        <v>0</v>
      </c>
      <c r="E874" s="125">
        <f>+[1]data1cf!BC873*-1</f>
        <v>0</v>
      </c>
      <c r="F874" s="125">
        <f>+[1]data1cf!BD873*-1</f>
        <v>0</v>
      </c>
      <c r="G874" s="125">
        <f>+[1]data1cf!BE873*-1</f>
        <v>0</v>
      </c>
      <c r="H874" s="125">
        <f>+[1]data1cf!BF873*-1</f>
        <v>0</v>
      </c>
      <c r="I874" s="125">
        <f>+[1]data1cf!BG873*-1</f>
        <v>0</v>
      </c>
      <c r="J874" s="125">
        <f>+[1]data1cf!BH873*-1</f>
        <v>0</v>
      </c>
      <c r="K874" s="125">
        <f>+[1]data1cf!BI873*-1</f>
        <v>0</v>
      </c>
      <c r="L874" s="125">
        <f>+[1]data1cf!BJ873*-1</f>
        <v>0</v>
      </c>
      <c r="M874" s="125">
        <f>+[1]data1cf!BK873*-1</f>
        <v>0</v>
      </c>
      <c r="N874" s="125">
        <f>+[1]data1cf!BL873*-1</f>
        <v>0</v>
      </c>
      <c r="O874" s="125">
        <f>+[1]data1cf!BM873*-1</f>
        <v>0</v>
      </c>
      <c r="P874" s="125">
        <f>+[1]data1cf!BN873*-1</f>
        <v>0</v>
      </c>
      <c r="Q874" s="125">
        <f>+[1]data1cf!BO873*-1</f>
        <v>0</v>
      </c>
      <c r="R874" s="125">
        <f>+[1]data1cf!BP873*-1</f>
        <v>0</v>
      </c>
      <c r="S874" s="125">
        <f>+[1]data1cf!BQ873*-1</f>
        <v>0</v>
      </c>
      <c r="T874" s="125">
        <f>+[1]data1cf!BR873*-1</f>
        <v>0</v>
      </c>
      <c r="U874" s="125">
        <f>+[1]data1cf!BS873*-1</f>
        <v>0</v>
      </c>
      <c r="V874" s="125">
        <f>+[1]data1cf!BT873*-1</f>
        <v>0</v>
      </c>
      <c r="W874" s="125">
        <f>+[1]data1cf!BU873*-1</f>
        <v>0</v>
      </c>
      <c r="X874" s="125">
        <f>+[1]data1cf!BV873*-1</f>
        <v>0</v>
      </c>
      <c r="Y874" s="125">
        <f>+[1]data1cf!BW873*-1</f>
        <v>0</v>
      </c>
      <c r="Z874" s="125">
        <f>+[1]data1cf!BX873*-1</f>
        <v>0</v>
      </c>
      <c r="AA874" s="125">
        <f>+[1]data1cf!BY873*-1</f>
        <v>0</v>
      </c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0"/>
      <c r="AL874" s="10">
        <f t="shared" ca="1" si="54"/>
        <v>0</v>
      </c>
      <c r="AM874" s="10"/>
      <c r="AN874" s="10"/>
      <c r="AO874" s="10"/>
      <c r="AP874" s="10"/>
      <c r="AQ874" s="10"/>
    </row>
    <row r="875" spans="1:43" x14ac:dyDescent="0.2">
      <c r="A875" s="10">
        <v>873</v>
      </c>
      <c r="B875" s="125"/>
      <c r="C875" s="125">
        <f>+[1]data1cf!BA874*-1</f>
        <v>0</v>
      </c>
      <c r="D875" s="125">
        <f>+[1]data1cf!BB874*-1</f>
        <v>0</v>
      </c>
      <c r="E875" s="125">
        <f>+[1]data1cf!BC874*-1</f>
        <v>0</v>
      </c>
      <c r="F875" s="125">
        <f>+[1]data1cf!BD874*-1</f>
        <v>0</v>
      </c>
      <c r="G875" s="125">
        <f>+[1]data1cf!BE874*-1</f>
        <v>0</v>
      </c>
      <c r="H875" s="125">
        <f>+[1]data1cf!BF874*-1</f>
        <v>0</v>
      </c>
      <c r="I875" s="125">
        <f>+[1]data1cf!BG874*-1</f>
        <v>0</v>
      </c>
      <c r="J875" s="125">
        <f>+[1]data1cf!BH874*-1</f>
        <v>0</v>
      </c>
      <c r="K875" s="125">
        <f>+[1]data1cf!BI874*-1</f>
        <v>0</v>
      </c>
      <c r="L875" s="125">
        <f>+[1]data1cf!BJ874*-1</f>
        <v>0</v>
      </c>
      <c r="M875" s="125">
        <f>+[1]data1cf!BK874*-1</f>
        <v>0</v>
      </c>
      <c r="N875" s="125">
        <f>+[1]data1cf!BL874*-1</f>
        <v>0</v>
      </c>
      <c r="O875" s="125">
        <f>+[1]data1cf!BM874*-1</f>
        <v>0</v>
      </c>
      <c r="P875" s="125">
        <f>+[1]data1cf!BN874*-1</f>
        <v>0</v>
      </c>
      <c r="Q875" s="125">
        <f>+[1]data1cf!BO874*-1</f>
        <v>0</v>
      </c>
      <c r="R875" s="125">
        <f>+[1]data1cf!BP874*-1</f>
        <v>0</v>
      </c>
      <c r="S875" s="125">
        <f>+[1]data1cf!BQ874*-1</f>
        <v>0</v>
      </c>
      <c r="T875" s="125">
        <f>+[1]data1cf!BR874*-1</f>
        <v>0</v>
      </c>
      <c r="U875" s="125">
        <f>+[1]data1cf!BS874*-1</f>
        <v>0</v>
      </c>
      <c r="V875" s="125">
        <f>+[1]data1cf!BT874*-1</f>
        <v>0</v>
      </c>
      <c r="W875" s="125">
        <f>+[1]data1cf!BU874*-1</f>
        <v>0</v>
      </c>
      <c r="X875" s="125">
        <f>+[1]data1cf!BV874*-1</f>
        <v>0</v>
      </c>
      <c r="Y875" s="125">
        <f>+[1]data1cf!BW874*-1</f>
        <v>0</v>
      </c>
      <c r="Z875" s="125">
        <f>+[1]data1cf!BX874*-1</f>
        <v>0</v>
      </c>
      <c r="AA875" s="125">
        <f>+[1]data1cf!BY874*-1</f>
        <v>0</v>
      </c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0"/>
      <c r="AL875" s="10">
        <f t="shared" ca="1" si="54"/>
        <v>0</v>
      </c>
      <c r="AM875" s="10"/>
      <c r="AN875" s="10"/>
      <c r="AO875" s="10"/>
      <c r="AP875" s="10"/>
      <c r="AQ875" s="10"/>
    </row>
    <row r="876" spans="1:43" x14ac:dyDescent="0.2">
      <c r="A876" s="10">
        <v>874</v>
      </c>
      <c r="B876" s="125"/>
      <c r="C876" s="125">
        <f>+[1]data1cf!BA875*-1</f>
        <v>0</v>
      </c>
      <c r="D876" s="125">
        <f>+[1]data1cf!BB875*-1</f>
        <v>0</v>
      </c>
      <c r="E876" s="125">
        <f>+[1]data1cf!BC875*-1</f>
        <v>0</v>
      </c>
      <c r="F876" s="125">
        <f>+[1]data1cf!BD875*-1</f>
        <v>0</v>
      </c>
      <c r="G876" s="125">
        <f>+[1]data1cf!BE875*-1</f>
        <v>0</v>
      </c>
      <c r="H876" s="125">
        <f>+[1]data1cf!BF875*-1</f>
        <v>0</v>
      </c>
      <c r="I876" s="125">
        <f>+[1]data1cf!BG875*-1</f>
        <v>0</v>
      </c>
      <c r="J876" s="125">
        <f>+[1]data1cf!BH875*-1</f>
        <v>0</v>
      </c>
      <c r="K876" s="125">
        <f>+[1]data1cf!BI875*-1</f>
        <v>0</v>
      </c>
      <c r="L876" s="125">
        <f>+[1]data1cf!BJ875*-1</f>
        <v>0</v>
      </c>
      <c r="M876" s="125">
        <f>+[1]data1cf!BK875*-1</f>
        <v>0</v>
      </c>
      <c r="N876" s="125">
        <f>+[1]data1cf!BL875*-1</f>
        <v>0</v>
      </c>
      <c r="O876" s="125">
        <f>+[1]data1cf!BM875*-1</f>
        <v>0</v>
      </c>
      <c r="P876" s="125">
        <f>+[1]data1cf!BN875*-1</f>
        <v>0</v>
      </c>
      <c r="Q876" s="125">
        <f>+[1]data1cf!BO875*-1</f>
        <v>0</v>
      </c>
      <c r="R876" s="125">
        <f>+[1]data1cf!BP875*-1</f>
        <v>0</v>
      </c>
      <c r="S876" s="125">
        <f>+[1]data1cf!BQ875*-1</f>
        <v>0</v>
      </c>
      <c r="T876" s="125">
        <f>+[1]data1cf!BR875*-1</f>
        <v>0</v>
      </c>
      <c r="U876" s="125">
        <f>+[1]data1cf!BS875*-1</f>
        <v>0</v>
      </c>
      <c r="V876" s="125">
        <f>+[1]data1cf!BT875*-1</f>
        <v>0</v>
      </c>
      <c r="W876" s="125">
        <f>+[1]data1cf!BU875*-1</f>
        <v>0</v>
      </c>
      <c r="X876" s="125">
        <f>+[1]data1cf!BV875*-1</f>
        <v>0</v>
      </c>
      <c r="Y876" s="125">
        <f>+[1]data1cf!BW875*-1</f>
        <v>0</v>
      </c>
      <c r="Z876" s="125">
        <f>+[1]data1cf!BX875*-1</f>
        <v>0</v>
      </c>
      <c r="AA876" s="125">
        <f>+[1]data1cf!BY875*-1</f>
        <v>0</v>
      </c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0"/>
      <c r="AL876" s="10">
        <f t="shared" ca="1" si="54"/>
        <v>0</v>
      </c>
      <c r="AM876" s="10"/>
      <c r="AN876" s="10"/>
      <c r="AO876" s="10"/>
      <c r="AP876" s="10"/>
      <c r="AQ876" s="10"/>
    </row>
    <row r="877" spans="1:43" x14ac:dyDescent="0.2">
      <c r="A877" s="10">
        <v>875</v>
      </c>
      <c r="B877" s="125"/>
      <c r="C877" s="125">
        <f>+[1]data1cf!BA876*-1</f>
        <v>0</v>
      </c>
      <c r="D877" s="125">
        <f>+[1]data1cf!BB876*-1</f>
        <v>0</v>
      </c>
      <c r="E877" s="125">
        <f>+[1]data1cf!BC876*-1</f>
        <v>0</v>
      </c>
      <c r="F877" s="125">
        <f>+[1]data1cf!BD876*-1</f>
        <v>0</v>
      </c>
      <c r="G877" s="125">
        <f>+[1]data1cf!BE876*-1</f>
        <v>0</v>
      </c>
      <c r="H877" s="125">
        <f>+[1]data1cf!BF876*-1</f>
        <v>0</v>
      </c>
      <c r="I877" s="125">
        <f>+[1]data1cf!BG876*-1</f>
        <v>0</v>
      </c>
      <c r="J877" s="125">
        <f>+[1]data1cf!BH876*-1</f>
        <v>0</v>
      </c>
      <c r="K877" s="125">
        <f>+[1]data1cf!BI876*-1</f>
        <v>0</v>
      </c>
      <c r="L877" s="125">
        <f>+[1]data1cf!BJ876*-1</f>
        <v>0</v>
      </c>
      <c r="M877" s="125">
        <f>+[1]data1cf!BK876*-1</f>
        <v>0</v>
      </c>
      <c r="N877" s="125">
        <f>+[1]data1cf!BL876*-1</f>
        <v>0</v>
      </c>
      <c r="O877" s="125">
        <f>+[1]data1cf!BM876*-1</f>
        <v>0</v>
      </c>
      <c r="P877" s="125">
        <f>+[1]data1cf!BN876*-1</f>
        <v>0</v>
      </c>
      <c r="Q877" s="125">
        <f>+[1]data1cf!BO876*-1</f>
        <v>0</v>
      </c>
      <c r="R877" s="125">
        <f>+[1]data1cf!BP876*-1</f>
        <v>0</v>
      </c>
      <c r="S877" s="125">
        <f>+[1]data1cf!BQ876*-1</f>
        <v>0</v>
      </c>
      <c r="T877" s="125">
        <f>+[1]data1cf!BR876*-1</f>
        <v>0</v>
      </c>
      <c r="U877" s="125">
        <f>+[1]data1cf!BS876*-1</f>
        <v>0</v>
      </c>
      <c r="V877" s="125">
        <f>+[1]data1cf!BT876*-1</f>
        <v>0</v>
      </c>
      <c r="W877" s="125">
        <f>+[1]data1cf!BU876*-1</f>
        <v>0</v>
      </c>
      <c r="X877" s="125">
        <f>+[1]data1cf!BV876*-1</f>
        <v>0</v>
      </c>
      <c r="Y877" s="125">
        <f>+[1]data1cf!BW876*-1</f>
        <v>0</v>
      </c>
      <c r="Z877" s="125">
        <f>+[1]data1cf!BX876*-1</f>
        <v>0</v>
      </c>
      <c r="AA877" s="125">
        <f>+[1]data1cf!BY876*-1</f>
        <v>0</v>
      </c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0"/>
      <c r="AL877" s="10">
        <f t="shared" ca="1" si="54"/>
        <v>0</v>
      </c>
      <c r="AM877" s="10"/>
      <c r="AN877" s="10"/>
      <c r="AO877" s="10"/>
      <c r="AP877" s="10"/>
      <c r="AQ877" s="10"/>
    </row>
    <row r="878" spans="1:43" x14ac:dyDescent="0.2">
      <c r="A878" s="10">
        <v>876</v>
      </c>
      <c r="B878" s="125"/>
      <c r="C878" s="125">
        <f>+[1]data1cf!BA877*-1</f>
        <v>0</v>
      </c>
      <c r="D878" s="125">
        <f>+[1]data1cf!BB877*-1</f>
        <v>0</v>
      </c>
      <c r="E878" s="125">
        <f>+[1]data1cf!BC877*-1</f>
        <v>0</v>
      </c>
      <c r="F878" s="125">
        <f>+[1]data1cf!BD877*-1</f>
        <v>0</v>
      </c>
      <c r="G878" s="125">
        <f>+[1]data1cf!BE877*-1</f>
        <v>0</v>
      </c>
      <c r="H878" s="125">
        <f>+[1]data1cf!BF877*-1</f>
        <v>0</v>
      </c>
      <c r="I878" s="125">
        <f>+[1]data1cf!BG877*-1</f>
        <v>0</v>
      </c>
      <c r="J878" s="125">
        <f>+[1]data1cf!BH877*-1</f>
        <v>0</v>
      </c>
      <c r="K878" s="125">
        <f>+[1]data1cf!BI877*-1</f>
        <v>0</v>
      </c>
      <c r="L878" s="125">
        <f>+[1]data1cf!BJ877*-1</f>
        <v>0</v>
      </c>
      <c r="M878" s="125">
        <f>+[1]data1cf!BK877*-1</f>
        <v>0</v>
      </c>
      <c r="N878" s="125">
        <f>+[1]data1cf!BL877*-1</f>
        <v>0</v>
      </c>
      <c r="O878" s="125">
        <f>+[1]data1cf!BM877*-1</f>
        <v>0</v>
      </c>
      <c r="P878" s="125">
        <f>+[1]data1cf!BN877*-1</f>
        <v>0</v>
      </c>
      <c r="Q878" s="125">
        <f>+[1]data1cf!BO877*-1</f>
        <v>0</v>
      </c>
      <c r="R878" s="125">
        <f>+[1]data1cf!BP877*-1</f>
        <v>0</v>
      </c>
      <c r="S878" s="125">
        <f>+[1]data1cf!BQ877*-1</f>
        <v>0</v>
      </c>
      <c r="T878" s="125">
        <f>+[1]data1cf!BR877*-1</f>
        <v>0</v>
      </c>
      <c r="U878" s="125">
        <f>+[1]data1cf!BS877*-1</f>
        <v>0</v>
      </c>
      <c r="V878" s="125">
        <f>+[1]data1cf!BT877*-1</f>
        <v>0</v>
      </c>
      <c r="W878" s="125">
        <f>+[1]data1cf!BU877*-1</f>
        <v>0</v>
      </c>
      <c r="X878" s="125">
        <f>+[1]data1cf!BV877*-1</f>
        <v>0</v>
      </c>
      <c r="Y878" s="125">
        <f>+[1]data1cf!BW877*-1</f>
        <v>0</v>
      </c>
      <c r="Z878" s="125">
        <f>+[1]data1cf!BX877*-1</f>
        <v>0</v>
      </c>
      <c r="AA878" s="125">
        <f>+[1]data1cf!BY877*-1</f>
        <v>0</v>
      </c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0"/>
      <c r="AL878" s="10">
        <f t="shared" ca="1" si="54"/>
        <v>0</v>
      </c>
      <c r="AM878" s="10"/>
      <c r="AN878" s="10"/>
      <c r="AO878" s="10"/>
      <c r="AP878" s="10"/>
      <c r="AQ878" s="10"/>
    </row>
    <row r="879" spans="1:43" x14ac:dyDescent="0.2">
      <c r="A879" s="10">
        <v>877</v>
      </c>
      <c r="B879" s="125"/>
      <c r="C879" s="125">
        <f>+[1]data1cf!BA878*-1</f>
        <v>0</v>
      </c>
      <c r="D879" s="125">
        <f>+[1]data1cf!BB878*-1</f>
        <v>0</v>
      </c>
      <c r="E879" s="125">
        <f>+[1]data1cf!BC878*-1</f>
        <v>0</v>
      </c>
      <c r="F879" s="125">
        <f>+[1]data1cf!BD878*-1</f>
        <v>0</v>
      </c>
      <c r="G879" s="125">
        <f>+[1]data1cf!BE878*-1</f>
        <v>0</v>
      </c>
      <c r="H879" s="125">
        <f>+[1]data1cf!BF878*-1</f>
        <v>0</v>
      </c>
      <c r="I879" s="125">
        <f>+[1]data1cf!BG878*-1</f>
        <v>0</v>
      </c>
      <c r="J879" s="125">
        <f>+[1]data1cf!BH878*-1</f>
        <v>0</v>
      </c>
      <c r="K879" s="125">
        <f>+[1]data1cf!BI878*-1</f>
        <v>0</v>
      </c>
      <c r="L879" s="125">
        <f>+[1]data1cf!BJ878*-1</f>
        <v>0</v>
      </c>
      <c r="M879" s="125">
        <f>+[1]data1cf!BK878*-1</f>
        <v>0</v>
      </c>
      <c r="N879" s="125">
        <f>+[1]data1cf!BL878*-1</f>
        <v>0</v>
      </c>
      <c r="O879" s="125">
        <f>+[1]data1cf!BM878*-1</f>
        <v>0</v>
      </c>
      <c r="P879" s="125">
        <f>+[1]data1cf!BN878*-1</f>
        <v>0</v>
      </c>
      <c r="Q879" s="125">
        <f>+[1]data1cf!BO878*-1</f>
        <v>0</v>
      </c>
      <c r="R879" s="125">
        <f>+[1]data1cf!BP878*-1</f>
        <v>0</v>
      </c>
      <c r="S879" s="125">
        <f>+[1]data1cf!BQ878*-1</f>
        <v>0</v>
      </c>
      <c r="T879" s="125">
        <f>+[1]data1cf!BR878*-1</f>
        <v>0</v>
      </c>
      <c r="U879" s="125">
        <f>+[1]data1cf!BS878*-1</f>
        <v>0</v>
      </c>
      <c r="V879" s="125">
        <f>+[1]data1cf!BT878*-1</f>
        <v>0</v>
      </c>
      <c r="W879" s="125">
        <f>+[1]data1cf!BU878*-1</f>
        <v>0</v>
      </c>
      <c r="X879" s="125">
        <f>+[1]data1cf!BV878*-1</f>
        <v>0</v>
      </c>
      <c r="Y879" s="125">
        <f>+[1]data1cf!BW878*-1</f>
        <v>0</v>
      </c>
      <c r="Z879" s="125">
        <f>+[1]data1cf!BX878*-1</f>
        <v>0</v>
      </c>
      <c r="AA879" s="125">
        <f>+[1]data1cf!BY878*-1</f>
        <v>0</v>
      </c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0"/>
      <c r="AL879" s="10">
        <f t="shared" ca="1" si="54"/>
        <v>0</v>
      </c>
      <c r="AM879" s="10"/>
      <c r="AN879" s="10"/>
      <c r="AO879" s="10"/>
      <c r="AP879" s="10"/>
      <c r="AQ879" s="10"/>
    </row>
    <row r="880" spans="1:43" x14ac:dyDescent="0.2">
      <c r="A880" s="10">
        <v>878</v>
      </c>
      <c r="B880" s="125"/>
      <c r="C880" s="125">
        <f>+[1]data1cf!BA879*-1</f>
        <v>0</v>
      </c>
      <c r="D880" s="125">
        <f>+[1]data1cf!BB879*-1</f>
        <v>0</v>
      </c>
      <c r="E880" s="125">
        <f>+[1]data1cf!BC879*-1</f>
        <v>0</v>
      </c>
      <c r="F880" s="125">
        <f>+[1]data1cf!BD879*-1</f>
        <v>0</v>
      </c>
      <c r="G880" s="125">
        <f>+[1]data1cf!BE879*-1</f>
        <v>0</v>
      </c>
      <c r="H880" s="125">
        <f>+[1]data1cf!BF879*-1</f>
        <v>0</v>
      </c>
      <c r="I880" s="125">
        <f>+[1]data1cf!BG879*-1</f>
        <v>0</v>
      </c>
      <c r="J880" s="125">
        <f>+[1]data1cf!BH879*-1</f>
        <v>0</v>
      </c>
      <c r="K880" s="125">
        <f>+[1]data1cf!BI879*-1</f>
        <v>0</v>
      </c>
      <c r="L880" s="125">
        <f>+[1]data1cf!BJ879*-1</f>
        <v>0</v>
      </c>
      <c r="M880" s="125">
        <f>+[1]data1cf!BK879*-1</f>
        <v>0</v>
      </c>
      <c r="N880" s="125">
        <f>+[1]data1cf!BL879*-1</f>
        <v>0</v>
      </c>
      <c r="O880" s="125">
        <f>+[1]data1cf!BM879*-1</f>
        <v>0</v>
      </c>
      <c r="P880" s="125">
        <f>+[1]data1cf!BN879*-1</f>
        <v>0</v>
      </c>
      <c r="Q880" s="125">
        <f>+[1]data1cf!BO879*-1</f>
        <v>0</v>
      </c>
      <c r="R880" s="125">
        <f>+[1]data1cf!BP879*-1</f>
        <v>0</v>
      </c>
      <c r="S880" s="125">
        <f>+[1]data1cf!BQ879*-1</f>
        <v>0</v>
      </c>
      <c r="T880" s="125">
        <f>+[1]data1cf!BR879*-1</f>
        <v>0</v>
      </c>
      <c r="U880" s="125">
        <f>+[1]data1cf!BS879*-1</f>
        <v>0</v>
      </c>
      <c r="V880" s="125">
        <f>+[1]data1cf!BT879*-1</f>
        <v>0</v>
      </c>
      <c r="W880" s="125">
        <f>+[1]data1cf!BU879*-1</f>
        <v>0</v>
      </c>
      <c r="X880" s="125">
        <f>+[1]data1cf!BV879*-1</f>
        <v>0</v>
      </c>
      <c r="Y880" s="125">
        <f>+[1]data1cf!BW879*-1</f>
        <v>0</v>
      </c>
      <c r="Z880" s="125">
        <f>+[1]data1cf!BX879*-1</f>
        <v>0</v>
      </c>
      <c r="AA880" s="125">
        <f>+[1]data1cf!BY879*-1</f>
        <v>0</v>
      </c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0"/>
      <c r="AL880" s="10">
        <f t="shared" ca="1" si="54"/>
        <v>0</v>
      </c>
      <c r="AM880" s="10"/>
      <c r="AN880" s="10"/>
      <c r="AO880" s="10"/>
      <c r="AP880" s="10"/>
      <c r="AQ880" s="10"/>
    </row>
    <row r="881" spans="1:43" x14ac:dyDescent="0.2">
      <c r="A881" s="10">
        <v>879</v>
      </c>
      <c r="B881" s="125"/>
      <c r="C881" s="125">
        <f>+[1]data1cf!BA880*-1</f>
        <v>0</v>
      </c>
      <c r="D881" s="125">
        <f>+[1]data1cf!BB880*-1</f>
        <v>0</v>
      </c>
      <c r="E881" s="125">
        <f>+[1]data1cf!BC880*-1</f>
        <v>0</v>
      </c>
      <c r="F881" s="125">
        <f>+[1]data1cf!BD880*-1</f>
        <v>0</v>
      </c>
      <c r="G881" s="125">
        <f>+[1]data1cf!BE880*-1</f>
        <v>0</v>
      </c>
      <c r="H881" s="125">
        <f>+[1]data1cf!BF880*-1</f>
        <v>0</v>
      </c>
      <c r="I881" s="125">
        <f>+[1]data1cf!BG880*-1</f>
        <v>0</v>
      </c>
      <c r="J881" s="125">
        <f>+[1]data1cf!BH880*-1</f>
        <v>0</v>
      </c>
      <c r="K881" s="125">
        <f>+[1]data1cf!BI880*-1</f>
        <v>0</v>
      </c>
      <c r="L881" s="125">
        <f>+[1]data1cf!BJ880*-1</f>
        <v>0</v>
      </c>
      <c r="M881" s="125">
        <f>+[1]data1cf!BK880*-1</f>
        <v>0</v>
      </c>
      <c r="N881" s="125">
        <f>+[1]data1cf!BL880*-1</f>
        <v>0</v>
      </c>
      <c r="O881" s="125">
        <f>+[1]data1cf!BM880*-1</f>
        <v>0</v>
      </c>
      <c r="P881" s="125">
        <f>+[1]data1cf!BN880*-1</f>
        <v>0</v>
      </c>
      <c r="Q881" s="125">
        <f>+[1]data1cf!BO880*-1</f>
        <v>0</v>
      </c>
      <c r="R881" s="125">
        <f>+[1]data1cf!BP880*-1</f>
        <v>0</v>
      </c>
      <c r="S881" s="125">
        <f>+[1]data1cf!BQ880*-1</f>
        <v>0</v>
      </c>
      <c r="T881" s="125">
        <f>+[1]data1cf!BR880*-1</f>
        <v>0</v>
      </c>
      <c r="U881" s="125">
        <f>+[1]data1cf!BS880*-1</f>
        <v>0</v>
      </c>
      <c r="V881" s="125">
        <f>+[1]data1cf!BT880*-1</f>
        <v>0</v>
      </c>
      <c r="W881" s="125">
        <f>+[1]data1cf!BU880*-1</f>
        <v>0</v>
      </c>
      <c r="X881" s="125">
        <f>+[1]data1cf!BV880*-1</f>
        <v>0</v>
      </c>
      <c r="Y881" s="125">
        <f>+[1]data1cf!BW880*-1</f>
        <v>0</v>
      </c>
      <c r="Z881" s="125">
        <f>+[1]data1cf!BX880*-1</f>
        <v>0</v>
      </c>
      <c r="AA881" s="125">
        <f>+[1]data1cf!BY880*-1</f>
        <v>0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0"/>
      <c r="AL881" s="10">
        <f t="shared" ca="1" si="54"/>
        <v>0</v>
      </c>
      <c r="AM881" s="10"/>
      <c r="AN881" s="10"/>
      <c r="AO881" s="10"/>
      <c r="AP881" s="10"/>
      <c r="AQ881" s="10"/>
    </row>
    <row r="882" spans="1:43" x14ac:dyDescent="0.2">
      <c r="A882" s="10">
        <v>880</v>
      </c>
      <c r="B882" s="125"/>
      <c r="C882" s="125">
        <f>+[1]data1cf!BA881*-1</f>
        <v>0</v>
      </c>
      <c r="D882" s="125">
        <f>+[1]data1cf!BB881*-1</f>
        <v>0</v>
      </c>
      <c r="E882" s="125">
        <f>+[1]data1cf!BC881*-1</f>
        <v>0</v>
      </c>
      <c r="F882" s="125">
        <f>+[1]data1cf!BD881*-1</f>
        <v>0</v>
      </c>
      <c r="G882" s="125">
        <f>+[1]data1cf!BE881*-1</f>
        <v>0</v>
      </c>
      <c r="H882" s="125">
        <f>+[1]data1cf!BF881*-1</f>
        <v>0</v>
      </c>
      <c r="I882" s="125">
        <f>+[1]data1cf!BG881*-1</f>
        <v>0</v>
      </c>
      <c r="J882" s="125">
        <f>+[1]data1cf!BH881*-1</f>
        <v>0</v>
      </c>
      <c r="K882" s="125">
        <f>+[1]data1cf!BI881*-1</f>
        <v>0</v>
      </c>
      <c r="L882" s="125">
        <f>+[1]data1cf!BJ881*-1</f>
        <v>0</v>
      </c>
      <c r="M882" s="125">
        <f>+[1]data1cf!BK881*-1</f>
        <v>0</v>
      </c>
      <c r="N882" s="125">
        <f>+[1]data1cf!BL881*-1</f>
        <v>0</v>
      </c>
      <c r="O882" s="125">
        <f>+[1]data1cf!BM881*-1</f>
        <v>0</v>
      </c>
      <c r="P882" s="125">
        <f>+[1]data1cf!BN881*-1</f>
        <v>0</v>
      </c>
      <c r="Q882" s="125">
        <f>+[1]data1cf!BO881*-1</f>
        <v>0</v>
      </c>
      <c r="R882" s="125">
        <f>+[1]data1cf!BP881*-1</f>
        <v>0</v>
      </c>
      <c r="S882" s="125">
        <f>+[1]data1cf!BQ881*-1</f>
        <v>0</v>
      </c>
      <c r="T882" s="125">
        <f>+[1]data1cf!BR881*-1</f>
        <v>0</v>
      </c>
      <c r="U882" s="125">
        <f>+[1]data1cf!BS881*-1</f>
        <v>0</v>
      </c>
      <c r="V882" s="125">
        <f>+[1]data1cf!BT881*-1</f>
        <v>0</v>
      </c>
      <c r="W882" s="125">
        <f>+[1]data1cf!BU881*-1</f>
        <v>0</v>
      </c>
      <c r="X882" s="125">
        <f>+[1]data1cf!BV881*-1</f>
        <v>0</v>
      </c>
      <c r="Y882" s="125">
        <f>+[1]data1cf!BW881*-1</f>
        <v>0</v>
      </c>
      <c r="Z882" s="125">
        <f>+[1]data1cf!BX881*-1</f>
        <v>0</v>
      </c>
      <c r="AA882" s="125">
        <f>+[1]data1cf!BY881*-1</f>
        <v>0</v>
      </c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0"/>
      <c r="AL882" s="10">
        <f t="shared" ca="1" si="54"/>
        <v>0</v>
      </c>
      <c r="AM882" s="10"/>
      <c r="AN882" s="10"/>
      <c r="AO882" s="10"/>
      <c r="AP882" s="10"/>
      <c r="AQ882" s="10"/>
    </row>
    <row r="883" spans="1:43" x14ac:dyDescent="0.2">
      <c r="A883" s="10">
        <v>881</v>
      </c>
      <c r="B883" s="125"/>
      <c r="C883" s="125">
        <f>+[1]data1cf!BA882*-1</f>
        <v>0</v>
      </c>
      <c r="D883" s="125">
        <f>+[1]data1cf!BB882*-1</f>
        <v>0</v>
      </c>
      <c r="E883" s="125">
        <f>+[1]data1cf!BC882*-1</f>
        <v>0</v>
      </c>
      <c r="F883" s="125">
        <f>+[1]data1cf!BD882*-1</f>
        <v>0</v>
      </c>
      <c r="G883" s="125">
        <f>+[1]data1cf!BE882*-1</f>
        <v>0</v>
      </c>
      <c r="H883" s="125">
        <f>+[1]data1cf!BF882*-1</f>
        <v>0</v>
      </c>
      <c r="I883" s="125">
        <f>+[1]data1cf!BG882*-1</f>
        <v>0</v>
      </c>
      <c r="J883" s="125">
        <f>+[1]data1cf!BH882*-1</f>
        <v>0</v>
      </c>
      <c r="K883" s="125">
        <f>+[1]data1cf!BI882*-1</f>
        <v>0</v>
      </c>
      <c r="L883" s="125">
        <f>+[1]data1cf!BJ882*-1</f>
        <v>0</v>
      </c>
      <c r="M883" s="125">
        <f>+[1]data1cf!BK882*-1</f>
        <v>0</v>
      </c>
      <c r="N883" s="125">
        <f>+[1]data1cf!BL882*-1</f>
        <v>0</v>
      </c>
      <c r="O883" s="125">
        <f>+[1]data1cf!BM882*-1</f>
        <v>0</v>
      </c>
      <c r="P883" s="125">
        <f>+[1]data1cf!BN882*-1</f>
        <v>0</v>
      </c>
      <c r="Q883" s="125">
        <f>+[1]data1cf!BO882*-1</f>
        <v>0</v>
      </c>
      <c r="R883" s="125">
        <f>+[1]data1cf!BP882*-1</f>
        <v>0</v>
      </c>
      <c r="S883" s="125">
        <f>+[1]data1cf!BQ882*-1</f>
        <v>0</v>
      </c>
      <c r="T883" s="125">
        <f>+[1]data1cf!BR882*-1</f>
        <v>0</v>
      </c>
      <c r="U883" s="125">
        <f>+[1]data1cf!BS882*-1</f>
        <v>0</v>
      </c>
      <c r="V883" s="125">
        <f>+[1]data1cf!BT882*-1</f>
        <v>0</v>
      </c>
      <c r="W883" s="125">
        <f>+[1]data1cf!BU882*-1</f>
        <v>0</v>
      </c>
      <c r="X883" s="125">
        <f>+[1]data1cf!BV882*-1</f>
        <v>0</v>
      </c>
      <c r="Y883" s="125">
        <f>+[1]data1cf!BW882*-1</f>
        <v>0</v>
      </c>
      <c r="Z883" s="125">
        <f>+[1]data1cf!BX882*-1</f>
        <v>0</v>
      </c>
      <c r="AA883" s="125">
        <f>+[1]data1cf!BY882*-1</f>
        <v>0</v>
      </c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0"/>
      <c r="AL883" s="10">
        <f t="shared" ca="1" si="54"/>
        <v>0</v>
      </c>
      <c r="AM883" s="10"/>
      <c r="AN883" s="10"/>
      <c r="AO883" s="10"/>
      <c r="AP883" s="10"/>
      <c r="AQ883" s="10"/>
    </row>
    <row r="884" spans="1:43" x14ac:dyDescent="0.2">
      <c r="A884" s="10">
        <v>882</v>
      </c>
      <c r="B884" s="125"/>
      <c r="C884" s="125">
        <f>+[1]data1cf!BA883*-1</f>
        <v>0</v>
      </c>
      <c r="D884" s="125">
        <f>+[1]data1cf!BB883*-1</f>
        <v>0</v>
      </c>
      <c r="E884" s="125">
        <f>+[1]data1cf!BC883*-1</f>
        <v>0</v>
      </c>
      <c r="F884" s="125">
        <f>+[1]data1cf!BD883*-1</f>
        <v>0</v>
      </c>
      <c r="G884" s="125">
        <f>+[1]data1cf!BE883*-1</f>
        <v>0</v>
      </c>
      <c r="H884" s="125">
        <f>+[1]data1cf!BF883*-1</f>
        <v>0</v>
      </c>
      <c r="I884" s="125">
        <f>+[1]data1cf!BG883*-1</f>
        <v>0</v>
      </c>
      <c r="J884" s="125">
        <f>+[1]data1cf!BH883*-1</f>
        <v>0</v>
      </c>
      <c r="K884" s="125">
        <f>+[1]data1cf!BI883*-1</f>
        <v>0</v>
      </c>
      <c r="L884" s="125">
        <f>+[1]data1cf!BJ883*-1</f>
        <v>0</v>
      </c>
      <c r="M884" s="125">
        <f>+[1]data1cf!BK883*-1</f>
        <v>0</v>
      </c>
      <c r="N884" s="125">
        <f>+[1]data1cf!BL883*-1</f>
        <v>0</v>
      </c>
      <c r="O884" s="125">
        <f>+[1]data1cf!BM883*-1</f>
        <v>0</v>
      </c>
      <c r="P884" s="125">
        <f>+[1]data1cf!BN883*-1</f>
        <v>0</v>
      </c>
      <c r="Q884" s="125">
        <f>+[1]data1cf!BO883*-1</f>
        <v>0</v>
      </c>
      <c r="R884" s="125">
        <f>+[1]data1cf!BP883*-1</f>
        <v>0</v>
      </c>
      <c r="S884" s="125">
        <f>+[1]data1cf!BQ883*-1</f>
        <v>0</v>
      </c>
      <c r="T884" s="125">
        <f>+[1]data1cf!BR883*-1</f>
        <v>0</v>
      </c>
      <c r="U884" s="125">
        <f>+[1]data1cf!BS883*-1</f>
        <v>0</v>
      </c>
      <c r="V884" s="125">
        <f>+[1]data1cf!BT883*-1</f>
        <v>0</v>
      </c>
      <c r="W884" s="125">
        <f>+[1]data1cf!BU883*-1</f>
        <v>0</v>
      </c>
      <c r="X884" s="125">
        <f>+[1]data1cf!BV883*-1</f>
        <v>0</v>
      </c>
      <c r="Y884" s="125">
        <f>+[1]data1cf!BW883*-1</f>
        <v>0</v>
      </c>
      <c r="Z884" s="125">
        <f>+[1]data1cf!BX883*-1</f>
        <v>0</v>
      </c>
      <c r="AA884" s="125">
        <f>+[1]data1cf!BY883*-1</f>
        <v>0</v>
      </c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0"/>
      <c r="AL884" s="10">
        <f t="shared" ref="AL884:AL899" ca="1" si="55">SUMPRODUCT(B884:AJ884,PVCapPrice)</f>
        <v>0</v>
      </c>
      <c r="AM884" s="10"/>
      <c r="AN884" s="10"/>
      <c r="AO884" s="10"/>
      <c r="AP884" s="10"/>
      <c r="AQ884" s="10"/>
    </row>
    <row r="885" spans="1:43" x14ac:dyDescent="0.2">
      <c r="A885" s="10">
        <v>883</v>
      </c>
      <c r="B885" s="125"/>
      <c r="C885" s="125">
        <f>+[1]data1cf!BA884*-1</f>
        <v>0</v>
      </c>
      <c r="D885" s="125">
        <f>+[1]data1cf!BB884*-1</f>
        <v>0</v>
      </c>
      <c r="E885" s="125">
        <f>+[1]data1cf!BC884*-1</f>
        <v>0</v>
      </c>
      <c r="F885" s="125">
        <f>+[1]data1cf!BD884*-1</f>
        <v>0</v>
      </c>
      <c r="G885" s="125">
        <f>+[1]data1cf!BE884*-1</f>
        <v>0</v>
      </c>
      <c r="H885" s="125">
        <f>+[1]data1cf!BF884*-1</f>
        <v>0</v>
      </c>
      <c r="I885" s="125">
        <f>+[1]data1cf!BG884*-1</f>
        <v>0</v>
      </c>
      <c r="J885" s="125">
        <f>+[1]data1cf!BH884*-1</f>
        <v>0</v>
      </c>
      <c r="K885" s="125">
        <f>+[1]data1cf!BI884*-1</f>
        <v>0</v>
      </c>
      <c r="L885" s="125">
        <f>+[1]data1cf!BJ884*-1</f>
        <v>0</v>
      </c>
      <c r="M885" s="125">
        <f>+[1]data1cf!BK884*-1</f>
        <v>0</v>
      </c>
      <c r="N885" s="125">
        <f>+[1]data1cf!BL884*-1</f>
        <v>0</v>
      </c>
      <c r="O885" s="125">
        <f>+[1]data1cf!BM884*-1</f>
        <v>0</v>
      </c>
      <c r="P885" s="125">
        <f>+[1]data1cf!BN884*-1</f>
        <v>0</v>
      </c>
      <c r="Q885" s="125">
        <f>+[1]data1cf!BO884*-1</f>
        <v>0</v>
      </c>
      <c r="R885" s="125">
        <f>+[1]data1cf!BP884*-1</f>
        <v>0</v>
      </c>
      <c r="S885" s="125">
        <f>+[1]data1cf!BQ884*-1</f>
        <v>0</v>
      </c>
      <c r="T885" s="125">
        <f>+[1]data1cf!BR884*-1</f>
        <v>0</v>
      </c>
      <c r="U885" s="125">
        <f>+[1]data1cf!BS884*-1</f>
        <v>0</v>
      </c>
      <c r="V885" s="125">
        <f>+[1]data1cf!BT884*-1</f>
        <v>0</v>
      </c>
      <c r="W885" s="125">
        <f>+[1]data1cf!BU884*-1</f>
        <v>0</v>
      </c>
      <c r="X885" s="125">
        <f>+[1]data1cf!BV884*-1</f>
        <v>0</v>
      </c>
      <c r="Y885" s="125">
        <f>+[1]data1cf!BW884*-1</f>
        <v>0</v>
      </c>
      <c r="Z885" s="125">
        <f>+[1]data1cf!BX884*-1</f>
        <v>0</v>
      </c>
      <c r="AA885" s="125">
        <f>+[1]data1cf!BY884*-1</f>
        <v>0</v>
      </c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0"/>
      <c r="AL885" s="10">
        <f t="shared" ca="1" si="55"/>
        <v>0</v>
      </c>
      <c r="AM885" s="10"/>
      <c r="AN885" s="10"/>
      <c r="AO885" s="10"/>
      <c r="AP885" s="10"/>
      <c r="AQ885" s="10"/>
    </row>
    <row r="886" spans="1:43" x14ac:dyDescent="0.2">
      <c r="A886" s="10">
        <v>884</v>
      </c>
      <c r="B886" s="125"/>
      <c r="C886" s="125">
        <f>+[1]data1cf!BA885*-1</f>
        <v>0</v>
      </c>
      <c r="D886" s="125">
        <f>+[1]data1cf!BB885*-1</f>
        <v>0</v>
      </c>
      <c r="E886" s="125">
        <f>+[1]data1cf!BC885*-1</f>
        <v>0</v>
      </c>
      <c r="F886" s="125">
        <f>+[1]data1cf!BD885*-1</f>
        <v>0</v>
      </c>
      <c r="G886" s="125">
        <f>+[1]data1cf!BE885*-1</f>
        <v>0</v>
      </c>
      <c r="H886" s="125">
        <f>+[1]data1cf!BF885*-1</f>
        <v>0</v>
      </c>
      <c r="I886" s="125">
        <f>+[1]data1cf!BG885*-1</f>
        <v>0</v>
      </c>
      <c r="J886" s="125">
        <f>+[1]data1cf!BH885*-1</f>
        <v>0</v>
      </c>
      <c r="K886" s="125">
        <f>+[1]data1cf!BI885*-1</f>
        <v>0</v>
      </c>
      <c r="L886" s="125">
        <f>+[1]data1cf!BJ885*-1</f>
        <v>0</v>
      </c>
      <c r="M886" s="125">
        <f>+[1]data1cf!BK885*-1</f>
        <v>0</v>
      </c>
      <c r="N886" s="125">
        <f>+[1]data1cf!BL885*-1</f>
        <v>0</v>
      </c>
      <c r="O886" s="125">
        <f>+[1]data1cf!BM885*-1</f>
        <v>0</v>
      </c>
      <c r="P886" s="125">
        <f>+[1]data1cf!BN885*-1</f>
        <v>0</v>
      </c>
      <c r="Q886" s="125">
        <f>+[1]data1cf!BO885*-1</f>
        <v>0</v>
      </c>
      <c r="R886" s="125">
        <f>+[1]data1cf!BP885*-1</f>
        <v>0</v>
      </c>
      <c r="S886" s="125">
        <f>+[1]data1cf!BQ885*-1</f>
        <v>0</v>
      </c>
      <c r="T886" s="125">
        <f>+[1]data1cf!BR885*-1</f>
        <v>0</v>
      </c>
      <c r="U886" s="125">
        <f>+[1]data1cf!BS885*-1</f>
        <v>0</v>
      </c>
      <c r="V886" s="125">
        <f>+[1]data1cf!BT885*-1</f>
        <v>0</v>
      </c>
      <c r="W886" s="125">
        <f>+[1]data1cf!BU885*-1</f>
        <v>0</v>
      </c>
      <c r="X886" s="125">
        <f>+[1]data1cf!BV885*-1</f>
        <v>0</v>
      </c>
      <c r="Y886" s="125">
        <f>+[1]data1cf!BW885*-1</f>
        <v>0</v>
      </c>
      <c r="Z886" s="125">
        <f>+[1]data1cf!BX885*-1</f>
        <v>0</v>
      </c>
      <c r="AA886" s="125">
        <f>+[1]data1cf!BY885*-1</f>
        <v>0</v>
      </c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0"/>
      <c r="AL886" s="10">
        <f t="shared" ca="1" si="55"/>
        <v>0</v>
      </c>
      <c r="AM886" s="10"/>
      <c r="AN886" s="10"/>
      <c r="AO886" s="10"/>
      <c r="AP886" s="10"/>
      <c r="AQ886" s="10"/>
    </row>
    <row r="887" spans="1:43" x14ac:dyDescent="0.2">
      <c r="A887" s="10">
        <v>885</v>
      </c>
      <c r="B887" s="125"/>
      <c r="C887" s="125">
        <f>+[1]data1cf!BA886*-1</f>
        <v>0</v>
      </c>
      <c r="D887" s="125">
        <f>+[1]data1cf!BB886*-1</f>
        <v>0</v>
      </c>
      <c r="E887" s="125">
        <f>+[1]data1cf!BC886*-1</f>
        <v>0</v>
      </c>
      <c r="F887" s="125">
        <f>+[1]data1cf!BD886*-1</f>
        <v>0</v>
      </c>
      <c r="G887" s="125">
        <f>+[1]data1cf!BE886*-1</f>
        <v>0</v>
      </c>
      <c r="H887" s="125">
        <f>+[1]data1cf!BF886*-1</f>
        <v>0</v>
      </c>
      <c r="I887" s="125">
        <f>+[1]data1cf!BG886*-1</f>
        <v>0</v>
      </c>
      <c r="J887" s="125">
        <f>+[1]data1cf!BH886*-1</f>
        <v>0</v>
      </c>
      <c r="K887" s="125">
        <f>+[1]data1cf!BI886*-1</f>
        <v>0</v>
      </c>
      <c r="L887" s="125">
        <f>+[1]data1cf!BJ886*-1</f>
        <v>0</v>
      </c>
      <c r="M887" s="125">
        <f>+[1]data1cf!BK886*-1</f>
        <v>0</v>
      </c>
      <c r="N887" s="125">
        <f>+[1]data1cf!BL886*-1</f>
        <v>0</v>
      </c>
      <c r="O887" s="125">
        <f>+[1]data1cf!BM886*-1</f>
        <v>0</v>
      </c>
      <c r="P887" s="125">
        <f>+[1]data1cf!BN886*-1</f>
        <v>0</v>
      </c>
      <c r="Q887" s="125">
        <f>+[1]data1cf!BO886*-1</f>
        <v>0</v>
      </c>
      <c r="R887" s="125">
        <f>+[1]data1cf!BP886*-1</f>
        <v>0</v>
      </c>
      <c r="S887" s="125">
        <f>+[1]data1cf!BQ886*-1</f>
        <v>0</v>
      </c>
      <c r="T887" s="125">
        <f>+[1]data1cf!BR886*-1</f>
        <v>0</v>
      </c>
      <c r="U887" s="125">
        <f>+[1]data1cf!BS886*-1</f>
        <v>0</v>
      </c>
      <c r="V887" s="125">
        <f>+[1]data1cf!BT886*-1</f>
        <v>0</v>
      </c>
      <c r="W887" s="125">
        <f>+[1]data1cf!BU886*-1</f>
        <v>0</v>
      </c>
      <c r="X887" s="125">
        <f>+[1]data1cf!BV886*-1</f>
        <v>0</v>
      </c>
      <c r="Y887" s="125">
        <f>+[1]data1cf!BW886*-1</f>
        <v>0</v>
      </c>
      <c r="Z887" s="125">
        <f>+[1]data1cf!BX886*-1</f>
        <v>0</v>
      </c>
      <c r="AA887" s="125">
        <f>+[1]data1cf!BY886*-1</f>
        <v>0</v>
      </c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0"/>
      <c r="AL887" s="10">
        <f t="shared" ca="1" si="55"/>
        <v>0</v>
      </c>
      <c r="AM887" s="10"/>
      <c r="AN887" s="10"/>
      <c r="AO887" s="10"/>
      <c r="AP887" s="10"/>
      <c r="AQ887" s="10"/>
    </row>
    <row r="888" spans="1:43" x14ac:dyDescent="0.2">
      <c r="A888" s="10">
        <v>886</v>
      </c>
      <c r="B888" s="125"/>
      <c r="C888" s="125">
        <f>+[1]data1cf!BA887*-1</f>
        <v>0</v>
      </c>
      <c r="D888" s="125">
        <f>+[1]data1cf!BB887*-1</f>
        <v>0</v>
      </c>
      <c r="E888" s="125">
        <f>+[1]data1cf!BC887*-1</f>
        <v>0</v>
      </c>
      <c r="F888" s="125">
        <f>+[1]data1cf!BD887*-1</f>
        <v>0</v>
      </c>
      <c r="G888" s="125">
        <f>+[1]data1cf!BE887*-1</f>
        <v>0</v>
      </c>
      <c r="H888" s="125">
        <f>+[1]data1cf!BF887*-1</f>
        <v>0</v>
      </c>
      <c r="I888" s="125">
        <f>+[1]data1cf!BG887*-1</f>
        <v>0</v>
      </c>
      <c r="J888" s="125">
        <f>+[1]data1cf!BH887*-1</f>
        <v>0</v>
      </c>
      <c r="K888" s="125">
        <f>+[1]data1cf!BI887*-1</f>
        <v>0</v>
      </c>
      <c r="L888" s="125">
        <f>+[1]data1cf!BJ887*-1</f>
        <v>0</v>
      </c>
      <c r="M888" s="125">
        <f>+[1]data1cf!BK887*-1</f>
        <v>0</v>
      </c>
      <c r="N888" s="125">
        <f>+[1]data1cf!BL887*-1</f>
        <v>0</v>
      </c>
      <c r="O888" s="125">
        <f>+[1]data1cf!BM887*-1</f>
        <v>0</v>
      </c>
      <c r="P888" s="125">
        <f>+[1]data1cf!BN887*-1</f>
        <v>0</v>
      </c>
      <c r="Q888" s="125">
        <f>+[1]data1cf!BO887*-1</f>
        <v>0</v>
      </c>
      <c r="R888" s="125">
        <f>+[1]data1cf!BP887*-1</f>
        <v>0</v>
      </c>
      <c r="S888" s="125">
        <f>+[1]data1cf!BQ887*-1</f>
        <v>0</v>
      </c>
      <c r="T888" s="125">
        <f>+[1]data1cf!BR887*-1</f>
        <v>0</v>
      </c>
      <c r="U888" s="125">
        <f>+[1]data1cf!BS887*-1</f>
        <v>0</v>
      </c>
      <c r="V888" s="125">
        <f>+[1]data1cf!BT887*-1</f>
        <v>0</v>
      </c>
      <c r="W888" s="125">
        <f>+[1]data1cf!BU887*-1</f>
        <v>0</v>
      </c>
      <c r="X888" s="125">
        <f>+[1]data1cf!BV887*-1</f>
        <v>0</v>
      </c>
      <c r="Y888" s="125">
        <f>+[1]data1cf!BW887*-1</f>
        <v>0</v>
      </c>
      <c r="Z888" s="125">
        <f>+[1]data1cf!BX887*-1</f>
        <v>0</v>
      </c>
      <c r="AA888" s="125">
        <f>+[1]data1cf!BY887*-1</f>
        <v>0</v>
      </c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0"/>
      <c r="AL888" s="10">
        <f t="shared" ca="1" si="55"/>
        <v>0</v>
      </c>
      <c r="AM888" s="10"/>
      <c r="AN888" s="10"/>
      <c r="AO888" s="10"/>
      <c r="AP888" s="10"/>
      <c r="AQ888" s="10"/>
    </row>
    <row r="889" spans="1:43" x14ac:dyDescent="0.2">
      <c r="A889" s="10">
        <v>887</v>
      </c>
      <c r="B889" s="125"/>
      <c r="C889" s="125">
        <f>+[1]data1cf!BA888*-1</f>
        <v>0</v>
      </c>
      <c r="D889" s="125">
        <f>+[1]data1cf!BB888*-1</f>
        <v>0</v>
      </c>
      <c r="E889" s="125">
        <f>+[1]data1cf!BC888*-1</f>
        <v>0</v>
      </c>
      <c r="F889" s="125">
        <f>+[1]data1cf!BD888*-1</f>
        <v>0</v>
      </c>
      <c r="G889" s="125">
        <f>+[1]data1cf!BE888*-1</f>
        <v>0</v>
      </c>
      <c r="H889" s="125">
        <f>+[1]data1cf!BF888*-1</f>
        <v>0</v>
      </c>
      <c r="I889" s="125">
        <f>+[1]data1cf!BG888*-1</f>
        <v>0</v>
      </c>
      <c r="J889" s="125">
        <f>+[1]data1cf!BH888*-1</f>
        <v>0</v>
      </c>
      <c r="K889" s="125">
        <f>+[1]data1cf!BI888*-1</f>
        <v>0</v>
      </c>
      <c r="L889" s="125">
        <f>+[1]data1cf!BJ888*-1</f>
        <v>0</v>
      </c>
      <c r="M889" s="125">
        <f>+[1]data1cf!BK888*-1</f>
        <v>0</v>
      </c>
      <c r="N889" s="125">
        <f>+[1]data1cf!BL888*-1</f>
        <v>0</v>
      </c>
      <c r="O889" s="125">
        <f>+[1]data1cf!BM888*-1</f>
        <v>0</v>
      </c>
      <c r="P889" s="125">
        <f>+[1]data1cf!BN888*-1</f>
        <v>0</v>
      </c>
      <c r="Q889" s="125">
        <f>+[1]data1cf!BO888*-1</f>
        <v>0</v>
      </c>
      <c r="R889" s="125">
        <f>+[1]data1cf!BP888*-1</f>
        <v>0</v>
      </c>
      <c r="S889" s="125">
        <f>+[1]data1cf!BQ888*-1</f>
        <v>0</v>
      </c>
      <c r="T889" s="125">
        <f>+[1]data1cf!BR888*-1</f>
        <v>0</v>
      </c>
      <c r="U889" s="125">
        <f>+[1]data1cf!BS888*-1</f>
        <v>0</v>
      </c>
      <c r="V889" s="125">
        <f>+[1]data1cf!BT888*-1</f>
        <v>0</v>
      </c>
      <c r="W889" s="125">
        <f>+[1]data1cf!BU888*-1</f>
        <v>0</v>
      </c>
      <c r="X889" s="125">
        <f>+[1]data1cf!BV888*-1</f>
        <v>0</v>
      </c>
      <c r="Y889" s="125">
        <f>+[1]data1cf!BW888*-1</f>
        <v>0</v>
      </c>
      <c r="Z889" s="125">
        <f>+[1]data1cf!BX888*-1</f>
        <v>0</v>
      </c>
      <c r="AA889" s="125">
        <f>+[1]data1cf!BY888*-1</f>
        <v>0</v>
      </c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0"/>
      <c r="AL889" s="10">
        <f t="shared" ca="1" si="55"/>
        <v>0</v>
      </c>
      <c r="AM889" s="10"/>
      <c r="AN889" s="10"/>
      <c r="AO889" s="10"/>
      <c r="AP889" s="10"/>
      <c r="AQ889" s="10"/>
    </row>
    <row r="890" spans="1:43" x14ac:dyDescent="0.2">
      <c r="A890" s="10">
        <v>888</v>
      </c>
      <c r="B890" s="125"/>
      <c r="C890" s="125">
        <f>+[1]data1cf!BA889*-1</f>
        <v>0</v>
      </c>
      <c r="D890" s="125">
        <f>+[1]data1cf!BB889*-1</f>
        <v>0</v>
      </c>
      <c r="E890" s="125">
        <f>+[1]data1cf!BC889*-1</f>
        <v>0</v>
      </c>
      <c r="F890" s="125">
        <f>+[1]data1cf!BD889*-1</f>
        <v>0</v>
      </c>
      <c r="G890" s="125">
        <f>+[1]data1cf!BE889*-1</f>
        <v>0</v>
      </c>
      <c r="H890" s="125">
        <f>+[1]data1cf!BF889*-1</f>
        <v>0</v>
      </c>
      <c r="I890" s="125">
        <f>+[1]data1cf!BG889*-1</f>
        <v>0</v>
      </c>
      <c r="J890" s="125">
        <f>+[1]data1cf!BH889*-1</f>
        <v>0</v>
      </c>
      <c r="K890" s="125">
        <f>+[1]data1cf!BI889*-1</f>
        <v>0</v>
      </c>
      <c r="L890" s="125">
        <f>+[1]data1cf!BJ889*-1</f>
        <v>0</v>
      </c>
      <c r="M890" s="125">
        <f>+[1]data1cf!BK889*-1</f>
        <v>0</v>
      </c>
      <c r="N890" s="125">
        <f>+[1]data1cf!BL889*-1</f>
        <v>0</v>
      </c>
      <c r="O890" s="125">
        <f>+[1]data1cf!BM889*-1</f>
        <v>0</v>
      </c>
      <c r="P890" s="125">
        <f>+[1]data1cf!BN889*-1</f>
        <v>0</v>
      </c>
      <c r="Q890" s="125">
        <f>+[1]data1cf!BO889*-1</f>
        <v>0</v>
      </c>
      <c r="R890" s="125">
        <f>+[1]data1cf!BP889*-1</f>
        <v>0</v>
      </c>
      <c r="S890" s="125">
        <f>+[1]data1cf!BQ889*-1</f>
        <v>0</v>
      </c>
      <c r="T890" s="125">
        <f>+[1]data1cf!BR889*-1</f>
        <v>0</v>
      </c>
      <c r="U890" s="125">
        <f>+[1]data1cf!BS889*-1</f>
        <v>0</v>
      </c>
      <c r="V890" s="125">
        <f>+[1]data1cf!BT889*-1</f>
        <v>0</v>
      </c>
      <c r="W890" s="125">
        <f>+[1]data1cf!BU889*-1</f>
        <v>0</v>
      </c>
      <c r="X890" s="125">
        <f>+[1]data1cf!BV889*-1</f>
        <v>0</v>
      </c>
      <c r="Y890" s="125">
        <f>+[1]data1cf!BW889*-1</f>
        <v>0</v>
      </c>
      <c r="Z890" s="125">
        <f>+[1]data1cf!BX889*-1</f>
        <v>0</v>
      </c>
      <c r="AA890" s="125">
        <f>+[1]data1cf!BY889*-1</f>
        <v>0</v>
      </c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0"/>
      <c r="AL890" s="10">
        <f t="shared" ca="1" si="55"/>
        <v>0</v>
      </c>
      <c r="AM890" s="10"/>
      <c r="AN890" s="10"/>
      <c r="AO890" s="10"/>
      <c r="AP890" s="10"/>
      <c r="AQ890" s="10"/>
    </row>
    <row r="891" spans="1:43" x14ac:dyDescent="0.2">
      <c r="A891" s="10">
        <v>889</v>
      </c>
      <c r="B891" s="125"/>
      <c r="C891" s="125">
        <f>+[1]data1cf!BA890*-1</f>
        <v>0</v>
      </c>
      <c r="D891" s="125">
        <f>+[1]data1cf!BB890*-1</f>
        <v>0</v>
      </c>
      <c r="E891" s="125">
        <f>+[1]data1cf!BC890*-1</f>
        <v>0</v>
      </c>
      <c r="F891" s="125">
        <f>+[1]data1cf!BD890*-1</f>
        <v>0</v>
      </c>
      <c r="G891" s="125">
        <f>+[1]data1cf!BE890*-1</f>
        <v>0</v>
      </c>
      <c r="H891" s="125">
        <f>+[1]data1cf!BF890*-1</f>
        <v>0</v>
      </c>
      <c r="I891" s="125">
        <f>+[1]data1cf!BG890*-1</f>
        <v>0</v>
      </c>
      <c r="J891" s="125">
        <f>+[1]data1cf!BH890*-1</f>
        <v>0</v>
      </c>
      <c r="K891" s="125">
        <f>+[1]data1cf!BI890*-1</f>
        <v>0</v>
      </c>
      <c r="L891" s="125">
        <f>+[1]data1cf!BJ890*-1</f>
        <v>0</v>
      </c>
      <c r="M891" s="125">
        <f>+[1]data1cf!BK890*-1</f>
        <v>0</v>
      </c>
      <c r="N891" s="125">
        <f>+[1]data1cf!BL890*-1</f>
        <v>0</v>
      </c>
      <c r="O891" s="125">
        <f>+[1]data1cf!BM890*-1</f>
        <v>0</v>
      </c>
      <c r="P891" s="125">
        <f>+[1]data1cf!BN890*-1</f>
        <v>0</v>
      </c>
      <c r="Q891" s="125">
        <f>+[1]data1cf!BO890*-1</f>
        <v>0</v>
      </c>
      <c r="R891" s="125">
        <f>+[1]data1cf!BP890*-1</f>
        <v>0</v>
      </c>
      <c r="S891" s="125">
        <f>+[1]data1cf!BQ890*-1</f>
        <v>0</v>
      </c>
      <c r="T891" s="125">
        <f>+[1]data1cf!BR890*-1</f>
        <v>0</v>
      </c>
      <c r="U891" s="125">
        <f>+[1]data1cf!BS890*-1</f>
        <v>0</v>
      </c>
      <c r="V891" s="125">
        <f>+[1]data1cf!BT890*-1</f>
        <v>0</v>
      </c>
      <c r="W891" s="125">
        <f>+[1]data1cf!BU890*-1</f>
        <v>0</v>
      </c>
      <c r="X891" s="125">
        <f>+[1]data1cf!BV890*-1</f>
        <v>0</v>
      </c>
      <c r="Y891" s="125">
        <f>+[1]data1cf!BW890*-1</f>
        <v>0</v>
      </c>
      <c r="Z891" s="125">
        <f>+[1]data1cf!BX890*-1</f>
        <v>0</v>
      </c>
      <c r="AA891" s="125">
        <f>+[1]data1cf!BY890*-1</f>
        <v>0</v>
      </c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0"/>
      <c r="AL891" s="10">
        <f t="shared" ca="1" si="55"/>
        <v>0</v>
      </c>
      <c r="AM891" s="10"/>
      <c r="AN891" s="10"/>
      <c r="AO891" s="10"/>
      <c r="AP891" s="10"/>
      <c r="AQ891" s="10"/>
    </row>
    <row r="892" spans="1:43" x14ac:dyDescent="0.2">
      <c r="A892" s="10">
        <v>890</v>
      </c>
      <c r="B892" s="125"/>
      <c r="C892" s="125">
        <f>+[1]data1cf!BA891*-1</f>
        <v>0</v>
      </c>
      <c r="D892" s="125">
        <f>+[1]data1cf!BB891*-1</f>
        <v>0</v>
      </c>
      <c r="E892" s="125">
        <f>+[1]data1cf!BC891*-1</f>
        <v>0</v>
      </c>
      <c r="F892" s="125">
        <f>+[1]data1cf!BD891*-1</f>
        <v>0</v>
      </c>
      <c r="G892" s="125">
        <f>+[1]data1cf!BE891*-1</f>
        <v>0</v>
      </c>
      <c r="H892" s="125">
        <f>+[1]data1cf!BF891*-1</f>
        <v>0</v>
      </c>
      <c r="I892" s="125">
        <f>+[1]data1cf!BG891*-1</f>
        <v>0</v>
      </c>
      <c r="J892" s="125">
        <f>+[1]data1cf!BH891*-1</f>
        <v>0</v>
      </c>
      <c r="K892" s="125">
        <f>+[1]data1cf!BI891*-1</f>
        <v>0</v>
      </c>
      <c r="L892" s="125">
        <f>+[1]data1cf!BJ891*-1</f>
        <v>0</v>
      </c>
      <c r="M892" s="125">
        <f>+[1]data1cf!BK891*-1</f>
        <v>0</v>
      </c>
      <c r="N892" s="125">
        <f>+[1]data1cf!BL891*-1</f>
        <v>0</v>
      </c>
      <c r="O892" s="125">
        <f>+[1]data1cf!BM891*-1</f>
        <v>0</v>
      </c>
      <c r="P892" s="125">
        <f>+[1]data1cf!BN891*-1</f>
        <v>0</v>
      </c>
      <c r="Q892" s="125">
        <f>+[1]data1cf!BO891*-1</f>
        <v>0</v>
      </c>
      <c r="R892" s="125">
        <f>+[1]data1cf!BP891*-1</f>
        <v>0</v>
      </c>
      <c r="S892" s="125">
        <f>+[1]data1cf!BQ891*-1</f>
        <v>0</v>
      </c>
      <c r="T892" s="125">
        <f>+[1]data1cf!BR891*-1</f>
        <v>0</v>
      </c>
      <c r="U892" s="125">
        <f>+[1]data1cf!BS891*-1</f>
        <v>0</v>
      </c>
      <c r="V892" s="125">
        <f>+[1]data1cf!BT891*-1</f>
        <v>0</v>
      </c>
      <c r="W892" s="125">
        <f>+[1]data1cf!BU891*-1</f>
        <v>0</v>
      </c>
      <c r="X892" s="125">
        <f>+[1]data1cf!BV891*-1</f>
        <v>0</v>
      </c>
      <c r="Y892" s="125">
        <f>+[1]data1cf!BW891*-1</f>
        <v>0</v>
      </c>
      <c r="Z892" s="125">
        <f>+[1]data1cf!BX891*-1</f>
        <v>0</v>
      </c>
      <c r="AA892" s="125">
        <f>+[1]data1cf!BY891*-1</f>
        <v>0</v>
      </c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0"/>
      <c r="AL892" s="10">
        <f t="shared" ca="1" si="55"/>
        <v>0</v>
      </c>
      <c r="AM892" s="10"/>
      <c r="AN892" s="10"/>
      <c r="AO892" s="10"/>
      <c r="AP892" s="10"/>
      <c r="AQ892" s="10"/>
    </row>
    <row r="893" spans="1:43" x14ac:dyDescent="0.2">
      <c r="A893" s="10">
        <v>891</v>
      </c>
      <c r="B893" s="125"/>
      <c r="C893" s="125">
        <f>+[1]data1cf!BA892*-1</f>
        <v>0</v>
      </c>
      <c r="D893" s="125">
        <f>+[1]data1cf!BB892*-1</f>
        <v>0</v>
      </c>
      <c r="E893" s="125">
        <f>+[1]data1cf!BC892*-1</f>
        <v>0</v>
      </c>
      <c r="F893" s="125">
        <f>+[1]data1cf!BD892*-1</f>
        <v>0</v>
      </c>
      <c r="G893" s="125">
        <f>+[1]data1cf!BE892*-1</f>
        <v>0</v>
      </c>
      <c r="H893" s="125">
        <f>+[1]data1cf!BF892*-1</f>
        <v>0</v>
      </c>
      <c r="I893" s="125">
        <f>+[1]data1cf!BG892*-1</f>
        <v>0</v>
      </c>
      <c r="J893" s="125">
        <f>+[1]data1cf!BH892*-1</f>
        <v>0</v>
      </c>
      <c r="K893" s="125">
        <f>+[1]data1cf!BI892*-1</f>
        <v>0</v>
      </c>
      <c r="L893" s="125">
        <f>+[1]data1cf!BJ892*-1</f>
        <v>0</v>
      </c>
      <c r="M893" s="125">
        <f>+[1]data1cf!BK892*-1</f>
        <v>0</v>
      </c>
      <c r="N893" s="125">
        <f>+[1]data1cf!BL892*-1</f>
        <v>0</v>
      </c>
      <c r="O893" s="125">
        <f>+[1]data1cf!BM892*-1</f>
        <v>0</v>
      </c>
      <c r="P893" s="125">
        <f>+[1]data1cf!BN892*-1</f>
        <v>0</v>
      </c>
      <c r="Q893" s="125">
        <f>+[1]data1cf!BO892*-1</f>
        <v>0</v>
      </c>
      <c r="R893" s="125">
        <f>+[1]data1cf!BP892*-1</f>
        <v>0</v>
      </c>
      <c r="S893" s="125">
        <f>+[1]data1cf!BQ892*-1</f>
        <v>0</v>
      </c>
      <c r="T893" s="125">
        <f>+[1]data1cf!BR892*-1</f>
        <v>0</v>
      </c>
      <c r="U893" s="125">
        <f>+[1]data1cf!BS892*-1</f>
        <v>0</v>
      </c>
      <c r="V893" s="125">
        <f>+[1]data1cf!BT892*-1</f>
        <v>0</v>
      </c>
      <c r="W893" s="125">
        <f>+[1]data1cf!BU892*-1</f>
        <v>0</v>
      </c>
      <c r="X893" s="125">
        <f>+[1]data1cf!BV892*-1</f>
        <v>0</v>
      </c>
      <c r="Y893" s="125">
        <f>+[1]data1cf!BW892*-1</f>
        <v>0</v>
      </c>
      <c r="Z893" s="125">
        <f>+[1]data1cf!BX892*-1</f>
        <v>0</v>
      </c>
      <c r="AA893" s="125">
        <f>+[1]data1cf!BY892*-1</f>
        <v>0</v>
      </c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0"/>
      <c r="AL893" s="10">
        <f t="shared" ca="1" si="55"/>
        <v>0</v>
      </c>
      <c r="AM893" s="10"/>
      <c r="AN893" s="10"/>
      <c r="AO893" s="10"/>
      <c r="AP893" s="10"/>
      <c r="AQ893" s="10"/>
    </row>
    <row r="894" spans="1:43" x14ac:dyDescent="0.2">
      <c r="A894" s="10">
        <v>892</v>
      </c>
      <c r="B894" s="125"/>
      <c r="C894" s="125">
        <f>+[1]data1cf!BA893*-1</f>
        <v>0</v>
      </c>
      <c r="D894" s="125">
        <f>+[1]data1cf!BB893*-1</f>
        <v>0</v>
      </c>
      <c r="E894" s="125">
        <f>+[1]data1cf!BC893*-1</f>
        <v>0</v>
      </c>
      <c r="F894" s="125">
        <f>+[1]data1cf!BD893*-1</f>
        <v>0</v>
      </c>
      <c r="G894" s="125">
        <f>+[1]data1cf!BE893*-1</f>
        <v>0</v>
      </c>
      <c r="H894" s="125">
        <f>+[1]data1cf!BF893*-1</f>
        <v>0</v>
      </c>
      <c r="I894" s="125">
        <f>+[1]data1cf!BG893*-1</f>
        <v>0</v>
      </c>
      <c r="J894" s="125">
        <f>+[1]data1cf!BH893*-1</f>
        <v>0</v>
      </c>
      <c r="K894" s="125">
        <f>+[1]data1cf!BI893*-1</f>
        <v>0</v>
      </c>
      <c r="L894" s="125">
        <f>+[1]data1cf!BJ893*-1</f>
        <v>0</v>
      </c>
      <c r="M894" s="125">
        <f>+[1]data1cf!BK893*-1</f>
        <v>0</v>
      </c>
      <c r="N894" s="125">
        <f>+[1]data1cf!BL893*-1</f>
        <v>0</v>
      </c>
      <c r="O894" s="125">
        <f>+[1]data1cf!BM893*-1</f>
        <v>0</v>
      </c>
      <c r="P894" s="125">
        <f>+[1]data1cf!BN893*-1</f>
        <v>0</v>
      </c>
      <c r="Q894" s="125">
        <f>+[1]data1cf!BO893*-1</f>
        <v>0</v>
      </c>
      <c r="R894" s="125">
        <f>+[1]data1cf!BP893*-1</f>
        <v>0</v>
      </c>
      <c r="S894" s="125">
        <f>+[1]data1cf!BQ893*-1</f>
        <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
      </c>
      <c r="W894" s="125">
        <f>+[1]data1cf!BU893*-1</f>
        <v>0</v>
      </c>
      <c r="X894" s="125">
        <f>+[1]data1cf!BV893*-1</f>
        <v>0</v>
      </c>
      <c r="Y894" s="125">
        <f>+[1]data1cf!BW893*-1</f>
        <v>0</v>
      </c>
      <c r="Z894" s="125">
        <f>+[1]data1cf!BX893*-1</f>
        <v>0</v>
      </c>
      <c r="AA894" s="125">
        <f>+[1]data1cf!BY893*-1</f>
        <v>0</v>
      </c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0"/>
      <c r="AL894" s="10">
        <f t="shared" ca="1" si="55"/>
        <v>0</v>
      </c>
      <c r="AM894" s="10"/>
      <c r="AN894" s="10"/>
      <c r="AO894" s="10"/>
      <c r="AP894" s="10"/>
      <c r="AQ894" s="10"/>
    </row>
    <row r="895" spans="1:43" x14ac:dyDescent="0.2">
      <c r="A895" s="10">
        <v>893</v>
      </c>
      <c r="B895" s="125"/>
      <c r="C895" s="125">
        <f>+[1]data1cf!BA894*-1</f>
        <v>0</v>
      </c>
      <c r="D895" s="125">
        <f>+[1]data1cf!BB894*-1</f>
        <v>0</v>
      </c>
      <c r="E895" s="125">
        <f>+[1]data1cf!BC894*-1</f>
        <v>0</v>
      </c>
      <c r="F895" s="125">
        <f>+[1]data1cf!BD894*-1</f>
        <v>0</v>
      </c>
      <c r="G895" s="125">
        <f>+[1]data1cf!BE894*-1</f>
        <v>0</v>
      </c>
      <c r="H895" s="125">
        <f>+[1]data1cf!BF894*-1</f>
        <v>0</v>
      </c>
      <c r="I895" s="125">
        <f>+[1]data1cf!BG894*-1</f>
        <v>0</v>
      </c>
      <c r="J895" s="125">
        <f>+[1]data1cf!BH894*-1</f>
        <v>0</v>
      </c>
      <c r="K895" s="125">
        <f>+[1]data1cf!BI894*-1</f>
        <v>0</v>
      </c>
      <c r="L895" s="125">
        <f>+[1]data1cf!BJ894*-1</f>
        <v>0</v>
      </c>
      <c r="M895" s="125">
        <f>+[1]data1cf!BK894*-1</f>
        <v>0</v>
      </c>
      <c r="N895" s="125">
        <f>+[1]data1cf!BL894*-1</f>
        <v>0</v>
      </c>
      <c r="O895" s="125">
        <f>+[1]data1cf!BM894*-1</f>
        <v>0</v>
      </c>
      <c r="P895" s="125">
        <f>+[1]data1cf!BN894*-1</f>
        <v>0</v>
      </c>
      <c r="Q895" s="125">
        <f>+[1]data1cf!BO894*-1</f>
        <v>0</v>
      </c>
      <c r="R895" s="125">
        <f>+[1]data1cf!BP894*-1</f>
        <v>0</v>
      </c>
      <c r="S895" s="125">
        <f>+[1]data1cf!BQ894*-1</f>
        <v>0</v>
      </c>
      <c r="T895" s="125">
        <f>+[1]data1cf!BR894*-1</f>
        <v>0</v>
      </c>
      <c r="U895" s="125">
        <f>+[1]data1cf!BS894*-1</f>
        <v>0</v>
      </c>
      <c r="V895" s="125">
        <f>+[1]data1cf!BT894*-1</f>
        <v>0</v>
      </c>
      <c r="W895" s="125">
        <f>+[1]data1cf!BU894*-1</f>
        <v>0</v>
      </c>
      <c r="X895" s="125">
        <f>+[1]data1cf!BV894*-1</f>
        <v>0</v>
      </c>
      <c r="Y895" s="125">
        <f>+[1]data1cf!BW894*-1</f>
        <v>0</v>
      </c>
      <c r="Z895" s="125">
        <f>+[1]data1cf!BX894*-1</f>
        <v>0</v>
      </c>
      <c r="AA895" s="125">
        <f>+[1]data1cf!BY894*-1</f>
        <v>0</v>
      </c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0"/>
      <c r="AL895" s="10">
        <f t="shared" ca="1" si="55"/>
        <v>0</v>
      </c>
      <c r="AM895" s="10"/>
      <c r="AN895" s="10"/>
      <c r="AO895" s="10"/>
      <c r="AP895" s="10"/>
      <c r="AQ895" s="10"/>
    </row>
    <row r="896" spans="1:43" x14ac:dyDescent="0.2">
      <c r="A896" s="10">
        <v>894</v>
      </c>
      <c r="B896" s="125"/>
      <c r="C896" s="125">
        <f>+[1]data1cf!BA895*-1</f>
        <v>0</v>
      </c>
      <c r="D896" s="125">
        <f>+[1]data1cf!BB895*-1</f>
        <v>0</v>
      </c>
      <c r="E896" s="125">
        <f>+[1]data1cf!BC895*-1</f>
        <v>0</v>
      </c>
      <c r="F896" s="125">
        <f>+[1]data1cf!BD895*-1</f>
        <v>0</v>
      </c>
      <c r="G896" s="125">
        <f>+[1]data1cf!BE895*-1</f>
        <v>0</v>
      </c>
      <c r="H896" s="125">
        <f>+[1]data1cf!BF895*-1</f>
        <v>0</v>
      </c>
      <c r="I896" s="125">
        <f>+[1]data1cf!BG895*-1</f>
        <v>0</v>
      </c>
      <c r="J896" s="125">
        <f>+[1]data1cf!BH895*-1</f>
        <v>0</v>
      </c>
      <c r="K896" s="125">
        <f>+[1]data1cf!BI895*-1</f>
        <v>0</v>
      </c>
      <c r="L896" s="125">
        <f>+[1]data1cf!BJ895*-1</f>
        <v>0</v>
      </c>
      <c r="M896" s="125">
        <f>+[1]data1cf!BK895*-1</f>
        <v>0</v>
      </c>
      <c r="N896" s="125">
        <f>+[1]data1cf!BL895*-1</f>
        <v>0</v>
      </c>
      <c r="O896" s="125">
        <f>+[1]data1cf!BM895*-1</f>
        <v>0</v>
      </c>
      <c r="P896" s="125">
        <f>+[1]data1cf!BN895*-1</f>
        <v>0</v>
      </c>
      <c r="Q896" s="125">
        <f>+[1]data1cf!BO895*-1</f>
        <v>0</v>
      </c>
      <c r="R896" s="125">
        <f>+[1]data1cf!BP895*-1</f>
        <v>0</v>
      </c>
      <c r="S896" s="125">
        <f>+[1]data1cf!BQ895*-1</f>
        <v>0</v>
      </c>
      <c r="T896" s="125">
        <f>+[1]data1cf!BR895*-1</f>
        <v>0</v>
      </c>
      <c r="U896" s="125">
        <f>+[1]data1cf!BS895*-1</f>
        <v>0</v>
      </c>
      <c r="V896" s="125">
        <f>+[1]data1cf!BT895*-1</f>
        <v>0</v>
      </c>
      <c r="W896" s="125">
        <f>+[1]data1cf!BU895*-1</f>
        <v>0</v>
      </c>
      <c r="X896" s="125">
        <f>+[1]data1cf!BV895*-1</f>
        <v>0</v>
      </c>
      <c r="Y896" s="125">
        <f>+[1]data1cf!BW895*-1</f>
        <v>0</v>
      </c>
      <c r="Z896" s="125">
        <f>+[1]data1cf!BX895*-1</f>
        <v>0</v>
      </c>
      <c r="AA896" s="125">
        <f>+[1]data1cf!BY895*-1</f>
        <v>0</v>
      </c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0"/>
      <c r="AL896" s="10">
        <f t="shared" ca="1" si="55"/>
        <v>0</v>
      </c>
      <c r="AM896" s="10"/>
      <c r="AN896" s="10"/>
      <c r="AO896" s="10"/>
      <c r="AP896" s="10"/>
      <c r="AQ896" s="10"/>
    </row>
    <row r="897" spans="1:43" x14ac:dyDescent="0.2">
      <c r="A897" s="10">
        <v>895</v>
      </c>
      <c r="B897" s="125"/>
      <c r="C897" s="125">
        <f>+[1]data1cf!BA896*-1</f>
        <v>0</v>
      </c>
      <c r="D897" s="125">
        <f>+[1]data1cf!BB896*-1</f>
        <v>0</v>
      </c>
      <c r="E897" s="125">
        <f>+[1]data1cf!BC896*-1</f>
        <v>0</v>
      </c>
      <c r="F897" s="125">
        <f>+[1]data1cf!BD896*-1</f>
        <v>0</v>
      </c>
      <c r="G897" s="125">
        <f>+[1]data1cf!BE896*-1</f>
        <v>0</v>
      </c>
      <c r="H897" s="125">
        <f>+[1]data1cf!BF896*-1</f>
        <v>0</v>
      </c>
      <c r="I897" s="125">
        <f>+[1]data1cf!BG896*-1</f>
        <v>0</v>
      </c>
      <c r="J897" s="125">
        <f>+[1]data1cf!BH896*-1</f>
        <v>0</v>
      </c>
      <c r="K897" s="125">
        <f>+[1]data1cf!BI896*-1</f>
        <v>0</v>
      </c>
      <c r="L897" s="125">
        <f>+[1]data1cf!BJ896*-1</f>
        <v>0</v>
      </c>
      <c r="M897" s="125">
        <f>+[1]data1cf!BK896*-1</f>
        <v>0</v>
      </c>
      <c r="N897" s="125">
        <f>+[1]data1cf!BL896*-1</f>
        <v>0</v>
      </c>
      <c r="O897" s="125">
        <f>+[1]data1cf!BM896*-1</f>
        <v>0</v>
      </c>
      <c r="P897" s="125">
        <f>+[1]data1cf!BN896*-1</f>
        <v>0</v>
      </c>
      <c r="Q897" s="125">
        <f>+[1]data1cf!BO896*-1</f>
        <v>0</v>
      </c>
      <c r="R897" s="125">
        <f>+[1]data1cf!BP896*-1</f>
        <v>0</v>
      </c>
      <c r="S897" s="125">
        <f>+[1]data1cf!BQ896*-1</f>
        <v>0</v>
      </c>
      <c r="T897" s="125">
        <f>+[1]data1cf!BR896*-1</f>
        <v>0</v>
      </c>
      <c r="U897" s="125">
        <f>+[1]data1cf!BS896*-1</f>
        <v>0</v>
      </c>
      <c r="V897" s="125">
        <f>+[1]data1cf!BT896*-1</f>
        <v>0</v>
      </c>
      <c r="W897" s="125">
        <f>+[1]data1cf!BU896*-1</f>
        <v>0</v>
      </c>
      <c r="X897" s="125">
        <f>+[1]data1cf!BV896*-1</f>
        <v>0</v>
      </c>
      <c r="Y897" s="125">
        <f>+[1]data1cf!BW896*-1</f>
        <v>0</v>
      </c>
      <c r="Z897" s="125">
        <f>+[1]data1cf!BX896*-1</f>
        <v>0</v>
      </c>
      <c r="AA897" s="125">
        <f>+[1]data1cf!BY896*-1</f>
        <v>0</v>
      </c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0"/>
      <c r="AL897" s="10">
        <f t="shared" ca="1" si="55"/>
        <v>0</v>
      </c>
      <c r="AM897" s="10"/>
      <c r="AN897" s="10"/>
      <c r="AO897" s="10"/>
      <c r="AP897" s="10"/>
      <c r="AQ897" s="10"/>
    </row>
    <row r="898" spans="1:43" x14ac:dyDescent="0.2">
      <c r="A898" s="10">
        <v>896</v>
      </c>
      <c r="B898" s="125"/>
      <c r="C898" s="125">
        <f>+[1]data1cf!BA897*-1</f>
        <v>0</v>
      </c>
      <c r="D898" s="125">
        <f>+[1]data1cf!BB897*-1</f>
        <v>0</v>
      </c>
      <c r="E898" s="125">
        <f>+[1]data1cf!BC897*-1</f>
        <v>0</v>
      </c>
      <c r="F898" s="125">
        <f>+[1]data1cf!BD897*-1</f>
        <v>0</v>
      </c>
      <c r="G898" s="125">
        <f>+[1]data1cf!BE897*-1</f>
        <v>0</v>
      </c>
      <c r="H898" s="125">
        <f>+[1]data1cf!BF897*-1</f>
        <v>0</v>
      </c>
      <c r="I898" s="125">
        <f>+[1]data1cf!BG897*-1</f>
        <v>0</v>
      </c>
      <c r="J898" s="125">
        <f>+[1]data1cf!BH897*-1</f>
        <v>0</v>
      </c>
      <c r="K898" s="125">
        <f>+[1]data1cf!BI897*-1</f>
        <v>0</v>
      </c>
      <c r="L898" s="125">
        <f>+[1]data1cf!BJ897*-1</f>
        <v>0</v>
      </c>
      <c r="M898" s="125">
        <f>+[1]data1cf!BK897*-1</f>
        <v>0</v>
      </c>
      <c r="N898" s="125">
        <f>+[1]data1cf!BL897*-1</f>
        <v>0</v>
      </c>
      <c r="O898" s="125">
        <f>+[1]data1cf!BM897*-1</f>
        <v>0</v>
      </c>
      <c r="P898" s="125">
        <f>+[1]data1cf!BN897*-1</f>
        <v>0</v>
      </c>
      <c r="Q898" s="125">
        <f>+[1]data1cf!BO897*-1</f>
        <v>0</v>
      </c>
      <c r="R898" s="125">
        <f>+[1]data1cf!BP897*-1</f>
        <v>0</v>
      </c>
      <c r="S898" s="125">
        <f>+[1]data1cf!BQ897*-1</f>
        <v>0</v>
      </c>
      <c r="T898" s="125">
        <f>+[1]data1cf!BR897*-1</f>
        <v>0</v>
      </c>
      <c r="U898" s="125">
        <f>+[1]data1cf!BS897*-1</f>
        <v>0</v>
      </c>
      <c r="V898" s="125">
        <f>+[1]data1cf!BT897*-1</f>
        <v>0</v>
      </c>
      <c r="W898" s="125">
        <f>+[1]data1cf!BU897*-1</f>
        <v>0</v>
      </c>
      <c r="X898" s="125">
        <f>+[1]data1cf!BV897*-1</f>
        <v>0</v>
      </c>
      <c r="Y898" s="125">
        <f>+[1]data1cf!BW897*-1</f>
        <v>0</v>
      </c>
      <c r="Z898" s="125">
        <f>+[1]data1cf!BX897*-1</f>
        <v>0</v>
      </c>
      <c r="AA898" s="125">
        <f>+[1]data1cf!BY897*-1</f>
        <v>0</v>
      </c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0"/>
      <c r="AL898" s="10">
        <f t="shared" ca="1" si="55"/>
        <v>0</v>
      </c>
      <c r="AM898" s="10"/>
      <c r="AN898" s="10"/>
      <c r="AO898" s="10"/>
      <c r="AP898" s="10"/>
      <c r="AQ898" s="10"/>
    </row>
    <row r="899" spans="1:43" x14ac:dyDescent="0.2">
      <c r="A899" s="10">
        <v>897</v>
      </c>
      <c r="B899" s="125"/>
      <c r="C899" s="125">
        <f>+[1]data1cf!BA898*-1</f>
        <v>0</v>
      </c>
      <c r="D899" s="125">
        <f>+[1]data1cf!BB898*-1</f>
        <v>0</v>
      </c>
      <c r="E899" s="125">
        <f>+[1]data1cf!BC898*-1</f>
        <v>0</v>
      </c>
      <c r="F899" s="125">
        <f>+[1]data1cf!BD898*-1</f>
        <v>0</v>
      </c>
      <c r="G899" s="125">
        <f>+[1]data1cf!BE898*-1</f>
        <v>0</v>
      </c>
      <c r="H899" s="125">
        <f>+[1]data1cf!BF898*-1</f>
        <v>0</v>
      </c>
      <c r="I899" s="125">
        <f>+[1]data1cf!BG898*-1</f>
        <v>0</v>
      </c>
      <c r="J899" s="125">
        <f>+[1]data1cf!BH898*-1</f>
        <v>0</v>
      </c>
      <c r="K899" s="125">
        <f>+[1]data1cf!BI898*-1</f>
        <v>0</v>
      </c>
      <c r="L899" s="125">
        <f>+[1]data1cf!BJ898*-1</f>
        <v>0</v>
      </c>
      <c r="M899" s="125">
        <f>+[1]data1cf!BK898*-1</f>
        <v>0</v>
      </c>
      <c r="N899" s="125">
        <f>+[1]data1cf!BL898*-1</f>
        <v>0</v>
      </c>
      <c r="O899" s="125">
        <f>+[1]data1cf!BM898*-1</f>
        <v>0</v>
      </c>
      <c r="P899" s="125">
        <f>+[1]data1cf!BN898*-1</f>
        <v>0</v>
      </c>
      <c r="Q899" s="125">
        <f>+[1]data1cf!BO898*-1</f>
        <v>0</v>
      </c>
      <c r="R899" s="125">
        <f>+[1]data1cf!BP898*-1</f>
        <v>0</v>
      </c>
      <c r="S899" s="125">
        <f>+[1]data1cf!BQ898*-1</f>
        <v>0</v>
      </c>
      <c r="T899" s="125">
        <f>+[1]data1cf!BR898*-1</f>
        <v>0</v>
      </c>
      <c r="U899" s="125">
        <f>+[1]data1cf!BS898*-1</f>
        <v>0</v>
      </c>
      <c r="V899" s="125">
        <f>+[1]data1cf!BT898*-1</f>
        <v>0</v>
      </c>
      <c r="W899" s="125">
        <f>+[1]data1cf!BU898*-1</f>
        <v>0</v>
      </c>
      <c r="X899" s="125">
        <f>+[1]data1cf!BV898*-1</f>
        <v>0</v>
      </c>
      <c r="Y899" s="125">
        <f>+[1]data1cf!BW898*-1</f>
        <v>0</v>
      </c>
      <c r="Z899" s="125">
        <f>+[1]data1cf!BX898*-1</f>
        <v>0</v>
      </c>
      <c r="AA899" s="125">
        <f>+[1]data1cf!BY898*-1</f>
        <v>0</v>
      </c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0"/>
      <c r="AL899" s="10">
        <f t="shared" ca="1" si="55"/>
        <v>0</v>
      </c>
      <c r="AM899" s="10"/>
      <c r="AN899" s="10"/>
      <c r="AO899" s="10"/>
      <c r="AP899" s="10"/>
      <c r="AQ899" s="10"/>
    </row>
    <row r="900" spans="1:43" x14ac:dyDescent="0.2">
      <c r="A900" s="10">
        <v>898</v>
      </c>
      <c r="B900" s="125"/>
      <c r="C900" s="125">
        <f>+[1]data1cf!BA899*-1</f>
        <v>0</v>
      </c>
      <c r="D900" s="125">
        <f>+[1]data1cf!BB899*-1</f>
        <v>0</v>
      </c>
      <c r="E900" s="125">
        <f>+[1]data1cf!BC899*-1</f>
        <v>0</v>
      </c>
      <c r="F900" s="125">
        <f>+[1]data1cf!BD899*-1</f>
        <v>0</v>
      </c>
      <c r="G900" s="125">
        <f>+[1]data1cf!BE899*-1</f>
        <v>0</v>
      </c>
      <c r="H900" s="125">
        <f>+[1]data1cf!BF899*-1</f>
        <v>0</v>
      </c>
      <c r="I900" s="125">
        <f>+[1]data1cf!BG899*-1</f>
        <v>0</v>
      </c>
      <c r="J900" s="125">
        <f>+[1]data1cf!BH899*-1</f>
        <v>0</v>
      </c>
      <c r="K900" s="125">
        <f>+[1]data1cf!BI899*-1</f>
        <v>0</v>
      </c>
      <c r="L900" s="125">
        <f>+[1]data1cf!BJ899*-1</f>
        <v>0</v>
      </c>
      <c r="M900" s="125">
        <f>+[1]data1cf!BK899*-1</f>
        <v>0</v>
      </c>
      <c r="N900" s="125">
        <f>+[1]data1cf!BL899*-1</f>
        <v>0</v>
      </c>
      <c r="O900" s="125">
        <f>+[1]data1cf!BM899*-1</f>
        <v>0</v>
      </c>
      <c r="P900" s="125">
        <f>+[1]data1cf!BN899*-1</f>
        <v>0</v>
      </c>
      <c r="Q900" s="125">
        <f>+[1]data1cf!BO899*-1</f>
        <v>0</v>
      </c>
      <c r="R900" s="125">
        <f>+[1]data1cf!BP899*-1</f>
        <v>0</v>
      </c>
      <c r="S900" s="125">
        <f>+[1]data1cf!BQ899*-1</f>
        <v>0</v>
      </c>
      <c r="T900" s="125">
        <f>+[1]data1cf!BR899*-1</f>
        <v>0</v>
      </c>
      <c r="U900" s="125">
        <f>+[1]data1cf!BS899*-1</f>
        <v>0</v>
      </c>
      <c r="V900" s="125">
        <f>+[1]data1cf!BT899*-1</f>
        <v>0</v>
      </c>
      <c r="W900" s="125">
        <f>+[1]data1cf!BU899*-1</f>
        <v>0</v>
      </c>
      <c r="X900" s="125">
        <f>+[1]data1cf!BV899*-1</f>
        <v>0</v>
      </c>
      <c r="Y900" s="125">
        <f>+[1]data1cf!BW899*-1</f>
        <v>0</v>
      </c>
      <c r="Z900" s="125">
        <f>+[1]data1cf!BX899*-1</f>
        <v>0</v>
      </c>
      <c r="AA900" s="125">
        <f>+[1]data1cf!BY899*-1</f>
        <v>0</v>
      </c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0"/>
      <c r="AL900" s="10">
        <f t="shared" ref="AL900:AL915" ca="1" si="56">SUMPRODUCT(B900:AJ900,PVCapPrice)</f>
        <v>0</v>
      </c>
      <c r="AM900" s="10"/>
      <c r="AN900" s="10"/>
      <c r="AO900" s="10"/>
      <c r="AP900" s="10"/>
      <c r="AQ900" s="10"/>
    </row>
    <row r="901" spans="1:43" x14ac:dyDescent="0.2">
      <c r="A901" s="10">
        <v>899</v>
      </c>
      <c r="B901" s="125"/>
      <c r="C901" s="125">
        <f>+[1]data1cf!BA900*-1</f>
        <v>0</v>
      </c>
      <c r="D901" s="125">
        <f>+[1]data1cf!BB900*-1</f>
        <v>0</v>
      </c>
      <c r="E901" s="125">
        <f>+[1]data1cf!BC900*-1</f>
        <v>0</v>
      </c>
      <c r="F901" s="125">
        <f>+[1]data1cf!BD900*-1</f>
        <v>0</v>
      </c>
      <c r="G901" s="125">
        <f>+[1]data1cf!BE900*-1</f>
        <v>0</v>
      </c>
      <c r="H901" s="125">
        <f>+[1]data1cf!BF900*-1</f>
        <v>0</v>
      </c>
      <c r="I901" s="125">
        <f>+[1]data1cf!BG900*-1</f>
        <v>0</v>
      </c>
      <c r="J901" s="125">
        <f>+[1]data1cf!BH900*-1</f>
        <v>0</v>
      </c>
      <c r="K901" s="125">
        <f>+[1]data1cf!BI900*-1</f>
        <v>0</v>
      </c>
      <c r="L901" s="125">
        <f>+[1]data1cf!BJ900*-1</f>
        <v>0</v>
      </c>
      <c r="M901" s="125">
        <f>+[1]data1cf!BK900*-1</f>
        <v>0</v>
      </c>
      <c r="N901" s="125">
        <f>+[1]data1cf!BL900*-1</f>
        <v>0</v>
      </c>
      <c r="O901" s="125">
        <f>+[1]data1cf!BM900*-1</f>
        <v>0</v>
      </c>
      <c r="P901" s="125">
        <f>+[1]data1cf!BN900*-1</f>
        <v>0</v>
      </c>
      <c r="Q901" s="125">
        <f>+[1]data1cf!BO900*-1</f>
        <v>0</v>
      </c>
      <c r="R901" s="125">
        <f>+[1]data1cf!BP900*-1</f>
        <v>0</v>
      </c>
      <c r="S901" s="125">
        <f>+[1]data1cf!BQ900*-1</f>
        <v>0</v>
      </c>
      <c r="T901" s="125">
        <f>+[1]data1cf!BR900*-1</f>
        <v>0</v>
      </c>
      <c r="U901" s="125">
        <f>+[1]data1cf!BS900*-1</f>
        <v>0</v>
      </c>
      <c r="V901" s="125">
        <f>+[1]data1cf!BT900*-1</f>
        <v>0</v>
      </c>
      <c r="W901" s="125">
        <f>+[1]data1cf!BU900*-1</f>
        <v>0</v>
      </c>
      <c r="X901" s="125">
        <f>+[1]data1cf!BV900*-1</f>
        <v>0</v>
      </c>
      <c r="Y901" s="125">
        <f>+[1]data1cf!BW900*-1</f>
        <v>0</v>
      </c>
      <c r="Z901" s="125">
        <f>+[1]data1cf!BX900*-1</f>
        <v>0</v>
      </c>
      <c r="AA901" s="125">
        <f>+[1]data1cf!BY900*-1</f>
        <v>0</v>
      </c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0"/>
      <c r="AL901" s="10">
        <f t="shared" ca="1" si="56"/>
        <v>0</v>
      </c>
      <c r="AM901" s="10"/>
      <c r="AN901" s="10"/>
      <c r="AO901" s="10"/>
      <c r="AP901" s="10"/>
      <c r="AQ901" s="10"/>
    </row>
    <row r="902" spans="1:43" x14ac:dyDescent="0.2">
      <c r="A902" s="10">
        <v>900</v>
      </c>
      <c r="B902" s="125"/>
      <c r="C902" s="125">
        <f>+[1]data1cf!BA901*-1</f>
        <v>0</v>
      </c>
      <c r="D902" s="125">
        <f>+[1]data1cf!BB901*-1</f>
        <v>0</v>
      </c>
      <c r="E902" s="125">
        <f>+[1]data1cf!BC901*-1</f>
        <v>0</v>
      </c>
      <c r="F902" s="125">
        <f>+[1]data1cf!BD901*-1</f>
        <v>0</v>
      </c>
      <c r="G902" s="125">
        <f>+[1]data1cf!BE901*-1</f>
        <v>0</v>
      </c>
      <c r="H902" s="125">
        <f>+[1]data1cf!BF901*-1</f>
        <v>0</v>
      </c>
      <c r="I902" s="125">
        <f>+[1]data1cf!BG901*-1</f>
        <v>0</v>
      </c>
      <c r="J902" s="125">
        <f>+[1]data1cf!BH901*-1</f>
        <v>0</v>
      </c>
      <c r="K902" s="125">
        <f>+[1]data1cf!BI901*-1</f>
        <v>0</v>
      </c>
      <c r="L902" s="125">
        <f>+[1]data1cf!BJ901*-1</f>
        <v>0</v>
      </c>
      <c r="M902" s="125">
        <f>+[1]data1cf!BK901*-1</f>
        <v>0</v>
      </c>
      <c r="N902" s="125">
        <f>+[1]data1cf!BL901*-1</f>
        <v>0</v>
      </c>
      <c r="O902" s="125">
        <f>+[1]data1cf!BM901*-1</f>
        <v>0</v>
      </c>
      <c r="P902" s="125">
        <f>+[1]data1cf!BN901*-1</f>
        <v>0</v>
      </c>
      <c r="Q902" s="125">
        <f>+[1]data1cf!BO901*-1</f>
        <v>0</v>
      </c>
      <c r="R902" s="125">
        <f>+[1]data1cf!BP901*-1</f>
        <v>0</v>
      </c>
      <c r="S902" s="125">
        <f>+[1]data1cf!BQ901*-1</f>
        <v>0</v>
      </c>
      <c r="T902" s="125">
        <f>+[1]data1cf!BR901*-1</f>
        <v>0</v>
      </c>
      <c r="U902" s="125">
        <f>+[1]data1cf!BS901*-1</f>
        <v>0</v>
      </c>
      <c r="V902" s="125">
        <f>+[1]data1cf!BT901*-1</f>
        <v>0</v>
      </c>
      <c r="W902" s="125">
        <f>+[1]data1cf!BU901*-1</f>
        <v>0</v>
      </c>
      <c r="X902" s="125">
        <f>+[1]data1cf!BV901*-1</f>
        <v>0</v>
      </c>
      <c r="Y902" s="125">
        <f>+[1]data1cf!BW901*-1</f>
        <v>0</v>
      </c>
      <c r="Z902" s="125">
        <f>+[1]data1cf!BX901*-1</f>
        <v>0</v>
      </c>
      <c r="AA902" s="125">
        <f>+[1]data1cf!BY901*-1</f>
        <v>0</v>
      </c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0"/>
      <c r="AL902" s="10">
        <f t="shared" ca="1" si="56"/>
        <v>0</v>
      </c>
      <c r="AM902" s="10"/>
      <c r="AN902" s="10"/>
      <c r="AO902" s="10"/>
      <c r="AP902" s="10"/>
      <c r="AQ902" s="10"/>
    </row>
    <row r="903" spans="1:43" x14ac:dyDescent="0.2">
      <c r="A903" s="10">
        <v>901</v>
      </c>
      <c r="B903" s="125"/>
      <c r="C903" s="125">
        <f>+[1]data1cf!BA902*-1</f>
        <v>0</v>
      </c>
      <c r="D903" s="125">
        <f>+[1]data1cf!BB902*-1</f>
        <v>0</v>
      </c>
      <c r="E903" s="125">
        <f>+[1]data1cf!BC902*-1</f>
        <v>0</v>
      </c>
      <c r="F903" s="125">
        <f>+[1]data1cf!BD902*-1</f>
        <v>0</v>
      </c>
      <c r="G903" s="125">
        <f>+[1]data1cf!BE902*-1</f>
        <v>0</v>
      </c>
      <c r="H903" s="125">
        <f>+[1]data1cf!BF902*-1</f>
        <v>0</v>
      </c>
      <c r="I903" s="125">
        <f>+[1]data1cf!BG902*-1</f>
        <v>0</v>
      </c>
      <c r="J903" s="125">
        <f>+[1]data1cf!BH902*-1</f>
        <v>0</v>
      </c>
      <c r="K903" s="125">
        <f>+[1]data1cf!BI902*-1</f>
        <v>0</v>
      </c>
      <c r="L903" s="125">
        <f>+[1]data1cf!BJ902*-1</f>
        <v>0</v>
      </c>
      <c r="M903" s="125">
        <f>+[1]data1cf!BK902*-1</f>
        <v>0</v>
      </c>
      <c r="N903" s="125">
        <f>+[1]data1cf!BL902*-1</f>
        <v>0</v>
      </c>
      <c r="O903" s="125">
        <f>+[1]data1cf!BM902*-1</f>
        <v>0</v>
      </c>
      <c r="P903" s="125">
        <f>+[1]data1cf!BN902*-1</f>
        <v>0</v>
      </c>
      <c r="Q903" s="125">
        <f>+[1]data1cf!BO902*-1</f>
        <v>0</v>
      </c>
      <c r="R903" s="125">
        <f>+[1]data1cf!BP902*-1</f>
        <v>0</v>
      </c>
      <c r="S903" s="125">
        <f>+[1]data1cf!BQ902*-1</f>
        <v>0</v>
      </c>
      <c r="T903" s="125">
        <f>+[1]data1cf!BR902*-1</f>
        <v>0</v>
      </c>
      <c r="U903" s="125">
        <f>+[1]data1cf!BS902*-1</f>
        <v>0</v>
      </c>
      <c r="V903" s="125">
        <f>+[1]data1cf!BT902*-1</f>
        <v>0</v>
      </c>
      <c r="W903" s="125">
        <f>+[1]data1cf!BU902*-1</f>
        <v>0</v>
      </c>
      <c r="X903" s="125">
        <f>+[1]data1cf!BV902*-1</f>
        <v>0</v>
      </c>
      <c r="Y903" s="125">
        <f>+[1]data1cf!BW902*-1</f>
        <v>0</v>
      </c>
      <c r="Z903" s="125">
        <f>+[1]data1cf!BX902*-1</f>
        <v>0</v>
      </c>
      <c r="AA903" s="125">
        <f>+[1]data1cf!BY902*-1</f>
        <v>0</v>
      </c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0"/>
      <c r="AL903" s="10">
        <f t="shared" ca="1" si="56"/>
        <v>0</v>
      </c>
      <c r="AM903" s="10"/>
      <c r="AN903" s="10"/>
      <c r="AO903" s="10"/>
      <c r="AP903" s="10"/>
      <c r="AQ903" s="10"/>
    </row>
    <row r="904" spans="1:43" x14ac:dyDescent="0.2">
      <c r="A904" s="10">
        <v>902</v>
      </c>
      <c r="B904" s="125"/>
      <c r="C904" s="125">
        <f>+[1]data1cf!BA903*-1</f>
        <v>0</v>
      </c>
      <c r="D904" s="125">
        <f>+[1]data1cf!BB903*-1</f>
        <v>0</v>
      </c>
      <c r="E904" s="125">
        <f>+[1]data1cf!BC903*-1</f>
        <v>0</v>
      </c>
      <c r="F904" s="125">
        <f>+[1]data1cf!BD903*-1</f>
        <v>0</v>
      </c>
      <c r="G904" s="125">
        <f>+[1]data1cf!BE903*-1</f>
        <v>0</v>
      </c>
      <c r="H904" s="125">
        <f>+[1]data1cf!BF903*-1</f>
        <v>0</v>
      </c>
      <c r="I904" s="125">
        <f>+[1]data1cf!BG903*-1</f>
        <v>0</v>
      </c>
      <c r="J904" s="125">
        <f>+[1]data1cf!BH903*-1</f>
        <v>0</v>
      </c>
      <c r="K904" s="125">
        <f>+[1]data1cf!BI903*-1</f>
        <v>0</v>
      </c>
      <c r="L904" s="125">
        <f>+[1]data1cf!BJ903*-1</f>
        <v>0</v>
      </c>
      <c r="M904" s="125">
        <f>+[1]data1cf!BK903*-1</f>
        <v>0</v>
      </c>
      <c r="N904" s="125">
        <f>+[1]data1cf!BL903*-1</f>
        <v>0</v>
      </c>
      <c r="O904" s="125">
        <f>+[1]data1cf!BM903*-1</f>
        <v>0</v>
      </c>
      <c r="P904" s="125">
        <f>+[1]data1cf!BN903*-1</f>
        <v>0</v>
      </c>
      <c r="Q904" s="125">
        <f>+[1]data1cf!BO903*-1</f>
        <v>0</v>
      </c>
      <c r="R904" s="125">
        <f>+[1]data1cf!BP903*-1</f>
        <v>0</v>
      </c>
      <c r="S904" s="125">
        <f>+[1]data1cf!BQ903*-1</f>
        <v>0</v>
      </c>
      <c r="T904" s="125">
        <f>+[1]data1cf!BR903*-1</f>
        <v>0</v>
      </c>
      <c r="U904" s="125">
        <f>+[1]data1cf!BS903*-1</f>
        <v>0</v>
      </c>
      <c r="V904" s="125">
        <f>+[1]data1cf!BT903*-1</f>
        <v>0</v>
      </c>
      <c r="W904" s="125">
        <f>+[1]data1cf!BU903*-1</f>
        <v>0</v>
      </c>
      <c r="X904" s="125">
        <f>+[1]data1cf!BV903*-1</f>
        <v>0</v>
      </c>
      <c r="Y904" s="125">
        <f>+[1]data1cf!BW903*-1</f>
        <v>0</v>
      </c>
      <c r="Z904" s="125">
        <f>+[1]data1cf!BX903*-1</f>
        <v>0</v>
      </c>
      <c r="AA904" s="125">
        <f>+[1]data1cf!BY903*-1</f>
        <v>0</v>
      </c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0"/>
      <c r="AL904" s="10">
        <f t="shared" ca="1" si="56"/>
        <v>0</v>
      </c>
      <c r="AM904" s="10"/>
      <c r="AN904" s="10"/>
      <c r="AO904" s="10"/>
      <c r="AP904" s="10"/>
      <c r="AQ904" s="10"/>
    </row>
    <row r="905" spans="1:43" x14ac:dyDescent="0.2">
      <c r="A905" s="10">
        <v>903</v>
      </c>
      <c r="B905" s="125"/>
      <c r="C905" s="125">
        <f>+[1]data1cf!BA904*-1</f>
        <v>0</v>
      </c>
      <c r="D905" s="125">
        <f>+[1]data1cf!BB904*-1</f>
        <v>0</v>
      </c>
      <c r="E905" s="125">
        <f>+[1]data1cf!BC904*-1</f>
        <v>0</v>
      </c>
      <c r="F905" s="125">
        <f>+[1]data1cf!BD904*-1</f>
        <v>0</v>
      </c>
      <c r="G905" s="125">
        <f>+[1]data1cf!BE904*-1</f>
        <v>0</v>
      </c>
      <c r="H905" s="125">
        <f>+[1]data1cf!BF904*-1</f>
        <v>0</v>
      </c>
      <c r="I905" s="125">
        <f>+[1]data1cf!BG904*-1</f>
        <v>0</v>
      </c>
      <c r="J905" s="125">
        <f>+[1]data1cf!BH904*-1</f>
        <v>0</v>
      </c>
      <c r="K905" s="125">
        <f>+[1]data1cf!BI904*-1</f>
        <v>0</v>
      </c>
      <c r="L905" s="125">
        <f>+[1]data1cf!BJ904*-1</f>
        <v>0</v>
      </c>
      <c r="M905" s="125">
        <f>+[1]data1cf!BK904*-1</f>
        <v>0</v>
      </c>
      <c r="N905" s="125">
        <f>+[1]data1cf!BL904*-1</f>
        <v>0</v>
      </c>
      <c r="O905" s="125">
        <f>+[1]data1cf!BM904*-1</f>
        <v>0</v>
      </c>
      <c r="P905" s="125">
        <f>+[1]data1cf!BN904*-1</f>
        <v>0</v>
      </c>
      <c r="Q905" s="125">
        <f>+[1]data1cf!BO904*-1</f>
        <v>0</v>
      </c>
      <c r="R905" s="125">
        <f>+[1]data1cf!BP904*-1</f>
        <v>0</v>
      </c>
      <c r="S905" s="125">
        <f>+[1]data1cf!BQ904*-1</f>
        <v>0</v>
      </c>
      <c r="T905" s="125">
        <f>+[1]data1cf!BR904*-1</f>
        <v>0</v>
      </c>
      <c r="U905" s="125">
        <f>+[1]data1cf!BS904*-1</f>
        <v>0</v>
      </c>
      <c r="V905" s="125">
        <f>+[1]data1cf!BT904*-1</f>
        <v>0</v>
      </c>
      <c r="W905" s="125">
        <f>+[1]data1cf!BU904*-1</f>
        <v>0</v>
      </c>
      <c r="X905" s="125">
        <f>+[1]data1cf!BV904*-1</f>
        <v>0</v>
      </c>
      <c r="Y905" s="125">
        <f>+[1]data1cf!BW904*-1</f>
        <v>0</v>
      </c>
      <c r="Z905" s="125">
        <f>+[1]data1cf!BX904*-1</f>
        <v>0</v>
      </c>
      <c r="AA905" s="125">
        <f>+[1]data1cf!BY904*-1</f>
        <v>0</v>
      </c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0"/>
      <c r="AL905" s="10">
        <f t="shared" ca="1" si="56"/>
        <v>0</v>
      </c>
      <c r="AM905" s="10"/>
      <c r="AN905" s="10"/>
      <c r="AO905" s="10"/>
      <c r="AP905" s="10"/>
      <c r="AQ905" s="10"/>
    </row>
    <row r="906" spans="1:43" x14ac:dyDescent="0.2">
      <c r="A906" s="10">
        <v>904</v>
      </c>
      <c r="B906" s="125"/>
      <c r="C906" s="125">
        <f>+[1]data1cf!BA905*-1</f>
        <v>0</v>
      </c>
      <c r="D906" s="125">
        <f>+[1]data1cf!BB905*-1</f>
        <v>0</v>
      </c>
      <c r="E906" s="125">
        <f>+[1]data1cf!BC905*-1</f>
        <v>0</v>
      </c>
      <c r="F906" s="125">
        <f>+[1]data1cf!BD905*-1</f>
        <v>0</v>
      </c>
      <c r="G906" s="125">
        <f>+[1]data1cf!BE905*-1</f>
        <v>0</v>
      </c>
      <c r="H906" s="125">
        <f>+[1]data1cf!BF905*-1</f>
        <v>0</v>
      </c>
      <c r="I906" s="125">
        <f>+[1]data1cf!BG905*-1</f>
        <v>0</v>
      </c>
      <c r="J906" s="125">
        <f>+[1]data1cf!BH905*-1</f>
        <v>0</v>
      </c>
      <c r="K906" s="125">
        <f>+[1]data1cf!BI905*-1</f>
        <v>0</v>
      </c>
      <c r="L906" s="125">
        <f>+[1]data1cf!BJ905*-1</f>
        <v>0</v>
      </c>
      <c r="M906" s="125">
        <f>+[1]data1cf!BK905*-1</f>
        <v>0</v>
      </c>
      <c r="N906" s="125">
        <f>+[1]data1cf!BL905*-1</f>
        <v>0</v>
      </c>
      <c r="O906" s="125">
        <f>+[1]data1cf!BM905*-1</f>
        <v>0</v>
      </c>
      <c r="P906" s="125">
        <f>+[1]data1cf!BN905*-1</f>
        <v>0</v>
      </c>
      <c r="Q906" s="125">
        <f>+[1]data1cf!BO905*-1</f>
        <v>0</v>
      </c>
      <c r="R906" s="125">
        <f>+[1]data1cf!BP905*-1</f>
        <v>0</v>
      </c>
      <c r="S906" s="125">
        <f>+[1]data1cf!BQ905*-1</f>
        <v>0</v>
      </c>
      <c r="T906" s="125">
        <f>+[1]data1cf!BR905*-1</f>
        <v>0</v>
      </c>
      <c r="U906" s="125">
        <f>+[1]data1cf!BS905*-1</f>
        <v>0</v>
      </c>
      <c r="V906" s="125">
        <f>+[1]data1cf!BT905*-1</f>
        <v>0</v>
      </c>
      <c r="W906" s="125">
        <f>+[1]data1cf!BU905*-1</f>
        <v>0</v>
      </c>
      <c r="X906" s="125">
        <f>+[1]data1cf!BV905*-1</f>
        <v>0</v>
      </c>
      <c r="Y906" s="125">
        <f>+[1]data1cf!BW905*-1</f>
        <v>0</v>
      </c>
      <c r="Z906" s="125">
        <f>+[1]data1cf!BX905*-1</f>
        <v>0</v>
      </c>
      <c r="AA906" s="125">
        <f>+[1]data1cf!BY905*-1</f>
        <v>0</v>
      </c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0"/>
      <c r="AL906" s="10">
        <f t="shared" ca="1" si="56"/>
        <v>0</v>
      </c>
      <c r="AM906" s="10"/>
      <c r="AN906" s="10"/>
      <c r="AO906" s="10"/>
      <c r="AP906" s="10"/>
      <c r="AQ906" s="10"/>
    </row>
    <row r="907" spans="1:43" x14ac:dyDescent="0.2">
      <c r="A907" s="10">
        <v>905</v>
      </c>
      <c r="B907" s="125"/>
      <c r="C907" s="125">
        <f>+[1]data1cf!BA906*-1</f>
        <v>0</v>
      </c>
      <c r="D907" s="125">
        <f>+[1]data1cf!BB906*-1</f>
        <v>0</v>
      </c>
      <c r="E907" s="125">
        <f>+[1]data1cf!BC906*-1</f>
        <v>0</v>
      </c>
      <c r="F907" s="125">
        <f>+[1]data1cf!BD906*-1</f>
        <v>0</v>
      </c>
      <c r="G907" s="125">
        <f>+[1]data1cf!BE906*-1</f>
        <v>0</v>
      </c>
      <c r="H907" s="125">
        <f>+[1]data1cf!BF906*-1</f>
        <v>0</v>
      </c>
      <c r="I907" s="125">
        <f>+[1]data1cf!BG906*-1</f>
        <v>0</v>
      </c>
      <c r="J907" s="125">
        <f>+[1]data1cf!BH906*-1</f>
        <v>0</v>
      </c>
      <c r="K907" s="125">
        <f>+[1]data1cf!BI906*-1</f>
        <v>0</v>
      </c>
      <c r="L907" s="125">
        <f>+[1]data1cf!BJ906*-1</f>
        <v>0</v>
      </c>
      <c r="M907" s="125">
        <f>+[1]data1cf!BK906*-1</f>
        <v>0</v>
      </c>
      <c r="N907" s="125">
        <f>+[1]data1cf!BL906*-1</f>
        <v>0</v>
      </c>
      <c r="O907" s="125">
        <f>+[1]data1cf!BM906*-1</f>
        <v>0</v>
      </c>
      <c r="P907" s="125">
        <f>+[1]data1cf!BN906*-1</f>
        <v>0</v>
      </c>
      <c r="Q907" s="125">
        <f>+[1]data1cf!BO906*-1</f>
        <v>0</v>
      </c>
      <c r="R907" s="125">
        <f>+[1]data1cf!BP906*-1</f>
        <v>0</v>
      </c>
      <c r="S907" s="125">
        <f>+[1]data1cf!BQ906*-1</f>
        <v>0</v>
      </c>
      <c r="T907" s="125">
        <f>+[1]data1cf!BR906*-1</f>
        <v>0</v>
      </c>
      <c r="U907" s="125">
        <f>+[1]data1cf!BS906*-1</f>
        <v>0</v>
      </c>
      <c r="V907" s="125">
        <f>+[1]data1cf!BT906*-1</f>
        <v>0</v>
      </c>
      <c r="W907" s="125">
        <f>+[1]data1cf!BU906*-1</f>
        <v>0</v>
      </c>
      <c r="X907" s="125">
        <f>+[1]data1cf!BV906*-1</f>
        <v>0</v>
      </c>
      <c r="Y907" s="125">
        <f>+[1]data1cf!BW906*-1</f>
        <v>0</v>
      </c>
      <c r="Z907" s="125">
        <f>+[1]data1cf!BX906*-1</f>
        <v>0</v>
      </c>
      <c r="AA907" s="125">
        <f>+[1]data1cf!BY906*-1</f>
        <v>0</v>
      </c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0"/>
      <c r="AL907" s="10">
        <f t="shared" ca="1" si="56"/>
        <v>0</v>
      </c>
      <c r="AM907" s="10"/>
      <c r="AN907" s="10"/>
      <c r="AO907" s="10"/>
      <c r="AP907" s="10"/>
      <c r="AQ907" s="10"/>
    </row>
    <row r="908" spans="1:43" x14ac:dyDescent="0.2">
      <c r="A908" s="10">
        <v>906</v>
      </c>
      <c r="B908" s="125"/>
      <c r="C908" s="125">
        <f>+[1]data1cf!BA907*-1</f>
        <v>0</v>
      </c>
      <c r="D908" s="125">
        <f>+[1]data1cf!BB907*-1</f>
        <v>0</v>
      </c>
      <c r="E908" s="125">
        <f>+[1]data1cf!BC907*-1</f>
        <v>0</v>
      </c>
      <c r="F908" s="125">
        <f>+[1]data1cf!BD907*-1</f>
        <v>0</v>
      </c>
      <c r="G908" s="125">
        <f>+[1]data1cf!BE907*-1</f>
        <v>0</v>
      </c>
      <c r="H908" s="125">
        <f>+[1]data1cf!BF907*-1</f>
        <v>0</v>
      </c>
      <c r="I908" s="125">
        <f>+[1]data1cf!BG907*-1</f>
        <v>0</v>
      </c>
      <c r="J908" s="125">
        <f>+[1]data1cf!BH907*-1</f>
        <v>0</v>
      </c>
      <c r="K908" s="125">
        <f>+[1]data1cf!BI907*-1</f>
        <v>0</v>
      </c>
      <c r="L908" s="125">
        <f>+[1]data1cf!BJ907*-1</f>
        <v>0</v>
      </c>
      <c r="M908" s="125">
        <f>+[1]data1cf!BK907*-1</f>
        <v>0</v>
      </c>
      <c r="N908" s="125">
        <f>+[1]data1cf!BL907*-1</f>
        <v>0</v>
      </c>
      <c r="O908" s="125">
        <f>+[1]data1cf!BM907*-1</f>
        <v>0</v>
      </c>
      <c r="P908" s="125">
        <f>+[1]data1cf!BN907*-1</f>
        <v>0</v>
      </c>
      <c r="Q908" s="125">
        <f>+[1]data1cf!BO907*-1</f>
        <v>0</v>
      </c>
      <c r="R908" s="125">
        <f>+[1]data1cf!BP907*-1</f>
        <v>0</v>
      </c>
      <c r="S908" s="125">
        <f>+[1]data1cf!BQ907*-1</f>
        <v>0</v>
      </c>
      <c r="T908" s="125">
        <f>+[1]data1cf!BR907*-1</f>
        <v>0</v>
      </c>
      <c r="U908" s="125">
        <f>+[1]data1cf!BS907*-1</f>
        <v>0</v>
      </c>
      <c r="V908" s="125">
        <f>+[1]data1cf!BT907*-1</f>
        <v>0</v>
      </c>
      <c r="W908" s="125">
        <f>+[1]data1cf!BU907*-1</f>
        <v>0</v>
      </c>
      <c r="X908" s="125">
        <f>+[1]data1cf!BV907*-1</f>
        <v>0</v>
      </c>
      <c r="Y908" s="125">
        <f>+[1]data1cf!BW907*-1</f>
        <v>0</v>
      </c>
      <c r="Z908" s="125">
        <f>+[1]data1cf!BX907*-1</f>
        <v>0</v>
      </c>
      <c r="AA908" s="125">
        <f>+[1]data1cf!BY907*-1</f>
        <v>0</v>
      </c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0"/>
      <c r="AL908" s="10">
        <f t="shared" ca="1" si="56"/>
        <v>0</v>
      </c>
      <c r="AM908" s="10"/>
      <c r="AN908" s="10"/>
      <c r="AO908" s="10"/>
      <c r="AP908" s="10"/>
      <c r="AQ908" s="10"/>
    </row>
    <row r="909" spans="1:43" x14ac:dyDescent="0.2">
      <c r="A909" s="10">
        <v>907</v>
      </c>
      <c r="B909" s="125"/>
      <c r="C909" s="125">
        <f>+[1]data1cf!BA908*-1</f>
        <v>0</v>
      </c>
      <c r="D909" s="125">
        <f>+[1]data1cf!BB908*-1</f>
        <v>0</v>
      </c>
      <c r="E909" s="125">
        <f>+[1]data1cf!BC908*-1</f>
        <v>0</v>
      </c>
      <c r="F909" s="125">
        <f>+[1]data1cf!BD908*-1</f>
        <v>0</v>
      </c>
      <c r="G909" s="125">
        <f>+[1]data1cf!BE908*-1</f>
        <v>0</v>
      </c>
      <c r="H909" s="125">
        <f>+[1]data1cf!BF908*-1</f>
        <v>0</v>
      </c>
      <c r="I909" s="125">
        <f>+[1]data1cf!BG908*-1</f>
        <v>0</v>
      </c>
      <c r="J909" s="125">
        <f>+[1]data1cf!BH908*-1</f>
        <v>0</v>
      </c>
      <c r="K909" s="125">
        <f>+[1]data1cf!BI908*-1</f>
        <v>0</v>
      </c>
      <c r="L909" s="125">
        <f>+[1]data1cf!BJ908*-1</f>
        <v>0</v>
      </c>
      <c r="M909" s="125">
        <f>+[1]data1cf!BK908*-1</f>
        <v>0</v>
      </c>
      <c r="N909" s="125">
        <f>+[1]data1cf!BL908*-1</f>
        <v>0</v>
      </c>
      <c r="O909" s="125">
        <f>+[1]data1cf!BM908*-1</f>
        <v>0</v>
      </c>
      <c r="P909" s="125">
        <f>+[1]data1cf!BN908*-1</f>
        <v>0</v>
      </c>
      <c r="Q909" s="125">
        <f>+[1]data1cf!BO908*-1</f>
        <v>0</v>
      </c>
      <c r="R909" s="125">
        <f>+[1]data1cf!BP908*-1</f>
        <v>0</v>
      </c>
      <c r="S909" s="125">
        <f>+[1]data1cf!BQ908*-1</f>
        <v>0</v>
      </c>
      <c r="T909" s="125">
        <f>+[1]data1cf!BR908*-1</f>
        <v>0</v>
      </c>
      <c r="U909" s="125">
        <f>+[1]data1cf!BS908*-1</f>
        <v>0</v>
      </c>
      <c r="V909" s="125">
        <f>+[1]data1cf!BT908*-1</f>
        <v>0</v>
      </c>
      <c r="W909" s="125">
        <f>+[1]data1cf!BU908*-1</f>
        <v>0</v>
      </c>
      <c r="X909" s="125">
        <f>+[1]data1cf!BV908*-1</f>
        <v>0</v>
      </c>
      <c r="Y909" s="125">
        <f>+[1]data1cf!BW908*-1</f>
        <v>0</v>
      </c>
      <c r="Z909" s="125">
        <f>+[1]data1cf!BX908*-1</f>
        <v>0</v>
      </c>
      <c r="AA909" s="125">
        <f>+[1]data1cf!BY908*-1</f>
        <v>0</v>
      </c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0"/>
      <c r="AL909" s="10">
        <f t="shared" ca="1" si="56"/>
        <v>0</v>
      </c>
      <c r="AM909" s="10"/>
      <c r="AN909" s="10"/>
      <c r="AO909" s="10"/>
      <c r="AP909" s="10"/>
      <c r="AQ909" s="10"/>
    </row>
    <row r="910" spans="1:43" x14ac:dyDescent="0.2">
      <c r="A910" s="10">
        <v>908</v>
      </c>
      <c r="B910" s="125"/>
      <c r="C910" s="125">
        <f>+[1]data1cf!BA909*-1</f>
        <v>0</v>
      </c>
      <c r="D910" s="125">
        <f>+[1]data1cf!BB909*-1</f>
        <v>0</v>
      </c>
      <c r="E910" s="125">
        <f>+[1]data1cf!BC909*-1</f>
        <v>0</v>
      </c>
      <c r="F910" s="125">
        <f>+[1]data1cf!BD909*-1</f>
        <v>0</v>
      </c>
      <c r="G910" s="125">
        <f>+[1]data1cf!BE909*-1</f>
        <v>0</v>
      </c>
      <c r="H910" s="125">
        <f>+[1]data1cf!BF909*-1</f>
        <v>0</v>
      </c>
      <c r="I910" s="125">
        <f>+[1]data1cf!BG909*-1</f>
        <v>0</v>
      </c>
      <c r="J910" s="125">
        <f>+[1]data1cf!BH909*-1</f>
        <v>0</v>
      </c>
      <c r="K910" s="125">
        <f>+[1]data1cf!BI909*-1</f>
        <v>0</v>
      </c>
      <c r="L910" s="125">
        <f>+[1]data1cf!BJ909*-1</f>
        <v>0</v>
      </c>
      <c r="M910" s="125">
        <f>+[1]data1cf!BK909*-1</f>
        <v>0</v>
      </c>
      <c r="N910" s="125">
        <f>+[1]data1cf!BL909*-1</f>
        <v>0</v>
      </c>
      <c r="O910" s="125">
        <f>+[1]data1cf!BM909*-1</f>
        <v>0</v>
      </c>
      <c r="P910" s="125">
        <f>+[1]data1cf!BN909*-1</f>
        <v>0</v>
      </c>
      <c r="Q910" s="125">
        <f>+[1]data1cf!BO909*-1</f>
        <v>0</v>
      </c>
      <c r="R910" s="125">
        <f>+[1]data1cf!BP909*-1</f>
        <v>0</v>
      </c>
      <c r="S910" s="125">
        <f>+[1]data1cf!BQ909*-1</f>
        <v>0</v>
      </c>
      <c r="T910" s="125">
        <f>+[1]data1cf!BR909*-1</f>
        <v>0</v>
      </c>
      <c r="U910" s="125">
        <f>+[1]data1cf!BS909*-1</f>
        <v>0</v>
      </c>
      <c r="V910" s="125">
        <f>+[1]data1cf!BT909*-1</f>
        <v>0</v>
      </c>
      <c r="W910" s="125">
        <f>+[1]data1cf!BU909*-1</f>
        <v>0</v>
      </c>
      <c r="X910" s="125">
        <f>+[1]data1cf!BV909*-1</f>
        <v>0</v>
      </c>
      <c r="Y910" s="125">
        <f>+[1]data1cf!BW909*-1</f>
        <v>0</v>
      </c>
      <c r="Z910" s="125">
        <f>+[1]data1cf!BX909*-1</f>
        <v>0</v>
      </c>
      <c r="AA910" s="125">
        <f>+[1]data1cf!BY909*-1</f>
        <v>0</v>
      </c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0"/>
      <c r="AL910" s="10">
        <f t="shared" ca="1" si="56"/>
        <v>0</v>
      </c>
      <c r="AM910" s="10"/>
      <c r="AN910" s="10"/>
      <c r="AO910" s="10"/>
      <c r="AP910" s="10"/>
      <c r="AQ910" s="10"/>
    </row>
    <row r="911" spans="1:43" x14ac:dyDescent="0.2">
      <c r="A911" s="10">
        <v>909</v>
      </c>
      <c r="B911" s="125"/>
      <c r="C911" s="125">
        <f>+[1]data1cf!BA910*-1</f>
        <v>0</v>
      </c>
      <c r="D911" s="125">
        <f>+[1]data1cf!BB910*-1</f>
        <v>0</v>
      </c>
      <c r="E911" s="125">
        <f>+[1]data1cf!BC910*-1</f>
        <v>0</v>
      </c>
      <c r="F911" s="125">
        <f>+[1]data1cf!BD910*-1</f>
        <v>0</v>
      </c>
      <c r="G911" s="125">
        <f>+[1]data1cf!BE910*-1</f>
        <v>0</v>
      </c>
      <c r="H911" s="125">
        <f>+[1]data1cf!BF910*-1</f>
        <v>0</v>
      </c>
      <c r="I911" s="125">
        <f>+[1]data1cf!BG910*-1</f>
        <v>0</v>
      </c>
      <c r="J911" s="125">
        <f>+[1]data1cf!BH910*-1</f>
        <v>0</v>
      </c>
      <c r="K911" s="125">
        <f>+[1]data1cf!BI910*-1</f>
        <v>0</v>
      </c>
      <c r="L911" s="125">
        <f>+[1]data1cf!BJ910*-1</f>
        <v>0</v>
      </c>
      <c r="M911" s="125">
        <f>+[1]data1cf!BK910*-1</f>
        <v>0</v>
      </c>
      <c r="N911" s="125">
        <f>+[1]data1cf!BL910*-1</f>
        <v>0</v>
      </c>
      <c r="O911" s="125">
        <f>+[1]data1cf!BM910*-1</f>
        <v>0</v>
      </c>
      <c r="P911" s="125">
        <f>+[1]data1cf!BN910*-1</f>
        <v>0</v>
      </c>
      <c r="Q911" s="125">
        <f>+[1]data1cf!BO910*-1</f>
        <v>0</v>
      </c>
      <c r="R911" s="125">
        <f>+[1]data1cf!BP910*-1</f>
        <v>0</v>
      </c>
      <c r="S911" s="125">
        <f>+[1]data1cf!BQ910*-1</f>
        <v>0</v>
      </c>
      <c r="T911" s="125">
        <f>+[1]data1cf!BR910*-1</f>
        <v>0</v>
      </c>
      <c r="U911" s="125">
        <f>+[1]data1cf!BS910*-1</f>
        <v>0</v>
      </c>
      <c r="V911" s="125">
        <f>+[1]data1cf!BT910*-1</f>
        <v>0</v>
      </c>
      <c r="W911" s="125">
        <f>+[1]data1cf!BU910*-1</f>
        <v>0</v>
      </c>
      <c r="X911" s="125">
        <f>+[1]data1cf!BV910*-1</f>
        <v>0</v>
      </c>
      <c r="Y911" s="125">
        <f>+[1]data1cf!BW910*-1</f>
        <v>0</v>
      </c>
      <c r="Z911" s="125">
        <f>+[1]data1cf!BX910*-1</f>
        <v>0</v>
      </c>
      <c r="AA911" s="125">
        <f>+[1]data1cf!BY910*-1</f>
        <v>0</v>
      </c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0"/>
      <c r="AL911" s="10">
        <f t="shared" ca="1" si="56"/>
        <v>0</v>
      </c>
      <c r="AM911" s="10"/>
      <c r="AN911" s="10"/>
      <c r="AO911" s="10"/>
      <c r="AP911" s="10"/>
      <c r="AQ911" s="10"/>
    </row>
    <row r="912" spans="1:43" x14ac:dyDescent="0.2">
      <c r="A912" s="10">
        <v>910</v>
      </c>
      <c r="B912" s="125"/>
      <c r="C912" s="125">
        <f>+[1]data1cf!BA911*-1</f>
        <v>0</v>
      </c>
      <c r="D912" s="125">
        <f>+[1]data1cf!BB911*-1</f>
        <v>0</v>
      </c>
      <c r="E912" s="125">
        <f>+[1]data1cf!BC911*-1</f>
        <v>0</v>
      </c>
      <c r="F912" s="125">
        <f>+[1]data1cf!BD911*-1</f>
        <v>0</v>
      </c>
      <c r="G912" s="125">
        <f>+[1]data1cf!BE911*-1</f>
        <v>0</v>
      </c>
      <c r="H912" s="125">
        <f>+[1]data1cf!BF911*-1</f>
        <v>0</v>
      </c>
      <c r="I912" s="125">
        <f>+[1]data1cf!BG911*-1</f>
        <v>0</v>
      </c>
      <c r="J912" s="125">
        <f>+[1]data1cf!BH911*-1</f>
        <v>0</v>
      </c>
      <c r="K912" s="125">
        <f>+[1]data1cf!BI911*-1</f>
        <v>0</v>
      </c>
      <c r="L912" s="125">
        <f>+[1]data1cf!BJ911*-1</f>
        <v>0</v>
      </c>
      <c r="M912" s="125">
        <f>+[1]data1cf!BK911*-1</f>
        <v>0</v>
      </c>
      <c r="N912" s="125">
        <f>+[1]data1cf!BL911*-1</f>
        <v>0</v>
      </c>
      <c r="O912" s="125">
        <f>+[1]data1cf!BM911*-1</f>
        <v>0</v>
      </c>
      <c r="P912" s="125">
        <f>+[1]data1cf!BN911*-1</f>
        <v>0</v>
      </c>
      <c r="Q912" s="125">
        <f>+[1]data1cf!BO911*-1</f>
        <v>0</v>
      </c>
      <c r="R912" s="125">
        <f>+[1]data1cf!BP911*-1</f>
        <v>0</v>
      </c>
      <c r="S912" s="125">
        <f>+[1]data1cf!BQ911*-1</f>
        <v>0</v>
      </c>
      <c r="T912" s="125">
        <f>+[1]data1cf!BR911*-1</f>
        <v>0</v>
      </c>
      <c r="U912" s="125">
        <f>+[1]data1cf!BS911*-1</f>
        <v>0</v>
      </c>
      <c r="V912" s="125">
        <f>+[1]data1cf!BT911*-1</f>
        <v>0</v>
      </c>
      <c r="W912" s="125">
        <f>+[1]data1cf!BU911*-1</f>
        <v>0</v>
      </c>
      <c r="X912" s="125">
        <f>+[1]data1cf!BV911*-1</f>
        <v>0</v>
      </c>
      <c r="Y912" s="125">
        <f>+[1]data1cf!BW911*-1</f>
        <v>0</v>
      </c>
      <c r="Z912" s="125">
        <f>+[1]data1cf!BX911*-1</f>
        <v>0</v>
      </c>
      <c r="AA912" s="125">
        <f>+[1]data1cf!BY911*-1</f>
        <v>0</v>
      </c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0"/>
      <c r="AL912" s="10">
        <f t="shared" ca="1" si="56"/>
        <v>0</v>
      </c>
      <c r="AM912" s="10"/>
      <c r="AN912" s="10"/>
      <c r="AO912" s="10"/>
      <c r="AP912" s="10"/>
      <c r="AQ912" s="10"/>
    </row>
    <row r="913" spans="1:43" x14ac:dyDescent="0.2">
      <c r="A913" s="10">
        <v>911</v>
      </c>
      <c r="B913" s="125"/>
      <c r="C913" s="125">
        <f>+[1]data1cf!BA912*-1</f>
        <v>0</v>
      </c>
      <c r="D913" s="125">
        <f>+[1]data1cf!BB912*-1</f>
        <v>0</v>
      </c>
      <c r="E913" s="125">
        <f>+[1]data1cf!BC912*-1</f>
        <v>0</v>
      </c>
      <c r="F913" s="125">
        <f>+[1]data1cf!BD912*-1</f>
        <v>0</v>
      </c>
      <c r="G913" s="125">
        <f>+[1]data1cf!BE912*-1</f>
        <v>0</v>
      </c>
      <c r="H913" s="125">
        <f>+[1]data1cf!BF912*-1</f>
        <v>0</v>
      </c>
      <c r="I913" s="125">
        <f>+[1]data1cf!BG912*-1</f>
        <v>0</v>
      </c>
      <c r="J913" s="125">
        <f>+[1]data1cf!BH912*-1</f>
        <v>0</v>
      </c>
      <c r="K913" s="125">
        <f>+[1]data1cf!BI912*-1</f>
        <v>0</v>
      </c>
      <c r="L913" s="125">
        <f>+[1]data1cf!BJ912*-1</f>
        <v>0</v>
      </c>
      <c r="M913" s="125">
        <f>+[1]data1cf!BK912*-1</f>
        <v>0</v>
      </c>
      <c r="N913" s="125">
        <f>+[1]data1cf!BL912*-1</f>
        <v>0</v>
      </c>
      <c r="O913" s="125">
        <f>+[1]data1cf!BM912*-1</f>
        <v>0</v>
      </c>
      <c r="P913" s="125">
        <f>+[1]data1cf!BN912*-1</f>
        <v>0</v>
      </c>
      <c r="Q913" s="125">
        <f>+[1]data1cf!BO912*-1</f>
        <v>0</v>
      </c>
      <c r="R913" s="125">
        <f>+[1]data1cf!BP912*-1</f>
        <v>0</v>
      </c>
      <c r="S913" s="125">
        <f>+[1]data1cf!BQ912*-1</f>
        <v>0</v>
      </c>
      <c r="T913" s="125">
        <f>+[1]data1cf!BR912*-1</f>
        <v>0</v>
      </c>
      <c r="U913" s="125">
        <f>+[1]data1cf!BS912*-1</f>
        <v>0</v>
      </c>
      <c r="V913" s="125">
        <f>+[1]data1cf!BT912*-1</f>
        <v>0</v>
      </c>
      <c r="W913" s="125">
        <f>+[1]data1cf!BU912*-1</f>
        <v>0</v>
      </c>
      <c r="X913" s="125">
        <f>+[1]data1cf!BV912*-1</f>
        <v>0</v>
      </c>
      <c r="Y913" s="125">
        <f>+[1]data1cf!BW912*-1</f>
        <v>0</v>
      </c>
      <c r="Z913" s="125">
        <f>+[1]data1cf!BX912*-1</f>
        <v>0</v>
      </c>
      <c r="AA913" s="125">
        <f>+[1]data1cf!BY912*-1</f>
        <v>0</v>
      </c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0"/>
      <c r="AL913" s="10">
        <f t="shared" ca="1" si="56"/>
        <v>0</v>
      </c>
      <c r="AM913" s="10"/>
      <c r="AN913" s="10"/>
      <c r="AO913" s="10"/>
      <c r="AP913" s="10"/>
      <c r="AQ913" s="10"/>
    </row>
    <row r="914" spans="1:43" x14ac:dyDescent="0.2">
      <c r="A914" s="10">
        <v>912</v>
      </c>
      <c r="B914" s="125"/>
      <c r="C914" s="125">
        <f>+[1]data1cf!BA913*-1</f>
        <v>0</v>
      </c>
      <c r="D914" s="125">
        <f>+[1]data1cf!BB913*-1</f>
        <v>0</v>
      </c>
      <c r="E914" s="125">
        <f>+[1]data1cf!BC913*-1</f>
        <v>0</v>
      </c>
      <c r="F914" s="125">
        <f>+[1]data1cf!BD913*-1</f>
        <v>0</v>
      </c>
      <c r="G914" s="125">
        <f>+[1]data1cf!BE913*-1</f>
        <v>0</v>
      </c>
      <c r="H914" s="125">
        <f>+[1]data1cf!BF913*-1</f>
        <v>0</v>
      </c>
      <c r="I914" s="125">
        <f>+[1]data1cf!BG913*-1</f>
        <v>0</v>
      </c>
      <c r="J914" s="125">
        <f>+[1]data1cf!BH913*-1</f>
        <v>0</v>
      </c>
      <c r="K914" s="125">
        <f>+[1]data1cf!BI913*-1</f>
        <v>0</v>
      </c>
      <c r="L914" s="125">
        <f>+[1]data1cf!BJ913*-1</f>
        <v>0</v>
      </c>
      <c r="M914" s="125">
        <f>+[1]data1cf!BK913*-1</f>
        <v>0</v>
      </c>
      <c r="N914" s="125">
        <f>+[1]data1cf!BL913*-1</f>
        <v>0</v>
      </c>
      <c r="O914" s="125">
        <f>+[1]data1cf!BM913*-1</f>
        <v>0</v>
      </c>
      <c r="P914" s="125">
        <f>+[1]data1cf!BN913*-1</f>
        <v>0</v>
      </c>
      <c r="Q914" s="125">
        <f>+[1]data1cf!BO913*-1</f>
        <v>0</v>
      </c>
      <c r="R914" s="125">
        <f>+[1]data1cf!BP913*-1</f>
        <v>0</v>
      </c>
      <c r="S914" s="125">
        <f>+[1]data1cf!BQ913*-1</f>
        <v>0</v>
      </c>
      <c r="T914" s="125">
        <f>+[1]data1cf!BR913*-1</f>
        <v>0</v>
      </c>
      <c r="U914" s="125">
        <f>+[1]data1cf!BS913*-1</f>
        <v>0</v>
      </c>
      <c r="V914" s="125">
        <f>+[1]data1cf!BT913*-1</f>
        <v>0</v>
      </c>
      <c r="W914" s="125">
        <f>+[1]data1cf!BU913*-1</f>
        <v>0</v>
      </c>
      <c r="X914" s="125">
        <f>+[1]data1cf!BV913*-1</f>
        <v>0</v>
      </c>
      <c r="Y914" s="125">
        <f>+[1]data1cf!BW913*-1</f>
        <v>0</v>
      </c>
      <c r="Z914" s="125">
        <f>+[1]data1cf!BX913*-1</f>
        <v>0</v>
      </c>
      <c r="AA914" s="125">
        <f>+[1]data1cf!BY913*-1</f>
        <v>0</v>
      </c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0"/>
      <c r="AL914" s="10">
        <f t="shared" ca="1" si="56"/>
        <v>0</v>
      </c>
      <c r="AM914" s="10"/>
      <c r="AN914" s="10"/>
      <c r="AO914" s="10"/>
      <c r="AP914" s="10"/>
      <c r="AQ914" s="10"/>
    </row>
    <row r="915" spans="1:43" x14ac:dyDescent="0.2">
      <c r="A915" s="10">
        <v>913</v>
      </c>
      <c r="B915" s="125"/>
      <c r="C915" s="125">
        <f>+[1]data1cf!BA914*-1</f>
        <v>0</v>
      </c>
      <c r="D915" s="125">
        <f>+[1]data1cf!BB914*-1</f>
        <v>0</v>
      </c>
      <c r="E915" s="125">
        <f>+[1]data1cf!BC914*-1</f>
        <v>0</v>
      </c>
      <c r="F915" s="125">
        <f>+[1]data1cf!BD914*-1</f>
        <v>0</v>
      </c>
      <c r="G915" s="125">
        <f>+[1]data1cf!BE914*-1</f>
        <v>0</v>
      </c>
      <c r="H915" s="125">
        <f>+[1]data1cf!BF914*-1</f>
        <v>0</v>
      </c>
      <c r="I915" s="125">
        <f>+[1]data1cf!BG914*-1</f>
        <v>0</v>
      </c>
      <c r="J915" s="125">
        <f>+[1]data1cf!BH914*-1</f>
        <v>0</v>
      </c>
      <c r="K915" s="125">
        <f>+[1]data1cf!BI914*-1</f>
        <v>0</v>
      </c>
      <c r="L915" s="125">
        <f>+[1]data1cf!BJ914*-1</f>
        <v>0</v>
      </c>
      <c r="M915" s="125">
        <f>+[1]data1cf!BK914*-1</f>
        <v>0</v>
      </c>
      <c r="N915" s="125">
        <f>+[1]data1cf!BL914*-1</f>
        <v>0</v>
      </c>
      <c r="O915" s="125">
        <f>+[1]data1cf!BM914*-1</f>
        <v>0</v>
      </c>
      <c r="P915" s="125">
        <f>+[1]data1cf!BN914*-1</f>
        <v>0</v>
      </c>
      <c r="Q915" s="125">
        <f>+[1]data1cf!BO914*-1</f>
        <v>0</v>
      </c>
      <c r="R915" s="125">
        <f>+[1]data1cf!BP914*-1</f>
        <v>0</v>
      </c>
      <c r="S915" s="125">
        <f>+[1]data1cf!BQ914*-1</f>
        <v>0</v>
      </c>
      <c r="T915" s="125">
        <f>+[1]data1cf!BR914*-1</f>
        <v>0</v>
      </c>
      <c r="U915" s="125">
        <f>+[1]data1cf!BS914*-1</f>
        <v>0</v>
      </c>
      <c r="V915" s="125">
        <f>+[1]data1cf!BT914*-1</f>
        <v>0</v>
      </c>
      <c r="W915" s="125">
        <f>+[1]data1cf!BU914*-1</f>
        <v>0</v>
      </c>
      <c r="X915" s="125">
        <f>+[1]data1cf!BV914*-1</f>
        <v>0</v>
      </c>
      <c r="Y915" s="125">
        <f>+[1]data1cf!BW914*-1</f>
        <v>0</v>
      </c>
      <c r="Z915" s="125">
        <f>+[1]data1cf!BX914*-1</f>
        <v>0</v>
      </c>
      <c r="AA915" s="125">
        <f>+[1]data1cf!BY914*-1</f>
        <v>0</v>
      </c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0"/>
      <c r="AL915" s="10">
        <f t="shared" ca="1" si="56"/>
        <v>0</v>
      </c>
      <c r="AM915" s="10"/>
      <c r="AN915" s="10"/>
      <c r="AO915" s="10"/>
      <c r="AP915" s="10"/>
      <c r="AQ915" s="10"/>
    </row>
    <row r="916" spans="1:43" x14ac:dyDescent="0.2">
      <c r="A916" s="10">
        <v>914</v>
      </c>
      <c r="B916" s="125"/>
      <c r="C916" s="125">
        <f>+[1]data1cf!BA915*-1</f>
        <v>0</v>
      </c>
      <c r="D916" s="125">
        <f>+[1]data1cf!BB915*-1</f>
        <v>0</v>
      </c>
      <c r="E916" s="125">
        <f>+[1]data1cf!BC915*-1</f>
        <v>0</v>
      </c>
      <c r="F916" s="125">
        <f>+[1]data1cf!BD915*-1</f>
        <v>0</v>
      </c>
      <c r="G916" s="125">
        <f>+[1]data1cf!BE915*-1</f>
        <v>0</v>
      </c>
      <c r="H916" s="125">
        <f>+[1]data1cf!BF915*-1</f>
        <v>0</v>
      </c>
      <c r="I916" s="125">
        <f>+[1]data1cf!BG915*-1</f>
        <v>0</v>
      </c>
      <c r="J916" s="125">
        <f>+[1]data1cf!BH915*-1</f>
        <v>0</v>
      </c>
      <c r="K916" s="125">
        <f>+[1]data1cf!BI915*-1</f>
        <v>0</v>
      </c>
      <c r="L916" s="125">
        <f>+[1]data1cf!BJ915*-1</f>
        <v>0</v>
      </c>
      <c r="M916" s="125">
        <f>+[1]data1cf!BK915*-1</f>
        <v>0</v>
      </c>
      <c r="N916" s="125">
        <f>+[1]data1cf!BL915*-1</f>
        <v>0</v>
      </c>
      <c r="O916" s="125">
        <f>+[1]data1cf!BM915*-1</f>
        <v>0</v>
      </c>
      <c r="P916" s="125">
        <f>+[1]data1cf!BN915*-1</f>
        <v>0</v>
      </c>
      <c r="Q916" s="125">
        <f>+[1]data1cf!BO915*-1</f>
        <v>0</v>
      </c>
      <c r="R916" s="125">
        <f>+[1]data1cf!BP915*-1</f>
        <v>0</v>
      </c>
      <c r="S916" s="125">
        <f>+[1]data1cf!BQ915*-1</f>
        <v>0</v>
      </c>
      <c r="T916" s="125">
        <f>+[1]data1cf!BR915*-1</f>
        <v>0</v>
      </c>
      <c r="U916" s="125">
        <f>+[1]data1cf!BS915*-1</f>
        <v>0</v>
      </c>
      <c r="V916" s="125">
        <f>+[1]data1cf!BT915*-1</f>
        <v>0</v>
      </c>
      <c r="W916" s="125">
        <f>+[1]data1cf!BU915*-1</f>
        <v>0</v>
      </c>
      <c r="X916" s="125">
        <f>+[1]data1cf!BV915*-1</f>
        <v>0</v>
      </c>
      <c r="Y916" s="125">
        <f>+[1]data1cf!BW915*-1</f>
        <v>0</v>
      </c>
      <c r="Z916" s="125">
        <f>+[1]data1cf!BX915*-1</f>
        <v>0</v>
      </c>
      <c r="AA916" s="125">
        <f>+[1]data1cf!BY915*-1</f>
        <v>0</v>
      </c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0"/>
      <c r="AL916" s="10">
        <f t="shared" ref="AL916:AL931" ca="1" si="57">SUMPRODUCT(B916:AJ916,PVCapPrice)</f>
        <v>0</v>
      </c>
      <c r="AM916" s="10"/>
      <c r="AN916" s="10"/>
      <c r="AO916" s="10"/>
      <c r="AP916" s="10"/>
      <c r="AQ916" s="10"/>
    </row>
    <row r="917" spans="1:43" x14ac:dyDescent="0.2">
      <c r="A917" s="10">
        <v>915</v>
      </c>
      <c r="B917" s="125"/>
      <c r="C917" s="125">
        <f>+[1]data1cf!BA916*-1</f>
        <v>0</v>
      </c>
      <c r="D917" s="125">
        <f>+[1]data1cf!BB916*-1</f>
        <v>0</v>
      </c>
      <c r="E917" s="125">
        <f>+[1]data1cf!BC916*-1</f>
        <v>0</v>
      </c>
      <c r="F917" s="125">
        <f>+[1]data1cf!BD916*-1</f>
        <v>0</v>
      </c>
      <c r="G917" s="125">
        <f>+[1]data1cf!BE916*-1</f>
        <v>0</v>
      </c>
      <c r="H917" s="125">
        <f>+[1]data1cf!BF916*-1</f>
        <v>0</v>
      </c>
      <c r="I917" s="125">
        <f>+[1]data1cf!BG916*-1</f>
        <v>0</v>
      </c>
      <c r="J917" s="125">
        <f>+[1]data1cf!BH916*-1</f>
        <v>0</v>
      </c>
      <c r="K917" s="125">
        <f>+[1]data1cf!BI916*-1</f>
        <v>0</v>
      </c>
      <c r="L917" s="125">
        <f>+[1]data1cf!BJ916*-1</f>
        <v>0</v>
      </c>
      <c r="M917" s="125">
        <f>+[1]data1cf!BK916*-1</f>
        <v>0</v>
      </c>
      <c r="N917" s="125">
        <f>+[1]data1cf!BL916*-1</f>
        <v>0</v>
      </c>
      <c r="O917" s="125">
        <f>+[1]data1cf!BM916*-1</f>
        <v>0</v>
      </c>
      <c r="P917" s="125">
        <f>+[1]data1cf!BN916*-1</f>
        <v>0</v>
      </c>
      <c r="Q917" s="125">
        <f>+[1]data1cf!BO916*-1</f>
        <v>0</v>
      </c>
      <c r="R917" s="125">
        <f>+[1]data1cf!BP916*-1</f>
        <v>0</v>
      </c>
      <c r="S917" s="125">
        <f>+[1]data1cf!BQ916*-1</f>
        <v>0</v>
      </c>
      <c r="T917" s="125">
        <f>+[1]data1cf!BR916*-1</f>
        <v>0</v>
      </c>
      <c r="U917" s="125">
        <f>+[1]data1cf!BS916*-1</f>
        <v>0</v>
      </c>
      <c r="V917" s="125">
        <f>+[1]data1cf!BT916*-1</f>
        <v>0</v>
      </c>
      <c r="W917" s="125">
        <f>+[1]data1cf!BU916*-1</f>
        <v>0</v>
      </c>
      <c r="X917" s="125">
        <f>+[1]data1cf!BV916*-1</f>
        <v>0</v>
      </c>
      <c r="Y917" s="125">
        <f>+[1]data1cf!BW916*-1</f>
        <v>0</v>
      </c>
      <c r="Z917" s="125">
        <f>+[1]data1cf!BX916*-1</f>
        <v>0</v>
      </c>
      <c r="AA917" s="125">
        <f>+[1]data1cf!BY916*-1</f>
        <v>0</v>
      </c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0"/>
      <c r="AL917" s="10">
        <f t="shared" ca="1" si="57"/>
        <v>0</v>
      </c>
      <c r="AM917" s="10"/>
      <c r="AN917" s="10"/>
      <c r="AO917" s="10"/>
      <c r="AP917" s="10"/>
      <c r="AQ917" s="10"/>
    </row>
    <row r="918" spans="1:43" x14ac:dyDescent="0.2">
      <c r="A918" s="10">
        <v>916</v>
      </c>
      <c r="B918" s="125"/>
      <c r="C918" s="125">
        <f>+[1]data1cf!BA917*-1</f>
        <v>0</v>
      </c>
      <c r="D918" s="125">
        <f>+[1]data1cf!BB917*-1</f>
        <v>0</v>
      </c>
      <c r="E918" s="125">
        <f>+[1]data1cf!BC917*-1</f>
        <v>0</v>
      </c>
      <c r="F918" s="125">
        <f>+[1]data1cf!BD917*-1</f>
        <v>0</v>
      </c>
      <c r="G918" s="125">
        <f>+[1]data1cf!BE917*-1</f>
        <v>0</v>
      </c>
      <c r="H918" s="125">
        <f>+[1]data1cf!BF917*-1</f>
        <v>0</v>
      </c>
      <c r="I918" s="125">
        <f>+[1]data1cf!BG917*-1</f>
        <v>0</v>
      </c>
      <c r="J918" s="125">
        <f>+[1]data1cf!BH917*-1</f>
        <v>0</v>
      </c>
      <c r="K918" s="125">
        <f>+[1]data1cf!BI917*-1</f>
        <v>0</v>
      </c>
      <c r="L918" s="125">
        <f>+[1]data1cf!BJ917*-1</f>
        <v>0</v>
      </c>
      <c r="M918" s="125">
        <f>+[1]data1cf!BK917*-1</f>
        <v>0</v>
      </c>
      <c r="N918" s="125">
        <f>+[1]data1cf!BL917*-1</f>
        <v>0</v>
      </c>
      <c r="O918" s="125">
        <f>+[1]data1cf!BM917*-1</f>
        <v>0</v>
      </c>
      <c r="P918" s="125">
        <f>+[1]data1cf!BN917*-1</f>
        <v>0</v>
      </c>
      <c r="Q918" s="125">
        <f>+[1]data1cf!BO917*-1</f>
        <v>0</v>
      </c>
      <c r="R918" s="125">
        <f>+[1]data1cf!BP917*-1</f>
        <v>0</v>
      </c>
      <c r="S918" s="125">
        <f>+[1]data1cf!BQ917*-1</f>
        <v>0</v>
      </c>
      <c r="T918" s="125">
        <f>+[1]data1cf!BR917*-1</f>
        <v>0</v>
      </c>
      <c r="U918" s="125">
        <f>+[1]data1cf!BS917*-1</f>
        <v>0</v>
      </c>
      <c r="V918" s="125">
        <f>+[1]data1cf!BT917*-1</f>
        <v>0</v>
      </c>
      <c r="W918" s="125">
        <f>+[1]data1cf!BU917*-1</f>
        <v>0</v>
      </c>
      <c r="X918" s="125">
        <f>+[1]data1cf!BV917*-1</f>
        <v>0</v>
      </c>
      <c r="Y918" s="125">
        <f>+[1]data1cf!BW917*-1</f>
        <v>0</v>
      </c>
      <c r="Z918" s="125">
        <f>+[1]data1cf!BX917*-1</f>
        <v>0</v>
      </c>
      <c r="AA918" s="125">
        <f>+[1]data1cf!BY917*-1</f>
        <v>0</v>
      </c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0"/>
      <c r="AL918" s="10">
        <f t="shared" ca="1" si="57"/>
        <v>0</v>
      </c>
      <c r="AM918" s="10"/>
      <c r="AN918" s="10"/>
      <c r="AO918" s="10"/>
      <c r="AP918" s="10"/>
      <c r="AQ918" s="10"/>
    </row>
    <row r="919" spans="1:43" x14ac:dyDescent="0.2">
      <c r="A919" s="10">
        <v>917</v>
      </c>
      <c r="B919" s="125"/>
      <c r="C919" s="125">
        <f>+[1]data1cf!BA918*-1</f>
        <v>0</v>
      </c>
      <c r="D919" s="125">
        <f>+[1]data1cf!BB918*-1</f>
        <v>0</v>
      </c>
      <c r="E919" s="125">
        <f>+[1]data1cf!BC918*-1</f>
        <v>0</v>
      </c>
      <c r="F919" s="125">
        <f>+[1]data1cf!BD918*-1</f>
        <v>0</v>
      </c>
      <c r="G919" s="125">
        <f>+[1]data1cf!BE918*-1</f>
        <v>0</v>
      </c>
      <c r="H919" s="125">
        <f>+[1]data1cf!BF918*-1</f>
        <v>0</v>
      </c>
      <c r="I919" s="125">
        <f>+[1]data1cf!BG918*-1</f>
        <v>0</v>
      </c>
      <c r="J919" s="125">
        <f>+[1]data1cf!BH918*-1</f>
        <v>0</v>
      </c>
      <c r="K919" s="125">
        <f>+[1]data1cf!BI918*-1</f>
        <v>0</v>
      </c>
      <c r="L919" s="125">
        <f>+[1]data1cf!BJ918*-1</f>
        <v>0</v>
      </c>
      <c r="M919" s="125">
        <f>+[1]data1cf!BK918*-1</f>
        <v>0</v>
      </c>
      <c r="N919" s="125">
        <f>+[1]data1cf!BL918*-1</f>
        <v>0</v>
      </c>
      <c r="O919" s="125">
        <f>+[1]data1cf!BM918*-1</f>
        <v>0</v>
      </c>
      <c r="P919" s="125">
        <f>+[1]data1cf!BN918*-1</f>
        <v>0</v>
      </c>
      <c r="Q919" s="125">
        <f>+[1]data1cf!BO918*-1</f>
        <v>0</v>
      </c>
      <c r="R919" s="125">
        <f>+[1]data1cf!BP918*-1</f>
        <v>0</v>
      </c>
      <c r="S919" s="125">
        <f>+[1]data1cf!BQ918*-1</f>
        <v>0</v>
      </c>
      <c r="T919" s="125">
        <f>+[1]data1cf!BR918*-1</f>
        <v>0</v>
      </c>
      <c r="U919" s="125">
        <f>+[1]data1cf!BS918*-1</f>
        <v>0</v>
      </c>
      <c r="V919" s="125">
        <f>+[1]data1cf!BT918*-1</f>
        <v>0</v>
      </c>
      <c r="W919" s="125">
        <f>+[1]data1cf!BU918*-1</f>
        <v>0</v>
      </c>
      <c r="X919" s="125">
        <f>+[1]data1cf!BV918*-1</f>
        <v>0</v>
      </c>
      <c r="Y919" s="125">
        <f>+[1]data1cf!BW918*-1</f>
        <v>0</v>
      </c>
      <c r="Z919" s="125">
        <f>+[1]data1cf!BX918*-1</f>
        <v>0</v>
      </c>
      <c r="AA919" s="125">
        <f>+[1]data1cf!BY918*-1</f>
        <v>0</v>
      </c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0"/>
      <c r="AL919" s="10">
        <f t="shared" ca="1" si="57"/>
        <v>0</v>
      </c>
      <c r="AM919" s="10"/>
      <c r="AN919" s="10"/>
      <c r="AO919" s="10"/>
      <c r="AP919" s="10"/>
      <c r="AQ919" s="10"/>
    </row>
    <row r="920" spans="1:43" x14ac:dyDescent="0.2">
      <c r="A920" s="10">
        <v>918</v>
      </c>
      <c r="B920" s="125"/>
      <c r="C920" s="125">
        <f>+[1]data1cf!BA919*-1</f>
        <v>0</v>
      </c>
      <c r="D920" s="125">
        <f>+[1]data1cf!BB919*-1</f>
        <v>0</v>
      </c>
      <c r="E920" s="125">
        <f>+[1]data1cf!BC919*-1</f>
        <v>0</v>
      </c>
      <c r="F920" s="125">
        <f>+[1]data1cf!BD919*-1</f>
        <v>0</v>
      </c>
      <c r="G920" s="125">
        <f>+[1]data1cf!BE919*-1</f>
        <v>0</v>
      </c>
      <c r="H920" s="125">
        <f>+[1]data1cf!BF919*-1</f>
        <v>0</v>
      </c>
      <c r="I920" s="125">
        <f>+[1]data1cf!BG919*-1</f>
        <v>0</v>
      </c>
      <c r="J920" s="125">
        <f>+[1]data1cf!BH919*-1</f>
        <v>0</v>
      </c>
      <c r="K920" s="125">
        <f>+[1]data1cf!BI919*-1</f>
        <v>0</v>
      </c>
      <c r="L920" s="125">
        <f>+[1]data1cf!BJ919*-1</f>
        <v>0</v>
      </c>
      <c r="M920" s="125">
        <f>+[1]data1cf!BK919*-1</f>
        <v>0</v>
      </c>
      <c r="N920" s="125">
        <f>+[1]data1cf!BL919*-1</f>
        <v>0</v>
      </c>
      <c r="O920" s="125">
        <f>+[1]data1cf!BM919*-1</f>
        <v>0</v>
      </c>
      <c r="P920" s="125">
        <f>+[1]data1cf!BN919*-1</f>
        <v>0</v>
      </c>
      <c r="Q920" s="125">
        <f>+[1]data1cf!BO919*-1</f>
        <v>0</v>
      </c>
      <c r="R920" s="125">
        <f>+[1]data1cf!BP919*-1</f>
        <v>0</v>
      </c>
      <c r="S920" s="125">
        <f>+[1]data1cf!BQ919*-1</f>
        <v>0</v>
      </c>
      <c r="T920" s="125">
        <f>+[1]data1cf!BR919*-1</f>
        <v>0</v>
      </c>
      <c r="U920" s="125">
        <f>+[1]data1cf!BS919*-1</f>
        <v>0</v>
      </c>
      <c r="V920" s="125">
        <f>+[1]data1cf!BT919*-1</f>
        <v>0</v>
      </c>
      <c r="W920" s="125">
        <f>+[1]data1cf!BU919*-1</f>
        <v>0</v>
      </c>
      <c r="X920" s="125">
        <f>+[1]data1cf!BV919*-1</f>
        <v>0</v>
      </c>
      <c r="Y920" s="125">
        <f>+[1]data1cf!BW919*-1</f>
        <v>0</v>
      </c>
      <c r="Z920" s="125">
        <f>+[1]data1cf!BX919*-1</f>
        <v>0</v>
      </c>
      <c r="AA920" s="125">
        <f>+[1]data1cf!BY919*-1</f>
        <v>0</v>
      </c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0"/>
      <c r="AL920" s="10">
        <f t="shared" ca="1" si="57"/>
        <v>0</v>
      </c>
      <c r="AM920" s="10"/>
      <c r="AN920" s="10"/>
      <c r="AO920" s="10"/>
      <c r="AP920" s="10"/>
      <c r="AQ920" s="10"/>
    </row>
    <row r="921" spans="1:43" x14ac:dyDescent="0.2">
      <c r="A921" s="10">
        <v>919</v>
      </c>
      <c r="B921" s="125"/>
      <c r="C921" s="125">
        <f>+[1]data1cf!BA920*-1</f>
        <v>0</v>
      </c>
      <c r="D921" s="125">
        <f>+[1]data1cf!BB920*-1</f>
        <v>0</v>
      </c>
      <c r="E921" s="125">
        <f>+[1]data1cf!BC920*-1</f>
        <v>0</v>
      </c>
      <c r="F921" s="125">
        <f>+[1]data1cf!BD920*-1</f>
        <v>0</v>
      </c>
      <c r="G921" s="125">
        <f>+[1]data1cf!BE920*-1</f>
        <v>0</v>
      </c>
      <c r="H921" s="125">
        <f>+[1]data1cf!BF920*-1</f>
        <v>0</v>
      </c>
      <c r="I921" s="125">
        <f>+[1]data1cf!BG920*-1</f>
        <v>0</v>
      </c>
      <c r="J921" s="125">
        <f>+[1]data1cf!BH920*-1</f>
        <v>0</v>
      </c>
      <c r="K921" s="125">
        <f>+[1]data1cf!BI920*-1</f>
        <v>0</v>
      </c>
      <c r="L921" s="125">
        <f>+[1]data1cf!BJ920*-1</f>
        <v>0</v>
      </c>
      <c r="M921" s="125">
        <f>+[1]data1cf!BK920*-1</f>
        <v>0</v>
      </c>
      <c r="N921" s="125">
        <f>+[1]data1cf!BL920*-1</f>
        <v>0</v>
      </c>
      <c r="O921" s="125">
        <f>+[1]data1cf!BM920*-1</f>
        <v>0</v>
      </c>
      <c r="P921" s="125">
        <f>+[1]data1cf!BN920*-1</f>
        <v>0</v>
      </c>
      <c r="Q921" s="125">
        <f>+[1]data1cf!BO920*-1</f>
        <v>0</v>
      </c>
      <c r="R921" s="125">
        <f>+[1]data1cf!BP920*-1</f>
        <v>0</v>
      </c>
      <c r="S921" s="125">
        <f>+[1]data1cf!BQ920*-1</f>
        <v>0</v>
      </c>
      <c r="T921" s="125">
        <f>+[1]data1cf!BR920*-1</f>
        <v>0</v>
      </c>
      <c r="U921" s="125">
        <f>+[1]data1cf!BS920*-1</f>
        <v>0</v>
      </c>
      <c r="V921" s="125">
        <f>+[1]data1cf!BT920*-1</f>
        <v>0</v>
      </c>
      <c r="W921" s="125">
        <f>+[1]data1cf!BU920*-1</f>
        <v>0</v>
      </c>
      <c r="X921" s="125">
        <f>+[1]data1cf!BV920*-1</f>
        <v>0</v>
      </c>
      <c r="Y921" s="125">
        <f>+[1]data1cf!BW920*-1</f>
        <v>0</v>
      </c>
      <c r="Z921" s="125">
        <f>+[1]data1cf!BX920*-1</f>
        <v>0</v>
      </c>
      <c r="AA921" s="125">
        <f>+[1]data1cf!BY920*-1</f>
        <v>0</v>
      </c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0"/>
      <c r="AL921" s="10">
        <f t="shared" ca="1" si="57"/>
        <v>0</v>
      </c>
      <c r="AM921" s="10"/>
      <c r="AN921" s="10"/>
      <c r="AO921" s="10"/>
      <c r="AP921" s="10"/>
      <c r="AQ921" s="10"/>
    </row>
    <row r="922" spans="1:43" x14ac:dyDescent="0.2">
      <c r="A922" s="10">
        <v>920</v>
      </c>
      <c r="B922" s="125"/>
      <c r="C922" s="125">
        <f>+[1]data1cf!BA921*-1</f>
        <v>0</v>
      </c>
      <c r="D922" s="125">
        <f>+[1]data1cf!BB921*-1</f>
        <v>0</v>
      </c>
      <c r="E922" s="125">
        <f>+[1]data1cf!BC921*-1</f>
        <v>0</v>
      </c>
      <c r="F922" s="125">
        <f>+[1]data1cf!BD921*-1</f>
        <v>0</v>
      </c>
      <c r="G922" s="125">
        <f>+[1]data1cf!BE921*-1</f>
        <v>0</v>
      </c>
      <c r="H922" s="125">
        <f>+[1]data1cf!BF921*-1</f>
        <v>0</v>
      </c>
      <c r="I922" s="125">
        <f>+[1]data1cf!BG921*-1</f>
        <v>0</v>
      </c>
      <c r="J922" s="125">
        <f>+[1]data1cf!BH921*-1</f>
        <v>0</v>
      </c>
      <c r="K922" s="125">
        <f>+[1]data1cf!BI921*-1</f>
        <v>0</v>
      </c>
      <c r="L922" s="125">
        <f>+[1]data1cf!BJ921*-1</f>
        <v>0</v>
      </c>
      <c r="M922" s="125">
        <f>+[1]data1cf!BK921*-1</f>
        <v>0</v>
      </c>
      <c r="N922" s="125">
        <f>+[1]data1cf!BL921*-1</f>
        <v>0</v>
      </c>
      <c r="O922" s="125">
        <f>+[1]data1cf!BM921*-1</f>
        <v>0</v>
      </c>
      <c r="P922" s="125">
        <f>+[1]data1cf!BN921*-1</f>
        <v>0</v>
      </c>
      <c r="Q922" s="125">
        <f>+[1]data1cf!BO921*-1</f>
        <v>0</v>
      </c>
      <c r="R922" s="125">
        <f>+[1]data1cf!BP921*-1</f>
        <v>0</v>
      </c>
      <c r="S922" s="125">
        <f>+[1]data1cf!BQ921*-1</f>
        <v>0</v>
      </c>
      <c r="T922" s="125">
        <f>+[1]data1cf!BR921*-1</f>
        <v>0</v>
      </c>
      <c r="U922" s="125">
        <f>+[1]data1cf!BS921*-1</f>
        <v>0</v>
      </c>
      <c r="V922" s="125">
        <f>+[1]data1cf!BT921*-1</f>
        <v>0</v>
      </c>
      <c r="W922" s="125">
        <f>+[1]data1cf!BU921*-1</f>
        <v>0</v>
      </c>
      <c r="X922" s="125">
        <f>+[1]data1cf!BV921*-1</f>
        <v>0</v>
      </c>
      <c r="Y922" s="125">
        <f>+[1]data1cf!BW921*-1</f>
        <v>0</v>
      </c>
      <c r="Z922" s="125">
        <f>+[1]data1cf!BX921*-1</f>
        <v>0</v>
      </c>
      <c r="AA922" s="125">
        <f>+[1]data1cf!BY921*-1</f>
        <v>0</v>
      </c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0"/>
      <c r="AL922" s="10">
        <f t="shared" ca="1" si="57"/>
        <v>0</v>
      </c>
      <c r="AM922" s="10"/>
      <c r="AN922" s="10"/>
      <c r="AO922" s="10"/>
      <c r="AP922" s="10"/>
      <c r="AQ922" s="10"/>
    </row>
    <row r="923" spans="1:43" x14ac:dyDescent="0.2">
      <c r="A923" s="10">
        <v>921</v>
      </c>
      <c r="B923" s="125"/>
      <c r="C923" s="125">
        <f>+[1]data1cf!BA922*-1</f>
        <v>0</v>
      </c>
      <c r="D923" s="125">
        <f>+[1]data1cf!BB922*-1</f>
        <v>0</v>
      </c>
      <c r="E923" s="125">
        <f>+[1]data1cf!BC922*-1</f>
        <v>0</v>
      </c>
      <c r="F923" s="125">
        <f>+[1]data1cf!BD922*-1</f>
        <v>0</v>
      </c>
      <c r="G923" s="125">
        <f>+[1]data1cf!BE922*-1</f>
        <v>0</v>
      </c>
      <c r="H923" s="125">
        <f>+[1]data1cf!BF922*-1</f>
        <v>0</v>
      </c>
      <c r="I923" s="125">
        <f>+[1]data1cf!BG922*-1</f>
        <v>0</v>
      </c>
      <c r="J923" s="125">
        <f>+[1]data1cf!BH922*-1</f>
        <v>0</v>
      </c>
      <c r="K923" s="125">
        <f>+[1]data1cf!BI922*-1</f>
        <v>0</v>
      </c>
      <c r="L923" s="125">
        <f>+[1]data1cf!BJ922*-1</f>
        <v>0</v>
      </c>
      <c r="M923" s="125">
        <f>+[1]data1cf!BK922*-1</f>
        <v>0</v>
      </c>
      <c r="N923" s="125">
        <f>+[1]data1cf!BL922*-1</f>
        <v>0</v>
      </c>
      <c r="O923" s="125">
        <f>+[1]data1cf!BM922*-1</f>
        <v>0</v>
      </c>
      <c r="P923" s="125">
        <f>+[1]data1cf!BN922*-1</f>
        <v>0</v>
      </c>
      <c r="Q923" s="125">
        <f>+[1]data1cf!BO922*-1</f>
        <v>0</v>
      </c>
      <c r="R923" s="125">
        <f>+[1]data1cf!BP922*-1</f>
        <v>0</v>
      </c>
      <c r="S923" s="125">
        <f>+[1]data1cf!BQ922*-1</f>
        <v>0</v>
      </c>
      <c r="T923" s="125">
        <f>+[1]data1cf!BR922*-1</f>
        <v>0</v>
      </c>
      <c r="U923" s="125">
        <f>+[1]data1cf!BS922*-1</f>
        <v>0</v>
      </c>
      <c r="V923" s="125">
        <f>+[1]data1cf!BT922*-1</f>
        <v>0</v>
      </c>
      <c r="W923" s="125">
        <f>+[1]data1cf!BU922*-1</f>
        <v>0</v>
      </c>
      <c r="X923" s="125">
        <f>+[1]data1cf!BV922*-1</f>
        <v>0</v>
      </c>
      <c r="Y923" s="125">
        <f>+[1]data1cf!BW922*-1</f>
        <v>0</v>
      </c>
      <c r="Z923" s="125">
        <f>+[1]data1cf!BX922*-1</f>
        <v>0</v>
      </c>
      <c r="AA923" s="125">
        <f>+[1]data1cf!BY922*-1</f>
        <v>0</v>
      </c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0"/>
      <c r="AL923" s="10">
        <f t="shared" ca="1" si="57"/>
        <v>0</v>
      </c>
      <c r="AM923" s="10"/>
      <c r="AN923" s="10"/>
      <c r="AO923" s="10"/>
      <c r="AP923" s="10"/>
      <c r="AQ923" s="10"/>
    </row>
    <row r="924" spans="1:43" x14ac:dyDescent="0.2">
      <c r="A924" s="10">
        <v>922</v>
      </c>
      <c r="B924" s="125"/>
      <c r="C924" s="125">
        <f>+[1]data1cf!BA923*-1</f>
        <v>0</v>
      </c>
      <c r="D924" s="125">
        <f>+[1]data1cf!BB923*-1</f>
        <v>0</v>
      </c>
      <c r="E924" s="125">
        <f>+[1]data1cf!BC923*-1</f>
        <v>0</v>
      </c>
      <c r="F924" s="125">
        <f>+[1]data1cf!BD923*-1</f>
        <v>0</v>
      </c>
      <c r="G924" s="125">
        <f>+[1]data1cf!BE923*-1</f>
        <v>0</v>
      </c>
      <c r="H924" s="125">
        <f>+[1]data1cf!BF923*-1</f>
        <v>0</v>
      </c>
      <c r="I924" s="125">
        <f>+[1]data1cf!BG923*-1</f>
        <v>0</v>
      </c>
      <c r="J924" s="125">
        <f>+[1]data1cf!BH923*-1</f>
        <v>0</v>
      </c>
      <c r="K924" s="125">
        <f>+[1]data1cf!BI923*-1</f>
        <v>0</v>
      </c>
      <c r="L924" s="125">
        <f>+[1]data1cf!BJ923*-1</f>
        <v>0</v>
      </c>
      <c r="M924" s="125">
        <f>+[1]data1cf!BK923*-1</f>
        <v>0</v>
      </c>
      <c r="N924" s="125">
        <f>+[1]data1cf!BL923*-1</f>
        <v>0</v>
      </c>
      <c r="O924" s="125">
        <f>+[1]data1cf!BM923*-1</f>
        <v>0</v>
      </c>
      <c r="P924" s="125">
        <f>+[1]data1cf!BN923*-1</f>
        <v>0</v>
      </c>
      <c r="Q924" s="125">
        <f>+[1]data1cf!BO923*-1</f>
        <v>0</v>
      </c>
      <c r="R924" s="125">
        <f>+[1]data1cf!BP923*-1</f>
        <v>0</v>
      </c>
      <c r="S924" s="125">
        <f>+[1]data1cf!BQ923*-1</f>
        <v>0</v>
      </c>
      <c r="T924" s="125">
        <f>+[1]data1cf!BR923*-1</f>
        <v>0</v>
      </c>
      <c r="U924" s="125">
        <f>+[1]data1cf!BS923*-1</f>
        <v>0</v>
      </c>
      <c r="V924" s="125">
        <f>+[1]data1cf!BT923*-1</f>
        <v>0</v>
      </c>
      <c r="W924" s="125">
        <f>+[1]data1cf!BU923*-1</f>
        <v>0</v>
      </c>
      <c r="X924" s="125">
        <f>+[1]data1cf!BV923*-1</f>
        <v>0</v>
      </c>
      <c r="Y924" s="125">
        <f>+[1]data1cf!BW923*-1</f>
        <v>0</v>
      </c>
      <c r="Z924" s="125">
        <f>+[1]data1cf!BX923*-1</f>
        <v>0</v>
      </c>
      <c r="AA924" s="125">
        <f>+[1]data1cf!BY923*-1</f>
        <v>0</v>
      </c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0"/>
      <c r="AL924" s="10">
        <f t="shared" ca="1" si="57"/>
        <v>0</v>
      </c>
      <c r="AM924" s="10"/>
      <c r="AN924" s="10"/>
      <c r="AO924" s="10"/>
      <c r="AP924" s="10"/>
      <c r="AQ924" s="10"/>
    </row>
    <row r="925" spans="1:43" x14ac:dyDescent="0.2">
      <c r="A925" s="10">
        <v>923</v>
      </c>
      <c r="B925" s="125"/>
      <c r="C925" s="125">
        <f>+[1]data1cf!BA924*-1</f>
        <v>0</v>
      </c>
      <c r="D925" s="125">
        <f>+[1]data1cf!BB924*-1</f>
        <v>0</v>
      </c>
      <c r="E925" s="125">
        <f>+[1]data1cf!BC924*-1</f>
        <v>0</v>
      </c>
      <c r="F925" s="125">
        <f>+[1]data1cf!BD924*-1</f>
        <v>0</v>
      </c>
      <c r="G925" s="125">
        <f>+[1]data1cf!BE924*-1</f>
        <v>0</v>
      </c>
      <c r="H925" s="125">
        <f>+[1]data1cf!BF924*-1</f>
        <v>0</v>
      </c>
      <c r="I925" s="125">
        <f>+[1]data1cf!BG924*-1</f>
        <v>0</v>
      </c>
      <c r="J925" s="125">
        <f>+[1]data1cf!BH924*-1</f>
        <v>0</v>
      </c>
      <c r="K925" s="125">
        <f>+[1]data1cf!BI924*-1</f>
        <v>0</v>
      </c>
      <c r="L925" s="125">
        <f>+[1]data1cf!BJ924*-1</f>
        <v>0</v>
      </c>
      <c r="M925" s="125">
        <f>+[1]data1cf!BK924*-1</f>
        <v>0</v>
      </c>
      <c r="N925" s="125">
        <f>+[1]data1cf!BL924*-1</f>
        <v>0</v>
      </c>
      <c r="O925" s="125">
        <f>+[1]data1cf!BM924*-1</f>
        <v>0</v>
      </c>
      <c r="P925" s="125">
        <f>+[1]data1cf!BN924*-1</f>
        <v>0</v>
      </c>
      <c r="Q925" s="125">
        <f>+[1]data1cf!BO924*-1</f>
        <v>0</v>
      </c>
      <c r="R925" s="125">
        <f>+[1]data1cf!BP924*-1</f>
        <v>0</v>
      </c>
      <c r="S925" s="125">
        <f>+[1]data1cf!BQ924*-1</f>
        <v>0</v>
      </c>
      <c r="T925" s="125">
        <f>+[1]data1cf!BR924*-1</f>
        <v>0</v>
      </c>
      <c r="U925" s="125">
        <f>+[1]data1cf!BS924*-1</f>
        <v>0</v>
      </c>
      <c r="V925" s="125">
        <f>+[1]data1cf!BT924*-1</f>
        <v>0</v>
      </c>
      <c r="W925" s="125">
        <f>+[1]data1cf!BU924*-1</f>
        <v>0</v>
      </c>
      <c r="X925" s="125">
        <f>+[1]data1cf!BV924*-1</f>
        <v>0</v>
      </c>
      <c r="Y925" s="125">
        <f>+[1]data1cf!BW924*-1</f>
        <v>0</v>
      </c>
      <c r="Z925" s="125">
        <f>+[1]data1cf!BX924*-1</f>
        <v>0</v>
      </c>
      <c r="AA925" s="125">
        <f>+[1]data1cf!BY924*-1</f>
        <v>0</v>
      </c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0"/>
      <c r="AL925" s="10">
        <f t="shared" ca="1" si="57"/>
        <v>0</v>
      </c>
      <c r="AM925" s="10"/>
      <c r="AN925" s="10"/>
      <c r="AO925" s="10"/>
      <c r="AP925" s="10"/>
      <c r="AQ925" s="10"/>
    </row>
    <row r="926" spans="1:43" x14ac:dyDescent="0.2">
      <c r="A926" s="10">
        <v>924</v>
      </c>
      <c r="B926" s="125"/>
      <c r="C926" s="125">
        <f>+[1]data1cf!BA925*-1</f>
        <v>0</v>
      </c>
      <c r="D926" s="125">
        <f>+[1]data1cf!BB925*-1</f>
        <v>0</v>
      </c>
      <c r="E926" s="125">
        <f>+[1]data1cf!BC925*-1</f>
        <v>0</v>
      </c>
      <c r="F926" s="125">
        <f>+[1]data1cf!BD925*-1</f>
        <v>0</v>
      </c>
      <c r="G926" s="125">
        <f>+[1]data1cf!BE925*-1</f>
        <v>0</v>
      </c>
      <c r="H926" s="125">
        <f>+[1]data1cf!BF925*-1</f>
        <v>0</v>
      </c>
      <c r="I926" s="125">
        <f>+[1]data1cf!BG925*-1</f>
        <v>0</v>
      </c>
      <c r="J926" s="125">
        <f>+[1]data1cf!BH925*-1</f>
        <v>0</v>
      </c>
      <c r="K926" s="125">
        <f>+[1]data1cf!BI925*-1</f>
        <v>0</v>
      </c>
      <c r="L926" s="125">
        <f>+[1]data1cf!BJ925*-1</f>
        <v>0</v>
      </c>
      <c r="M926" s="125">
        <f>+[1]data1cf!BK925*-1</f>
        <v>0</v>
      </c>
      <c r="N926" s="125">
        <f>+[1]data1cf!BL925*-1</f>
        <v>0</v>
      </c>
      <c r="O926" s="125">
        <f>+[1]data1cf!BM925*-1</f>
        <v>0</v>
      </c>
      <c r="P926" s="125">
        <f>+[1]data1cf!BN925*-1</f>
        <v>0</v>
      </c>
      <c r="Q926" s="125">
        <f>+[1]data1cf!BO925*-1</f>
        <v>0</v>
      </c>
      <c r="R926" s="125">
        <f>+[1]data1cf!BP925*-1</f>
        <v>0</v>
      </c>
      <c r="S926" s="125">
        <f>+[1]data1cf!BQ925*-1</f>
        <v>0</v>
      </c>
      <c r="T926" s="125">
        <f>+[1]data1cf!BR925*-1</f>
        <v>0</v>
      </c>
      <c r="U926" s="125">
        <f>+[1]data1cf!BS925*-1</f>
        <v>0</v>
      </c>
      <c r="V926" s="125">
        <f>+[1]data1cf!BT925*-1</f>
        <v>0</v>
      </c>
      <c r="W926" s="125">
        <f>+[1]data1cf!BU925*-1</f>
        <v>0</v>
      </c>
      <c r="X926" s="125">
        <f>+[1]data1cf!BV925*-1</f>
        <v>0</v>
      </c>
      <c r="Y926" s="125">
        <f>+[1]data1cf!BW925*-1</f>
        <v>0</v>
      </c>
      <c r="Z926" s="125">
        <f>+[1]data1cf!BX925*-1</f>
        <v>0</v>
      </c>
      <c r="AA926" s="125">
        <f>+[1]data1cf!BY925*-1</f>
        <v>0</v>
      </c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0"/>
      <c r="AL926" s="10">
        <f t="shared" ca="1" si="57"/>
        <v>0</v>
      </c>
      <c r="AM926" s="10"/>
      <c r="AN926" s="10"/>
      <c r="AO926" s="10"/>
      <c r="AP926" s="10"/>
      <c r="AQ926" s="10"/>
    </row>
    <row r="927" spans="1:43" x14ac:dyDescent="0.2">
      <c r="A927" s="10">
        <v>925</v>
      </c>
      <c r="B927" s="125"/>
      <c r="C927" s="125">
        <f>+[1]data1cf!BA926*-1</f>
        <v>0</v>
      </c>
      <c r="D927" s="125">
        <f>+[1]data1cf!BB926*-1</f>
        <v>0</v>
      </c>
      <c r="E927" s="125">
        <f>+[1]data1cf!BC926*-1</f>
        <v>0</v>
      </c>
      <c r="F927" s="125">
        <f>+[1]data1cf!BD926*-1</f>
        <v>0</v>
      </c>
      <c r="G927" s="125">
        <f>+[1]data1cf!BE926*-1</f>
        <v>0</v>
      </c>
      <c r="H927" s="125">
        <f>+[1]data1cf!BF926*-1</f>
        <v>0</v>
      </c>
      <c r="I927" s="125">
        <f>+[1]data1cf!BG926*-1</f>
        <v>0</v>
      </c>
      <c r="J927" s="125">
        <f>+[1]data1cf!BH926*-1</f>
        <v>0</v>
      </c>
      <c r="K927" s="125">
        <f>+[1]data1cf!BI926*-1</f>
        <v>0</v>
      </c>
      <c r="L927" s="125">
        <f>+[1]data1cf!BJ926*-1</f>
        <v>0</v>
      </c>
      <c r="M927" s="125">
        <f>+[1]data1cf!BK926*-1</f>
        <v>0</v>
      </c>
      <c r="N927" s="125">
        <f>+[1]data1cf!BL926*-1</f>
        <v>0</v>
      </c>
      <c r="O927" s="125">
        <f>+[1]data1cf!BM926*-1</f>
        <v>0</v>
      </c>
      <c r="P927" s="125">
        <f>+[1]data1cf!BN926*-1</f>
        <v>0</v>
      </c>
      <c r="Q927" s="125">
        <f>+[1]data1cf!BO926*-1</f>
        <v>0</v>
      </c>
      <c r="R927" s="125">
        <f>+[1]data1cf!BP926*-1</f>
        <v>0</v>
      </c>
      <c r="S927" s="125">
        <f>+[1]data1cf!BQ926*-1</f>
        <v>0</v>
      </c>
      <c r="T927" s="125">
        <f>+[1]data1cf!BR926*-1</f>
        <v>0</v>
      </c>
      <c r="U927" s="125">
        <f>+[1]data1cf!BS926*-1</f>
        <v>0</v>
      </c>
      <c r="V927" s="125">
        <f>+[1]data1cf!BT926*-1</f>
        <v>0</v>
      </c>
      <c r="W927" s="125">
        <f>+[1]data1cf!BU926*-1</f>
        <v>0</v>
      </c>
      <c r="X927" s="125">
        <f>+[1]data1cf!BV926*-1</f>
        <v>0</v>
      </c>
      <c r="Y927" s="125">
        <f>+[1]data1cf!BW926*-1</f>
        <v>0</v>
      </c>
      <c r="Z927" s="125">
        <f>+[1]data1cf!BX926*-1</f>
        <v>0</v>
      </c>
      <c r="AA927" s="125">
        <f>+[1]data1cf!BY926*-1</f>
        <v>0</v>
      </c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0"/>
      <c r="AL927" s="10">
        <f t="shared" ca="1" si="57"/>
        <v>0</v>
      </c>
      <c r="AM927" s="10"/>
      <c r="AN927" s="10"/>
      <c r="AO927" s="10"/>
      <c r="AP927" s="10"/>
      <c r="AQ927" s="10"/>
    </row>
    <row r="928" spans="1:43" x14ac:dyDescent="0.2">
      <c r="A928" s="10">
        <v>926</v>
      </c>
      <c r="B928" s="125"/>
      <c r="C928" s="125">
        <f>+[1]data1cf!BA927*-1</f>
        <v>0</v>
      </c>
      <c r="D928" s="125">
        <f>+[1]data1cf!BB927*-1</f>
        <v>0</v>
      </c>
      <c r="E928" s="125">
        <f>+[1]data1cf!BC927*-1</f>
        <v>0</v>
      </c>
      <c r="F928" s="125">
        <f>+[1]data1cf!BD927*-1</f>
        <v>0</v>
      </c>
      <c r="G928" s="125">
        <f>+[1]data1cf!BE927*-1</f>
        <v>0</v>
      </c>
      <c r="H928" s="125">
        <f>+[1]data1cf!BF927*-1</f>
        <v>0</v>
      </c>
      <c r="I928" s="125">
        <f>+[1]data1cf!BG927*-1</f>
        <v>0</v>
      </c>
      <c r="J928" s="125">
        <f>+[1]data1cf!BH927*-1</f>
        <v>0</v>
      </c>
      <c r="K928" s="125">
        <f>+[1]data1cf!BI927*-1</f>
        <v>0</v>
      </c>
      <c r="L928" s="125">
        <f>+[1]data1cf!BJ927*-1</f>
        <v>0</v>
      </c>
      <c r="M928" s="125">
        <f>+[1]data1cf!BK927*-1</f>
        <v>0</v>
      </c>
      <c r="N928" s="125">
        <f>+[1]data1cf!BL927*-1</f>
        <v>0</v>
      </c>
      <c r="O928" s="125">
        <f>+[1]data1cf!BM927*-1</f>
        <v>0</v>
      </c>
      <c r="P928" s="125">
        <f>+[1]data1cf!BN927*-1</f>
        <v>0</v>
      </c>
      <c r="Q928" s="125">
        <f>+[1]data1cf!BO927*-1</f>
        <v>0</v>
      </c>
      <c r="R928" s="125">
        <f>+[1]data1cf!BP927*-1</f>
        <v>0</v>
      </c>
      <c r="S928" s="125">
        <f>+[1]data1cf!BQ927*-1</f>
        <v>0</v>
      </c>
      <c r="T928" s="125">
        <f>+[1]data1cf!BR927*-1</f>
        <v>0</v>
      </c>
      <c r="U928" s="125">
        <f>+[1]data1cf!BS927*-1</f>
        <v>0</v>
      </c>
      <c r="V928" s="125">
        <f>+[1]data1cf!BT927*-1</f>
        <v>0</v>
      </c>
      <c r="W928" s="125">
        <f>+[1]data1cf!BU927*-1</f>
        <v>0</v>
      </c>
      <c r="X928" s="125">
        <f>+[1]data1cf!BV927*-1</f>
        <v>0</v>
      </c>
      <c r="Y928" s="125">
        <f>+[1]data1cf!BW927*-1</f>
        <v>0</v>
      </c>
      <c r="Z928" s="125">
        <f>+[1]data1cf!BX927*-1</f>
        <v>0</v>
      </c>
      <c r="AA928" s="125">
        <f>+[1]data1cf!BY927*-1</f>
        <v>0</v>
      </c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0"/>
      <c r="AL928" s="10">
        <f t="shared" ca="1" si="57"/>
        <v>0</v>
      </c>
      <c r="AM928" s="10"/>
      <c r="AN928" s="10"/>
      <c r="AO928" s="10"/>
      <c r="AP928" s="10"/>
      <c r="AQ928" s="10"/>
    </row>
    <row r="929" spans="1:43" x14ac:dyDescent="0.2">
      <c r="A929" s="10">
        <v>927</v>
      </c>
      <c r="B929" s="125"/>
      <c r="C929" s="125">
        <f>+[1]data1cf!BA928*-1</f>
        <v>0</v>
      </c>
      <c r="D929" s="125">
        <f>+[1]data1cf!BB928*-1</f>
        <v>0</v>
      </c>
      <c r="E929" s="125">
        <f>+[1]data1cf!BC928*-1</f>
        <v>0</v>
      </c>
      <c r="F929" s="125">
        <f>+[1]data1cf!BD928*-1</f>
        <v>0</v>
      </c>
      <c r="G929" s="125">
        <f>+[1]data1cf!BE928*-1</f>
        <v>0</v>
      </c>
      <c r="H929" s="125">
        <f>+[1]data1cf!BF928*-1</f>
        <v>0</v>
      </c>
      <c r="I929" s="125">
        <f>+[1]data1cf!BG928*-1</f>
        <v>0</v>
      </c>
      <c r="J929" s="125">
        <f>+[1]data1cf!BH928*-1</f>
        <v>0</v>
      </c>
      <c r="K929" s="125">
        <f>+[1]data1cf!BI928*-1</f>
        <v>0</v>
      </c>
      <c r="L929" s="125">
        <f>+[1]data1cf!BJ928*-1</f>
        <v>0</v>
      </c>
      <c r="M929" s="125">
        <f>+[1]data1cf!BK928*-1</f>
        <v>0</v>
      </c>
      <c r="N929" s="125">
        <f>+[1]data1cf!BL928*-1</f>
        <v>0</v>
      </c>
      <c r="O929" s="125">
        <f>+[1]data1cf!BM928*-1</f>
        <v>0</v>
      </c>
      <c r="P929" s="125">
        <f>+[1]data1cf!BN928*-1</f>
        <v>0</v>
      </c>
      <c r="Q929" s="125">
        <f>+[1]data1cf!BO928*-1</f>
        <v>0</v>
      </c>
      <c r="R929" s="125">
        <f>+[1]data1cf!BP928*-1</f>
        <v>0</v>
      </c>
      <c r="S929" s="125">
        <f>+[1]data1cf!BQ928*-1</f>
        <v>0</v>
      </c>
      <c r="T929" s="125">
        <f>+[1]data1cf!BR928*-1</f>
        <v>0</v>
      </c>
      <c r="U929" s="125">
        <f>+[1]data1cf!BS928*-1</f>
        <v>0</v>
      </c>
      <c r="V929" s="125">
        <f>+[1]data1cf!BT928*-1</f>
        <v>0</v>
      </c>
      <c r="W929" s="125">
        <f>+[1]data1cf!BU928*-1</f>
        <v>0</v>
      </c>
      <c r="X929" s="125">
        <f>+[1]data1cf!BV928*-1</f>
        <v>0</v>
      </c>
      <c r="Y929" s="125">
        <f>+[1]data1cf!BW928*-1</f>
        <v>0</v>
      </c>
      <c r="Z929" s="125">
        <f>+[1]data1cf!BX928*-1</f>
        <v>0</v>
      </c>
      <c r="AA929" s="125">
        <f>+[1]data1cf!BY928*-1</f>
        <v>0</v>
      </c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0"/>
      <c r="AL929" s="10">
        <f t="shared" ca="1" si="57"/>
        <v>0</v>
      </c>
      <c r="AM929" s="10"/>
      <c r="AN929" s="10"/>
      <c r="AO929" s="10"/>
      <c r="AP929" s="10"/>
      <c r="AQ929" s="10"/>
    </row>
    <row r="930" spans="1:43" x14ac:dyDescent="0.2">
      <c r="A930" s="10">
        <v>928</v>
      </c>
      <c r="B930" s="125"/>
      <c r="C930" s="125">
        <f>+[1]data1cf!BA929*-1</f>
        <v>0</v>
      </c>
      <c r="D930" s="125">
        <f>+[1]data1cf!BB929*-1</f>
        <v>0</v>
      </c>
      <c r="E930" s="125">
        <f>+[1]data1cf!BC929*-1</f>
        <v>0</v>
      </c>
      <c r="F930" s="125">
        <f>+[1]data1cf!BD929*-1</f>
        <v>0</v>
      </c>
      <c r="G930" s="125">
        <f>+[1]data1cf!BE929*-1</f>
        <v>0</v>
      </c>
      <c r="H930" s="125">
        <f>+[1]data1cf!BF929*-1</f>
        <v>0</v>
      </c>
      <c r="I930" s="125">
        <f>+[1]data1cf!BG929*-1</f>
        <v>0</v>
      </c>
      <c r="J930" s="125">
        <f>+[1]data1cf!BH929*-1</f>
        <v>0</v>
      </c>
      <c r="K930" s="125">
        <f>+[1]data1cf!BI929*-1</f>
        <v>0</v>
      </c>
      <c r="L930" s="125">
        <f>+[1]data1cf!BJ929*-1</f>
        <v>0</v>
      </c>
      <c r="M930" s="125">
        <f>+[1]data1cf!BK929*-1</f>
        <v>0</v>
      </c>
      <c r="N930" s="125">
        <f>+[1]data1cf!BL929*-1</f>
        <v>0</v>
      </c>
      <c r="O930" s="125">
        <f>+[1]data1cf!BM929*-1</f>
        <v>0</v>
      </c>
      <c r="P930" s="125">
        <f>+[1]data1cf!BN929*-1</f>
        <v>0</v>
      </c>
      <c r="Q930" s="125">
        <f>+[1]data1cf!BO929*-1</f>
        <v>0</v>
      </c>
      <c r="R930" s="125">
        <f>+[1]data1cf!BP929*-1</f>
        <v>0</v>
      </c>
      <c r="S930" s="125">
        <f>+[1]data1cf!BQ929*-1</f>
        <v>0</v>
      </c>
      <c r="T930" s="125">
        <f>+[1]data1cf!BR929*-1</f>
        <v>0</v>
      </c>
      <c r="U930" s="125">
        <f>+[1]data1cf!BS929*-1</f>
        <v>0</v>
      </c>
      <c r="V930" s="125">
        <f>+[1]data1cf!BT929*-1</f>
        <v>0</v>
      </c>
      <c r="W930" s="125">
        <f>+[1]data1cf!BU929*-1</f>
        <v>0</v>
      </c>
      <c r="X930" s="125">
        <f>+[1]data1cf!BV929*-1</f>
        <v>0</v>
      </c>
      <c r="Y930" s="125">
        <f>+[1]data1cf!BW929*-1</f>
        <v>0</v>
      </c>
      <c r="Z930" s="125">
        <f>+[1]data1cf!BX929*-1</f>
        <v>0</v>
      </c>
      <c r="AA930" s="125">
        <f>+[1]data1cf!BY929*-1</f>
        <v>0</v>
      </c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0"/>
      <c r="AL930" s="10">
        <f t="shared" ca="1" si="57"/>
        <v>0</v>
      </c>
      <c r="AM930" s="10"/>
      <c r="AN930" s="10"/>
      <c r="AO930" s="10"/>
      <c r="AP930" s="10"/>
      <c r="AQ930" s="10"/>
    </row>
    <row r="931" spans="1:43" x14ac:dyDescent="0.2">
      <c r="A931" s="10">
        <v>929</v>
      </c>
      <c r="B931" s="125"/>
      <c r="C931" s="125">
        <f>+[1]data1cf!BA930*-1</f>
        <v>0</v>
      </c>
      <c r="D931" s="125">
        <f>+[1]data1cf!BB930*-1</f>
        <v>0</v>
      </c>
      <c r="E931" s="125">
        <f>+[1]data1cf!BC930*-1</f>
        <v>0</v>
      </c>
      <c r="F931" s="125">
        <f>+[1]data1cf!BD930*-1</f>
        <v>0</v>
      </c>
      <c r="G931" s="125">
        <f>+[1]data1cf!BE930*-1</f>
        <v>0</v>
      </c>
      <c r="H931" s="125">
        <f>+[1]data1cf!BF930*-1</f>
        <v>0</v>
      </c>
      <c r="I931" s="125">
        <f>+[1]data1cf!BG930*-1</f>
        <v>0</v>
      </c>
      <c r="J931" s="125">
        <f>+[1]data1cf!BH930*-1</f>
        <v>0</v>
      </c>
      <c r="K931" s="125">
        <f>+[1]data1cf!BI930*-1</f>
        <v>0</v>
      </c>
      <c r="L931" s="125">
        <f>+[1]data1cf!BJ930*-1</f>
        <v>0</v>
      </c>
      <c r="M931" s="125">
        <f>+[1]data1cf!BK930*-1</f>
        <v>0</v>
      </c>
      <c r="N931" s="125">
        <f>+[1]data1cf!BL930*-1</f>
        <v>0</v>
      </c>
      <c r="O931" s="125">
        <f>+[1]data1cf!BM930*-1</f>
        <v>0</v>
      </c>
      <c r="P931" s="125">
        <f>+[1]data1cf!BN930*-1</f>
        <v>0</v>
      </c>
      <c r="Q931" s="125">
        <f>+[1]data1cf!BO930*-1</f>
        <v>0</v>
      </c>
      <c r="R931" s="125">
        <f>+[1]data1cf!BP930*-1</f>
        <v>0</v>
      </c>
      <c r="S931" s="125">
        <f>+[1]data1cf!BQ930*-1</f>
        <v>0</v>
      </c>
      <c r="T931" s="125">
        <f>+[1]data1cf!BR930*-1</f>
        <v>0</v>
      </c>
      <c r="U931" s="125">
        <f>+[1]data1cf!BS930*-1</f>
        <v>0</v>
      </c>
      <c r="V931" s="125">
        <f>+[1]data1cf!BT930*-1</f>
        <v>0</v>
      </c>
      <c r="W931" s="125">
        <f>+[1]data1cf!BU930*-1</f>
        <v>0</v>
      </c>
      <c r="X931" s="125">
        <f>+[1]data1cf!BV930*-1</f>
        <v>0</v>
      </c>
      <c r="Y931" s="125">
        <f>+[1]data1cf!BW930*-1</f>
        <v>0</v>
      </c>
      <c r="Z931" s="125">
        <f>+[1]data1cf!BX930*-1</f>
        <v>0</v>
      </c>
      <c r="AA931" s="125">
        <f>+[1]data1cf!BY930*-1</f>
        <v>0</v>
      </c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0"/>
      <c r="AL931" s="10">
        <f t="shared" ca="1" si="57"/>
        <v>0</v>
      </c>
      <c r="AM931" s="10"/>
      <c r="AN931" s="10"/>
      <c r="AO931" s="10"/>
      <c r="AP931" s="10"/>
      <c r="AQ931" s="10"/>
    </row>
    <row r="932" spans="1:43" x14ac:dyDescent="0.2">
      <c r="A932" s="10">
        <v>930</v>
      </c>
      <c r="B932" s="125"/>
      <c r="C932" s="125">
        <f>+[1]data1cf!BA931*-1</f>
        <v>0</v>
      </c>
      <c r="D932" s="125">
        <f>+[1]data1cf!BB931*-1</f>
        <v>0</v>
      </c>
      <c r="E932" s="125">
        <f>+[1]data1cf!BC931*-1</f>
        <v>0</v>
      </c>
      <c r="F932" s="125">
        <f>+[1]data1cf!BD931*-1</f>
        <v>0</v>
      </c>
      <c r="G932" s="125">
        <f>+[1]data1cf!BE931*-1</f>
        <v>0</v>
      </c>
      <c r="H932" s="125">
        <f>+[1]data1cf!BF931*-1</f>
        <v>0</v>
      </c>
      <c r="I932" s="125">
        <f>+[1]data1cf!BG931*-1</f>
        <v>0</v>
      </c>
      <c r="J932" s="125">
        <f>+[1]data1cf!BH931*-1</f>
        <v>0</v>
      </c>
      <c r="K932" s="125">
        <f>+[1]data1cf!BI931*-1</f>
        <v>0</v>
      </c>
      <c r="L932" s="125">
        <f>+[1]data1cf!BJ931*-1</f>
        <v>0</v>
      </c>
      <c r="M932" s="125">
        <f>+[1]data1cf!BK931*-1</f>
        <v>0</v>
      </c>
      <c r="N932" s="125">
        <f>+[1]data1cf!BL931*-1</f>
        <v>0</v>
      </c>
      <c r="O932" s="125">
        <f>+[1]data1cf!BM931*-1</f>
        <v>0</v>
      </c>
      <c r="P932" s="125">
        <f>+[1]data1cf!BN931*-1</f>
        <v>0</v>
      </c>
      <c r="Q932" s="125">
        <f>+[1]data1cf!BO931*-1</f>
        <v>0</v>
      </c>
      <c r="R932" s="125">
        <f>+[1]data1cf!BP931*-1</f>
        <v>0</v>
      </c>
      <c r="S932" s="125">
        <f>+[1]data1cf!BQ931*-1</f>
        <v>0</v>
      </c>
      <c r="T932" s="125">
        <f>+[1]data1cf!BR931*-1</f>
        <v>0</v>
      </c>
      <c r="U932" s="125">
        <f>+[1]data1cf!BS931*-1</f>
        <v>0</v>
      </c>
      <c r="V932" s="125">
        <f>+[1]data1cf!BT931*-1</f>
        <v>0</v>
      </c>
      <c r="W932" s="125">
        <f>+[1]data1cf!BU931*-1</f>
        <v>0</v>
      </c>
      <c r="X932" s="125">
        <f>+[1]data1cf!BV931*-1</f>
        <v>0</v>
      </c>
      <c r="Y932" s="125">
        <f>+[1]data1cf!BW931*-1</f>
        <v>0</v>
      </c>
      <c r="Z932" s="125">
        <f>+[1]data1cf!BX931*-1</f>
        <v>0</v>
      </c>
      <c r="AA932" s="125">
        <f>+[1]data1cf!BY931*-1</f>
        <v>0</v>
      </c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0"/>
      <c r="AL932" s="10">
        <f t="shared" ref="AL932:AL947" ca="1" si="58">SUMPRODUCT(B932:AJ932,PVCapPrice)</f>
        <v>0</v>
      </c>
      <c r="AM932" s="10"/>
      <c r="AN932" s="10"/>
      <c r="AO932" s="10"/>
      <c r="AP932" s="10"/>
      <c r="AQ932" s="10"/>
    </row>
    <row r="933" spans="1:43" x14ac:dyDescent="0.2">
      <c r="A933" s="10">
        <v>931</v>
      </c>
      <c r="B933" s="125"/>
      <c r="C933" s="125">
        <f>+[1]data1cf!BA932*-1</f>
        <v>0</v>
      </c>
      <c r="D933" s="125">
        <f>+[1]data1cf!BB932*-1</f>
        <v>0</v>
      </c>
      <c r="E933" s="125">
        <f>+[1]data1cf!BC932*-1</f>
        <v>0</v>
      </c>
      <c r="F933" s="125">
        <f>+[1]data1cf!BD932*-1</f>
        <v>0</v>
      </c>
      <c r="G933" s="125">
        <f>+[1]data1cf!BE932*-1</f>
        <v>0</v>
      </c>
      <c r="H933" s="125">
        <f>+[1]data1cf!BF932*-1</f>
        <v>0</v>
      </c>
      <c r="I933" s="125">
        <f>+[1]data1cf!BG932*-1</f>
        <v>0</v>
      </c>
      <c r="J933" s="125">
        <f>+[1]data1cf!BH932*-1</f>
        <v>0</v>
      </c>
      <c r="K933" s="125">
        <f>+[1]data1cf!BI932*-1</f>
        <v>0</v>
      </c>
      <c r="L933" s="125">
        <f>+[1]data1cf!BJ932*-1</f>
        <v>0</v>
      </c>
      <c r="M933" s="125">
        <f>+[1]data1cf!BK932*-1</f>
        <v>0</v>
      </c>
      <c r="N933" s="125">
        <f>+[1]data1cf!BL932*-1</f>
        <v>0</v>
      </c>
      <c r="O933" s="125">
        <f>+[1]data1cf!BM932*-1</f>
        <v>0</v>
      </c>
      <c r="P933" s="125">
        <f>+[1]data1cf!BN932*-1</f>
        <v>0</v>
      </c>
      <c r="Q933" s="125">
        <f>+[1]data1cf!BO932*-1</f>
        <v>0</v>
      </c>
      <c r="R933" s="125">
        <f>+[1]data1cf!BP932*-1</f>
        <v>0</v>
      </c>
      <c r="S933" s="125">
        <f>+[1]data1cf!BQ932*-1</f>
        <v>0</v>
      </c>
      <c r="T933" s="125">
        <f>+[1]data1cf!BR932*-1</f>
        <v>0</v>
      </c>
      <c r="U933" s="125">
        <f>+[1]data1cf!BS932*-1</f>
        <v>0</v>
      </c>
      <c r="V933" s="125">
        <f>+[1]data1cf!BT932*-1</f>
        <v>0</v>
      </c>
      <c r="W933" s="125">
        <f>+[1]data1cf!BU932*-1</f>
        <v>0</v>
      </c>
      <c r="X933" s="125">
        <f>+[1]data1cf!BV932*-1</f>
        <v>0</v>
      </c>
      <c r="Y933" s="125">
        <f>+[1]data1cf!BW932*-1</f>
        <v>0</v>
      </c>
      <c r="Z933" s="125">
        <f>+[1]data1cf!BX932*-1</f>
        <v>0</v>
      </c>
      <c r="AA933" s="125">
        <f>+[1]data1cf!BY932*-1</f>
        <v>0</v>
      </c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0"/>
      <c r="AL933" s="10">
        <f t="shared" ca="1" si="58"/>
        <v>0</v>
      </c>
      <c r="AM933" s="10"/>
      <c r="AN933" s="10"/>
      <c r="AO933" s="10"/>
      <c r="AP933" s="10"/>
      <c r="AQ933" s="10"/>
    </row>
    <row r="934" spans="1:43" x14ac:dyDescent="0.2">
      <c r="A934" s="10">
        <v>932</v>
      </c>
      <c r="B934" s="125"/>
      <c r="C934" s="125">
        <f>+[1]data1cf!BA933*-1</f>
        <v>0</v>
      </c>
      <c r="D934" s="125">
        <f>+[1]data1cf!BB933*-1</f>
        <v>0</v>
      </c>
      <c r="E934" s="125">
        <f>+[1]data1cf!BC933*-1</f>
        <v>0</v>
      </c>
      <c r="F934" s="125">
        <f>+[1]data1cf!BD933*-1</f>
        <v>0</v>
      </c>
      <c r="G934" s="125">
        <f>+[1]data1cf!BE933*-1</f>
        <v>0</v>
      </c>
      <c r="H934" s="125">
        <f>+[1]data1cf!BF933*-1</f>
        <v>0</v>
      </c>
      <c r="I934" s="125">
        <f>+[1]data1cf!BG933*-1</f>
        <v>0</v>
      </c>
      <c r="J934" s="125">
        <f>+[1]data1cf!BH933*-1</f>
        <v>0</v>
      </c>
      <c r="K934" s="125">
        <f>+[1]data1cf!BI933*-1</f>
        <v>0</v>
      </c>
      <c r="L934" s="125">
        <f>+[1]data1cf!BJ933*-1</f>
        <v>0</v>
      </c>
      <c r="M934" s="125">
        <f>+[1]data1cf!BK933*-1</f>
        <v>0</v>
      </c>
      <c r="N934" s="125">
        <f>+[1]data1cf!BL933*-1</f>
        <v>0</v>
      </c>
      <c r="O934" s="125">
        <f>+[1]data1cf!BM933*-1</f>
        <v>0</v>
      </c>
      <c r="P934" s="125">
        <f>+[1]data1cf!BN933*-1</f>
        <v>0</v>
      </c>
      <c r="Q934" s="125">
        <f>+[1]data1cf!BO933*-1</f>
        <v>0</v>
      </c>
      <c r="R934" s="125">
        <f>+[1]data1cf!BP933*-1</f>
        <v>0</v>
      </c>
      <c r="S934" s="125">
        <f>+[1]data1cf!BQ933*-1</f>
        <v>0</v>
      </c>
      <c r="T934" s="125">
        <f>+[1]data1cf!BR933*-1</f>
        <v>0</v>
      </c>
      <c r="U934" s="125">
        <f>+[1]data1cf!BS933*-1</f>
        <v>0</v>
      </c>
      <c r="V934" s="125">
        <f>+[1]data1cf!BT933*-1</f>
        <v>0</v>
      </c>
      <c r="W934" s="125">
        <f>+[1]data1cf!BU933*-1</f>
        <v>0</v>
      </c>
      <c r="X934" s="125">
        <f>+[1]data1cf!BV933*-1</f>
        <v>0</v>
      </c>
      <c r="Y934" s="125">
        <f>+[1]data1cf!BW933*-1</f>
        <v>0</v>
      </c>
      <c r="Z934" s="125">
        <f>+[1]data1cf!BX933*-1</f>
        <v>0</v>
      </c>
      <c r="AA934" s="125">
        <f>+[1]data1cf!BY933*-1</f>
        <v>0</v>
      </c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0"/>
      <c r="AL934" s="10">
        <f t="shared" ca="1" si="58"/>
        <v>0</v>
      </c>
      <c r="AM934" s="10"/>
      <c r="AN934" s="10"/>
      <c r="AO934" s="10"/>
      <c r="AP934" s="10"/>
      <c r="AQ934" s="10"/>
    </row>
    <row r="935" spans="1:43" x14ac:dyDescent="0.2">
      <c r="A935" s="10">
        <v>933</v>
      </c>
      <c r="B935" s="125"/>
      <c r="C935" s="125">
        <f>+[1]data1cf!BA934*-1</f>
        <v>0</v>
      </c>
      <c r="D935" s="125">
        <f>+[1]data1cf!BB934*-1</f>
        <v>0</v>
      </c>
      <c r="E935" s="125">
        <f>+[1]data1cf!BC934*-1</f>
        <v>0</v>
      </c>
      <c r="F935" s="125">
        <f>+[1]data1cf!BD934*-1</f>
        <v>0</v>
      </c>
      <c r="G935" s="125">
        <f>+[1]data1cf!BE934*-1</f>
        <v>0</v>
      </c>
      <c r="H935" s="125">
        <f>+[1]data1cf!BF934*-1</f>
        <v>0</v>
      </c>
      <c r="I935" s="125">
        <f>+[1]data1cf!BG934*-1</f>
        <v>0</v>
      </c>
      <c r="J935" s="125">
        <f>+[1]data1cf!BH934*-1</f>
        <v>0</v>
      </c>
      <c r="K935" s="125">
        <f>+[1]data1cf!BI934*-1</f>
        <v>0</v>
      </c>
      <c r="L935" s="125">
        <f>+[1]data1cf!BJ934*-1</f>
        <v>0</v>
      </c>
      <c r="M935" s="125">
        <f>+[1]data1cf!BK934*-1</f>
        <v>0</v>
      </c>
      <c r="N935" s="125">
        <f>+[1]data1cf!BL934*-1</f>
        <v>0</v>
      </c>
      <c r="O935" s="125">
        <f>+[1]data1cf!BM934*-1</f>
        <v>0</v>
      </c>
      <c r="P935" s="125">
        <f>+[1]data1cf!BN934*-1</f>
        <v>0</v>
      </c>
      <c r="Q935" s="125">
        <f>+[1]data1cf!BO934*-1</f>
        <v>0</v>
      </c>
      <c r="R935" s="125">
        <f>+[1]data1cf!BP934*-1</f>
        <v>0</v>
      </c>
      <c r="S935" s="125">
        <f>+[1]data1cf!BQ934*-1</f>
        <v>0</v>
      </c>
      <c r="T935" s="125">
        <f>+[1]data1cf!BR934*-1</f>
        <v>0</v>
      </c>
      <c r="U935" s="125">
        <f>+[1]data1cf!BS934*-1</f>
        <v>0</v>
      </c>
      <c r="V935" s="125">
        <f>+[1]data1cf!BT934*-1</f>
        <v>0</v>
      </c>
      <c r="W935" s="125">
        <f>+[1]data1cf!BU934*-1</f>
        <v>0</v>
      </c>
      <c r="X935" s="125">
        <f>+[1]data1cf!BV934*-1</f>
        <v>0</v>
      </c>
      <c r="Y935" s="125">
        <f>+[1]data1cf!BW934*-1</f>
        <v>0</v>
      </c>
      <c r="Z935" s="125">
        <f>+[1]data1cf!BX934*-1</f>
        <v>0</v>
      </c>
      <c r="AA935" s="125">
        <f>+[1]data1cf!BY934*-1</f>
        <v>0</v>
      </c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0"/>
      <c r="AL935" s="10">
        <f t="shared" ca="1" si="58"/>
        <v>0</v>
      </c>
      <c r="AM935" s="10"/>
      <c r="AN935" s="10"/>
      <c r="AO935" s="10"/>
      <c r="AP935" s="10"/>
      <c r="AQ935" s="10"/>
    </row>
    <row r="936" spans="1:43" x14ac:dyDescent="0.2">
      <c r="A936" s="10">
        <v>934</v>
      </c>
      <c r="B936" s="125"/>
      <c r="C936" s="125">
        <f>+[1]data1cf!BA935*-1</f>
        <v>0</v>
      </c>
      <c r="D936" s="125">
        <f>+[1]data1cf!BB935*-1</f>
        <v>0</v>
      </c>
      <c r="E936" s="125">
        <f>+[1]data1cf!BC935*-1</f>
        <v>0</v>
      </c>
      <c r="F936" s="125">
        <f>+[1]data1cf!BD935*-1</f>
        <v>0</v>
      </c>
      <c r="G936" s="125">
        <f>+[1]data1cf!BE935*-1</f>
        <v>0</v>
      </c>
      <c r="H936" s="125">
        <f>+[1]data1cf!BF935*-1</f>
        <v>0</v>
      </c>
      <c r="I936" s="125">
        <f>+[1]data1cf!BG935*-1</f>
        <v>0</v>
      </c>
      <c r="J936" s="125">
        <f>+[1]data1cf!BH935*-1</f>
        <v>0</v>
      </c>
      <c r="K936" s="125">
        <f>+[1]data1cf!BI935*-1</f>
        <v>0</v>
      </c>
      <c r="L936" s="125">
        <f>+[1]data1cf!BJ935*-1</f>
        <v>0</v>
      </c>
      <c r="M936" s="125">
        <f>+[1]data1cf!BK935*-1</f>
        <v>0</v>
      </c>
      <c r="N936" s="125">
        <f>+[1]data1cf!BL935*-1</f>
        <v>0</v>
      </c>
      <c r="O936" s="125">
        <f>+[1]data1cf!BM935*-1</f>
        <v>0</v>
      </c>
      <c r="P936" s="125">
        <f>+[1]data1cf!BN935*-1</f>
        <v>0</v>
      </c>
      <c r="Q936" s="125">
        <f>+[1]data1cf!BO935*-1</f>
        <v>0</v>
      </c>
      <c r="R936" s="125">
        <f>+[1]data1cf!BP935*-1</f>
        <v>0</v>
      </c>
      <c r="S936" s="125">
        <f>+[1]data1cf!BQ935*-1</f>
        <v>0</v>
      </c>
      <c r="T936" s="125">
        <f>+[1]data1cf!BR935*-1</f>
        <v>0</v>
      </c>
      <c r="U936" s="125">
        <f>+[1]data1cf!BS935*-1</f>
        <v>0</v>
      </c>
      <c r="V936" s="125">
        <f>+[1]data1cf!BT935*-1</f>
        <v>0</v>
      </c>
      <c r="W936" s="125">
        <f>+[1]data1cf!BU935*-1</f>
        <v>0</v>
      </c>
      <c r="X936" s="125">
        <f>+[1]data1cf!BV935*-1</f>
        <v>0</v>
      </c>
      <c r="Y936" s="125">
        <f>+[1]data1cf!BW935*-1</f>
        <v>0</v>
      </c>
      <c r="Z936" s="125">
        <f>+[1]data1cf!BX935*-1</f>
        <v>0</v>
      </c>
      <c r="AA936" s="125">
        <f>+[1]data1cf!BY935*-1</f>
        <v>0</v>
      </c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0"/>
      <c r="AL936" s="10">
        <f t="shared" ca="1" si="58"/>
        <v>0</v>
      </c>
      <c r="AM936" s="10"/>
      <c r="AN936" s="10"/>
      <c r="AO936" s="10"/>
      <c r="AP936" s="10"/>
      <c r="AQ936" s="10"/>
    </row>
    <row r="937" spans="1:43" x14ac:dyDescent="0.2">
      <c r="A937" s="10">
        <v>935</v>
      </c>
      <c r="B937" s="125"/>
      <c r="C937" s="125">
        <f>+[1]data1cf!BA936*-1</f>
        <v>0</v>
      </c>
      <c r="D937" s="125">
        <f>+[1]data1cf!BB936*-1</f>
        <v>0</v>
      </c>
      <c r="E937" s="125">
        <f>+[1]data1cf!BC936*-1</f>
        <v>0</v>
      </c>
      <c r="F937" s="125">
        <f>+[1]data1cf!BD936*-1</f>
        <v>0</v>
      </c>
      <c r="G937" s="125">
        <f>+[1]data1cf!BE936*-1</f>
        <v>0</v>
      </c>
      <c r="H937" s="125">
        <f>+[1]data1cf!BF936*-1</f>
        <v>0</v>
      </c>
      <c r="I937" s="125">
        <f>+[1]data1cf!BG936*-1</f>
        <v>0</v>
      </c>
      <c r="J937" s="125">
        <f>+[1]data1cf!BH936*-1</f>
        <v>0</v>
      </c>
      <c r="K937" s="125">
        <f>+[1]data1cf!BI936*-1</f>
        <v>0</v>
      </c>
      <c r="L937" s="125">
        <f>+[1]data1cf!BJ936*-1</f>
        <v>0</v>
      </c>
      <c r="M937" s="125">
        <f>+[1]data1cf!BK936*-1</f>
        <v>0</v>
      </c>
      <c r="N937" s="125">
        <f>+[1]data1cf!BL936*-1</f>
        <v>0</v>
      </c>
      <c r="O937" s="125">
        <f>+[1]data1cf!BM936*-1</f>
        <v>0</v>
      </c>
      <c r="P937" s="125">
        <f>+[1]data1cf!BN936*-1</f>
        <v>0</v>
      </c>
      <c r="Q937" s="125">
        <f>+[1]data1cf!BO936*-1</f>
        <v>0</v>
      </c>
      <c r="R937" s="125">
        <f>+[1]data1cf!BP936*-1</f>
        <v>0</v>
      </c>
      <c r="S937" s="125">
        <f>+[1]data1cf!BQ936*-1</f>
        <v>0</v>
      </c>
      <c r="T937" s="125">
        <f>+[1]data1cf!BR936*-1</f>
        <v>0</v>
      </c>
      <c r="U937" s="125">
        <f>+[1]data1cf!BS936*-1</f>
        <v>0</v>
      </c>
      <c r="V937" s="125">
        <f>+[1]data1cf!BT936*-1</f>
        <v>0</v>
      </c>
      <c r="W937" s="125">
        <f>+[1]data1cf!BU936*-1</f>
        <v>0</v>
      </c>
      <c r="X937" s="125">
        <f>+[1]data1cf!BV936*-1</f>
        <v>0</v>
      </c>
      <c r="Y937" s="125">
        <f>+[1]data1cf!BW936*-1</f>
        <v>0</v>
      </c>
      <c r="Z937" s="125">
        <f>+[1]data1cf!BX936*-1</f>
        <v>0</v>
      </c>
      <c r="AA937" s="125">
        <f>+[1]data1cf!BY936*-1</f>
        <v>0</v>
      </c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0"/>
      <c r="AL937" s="10">
        <f t="shared" ca="1" si="58"/>
        <v>0</v>
      </c>
      <c r="AM937" s="10"/>
      <c r="AN937" s="10"/>
      <c r="AO937" s="10"/>
      <c r="AP937" s="10"/>
      <c r="AQ937" s="10"/>
    </row>
    <row r="938" spans="1:43" x14ac:dyDescent="0.2">
      <c r="A938" s="10">
        <v>936</v>
      </c>
      <c r="B938" s="125"/>
      <c r="C938" s="125">
        <f>+[1]data1cf!BA937*-1</f>
        <v>0</v>
      </c>
      <c r="D938" s="125">
        <f>+[1]data1cf!BB937*-1</f>
        <v>0</v>
      </c>
      <c r="E938" s="125">
        <f>+[1]data1cf!BC937*-1</f>
        <v>0</v>
      </c>
      <c r="F938" s="125">
        <f>+[1]data1cf!BD937*-1</f>
        <v>0</v>
      </c>
      <c r="G938" s="125">
        <f>+[1]data1cf!BE937*-1</f>
        <v>0</v>
      </c>
      <c r="H938" s="125">
        <f>+[1]data1cf!BF937*-1</f>
        <v>0</v>
      </c>
      <c r="I938" s="125">
        <f>+[1]data1cf!BG937*-1</f>
        <v>0</v>
      </c>
      <c r="J938" s="125">
        <f>+[1]data1cf!BH937*-1</f>
        <v>0</v>
      </c>
      <c r="K938" s="125">
        <f>+[1]data1cf!BI937*-1</f>
        <v>0</v>
      </c>
      <c r="L938" s="125">
        <f>+[1]data1cf!BJ937*-1</f>
        <v>0</v>
      </c>
      <c r="M938" s="125">
        <f>+[1]data1cf!BK937*-1</f>
        <v>0</v>
      </c>
      <c r="N938" s="125">
        <f>+[1]data1cf!BL937*-1</f>
        <v>0</v>
      </c>
      <c r="O938" s="125">
        <f>+[1]data1cf!BM937*-1</f>
        <v>0</v>
      </c>
      <c r="P938" s="125">
        <f>+[1]data1cf!BN937*-1</f>
        <v>0</v>
      </c>
      <c r="Q938" s="125">
        <f>+[1]data1cf!BO937*-1</f>
        <v>0</v>
      </c>
      <c r="R938" s="125">
        <f>+[1]data1cf!BP937*-1</f>
        <v>0</v>
      </c>
      <c r="S938" s="125">
        <f>+[1]data1cf!BQ937*-1</f>
        <v>0</v>
      </c>
      <c r="T938" s="125">
        <f>+[1]data1cf!BR937*-1</f>
        <v>0</v>
      </c>
      <c r="U938" s="125">
        <f>+[1]data1cf!BS937*-1</f>
        <v>0</v>
      </c>
      <c r="V938" s="125">
        <f>+[1]data1cf!BT937*-1</f>
        <v>0</v>
      </c>
      <c r="W938" s="125">
        <f>+[1]data1cf!BU937*-1</f>
        <v>0</v>
      </c>
      <c r="X938" s="125">
        <f>+[1]data1cf!BV937*-1</f>
        <v>0</v>
      </c>
      <c r="Y938" s="125">
        <f>+[1]data1cf!BW937*-1</f>
        <v>0</v>
      </c>
      <c r="Z938" s="125">
        <f>+[1]data1cf!BX937*-1</f>
        <v>0</v>
      </c>
      <c r="AA938" s="125">
        <f>+[1]data1cf!BY937*-1</f>
        <v>0</v>
      </c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0"/>
      <c r="AL938" s="10">
        <f t="shared" ca="1" si="58"/>
        <v>0</v>
      </c>
      <c r="AM938" s="10"/>
      <c r="AN938" s="10"/>
      <c r="AO938" s="10"/>
      <c r="AP938" s="10"/>
      <c r="AQ938" s="10"/>
    </row>
    <row r="939" spans="1:43" x14ac:dyDescent="0.2">
      <c r="A939" s="10">
        <v>937</v>
      </c>
      <c r="B939" s="125"/>
      <c r="C939" s="125">
        <f>+[1]data1cf!BA938*-1</f>
        <v>0</v>
      </c>
      <c r="D939" s="125">
        <f>+[1]data1cf!BB938*-1</f>
        <v>0</v>
      </c>
      <c r="E939" s="125">
        <f>+[1]data1cf!BC938*-1</f>
        <v>0</v>
      </c>
      <c r="F939" s="125">
        <f>+[1]data1cf!BD938*-1</f>
        <v>0</v>
      </c>
      <c r="G939" s="125">
        <f>+[1]data1cf!BE938*-1</f>
        <v>0</v>
      </c>
      <c r="H939" s="125">
        <f>+[1]data1cf!BF938*-1</f>
        <v>0</v>
      </c>
      <c r="I939" s="125">
        <f>+[1]data1cf!BG938*-1</f>
        <v>0</v>
      </c>
      <c r="J939" s="125">
        <f>+[1]data1cf!BH938*-1</f>
        <v>0</v>
      </c>
      <c r="K939" s="125">
        <f>+[1]data1cf!BI938*-1</f>
        <v>0</v>
      </c>
      <c r="L939" s="125">
        <f>+[1]data1cf!BJ938*-1</f>
        <v>0</v>
      </c>
      <c r="M939" s="125">
        <f>+[1]data1cf!BK938*-1</f>
        <v>0</v>
      </c>
      <c r="N939" s="125">
        <f>+[1]data1cf!BL938*-1</f>
        <v>0</v>
      </c>
      <c r="O939" s="125">
        <f>+[1]data1cf!BM938*-1</f>
        <v>0</v>
      </c>
      <c r="P939" s="125">
        <f>+[1]data1cf!BN938*-1</f>
        <v>0</v>
      </c>
      <c r="Q939" s="125">
        <f>+[1]data1cf!BO938*-1</f>
        <v>0</v>
      </c>
      <c r="R939" s="125">
        <f>+[1]data1cf!BP938*-1</f>
        <v>0</v>
      </c>
      <c r="S939" s="125">
        <f>+[1]data1cf!BQ938*-1</f>
        <v>0</v>
      </c>
      <c r="T939" s="125">
        <f>+[1]data1cf!BR938*-1</f>
        <v>0</v>
      </c>
      <c r="U939" s="125">
        <f>+[1]data1cf!BS938*-1</f>
        <v>0</v>
      </c>
      <c r="V939" s="125">
        <f>+[1]data1cf!BT938*-1</f>
        <v>0</v>
      </c>
      <c r="W939" s="125">
        <f>+[1]data1cf!BU938*-1</f>
        <v>0</v>
      </c>
      <c r="X939" s="125">
        <f>+[1]data1cf!BV938*-1</f>
        <v>0</v>
      </c>
      <c r="Y939" s="125">
        <f>+[1]data1cf!BW938*-1</f>
        <v>0</v>
      </c>
      <c r="Z939" s="125">
        <f>+[1]data1cf!BX938*-1</f>
        <v>0</v>
      </c>
      <c r="AA939" s="125">
        <f>+[1]data1cf!BY938*-1</f>
        <v>0</v>
      </c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0"/>
      <c r="AL939" s="10">
        <f t="shared" ca="1" si="58"/>
        <v>0</v>
      </c>
      <c r="AM939" s="10"/>
      <c r="AN939" s="10"/>
      <c r="AO939" s="10"/>
      <c r="AP939" s="10"/>
      <c r="AQ939" s="10"/>
    </row>
    <row r="940" spans="1:43" x14ac:dyDescent="0.2">
      <c r="A940" s="10">
        <v>938</v>
      </c>
      <c r="B940" s="125"/>
      <c r="C940" s="125">
        <f>+[1]data1cf!BA939*-1</f>
        <v>0</v>
      </c>
      <c r="D940" s="125">
        <f>+[1]data1cf!BB939*-1</f>
        <v>0</v>
      </c>
      <c r="E940" s="125">
        <f>+[1]data1cf!BC939*-1</f>
        <v>0</v>
      </c>
      <c r="F940" s="125">
        <f>+[1]data1cf!BD939*-1</f>
        <v>0</v>
      </c>
      <c r="G940" s="125">
        <f>+[1]data1cf!BE939*-1</f>
        <v>0</v>
      </c>
      <c r="H940" s="125">
        <f>+[1]data1cf!BF939*-1</f>
        <v>0</v>
      </c>
      <c r="I940" s="125">
        <f>+[1]data1cf!BG939*-1</f>
        <v>0</v>
      </c>
      <c r="J940" s="125">
        <f>+[1]data1cf!BH939*-1</f>
        <v>0</v>
      </c>
      <c r="K940" s="125">
        <f>+[1]data1cf!BI939*-1</f>
        <v>0</v>
      </c>
      <c r="L940" s="125">
        <f>+[1]data1cf!BJ939*-1</f>
        <v>0</v>
      </c>
      <c r="M940" s="125">
        <f>+[1]data1cf!BK939*-1</f>
        <v>0</v>
      </c>
      <c r="N940" s="125">
        <f>+[1]data1cf!BL939*-1</f>
        <v>0</v>
      </c>
      <c r="O940" s="125">
        <f>+[1]data1cf!BM939*-1</f>
        <v>0</v>
      </c>
      <c r="P940" s="125">
        <f>+[1]data1cf!BN939*-1</f>
        <v>0</v>
      </c>
      <c r="Q940" s="125">
        <f>+[1]data1cf!BO939*-1</f>
        <v>0</v>
      </c>
      <c r="R940" s="125">
        <f>+[1]data1cf!BP939*-1</f>
        <v>0</v>
      </c>
      <c r="S940" s="125">
        <f>+[1]data1cf!BQ939*-1</f>
        <v>0</v>
      </c>
      <c r="T940" s="125">
        <f>+[1]data1cf!BR939*-1</f>
        <v>0</v>
      </c>
      <c r="U940" s="125">
        <f>+[1]data1cf!BS939*-1</f>
        <v>0</v>
      </c>
      <c r="V940" s="125">
        <f>+[1]data1cf!BT939*-1</f>
        <v>0</v>
      </c>
      <c r="W940" s="125">
        <f>+[1]data1cf!BU939*-1</f>
        <v>0</v>
      </c>
      <c r="X940" s="125">
        <f>+[1]data1cf!BV939*-1</f>
        <v>0</v>
      </c>
      <c r="Y940" s="125">
        <f>+[1]data1cf!BW939*-1</f>
        <v>0</v>
      </c>
      <c r="Z940" s="125">
        <f>+[1]data1cf!BX939*-1</f>
        <v>0</v>
      </c>
      <c r="AA940" s="125">
        <f>+[1]data1cf!BY939*-1</f>
        <v>0</v>
      </c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0"/>
      <c r="AL940" s="10">
        <f t="shared" ca="1" si="58"/>
        <v>0</v>
      </c>
      <c r="AM940" s="10"/>
      <c r="AN940" s="10"/>
      <c r="AO940" s="10"/>
      <c r="AP940" s="10"/>
      <c r="AQ940" s="10"/>
    </row>
    <row r="941" spans="1:43" x14ac:dyDescent="0.2">
      <c r="A941" s="10">
        <v>939</v>
      </c>
      <c r="B941" s="125"/>
      <c r="C941" s="125">
        <f>+[1]data1cf!BA940*-1</f>
        <v>0</v>
      </c>
      <c r="D941" s="125">
        <f>+[1]data1cf!BB940*-1</f>
        <v>0</v>
      </c>
      <c r="E941" s="125">
        <f>+[1]data1cf!BC940*-1</f>
        <v>0</v>
      </c>
      <c r="F941" s="125">
        <f>+[1]data1cf!BD940*-1</f>
        <v>0</v>
      </c>
      <c r="G941" s="125">
        <f>+[1]data1cf!BE940*-1</f>
        <v>0</v>
      </c>
      <c r="H941" s="125">
        <f>+[1]data1cf!BF940*-1</f>
        <v>0</v>
      </c>
      <c r="I941" s="125">
        <f>+[1]data1cf!BG940*-1</f>
        <v>0</v>
      </c>
      <c r="J941" s="125">
        <f>+[1]data1cf!BH940*-1</f>
        <v>0</v>
      </c>
      <c r="K941" s="125">
        <f>+[1]data1cf!BI940*-1</f>
        <v>0</v>
      </c>
      <c r="L941" s="125">
        <f>+[1]data1cf!BJ940*-1</f>
        <v>0</v>
      </c>
      <c r="M941" s="125">
        <f>+[1]data1cf!BK940*-1</f>
        <v>0</v>
      </c>
      <c r="N941" s="125">
        <f>+[1]data1cf!BL940*-1</f>
        <v>0</v>
      </c>
      <c r="O941" s="125">
        <f>+[1]data1cf!BM940*-1</f>
        <v>0</v>
      </c>
      <c r="P941" s="125">
        <f>+[1]data1cf!BN940*-1</f>
        <v>0</v>
      </c>
      <c r="Q941" s="125">
        <f>+[1]data1cf!BO940*-1</f>
        <v>0</v>
      </c>
      <c r="R941" s="125">
        <f>+[1]data1cf!BP940*-1</f>
        <v>0</v>
      </c>
      <c r="S941" s="125">
        <f>+[1]data1cf!BQ940*-1</f>
        <v>0</v>
      </c>
      <c r="T941" s="125">
        <f>+[1]data1cf!BR940*-1</f>
        <v>0</v>
      </c>
      <c r="U941" s="125">
        <f>+[1]data1cf!BS940*-1</f>
        <v>0</v>
      </c>
      <c r="V941" s="125">
        <f>+[1]data1cf!BT940*-1</f>
        <v>0</v>
      </c>
      <c r="W941" s="125">
        <f>+[1]data1cf!BU940*-1</f>
        <v>0</v>
      </c>
      <c r="X941" s="125">
        <f>+[1]data1cf!BV940*-1</f>
        <v>0</v>
      </c>
      <c r="Y941" s="125">
        <f>+[1]data1cf!BW940*-1</f>
        <v>0</v>
      </c>
      <c r="Z941" s="125">
        <f>+[1]data1cf!BX940*-1</f>
        <v>0</v>
      </c>
      <c r="AA941" s="125">
        <f>+[1]data1cf!BY940*-1</f>
        <v>0</v>
      </c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0"/>
      <c r="AL941" s="10">
        <f t="shared" ca="1" si="58"/>
        <v>0</v>
      </c>
      <c r="AM941" s="10"/>
      <c r="AN941" s="10"/>
      <c r="AO941" s="10"/>
      <c r="AP941" s="10"/>
      <c r="AQ941" s="10"/>
    </row>
    <row r="942" spans="1:43" x14ac:dyDescent="0.2">
      <c r="A942" s="10">
        <v>940</v>
      </c>
      <c r="B942" s="125"/>
      <c r="C942" s="125">
        <f>+[1]data1cf!BA941*-1</f>
        <v>0</v>
      </c>
      <c r="D942" s="125">
        <f>+[1]data1cf!BB941*-1</f>
        <v>0</v>
      </c>
      <c r="E942" s="125">
        <f>+[1]data1cf!BC941*-1</f>
        <v>0</v>
      </c>
      <c r="F942" s="125">
        <f>+[1]data1cf!BD941*-1</f>
        <v>0</v>
      </c>
      <c r="G942" s="125">
        <f>+[1]data1cf!BE941*-1</f>
        <v>0</v>
      </c>
      <c r="H942" s="125">
        <f>+[1]data1cf!BF941*-1</f>
        <v>0</v>
      </c>
      <c r="I942" s="125">
        <f>+[1]data1cf!BG941*-1</f>
        <v>0</v>
      </c>
      <c r="J942" s="125">
        <f>+[1]data1cf!BH941*-1</f>
        <v>0</v>
      </c>
      <c r="K942" s="125">
        <f>+[1]data1cf!BI941*-1</f>
        <v>0</v>
      </c>
      <c r="L942" s="125">
        <f>+[1]data1cf!BJ941*-1</f>
        <v>0</v>
      </c>
      <c r="M942" s="125">
        <f>+[1]data1cf!BK941*-1</f>
        <v>0</v>
      </c>
      <c r="N942" s="125">
        <f>+[1]data1cf!BL941*-1</f>
        <v>0</v>
      </c>
      <c r="O942" s="125">
        <f>+[1]data1cf!BM941*-1</f>
        <v>0</v>
      </c>
      <c r="P942" s="125">
        <f>+[1]data1cf!BN941*-1</f>
        <v>0</v>
      </c>
      <c r="Q942" s="125">
        <f>+[1]data1cf!BO941*-1</f>
        <v>0</v>
      </c>
      <c r="R942" s="125">
        <f>+[1]data1cf!BP941*-1</f>
        <v>0</v>
      </c>
      <c r="S942" s="125">
        <f>+[1]data1cf!BQ941*-1</f>
        <v>0</v>
      </c>
      <c r="T942" s="125">
        <f>+[1]data1cf!BR941*-1</f>
        <v>0</v>
      </c>
      <c r="U942" s="125">
        <f>+[1]data1cf!BS941*-1</f>
        <v>0</v>
      </c>
      <c r="V942" s="125">
        <f>+[1]data1cf!BT941*-1</f>
        <v>0</v>
      </c>
      <c r="W942" s="125">
        <f>+[1]data1cf!BU941*-1</f>
        <v>0</v>
      </c>
      <c r="X942" s="125">
        <f>+[1]data1cf!BV941*-1</f>
        <v>0</v>
      </c>
      <c r="Y942" s="125">
        <f>+[1]data1cf!BW941*-1</f>
        <v>0</v>
      </c>
      <c r="Z942" s="125">
        <f>+[1]data1cf!BX941*-1</f>
        <v>0</v>
      </c>
      <c r="AA942" s="125">
        <f>+[1]data1cf!BY941*-1</f>
        <v>0</v>
      </c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0"/>
      <c r="AL942" s="10">
        <f t="shared" ca="1" si="58"/>
        <v>0</v>
      </c>
      <c r="AM942" s="10"/>
      <c r="AN942" s="10"/>
      <c r="AO942" s="10"/>
      <c r="AP942" s="10"/>
      <c r="AQ942" s="10"/>
    </row>
    <row r="943" spans="1:43" x14ac:dyDescent="0.2">
      <c r="A943" s="10">
        <v>941</v>
      </c>
      <c r="B943" s="125"/>
      <c r="C943" s="125">
        <f>+[1]data1cf!BA942*-1</f>
        <v>0</v>
      </c>
      <c r="D943" s="125">
        <f>+[1]data1cf!BB942*-1</f>
        <v>0</v>
      </c>
      <c r="E943" s="125">
        <f>+[1]data1cf!BC942*-1</f>
        <v>0</v>
      </c>
      <c r="F943" s="125">
        <f>+[1]data1cf!BD942*-1</f>
        <v>0</v>
      </c>
      <c r="G943" s="125">
        <f>+[1]data1cf!BE942*-1</f>
        <v>0</v>
      </c>
      <c r="H943" s="125">
        <f>+[1]data1cf!BF942*-1</f>
        <v>0</v>
      </c>
      <c r="I943" s="125">
        <f>+[1]data1cf!BG942*-1</f>
        <v>0</v>
      </c>
      <c r="J943" s="125">
        <f>+[1]data1cf!BH942*-1</f>
        <v>0</v>
      </c>
      <c r="K943" s="125">
        <f>+[1]data1cf!BI942*-1</f>
        <v>0</v>
      </c>
      <c r="L943" s="125">
        <f>+[1]data1cf!BJ942*-1</f>
        <v>0</v>
      </c>
      <c r="M943" s="125">
        <f>+[1]data1cf!BK942*-1</f>
        <v>0</v>
      </c>
      <c r="N943" s="125">
        <f>+[1]data1cf!BL942*-1</f>
        <v>0</v>
      </c>
      <c r="O943" s="125">
        <f>+[1]data1cf!BM942*-1</f>
        <v>0</v>
      </c>
      <c r="P943" s="125">
        <f>+[1]data1cf!BN942*-1</f>
        <v>0</v>
      </c>
      <c r="Q943" s="125">
        <f>+[1]data1cf!BO942*-1</f>
        <v>0</v>
      </c>
      <c r="R943" s="125">
        <f>+[1]data1cf!BP942*-1</f>
        <v>0</v>
      </c>
      <c r="S943" s="125">
        <f>+[1]data1cf!BQ942*-1</f>
        <v>0</v>
      </c>
      <c r="T943" s="125">
        <f>+[1]data1cf!BR942*-1</f>
        <v>0</v>
      </c>
      <c r="U943" s="125">
        <f>+[1]data1cf!BS942*-1</f>
        <v>0</v>
      </c>
      <c r="V943" s="125">
        <f>+[1]data1cf!BT942*-1</f>
        <v>0</v>
      </c>
      <c r="W943" s="125">
        <f>+[1]data1cf!BU942*-1</f>
        <v>0</v>
      </c>
      <c r="X943" s="125">
        <f>+[1]data1cf!BV942*-1</f>
        <v>0</v>
      </c>
      <c r="Y943" s="125">
        <f>+[1]data1cf!BW942*-1</f>
        <v>0</v>
      </c>
      <c r="Z943" s="125">
        <f>+[1]data1cf!BX942*-1</f>
        <v>0</v>
      </c>
      <c r="AA943" s="125">
        <f>+[1]data1cf!BY942*-1</f>
        <v>0</v>
      </c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0"/>
      <c r="AL943" s="10">
        <f t="shared" ca="1" si="58"/>
        <v>0</v>
      </c>
      <c r="AM943" s="10"/>
      <c r="AN943" s="10"/>
      <c r="AO943" s="10"/>
      <c r="AP943" s="10"/>
      <c r="AQ943" s="10"/>
    </row>
    <row r="944" spans="1:43" x14ac:dyDescent="0.2">
      <c r="A944" s="10">
        <v>942</v>
      </c>
      <c r="B944" s="125"/>
      <c r="C944" s="125">
        <f>+[1]data1cf!BA943*-1</f>
        <v>0</v>
      </c>
      <c r="D944" s="125">
        <f>+[1]data1cf!BB943*-1</f>
        <v>0</v>
      </c>
      <c r="E944" s="125">
        <f>+[1]data1cf!BC943*-1</f>
        <v>0</v>
      </c>
      <c r="F944" s="125">
        <f>+[1]data1cf!BD943*-1</f>
        <v>0</v>
      </c>
      <c r="G944" s="125">
        <f>+[1]data1cf!BE943*-1</f>
        <v>0</v>
      </c>
      <c r="H944" s="125">
        <f>+[1]data1cf!BF943*-1</f>
        <v>0</v>
      </c>
      <c r="I944" s="125">
        <f>+[1]data1cf!BG943*-1</f>
        <v>0</v>
      </c>
      <c r="J944" s="125">
        <f>+[1]data1cf!BH943*-1</f>
        <v>0</v>
      </c>
      <c r="K944" s="125">
        <f>+[1]data1cf!BI943*-1</f>
        <v>0</v>
      </c>
      <c r="L944" s="125">
        <f>+[1]data1cf!BJ943*-1</f>
        <v>0</v>
      </c>
      <c r="M944" s="125">
        <f>+[1]data1cf!BK943*-1</f>
        <v>0</v>
      </c>
      <c r="N944" s="125">
        <f>+[1]data1cf!BL943*-1</f>
        <v>0</v>
      </c>
      <c r="O944" s="125">
        <f>+[1]data1cf!BM943*-1</f>
        <v>0</v>
      </c>
      <c r="P944" s="125">
        <f>+[1]data1cf!BN943*-1</f>
        <v>0</v>
      </c>
      <c r="Q944" s="125">
        <f>+[1]data1cf!BO943*-1</f>
        <v>0</v>
      </c>
      <c r="R944" s="125">
        <f>+[1]data1cf!BP943*-1</f>
        <v>0</v>
      </c>
      <c r="S944" s="125">
        <f>+[1]data1cf!BQ943*-1</f>
        <v>0</v>
      </c>
      <c r="T944" s="125">
        <f>+[1]data1cf!BR943*-1</f>
        <v>0</v>
      </c>
      <c r="U944" s="125">
        <f>+[1]data1cf!BS943*-1</f>
        <v>0</v>
      </c>
      <c r="V944" s="125">
        <f>+[1]data1cf!BT943*-1</f>
        <v>0</v>
      </c>
      <c r="W944" s="125">
        <f>+[1]data1cf!BU943*-1</f>
        <v>0</v>
      </c>
      <c r="X944" s="125">
        <f>+[1]data1cf!BV943*-1</f>
        <v>0</v>
      </c>
      <c r="Y944" s="125">
        <f>+[1]data1cf!BW943*-1</f>
        <v>0</v>
      </c>
      <c r="Z944" s="125">
        <f>+[1]data1cf!BX943*-1</f>
        <v>0</v>
      </c>
      <c r="AA944" s="125">
        <f>+[1]data1cf!BY943*-1</f>
        <v>0</v>
      </c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0"/>
      <c r="AL944" s="10">
        <f t="shared" ca="1" si="58"/>
        <v>0</v>
      </c>
      <c r="AM944" s="10"/>
      <c r="AN944" s="10"/>
      <c r="AO944" s="10"/>
      <c r="AP944" s="10"/>
      <c r="AQ944" s="10"/>
    </row>
    <row r="945" spans="1:43" x14ac:dyDescent="0.2">
      <c r="A945" s="10">
        <v>943</v>
      </c>
      <c r="B945" s="125"/>
      <c r="C945" s="125">
        <f>+[1]data1cf!BA944*-1</f>
        <v>0</v>
      </c>
      <c r="D945" s="125">
        <f>+[1]data1cf!BB944*-1</f>
        <v>0</v>
      </c>
      <c r="E945" s="125">
        <f>+[1]data1cf!BC944*-1</f>
        <v>0</v>
      </c>
      <c r="F945" s="125">
        <f>+[1]data1cf!BD944*-1</f>
        <v>0</v>
      </c>
      <c r="G945" s="125">
        <f>+[1]data1cf!BE944*-1</f>
        <v>0</v>
      </c>
      <c r="H945" s="125">
        <f>+[1]data1cf!BF944*-1</f>
        <v>0</v>
      </c>
      <c r="I945" s="125">
        <f>+[1]data1cf!BG944*-1</f>
        <v>0</v>
      </c>
      <c r="J945" s="125">
        <f>+[1]data1cf!BH944*-1</f>
        <v>0</v>
      </c>
      <c r="K945" s="125">
        <f>+[1]data1cf!BI944*-1</f>
        <v>0</v>
      </c>
      <c r="L945" s="125">
        <f>+[1]data1cf!BJ944*-1</f>
        <v>0</v>
      </c>
      <c r="M945" s="125">
        <f>+[1]data1cf!BK944*-1</f>
        <v>0</v>
      </c>
      <c r="N945" s="125">
        <f>+[1]data1cf!BL944*-1</f>
        <v>0</v>
      </c>
      <c r="O945" s="125">
        <f>+[1]data1cf!BM944*-1</f>
        <v>0</v>
      </c>
      <c r="P945" s="125">
        <f>+[1]data1cf!BN944*-1</f>
        <v>0</v>
      </c>
      <c r="Q945" s="125">
        <f>+[1]data1cf!BO944*-1</f>
        <v>0</v>
      </c>
      <c r="R945" s="125">
        <f>+[1]data1cf!BP944*-1</f>
        <v>0</v>
      </c>
      <c r="S945" s="125">
        <f>+[1]data1cf!BQ944*-1</f>
        <v>0</v>
      </c>
      <c r="T945" s="125">
        <f>+[1]data1cf!BR944*-1</f>
        <v>0</v>
      </c>
      <c r="U945" s="125">
        <f>+[1]data1cf!BS944*-1</f>
        <v>0</v>
      </c>
      <c r="V945" s="125">
        <f>+[1]data1cf!BT944*-1</f>
        <v>0</v>
      </c>
      <c r="W945" s="125">
        <f>+[1]data1cf!BU944*-1</f>
        <v>0</v>
      </c>
      <c r="X945" s="125">
        <f>+[1]data1cf!BV944*-1</f>
        <v>0</v>
      </c>
      <c r="Y945" s="125">
        <f>+[1]data1cf!BW944*-1</f>
        <v>0</v>
      </c>
      <c r="Z945" s="125">
        <f>+[1]data1cf!BX944*-1</f>
        <v>0</v>
      </c>
      <c r="AA945" s="125">
        <f>+[1]data1cf!BY944*-1</f>
        <v>0</v>
      </c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0"/>
      <c r="AL945" s="10">
        <f t="shared" ca="1" si="58"/>
        <v>0</v>
      </c>
      <c r="AM945" s="10"/>
      <c r="AN945" s="10"/>
      <c r="AO945" s="10"/>
      <c r="AP945" s="10"/>
      <c r="AQ945" s="10"/>
    </row>
    <row r="946" spans="1:43" x14ac:dyDescent="0.2">
      <c r="A946" s="10">
        <v>944</v>
      </c>
      <c r="B946" s="125"/>
      <c r="C946" s="125">
        <f>+[1]data1cf!BA945*-1</f>
        <v>0</v>
      </c>
      <c r="D946" s="125">
        <f>+[1]data1cf!BB945*-1</f>
        <v>0</v>
      </c>
      <c r="E946" s="125">
        <f>+[1]data1cf!BC945*-1</f>
        <v>0</v>
      </c>
      <c r="F946" s="125">
        <f>+[1]data1cf!BD945*-1</f>
        <v>0</v>
      </c>
      <c r="G946" s="125">
        <f>+[1]data1cf!BE945*-1</f>
        <v>0</v>
      </c>
      <c r="H946" s="125">
        <f>+[1]data1cf!BF945*-1</f>
        <v>0</v>
      </c>
      <c r="I946" s="125">
        <f>+[1]data1cf!BG945*-1</f>
        <v>0</v>
      </c>
      <c r="J946" s="125">
        <f>+[1]data1cf!BH945*-1</f>
        <v>0</v>
      </c>
      <c r="K946" s="125">
        <f>+[1]data1cf!BI945*-1</f>
        <v>0</v>
      </c>
      <c r="L946" s="125">
        <f>+[1]data1cf!BJ945*-1</f>
        <v>0</v>
      </c>
      <c r="M946" s="125">
        <f>+[1]data1cf!BK945*-1</f>
        <v>0</v>
      </c>
      <c r="N946" s="125">
        <f>+[1]data1cf!BL945*-1</f>
        <v>0</v>
      </c>
      <c r="O946" s="125">
        <f>+[1]data1cf!BM945*-1</f>
        <v>0</v>
      </c>
      <c r="P946" s="125">
        <f>+[1]data1cf!BN945*-1</f>
        <v>0</v>
      </c>
      <c r="Q946" s="125">
        <f>+[1]data1cf!BO945*-1</f>
        <v>0</v>
      </c>
      <c r="R946" s="125">
        <f>+[1]data1cf!BP945*-1</f>
        <v>0</v>
      </c>
      <c r="S946" s="125">
        <f>+[1]data1cf!BQ945*-1</f>
        <v>0</v>
      </c>
      <c r="T946" s="125">
        <f>+[1]data1cf!BR945*-1</f>
        <v>0</v>
      </c>
      <c r="U946" s="125">
        <f>+[1]data1cf!BS945*-1</f>
        <v>0</v>
      </c>
      <c r="V946" s="125">
        <f>+[1]data1cf!BT945*-1</f>
        <v>0</v>
      </c>
      <c r="W946" s="125">
        <f>+[1]data1cf!BU945*-1</f>
        <v>0</v>
      </c>
      <c r="X946" s="125">
        <f>+[1]data1cf!BV945*-1</f>
        <v>0</v>
      </c>
      <c r="Y946" s="125">
        <f>+[1]data1cf!BW945*-1</f>
        <v>0</v>
      </c>
      <c r="Z946" s="125">
        <f>+[1]data1cf!BX945*-1</f>
        <v>0</v>
      </c>
      <c r="AA946" s="125">
        <f>+[1]data1cf!BY945*-1</f>
        <v>0</v>
      </c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0"/>
      <c r="AL946" s="10">
        <f t="shared" ca="1" si="58"/>
        <v>0</v>
      </c>
      <c r="AM946" s="10"/>
      <c r="AN946" s="10"/>
      <c r="AO946" s="10"/>
      <c r="AP946" s="10"/>
      <c r="AQ946" s="10"/>
    </row>
    <row r="947" spans="1:43" x14ac:dyDescent="0.2">
      <c r="A947" s="10">
        <v>945</v>
      </c>
      <c r="B947" s="125"/>
      <c r="C947" s="125">
        <f>+[1]data1cf!BA946*-1</f>
        <v>0</v>
      </c>
      <c r="D947" s="125">
        <f>+[1]data1cf!BB946*-1</f>
        <v>0</v>
      </c>
      <c r="E947" s="125">
        <f>+[1]data1cf!BC946*-1</f>
        <v>0</v>
      </c>
      <c r="F947" s="125">
        <f>+[1]data1cf!BD946*-1</f>
        <v>0</v>
      </c>
      <c r="G947" s="125">
        <f>+[1]data1cf!BE946*-1</f>
        <v>0</v>
      </c>
      <c r="H947" s="125">
        <f>+[1]data1cf!BF946*-1</f>
        <v>0</v>
      </c>
      <c r="I947" s="125">
        <f>+[1]data1cf!BG946*-1</f>
        <v>0</v>
      </c>
      <c r="J947" s="125">
        <f>+[1]data1cf!BH946*-1</f>
        <v>0</v>
      </c>
      <c r="K947" s="125">
        <f>+[1]data1cf!BI946*-1</f>
        <v>0</v>
      </c>
      <c r="L947" s="125">
        <f>+[1]data1cf!BJ946*-1</f>
        <v>0</v>
      </c>
      <c r="M947" s="125">
        <f>+[1]data1cf!BK946*-1</f>
        <v>0</v>
      </c>
      <c r="N947" s="125">
        <f>+[1]data1cf!BL946*-1</f>
        <v>0</v>
      </c>
      <c r="O947" s="125">
        <f>+[1]data1cf!BM946*-1</f>
        <v>0</v>
      </c>
      <c r="P947" s="125">
        <f>+[1]data1cf!BN946*-1</f>
        <v>0</v>
      </c>
      <c r="Q947" s="125">
        <f>+[1]data1cf!BO946*-1</f>
        <v>0</v>
      </c>
      <c r="R947" s="125">
        <f>+[1]data1cf!BP946*-1</f>
        <v>0</v>
      </c>
      <c r="S947" s="125">
        <f>+[1]data1cf!BQ946*-1</f>
        <v>0</v>
      </c>
      <c r="T947" s="125">
        <f>+[1]data1cf!BR946*-1</f>
        <v>0</v>
      </c>
      <c r="U947" s="125">
        <f>+[1]data1cf!BS946*-1</f>
        <v>0</v>
      </c>
      <c r="V947" s="125">
        <f>+[1]data1cf!BT946*-1</f>
        <v>0</v>
      </c>
      <c r="W947" s="125">
        <f>+[1]data1cf!BU946*-1</f>
        <v>0</v>
      </c>
      <c r="X947" s="125">
        <f>+[1]data1cf!BV946*-1</f>
        <v>0</v>
      </c>
      <c r="Y947" s="125">
        <f>+[1]data1cf!BW946*-1</f>
        <v>0</v>
      </c>
      <c r="Z947" s="125">
        <f>+[1]data1cf!BX946*-1</f>
        <v>0</v>
      </c>
      <c r="AA947" s="125">
        <f>+[1]data1cf!BY946*-1</f>
        <v>0</v>
      </c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0"/>
      <c r="AL947" s="10">
        <f t="shared" ca="1" si="58"/>
        <v>0</v>
      </c>
      <c r="AM947" s="10"/>
      <c r="AN947" s="10"/>
      <c r="AO947" s="10"/>
      <c r="AP947" s="10"/>
      <c r="AQ947" s="10"/>
    </row>
    <row r="948" spans="1:43" x14ac:dyDescent="0.2">
      <c r="A948" s="10">
        <v>946</v>
      </c>
      <c r="B948" s="125"/>
      <c r="C948" s="125">
        <f>+[1]data1cf!BA947*-1</f>
        <v>0</v>
      </c>
      <c r="D948" s="125">
        <f>+[1]data1cf!BB947*-1</f>
        <v>0</v>
      </c>
      <c r="E948" s="125">
        <f>+[1]data1cf!BC947*-1</f>
        <v>0</v>
      </c>
      <c r="F948" s="125">
        <f>+[1]data1cf!BD947*-1</f>
        <v>0</v>
      </c>
      <c r="G948" s="125">
        <f>+[1]data1cf!BE947*-1</f>
        <v>0</v>
      </c>
      <c r="H948" s="125">
        <f>+[1]data1cf!BF947*-1</f>
        <v>0</v>
      </c>
      <c r="I948" s="125">
        <f>+[1]data1cf!BG947*-1</f>
        <v>0</v>
      </c>
      <c r="J948" s="125">
        <f>+[1]data1cf!BH947*-1</f>
        <v>0</v>
      </c>
      <c r="K948" s="125">
        <f>+[1]data1cf!BI947*-1</f>
        <v>0</v>
      </c>
      <c r="L948" s="125">
        <f>+[1]data1cf!BJ947*-1</f>
        <v>0</v>
      </c>
      <c r="M948" s="125">
        <f>+[1]data1cf!BK947*-1</f>
        <v>0</v>
      </c>
      <c r="N948" s="125">
        <f>+[1]data1cf!BL947*-1</f>
        <v>0</v>
      </c>
      <c r="O948" s="125">
        <f>+[1]data1cf!BM947*-1</f>
        <v>0</v>
      </c>
      <c r="P948" s="125">
        <f>+[1]data1cf!BN947*-1</f>
        <v>0</v>
      </c>
      <c r="Q948" s="125">
        <f>+[1]data1cf!BO947*-1</f>
        <v>0</v>
      </c>
      <c r="R948" s="125">
        <f>+[1]data1cf!BP947*-1</f>
        <v>0</v>
      </c>
      <c r="S948" s="125">
        <f>+[1]data1cf!BQ947*-1</f>
        <v>0</v>
      </c>
      <c r="T948" s="125">
        <f>+[1]data1cf!BR947*-1</f>
        <v>0</v>
      </c>
      <c r="U948" s="125">
        <f>+[1]data1cf!BS947*-1</f>
        <v>0</v>
      </c>
      <c r="V948" s="125">
        <f>+[1]data1cf!BT947*-1</f>
        <v>0</v>
      </c>
      <c r="W948" s="125">
        <f>+[1]data1cf!BU947*-1</f>
        <v>0</v>
      </c>
      <c r="X948" s="125">
        <f>+[1]data1cf!BV947*-1</f>
        <v>0</v>
      </c>
      <c r="Y948" s="125">
        <f>+[1]data1cf!BW947*-1</f>
        <v>0</v>
      </c>
      <c r="Z948" s="125">
        <f>+[1]data1cf!BX947*-1</f>
        <v>0</v>
      </c>
      <c r="AA948" s="125">
        <f>+[1]data1cf!BY947*-1</f>
        <v>0</v>
      </c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0"/>
      <c r="AL948" s="10">
        <f t="shared" ref="AL948:AL963" ca="1" si="59">SUMPRODUCT(B948:AJ948,PVCapPrice)</f>
        <v>0</v>
      </c>
      <c r="AM948" s="10"/>
      <c r="AN948" s="10"/>
      <c r="AO948" s="10"/>
      <c r="AP948" s="10"/>
      <c r="AQ948" s="10"/>
    </row>
    <row r="949" spans="1:43" x14ac:dyDescent="0.2">
      <c r="A949" s="10">
        <v>947</v>
      </c>
      <c r="B949" s="125"/>
      <c r="C949" s="125">
        <f>+[1]data1cf!BA948*-1</f>
        <v>0</v>
      </c>
      <c r="D949" s="125">
        <f>+[1]data1cf!BB948*-1</f>
        <v>0</v>
      </c>
      <c r="E949" s="125">
        <f>+[1]data1cf!BC948*-1</f>
        <v>0</v>
      </c>
      <c r="F949" s="125">
        <f>+[1]data1cf!BD948*-1</f>
        <v>0</v>
      </c>
      <c r="G949" s="125">
        <f>+[1]data1cf!BE948*-1</f>
        <v>0</v>
      </c>
      <c r="H949" s="125">
        <f>+[1]data1cf!BF948*-1</f>
        <v>0</v>
      </c>
      <c r="I949" s="125">
        <f>+[1]data1cf!BG948*-1</f>
        <v>0</v>
      </c>
      <c r="J949" s="125">
        <f>+[1]data1cf!BH948*-1</f>
        <v>0</v>
      </c>
      <c r="K949" s="125">
        <f>+[1]data1cf!BI948*-1</f>
        <v>0</v>
      </c>
      <c r="L949" s="125">
        <f>+[1]data1cf!BJ948*-1</f>
        <v>0</v>
      </c>
      <c r="M949" s="125">
        <f>+[1]data1cf!BK948*-1</f>
        <v>0</v>
      </c>
      <c r="N949" s="125">
        <f>+[1]data1cf!BL948*-1</f>
        <v>0</v>
      </c>
      <c r="O949" s="125">
        <f>+[1]data1cf!BM948*-1</f>
        <v>0</v>
      </c>
      <c r="P949" s="125">
        <f>+[1]data1cf!BN948*-1</f>
        <v>0</v>
      </c>
      <c r="Q949" s="125">
        <f>+[1]data1cf!BO948*-1</f>
        <v>0</v>
      </c>
      <c r="R949" s="125">
        <f>+[1]data1cf!BP948*-1</f>
        <v>0</v>
      </c>
      <c r="S949" s="125">
        <f>+[1]data1cf!BQ948*-1</f>
        <v>0</v>
      </c>
      <c r="T949" s="125">
        <f>+[1]data1cf!BR948*-1</f>
        <v>0</v>
      </c>
      <c r="U949" s="125">
        <f>+[1]data1cf!BS948*-1</f>
        <v>0</v>
      </c>
      <c r="V949" s="125">
        <f>+[1]data1cf!BT948*-1</f>
        <v>0</v>
      </c>
      <c r="W949" s="125">
        <f>+[1]data1cf!BU948*-1</f>
        <v>0</v>
      </c>
      <c r="X949" s="125">
        <f>+[1]data1cf!BV948*-1</f>
        <v>0</v>
      </c>
      <c r="Y949" s="125">
        <f>+[1]data1cf!BW948*-1</f>
        <v>0</v>
      </c>
      <c r="Z949" s="125">
        <f>+[1]data1cf!BX948*-1</f>
        <v>0</v>
      </c>
      <c r="AA949" s="125">
        <f>+[1]data1cf!BY948*-1</f>
        <v>0</v>
      </c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0"/>
      <c r="AL949" s="10">
        <f t="shared" ca="1" si="59"/>
        <v>0</v>
      </c>
      <c r="AM949" s="10"/>
      <c r="AN949" s="10"/>
      <c r="AO949" s="10"/>
      <c r="AP949" s="10"/>
      <c r="AQ949" s="10"/>
    </row>
    <row r="950" spans="1:43" x14ac:dyDescent="0.2">
      <c r="A950" s="10">
        <v>948</v>
      </c>
      <c r="B950" s="125"/>
      <c r="C950" s="125">
        <f>+[1]data1cf!BA949*-1</f>
        <v>0</v>
      </c>
      <c r="D950" s="125">
        <f>+[1]data1cf!BB949*-1</f>
        <v>0</v>
      </c>
      <c r="E950" s="125">
        <f>+[1]data1cf!BC949*-1</f>
        <v>0</v>
      </c>
      <c r="F950" s="125">
        <f>+[1]data1cf!BD949*-1</f>
        <v>0</v>
      </c>
      <c r="G950" s="125">
        <f>+[1]data1cf!BE949*-1</f>
        <v>0</v>
      </c>
      <c r="H950" s="125">
        <f>+[1]data1cf!BF949*-1</f>
        <v>0</v>
      </c>
      <c r="I950" s="125">
        <f>+[1]data1cf!BG949*-1</f>
        <v>0</v>
      </c>
      <c r="J950" s="125">
        <f>+[1]data1cf!BH949*-1</f>
        <v>0</v>
      </c>
      <c r="K950" s="125">
        <f>+[1]data1cf!BI949*-1</f>
        <v>0</v>
      </c>
      <c r="L950" s="125">
        <f>+[1]data1cf!BJ949*-1</f>
        <v>0</v>
      </c>
      <c r="M950" s="125">
        <f>+[1]data1cf!BK949*-1</f>
        <v>0</v>
      </c>
      <c r="N950" s="125">
        <f>+[1]data1cf!BL949*-1</f>
        <v>0</v>
      </c>
      <c r="O950" s="125">
        <f>+[1]data1cf!BM949*-1</f>
        <v>0</v>
      </c>
      <c r="P950" s="125">
        <f>+[1]data1cf!BN949*-1</f>
        <v>0</v>
      </c>
      <c r="Q950" s="125">
        <f>+[1]data1cf!BO949*-1</f>
        <v>0</v>
      </c>
      <c r="R950" s="125">
        <f>+[1]data1cf!BP949*-1</f>
        <v>0</v>
      </c>
      <c r="S950" s="125">
        <f>+[1]data1cf!BQ949*-1</f>
        <v>0</v>
      </c>
      <c r="T950" s="125">
        <f>+[1]data1cf!BR949*-1</f>
        <v>0</v>
      </c>
      <c r="U950" s="125">
        <f>+[1]data1cf!BS949*-1</f>
        <v>0</v>
      </c>
      <c r="V950" s="125">
        <f>+[1]data1cf!BT949*-1</f>
        <v>0</v>
      </c>
      <c r="W950" s="125">
        <f>+[1]data1cf!BU949*-1</f>
        <v>0</v>
      </c>
      <c r="X950" s="125">
        <f>+[1]data1cf!BV949*-1</f>
        <v>0</v>
      </c>
      <c r="Y950" s="125">
        <f>+[1]data1cf!BW949*-1</f>
        <v>0</v>
      </c>
      <c r="Z950" s="125">
        <f>+[1]data1cf!BX949*-1</f>
        <v>0</v>
      </c>
      <c r="AA950" s="125">
        <f>+[1]data1cf!BY949*-1</f>
        <v>0</v>
      </c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0"/>
      <c r="AL950" s="10">
        <f t="shared" ca="1" si="59"/>
        <v>0</v>
      </c>
      <c r="AM950" s="10"/>
      <c r="AN950" s="10"/>
      <c r="AO950" s="10"/>
      <c r="AP950" s="10"/>
      <c r="AQ950" s="10"/>
    </row>
    <row r="951" spans="1:43" x14ac:dyDescent="0.2">
      <c r="A951" s="10">
        <v>949</v>
      </c>
      <c r="B951" s="125"/>
      <c r="C951" s="125">
        <f>+[1]data1cf!BA950*-1</f>
        <v>0</v>
      </c>
      <c r="D951" s="125">
        <f>+[1]data1cf!BB950*-1</f>
        <v>0</v>
      </c>
      <c r="E951" s="125">
        <f>+[1]data1cf!BC950*-1</f>
        <v>0</v>
      </c>
      <c r="F951" s="125">
        <f>+[1]data1cf!BD950*-1</f>
        <v>0</v>
      </c>
      <c r="G951" s="125">
        <f>+[1]data1cf!BE950*-1</f>
        <v>0</v>
      </c>
      <c r="H951" s="125">
        <f>+[1]data1cf!BF950*-1</f>
        <v>0</v>
      </c>
      <c r="I951" s="125">
        <f>+[1]data1cf!BG950*-1</f>
        <v>0</v>
      </c>
      <c r="J951" s="125">
        <f>+[1]data1cf!BH950*-1</f>
        <v>0</v>
      </c>
      <c r="K951" s="125">
        <f>+[1]data1cf!BI950*-1</f>
        <v>0</v>
      </c>
      <c r="L951" s="125">
        <f>+[1]data1cf!BJ950*-1</f>
        <v>0</v>
      </c>
      <c r="M951" s="125">
        <f>+[1]data1cf!BK950*-1</f>
        <v>0</v>
      </c>
      <c r="N951" s="125">
        <f>+[1]data1cf!BL950*-1</f>
        <v>0</v>
      </c>
      <c r="O951" s="125">
        <f>+[1]data1cf!BM950*-1</f>
        <v>0</v>
      </c>
      <c r="P951" s="125">
        <f>+[1]data1cf!BN950*-1</f>
        <v>0</v>
      </c>
      <c r="Q951" s="125">
        <f>+[1]data1cf!BO950*-1</f>
        <v>0</v>
      </c>
      <c r="R951" s="125">
        <f>+[1]data1cf!BP950*-1</f>
        <v>0</v>
      </c>
      <c r="S951" s="125">
        <f>+[1]data1cf!BQ950*-1</f>
        <v>0</v>
      </c>
      <c r="T951" s="125">
        <f>+[1]data1cf!BR950*-1</f>
        <v>0</v>
      </c>
      <c r="U951" s="125">
        <f>+[1]data1cf!BS950*-1</f>
        <v>0</v>
      </c>
      <c r="V951" s="125">
        <f>+[1]data1cf!BT950*-1</f>
        <v>0</v>
      </c>
      <c r="W951" s="125">
        <f>+[1]data1cf!BU950*-1</f>
        <v>0</v>
      </c>
      <c r="X951" s="125">
        <f>+[1]data1cf!BV950*-1</f>
        <v>0</v>
      </c>
      <c r="Y951" s="125">
        <f>+[1]data1cf!BW950*-1</f>
        <v>0</v>
      </c>
      <c r="Z951" s="125">
        <f>+[1]data1cf!BX950*-1</f>
        <v>0</v>
      </c>
      <c r="AA951" s="125">
        <f>+[1]data1cf!BY950*-1</f>
        <v>0</v>
      </c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0"/>
      <c r="AL951" s="10">
        <f t="shared" ca="1" si="59"/>
        <v>0</v>
      </c>
      <c r="AM951" s="10"/>
      <c r="AN951" s="10"/>
      <c r="AO951" s="10"/>
      <c r="AP951" s="10"/>
      <c r="AQ951" s="10"/>
    </row>
    <row r="952" spans="1:43" x14ac:dyDescent="0.2">
      <c r="A952" s="10">
        <v>950</v>
      </c>
      <c r="B952" s="125"/>
      <c r="C952" s="125">
        <f>+[1]data1cf!BA951*-1</f>
        <v>0</v>
      </c>
      <c r="D952" s="125">
        <f>+[1]data1cf!BB951*-1</f>
        <v>0</v>
      </c>
      <c r="E952" s="125">
        <f>+[1]data1cf!BC951*-1</f>
        <v>0</v>
      </c>
      <c r="F952" s="125">
        <f>+[1]data1cf!BD951*-1</f>
        <v>0</v>
      </c>
      <c r="G952" s="125">
        <f>+[1]data1cf!BE951*-1</f>
        <v>0</v>
      </c>
      <c r="H952" s="125">
        <f>+[1]data1cf!BF951*-1</f>
        <v>0</v>
      </c>
      <c r="I952" s="125">
        <f>+[1]data1cf!BG951*-1</f>
        <v>0</v>
      </c>
      <c r="J952" s="125">
        <f>+[1]data1cf!BH951*-1</f>
        <v>0</v>
      </c>
      <c r="K952" s="125">
        <f>+[1]data1cf!BI951*-1</f>
        <v>0</v>
      </c>
      <c r="L952" s="125">
        <f>+[1]data1cf!BJ951*-1</f>
        <v>0</v>
      </c>
      <c r="M952" s="125">
        <f>+[1]data1cf!BK951*-1</f>
        <v>0</v>
      </c>
      <c r="N952" s="125">
        <f>+[1]data1cf!BL951*-1</f>
        <v>0</v>
      </c>
      <c r="O952" s="125">
        <f>+[1]data1cf!BM951*-1</f>
        <v>0</v>
      </c>
      <c r="P952" s="125">
        <f>+[1]data1cf!BN951*-1</f>
        <v>0</v>
      </c>
      <c r="Q952" s="125">
        <f>+[1]data1cf!BO951*-1</f>
        <v>0</v>
      </c>
      <c r="R952" s="125">
        <f>+[1]data1cf!BP951*-1</f>
        <v>0</v>
      </c>
      <c r="S952" s="125">
        <f>+[1]data1cf!BQ951*-1</f>
        <v>0</v>
      </c>
      <c r="T952" s="125">
        <f>+[1]data1cf!BR951*-1</f>
        <v>0</v>
      </c>
      <c r="U952" s="125">
        <f>+[1]data1cf!BS951*-1</f>
        <v>0</v>
      </c>
      <c r="V952" s="125">
        <f>+[1]data1cf!BT951*-1</f>
        <v>0</v>
      </c>
      <c r="W952" s="125">
        <f>+[1]data1cf!BU951*-1</f>
        <v>0</v>
      </c>
      <c r="X952" s="125">
        <f>+[1]data1cf!BV951*-1</f>
        <v>0</v>
      </c>
      <c r="Y952" s="125">
        <f>+[1]data1cf!BW951*-1</f>
        <v>0</v>
      </c>
      <c r="Z952" s="125">
        <f>+[1]data1cf!BX951*-1</f>
        <v>0</v>
      </c>
      <c r="AA952" s="125">
        <f>+[1]data1cf!BY951*-1</f>
        <v>0</v>
      </c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0"/>
      <c r="AL952" s="10">
        <f t="shared" ca="1" si="59"/>
        <v>0</v>
      </c>
      <c r="AM952" s="10"/>
      <c r="AN952" s="10"/>
      <c r="AO952" s="10"/>
      <c r="AP952" s="10"/>
      <c r="AQ952" s="10"/>
    </row>
    <row r="953" spans="1:43" x14ac:dyDescent="0.2">
      <c r="A953" s="10">
        <v>951</v>
      </c>
      <c r="B953" s="125"/>
      <c r="C953" s="125">
        <f>+[1]data1cf!BA952*-1</f>
        <v>0</v>
      </c>
      <c r="D953" s="125">
        <f>+[1]data1cf!BB952*-1</f>
        <v>0</v>
      </c>
      <c r="E953" s="125">
        <f>+[1]data1cf!BC952*-1</f>
        <v>0</v>
      </c>
      <c r="F953" s="125">
        <f>+[1]data1cf!BD952*-1</f>
        <v>0</v>
      </c>
      <c r="G953" s="125">
        <f>+[1]data1cf!BE952*-1</f>
        <v>0</v>
      </c>
      <c r="H953" s="125">
        <f>+[1]data1cf!BF952*-1</f>
        <v>0</v>
      </c>
      <c r="I953" s="125">
        <f>+[1]data1cf!BG952*-1</f>
        <v>0</v>
      </c>
      <c r="J953" s="125">
        <f>+[1]data1cf!BH952*-1</f>
        <v>0</v>
      </c>
      <c r="K953" s="125">
        <f>+[1]data1cf!BI952*-1</f>
        <v>0</v>
      </c>
      <c r="L953" s="125">
        <f>+[1]data1cf!BJ952*-1</f>
        <v>0</v>
      </c>
      <c r="M953" s="125">
        <f>+[1]data1cf!BK952*-1</f>
        <v>0</v>
      </c>
      <c r="N953" s="125">
        <f>+[1]data1cf!BL952*-1</f>
        <v>0</v>
      </c>
      <c r="O953" s="125">
        <f>+[1]data1cf!BM952*-1</f>
        <v>0</v>
      </c>
      <c r="P953" s="125">
        <f>+[1]data1cf!BN952*-1</f>
        <v>0</v>
      </c>
      <c r="Q953" s="125">
        <f>+[1]data1cf!BO952*-1</f>
        <v>0</v>
      </c>
      <c r="R953" s="125">
        <f>+[1]data1cf!BP952*-1</f>
        <v>0</v>
      </c>
      <c r="S953" s="125">
        <f>+[1]data1cf!BQ952*-1</f>
        <v>0</v>
      </c>
      <c r="T953" s="125">
        <f>+[1]data1cf!BR952*-1</f>
        <v>0</v>
      </c>
      <c r="U953" s="125">
        <f>+[1]data1cf!BS952*-1</f>
        <v>0</v>
      </c>
      <c r="V953" s="125">
        <f>+[1]data1cf!BT952*-1</f>
        <v>0</v>
      </c>
      <c r="W953" s="125">
        <f>+[1]data1cf!BU952*-1</f>
        <v>0</v>
      </c>
      <c r="X953" s="125">
        <f>+[1]data1cf!BV952*-1</f>
        <v>0</v>
      </c>
      <c r="Y953" s="125">
        <f>+[1]data1cf!BW952*-1</f>
        <v>0</v>
      </c>
      <c r="Z953" s="125">
        <f>+[1]data1cf!BX952*-1</f>
        <v>0</v>
      </c>
      <c r="AA953" s="125">
        <f>+[1]data1cf!BY952*-1</f>
        <v>0</v>
      </c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0"/>
      <c r="AL953" s="10">
        <f t="shared" ca="1" si="59"/>
        <v>0</v>
      </c>
      <c r="AM953" s="10"/>
      <c r="AN953" s="10"/>
      <c r="AO953" s="10"/>
      <c r="AP953" s="10"/>
      <c r="AQ953" s="10"/>
    </row>
    <row r="954" spans="1:43" x14ac:dyDescent="0.2">
      <c r="A954" s="10">
        <v>952</v>
      </c>
      <c r="B954" s="125"/>
      <c r="C954" s="125">
        <f>+[1]data1cf!BA953*-1</f>
        <v>0</v>
      </c>
      <c r="D954" s="125">
        <f>+[1]data1cf!BB953*-1</f>
        <v>0</v>
      </c>
      <c r="E954" s="125">
        <f>+[1]data1cf!BC953*-1</f>
        <v>0</v>
      </c>
      <c r="F954" s="125">
        <f>+[1]data1cf!BD953*-1</f>
        <v>0</v>
      </c>
      <c r="G954" s="125">
        <f>+[1]data1cf!BE953*-1</f>
        <v>0</v>
      </c>
      <c r="H954" s="125">
        <f>+[1]data1cf!BF953*-1</f>
        <v>0</v>
      </c>
      <c r="I954" s="125">
        <f>+[1]data1cf!BG953*-1</f>
        <v>0</v>
      </c>
      <c r="J954" s="125">
        <f>+[1]data1cf!BH953*-1</f>
        <v>0</v>
      </c>
      <c r="K954" s="125">
        <f>+[1]data1cf!BI953*-1</f>
        <v>0</v>
      </c>
      <c r="L954" s="125">
        <f>+[1]data1cf!BJ953*-1</f>
        <v>0</v>
      </c>
      <c r="M954" s="125">
        <f>+[1]data1cf!BK953*-1</f>
        <v>0</v>
      </c>
      <c r="N954" s="125">
        <f>+[1]data1cf!BL953*-1</f>
        <v>0</v>
      </c>
      <c r="O954" s="125">
        <f>+[1]data1cf!BM953*-1</f>
        <v>0</v>
      </c>
      <c r="P954" s="125">
        <f>+[1]data1cf!BN953*-1</f>
        <v>0</v>
      </c>
      <c r="Q954" s="125">
        <f>+[1]data1cf!BO953*-1</f>
        <v>0</v>
      </c>
      <c r="R954" s="125">
        <f>+[1]data1cf!BP953*-1</f>
        <v>0</v>
      </c>
      <c r="S954" s="125">
        <f>+[1]data1cf!BQ953*-1</f>
        <v>0</v>
      </c>
      <c r="T954" s="125">
        <f>+[1]data1cf!BR953*-1</f>
        <v>0</v>
      </c>
      <c r="U954" s="125">
        <f>+[1]data1cf!BS953*-1</f>
        <v>0</v>
      </c>
      <c r="V954" s="125">
        <f>+[1]data1cf!BT953*-1</f>
        <v>0</v>
      </c>
      <c r="W954" s="125">
        <f>+[1]data1cf!BU953*-1</f>
        <v>0</v>
      </c>
      <c r="X954" s="125">
        <f>+[1]data1cf!BV953*-1</f>
        <v>0</v>
      </c>
      <c r="Y954" s="125">
        <f>+[1]data1cf!BW953*-1</f>
        <v>0</v>
      </c>
      <c r="Z954" s="125">
        <f>+[1]data1cf!BX953*-1</f>
        <v>0</v>
      </c>
      <c r="AA954" s="125">
        <f>+[1]data1cf!BY953*-1</f>
        <v>0</v>
      </c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0"/>
      <c r="AL954" s="10">
        <f t="shared" ca="1" si="59"/>
        <v>0</v>
      </c>
      <c r="AM954" s="10"/>
      <c r="AN954" s="10"/>
      <c r="AO954" s="10"/>
      <c r="AP954" s="10"/>
      <c r="AQ954" s="10"/>
    </row>
    <row r="955" spans="1:43" x14ac:dyDescent="0.2">
      <c r="A955" s="10">
        <v>953</v>
      </c>
      <c r="B955" s="125"/>
      <c r="C955" s="125">
        <f>+[1]data1cf!BA954*-1</f>
        <v>0</v>
      </c>
      <c r="D955" s="125">
        <f>+[1]data1cf!BB954*-1</f>
        <v>0</v>
      </c>
      <c r="E955" s="125">
        <f>+[1]data1cf!BC954*-1</f>
        <v>0</v>
      </c>
      <c r="F955" s="125">
        <f>+[1]data1cf!BD954*-1</f>
        <v>0</v>
      </c>
      <c r="G955" s="125">
        <f>+[1]data1cf!BE954*-1</f>
        <v>0</v>
      </c>
      <c r="H955" s="125">
        <f>+[1]data1cf!BF954*-1</f>
        <v>0</v>
      </c>
      <c r="I955" s="125">
        <f>+[1]data1cf!BG954*-1</f>
        <v>0</v>
      </c>
      <c r="J955" s="125">
        <f>+[1]data1cf!BH954*-1</f>
        <v>0</v>
      </c>
      <c r="K955" s="125">
        <f>+[1]data1cf!BI954*-1</f>
        <v>0</v>
      </c>
      <c r="L955" s="125">
        <f>+[1]data1cf!BJ954*-1</f>
        <v>0</v>
      </c>
      <c r="M955" s="125">
        <f>+[1]data1cf!BK954*-1</f>
        <v>0</v>
      </c>
      <c r="N955" s="125">
        <f>+[1]data1cf!BL954*-1</f>
        <v>0</v>
      </c>
      <c r="O955" s="125">
        <f>+[1]data1cf!BM954*-1</f>
        <v>0</v>
      </c>
      <c r="P955" s="125">
        <f>+[1]data1cf!BN954*-1</f>
        <v>0</v>
      </c>
      <c r="Q955" s="125">
        <f>+[1]data1cf!BO954*-1</f>
        <v>0</v>
      </c>
      <c r="R955" s="125">
        <f>+[1]data1cf!BP954*-1</f>
        <v>0</v>
      </c>
      <c r="S955" s="125">
        <f>+[1]data1cf!BQ954*-1</f>
        <v>0</v>
      </c>
      <c r="T955" s="125">
        <f>+[1]data1cf!BR954*-1</f>
        <v>0</v>
      </c>
      <c r="U955" s="125">
        <f>+[1]data1cf!BS954*-1</f>
        <v>0</v>
      </c>
      <c r="V955" s="125">
        <f>+[1]data1cf!BT954*-1</f>
        <v>0</v>
      </c>
      <c r="W955" s="125">
        <f>+[1]data1cf!BU954*-1</f>
        <v>0</v>
      </c>
      <c r="X955" s="125">
        <f>+[1]data1cf!BV954*-1</f>
        <v>0</v>
      </c>
      <c r="Y955" s="125">
        <f>+[1]data1cf!BW954*-1</f>
        <v>0</v>
      </c>
      <c r="Z955" s="125">
        <f>+[1]data1cf!BX954*-1</f>
        <v>0</v>
      </c>
      <c r="AA955" s="125">
        <f>+[1]data1cf!BY954*-1</f>
        <v>0</v>
      </c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0"/>
      <c r="AL955" s="10">
        <f t="shared" ca="1" si="59"/>
        <v>0</v>
      </c>
      <c r="AM955" s="10"/>
      <c r="AN955" s="10"/>
      <c r="AO955" s="10"/>
      <c r="AP955" s="10"/>
      <c r="AQ955" s="10"/>
    </row>
    <row r="956" spans="1:43" x14ac:dyDescent="0.2">
      <c r="A956" s="10">
        <v>954</v>
      </c>
      <c r="B956" s="125"/>
      <c r="C956" s="125">
        <f>+[1]data1cf!BA955*-1</f>
        <v>0</v>
      </c>
      <c r="D956" s="125">
        <f>+[1]data1cf!BB955*-1</f>
        <v>0</v>
      </c>
      <c r="E956" s="125">
        <f>+[1]data1cf!BC955*-1</f>
        <v>0</v>
      </c>
      <c r="F956" s="125">
        <f>+[1]data1cf!BD955*-1</f>
        <v>0</v>
      </c>
      <c r="G956" s="125">
        <f>+[1]data1cf!BE955*-1</f>
        <v>0</v>
      </c>
      <c r="H956" s="125">
        <f>+[1]data1cf!BF955*-1</f>
        <v>0</v>
      </c>
      <c r="I956" s="125">
        <f>+[1]data1cf!BG955*-1</f>
        <v>0</v>
      </c>
      <c r="J956" s="125">
        <f>+[1]data1cf!BH955*-1</f>
        <v>0</v>
      </c>
      <c r="K956" s="125">
        <f>+[1]data1cf!BI955*-1</f>
        <v>0</v>
      </c>
      <c r="L956" s="125">
        <f>+[1]data1cf!BJ955*-1</f>
        <v>0</v>
      </c>
      <c r="M956" s="125">
        <f>+[1]data1cf!BK955*-1</f>
        <v>0</v>
      </c>
      <c r="N956" s="125">
        <f>+[1]data1cf!BL955*-1</f>
        <v>0</v>
      </c>
      <c r="O956" s="125">
        <f>+[1]data1cf!BM955*-1</f>
        <v>0</v>
      </c>
      <c r="P956" s="125">
        <f>+[1]data1cf!BN955*-1</f>
        <v>0</v>
      </c>
      <c r="Q956" s="125">
        <f>+[1]data1cf!BO955*-1</f>
        <v>0</v>
      </c>
      <c r="R956" s="125">
        <f>+[1]data1cf!BP955*-1</f>
        <v>0</v>
      </c>
      <c r="S956" s="125">
        <f>+[1]data1cf!BQ955*-1</f>
        <v>0</v>
      </c>
      <c r="T956" s="125">
        <f>+[1]data1cf!BR955*-1</f>
        <v>0</v>
      </c>
      <c r="U956" s="125">
        <f>+[1]data1cf!BS955*-1</f>
        <v>0</v>
      </c>
      <c r="V956" s="125">
        <f>+[1]data1cf!BT955*-1</f>
        <v>0</v>
      </c>
      <c r="W956" s="125">
        <f>+[1]data1cf!BU955*-1</f>
        <v>0</v>
      </c>
      <c r="X956" s="125">
        <f>+[1]data1cf!BV955*-1</f>
        <v>0</v>
      </c>
      <c r="Y956" s="125">
        <f>+[1]data1cf!BW955*-1</f>
        <v>0</v>
      </c>
      <c r="Z956" s="125">
        <f>+[1]data1cf!BX955*-1</f>
        <v>0</v>
      </c>
      <c r="AA956" s="125">
        <f>+[1]data1cf!BY955*-1</f>
        <v>0</v>
      </c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0"/>
      <c r="AL956" s="10">
        <f t="shared" ca="1" si="59"/>
        <v>0</v>
      </c>
      <c r="AM956" s="10"/>
      <c r="AN956" s="10"/>
      <c r="AO956" s="10"/>
      <c r="AP956" s="10"/>
      <c r="AQ956" s="10"/>
    </row>
    <row r="957" spans="1:43" x14ac:dyDescent="0.2">
      <c r="A957" s="10">
        <v>955</v>
      </c>
      <c r="B957" s="125"/>
      <c r="C957" s="125">
        <f>+[1]data1cf!BA956*-1</f>
        <v>0</v>
      </c>
      <c r="D957" s="125">
        <f>+[1]data1cf!BB956*-1</f>
        <v>0</v>
      </c>
      <c r="E957" s="125">
        <f>+[1]data1cf!BC956*-1</f>
        <v>0</v>
      </c>
      <c r="F957" s="125">
        <f>+[1]data1cf!BD956*-1</f>
        <v>0</v>
      </c>
      <c r="G957" s="125">
        <f>+[1]data1cf!BE956*-1</f>
        <v>0</v>
      </c>
      <c r="H957" s="125">
        <f>+[1]data1cf!BF956*-1</f>
        <v>0</v>
      </c>
      <c r="I957" s="125">
        <f>+[1]data1cf!BG956*-1</f>
        <v>0</v>
      </c>
      <c r="J957" s="125">
        <f>+[1]data1cf!BH956*-1</f>
        <v>0</v>
      </c>
      <c r="K957" s="125">
        <f>+[1]data1cf!BI956*-1</f>
        <v>0</v>
      </c>
      <c r="L957" s="125">
        <f>+[1]data1cf!BJ956*-1</f>
        <v>0</v>
      </c>
      <c r="M957" s="125">
        <f>+[1]data1cf!BK956*-1</f>
        <v>0</v>
      </c>
      <c r="N957" s="125">
        <f>+[1]data1cf!BL956*-1</f>
        <v>0</v>
      </c>
      <c r="O957" s="125">
        <f>+[1]data1cf!BM956*-1</f>
        <v>0</v>
      </c>
      <c r="P957" s="125">
        <f>+[1]data1cf!BN956*-1</f>
        <v>0</v>
      </c>
      <c r="Q957" s="125">
        <f>+[1]data1cf!BO956*-1</f>
        <v>0</v>
      </c>
      <c r="R957" s="125">
        <f>+[1]data1cf!BP956*-1</f>
        <v>0</v>
      </c>
      <c r="S957" s="125">
        <f>+[1]data1cf!BQ956*-1</f>
        <v>0</v>
      </c>
      <c r="T957" s="125">
        <f>+[1]data1cf!BR956*-1</f>
        <v>0</v>
      </c>
      <c r="U957" s="125">
        <f>+[1]data1cf!BS956*-1</f>
        <v>0</v>
      </c>
      <c r="V957" s="125">
        <f>+[1]data1cf!BT956*-1</f>
        <v>0</v>
      </c>
      <c r="W957" s="125">
        <f>+[1]data1cf!BU956*-1</f>
        <v>0</v>
      </c>
      <c r="X957" s="125">
        <f>+[1]data1cf!BV956*-1</f>
        <v>0</v>
      </c>
      <c r="Y957" s="125">
        <f>+[1]data1cf!BW956*-1</f>
        <v>0</v>
      </c>
      <c r="Z957" s="125">
        <f>+[1]data1cf!BX956*-1</f>
        <v>0</v>
      </c>
      <c r="AA957" s="125">
        <f>+[1]data1cf!BY956*-1</f>
        <v>0</v>
      </c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0"/>
      <c r="AL957" s="10">
        <f t="shared" ca="1" si="59"/>
        <v>0</v>
      </c>
      <c r="AM957" s="10"/>
      <c r="AN957" s="10"/>
      <c r="AO957" s="10"/>
      <c r="AP957" s="10"/>
      <c r="AQ957" s="10"/>
    </row>
    <row r="958" spans="1:43" x14ac:dyDescent="0.2">
      <c r="A958" s="10">
        <v>956</v>
      </c>
      <c r="B958" s="125"/>
      <c r="C958" s="125">
        <f>+[1]data1cf!BA957*-1</f>
        <v>0</v>
      </c>
      <c r="D958" s="125">
        <f>+[1]data1cf!BB957*-1</f>
        <v>0</v>
      </c>
      <c r="E958" s="125">
        <f>+[1]data1cf!BC957*-1</f>
        <v>0</v>
      </c>
      <c r="F958" s="125">
        <f>+[1]data1cf!BD957*-1</f>
        <v>0</v>
      </c>
      <c r="G958" s="125">
        <f>+[1]data1cf!BE957*-1</f>
        <v>0</v>
      </c>
      <c r="H958" s="125">
        <f>+[1]data1cf!BF957*-1</f>
        <v>0</v>
      </c>
      <c r="I958" s="125">
        <f>+[1]data1cf!BG957*-1</f>
        <v>0</v>
      </c>
      <c r="J958" s="125">
        <f>+[1]data1cf!BH957*-1</f>
        <v>0</v>
      </c>
      <c r="K958" s="125">
        <f>+[1]data1cf!BI957*-1</f>
        <v>0</v>
      </c>
      <c r="L958" s="125">
        <f>+[1]data1cf!BJ957*-1</f>
        <v>0</v>
      </c>
      <c r="M958" s="125">
        <f>+[1]data1cf!BK957*-1</f>
        <v>0</v>
      </c>
      <c r="N958" s="125">
        <f>+[1]data1cf!BL957*-1</f>
        <v>0</v>
      </c>
      <c r="O958" s="125">
        <f>+[1]data1cf!BM957*-1</f>
        <v>0</v>
      </c>
      <c r="P958" s="125">
        <f>+[1]data1cf!BN957*-1</f>
        <v>0</v>
      </c>
      <c r="Q958" s="125">
        <f>+[1]data1cf!BO957*-1</f>
        <v>0</v>
      </c>
      <c r="R958" s="125">
        <f>+[1]data1cf!BP957*-1</f>
        <v>0</v>
      </c>
      <c r="S958" s="125">
        <f>+[1]data1cf!BQ957*-1</f>
        <v>0</v>
      </c>
      <c r="T958" s="125">
        <f>+[1]data1cf!BR957*-1</f>
        <v>0</v>
      </c>
      <c r="U958" s="125">
        <f>+[1]data1cf!BS957*-1</f>
        <v>0</v>
      </c>
      <c r="V958" s="125">
        <f>+[1]data1cf!BT957*-1</f>
        <v>0</v>
      </c>
      <c r="W958" s="125">
        <f>+[1]data1cf!BU957*-1</f>
        <v>0</v>
      </c>
      <c r="X958" s="125">
        <f>+[1]data1cf!BV957*-1</f>
        <v>0</v>
      </c>
      <c r="Y958" s="125">
        <f>+[1]data1cf!BW957*-1</f>
        <v>0</v>
      </c>
      <c r="Z958" s="125">
        <f>+[1]data1cf!BX957*-1</f>
        <v>0</v>
      </c>
      <c r="AA958" s="125">
        <f>+[1]data1cf!BY957*-1</f>
        <v>0</v>
      </c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0"/>
      <c r="AL958" s="10">
        <f t="shared" ca="1" si="59"/>
        <v>0</v>
      </c>
      <c r="AM958" s="10"/>
      <c r="AN958" s="10"/>
      <c r="AO958" s="10"/>
      <c r="AP958" s="10"/>
      <c r="AQ958" s="10"/>
    </row>
    <row r="959" spans="1:43" x14ac:dyDescent="0.2">
      <c r="A959" s="10">
        <v>957</v>
      </c>
      <c r="B959" s="125"/>
      <c r="C959" s="125">
        <f>+[1]data1cf!BA958*-1</f>
        <v>0</v>
      </c>
      <c r="D959" s="125">
        <f>+[1]data1cf!BB958*-1</f>
        <v>0</v>
      </c>
      <c r="E959" s="125">
        <f>+[1]data1cf!BC958*-1</f>
        <v>0</v>
      </c>
      <c r="F959" s="125">
        <f>+[1]data1cf!BD958*-1</f>
        <v>0</v>
      </c>
      <c r="G959" s="125">
        <f>+[1]data1cf!BE958*-1</f>
        <v>0</v>
      </c>
      <c r="H959" s="125">
        <f>+[1]data1cf!BF958*-1</f>
        <v>0</v>
      </c>
      <c r="I959" s="125">
        <f>+[1]data1cf!BG958*-1</f>
        <v>0</v>
      </c>
      <c r="J959" s="125">
        <f>+[1]data1cf!BH958*-1</f>
        <v>0</v>
      </c>
      <c r="K959" s="125">
        <f>+[1]data1cf!BI958*-1</f>
        <v>0</v>
      </c>
      <c r="L959" s="125">
        <f>+[1]data1cf!BJ958*-1</f>
        <v>0</v>
      </c>
      <c r="M959" s="125">
        <f>+[1]data1cf!BK958*-1</f>
        <v>0</v>
      </c>
      <c r="N959" s="125">
        <f>+[1]data1cf!BL958*-1</f>
        <v>0</v>
      </c>
      <c r="O959" s="125">
        <f>+[1]data1cf!BM958*-1</f>
        <v>0</v>
      </c>
      <c r="P959" s="125">
        <f>+[1]data1cf!BN958*-1</f>
        <v>0</v>
      </c>
      <c r="Q959" s="125">
        <f>+[1]data1cf!BO958*-1</f>
        <v>0</v>
      </c>
      <c r="R959" s="125">
        <f>+[1]data1cf!BP958*-1</f>
        <v>0</v>
      </c>
      <c r="S959" s="125">
        <f>+[1]data1cf!BQ958*-1</f>
        <v>0</v>
      </c>
      <c r="T959" s="125">
        <f>+[1]data1cf!BR958*-1</f>
        <v>0</v>
      </c>
      <c r="U959" s="125">
        <f>+[1]data1cf!BS958*-1</f>
        <v>0</v>
      </c>
      <c r="V959" s="125">
        <f>+[1]data1cf!BT958*-1</f>
        <v>0</v>
      </c>
      <c r="W959" s="125">
        <f>+[1]data1cf!BU958*-1</f>
        <v>0</v>
      </c>
      <c r="X959" s="125">
        <f>+[1]data1cf!BV958*-1</f>
        <v>0</v>
      </c>
      <c r="Y959" s="125">
        <f>+[1]data1cf!BW958*-1</f>
        <v>0</v>
      </c>
      <c r="Z959" s="125">
        <f>+[1]data1cf!BX958*-1</f>
        <v>0</v>
      </c>
      <c r="AA959" s="125">
        <f>+[1]data1cf!BY958*-1</f>
        <v>0</v>
      </c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0"/>
      <c r="AL959" s="10">
        <f t="shared" ca="1" si="59"/>
        <v>0</v>
      </c>
      <c r="AM959" s="10"/>
      <c r="AN959" s="10"/>
      <c r="AO959" s="10"/>
      <c r="AP959" s="10"/>
      <c r="AQ959" s="10"/>
    </row>
    <row r="960" spans="1:43" x14ac:dyDescent="0.2">
      <c r="A960" s="10">
        <v>958</v>
      </c>
      <c r="B960" s="125"/>
      <c r="C960" s="125">
        <f>+[1]data1cf!BA959*-1</f>
        <v>0</v>
      </c>
      <c r="D960" s="125">
        <f>+[1]data1cf!BB959*-1</f>
        <v>0</v>
      </c>
      <c r="E960" s="125">
        <f>+[1]data1cf!BC959*-1</f>
        <v>0</v>
      </c>
      <c r="F960" s="125">
        <f>+[1]data1cf!BD959*-1</f>
        <v>0</v>
      </c>
      <c r="G960" s="125">
        <f>+[1]data1cf!BE959*-1</f>
        <v>0</v>
      </c>
      <c r="H960" s="125">
        <f>+[1]data1cf!BF959*-1</f>
        <v>0</v>
      </c>
      <c r="I960" s="125">
        <f>+[1]data1cf!BG959*-1</f>
        <v>0</v>
      </c>
      <c r="J960" s="125">
        <f>+[1]data1cf!BH959*-1</f>
        <v>0</v>
      </c>
      <c r="K960" s="125">
        <f>+[1]data1cf!BI959*-1</f>
        <v>0</v>
      </c>
      <c r="L960" s="125">
        <f>+[1]data1cf!BJ959*-1</f>
        <v>0</v>
      </c>
      <c r="M960" s="125">
        <f>+[1]data1cf!BK959*-1</f>
        <v>0</v>
      </c>
      <c r="N960" s="125">
        <f>+[1]data1cf!BL959*-1</f>
        <v>0</v>
      </c>
      <c r="O960" s="125">
        <f>+[1]data1cf!BM959*-1</f>
        <v>0</v>
      </c>
      <c r="P960" s="125">
        <f>+[1]data1cf!BN959*-1</f>
        <v>0</v>
      </c>
      <c r="Q960" s="125">
        <f>+[1]data1cf!BO959*-1</f>
        <v>0</v>
      </c>
      <c r="R960" s="125">
        <f>+[1]data1cf!BP959*-1</f>
        <v>0</v>
      </c>
      <c r="S960" s="125">
        <f>+[1]data1cf!BQ959*-1</f>
        <v>0</v>
      </c>
      <c r="T960" s="125">
        <f>+[1]data1cf!BR959*-1</f>
        <v>0</v>
      </c>
      <c r="U960" s="125">
        <f>+[1]data1cf!BS959*-1</f>
        <v>0</v>
      </c>
      <c r="V960" s="125">
        <f>+[1]data1cf!BT959*-1</f>
        <v>0</v>
      </c>
      <c r="W960" s="125">
        <f>+[1]data1cf!BU959*-1</f>
        <v>0</v>
      </c>
      <c r="X960" s="125">
        <f>+[1]data1cf!BV959*-1</f>
        <v>0</v>
      </c>
      <c r="Y960" s="125">
        <f>+[1]data1cf!BW959*-1</f>
        <v>0</v>
      </c>
      <c r="Z960" s="125">
        <f>+[1]data1cf!BX959*-1</f>
        <v>0</v>
      </c>
      <c r="AA960" s="125">
        <f>+[1]data1cf!BY959*-1</f>
        <v>0</v>
      </c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0"/>
      <c r="AL960" s="10">
        <f t="shared" ca="1" si="59"/>
        <v>0</v>
      </c>
      <c r="AM960" s="10"/>
      <c r="AN960" s="10"/>
      <c r="AO960" s="10"/>
      <c r="AP960" s="10"/>
      <c r="AQ960" s="10"/>
    </row>
    <row r="961" spans="1:43" x14ac:dyDescent="0.2">
      <c r="A961" s="10">
        <v>959</v>
      </c>
      <c r="B961" s="125"/>
      <c r="C961" s="125">
        <f>+[1]data1cf!BA960*-1</f>
        <v>0</v>
      </c>
      <c r="D961" s="125">
        <f>+[1]data1cf!BB960*-1</f>
        <v>0</v>
      </c>
      <c r="E961" s="125">
        <f>+[1]data1cf!BC960*-1</f>
        <v>0</v>
      </c>
      <c r="F961" s="125">
        <f>+[1]data1cf!BD960*-1</f>
        <v>0</v>
      </c>
      <c r="G961" s="125">
        <f>+[1]data1cf!BE960*-1</f>
        <v>0</v>
      </c>
      <c r="H961" s="125">
        <f>+[1]data1cf!BF960*-1</f>
        <v>0</v>
      </c>
      <c r="I961" s="125">
        <f>+[1]data1cf!BG960*-1</f>
        <v>0</v>
      </c>
      <c r="J961" s="125">
        <f>+[1]data1cf!BH960*-1</f>
        <v>0</v>
      </c>
      <c r="K961" s="125">
        <f>+[1]data1cf!BI960*-1</f>
        <v>0</v>
      </c>
      <c r="L961" s="125">
        <f>+[1]data1cf!BJ960*-1</f>
        <v>0</v>
      </c>
      <c r="M961" s="125">
        <f>+[1]data1cf!BK960*-1</f>
        <v>0</v>
      </c>
      <c r="N961" s="125">
        <f>+[1]data1cf!BL960*-1</f>
        <v>0</v>
      </c>
      <c r="O961" s="125">
        <f>+[1]data1cf!BM960*-1</f>
        <v>0</v>
      </c>
      <c r="P961" s="125">
        <f>+[1]data1cf!BN960*-1</f>
        <v>0</v>
      </c>
      <c r="Q961" s="125">
        <f>+[1]data1cf!BO960*-1</f>
        <v>0</v>
      </c>
      <c r="R961" s="125">
        <f>+[1]data1cf!BP960*-1</f>
        <v>0</v>
      </c>
      <c r="S961" s="125">
        <f>+[1]data1cf!BQ960*-1</f>
        <v>0</v>
      </c>
      <c r="T961" s="125">
        <f>+[1]data1cf!BR960*-1</f>
        <v>0</v>
      </c>
      <c r="U961" s="125">
        <f>+[1]data1cf!BS960*-1</f>
        <v>0</v>
      </c>
      <c r="V961" s="125">
        <f>+[1]data1cf!BT960*-1</f>
        <v>0</v>
      </c>
      <c r="W961" s="125">
        <f>+[1]data1cf!BU960*-1</f>
        <v>0</v>
      </c>
      <c r="X961" s="125">
        <f>+[1]data1cf!BV960*-1</f>
        <v>0</v>
      </c>
      <c r="Y961" s="125">
        <f>+[1]data1cf!BW960*-1</f>
        <v>0</v>
      </c>
      <c r="Z961" s="125">
        <f>+[1]data1cf!BX960*-1</f>
        <v>0</v>
      </c>
      <c r="AA961" s="125">
        <f>+[1]data1cf!BY960*-1</f>
        <v>0</v>
      </c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0"/>
      <c r="AL961" s="10">
        <f t="shared" ca="1" si="59"/>
        <v>0</v>
      </c>
      <c r="AM961" s="10"/>
      <c r="AN961" s="10"/>
      <c r="AO961" s="10"/>
      <c r="AP961" s="10"/>
      <c r="AQ961" s="10"/>
    </row>
    <row r="962" spans="1:43" x14ac:dyDescent="0.2">
      <c r="A962" s="10">
        <v>960</v>
      </c>
      <c r="B962" s="125"/>
      <c r="C962" s="125">
        <f>+[1]data1cf!BA961*-1</f>
        <v>0</v>
      </c>
      <c r="D962" s="125">
        <f>+[1]data1cf!BB961*-1</f>
        <v>0</v>
      </c>
      <c r="E962" s="125">
        <f>+[1]data1cf!BC961*-1</f>
        <v>0</v>
      </c>
      <c r="F962" s="125">
        <f>+[1]data1cf!BD961*-1</f>
        <v>0</v>
      </c>
      <c r="G962" s="125">
        <f>+[1]data1cf!BE961*-1</f>
        <v>0</v>
      </c>
      <c r="H962" s="125">
        <f>+[1]data1cf!BF961*-1</f>
        <v>0</v>
      </c>
      <c r="I962" s="125">
        <f>+[1]data1cf!BG961*-1</f>
        <v>0</v>
      </c>
      <c r="J962" s="125">
        <f>+[1]data1cf!BH961*-1</f>
        <v>0</v>
      </c>
      <c r="K962" s="125">
        <f>+[1]data1cf!BI961*-1</f>
        <v>0</v>
      </c>
      <c r="L962" s="125">
        <f>+[1]data1cf!BJ961*-1</f>
        <v>0</v>
      </c>
      <c r="M962" s="125">
        <f>+[1]data1cf!BK961*-1</f>
        <v>0</v>
      </c>
      <c r="N962" s="125">
        <f>+[1]data1cf!BL961*-1</f>
        <v>0</v>
      </c>
      <c r="O962" s="125">
        <f>+[1]data1cf!BM961*-1</f>
        <v>0</v>
      </c>
      <c r="P962" s="125">
        <f>+[1]data1cf!BN961*-1</f>
        <v>0</v>
      </c>
      <c r="Q962" s="125">
        <f>+[1]data1cf!BO961*-1</f>
        <v>0</v>
      </c>
      <c r="R962" s="125">
        <f>+[1]data1cf!BP961*-1</f>
        <v>0</v>
      </c>
      <c r="S962" s="125">
        <f>+[1]data1cf!BQ961*-1</f>
        <v>0</v>
      </c>
      <c r="T962" s="125">
        <f>+[1]data1cf!BR961*-1</f>
        <v>0</v>
      </c>
      <c r="U962" s="125">
        <f>+[1]data1cf!BS961*-1</f>
        <v>0</v>
      </c>
      <c r="V962" s="125">
        <f>+[1]data1cf!BT961*-1</f>
        <v>0</v>
      </c>
      <c r="W962" s="125">
        <f>+[1]data1cf!BU961*-1</f>
        <v>0</v>
      </c>
      <c r="X962" s="125">
        <f>+[1]data1cf!BV961*-1</f>
        <v>0</v>
      </c>
      <c r="Y962" s="125">
        <f>+[1]data1cf!BW961*-1</f>
        <v>0</v>
      </c>
      <c r="Z962" s="125">
        <f>+[1]data1cf!BX961*-1</f>
        <v>0</v>
      </c>
      <c r="AA962" s="125">
        <f>+[1]data1cf!BY961*-1</f>
        <v>0</v>
      </c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0"/>
      <c r="AL962" s="10">
        <f t="shared" ca="1" si="59"/>
        <v>0</v>
      </c>
      <c r="AM962" s="10"/>
      <c r="AN962" s="10"/>
      <c r="AO962" s="10"/>
      <c r="AP962" s="10"/>
      <c r="AQ962" s="10"/>
    </row>
    <row r="963" spans="1:43" x14ac:dyDescent="0.2">
      <c r="A963" s="10">
        <v>961</v>
      </c>
      <c r="B963" s="125"/>
      <c r="C963" s="125">
        <f>+[1]data1cf!BA962*-1</f>
        <v>0</v>
      </c>
      <c r="D963" s="125">
        <f>+[1]data1cf!BB962*-1</f>
        <v>0</v>
      </c>
      <c r="E963" s="125">
        <f>+[1]data1cf!BC962*-1</f>
        <v>0</v>
      </c>
      <c r="F963" s="125">
        <f>+[1]data1cf!BD962*-1</f>
        <v>0</v>
      </c>
      <c r="G963" s="125">
        <f>+[1]data1cf!BE962*-1</f>
        <v>0</v>
      </c>
      <c r="H963" s="125">
        <f>+[1]data1cf!BF962*-1</f>
        <v>0</v>
      </c>
      <c r="I963" s="125">
        <f>+[1]data1cf!BG962*-1</f>
        <v>0</v>
      </c>
      <c r="J963" s="125">
        <f>+[1]data1cf!BH962*-1</f>
        <v>0</v>
      </c>
      <c r="K963" s="125">
        <f>+[1]data1cf!BI962*-1</f>
        <v>0</v>
      </c>
      <c r="L963" s="125">
        <f>+[1]data1cf!BJ962*-1</f>
        <v>0</v>
      </c>
      <c r="M963" s="125">
        <f>+[1]data1cf!BK962*-1</f>
        <v>0</v>
      </c>
      <c r="N963" s="125">
        <f>+[1]data1cf!BL962*-1</f>
        <v>0</v>
      </c>
      <c r="O963" s="125">
        <f>+[1]data1cf!BM962*-1</f>
        <v>0</v>
      </c>
      <c r="P963" s="125">
        <f>+[1]data1cf!BN962*-1</f>
        <v>0</v>
      </c>
      <c r="Q963" s="125">
        <f>+[1]data1cf!BO962*-1</f>
        <v>0</v>
      </c>
      <c r="R963" s="125">
        <f>+[1]data1cf!BP962*-1</f>
        <v>0</v>
      </c>
      <c r="S963" s="125">
        <f>+[1]data1cf!BQ962*-1</f>
        <v>0</v>
      </c>
      <c r="T963" s="125">
        <f>+[1]data1cf!BR962*-1</f>
        <v>0</v>
      </c>
      <c r="U963" s="125">
        <f>+[1]data1cf!BS962*-1</f>
        <v>0</v>
      </c>
      <c r="V963" s="125">
        <f>+[1]data1cf!BT962*-1</f>
        <v>0</v>
      </c>
      <c r="W963" s="125">
        <f>+[1]data1cf!BU962*-1</f>
        <v>0</v>
      </c>
      <c r="X963" s="125">
        <f>+[1]data1cf!BV962*-1</f>
        <v>0</v>
      </c>
      <c r="Y963" s="125">
        <f>+[1]data1cf!BW962*-1</f>
        <v>0</v>
      </c>
      <c r="Z963" s="125">
        <f>+[1]data1cf!BX962*-1</f>
        <v>0</v>
      </c>
      <c r="AA963" s="125">
        <f>+[1]data1cf!BY962*-1</f>
        <v>0</v>
      </c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0"/>
      <c r="AL963" s="10">
        <f t="shared" ca="1" si="59"/>
        <v>0</v>
      </c>
      <c r="AM963" s="10"/>
      <c r="AN963" s="10"/>
      <c r="AO963" s="10"/>
      <c r="AP963" s="10"/>
      <c r="AQ963" s="10"/>
    </row>
    <row r="964" spans="1:43" x14ac:dyDescent="0.2">
      <c r="A964" s="10">
        <v>962</v>
      </c>
      <c r="B964" s="125"/>
      <c r="C964" s="125">
        <f>+[1]data1cf!BA963*-1</f>
        <v>0</v>
      </c>
      <c r="D964" s="125">
        <f>+[1]data1cf!BB963*-1</f>
        <v>0</v>
      </c>
      <c r="E964" s="125">
        <f>+[1]data1cf!BC963*-1</f>
        <v>0</v>
      </c>
      <c r="F964" s="125">
        <f>+[1]data1cf!BD963*-1</f>
        <v>0</v>
      </c>
      <c r="G964" s="125">
        <f>+[1]data1cf!BE963*-1</f>
        <v>0</v>
      </c>
      <c r="H964" s="125">
        <f>+[1]data1cf!BF963*-1</f>
        <v>0</v>
      </c>
      <c r="I964" s="125">
        <f>+[1]data1cf!BG963*-1</f>
        <v>0</v>
      </c>
      <c r="J964" s="125">
        <f>+[1]data1cf!BH963*-1</f>
        <v>0</v>
      </c>
      <c r="K964" s="125">
        <f>+[1]data1cf!BI963*-1</f>
        <v>0</v>
      </c>
      <c r="L964" s="125">
        <f>+[1]data1cf!BJ963*-1</f>
        <v>0</v>
      </c>
      <c r="M964" s="125">
        <f>+[1]data1cf!BK963*-1</f>
        <v>0</v>
      </c>
      <c r="N964" s="125">
        <f>+[1]data1cf!BL963*-1</f>
        <v>0</v>
      </c>
      <c r="O964" s="125">
        <f>+[1]data1cf!BM963*-1</f>
        <v>0</v>
      </c>
      <c r="P964" s="125">
        <f>+[1]data1cf!BN963*-1</f>
        <v>0</v>
      </c>
      <c r="Q964" s="125">
        <f>+[1]data1cf!BO963*-1</f>
        <v>0</v>
      </c>
      <c r="R964" s="125">
        <f>+[1]data1cf!BP963*-1</f>
        <v>0</v>
      </c>
      <c r="S964" s="125">
        <f>+[1]data1cf!BQ963*-1</f>
        <v>0</v>
      </c>
      <c r="T964" s="125">
        <f>+[1]data1cf!BR963*-1</f>
        <v>0</v>
      </c>
      <c r="U964" s="125">
        <f>+[1]data1cf!BS963*-1</f>
        <v>0</v>
      </c>
      <c r="V964" s="125">
        <f>+[1]data1cf!BT963*-1</f>
        <v>0</v>
      </c>
      <c r="W964" s="125">
        <f>+[1]data1cf!BU963*-1</f>
        <v>0</v>
      </c>
      <c r="X964" s="125">
        <f>+[1]data1cf!BV963*-1</f>
        <v>0</v>
      </c>
      <c r="Y964" s="125">
        <f>+[1]data1cf!BW963*-1</f>
        <v>0</v>
      </c>
      <c r="Z964" s="125">
        <f>+[1]data1cf!BX963*-1</f>
        <v>0</v>
      </c>
      <c r="AA964" s="125">
        <f>+[1]data1cf!BY963*-1</f>
        <v>0</v>
      </c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0"/>
      <c r="AL964" s="10">
        <f t="shared" ref="AL964:AL979" ca="1" si="60">SUMPRODUCT(B964:AJ964,PVCapPrice)</f>
        <v>0</v>
      </c>
      <c r="AM964" s="10"/>
      <c r="AN964" s="10"/>
      <c r="AO964" s="10"/>
      <c r="AP964" s="10"/>
      <c r="AQ964" s="10"/>
    </row>
    <row r="965" spans="1:43" x14ac:dyDescent="0.2">
      <c r="A965" s="10">
        <v>963</v>
      </c>
      <c r="B965" s="125"/>
      <c r="C965" s="125">
        <f>+[1]data1cf!BA964*-1</f>
        <v>0</v>
      </c>
      <c r="D965" s="125">
        <f>+[1]data1cf!BB964*-1</f>
        <v>0</v>
      </c>
      <c r="E965" s="125">
        <f>+[1]data1cf!BC964*-1</f>
        <v>0</v>
      </c>
      <c r="F965" s="125">
        <f>+[1]data1cf!BD964*-1</f>
        <v>0</v>
      </c>
      <c r="G965" s="125">
        <f>+[1]data1cf!BE964*-1</f>
        <v>0</v>
      </c>
      <c r="H965" s="125">
        <f>+[1]data1cf!BF964*-1</f>
        <v>0</v>
      </c>
      <c r="I965" s="125">
        <f>+[1]data1cf!BG964*-1</f>
        <v>0</v>
      </c>
      <c r="J965" s="125">
        <f>+[1]data1cf!BH964*-1</f>
        <v>0</v>
      </c>
      <c r="K965" s="125">
        <f>+[1]data1cf!BI964*-1</f>
        <v>0</v>
      </c>
      <c r="L965" s="125">
        <f>+[1]data1cf!BJ964*-1</f>
        <v>0</v>
      </c>
      <c r="M965" s="125">
        <f>+[1]data1cf!BK964*-1</f>
        <v>0</v>
      </c>
      <c r="N965" s="125">
        <f>+[1]data1cf!BL964*-1</f>
        <v>0</v>
      </c>
      <c r="O965" s="125">
        <f>+[1]data1cf!BM964*-1</f>
        <v>0</v>
      </c>
      <c r="P965" s="125">
        <f>+[1]data1cf!BN964*-1</f>
        <v>0</v>
      </c>
      <c r="Q965" s="125">
        <f>+[1]data1cf!BO964*-1</f>
        <v>0</v>
      </c>
      <c r="R965" s="125">
        <f>+[1]data1cf!BP964*-1</f>
        <v>0</v>
      </c>
      <c r="S965" s="125">
        <f>+[1]data1cf!BQ964*-1</f>
        <v>0</v>
      </c>
      <c r="T965" s="125">
        <f>+[1]data1cf!BR964*-1</f>
        <v>0</v>
      </c>
      <c r="U965" s="125">
        <f>+[1]data1cf!BS964*-1</f>
        <v>0</v>
      </c>
      <c r="V965" s="125">
        <f>+[1]data1cf!BT964*-1</f>
        <v>0</v>
      </c>
      <c r="W965" s="125">
        <f>+[1]data1cf!BU964*-1</f>
        <v>0</v>
      </c>
      <c r="X965" s="125">
        <f>+[1]data1cf!BV964*-1</f>
        <v>0</v>
      </c>
      <c r="Y965" s="125">
        <f>+[1]data1cf!BW964*-1</f>
        <v>0</v>
      </c>
      <c r="Z965" s="125">
        <f>+[1]data1cf!BX964*-1</f>
        <v>0</v>
      </c>
      <c r="AA965" s="125">
        <f>+[1]data1cf!BY964*-1</f>
        <v>0</v>
      </c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0"/>
      <c r="AL965" s="10">
        <f t="shared" ca="1" si="60"/>
        <v>0</v>
      </c>
      <c r="AM965" s="10"/>
      <c r="AN965" s="10"/>
      <c r="AO965" s="10"/>
      <c r="AP965" s="10"/>
      <c r="AQ965" s="10"/>
    </row>
    <row r="966" spans="1:43" x14ac:dyDescent="0.2">
      <c r="A966" s="10">
        <v>964</v>
      </c>
      <c r="B966" s="125"/>
      <c r="C966" s="125">
        <f>+[1]data1cf!BA965*-1</f>
        <v>0</v>
      </c>
      <c r="D966" s="125">
        <f>+[1]data1cf!BB965*-1</f>
        <v>0</v>
      </c>
      <c r="E966" s="125">
        <f>+[1]data1cf!BC965*-1</f>
        <v>0</v>
      </c>
      <c r="F966" s="125">
        <f>+[1]data1cf!BD965*-1</f>
        <v>0</v>
      </c>
      <c r="G966" s="125">
        <f>+[1]data1cf!BE965*-1</f>
        <v>0</v>
      </c>
      <c r="H966" s="125">
        <f>+[1]data1cf!BF965*-1</f>
        <v>0</v>
      </c>
      <c r="I966" s="125">
        <f>+[1]data1cf!BG965*-1</f>
        <v>0</v>
      </c>
      <c r="J966" s="125">
        <f>+[1]data1cf!BH965*-1</f>
        <v>0</v>
      </c>
      <c r="K966" s="125">
        <f>+[1]data1cf!BI965*-1</f>
        <v>0</v>
      </c>
      <c r="L966" s="125">
        <f>+[1]data1cf!BJ965*-1</f>
        <v>0</v>
      </c>
      <c r="M966" s="125">
        <f>+[1]data1cf!BK965*-1</f>
        <v>0</v>
      </c>
      <c r="N966" s="125">
        <f>+[1]data1cf!BL965*-1</f>
        <v>0</v>
      </c>
      <c r="O966" s="125">
        <f>+[1]data1cf!BM965*-1</f>
        <v>0</v>
      </c>
      <c r="P966" s="125">
        <f>+[1]data1cf!BN965*-1</f>
        <v>0</v>
      </c>
      <c r="Q966" s="125">
        <f>+[1]data1cf!BO965*-1</f>
        <v>0</v>
      </c>
      <c r="R966" s="125">
        <f>+[1]data1cf!BP965*-1</f>
        <v>0</v>
      </c>
      <c r="S966" s="125">
        <f>+[1]data1cf!BQ965*-1</f>
        <v>0</v>
      </c>
      <c r="T966" s="125">
        <f>+[1]data1cf!BR965*-1</f>
        <v>0</v>
      </c>
      <c r="U966" s="125">
        <f>+[1]data1cf!BS965*-1</f>
        <v>0</v>
      </c>
      <c r="V966" s="125">
        <f>+[1]data1cf!BT965*-1</f>
        <v>0</v>
      </c>
      <c r="W966" s="125">
        <f>+[1]data1cf!BU965*-1</f>
        <v>0</v>
      </c>
      <c r="X966" s="125">
        <f>+[1]data1cf!BV965*-1</f>
        <v>0</v>
      </c>
      <c r="Y966" s="125">
        <f>+[1]data1cf!BW965*-1</f>
        <v>0</v>
      </c>
      <c r="Z966" s="125">
        <f>+[1]data1cf!BX965*-1</f>
        <v>0</v>
      </c>
      <c r="AA966" s="125">
        <f>+[1]data1cf!BY965*-1</f>
        <v>0</v>
      </c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0"/>
      <c r="AL966" s="10">
        <f t="shared" ca="1" si="60"/>
        <v>0</v>
      </c>
      <c r="AM966" s="10"/>
      <c r="AN966" s="10"/>
      <c r="AO966" s="10"/>
      <c r="AP966" s="10"/>
      <c r="AQ966" s="10"/>
    </row>
    <row r="967" spans="1:43" x14ac:dyDescent="0.2">
      <c r="A967" s="10">
        <v>965</v>
      </c>
      <c r="B967" s="125"/>
      <c r="C967" s="125">
        <f>+[1]data1cf!BA966*-1</f>
        <v>0</v>
      </c>
      <c r="D967" s="125">
        <f>+[1]data1cf!BB966*-1</f>
        <v>0</v>
      </c>
      <c r="E967" s="125">
        <f>+[1]data1cf!BC966*-1</f>
        <v>0</v>
      </c>
      <c r="F967" s="125">
        <f>+[1]data1cf!BD966*-1</f>
        <v>0</v>
      </c>
      <c r="G967" s="125">
        <f>+[1]data1cf!BE966*-1</f>
        <v>0</v>
      </c>
      <c r="H967" s="125">
        <f>+[1]data1cf!BF966*-1</f>
        <v>0</v>
      </c>
      <c r="I967" s="125">
        <f>+[1]data1cf!BG966*-1</f>
        <v>0</v>
      </c>
      <c r="J967" s="125">
        <f>+[1]data1cf!BH966*-1</f>
        <v>0</v>
      </c>
      <c r="K967" s="125">
        <f>+[1]data1cf!BI966*-1</f>
        <v>0</v>
      </c>
      <c r="L967" s="125">
        <f>+[1]data1cf!BJ966*-1</f>
        <v>0</v>
      </c>
      <c r="M967" s="125">
        <f>+[1]data1cf!BK966*-1</f>
        <v>0</v>
      </c>
      <c r="N967" s="125">
        <f>+[1]data1cf!BL966*-1</f>
        <v>0</v>
      </c>
      <c r="O967" s="125">
        <f>+[1]data1cf!BM966*-1</f>
        <v>0</v>
      </c>
      <c r="P967" s="125">
        <f>+[1]data1cf!BN966*-1</f>
        <v>0</v>
      </c>
      <c r="Q967" s="125">
        <f>+[1]data1cf!BO966*-1</f>
        <v>0</v>
      </c>
      <c r="R967" s="125">
        <f>+[1]data1cf!BP966*-1</f>
        <v>0</v>
      </c>
      <c r="S967" s="125">
        <f>+[1]data1cf!BQ966*-1</f>
        <v>0</v>
      </c>
      <c r="T967" s="125">
        <f>+[1]data1cf!BR966*-1</f>
        <v>0</v>
      </c>
      <c r="U967" s="125">
        <f>+[1]data1cf!BS966*-1</f>
        <v>0</v>
      </c>
      <c r="V967" s="125">
        <f>+[1]data1cf!BT966*-1</f>
        <v>0</v>
      </c>
      <c r="W967" s="125">
        <f>+[1]data1cf!BU966*-1</f>
        <v>0</v>
      </c>
      <c r="X967" s="125">
        <f>+[1]data1cf!BV966*-1</f>
        <v>0</v>
      </c>
      <c r="Y967" s="125">
        <f>+[1]data1cf!BW966*-1</f>
        <v>0</v>
      </c>
      <c r="Z967" s="125">
        <f>+[1]data1cf!BX966*-1</f>
        <v>0</v>
      </c>
      <c r="AA967" s="125">
        <f>+[1]data1cf!BY966*-1</f>
        <v>0</v>
      </c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0"/>
      <c r="AL967" s="10">
        <f t="shared" ca="1" si="60"/>
        <v>0</v>
      </c>
      <c r="AM967" s="10"/>
      <c r="AN967" s="10"/>
      <c r="AO967" s="10"/>
      <c r="AP967" s="10"/>
      <c r="AQ967" s="10"/>
    </row>
    <row r="968" spans="1:43" x14ac:dyDescent="0.2">
      <c r="A968" s="10">
        <v>966</v>
      </c>
      <c r="B968" s="125"/>
      <c r="C968" s="125">
        <f>+[1]data1cf!BA967*-1</f>
        <v>0</v>
      </c>
      <c r="D968" s="125">
        <f>+[1]data1cf!BB967*-1</f>
        <v>0</v>
      </c>
      <c r="E968" s="125">
        <f>+[1]data1cf!BC967*-1</f>
        <v>0</v>
      </c>
      <c r="F968" s="125">
        <f>+[1]data1cf!BD967*-1</f>
        <v>0</v>
      </c>
      <c r="G968" s="125">
        <f>+[1]data1cf!BE967*-1</f>
        <v>0</v>
      </c>
      <c r="H968" s="125">
        <f>+[1]data1cf!BF967*-1</f>
        <v>0</v>
      </c>
      <c r="I968" s="125">
        <f>+[1]data1cf!BG967*-1</f>
        <v>0</v>
      </c>
      <c r="J968" s="125">
        <f>+[1]data1cf!BH967*-1</f>
        <v>0</v>
      </c>
      <c r="K968" s="125">
        <f>+[1]data1cf!BI967*-1</f>
        <v>0</v>
      </c>
      <c r="L968" s="125">
        <f>+[1]data1cf!BJ967*-1</f>
        <v>0</v>
      </c>
      <c r="M968" s="125">
        <f>+[1]data1cf!BK967*-1</f>
        <v>0</v>
      </c>
      <c r="N968" s="125">
        <f>+[1]data1cf!BL967*-1</f>
        <v>0</v>
      </c>
      <c r="O968" s="125">
        <f>+[1]data1cf!BM967*-1</f>
        <v>0</v>
      </c>
      <c r="P968" s="125">
        <f>+[1]data1cf!BN967*-1</f>
        <v>0</v>
      </c>
      <c r="Q968" s="125">
        <f>+[1]data1cf!BO967*-1</f>
        <v>0</v>
      </c>
      <c r="R968" s="125">
        <f>+[1]data1cf!BP967*-1</f>
        <v>0</v>
      </c>
      <c r="S968" s="125">
        <f>+[1]data1cf!BQ967*-1</f>
        <v>0</v>
      </c>
      <c r="T968" s="125">
        <f>+[1]data1cf!BR967*-1</f>
        <v>0</v>
      </c>
      <c r="U968" s="125">
        <f>+[1]data1cf!BS967*-1</f>
        <v>0</v>
      </c>
      <c r="V968" s="125">
        <f>+[1]data1cf!BT967*-1</f>
        <v>0</v>
      </c>
      <c r="W968" s="125">
        <f>+[1]data1cf!BU967*-1</f>
        <v>0</v>
      </c>
      <c r="X968" s="125">
        <f>+[1]data1cf!BV967*-1</f>
        <v>0</v>
      </c>
      <c r="Y968" s="125">
        <f>+[1]data1cf!BW967*-1</f>
        <v>0</v>
      </c>
      <c r="Z968" s="125">
        <f>+[1]data1cf!BX967*-1</f>
        <v>0</v>
      </c>
      <c r="AA968" s="125">
        <f>+[1]data1cf!BY967*-1</f>
        <v>0</v>
      </c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0"/>
      <c r="AL968" s="10">
        <f t="shared" ca="1" si="60"/>
        <v>0</v>
      </c>
      <c r="AM968" s="10"/>
      <c r="AN968" s="10"/>
      <c r="AO968" s="10"/>
      <c r="AP968" s="10"/>
      <c r="AQ968" s="10"/>
    </row>
    <row r="969" spans="1:43" x14ac:dyDescent="0.2">
      <c r="A969" s="10">
        <v>967</v>
      </c>
      <c r="B969" s="201"/>
      <c r="C969" s="125">
        <f>+[1]data1cf!BA968*-1</f>
        <v>0</v>
      </c>
      <c r="D969" s="125">
        <f>+[1]data1cf!BB968*-1</f>
        <v>0</v>
      </c>
      <c r="E969" s="125">
        <f>+[1]data1cf!BC968*-1</f>
        <v>0</v>
      </c>
      <c r="F969" s="125">
        <f>+[1]data1cf!BD968*-1</f>
        <v>0</v>
      </c>
      <c r="G969" s="125">
        <f>+[1]data1cf!BE968*-1</f>
        <v>0</v>
      </c>
      <c r="H969" s="125">
        <f>+[1]data1cf!BF968*-1</f>
        <v>0</v>
      </c>
      <c r="I969" s="125">
        <f>+[1]data1cf!BG968*-1</f>
        <v>0</v>
      </c>
      <c r="J969" s="125">
        <f>+[1]data1cf!BH968*-1</f>
        <v>0</v>
      </c>
      <c r="K969" s="125">
        <f>+[1]data1cf!BI968*-1</f>
        <v>0</v>
      </c>
      <c r="L969" s="125">
        <f>+[1]data1cf!BJ968*-1</f>
        <v>0</v>
      </c>
      <c r="M969" s="125">
        <f>+[1]data1cf!BK968*-1</f>
        <v>0</v>
      </c>
      <c r="N969" s="125">
        <f>+[1]data1cf!BL968*-1</f>
        <v>0</v>
      </c>
      <c r="O969" s="125">
        <f>+[1]data1cf!BM968*-1</f>
        <v>0</v>
      </c>
      <c r="P969" s="125">
        <f>+[1]data1cf!BN968*-1</f>
        <v>0</v>
      </c>
      <c r="Q969" s="125">
        <f>+[1]data1cf!BO968*-1</f>
        <v>0</v>
      </c>
      <c r="R969" s="125">
        <f>+[1]data1cf!BP968*-1</f>
        <v>0</v>
      </c>
      <c r="S969" s="125">
        <f>+[1]data1cf!BQ968*-1</f>
        <v>0</v>
      </c>
      <c r="T969" s="125">
        <f>+[1]data1cf!BR968*-1</f>
        <v>0</v>
      </c>
      <c r="U969" s="125">
        <f>+[1]data1cf!BS968*-1</f>
        <v>0</v>
      </c>
      <c r="V969" s="125">
        <f>+[1]data1cf!BT968*-1</f>
        <v>0</v>
      </c>
      <c r="W969" s="125">
        <f>+[1]data1cf!BU968*-1</f>
        <v>0</v>
      </c>
      <c r="X969" s="125">
        <f>+[1]data1cf!BV968*-1</f>
        <v>0</v>
      </c>
      <c r="Y969" s="125">
        <f>+[1]data1cf!BW968*-1</f>
        <v>0</v>
      </c>
      <c r="Z969" s="125">
        <f>+[1]data1cf!BX968*-1</f>
        <v>0</v>
      </c>
      <c r="AA969" s="125">
        <f>+[1]data1cf!BY968*-1</f>
        <v>0</v>
      </c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0"/>
      <c r="AL969" s="10">
        <f t="shared" ca="1" si="60"/>
        <v>0</v>
      </c>
      <c r="AM969" s="10"/>
      <c r="AN969" s="10"/>
      <c r="AO969" s="10"/>
      <c r="AP969" s="10"/>
      <c r="AQ969" s="10"/>
    </row>
    <row r="970" spans="1:43" x14ac:dyDescent="0.2">
      <c r="A970" s="10">
        <v>968</v>
      </c>
      <c r="B970" s="201"/>
      <c r="C970" s="125">
        <f>+[1]data1cf!BA969*-1</f>
        <v>0</v>
      </c>
      <c r="D970" s="125">
        <f>+[1]data1cf!BB969*-1</f>
        <v>0</v>
      </c>
      <c r="E970" s="125">
        <f>+[1]data1cf!BC969*-1</f>
        <v>0</v>
      </c>
      <c r="F970" s="125">
        <f>+[1]data1cf!BD969*-1</f>
        <v>0</v>
      </c>
      <c r="G970" s="125">
        <f>+[1]data1cf!BE969*-1</f>
        <v>0</v>
      </c>
      <c r="H970" s="125">
        <f>+[1]data1cf!BF969*-1</f>
        <v>0</v>
      </c>
      <c r="I970" s="125">
        <f>+[1]data1cf!BG969*-1</f>
        <v>0</v>
      </c>
      <c r="J970" s="125">
        <f>+[1]data1cf!BH969*-1</f>
        <v>0</v>
      </c>
      <c r="K970" s="125">
        <f>+[1]data1cf!BI969*-1</f>
        <v>0</v>
      </c>
      <c r="L970" s="125">
        <f>+[1]data1cf!BJ969*-1</f>
        <v>0</v>
      </c>
      <c r="M970" s="125">
        <f>+[1]data1cf!BK969*-1</f>
        <v>0</v>
      </c>
      <c r="N970" s="125">
        <f>+[1]data1cf!BL969*-1</f>
        <v>0</v>
      </c>
      <c r="O970" s="125">
        <f>+[1]data1cf!BM969*-1</f>
        <v>0</v>
      </c>
      <c r="P970" s="125">
        <f>+[1]data1cf!BN969*-1</f>
        <v>0</v>
      </c>
      <c r="Q970" s="125">
        <f>+[1]data1cf!BO969*-1</f>
        <v>0</v>
      </c>
      <c r="R970" s="125">
        <f>+[1]data1cf!BP969*-1</f>
        <v>0</v>
      </c>
      <c r="S970" s="125">
        <f>+[1]data1cf!BQ969*-1</f>
        <v>0</v>
      </c>
      <c r="T970" s="125">
        <f>+[1]data1cf!BR969*-1</f>
        <v>0</v>
      </c>
      <c r="U970" s="125">
        <f>+[1]data1cf!BS969*-1</f>
        <v>0</v>
      </c>
      <c r="V970" s="125">
        <f>+[1]data1cf!BT969*-1</f>
        <v>0</v>
      </c>
      <c r="W970" s="125">
        <f>+[1]data1cf!BU969*-1</f>
        <v>0</v>
      </c>
      <c r="X970" s="125">
        <f>+[1]data1cf!BV969*-1</f>
        <v>0</v>
      </c>
      <c r="Y970" s="125">
        <f>+[1]data1cf!BW969*-1</f>
        <v>0</v>
      </c>
      <c r="Z970" s="125">
        <f>+[1]data1cf!BX969*-1</f>
        <v>0</v>
      </c>
      <c r="AA970" s="125">
        <f>+[1]data1cf!BY969*-1</f>
        <v>0</v>
      </c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0"/>
      <c r="AL970" s="10">
        <f t="shared" ca="1" si="60"/>
        <v>0</v>
      </c>
      <c r="AM970" s="10"/>
      <c r="AN970" s="10"/>
      <c r="AO970" s="10"/>
      <c r="AP970" s="10"/>
      <c r="AQ970" s="10"/>
    </row>
    <row r="971" spans="1:43" x14ac:dyDescent="0.2">
      <c r="A971" s="10">
        <v>969</v>
      </c>
      <c r="B971" s="201"/>
      <c r="C971" s="125">
        <f>+[1]data1cf!BA970*-1</f>
        <v>0</v>
      </c>
      <c r="D971" s="125">
        <f>+[1]data1cf!BB970*-1</f>
        <v>0</v>
      </c>
      <c r="E971" s="125">
        <f>+[1]data1cf!BC970*-1</f>
        <v>0</v>
      </c>
      <c r="F971" s="125">
        <f>+[1]data1cf!BD970*-1</f>
        <v>0</v>
      </c>
      <c r="G971" s="125">
        <f>+[1]data1cf!BE970*-1</f>
        <v>0</v>
      </c>
      <c r="H971" s="125">
        <f>+[1]data1cf!BF970*-1</f>
        <v>0</v>
      </c>
      <c r="I971" s="125">
        <f>+[1]data1cf!BG970*-1</f>
        <v>0</v>
      </c>
      <c r="J971" s="125">
        <f>+[1]data1cf!BH970*-1</f>
        <v>0</v>
      </c>
      <c r="K971" s="125">
        <f>+[1]data1cf!BI970*-1</f>
        <v>0</v>
      </c>
      <c r="L971" s="125">
        <f>+[1]data1cf!BJ970*-1</f>
        <v>0</v>
      </c>
      <c r="M971" s="125">
        <f>+[1]data1cf!BK970*-1</f>
        <v>0</v>
      </c>
      <c r="N971" s="125">
        <f>+[1]data1cf!BL970*-1</f>
        <v>0</v>
      </c>
      <c r="O971" s="125">
        <f>+[1]data1cf!BM970*-1</f>
        <v>0</v>
      </c>
      <c r="P971" s="125">
        <f>+[1]data1cf!BN970*-1</f>
        <v>0</v>
      </c>
      <c r="Q971" s="125">
        <f>+[1]data1cf!BO970*-1</f>
        <v>0</v>
      </c>
      <c r="R971" s="125">
        <f>+[1]data1cf!BP970*-1</f>
        <v>0</v>
      </c>
      <c r="S971" s="125">
        <f>+[1]data1cf!BQ970*-1</f>
        <v>0</v>
      </c>
      <c r="T971" s="125">
        <f>+[1]data1cf!BR970*-1</f>
        <v>0</v>
      </c>
      <c r="U971" s="125">
        <f>+[1]data1cf!BS970*-1</f>
        <v>0</v>
      </c>
      <c r="V971" s="125">
        <f>+[1]data1cf!BT970*-1</f>
        <v>0</v>
      </c>
      <c r="W971" s="125">
        <f>+[1]data1cf!BU970*-1</f>
        <v>0</v>
      </c>
      <c r="X971" s="125">
        <f>+[1]data1cf!BV970*-1</f>
        <v>0</v>
      </c>
      <c r="Y971" s="125">
        <f>+[1]data1cf!BW970*-1</f>
        <v>0</v>
      </c>
      <c r="Z971" s="125">
        <f>+[1]data1cf!BX970*-1</f>
        <v>0</v>
      </c>
      <c r="AA971" s="125">
        <f>+[1]data1cf!BY970*-1</f>
        <v>0</v>
      </c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0"/>
      <c r="AL971" s="10">
        <f t="shared" ca="1" si="60"/>
        <v>0</v>
      </c>
      <c r="AM971" s="10"/>
      <c r="AN971" s="10"/>
      <c r="AO971" s="10"/>
      <c r="AP971" s="10"/>
      <c r="AQ971" s="10"/>
    </row>
    <row r="972" spans="1:43" x14ac:dyDescent="0.2">
      <c r="A972" s="10">
        <v>970</v>
      </c>
      <c r="B972" s="201"/>
      <c r="C972" s="125">
        <f>+[1]data1cf!BA971*-1</f>
        <v>0</v>
      </c>
      <c r="D972" s="125">
        <f>+[1]data1cf!BB971*-1</f>
        <v>0</v>
      </c>
      <c r="E972" s="125">
        <f>+[1]data1cf!BC971*-1</f>
        <v>0</v>
      </c>
      <c r="F972" s="125">
        <f>+[1]data1cf!BD971*-1</f>
        <v>0</v>
      </c>
      <c r="G972" s="125">
        <f>+[1]data1cf!BE971*-1</f>
        <v>0</v>
      </c>
      <c r="H972" s="125">
        <f>+[1]data1cf!BF971*-1</f>
        <v>0</v>
      </c>
      <c r="I972" s="125">
        <f>+[1]data1cf!BG971*-1</f>
        <v>0</v>
      </c>
      <c r="J972" s="125">
        <f>+[1]data1cf!BH971*-1</f>
        <v>0</v>
      </c>
      <c r="K972" s="125">
        <f>+[1]data1cf!BI971*-1</f>
        <v>0</v>
      </c>
      <c r="L972" s="125">
        <f>+[1]data1cf!BJ971*-1</f>
        <v>0</v>
      </c>
      <c r="M972" s="125">
        <f>+[1]data1cf!BK971*-1</f>
        <v>0</v>
      </c>
      <c r="N972" s="125">
        <f>+[1]data1cf!BL971*-1</f>
        <v>0</v>
      </c>
      <c r="O972" s="125">
        <f>+[1]data1cf!BM971*-1</f>
        <v>0</v>
      </c>
      <c r="P972" s="125">
        <f>+[1]data1cf!BN971*-1</f>
        <v>0</v>
      </c>
      <c r="Q972" s="125">
        <f>+[1]data1cf!BO971*-1</f>
        <v>0</v>
      </c>
      <c r="R972" s="125">
        <f>+[1]data1cf!BP971*-1</f>
        <v>0</v>
      </c>
      <c r="S972" s="125">
        <f>+[1]data1cf!BQ971*-1</f>
        <v>0</v>
      </c>
      <c r="T972" s="125">
        <f>+[1]data1cf!BR971*-1</f>
        <v>0</v>
      </c>
      <c r="U972" s="125">
        <f>+[1]data1cf!BS971*-1</f>
        <v>0</v>
      </c>
      <c r="V972" s="125">
        <f>+[1]data1cf!BT971*-1</f>
        <v>0</v>
      </c>
      <c r="W972" s="125">
        <f>+[1]data1cf!BU971*-1</f>
        <v>0</v>
      </c>
      <c r="X972" s="125">
        <f>+[1]data1cf!BV971*-1</f>
        <v>0</v>
      </c>
      <c r="Y972" s="125">
        <f>+[1]data1cf!BW971*-1</f>
        <v>0</v>
      </c>
      <c r="Z972" s="125">
        <f>+[1]data1cf!BX971*-1</f>
        <v>0</v>
      </c>
      <c r="AA972" s="125">
        <f>+[1]data1cf!BY971*-1</f>
        <v>0</v>
      </c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0"/>
      <c r="AL972" s="10">
        <f t="shared" ca="1" si="60"/>
        <v>0</v>
      </c>
      <c r="AM972" s="10"/>
      <c r="AN972" s="10"/>
      <c r="AO972" s="10"/>
      <c r="AP972" s="10"/>
      <c r="AQ972" s="10"/>
    </row>
    <row r="973" spans="1:43" x14ac:dyDescent="0.2">
      <c r="A973" s="10">
        <v>971</v>
      </c>
      <c r="B973" s="201"/>
      <c r="C973" s="125">
        <f>+[1]data1cf!BA972*-1</f>
        <v>0</v>
      </c>
      <c r="D973" s="125">
        <f>+[1]data1cf!BB972*-1</f>
        <v>0</v>
      </c>
      <c r="E973" s="125">
        <f>+[1]data1cf!BC972*-1</f>
        <v>0</v>
      </c>
      <c r="F973" s="125">
        <f>+[1]data1cf!BD972*-1</f>
        <v>0</v>
      </c>
      <c r="G973" s="125">
        <f>+[1]data1cf!BE972*-1</f>
        <v>0</v>
      </c>
      <c r="H973" s="125">
        <f>+[1]data1cf!BF972*-1</f>
        <v>0</v>
      </c>
      <c r="I973" s="125">
        <f>+[1]data1cf!BG972*-1</f>
        <v>0</v>
      </c>
      <c r="J973" s="125">
        <f>+[1]data1cf!BH972*-1</f>
        <v>0</v>
      </c>
      <c r="K973" s="125">
        <f>+[1]data1cf!BI972*-1</f>
        <v>0</v>
      </c>
      <c r="L973" s="125">
        <f>+[1]data1cf!BJ972*-1</f>
        <v>0</v>
      </c>
      <c r="M973" s="125">
        <f>+[1]data1cf!BK972*-1</f>
        <v>0</v>
      </c>
      <c r="N973" s="125">
        <f>+[1]data1cf!BL972*-1</f>
        <v>0</v>
      </c>
      <c r="O973" s="125">
        <f>+[1]data1cf!BM972*-1</f>
        <v>0</v>
      </c>
      <c r="P973" s="125">
        <f>+[1]data1cf!BN972*-1</f>
        <v>0</v>
      </c>
      <c r="Q973" s="125">
        <f>+[1]data1cf!BO972*-1</f>
        <v>0</v>
      </c>
      <c r="R973" s="125">
        <f>+[1]data1cf!BP972*-1</f>
        <v>0</v>
      </c>
      <c r="S973" s="125">
        <f>+[1]data1cf!BQ972*-1</f>
        <v>0</v>
      </c>
      <c r="T973" s="125">
        <f>+[1]data1cf!BR972*-1</f>
        <v>0</v>
      </c>
      <c r="U973" s="125">
        <f>+[1]data1cf!BS972*-1</f>
        <v>0</v>
      </c>
      <c r="V973" s="125">
        <f>+[1]data1cf!BT972*-1</f>
        <v>0</v>
      </c>
      <c r="W973" s="125">
        <f>+[1]data1cf!BU972*-1</f>
        <v>0</v>
      </c>
      <c r="X973" s="125">
        <f>+[1]data1cf!BV972*-1</f>
        <v>0</v>
      </c>
      <c r="Y973" s="125">
        <f>+[1]data1cf!BW972*-1</f>
        <v>0</v>
      </c>
      <c r="Z973" s="125">
        <f>+[1]data1cf!BX972*-1</f>
        <v>0</v>
      </c>
      <c r="AA973" s="125">
        <f>+[1]data1cf!BY972*-1</f>
        <v>0</v>
      </c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0"/>
      <c r="AL973" s="10">
        <f t="shared" ca="1" si="60"/>
        <v>0</v>
      </c>
      <c r="AM973" s="10"/>
      <c r="AN973" s="10"/>
      <c r="AO973" s="10"/>
      <c r="AP973" s="10"/>
      <c r="AQ973" s="10"/>
    </row>
    <row r="974" spans="1:43" x14ac:dyDescent="0.2">
      <c r="A974" s="10">
        <v>972</v>
      </c>
      <c r="B974" s="201"/>
      <c r="C974" s="125">
        <f>+[1]data1cf!BA973*-1</f>
        <v>0</v>
      </c>
      <c r="D974" s="125">
        <f>+[1]data1cf!BB973*-1</f>
        <v>0</v>
      </c>
      <c r="E974" s="125">
        <f>+[1]data1cf!BC973*-1</f>
        <v>0</v>
      </c>
      <c r="F974" s="125">
        <f>+[1]data1cf!BD973*-1</f>
        <v>0</v>
      </c>
      <c r="G974" s="125">
        <f>+[1]data1cf!BE973*-1</f>
        <v>0</v>
      </c>
      <c r="H974" s="125">
        <f>+[1]data1cf!BF973*-1</f>
        <v>0</v>
      </c>
      <c r="I974" s="125">
        <f>+[1]data1cf!BG973*-1</f>
        <v>0</v>
      </c>
      <c r="J974" s="125">
        <f>+[1]data1cf!BH973*-1</f>
        <v>0</v>
      </c>
      <c r="K974" s="125">
        <f>+[1]data1cf!BI973*-1</f>
        <v>0</v>
      </c>
      <c r="L974" s="125">
        <f>+[1]data1cf!BJ973*-1</f>
        <v>0</v>
      </c>
      <c r="M974" s="125">
        <f>+[1]data1cf!BK973*-1</f>
        <v>0</v>
      </c>
      <c r="N974" s="125">
        <f>+[1]data1cf!BL973*-1</f>
        <v>0</v>
      </c>
      <c r="O974" s="125">
        <f>+[1]data1cf!BM973*-1</f>
        <v>0</v>
      </c>
      <c r="P974" s="125">
        <f>+[1]data1cf!BN973*-1</f>
        <v>0</v>
      </c>
      <c r="Q974" s="125">
        <f>+[1]data1cf!BO973*-1</f>
        <v>0</v>
      </c>
      <c r="R974" s="125">
        <f>+[1]data1cf!BP973*-1</f>
        <v>0</v>
      </c>
      <c r="S974" s="125">
        <f>+[1]data1cf!BQ973*-1</f>
        <v>0</v>
      </c>
      <c r="T974" s="125">
        <f>+[1]data1cf!BR973*-1</f>
        <v>0</v>
      </c>
      <c r="U974" s="125">
        <f>+[1]data1cf!BS973*-1</f>
        <v>0</v>
      </c>
      <c r="V974" s="125">
        <f>+[1]data1cf!BT973*-1</f>
        <v>0</v>
      </c>
      <c r="W974" s="125">
        <f>+[1]data1cf!BU973*-1</f>
        <v>0</v>
      </c>
      <c r="X974" s="125">
        <f>+[1]data1cf!BV973*-1</f>
        <v>0</v>
      </c>
      <c r="Y974" s="125">
        <f>+[1]data1cf!BW973*-1</f>
        <v>0</v>
      </c>
      <c r="Z974" s="125">
        <f>+[1]data1cf!BX973*-1</f>
        <v>0</v>
      </c>
      <c r="AA974" s="125">
        <f>+[1]data1cf!BY973*-1</f>
        <v>0</v>
      </c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0"/>
      <c r="AL974" s="10">
        <f t="shared" ca="1" si="60"/>
        <v>0</v>
      </c>
      <c r="AM974" s="10"/>
      <c r="AN974" s="10"/>
      <c r="AO974" s="10"/>
      <c r="AP974" s="10"/>
      <c r="AQ974" s="10"/>
    </row>
    <row r="975" spans="1:43" x14ac:dyDescent="0.2">
      <c r="A975" s="10">
        <v>973</v>
      </c>
      <c r="B975" s="201"/>
      <c r="C975" s="125">
        <f>+[1]data1cf!BA974*-1</f>
        <v>0</v>
      </c>
      <c r="D975" s="125">
        <f>+[1]data1cf!BB974*-1</f>
        <v>0</v>
      </c>
      <c r="E975" s="125">
        <f>+[1]data1cf!BC974*-1</f>
        <v>0</v>
      </c>
      <c r="F975" s="125">
        <f>+[1]data1cf!BD974*-1</f>
        <v>0</v>
      </c>
      <c r="G975" s="125">
        <f>+[1]data1cf!BE974*-1</f>
        <v>0</v>
      </c>
      <c r="H975" s="125">
        <f>+[1]data1cf!BF974*-1</f>
        <v>0</v>
      </c>
      <c r="I975" s="125">
        <f>+[1]data1cf!BG974*-1</f>
        <v>0</v>
      </c>
      <c r="J975" s="125">
        <f>+[1]data1cf!BH974*-1</f>
        <v>0</v>
      </c>
      <c r="K975" s="125">
        <f>+[1]data1cf!BI974*-1</f>
        <v>0</v>
      </c>
      <c r="L975" s="125">
        <f>+[1]data1cf!BJ974*-1</f>
        <v>0</v>
      </c>
      <c r="M975" s="125">
        <f>+[1]data1cf!BK974*-1</f>
        <v>0</v>
      </c>
      <c r="N975" s="125">
        <f>+[1]data1cf!BL974*-1</f>
        <v>0</v>
      </c>
      <c r="O975" s="125">
        <f>+[1]data1cf!BM974*-1</f>
        <v>0</v>
      </c>
      <c r="P975" s="125">
        <f>+[1]data1cf!BN974*-1</f>
        <v>0</v>
      </c>
      <c r="Q975" s="125">
        <f>+[1]data1cf!BO974*-1</f>
        <v>0</v>
      </c>
      <c r="R975" s="125">
        <f>+[1]data1cf!BP974*-1</f>
        <v>0</v>
      </c>
      <c r="S975" s="125">
        <f>+[1]data1cf!BQ974*-1</f>
        <v>0</v>
      </c>
      <c r="T975" s="125">
        <f>+[1]data1cf!BR974*-1</f>
        <v>0</v>
      </c>
      <c r="U975" s="125">
        <f>+[1]data1cf!BS974*-1</f>
        <v>0</v>
      </c>
      <c r="V975" s="125">
        <f>+[1]data1cf!BT974*-1</f>
        <v>0</v>
      </c>
      <c r="W975" s="125">
        <f>+[1]data1cf!BU974*-1</f>
        <v>0</v>
      </c>
      <c r="X975" s="125">
        <f>+[1]data1cf!BV974*-1</f>
        <v>0</v>
      </c>
      <c r="Y975" s="125">
        <f>+[1]data1cf!BW974*-1</f>
        <v>0</v>
      </c>
      <c r="Z975" s="125">
        <f>+[1]data1cf!BX974*-1</f>
        <v>0</v>
      </c>
      <c r="AA975" s="125">
        <f>+[1]data1cf!BY974*-1</f>
        <v>0</v>
      </c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0"/>
      <c r="AL975" s="10">
        <f t="shared" ca="1" si="60"/>
        <v>0</v>
      </c>
      <c r="AM975" s="10"/>
      <c r="AN975" s="10"/>
      <c r="AO975" s="10"/>
      <c r="AP975" s="10"/>
      <c r="AQ975" s="10"/>
    </row>
    <row r="976" spans="1:43" x14ac:dyDescent="0.2">
      <c r="A976" s="10">
        <v>974</v>
      </c>
      <c r="B976" s="201"/>
      <c r="C976" s="125">
        <f>+[1]data1cf!BA975*-1</f>
        <v>0</v>
      </c>
      <c r="D976" s="125">
        <f>+[1]data1cf!BB975*-1</f>
        <v>0</v>
      </c>
      <c r="E976" s="125">
        <f>+[1]data1cf!BC975*-1</f>
        <v>0</v>
      </c>
      <c r="F976" s="125">
        <f>+[1]data1cf!BD975*-1</f>
        <v>0</v>
      </c>
      <c r="G976" s="125">
        <f>+[1]data1cf!BE975*-1</f>
        <v>0</v>
      </c>
      <c r="H976" s="125">
        <f>+[1]data1cf!BF975*-1</f>
        <v>0</v>
      </c>
      <c r="I976" s="125">
        <f>+[1]data1cf!BG975*-1</f>
        <v>0</v>
      </c>
      <c r="J976" s="125">
        <f>+[1]data1cf!BH975*-1</f>
        <v>0</v>
      </c>
      <c r="K976" s="125">
        <f>+[1]data1cf!BI975*-1</f>
        <v>0</v>
      </c>
      <c r="L976" s="125">
        <f>+[1]data1cf!BJ975*-1</f>
        <v>0</v>
      </c>
      <c r="M976" s="125">
        <f>+[1]data1cf!BK975*-1</f>
        <v>0</v>
      </c>
      <c r="N976" s="125">
        <f>+[1]data1cf!BL975*-1</f>
        <v>0</v>
      </c>
      <c r="O976" s="125">
        <f>+[1]data1cf!BM975*-1</f>
        <v>0</v>
      </c>
      <c r="P976" s="125">
        <f>+[1]data1cf!BN975*-1</f>
        <v>0</v>
      </c>
      <c r="Q976" s="125">
        <f>+[1]data1cf!BO975*-1</f>
        <v>0</v>
      </c>
      <c r="R976" s="125">
        <f>+[1]data1cf!BP975*-1</f>
        <v>0</v>
      </c>
      <c r="S976" s="125">
        <f>+[1]data1cf!BQ975*-1</f>
        <v>0</v>
      </c>
      <c r="T976" s="125">
        <f>+[1]data1cf!BR975*-1</f>
        <v>0</v>
      </c>
      <c r="U976" s="125">
        <f>+[1]data1cf!BS975*-1</f>
        <v>0</v>
      </c>
      <c r="V976" s="125">
        <f>+[1]data1cf!BT975*-1</f>
        <v>0</v>
      </c>
      <c r="W976" s="125">
        <f>+[1]data1cf!BU975*-1</f>
        <v>0</v>
      </c>
      <c r="X976" s="125">
        <f>+[1]data1cf!BV975*-1</f>
        <v>0</v>
      </c>
      <c r="Y976" s="125">
        <f>+[1]data1cf!BW975*-1</f>
        <v>0</v>
      </c>
      <c r="Z976" s="125">
        <f>+[1]data1cf!BX975*-1</f>
        <v>0</v>
      </c>
      <c r="AA976" s="125">
        <f>+[1]data1cf!BY975*-1</f>
        <v>0</v>
      </c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0"/>
      <c r="AL976" s="10">
        <f t="shared" ca="1" si="60"/>
        <v>0</v>
      </c>
      <c r="AM976" s="10"/>
      <c r="AN976" s="10"/>
      <c r="AO976" s="10"/>
      <c r="AP976" s="10"/>
      <c r="AQ976" s="10"/>
    </row>
    <row r="977" spans="1:43" x14ac:dyDescent="0.2">
      <c r="A977" s="10">
        <v>975</v>
      </c>
      <c r="B977" s="201"/>
      <c r="C977" s="125">
        <f>+[1]data1cf!BA976*-1</f>
        <v>0</v>
      </c>
      <c r="D977" s="125">
        <f>+[1]data1cf!BB976*-1</f>
        <v>0</v>
      </c>
      <c r="E977" s="125">
        <f>+[1]data1cf!BC976*-1</f>
        <v>0</v>
      </c>
      <c r="F977" s="125">
        <f>+[1]data1cf!BD976*-1</f>
        <v>0</v>
      </c>
      <c r="G977" s="125">
        <f>+[1]data1cf!BE976*-1</f>
        <v>0</v>
      </c>
      <c r="H977" s="125">
        <f>+[1]data1cf!BF976*-1</f>
        <v>0</v>
      </c>
      <c r="I977" s="125">
        <f>+[1]data1cf!BG976*-1</f>
        <v>0</v>
      </c>
      <c r="J977" s="125">
        <f>+[1]data1cf!BH976*-1</f>
        <v>0</v>
      </c>
      <c r="K977" s="125">
        <f>+[1]data1cf!BI976*-1</f>
        <v>0</v>
      </c>
      <c r="L977" s="125">
        <f>+[1]data1cf!BJ976*-1</f>
        <v>0</v>
      </c>
      <c r="M977" s="125">
        <f>+[1]data1cf!BK976*-1</f>
        <v>0</v>
      </c>
      <c r="N977" s="125">
        <f>+[1]data1cf!BL976*-1</f>
        <v>0</v>
      </c>
      <c r="O977" s="125">
        <f>+[1]data1cf!BM976*-1</f>
        <v>0</v>
      </c>
      <c r="P977" s="125">
        <f>+[1]data1cf!BN976*-1</f>
        <v>0</v>
      </c>
      <c r="Q977" s="125">
        <f>+[1]data1cf!BO976*-1</f>
        <v>0</v>
      </c>
      <c r="R977" s="125">
        <f>+[1]data1cf!BP976*-1</f>
        <v>0</v>
      </c>
      <c r="S977" s="125">
        <f>+[1]data1cf!BQ976*-1</f>
        <v>0</v>
      </c>
      <c r="T977" s="125">
        <f>+[1]data1cf!BR976*-1</f>
        <v>0</v>
      </c>
      <c r="U977" s="125">
        <f>+[1]data1cf!BS976*-1</f>
        <v>0</v>
      </c>
      <c r="V977" s="125">
        <f>+[1]data1cf!BT976*-1</f>
        <v>0</v>
      </c>
      <c r="W977" s="125">
        <f>+[1]data1cf!BU976*-1</f>
        <v>0</v>
      </c>
      <c r="X977" s="125">
        <f>+[1]data1cf!BV976*-1</f>
        <v>0</v>
      </c>
      <c r="Y977" s="125">
        <f>+[1]data1cf!BW976*-1</f>
        <v>0</v>
      </c>
      <c r="Z977" s="125">
        <f>+[1]data1cf!BX976*-1</f>
        <v>0</v>
      </c>
      <c r="AA977" s="125">
        <f>+[1]data1cf!BY976*-1</f>
        <v>0</v>
      </c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0"/>
      <c r="AL977" s="10">
        <f t="shared" ca="1" si="60"/>
        <v>0</v>
      </c>
      <c r="AM977" s="10"/>
      <c r="AN977" s="10"/>
      <c r="AO977" s="10"/>
      <c r="AP977" s="10"/>
      <c r="AQ977" s="10"/>
    </row>
    <row r="978" spans="1:43" x14ac:dyDescent="0.2">
      <c r="A978" s="10">
        <v>976</v>
      </c>
      <c r="B978" s="201"/>
      <c r="C978" s="125">
        <f>+[1]data1cf!BA977*-1</f>
        <v>0</v>
      </c>
      <c r="D978" s="125">
        <f>+[1]data1cf!BB977*-1</f>
        <v>0</v>
      </c>
      <c r="E978" s="125">
        <f>+[1]data1cf!BC977*-1</f>
        <v>0</v>
      </c>
      <c r="F978" s="125">
        <f>+[1]data1cf!BD977*-1</f>
        <v>0</v>
      </c>
      <c r="G978" s="125">
        <f>+[1]data1cf!BE977*-1</f>
        <v>0</v>
      </c>
      <c r="H978" s="125">
        <f>+[1]data1cf!BF977*-1</f>
        <v>0</v>
      </c>
      <c r="I978" s="125">
        <f>+[1]data1cf!BG977*-1</f>
        <v>0</v>
      </c>
      <c r="J978" s="125">
        <f>+[1]data1cf!BH977*-1</f>
        <v>0</v>
      </c>
      <c r="K978" s="125">
        <f>+[1]data1cf!BI977*-1</f>
        <v>0</v>
      </c>
      <c r="L978" s="125">
        <f>+[1]data1cf!BJ977*-1</f>
        <v>0</v>
      </c>
      <c r="M978" s="125">
        <f>+[1]data1cf!BK977*-1</f>
        <v>0</v>
      </c>
      <c r="N978" s="125">
        <f>+[1]data1cf!BL977*-1</f>
        <v>0</v>
      </c>
      <c r="O978" s="125">
        <f>+[1]data1cf!BM977*-1</f>
        <v>0</v>
      </c>
      <c r="P978" s="125">
        <f>+[1]data1cf!BN977*-1</f>
        <v>0</v>
      </c>
      <c r="Q978" s="125">
        <f>+[1]data1cf!BO977*-1</f>
        <v>0</v>
      </c>
      <c r="R978" s="125">
        <f>+[1]data1cf!BP977*-1</f>
        <v>0</v>
      </c>
      <c r="S978" s="125">
        <f>+[1]data1cf!BQ977*-1</f>
        <v>0</v>
      </c>
      <c r="T978" s="125">
        <f>+[1]data1cf!BR977*-1</f>
        <v>0</v>
      </c>
      <c r="U978" s="125">
        <f>+[1]data1cf!BS977*-1</f>
        <v>0</v>
      </c>
      <c r="V978" s="125">
        <f>+[1]data1cf!BT977*-1</f>
        <v>0</v>
      </c>
      <c r="W978" s="125">
        <f>+[1]data1cf!BU977*-1</f>
        <v>0</v>
      </c>
      <c r="X978" s="125">
        <f>+[1]data1cf!BV977*-1</f>
        <v>0</v>
      </c>
      <c r="Y978" s="125">
        <f>+[1]data1cf!BW977*-1</f>
        <v>0</v>
      </c>
      <c r="Z978" s="125">
        <f>+[1]data1cf!BX977*-1</f>
        <v>0</v>
      </c>
      <c r="AA978" s="125">
        <f>+[1]data1cf!BY977*-1</f>
        <v>0</v>
      </c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0"/>
      <c r="AL978" s="10">
        <f t="shared" ca="1" si="60"/>
        <v>0</v>
      </c>
      <c r="AM978" s="10"/>
      <c r="AN978" s="10"/>
      <c r="AO978" s="10"/>
      <c r="AP978" s="10"/>
      <c r="AQ978" s="10"/>
    </row>
    <row r="979" spans="1:43" x14ac:dyDescent="0.2">
      <c r="A979" s="10">
        <v>977</v>
      </c>
      <c r="B979" s="201"/>
      <c r="C979" s="125">
        <f>+[1]data1cf!BA978*-1</f>
        <v>0</v>
      </c>
      <c r="D979" s="125">
        <f>+[1]data1cf!BB978*-1</f>
        <v>0</v>
      </c>
      <c r="E979" s="125">
        <f>+[1]data1cf!BC978*-1</f>
        <v>0</v>
      </c>
      <c r="F979" s="125">
        <f>+[1]data1cf!BD978*-1</f>
        <v>0</v>
      </c>
      <c r="G979" s="125">
        <f>+[1]data1cf!BE978*-1</f>
        <v>0</v>
      </c>
      <c r="H979" s="125">
        <f>+[1]data1cf!BF978*-1</f>
        <v>0</v>
      </c>
      <c r="I979" s="125">
        <f>+[1]data1cf!BG978*-1</f>
        <v>0</v>
      </c>
      <c r="J979" s="125">
        <f>+[1]data1cf!BH978*-1</f>
        <v>0</v>
      </c>
      <c r="K979" s="125">
        <f>+[1]data1cf!BI978*-1</f>
        <v>0</v>
      </c>
      <c r="L979" s="125">
        <f>+[1]data1cf!BJ978*-1</f>
        <v>0</v>
      </c>
      <c r="M979" s="125">
        <f>+[1]data1cf!BK978*-1</f>
        <v>0</v>
      </c>
      <c r="N979" s="125">
        <f>+[1]data1cf!BL978*-1</f>
        <v>0</v>
      </c>
      <c r="O979" s="125">
        <f>+[1]data1cf!BM978*-1</f>
        <v>0</v>
      </c>
      <c r="P979" s="125">
        <f>+[1]data1cf!BN978*-1</f>
        <v>0</v>
      </c>
      <c r="Q979" s="125">
        <f>+[1]data1cf!BO978*-1</f>
        <v>0</v>
      </c>
      <c r="R979" s="125">
        <f>+[1]data1cf!BP978*-1</f>
        <v>0</v>
      </c>
      <c r="S979" s="125">
        <f>+[1]data1cf!BQ978*-1</f>
        <v>0</v>
      </c>
      <c r="T979" s="125">
        <f>+[1]data1cf!BR978*-1</f>
        <v>0</v>
      </c>
      <c r="U979" s="125">
        <f>+[1]data1cf!BS978*-1</f>
        <v>0</v>
      </c>
      <c r="V979" s="125">
        <f>+[1]data1cf!BT978*-1</f>
        <v>0</v>
      </c>
      <c r="W979" s="125">
        <f>+[1]data1cf!BU978*-1</f>
        <v>0</v>
      </c>
      <c r="X979" s="125">
        <f>+[1]data1cf!BV978*-1</f>
        <v>0</v>
      </c>
      <c r="Y979" s="125">
        <f>+[1]data1cf!BW978*-1</f>
        <v>0</v>
      </c>
      <c r="Z979" s="125">
        <f>+[1]data1cf!BX978*-1</f>
        <v>0</v>
      </c>
      <c r="AA979" s="125">
        <f>+[1]data1cf!BY978*-1</f>
        <v>0</v>
      </c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0"/>
      <c r="AL979" s="10">
        <f t="shared" ca="1" si="60"/>
        <v>0</v>
      </c>
      <c r="AM979" s="10"/>
      <c r="AN979" s="10"/>
      <c r="AO979" s="10"/>
      <c r="AP979" s="10"/>
      <c r="AQ979" s="10"/>
    </row>
    <row r="980" spans="1:43" x14ac:dyDescent="0.2">
      <c r="A980" s="10">
        <v>978</v>
      </c>
      <c r="B980" s="201"/>
      <c r="C980" s="125">
        <f>+[1]data1cf!BA979*-1</f>
        <v>0</v>
      </c>
      <c r="D980" s="125">
        <f>+[1]data1cf!BB979*-1</f>
        <v>0</v>
      </c>
      <c r="E980" s="125">
        <f>+[1]data1cf!BC979*-1</f>
        <v>0</v>
      </c>
      <c r="F980" s="125">
        <f>+[1]data1cf!BD979*-1</f>
        <v>0</v>
      </c>
      <c r="G980" s="125">
        <f>+[1]data1cf!BE979*-1</f>
        <v>0</v>
      </c>
      <c r="H980" s="125">
        <f>+[1]data1cf!BF979*-1</f>
        <v>0</v>
      </c>
      <c r="I980" s="125">
        <f>+[1]data1cf!BG979*-1</f>
        <v>0</v>
      </c>
      <c r="J980" s="125">
        <f>+[1]data1cf!BH979*-1</f>
        <v>0</v>
      </c>
      <c r="K980" s="125">
        <f>+[1]data1cf!BI979*-1</f>
        <v>0</v>
      </c>
      <c r="L980" s="125">
        <f>+[1]data1cf!BJ979*-1</f>
        <v>0</v>
      </c>
      <c r="M980" s="125">
        <f>+[1]data1cf!BK979*-1</f>
        <v>0</v>
      </c>
      <c r="N980" s="125">
        <f>+[1]data1cf!BL979*-1</f>
        <v>0</v>
      </c>
      <c r="O980" s="125">
        <f>+[1]data1cf!BM979*-1</f>
        <v>0</v>
      </c>
      <c r="P980" s="125">
        <f>+[1]data1cf!BN979*-1</f>
        <v>0</v>
      </c>
      <c r="Q980" s="125">
        <f>+[1]data1cf!BO979*-1</f>
        <v>0</v>
      </c>
      <c r="R980" s="125">
        <f>+[1]data1cf!BP979*-1</f>
        <v>0</v>
      </c>
      <c r="S980" s="125">
        <f>+[1]data1cf!BQ979*-1</f>
        <v>0</v>
      </c>
      <c r="T980" s="125">
        <f>+[1]data1cf!BR979*-1</f>
        <v>0</v>
      </c>
      <c r="U980" s="125">
        <f>+[1]data1cf!BS979*-1</f>
        <v>0</v>
      </c>
      <c r="V980" s="125">
        <f>+[1]data1cf!BT979*-1</f>
        <v>0</v>
      </c>
      <c r="W980" s="125">
        <f>+[1]data1cf!BU979*-1</f>
        <v>0</v>
      </c>
      <c r="X980" s="125">
        <f>+[1]data1cf!BV979*-1</f>
        <v>0</v>
      </c>
      <c r="Y980" s="125">
        <f>+[1]data1cf!BW979*-1</f>
        <v>0</v>
      </c>
      <c r="Z980" s="125">
        <f>+[1]data1cf!BX979*-1</f>
        <v>0</v>
      </c>
      <c r="AA980" s="125">
        <f>+[1]data1cf!BY979*-1</f>
        <v>0</v>
      </c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0"/>
      <c r="AL980" s="10">
        <f t="shared" ref="AL980:AL995" ca="1" si="61">SUMPRODUCT(B980:AJ980,PVCapPrice)</f>
        <v>0</v>
      </c>
      <c r="AM980" s="10"/>
      <c r="AN980" s="10"/>
      <c r="AO980" s="10"/>
      <c r="AP980" s="10"/>
      <c r="AQ980" s="10"/>
    </row>
    <row r="981" spans="1:43" x14ac:dyDescent="0.2">
      <c r="A981" s="10">
        <v>979</v>
      </c>
      <c r="B981" s="201"/>
      <c r="C981" s="125">
        <f>+[1]data1cf!BA980*-1</f>
        <v>0</v>
      </c>
      <c r="D981" s="125">
        <f>+[1]data1cf!BB980*-1</f>
        <v>0</v>
      </c>
      <c r="E981" s="125">
        <f>+[1]data1cf!BC980*-1</f>
        <v>0</v>
      </c>
      <c r="F981" s="125">
        <f>+[1]data1cf!BD980*-1</f>
        <v>0</v>
      </c>
      <c r="G981" s="125">
        <f>+[1]data1cf!BE980*-1</f>
        <v>0</v>
      </c>
      <c r="H981" s="125">
        <f>+[1]data1cf!BF980*-1</f>
        <v>0</v>
      </c>
      <c r="I981" s="125">
        <f>+[1]data1cf!BG980*-1</f>
        <v>0</v>
      </c>
      <c r="J981" s="125">
        <f>+[1]data1cf!BH980*-1</f>
        <v>0</v>
      </c>
      <c r="K981" s="125">
        <f>+[1]data1cf!BI980*-1</f>
        <v>0</v>
      </c>
      <c r="L981" s="125">
        <f>+[1]data1cf!BJ980*-1</f>
        <v>0</v>
      </c>
      <c r="M981" s="125">
        <f>+[1]data1cf!BK980*-1</f>
        <v>0</v>
      </c>
      <c r="N981" s="125">
        <f>+[1]data1cf!BL980*-1</f>
        <v>0</v>
      </c>
      <c r="O981" s="125">
        <f>+[1]data1cf!BM980*-1</f>
        <v>0</v>
      </c>
      <c r="P981" s="125">
        <f>+[1]data1cf!BN980*-1</f>
        <v>0</v>
      </c>
      <c r="Q981" s="125">
        <f>+[1]data1cf!BO980*-1</f>
        <v>0</v>
      </c>
      <c r="R981" s="125">
        <f>+[1]data1cf!BP980*-1</f>
        <v>0</v>
      </c>
      <c r="S981" s="125">
        <f>+[1]data1cf!BQ980*-1</f>
        <v>0</v>
      </c>
      <c r="T981" s="125">
        <f>+[1]data1cf!BR980*-1</f>
        <v>0</v>
      </c>
      <c r="U981" s="125">
        <f>+[1]data1cf!BS980*-1</f>
        <v>0</v>
      </c>
      <c r="V981" s="125">
        <f>+[1]data1cf!BT980*-1</f>
        <v>0</v>
      </c>
      <c r="W981" s="125">
        <f>+[1]data1cf!BU980*-1</f>
        <v>0</v>
      </c>
      <c r="X981" s="125">
        <f>+[1]data1cf!BV980*-1</f>
        <v>0</v>
      </c>
      <c r="Y981" s="125">
        <f>+[1]data1cf!BW980*-1</f>
        <v>0</v>
      </c>
      <c r="Z981" s="125">
        <f>+[1]data1cf!BX980*-1</f>
        <v>0</v>
      </c>
      <c r="AA981" s="125">
        <f>+[1]data1cf!BY980*-1</f>
        <v>0</v>
      </c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0"/>
      <c r="AL981" s="10">
        <f t="shared" ca="1" si="61"/>
        <v>0</v>
      </c>
      <c r="AM981" s="10"/>
      <c r="AN981" s="10"/>
      <c r="AO981" s="10"/>
      <c r="AP981" s="10"/>
      <c r="AQ981" s="10"/>
    </row>
    <row r="982" spans="1:43" x14ac:dyDescent="0.2">
      <c r="A982" s="10">
        <v>980</v>
      </c>
      <c r="B982" s="201"/>
      <c r="C982" s="125">
        <f>+[1]data1cf!BA981*-1</f>
        <v>0</v>
      </c>
      <c r="D982" s="125">
        <f>+[1]data1cf!BB981*-1</f>
        <v>0</v>
      </c>
      <c r="E982" s="125">
        <f>+[1]data1cf!BC981*-1</f>
        <v>0</v>
      </c>
      <c r="F982" s="125">
        <f>+[1]data1cf!BD981*-1</f>
        <v>0</v>
      </c>
      <c r="G982" s="125">
        <f>+[1]data1cf!BE981*-1</f>
        <v>0</v>
      </c>
      <c r="H982" s="125">
        <f>+[1]data1cf!BF981*-1</f>
        <v>0</v>
      </c>
      <c r="I982" s="125">
        <f>+[1]data1cf!BG981*-1</f>
        <v>0</v>
      </c>
      <c r="J982" s="125">
        <f>+[1]data1cf!BH981*-1</f>
        <v>0</v>
      </c>
      <c r="K982" s="125">
        <f>+[1]data1cf!BI981*-1</f>
        <v>0</v>
      </c>
      <c r="L982" s="125">
        <f>+[1]data1cf!BJ981*-1</f>
        <v>0</v>
      </c>
      <c r="M982" s="125">
        <f>+[1]data1cf!BK981*-1</f>
        <v>0</v>
      </c>
      <c r="N982" s="125">
        <f>+[1]data1cf!BL981*-1</f>
        <v>0</v>
      </c>
      <c r="O982" s="125">
        <f>+[1]data1cf!BM981*-1</f>
        <v>0</v>
      </c>
      <c r="P982" s="125">
        <f>+[1]data1cf!BN981*-1</f>
        <v>0</v>
      </c>
      <c r="Q982" s="125">
        <f>+[1]data1cf!BO981*-1</f>
        <v>0</v>
      </c>
      <c r="R982" s="125">
        <f>+[1]data1cf!BP981*-1</f>
        <v>0</v>
      </c>
      <c r="S982" s="125">
        <f>+[1]data1cf!BQ981*-1</f>
        <v>0</v>
      </c>
      <c r="T982" s="125">
        <f>+[1]data1cf!BR981*-1</f>
        <v>0</v>
      </c>
      <c r="U982" s="125">
        <f>+[1]data1cf!BS981*-1</f>
        <v>0</v>
      </c>
      <c r="V982" s="125">
        <f>+[1]data1cf!BT981*-1</f>
        <v>0</v>
      </c>
      <c r="W982" s="125">
        <f>+[1]data1cf!BU981*-1</f>
        <v>0</v>
      </c>
      <c r="X982" s="125">
        <f>+[1]data1cf!BV981*-1</f>
        <v>0</v>
      </c>
      <c r="Y982" s="125">
        <f>+[1]data1cf!BW981*-1</f>
        <v>0</v>
      </c>
      <c r="Z982" s="125">
        <f>+[1]data1cf!BX981*-1</f>
        <v>0</v>
      </c>
      <c r="AA982" s="125">
        <f>+[1]data1cf!BY981*-1</f>
        <v>0</v>
      </c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0"/>
      <c r="AL982" s="10">
        <f t="shared" ca="1" si="61"/>
        <v>0</v>
      </c>
      <c r="AM982" s="10"/>
      <c r="AN982" s="10"/>
      <c r="AO982" s="10"/>
      <c r="AP982" s="10"/>
      <c r="AQ982" s="10"/>
    </row>
    <row r="983" spans="1:43" x14ac:dyDescent="0.2">
      <c r="A983" s="10">
        <v>981</v>
      </c>
      <c r="B983" s="201"/>
      <c r="C983" s="125">
        <f>+[1]data1cf!BA982*-1</f>
        <v>0</v>
      </c>
      <c r="D983" s="125">
        <f>+[1]data1cf!BB982*-1</f>
        <v>0</v>
      </c>
      <c r="E983" s="125">
        <f>+[1]data1cf!BC982*-1</f>
        <v>0</v>
      </c>
      <c r="F983" s="125">
        <f>+[1]data1cf!BD982*-1</f>
        <v>0</v>
      </c>
      <c r="G983" s="125">
        <f>+[1]data1cf!BE982*-1</f>
        <v>0</v>
      </c>
      <c r="H983" s="125">
        <f>+[1]data1cf!BF982*-1</f>
        <v>0</v>
      </c>
      <c r="I983" s="125">
        <f>+[1]data1cf!BG982*-1</f>
        <v>0</v>
      </c>
      <c r="J983" s="125">
        <f>+[1]data1cf!BH982*-1</f>
        <v>0</v>
      </c>
      <c r="K983" s="125">
        <f>+[1]data1cf!BI982*-1</f>
        <v>0</v>
      </c>
      <c r="L983" s="125">
        <f>+[1]data1cf!BJ982*-1</f>
        <v>0</v>
      </c>
      <c r="M983" s="125">
        <f>+[1]data1cf!BK982*-1</f>
        <v>0</v>
      </c>
      <c r="N983" s="125">
        <f>+[1]data1cf!BL982*-1</f>
        <v>0</v>
      </c>
      <c r="O983" s="125">
        <f>+[1]data1cf!BM982*-1</f>
        <v>0</v>
      </c>
      <c r="P983" s="125">
        <f>+[1]data1cf!BN982*-1</f>
        <v>0</v>
      </c>
      <c r="Q983" s="125">
        <f>+[1]data1cf!BO982*-1</f>
        <v>0</v>
      </c>
      <c r="R983" s="125">
        <f>+[1]data1cf!BP982*-1</f>
        <v>0</v>
      </c>
      <c r="S983" s="125">
        <f>+[1]data1cf!BQ982*-1</f>
        <v>0</v>
      </c>
      <c r="T983" s="125">
        <f>+[1]data1cf!BR982*-1</f>
        <v>0</v>
      </c>
      <c r="U983" s="125">
        <f>+[1]data1cf!BS982*-1</f>
        <v>0</v>
      </c>
      <c r="V983" s="125">
        <f>+[1]data1cf!BT982*-1</f>
        <v>0</v>
      </c>
      <c r="W983" s="125">
        <f>+[1]data1cf!BU982*-1</f>
        <v>0</v>
      </c>
      <c r="X983" s="125">
        <f>+[1]data1cf!BV982*-1</f>
        <v>0</v>
      </c>
      <c r="Y983" s="125">
        <f>+[1]data1cf!BW982*-1</f>
        <v>0</v>
      </c>
      <c r="Z983" s="125">
        <f>+[1]data1cf!BX982*-1</f>
        <v>0</v>
      </c>
      <c r="AA983" s="125">
        <f>+[1]data1cf!BY982*-1</f>
        <v>0</v>
      </c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0"/>
      <c r="AL983" s="10">
        <f t="shared" ca="1" si="61"/>
        <v>0</v>
      </c>
      <c r="AM983" s="10"/>
      <c r="AN983" s="10"/>
      <c r="AO983" s="10"/>
      <c r="AP983" s="10"/>
      <c r="AQ983" s="10"/>
    </row>
    <row r="984" spans="1:43" x14ac:dyDescent="0.2">
      <c r="A984" s="10">
        <v>982</v>
      </c>
      <c r="B984" s="201"/>
      <c r="C984" s="125">
        <f>+[1]data1cf!BA983*-1</f>
        <v>0</v>
      </c>
      <c r="D984" s="125">
        <f>+[1]data1cf!BB983*-1</f>
        <v>0</v>
      </c>
      <c r="E984" s="125">
        <f>+[1]data1cf!BC983*-1</f>
        <v>0</v>
      </c>
      <c r="F984" s="125">
        <f>+[1]data1cf!BD983*-1</f>
        <v>0</v>
      </c>
      <c r="G984" s="125">
        <f>+[1]data1cf!BE983*-1</f>
        <v>0</v>
      </c>
      <c r="H984" s="125">
        <f>+[1]data1cf!BF983*-1</f>
        <v>0</v>
      </c>
      <c r="I984" s="125">
        <f>+[1]data1cf!BG983*-1</f>
        <v>0</v>
      </c>
      <c r="J984" s="125">
        <f>+[1]data1cf!BH983*-1</f>
        <v>0</v>
      </c>
      <c r="K984" s="125">
        <f>+[1]data1cf!BI983*-1</f>
        <v>0</v>
      </c>
      <c r="L984" s="125">
        <f>+[1]data1cf!BJ983*-1</f>
        <v>0</v>
      </c>
      <c r="M984" s="125">
        <f>+[1]data1cf!BK983*-1</f>
        <v>0</v>
      </c>
      <c r="N984" s="125">
        <f>+[1]data1cf!BL983*-1</f>
        <v>0</v>
      </c>
      <c r="O984" s="125">
        <f>+[1]data1cf!BM983*-1</f>
        <v>0</v>
      </c>
      <c r="P984" s="125">
        <f>+[1]data1cf!BN983*-1</f>
        <v>0</v>
      </c>
      <c r="Q984" s="125">
        <f>+[1]data1cf!BO983*-1</f>
        <v>0</v>
      </c>
      <c r="R984" s="125">
        <f>+[1]data1cf!BP983*-1</f>
        <v>0</v>
      </c>
      <c r="S984" s="125">
        <f>+[1]data1cf!BQ983*-1</f>
        <v>0</v>
      </c>
      <c r="T984" s="125">
        <f>+[1]data1cf!BR983*-1</f>
        <v>0</v>
      </c>
      <c r="U984" s="125">
        <f>+[1]data1cf!BS983*-1</f>
        <v>0</v>
      </c>
      <c r="V984" s="125">
        <f>+[1]data1cf!BT983*-1</f>
        <v>0</v>
      </c>
      <c r="W984" s="125">
        <f>+[1]data1cf!BU983*-1</f>
        <v>0</v>
      </c>
      <c r="X984" s="125">
        <f>+[1]data1cf!BV983*-1</f>
        <v>0</v>
      </c>
      <c r="Y984" s="125">
        <f>+[1]data1cf!BW983*-1</f>
        <v>0</v>
      </c>
      <c r="Z984" s="125">
        <f>+[1]data1cf!BX983*-1</f>
        <v>0</v>
      </c>
      <c r="AA984" s="125">
        <f>+[1]data1cf!BY983*-1</f>
        <v>0</v>
      </c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0"/>
      <c r="AL984" s="10">
        <f t="shared" ca="1" si="61"/>
        <v>0</v>
      </c>
      <c r="AM984" s="10"/>
      <c r="AN984" s="10"/>
      <c r="AO984" s="10"/>
      <c r="AP984" s="10"/>
      <c r="AQ984" s="10"/>
    </row>
    <row r="985" spans="1:43" x14ac:dyDescent="0.2">
      <c r="A985" s="10">
        <v>983</v>
      </c>
      <c r="B985" s="201"/>
      <c r="C985" s="125">
        <f>+[1]data1cf!BA984*-1</f>
        <v>0</v>
      </c>
      <c r="D985" s="125">
        <f>+[1]data1cf!BB984*-1</f>
        <v>0</v>
      </c>
      <c r="E985" s="125">
        <f>+[1]data1cf!BC984*-1</f>
        <v>0</v>
      </c>
      <c r="F985" s="125">
        <f>+[1]data1cf!BD984*-1</f>
        <v>0</v>
      </c>
      <c r="G985" s="125">
        <f>+[1]data1cf!BE984*-1</f>
        <v>0</v>
      </c>
      <c r="H985" s="125">
        <f>+[1]data1cf!BF984*-1</f>
        <v>0</v>
      </c>
      <c r="I985" s="125">
        <f>+[1]data1cf!BG984*-1</f>
        <v>0</v>
      </c>
      <c r="J985" s="125">
        <f>+[1]data1cf!BH984*-1</f>
        <v>0</v>
      </c>
      <c r="K985" s="125">
        <f>+[1]data1cf!BI984*-1</f>
        <v>0</v>
      </c>
      <c r="L985" s="125">
        <f>+[1]data1cf!BJ984*-1</f>
        <v>0</v>
      </c>
      <c r="M985" s="125">
        <f>+[1]data1cf!BK984*-1</f>
        <v>0</v>
      </c>
      <c r="N985" s="125">
        <f>+[1]data1cf!BL984*-1</f>
        <v>0</v>
      </c>
      <c r="O985" s="125">
        <f>+[1]data1cf!BM984*-1</f>
        <v>0</v>
      </c>
      <c r="P985" s="125">
        <f>+[1]data1cf!BN984*-1</f>
        <v>0</v>
      </c>
      <c r="Q985" s="125">
        <f>+[1]data1cf!BO984*-1</f>
        <v>0</v>
      </c>
      <c r="R985" s="125">
        <f>+[1]data1cf!BP984*-1</f>
        <v>0</v>
      </c>
      <c r="S985" s="125">
        <f>+[1]data1cf!BQ984*-1</f>
        <v>0</v>
      </c>
      <c r="T985" s="125">
        <f>+[1]data1cf!BR984*-1</f>
        <v>0</v>
      </c>
      <c r="U985" s="125">
        <f>+[1]data1cf!BS984*-1</f>
        <v>0</v>
      </c>
      <c r="V985" s="125">
        <f>+[1]data1cf!BT984*-1</f>
        <v>0</v>
      </c>
      <c r="W985" s="125">
        <f>+[1]data1cf!BU984*-1</f>
        <v>0</v>
      </c>
      <c r="X985" s="125">
        <f>+[1]data1cf!BV984*-1</f>
        <v>0</v>
      </c>
      <c r="Y985" s="125">
        <f>+[1]data1cf!BW984*-1</f>
        <v>0</v>
      </c>
      <c r="Z985" s="125">
        <f>+[1]data1cf!BX984*-1</f>
        <v>0</v>
      </c>
      <c r="AA985" s="125">
        <f>+[1]data1cf!BY984*-1</f>
        <v>0</v>
      </c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0"/>
      <c r="AL985" s="10">
        <f t="shared" ca="1" si="61"/>
        <v>0</v>
      </c>
      <c r="AM985" s="10"/>
      <c r="AN985" s="10"/>
      <c r="AO985" s="10"/>
      <c r="AP985" s="10"/>
      <c r="AQ985" s="10"/>
    </row>
    <row r="986" spans="1:43" x14ac:dyDescent="0.2">
      <c r="A986" s="10">
        <v>984</v>
      </c>
      <c r="B986" s="201"/>
      <c r="C986" s="125">
        <f>+[1]data1cf!BA985*-1</f>
        <v>0</v>
      </c>
      <c r="D986" s="125">
        <f>+[1]data1cf!BB985*-1</f>
        <v>0</v>
      </c>
      <c r="E986" s="125">
        <f>+[1]data1cf!BC985*-1</f>
        <v>0</v>
      </c>
      <c r="F986" s="125">
        <f>+[1]data1cf!BD985*-1</f>
        <v>0</v>
      </c>
      <c r="G986" s="125">
        <f>+[1]data1cf!BE985*-1</f>
        <v>0</v>
      </c>
      <c r="H986" s="125">
        <f>+[1]data1cf!BF985*-1</f>
        <v>0</v>
      </c>
      <c r="I986" s="125">
        <f>+[1]data1cf!BG985*-1</f>
        <v>0</v>
      </c>
      <c r="J986" s="125">
        <f>+[1]data1cf!BH985*-1</f>
        <v>0</v>
      </c>
      <c r="K986" s="125">
        <f>+[1]data1cf!BI985*-1</f>
        <v>0</v>
      </c>
      <c r="L986" s="125">
        <f>+[1]data1cf!BJ985*-1</f>
        <v>0</v>
      </c>
      <c r="M986" s="125">
        <f>+[1]data1cf!BK985*-1</f>
        <v>0</v>
      </c>
      <c r="N986" s="125">
        <f>+[1]data1cf!BL985*-1</f>
        <v>0</v>
      </c>
      <c r="O986" s="125">
        <f>+[1]data1cf!BM985*-1</f>
        <v>0</v>
      </c>
      <c r="P986" s="125">
        <f>+[1]data1cf!BN985*-1</f>
        <v>0</v>
      </c>
      <c r="Q986" s="125">
        <f>+[1]data1cf!BO985*-1</f>
        <v>0</v>
      </c>
      <c r="R986" s="125">
        <f>+[1]data1cf!BP985*-1</f>
        <v>0</v>
      </c>
      <c r="S986" s="125">
        <f>+[1]data1cf!BQ985*-1</f>
        <v>0</v>
      </c>
      <c r="T986" s="125">
        <f>+[1]data1cf!BR985*-1</f>
        <v>0</v>
      </c>
      <c r="U986" s="125">
        <f>+[1]data1cf!BS985*-1</f>
        <v>0</v>
      </c>
      <c r="V986" s="125">
        <f>+[1]data1cf!BT985*-1</f>
        <v>0</v>
      </c>
      <c r="W986" s="125">
        <f>+[1]data1cf!BU985*-1</f>
        <v>0</v>
      </c>
      <c r="X986" s="125">
        <f>+[1]data1cf!BV985*-1</f>
        <v>0</v>
      </c>
      <c r="Y986" s="125">
        <f>+[1]data1cf!BW985*-1</f>
        <v>0</v>
      </c>
      <c r="Z986" s="125">
        <f>+[1]data1cf!BX985*-1</f>
        <v>0</v>
      </c>
      <c r="AA986" s="125">
        <f>+[1]data1cf!BY985*-1</f>
        <v>0</v>
      </c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0"/>
      <c r="AL986" s="10">
        <f t="shared" ca="1" si="61"/>
        <v>0</v>
      </c>
      <c r="AM986" s="10"/>
      <c r="AN986" s="10"/>
      <c r="AO986" s="10"/>
      <c r="AP986" s="10"/>
      <c r="AQ986" s="10"/>
    </row>
    <row r="987" spans="1:43" x14ac:dyDescent="0.2">
      <c r="A987" s="10">
        <v>985</v>
      </c>
      <c r="B987" s="201"/>
      <c r="C987" s="125">
        <f>+[1]data1cf!BA986*-1</f>
        <v>0</v>
      </c>
      <c r="D987" s="125">
        <f>+[1]data1cf!BB986*-1</f>
        <v>0</v>
      </c>
      <c r="E987" s="125">
        <f>+[1]data1cf!BC986*-1</f>
        <v>0</v>
      </c>
      <c r="F987" s="125">
        <f>+[1]data1cf!BD986*-1</f>
        <v>0</v>
      </c>
      <c r="G987" s="125">
        <f>+[1]data1cf!BE986*-1</f>
        <v>0</v>
      </c>
      <c r="H987" s="125">
        <f>+[1]data1cf!BF986*-1</f>
        <v>0</v>
      </c>
      <c r="I987" s="125">
        <f>+[1]data1cf!BG986*-1</f>
        <v>0</v>
      </c>
      <c r="J987" s="125">
        <f>+[1]data1cf!BH986*-1</f>
        <v>0</v>
      </c>
      <c r="K987" s="125">
        <f>+[1]data1cf!BI986*-1</f>
        <v>0</v>
      </c>
      <c r="L987" s="125">
        <f>+[1]data1cf!BJ986*-1</f>
        <v>0</v>
      </c>
      <c r="M987" s="125">
        <f>+[1]data1cf!BK986*-1</f>
        <v>0</v>
      </c>
      <c r="N987" s="125">
        <f>+[1]data1cf!BL986*-1</f>
        <v>0</v>
      </c>
      <c r="O987" s="125">
        <f>+[1]data1cf!BM986*-1</f>
        <v>0</v>
      </c>
      <c r="P987" s="125">
        <f>+[1]data1cf!BN986*-1</f>
        <v>0</v>
      </c>
      <c r="Q987" s="125">
        <f>+[1]data1cf!BO986*-1</f>
        <v>0</v>
      </c>
      <c r="R987" s="125">
        <f>+[1]data1cf!BP986*-1</f>
        <v>0</v>
      </c>
      <c r="S987" s="125">
        <f>+[1]data1cf!BQ986*-1</f>
        <v>0</v>
      </c>
      <c r="T987" s="125">
        <f>+[1]data1cf!BR986*-1</f>
        <v>0</v>
      </c>
      <c r="U987" s="125">
        <f>+[1]data1cf!BS986*-1</f>
        <v>0</v>
      </c>
      <c r="V987" s="125">
        <f>+[1]data1cf!BT986*-1</f>
        <v>0</v>
      </c>
      <c r="W987" s="125">
        <f>+[1]data1cf!BU986*-1</f>
        <v>0</v>
      </c>
      <c r="X987" s="125">
        <f>+[1]data1cf!BV986*-1</f>
        <v>0</v>
      </c>
      <c r="Y987" s="125">
        <f>+[1]data1cf!BW986*-1</f>
        <v>0</v>
      </c>
      <c r="Z987" s="125">
        <f>+[1]data1cf!BX986*-1</f>
        <v>0</v>
      </c>
      <c r="AA987" s="125">
        <f>+[1]data1cf!BY986*-1</f>
        <v>0</v>
      </c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0"/>
      <c r="AL987" s="10">
        <f t="shared" ca="1" si="61"/>
        <v>0</v>
      </c>
      <c r="AM987" s="10"/>
      <c r="AN987" s="10"/>
      <c r="AO987" s="10"/>
      <c r="AP987" s="10"/>
      <c r="AQ987" s="10"/>
    </row>
    <row r="988" spans="1:43" x14ac:dyDescent="0.2">
      <c r="A988" s="10">
        <v>986</v>
      </c>
      <c r="B988" s="201"/>
      <c r="C988" s="125">
        <f>+[1]data1cf!BA987*-1</f>
        <v>0</v>
      </c>
      <c r="D988" s="125">
        <f>+[1]data1cf!BB987*-1</f>
        <v>0</v>
      </c>
      <c r="E988" s="125">
        <f>+[1]data1cf!BC987*-1</f>
        <v>0</v>
      </c>
      <c r="F988" s="125">
        <f>+[1]data1cf!BD987*-1</f>
        <v>0</v>
      </c>
      <c r="G988" s="125">
        <f>+[1]data1cf!BE987*-1</f>
        <v>0</v>
      </c>
      <c r="H988" s="125">
        <f>+[1]data1cf!BF987*-1</f>
        <v>0</v>
      </c>
      <c r="I988" s="125">
        <f>+[1]data1cf!BG987*-1</f>
        <v>0</v>
      </c>
      <c r="J988" s="125">
        <f>+[1]data1cf!BH987*-1</f>
        <v>0</v>
      </c>
      <c r="K988" s="125">
        <f>+[1]data1cf!BI987*-1</f>
        <v>0</v>
      </c>
      <c r="L988" s="125">
        <f>+[1]data1cf!BJ987*-1</f>
        <v>0</v>
      </c>
      <c r="M988" s="125">
        <f>+[1]data1cf!BK987*-1</f>
        <v>0</v>
      </c>
      <c r="N988" s="125">
        <f>+[1]data1cf!BL987*-1</f>
        <v>0</v>
      </c>
      <c r="O988" s="125">
        <f>+[1]data1cf!BM987*-1</f>
        <v>0</v>
      </c>
      <c r="P988" s="125">
        <f>+[1]data1cf!BN987*-1</f>
        <v>0</v>
      </c>
      <c r="Q988" s="125">
        <f>+[1]data1cf!BO987*-1</f>
        <v>0</v>
      </c>
      <c r="R988" s="125">
        <f>+[1]data1cf!BP987*-1</f>
        <v>0</v>
      </c>
      <c r="S988" s="125">
        <f>+[1]data1cf!BQ987*-1</f>
        <v>0</v>
      </c>
      <c r="T988" s="125">
        <f>+[1]data1cf!BR987*-1</f>
        <v>0</v>
      </c>
      <c r="U988" s="125">
        <f>+[1]data1cf!BS987*-1</f>
        <v>0</v>
      </c>
      <c r="V988" s="125">
        <f>+[1]data1cf!BT987*-1</f>
        <v>0</v>
      </c>
      <c r="W988" s="125">
        <f>+[1]data1cf!BU987*-1</f>
        <v>0</v>
      </c>
      <c r="X988" s="125">
        <f>+[1]data1cf!BV987*-1</f>
        <v>0</v>
      </c>
      <c r="Y988" s="125">
        <f>+[1]data1cf!BW987*-1</f>
        <v>0</v>
      </c>
      <c r="Z988" s="125">
        <f>+[1]data1cf!BX987*-1</f>
        <v>0</v>
      </c>
      <c r="AA988" s="125">
        <f>+[1]data1cf!BY987*-1</f>
        <v>0</v>
      </c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0"/>
      <c r="AL988" s="10">
        <f t="shared" ca="1" si="61"/>
        <v>0</v>
      </c>
      <c r="AM988" s="10"/>
      <c r="AN988" s="10"/>
      <c r="AO988" s="10"/>
      <c r="AP988" s="10"/>
      <c r="AQ988" s="10"/>
    </row>
    <row r="989" spans="1:43" x14ac:dyDescent="0.2">
      <c r="A989" s="10">
        <v>987</v>
      </c>
      <c r="B989" s="201"/>
      <c r="C989" s="125">
        <f>+[1]data1cf!BA988*-1</f>
        <v>0</v>
      </c>
      <c r="D989" s="125">
        <f>+[1]data1cf!BB988*-1</f>
        <v>0</v>
      </c>
      <c r="E989" s="125">
        <f>+[1]data1cf!BC988*-1</f>
        <v>0</v>
      </c>
      <c r="F989" s="125">
        <f>+[1]data1cf!BD988*-1</f>
        <v>0</v>
      </c>
      <c r="G989" s="125">
        <f>+[1]data1cf!BE988*-1</f>
        <v>0</v>
      </c>
      <c r="H989" s="125">
        <f>+[1]data1cf!BF988*-1</f>
        <v>0</v>
      </c>
      <c r="I989" s="125">
        <f>+[1]data1cf!BG988*-1</f>
        <v>0</v>
      </c>
      <c r="J989" s="125">
        <f>+[1]data1cf!BH988*-1</f>
        <v>0</v>
      </c>
      <c r="K989" s="125">
        <f>+[1]data1cf!BI988*-1</f>
        <v>0</v>
      </c>
      <c r="L989" s="125">
        <f>+[1]data1cf!BJ988*-1</f>
        <v>0</v>
      </c>
      <c r="M989" s="125">
        <f>+[1]data1cf!BK988*-1</f>
        <v>0</v>
      </c>
      <c r="N989" s="125">
        <f>+[1]data1cf!BL988*-1</f>
        <v>0</v>
      </c>
      <c r="O989" s="125">
        <f>+[1]data1cf!BM988*-1</f>
        <v>0</v>
      </c>
      <c r="P989" s="125">
        <f>+[1]data1cf!BN988*-1</f>
        <v>0</v>
      </c>
      <c r="Q989" s="125">
        <f>+[1]data1cf!BO988*-1</f>
        <v>0</v>
      </c>
      <c r="R989" s="125">
        <f>+[1]data1cf!BP988*-1</f>
        <v>0</v>
      </c>
      <c r="S989" s="125">
        <f>+[1]data1cf!BQ988*-1</f>
        <v>0</v>
      </c>
      <c r="T989" s="125">
        <f>+[1]data1cf!BR988*-1</f>
        <v>0</v>
      </c>
      <c r="U989" s="125">
        <f>+[1]data1cf!BS988*-1</f>
        <v>0</v>
      </c>
      <c r="V989" s="125">
        <f>+[1]data1cf!BT988*-1</f>
        <v>0</v>
      </c>
      <c r="W989" s="125">
        <f>+[1]data1cf!BU988*-1</f>
        <v>0</v>
      </c>
      <c r="X989" s="125">
        <f>+[1]data1cf!BV988*-1</f>
        <v>0</v>
      </c>
      <c r="Y989" s="125">
        <f>+[1]data1cf!BW988*-1</f>
        <v>0</v>
      </c>
      <c r="Z989" s="125">
        <f>+[1]data1cf!BX988*-1</f>
        <v>0</v>
      </c>
      <c r="AA989" s="125">
        <f>+[1]data1cf!BY988*-1</f>
        <v>0</v>
      </c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0"/>
      <c r="AL989" s="10">
        <f t="shared" ca="1" si="61"/>
        <v>0</v>
      </c>
      <c r="AM989" s="10"/>
      <c r="AN989" s="10"/>
      <c r="AO989" s="10"/>
      <c r="AP989" s="10"/>
      <c r="AQ989" s="10"/>
    </row>
    <row r="990" spans="1:43" x14ac:dyDescent="0.2">
      <c r="A990" s="10">
        <v>988</v>
      </c>
      <c r="B990" s="201"/>
      <c r="C990" s="125">
        <f>+[1]data1cf!BA989*-1</f>
        <v>0</v>
      </c>
      <c r="D990" s="125">
        <f>+[1]data1cf!BB989*-1</f>
        <v>0</v>
      </c>
      <c r="E990" s="125">
        <f>+[1]data1cf!BC989*-1</f>
        <v>0</v>
      </c>
      <c r="F990" s="125">
        <f>+[1]data1cf!BD989*-1</f>
        <v>0</v>
      </c>
      <c r="G990" s="125">
        <f>+[1]data1cf!BE989*-1</f>
        <v>0</v>
      </c>
      <c r="H990" s="125">
        <f>+[1]data1cf!BF989*-1</f>
        <v>0</v>
      </c>
      <c r="I990" s="125">
        <f>+[1]data1cf!BG989*-1</f>
        <v>0</v>
      </c>
      <c r="J990" s="125">
        <f>+[1]data1cf!BH989*-1</f>
        <v>0</v>
      </c>
      <c r="K990" s="125">
        <f>+[1]data1cf!BI989*-1</f>
        <v>0</v>
      </c>
      <c r="L990" s="125">
        <f>+[1]data1cf!BJ989*-1</f>
        <v>0</v>
      </c>
      <c r="M990" s="125">
        <f>+[1]data1cf!BK989*-1</f>
        <v>0</v>
      </c>
      <c r="N990" s="125">
        <f>+[1]data1cf!BL989*-1</f>
        <v>0</v>
      </c>
      <c r="O990" s="125">
        <f>+[1]data1cf!BM989*-1</f>
        <v>0</v>
      </c>
      <c r="P990" s="125">
        <f>+[1]data1cf!BN989*-1</f>
        <v>0</v>
      </c>
      <c r="Q990" s="125">
        <f>+[1]data1cf!BO989*-1</f>
        <v>0</v>
      </c>
      <c r="R990" s="125">
        <f>+[1]data1cf!BP989*-1</f>
        <v>0</v>
      </c>
      <c r="S990" s="125">
        <f>+[1]data1cf!BQ989*-1</f>
        <v>0</v>
      </c>
      <c r="T990" s="125">
        <f>+[1]data1cf!BR989*-1</f>
        <v>0</v>
      </c>
      <c r="U990" s="125">
        <f>+[1]data1cf!BS989*-1</f>
        <v>0</v>
      </c>
      <c r="V990" s="125">
        <f>+[1]data1cf!BT989*-1</f>
        <v>0</v>
      </c>
      <c r="W990" s="125">
        <f>+[1]data1cf!BU989*-1</f>
        <v>0</v>
      </c>
      <c r="X990" s="125">
        <f>+[1]data1cf!BV989*-1</f>
        <v>0</v>
      </c>
      <c r="Y990" s="125">
        <f>+[1]data1cf!BW989*-1</f>
        <v>0</v>
      </c>
      <c r="Z990" s="125">
        <f>+[1]data1cf!BX989*-1</f>
        <v>0</v>
      </c>
      <c r="AA990" s="125">
        <f>+[1]data1cf!BY989*-1</f>
        <v>0</v>
      </c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0"/>
      <c r="AL990" s="10">
        <f t="shared" ca="1" si="61"/>
        <v>0</v>
      </c>
      <c r="AM990" s="10"/>
      <c r="AN990" s="10"/>
      <c r="AO990" s="10"/>
      <c r="AP990" s="10"/>
      <c r="AQ990" s="10"/>
    </row>
    <row r="991" spans="1:43" x14ac:dyDescent="0.2">
      <c r="A991" s="10">
        <v>989</v>
      </c>
      <c r="B991" s="201"/>
      <c r="C991" s="125">
        <f>+[1]data1cf!BA990*-1</f>
        <v>0</v>
      </c>
      <c r="D991" s="125">
        <f>+[1]data1cf!BB990*-1</f>
        <v>0</v>
      </c>
      <c r="E991" s="125">
        <f>+[1]data1cf!BC990*-1</f>
        <v>0</v>
      </c>
      <c r="F991" s="125">
        <f>+[1]data1cf!BD990*-1</f>
        <v>0</v>
      </c>
      <c r="G991" s="125">
        <f>+[1]data1cf!BE990*-1</f>
        <v>0</v>
      </c>
      <c r="H991" s="125">
        <f>+[1]data1cf!BF990*-1</f>
        <v>0</v>
      </c>
      <c r="I991" s="125">
        <f>+[1]data1cf!BG990*-1</f>
        <v>0</v>
      </c>
      <c r="J991" s="125">
        <f>+[1]data1cf!BH990*-1</f>
        <v>0</v>
      </c>
      <c r="K991" s="125">
        <f>+[1]data1cf!BI990*-1</f>
        <v>0</v>
      </c>
      <c r="L991" s="125">
        <f>+[1]data1cf!BJ990*-1</f>
        <v>0</v>
      </c>
      <c r="M991" s="125">
        <f>+[1]data1cf!BK990*-1</f>
        <v>0</v>
      </c>
      <c r="N991" s="125">
        <f>+[1]data1cf!BL990*-1</f>
        <v>0</v>
      </c>
      <c r="O991" s="125">
        <f>+[1]data1cf!BM990*-1</f>
        <v>0</v>
      </c>
      <c r="P991" s="125">
        <f>+[1]data1cf!BN990*-1</f>
        <v>0</v>
      </c>
      <c r="Q991" s="125">
        <f>+[1]data1cf!BO990*-1</f>
        <v>0</v>
      </c>
      <c r="R991" s="125">
        <f>+[1]data1cf!BP990*-1</f>
        <v>0</v>
      </c>
      <c r="S991" s="125">
        <f>+[1]data1cf!BQ990*-1</f>
        <v>0</v>
      </c>
      <c r="T991" s="125">
        <f>+[1]data1cf!BR990*-1</f>
        <v>0</v>
      </c>
      <c r="U991" s="125">
        <f>+[1]data1cf!BS990*-1</f>
        <v>0</v>
      </c>
      <c r="V991" s="125">
        <f>+[1]data1cf!BT990*-1</f>
        <v>0</v>
      </c>
      <c r="W991" s="125">
        <f>+[1]data1cf!BU990*-1</f>
        <v>0</v>
      </c>
      <c r="X991" s="125">
        <f>+[1]data1cf!BV990*-1</f>
        <v>0</v>
      </c>
      <c r="Y991" s="125">
        <f>+[1]data1cf!BW990*-1</f>
        <v>0</v>
      </c>
      <c r="Z991" s="125">
        <f>+[1]data1cf!BX990*-1</f>
        <v>0</v>
      </c>
      <c r="AA991" s="125">
        <f>+[1]data1cf!BY990*-1</f>
        <v>0</v>
      </c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0"/>
      <c r="AL991" s="10">
        <f t="shared" ca="1" si="61"/>
        <v>0</v>
      </c>
      <c r="AM991" s="10"/>
      <c r="AN991" s="10"/>
      <c r="AO991" s="10"/>
      <c r="AP991" s="10"/>
      <c r="AQ991" s="10"/>
    </row>
    <row r="992" spans="1:43" x14ac:dyDescent="0.2">
      <c r="A992" s="10">
        <v>990</v>
      </c>
      <c r="B992" s="201"/>
      <c r="C992" s="125">
        <f>+[1]data1cf!BA991*-1</f>
        <v>0</v>
      </c>
      <c r="D992" s="125">
        <f>+[1]data1cf!BB991*-1</f>
        <v>0</v>
      </c>
      <c r="E992" s="125">
        <f>+[1]data1cf!BC991*-1</f>
        <v>0</v>
      </c>
      <c r="F992" s="125">
        <f>+[1]data1cf!BD991*-1</f>
        <v>0</v>
      </c>
      <c r="G992" s="125">
        <f>+[1]data1cf!BE991*-1</f>
        <v>0</v>
      </c>
      <c r="H992" s="125">
        <f>+[1]data1cf!BF991*-1</f>
        <v>0</v>
      </c>
      <c r="I992" s="125">
        <f>+[1]data1cf!BG991*-1</f>
        <v>0</v>
      </c>
      <c r="J992" s="125">
        <f>+[1]data1cf!BH991*-1</f>
        <v>0</v>
      </c>
      <c r="K992" s="125">
        <f>+[1]data1cf!BI991*-1</f>
        <v>0</v>
      </c>
      <c r="L992" s="125">
        <f>+[1]data1cf!BJ991*-1</f>
        <v>0</v>
      </c>
      <c r="M992" s="125">
        <f>+[1]data1cf!BK991*-1</f>
        <v>0</v>
      </c>
      <c r="N992" s="125">
        <f>+[1]data1cf!BL991*-1</f>
        <v>0</v>
      </c>
      <c r="O992" s="125">
        <f>+[1]data1cf!BM991*-1</f>
        <v>0</v>
      </c>
      <c r="P992" s="125">
        <f>+[1]data1cf!BN991*-1</f>
        <v>0</v>
      </c>
      <c r="Q992" s="125">
        <f>+[1]data1cf!BO991*-1</f>
        <v>0</v>
      </c>
      <c r="R992" s="125">
        <f>+[1]data1cf!BP991*-1</f>
        <v>0</v>
      </c>
      <c r="S992" s="125">
        <f>+[1]data1cf!BQ991*-1</f>
        <v>0</v>
      </c>
      <c r="T992" s="125">
        <f>+[1]data1cf!BR991*-1</f>
        <v>0</v>
      </c>
      <c r="U992" s="125">
        <f>+[1]data1cf!BS991*-1</f>
        <v>0</v>
      </c>
      <c r="V992" s="125">
        <f>+[1]data1cf!BT991*-1</f>
        <v>0</v>
      </c>
      <c r="W992" s="125">
        <f>+[1]data1cf!BU991*-1</f>
        <v>0</v>
      </c>
      <c r="X992" s="125">
        <f>+[1]data1cf!BV991*-1</f>
        <v>0</v>
      </c>
      <c r="Y992" s="125">
        <f>+[1]data1cf!BW991*-1</f>
        <v>0</v>
      </c>
      <c r="Z992" s="125">
        <f>+[1]data1cf!BX991*-1</f>
        <v>0</v>
      </c>
      <c r="AA992" s="125">
        <f>+[1]data1cf!BY991*-1</f>
        <v>0</v>
      </c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0"/>
      <c r="AL992" s="10">
        <f t="shared" ca="1" si="61"/>
        <v>0</v>
      </c>
      <c r="AM992" s="10"/>
      <c r="AN992" s="10"/>
      <c r="AO992" s="10"/>
      <c r="AP992" s="10"/>
      <c r="AQ992" s="10"/>
    </row>
    <row r="993" spans="1:43" x14ac:dyDescent="0.2">
      <c r="A993" s="10">
        <v>991</v>
      </c>
      <c r="B993" s="201"/>
      <c r="C993" s="125">
        <f>+[1]data1cf!BA992*-1</f>
        <v>0</v>
      </c>
      <c r="D993" s="125">
        <f>+[1]data1cf!BB992*-1</f>
        <v>0</v>
      </c>
      <c r="E993" s="125">
        <f>+[1]data1cf!BC992*-1</f>
        <v>0</v>
      </c>
      <c r="F993" s="125">
        <f>+[1]data1cf!BD992*-1</f>
        <v>0</v>
      </c>
      <c r="G993" s="125">
        <f>+[1]data1cf!BE992*-1</f>
        <v>0</v>
      </c>
      <c r="H993" s="125">
        <f>+[1]data1cf!BF992*-1</f>
        <v>0</v>
      </c>
      <c r="I993" s="125">
        <f>+[1]data1cf!BG992*-1</f>
        <v>0</v>
      </c>
      <c r="J993" s="125">
        <f>+[1]data1cf!BH992*-1</f>
        <v>0</v>
      </c>
      <c r="K993" s="125">
        <f>+[1]data1cf!BI992*-1</f>
        <v>0</v>
      </c>
      <c r="L993" s="125">
        <f>+[1]data1cf!BJ992*-1</f>
        <v>0</v>
      </c>
      <c r="M993" s="125">
        <f>+[1]data1cf!BK992*-1</f>
        <v>0</v>
      </c>
      <c r="N993" s="125">
        <f>+[1]data1cf!BL992*-1</f>
        <v>0</v>
      </c>
      <c r="O993" s="125">
        <f>+[1]data1cf!BM992*-1</f>
        <v>0</v>
      </c>
      <c r="P993" s="125">
        <f>+[1]data1cf!BN992*-1</f>
        <v>0</v>
      </c>
      <c r="Q993" s="125">
        <f>+[1]data1cf!BO992*-1</f>
        <v>0</v>
      </c>
      <c r="R993" s="125">
        <f>+[1]data1cf!BP992*-1</f>
        <v>0</v>
      </c>
      <c r="S993" s="125">
        <f>+[1]data1cf!BQ992*-1</f>
        <v>0</v>
      </c>
      <c r="T993" s="125">
        <f>+[1]data1cf!BR992*-1</f>
        <v>0</v>
      </c>
      <c r="U993" s="125">
        <f>+[1]data1cf!BS992*-1</f>
        <v>0</v>
      </c>
      <c r="V993" s="125">
        <f>+[1]data1cf!BT992*-1</f>
        <v>0</v>
      </c>
      <c r="W993" s="125">
        <f>+[1]data1cf!BU992*-1</f>
        <v>0</v>
      </c>
      <c r="X993" s="125">
        <f>+[1]data1cf!BV992*-1</f>
        <v>0</v>
      </c>
      <c r="Y993" s="125">
        <f>+[1]data1cf!BW992*-1</f>
        <v>0</v>
      </c>
      <c r="Z993" s="125">
        <f>+[1]data1cf!BX992*-1</f>
        <v>0</v>
      </c>
      <c r="AA993" s="125">
        <f>+[1]data1cf!BY992*-1</f>
        <v>0</v>
      </c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0"/>
      <c r="AL993" s="10">
        <f t="shared" ca="1" si="61"/>
        <v>0</v>
      </c>
      <c r="AM993" s="10"/>
      <c r="AN993" s="10"/>
      <c r="AO993" s="10"/>
      <c r="AP993" s="10"/>
      <c r="AQ993" s="10"/>
    </row>
    <row r="994" spans="1:43" x14ac:dyDescent="0.2">
      <c r="A994" s="10">
        <v>992</v>
      </c>
      <c r="B994" s="201"/>
      <c r="C994" s="125">
        <f>+[1]data1cf!BA993*-1</f>
        <v>0</v>
      </c>
      <c r="D994" s="125">
        <f>+[1]data1cf!BB993*-1</f>
        <v>0</v>
      </c>
      <c r="E994" s="125">
        <f>+[1]data1cf!BC993*-1</f>
        <v>0</v>
      </c>
      <c r="F994" s="125">
        <f>+[1]data1cf!BD993*-1</f>
        <v>0</v>
      </c>
      <c r="G994" s="125">
        <f>+[1]data1cf!BE993*-1</f>
        <v>0</v>
      </c>
      <c r="H994" s="125">
        <f>+[1]data1cf!BF993*-1</f>
        <v>0</v>
      </c>
      <c r="I994" s="125">
        <f>+[1]data1cf!BG993*-1</f>
        <v>0</v>
      </c>
      <c r="J994" s="125">
        <f>+[1]data1cf!BH993*-1</f>
        <v>0</v>
      </c>
      <c r="K994" s="125">
        <f>+[1]data1cf!BI993*-1</f>
        <v>0</v>
      </c>
      <c r="L994" s="125">
        <f>+[1]data1cf!BJ993*-1</f>
        <v>0</v>
      </c>
      <c r="M994" s="125">
        <f>+[1]data1cf!BK993*-1</f>
        <v>0</v>
      </c>
      <c r="N994" s="125">
        <f>+[1]data1cf!BL993*-1</f>
        <v>0</v>
      </c>
      <c r="O994" s="125">
        <f>+[1]data1cf!BM993*-1</f>
        <v>0</v>
      </c>
      <c r="P994" s="125">
        <f>+[1]data1cf!BN993*-1</f>
        <v>0</v>
      </c>
      <c r="Q994" s="125">
        <f>+[1]data1cf!BO993*-1</f>
        <v>0</v>
      </c>
      <c r="R994" s="125">
        <f>+[1]data1cf!BP993*-1</f>
        <v>0</v>
      </c>
      <c r="S994" s="125">
        <f>+[1]data1cf!BQ993*-1</f>
        <v>0</v>
      </c>
      <c r="T994" s="125">
        <f>+[1]data1cf!BR993*-1</f>
        <v>0</v>
      </c>
      <c r="U994" s="125">
        <f>+[1]data1cf!BS993*-1</f>
        <v>0</v>
      </c>
      <c r="V994" s="125">
        <f>+[1]data1cf!BT993*-1</f>
        <v>0</v>
      </c>
      <c r="W994" s="125">
        <f>+[1]data1cf!BU993*-1</f>
        <v>0</v>
      </c>
      <c r="X994" s="125">
        <f>+[1]data1cf!BV993*-1</f>
        <v>0</v>
      </c>
      <c r="Y994" s="125">
        <f>+[1]data1cf!BW993*-1</f>
        <v>0</v>
      </c>
      <c r="Z994" s="125">
        <f>+[1]data1cf!BX993*-1</f>
        <v>0</v>
      </c>
      <c r="AA994" s="125">
        <f>+[1]data1cf!BY993*-1</f>
        <v>0</v>
      </c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0"/>
      <c r="AL994" s="10">
        <f t="shared" ca="1" si="61"/>
        <v>0</v>
      </c>
      <c r="AM994" s="10"/>
      <c r="AN994" s="10"/>
      <c r="AO994" s="10"/>
      <c r="AP994" s="10"/>
      <c r="AQ994" s="10"/>
    </row>
    <row r="995" spans="1:43" x14ac:dyDescent="0.2">
      <c r="A995" s="10">
        <v>993</v>
      </c>
      <c r="B995" s="201"/>
      <c r="C995" s="125">
        <f>+[1]data1cf!BA994*-1</f>
        <v>0</v>
      </c>
      <c r="D995" s="125">
        <f>+[1]data1cf!BB994*-1</f>
        <v>0</v>
      </c>
      <c r="E995" s="125">
        <f>+[1]data1cf!BC994*-1</f>
        <v>0</v>
      </c>
      <c r="F995" s="125">
        <f>+[1]data1cf!BD994*-1</f>
        <v>0</v>
      </c>
      <c r="G995" s="125">
        <f>+[1]data1cf!BE994*-1</f>
        <v>0</v>
      </c>
      <c r="H995" s="125">
        <f>+[1]data1cf!BF994*-1</f>
        <v>0</v>
      </c>
      <c r="I995" s="125">
        <f>+[1]data1cf!BG994*-1</f>
        <v>0</v>
      </c>
      <c r="J995" s="125">
        <f>+[1]data1cf!BH994*-1</f>
        <v>0</v>
      </c>
      <c r="K995" s="125">
        <f>+[1]data1cf!BI994*-1</f>
        <v>0</v>
      </c>
      <c r="L995" s="125">
        <f>+[1]data1cf!BJ994*-1</f>
        <v>0</v>
      </c>
      <c r="M995" s="125">
        <f>+[1]data1cf!BK994*-1</f>
        <v>0</v>
      </c>
      <c r="N995" s="125">
        <f>+[1]data1cf!BL994*-1</f>
        <v>0</v>
      </c>
      <c r="O995" s="125">
        <f>+[1]data1cf!BM994*-1</f>
        <v>0</v>
      </c>
      <c r="P995" s="125">
        <f>+[1]data1cf!BN994*-1</f>
        <v>0</v>
      </c>
      <c r="Q995" s="125">
        <f>+[1]data1cf!BO994*-1</f>
        <v>0</v>
      </c>
      <c r="R995" s="125">
        <f>+[1]data1cf!BP994*-1</f>
        <v>0</v>
      </c>
      <c r="S995" s="125">
        <f>+[1]data1cf!BQ994*-1</f>
        <v>0</v>
      </c>
      <c r="T995" s="125">
        <f>+[1]data1cf!BR994*-1</f>
        <v>0</v>
      </c>
      <c r="U995" s="125">
        <f>+[1]data1cf!BS994*-1</f>
        <v>0</v>
      </c>
      <c r="V995" s="125">
        <f>+[1]data1cf!BT994*-1</f>
        <v>0</v>
      </c>
      <c r="W995" s="125">
        <f>+[1]data1cf!BU994*-1</f>
        <v>0</v>
      </c>
      <c r="X995" s="125">
        <f>+[1]data1cf!BV994*-1</f>
        <v>0</v>
      </c>
      <c r="Y995" s="125">
        <f>+[1]data1cf!BW994*-1</f>
        <v>0</v>
      </c>
      <c r="Z995" s="125">
        <f>+[1]data1cf!BX994*-1</f>
        <v>0</v>
      </c>
      <c r="AA995" s="125">
        <f>+[1]data1cf!BY994*-1</f>
        <v>0</v>
      </c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0"/>
      <c r="AL995" s="10">
        <f t="shared" ca="1" si="61"/>
        <v>0</v>
      </c>
      <c r="AM995" s="10"/>
      <c r="AN995" s="10"/>
      <c r="AO995" s="10"/>
      <c r="AP995" s="10"/>
      <c r="AQ995" s="10"/>
    </row>
    <row r="996" spans="1:43" x14ac:dyDescent="0.2">
      <c r="A996" s="10">
        <v>994</v>
      </c>
      <c r="B996" s="201"/>
      <c r="C996" s="125">
        <f>+[1]data1cf!BA995*-1</f>
        <v>0</v>
      </c>
      <c r="D996" s="125">
        <f>+[1]data1cf!BB995*-1</f>
        <v>0</v>
      </c>
      <c r="E996" s="125">
        <f>+[1]data1cf!BC995*-1</f>
        <v>0</v>
      </c>
      <c r="F996" s="125">
        <f>+[1]data1cf!BD995*-1</f>
        <v>0</v>
      </c>
      <c r="G996" s="125">
        <f>+[1]data1cf!BE995*-1</f>
        <v>0</v>
      </c>
      <c r="H996" s="125">
        <f>+[1]data1cf!BF995*-1</f>
        <v>0</v>
      </c>
      <c r="I996" s="125">
        <f>+[1]data1cf!BG995*-1</f>
        <v>0</v>
      </c>
      <c r="J996" s="125">
        <f>+[1]data1cf!BH995*-1</f>
        <v>0</v>
      </c>
      <c r="K996" s="125">
        <f>+[1]data1cf!BI995*-1</f>
        <v>0</v>
      </c>
      <c r="L996" s="125">
        <f>+[1]data1cf!BJ995*-1</f>
        <v>0</v>
      </c>
      <c r="M996" s="125">
        <f>+[1]data1cf!BK995*-1</f>
        <v>0</v>
      </c>
      <c r="N996" s="125">
        <f>+[1]data1cf!BL995*-1</f>
        <v>0</v>
      </c>
      <c r="O996" s="125">
        <f>+[1]data1cf!BM995*-1</f>
        <v>0</v>
      </c>
      <c r="P996" s="125">
        <f>+[1]data1cf!BN995*-1</f>
        <v>0</v>
      </c>
      <c r="Q996" s="125">
        <f>+[1]data1cf!BO995*-1</f>
        <v>0</v>
      </c>
      <c r="R996" s="125">
        <f>+[1]data1cf!BP995*-1</f>
        <v>0</v>
      </c>
      <c r="S996" s="125">
        <f>+[1]data1cf!BQ995*-1</f>
        <v>0</v>
      </c>
      <c r="T996" s="125">
        <f>+[1]data1cf!BR995*-1</f>
        <v>0</v>
      </c>
      <c r="U996" s="125">
        <f>+[1]data1cf!BS995*-1</f>
        <v>0</v>
      </c>
      <c r="V996" s="125">
        <f>+[1]data1cf!BT995*-1</f>
        <v>0</v>
      </c>
      <c r="W996" s="125">
        <f>+[1]data1cf!BU995*-1</f>
        <v>0</v>
      </c>
      <c r="X996" s="125">
        <f>+[1]data1cf!BV995*-1</f>
        <v>0</v>
      </c>
      <c r="Y996" s="125">
        <f>+[1]data1cf!BW995*-1</f>
        <v>0</v>
      </c>
      <c r="Z996" s="125">
        <f>+[1]data1cf!BX995*-1</f>
        <v>0</v>
      </c>
      <c r="AA996" s="125">
        <f>+[1]data1cf!BY995*-1</f>
        <v>0</v>
      </c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0"/>
      <c r="AL996" s="10">
        <f t="shared" ref="AL996:AL1002" ca="1" si="62">SUMPRODUCT(B996:AJ996,PVCapPrice)</f>
        <v>0</v>
      </c>
      <c r="AM996" s="10"/>
      <c r="AN996" s="10"/>
      <c r="AO996" s="10"/>
      <c r="AP996" s="10"/>
      <c r="AQ996" s="10"/>
    </row>
    <row r="997" spans="1:43" x14ac:dyDescent="0.2">
      <c r="A997" s="10">
        <v>995</v>
      </c>
      <c r="B997" s="201"/>
      <c r="C997" s="125">
        <f>+[1]data1cf!BA996*-1</f>
        <v>0</v>
      </c>
      <c r="D997" s="125">
        <f>+[1]data1cf!BB996*-1</f>
        <v>0</v>
      </c>
      <c r="E997" s="125">
        <f>+[1]data1cf!BC996*-1</f>
        <v>0</v>
      </c>
      <c r="F997" s="125">
        <f>+[1]data1cf!BD996*-1</f>
        <v>0</v>
      </c>
      <c r="G997" s="125">
        <f>+[1]data1cf!BE996*-1</f>
        <v>0</v>
      </c>
      <c r="H997" s="125">
        <f>+[1]data1cf!BF996*-1</f>
        <v>0</v>
      </c>
      <c r="I997" s="125">
        <f>+[1]data1cf!BG996*-1</f>
        <v>0</v>
      </c>
      <c r="J997" s="125">
        <f>+[1]data1cf!BH996*-1</f>
        <v>0</v>
      </c>
      <c r="K997" s="125">
        <f>+[1]data1cf!BI996*-1</f>
        <v>0</v>
      </c>
      <c r="L997" s="125">
        <f>+[1]data1cf!BJ996*-1</f>
        <v>0</v>
      </c>
      <c r="M997" s="125">
        <f>+[1]data1cf!BK996*-1</f>
        <v>0</v>
      </c>
      <c r="N997" s="125">
        <f>+[1]data1cf!BL996*-1</f>
        <v>0</v>
      </c>
      <c r="O997" s="125">
        <f>+[1]data1cf!BM996*-1</f>
        <v>0</v>
      </c>
      <c r="P997" s="125">
        <f>+[1]data1cf!BN996*-1</f>
        <v>0</v>
      </c>
      <c r="Q997" s="125">
        <f>+[1]data1cf!BO996*-1</f>
        <v>0</v>
      </c>
      <c r="R997" s="125">
        <f>+[1]data1cf!BP996*-1</f>
        <v>0</v>
      </c>
      <c r="S997" s="125">
        <f>+[1]data1cf!BQ996*-1</f>
        <v>0</v>
      </c>
      <c r="T997" s="125">
        <f>+[1]data1cf!BR996*-1</f>
        <v>0</v>
      </c>
      <c r="U997" s="125">
        <f>+[1]data1cf!BS996*-1</f>
        <v>0</v>
      </c>
      <c r="V997" s="125">
        <f>+[1]data1cf!BT996*-1</f>
        <v>0</v>
      </c>
      <c r="W997" s="125">
        <f>+[1]data1cf!BU996*-1</f>
        <v>0</v>
      </c>
      <c r="X997" s="125">
        <f>+[1]data1cf!BV996*-1</f>
        <v>0</v>
      </c>
      <c r="Y997" s="125">
        <f>+[1]data1cf!BW996*-1</f>
        <v>0</v>
      </c>
      <c r="Z997" s="125">
        <f>+[1]data1cf!BX996*-1</f>
        <v>0</v>
      </c>
      <c r="AA997" s="125">
        <f>+[1]data1cf!BY996*-1</f>
        <v>0</v>
      </c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0"/>
      <c r="AL997" s="10">
        <f t="shared" ca="1" si="62"/>
        <v>0</v>
      </c>
      <c r="AM997" s="10"/>
      <c r="AN997" s="10"/>
      <c r="AO997" s="10"/>
      <c r="AP997" s="10"/>
      <c r="AQ997" s="10"/>
    </row>
    <row r="998" spans="1:43" x14ac:dyDescent="0.2">
      <c r="A998" s="10">
        <v>996</v>
      </c>
      <c r="B998" s="201"/>
      <c r="C998" s="125">
        <f>+[1]data1cf!BA997*-1</f>
        <v>0</v>
      </c>
      <c r="D998" s="125">
        <f>+[1]data1cf!BB997*-1</f>
        <v>0</v>
      </c>
      <c r="E998" s="125">
        <f>+[1]data1cf!BC997*-1</f>
        <v>0</v>
      </c>
      <c r="F998" s="125">
        <f>+[1]data1cf!BD997*-1</f>
        <v>0</v>
      </c>
      <c r="G998" s="125">
        <f>+[1]data1cf!BE997*-1</f>
        <v>0</v>
      </c>
      <c r="H998" s="125">
        <f>+[1]data1cf!BF997*-1</f>
        <v>0</v>
      </c>
      <c r="I998" s="125">
        <f>+[1]data1cf!BG997*-1</f>
        <v>0</v>
      </c>
      <c r="J998" s="125">
        <f>+[1]data1cf!BH997*-1</f>
        <v>0</v>
      </c>
      <c r="K998" s="125">
        <f>+[1]data1cf!BI997*-1</f>
        <v>0</v>
      </c>
      <c r="L998" s="125">
        <f>+[1]data1cf!BJ997*-1</f>
        <v>0</v>
      </c>
      <c r="M998" s="125">
        <f>+[1]data1cf!BK997*-1</f>
        <v>0</v>
      </c>
      <c r="N998" s="125">
        <f>+[1]data1cf!BL997*-1</f>
        <v>0</v>
      </c>
      <c r="O998" s="125">
        <f>+[1]data1cf!BM997*-1</f>
        <v>0</v>
      </c>
      <c r="P998" s="125">
        <f>+[1]data1cf!BN997*-1</f>
        <v>0</v>
      </c>
      <c r="Q998" s="125">
        <f>+[1]data1cf!BO997*-1</f>
        <v>0</v>
      </c>
      <c r="R998" s="125">
        <f>+[1]data1cf!BP997*-1</f>
        <v>0</v>
      </c>
      <c r="S998" s="125">
        <f>+[1]data1cf!BQ997*-1</f>
        <v>0</v>
      </c>
      <c r="T998" s="125">
        <f>+[1]data1cf!BR997*-1</f>
        <v>0</v>
      </c>
      <c r="U998" s="125">
        <f>+[1]data1cf!BS997*-1</f>
        <v>0</v>
      </c>
      <c r="V998" s="125">
        <f>+[1]data1cf!BT997*-1</f>
        <v>0</v>
      </c>
      <c r="W998" s="125">
        <f>+[1]data1cf!BU997*-1</f>
        <v>0</v>
      </c>
      <c r="X998" s="125">
        <f>+[1]data1cf!BV997*-1</f>
        <v>0</v>
      </c>
      <c r="Y998" s="125">
        <f>+[1]data1cf!BW997*-1</f>
        <v>0</v>
      </c>
      <c r="Z998" s="125">
        <f>+[1]data1cf!BX997*-1</f>
        <v>0</v>
      </c>
      <c r="AA998" s="125">
        <f>+[1]data1cf!BY997*-1</f>
        <v>0</v>
      </c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0"/>
      <c r="AL998" s="10">
        <f t="shared" ca="1" si="62"/>
        <v>0</v>
      </c>
      <c r="AM998" s="10"/>
      <c r="AN998" s="10"/>
      <c r="AO998" s="10"/>
      <c r="AP998" s="10"/>
      <c r="AQ998" s="10"/>
    </row>
    <row r="999" spans="1:43" x14ac:dyDescent="0.2">
      <c r="A999" s="10">
        <v>997</v>
      </c>
      <c r="B999" s="201"/>
      <c r="C999" s="125">
        <f>+[1]data1cf!BA998*-1</f>
        <v>0</v>
      </c>
      <c r="D999" s="125">
        <f>+[1]data1cf!BB998*-1</f>
        <v>0</v>
      </c>
      <c r="E999" s="125">
        <f>+[1]data1cf!BC998*-1</f>
        <v>0</v>
      </c>
      <c r="F999" s="125">
        <f>+[1]data1cf!BD998*-1</f>
        <v>0</v>
      </c>
      <c r="G999" s="125">
        <f>+[1]data1cf!BE998*-1</f>
        <v>0</v>
      </c>
      <c r="H999" s="125">
        <f>+[1]data1cf!BF998*-1</f>
        <v>0</v>
      </c>
      <c r="I999" s="125">
        <f>+[1]data1cf!BG998*-1</f>
        <v>0</v>
      </c>
      <c r="J999" s="125">
        <f>+[1]data1cf!BH998*-1</f>
        <v>0</v>
      </c>
      <c r="K999" s="125">
        <f>+[1]data1cf!BI998*-1</f>
        <v>0</v>
      </c>
      <c r="L999" s="125">
        <f>+[1]data1cf!BJ998*-1</f>
        <v>0</v>
      </c>
      <c r="M999" s="125">
        <f>+[1]data1cf!BK998*-1</f>
        <v>0</v>
      </c>
      <c r="N999" s="125">
        <f>+[1]data1cf!BL998*-1</f>
        <v>0</v>
      </c>
      <c r="O999" s="125">
        <f>+[1]data1cf!BM998*-1</f>
        <v>0</v>
      </c>
      <c r="P999" s="125">
        <f>+[1]data1cf!BN998*-1</f>
        <v>0</v>
      </c>
      <c r="Q999" s="125">
        <f>+[1]data1cf!BO998*-1</f>
        <v>0</v>
      </c>
      <c r="R999" s="125">
        <f>+[1]data1cf!BP998*-1</f>
        <v>0</v>
      </c>
      <c r="S999" s="125">
        <f>+[1]data1cf!BQ998*-1</f>
        <v>0</v>
      </c>
      <c r="T999" s="125">
        <f>+[1]data1cf!BR998*-1</f>
        <v>0</v>
      </c>
      <c r="U999" s="125">
        <f>+[1]data1cf!BS998*-1</f>
        <v>0</v>
      </c>
      <c r="V999" s="125">
        <f>+[1]data1cf!BT998*-1</f>
        <v>0</v>
      </c>
      <c r="W999" s="125">
        <f>+[1]data1cf!BU998*-1</f>
        <v>0</v>
      </c>
      <c r="X999" s="125">
        <f>+[1]data1cf!BV998*-1</f>
        <v>0</v>
      </c>
      <c r="Y999" s="125">
        <f>+[1]data1cf!BW998*-1</f>
        <v>0</v>
      </c>
      <c r="Z999" s="125">
        <f>+[1]data1cf!BX998*-1</f>
        <v>0</v>
      </c>
      <c r="AA999" s="125">
        <f>+[1]data1cf!BY998*-1</f>
        <v>0</v>
      </c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0"/>
      <c r="AL999" s="10">
        <f t="shared" ca="1" si="62"/>
        <v>0</v>
      </c>
      <c r="AM999" s="10"/>
      <c r="AN999" s="10"/>
      <c r="AO999" s="10"/>
      <c r="AP999" s="10"/>
      <c r="AQ999" s="10"/>
    </row>
    <row r="1000" spans="1:43" x14ac:dyDescent="0.2">
      <c r="A1000" s="10">
        <v>998</v>
      </c>
      <c r="B1000" s="201"/>
      <c r="C1000" s="125">
        <f>+[1]data1cf!BA999*-1</f>
        <v>0</v>
      </c>
      <c r="D1000" s="125">
        <f>+[1]data1cf!BB999*-1</f>
        <v>0</v>
      </c>
      <c r="E1000" s="125">
        <f>+[1]data1cf!BC999*-1</f>
        <v>0</v>
      </c>
      <c r="F1000" s="125">
        <f>+[1]data1cf!BD999*-1</f>
        <v>0</v>
      </c>
      <c r="G1000" s="125">
        <f>+[1]data1cf!BE999*-1</f>
        <v>0</v>
      </c>
      <c r="H1000" s="125">
        <f>+[1]data1cf!BF999*-1</f>
        <v>0</v>
      </c>
      <c r="I1000" s="125">
        <f>+[1]data1cf!BG999*-1</f>
        <v>0</v>
      </c>
      <c r="J1000" s="125">
        <f>+[1]data1cf!BH999*-1</f>
        <v>0</v>
      </c>
      <c r="K1000" s="125">
        <f>+[1]data1cf!BI999*-1</f>
        <v>0</v>
      </c>
      <c r="L1000" s="125">
        <f>+[1]data1cf!BJ999*-1</f>
        <v>0</v>
      </c>
      <c r="M1000" s="125">
        <f>+[1]data1cf!BK999*-1</f>
        <v>0</v>
      </c>
      <c r="N1000" s="125">
        <f>+[1]data1cf!BL999*-1</f>
        <v>0</v>
      </c>
      <c r="O1000" s="125">
        <f>+[1]data1cf!BM999*-1</f>
        <v>0</v>
      </c>
      <c r="P1000" s="125">
        <f>+[1]data1cf!BN999*-1</f>
        <v>0</v>
      </c>
      <c r="Q1000" s="125">
        <f>+[1]data1cf!BO999*-1</f>
        <v>0</v>
      </c>
      <c r="R1000" s="125">
        <f>+[1]data1cf!BP999*-1</f>
        <v>0</v>
      </c>
      <c r="S1000" s="125">
        <f>+[1]data1cf!BQ999*-1</f>
        <v>0</v>
      </c>
      <c r="T1000" s="125">
        <f>+[1]data1cf!BR999*-1</f>
        <v>0</v>
      </c>
      <c r="U1000" s="125">
        <f>+[1]data1cf!BS999*-1</f>
        <v>0</v>
      </c>
      <c r="V1000" s="125">
        <f>+[1]data1cf!BT999*-1</f>
        <v>0</v>
      </c>
      <c r="W1000" s="125">
        <f>+[1]data1cf!BU999*-1</f>
        <v>0</v>
      </c>
      <c r="X1000" s="125">
        <f>+[1]data1cf!BV999*-1</f>
        <v>0</v>
      </c>
      <c r="Y1000" s="125">
        <f>+[1]data1cf!BW999*-1</f>
        <v>0</v>
      </c>
      <c r="Z1000" s="125">
        <f>+[1]data1cf!BX999*-1</f>
        <v>0</v>
      </c>
      <c r="AA1000" s="125">
        <f>+[1]data1cf!BY999*-1</f>
        <v>0</v>
      </c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0"/>
      <c r="AL1000" s="10">
        <f t="shared" ca="1" si="62"/>
        <v>0</v>
      </c>
      <c r="AM1000" s="10"/>
      <c r="AN1000" s="10"/>
      <c r="AO1000" s="10"/>
      <c r="AP1000" s="10"/>
      <c r="AQ1000" s="10"/>
    </row>
    <row r="1001" spans="1:43" x14ac:dyDescent="0.2">
      <c r="A1001" s="10">
        <v>999</v>
      </c>
      <c r="B1001" s="201"/>
      <c r="C1001" s="125">
        <f>+[1]data1cf!BA1000*-1</f>
        <v>0</v>
      </c>
      <c r="D1001" s="125">
        <f>+[1]data1cf!BB1000*-1</f>
        <v>0</v>
      </c>
      <c r="E1001" s="125">
        <f>+[1]data1cf!BC1000*-1</f>
        <v>0</v>
      </c>
      <c r="F1001" s="125">
        <f>+[1]data1cf!BD1000*-1</f>
        <v>0</v>
      </c>
      <c r="G1001" s="125">
        <f>+[1]data1cf!BE1000*-1</f>
        <v>0</v>
      </c>
      <c r="H1001" s="125">
        <f>+[1]data1cf!BF1000*-1</f>
        <v>0</v>
      </c>
      <c r="I1001" s="125">
        <f>+[1]data1cf!BG1000*-1</f>
        <v>0</v>
      </c>
      <c r="J1001" s="125">
        <f>+[1]data1cf!BH1000*-1</f>
        <v>0</v>
      </c>
      <c r="K1001" s="125">
        <f>+[1]data1cf!BI1000*-1</f>
        <v>0</v>
      </c>
      <c r="L1001" s="125">
        <f>+[1]data1cf!BJ1000*-1</f>
        <v>0</v>
      </c>
      <c r="M1001" s="125">
        <f>+[1]data1cf!BK1000*-1</f>
        <v>0</v>
      </c>
      <c r="N1001" s="125">
        <f>+[1]data1cf!BL1000*-1</f>
        <v>0</v>
      </c>
      <c r="O1001" s="125">
        <f>+[1]data1cf!BM1000*-1</f>
        <v>0</v>
      </c>
      <c r="P1001" s="125">
        <f>+[1]data1cf!BN1000*-1</f>
        <v>0</v>
      </c>
      <c r="Q1001" s="125">
        <f>+[1]data1cf!BO1000*-1</f>
        <v>0</v>
      </c>
      <c r="R1001" s="125">
        <f>+[1]data1cf!BP1000*-1</f>
        <v>0</v>
      </c>
      <c r="S1001" s="125">
        <f>+[1]data1cf!BQ1000*-1</f>
        <v>0</v>
      </c>
      <c r="T1001" s="125">
        <f>+[1]data1cf!BR1000*-1</f>
        <v>0</v>
      </c>
      <c r="U1001" s="125">
        <f>+[1]data1cf!BS1000*-1</f>
        <v>0</v>
      </c>
      <c r="V1001" s="125">
        <f>+[1]data1cf!BT1000*-1</f>
        <v>0</v>
      </c>
      <c r="W1001" s="125">
        <f>+[1]data1cf!BU1000*-1</f>
        <v>0</v>
      </c>
      <c r="X1001" s="125">
        <f>+[1]data1cf!BV1000*-1</f>
        <v>0</v>
      </c>
      <c r="Y1001" s="125">
        <f>+[1]data1cf!BW1000*-1</f>
        <v>0</v>
      </c>
      <c r="Z1001" s="125">
        <f>+[1]data1cf!BX1000*-1</f>
        <v>0</v>
      </c>
      <c r="AA1001" s="125">
        <f>+[1]data1cf!BY1000*-1</f>
        <v>0</v>
      </c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0"/>
      <c r="AL1001" s="10">
        <f t="shared" ca="1" si="62"/>
        <v>0</v>
      </c>
      <c r="AM1001" s="10"/>
      <c r="AN1001" s="10"/>
      <c r="AO1001" s="10"/>
      <c r="AP1001" s="10"/>
      <c r="AQ1001" s="10"/>
    </row>
    <row r="1002" spans="1:43" x14ac:dyDescent="0.2">
      <c r="A1002" s="10">
        <v>1000</v>
      </c>
      <c r="B1002" s="201"/>
      <c r="C1002" s="125">
        <f>+[1]data1cf!BA1001*-1</f>
        <v>0</v>
      </c>
      <c r="D1002" s="125">
        <f>+[1]data1cf!BB1001*-1</f>
        <v>0</v>
      </c>
      <c r="E1002" s="125">
        <f>+[1]data1cf!BC1001*-1</f>
        <v>0</v>
      </c>
      <c r="F1002" s="125">
        <f>+[1]data1cf!BD1001*-1</f>
        <v>0</v>
      </c>
      <c r="G1002" s="125">
        <f>+[1]data1cf!BE1001*-1</f>
        <v>0</v>
      </c>
      <c r="H1002" s="125">
        <f>+[1]data1cf!BF1001*-1</f>
        <v>0</v>
      </c>
      <c r="I1002" s="125">
        <f>+[1]data1cf!BG1001*-1</f>
        <v>0</v>
      </c>
      <c r="J1002" s="125">
        <f>+[1]data1cf!BH1001*-1</f>
        <v>0</v>
      </c>
      <c r="K1002" s="125">
        <f>+[1]data1cf!BI1001*-1</f>
        <v>0</v>
      </c>
      <c r="L1002" s="125">
        <f>+[1]data1cf!BJ1001*-1</f>
        <v>0</v>
      </c>
      <c r="M1002" s="125">
        <f>+[1]data1cf!BK1001*-1</f>
        <v>0</v>
      </c>
      <c r="N1002" s="125">
        <f>+[1]data1cf!BL1001*-1</f>
        <v>0</v>
      </c>
      <c r="O1002" s="125">
        <f>+[1]data1cf!BM1001*-1</f>
        <v>0</v>
      </c>
      <c r="P1002" s="125">
        <f>+[1]data1cf!BN1001*-1</f>
        <v>0</v>
      </c>
      <c r="Q1002" s="125">
        <f>+[1]data1cf!BO1001*-1</f>
        <v>0</v>
      </c>
      <c r="R1002" s="125">
        <f>+[1]data1cf!BP1001*-1</f>
        <v>0</v>
      </c>
      <c r="S1002" s="125">
        <f>+[1]data1cf!BQ1001*-1</f>
        <v>0</v>
      </c>
      <c r="T1002" s="125">
        <f>+[1]data1cf!BR1001*-1</f>
        <v>0</v>
      </c>
      <c r="U1002" s="125">
        <f>+[1]data1cf!BS1001*-1</f>
        <v>0</v>
      </c>
      <c r="V1002" s="125">
        <f>+[1]data1cf!BT1001*-1</f>
        <v>0</v>
      </c>
      <c r="W1002" s="125">
        <f>+[1]data1cf!BU1001*-1</f>
        <v>0</v>
      </c>
      <c r="X1002" s="125">
        <f>+[1]data1cf!BV1001*-1</f>
        <v>0</v>
      </c>
      <c r="Y1002" s="125">
        <f>+[1]data1cf!BW1001*-1</f>
        <v>0</v>
      </c>
      <c r="Z1002" s="125">
        <f>+[1]data1cf!BX1001*-1</f>
        <v>0</v>
      </c>
      <c r="AA1002" s="125">
        <f>+[1]data1cf!BY1001*-1</f>
        <v>0</v>
      </c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0"/>
      <c r="AL1002" s="10">
        <f t="shared" ca="1" si="62"/>
        <v>0</v>
      </c>
      <c r="AM1002" s="10"/>
      <c r="AN1002" s="10"/>
      <c r="AO1002" s="10"/>
      <c r="AP1002" s="10"/>
      <c r="AQ1002" s="10"/>
    </row>
    <row r="1003" spans="1:43" x14ac:dyDescent="0.2">
      <c r="A1003" s="10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0"/>
      <c r="AL1003" s="10"/>
      <c r="AM1003" s="10"/>
      <c r="AN1003" s="10"/>
      <c r="AO1003" s="10"/>
      <c r="AP1003" s="10"/>
      <c r="AQ1003" s="10"/>
    </row>
    <row r="1004" spans="1:43" x14ac:dyDescent="0.2">
      <c r="A1004" s="126" t="s">
        <v>3</v>
      </c>
      <c r="B1004" s="125">
        <f>IF(ISERR(AVERAGE(B$3:B1002)),0,AVERAGE(B3:B1002))</f>
        <v>0</v>
      </c>
      <c r="C1004" s="125">
        <f>IF(ISERR(AVERAGE(C$3:C1002)),0,AVERAGE(C3:C1002))</f>
        <v>0</v>
      </c>
      <c r="D1004" s="125">
        <f>IF(ISERR(AVERAGE(D$3:D1002)),0,AVERAGE(D3:D1002))</f>
        <v>0</v>
      </c>
      <c r="E1004" s="125">
        <f>IF(ISERR(AVERAGE(E$3:E1002)),0,AVERAGE(E3:E1002))</f>
        <v>0</v>
      </c>
      <c r="F1004" s="125">
        <f>IF(ISERR(AVERAGE(F$3:F1002)),0,AVERAGE(F3:F1002))</f>
        <v>0</v>
      </c>
      <c r="G1004" s="125">
        <f>IF(ISERR(AVERAGE(G$3:G1002)),0,AVERAGE(G3:G1002))</f>
        <v>0</v>
      </c>
      <c r="H1004" s="125">
        <f>IF(ISERR(AVERAGE(H$3:H1002)),0,AVERAGE(H3:H1002))</f>
        <v>0</v>
      </c>
      <c r="I1004" s="125">
        <f>IF(ISERR(AVERAGE(I$3:I1002)),0,AVERAGE(I3:I1002))</f>
        <v>0</v>
      </c>
      <c r="J1004" s="125">
        <f>IF(ISERR(AVERAGE(J$3:J1002)),0,AVERAGE(J3:J1002))</f>
        <v>0</v>
      </c>
      <c r="K1004" s="125">
        <f>IF(ISERR(AVERAGE(K$3:K1002)),0,AVERAGE(K3:K1002))</f>
        <v>0</v>
      </c>
      <c r="L1004" s="125">
        <f>IF(ISERR(AVERAGE(L$3:L1002)),0,AVERAGE(L3:L1002))</f>
        <v>0</v>
      </c>
      <c r="M1004" s="125">
        <f>IF(ISERR(AVERAGE(M$3:M1002)),0,AVERAGE(M3:M1002))</f>
        <v>0</v>
      </c>
      <c r="N1004" s="125">
        <f>IF(ISERR(AVERAGE(N$3:N1002)),0,AVERAGE(N3:N1002))</f>
        <v>0</v>
      </c>
      <c r="O1004" s="125">
        <f>IF(ISERR(AVERAGE(O$3:O1002)),0,AVERAGE(O3:O1002))</f>
        <v>0</v>
      </c>
      <c r="P1004" s="125">
        <f>IF(ISERR(AVERAGE(P$3:P1002)),0,AVERAGE(P3:P1002))</f>
        <v>0</v>
      </c>
      <c r="Q1004" s="125">
        <f>IF(ISERR(AVERAGE(Q$3:Q1002)),0,AVERAGE(Q3:Q1002))</f>
        <v>0</v>
      </c>
      <c r="R1004" s="125">
        <f>IF(ISERR(AVERAGE(R$3:R1002)),0,AVERAGE(R3:R1002))</f>
        <v>0</v>
      </c>
      <c r="S1004" s="125">
        <f>IF(ISERR(AVERAGE(S$3:S1002)),0,AVERAGE(S3:S1002))</f>
        <v>0</v>
      </c>
      <c r="T1004" s="125">
        <f>IF(ISERR(AVERAGE(T$3:T1002)),0,AVERAGE(T3:T1002))</f>
        <v>0</v>
      </c>
      <c r="U1004" s="125">
        <f>IF(ISERR(AVERAGE(U$3:U1002)),0,AVERAGE(U3:U1002))</f>
        <v>0</v>
      </c>
      <c r="V1004" s="125">
        <f>IF(ISERR(AVERAGE(V$3:V1002)),0,AVERAGE(V3:V1002))</f>
        <v>0</v>
      </c>
      <c r="W1004" s="125">
        <f>IF(ISERR(AVERAGE(W$3:W1002)),0,AVERAGE(W3:W1002))</f>
        <v>0</v>
      </c>
      <c r="X1004" s="125">
        <f>IF(ISERR(AVERAGE(X$3:X1002)),0,AVERAGE(X3:X1002))</f>
        <v>0</v>
      </c>
      <c r="Y1004" s="125">
        <f>IF(ISERR(AVERAGE(Y$3:Y1002)),0,AVERAGE(Y3:Y1002))</f>
        <v>0</v>
      </c>
      <c r="Z1004" s="125">
        <f>IF(ISERR(AVERAGE(Z$3:Z1002)),0,AVERAGE(Z3:Z1002))</f>
        <v>0</v>
      </c>
      <c r="AA1004" s="125">
        <f>IF(ISERR(AVERAGE(AA$3:AA1002)),0,AVERAGE(AA3:AA1002))</f>
        <v>0</v>
      </c>
      <c r="AB1004" s="125">
        <f>IF(ISERR(AVERAGE(AB$3:AB1002)),0,AVERAGE(AB3:AB1002))</f>
        <v>0</v>
      </c>
      <c r="AC1004" s="125">
        <f>IF(ISERR(AVERAGE(AC$3:AC1002)),0,AVERAGE(AC3:AC1002))</f>
        <v>0</v>
      </c>
      <c r="AD1004" s="125">
        <f>IF(ISERR(AVERAGE(AD$3:AD1002)),0,AVERAGE(AD3:AD1002))</f>
        <v>0</v>
      </c>
      <c r="AE1004" s="125">
        <f>IF(ISERR(AVERAGE(AE$3:AE1002)),0,AVERAGE(AE3:AE1002))</f>
        <v>0</v>
      </c>
      <c r="AF1004" s="125">
        <f>IF(ISERR(AVERAGE(AF$3:AF1002)),0,AVERAGE(AF3:AF1002))</f>
        <v>0</v>
      </c>
      <c r="AG1004" s="125">
        <f>IF(ISERR(AVERAGE(AG$3:AG1002)),0,AVERAGE(AG3:AG1002))</f>
        <v>0</v>
      </c>
      <c r="AH1004" s="125">
        <f>IF(ISERR(AVERAGE(AH$3:AH1002)),0,AVERAGE(AH3:AH1002))</f>
        <v>0</v>
      </c>
      <c r="AI1004" s="125">
        <f>IF(ISERR(AVERAGE(AI$3:AI1002)),0,AVERAGE(AI3:AI1002))</f>
        <v>0</v>
      </c>
      <c r="AJ1004" s="125">
        <f>IF(ISERR(AVERAGE(AJ$3:AJ1002)),0,AVERAGE(AJ3:AJ1002))</f>
        <v>0</v>
      </c>
      <c r="AK1004" s="10"/>
      <c r="AL1004" s="125">
        <f ca="1">IF(ISERR(AVERAGE(AL$3:AL1002)),0,AVERAGE(AL3:AL1002))</f>
        <v>0</v>
      </c>
      <c r="AM1004" s="10"/>
      <c r="AN1004" s="10"/>
      <c r="AO1004" s="10"/>
      <c r="AP1004" s="10"/>
      <c r="AQ1004" s="10"/>
    </row>
    <row r="1005" spans="1:43" x14ac:dyDescent="0.2">
      <c r="A1005" s="34" t="s">
        <v>4</v>
      </c>
      <c r="B1005" s="127">
        <f t="shared" ref="B1005:K1005" si="63">IF(ISERR(STDEV(B3:B1002)/B1004),0,STDEV(B3:B1002)/B1004)</f>
        <v>0</v>
      </c>
      <c r="C1005" s="127">
        <f t="shared" si="63"/>
        <v>0</v>
      </c>
      <c r="D1005" s="127">
        <f t="shared" si="63"/>
        <v>0</v>
      </c>
      <c r="E1005" s="127">
        <f t="shared" si="63"/>
        <v>0</v>
      </c>
      <c r="F1005" s="127">
        <f t="shared" si="63"/>
        <v>0</v>
      </c>
      <c r="G1005" s="127">
        <f t="shared" si="63"/>
        <v>0</v>
      </c>
      <c r="H1005" s="127">
        <f t="shared" si="63"/>
        <v>0</v>
      </c>
      <c r="I1005" s="127">
        <f t="shared" si="63"/>
        <v>0</v>
      </c>
      <c r="J1005" s="127">
        <f t="shared" si="63"/>
        <v>0</v>
      </c>
      <c r="K1005" s="127">
        <f t="shared" si="63"/>
        <v>0</v>
      </c>
      <c r="L1005" s="127">
        <f t="shared" ref="L1005:U1005" si="64">IF(ISERR(STDEV(L3:L1002)/L1004),0,STDEV(L3:L1002)/L1004)</f>
        <v>0</v>
      </c>
      <c r="M1005" s="127">
        <f t="shared" si="64"/>
        <v>0</v>
      </c>
      <c r="N1005" s="127">
        <f t="shared" si="64"/>
        <v>0</v>
      </c>
      <c r="O1005" s="127">
        <f t="shared" si="64"/>
        <v>0</v>
      </c>
      <c r="P1005" s="127">
        <f t="shared" si="64"/>
        <v>0</v>
      </c>
      <c r="Q1005" s="127">
        <f t="shared" si="64"/>
        <v>0</v>
      </c>
      <c r="R1005" s="127">
        <f t="shared" si="64"/>
        <v>0</v>
      </c>
      <c r="S1005" s="127">
        <f t="shared" si="64"/>
        <v>0</v>
      </c>
      <c r="T1005" s="127">
        <f t="shared" si="64"/>
        <v>0</v>
      </c>
      <c r="U1005" s="127">
        <f t="shared" si="64"/>
        <v>0</v>
      </c>
      <c r="V1005" s="127">
        <f t="shared" ref="V1005:AJ1005" si="65">IF(ISERR(STDEV(V3:V1002)/V1004),0,STDEV(V3:V1002)/V1004)</f>
        <v>0</v>
      </c>
      <c r="W1005" s="127">
        <f t="shared" si="65"/>
        <v>0</v>
      </c>
      <c r="X1005" s="127">
        <f t="shared" si="65"/>
        <v>0</v>
      </c>
      <c r="Y1005" s="127">
        <f t="shared" si="65"/>
        <v>0</v>
      </c>
      <c r="Z1005" s="127">
        <f t="shared" si="65"/>
        <v>0</v>
      </c>
      <c r="AA1005" s="127">
        <f t="shared" si="65"/>
        <v>0</v>
      </c>
      <c r="AB1005" s="127">
        <f t="shared" si="65"/>
        <v>0</v>
      </c>
      <c r="AC1005" s="127">
        <f t="shared" si="65"/>
        <v>0</v>
      </c>
      <c r="AD1005" s="127">
        <f t="shared" si="65"/>
        <v>0</v>
      </c>
      <c r="AE1005" s="127">
        <f t="shared" si="65"/>
        <v>0</v>
      </c>
      <c r="AF1005" s="127">
        <f t="shared" si="65"/>
        <v>0</v>
      </c>
      <c r="AG1005" s="127">
        <f t="shared" si="65"/>
        <v>0</v>
      </c>
      <c r="AH1005" s="127">
        <f t="shared" si="65"/>
        <v>0</v>
      </c>
      <c r="AI1005" s="127">
        <f t="shared" si="65"/>
        <v>0</v>
      </c>
      <c r="AJ1005" s="127">
        <f t="shared" si="65"/>
        <v>0</v>
      </c>
      <c r="AK1005" s="10"/>
      <c r="AL1005" s="127">
        <f ca="1">IF(ISERR(STDEV(AL3:AL1002)/AL1004),0,STDEV(AL3:AL1002)/AL1004)</f>
        <v>0</v>
      </c>
      <c r="AM1005" s="10"/>
      <c r="AN1005" s="10"/>
      <c r="AO1005" s="10"/>
      <c r="AP1005" s="10"/>
      <c r="AQ1005" s="10"/>
    </row>
    <row r="1006" spans="1:43" x14ac:dyDescent="0.2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</row>
    <row r="1007" spans="1:43" x14ac:dyDescent="0.2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</row>
    <row r="1008" spans="1:43" x14ac:dyDescent="0.2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</row>
    <row r="1009" spans="1:43" x14ac:dyDescent="0.2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</row>
    <row r="1010" spans="1:43" x14ac:dyDescent="0.2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</row>
    <row r="1011" spans="1:43" x14ac:dyDescent="0.2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</row>
    <row r="1012" spans="1:43" x14ac:dyDescent="0.2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</row>
    <row r="1013" spans="1:43" x14ac:dyDescent="0.2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</row>
    <row r="1014" spans="1:43" x14ac:dyDescent="0.2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</row>
    <row r="1015" spans="1:43" x14ac:dyDescent="0.2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</row>
    <row r="1016" spans="1:43" x14ac:dyDescent="0.2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</row>
    <row r="1017" spans="1:43" x14ac:dyDescent="0.2">
      <c r="A1017" s="10"/>
      <c r="B1017" s="10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</row>
    <row r="1018" spans="1:43" x14ac:dyDescent="0.2">
      <c r="A1018" s="10"/>
      <c r="B1018" s="10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</row>
    <row r="1019" spans="1:43" x14ac:dyDescent="0.2">
      <c r="A1019" s="10"/>
      <c r="B1019" s="10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</row>
    <row r="1020" spans="1:43" x14ac:dyDescent="0.2">
      <c r="A1020" s="10"/>
      <c r="B1020" s="10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</row>
    <row r="1021" spans="1:43" x14ac:dyDescent="0.2">
      <c r="A1021" s="10"/>
      <c r="B1021" s="10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</row>
    <row r="1022" spans="1:43" x14ac:dyDescent="0.2">
      <c r="A1022" s="10"/>
      <c r="B1022" s="10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</row>
    <row r="1023" spans="1:43" x14ac:dyDescent="0.2">
      <c r="A1023" s="10"/>
      <c r="B1023" s="10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</row>
    <row r="1024" spans="1:43" x14ac:dyDescent="0.2">
      <c r="A1024" s="10"/>
      <c r="B1024" s="10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</row>
    <row r="1025" spans="1:43" x14ac:dyDescent="0.2">
      <c r="A1025" s="10"/>
      <c r="B1025" s="10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</row>
    <row r="1026" spans="1:43" x14ac:dyDescent="0.2">
      <c r="A1026" s="10"/>
      <c r="B1026" s="10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</row>
    <row r="1027" spans="1:43" x14ac:dyDescent="0.2">
      <c r="A1027" s="10"/>
      <c r="B1027" s="10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</row>
    <row r="1028" spans="1:43" x14ac:dyDescent="0.2">
      <c r="A1028" s="10"/>
      <c r="B1028" s="10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</row>
    <row r="1029" spans="1:43" x14ac:dyDescent="0.2">
      <c r="A1029" s="10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</row>
    <row r="1030" spans="1:43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</row>
    <row r="1031" spans="1:43" x14ac:dyDescent="0.2">
      <c r="A1031" s="10"/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</row>
    <row r="1032" spans="1:43" x14ac:dyDescent="0.2">
      <c r="A1032" s="10"/>
      <c r="B1032" s="10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</row>
    <row r="1033" spans="1:43" x14ac:dyDescent="0.2">
      <c r="A1033" s="10"/>
      <c r="B1033" s="10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</row>
    <row r="1034" spans="1:43" x14ac:dyDescent="0.2">
      <c r="A1034" s="10"/>
      <c r="B1034" s="10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</row>
    <row r="1035" spans="1:43" x14ac:dyDescent="0.2">
      <c r="A1035" s="10"/>
      <c r="B1035" s="10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</row>
    <row r="1036" spans="1:43" x14ac:dyDescent="0.2">
      <c r="A1036" s="10"/>
      <c r="B1036" s="10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</row>
    <row r="1037" spans="1:43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</row>
    <row r="1038" spans="1:43" x14ac:dyDescent="0.2">
      <c r="A1038" s="10"/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</row>
    <row r="1039" spans="1:43" x14ac:dyDescent="0.2">
      <c r="A1039" s="10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</row>
    <row r="1040" spans="1:43" x14ac:dyDescent="0.2">
      <c r="A1040" s="10"/>
      <c r="B1040" s="10"/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</row>
    <row r="1041" spans="1:43" x14ac:dyDescent="0.2">
      <c r="A1041" s="10"/>
      <c r="B1041" s="10"/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</row>
    <row r="1042" spans="1:43" x14ac:dyDescent="0.2">
      <c r="A1042" s="10"/>
      <c r="B1042" s="10"/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28"/>
      <c r="AO1042" s="10"/>
      <c r="AP1042" s="10"/>
      <c r="AQ1042" s="10"/>
    </row>
    <row r="1043" spans="1:43" x14ac:dyDescent="0.2">
      <c r="A1043" s="10"/>
      <c r="B1043" s="10"/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</row>
    <row r="1044" spans="1:43" x14ac:dyDescent="0.2">
      <c r="A1044" s="10"/>
      <c r="B1044" s="10"/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</row>
    <row r="1045" spans="1:43" x14ac:dyDescent="0.2">
      <c r="A1045" s="10"/>
      <c r="B1045" s="10"/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</row>
    <row r="1046" spans="1:43" x14ac:dyDescent="0.2">
      <c r="A1046" s="10"/>
      <c r="B1046" s="10"/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</row>
    <row r="1047" spans="1:43" x14ac:dyDescent="0.2">
      <c r="A1047" s="10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</row>
    <row r="1048" spans="1:43" x14ac:dyDescent="0.2">
      <c r="A1048" s="10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</row>
    <row r="1049" spans="1:43" x14ac:dyDescent="0.2">
      <c r="A1049" s="10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</row>
    <row r="1050" spans="1:43" x14ac:dyDescent="0.2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</row>
    <row r="1051" spans="1:43" x14ac:dyDescent="0.2">
      <c r="A1051" s="10"/>
      <c r="B1051" s="10"/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</row>
    <row r="1052" spans="1:43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</row>
    <row r="1053" spans="1:43" x14ac:dyDescent="0.2">
      <c r="A1053" s="10"/>
      <c r="B1053" s="10"/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</row>
    <row r="1054" spans="1:43" x14ac:dyDescent="0.2">
      <c r="A1054" s="10"/>
      <c r="B1054" s="10"/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34" t="s">
        <v>5</v>
      </c>
    </row>
  </sheetData>
  <pageMargins left="0.75" right="0.75" top="1" bottom="1" header="0.5" footer="0.5"/>
  <pageSetup orientation="portrait" verticalDpi="0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P2071"/>
  <sheetViews>
    <sheetView showGridLines="0" tabSelected="1" workbookViewId="0">
      <pane xSplit="1" ySplit="2" topLeftCell="AJ1030" activePane="bottomRight" state="frozen"/>
      <selection pane="topRight" activeCell="B1" sqref="B1"/>
      <selection pane="bottomLeft" activeCell="A3" sqref="A3"/>
      <selection pane="bottomRight" activeCell="AO1059" sqref="AO1059"/>
    </sheetView>
  </sheetViews>
  <sheetFormatPr defaultColWidth="10.85546875" defaultRowHeight="10.199999999999999" x14ac:dyDescent="0.2"/>
  <cols>
    <col min="1" max="1" width="15.140625" customWidth="1"/>
    <col min="2" max="2" width="14.85546875" style="4" bestFit="1" customWidth="1"/>
    <col min="3" max="3" width="14.140625" style="4" bestFit="1" customWidth="1"/>
    <col min="4" max="4" width="12.42578125" style="4" bestFit="1" customWidth="1"/>
    <col min="5" max="5" width="14.140625" style="4" bestFit="1" customWidth="1"/>
    <col min="6" max="7" width="12.42578125" style="4" bestFit="1" customWidth="1"/>
    <col min="8" max="11" width="12.7109375" style="4" bestFit="1" customWidth="1"/>
    <col min="12" max="12" width="13" style="4" bestFit="1" customWidth="1"/>
    <col min="13" max="17" width="12.7109375" style="4" bestFit="1" customWidth="1"/>
    <col min="18" max="20" width="12.7109375" style="5" bestFit="1" customWidth="1"/>
    <col min="21" max="25" width="12.7109375" bestFit="1" customWidth="1"/>
    <col min="26" max="26" width="13" bestFit="1" customWidth="1"/>
    <col min="27" max="31" width="12.7109375" bestFit="1" customWidth="1"/>
    <col min="32" max="32" width="15" bestFit="1" customWidth="1"/>
    <col min="33" max="33" width="13" bestFit="1" customWidth="1"/>
    <col min="34" max="36" width="12.7109375" bestFit="1" customWidth="1"/>
    <col min="37" max="37" width="14.140625" bestFit="1" customWidth="1"/>
    <col min="38" max="38" width="14.85546875" bestFit="1" customWidth="1"/>
    <col min="39" max="39" width="30.28515625" bestFit="1" customWidth="1"/>
    <col min="40" max="40" width="9" bestFit="1" customWidth="1"/>
    <col min="41" max="41" width="16.85546875" style="166" bestFit="1" customWidth="1"/>
    <col min="42" max="43" width="20.28515625" style="166" bestFit="1" customWidth="1"/>
    <col min="44" max="44" width="11.42578125" bestFit="1" customWidth="1"/>
    <col min="45" max="45" width="13" bestFit="1" customWidth="1"/>
    <col min="46" max="46" width="12" customWidth="1"/>
    <col min="47" max="47" width="13.42578125" customWidth="1"/>
    <col min="48" max="94" width="9.140625" customWidth="1"/>
    <col min="95" max="16384" width="10.85546875" style="1"/>
  </cols>
  <sheetData>
    <row r="1" spans="1:94" x14ac:dyDescent="0.2">
      <c r="B1" s="58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60"/>
      <c r="S1" s="61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"/>
      <c r="AN1" s="66"/>
      <c r="AO1" s="70"/>
      <c r="AP1" s="164" t="s">
        <v>6</v>
      </c>
      <c r="AQ1" s="164" t="s">
        <v>7</v>
      </c>
      <c r="CL1" s="1"/>
      <c r="CM1" s="1"/>
      <c r="CN1" s="1"/>
      <c r="CO1" s="1"/>
      <c r="CP1" s="1"/>
    </row>
    <row r="2" spans="1:94" s="2" customFormat="1" x14ac:dyDescent="0.2">
      <c r="A2" t="s">
        <v>1</v>
      </c>
      <c r="B2" s="63">
        <f>+'Terminal Value'!B2</f>
        <v>37437</v>
      </c>
      <c r="C2" s="63">
        <f>+'Terminal Value'!C2</f>
        <v>37802</v>
      </c>
      <c r="D2" s="63">
        <f>+'Terminal Value'!D2</f>
        <v>38168</v>
      </c>
      <c r="E2" s="63">
        <f>+'Terminal Value'!E2</f>
        <v>38533</v>
      </c>
      <c r="F2" s="63">
        <f>+'Terminal Value'!F2</f>
        <v>38898</v>
      </c>
      <c r="G2" s="63">
        <f>+'Terminal Value'!G2</f>
        <v>39263</v>
      </c>
      <c r="H2" s="63">
        <f>+'Terminal Value'!H2</f>
        <v>39629</v>
      </c>
      <c r="I2" s="63">
        <f>+'Terminal Value'!I2</f>
        <v>39994</v>
      </c>
      <c r="J2" s="63">
        <f>+'Terminal Value'!J2</f>
        <v>40359</v>
      </c>
      <c r="K2" s="63">
        <f>+'Terminal Value'!K2</f>
        <v>40724</v>
      </c>
      <c r="L2" s="63">
        <f>+'Terminal Value'!L2</f>
        <v>41090</v>
      </c>
      <c r="M2" s="63">
        <f>+'Terminal Value'!M2</f>
        <v>41455</v>
      </c>
      <c r="N2" s="63">
        <f>+'Terminal Value'!N2</f>
        <v>41820</v>
      </c>
      <c r="O2" s="63">
        <f>+'Terminal Value'!O2</f>
        <v>42185</v>
      </c>
      <c r="P2" s="63">
        <f>+'Terminal Value'!P2</f>
        <v>42551</v>
      </c>
      <c r="Q2" s="63">
        <f>+'Terminal Value'!Q2</f>
        <v>42916</v>
      </c>
      <c r="R2" s="63">
        <f>+'Terminal Value'!R2</f>
        <v>43281</v>
      </c>
      <c r="S2" s="63">
        <f>+'Terminal Value'!S2</f>
        <v>43646</v>
      </c>
      <c r="T2" s="63">
        <f>+'Terminal Value'!T2</f>
        <v>44012</v>
      </c>
      <c r="U2" s="63">
        <f>+'Terminal Value'!U2</f>
        <v>44377</v>
      </c>
      <c r="V2" s="63">
        <f>+'Terminal Value'!V2</f>
        <v>44742</v>
      </c>
      <c r="W2" s="63">
        <f>+'Terminal Value'!W2</f>
        <v>45107</v>
      </c>
      <c r="X2" s="63">
        <f>+'Terminal Value'!X2</f>
        <v>45473</v>
      </c>
      <c r="Y2" s="63">
        <f>+'Terminal Value'!Y2</f>
        <v>45838</v>
      </c>
      <c r="Z2" s="63">
        <f>+'Terminal Value'!Z2</f>
        <v>46203</v>
      </c>
      <c r="AA2" s="63">
        <f>+'Terminal Value'!AA2</f>
        <v>46568</v>
      </c>
      <c r="AB2" s="63">
        <f>+'Terminal Value'!AB2</f>
        <v>46934</v>
      </c>
      <c r="AC2" s="63">
        <f>+'Terminal Value'!AC2</f>
        <v>47299</v>
      </c>
      <c r="AD2" s="63">
        <f>+'Terminal Value'!AD2</f>
        <v>11139</v>
      </c>
      <c r="AE2" s="63">
        <f>+'Terminal Value'!AE2</f>
        <v>11504</v>
      </c>
      <c r="AF2" s="63">
        <f>+'Terminal Value'!AF2</f>
        <v>11870</v>
      </c>
      <c r="AG2" s="63">
        <f>+'Terminal Value'!AG2</f>
        <v>12235</v>
      </c>
      <c r="AH2" s="63">
        <f>+'Terminal Value'!AH2</f>
        <v>12600</v>
      </c>
      <c r="AI2" s="63">
        <f>+'Terminal Value'!AI2</f>
        <v>12965</v>
      </c>
      <c r="AJ2" s="63">
        <f>+'Terminal Value'!AJ2</f>
        <v>13331</v>
      </c>
      <c r="AK2" s="64"/>
      <c r="AL2" s="62"/>
      <c r="AM2" s="65"/>
      <c r="AN2" s="68" t="s">
        <v>9</v>
      </c>
      <c r="AO2" s="174" t="s">
        <v>84</v>
      </c>
      <c r="AP2" s="165" t="s">
        <v>10</v>
      </c>
      <c r="AQ2" s="165" t="s">
        <v>11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</row>
    <row r="3" spans="1:94" s="3" customFormat="1" x14ac:dyDescent="0.2">
      <c r="A3" s="6">
        <v>1</v>
      </c>
      <c r="B3" s="70">
        <f>+Outflows!B3+Fees!B3+'Ongoing Cash Flows'!B3+'Terminal Value'!B3</f>
        <v>-85276.970354456906</v>
      </c>
      <c r="C3" s="70">
        <f>+Outflows!C3+Fees!C3+'Ongoing Cash Flows'!C3+'Terminal Value'!C3</f>
        <v>13998.86621387937</v>
      </c>
      <c r="D3" s="70">
        <f>+Outflows!D3+Fees!D3+'Ongoing Cash Flows'!D3+'Terminal Value'!D3</f>
        <v>11792.214494691971</v>
      </c>
      <c r="E3" s="70">
        <f>+Outflows!E3+Fees!E3+'Ongoing Cash Flows'!E3+'Terminal Value'!E3</f>
        <v>9826.9781317075849</v>
      </c>
      <c r="F3" s="70">
        <f>+Outflows!F3+Fees!F3+'Ongoing Cash Flows'!F3+'Terminal Value'!F3</f>
        <v>9394.4634503766338</v>
      </c>
      <c r="G3" s="70">
        <f>+Outflows!G3+Fees!G3+'Ongoing Cash Flows'!G3+'Terminal Value'!G3</f>
        <v>9214.9870768646542</v>
      </c>
      <c r="H3" s="70">
        <f>+Outflows!H3+Fees!H3+'Ongoing Cash Flows'!H3+'Terminal Value'!H3</f>
        <v>8277.088413061656</v>
      </c>
      <c r="I3" s="70">
        <f>+Outflows!I3+Fees!I3+'Ongoing Cash Flows'!I3+'Terminal Value'!I3</f>
        <v>8137.5318685219672</v>
      </c>
      <c r="J3" s="70">
        <f>+Outflows!J3+Fees!J3+'Ongoing Cash Flows'!J3+'Terminal Value'!J3</f>
        <v>8125.0976659869775</v>
      </c>
      <c r="K3" s="70">
        <f>+Outflows!K3+Fees!K3+'Ongoing Cash Flows'!K3+'Terminal Value'!K3</f>
        <v>8115.6060059833189</v>
      </c>
      <c r="L3" s="70">
        <f>+Outflows!L3+Fees!L3+'Ongoing Cash Flows'!L3+'Terminal Value'!L3</f>
        <v>8117.1697311065673</v>
      </c>
      <c r="M3" s="70">
        <f>+Outflows!M3+Fees!M3+'Ongoing Cash Flows'!M3+'Terminal Value'!M3</f>
        <v>8088.8273716804961</v>
      </c>
      <c r="N3" s="70">
        <f>+Outflows!N3+Fees!N3+'Ongoing Cash Flows'!N3+'Terminal Value'!N3</f>
        <v>8071.5169985746606</v>
      </c>
      <c r="O3" s="70">
        <f>+Outflows!O3+Fees!O3+'Ongoing Cash Flows'!O3+'Terminal Value'!O3</f>
        <v>7745.0570545486335</v>
      </c>
      <c r="P3" s="70">
        <f>+Outflows!P3+Fees!P3+'Ongoing Cash Flows'!P3+'Terminal Value'!P3</f>
        <v>7637.5345130488395</v>
      </c>
      <c r="Q3" s="70">
        <f>+Outflows!Q3+Fees!Q3+'Ongoing Cash Flows'!Q3+'Terminal Value'!Q3</f>
        <v>7608.6420097210375</v>
      </c>
      <c r="R3" s="70">
        <f>+Outflows!R3+Fees!R3+'Ongoing Cash Flows'!R3+'Terminal Value'!R3</f>
        <v>978.09273917747885</v>
      </c>
      <c r="S3" s="70">
        <f>+Outflows!S3+Fees!S3+'Ongoing Cash Flows'!S3+'Terminal Value'!S3</f>
        <v>0</v>
      </c>
      <c r="T3" s="70">
        <f>+Outflows!T3+Fees!T3+'Ongoing Cash Flows'!T3+'Terminal Value'!T3</f>
        <v>0</v>
      </c>
      <c r="U3" s="70">
        <f>+Outflows!U3+Fees!U3+'Ongoing Cash Flows'!U3+'Terminal Value'!U3</f>
        <v>0</v>
      </c>
      <c r="V3" s="70">
        <f>+Outflows!V3+Fees!V3+'Ongoing Cash Flows'!V3+'Terminal Value'!V3</f>
        <v>0</v>
      </c>
      <c r="W3" s="70">
        <f>+Outflows!W3+Fees!W3+'Ongoing Cash Flows'!W3+'Terminal Value'!W3</f>
        <v>0</v>
      </c>
      <c r="X3" s="70">
        <f>+Outflows!X3+Fees!X3+'Ongoing Cash Flows'!X3+'Terminal Value'!X3</f>
        <v>0</v>
      </c>
      <c r="Y3" s="70">
        <f>+Outflows!Y3+Fees!Y3+'Ongoing Cash Flows'!Y3+'Terminal Value'!Y3</f>
        <v>0</v>
      </c>
      <c r="Z3" s="70">
        <f>+Outflows!Z3+Fees!Z3+'Ongoing Cash Flows'!Z3+'Terminal Value'!Z3</f>
        <v>0</v>
      </c>
      <c r="AA3" s="70">
        <f>+Outflows!AA3+Fees!AA3+'Ongoing Cash Flows'!AA3+'Terminal Value'!AA3</f>
        <v>0</v>
      </c>
      <c r="AB3" s="70">
        <f>+Outflows!AB3+Fees!AB3+'Ongoing Cash Flows'!AB3+'Terminal Value'!AB3</f>
        <v>0</v>
      </c>
      <c r="AC3" s="70">
        <f>+Outflows!AC3+Fees!AC3+'Ongoing Cash Flows'!AC3+'Terminal Value'!AC3</f>
        <v>0</v>
      </c>
      <c r="AD3" s="70">
        <f>+Outflows!AD3+Fees!AD3+'Ongoing Cash Flows'!AD3+'Terminal Value'!AD3</f>
        <v>0</v>
      </c>
      <c r="AE3" s="70">
        <f>+Outflows!AE3+Fees!AE3+'Ongoing Cash Flows'!AE3+'Terminal Value'!AE3</f>
        <v>0</v>
      </c>
      <c r="AF3" s="70">
        <f>+Outflows!AF3+Fees!AF3+'Ongoing Cash Flows'!AF3+'Terminal Value'!AF3</f>
        <v>0</v>
      </c>
      <c r="AG3" s="70">
        <f>+Outflows!AG3+Fees!AG3+'Ongoing Cash Flows'!AG3+'Terminal Value'!AG3</f>
        <v>0</v>
      </c>
      <c r="AH3" s="70">
        <f>+Outflows!AH3+Fees!AH3+'Ongoing Cash Flows'!AH3+'Terminal Value'!AH3</f>
        <v>0</v>
      </c>
      <c r="AI3" s="70">
        <f>+Outflows!AI3+Fees!AI3+'Ongoing Cash Flows'!AI3+'Terminal Value'!AI3</f>
        <v>0</v>
      </c>
      <c r="AJ3" s="70">
        <f>+Outflows!AJ3+Fees!AJ3+'Ongoing Cash Flows'!AJ3+'Terminal Value'!AJ3</f>
        <v>0</v>
      </c>
      <c r="AK3" s="70"/>
      <c r="AL3" s="6"/>
      <c r="AM3" s="71"/>
      <c r="AN3" s="72">
        <f t="shared" ref="AN3:AN66" si="0">IF(ISERROR(XIRR(B3:AJ3,IRRDates)),-1,XIRR(B3:AJ3,IRRDates))</f>
        <v>7.0788261294364926E-2</v>
      </c>
      <c r="AO3" s="70">
        <f t="shared" ref="AO3:AO66" ca="1" si="1">SUMPRODUCT(B3:AJ3,PVRf)</f>
        <v>5331.4455297432132</v>
      </c>
      <c r="AP3" s="166">
        <f ca="1">MIN(0,AO3-$AO$1004)^2</f>
        <v>0</v>
      </c>
      <c r="AQ3" s="166">
        <f ca="1">MAX(0,AO3-$AO$1004)^2</f>
        <v>38810295.156297117</v>
      </c>
      <c r="AR3"/>
      <c r="AS3"/>
      <c r="AT3"/>
      <c r="AU3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</row>
    <row r="4" spans="1:94" x14ac:dyDescent="0.2">
      <c r="A4" s="6">
        <v>2</v>
      </c>
      <c r="B4" s="70">
        <f>+Outflows!B4+Fees!B4+'Ongoing Cash Flows'!B4+'Terminal Value'!B4</f>
        <v>-97671.656946489427</v>
      </c>
      <c r="C4" s="70">
        <f>+Outflows!C4+Fees!C4+'Ongoing Cash Flows'!C4+'Terminal Value'!C4</f>
        <v>14161.492162206359</v>
      </c>
      <c r="D4" s="70">
        <f>+Outflows!D4+Fees!D4+'Ongoing Cash Flows'!D4+'Terminal Value'!D4</f>
        <v>12202.585713958437</v>
      </c>
      <c r="E4" s="70">
        <f>+Outflows!E4+Fees!E4+'Ongoing Cash Flows'!E4+'Terminal Value'!E4</f>
        <v>10229.550353048095</v>
      </c>
      <c r="F4" s="70">
        <f>+Outflows!F4+Fees!F4+'Ongoing Cash Flows'!F4+'Terminal Value'!F4</f>
        <v>9919.0185113417683</v>
      </c>
      <c r="G4" s="70">
        <f>+Outflows!G4+Fees!G4+'Ongoing Cash Flows'!G4+'Terminal Value'!G4</f>
        <v>9597.9583176179094</v>
      </c>
      <c r="H4" s="70">
        <f>+Outflows!H4+Fees!H4+'Ongoing Cash Flows'!H4+'Terminal Value'!H4</f>
        <v>8577.3154864186508</v>
      </c>
      <c r="I4" s="70">
        <f>+Outflows!I4+Fees!I4+'Ongoing Cash Flows'!I4+'Terminal Value'!I4</f>
        <v>8421.8560631939199</v>
      </c>
      <c r="J4" s="70">
        <f>+Outflows!J4+Fees!J4+'Ongoing Cash Flows'!J4+'Terminal Value'!J4</f>
        <v>8409.4218606589293</v>
      </c>
      <c r="K4" s="70">
        <f>+Outflows!K4+Fees!K4+'Ongoing Cash Flows'!K4+'Terminal Value'!K4</f>
        <v>8400.412106069969</v>
      </c>
      <c r="L4" s="70">
        <f>+Outflows!L4+Fees!L4+'Ongoing Cash Flows'!L4+'Terminal Value'!L4</f>
        <v>8401.493925778519</v>
      </c>
      <c r="M4" s="70">
        <f>+Outflows!M4+Fees!M4+'Ongoing Cash Flows'!M4+'Terminal Value'!M4</f>
        <v>8373.6334717671471</v>
      </c>
      <c r="N4" s="70">
        <f>+Outflows!N4+Fees!N4+'Ongoing Cash Flows'!N4+'Terminal Value'!N4</f>
        <v>8355.8411932466115</v>
      </c>
      <c r="O4" s="70">
        <f>+Outflows!O4+Fees!O4+'Ongoing Cash Flows'!O4+'Terminal Value'!O4</f>
        <v>8029.8631546352844</v>
      </c>
      <c r="P4" s="70">
        <f>+Outflows!P4+Fees!P4+'Ongoing Cash Flows'!P4+'Terminal Value'!P4</f>
        <v>7921.8587077207912</v>
      </c>
      <c r="Q4" s="70">
        <f>+Outflows!Q4+Fees!Q4+'Ongoing Cash Flows'!Q4+'Terminal Value'!Q4</f>
        <v>7893.4481098076876</v>
      </c>
      <c r="R4" s="70">
        <f>+Outflows!R4+Fees!R4+'Ongoing Cash Flows'!R4+'Terminal Value'!R4</f>
        <v>1120.2548365134551</v>
      </c>
      <c r="S4" s="70">
        <f>+Outflows!S4+Fees!S4+'Ongoing Cash Flows'!S4+'Terminal Value'!S4</f>
        <v>0</v>
      </c>
      <c r="T4" s="70">
        <f>+Outflows!T4+Fees!T4+'Ongoing Cash Flows'!T4+'Terminal Value'!T4</f>
        <v>0</v>
      </c>
      <c r="U4" s="70">
        <f>+Outflows!U4+Fees!U4+'Ongoing Cash Flows'!U4+'Terminal Value'!U4</f>
        <v>0</v>
      </c>
      <c r="V4" s="70">
        <f>+Outflows!V4+Fees!V4+'Ongoing Cash Flows'!V4+'Terminal Value'!V4</f>
        <v>0</v>
      </c>
      <c r="W4" s="70">
        <f>+Outflows!W4+Fees!W4+'Ongoing Cash Flows'!W4+'Terminal Value'!W4</f>
        <v>0</v>
      </c>
      <c r="X4" s="70">
        <f>+Outflows!X4+Fees!X4+'Ongoing Cash Flows'!X4+'Terminal Value'!X4</f>
        <v>0</v>
      </c>
      <c r="Y4" s="70">
        <f>+Outflows!Y4+Fees!Y4+'Ongoing Cash Flows'!Y4+'Terminal Value'!Y4</f>
        <v>0</v>
      </c>
      <c r="Z4" s="70">
        <f>+Outflows!Z4+Fees!Z4+'Ongoing Cash Flows'!Z4+'Terminal Value'!Z4</f>
        <v>0</v>
      </c>
      <c r="AA4" s="70">
        <f>+Outflows!AA4+Fees!AA4+'Ongoing Cash Flows'!AA4+'Terminal Value'!AA4</f>
        <v>0</v>
      </c>
      <c r="AB4" s="70">
        <f>+Outflows!AB4+Fees!AB4+'Ongoing Cash Flows'!AB4+'Terminal Value'!AB4</f>
        <v>0</v>
      </c>
      <c r="AC4" s="70">
        <f>+Outflows!AC4+Fees!AC4+'Ongoing Cash Flows'!AC4+'Terminal Value'!AC4</f>
        <v>0</v>
      </c>
      <c r="AD4" s="70">
        <f>+Outflows!AD4+Fees!AD4+'Ongoing Cash Flows'!AD4+'Terminal Value'!AD4</f>
        <v>0</v>
      </c>
      <c r="AE4" s="70">
        <f>+Outflows!AE4+Fees!AE4+'Ongoing Cash Flows'!AE4+'Terminal Value'!AE4</f>
        <v>0</v>
      </c>
      <c r="AF4" s="70">
        <f>+Outflows!AF4+Fees!AF4+'Ongoing Cash Flows'!AF4+'Terminal Value'!AF4</f>
        <v>0</v>
      </c>
      <c r="AG4" s="70">
        <f>+Outflows!AG4+Fees!AG4+'Ongoing Cash Flows'!AG4+'Terminal Value'!AG4</f>
        <v>0</v>
      </c>
      <c r="AH4" s="70">
        <f>+Outflows!AH4+Fees!AH4+'Ongoing Cash Flows'!AH4+'Terminal Value'!AH4</f>
        <v>0</v>
      </c>
      <c r="AI4" s="70">
        <f>+Outflows!AI4+Fees!AI4+'Ongoing Cash Flows'!AI4+'Terminal Value'!AI4</f>
        <v>0</v>
      </c>
      <c r="AJ4" s="70">
        <f>+Outflows!AJ4+Fees!AJ4+'Ongoing Cash Flows'!AJ4+'Terminal Value'!AJ4</f>
        <v>0</v>
      </c>
      <c r="AK4" s="70"/>
      <c r="AL4" s="6"/>
      <c r="AM4" s="72"/>
      <c r="AN4" s="72">
        <f t="shared" si="0"/>
        <v>5.3555914759635934E-2</v>
      </c>
      <c r="AO4" s="70">
        <f t="shared" ca="1" si="1"/>
        <v>-3252.4276974247509</v>
      </c>
      <c r="AP4" s="166">
        <f t="shared" ref="AP4:AP67" ca="1" si="2">MIN(0,AO4-$AO$1004)^2</f>
        <v>5541703.4146857671</v>
      </c>
      <c r="AQ4" s="166">
        <f t="shared" ref="AQ4:AQ67" ca="1" si="3">MAX(0,AO4-$AO$1004)^2</f>
        <v>0</v>
      </c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1"/>
      <c r="CM4" s="1"/>
      <c r="CN4" s="1"/>
      <c r="CO4" s="1"/>
      <c r="CP4" s="1"/>
    </row>
    <row r="5" spans="1:94" x14ac:dyDescent="0.2">
      <c r="A5" s="6">
        <v>3</v>
      </c>
      <c r="B5" s="70">
        <f>+Outflows!B5+Fees!B5+'Ongoing Cash Flows'!B5+'Terminal Value'!B5</f>
        <v>-85232.355209836896</v>
      </c>
      <c r="C5" s="70">
        <f>+Outflows!C5+Fees!C5+'Ongoing Cash Flows'!C5+'Terminal Value'!C5</f>
        <v>14012.122511508987</v>
      </c>
      <c r="D5" s="70">
        <f>+Outflows!D5+Fees!D5+'Ongoing Cash Flows'!D5+'Terminal Value'!D5</f>
        <v>11871.609251989346</v>
      </c>
      <c r="E5" s="70">
        <f>+Outflows!E5+Fees!E5+'Ongoing Cash Flows'!E5+'Terminal Value'!E5</f>
        <v>9831.8222550986738</v>
      </c>
      <c r="F5" s="70">
        <f>+Outflows!F5+Fees!F5+'Ongoing Cash Flows'!F5+'Terminal Value'!F5</f>
        <v>9553.9620414012588</v>
      </c>
      <c r="G5" s="70">
        <f>+Outflows!G5+Fees!G5+'Ongoing Cash Flows'!G5+'Terminal Value'!G5</f>
        <v>9084.2020919108072</v>
      </c>
      <c r="H5" s="70">
        <f>+Outflows!H5+Fees!H5+'Ongoing Cash Flows'!H5+'Terminal Value'!H5</f>
        <v>8276.007734321036</v>
      </c>
      <c r="I5" s="70">
        <f>+Outflows!I5+Fees!I5+'Ongoing Cash Flows'!I5+'Terminal Value'!I5</f>
        <v>8136.5084327964996</v>
      </c>
      <c r="J5" s="70">
        <f>+Outflows!J5+Fees!J5+'Ongoing Cash Flows'!J5+'Terminal Value'!J5</f>
        <v>8124.0742302615099</v>
      </c>
      <c r="K5" s="70">
        <f>+Outflows!K5+Fees!K5+'Ongoing Cash Flows'!K5+'Terminal Value'!K5</f>
        <v>8114.5808356210291</v>
      </c>
      <c r="L5" s="70">
        <f>+Outflows!L5+Fees!L5+'Ongoing Cash Flows'!L5+'Terminal Value'!L5</f>
        <v>8116.1462953811006</v>
      </c>
      <c r="M5" s="70">
        <f>+Outflows!M5+Fees!M5+'Ongoing Cash Flows'!M5+'Terminal Value'!M5</f>
        <v>8087.8022013182062</v>
      </c>
      <c r="N5" s="70">
        <f>+Outflows!N5+Fees!N5+'Ongoing Cash Flows'!N5+'Terminal Value'!N5</f>
        <v>8070.493562849193</v>
      </c>
      <c r="O5" s="70">
        <f>+Outflows!O5+Fees!O5+'Ongoing Cash Flows'!O5+'Terminal Value'!O5</f>
        <v>7744.0318841863427</v>
      </c>
      <c r="P5" s="70">
        <f>+Outflows!P5+Fees!P5+'Ongoing Cash Flows'!P5+'Terminal Value'!P5</f>
        <v>7636.5110773233719</v>
      </c>
      <c r="Q5" s="70">
        <f>+Outflows!Q5+Fees!Q5+'Ongoing Cash Flows'!Q5+'Terminal Value'!Q5</f>
        <v>7607.6168393587468</v>
      </c>
      <c r="R5" s="70">
        <f>+Outflows!R5+Fees!R5+'Ongoing Cash Flows'!R5+'Terminal Value'!R5</f>
        <v>977.58102131474516</v>
      </c>
      <c r="S5" s="70">
        <f>+Outflows!S5+Fees!S5+'Ongoing Cash Flows'!S5+'Terminal Value'!S5</f>
        <v>0</v>
      </c>
      <c r="T5" s="70">
        <f>+Outflows!T5+Fees!T5+'Ongoing Cash Flows'!T5+'Terminal Value'!T5</f>
        <v>0</v>
      </c>
      <c r="U5" s="70">
        <f>+Outflows!U5+Fees!U5+'Ongoing Cash Flows'!U5+'Terminal Value'!U5</f>
        <v>0</v>
      </c>
      <c r="V5" s="70">
        <f>+Outflows!V5+Fees!V5+'Ongoing Cash Flows'!V5+'Terminal Value'!V5</f>
        <v>0</v>
      </c>
      <c r="W5" s="70">
        <f>+Outflows!W5+Fees!W5+'Ongoing Cash Flows'!W5+'Terminal Value'!W5</f>
        <v>0</v>
      </c>
      <c r="X5" s="70">
        <f>+Outflows!X5+Fees!X5+'Ongoing Cash Flows'!X5+'Terminal Value'!X5</f>
        <v>0</v>
      </c>
      <c r="Y5" s="70">
        <f>+Outflows!Y5+Fees!Y5+'Ongoing Cash Flows'!Y5+'Terminal Value'!Y5</f>
        <v>0</v>
      </c>
      <c r="Z5" s="70">
        <f>+Outflows!Z5+Fees!Z5+'Ongoing Cash Flows'!Z5+'Terminal Value'!Z5</f>
        <v>0</v>
      </c>
      <c r="AA5" s="70">
        <f>+Outflows!AA5+Fees!AA5+'Ongoing Cash Flows'!AA5+'Terminal Value'!AA5</f>
        <v>0</v>
      </c>
      <c r="AB5" s="70">
        <f>+Outflows!AB5+Fees!AB5+'Ongoing Cash Flows'!AB5+'Terminal Value'!AB5</f>
        <v>0</v>
      </c>
      <c r="AC5" s="70">
        <f>+Outflows!AC5+Fees!AC5+'Ongoing Cash Flows'!AC5+'Terminal Value'!AC5</f>
        <v>0</v>
      </c>
      <c r="AD5" s="70">
        <f>+Outflows!AD5+Fees!AD5+'Ongoing Cash Flows'!AD5+'Terminal Value'!AD5</f>
        <v>0</v>
      </c>
      <c r="AE5" s="70">
        <f>+Outflows!AE5+Fees!AE5+'Ongoing Cash Flows'!AE5+'Terminal Value'!AE5</f>
        <v>0</v>
      </c>
      <c r="AF5" s="70">
        <f>+Outflows!AF5+Fees!AF5+'Ongoing Cash Flows'!AF5+'Terminal Value'!AF5</f>
        <v>0</v>
      </c>
      <c r="AG5" s="70">
        <f>+Outflows!AG5+Fees!AG5+'Ongoing Cash Flows'!AG5+'Terminal Value'!AG5</f>
        <v>0</v>
      </c>
      <c r="AH5" s="70">
        <f>+Outflows!AH5+Fees!AH5+'Ongoing Cash Flows'!AH5+'Terminal Value'!AH5</f>
        <v>0</v>
      </c>
      <c r="AI5" s="70">
        <f>+Outflows!AI5+Fees!AI5+'Ongoing Cash Flows'!AI5+'Terminal Value'!AI5</f>
        <v>0</v>
      </c>
      <c r="AJ5" s="70">
        <f>+Outflows!AJ5+Fees!AJ5+'Ongoing Cash Flows'!AJ5+'Terminal Value'!AJ5</f>
        <v>0</v>
      </c>
      <c r="AK5" s="70"/>
      <c r="AL5" s="6"/>
      <c r="AM5" s="71"/>
      <c r="AN5" s="72">
        <f t="shared" si="0"/>
        <v>7.1105203032493597E-2</v>
      </c>
      <c r="AO5" s="70">
        <f t="shared" ca="1" si="1"/>
        <v>5476.1867874673471</v>
      </c>
      <c r="AP5" s="166">
        <f t="shared" ca="1" si="2"/>
        <v>0</v>
      </c>
      <c r="AQ5" s="166">
        <f t="shared" ca="1" si="3"/>
        <v>40634660.740017146</v>
      </c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1"/>
      <c r="CM5" s="1"/>
      <c r="CN5" s="1"/>
      <c r="CO5" s="1"/>
      <c r="CP5" s="1"/>
    </row>
    <row r="6" spans="1:94" x14ac:dyDescent="0.2">
      <c r="A6" s="6">
        <v>4</v>
      </c>
      <c r="B6" s="70">
        <f>+Outflows!B6+Fees!B6+'Ongoing Cash Flows'!B6+'Terminal Value'!B6</f>
        <v>-87459.197570085147</v>
      </c>
      <c r="C6" s="70">
        <f>+Outflows!C6+Fees!C6+'Ongoing Cash Flows'!C6+'Terminal Value'!C6</f>
        <v>14146.40770204318</v>
      </c>
      <c r="D6" s="70">
        <f>+Outflows!D6+Fees!D6+'Ongoing Cash Flows'!D6+'Terminal Value'!D6</f>
        <v>11925.552077257762</v>
      </c>
      <c r="E6" s="70">
        <f>+Outflows!E6+Fees!E6+'Ongoing Cash Flows'!E6+'Terminal Value'!E6</f>
        <v>10020.606744414836</v>
      </c>
      <c r="F6" s="70">
        <f>+Outflows!F6+Fees!F6+'Ongoing Cash Flows'!F6+'Terminal Value'!F6</f>
        <v>9512.0849132427029</v>
      </c>
      <c r="G6" s="70">
        <f>+Outflows!G6+Fees!G6+'Ongoing Cash Flows'!G6+'Terminal Value'!G6</f>
        <v>9120.9959345249899</v>
      </c>
      <c r="H6" s="70">
        <f>+Outflows!H6+Fees!H6+'Ongoing Cash Flows'!H6+'Terminal Value'!H6</f>
        <v>8329.9468444131344</v>
      </c>
      <c r="I6" s="70">
        <f>+Outflows!I6+Fees!I6+'Ongoing Cash Flows'!I6+'Terminal Value'!I6</f>
        <v>8187.5904150667066</v>
      </c>
      <c r="J6" s="70">
        <f>+Outflows!J6+Fees!J6+'Ongoing Cash Flows'!J6+'Terminal Value'!J6</f>
        <v>8175.1562125317159</v>
      </c>
      <c r="K6" s="70">
        <f>+Outflows!K6+Fees!K6+'Ongoing Cash Flows'!K6+'Terminal Value'!K6</f>
        <v>8165.7493975222023</v>
      </c>
      <c r="L6" s="70">
        <f>+Outflows!L6+Fees!L6+'Ongoing Cash Flows'!L6+'Terminal Value'!L6</f>
        <v>8167.2282776513066</v>
      </c>
      <c r="M6" s="70">
        <f>+Outflows!M6+Fees!M6+'Ongoing Cash Flows'!M6+'Terminal Value'!M6</f>
        <v>8138.9707632193795</v>
      </c>
      <c r="N6" s="70">
        <f>+Outflows!N6+Fees!N6+'Ongoing Cash Flows'!N6+'Terminal Value'!N6</f>
        <v>8121.5755451194</v>
      </c>
      <c r="O6" s="70">
        <f>+Outflows!O6+Fees!O6+'Ongoing Cash Flows'!O6+'Terminal Value'!O6</f>
        <v>7795.200446087516</v>
      </c>
      <c r="P6" s="70">
        <f>+Outflows!P6+Fees!P6+'Ongoing Cash Flows'!P6+'Terminal Value'!P6</f>
        <v>7687.5930595935788</v>
      </c>
      <c r="Q6" s="70">
        <f>+Outflows!Q6+Fees!Q6+'Ongoing Cash Flows'!Q6+'Terminal Value'!Q6</f>
        <v>7658.78540125992</v>
      </c>
      <c r="R6" s="70">
        <f>+Outflows!R6+Fees!R6+'Ongoing Cash Flows'!R6+'Terminal Value'!R6</f>
        <v>1003.1220124498485</v>
      </c>
      <c r="S6" s="70">
        <f>+Outflows!S6+Fees!S6+'Ongoing Cash Flows'!S6+'Terminal Value'!S6</f>
        <v>0</v>
      </c>
      <c r="T6" s="70">
        <f>+Outflows!T6+Fees!T6+'Ongoing Cash Flows'!T6+'Terminal Value'!T6</f>
        <v>0</v>
      </c>
      <c r="U6" s="70">
        <f>+Outflows!U6+Fees!U6+'Ongoing Cash Flows'!U6+'Terminal Value'!U6</f>
        <v>0</v>
      </c>
      <c r="V6" s="70">
        <f>+Outflows!V6+Fees!V6+'Ongoing Cash Flows'!V6+'Terminal Value'!V6</f>
        <v>0</v>
      </c>
      <c r="W6" s="70">
        <f>+Outflows!W6+Fees!W6+'Ongoing Cash Flows'!W6+'Terminal Value'!W6</f>
        <v>0</v>
      </c>
      <c r="X6" s="70">
        <f>+Outflows!X6+Fees!X6+'Ongoing Cash Flows'!X6+'Terminal Value'!X6</f>
        <v>0</v>
      </c>
      <c r="Y6" s="70">
        <f>+Outflows!Y6+Fees!Y6+'Ongoing Cash Flows'!Y6+'Terminal Value'!Y6</f>
        <v>0</v>
      </c>
      <c r="Z6" s="70">
        <f>+Outflows!Z6+Fees!Z6+'Ongoing Cash Flows'!Z6+'Terminal Value'!Z6</f>
        <v>0</v>
      </c>
      <c r="AA6" s="70">
        <f>+Outflows!AA6+Fees!AA6+'Ongoing Cash Flows'!AA6+'Terminal Value'!AA6</f>
        <v>0</v>
      </c>
      <c r="AB6" s="70">
        <f>+Outflows!AB6+Fees!AB6+'Ongoing Cash Flows'!AB6+'Terminal Value'!AB6</f>
        <v>0</v>
      </c>
      <c r="AC6" s="70">
        <f>+Outflows!AC6+Fees!AC6+'Ongoing Cash Flows'!AC6+'Terminal Value'!AC6</f>
        <v>0</v>
      </c>
      <c r="AD6" s="70">
        <f>+Outflows!AD6+Fees!AD6+'Ongoing Cash Flows'!AD6+'Terminal Value'!AD6</f>
        <v>0</v>
      </c>
      <c r="AE6" s="70">
        <f>+Outflows!AE6+Fees!AE6+'Ongoing Cash Flows'!AE6+'Terminal Value'!AE6</f>
        <v>0</v>
      </c>
      <c r="AF6" s="70">
        <f>+Outflows!AF6+Fees!AF6+'Ongoing Cash Flows'!AF6+'Terminal Value'!AF6</f>
        <v>0</v>
      </c>
      <c r="AG6" s="70">
        <f>+Outflows!AG6+Fees!AG6+'Ongoing Cash Flows'!AG6+'Terminal Value'!AG6</f>
        <v>0</v>
      </c>
      <c r="AH6" s="70">
        <f>+Outflows!AH6+Fees!AH6+'Ongoing Cash Flows'!AH6+'Terminal Value'!AH6</f>
        <v>0</v>
      </c>
      <c r="AI6" s="70">
        <f>+Outflows!AI6+Fees!AI6+'Ongoing Cash Flows'!AI6+'Terminal Value'!AI6</f>
        <v>0</v>
      </c>
      <c r="AJ6" s="70">
        <f>+Outflows!AJ6+Fees!AJ6+'Ongoing Cash Flows'!AJ6+'Terminal Value'!AJ6</f>
        <v>0</v>
      </c>
      <c r="AK6" s="70"/>
      <c r="AL6" s="6"/>
      <c r="AM6" s="71"/>
      <c r="AN6" s="72">
        <f t="shared" si="0"/>
        <v>6.7777684330940252E-2</v>
      </c>
      <c r="AO6" s="70">
        <f t="shared" ca="1" si="1"/>
        <v>3978.4217914151977</v>
      </c>
      <c r="AP6" s="166">
        <f t="shared" ca="1" si="2"/>
        <v>0</v>
      </c>
      <c r="AQ6" s="166">
        <f t="shared" ca="1" si="3"/>
        <v>23782858.339453142</v>
      </c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1"/>
      <c r="CM6" s="1"/>
      <c r="CN6" s="1"/>
      <c r="CO6" s="1"/>
      <c r="CP6" s="1"/>
    </row>
    <row r="7" spans="1:94" x14ac:dyDescent="0.2">
      <c r="A7" s="6">
        <v>5</v>
      </c>
      <c r="B7" s="70">
        <f>+Outflows!B7+Fees!B7+'Ongoing Cash Flows'!B7+'Terminal Value'!B7</f>
        <v>-89776.919131054034</v>
      </c>
      <c r="C7" s="70">
        <f>+Outflows!C7+Fees!C7+'Ongoing Cash Flows'!C7+'Terminal Value'!C7</f>
        <v>14074.750116562673</v>
      </c>
      <c r="D7" s="70">
        <f>+Outflows!D7+Fees!D7+'Ongoing Cash Flows'!D7+'Terminal Value'!D7</f>
        <v>12004.146198300645</v>
      </c>
      <c r="E7" s="70">
        <f>+Outflows!E7+Fees!E7+'Ongoing Cash Flows'!E7+'Terminal Value'!E7</f>
        <v>9902.3925344248855</v>
      </c>
      <c r="F7" s="70">
        <f>+Outflows!F7+Fees!F7+'Ongoing Cash Flows'!F7+'Terminal Value'!F7</f>
        <v>9627.1457051897123</v>
      </c>
      <c r="G7" s="70">
        <f>+Outflows!G7+Fees!G7+'Ongoing Cash Flows'!G7+'Terminal Value'!G7</f>
        <v>9322.9483214860229</v>
      </c>
      <c r="H7" s="70">
        <f>+Outflows!H7+Fees!H7+'Ongoing Cash Flows'!H7+'Terminal Value'!H7</f>
        <v>8386.0872523160979</v>
      </c>
      <c r="I7" s="70">
        <f>+Outflows!I7+Fees!I7+'Ongoing Cash Flows'!I7+'Terminal Value'!I7</f>
        <v>8240.7570934980831</v>
      </c>
      <c r="J7" s="70">
        <f>+Outflows!J7+Fees!J7+'Ongoing Cash Flows'!J7+'Terminal Value'!J7</f>
        <v>8228.3228909630925</v>
      </c>
      <c r="K7" s="70">
        <f>+Outflows!K7+Fees!K7+'Ongoing Cash Flows'!K7+'Terminal Value'!K7</f>
        <v>8219.0061889678691</v>
      </c>
      <c r="L7" s="70">
        <f>+Outflows!L7+Fees!L7+'Ongoing Cash Flows'!L7+'Terminal Value'!L7</f>
        <v>8220.3949560826841</v>
      </c>
      <c r="M7" s="70">
        <f>+Outflows!M7+Fees!M7+'Ongoing Cash Flows'!M7+'Terminal Value'!M7</f>
        <v>8192.2275546650471</v>
      </c>
      <c r="N7" s="70">
        <f>+Outflows!N7+Fees!N7+'Ongoing Cash Flows'!N7+'Terminal Value'!N7</f>
        <v>8174.7422235507765</v>
      </c>
      <c r="O7" s="70">
        <f>+Outflows!O7+Fees!O7+'Ongoing Cash Flows'!O7+'Terminal Value'!O7</f>
        <v>7848.4572375331845</v>
      </c>
      <c r="P7" s="70">
        <f>+Outflows!P7+Fees!P7+'Ongoing Cash Flows'!P7+'Terminal Value'!P7</f>
        <v>7740.7597380249554</v>
      </c>
      <c r="Q7" s="70">
        <f>+Outflows!Q7+Fees!Q7+'Ongoing Cash Flows'!Q7+'Terminal Value'!Q7</f>
        <v>7712.0421927055886</v>
      </c>
      <c r="R7" s="70">
        <f>+Outflows!R7+Fees!R7+'Ongoing Cash Flows'!R7+'Terminal Value'!R7</f>
        <v>1029.7053516655371</v>
      </c>
      <c r="S7" s="70">
        <f>+Outflows!S7+Fees!S7+'Ongoing Cash Flows'!S7+'Terminal Value'!S7</f>
        <v>0</v>
      </c>
      <c r="T7" s="70">
        <f>+Outflows!T7+Fees!T7+'Ongoing Cash Flows'!T7+'Terminal Value'!T7</f>
        <v>0</v>
      </c>
      <c r="U7" s="70">
        <f>+Outflows!U7+Fees!U7+'Ongoing Cash Flows'!U7+'Terminal Value'!U7</f>
        <v>0</v>
      </c>
      <c r="V7" s="70">
        <f>+Outflows!V7+Fees!V7+'Ongoing Cash Flows'!V7+'Terminal Value'!V7</f>
        <v>0</v>
      </c>
      <c r="W7" s="70">
        <f>+Outflows!W7+Fees!W7+'Ongoing Cash Flows'!W7+'Terminal Value'!W7</f>
        <v>0</v>
      </c>
      <c r="X7" s="70">
        <f>+Outflows!X7+Fees!X7+'Ongoing Cash Flows'!X7+'Terminal Value'!X7</f>
        <v>0</v>
      </c>
      <c r="Y7" s="70">
        <f>+Outflows!Y7+Fees!Y7+'Ongoing Cash Flows'!Y7+'Terminal Value'!Y7</f>
        <v>0</v>
      </c>
      <c r="Z7" s="70">
        <f>+Outflows!Z7+Fees!Z7+'Ongoing Cash Flows'!Z7+'Terminal Value'!Z7</f>
        <v>0</v>
      </c>
      <c r="AA7" s="70">
        <f>+Outflows!AA7+Fees!AA7+'Ongoing Cash Flows'!AA7+'Terminal Value'!AA7</f>
        <v>0</v>
      </c>
      <c r="AB7" s="70">
        <f>+Outflows!AB7+Fees!AB7+'Ongoing Cash Flows'!AB7+'Terminal Value'!AB7</f>
        <v>0</v>
      </c>
      <c r="AC7" s="70">
        <f>+Outflows!AC7+Fees!AC7+'Ongoing Cash Flows'!AC7+'Terminal Value'!AC7</f>
        <v>0</v>
      </c>
      <c r="AD7" s="70">
        <f>+Outflows!AD7+Fees!AD7+'Ongoing Cash Flows'!AD7+'Terminal Value'!AD7</f>
        <v>0</v>
      </c>
      <c r="AE7" s="70">
        <f>+Outflows!AE7+Fees!AE7+'Ongoing Cash Flows'!AE7+'Terminal Value'!AE7</f>
        <v>0</v>
      </c>
      <c r="AF7" s="70">
        <f>+Outflows!AF7+Fees!AF7+'Ongoing Cash Flows'!AF7+'Terminal Value'!AF7</f>
        <v>0</v>
      </c>
      <c r="AG7" s="70">
        <f>+Outflows!AG7+Fees!AG7+'Ongoing Cash Flows'!AG7+'Terminal Value'!AG7</f>
        <v>0</v>
      </c>
      <c r="AH7" s="70">
        <f>+Outflows!AH7+Fees!AH7+'Ongoing Cash Flows'!AH7+'Terminal Value'!AH7</f>
        <v>0</v>
      </c>
      <c r="AI7" s="70">
        <f>+Outflows!AI7+Fees!AI7+'Ongoing Cash Flows'!AI7+'Terminal Value'!AI7</f>
        <v>0</v>
      </c>
      <c r="AJ7" s="70">
        <f>+Outflows!AJ7+Fees!AJ7+'Ongoing Cash Flows'!AJ7+'Terminal Value'!AJ7</f>
        <v>0</v>
      </c>
      <c r="AK7" s="70"/>
      <c r="AL7" s="6"/>
      <c r="AM7" s="71"/>
      <c r="AN7" s="72">
        <f t="shared" si="0"/>
        <v>6.4089217782020563E-2</v>
      </c>
      <c r="AO7" s="70">
        <f t="shared" ca="1" si="1"/>
        <v>2236.2271164211716</v>
      </c>
      <c r="AP7" s="166">
        <f t="shared" ca="1" si="2"/>
        <v>0</v>
      </c>
      <c r="AQ7" s="166">
        <f t="shared" ca="1" si="3"/>
        <v>9825544.9251003582</v>
      </c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1"/>
      <c r="CM7" s="1"/>
      <c r="CN7" s="1"/>
      <c r="CO7" s="1"/>
      <c r="CP7" s="1"/>
    </row>
    <row r="8" spans="1:94" x14ac:dyDescent="0.2">
      <c r="A8" s="6">
        <v>6</v>
      </c>
      <c r="B8" s="70">
        <f>+Outflows!B8+Fees!B8+'Ongoing Cash Flows'!B8+'Terminal Value'!B8</f>
        <v>-93575.220395287135</v>
      </c>
      <c r="C8" s="70">
        <f>+Outflows!C8+Fees!C8+'Ongoing Cash Flows'!C8+'Terminal Value'!C8</f>
        <v>14228.237990381434</v>
      </c>
      <c r="D8" s="70">
        <f>+Outflows!D8+Fees!D8+'Ongoing Cash Flows'!D8+'Terminal Value'!D8</f>
        <v>12079.019788832771</v>
      </c>
      <c r="E8" s="70">
        <f>+Outflows!E8+Fees!E8+'Ongoing Cash Flows'!E8+'Terminal Value'!E8</f>
        <v>10120.799504004444</v>
      </c>
      <c r="F8" s="70">
        <f>+Outflows!F8+Fees!F8+'Ongoing Cash Flows'!F8+'Terminal Value'!F8</f>
        <v>9492.7496788906865</v>
      </c>
      <c r="G8" s="70">
        <f>+Outflows!G8+Fees!G8+'Ongoing Cash Flows'!G8+'Terminal Value'!G8</f>
        <v>9400.1900075576741</v>
      </c>
      <c r="H8" s="70">
        <f>+Outflows!H8+Fees!H8+'Ongoing Cash Flows'!H8+'Terminal Value'!H8</f>
        <v>8478.090617130656</v>
      </c>
      <c r="I8" s="70">
        <f>+Outflows!I8+Fees!I8+'Ongoing Cash Flows'!I8+'Terminal Value'!I8</f>
        <v>8327.8870858585797</v>
      </c>
      <c r="J8" s="70">
        <f>+Outflows!J8+Fees!J8+'Ongoing Cash Flows'!J8+'Terminal Value'!J8</f>
        <v>8315.452883323589</v>
      </c>
      <c r="K8" s="70">
        <f>+Outflows!K8+Fees!K8+'Ongoing Cash Flows'!K8+'Terminal Value'!K8</f>
        <v>8306.2838592815206</v>
      </c>
      <c r="L8" s="70">
        <f>+Outflows!L8+Fees!L8+'Ongoing Cash Flows'!L8+'Terminal Value'!L8</f>
        <v>8307.5249484431806</v>
      </c>
      <c r="M8" s="70">
        <f>+Outflows!M8+Fees!M8+'Ongoing Cash Flows'!M8+'Terminal Value'!M8</f>
        <v>8279.5052249786968</v>
      </c>
      <c r="N8" s="70">
        <f>+Outflows!N8+Fees!N8+'Ongoing Cash Flows'!N8+'Terminal Value'!N8</f>
        <v>8261.8722159112731</v>
      </c>
      <c r="O8" s="70">
        <f>+Outflows!O8+Fees!O8+'Ongoing Cash Flows'!O8+'Terminal Value'!O8</f>
        <v>7935.7349078468342</v>
      </c>
      <c r="P8" s="70">
        <f>+Outflows!P8+Fees!P8+'Ongoing Cash Flows'!P8+'Terminal Value'!P8</f>
        <v>7827.8897303854519</v>
      </c>
      <c r="Q8" s="70">
        <f>+Outflows!Q8+Fees!Q8+'Ongoing Cash Flows'!Q8+'Terminal Value'!Q8</f>
        <v>7799.3198630192373</v>
      </c>
      <c r="R8" s="70">
        <f>+Outflows!R8+Fees!R8+'Ongoing Cash Flows'!R8+'Terminal Value'!R8</f>
        <v>1073.2703478457852</v>
      </c>
      <c r="S8" s="70">
        <f>+Outflows!S8+Fees!S8+'Ongoing Cash Flows'!S8+'Terminal Value'!S8</f>
        <v>0</v>
      </c>
      <c r="T8" s="70">
        <f>+Outflows!T8+Fees!T8+'Ongoing Cash Flows'!T8+'Terminal Value'!T8</f>
        <v>0</v>
      </c>
      <c r="U8" s="70">
        <f>+Outflows!U8+Fees!U8+'Ongoing Cash Flows'!U8+'Terminal Value'!U8</f>
        <v>0</v>
      </c>
      <c r="V8" s="70">
        <f>+Outflows!V8+Fees!V8+'Ongoing Cash Flows'!V8+'Terminal Value'!V8</f>
        <v>0</v>
      </c>
      <c r="W8" s="70">
        <f>+Outflows!W8+Fees!W8+'Ongoing Cash Flows'!W8+'Terminal Value'!W8</f>
        <v>0</v>
      </c>
      <c r="X8" s="70">
        <f>+Outflows!X8+Fees!X8+'Ongoing Cash Flows'!X8+'Terminal Value'!X8</f>
        <v>0</v>
      </c>
      <c r="Y8" s="70">
        <f>+Outflows!Y8+Fees!Y8+'Ongoing Cash Flows'!Y8+'Terminal Value'!Y8</f>
        <v>0</v>
      </c>
      <c r="Z8" s="70">
        <f>+Outflows!Z8+Fees!Z8+'Ongoing Cash Flows'!Z8+'Terminal Value'!Z8</f>
        <v>0</v>
      </c>
      <c r="AA8" s="70">
        <f>+Outflows!AA8+Fees!AA8+'Ongoing Cash Flows'!AA8+'Terminal Value'!AA8</f>
        <v>0</v>
      </c>
      <c r="AB8" s="70">
        <f>+Outflows!AB8+Fees!AB8+'Ongoing Cash Flows'!AB8+'Terminal Value'!AB8</f>
        <v>0</v>
      </c>
      <c r="AC8" s="70">
        <f>+Outflows!AC8+Fees!AC8+'Ongoing Cash Flows'!AC8+'Terminal Value'!AC8</f>
        <v>0</v>
      </c>
      <c r="AD8" s="70">
        <f>+Outflows!AD8+Fees!AD8+'Ongoing Cash Flows'!AD8+'Terminal Value'!AD8</f>
        <v>0</v>
      </c>
      <c r="AE8" s="70">
        <f>+Outflows!AE8+Fees!AE8+'Ongoing Cash Flows'!AE8+'Terminal Value'!AE8</f>
        <v>0</v>
      </c>
      <c r="AF8" s="70">
        <f>+Outflows!AF8+Fees!AF8+'Ongoing Cash Flows'!AF8+'Terminal Value'!AF8</f>
        <v>0</v>
      </c>
      <c r="AG8" s="70">
        <f>+Outflows!AG8+Fees!AG8+'Ongoing Cash Flows'!AG8+'Terminal Value'!AG8</f>
        <v>0</v>
      </c>
      <c r="AH8" s="70">
        <f>+Outflows!AH8+Fees!AH8+'Ongoing Cash Flows'!AH8+'Terminal Value'!AH8</f>
        <v>0</v>
      </c>
      <c r="AI8" s="70">
        <f>+Outflows!AI8+Fees!AI8+'Ongoing Cash Flows'!AI8+'Terminal Value'!AI8</f>
        <v>0</v>
      </c>
      <c r="AJ8" s="70">
        <f>+Outflows!AJ8+Fees!AJ8+'Ongoing Cash Flows'!AJ8+'Terminal Value'!AJ8</f>
        <v>0</v>
      </c>
      <c r="AK8" s="70"/>
      <c r="AL8" s="6"/>
      <c r="AM8" s="71"/>
      <c r="AN8" s="72">
        <f t="shared" si="0"/>
        <v>5.8606609702110291E-2</v>
      </c>
      <c r="AO8" s="70">
        <f t="shared" ca="1" si="1"/>
        <v>-517.57898792422498</v>
      </c>
      <c r="AP8" s="166">
        <f t="shared" ca="1" si="2"/>
        <v>0</v>
      </c>
      <c r="AQ8" s="166">
        <f t="shared" ca="1" si="3"/>
        <v>144983.06838761483</v>
      </c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1"/>
      <c r="CM8" s="1"/>
      <c r="CN8" s="1"/>
      <c r="CO8" s="1"/>
      <c r="CP8" s="1"/>
    </row>
    <row r="9" spans="1:94" x14ac:dyDescent="0.2">
      <c r="A9" s="6">
        <v>7</v>
      </c>
      <c r="B9" s="70">
        <f>+Outflows!B9+Fees!B9+'Ongoing Cash Flows'!B9+'Terminal Value'!B9</f>
        <v>-95893.317989163712</v>
      </c>
      <c r="C9" s="70">
        <f>+Outflows!C9+Fees!C9+'Ongoing Cash Flows'!C9+'Terminal Value'!C9</f>
        <v>14141.040243683801</v>
      </c>
      <c r="D9" s="70">
        <f>+Outflows!D9+Fees!D9+'Ongoing Cash Flows'!D9+'Terminal Value'!D9</f>
        <v>12207.114019295321</v>
      </c>
      <c r="E9" s="70">
        <f>+Outflows!E9+Fees!E9+'Ongoing Cash Flows'!E9+'Terminal Value'!E9</f>
        <v>10163.060307536189</v>
      </c>
      <c r="F9" s="70">
        <f>+Outflows!F9+Fees!F9+'Ongoing Cash Flows'!F9+'Terminal Value'!F9</f>
        <v>9788.0063843851676</v>
      </c>
      <c r="G9" s="70">
        <f>+Outflows!G9+Fees!G9+'Ongoing Cash Flows'!G9+'Terminal Value'!G9</f>
        <v>9508.2867824609129</v>
      </c>
      <c r="H9" s="70">
        <f>+Outflows!H9+Fees!H9+'Ongoing Cash Flows'!H9+'Terminal Value'!H9</f>
        <v>8534.2401333929574</v>
      </c>
      <c r="I9" s="70">
        <f>+Outflows!I9+Fees!I9+'Ongoing Cash Flows'!I9+'Terminal Value'!I9</f>
        <v>8381.0623901840336</v>
      </c>
      <c r="J9" s="70">
        <f>+Outflows!J9+Fees!J9+'Ongoing Cash Flows'!J9+'Terminal Value'!J9</f>
        <v>8368.628187649043</v>
      </c>
      <c r="K9" s="70">
        <f>+Outflows!K9+Fees!K9+'Ongoing Cash Flows'!K9+'Terminal Value'!K9</f>
        <v>8359.5492912414229</v>
      </c>
      <c r="L9" s="70">
        <f>+Outflows!L9+Fees!L9+'Ongoing Cash Flows'!L9+'Terminal Value'!L9</f>
        <v>8360.7002527686345</v>
      </c>
      <c r="M9" s="70">
        <f>+Outflows!M9+Fees!M9+'Ongoing Cash Flows'!M9+'Terminal Value'!M9</f>
        <v>8332.7706569385991</v>
      </c>
      <c r="N9" s="70">
        <f>+Outflows!N9+Fees!N9+'Ongoing Cash Flows'!N9+'Terminal Value'!N9</f>
        <v>8315.047520236727</v>
      </c>
      <c r="O9" s="70">
        <f>+Outflows!O9+Fees!O9+'Ongoing Cash Flows'!O9+'Terminal Value'!O9</f>
        <v>7989.0003398067365</v>
      </c>
      <c r="P9" s="70">
        <f>+Outflows!P9+Fees!P9+'Ongoing Cash Flows'!P9+'Terminal Value'!P9</f>
        <v>7881.0650347109058</v>
      </c>
      <c r="Q9" s="70">
        <f>+Outflows!Q9+Fees!Q9+'Ongoing Cash Flows'!Q9+'Terminal Value'!Q9</f>
        <v>7852.5852949791406</v>
      </c>
      <c r="R9" s="70">
        <f>+Outflows!R9+Fees!R9+'Ongoing Cash Flows'!R9+'Terminal Value'!R9</f>
        <v>1099.8580000085119</v>
      </c>
      <c r="S9" s="70">
        <f>+Outflows!S9+Fees!S9+'Ongoing Cash Flows'!S9+'Terminal Value'!S9</f>
        <v>0</v>
      </c>
      <c r="T9" s="70">
        <f>+Outflows!T9+Fees!T9+'Ongoing Cash Flows'!T9+'Terminal Value'!T9</f>
        <v>0</v>
      </c>
      <c r="U9" s="70">
        <f>+Outflows!U9+Fees!U9+'Ongoing Cash Flows'!U9+'Terminal Value'!U9</f>
        <v>0</v>
      </c>
      <c r="V9" s="70">
        <f>+Outflows!V9+Fees!V9+'Ongoing Cash Flows'!V9+'Terminal Value'!V9</f>
        <v>0</v>
      </c>
      <c r="W9" s="70">
        <f>+Outflows!W9+Fees!W9+'Ongoing Cash Flows'!W9+'Terminal Value'!W9</f>
        <v>0</v>
      </c>
      <c r="X9" s="70">
        <f>+Outflows!X9+Fees!X9+'Ongoing Cash Flows'!X9+'Terminal Value'!X9</f>
        <v>0</v>
      </c>
      <c r="Y9" s="70">
        <f>+Outflows!Y9+Fees!Y9+'Ongoing Cash Flows'!Y9+'Terminal Value'!Y9</f>
        <v>0</v>
      </c>
      <c r="Z9" s="70">
        <f>+Outflows!Z9+Fees!Z9+'Ongoing Cash Flows'!Z9+'Terminal Value'!Z9</f>
        <v>0</v>
      </c>
      <c r="AA9" s="70">
        <f>+Outflows!AA9+Fees!AA9+'Ongoing Cash Flows'!AA9+'Terminal Value'!AA9</f>
        <v>0</v>
      </c>
      <c r="AB9" s="70">
        <f>+Outflows!AB9+Fees!AB9+'Ongoing Cash Flows'!AB9+'Terminal Value'!AB9</f>
        <v>0</v>
      </c>
      <c r="AC9" s="70">
        <f>+Outflows!AC9+Fees!AC9+'Ongoing Cash Flows'!AC9+'Terminal Value'!AC9</f>
        <v>0</v>
      </c>
      <c r="AD9" s="70">
        <f>+Outflows!AD9+Fees!AD9+'Ongoing Cash Flows'!AD9+'Terminal Value'!AD9</f>
        <v>0</v>
      </c>
      <c r="AE9" s="70">
        <f>+Outflows!AE9+Fees!AE9+'Ongoing Cash Flows'!AE9+'Terminal Value'!AE9</f>
        <v>0</v>
      </c>
      <c r="AF9" s="70">
        <f>+Outflows!AF9+Fees!AF9+'Ongoing Cash Flows'!AF9+'Terminal Value'!AF9</f>
        <v>0</v>
      </c>
      <c r="AG9" s="70">
        <f>+Outflows!AG9+Fees!AG9+'Ongoing Cash Flows'!AG9+'Terminal Value'!AG9</f>
        <v>0</v>
      </c>
      <c r="AH9" s="70">
        <f>+Outflows!AH9+Fees!AH9+'Ongoing Cash Flows'!AH9+'Terminal Value'!AH9</f>
        <v>0</v>
      </c>
      <c r="AI9" s="70">
        <f>+Outflows!AI9+Fees!AI9+'Ongoing Cash Flows'!AI9+'Terminal Value'!AI9</f>
        <v>0</v>
      </c>
      <c r="AJ9" s="70">
        <f>+Outflows!AJ9+Fees!AJ9+'Ongoing Cash Flows'!AJ9+'Terminal Value'!AJ9</f>
        <v>0</v>
      </c>
      <c r="AK9" s="70"/>
      <c r="AL9" s="6"/>
      <c r="AM9" s="71"/>
      <c r="AN9" s="72">
        <f t="shared" si="0"/>
        <v>5.5752351880073547E-2</v>
      </c>
      <c r="AO9" s="70">
        <f t="shared" ca="1" si="1"/>
        <v>-2038.0308581107727</v>
      </c>
      <c r="AP9" s="166">
        <f t="shared" ca="1" si="2"/>
        <v>1298882.9200151924</v>
      </c>
      <c r="AQ9" s="166">
        <f t="shared" ca="1" si="3"/>
        <v>0</v>
      </c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1"/>
      <c r="CM9" s="1"/>
      <c r="CN9" s="1"/>
      <c r="CO9" s="1"/>
      <c r="CP9" s="1"/>
    </row>
    <row r="10" spans="1:94" x14ac:dyDescent="0.2">
      <c r="A10" s="6">
        <v>8</v>
      </c>
      <c r="B10" s="70">
        <f>+Outflows!B10+Fees!B10+'Ongoing Cash Flows'!B10+'Terminal Value'!B10</f>
        <v>-90265.318038745478</v>
      </c>
      <c r="C10" s="70">
        <f>+Outflows!C10+Fees!C10+'Ongoing Cash Flows'!C10+'Terminal Value'!C10</f>
        <v>14031.042791579202</v>
      </c>
      <c r="D10" s="70">
        <f>+Outflows!D10+Fees!D10+'Ongoing Cash Flows'!D10+'Terminal Value'!D10</f>
        <v>11928.768350538936</v>
      </c>
      <c r="E10" s="70">
        <f>+Outflows!E10+Fees!E10+'Ongoing Cash Flows'!E10+'Terminal Value'!E10</f>
        <v>10086.368005290678</v>
      </c>
      <c r="F10" s="70">
        <f>+Outflows!F10+Fees!F10+'Ongoing Cash Flows'!F10+'Terminal Value'!F10</f>
        <v>9636.0688246008358</v>
      </c>
      <c r="G10" s="70">
        <f>+Outflows!G10+Fees!G10+'Ongoing Cash Flows'!G10+'Terminal Value'!G10</f>
        <v>9435.4526711183717</v>
      </c>
      <c r="H10" s="70">
        <f>+Outflows!H10+Fees!H10+'Ongoing Cash Flows'!H10+'Terminal Value'!H10</f>
        <v>8397.9173678739389</v>
      </c>
      <c r="I10" s="70">
        <f>+Outflows!I10+Fees!I10+'Ongoing Cash Flows'!I10+'Terminal Value'!I10</f>
        <v>8251.9605737214006</v>
      </c>
      <c r="J10" s="70">
        <f>+Outflows!J10+Fees!J10+'Ongoing Cash Flows'!J10+'Terminal Value'!J10</f>
        <v>8239.52637118641</v>
      </c>
      <c r="K10" s="70">
        <f>+Outflows!K10+Fees!K10+'Ongoing Cash Flows'!K10+'Terminal Value'!K10</f>
        <v>8230.228658140717</v>
      </c>
      <c r="L10" s="70">
        <f>+Outflows!L10+Fees!L10+'Ongoing Cash Flows'!L10+'Terminal Value'!L10</f>
        <v>8231.5984363059997</v>
      </c>
      <c r="M10" s="70">
        <f>+Outflows!M10+Fees!M10+'Ongoing Cash Flows'!M10+'Terminal Value'!M10</f>
        <v>8203.4500238378932</v>
      </c>
      <c r="N10" s="70">
        <f>+Outflows!N10+Fees!N10+'Ongoing Cash Flows'!N10+'Terminal Value'!N10</f>
        <v>8185.9457037740922</v>
      </c>
      <c r="O10" s="70">
        <f>+Outflows!O10+Fees!O10+'Ongoing Cash Flows'!O10+'Terminal Value'!O10</f>
        <v>7859.6797067060306</v>
      </c>
      <c r="P10" s="70">
        <f>+Outflows!P10+Fees!P10+'Ongoing Cash Flows'!P10+'Terminal Value'!P10</f>
        <v>7751.963218248271</v>
      </c>
      <c r="Q10" s="70">
        <f>+Outflows!Q10+Fees!Q10+'Ongoing Cash Flows'!Q10+'Terminal Value'!Q10</f>
        <v>7723.2646618784347</v>
      </c>
      <c r="R10" s="70">
        <f>+Outflows!R10+Fees!R10+'Ongoing Cash Flows'!R10+'Terminal Value'!R10</f>
        <v>1035.307091777195</v>
      </c>
      <c r="S10" s="70">
        <f>+Outflows!S10+Fees!S10+'Ongoing Cash Flows'!S10+'Terminal Value'!S10</f>
        <v>0</v>
      </c>
      <c r="T10" s="70">
        <f>+Outflows!T10+Fees!T10+'Ongoing Cash Flows'!T10+'Terminal Value'!T10</f>
        <v>0</v>
      </c>
      <c r="U10" s="70">
        <f>+Outflows!U10+Fees!U10+'Ongoing Cash Flows'!U10+'Terminal Value'!U10</f>
        <v>0</v>
      </c>
      <c r="V10" s="70">
        <f>+Outflows!V10+Fees!V10+'Ongoing Cash Flows'!V10+'Terminal Value'!V10</f>
        <v>0</v>
      </c>
      <c r="W10" s="70">
        <f>+Outflows!W10+Fees!W10+'Ongoing Cash Flows'!W10+'Terminal Value'!W10</f>
        <v>0</v>
      </c>
      <c r="X10" s="70">
        <f>+Outflows!X10+Fees!X10+'Ongoing Cash Flows'!X10+'Terminal Value'!X10</f>
        <v>0</v>
      </c>
      <c r="Y10" s="70">
        <f>+Outflows!Y10+Fees!Y10+'Ongoing Cash Flows'!Y10+'Terminal Value'!Y10</f>
        <v>0</v>
      </c>
      <c r="Z10" s="70">
        <f>+Outflows!Z10+Fees!Z10+'Ongoing Cash Flows'!Z10+'Terminal Value'!Z10</f>
        <v>0</v>
      </c>
      <c r="AA10" s="70">
        <f>+Outflows!AA10+Fees!AA10+'Ongoing Cash Flows'!AA10+'Terminal Value'!AA10</f>
        <v>0</v>
      </c>
      <c r="AB10" s="70">
        <f>+Outflows!AB10+Fees!AB10+'Ongoing Cash Flows'!AB10+'Terminal Value'!AB10</f>
        <v>0</v>
      </c>
      <c r="AC10" s="70">
        <f>+Outflows!AC10+Fees!AC10+'Ongoing Cash Flows'!AC10+'Terminal Value'!AC10</f>
        <v>0</v>
      </c>
      <c r="AD10" s="70">
        <f>+Outflows!AD10+Fees!AD10+'Ongoing Cash Flows'!AD10+'Terminal Value'!AD10</f>
        <v>0</v>
      </c>
      <c r="AE10" s="70">
        <f>+Outflows!AE10+Fees!AE10+'Ongoing Cash Flows'!AE10+'Terminal Value'!AE10</f>
        <v>0</v>
      </c>
      <c r="AF10" s="70">
        <f>+Outflows!AF10+Fees!AF10+'Ongoing Cash Flows'!AF10+'Terminal Value'!AF10</f>
        <v>0</v>
      </c>
      <c r="AG10" s="70">
        <f>+Outflows!AG10+Fees!AG10+'Ongoing Cash Flows'!AG10+'Terminal Value'!AG10</f>
        <v>0</v>
      </c>
      <c r="AH10" s="70">
        <f>+Outflows!AH10+Fees!AH10+'Ongoing Cash Flows'!AH10+'Terminal Value'!AH10</f>
        <v>0</v>
      </c>
      <c r="AI10" s="70">
        <f>+Outflows!AI10+Fees!AI10+'Ongoing Cash Flows'!AI10+'Terminal Value'!AI10</f>
        <v>0</v>
      </c>
      <c r="AJ10" s="70">
        <f>+Outflows!AJ10+Fees!AJ10+'Ongoing Cash Flows'!AJ10+'Terminal Value'!AJ10</f>
        <v>0</v>
      </c>
      <c r="AK10" s="70"/>
      <c r="AL10" s="6"/>
      <c r="AM10" s="71"/>
      <c r="AN10" s="72">
        <f t="shared" si="0"/>
        <v>6.3533535599708563E-2</v>
      </c>
      <c r="AO10" s="70">
        <f t="shared" ca="1" si="1"/>
        <v>1969.3322474422662</v>
      </c>
      <c r="AP10" s="166">
        <f t="shared" ca="1" si="2"/>
        <v>0</v>
      </c>
      <c r="AQ10" s="166">
        <f t="shared" ca="1" si="3"/>
        <v>8223575.1485542618</v>
      </c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1"/>
      <c r="CM10" s="1"/>
      <c r="CN10" s="1"/>
      <c r="CO10" s="1"/>
      <c r="CP10" s="1"/>
    </row>
    <row r="11" spans="1:94" x14ac:dyDescent="0.2">
      <c r="A11" s="6">
        <v>9</v>
      </c>
      <c r="B11" s="70">
        <f>+Outflows!B11+Fees!B11+'Ongoing Cash Flows'!B11+'Terminal Value'!B11</f>
        <v>-96876.588414468133</v>
      </c>
      <c r="C11" s="70">
        <f>+Outflows!C11+Fees!C11+'Ongoing Cash Flows'!C11+'Terminal Value'!C11</f>
        <v>14333.533281752952</v>
      </c>
      <c r="D11" s="70">
        <f>+Outflows!D11+Fees!D11+'Ongoing Cash Flows'!D11+'Terminal Value'!D11</f>
        <v>12199.787022589417</v>
      </c>
      <c r="E11" s="70">
        <f>+Outflows!E11+Fees!E11+'Ongoing Cash Flows'!E11+'Terminal Value'!E11</f>
        <v>10177.311356826223</v>
      </c>
      <c r="F11" s="70">
        <f>+Outflows!F11+Fees!F11+'Ongoing Cash Flows'!F11+'Terminal Value'!F11</f>
        <v>9694.3344576558266</v>
      </c>
      <c r="G11" s="70">
        <f>+Outflows!G11+Fees!G11+'Ongoing Cash Flows'!G11+'Terminal Value'!G11</f>
        <v>9554.2734296427843</v>
      </c>
      <c r="H11" s="70">
        <f>+Outflows!H11+Fees!H11+'Ongoing Cash Flows'!H11+'Terminal Value'!H11</f>
        <v>8558.057145619583</v>
      </c>
      <c r="I11" s="70">
        <f>+Outflows!I11+Fees!I11+'Ongoing Cash Flows'!I11+'Terminal Value'!I11</f>
        <v>8403.617827124177</v>
      </c>
      <c r="J11" s="70">
        <f>+Outflows!J11+Fees!J11+'Ongoing Cash Flows'!J11+'Terminal Value'!J11</f>
        <v>8391.1836245891864</v>
      </c>
      <c r="K11" s="70">
        <f>+Outflows!K11+Fees!K11+'Ongoing Cash Flows'!K11+'Terminal Value'!K11</f>
        <v>8382.1429577357012</v>
      </c>
      <c r="L11" s="70">
        <f>+Outflows!L11+Fees!L11+'Ongoing Cash Flows'!L11+'Terminal Value'!L11</f>
        <v>8383.2556897087779</v>
      </c>
      <c r="M11" s="70">
        <f>+Outflows!M11+Fees!M11+'Ongoing Cash Flows'!M11+'Terminal Value'!M11</f>
        <v>8355.3643234328792</v>
      </c>
      <c r="N11" s="70">
        <f>+Outflows!N11+Fees!N11+'Ongoing Cash Flows'!N11+'Terminal Value'!N11</f>
        <v>8337.6029571768704</v>
      </c>
      <c r="O11" s="70">
        <f>+Outflows!O11+Fees!O11+'Ongoing Cash Flows'!O11+'Terminal Value'!O11</f>
        <v>8011.5940063010166</v>
      </c>
      <c r="P11" s="70">
        <f>+Outflows!P11+Fees!P11+'Ongoing Cash Flows'!P11+'Terminal Value'!P11</f>
        <v>7903.6204716510492</v>
      </c>
      <c r="Q11" s="70">
        <f>+Outflows!Q11+Fees!Q11+'Ongoing Cash Flows'!Q11+'Terminal Value'!Q11</f>
        <v>7875.1789614734198</v>
      </c>
      <c r="R11" s="70">
        <f>+Outflows!R11+Fees!R11+'Ongoing Cash Flows'!R11+'Terminal Value'!R11</f>
        <v>1111.1357184785836</v>
      </c>
      <c r="S11" s="70">
        <f>+Outflows!S11+Fees!S11+'Ongoing Cash Flows'!S11+'Terminal Value'!S11</f>
        <v>0</v>
      </c>
      <c r="T11" s="70">
        <f>+Outflows!T11+Fees!T11+'Ongoing Cash Flows'!T11+'Terminal Value'!T11</f>
        <v>0</v>
      </c>
      <c r="U11" s="70">
        <f>+Outflows!U11+Fees!U11+'Ongoing Cash Flows'!U11+'Terminal Value'!U11</f>
        <v>0</v>
      </c>
      <c r="V11" s="70">
        <f>+Outflows!V11+Fees!V11+'Ongoing Cash Flows'!V11+'Terminal Value'!V11</f>
        <v>0</v>
      </c>
      <c r="W11" s="70">
        <f>+Outflows!W11+Fees!W11+'Ongoing Cash Flows'!W11+'Terminal Value'!W11</f>
        <v>0</v>
      </c>
      <c r="X11" s="70">
        <f>+Outflows!X11+Fees!X11+'Ongoing Cash Flows'!X11+'Terminal Value'!X11</f>
        <v>0</v>
      </c>
      <c r="Y11" s="70">
        <f>+Outflows!Y11+Fees!Y11+'Ongoing Cash Flows'!Y11+'Terminal Value'!Y11</f>
        <v>0</v>
      </c>
      <c r="Z11" s="70">
        <f>+Outflows!Z11+Fees!Z11+'Ongoing Cash Flows'!Z11+'Terminal Value'!Z11</f>
        <v>0</v>
      </c>
      <c r="AA11" s="70">
        <f>+Outflows!AA11+Fees!AA11+'Ongoing Cash Flows'!AA11+'Terminal Value'!AA11</f>
        <v>0</v>
      </c>
      <c r="AB11" s="70">
        <f>+Outflows!AB11+Fees!AB11+'Ongoing Cash Flows'!AB11+'Terminal Value'!AB11</f>
        <v>0</v>
      </c>
      <c r="AC11" s="70">
        <f>+Outflows!AC11+Fees!AC11+'Ongoing Cash Flows'!AC11+'Terminal Value'!AC11</f>
        <v>0</v>
      </c>
      <c r="AD11" s="70">
        <f>+Outflows!AD11+Fees!AD11+'Ongoing Cash Flows'!AD11+'Terminal Value'!AD11</f>
        <v>0</v>
      </c>
      <c r="AE11" s="70">
        <f>+Outflows!AE11+Fees!AE11+'Ongoing Cash Flows'!AE11+'Terminal Value'!AE11</f>
        <v>0</v>
      </c>
      <c r="AF11" s="70">
        <f>+Outflows!AF11+Fees!AF11+'Ongoing Cash Flows'!AF11+'Terminal Value'!AF11</f>
        <v>0</v>
      </c>
      <c r="AG11" s="70">
        <f>+Outflows!AG11+Fees!AG11+'Ongoing Cash Flows'!AG11+'Terminal Value'!AG11</f>
        <v>0</v>
      </c>
      <c r="AH11" s="70">
        <f>+Outflows!AH11+Fees!AH11+'Ongoing Cash Flows'!AH11+'Terminal Value'!AH11</f>
        <v>0</v>
      </c>
      <c r="AI11" s="70">
        <f>+Outflows!AI11+Fees!AI11+'Ongoing Cash Flows'!AI11+'Terminal Value'!AI11</f>
        <v>0</v>
      </c>
      <c r="AJ11" s="70">
        <f>+Outflows!AJ11+Fees!AJ11+'Ongoing Cash Flows'!AJ11+'Terminal Value'!AJ11</f>
        <v>0</v>
      </c>
      <c r="AK11" s="70"/>
      <c r="AL11" s="6"/>
      <c r="AM11" s="71"/>
      <c r="AN11" s="72">
        <f t="shared" si="0"/>
        <v>5.4548189043998718E-2</v>
      </c>
      <c r="AO11" s="70">
        <f t="shared" ca="1" si="1"/>
        <v>-2697.3363076773403</v>
      </c>
      <c r="AP11" s="166">
        <f t="shared" ca="1" si="2"/>
        <v>3236368.2489468437</v>
      </c>
      <c r="AQ11" s="166">
        <f t="shared" ca="1" si="3"/>
        <v>0</v>
      </c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1"/>
      <c r="CM11" s="1"/>
      <c r="CN11" s="1"/>
      <c r="CO11" s="1"/>
      <c r="CP11" s="1"/>
    </row>
    <row r="12" spans="1:94" x14ac:dyDescent="0.2">
      <c r="A12" s="6">
        <v>10</v>
      </c>
      <c r="B12" s="70">
        <f>+Outflows!B12+Fees!B12+'Ongoing Cash Flows'!B12+'Terminal Value'!B12</f>
        <v>-87896.501498779515</v>
      </c>
      <c r="C12" s="70">
        <f>+Outflows!C12+Fees!C12+'Ongoing Cash Flows'!C12+'Terminal Value'!C12</f>
        <v>14074.472751551042</v>
      </c>
      <c r="D12" s="70">
        <f>+Outflows!D12+Fees!D12+'Ongoing Cash Flows'!D12+'Terminal Value'!D12</f>
        <v>11933.568520721286</v>
      </c>
      <c r="E12" s="70">
        <f>+Outflows!E12+Fees!E12+'Ongoing Cash Flows'!E12+'Terminal Value'!E12</f>
        <v>9963.592849469298</v>
      </c>
      <c r="F12" s="70">
        <f>+Outflows!F12+Fees!F12+'Ongoing Cash Flows'!F12+'Terminal Value'!F12</f>
        <v>9615.8470905988215</v>
      </c>
      <c r="G12" s="70">
        <f>+Outflows!G12+Fees!G12+'Ongoing Cash Flows'!G12+'Terminal Value'!G12</f>
        <v>9250.4492943530531</v>
      </c>
      <c r="H12" s="70">
        <f>+Outflows!H12+Fees!H12+'Ongoing Cash Flows'!H12+'Terminal Value'!H12</f>
        <v>8340.5393251269124</v>
      </c>
      <c r="I12" s="70">
        <f>+Outflows!I12+Fees!I12+'Ongoing Cash Flows'!I12+'Terminal Value'!I12</f>
        <v>8197.6218173478119</v>
      </c>
      <c r="J12" s="70">
        <f>+Outflows!J12+Fees!J12+'Ongoing Cash Flows'!J12+'Terminal Value'!J12</f>
        <v>8185.1876148128222</v>
      </c>
      <c r="K12" s="70">
        <f>+Outflows!K12+Fees!K12+'Ongoing Cash Flows'!K12+'Terminal Value'!K12</f>
        <v>8175.7978021800554</v>
      </c>
      <c r="L12" s="70">
        <f>+Outflows!L12+Fees!L12+'Ongoing Cash Flows'!L12+'Terminal Value'!L12</f>
        <v>8177.2596799324128</v>
      </c>
      <c r="M12" s="70">
        <f>+Outflows!M12+Fees!M12+'Ongoing Cash Flows'!M12+'Terminal Value'!M12</f>
        <v>8149.0191678772326</v>
      </c>
      <c r="N12" s="70">
        <f>+Outflows!N12+Fees!N12+'Ongoing Cash Flows'!N12+'Terminal Value'!N12</f>
        <v>8131.6069474005053</v>
      </c>
      <c r="O12" s="70">
        <f>+Outflows!O12+Fees!O12+'Ongoing Cash Flows'!O12+'Terminal Value'!O12</f>
        <v>7805.24885074537</v>
      </c>
      <c r="P12" s="70">
        <f>+Outflows!P12+Fees!P12+'Ongoing Cash Flows'!P12+'Terminal Value'!P12</f>
        <v>7697.6244618746841</v>
      </c>
      <c r="Q12" s="70">
        <f>+Outflows!Q12+Fees!Q12+'Ongoing Cash Flows'!Q12+'Terminal Value'!Q12</f>
        <v>7668.8338059177731</v>
      </c>
      <c r="R12" s="70">
        <f>+Outflows!R12+Fees!R12+'Ongoing Cash Flows'!R12+'Terminal Value'!R12</f>
        <v>1008.1377135904014</v>
      </c>
      <c r="S12" s="70">
        <f>+Outflows!S12+Fees!S12+'Ongoing Cash Flows'!S12+'Terminal Value'!S12</f>
        <v>0</v>
      </c>
      <c r="T12" s="70">
        <f>+Outflows!T12+Fees!T12+'Ongoing Cash Flows'!T12+'Terminal Value'!T12</f>
        <v>0</v>
      </c>
      <c r="U12" s="70">
        <f>+Outflows!U12+Fees!U12+'Ongoing Cash Flows'!U12+'Terminal Value'!U12</f>
        <v>0</v>
      </c>
      <c r="V12" s="70">
        <f>+Outflows!V12+Fees!V12+'Ongoing Cash Flows'!V12+'Terminal Value'!V12</f>
        <v>0</v>
      </c>
      <c r="W12" s="70">
        <f>+Outflows!W12+Fees!W12+'Ongoing Cash Flows'!W12+'Terminal Value'!W12</f>
        <v>0</v>
      </c>
      <c r="X12" s="70">
        <f>+Outflows!X12+Fees!X12+'Ongoing Cash Flows'!X12+'Terminal Value'!X12</f>
        <v>0</v>
      </c>
      <c r="Y12" s="70">
        <f>+Outflows!Y12+Fees!Y12+'Ongoing Cash Flows'!Y12+'Terminal Value'!Y12</f>
        <v>0</v>
      </c>
      <c r="Z12" s="70">
        <f>+Outflows!Z12+Fees!Z12+'Ongoing Cash Flows'!Z12+'Terminal Value'!Z12</f>
        <v>0</v>
      </c>
      <c r="AA12" s="70">
        <f>+Outflows!AA12+Fees!AA12+'Ongoing Cash Flows'!AA12+'Terminal Value'!AA12</f>
        <v>0</v>
      </c>
      <c r="AB12" s="70">
        <f>+Outflows!AB12+Fees!AB12+'Ongoing Cash Flows'!AB12+'Terminal Value'!AB12</f>
        <v>0</v>
      </c>
      <c r="AC12" s="70">
        <f>+Outflows!AC12+Fees!AC12+'Ongoing Cash Flows'!AC12+'Terminal Value'!AC12</f>
        <v>0</v>
      </c>
      <c r="AD12" s="70">
        <f>+Outflows!AD12+Fees!AD12+'Ongoing Cash Flows'!AD12+'Terminal Value'!AD12</f>
        <v>0</v>
      </c>
      <c r="AE12" s="70">
        <f>+Outflows!AE12+Fees!AE12+'Ongoing Cash Flows'!AE12+'Terminal Value'!AE12</f>
        <v>0</v>
      </c>
      <c r="AF12" s="70">
        <f>+Outflows!AF12+Fees!AF12+'Ongoing Cash Flows'!AF12+'Terminal Value'!AF12</f>
        <v>0</v>
      </c>
      <c r="AG12" s="70">
        <f>+Outflows!AG12+Fees!AG12+'Ongoing Cash Flows'!AG12+'Terminal Value'!AG12</f>
        <v>0</v>
      </c>
      <c r="AH12" s="70">
        <f>+Outflows!AH12+Fees!AH12+'Ongoing Cash Flows'!AH12+'Terminal Value'!AH12</f>
        <v>0</v>
      </c>
      <c r="AI12" s="70">
        <f>+Outflows!AI12+Fees!AI12+'Ongoing Cash Flows'!AI12+'Terminal Value'!AI12</f>
        <v>0</v>
      </c>
      <c r="AJ12" s="70">
        <f>+Outflows!AJ12+Fees!AJ12+'Ongoing Cash Flows'!AJ12+'Terminal Value'!AJ12</f>
        <v>0</v>
      </c>
      <c r="AK12" s="70"/>
      <c r="AL12" s="6"/>
      <c r="AM12" s="71"/>
      <c r="AN12" s="72">
        <f t="shared" si="0"/>
        <v>6.7146900296211273E-2</v>
      </c>
      <c r="AO12" s="70">
        <f t="shared" ca="1" si="1"/>
        <v>3689.9867729732341</v>
      </c>
      <c r="AP12" s="166">
        <f t="shared" ca="1" si="2"/>
        <v>0</v>
      </c>
      <c r="AQ12" s="166">
        <f t="shared" ca="1" si="3"/>
        <v>21052792.223805066</v>
      </c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1"/>
      <c r="CM12" s="1"/>
      <c r="CN12" s="1"/>
      <c r="CO12" s="1"/>
      <c r="CP12" s="1"/>
    </row>
    <row r="13" spans="1:94" x14ac:dyDescent="0.2">
      <c r="A13" s="6">
        <v>11</v>
      </c>
      <c r="B13" s="70">
        <f>+Outflows!B13+Fees!B13+'Ongoing Cash Flows'!B13+'Terminal Value'!B13</f>
        <v>-95663.571195063909</v>
      </c>
      <c r="C13" s="70">
        <f>+Outflows!C13+Fees!C13+'Ongoing Cash Flows'!C13+'Terminal Value'!C13</f>
        <v>14272.183586929077</v>
      </c>
      <c r="D13" s="70">
        <f>+Outflows!D13+Fees!D13+'Ongoing Cash Flows'!D13+'Terminal Value'!D13</f>
        <v>12307.445812756981</v>
      </c>
      <c r="E13" s="70">
        <f>+Outflows!E13+Fees!E13+'Ongoing Cash Flows'!E13+'Terminal Value'!E13</f>
        <v>10189.916952667903</v>
      </c>
      <c r="F13" s="70">
        <f>+Outflows!F13+Fees!F13+'Ongoing Cash Flows'!F13+'Terminal Value'!F13</f>
        <v>9798.7826805999957</v>
      </c>
      <c r="G13" s="70">
        <f>+Outflows!G13+Fees!G13+'Ongoing Cash Flows'!G13+'Terminal Value'!G13</f>
        <v>9433.1179408082462</v>
      </c>
      <c r="H13" s="70">
        <f>+Outflows!H13+Fees!H13+'Ongoing Cash Flows'!H13+'Terminal Value'!H13</f>
        <v>8528.6751514070402</v>
      </c>
      <c r="I13" s="70">
        <f>+Outflows!I13+Fees!I13+'Ongoing Cash Flows'!I13+'Terminal Value'!I13</f>
        <v>8375.7921825248195</v>
      </c>
      <c r="J13" s="70">
        <f>+Outflows!J13+Fees!J13+'Ongoing Cash Flows'!J13+'Terminal Value'!J13</f>
        <v>8363.3579799898289</v>
      </c>
      <c r="K13" s="70">
        <f>+Outflows!K13+Fees!K13+'Ongoing Cash Flows'!K13+'Terminal Value'!K13</f>
        <v>8354.2701510268544</v>
      </c>
      <c r="L13" s="70">
        <f>+Outflows!L13+Fees!L13+'Ongoing Cash Flows'!L13+'Terminal Value'!L13</f>
        <v>8355.4300451094205</v>
      </c>
      <c r="M13" s="70">
        <f>+Outflows!M13+Fees!M13+'Ongoing Cash Flows'!M13+'Terminal Value'!M13</f>
        <v>8327.4915167240324</v>
      </c>
      <c r="N13" s="70">
        <f>+Outflows!N13+Fees!N13+'Ongoing Cash Flows'!N13+'Terminal Value'!N13</f>
        <v>8309.7773125775129</v>
      </c>
      <c r="O13" s="70">
        <f>+Outflows!O13+Fees!O13+'Ongoing Cash Flows'!O13+'Terminal Value'!O13</f>
        <v>7983.721199592168</v>
      </c>
      <c r="P13" s="70">
        <f>+Outflows!P13+Fees!P13+'Ongoing Cash Flows'!P13+'Terminal Value'!P13</f>
        <v>7875.7948270516918</v>
      </c>
      <c r="Q13" s="70">
        <f>+Outflows!Q13+Fees!Q13+'Ongoing Cash Flows'!Q13+'Terminal Value'!Q13</f>
        <v>7847.3061547645721</v>
      </c>
      <c r="R13" s="70">
        <f>+Outflows!R13+Fees!R13+'Ongoing Cash Flows'!R13+'Terminal Value'!R13</f>
        <v>1097.2228961789049</v>
      </c>
      <c r="S13" s="70">
        <f>+Outflows!S13+Fees!S13+'Ongoing Cash Flows'!S13+'Terminal Value'!S13</f>
        <v>0</v>
      </c>
      <c r="T13" s="70">
        <f>+Outflows!T13+Fees!T13+'Ongoing Cash Flows'!T13+'Terminal Value'!T13</f>
        <v>0</v>
      </c>
      <c r="U13" s="70">
        <f>+Outflows!U13+Fees!U13+'Ongoing Cash Flows'!U13+'Terminal Value'!U13</f>
        <v>0</v>
      </c>
      <c r="V13" s="70">
        <f>+Outflows!V13+Fees!V13+'Ongoing Cash Flows'!V13+'Terminal Value'!V13</f>
        <v>0</v>
      </c>
      <c r="W13" s="70">
        <f>+Outflows!W13+Fees!W13+'Ongoing Cash Flows'!W13+'Terminal Value'!W13</f>
        <v>0</v>
      </c>
      <c r="X13" s="70">
        <f>+Outflows!X13+Fees!X13+'Ongoing Cash Flows'!X13+'Terminal Value'!X13</f>
        <v>0</v>
      </c>
      <c r="Y13" s="70">
        <f>+Outflows!Y13+Fees!Y13+'Ongoing Cash Flows'!Y13+'Terminal Value'!Y13</f>
        <v>0</v>
      </c>
      <c r="Z13" s="70">
        <f>+Outflows!Z13+Fees!Z13+'Ongoing Cash Flows'!Z13+'Terminal Value'!Z13</f>
        <v>0</v>
      </c>
      <c r="AA13" s="70">
        <f>+Outflows!AA13+Fees!AA13+'Ongoing Cash Flows'!AA13+'Terminal Value'!AA13</f>
        <v>0</v>
      </c>
      <c r="AB13" s="70">
        <f>+Outflows!AB13+Fees!AB13+'Ongoing Cash Flows'!AB13+'Terminal Value'!AB13</f>
        <v>0</v>
      </c>
      <c r="AC13" s="70">
        <f>+Outflows!AC13+Fees!AC13+'Ongoing Cash Flows'!AC13+'Terminal Value'!AC13</f>
        <v>0</v>
      </c>
      <c r="AD13" s="70">
        <f>+Outflows!AD13+Fees!AD13+'Ongoing Cash Flows'!AD13+'Terminal Value'!AD13</f>
        <v>0</v>
      </c>
      <c r="AE13" s="70">
        <f>+Outflows!AE13+Fees!AE13+'Ongoing Cash Flows'!AE13+'Terminal Value'!AE13</f>
        <v>0</v>
      </c>
      <c r="AF13" s="70">
        <f>+Outflows!AF13+Fees!AF13+'Ongoing Cash Flows'!AF13+'Terminal Value'!AF13</f>
        <v>0</v>
      </c>
      <c r="AG13" s="70">
        <f>+Outflows!AG13+Fees!AG13+'Ongoing Cash Flows'!AG13+'Terminal Value'!AG13</f>
        <v>0</v>
      </c>
      <c r="AH13" s="70">
        <f>+Outflows!AH13+Fees!AH13+'Ongoing Cash Flows'!AH13+'Terminal Value'!AH13</f>
        <v>0</v>
      </c>
      <c r="AI13" s="70">
        <f>+Outflows!AI13+Fees!AI13+'Ongoing Cash Flows'!AI13+'Terminal Value'!AI13</f>
        <v>0</v>
      </c>
      <c r="AJ13" s="70">
        <f>+Outflows!AJ13+Fees!AJ13+'Ongoing Cash Flows'!AJ13+'Terminal Value'!AJ13</f>
        <v>0</v>
      </c>
      <c r="AK13" s="70"/>
      <c r="AL13" s="6"/>
      <c r="AM13" s="71"/>
      <c r="AN13" s="72">
        <f t="shared" si="0"/>
        <v>5.6424567103385934E-2</v>
      </c>
      <c r="AO13" s="70">
        <f t="shared" ca="1" si="1"/>
        <v>-1676.0953238913853</v>
      </c>
      <c r="AP13" s="166">
        <f t="shared" ca="1" si="2"/>
        <v>604894.92813477619</v>
      </c>
      <c r="AQ13" s="166">
        <f t="shared" ca="1" si="3"/>
        <v>0</v>
      </c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1"/>
      <c r="CM13" s="1"/>
      <c r="CN13" s="1"/>
      <c r="CO13" s="1"/>
      <c r="CP13" s="1"/>
    </row>
    <row r="14" spans="1:94" x14ac:dyDescent="0.2">
      <c r="A14" s="6">
        <v>12</v>
      </c>
      <c r="B14" s="70">
        <f>+Outflows!B14+Fees!B14+'Ongoing Cash Flows'!B14+'Terminal Value'!B14</f>
        <v>-101857.54526935404</v>
      </c>
      <c r="C14" s="70">
        <f>+Outflows!C14+Fees!C14+'Ongoing Cash Flows'!C14+'Terminal Value'!C14</f>
        <v>14312.191861470477</v>
      </c>
      <c r="D14" s="70">
        <f>+Outflows!D14+Fees!D14+'Ongoing Cash Flows'!D14+'Terminal Value'!D14</f>
        <v>12505.29007824359</v>
      </c>
      <c r="E14" s="70">
        <f>+Outflows!E14+Fees!E14+'Ongoing Cash Flows'!E14+'Terminal Value'!E14</f>
        <v>10437.42123827594</v>
      </c>
      <c r="F14" s="70">
        <f>+Outflows!F14+Fees!F14+'Ongoing Cash Flows'!F14+'Terminal Value'!F14</f>
        <v>9855.5705787408569</v>
      </c>
      <c r="G14" s="70">
        <f>+Outflows!G14+Fees!G14+'Ongoing Cash Flows'!G14+'Terminal Value'!G14</f>
        <v>9618.3165923207562</v>
      </c>
      <c r="H14" s="70">
        <f>+Outflows!H14+Fees!H14+'Ongoing Cash Flows'!H14+'Terminal Value'!H14</f>
        <v>8678.7070779882742</v>
      </c>
      <c r="I14" s="70">
        <f>+Outflows!I14+Fees!I14+'Ongoing Cash Flows'!I14+'Terminal Value'!I14</f>
        <v>8517.8769926097757</v>
      </c>
      <c r="J14" s="70">
        <f>+Outflows!J14+Fees!J14+'Ongoing Cash Flows'!J14+'Terminal Value'!J14</f>
        <v>8505.4427900747851</v>
      </c>
      <c r="K14" s="70">
        <f>+Outflows!K14+Fees!K14+'Ongoing Cash Flows'!K14+'Terminal Value'!K14</f>
        <v>8496.5957828238188</v>
      </c>
      <c r="L14" s="70">
        <f>+Outflows!L14+Fees!L14+'Ongoing Cash Flows'!L14+'Terminal Value'!L14</f>
        <v>8497.5148551943748</v>
      </c>
      <c r="M14" s="70">
        <f>+Outflows!M14+Fees!M14+'Ongoing Cash Flows'!M14+'Terminal Value'!M14</f>
        <v>8469.8171485209969</v>
      </c>
      <c r="N14" s="70">
        <f>+Outflows!N14+Fees!N14+'Ongoing Cash Flows'!N14+'Terminal Value'!N14</f>
        <v>8451.8621226624691</v>
      </c>
      <c r="O14" s="70">
        <f>+Outflows!O14+Fees!O14+'Ongoing Cash Flows'!O14+'Terminal Value'!O14</f>
        <v>8126.0468313891333</v>
      </c>
      <c r="P14" s="70">
        <f>+Outflows!P14+Fees!P14+'Ongoing Cash Flows'!P14+'Terminal Value'!P14</f>
        <v>8017.8796371366479</v>
      </c>
      <c r="Q14" s="70">
        <f>+Outflows!Q14+Fees!Q14+'Ongoing Cash Flows'!Q14+'Terminal Value'!Q14</f>
        <v>7989.6317865615365</v>
      </c>
      <c r="R14" s="70">
        <f>+Outflows!R14+Fees!R14+'Ongoing Cash Flows'!R14+'Terminal Value'!R14</f>
        <v>1168.265301221383</v>
      </c>
      <c r="S14" s="70">
        <f>+Outflows!S14+Fees!S14+'Ongoing Cash Flows'!S14+'Terminal Value'!S14</f>
        <v>0</v>
      </c>
      <c r="T14" s="70">
        <f>+Outflows!T14+Fees!T14+'Ongoing Cash Flows'!T14+'Terminal Value'!T14</f>
        <v>0</v>
      </c>
      <c r="U14" s="70">
        <f>+Outflows!U14+Fees!U14+'Ongoing Cash Flows'!U14+'Terminal Value'!U14</f>
        <v>0</v>
      </c>
      <c r="V14" s="70">
        <f>+Outflows!V14+Fees!V14+'Ongoing Cash Flows'!V14+'Terminal Value'!V14</f>
        <v>0</v>
      </c>
      <c r="W14" s="70">
        <f>+Outflows!W14+Fees!W14+'Ongoing Cash Flows'!W14+'Terminal Value'!W14</f>
        <v>0</v>
      </c>
      <c r="X14" s="70">
        <f>+Outflows!X14+Fees!X14+'Ongoing Cash Flows'!X14+'Terminal Value'!X14</f>
        <v>0</v>
      </c>
      <c r="Y14" s="70">
        <f>+Outflows!Y14+Fees!Y14+'Ongoing Cash Flows'!Y14+'Terminal Value'!Y14</f>
        <v>0</v>
      </c>
      <c r="Z14" s="70">
        <f>+Outflows!Z14+Fees!Z14+'Ongoing Cash Flows'!Z14+'Terminal Value'!Z14</f>
        <v>0</v>
      </c>
      <c r="AA14" s="70">
        <f>+Outflows!AA14+Fees!AA14+'Ongoing Cash Flows'!AA14+'Terminal Value'!AA14</f>
        <v>0</v>
      </c>
      <c r="AB14" s="70">
        <f>+Outflows!AB14+Fees!AB14+'Ongoing Cash Flows'!AB14+'Terminal Value'!AB14</f>
        <v>0</v>
      </c>
      <c r="AC14" s="70">
        <f>+Outflows!AC14+Fees!AC14+'Ongoing Cash Flows'!AC14+'Terminal Value'!AC14</f>
        <v>0</v>
      </c>
      <c r="AD14" s="70">
        <f>+Outflows!AD14+Fees!AD14+'Ongoing Cash Flows'!AD14+'Terminal Value'!AD14</f>
        <v>0</v>
      </c>
      <c r="AE14" s="70">
        <f>+Outflows!AE14+Fees!AE14+'Ongoing Cash Flows'!AE14+'Terminal Value'!AE14</f>
        <v>0</v>
      </c>
      <c r="AF14" s="70">
        <f>+Outflows!AF14+Fees!AF14+'Ongoing Cash Flows'!AF14+'Terminal Value'!AF14</f>
        <v>0</v>
      </c>
      <c r="AG14" s="70">
        <f>+Outflows!AG14+Fees!AG14+'Ongoing Cash Flows'!AG14+'Terminal Value'!AG14</f>
        <v>0</v>
      </c>
      <c r="AH14" s="70">
        <f>+Outflows!AH14+Fees!AH14+'Ongoing Cash Flows'!AH14+'Terminal Value'!AH14</f>
        <v>0</v>
      </c>
      <c r="AI14" s="70">
        <f>+Outflows!AI14+Fees!AI14+'Ongoing Cash Flows'!AI14+'Terminal Value'!AI14</f>
        <v>0</v>
      </c>
      <c r="AJ14" s="70">
        <f>+Outflows!AJ14+Fees!AJ14+'Ongoing Cash Flows'!AJ14+'Terminal Value'!AJ14</f>
        <v>0</v>
      </c>
      <c r="AK14" s="70"/>
      <c r="AL14" s="6"/>
      <c r="AM14" s="71"/>
      <c r="AN14" s="72">
        <f t="shared" si="0"/>
        <v>4.8607829213142398E-2</v>
      </c>
      <c r="AO14" s="70">
        <f t="shared" ca="1" si="1"/>
        <v>-6128.3674079460125</v>
      </c>
      <c r="AP14" s="166">
        <f t="shared" ca="1" si="2"/>
        <v>27353130.096152823</v>
      </c>
      <c r="AQ14" s="166">
        <f t="shared" ca="1" si="3"/>
        <v>0</v>
      </c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1"/>
      <c r="CM14" s="1"/>
      <c r="CN14" s="1"/>
      <c r="CO14" s="1"/>
      <c r="CP14" s="1"/>
    </row>
    <row r="15" spans="1:94" x14ac:dyDescent="0.2">
      <c r="A15" s="6">
        <v>13</v>
      </c>
      <c r="B15" s="70">
        <f>+Outflows!B15+Fees!B15+'Ongoing Cash Flows'!B15+'Terminal Value'!B15</f>
        <v>-85770.166661809271</v>
      </c>
      <c r="C15" s="70">
        <f>+Outflows!C15+Fees!C15+'Ongoing Cash Flows'!C15+'Terminal Value'!C15</f>
        <v>13932.093638363174</v>
      </c>
      <c r="D15" s="70">
        <f>+Outflows!D15+Fees!D15+'Ongoing Cash Flows'!D15+'Terminal Value'!D15</f>
        <v>11876.13692652548</v>
      </c>
      <c r="E15" s="70">
        <f>+Outflows!E15+Fees!E15+'Ongoing Cash Flows'!E15+'Terminal Value'!E15</f>
        <v>9827.2614637188781</v>
      </c>
      <c r="F15" s="70">
        <f>+Outflows!F15+Fees!F15+'Ongoing Cash Flows'!F15+'Terminal Value'!F15</f>
        <v>9580.9455927059571</v>
      </c>
      <c r="G15" s="70">
        <f>+Outflows!G15+Fees!G15+'Ongoing Cash Flows'!G15+'Terminal Value'!G15</f>
        <v>9328.9367009518319</v>
      </c>
      <c r="H15" s="70">
        <f>+Outflows!H15+Fees!H15+'Ongoing Cash Flows'!H15+'Terminal Value'!H15</f>
        <v>8289.0347323854585</v>
      </c>
      <c r="I15" s="70">
        <f>+Outflows!I15+Fees!I15+'Ongoing Cash Flows'!I15+'Terminal Value'!I15</f>
        <v>8148.8453972555844</v>
      </c>
      <c r="J15" s="70">
        <f>+Outflows!J15+Fees!J15+'Ongoing Cash Flows'!J15+'Terminal Value'!J15</f>
        <v>8136.4111947205947</v>
      </c>
      <c r="K15" s="70">
        <f>+Outflows!K15+Fees!K15+'Ongoing Cash Flows'!K15+'Terminal Value'!K15</f>
        <v>8126.9387101893662</v>
      </c>
      <c r="L15" s="70">
        <f>+Outflows!L15+Fees!L15+'Ongoing Cash Flows'!L15+'Terminal Value'!L15</f>
        <v>8128.4832598401845</v>
      </c>
      <c r="M15" s="70">
        <f>+Outflows!M15+Fees!M15+'Ongoing Cash Flows'!M15+'Terminal Value'!M15</f>
        <v>8100.1600758865434</v>
      </c>
      <c r="N15" s="70">
        <f>+Outflows!N15+Fees!N15+'Ongoing Cash Flows'!N15+'Terminal Value'!N15</f>
        <v>8082.8305273082779</v>
      </c>
      <c r="O15" s="70">
        <f>+Outflows!O15+Fees!O15+'Ongoing Cash Flows'!O15+'Terminal Value'!O15</f>
        <v>7756.3897587546808</v>
      </c>
      <c r="P15" s="70">
        <f>+Outflows!P15+Fees!P15+'Ongoing Cash Flows'!P15+'Terminal Value'!P15</f>
        <v>7648.8480417824567</v>
      </c>
      <c r="Q15" s="70">
        <f>+Outflows!Q15+Fees!Q15+'Ongoing Cash Flows'!Q15+'Terminal Value'!Q15</f>
        <v>7619.9747139270839</v>
      </c>
      <c r="R15" s="70">
        <f>+Outflows!R15+Fees!R15+'Ongoing Cash Flows'!R15+'Terminal Value'!R15</f>
        <v>983.74950354428745</v>
      </c>
      <c r="S15" s="70">
        <f>+Outflows!S15+Fees!S15+'Ongoing Cash Flows'!S15+'Terminal Value'!S15</f>
        <v>0</v>
      </c>
      <c r="T15" s="70">
        <f>+Outflows!T15+Fees!T15+'Ongoing Cash Flows'!T15+'Terminal Value'!T15</f>
        <v>0</v>
      </c>
      <c r="U15" s="70">
        <f>+Outflows!U15+Fees!U15+'Ongoing Cash Flows'!U15+'Terminal Value'!U15</f>
        <v>0</v>
      </c>
      <c r="V15" s="70">
        <f>+Outflows!V15+Fees!V15+'Ongoing Cash Flows'!V15+'Terminal Value'!V15</f>
        <v>0</v>
      </c>
      <c r="W15" s="70">
        <f>+Outflows!W15+Fees!W15+'Ongoing Cash Flows'!W15+'Terminal Value'!W15</f>
        <v>0</v>
      </c>
      <c r="X15" s="70">
        <f>+Outflows!X15+Fees!X15+'Ongoing Cash Flows'!X15+'Terminal Value'!X15</f>
        <v>0</v>
      </c>
      <c r="Y15" s="70">
        <f>+Outflows!Y15+Fees!Y15+'Ongoing Cash Flows'!Y15+'Terminal Value'!Y15</f>
        <v>0</v>
      </c>
      <c r="Z15" s="70">
        <f>+Outflows!Z15+Fees!Z15+'Ongoing Cash Flows'!Z15+'Terminal Value'!Z15</f>
        <v>0</v>
      </c>
      <c r="AA15" s="70">
        <f>+Outflows!AA15+Fees!AA15+'Ongoing Cash Flows'!AA15+'Terminal Value'!AA15</f>
        <v>0</v>
      </c>
      <c r="AB15" s="70">
        <f>+Outflows!AB15+Fees!AB15+'Ongoing Cash Flows'!AB15+'Terminal Value'!AB15</f>
        <v>0</v>
      </c>
      <c r="AC15" s="70">
        <f>+Outflows!AC15+Fees!AC15+'Ongoing Cash Flows'!AC15+'Terminal Value'!AC15</f>
        <v>0</v>
      </c>
      <c r="AD15" s="70">
        <f>+Outflows!AD15+Fees!AD15+'Ongoing Cash Flows'!AD15+'Terminal Value'!AD15</f>
        <v>0</v>
      </c>
      <c r="AE15" s="70">
        <f>+Outflows!AE15+Fees!AE15+'Ongoing Cash Flows'!AE15+'Terminal Value'!AE15</f>
        <v>0</v>
      </c>
      <c r="AF15" s="70">
        <f>+Outflows!AF15+Fees!AF15+'Ongoing Cash Flows'!AF15+'Terminal Value'!AF15</f>
        <v>0</v>
      </c>
      <c r="AG15" s="70">
        <f>+Outflows!AG15+Fees!AG15+'Ongoing Cash Flows'!AG15+'Terminal Value'!AG15</f>
        <v>0</v>
      </c>
      <c r="AH15" s="70">
        <f>+Outflows!AH15+Fees!AH15+'Ongoing Cash Flows'!AH15+'Terminal Value'!AH15</f>
        <v>0</v>
      </c>
      <c r="AI15" s="70">
        <f>+Outflows!AI15+Fees!AI15+'Ongoing Cash Flows'!AI15+'Terminal Value'!AI15</f>
        <v>0</v>
      </c>
      <c r="AJ15" s="70">
        <f>+Outflows!AJ15+Fees!AJ15+'Ongoing Cash Flows'!AJ15+'Terminal Value'!AJ15</f>
        <v>0</v>
      </c>
      <c r="AK15" s="70"/>
      <c r="AL15" s="6"/>
      <c r="AM15" s="71"/>
      <c r="AN15" s="72">
        <f t="shared" si="0"/>
        <v>7.0375648140907285E-2</v>
      </c>
      <c r="AO15" s="70">
        <f t="shared" ca="1" si="1"/>
        <v>5161.1890704497255</v>
      </c>
      <c r="AP15" s="166">
        <f t="shared" ca="1" si="2"/>
        <v>0</v>
      </c>
      <c r="AQ15" s="166">
        <f t="shared" ca="1" si="3"/>
        <v>36717958.123056956</v>
      </c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1"/>
      <c r="CM15" s="1"/>
      <c r="CN15" s="1"/>
      <c r="CO15" s="1"/>
      <c r="CP15" s="1"/>
    </row>
    <row r="16" spans="1:94" x14ac:dyDescent="0.2">
      <c r="A16" s="6">
        <v>14</v>
      </c>
      <c r="B16" s="70">
        <f>+Outflows!B16+Fees!B16+'Ongoing Cash Flows'!B16+'Terminal Value'!B16</f>
        <v>-91019.916862752245</v>
      </c>
      <c r="C16" s="70">
        <f>+Outflows!C16+Fees!C16+'Ongoing Cash Flows'!C16+'Terminal Value'!C16</f>
        <v>14112.886572088133</v>
      </c>
      <c r="D16" s="70">
        <f>+Outflows!D16+Fees!D16+'Ongoing Cash Flows'!D16+'Terminal Value'!D16</f>
        <v>11996.960737949565</v>
      </c>
      <c r="E16" s="70">
        <f>+Outflows!E16+Fees!E16+'Ongoing Cash Flows'!E16+'Terminal Value'!E16</f>
        <v>10013.924252090637</v>
      </c>
      <c r="F16" s="70">
        <f>+Outflows!F16+Fees!F16+'Ongoing Cash Flows'!F16+'Terminal Value'!F16</f>
        <v>9600.681066032379</v>
      </c>
      <c r="G16" s="70">
        <f>+Outflows!G16+Fees!G16+'Ongoing Cash Flows'!G16+'Terminal Value'!G16</f>
        <v>9407.3866312731552</v>
      </c>
      <c r="H16" s="70">
        <f>+Outflows!H16+Fees!H16+'Ongoing Cash Flows'!H16+'Terminal Value'!H16</f>
        <v>8416.1954416927474</v>
      </c>
      <c r="I16" s="70">
        <f>+Outflows!I16+Fees!I16+'Ongoing Cash Flows'!I16+'Terminal Value'!I16</f>
        <v>8269.2704670650564</v>
      </c>
      <c r="J16" s="70">
        <f>+Outflows!J16+Fees!J16+'Ongoing Cash Flows'!J16+'Terminal Value'!J16</f>
        <v>8256.8362645300658</v>
      </c>
      <c r="K16" s="70">
        <f>+Outflows!K16+Fees!K16+'Ongoing Cash Flows'!K16+'Terminal Value'!K16</f>
        <v>8247.5678902866493</v>
      </c>
      <c r="L16" s="70">
        <f>+Outflows!L16+Fees!L16+'Ongoing Cash Flows'!L16+'Terminal Value'!L16</f>
        <v>8248.9083296496556</v>
      </c>
      <c r="M16" s="70">
        <f>+Outflows!M16+Fees!M16+'Ongoing Cash Flows'!M16+'Terminal Value'!M16</f>
        <v>8220.7892559838274</v>
      </c>
      <c r="N16" s="70">
        <f>+Outflows!N16+Fees!N16+'Ongoing Cash Flows'!N16+'Terminal Value'!N16</f>
        <v>8203.255597117748</v>
      </c>
      <c r="O16" s="70">
        <f>+Outflows!O16+Fees!O16+'Ongoing Cash Flows'!O16+'Terminal Value'!O16</f>
        <v>7877.0189388519648</v>
      </c>
      <c r="P16" s="70">
        <f>+Outflows!P16+Fees!P16+'Ongoing Cash Flows'!P16+'Terminal Value'!P16</f>
        <v>7769.2731115919269</v>
      </c>
      <c r="Q16" s="70">
        <f>+Outflows!Q16+Fees!Q16+'Ongoing Cash Flows'!Q16+'Terminal Value'!Q16</f>
        <v>7740.6038940243679</v>
      </c>
      <c r="R16" s="70">
        <f>+Outflows!R16+Fees!R16+'Ongoing Cash Flows'!R16+'Terminal Value'!R16</f>
        <v>1043.9620384490229</v>
      </c>
      <c r="S16" s="70">
        <f>+Outflows!S16+Fees!S16+'Ongoing Cash Flows'!S16+'Terminal Value'!S16</f>
        <v>0</v>
      </c>
      <c r="T16" s="70">
        <f>+Outflows!T16+Fees!T16+'Ongoing Cash Flows'!T16+'Terminal Value'!T16</f>
        <v>0</v>
      </c>
      <c r="U16" s="70">
        <f>+Outflows!U16+Fees!U16+'Ongoing Cash Flows'!U16+'Terminal Value'!U16</f>
        <v>0</v>
      </c>
      <c r="V16" s="70">
        <f>+Outflows!V16+Fees!V16+'Ongoing Cash Flows'!V16+'Terminal Value'!V16</f>
        <v>0</v>
      </c>
      <c r="W16" s="70">
        <f>+Outflows!W16+Fees!W16+'Ongoing Cash Flows'!W16+'Terminal Value'!W16</f>
        <v>0</v>
      </c>
      <c r="X16" s="70">
        <f>+Outflows!X16+Fees!X16+'Ongoing Cash Flows'!X16+'Terminal Value'!X16</f>
        <v>0</v>
      </c>
      <c r="Y16" s="70">
        <f>+Outflows!Y16+Fees!Y16+'Ongoing Cash Flows'!Y16+'Terminal Value'!Y16</f>
        <v>0</v>
      </c>
      <c r="Z16" s="70">
        <f>+Outflows!Z16+Fees!Z16+'Ongoing Cash Flows'!Z16+'Terminal Value'!Z16</f>
        <v>0</v>
      </c>
      <c r="AA16" s="70">
        <f>+Outflows!AA16+Fees!AA16+'Ongoing Cash Flows'!AA16+'Terminal Value'!AA16</f>
        <v>0</v>
      </c>
      <c r="AB16" s="70">
        <f>+Outflows!AB16+Fees!AB16+'Ongoing Cash Flows'!AB16+'Terminal Value'!AB16</f>
        <v>0</v>
      </c>
      <c r="AC16" s="70">
        <f>+Outflows!AC16+Fees!AC16+'Ongoing Cash Flows'!AC16+'Terminal Value'!AC16</f>
        <v>0</v>
      </c>
      <c r="AD16" s="70">
        <f>+Outflows!AD16+Fees!AD16+'Ongoing Cash Flows'!AD16+'Terminal Value'!AD16</f>
        <v>0</v>
      </c>
      <c r="AE16" s="70">
        <f>+Outflows!AE16+Fees!AE16+'Ongoing Cash Flows'!AE16+'Terminal Value'!AE16</f>
        <v>0</v>
      </c>
      <c r="AF16" s="70">
        <f>+Outflows!AF16+Fees!AF16+'Ongoing Cash Flows'!AF16+'Terminal Value'!AF16</f>
        <v>0</v>
      </c>
      <c r="AG16" s="70">
        <f>+Outflows!AG16+Fees!AG16+'Ongoing Cash Flows'!AG16+'Terminal Value'!AG16</f>
        <v>0</v>
      </c>
      <c r="AH16" s="70">
        <f>+Outflows!AH16+Fees!AH16+'Ongoing Cash Flows'!AH16+'Terminal Value'!AH16</f>
        <v>0</v>
      </c>
      <c r="AI16" s="70">
        <f>+Outflows!AI16+Fees!AI16+'Ongoing Cash Flows'!AI16+'Terminal Value'!AI16</f>
        <v>0</v>
      </c>
      <c r="AJ16" s="70">
        <f>+Outflows!AJ16+Fees!AJ16+'Ongoing Cash Flows'!AJ16+'Terminal Value'!AJ16</f>
        <v>0</v>
      </c>
      <c r="AK16" s="70"/>
      <c r="AL16" s="6"/>
      <c r="AM16" s="71"/>
      <c r="AN16" s="72">
        <f t="shared" si="0"/>
        <v>6.2347128987312303E-2</v>
      </c>
      <c r="AO16" s="70">
        <f t="shared" ca="1" si="1"/>
        <v>1383.8996434534949</v>
      </c>
      <c r="AP16" s="166">
        <f t="shared" ca="1" si="2"/>
        <v>0</v>
      </c>
      <c r="AQ16" s="166">
        <f t="shared" ca="1" si="3"/>
        <v>5208642.4852550309</v>
      </c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1"/>
      <c r="CM16" s="1"/>
      <c r="CN16" s="1"/>
      <c r="CO16" s="1"/>
      <c r="CP16" s="1"/>
    </row>
    <row r="17" spans="1:94" x14ac:dyDescent="0.2">
      <c r="A17" s="6">
        <v>15</v>
      </c>
      <c r="B17" s="70">
        <f>+Outflows!B17+Fees!B17+'Ongoing Cash Flows'!B17+'Terminal Value'!B17</f>
        <v>-88358.436433122697</v>
      </c>
      <c r="C17" s="70">
        <f>+Outflows!C17+Fees!C17+'Ongoing Cash Flows'!C17+'Terminal Value'!C17</f>
        <v>13947.501888043527</v>
      </c>
      <c r="D17" s="70">
        <f>+Outflows!D17+Fees!D17+'Ongoing Cash Flows'!D17+'Terminal Value'!D17</f>
        <v>11934.730317013989</v>
      </c>
      <c r="E17" s="70">
        <f>+Outflows!E17+Fees!E17+'Ongoing Cash Flows'!E17+'Terminal Value'!E17</f>
        <v>10016.804380898115</v>
      </c>
      <c r="F17" s="70">
        <f>+Outflows!F17+Fees!F17+'Ongoing Cash Flows'!F17+'Terminal Value'!F17</f>
        <v>9585.4062474813727</v>
      </c>
      <c r="G17" s="70">
        <f>+Outflows!G17+Fees!G17+'Ongoing Cash Flows'!G17+'Terminal Value'!G17</f>
        <v>9340.5348745908268</v>
      </c>
      <c r="H17" s="70">
        <f>+Outflows!H17+Fees!H17+'Ongoing Cash Flows'!H17+'Terminal Value'!H17</f>
        <v>8351.7284239709588</v>
      </c>
      <c r="I17" s="70">
        <f>+Outflows!I17+Fees!I17+'Ongoing Cash Flows'!I17+'Terminal Value'!I17</f>
        <v>8208.2182351936972</v>
      </c>
      <c r="J17" s="70">
        <f>+Outflows!J17+Fees!J17+'Ongoing Cash Flows'!J17+'Terminal Value'!J17</f>
        <v>8195.7840326587066</v>
      </c>
      <c r="K17" s="70">
        <f>+Outflows!K17+Fees!K17+'Ongoing Cash Flows'!K17+'Terminal Value'!K17</f>
        <v>8186.4121800561879</v>
      </c>
      <c r="L17" s="70">
        <f>+Outflows!L17+Fees!L17+'Ongoing Cash Flows'!L17+'Terminal Value'!L17</f>
        <v>8187.8560977782981</v>
      </c>
      <c r="M17" s="70">
        <f>+Outflows!M17+Fees!M17+'Ongoing Cash Flows'!M17+'Terminal Value'!M17</f>
        <v>8159.6335457533651</v>
      </c>
      <c r="N17" s="70">
        <f>+Outflows!N17+Fees!N17+'Ongoing Cash Flows'!N17+'Terminal Value'!N17</f>
        <v>8142.2033652463906</v>
      </c>
      <c r="O17" s="70">
        <f>+Outflows!O17+Fees!O17+'Ongoing Cash Flows'!O17+'Terminal Value'!O17</f>
        <v>7815.8632286215025</v>
      </c>
      <c r="P17" s="70">
        <f>+Outflows!P17+Fees!P17+'Ongoing Cash Flows'!P17+'Terminal Value'!P17</f>
        <v>7708.2208797205694</v>
      </c>
      <c r="Q17" s="70">
        <f>+Outflows!Q17+Fees!Q17+'Ongoing Cash Flows'!Q17+'Terminal Value'!Q17</f>
        <v>7679.4481837939056</v>
      </c>
      <c r="R17" s="70">
        <f>+Outflows!R17+Fees!R17+'Ongoing Cash Flows'!R17+'Terminal Value'!R17</f>
        <v>1013.4359225133439</v>
      </c>
      <c r="S17" s="70">
        <f>+Outflows!S17+Fees!S17+'Ongoing Cash Flows'!S17+'Terminal Value'!S17</f>
        <v>0</v>
      </c>
      <c r="T17" s="70">
        <f>+Outflows!T17+Fees!T17+'Ongoing Cash Flows'!T17+'Terminal Value'!T17</f>
        <v>0</v>
      </c>
      <c r="U17" s="70">
        <f>+Outflows!U17+Fees!U17+'Ongoing Cash Flows'!U17+'Terminal Value'!U17</f>
        <v>0</v>
      </c>
      <c r="V17" s="70">
        <f>+Outflows!V17+Fees!V17+'Ongoing Cash Flows'!V17+'Terminal Value'!V17</f>
        <v>0</v>
      </c>
      <c r="W17" s="70">
        <f>+Outflows!W17+Fees!W17+'Ongoing Cash Flows'!W17+'Terminal Value'!W17</f>
        <v>0</v>
      </c>
      <c r="X17" s="70">
        <f>+Outflows!X17+Fees!X17+'Ongoing Cash Flows'!X17+'Terminal Value'!X17</f>
        <v>0</v>
      </c>
      <c r="Y17" s="70">
        <f>+Outflows!Y17+Fees!Y17+'Ongoing Cash Flows'!Y17+'Terminal Value'!Y17</f>
        <v>0</v>
      </c>
      <c r="Z17" s="70">
        <f>+Outflows!Z17+Fees!Z17+'Ongoing Cash Flows'!Z17+'Terminal Value'!Z17</f>
        <v>0</v>
      </c>
      <c r="AA17" s="70">
        <f>+Outflows!AA17+Fees!AA17+'Ongoing Cash Flows'!AA17+'Terminal Value'!AA17</f>
        <v>0</v>
      </c>
      <c r="AB17" s="70">
        <f>+Outflows!AB17+Fees!AB17+'Ongoing Cash Flows'!AB17+'Terminal Value'!AB17</f>
        <v>0</v>
      </c>
      <c r="AC17" s="70">
        <f>+Outflows!AC17+Fees!AC17+'Ongoing Cash Flows'!AC17+'Terminal Value'!AC17</f>
        <v>0</v>
      </c>
      <c r="AD17" s="70">
        <f>+Outflows!AD17+Fees!AD17+'Ongoing Cash Flows'!AD17+'Terminal Value'!AD17</f>
        <v>0</v>
      </c>
      <c r="AE17" s="70">
        <f>+Outflows!AE17+Fees!AE17+'Ongoing Cash Flows'!AE17+'Terminal Value'!AE17</f>
        <v>0</v>
      </c>
      <c r="AF17" s="70">
        <f>+Outflows!AF17+Fees!AF17+'Ongoing Cash Flows'!AF17+'Terminal Value'!AF17</f>
        <v>0</v>
      </c>
      <c r="AG17" s="70">
        <f>+Outflows!AG17+Fees!AG17+'Ongoing Cash Flows'!AG17+'Terminal Value'!AG17</f>
        <v>0</v>
      </c>
      <c r="AH17" s="70">
        <f>+Outflows!AH17+Fees!AH17+'Ongoing Cash Flows'!AH17+'Terminal Value'!AH17</f>
        <v>0</v>
      </c>
      <c r="AI17" s="70">
        <f>+Outflows!AI17+Fees!AI17+'Ongoing Cash Flows'!AI17+'Terminal Value'!AI17</f>
        <v>0</v>
      </c>
      <c r="AJ17" s="70">
        <f>+Outflows!AJ17+Fees!AJ17+'Ongoing Cash Flows'!AJ17+'Terminal Value'!AJ17</f>
        <v>0</v>
      </c>
      <c r="AK17" s="70"/>
      <c r="AL17" s="6"/>
      <c r="AM17" s="71"/>
      <c r="AN17" s="72">
        <f t="shared" si="0"/>
        <v>6.6286018490791312E-2</v>
      </c>
      <c r="AO17" s="70">
        <f t="shared" ca="1" si="1"/>
        <v>3287.021770173475</v>
      </c>
      <c r="AP17" s="166">
        <f t="shared" ca="1" si="2"/>
        <v>0</v>
      </c>
      <c r="AQ17" s="166">
        <f t="shared" ca="1" si="3"/>
        <v>17517298.435151104</v>
      </c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1"/>
      <c r="CM17" s="1"/>
      <c r="CN17" s="1"/>
      <c r="CO17" s="1"/>
      <c r="CP17" s="1"/>
    </row>
    <row r="18" spans="1:94" x14ac:dyDescent="0.2">
      <c r="A18" s="6">
        <v>16</v>
      </c>
      <c r="B18" s="70">
        <f>+Outflows!B18+Fees!B18+'Ongoing Cash Flows'!B18+'Terminal Value'!B18</f>
        <v>-99752.364219507363</v>
      </c>
      <c r="C18" s="70">
        <f>+Outflows!C18+Fees!C18+'Ongoing Cash Flows'!C18+'Terminal Value'!C18</f>
        <v>14284.013470623668</v>
      </c>
      <c r="D18" s="70">
        <f>+Outflows!D18+Fees!D18+'Ongoing Cash Flows'!D18+'Terminal Value'!D18</f>
        <v>12308.365930959026</v>
      </c>
      <c r="E18" s="70">
        <f>+Outflows!E18+Fees!E18+'Ongoing Cash Flows'!E18+'Terminal Value'!E18</f>
        <v>10327.915221249918</v>
      </c>
      <c r="F18" s="70">
        <f>+Outflows!F18+Fees!F18+'Ongoing Cash Flows'!F18+'Terminal Value'!F18</f>
        <v>9909.9485324636698</v>
      </c>
      <c r="G18" s="70">
        <f>+Outflows!G18+Fees!G18+'Ongoing Cash Flows'!G18+'Terminal Value'!G18</f>
        <v>9532.5393314174526</v>
      </c>
      <c r="H18" s="70">
        <f>+Outflows!H18+Fees!H18+'Ongoing Cash Flows'!H18+'Terminal Value'!H18</f>
        <v>8627.7148773554363</v>
      </c>
      <c r="I18" s="70">
        <f>+Outflows!I18+Fees!I18+'Ongoing Cash Flows'!I18+'Terminal Value'!I18</f>
        <v>8469.5858234711322</v>
      </c>
      <c r="J18" s="70">
        <f>+Outflows!J18+Fees!J18+'Ongoing Cash Flows'!J18+'Terminal Value'!J18</f>
        <v>8457.1516209361434</v>
      </c>
      <c r="K18" s="70">
        <f>+Outflows!K18+Fees!K18+'Ongoing Cash Flows'!K18+'Terminal Value'!K18</f>
        <v>8448.2227642459584</v>
      </c>
      <c r="L18" s="70">
        <f>+Outflows!L18+Fees!L18+'Ongoing Cash Flows'!L18+'Terminal Value'!L18</f>
        <v>8449.2236860557332</v>
      </c>
      <c r="M18" s="70">
        <f>+Outflows!M18+Fees!M18+'Ongoing Cash Flows'!M18+'Terminal Value'!M18</f>
        <v>8421.4441299431346</v>
      </c>
      <c r="N18" s="70">
        <f>+Outflows!N18+Fees!N18+'Ongoing Cash Flows'!N18+'Terminal Value'!N18</f>
        <v>8403.5709535238257</v>
      </c>
      <c r="O18" s="70">
        <f>+Outflows!O18+Fees!O18+'Ongoing Cash Flows'!O18+'Terminal Value'!O18</f>
        <v>8077.673812811272</v>
      </c>
      <c r="P18" s="70">
        <f>+Outflows!P18+Fees!P18+'Ongoing Cash Flows'!P18+'Terminal Value'!P18</f>
        <v>7969.5884679980045</v>
      </c>
      <c r="Q18" s="70">
        <f>+Outflows!Q18+Fees!Q18+'Ongoing Cash Flows'!Q18+'Terminal Value'!Q18</f>
        <v>7941.2587679836761</v>
      </c>
      <c r="R18" s="70">
        <f>+Outflows!R18+Fees!R18+'Ongoing Cash Flows'!R18+'Terminal Value'!R18</f>
        <v>1144.1197166520615</v>
      </c>
      <c r="S18" s="70">
        <f>+Outflows!S18+Fees!S18+'Ongoing Cash Flows'!S18+'Terminal Value'!S18</f>
        <v>0</v>
      </c>
      <c r="T18" s="70">
        <f>+Outflows!T18+Fees!T18+'Ongoing Cash Flows'!T18+'Terminal Value'!T18</f>
        <v>0</v>
      </c>
      <c r="U18" s="70">
        <f>+Outflows!U18+Fees!U18+'Ongoing Cash Flows'!U18+'Terminal Value'!U18</f>
        <v>0</v>
      </c>
      <c r="V18" s="70">
        <f>+Outflows!V18+Fees!V18+'Ongoing Cash Flows'!V18+'Terminal Value'!V18</f>
        <v>0</v>
      </c>
      <c r="W18" s="70">
        <f>+Outflows!W18+Fees!W18+'Ongoing Cash Flows'!W18+'Terminal Value'!W18</f>
        <v>0</v>
      </c>
      <c r="X18" s="70">
        <f>+Outflows!X18+Fees!X18+'Ongoing Cash Flows'!X18+'Terminal Value'!X18</f>
        <v>0</v>
      </c>
      <c r="Y18" s="70">
        <f>+Outflows!Y18+Fees!Y18+'Ongoing Cash Flows'!Y18+'Terminal Value'!Y18</f>
        <v>0</v>
      </c>
      <c r="Z18" s="70">
        <f>+Outflows!Z18+Fees!Z18+'Ongoing Cash Flows'!Z18+'Terminal Value'!Z18</f>
        <v>0</v>
      </c>
      <c r="AA18" s="70">
        <f>+Outflows!AA18+Fees!AA18+'Ongoing Cash Flows'!AA18+'Terminal Value'!AA18</f>
        <v>0</v>
      </c>
      <c r="AB18" s="70">
        <f>+Outflows!AB18+Fees!AB18+'Ongoing Cash Flows'!AB18+'Terminal Value'!AB18</f>
        <v>0</v>
      </c>
      <c r="AC18" s="70">
        <f>+Outflows!AC18+Fees!AC18+'Ongoing Cash Flows'!AC18+'Terminal Value'!AC18</f>
        <v>0</v>
      </c>
      <c r="AD18" s="70">
        <f>+Outflows!AD18+Fees!AD18+'Ongoing Cash Flows'!AD18+'Terminal Value'!AD18</f>
        <v>0</v>
      </c>
      <c r="AE18" s="70">
        <f>+Outflows!AE18+Fees!AE18+'Ongoing Cash Flows'!AE18+'Terminal Value'!AE18</f>
        <v>0</v>
      </c>
      <c r="AF18" s="70">
        <f>+Outflows!AF18+Fees!AF18+'Ongoing Cash Flows'!AF18+'Terminal Value'!AF18</f>
        <v>0</v>
      </c>
      <c r="AG18" s="70">
        <f>+Outflows!AG18+Fees!AG18+'Ongoing Cash Flows'!AG18+'Terminal Value'!AG18</f>
        <v>0</v>
      </c>
      <c r="AH18" s="70">
        <f>+Outflows!AH18+Fees!AH18+'Ongoing Cash Flows'!AH18+'Terminal Value'!AH18</f>
        <v>0</v>
      </c>
      <c r="AI18" s="70">
        <f>+Outflows!AI18+Fees!AI18+'Ongoing Cash Flows'!AI18+'Terminal Value'!AI18</f>
        <v>0</v>
      </c>
      <c r="AJ18" s="70">
        <f>+Outflows!AJ18+Fees!AJ18+'Ongoing Cash Flows'!AJ18+'Terminal Value'!AJ18</f>
        <v>0</v>
      </c>
      <c r="AK18" s="70"/>
      <c r="AL18" s="6"/>
      <c r="AM18" s="71"/>
      <c r="AN18" s="72">
        <f t="shared" si="0"/>
        <v>5.0986853241920482E-2</v>
      </c>
      <c r="AO18" s="70">
        <f t="shared" ca="1" si="1"/>
        <v>-4717.2907270041323</v>
      </c>
      <c r="AP18" s="166">
        <f t="shared" ca="1" si="2"/>
        <v>14584343.332189379</v>
      </c>
      <c r="AQ18" s="166">
        <f t="shared" ca="1" si="3"/>
        <v>0</v>
      </c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1"/>
      <c r="CM18" s="1"/>
      <c r="CN18" s="1"/>
      <c r="CO18" s="1"/>
      <c r="CP18" s="1"/>
    </row>
    <row r="19" spans="1:94" x14ac:dyDescent="0.2">
      <c r="A19" s="6">
        <v>17</v>
      </c>
      <c r="B19" s="70">
        <f>+Outflows!B19+Fees!B19+'Ongoing Cash Flows'!B19+'Terminal Value'!B19</f>
        <v>-93188.385948710318</v>
      </c>
      <c r="C19" s="70">
        <f>+Outflows!C19+Fees!C19+'Ongoing Cash Flows'!C19+'Terminal Value'!C19</f>
        <v>14112.590788933334</v>
      </c>
      <c r="D19" s="70">
        <f>+Outflows!D19+Fees!D19+'Ongoing Cash Flows'!D19+'Terminal Value'!D19</f>
        <v>12173.98358412903</v>
      </c>
      <c r="E19" s="70">
        <f>+Outflows!E19+Fees!E19+'Ongoing Cash Flows'!E19+'Terminal Value'!E19</f>
        <v>10198.248756723224</v>
      </c>
      <c r="F19" s="70">
        <f>+Outflows!F19+Fees!F19+'Ongoing Cash Flows'!F19+'Terminal Value'!F19</f>
        <v>9716.1487928147399</v>
      </c>
      <c r="G19" s="70">
        <f>+Outflows!G19+Fees!G19+'Ongoing Cash Flows'!G19+'Terminal Value'!G19</f>
        <v>9445.5916946237085</v>
      </c>
      <c r="H19" s="70">
        <f>+Outflows!H19+Fees!H19+'Ongoing Cash Flows'!H19+'Terminal Value'!H19</f>
        <v>8468.7206203254045</v>
      </c>
      <c r="I19" s="70">
        <f>+Outflows!I19+Fees!I19+'Ongoing Cash Flows'!I19+'Terminal Value'!I19</f>
        <v>8319.0134131216655</v>
      </c>
      <c r="J19" s="70">
        <f>+Outflows!J19+Fees!J19+'Ongoing Cash Flows'!J19+'Terminal Value'!J19</f>
        <v>8306.5792105866749</v>
      </c>
      <c r="K19" s="70">
        <f>+Outflows!K19+Fees!K19+'Ongoing Cash Flows'!K19+'Terminal Value'!K19</f>
        <v>8297.3951464213205</v>
      </c>
      <c r="L19" s="70">
        <f>+Outflows!L19+Fees!L19+'Ongoing Cash Flows'!L19+'Terminal Value'!L19</f>
        <v>8298.6512757062665</v>
      </c>
      <c r="M19" s="70">
        <f>+Outflows!M19+Fees!M19+'Ongoing Cash Flows'!M19+'Terminal Value'!M19</f>
        <v>8270.6165121184986</v>
      </c>
      <c r="N19" s="70">
        <f>+Outflows!N19+Fees!N19+'Ongoing Cash Flows'!N19+'Terminal Value'!N19</f>
        <v>8252.9985431743589</v>
      </c>
      <c r="O19" s="70">
        <f>+Outflows!O19+Fees!O19+'Ongoing Cash Flows'!O19+'Terminal Value'!O19</f>
        <v>7926.846194986636</v>
      </c>
      <c r="P19" s="70">
        <f>+Outflows!P19+Fees!P19+'Ongoing Cash Flows'!P19+'Terminal Value'!P19</f>
        <v>7819.0160576485368</v>
      </c>
      <c r="Q19" s="70">
        <f>+Outflows!Q19+Fees!Q19+'Ongoing Cash Flows'!Q19+'Terminal Value'!Q19</f>
        <v>7790.4311501590391</v>
      </c>
      <c r="R19" s="70">
        <f>+Outflows!R19+Fees!R19+'Ongoing Cash Flows'!R19+'Terminal Value'!R19</f>
        <v>1068.8335114773279</v>
      </c>
      <c r="S19" s="70">
        <f>+Outflows!S19+Fees!S19+'Ongoing Cash Flows'!S19+'Terminal Value'!S19</f>
        <v>0</v>
      </c>
      <c r="T19" s="70">
        <f>+Outflows!T19+Fees!T19+'Ongoing Cash Flows'!T19+'Terminal Value'!T19</f>
        <v>0</v>
      </c>
      <c r="U19" s="70">
        <f>+Outflows!U19+Fees!U19+'Ongoing Cash Flows'!U19+'Terminal Value'!U19</f>
        <v>0</v>
      </c>
      <c r="V19" s="70">
        <f>+Outflows!V19+Fees!V19+'Ongoing Cash Flows'!V19+'Terminal Value'!V19</f>
        <v>0</v>
      </c>
      <c r="W19" s="70">
        <f>+Outflows!W19+Fees!W19+'Ongoing Cash Flows'!W19+'Terminal Value'!W19</f>
        <v>0</v>
      </c>
      <c r="X19" s="70">
        <f>+Outflows!X19+Fees!X19+'Ongoing Cash Flows'!X19+'Terminal Value'!X19</f>
        <v>0</v>
      </c>
      <c r="Y19" s="70">
        <f>+Outflows!Y19+Fees!Y19+'Ongoing Cash Flows'!Y19+'Terminal Value'!Y19</f>
        <v>0</v>
      </c>
      <c r="Z19" s="70">
        <f>+Outflows!Z19+Fees!Z19+'Ongoing Cash Flows'!Z19+'Terminal Value'!Z19</f>
        <v>0</v>
      </c>
      <c r="AA19" s="70">
        <f>+Outflows!AA19+Fees!AA19+'Ongoing Cash Flows'!AA19+'Terminal Value'!AA19</f>
        <v>0</v>
      </c>
      <c r="AB19" s="70">
        <f>+Outflows!AB19+Fees!AB19+'Ongoing Cash Flows'!AB19+'Terminal Value'!AB19</f>
        <v>0</v>
      </c>
      <c r="AC19" s="70">
        <f>+Outflows!AC19+Fees!AC19+'Ongoing Cash Flows'!AC19+'Terminal Value'!AC19</f>
        <v>0</v>
      </c>
      <c r="AD19" s="70">
        <f>+Outflows!AD19+Fees!AD19+'Ongoing Cash Flows'!AD19+'Terminal Value'!AD19</f>
        <v>0</v>
      </c>
      <c r="AE19" s="70">
        <f>+Outflows!AE19+Fees!AE19+'Ongoing Cash Flows'!AE19+'Terminal Value'!AE19</f>
        <v>0</v>
      </c>
      <c r="AF19" s="70">
        <f>+Outflows!AF19+Fees!AF19+'Ongoing Cash Flows'!AF19+'Terminal Value'!AF19</f>
        <v>0</v>
      </c>
      <c r="AG19" s="70">
        <f>+Outflows!AG19+Fees!AG19+'Ongoing Cash Flows'!AG19+'Terminal Value'!AG19</f>
        <v>0</v>
      </c>
      <c r="AH19" s="70">
        <f>+Outflows!AH19+Fees!AH19+'Ongoing Cash Flows'!AH19+'Terminal Value'!AH19</f>
        <v>0</v>
      </c>
      <c r="AI19" s="70">
        <f>+Outflows!AI19+Fees!AI19+'Ongoing Cash Flows'!AI19+'Terminal Value'!AI19</f>
        <v>0</v>
      </c>
      <c r="AJ19" s="70">
        <f>+Outflows!AJ19+Fees!AJ19+'Ongoing Cash Flows'!AJ19+'Terminal Value'!AJ19</f>
        <v>0</v>
      </c>
      <c r="AK19" s="70"/>
      <c r="AL19" s="6"/>
      <c r="AM19" s="71"/>
      <c r="AN19" s="72">
        <f t="shared" si="0"/>
        <v>5.9666636586189273E-2</v>
      </c>
      <c r="AO19" s="70">
        <f t="shared" ca="1" si="1"/>
        <v>31.599220123116197</v>
      </c>
      <c r="AP19" s="166">
        <f t="shared" ca="1" si="2"/>
        <v>0</v>
      </c>
      <c r="AQ19" s="166">
        <f t="shared" ca="1" si="3"/>
        <v>864797.01560093067</v>
      </c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1"/>
      <c r="CM19" s="1"/>
      <c r="CN19" s="1"/>
      <c r="CO19" s="1"/>
      <c r="CP19" s="1"/>
    </row>
    <row r="20" spans="1:94" x14ac:dyDescent="0.2">
      <c r="A20" s="6">
        <v>18</v>
      </c>
      <c r="B20" s="70">
        <f>+Outflows!B20+Fees!B20+'Ongoing Cash Flows'!B20+'Terminal Value'!B20</f>
        <v>-103797.8925967486</v>
      </c>
      <c r="C20" s="70">
        <f>+Outflows!C20+Fees!C20+'Ongoing Cash Flows'!C20+'Terminal Value'!C20</f>
        <v>14229.014144248424</v>
      </c>
      <c r="D20" s="70">
        <f>+Outflows!D20+Fees!D20+'Ongoing Cash Flows'!D20+'Terminal Value'!D20</f>
        <v>12493.004941705516</v>
      </c>
      <c r="E20" s="70">
        <f>+Outflows!E20+Fees!E20+'Ongoing Cash Flows'!E20+'Terminal Value'!E20</f>
        <v>10456.93501578587</v>
      </c>
      <c r="F20" s="70">
        <f>+Outflows!F20+Fees!F20+'Ongoing Cash Flows'!F20+'Terminal Value'!F20</f>
        <v>9980.2831581087394</v>
      </c>
      <c r="G20" s="70">
        <f>+Outflows!G20+Fees!G20+'Ongoing Cash Flows'!G20+'Terminal Value'!G20</f>
        <v>9780.5866347899264</v>
      </c>
      <c r="H20" s="70">
        <f>+Outflows!H20+Fees!H20+'Ongoing Cash Flows'!H20+'Terminal Value'!H20</f>
        <v>8725.7066366357831</v>
      </c>
      <c r="I20" s="70">
        <f>+Outflows!I20+Fees!I20+'Ongoing Cash Flows'!I20+'Terminal Value'!I20</f>
        <v>8562.3870080223442</v>
      </c>
      <c r="J20" s="70">
        <f>+Outflows!J20+Fees!J20+'Ongoing Cash Flows'!J20+'Terminal Value'!J20</f>
        <v>8549.9528054873554</v>
      </c>
      <c r="K20" s="70">
        <f>+Outflows!K20+Fees!K20+'Ongoing Cash Flows'!K20+'Terminal Value'!K20</f>
        <v>8541.1812389404768</v>
      </c>
      <c r="L20" s="70">
        <f>+Outflows!L20+Fees!L20+'Ongoing Cash Flows'!L20+'Terminal Value'!L20</f>
        <v>8542.0248706069451</v>
      </c>
      <c r="M20" s="70">
        <f>+Outflows!M20+Fees!M20+'Ongoing Cash Flows'!M20+'Terminal Value'!M20</f>
        <v>8514.4026046376548</v>
      </c>
      <c r="N20" s="70">
        <f>+Outflows!N20+Fees!N20+'Ongoing Cash Flows'!N20+'Terminal Value'!N20</f>
        <v>8496.3721380750376</v>
      </c>
      <c r="O20" s="70">
        <f>+Outflows!O20+Fees!O20+'Ongoing Cash Flows'!O20+'Terminal Value'!O20</f>
        <v>8170.6322875057913</v>
      </c>
      <c r="P20" s="70">
        <f>+Outflows!P20+Fees!P20+'Ongoing Cash Flows'!P20+'Terminal Value'!P20</f>
        <v>8062.3896525492164</v>
      </c>
      <c r="Q20" s="70">
        <f>+Outflows!Q20+Fees!Q20+'Ongoing Cash Flows'!Q20+'Terminal Value'!Q20</f>
        <v>8034.2172426781954</v>
      </c>
      <c r="R20" s="70">
        <f>+Outflows!R20+Fees!R20+'Ongoing Cash Flows'!R20+'Terminal Value'!R20</f>
        <v>1190.5203089276674</v>
      </c>
      <c r="S20" s="70">
        <f>+Outflows!S20+Fees!S20+'Ongoing Cash Flows'!S20+'Terminal Value'!S20</f>
        <v>0</v>
      </c>
      <c r="T20" s="70">
        <f>+Outflows!T20+Fees!T20+'Ongoing Cash Flows'!T20+'Terminal Value'!T20</f>
        <v>0</v>
      </c>
      <c r="U20" s="70">
        <f>+Outflows!U20+Fees!U20+'Ongoing Cash Flows'!U20+'Terminal Value'!U20</f>
        <v>0</v>
      </c>
      <c r="V20" s="70">
        <f>+Outflows!V20+Fees!V20+'Ongoing Cash Flows'!V20+'Terminal Value'!V20</f>
        <v>0</v>
      </c>
      <c r="W20" s="70">
        <f>+Outflows!W20+Fees!W20+'Ongoing Cash Flows'!W20+'Terminal Value'!W20</f>
        <v>0</v>
      </c>
      <c r="X20" s="70">
        <f>+Outflows!X20+Fees!X20+'Ongoing Cash Flows'!X20+'Terminal Value'!X20</f>
        <v>0</v>
      </c>
      <c r="Y20" s="70">
        <f>+Outflows!Y20+Fees!Y20+'Ongoing Cash Flows'!Y20+'Terminal Value'!Y20</f>
        <v>0</v>
      </c>
      <c r="Z20" s="70">
        <f>+Outflows!Z20+Fees!Z20+'Ongoing Cash Flows'!Z20+'Terminal Value'!Z20</f>
        <v>0</v>
      </c>
      <c r="AA20" s="70">
        <f>+Outflows!AA20+Fees!AA20+'Ongoing Cash Flows'!AA20+'Terminal Value'!AA20</f>
        <v>0</v>
      </c>
      <c r="AB20" s="70">
        <f>+Outflows!AB20+Fees!AB20+'Ongoing Cash Flows'!AB20+'Terminal Value'!AB20</f>
        <v>0</v>
      </c>
      <c r="AC20" s="70">
        <f>+Outflows!AC20+Fees!AC20+'Ongoing Cash Flows'!AC20+'Terminal Value'!AC20</f>
        <v>0</v>
      </c>
      <c r="AD20" s="70">
        <f>+Outflows!AD20+Fees!AD20+'Ongoing Cash Flows'!AD20+'Terminal Value'!AD20</f>
        <v>0</v>
      </c>
      <c r="AE20" s="70">
        <f>+Outflows!AE20+Fees!AE20+'Ongoing Cash Flows'!AE20+'Terminal Value'!AE20</f>
        <v>0</v>
      </c>
      <c r="AF20" s="70">
        <f>+Outflows!AF20+Fees!AF20+'Ongoing Cash Flows'!AF20+'Terminal Value'!AF20</f>
        <v>0</v>
      </c>
      <c r="AG20" s="70">
        <f>+Outflows!AG20+Fees!AG20+'Ongoing Cash Flows'!AG20+'Terminal Value'!AG20</f>
        <v>0</v>
      </c>
      <c r="AH20" s="70">
        <f>+Outflows!AH20+Fees!AH20+'Ongoing Cash Flows'!AH20+'Terminal Value'!AH20</f>
        <v>0</v>
      </c>
      <c r="AI20" s="70">
        <f>+Outflows!AI20+Fees!AI20+'Ongoing Cash Flows'!AI20+'Terminal Value'!AI20</f>
        <v>0</v>
      </c>
      <c r="AJ20" s="70">
        <f>+Outflows!AJ20+Fees!AJ20+'Ongoing Cash Flows'!AJ20+'Terminal Value'!AJ20</f>
        <v>0</v>
      </c>
      <c r="AK20" s="70"/>
      <c r="AL20" s="6"/>
      <c r="AM20" s="71"/>
      <c r="AN20" s="72">
        <f t="shared" si="0"/>
        <v>4.6272024512290955E-2</v>
      </c>
      <c r="AO20" s="70">
        <f t="shared" ca="1" si="1"/>
        <v>-7562.7600332221409</v>
      </c>
      <c r="AP20" s="166">
        <f t="shared" ca="1" si="2"/>
        <v>44414422.266590081</v>
      </c>
      <c r="AQ20" s="166">
        <f t="shared" ca="1" si="3"/>
        <v>0</v>
      </c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1"/>
      <c r="CM20" s="1"/>
      <c r="CN20" s="1"/>
      <c r="CO20" s="1"/>
      <c r="CP20" s="1"/>
    </row>
    <row r="21" spans="1:94" x14ac:dyDescent="0.2">
      <c r="A21" s="6">
        <v>19</v>
      </c>
      <c r="B21" s="70">
        <f>+Outflows!B21+Fees!B21+'Ongoing Cash Flows'!B21+'Terminal Value'!B21</f>
        <v>-100726.78293359782</v>
      </c>
      <c r="C21" s="70">
        <f>+Outflows!C21+Fees!C21+'Ongoing Cash Flows'!C21+'Terminal Value'!C21</f>
        <v>14285.395940825649</v>
      </c>
      <c r="D21" s="70">
        <f>+Outflows!D21+Fees!D21+'Ongoing Cash Flows'!D21+'Terminal Value'!D21</f>
        <v>12397.878248383548</v>
      </c>
      <c r="E21" s="70">
        <f>+Outflows!E21+Fees!E21+'Ongoing Cash Flows'!E21+'Terminal Value'!E21</f>
        <v>10374.513952524809</v>
      </c>
      <c r="F21" s="70">
        <f>+Outflows!F21+Fees!F21+'Ongoing Cash Flows'!F21+'Terminal Value'!F21</f>
        <v>10010.783416877541</v>
      </c>
      <c r="G21" s="70">
        <f>+Outflows!G21+Fees!G21+'Ongoing Cash Flows'!G21+'Terminal Value'!G21</f>
        <v>9654.2078508642589</v>
      </c>
      <c r="H21" s="70">
        <f>+Outflows!H21+Fees!H21+'Ongoing Cash Flows'!H21+'Terminal Value'!H21</f>
        <v>8651.3174813086262</v>
      </c>
      <c r="I21" s="70">
        <f>+Outflows!I21+Fees!I21+'Ongoing Cash Flows'!I21+'Terminal Value'!I21</f>
        <v>8491.9382092373962</v>
      </c>
      <c r="J21" s="70">
        <f>+Outflows!J21+Fees!J21+'Ongoing Cash Flows'!J21+'Terminal Value'!J21</f>
        <v>8479.5040067024056</v>
      </c>
      <c r="K21" s="70">
        <f>+Outflows!K21+Fees!K21+'Ongoing Cash Flows'!K21+'Terminal Value'!K21</f>
        <v>8470.613035411825</v>
      </c>
      <c r="L21" s="70">
        <f>+Outflows!L21+Fees!L21+'Ongoing Cash Flows'!L21+'Terminal Value'!L21</f>
        <v>8471.5760718219972</v>
      </c>
      <c r="M21" s="70">
        <f>+Outflows!M21+Fees!M21+'Ongoing Cash Flows'!M21+'Terminal Value'!M21</f>
        <v>8443.834401109003</v>
      </c>
      <c r="N21" s="70">
        <f>+Outflows!N21+Fees!N21+'Ongoing Cash Flows'!N21+'Terminal Value'!N21</f>
        <v>8425.9233392900896</v>
      </c>
      <c r="O21" s="70">
        <f>+Outflows!O21+Fees!O21+'Ongoing Cash Flows'!O21+'Terminal Value'!O21</f>
        <v>8100.0640839771395</v>
      </c>
      <c r="P21" s="70">
        <f>+Outflows!P21+Fees!P21+'Ongoing Cash Flows'!P21+'Terminal Value'!P21</f>
        <v>7991.9408537642685</v>
      </c>
      <c r="Q21" s="70">
        <f>+Outflows!Q21+Fees!Q21+'Ongoing Cash Flows'!Q21+'Terminal Value'!Q21</f>
        <v>7963.6490391495427</v>
      </c>
      <c r="R21" s="70">
        <f>+Outflows!R21+Fees!R21+'Ongoing Cash Flows'!R21+'Terminal Value'!R21</f>
        <v>1155.2959095351935</v>
      </c>
      <c r="S21" s="70">
        <f>+Outflows!S21+Fees!S21+'Ongoing Cash Flows'!S21+'Terminal Value'!S21</f>
        <v>0</v>
      </c>
      <c r="T21" s="70">
        <f>+Outflows!T21+Fees!T21+'Ongoing Cash Flows'!T21+'Terminal Value'!T21</f>
        <v>0</v>
      </c>
      <c r="U21" s="70">
        <f>+Outflows!U21+Fees!U21+'Ongoing Cash Flows'!U21+'Terminal Value'!U21</f>
        <v>0</v>
      </c>
      <c r="V21" s="70">
        <f>+Outflows!V21+Fees!V21+'Ongoing Cash Flows'!V21+'Terminal Value'!V21</f>
        <v>0</v>
      </c>
      <c r="W21" s="70">
        <f>+Outflows!W21+Fees!W21+'Ongoing Cash Flows'!W21+'Terminal Value'!W21</f>
        <v>0</v>
      </c>
      <c r="X21" s="70">
        <f>+Outflows!X21+Fees!X21+'Ongoing Cash Flows'!X21+'Terminal Value'!X21</f>
        <v>0</v>
      </c>
      <c r="Y21" s="70">
        <f>+Outflows!Y21+Fees!Y21+'Ongoing Cash Flows'!Y21+'Terminal Value'!Y21</f>
        <v>0</v>
      </c>
      <c r="Z21" s="70">
        <f>+Outflows!Z21+Fees!Z21+'Ongoing Cash Flows'!Z21+'Terminal Value'!Z21</f>
        <v>0</v>
      </c>
      <c r="AA21" s="70">
        <f>+Outflows!AA21+Fees!AA21+'Ongoing Cash Flows'!AA21+'Terminal Value'!AA21</f>
        <v>0</v>
      </c>
      <c r="AB21" s="70">
        <f>+Outflows!AB21+Fees!AB21+'Ongoing Cash Flows'!AB21+'Terminal Value'!AB21</f>
        <v>0</v>
      </c>
      <c r="AC21" s="70">
        <f>+Outflows!AC21+Fees!AC21+'Ongoing Cash Flows'!AC21+'Terminal Value'!AC21</f>
        <v>0</v>
      </c>
      <c r="AD21" s="70">
        <f>+Outflows!AD21+Fees!AD21+'Ongoing Cash Flows'!AD21+'Terminal Value'!AD21</f>
        <v>0</v>
      </c>
      <c r="AE21" s="70">
        <f>+Outflows!AE21+Fees!AE21+'Ongoing Cash Flows'!AE21+'Terminal Value'!AE21</f>
        <v>0</v>
      </c>
      <c r="AF21" s="70">
        <f>+Outflows!AF21+Fees!AF21+'Ongoing Cash Flows'!AF21+'Terminal Value'!AF21</f>
        <v>0</v>
      </c>
      <c r="AG21" s="70">
        <f>+Outflows!AG21+Fees!AG21+'Ongoing Cash Flows'!AG21+'Terminal Value'!AG21</f>
        <v>0</v>
      </c>
      <c r="AH21" s="70">
        <f>+Outflows!AH21+Fees!AH21+'Ongoing Cash Flows'!AH21+'Terminal Value'!AH21</f>
        <v>0</v>
      </c>
      <c r="AI21" s="70">
        <f>+Outflows!AI21+Fees!AI21+'Ongoing Cash Flows'!AI21+'Terminal Value'!AI21</f>
        <v>0</v>
      </c>
      <c r="AJ21" s="70">
        <f>+Outflows!AJ21+Fees!AJ21+'Ongoing Cash Flows'!AJ21+'Terminal Value'!AJ21</f>
        <v>0</v>
      </c>
      <c r="AK21" s="70"/>
      <c r="AL21" s="6"/>
      <c r="AM21" s="71"/>
      <c r="AN21" s="72">
        <f t="shared" si="0"/>
        <v>5.0119999051094058E-2</v>
      </c>
      <c r="AO21" s="70">
        <f t="shared" ca="1" si="1"/>
        <v>-5234.4463936496622</v>
      </c>
      <c r="AP21" s="166">
        <f t="shared" ca="1" si="2"/>
        <v>18801771.738047697</v>
      </c>
      <c r="AQ21" s="166">
        <f t="shared" ca="1" si="3"/>
        <v>0</v>
      </c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1"/>
      <c r="CM21" s="1"/>
      <c r="CN21" s="1"/>
      <c r="CO21" s="1"/>
      <c r="CP21" s="1"/>
    </row>
    <row r="22" spans="1:94" x14ac:dyDescent="0.2">
      <c r="A22" s="6">
        <v>20</v>
      </c>
      <c r="B22" s="70">
        <f>+Outflows!B22+Fees!B22+'Ongoing Cash Flows'!B22+'Terminal Value'!B22</f>
        <v>-100810.91844873081</v>
      </c>
      <c r="C22" s="70">
        <f>+Outflows!C22+Fees!C22+'Ongoing Cash Flows'!C22+'Terminal Value'!C22</f>
        <v>14272.73504139213</v>
      </c>
      <c r="D22" s="70">
        <f>+Outflows!D22+Fees!D22+'Ongoing Cash Flows'!D22+'Terminal Value'!D22</f>
        <v>12386.774155310231</v>
      </c>
      <c r="E22" s="70">
        <f>+Outflows!E22+Fees!E22+'Ongoing Cash Flows'!E22+'Terminal Value'!E22</f>
        <v>10410.100428805206</v>
      </c>
      <c r="F22" s="70">
        <f>+Outflows!F22+Fees!F22+'Ongoing Cash Flows'!F22+'Terminal Value'!F22</f>
        <v>9899.8306858401011</v>
      </c>
      <c r="G22" s="70">
        <f>+Outflows!G22+Fees!G22+'Ongoing Cash Flows'!G22+'Terminal Value'!G22</f>
        <v>9643.210091810106</v>
      </c>
      <c r="H22" s="70">
        <f>+Outflows!H22+Fees!H22+'Ongoing Cash Flows'!H22+'Terminal Value'!H22</f>
        <v>8653.3554319487012</v>
      </c>
      <c r="I22" s="70">
        <f>+Outflows!I22+Fees!I22+'Ongoing Cash Flows'!I22+'Terminal Value'!I22</f>
        <v>8493.8682106461347</v>
      </c>
      <c r="J22" s="70">
        <f>+Outflows!J22+Fees!J22+'Ongoing Cash Flows'!J22+'Terminal Value'!J22</f>
        <v>8481.4340081111441</v>
      </c>
      <c r="K22" s="70">
        <f>+Outflows!K22+Fees!K22+'Ongoing Cash Flows'!K22+'Terminal Value'!K22</f>
        <v>8472.5463080093923</v>
      </c>
      <c r="L22" s="70">
        <f>+Outflows!L22+Fees!L22+'Ongoing Cash Flows'!L22+'Terminal Value'!L22</f>
        <v>8473.5060732307356</v>
      </c>
      <c r="M22" s="70">
        <f>+Outflows!M22+Fees!M22+'Ongoing Cash Flows'!M22+'Terminal Value'!M22</f>
        <v>8445.7676737065703</v>
      </c>
      <c r="N22" s="70">
        <f>+Outflows!N22+Fees!N22+'Ongoing Cash Flows'!N22+'Terminal Value'!N22</f>
        <v>8427.8533406988281</v>
      </c>
      <c r="O22" s="70">
        <f>+Outflows!O22+Fees!O22+'Ongoing Cash Flows'!O22+'Terminal Value'!O22</f>
        <v>8101.9973565747068</v>
      </c>
      <c r="P22" s="70">
        <f>+Outflows!P22+Fees!P22+'Ongoing Cash Flows'!P22+'Terminal Value'!P22</f>
        <v>7993.8708551730069</v>
      </c>
      <c r="Q22" s="70">
        <f>+Outflows!Q22+Fees!Q22+'Ongoing Cash Flows'!Q22+'Terminal Value'!Q22</f>
        <v>7965.58231174711</v>
      </c>
      <c r="R22" s="70">
        <f>+Outflows!R22+Fees!R22+'Ongoing Cash Flows'!R22+'Terminal Value'!R22</f>
        <v>1156.2609102395627</v>
      </c>
      <c r="S22" s="70">
        <f>+Outflows!S22+Fees!S22+'Ongoing Cash Flows'!S22+'Terminal Value'!S22</f>
        <v>0</v>
      </c>
      <c r="T22" s="70">
        <f>+Outflows!T22+Fees!T22+'Ongoing Cash Flows'!T22+'Terminal Value'!T22</f>
        <v>0</v>
      </c>
      <c r="U22" s="70">
        <f>+Outflows!U22+Fees!U22+'Ongoing Cash Flows'!U22+'Terminal Value'!U22</f>
        <v>0</v>
      </c>
      <c r="V22" s="70">
        <f>+Outflows!V22+Fees!V22+'Ongoing Cash Flows'!V22+'Terminal Value'!V22</f>
        <v>0</v>
      </c>
      <c r="W22" s="70">
        <f>+Outflows!W22+Fees!W22+'Ongoing Cash Flows'!W22+'Terminal Value'!W22</f>
        <v>0</v>
      </c>
      <c r="X22" s="70">
        <f>+Outflows!X22+Fees!X22+'Ongoing Cash Flows'!X22+'Terminal Value'!X22</f>
        <v>0</v>
      </c>
      <c r="Y22" s="70">
        <f>+Outflows!Y22+Fees!Y22+'Ongoing Cash Flows'!Y22+'Terminal Value'!Y22</f>
        <v>0</v>
      </c>
      <c r="Z22" s="70">
        <f>+Outflows!Z22+Fees!Z22+'Ongoing Cash Flows'!Z22+'Terminal Value'!Z22</f>
        <v>0</v>
      </c>
      <c r="AA22" s="70">
        <f>+Outflows!AA22+Fees!AA22+'Ongoing Cash Flows'!AA22+'Terminal Value'!AA22</f>
        <v>0</v>
      </c>
      <c r="AB22" s="70">
        <f>+Outflows!AB22+Fees!AB22+'Ongoing Cash Flows'!AB22+'Terminal Value'!AB22</f>
        <v>0</v>
      </c>
      <c r="AC22" s="70">
        <f>+Outflows!AC22+Fees!AC22+'Ongoing Cash Flows'!AC22+'Terminal Value'!AC22</f>
        <v>0</v>
      </c>
      <c r="AD22" s="70">
        <f>+Outflows!AD22+Fees!AD22+'Ongoing Cash Flows'!AD22+'Terminal Value'!AD22</f>
        <v>0</v>
      </c>
      <c r="AE22" s="70">
        <f>+Outflows!AE22+Fees!AE22+'Ongoing Cash Flows'!AE22+'Terminal Value'!AE22</f>
        <v>0</v>
      </c>
      <c r="AF22" s="70">
        <f>+Outflows!AF22+Fees!AF22+'Ongoing Cash Flows'!AF22+'Terminal Value'!AF22</f>
        <v>0</v>
      </c>
      <c r="AG22" s="70">
        <f>+Outflows!AG22+Fees!AG22+'Ongoing Cash Flows'!AG22+'Terminal Value'!AG22</f>
        <v>0</v>
      </c>
      <c r="AH22" s="70">
        <f>+Outflows!AH22+Fees!AH22+'Ongoing Cash Flows'!AH22+'Terminal Value'!AH22</f>
        <v>0</v>
      </c>
      <c r="AI22" s="70">
        <f>+Outflows!AI22+Fees!AI22+'Ongoing Cash Flows'!AI22+'Terminal Value'!AI22</f>
        <v>0</v>
      </c>
      <c r="AJ22" s="70">
        <f>+Outflows!AJ22+Fees!AJ22+'Ongoing Cash Flows'!AJ22+'Terminal Value'!AJ22</f>
        <v>0</v>
      </c>
      <c r="AK22" s="70"/>
      <c r="AL22" s="6"/>
      <c r="AM22" s="71"/>
      <c r="AN22" s="72">
        <f t="shared" si="0"/>
        <v>4.9856713414192191E-2</v>
      </c>
      <c r="AO22" s="70">
        <f t="shared" ca="1" si="1"/>
        <v>-5385.0594279982915</v>
      </c>
      <c r="AP22" s="166">
        <f t="shared" ca="1" si="2"/>
        <v>20130602.676860534</v>
      </c>
      <c r="AQ22" s="166">
        <f t="shared" ca="1" si="3"/>
        <v>0</v>
      </c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1"/>
      <c r="CM22" s="1"/>
      <c r="CN22" s="1"/>
      <c r="CO22" s="1"/>
      <c r="CP22" s="1"/>
    </row>
    <row r="23" spans="1:94" x14ac:dyDescent="0.2">
      <c r="A23" s="6">
        <v>21</v>
      </c>
      <c r="B23" s="70">
        <f>+Outflows!B23+Fees!B23+'Ongoing Cash Flows'!B23+'Terminal Value'!B23</f>
        <v>-94285.347365581125</v>
      </c>
      <c r="C23" s="70">
        <f>+Outflows!C23+Fees!C23+'Ongoing Cash Flows'!C23+'Terminal Value'!C23</f>
        <v>14195.035821029122</v>
      </c>
      <c r="D23" s="70">
        <f>+Outflows!D23+Fees!D23+'Ongoing Cash Flows'!D23+'Terminal Value'!D23</f>
        <v>12116.936792079989</v>
      </c>
      <c r="E23" s="70">
        <f>+Outflows!E23+Fees!E23+'Ongoing Cash Flows'!E23+'Terminal Value'!E23</f>
        <v>10107.36593471472</v>
      </c>
      <c r="F23" s="70">
        <f>+Outflows!F23+Fees!F23+'Ongoing Cash Flows'!F23+'Terminal Value'!F23</f>
        <v>9620.1638655409315</v>
      </c>
      <c r="G23" s="70">
        <f>+Outflows!G23+Fees!G23+'Ongoing Cash Flows'!G23+'Terminal Value'!G23</f>
        <v>9373.1957273934604</v>
      </c>
      <c r="H23" s="70">
        <f>+Outflows!H23+Fees!H23+'Ongoing Cash Flows'!H23+'Terminal Value'!H23</f>
        <v>8495.2914830355894</v>
      </c>
      <c r="I23" s="70">
        <f>+Outflows!I23+Fees!I23+'Ongoing Cash Flows'!I23+'Terminal Value'!I23</f>
        <v>8344.176830455548</v>
      </c>
      <c r="J23" s="70">
        <f>+Outflows!J23+Fees!J23+'Ongoing Cash Flows'!J23+'Terminal Value'!J23</f>
        <v>8331.7426279205574</v>
      </c>
      <c r="K23" s="70">
        <f>+Outflows!K23+Fees!K23+'Ongoing Cash Flows'!K23+'Terminal Value'!K23</f>
        <v>8322.601213615093</v>
      </c>
      <c r="L23" s="70">
        <f>+Outflows!L23+Fees!L23+'Ongoing Cash Flows'!L23+'Terminal Value'!L23</f>
        <v>8323.814693040149</v>
      </c>
      <c r="M23" s="70">
        <f>+Outflows!M23+Fees!M23+'Ongoing Cash Flows'!M23+'Terminal Value'!M23</f>
        <v>8295.8225793122692</v>
      </c>
      <c r="N23" s="70">
        <f>+Outflows!N23+Fees!N23+'Ongoing Cash Flows'!N23+'Terminal Value'!N23</f>
        <v>8278.1619605082415</v>
      </c>
      <c r="O23" s="70">
        <f>+Outflows!O23+Fees!O23+'Ongoing Cash Flows'!O23+'Terminal Value'!O23</f>
        <v>7952.0522621804066</v>
      </c>
      <c r="P23" s="70">
        <f>+Outflows!P23+Fees!P23+'Ongoing Cash Flows'!P23+'Terminal Value'!P23</f>
        <v>7844.1794749824203</v>
      </c>
      <c r="Q23" s="70">
        <f>+Outflows!Q23+Fees!Q23+'Ongoing Cash Flows'!Q23+'Terminal Value'!Q23</f>
        <v>7815.6372173528107</v>
      </c>
      <c r="R23" s="70">
        <f>+Outflows!R23+Fees!R23+'Ongoing Cash Flows'!R23+'Terminal Value'!R23</f>
        <v>1081.4152201442691</v>
      </c>
      <c r="S23" s="70">
        <f>+Outflows!S23+Fees!S23+'Ongoing Cash Flows'!S23+'Terminal Value'!S23</f>
        <v>0</v>
      </c>
      <c r="T23" s="70">
        <f>+Outflows!T23+Fees!T23+'Ongoing Cash Flows'!T23+'Terminal Value'!T23</f>
        <v>0</v>
      </c>
      <c r="U23" s="70">
        <f>+Outflows!U23+Fees!U23+'Ongoing Cash Flows'!U23+'Terminal Value'!U23</f>
        <v>0</v>
      </c>
      <c r="V23" s="70">
        <f>+Outflows!V23+Fees!V23+'Ongoing Cash Flows'!V23+'Terminal Value'!V23</f>
        <v>0</v>
      </c>
      <c r="W23" s="70">
        <f>+Outflows!W23+Fees!W23+'Ongoing Cash Flows'!W23+'Terminal Value'!W23</f>
        <v>0</v>
      </c>
      <c r="X23" s="70">
        <f>+Outflows!X23+Fees!X23+'Ongoing Cash Flows'!X23+'Terminal Value'!X23</f>
        <v>0</v>
      </c>
      <c r="Y23" s="70">
        <f>+Outflows!Y23+Fees!Y23+'Ongoing Cash Flows'!Y23+'Terminal Value'!Y23</f>
        <v>0</v>
      </c>
      <c r="Z23" s="70">
        <f>+Outflows!Z23+Fees!Z23+'Ongoing Cash Flows'!Z23+'Terminal Value'!Z23</f>
        <v>0</v>
      </c>
      <c r="AA23" s="70">
        <f>+Outflows!AA23+Fees!AA23+'Ongoing Cash Flows'!AA23+'Terminal Value'!AA23</f>
        <v>0</v>
      </c>
      <c r="AB23" s="70">
        <f>+Outflows!AB23+Fees!AB23+'Ongoing Cash Flows'!AB23+'Terminal Value'!AB23</f>
        <v>0</v>
      </c>
      <c r="AC23" s="70">
        <f>+Outflows!AC23+Fees!AC23+'Ongoing Cash Flows'!AC23+'Terminal Value'!AC23</f>
        <v>0</v>
      </c>
      <c r="AD23" s="70">
        <f>+Outflows!AD23+Fees!AD23+'Ongoing Cash Flows'!AD23+'Terminal Value'!AD23</f>
        <v>0</v>
      </c>
      <c r="AE23" s="70">
        <f>+Outflows!AE23+Fees!AE23+'Ongoing Cash Flows'!AE23+'Terminal Value'!AE23</f>
        <v>0</v>
      </c>
      <c r="AF23" s="70">
        <f>+Outflows!AF23+Fees!AF23+'Ongoing Cash Flows'!AF23+'Terminal Value'!AF23</f>
        <v>0</v>
      </c>
      <c r="AG23" s="70">
        <f>+Outflows!AG23+Fees!AG23+'Ongoing Cash Flows'!AG23+'Terminal Value'!AG23</f>
        <v>0</v>
      </c>
      <c r="AH23" s="70">
        <f>+Outflows!AH23+Fees!AH23+'Ongoing Cash Flows'!AH23+'Terminal Value'!AH23</f>
        <v>0</v>
      </c>
      <c r="AI23" s="70">
        <f>+Outflows!AI23+Fees!AI23+'Ongoing Cash Flows'!AI23+'Terminal Value'!AI23</f>
        <v>0</v>
      </c>
      <c r="AJ23" s="70">
        <f>+Outflows!AJ23+Fees!AJ23+'Ongoing Cash Flows'!AJ23+'Terminal Value'!AJ23</f>
        <v>0</v>
      </c>
      <c r="AK23" s="70"/>
      <c r="AL23" s="6"/>
      <c r="AM23" s="71"/>
      <c r="AN23" s="72">
        <f t="shared" si="0"/>
        <v>5.7638141512870777E-2</v>
      </c>
      <c r="AO23" s="70">
        <f t="shared" ca="1" si="1"/>
        <v>-1025.5412522867423</v>
      </c>
      <c r="AP23" s="166">
        <f t="shared" ca="1" si="2"/>
        <v>16178.782225809005</v>
      </c>
      <c r="AQ23" s="166">
        <f t="shared" ca="1" si="3"/>
        <v>0</v>
      </c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1"/>
      <c r="CM23" s="1"/>
      <c r="CN23" s="1"/>
      <c r="CO23" s="1"/>
      <c r="CP23" s="1"/>
    </row>
    <row r="24" spans="1:94" x14ac:dyDescent="0.2">
      <c r="A24" s="6">
        <v>22</v>
      </c>
      <c r="B24" s="70">
        <f>+Outflows!B24+Fees!B24+'Ongoing Cash Flows'!B24+'Terminal Value'!B24</f>
        <v>-103197.09375173648</v>
      </c>
      <c r="C24" s="70">
        <f>+Outflows!C24+Fees!C24+'Ongoing Cash Flows'!C24+'Terminal Value'!C24</f>
        <v>14318.485084726672</v>
      </c>
      <c r="D24" s="70">
        <f>+Outflows!D24+Fees!D24+'Ongoing Cash Flows'!D24+'Terminal Value'!D24</f>
        <v>12551.369138537606</v>
      </c>
      <c r="E24" s="70">
        <f>+Outflows!E24+Fees!E24+'Ongoing Cash Flows'!E24+'Terminal Value'!E24</f>
        <v>10409.167100770235</v>
      </c>
      <c r="F24" s="70">
        <f>+Outflows!F24+Fees!F24+'Ongoing Cash Flows'!F24+'Terminal Value'!F24</f>
        <v>9906.812993036634</v>
      </c>
      <c r="G24" s="70">
        <f>+Outflows!G24+Fees!G24+'Ongoing Cash Flows'!G24+'Terminal Value'!G24</f>
        <v>9622.9468677485602</v>
      </c>
      <c r="H24" s="70">
        <f>+Outflows!H24+Fees!H24+'Ongoing Cash Flows'!H24+'Terminal Value'!H24</f>
        <v>8711.1539428201777</v>
      </c>
      <c r="I24" s="70">
        <f>+Outflows!I24+Fees!I24+'Ongoing Cash Flows'!I24+'Terminal Value'!I24</f>
        <v>8548.6051631568425</v>
      </c>
      <c r="J24" s="70">
        <f>+Outflows!J24+Fees!J24+'Ongoing Cash Flows'!J24+'Terminal Value'!J24</f>
        <v>8536.1709606218537</v>
      </c>
      <c r="K24" s="70">
        <f>+Outflows!K24+Fees!K24+'Ongoing Cash Flows'!K24+'Terminal Value'!K24</f>
        <v>8527.3760350158809</v>
      </c>
      <c r="L24" s="70">
        <f>+Outflows!L24+Fees!L24+'Ongoing Cash Flows'!L24+'Terminal Value'!L24</f>
        <v>8528.2430257414435</v>
      </c>
      <c r="M24" s="70">
        <f>+Outflows!M24+Fees!M24+'Ongoing Cash Flows'!M24+'Terminal Value'!M24</f>
        <v>8500.597400713059</v>
      </c>
      <c r="N24" s="70">
        <f>+Outflows!N24+Fees!N24+'Ongoing Cash Flows'!N24+'Terminal Value'!N24</f>
        <v>8482.590293209536</v>
      </c>
      <c r="O24" s="70">
        <f>+Outflows!O24+Fees!O24+'Ongoing Cash Flows'!O24+'Terminal Value'!O24</f>
        <v>8156.8270835811954</v>
      </c>
      <c r="P24" s="70">
        <f>+Outflows!P24+Fees!P24+'Ongoing Cash Flows'!P24+'Terminal Value'!P24</f>
        <v>8048.6078076837148</v>
      </c>
      <c r="Q24" s="70">
        <f>+Outflows!Q24+Fees!Q24+'Ongoing Cash Flows'!Q24+'Terminal Value'!Q24</f>
        <v>8020.4120387535986</v>
      </c>
      <c r="R24" s="70">
        <f>+Outflows!R24+Fees!R24+'Ongoing Cash Flows'!R24+'Terminal Value'!R24</f>
        <v>1183.6293864949166</v>
      </c>
      <c r="S24" s="70">
        <f>+Outflows!S24+Fees!S24+'Ongoing Cash Flows'!S24+'Terminal Value'!S24</f>
        <v>0</v>
      </c>
      <c r="T24" s="70">
        <f>+Outflows!T24+Fees!T24+'Ongoing Cash Flows'!T24+'Terminal Value'!T24</f>
        <v>0</v>
      </c>
      <c r="U24" s="70">
        <f>+Outflows!U24+Fees!U24+'Ongoing Cash Flows'!U24+'Terminal Value'!U24</f>
        <v>0</v>
      </c>
      <c r="V24" s="70">
        <f>+Outflows!V24+Fees!V24+'Ongoing Cash Flows'!V24+'Terminal Value'!V24</f>
        <v>0</v>
      </c>
      <c r="W24" s="70">
        <f>+Outflows!W24+Fees!W24+'Ongoing Cash Flows'!W24+'Terminal Value'!W24</f>
        <v>0</v>
      </c>
      <c r="X24" s="70">
        <f>+Outflows!X24+Fees!X24+'Ongoing Cash Flows'!X24+'Terminal Value'!X24</f>
        <v>0</v>
      </c>
      <c r="Y24" s="70">
        <f>+Outflows!Y24+Fees!Y24+'Ongoing Cash Flows'!Y24+'Terminal Value'!Y24</f>
        <v>0</v>
      </c>
      <c r="Z24" s="70">
        <f>+Outflows!Z24+Fees!Z24+'Ongoing Cash Flows'!Z24+'Terminal Value'!Z24</f>
        <v>0</v>
      </c>
      <c r="AA24" s="70">
        <f>+Outflows!AA24+Fees!AA24+'Ongoing Cash Flows'!AA24+'Terminal Value'!AA24</f>
        <v>0</v>
      </c>
      <c r="AB24" s="70">
        <f>+Outflows!AB24+Fees!AB24+'Ongoing Cash Flows'!AB24+'Terminal Value'!AB24</f>
        <v>0</v>
      </c>
      <c r="AC24" s="70">
        <f>+Outflows!AC24+Fees!AC24+'Ongoing Cash Flows'!AC24+'Terminal Value'!AC24</f>
        <v>0</v>
      </c>
      <c r="AD24" s="70">
        <f>+Outflows!AD24+Fees!AD24+'Ongoing Cash Flows'!AD24+'Terminal Value'!AD24</f>
        <v>0</v>
      </c>
      <c r="AE24" s="70">
        <f>+Outflows!AE24+Fees!AE24+'Ongoing Cash Flows'!AE24+'Terminal Value'!AE24</f>
        <v>0</v>
      </c>
      <c r="AF24" s="70">
        <f>+Outflows!AF24+Fees!AF24+'Ongoing Cash Flows'!AF24+'Terminal Value'!AF24</f>
        <v>0</v>
      </c>
      <c r="AG24" s="70">
        <f>+Outflows!AG24+Fees!AG24+'Ongoing Cash Flows'!AG24+'Terminal Value'!AG24</f>
        <v>0</v>
      </c>
      <c r="AH24" s="70">
        <f>+Outflows!AH24+Fees!AH24+'Ongoing Cash Flows'!AH24+'Terminal Value'!AH24</f>
        <v>0</v>
      </c>
      <c r="AI24" s="70">
        <f>+Outflows!AI24+Fees!AI24+'Ongoing Cash Flows'!AI24+'Terminal Value'!AI24</f>
        <v>0</v>
      </c>
      <c r="AJ24" s="70">
        <f>+Outflows!AJ24+Fees!AJ24+'Ongoing Cash Flows'!AJ24+'Terminal Value'!AJ24</f>
        <v>0</v>
      </c>
      <c r="AK24" s="70"/>
      <c r="AL24" s="6"/>
      <c r="AM24" s="71"/>
      <c r="AN24" s="72">
        <f t="shared" si="0"/>
        <v>4.6924135088920599E-2</v>
      </c>
      <c r="AO24" s="70">
        <f t="shared" ca="1" si="1"/>
        <v>-7150.830080935425</v>
      </c>
      <c r="AP24" s="166">
        <f t="shared" ca="1" si="2"/>
        <v>39093564.556879632</v>
      </c>
      <c r="AQ24" s="166">
        <f t="shared" ca="1" si="3"/>
        <v>0</v>
      </c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1"/>
      <c r="CM24" s="1"/>
      <c r="CN24" s="1"/>
      <c r="CO24" s="1"/>
      <c r="CP24" s="1"/>
    </row>
    <row r="25" spans="1:94" x14ac:dyDescent="0.2">
      <c r="A25" s="6">
        <v>23</v>
      </c>
      <c r="B25" s="70">
        <f>+Outflows!B25+Fees!B25+'Ongoing Cash Flows'!B25+'Terminal Value'!B25</f>
        <v>-91356.78606777302</v>
      </c>
      <c r="C25" s="70">
        <f>+Outflows!C25+Fees!C25+'Ongoing Cash Flows'!C25+'Terminal Value'!C25</f>
        <v>14136.293314386177</v>
      </c>
      <c r="D25" s="70">
        <f>+Outflows!D25+Fees!D25+'Ongoing Cash Flows'!D25+'Terminal Value'!D25</f>
        <v>12110.161370063135</v>
      </c>
      <c r="E25" s="70">
        <f>+Outflows!E25+Fees!E25+'Ongoing Cash Flows'!E25+'Terminal Value'!E25</f>
        <v>10066.176970812507</v>
      </c>
      <c r="F25" s="70">
        <f>+Outflows!F25+Fees!F25+'Ongoing Cash Flows'!F25+'Terminal Value'!F25</f>
        <v>9484.0884133215313</v>
      </c>
      <c r="G25" s="70">
        <f>+Outflows!G25+Fees!G25+'Ongoing Cash Flows'!G25+'Terminal Value'!G25</f>
        <v>9427.5805443467962</v>
      </c>
      <c r="H25" s="70">
        <f>+Outflows!H25+Fees!H25+'Ongoing Cash Flows'!H25+'Terminal Value'!H25</f>
        <v>8424.3551684253707</v>
      </c>
      <c r="I25" s="70">
        <f>+Outflows!I25+Fees!I25+'Ongoing Cash Flows'!I25+'Terminal Value'!I25</f>
        <v>8276.997977132869</v>
      </c>
      <c r="J25" s="70">
        <f>+Outflows!J25+Fees!J25+'Ongoing Cash Flows'!J25+'Terminal Value'!J25</f>
        <v>8264.5637745978784</v>
      </c>
      <c r="K25" s="70">
        <f>+Outflows!K25+Fees!K25+'Ongoing Cash Flows'!K25+'Terminal Value'!K25</f>
        <v>8255.3084978291536</v>
      </c>
      <c r="L25" s="70">
        <f>+Outflows!L25+Fees!L25+'Ongoing Cash Flows'!L25+'Terminal Value'!L25</f>
        <v>8256.6358397174681</v>
      </c>
      <c r="M25" s="70">
        <f>+Outflows!M25+Fees!M25+'Ongoing Cash Flows'!M25+'Terminal Value'!M25</f>
        <v>8228.5298635263316</v>
      </c>
      <c r="N25" s="70">
        <f>+Outflows!N25+Fees!N25+'Ongoing Cash Flows'!N25+'Terminal Value'!N25</f>
        <v>8210.9831071855606</v>
      </c>
      <c r="O25" s="70">
        <f>+Outflows!O25+Fees!O25+'Ongoing Cash Flows'!O25+'Terminal Value'!O25</f>
        <v>7884.7595463944681</v>
      </c>
      <c r="P25" s="70">
        <f>+Outflows!P25+Fees!P25+'Ongoing Cash Flows'!P25+'Terminal Value'!P25</f>
        <v>7777.0006216597394</v>
      </c>
      <c r="Q25" s="70">
        <f>+Outflows!Q25+Fees!Q25+'Ongoing Cash Flows'!Q25+'Terminal Value'!Q25</f>
        <v>7748.3445015668722</v>
      </c>
      <c r="R25" s="70">
        <f>+Outflows!R25+Fees!R25+'Ongoing Cash Flows'!R25+'Terminal Value'!R25</f>
        <v>1047.8257934829292</v>
      </c>
      <c r="S25" s="70">
        <f>+Outflows!S25+Fees!S25+'Ongoing Cash Flows'!S25+'Terminal Value'!S25</f>
        <v>0</v>
      </c>
      <c r="T25" s="70">
        <f>+Outflows!T25+Fees!T25+'Ongoing Cash Flows'!T25+'Terminal Value'!T25</f>
        <v>0</v>
      </c>
      <c r="U25" s="70">
        <f>+Outflows!U25+Fees!U25+'Ongoing Cash Flows'!U25+'Terminal Value'!U25</f>
        <v>0</v>
      </c>
      <c r="V25" s="70">
        <f>+Outflows!V25+Fees!V25+'Ongoing Cash Flows'!V25+'Terminal Value'!V25</f>
        <v>0</v>
      </c>
      <c r="W25" s="70">
        <f>+Outflows!W25+Fees!W25+'Ongoing Cash Flows'!W25+'Terminal Value'!W25</f>
        <v>0</v>
      </c>
      <c r="X25" s="70">
        <f>+Outflows!X25+Fees!X25+'Ongoing Cash Flows'!X25+'Terminal Value'!X25</f>
        <v>0</v>
      </c>
      <c r="Y25" s="70">
        <f>+Outflows!Y25+Fees!Y25+'Ongoing Cash Flows'!Y25+'Terminal Value'!Y25</f>
        <v>0</v>
      </c>
      <c r="Z25" s="70">
        <f>+Outflows!Z25+Fees!Z25+'Ongoing Cash Flows'!Z25+'Terminal Value'!Z25</f>
        <v>0</v>
      </c>
      <c r="AA25" s="70">
        <f>+Outflows!AA25+Fees!AA25+'Ongoing Cash Flows'!AA25+'Terminal Value'!AA25</f>
        <v>0</v>
      </c>
      <c r="AB25" s="70">
        <f>+Outflows!AB25+Fees!AB25+'Ongoing Cash Flows'!AB25+'Terminal Value'!AB25</f>
        <v>0</v>
      </c>
      <c r="AC25" s="70">
        <f>+Outflows!AC25+Fees!AC25+'Ongoing Cash Flows'!AC25+'Terminal Value'!AC25</f>
        <v>0</v>
      </c>
      <c r="AD25" s="70">
        <f>+Outflows!AD25+Fees!AD25+'Ongoing Cash Flows'!AD25+'Terminal Value'!AD25</f>
        <v>0</v>
      </c>
      <c r="AE25" s="70">
        <f>+Outflows!AE25+Fees!AE25+'Ongoing Cash Flows'!AE25+'Terminal Value'!AE25</f>
        <v>0</v>
      </c>
      <c r="AF25" s="70">
        <f>+Outflows!AF25+Fees!AF25+'Ongoing Cash Flows'!AF25+'Terminal Value'!AF25</f>
        <v>0</v>
      </c>
      <c r="AG25" s="70">
        <f>+Outflows!AG25+Fees!AG25+'Ongoing Cash Flows'!AG25+'Terminal Value'!AG25</f>
        <v>0</v>
      </c>
      <c r="AH25" s="70">
        <f>+Outflows!AH25+Fees!AH25+'Ongoing Cash Flows'!AH25+'Terminal Value'!AH25</f>
        <v>0</v>
      </c>
      <c r="AI25" s="70">
        <f>+Outflows!AI25+Fees!AI25+'Ongoing Cash Flows'!AI25+'Terminal Value'!AI25</f>
        <v>0</v>
      </c>
      <c r="AJ25" s="70">
        <f>+Outflows!AJ25+Fees!AJ25+'Ongoing Cash Flows'!AJ25+'Terminal Value'!AJ25</f>
        <v>0</v>
      </c>
      <c r="AK25" s="70"/>
      <c r="AL25" s="6"/>
      <c r="AM25" s="71"/>
      <c r="AN25" s="72">
        <f t="shared" si="0"/>
        <v>6.1965659260749817E-2</v>
      </c>
      <c r="AO25" s="70">
        <f t="shared" ca="1" si="1"/>
        <v>1194.5892770720902</v>
      </c>
      <c r="AP25" s="166">
        <f t="shared" ca="1" si="2"/>
        <v>0</v>
      </c>
      <c r="AQ25" s="166">
        <f t="shared" ca="1" si="3"/>
        <v>4380375.6054886021</v>
      </c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1"/>
      <c r="CM25" s="1"/>
      <c r="CN25" s="1"/>
      <c r="CO25" s="1"/>
      <c r="CP25" s="1"/>
    </row>
    <row r="26" spans="1:94" x14ac:dyDescent="0.2">
      <c r="A26" s="6">
        <v>24</v>
      </c>
      <c r="B26" s="70">
        <f>+Outflows!B26+Fees!B26+'Ongoing Cash Flows'!B26+'Terminal Value'!B26</f>
        <v>-94951.165525788048</v>
      </c>
      <c r="C26" s="70">
        <f>+Outflows!C26+Fees!C26+'Ongoing Cash Flows'!C26+'Terminal Value'!C26</f>
        <v>14184.291934189217</v>
      </c>
      <c r="D26" s="70">
        <f>+Outflows!D26+Fees!D26+'Ongoing Cash Flows'!D26+'Terminal Value'!D26</f>
        <v>12231.741715063496</v>
      </c>
      <c r="E26" s="70">
        <f>+Outflows!E26+Fees!E26+'Ongoing Cash Flows'!E26+'Terminal Value'!E26</f>
        <v>10248.743422294106</v>
      </c>
      <c r="F26" s="70">
        <f>+Outflows!F26+Fees!F26+'Ongoing Cash Flows'!F26+'Terminal Value'!F26</f>
        <v>9776.6549957719653</v>
      </c>
      <c r="G26" s="70">
        <f>+Outflows!G26+Fees!G26+'Ongoing Cash Flows'!G26+'Terminal Value'!G26</f>
        <v>9462.1327878342672</v>
      </c>
      <c r="H26" s="70">
        <f>+Outflows!H26+Fees!H26+'Ongoing Cash Flows'!H26+'Terminal Value'!H26</f>
        <v>8511.41909030848</v>
      </c>
      <c r="I26" s="70">
        <f>+Outflows!I26+Fees!I26+'Ongoing Cash Flows'!I26+'Terminal Value'!I26</f>
        <v>8359.4501663961673</v>
      </c>
      <c r="J26" s="70">
        <f>+Outflows!J26+Fees!J26+'Ongoing Cash Flows'!J26+'Terminal Value'!J26</f>
        <v>8347.0159638611767</v>
      </c>
      <c r="K26" s="70">
        <f>+Outflows!K26+Fees!K26+'Ongoing Cash Flows'!K26+'Terminal Value'!K26</f>
        <v>8337.9004365657802</v>
      </c>
      <c r="L26" s="70">
        <f>+Outflows!L26+Fees!L26+'Ongoing Cash Flows'!L26+'Terminal Value'!L26</f>
        <v>8339.0880289807665</v>
      </c>
      <c r="M26" s="70">
        <f>+Outflows!M26+Fees!M26+'Ongoing Cash Flows'!M26+'Terminal Value'!M26</f>
        <v>8311.1218022629582</v>
      </c>
      <c r="N26" s="70">
        <f>+Outflows!N26+Fees!N26+'Ongoing Cash Flows'!N26+'Terminal Value'!N26</f>
        <v>8293.4352964488608</v>
      </c>
      <c r="O26" s="70">
        <f>+Outflows!O26+Fees!O26+'Ongoing Cash Flows'!O26+'Terminal Value'!O26</f>
        <v>7967.3514851310938</v>
      </c>
      <c r="P26" s="70">
        <f>+Outflows!P26+Fees!P26+'Ongoing Cash Flows'!P26+'Terminal Value'!P26</f>
        <v>7859.4528109230387</v>
      </c>
      <c r="Q26" s="70">
        <f>+Outflows!Q26+Fees!Q26+'Ongoing Cash Flows'!Q26+'Terminal Value'!Q26</f>
        <v>7830.9364403034979</v>
      </c>
      <c r="R26" s="70">
        <f>+Outflows!R26+Fees!R26+'Ongoing Cash Flows'!R26+'Terminal Value'!R26</f>
        <v>1089.0518881145786</v>
      </c>
      <c r="S26" s="70">
        <f>+Outflows!S26+Fees!S26+'Ongoing Cash Flows'!S26+'Terminal Value'!S26</f>
        <v>0</v>
      </c>
      <c r="T26" s="70">
        <f>+Outflows!T26+Fees!T26+'Ongoing Cash Flows'!T26+'Terminal Value'!T26</f>
        <v>0</v>
      </c>
      <c r="U26" s="70">
        <f>+Outflows!U26+Fees!U26+'Ongoing Cash Flows'!U26+'Terminal Value'!U26</f>
        <v>0</v>
      </c>
      <c r="V26" s="70">
        <f>+Outflows!V26+Fees!V26+'Ongoing Cash Flows'!V26+'Terminal Value'!V26</f>
        <v>0</v>
      </c>
      <c r="W26" s="70">
        <f>+Outflows!W26+Fees!W26+'Ongoing Cash Flows'!W26+'Terminal Value'!W26</f>
        <v>0</v>
      </c>
      <c r="X26" s="70">
        <f>+Outflows!X26+Fees!X26+'Ongoing Cash Flows'!X26+'Terminal Value'!X26</f>
        <v>0</v>
      </c>
      <c r="Y26" s="70">
        <f>+Outflows!Y26+Fees!Y26+'Ongoing Cash Flows'!Y26+'Terminal Value'!Y26</f>
        <v>0</v>
      </c>
      <c r="Z26" s="70">
        <f>+Outflows!Z26+Fees!Z26+'Ongoing Cash Flows'!Z26+'Terminal Value'!Z26</f>
        <v>0</v>
      </c>
      <c r="AA26" s="70">
        <f>+Outflows!AA26+Fees!AA26+'Ongoing Cash Flows'!AA26+'Terminal Value'!AA26</f>
        <v>0</v>
      </c>
      <c r="AB26" s="70">
        <f>+Outflows!AB26+Fees!AB26+'Ongoing Cash Flows'!AB26+'Terminal Value'!AB26</f>
        <v>0</v>
      </c>
      <c r="AC26" s="70">
        <f>+Outflows!AC26+Fees!AC26+'Ongoing Cash Flows'!AC26+'Terminal Value'!AC26</f>
        <v>0</v>
      </c>
      <c r="AD26" s="70">
        <f>+Outflows!AD26+Fees!AD26+'Ongoing Cash Flows'!AD26+'Terminal Value'!AD26</f>
        <v>0</v>
      </c>
      <c r="AE26" s="70">
        <f>+Outflows!AE26+Fees!AE26+'Ongoing Cash Flows'!AE26+'Terminal Value'!AE26</f>
        <v>0</v>
      </c>
      <c r="AF26" s="70">
        <f>+Outflows!AF26+Fees!AF26+'Ongoing Cash Flows'!AF26+'Terminal Value'!AF26</f>
        <v>0</v>
      </c>
      <c r="AG26" s="70">
        <f>+Outflows!AG26+Fees!AG26+'Ongoing Cash Flows'!AG26+'Terminal Value'!AG26</f>
        <v>0</v>
      </c>
      <c r="AH26" s="70">
        <f>+Outflows!AH26+Fees!AH26+'Ongoing Cash Flows'!AH26+'Terminal Value'!AH26</f>
        <v>0</v>
      </c>
      <c r="AI26" s="70">
        <f>+Outflows!AI26+Fees!AI26+'Ongoing Cash Flows'!AI26+'Terminal Value'!AI26</f>
        <v>0</v>
      </c>
      <c r="AJ26" s="70">
        <f>+Outflows!AJ26+Fees!AJ26+'Ongoing Cash Flows'!AJ26+'Terminal Value'!AJ26</f>
        <v>0</v>
      </c>
      <c r="AK26" s="70"/>
      <c r="AL26" s="6"/>
      <c r="AM26" s="71"/>
      <c r="AN26" s="72">
        <f t="shared" si="0"/>
        <v>5.7334521412849435E-2</v>
      </c>
      <c r="AO26" s="70">
        <f t="shared" ca="1" si="1"/>
        <v>-1189.195287232777</v>
      </c>
      <c r="AP26" s="166">
        <f t="shared" ca="1" si="2"/>
        <v>84593.650928029892</v>
      </c>
      <c r="AQ26" s="166">
        <f t="shared" ca="1" si="3"/>
        <v>0</v>
      </c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1"/>
      <c r="CM26" s="1"/>
      <c r="CN26" s="1"/>
      <c r="CO26" s="1"/>
      <c r="CP26" s="1"/>
    </row>
    <row r="27" spans="1:94" x14ac:dyDescent="0.2">
      <c r="A27" s="6">
        <v>25</v>
      </c>
      <c r="B27" s="70">
        <f>+Outflows!B27+Fees!B27+'Ongoing Cash Flows'!B27+'Terminal Value'!B27</f>
        <v>-99701.481886190115</v>
      </c>
      <c r="C27" s="70">
        <f>+Outflows!C27+Fees!C27+'Ongoing Cash Flows'!C27+'Terminal Value'!C27</f>
        <v>14283.85912009994</v>
      </c>
      <c r="D27" s="70">
        <f>+Outflows!D27+Fees!D27+'Ongoing Cash Flows'!D27+'Terminal Value'!D27</f>
        <v>12392.928013810571</v>
      </c>
      <c r="E27" s="70">
        <f>+Outflows!E27+Fees!E27+'Ongoing Cash Flows'!E27+'Terminal Value'!E27</f>
        <v>10242.294862470953</v>
      </c>
      <c r="F27" s="70">
        <f>+Outflows!F27+Fees!F27+'Ongoing Cash Flows'!F27+'Terminal Value'!F27</f>
        <v>9904.3249744696841</v>
      </c>
      <c r="G27" s="70">
        <f>+Outflows!G27+Fees!G27+'Ongoing Cash Flows'!G27+'Terminal Value'!G27</f>
        <v>9638.4368720943803</v>
      </c>
      <c r="H27" s="70">
        <f>+Outflows!H27+Fees!H27+'Ongoing Cash Flows'!H27+'Terminal Value'!H27</f>
        <v>8626.4823932660656</v>
      </c>
      <c r="I27" s="70">
        <f>+Outflows!I27+Fees!I27+'Ongoing Cash Flows'!I27+'Terminal Value'!I27</f>
        <v>8468.4186234507015</v>
      </c>
      <c r="J27" s="70">
        <f>+Outflows!J27+Fees!J27+'Ongoing Cash Flows'!J27+'Terminal Value'!J27</f>
        <v>8455.9844209157127</v>
      </c>
      <c r="K27" s="70">
        <f>+Outflows!K27+Fees!K27+'Ongoing Cash Flows'!K27+'Terminal Value'!K27</f>
        <v>8447.0535859204065</v>
      </c>
      <c r="L27" s="70">
        <f>+Outflows!L27+Fees!L27+'Ongoing Cash Flows'!L27+'Terminal Value'!L27</f>
        <v>8448.0564860353024</v>
      </c>
      <c r="M27" s="70">
        <f>+Outflows!M27+Fees!M27+'Ongoing Cash Flows'!M27+'Terminal Value'!M27</f>
        <v>8420.2749516175845</v>
      </c>
      <c r="N27" s="70">
        <f>+Outflows!N27+Fees!N27+'Ongoing Cash Flows'!N27+'Terminal Value'!N27</f>
        <v>8402.4037535033949</v>
      </c>
      <c r="O27" s="70">
        <f>+Outflows!O27+Fees!O27+'Ongoing Cash Flows'!O27+'Terminal Value'!O27</f>
        <v>8076.5046344857219</v>
      </c>
      <c r="P27" s="70">
        <f>+Outflows!P27+Fees!P27+'Ongoing Cash Flows'!P27+'Terminal Value'!P27</f>
        <v>7968.4212679775737</v>
      </c>
      <c r="Q27" s="70">
        <f>+Outflows!Q27+Fees!Q27+'Ongoing Cash Flows'!Q27+'Terminal Value'!Q27</f>
        <v>7940.0895896581251</v>
      </c>
      <c r="R27" s="70">
        <f>+Outflows!R27+Fees!R27+'Ongoing Cash Flows'!R27+'Terminal Value'!R27</f>
        <v>1143.5361166418461</v>
      </c>
      <c r="S27" s="70">
        <f>+Outflows!S27+Fees!S27+'Ongoing Cash Flows'!S27+'Terminal Value'!S27</f>
        <v>0</v>
      </c>
      <c r="T27" s="70">
        <f>+Outflows!T27+Fees!T27+'Ongoing Cash Flows'!T27+'Terminal Value'!T27</f>
        <v>0</v>
      </c>
      <c r="U27" s="70">
        <f>+Outflows!U27+Fees!U27+'Ongoing Cash Flows'!U27+'Terminal Value'!U27</f>
        <v>0</v>
      </c>
      <c r="V27" s="70">
        <f>+Outflows!V27+Fees!V27+'Ongoing Cash Flows'!V27+'Terminal Value'!V27</f>
        <v>0</v>
      </c>
      <c r="W27" s="70">
        <f>+Outflows!W27+Fees!W27+'Ongoing Cash Flows'!W27+'Terminal Value'!W27</f>
        <v>0</v>
      </c>
      <c r="X27" s="70">
        <f>+Outflows!X27+Fees!X27+'Ongoing Cash Flows'!X27+'Terminal Value'!X27</f>
        <v>0</v>
      </c>
      <c r="Y27" s="70">
        <f>+Outflows!Y27+Fees!Y27+'Ongoing Cash Flows'!Y27+'Terminal Value'!Y27</f>
        <v>0</v>
      </c>
      <c r="Z27" s="70">
        <f>+Outflows!Z27+Fees!Z27+'Ongoing Cash Flows'!Z27+'Terminal Value'!Z27</f>
        <v>0</v>
      </c>
      <c r="AA27" s="70">
        <f>+Outflows!AA27+Fees!AA27+'Ongoing Cash Flows'!AA27+'Terminal Value'!AA27</f>
        <v>0</v>
      </c>
      <c r="AB27" s="70">
        <f>+Outflows!AB27+Fees!AB27+'Ongoing Cash Flows'!AB27+'Terminal Value'!AB27</f>
        <v>0</v>
      </c>
      <c r="AC27" s="70">
        <f>+Outflows!AC27+Fees!AC27+'Ongoing Cash Flows'!AC27+'Terminal Value'!AC27</f>
        <v>0</v>
      </c>
      <c r="AD27" s="70">
        <f>+Outflows!AD27+Fees!AD27+'Ongoing Cash Flows'!AD27+'Terminal Value'!AD27</f>
        <v>0</v>
      </c>
      <c r="AE27" s="70">
        <f>+Outflows!AE27+Fees!AE27+'Ongoing Cash Flows'!AE27+'Terminal Value'!AE27</f>
        <v>0</v>
      </c>
      <c r="AF27" s="70">
        <f>+Outflows!AF27+Fees!AF27+'Ongoing Cash Flows'!AF27+'Terminal Value'!AF27</f>
        <v>0</v>
      </c>
      <c r="AG27" s="70">
        <f>+Outflows!AG27+Fees!AG27+'Ongoing Cash Flows'!AG27+'Terminal Value'!AG27</f>
        <v>0</v>
      </c>
      <c r="AH27" s="70">
        <f>+Outflows!AH27+Fees!AH27+'Ongoing Cash Flows'!AH27+'Terminal Value'!AH27</f>
        <v>0</v>
      </c>
      <c r="AI27" s="70">
        <f>+Outflows!AI27+Fees!AI27+'Ongoing Cash Flows'!AI27+'Terminal Value'!AI27</f>
        <v>0</v>
      </c>
      <c r="AJ27" s="70">
        <f>+Outflows!AJ27+Fees!AJ27+'Ongoing Cash Flows'!AJ27+'Terminal Value'!AJ27</f>
        <v>0</v>
      </c>
      <c r="AK27" s="70"/>
      <c r="AL27" s="6"/>
      <c r="AM27" s="71"/>
      <c r="AN27" s="72">
        <f t="shared" si="0"/>
        <v>5.1190069317817694E-2</v>
      </c>
      <c r="AO27" s="70">
        <f t="shared" ca="1" si="1"/>
        <v>-4603.3115056225151</v>
      </c>
      <c r="AP27" s="166">
        <f t="shared" ca="1" si="2"/>
        <v>13726773.767695962</v>
      </c>
      <c r="AQ27" s="166">
        <f t="shared" ca="1" si="3"/>
        <v>0</v>
      </c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1"/>
      <c r="CM27" s="1"/>
      <c r="CN27" s="1"/>
      <c r="CO27" s="1"/>
      <c r="CP27" s="1"/>
    </row>
    <row r="28" spans="1:94" x14ac:dyDescent="0.2">
      <c r="A28" s="6">
        <v>26</v>
      </c>
      <c r="B28" s="70">
        <f>+Outflows!B28+Fees!B28+'Ongoing Cash Flows'!B28+'Terminal Value'!B28</f>
        <v>-91516.238962922347</v>
      </c>
      <c r="C28" s="70">
        <f>+Outflows!C28+Fees!C28+'Ongoing Cash Flows'!C28+'Terminal Value'!C28</f>
        <v>14099.309820664994</v>
      </c>
      <c r="D28" s="70">
        <f>+Outflows!D28+Fees!D28+'Ongoing Cash Flows'!D28+'Terminal Value'!D28</f>
        <v>11958.446245041216</v>
      </c>
      <c r="E28" s="70">
        <f>+Outflows!E28+Fees!E28+'Ongoing Cash Flows'!E28+'Terminal Value'!E28</f>
        <v>10061.161097954267</v>
      </c>
      <c r="F28" s="70">
        <f>+Outflows!F28+Fees!F28+'Ongoing Cash Flows'!F28+'Terminal Value'!F28</f>
        <v>9642.7495046079021</v>
      </c>
      <c r="G28" s="70">
        <f>+Outflows!G28+Fees!G28+'Ongoing Cash Flows'!G28+'Terminal Value'!G28</f>
        <v>9371.4287285806968</v>
      </c>
      <c r="H28" s="70">
        <f>+Outflows!H28+Fees!H28+'Ongoing Cash Flows'!H28+'Terminal Value'!H28</f>
        <v>8428.2174747203717</v>
      </c>
      <c r="I28" s="70">
        <f>+Outflows!I28+Fees!I28+'Ongoing Cash Flows'!I28+'Terminal Value'!I28</f>
        <v>8280.6556989852761</v>
      </c>
      <c r="J28" s="70">
        <f>+Outflows!J28+Fees!J28+'Ongoing Cash Flows'!J28+'Terminal Value'!J28</f>
        <v>8268.2214964502873</v>
      </c>
      <c r="K28" s="70">
        <f>+Outflows!K28+Fees!K28+'Ongoing Cash Flows'!K28+'Terminal Value'!K28</f>
        <v>8258.9724192101276</v>
      </c>
      <c r="L28" s="70">
        <f>+Outflows!L28+Fees!L28+'Ongoing Cash Flows'!L28+'Terminal Value'!L28</f>
        <v>8260.2935615698771</v>
      </c>
      <c r="M28" s="70">
        <f>+Outflows!M28+Fees!M28+'Ongoing Cash Flows'!M28+'Terminal Value'!M28</f>
        <v>8232.1937849073038</v>
      </c>
      <c r="N28" s="70">
        <f>+Outflows!N28+Fees!N28+'Ongoing Cash Flows'!N28+'Terminal Value'!N28</f>
        <v>8214.6408290379695</v>
      </c>
      <c r="O28" s="70">
        <f>+Outflows!O28+Fees!O28+'Ongoing Cash Flows'!O28+'Terminal Value'!O28</f>
        <v>7888.4234677754412</v>
      </c>
      <c r="P28" s="70">
        <f>+Outflows!P28+Fees!P28+'Ongoing Cash Flows'!P28+'Terminal Value'!P28</f>
        <v>7780.6583435121493</v>
      </c>
      <c r="Q28" s="70">
        <f>+Outflows!Q28+Fees!Q28+'Ongoing Cash Flows'!Q28+'Terminal Value'!Q28</f>
        <v>7752.0084229478443</v>
      </c>
      <c r="R28" s="70">
        <f>+Outflows!R28+Fees!R28+'Ongoing Cash Flows'!R28+'Terminal Value'!R28</f>
        <v>1049.6546544091341</v>
      </c>
      <c r="S28" s="70">
        <f>+Outflows!S28+Fees!S28+'Ongoing Cash Flows'!S28+'Terminal Value'!S28</f>
        <v>0</v>
      </c>
      <c r="T28" s="70">
        <f>+Outflows!T28+Fees!T28+'Ongoing Cash Flows'!T28+'Terminal Value'!T28</f>
        <v>0</v>
      </c>
      <c r="U28" s="70">
        <f>+Outflows!U28+Fees!U28+'Ongoing Cash Flows'!U28+'Terminal Value'!U28</f>
        <v>0</v>
      </c>
      <c r="V28" s="70">
        <f>+Outflows!V28+Fees!V28+'Ongoing Cash Flows'!V28+'Terminal Value'!V28</f>
        <v>0</v>
      </c>
      <c r="W28" s="70">
        <f>+Outflows!W28+Fees!W28+'Ongoing Cash Flows'!W28+'Terminal Value'!W28</f>
        <v>0</v>
      </c>
      <c r="X28" s="70">
        <f>+Outflows!X28+Fees!X28+'Ongoing Cash Flows'!X28+'Terminal Value'!X28</f>
        <v>0</v>
      </c>
      <c r="Y28" s="70">
        <f>+Outflows!Y28+Fees!Y28+'Ongoing Cash Flows'!Y28+'Terminal Value'!Y28</f>
        <v>0</v>
      </c>
      <c r="Z28" s="70">
        <f>+Outflows!Z28+Fees!Z28+'Ongoing Cash Flows'!Z28+'Terminal Value'!Z28</f>
        <v>0</v>
      </c>
      <c r="AA28" s="70">
        <f>+Outflows!AA28+Fees!AA28+'Ongoing Cash Flows'!AA28+'Terminal Value'!AA28</f>
        <v>0</v>
      </c>
      <c r="AB28" s="70">
        <f>+Outflows!AB28+Fees!AB28+'Ongoing Cash Flows'!AB28+'Terminal Value'!AB28</f>
        <v>0</v>
      </c>
      <c r="AC28" s="70">
        <f>+Outflows!AC28+Fees!AC28+'Ongoing Cash Flows'!AC28+'Terminal Value'!AC28</f>
        <v>0</v>
      </c>
      <c r="AD28" s="70">
        <f>+Outflows!AD28+Fees!AD28+'Ongoing Cash Flows'!AD28+'Terminal Value'!AD28</f>
        <v>0</v>
      </c>
      <c r="AE28" s="70">
        <f>+Outflows!AE28+Fees!AE28+'Ongoing Cash Flows'!AE28+'Terminal Value'!AE28</f>
        <v>0</v>
      </c>
      <c r="AF28" s="70">
        <f>+Outflows!AF28+Fees!AF28+'Ongoing Cash Flows'!AF28+'Terminal Value'!AF28</f>
        <v>0</v>
      </c>
      <c r="AG28" s="70">
        <f>+Outflows!AG28+Fees!AG28+'Ongoing Cash Flows'!AG28+'Terminal Value'!AG28</f>
        <v>0</v>
      </c>
      <c r="AH28" s="70">
        <f>+Outflows!AH28+Fees!AH28+'Ongoing Cash Flows'!AH28+'Terminal Value'!AH28</f>
        <v>0</v>
      </c>
      <c r="AI28" s="70">
        <f>+Outflows!AI28+Fees!AI28+'Ongoing Cash Flows'!AI28+'Terminal Value'!AI28</f>
        <v>0</v>
      </c>
      <c r="AJ28" s="70">
        <f>+Outflows!AJ28+Fees!AJ28+'Ongoing Cash Flows'!AJ28+'Terminal Value'!AJ28</f>
        <v>0</v>
      </c>
      <c r="AK28" s="70"/>
      <c r="AL28" s="6"/>
      <c r="AM28" s="71"/>
      <c r="AN28" s="72">
        <f t="shared" si="0"/>
        <v>6.1539313197135931E-2</v>
      </c>
      <c r="AO28" s="70">
        <f t="shared" ca="1" si="1"/>
        <v>980.96927901699542</v>
      </c>
      <c r="AP28" s="166">
        <f t="shared" ca="1" si="2"/>
        <v>0</v>
      </c>
      <c r="AQ28" s="166">
        <f t="shared" ca="1" si="3"/>
        <v>3531823.7013778412</v>
      </c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1"/>
      <c r="CM28" s="1"/>
      <c r="CN28" s="1"/>
      <c r="CO28" s="1"/>
      <c r="CP28" s="1"/>
    </row>
    <row r="29" spans="1:94" x14ac:dyDescent="0.2">
      <c r="A29" s="6">
        <v>27</v>
      </c>
      <c r="B29" s="70">
        <f>+Outflows!B29+Fees!B29+'Ongoing Cash Flows'!B29+'Terminal Value'!B29</f>
        <v>-98320.786447143546</v>
      </c>
      <c r="C29" s="70">
        <f>+Outflows!C29+Fees!C29+'Ongoing Cash Flows'!C29+'Terminal Value'!C29</f>
        <v>14211.044950558247</v>
      </c>
      <c r="D29" s="70">
        <f>+Outflows!D29+Fees!D29+'Ongoing Cash Flows'!D29+'Terminal Value'!D29</f>
        <v>12342.599581053644</v>
      </c>
      <c r="E29" s="70">
        <f>+Outflows!E29+Fees!E29+'Ongoing Cash Flows'!E29+'Terminal Value'!E29</f>
        <v>10316.551931794536</v>
      </c>
      <c r="F29" s="70">
        <f>+Outflows!F29+Fees!F29+'Ongoing Cash Flows'!F29+'Terminal Value'!F29</f>
        <v>9871.8264940322515</v>
      </c>
      <c r="G29" s="70">
        <f>+Outflows!G29+Fees!G29+'Ongoing Cash Flows'!G29+'Terminal Value'!G29</f>
        <v>9618.3157471731138</v>
      </c>
      <c r="H29" s="70">
        <f>+Outflows!H29+Fees!H29+'Ongoing Cash Flows'!H29+'Terminal Value'!H29</f>
        <v>8593.0388569745737</v>
      </c>
      <c r="I29" s="70">
        <f>+Outflows!I29+Fees!I29+'Ongoing Cash Flows'!I29+'Terminal Value'!I29</f>
        <v>8436.7465746353246</v>
      </c>
      <c r="J29" s="70">
        <f>+Outflows!J29+Fees!J29+'Ongoing Cash Flows'!J29+'Terminal Value'!J29</f>
        <v>8424.312372100334</v>
      </c>
      <c r="K29" s="70">
        <f>+Outflows!K29+Fees!K29+'Ongoing Cash Flows'!K29+'Terminal Value'!K29</f>
        <v>8415.3278556663608</v>
      </c>
      <c r="L29" s="70">
        <f>+Outflows!L29+Fees!L29+'Ongoing Cash Flows'!L29+'Terminal Value'!L29</f>
        <v>8416.3844372199237</v>
      </c>
      <c r="M29" s="70">
        <f>+Outflows!M29+Fees!M29+'Ongoing Cash Flows'!M29+'Terminal Value'!M29</f>
        <v>8388.5492213635371</v>
      </c>
      <c r="N29" s="70">
        <f>+Outflows!N29+Fees!N29+'Ongoing Cash Flows'!N29+'Terminal Value'!N29</f>
        <v>8370.731704688018</v>
      </c>
      <c r="O29" s="70">
        <f>+Outflows!O29+Fees!O29+'Ongoing Cash Flows'!O29+'Terminal Value'!O29</f>
        <v>8044.7789042316745</v>
      </c>
      <c r="P29" s="70">
        <f>+Outflows!P29+Fees!P29+'Ongoing Cash Flows'!P29+'Terminal Value'!P29</f>
        <v>7936.7492191621968</v>
      </c>
      <c r="Q29" s="70">
        <f>+Outflows!Q29+Fees!Q29+'Ongoing Cash Flows'!Q29+'Terminal Value'!Q29</f>
        <v>7908.3638594040785</v>
      </c>
      <c r="R29" s="70">
        <f>+Outflows!R29+Fees!R29+'Ongoing Cash Flows'!R29+'Terminal Value'!R29</f>
        <v>1127.7000922341574</v>
      </c>
      <c r="S29" s="70">
        <f>+Outflows!S29+Fees!S29+'Ongoing Cash Flows'!S29+'Terminal Value'!S29</f>
        <v>0</v>
      </c>
      <c r="T29" s="70">
        <f>+Outflows!T29+Fees!T29+'Ongoing Cash Flows'!T29+'Terminal Value'!T29</f>
        <v>0</v>
      </c>
      <c r="U29" s="70">
        <f>+Outflows!U29+Fees!U29+'Ongoing Cash Flows'!U29+'Terminal Value'!U29</f>
        <v>0</v>
      </c>
      <c r="V29" s="70">
        <f>+Outflows!V29+Fees!V29+'Ongoing Cash Flows'!V29+'Terminal Value'!V29</f>
        <v>0</v>
      </c>
      <c r="W29" s="70">
        <f>+Outflows!W29+Fees!W29+'Ongoing Cash Flows'!W29+'Terminal Value'!W29</f>
        <v>0</v>
      </c>
      <c r="X29" s="70">
        <f>+Outflows!X29+Fees!X29+'Ongoing Cash Flows'!X29+'Terminal Value'!X29</f>
        <v>0</v>
      </c>
      <c r="Y29" s="70">
        <f>+Outflows!Y29+Fees!Y29+'Ongoing Cash Flows'!Y29+'Terminal Value'!Y29</f>
        <v>0</v>
      </c>
      <c r="Z29" s="70">
        <f>+Outflows!Z29+Fees!Z29+'Ongoing Cash Flows'!Z29+'Terminal Value'!Z29</f>
        <v>0</v>
      </c>
      <c r="AA29" s="70">
        <f>+Outflows!AA29+Fees!AA29+'Ongoing Cash Flows'!AA29+'Terminal Value'!AA29</f>
        <v>0</v>
      </c>
      <c r="AB29" s="70">
        <f>+Outflows!AB29+Fees!AB29+'Ongoing Cash Flows'!AB29+'Terminal Value'!AB29</f>
        <v>0</v>
      </c>
      <c r="AC29" s="70">
        <f>+Outflows!AC29+Fees!AC29+'Ongoing Cash Flows'!AC29+'Terminal Value'!AC29</f>
        <v>0</v>
      </c>
      <c r="AD29" s="70">
        <f>+Outflows!AD29+Fees!AD29+'Ongoing Cash Flows'!AD29+'Terminal Value'!AD29</f>
        <v>0</v>
      </c>
      <c r="AE29" s="70">
        <f>+Outflows!AE29+Fees!AE29+'Ongoing Cash Flows'!AE29+'Terminal Value'!AE29</f>
        <v>0</v>
      </c>
      <c r="AF29" s="70">
        <f>+Outflows!AF29+Fees!AF29+'Ongoing Cash Flows'!AF29+'Terminal Value'!AF29</f>
        <v>0</v>
      </c>
      <c r="AG29" s="70">
        <f>+Outflows!AG29+Fees!AG29+'Ongoing Cash Flows'!AG29+'Terminal Value'!AG29</f>
        <v>0</v>
      </c>
      <c r="AH29" s="70">
        <f>+Outflows!AH29+Fees!AH29+'Ongoing Cash Flows'!AH29+'Terminal Value'!AH29</f>
        <v>0</v>
      </c>
      <c r="AI29" s="70">
        <f>+Outflows!AI29+Fees!AI29+'Ongoing Cash Flows'!AI29+'Terminal Value'!AI29</f>
        <v>0</v>
      </c>
      <c r="AJ29" s="70">
        <f>+Outflows!AJ29+Fees!AJ29+'Ongoing Cash Flows'!AJ29+'Terminal Value'!AJ29</f>
        <v>0</v>
      </c>
      <c r="AK29" s="70"/>
      <c r="AL29" s="6"/>
      <c r="AM29" s="71"/>
      <c r="AN29" s="72">
        <f t="shared" si="0"/>
        <v>5.2996817231178286E-2</v>
      </c>
      <c r="AO29" s="70">
        <f t="shared" ca="1" si="1"/>
        <v>-3570.3779585509878</v>
      </c>
      <c r="AP29" s="166">
        <f t="shared" ca="1" si="2"/>
        <v>7139757.9390616659</v>
      </c>
      <c r="AQ29" s="166">
        <f t="shared" ca="1" si="3"/>
        <v>0</v>
      </c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1"/>
      <c r="CM29" s="1"/>
      <c r="CN29" s="1"/>
      <c r="CO29" s="1"/>
      <c r="CP29" s="1"/>
    </row>
    <row r="30" spans="1:94" x14ac:dyDescent="0.2">
      <c r="A30" s="6">
        <v>28</v>
      </c>
      <c r="B30" s="70">
        <f>+Outflows!B30+Fees!B30+'Ongoing Cash Flows'!B30+'Terminal Value'!B30</f>
        <v>-102710.59558947133</v>
      </c>
      <c r="C30" s="70">
        <f>+Outflows!C30+Fees!C30+'Ongoing Cash Flows'!C30+'Terminal Value'!C30</f>
        <v>14382.704849363257</v>
      </c>
      <c r="D30" s="70">
        <f>+Outflows!D30+Fees!D30+'Ongoing Cash Flows'!D30+'Terminal Value'!D30</f>
        <v>12484.707829378222</v>
      </c>
      <c r="E30" s="70">
        <f>+Outflows!E30+Fees!E30+'Ongoing Cash Flows'!E30+'Terminal Value'!E30</f>
        <v>10313.810470122789</v>
      </c>
      <c r="F30" s="70">
        <f>+Outflows!F30+Fees!F30+'Ongoing Cash Flows'!F30+'Terminal Value'!F30</f>
        <v>9971.7062537874153</v>
      </c>
      <c r="G30" s="70">
        <f>+Outflows!G30+Fees!G30+'Ongoing Cash Flows'!G30+'Terminal Value'!G30</f>
        <v>9679.2698274565846</v>
      </c>
      <c r="H30" s="70">
        <f>+Outflows!H30+Fees!H30+'Ongoing Cash Flows'!H30+'Terminal Value'!H30</f>
        <v>8699.3698675742326</v>
      </c>
      <c r="I30" s="70">
        <f>+Outflows!I30+Fees!I30+'Ongoing Cash Flows'!I30+'Terminal Value'!I30</f>
        <v>8537.445284513009</v>
      </c>
      <c r="J30" s="70">
        <f>+Outflows!J30+Fees!J30+'Ongoing Cash Flows'!J30+'Terminal Value'!J30</f>
        <v>8525.0110819780202</v>
      </c>
      <c r="K30" s="70">
        <f>+Outflows!K30+Fees!K30+'Ongoing Cash Flows'!K30+'Terminal Value'!K30</f>
        <v>8516.1972413234998</v>
      </c>
      <c r="L30" s="70">
        <f>+Outflows!L30+Fees!L30+'Ongoing Cash Flows'!L30+'Terminal Value'!L30</f>
        <v>8517.08314709761</v>
      </c>
      <c r="M30" s="70">
        <f>+Outflows!M30+Fees!M30+'Ongoing Cash Flows'!M30+'Terminal Value'!M30</f>
        <v>8489.4186070206761</v>
      </c>
      <c r="N30" s="70">
        <f>+Outflows!N30+Fees!N30+'Ongoing Cash Flows'!N30+'Terminal Value'!N30</f>
        <v>8471.4304145657024</v>
      </c>
      <c r="O30" s="70">
        <f>+Outflows!O30+Fees!O30+'Ongoing Cash Flows'!O30+'Terminal Value'!O30</f>
        <v>8145.6482898888135</v>
      </c>
      <c r="P30" s="70">
        <f>+Outflows!P30+Fees!P30+'Ongoing Cash Flows'!P30+'Terminal Value'!P30</f>
        <v>8037.4479290398813</v>
      </c>
      <c r="Q30" s="70">
        <f>+Outflows!Q30+Fees!Q30+'Ongoing Cash Flows'!Q30+'Terminal Value'!Q30</f>
        <v>8009.2332450612175</v>
      </c>
      <c r="R30" s="70">
        <f>+Outflows!R30+Fees!R30+'Ongoing Cash Flows'!R30+'Terminal Value'!R30</f>
        <v>1178.0494471730001</v>
      </c>
      <c r="S30" s="70">
        <f>+Outflows!S30+Fees!S30+'Ongoing Cash Flows'!S30+'Terminal Value'!S30</f>
        <v>0</v>
      </c>
      <c r="T30" s="70">
        <f>+Outflows!T30+Fees!T30+'Ongoing Cash Flows'!T30+'Terminal Value'!T30</f>
        <v>0</v>
      </c>
      <c r="U30" s="70">
        <f>+Outflows!U30+Fees!U30+'Ongoing Cash Flows'!U30+'Terminal Value'!U30</f>
        <v>0</v>
      </c>
      <c r="V30" s="70">
        <f>+Outflows!V30+Fees!V30+'Ongoing Cash Flows'!V30+'Terminal Value'!V30</f>
        <v>0</v>
      </c>
      <c r="W30" s="70">
        <f>+Outflows!W30+Fees!W30+'Ongoing Cash Flows'!W30+'Terminal Value'!W30</f>
        <v>0</v>
      </c>
      <c r="X30" s="70">
        <f>+Outflows!X30+Fees!X30+'Ongoing Cash Flows'!X30+'Terminal Value'!X30</f>
        <v>0</v>
      </c>
      <c r="Y30" s="70">
        <f>+Outflows!Y30+Fees!Y30+'Ongoing Cash Flows'!Y30+'Terminal Value'!Y30</f>
        <v>0</v>
      </c>
      <c r="Z30" s="70">
        <f>+Outflows!Z30+Fees!Z30+'Ongoing Cash Flows'!Z30+'Terminal Value'!Z30</f>
        <v>0</v>
      </c>
      <c r="AA30" s="70">
        <f>+Outflows!AA30+Fees!AA30+'Ongoing Cash Flows'!AA30+'Terminal Value'!AA30</f>
        <v>0</v>
      </c>
      <c r="AB30" s="70">
        <f>+Outflows!AB30+Fees!AB30+'Ongoing Cash Flows'!AB30+'Terminal Value'!AB30</f>
        <v>0</v>
      </c>
      <c r="AC30" s="70">
        <f>+Outflows!AC30+Fees!AC30+'Ongoing Cash Flows'!AC30+'Terminal Value'!AC30</f>
        <v>0</v>
      </c>
      <c r="AD30" s="70">
        <f>+Outflows!AD30+Fees!AD30+'Ongoing Cash Flows'!AD30+'Terminal Value'!AD30</f>
        <v>0</v>
      </c>
      <c r="AE30" s="70">
        <f>+Outflows!AE30+Fees!AE30+'Ongoing Cash Flows'!AE30+'Terminal Value'!AE30</f>
        <v>0</v>
      </c>
      <c r="AF30" s="70">
        <f>+Outflows!AF30+Fees!AF30+'Ongoing Cash Flows'!AF30+'Terminal Value'!AF30</f>
        <v>0</v>
      </c>
      <c r="AG30" s="70">
        <f>+Outflows!AG30+Fees!AG30+'Ongoing Cash Flows'!AG30+'Terminal Value'!AG30</f>
        <v>0</v>
      </c>
      <c r="AH30" s="70">
        <f>+Outflows!AH30+Fees!AH30+'Ongoing Cash Flows'!AH30+'Terminal Value'!AH30</f>
        <v>0</v>
      </c>
      <c r="AI30" s="70">
        <f>+Outflows!AI30+Fees!AI30+'Ongoing Cash Flows'!AI30+'Terminal Value'!AI30</f>
        <v>0</v>
      </c>
      <c r="AJ30" s="70">
        <f>+Outflows!AJ30+Fees!AJ30+'Ongoing Cash Flows'!AJ30+'Terminal Value'!AJ30</f>
        <v>0</v>
      </c>
      <c r="AK30" s="70"/>
      <c r="AL30" s="6"/>
      <c r="AM30" s="71"/>
      <c r="AN30" s="72">
        <f t="shared" si="0"/>
        <v>4.7596004605293271E-2</v>
      </c>
      <c r="AO30" s="70">
        <f t="shared" ca="1" si="1"/>
        <v>-6743.0841426580628</v>
      </c>
      <c r="AP30" s="166">
        <f t="shared" ca="1" si="2"/>
        <v>34160970.84985245</v>
      </c>
      <c r="AQ30" s="166">
        <f t="shared" ca="1" si="3"/>
        <v>0</v>
      </c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1"/>
      <c r="CM30" s="1"/>
      <c r="CN30" s="1"/>
      <c r="CO30" s="1"/>
      <c r="CP30" s="1"/>
    </row>
    <row r="31" spans="1:94" x14ac:dyDescent="0.2">
      <c r="A31" s="6">
        <v>29</v>
      </c>
      <c r="B31" s="70">
        <f>+Outflows!B31+Fees!B31+'Ongoing Cash Flows'!B31+'Terminal Value'!B31</f>
        <v>-100921.4269971761</v>
      </c>
      <c r="C31" s="70">
        <f>+Outflows!C31+Fees!C31+'Ongoing Cash Flows'!C31+'Terminal Value'!C31</f>
        <v>14197.024006211999</v>
      </c>
      <c r="D31" s="70">
        <f>+Outflows!D31+Fees!D31+'Ongoing Cash Flows'!D31+'Terminal Value'!D31</f>
        <v>12387.750425843784</v>
      </c>
      <c r="E31" s="70">
        <f>+Outflows!E31+Fees!E31+'Ongoing Cash Flows'!E31+'Terminal Value'!E31</f>
        <v>10322.825581388784</v>
      </c>
      <c r="F31" s="70">
        <f>+Outflows!F31+Fees!F31+'Ongoing Cash Flows'!F31+'Terminal Value'!F31</f>
        <v>9985.1459368043834</v>
      </c>
      <c r="G31" s="70">
        <f>+Outflows!G31+Fees!G31+'Ongoing Cash Flows'!G31+'Terminal Value'!G31</f>
        <v>9532.8816949462707</v>
      </c>
      <c r="H31" s="70">
        <f>+Outflows!H31+Fees!H31+'Ongoing Cash Flows'!H31+'Terminal Value'!H31</f>
        <v>8656.0321965311941</v>
      </c>
      <c r="I31" s="70">
        <f>+Outflows!I31+Fees!I31+'Ongoing Cash Flows'!I31+'Terminal Value'!I31</f>
        <v>8496.4031883406315</v>
      </c>
      <c r="J31" s="70">
        <f>+Outflows!J31+Fees!J31+'Ongoing Cash Flows'!J31+'Terminal Value'!J31</f>
        <v>8483.9689858056408</v>
      </c>
      <c r="K31" s="70">
        <f>+Outflows!K31+Fees!K31+'Ongoing Cash Flows'!K31+'Terminal Value'!K31</f>
        <v>8475.0855822762514</v>
      </c>
      <c r="L31" s="70">
        <f>+Outflows!L31+Fees!L31+'Ongoing Cash Flows'!L31+'Terminal Value'!L31</f>
        <v>8476.0410509252324</v>
      </c>
      <c r="M31" s="70">
        <f>+Outflows!M31+Fees!M31+'Ongoing Cash Flows'!M31+'Terminal Value'!M31</f>
        <v>8448.3069479734295</v>
      </c>
      <c r="N31" s="70">
        <f>+Outflows!N31+Fees!N31+'Ongoing Cash Flows'!N31+'Terminal Value'!N31</f>
        <v>8430.3883183933249</v>
      </c>
      <c r="O31" s="70">
        <f>+Outflows!O31+Fees!O31+'Ongoing Cash Flows'!O31+'Terminal Value'!O31</f>
        <v>8104.5366308415669</v>
      </c>
      <c r="P31" s="70">
        <f>+Outflows!P31+Fees!P31+'Ongoing Cash Flows'!P31+'Terminal Value'!P31</f>
        <v>7996.4058328675028</v>
      </c>
      <c r="Q31" s="70">
        <f>+Outflows!Q31+Fees!Q31+'Ongoing Cash Flows'!Q31+'Terminal Value'!Q31</f>
        <v>7968.12158601397</v>
      </c>
      <c r="R31" s="70">
        <f>+Outflows!R31+Fees!R31+'Ongoing Cash Flows'!R31+'Terminal Value'!R31</f>
        <v>1157.5283990868109</v>
      </c>
      <c r="S31" s="70">
        <f>+Outflows!S31+Fees!S31+'Ongoing Cash Flows'!S31+'Terminal Value'!S31</f>
        <v>0</v>
      </c>
      <c r="T31" s="70">
        <f>+Outflows!T31+Fees!T31+'Ongoing Cash Flows'!T31+'Terminal Value'!T31</f>
        <v>0</v>
      </c>
      <c r="U31" s="70">
        <f>+Outflows!U31+Fees!U31+'Ongoing Cash Flows'!U31+'Terminal Value'!U31</f>
        <v>0</v>
      </c>
      <c r="V31" s="70">
        <f>+Outflows!V31+Fees!V31+'Ongoing Cash Flows'!V31+'Terminal Value'!V31</f>
        <v>0</v>
      </c>
      <c r="W31" s="70">
        <f>+Outflows!W31+Fees!W31+'Ongoing Cash Flows'!W31+'Terminal Value'!W31</f>
        <v>0</v>
      </c>
      <c r="X31" s="70">
        <f>+Outflows!X31+Fees!X31+'Ongoing Cash Flows'!X31+'Terminal Value'!X31</f>
        <v>0</v>
      </c>
      <c r="Y31" s="70">
        <f>+Outflows!Y31+Fees!Y31+'Ongoing Cash Flows'!Y31+'Terminal Value'!Y31</f>
        <v>0</v>
      </c>
      <c r="Z31" s="70">
        <f>+Outflows!Z31+Fees!Z31+'Ongoing Cash Flows'!Z31+'Terminal Value'!Z31</f>
        <v>0</v>
      </c>
      <c r="AA31" s="70">
        <f>+Outflows!AA31+Fees!AA31+'Ongoing Cash Flows'!AA31+'Terminal Value'!AA31</f>
        <v>0</v>
      </c>
      <c r="AB31" s="70">
        <f>+Outflows!AB31+Fees!AB31+'Ongoing Cash Flows'!AB31+'Terminal Value'!AB31</f>
        <v>0</v>
      </c>
      <c r="AC31" s="70">
        <f>+Outflows!AC31+Fees!AC31+'Ongoing Cash Flows'!AC31+'Terminal Value'!AC31</f>
        <v>0</v>
      </c>
      <c r="AD31" s="70">
        <f>+Outflows!AD31+Fees!AD31+'Ongoing Cash Flows'!AD31+'Terminal Value'!AD31</f>
        <v>0</v>
      </c>
      <c r="AE31" s="70">
        <f>+Outflows!AE31+Fees!AE31+'Ongoing Cash Flows'!AE31+'Terminal Value'!AE31</f>
        <v>0</v>
      </c>
      <c r="AF31" s="70">
        <f>+Outflows!AF31+Fees!AF31+'Ongoing Cash Flows'!AF31+'Terminal Value'!AF31</f>
        <v>0</v>
      </c>
      <c r="AG31" s="70">
        <f>+Outflows!AG31+Fees!AG31+'Ongoing Cash Flows'!AG31+'Terminal Value'!AG31</f>
        <v>0</v>
      </c>
      <c r="AH31" s="70">
        <f>+Outflows!AH31+Fees!AH31+'Ongoing Cash Flows'!AH31+'Terminal Value'!AH31</f>
        <v>0</v>
      </c>
      <c r="AI31" s="70">
        <f>+Outflows!AI31+Fees!AI31+'Ongoing Cash Flows'!AI31+'Terminal Value'!AI31</f>
        <v>0</v>
      </c>
      <c r="AJ31" s="70">
        <f>+Outflows!AJ31+Fees!AJ31+'Ongoing Cash Flows'!AJ31+'Terminal Value'!AJ31</f>
        <v>0</v>
      </c>
      <c r="AK31" s="70"/>
      <c r="AL31" s="6"/>
      <c r="AM31" s="71"/>
      <c r="AN31" s="72">
        <f t="shared" si="0"/>
        <v>4.9442669749259954E-2</v>
      </c>
      <c r="AO31" s="70">
        <f t="shared" ca="1" si="1"/>
        <v>-5623.072164072586</v>
      </c>
      <c r="AP31" s="166">
        <f t="shared" ca="1" si="2"/>
        <v>22323042.898077901</v>
      </c>
      <c r="AQ31" s="166">
        <f t="shared" ca="1" si="3"/>
        <v>0</v>
      </c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1"/>
      <c r="CM31" s="1"/>
      <c r="CN31" s="1"/>
      <c r="CO31" s="1"/>
      <c r="CP31" s="1"/>
    </row>
    <row r="32" spans="1:94" x14ac:dyDescent="0.2">
      <c r="A32" s="6">
        <v>30</v>
      </c>
      <c r="B32" s="70">
        <f>+Outflows!B32+Fees!B32+'Ongoing Cash Flows'!B32+'Terminal Value'!B32</f>
        <v>-90671.395597798473</v>
      </c>
      <c r="C32" s="70">
        <f>+Outflows!C32+Fees!C32+'Ongoing Cash Flows'!C32+'Terminal Value'!C32</f>
        <v>14119.030146442485</v>
      </c>
      <c r="D32" s="70">
        <f>+Outflows!D32+Fees!D32+'Ongoing Cash Flows'!D32+'Terminal Value'!D32</f>
        <v>12057.763909859917</v>
      </c>
      <c r="E32" s="70">
        <f>+Outflows!E32+Fees!E32+'Ongoing Cash Flows'!E32+'Terminal Value'!E32</f>
        <v>10096.109425700761</v>
      </c>
      <c r="F32" s="70">
        <f>+Outflows!F32+Fees!F32+'Ongoing Cash Flows'!F32+'Terminal Value'!F32</f>
        <v>9536.1493715925917</v>
      </c>
      <c r="G32" s="70">
        <f>+Outflows!G32+Fees!G32+'Ongoing Cash Flows'!G32+'Terminal Value'!G32</f>
        <v>9309.194967677673</v>
      </c>
      <c r="H32" s="70">
        <f>+Outflows!H32+Fees!H32+'Ongoing Cash Flows'!H32+'Terminal Value'!H32</f>
        <v>8407.7534759679347</v>
      </c>
      <c r="I32" s="70">
        <f>+Outflows!I32+Fees!I32+'Ongoing Cash Flows'!I32+'Terminal Value'!I32</f>
        <v>8261.2756680640268</v>
      </c>
      <c r="J32" s="70">
        <f>+Outflows!J32+Fees!J32+'Ongoing Cash Flows'!J32+'Terminal Value'!J32</f>
        <v>8248.841465529038</v>
      </c>
      <c r="K32" s="70">
        <f>+Outflows!K32+Fees!K32+'Ongoing Cash Flows'!K32+'Terminal Value'!K32</f>
        <v>8239.5595407788405</v>
      </c>
      <c r="L32" s="70">
        <f>+Outflows!L32+Fees!L32+'Ongoing Cash Flows'!L32+'Terminal Value'!L32</f>
        <v>8240.9135306486278</v>
      </c>
      <c r="M32" s="70">
        <f>+Outflows!M32+Fees!M32+'Ongoing Cash Flows'!M32+'Terminal Value'!M32</f>
        <v>8212.7809064760186</v>
      </c>
      <c r="N32" s="70">
        <f>+Outflows!N32+Fees!N32+'Ongoing Cash Flows'!N32+'Terminal Value'!N32</f>
        <v>8195.2607981167203</v>
      </c>
      <c r="O32" s="70">
        <f>+Outflows!O32+Fees!O32+'Ongoing Cash Flows'!O32+'Terminal Value'!O32</f>
        <v>7869.0105893441551</v>
      </c>
      <c r="P32" s="70">
        <f>+Outflows!P32+Fees!P32+'Ongoing Cash Flows'!P32+'Terminal Value'!P32</f>
        <v>7761.2783125909</v>
      </c>
      <c r="Q32" s="70">
        <f>+Outflows!Q32+Fees!Q32+'Ongoing Cash Flows'!Q32+'Terminal Value'!Q32</f>
        <v>7732.5955445165591</v>
      </c>
      <c r="R32" s="70">
        <f>+Outflows!R32+Fees!R32+'Ongoing Cash Flows'!R32+'Terminal Value'!R32</f>
        <v>1039.9646389485092</v>
      </c>
      <c r="S32" s="70">
        <f>+Outflows!S32+Fees!S32+'Ongoing Cash Flows'!S32+'Terminal Value'!S32</f>
        <v>0</v>
      </c>
      <c r="T32" s="70">
        <f>+Outflows!T32+Fees!T32+'Ongoing Cash Flows'!T32+'Terminal Value'!T32</f>
        <v>0</v>
      </c>
      <c r="U32" s="70">
        <f>+Outflows!U32+Fees!U32+'Ongoing Cash Flows'!U32+'Terminal Value'!U32</f>
        <v>0</v>
      </c>
      <c r="V32" s="70">
        <f>+Outflows!V32+Fees!V32+'Ongoing Cash Flows'!V32+'Terminal Value'!V32</f>
        <v>0</v>
      </c>
      <c r="W32" s="70">
        <f>+Outflows!W32+Fees!W32+'Ongoing Cash Flows'!W32+'Terminal Value'!W32</f>
        <v>0</v>
      </c>
      <c r="X32" s="70">
        <f>+Outflows!X32+Fees!X32+'Ongoing Cash Flows'!X32+'Terminal Value'!X32</f>
        <v>0</v>
      </c>
      <c r="Y32" s="70">
        <f>+Outflows!Y32+Fees!Y32+'Ongoing Cash Flows'!Y32+'Terminal Value'!Y32</f>
        <v>0</v>
      </c>
      <c r="Z32" s="70">
        <f>+Outflows!Z32+Fees!Z32+'Ongoing Cash Flows'!Z32+'Terminal Value'!Z32</f>
        <v>0</v>
      </c>
      <c r="AA32" s="70">
        <f>+Outflows!AA32+Fees!AA32+'Ongoing Cash Flows'!AA32+'Terminal Value'!AA32</f>
        <v>0</v>
      </c>
      <c r="AB32" s="70">
        <f>+Outflows!AB32+Fees!AB32+'Ongoing Cash Flows'!AB32+'Terminal Value'!AB32</f>
        <v>0</v>
      </c>
      <c r="AC32" s="70">
        <f>+Outflows!AC32+Fees!AC32+'Ongoing Cash Flows'!AC32+'Terminal Value'!AC32</f>
        <v>0</v>
      </c>
      <c r="AD32" s="70">
        <f>+Outflows!AD32+Fees!AD32+'Ongoing Cash Flows'!AD32+'Terminal Value'!AD32</f>
        <v>0</v>
      </c>
      <c r="AE32" s="70">
        <f>+Outflows!AE32+Fees!AE32+'Ongoing Cash Flows'!AE32+'Terminal Value'!AE32</f>
        <v>0</v>
      </c>
      <c r="AF32" s="70">
        <f>+Outflows!AF32+Fees!AF32+'Ongoing Cash Flows'!AF32+'Terminal Value'!AF32</f>
        <v>0</v>
      </c>
      <c r="AG32" s="70">
        <f>+Outflows!AG32+Fees!AG32+'Ongoing Cash Flows'!AG32+'Terminal Value'!AG32</f>
        <v>0</v>
      </c>
      <c r="AH32" s="70">
        <f>+Outflows!AH32+Fees!AH32+'Ongoing Cash Flows'!AH32+'Terminal Value'!AH32</f>
        <v>0</v>
      </c>
      <c r="AI32" s="70">
        <f>+Outflows!AI32+Fees!AI32+'Ongoing Cash Flows'!AI32+'Terminal Value'!AI32</f>
        <v>0</v>
      </c>
      <c r="AJ32" s="70">
        <f>+Outflows!AJ32+Fees!AJ32+'Ongoing Cash Flows'!AJ32+'Terminal Value'!AJ32</f>
        <v>0</v>
      </c>
      <c r="AK32" s="70"/>
      <c r="AL32" s="6"/>
      <c r="AM32" s="71"/>
      <c r="AN32" s="72">
        <f t="shared" si="0"/>
        <v>6.2927547097206105E-2</v>
      </c>
      <c r="AO32" s="70">
        <f t="shared" ca="1" si="1"/>
        <v>1670.5284051678161</v>
      </c>
      <c r="AP32" s="166">
        <f t="shared" ca="1" si="2"/>
        <v>0</v>
      </c>
      <c r="AQ32" s="166">
        <f t="shared" ca="1" si="3"/>
        <v>6599112.6796529302</v>
      </c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1"/>
      <c r="CM32" s="1"/>
      <c r="CN32" s="1"/>
      <c r="CO32" s="1"/>
      <c r="CP32" s="1"/>
    </row>
    <row r="33" spans="1:94" x14ac:dyDescent="0.2">
      <c r="A33" s="6">
        <v>31</v>
      </c>
      <c r="B33" s="70">
        <f>+Outflows!B33+Fees!B33+'Ongoing Cash Flows'!B33+'Terminal Value'!B33</f>
        <v>-101887.87074058682</v>
      </c>
      <c r="C33" s="70">
        <f>+Outflows!C33+Fees!C33+'Ongoing Cash Flows'!C33+'Terminal Value'!C33</f>
        <v>14257.311027806994</v>
      </c>
      <c r="D33" s="70">
        <f>+Outflows!D33+Fees!D33+'Ongoing Cash Flows'!D33+'Terminal Value'!D33</f>
        <v>12429.103593997941</v>
      </c>
      <c r="E33" s="70">
        <f>+Outflows!E33+Fees!E33+'Ongoing Cash Flows'!E33+'Terminal Value'!E33</f>
        <v>10243.913225691134</v>
      </c>
      <c r="F33" s="70">
        <f>+Outflows!F33+Fees!F33+'Ongoing Cash Flows'!F33+'Terminal Value'!F33</f>
        <v>9885.3446994295537</v>
      </c>
      <c r="G33" s="70">
        <f>+Outflows!G33+Fees!G33+'Ongoing Cash Flows'!G33+'Terminal Value'!G33</f>
        <v>9642.8425176644159</v>
      </c>
      <c r="H33" s="70">
        <f>+Outflows!H33+Fees!H33+'Ongoing Cash Flows'!H33+'Terminal Value'!H33</f>
        <v>8679.4416288305874</v>
      </c>
      <c r="I33" s="70">
        <f>+Outflows!I33+Fees!I33+'Ongoing Cash Flows'!I33+'Terminal Value'!I33</f>
        <v>8518.5726346594784</v>
      </c>
      <c r="J33" s="70">
        <f>+Outflows!J33+Fees!J33+'Ongoing Cash Flows'!J33+'Terminal Value'!J33</f>
        <v>8506.1384321244877</v>
      </c>
      <c r="K33" s="70">
        <f>+Outflows!K33+Fees!K33+'Ongoing Cash Flows'!K33+'Terminal Value'!K33</f>
        <v>8497.2926039278427</v>
      </c>
      <c r="L33" s="70">
        <f>+Outflows!L33+Fees!L33+'Ongoing Cash Flows'!L33+'Terminal Value'!L33</f>
        <v>8498.2104972440793</v>
      </c>
      <c r="M33" s="70">
        <f>+Outflows!M33+Fees!M33+'Ongoing Cash Flows'!M33+'Terminal Value'!M33</f>
        <v>8470.5139696250208</v>
      </c>
      <c r="N33" s="70">
        <f>+Outflows!N33+Fees!N33+'Ongoing Cash Flows'!N33+'Terminal Value'!N33</f>
        <v>8452.5577647121718</v>
      </c>
      <c r="O33" s="70">
        <f>+Outflows!O33+Fees!O33+'Ongoing Cash Flows'!O33+'Terminal Value'!O33</f>
        <v>8126.7436524931572</v>
      </c>
      <c r="P33" s="70">
        <f>+Outflows!P33+Fees!P33+'Ongoing Cash Flows'!P33+'Terminal Value'!P33</f>
        <v>8018.5752791863506</v>
      </c>
      <c r="Q33" s="70">
        <f>+Outflows!Q33+Fees!Q33+'Ongoing Cash Flows'!Q33+'Terminal Value'!Q33</f>
        <v>7990.3286076655613</v>
      </c>
      <c r="R33" s="70">
        <f>+Outflows!R33+Fees!R33+'Ongoing Cash Flows'!R33+'Terminal Value'!R33</f>
        <v>1168.6131222462345</v>
      </c>
      <c r="S33" s="70">
        <f>+Outflows!S33+Fees!S33+'Ongoing Cash Flows'!S33+'Terminal Value'!S33</f>
        <v>0</v>
      </c>
      <c r="T33" s="70">
        <f>+Outflows!T33+Fees!T33+'Ongoing Cash Flows'!T33+'Terminal Value'!T33</f>
        <v>0</v>
      </c>
      <c r="U33" s="70">
        <f>+Outflows!U33+Fees!U33+'Ongoing Cash Flows'!U33+'Terminal Value'!U33</f>
        <v>0</v>
      </c>
      <c r="V33" s="70">
        <f>+Outflows!V33+Fees!V33+'Ongoing Cash Flows'!V33+'Terminal Value'!V33</f>
        <v>0</v>
      </c>
      <c r="W33" s="70">
        <f>+Outflows!W33+Fees!W33+'Ongoing Cash Flows'!W33+'Terminal Value'!W33</f>
        <v>0</v>
      </c>
      <c r="X33" s="70">
        <f>+Outflows!X33+Fees!X33+'Ongoing Cash Flows'!X33+'Terminal Value'!X33</f>
        <v>0</v>
      </c>
      <c r="Y33" s="70">
        <f>+Outflows!Y33+Fees!Y33+'Ongoing Cash Flows'!Y33+'Terminal Value'!Y33</f>
        <v>0</v>
      </c>
      <c r="Z33" s="70">
        <f>+Outflows!Z33+Fees!Z33+'Ongoing Cash Flows'!Z33+'Terminal Value'!Z33</f>
        <v>0</v>
      </c>
      <c r="AA33" s="70">
        <f>+Outflows!AA33+Fees!AA33+'Ongoing Cash Flows'!AA33+'Terminal Value'!AA33</f>
        <v>0</v>
      </c>
      <c r="AB33" s="70">
        <f>+Outflows!AB33+Fees!AB33+'Ongoing Cash Flows'!AB33+'Terminal Value'!AB33</f>
        <v>0</v>
      </c>
      <c r="AC33" s="70">
        <f>+Outflows!AC33+Fees!AC33+'Ongoing Cash Flows'!AC33+'Terminal Value'!AC33</f>
        <v>0</v>
      </c>
      <c r="AD33" s="70">
        <f>+Outflows!AD33+Fees!AD33+'Ongoing Cash Flows'!AD33+'Terminal Value'!AD33</f>
        <v>0</v>
      </c>
      <c r="AE33" s="70">
        <f>+Outflows!AE33+Fees!AE33+'Ongoing Cash Flows'!AE33+'Terminal Value'!AE33</f>
        <v>0</v>
      </c>
      <c r="AF33" s="70">
        <f>+Outflows!AF33+Fees!AF33+'Ongoing Cash Flows'!AF33+'Terminal Value'!AF33</f>
        <v>0</v>
      </c>
      <c r="AG33" s="70">
        <f>+Outflows!AG33+Fees!AG33+'Ongoing Cash Flows'!AG33+'Terminal Value'!AG33</f>
        <v>0</v>
      </c>
      <c r="AH33" s="70">
        <f>+Outflows!AH33+Fees!AH33+'Ongoing Cash Flows'!AH33+'Terminal Value'!AH33</f>
        <v>0</v>
      </c>
      <c r="AI33" s="70">
        <f>+Outflows!AI33+Fees!AI33+'Ongoing Cash Flows'!AI33+'Terminal Value'!AI33</f>
        <v>0</v>
      </c>
      <c r="AJ33" s="70">
        <f>+Outflows!AJ33+Fees!AJ33+'Ongoing Cash Flows'!AJ33+'Terminal Value'!AJ33</f>
        <v>0</v>
      </c>
      <c r="AK33" s="70"/>
      <c r="AL33" s="6"/>
      <c r="AM33" s="71"/>
      <c r="AN33" s="72">
        <f t="shared" si="0"/>
        <v>4.8177745938301098E-2</v>
      </c>
      <c r="AO33" s="70">
        <f t="shared" ca="1" si="1"/>
        <v>-6377.9198274456203</v>
      </c>
      <c r="AP33" s="166">
        <f t="shared" ca="1" si="2"/>
        <v>30025735.793342318</v>
      </c>
      <c r="AQ33" s="166">
        <f t="shared" ca="1" si="3"/>
        <v>0</v>
      </c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1"/>
      <c r="CM33" s="1"/>
      <c r="CN33" s="1"/>
      <c r="CO33" s="1"/>
      <c r="CP33" s="1"/>
    </row>
    <row r="34" spans="1:94" x14ac:dyDescent="0.2">
      <c r="A34" s="6">
        <v>32</v>
      </c>
      <c r="B34" s="70">
        <f>+Outflows!B34+Fees!B34+'Ongoing Cash Flows'!B34+'Terminal Value'!B34</f>
        <v>-99084.381383370797</v>
      </c>
      <c r="C34" s="70">
        <f>+Outflows!C34+Fees!C34+'Ongoing Cash Flows'!C34+'Terminal Value'!C34</f>
        <v>14228.277885850348</v>
      </c>
      <c r="D34" s="70">
        <f>+Outflows!D34+Fees!D34+'Ongoing Cash Flows'!D34+'Terminal Value'!D34</f>
        <v>12309.532324992993</v>
      </c>
      <c r="E34" s="70">
        <f>+Outflows!E34+Fees!E34+'Ongoing Cash Flows'!E34+'Terminal Value'!E34</f>
        <v>10251.539538014644</v>
      </c>
      <c r="F34" s="70">
        <f>+Outflows!F34+Fees!F34+'Ongoing Cash Flows'!F34+'Terminal Value'!F34</f>
        <v>9867.4430058979233</v>
      </c>
      <c r="G34" s="70">
        <f>+Outflows!G34+Fees!G34+'Ongoing Cash Flows'!G34+'Terminal Value'!G34</f>
        <v>9540.5747816730727</v>
      </c>
      <c r="H34" s="70">
        <f>+Outflows!H34+Fees!H34+'Ongoing Cash Flows'!H34+'Terminal Value'!H34</f>
        <v>8611.5348367826555</v>
      </c>
      <c r="I34" s="70">
        <f>+Outflows!I34+Fees!I34+'Ongoing Cash Flows'!I34+'Terminal Value'!I34</f>
        <v>8454.2628315964284</v>
      </c>
      <c r="J34" s="70">
        <f>+Outflows!J34+Fees!J34+'Ongoing Cash Flows'!J34+'Terminal Value'!J34</f>
        <v>8441.8286290614378</v>
      </c>
      <c r="K34" s="70">
        <f>+Outflows!K34+Fees!K34+'Ongoing Cash Flows'!K34+'Terminal Value'!K34</f>
        <v>8432.8738011985843</v>
      </c>
      <c r="L34" s="70">
        <f>+Outflows!L34+Fees!L34+'Ongoing Cash Flows'!L34+'Terminal Value'!L34</f>
        <v>8433.9006941810294</v>
      </c>
      <c r="M34" s="70">
        <f>+Outflows!M34+Fees!M34+'Ongoing Cash Flows'!M34+'Terminal Value'!M34</f>
        <v>8406.0951668957623</v>
      </c>
      <c r="N34" s="70">
        <f>+Outflows!N34+Fees!N34+'Ongoing Cash Flows'!N34+'Terminal Value'!N34</f>
        <v>8388.2479616491219</v>
      </c>
      <c r="O34" s="70">
        <f>+Outflows!O34+Fees!O34+'Ongoing Cash Flows'!O34+'Terminal Value'!O34</f>
        <v>8062.3248497638997</v>
      </c>
      <c r="P34" s="70">
        <f>+Outflows!P34+Fees!P34+'Ongoing Cash Flows'!P34+'Terminal Value'!P34</f>
        <v>7954.2654761233007</v>
      </c>
      <c r="Q34" s="70">
        <f>+Outflows!Q34+Fees!Q34+'Ongoing Cash Flows'!Q34+'Terminal Value'!Q34</f>
        <v>7925.9098049363029</v>
      </c>
      <c r="R34" s="70">
        <f>+Outflows!R34+Fees!R34+'Ongoing Cash Flows'!R34+'Terminal Value'!R34</f>
        <v>1136.4582207147096</v>
      </c>
      <c r="S34" s="70">
        <f>+Outflows!S34+Fees!S34+'Ongoing Cash Flows'!S34+'Terminal Value'!S34</f>
        <v>0</v>
      </c>
      <c r="T34" s="70">
        <f>+Outflows!T34+Fees!T34+'Ongoing Cash Flows'!T34+'Terminal Value'!T34</f>
        <v>0</v>
      </c>
      <c r="U34" s="70">
        <f>+Outflows!U34+Fees!U34+'Ongoing Cash Flows'!U34+'Terminal Value'!U34</f>
        <v>0</v>
      </c>
      <c r="V34" s="70">
        <f>+Outflows!V34+Fees!V34+'Ongoing Cash Flows'!V34+'Terminal Value'!V34</f>
        <v>0</v>
      </c>
      <c r="W34" s="70">
        <f>+Outflows!W34+Fees!W34+'Ongoing Cash Flows'!W34+'Terminal Value'!W34</f>
        <v>0</v>
      </c>
      <c r="X34" s="70">
        <f>+Outflows!X34+Fees!X34+'Ongoing Cash Flows'!X34+'Terminal Value'!X34</f>
        <v>0</v>
      </c>
      <c r="Y34" s="70">
        <f>+Outflows!Y34+Fees!Y34+'Ongoing Cash Flows'!Y34+'Terminal Value'!Y34</f>
        <v>0</v>
      </c>
      <c r="Z34" s="70">
        <f>+Outflows!Z34+Fees!Z34+'Ongoing Cash Flows'!Z34+'Terminal Value'!Z34</f>
        <v>0</v>
      </c>
      <c r="AA34" s="70">
        <f>+Outflows!AA34+Fees!AA34+'Ongoing Cash Flows'!AA34+'Terminal Value'!AA34</f>
        <v>0</v>
      </c>
      <c r="AB34" s="70">
        <f>+Outflows!AB34+Fees!AB34+'Ongoing Cash Flows'!AB34+'Terminal Value'!AB34</f>
        <v>0</v>
      </c>
      <c r="AC34" s="70">
        <f>+Outflows!AC34+Fees!AC34+'Ongoing Cash Flows'!AC34+'Terminal Value'!AC34</f>
        <v>0</v>
      </c>
      <c r="AD34" s="70">
        <f>+Outflows!AD34+Fees!AD34+'Ongoing Cash Flows'!AD34+'Terminal Value'!AD34</f>
        <v>0</v>
      </c>
      <c r="AE34" s="70">
        <f>+Outflows!AE34+Fees!AE34+'Ongoing Cash Flows'!AE34+'Terminal Value'!AE34</f>
        <v>0</v>
      </c>
      <c r="AF34" s="70">
        <f>+Outflows!AF34+Fees!AF34+'Ongoing Cash Flows'!AF34+'Terminal Value'!AF34</f>
        <v>0</v>
      </c>
      <c r="AG34" s="70">
        <f>+Outflows!AG34+Fees!AG34+'Ongoing Cash Flows'!AG34+'Terminal Value'!AG34</f>
        <v>0</v>
      </c>
      <c r="AH34" s="70">
        <f>+Outflows!AH34+Fees!AH34+'Ongoing Cash Flows'!AH34+'Terminal Value'!AH34</f>
        <v>0</v>
      </c>
      <c r="AI34" s="70">
        <f>+Outflows!AI34+Fees!AI34+'Ongoing Cash Flows'!AI34+'Terminal Value'!AI34</f>
        <v>0</v>
      </c>
      <c r="AJ34" s="70">
        <f>+Outflows!AJ34+Fees!AJ34+'Ongoing Cash Flows'!AJ34+'Terminal Value'!AJ34</f>
        <v>0</v>
      </c>
      <c r="AK34" s="70"/>
      <c r="AL34" s="6"/>
      <c r="AM34" s="71"/>
      <c r="AN34" s="72">
        <f t="shared" si="0"/>
        <v>5.1686874032020574E-2</v>
      </c>
      <c r="AO34" s="70">
        <f t="shared" ca="1" si="1"/>
        <v>-4310.2730445217912</v>
      </c>
      <c r="AP34" s="166">
        <f t="shared" ca="1" si="2"/>
        <v>11641250.181356566</v>
      </c>
      <c r="AQ34" s="166">
        <f t="shared" ca="1" si="3"/>
        <v>0</v>
      </c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1"/>
      <c r="CM34" s="1"/>
      <c r="CN34" s="1"/>
      <c r="CO34" s="1"/>
      <c r="CP34" s="1"/>
    </row>
    <row r="35" spans="1:94" x14ac:dyDescent="0.2">
      <c r="A35" s="6">
        <v>33</v>
      </c>
      <c r="B35" s="70">
        <f>+Outflows!B35+Fees!B35+'Ongoing Cash Flows'!B35+'Terminal Value'!B35</f>
        <v>-89717.440541506483</v>
      </c>
      <c r="C35" s="70">
        <f>+Outflows!C35+Fees!C35+'Ongoing Cash Flows'!C35+'Terminal Value'!C35</f>
        <v>14012.628650196355</v>
      </c>
      <c r="D35" s="70">
        <f>+Outflows!D35+Fees!D35+'Ongoing Cash Flows'!D35+'Terminal Value'!D35</f>
        <v>12020.882515020499</v>
      </c>
      <c r="E35" s="70">
        <f>+Outflows!E35+Fees!E35+'Ongoing Cash Flows'!E35+'Terminal Value'!E35</f>
        <v>9923.6923058504253</v>
      </c>
      <c r="F35" s="70">
        <f>+Outflows!F35+Fees!F35+'Ongoing Cash Flows'!F35+'Terminal Value'!F35</f>
        <v>9479.3485575421255</v>
      </c>
      <c r="G35" s="70">
        <f>+Outflows!G35+Fees!G35+'Ongoing Cash Flows'!G35+'Terminal Value'!G35</f>
        <v>9363.4754901709457</v>
      </c>
      <c r="H35" s="70">
        <f>+Outflows!H35+Fees!H35+'Ongoing Cash Flows'!H35+'Terminal Value'!H35</f>
        <v>8384.6465476452158</v>
      </c>
      <c r="I35" s="70">
        <f>+Outflows!I35+Fees!I35+'Ongoing Cash Flows'!I35+'Terminal Value'!I35</f>
        <v>8239.3927022367352</v>
      </c>
      <c r="J35" s="70">
        <f>+Outflows!J35+Fees!J35+'Ongoing Cash Flows'!J35+'Terminal Value'!J35</f>
        <v>8226.9584997017446</v>
      </c>
      <c r="K35" s="70">
        <f>+Outflows!K35+Fees!K35+'Ongoing Cash Flows'!K35+'Terminal Value'!K35</f>
        <v>8217.6394851789591</v>
      </c>
      <c r="L35" s="70">
        <f>+Outflows!L35+Fees!L35+'Ongoing Cash Flows'!L35+'Terminal Value'!L35</f>
        <v>8219.0305648213362</v>
      </c>
      <c r="M35" s="70">
        <f>+Outflows!M35+Fees!M35+'Ongoing Cash Flows'!M35+'Terminal Value'!M35</f>
        <v>8190.8608508761372</v>
      </c>
      <c r="N35" s="70">
        <f>+Outflows!N35+Fees!N35+'Ongoing Cash Flows'!N35+'Terminal Value'!N35</f>
        <v>8173.3778322894277</v>
      </c>
      <c r="O35" s="70">
        <f>+Outflows!O35+Fees!O35+'Ongoing Cash Flows'!O35+'Terminal Value'!O35</f>
        <v>7847.0905337442737</v>
      </c>
      <c r="P35" s="70">
        <f>+Outflows!P35+Fees!P35+'Ongoing Cash Flows'!P35+'Terminal Value'!P35</f>
        <v>7739.3953467636065</v>
      </c>
      <c r="Q35" s="70">
        <f>+Outflows!Q35+Fees!Q35+'Ongoing Cash Flows'!Q35+'Terminal Value'!Q35</f>
        <v>7710.6754889166768</v>
      </c>
      <c r="R35" s="70">
        <f>+Outflows!R35+Fees!R35+'Ongoing Cash Flows'!R35+'Terminal Value'!R35</f>
        <v>1029.0231560348627</v>
      </c>
      <c r="S35" s="70">
        <f>+Outflows!S35+Fees!S35+'Ongoing Cash Flows'!S35+'Terminal Value'!S35</f>
        <v>0</v>
      </c>
      <c r="T35" s="70">
        <f>+Outflows!T35+Fees!T35+'Ongoing Cash Flows'!T35+'Terminal Value'!T35</f>
        <v>0</v>
      </c>
      <c r="U35" s="70">
        <f>+Outflows!U35+Fees!U35+'Ongoing Cash Flows'!U35+'Terminal Value'!U35</f>
        <v>0</v>
      </c>
      <c r="V35" s="70">
        <f>+Outflows!V35+Fees!V35+'Ongoing Cash Flows'!V35+'Terminal Value'!V35</f>
        <v>0</v>
      </c>
      <c r="W35" s="70">
        <f>+Outflows!W35+Fees!W35+'Ongoing Cash Flows'!W35+'Terminal Value'!W35</f>
        <v>0</v>
      </c>
      <c r="X35" s="70">
        <f>+Outflows!X35+Fees!X35+'Ongoing Cash Flows'!X35+'Terminal Value'!X35</f>
        <v>0</v>
      </c>
      <c r="Y35" s="70">
        <f>+Outflows!Y35+Fees!Y35+'Ongoing Cash Flows'!Y35+'Terminal Value'!Y35</f>
        <v>0</v>
      </c>
      <c r="Z35" s="70">
        <f>+Outflows!Z35+Fees!Z35+'Ongoing Cash Flows'!Z35+'Terminal Value'!Z35</f>
        <v>0</v>
      </c>
      <c r="AA35" s="70">
        <f>+Outflows!AA35+Fees!AA35+'Ongoing Cash Flows'!AA35+'Terminal Value'!AA35</f>
        <v>0</v>
      </c>
      <c r="AB35" s="70">
        <f>+Outflows!AB35+Fees!AB35+'Ongoing Cash Flows'!AB35+'Terminal Value'!AB35</f>
        <v>0</v>
      </c>
      <c r="AC35" s="70">
        <f>+Outflows!AC35+Fees!AC35+'Ongoing Cash Flows'!AC35+'Terminal Value'!AC35</f>
        <v>0</v>
      </c>
      <c r="AD35" s="70">
        <f>+Outflows!AD35+Fees!AD35+'Ongoing Cash Flows'!AD35+'Terminal Value'!AD35</f>
        <v>0</v>
      </c>
      <c r="AE35" s="70">
        <f>+Outflows!AE35+Fees!AE35+'Ongoing Cash Flows'!AE35+'Terminal Value'!AE35</f>
        <v>0</v>
      </c>
      <c r="AF35" s="70">
        <f>+Outflows!AF35+Fees!AF35+'Ongoing Cash Flows'!AF35+'Terminal Value'!AF35</f>
        <v>0</v>
      </c>
      <c r="AG35" s="70">
        <f>+Outflows!AG35+Fees!AG35+'Ongoing Cash Flows'!AG35+'Terminal Value'!AG35</f>
        <v>0</v>
      </c>
      <c r="AH35" s="70">
        <f>+Outflows!AH35+Fees!AH35+'Ongoing Cash Flows'!AH35+'Terminal Value'!AH35</f>
        <v>0</v>
      </c>
      <c r="AI35" s="70">
        <f>+Outflows!AI35+Fees!AI35+'Ongoing Cash Flows'!AI35+'Terminal Value'!AI35</f>
        <v>0</v>
      </c>
      <c r="AJ35" s="70">
        <f>+Outflows!AJ35+Fees!AJ35+'Ongoing Cash Flows'!AJ35+'Terminal Value'!AJ35</f>
        <v>0</v>
      </c>
      <c r="AK35" s="70"/>
      <c r="AL35" s="6"/>
      <c r="AM35" s="71"/>
      <c r="AN35" s="72">
        <f t="shared" si="0"/>
        <v>6.3975390791893016E-2</v>
      </c>
      <c r="AO35" s="70">
        <f t="shared" ca="1" si="1"/>
        <v>2178.9991680089356</v>
      </c>
      <c r="AP35" s="166">
        <f t="shared" ca="1" si="2"/>
        <v>0</v>
      </c>
      <c r="AQ35" s="166">
        <f t="shared" ca="1" si="3"/>
        <v>9470049.6534758005</v>
      </c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1"/>
      <c r="CM35" s="1"/>
      <c r="CN35" s="1"/>
      <c r="CO35" s="1"/>
      <c r="CP35" s="1"/>
    </row>
    <row r="36" spans="1:94" x14ac:dyDescent="0.2">
      <c r="A36" s="6">
        <v>34</v>
      </c>
      <c r="B36" s="70">
        <f>+Outflows!B36+Fees!B36+'Ongoing Cash Flows'!B36+'Terminal Value'!B36</f>
        <v>-95497.933558112913</v>
      </c>
      <c r="C36" s="70">
        <f>+Outflows!C36+Fees!C36+'Ongoing Cash Flows'!C36+'Terminal Value'!C36</f>
        <v>14128.26360024008</v>
      </c>
      <c r="D36" s="70">
        <f>+Outflows!D36+Fees!D36+'Ongoing Cash Flows'!D36+'Terminal Value'!D36</f>
        <v>12220.232189573309</v>
      </c>
      <c r="E36" s="70">
        <f>+Outflows!E36+Fees!E36+'Ongoing Cash Flows'!E36+'Terminal Value'!E36</f>
        <v>10258.050078501541</v>
      </c>
      <c r="F36" s="70">
        <f>+Outflows!F36+Fees!F36+'Ongoing Cash Flows'!F36+'Terminal Value'!F36</f>
        <v>9716.7262368559968</v>
      </c>
      <c r="G36" s="70">
        <f>+Outflows!G36+Fees!G36+'Ongoing Cash Flows'!G36+'Terminal Value'!G36</f>
        <v>9533.7247735181754</v>
      </c>
      <c r="H36" s="70">
        <f>+Outflows!H36+Fees!H36+'Ongoing Cash Flows'!H36+'Terminal Value'!H36</f>
        <v>8524.6630368117803</v>
      </c>
      <c r="I36" s="70">
        <f>+Outflows!I36+Fees!I36+'Ongoing Cash Flows'!I36+'Terminal Value'!I36</f>
        <v>8371.9925876432717</v>
      </c>
      <c r="J36" s="70">
        <f>+Outflows!J36+Fees!J36+'Ongoing Cash Flows'!J36+'Terminal Value'!J36</f>
        <v>8359.5583851082829</v>
      </c>
      <c r="K36" s="70">
        <f>+Outflows!K36+Fees!K36+'Ongoing Cash Flows'!K36+'Terminal Value'!K36</f>
        <v>8350.4641161539839</v>
      </c>
      <c r="L36" s="70">
        <f>+Outflows!L36+Fees!L36+'Ongoing Cash Flows'!L36+'Terminal Value'!L36</f>
        <v>8351.6304502278726</v>
      </c>
      <c r="M36" s="70">
        <f>+Outflows!M36+Fees!M36+'Ongoing Cash Flows'!M36+'Terminal Value'!M36</f>
        <v>8323.6854818511601</v>
      </c>
      <c r="N36" s="70">
        <f>+Outflows!N36+Fees!N36+'Ongoing Cash Flows'!N36+'Terminal Value'!N36</f>
        <v>8305.9777176959651</v>
      </c>
      <c r="O36" s="70">
        <f>+Outflows!O36+Fees!O36+'Ongoing Cash Flows'!O36+'Terminal Value'!O36</f>
        <v>7979.9151647192975</v>
      </c>
      <c r="P36" s="70">
        <f>+Outflows!P36+Fees!P36+'Ongoing Cash Flows'!P36+'Terminal Value'!P36</f>
        <v>7871.9952321701448</v>
      </c>
      <c r="Q36" s="70">
        <f>+Outflows!Q36+Fees!Q36+'Ongoing Cash Flows'!Q36+'Terminal Value'!Q36</f>
        <v>7843.5001198917016</v>
      </c>
      <c r="R36" s="70">
        <f>+Outflows!R36+Fees!R36+'Ongoing Cash Flows'!R36+'Terminal Value'!R36</f>
        <v>1095.3230987381316</v>
      </c>
      <c r="S36" s="70">
        <f>+Outflows!S36+Fees!S36+'Ongoing Cash Flows'!S36+'Terminal Value'!S36</f>
        <v>0</v>
      </c>
      <c r="T36" s="70">
        <f>+Outflows!T36+Fees!T36+'Ongoing Cash Flows'!T36+'Terminal Value'!T36</f>
        <v>0</v>
      </c>
      <c r="U36" s="70">
        <f>+Outflows!U36+Fees!U36+'Ongoing Cash Flows'!U36+'Terminal Value'!U36</f>
        <v>0</v>
      </c>
      <c r="V36" s="70">
        <f>+Outflows!V36+Fees!V36+'Ongoing Cash Flows'!V36+'Terminal Value'!V36</f>
        <v>0</v>
      </c>
      <c r="W36" s="70">
        <f>+Outflows!W36+Fees!W36+'Ongoing Cash Flows'!W36+'Terminal Value'!W36</f>
        <v>0</v>
      </c>
      <c r="X36" s="70">
        <f>+Outflows!X36+Fees!X36+'Ongoing Cash Flows'!X36+'Terminal Value'!X36</f>
        <v>0</v>
      </c>
      <c r="Y36" s="70">
        <f>+Outflows!Y36+Fees!Y36+'Ongoing Cash Flows'!Y36+'Terminal Value'!Y36</f>
        <v>0</v>
      </c>
      <c r="Z36" s="70">
        <f>+Outflows!Z36+Fees!Z36+'Ongoing Cash Flows'!Z36+'Terminal Value'!Z36</f>
        <v>0</v>
      </c>
      <c r="AA36" s="70">
        <f>+Outflows!AA36+Fees!AA36+'Ongoing Cash Flows'!AA36+'Terminal Value'!AA36</f>
        <v>0</v>
      </c>
      <c r="AB36" s="70">
        <f>+Outflows!AB36+Fees!AB36+'Ongoing Cash Flows'!AB36+'Terminal Value'!AB36</f>
        <v>0</v>
      </c>
      <c r="AC36" s="70">
        <f>+Outflows!AC36+Fees!AC36+'Ongoing Cash Flows'!AC36+'Terminal Value'!AC36</f>
        <v>0</v>
      </c>
      <c r="AD36" s="70">
        <f>+Outflows!AD36+Fees!AD36+'Ongoing Cash Flows'!AD36+'Terminal Value'!AD36</f>
        <v>0</v>
      </c>
      <c r="AE36" s="70">
        <f>+Outflows!AE36+Fees!AE36+'Ongoing Cash Flows'!AE36+'Terminal Value'!AE36</f>
        <v>0</v>
      </c>
      <c r="AF36" s="70">
        <f>+Outflows!AF36+Fees!AF36+'Ongoing Cash Flows'!AF36+'Terminal Value'!AF36</f>
        <v>0</v>
      </c>
      <c r="AG36" s="70">
        <f>+Outflows!AG36+Fees!AG36+'Ongoing Cash Flows'!AG36+'Terminal Value'!AG36</f>
        <v>0</v>
      </c>
      <c r="AH36" s="70">
        <f>+Outflows!AH36+Fees!AH36+'Ongoing Cash Flows'!AH36+'Terminal Value'!AH36</f>
        <v>0</v>
      </c>
      <c r="AI36" s="70">
        <f>+Outflows!AI36+Fees!AI36+'Ongoing Cash Flows'!AI36+'Terminal Value'!AI36</f>
        <v>0</v>
      </c>
      <c r="AJ36" s="70">
        <f>+Outflows!AJ36+Fees!AJ36+'Ongoing Cash Flows'!AJ36+'Terminal Value'!AJ36</f>
        <v>0</v>
      </c>
      <c r="AK36" s="70"/>
      <c r="AL36" s="6"/>
      <c r="AM36" s="71"/>
      <c r="AN36" s="72">
        <f t="shared" si="0"/>
        <v>5.6419441103935236E-2</v>
      </c>
      <c r="AO36" s="70">
        <f t="shared" ca="1" si="1"/>
        <v>-1678.3126449329216</v>
      </c>
      <c r="AP36" s="166">
        <f t="shared" ca="1" si="2"/>
        <v>608348.88714441948</v>
      </c>
      <c r="AQ36" s="166">
        <f t="shared" ca="1" si="3"/>
        <v>0</v>
      </c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1"/>
      <c r="CM36" s="1"/>
      <c r="CN36" s="1"/>
      <c r="CO36" s="1"/>
      <c r="CP36" s="1"/>
    </row>
    <row r="37" spans="1:94" x14ac:dyDescent="0.2">
      <c r="A37" s="6">
        <v>35</v>
      </c>
      <c r="B37" s="70">
        <f>+Outflows!B37+Fees!B37+'Ongoing Cash Flows'!B37+'Terminal Value'!B37</f>
        <v>-88515.816852252843</v>
      </c>
      <c r="C37" s="70">
        <f>+Outflows!C37+Fees!C37+'Ongoing Cash Flows'!C37+'Terminal Value'!C37</f>
        <v>14065.248797888897</v>
      </c>
      <c r="D37" s="70">
        <f>+Outflows!D37+Fees!D37+'Ongoing Cash Flows'!D37+'Terminal Value'!D37</f>
        <v>11979.818854576642</v>
      </c>
      <c r="E37" s="70">
        <f>+Outflows!E37+Fees!E37+'Ongoing Cash Flows'!E37+'Terminal Value'!E37</f>
        <v>10098.247353166835</v>
      </c>
      <c r="F37" s="70">
        <f>+Outflows!F37+Fees!F37+'Ongoing Cash Flows'!F37+'Terminal Value'!F37</f>
        <v>9473.1199311341279</v>
      </c>
      <c r="G37" s="70">
        <f>+Outflows!G37+Fees!G37+'Ongoing Cash Flows'!G37+'Terminal Value'!G37</f>
        <v>9221.4089810277164</v>
      </c>
      <c r="H37" s="70">
        <f>+Outflows!H37+Fees!H37+'Ongoing Cash Flows'!H37+'Terminal Value'!H37</f>
        <v>8355.5405302544295</v>
      </c>
      <c r="I37" s="70">
        <f>+Outflows!I37+Fees!I37+'Ongoing Cash Flows'!I37+'Terminal Value'!I37</f>
        <v>8211.8284161042066</v>
      </c>
      <c r="J37" s="70">
        <f>+Outflows!J37+Fees!J37+'Ongoing Cash Flows'!J37+'Terminal Value'!J37</f>
        <v>8199.3942135692178</v>
      </c>
      <c r="K37" s="70">
        <f>+Outflows!K37+Fees!K37+'Ongoing Cash Flows'!K37+'Terminal Value'!K37</f>
        <v>8190.0284799173933</v>
      </c>
      <c r="L37" s="70">
        <f>+Outflows!L37+Fees!L37+'Ongoing Cash Flows'!L37+'Terminal Value'!L37</f>
        <v>8191.4662786888075</v>
      </c>
      <c r="M37" s="70">
        <f>+Outflows!M37+Fees!M37+'Ongoing Cash Flows'!M37+'Terminal Value'!M37</f>
        <v>8163.2498456145713</v>
      </c>
      <c r="N37" s="70">
        <f>+Outflows!N37+Fees!N37+'Ongoing Cash Flows'!N37+'Terminal Value'!N37</f>
        <v>8145.8135461569009</v>
      </c>
      <c r="O37" s="70">
        <f>+Outflows!O37+Fees!O37+'Ongoing Cash Flows'!O37+'Terminal Value'!O37</f>
        <v>7819.4795284827078</v>
      </c>
      <c r="P37" s="70">
        <f>+Outflows!P37+Fees!P37+'Ongoing Cash Flows'!P37+'Terminal Value'!P37</f>
        <v>7711.8310606310797</v>
      </c>
      <c r="Q37" s="70">
        <f>+Outflows!Q37+Fees!Q37+'Ongoing Cash Flows'!Q37+'Terminal Value'!Q37</f>
        <v>7683.0644836551119</v>
      </c>
      <c r="R37" s="70">
        <f>+Outflows!R37+Fees!R37+'Ongoing Cash Flows'!R37+'Terminal Value'!R37</f>
        <v>1015.2410129685991</v>
      </c>
      <c r="S37" s="70">
        <f>+Outflows!S37+Fees!S37+'Ongoing Cash Flows'!S37+'Terminal Value'!S37</f>
        <v>0</v>
      </c>
      <c r="T37" s="70">
        <f>+Outflows!T37+Fees!T37+'Ongoing Cash Flows'!T37+'Terminal Value'!T37</f>
        <v>0</v>
      </c>
      <c r="U37" s="70">
        <f>+Outflows!U37+Fees!U37+'Ongoing Cash Flows'!U37+'Terminal Value'!U37</f>
        <v>0</v>
      </c>
      <c r="V37" s="70">
        <f>+Outflows!V37+Fees!V37+'Ongoing Cash Flows'!V37+'Terminal Value'!V37</f>
        <v>0</v>
      </c>
      <c r="W37" s="70">
        <f>+Outflows!W37+Fees!W37+'Ongoing Cash Flows'!W37+'Terminal Value'!W37</f>
        <v>0</v>
      </c>
      <c r="X37" s="70">
        <f>+Outflows!X37+Fees!X37+'Ongoing Cash Flows'!X37+'Terminal Value'!X37</f>
        <v>0</v>
      </c>
      <c r="Y37" s="70">
        <f>+Outflows!Y37+Fees!Y37+'Ongoing Cash Flows'!Y37+'Terminal Value'!Y37</f>
        <v>0</v>
      </c>
      <c r="Z37" s="70">
        <f>+Outflows!Z37+Fees!Z37+'Ongoing Cash Flows'!Z37+'Terminal Value'!Z37</f>
        <v>0</v>
      </c>
      <c r="AA37" s="70">
        <f>+Outflows!AA37+Fees!AA37+'Ongoing Cash Flows'!AA37+'Terminal Value'!AA37</f>
        <v>0</v>
      </c>
      <c r="AB37" s="70">
        <f>+Outflows!AB37+Fees!AB37+'Ongoing Cash Flows'!AB37+'Terminal Value'!AB37</f>
        <v>0</v>
      </c>
      <c r="AC37" s="70">
        <f>+Outflows!AC37+Fees!AC37+'Ongoing Cash Flows'!AC37+'Terminal Value'!AC37</f>
        <v>0</v>
      </c>
      <c r="AD37" s="70">
        <f>+Outflows!AD37+Fees!AD37+'Ongoing Cash Flows'!AD37+'Terminal Value'!AD37</f>
        <v>0</v>
      </c>
      <c r="AE37" s="70">
        <f>+Outflows!AE37+Fees!AE37+'Ongoing Cash Flows'!AE37+'Terminal Value'!AE37</f>
        <v>0</v>
      </c>
      <c r="AF37" s="70">
        <f>+Outflows!AF37+Fees!AF37+'Ongoing Cash Flows'!AF37+'Terminal Value'!AF37</f>
        <v>0</v>
      </c>
      <c r="AG37" s="70">
        <f>+Outflows!AG37+Fees!AG37+'Ongoing Cash Flows'!AG37+'Terminal Value'!AG37</f>
        <v>0</v>
      </c>
      <c r="AH37" s="70">
        <f>+Outflows!AH37+Fees!AH37+'Ongoing Cash Flows'!AH37+'Terminal Value'!AH37</f>
        <v>0</v>
      </c>
      <c r="AI37" s="70">
        <f>+Outflows!AI37+Fees!AI37+'Ongoing Cash Flows'!AI37+'Terminal Value'!AI37</f>
        <v>0</v>
      </c>
      <c r="AJ37" s="70">
        <f>+Outflows!AJ37+Fees!AJ37+'Ongoing Cash Flows'!AJ37+'Terminal Value'!AJ37</f>
        <v>0</v>
      </c>
      <c r="AK37" s="70"/>
      <c r="AL37" s="6"/>
      <c r="AM37" s="71"/>
      <c r="AN37" s="72">
        <f t="shared" si="0"/>
        <v>6.6102215647697429E-2</v>
      </c>
      <c r="AO37" s="70">
        <f t="shared" ca="1" si="1"/>
        <v>3198.3440232349321</v>
      </c>
      <c r="AP37" s="166">
        <f t="shared" ca="1" si="2"/>
        <v>0</v>
      </c>
      <c r="AQ37" s="166">
        <f t="shared" ca="1" si="3"/>
        <v>16782864.314608324</v>
      </c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1"/>
      <c r="CM37" s="1"/>
      <c r="CN37" s="1"/>
      <c r="CO37" s="1"/>
      <c r="CP37" s="1"/>
    </row>
    <row r="38" spans="1:94" x14ac:dyDescent="0.2">
      <c r="A38" s="6">
        <v>36</v>
      </c>
      <c r="B38" s="70">
        <f>+Outflows!B38+Fees!B38+'Ongoing Cash Flows'!B38+'Terminal Value'!B38</f>
        <v>-93574.135555193832</v>
      </c>
      <c r="C38" s="70">
        <f>+Outflows!C38+Fees!C38+'Ongoing Cash Flows'!C38+'Terminal Value'!C38</f>
        <v>14147.106422250512</v>
      </c>
      <c r="D38" s="70">
        <f>+Outflows!D38+Fees!D38+'Ongoing Cash Flows'!D38+'Terminal Value'!D38</f>
        <v>12096.317270039181</v>
      </c>
      <c r="E38" s="70">
        <f>+Outflows!E38+Fees!E38+'Ongoing Cash Flows'!E38+'Terminal Value'!E38</f>
        <v>10116.675677119507</v>
      </c>
      <c r="F38" s="70">
        <f>+Outflows!F38+Fees!F38+'Ongoing Cash Flows'!F38+'Terminal Value'!F38</f>
        <v>9736.131753223639</v>
      </c>
      <c r="G38" s="70">
        <f>+Outflows!G38+Fees!G38+'Ongoing Cash Flows'!G38+'Terminal Value'!G38</f>
        <v>9359.9719172733076</v>
      </c>
      <c r="H38" s="70">
        <f>+Outflows!H38+Fees!H38+'Ongoing Cash Flows'!H38+'Terminal Value'!H38</f>
        <v>8478.0643398735538</v>
      </c>
      <c r="I38" s="70">
        <f>+Outflows!I38+Fees!I38+'Ongoing Cash Flows'!I38+'Terminal Value'!I38</f>
        <v>8327.8622004947101</v>
      </c>
      <c r="J38" s="70">
        <f>+Outflows!J38+Fees!J38+'Ongoing Cash Flows'!J38+'Terminal Value'!J38</f>
        <v>8315.4279979597213</v>
      </c>
      <c r="K38" s="70">
        <f>+Outflows!K38+Fees!K38+'Ongoing Cash Flows'!K38+'Terminal Value'!K38</f>
        <v>8306.2589317390684</v>
      </c>
      <c r="L38" s="70">
        <f>+Outflows!L38+Fees!L38+'Ongoing Cash Flows'!L38+'Terminal Value'!L38</f>
        <v>8307.5000630793111</v>
      </c>
      <c r="M38" s="70">
        <f>+Outflows!M38+Fees!M38+'Ongoing Cash Flows'!M38+'Terminal Value'!M38</f>
        <v>8279.4802974362465</v>
      </c>
      <c r="N38" s="70">
        <f>+Outflows!N38+Fees!N38+'Ongoing Cash Flows'!N38+'Terminal Value'!N38</f>
        <v>8261.8473305474035</v>
      </c>
      <c r="O38" s="70">
        <f>+Outflows!O38+Fees!O38+'Ongoing Cash Flows'!O38+'Terminal Value'!O38</f>
        <v>7935.709980304382</v>
      </c>
      <c r="P38" s="70">
        <f>+Outflows!P38+Fees!P38+'Ongoing Cash Flows'!P38+'Terminal Value'!P38</f>
        <v>7827.8648450215833</v>
      </c>
      <c r="Q38" s="70">
        <f>+Outflows!Q38+Fees!Q38+'Ongoing Cash Flows'!Q38+'Terminal Value'!Q38</f>
        <v>7799.2949354767861</v>
      </c>
      <c r="R38" s="70">
        <f>+Outflows!R38+Fees!R38+'Ongoing Cash Flows'!R38+'Terminal Value'!R38</f>
        <v>1073.2579051638511</v>
      </c>
      <c r="S38" s="70">
        <f>+Outflows!S38+Fees!S38+'Ongoing Cash Flows'!S38+'Terminal Value'!S38</f>
        <v>0</v>
      </c>
      <c r="T38" s="70">
        <f>+Outflows!T38+Fees!T38+'Ongoing Cash Flows'!T38+'Terminal Value'!T38</f>
        <v>0</v>
      </c>
      <c r="U38" s="70">
        <f>+Outflows!U38+Fees!U38+'Ongoing Cash Flows'!U38+'Terminal Value'!U38</f>
        <v>0</v>
      </c>
      <c r="V38" s="70">
        <f>+Outflows!V38+Fees!V38+'Ongoing Cash Flows'!V38+'Terminal Value'!V38</f>
        <v>0</v>
      </c>
      <c r="W38" s="70">
        <f>+Outflows!W38+Fees!W38+'Ongoing Cash Flows'!W38+'Terminal Value'!W38</f>
        <v>0</v>
      </c>
      <c r="X38" s="70">
        <f>+Outflows!X38+Fees!X38+'Ongoing Cash Flows'!X38+'Terminal Value'!X38</f>
        <v>0</v>
      </c>
      <c r="Y38" s="70">
        <f>+Outflows!Y38+Fees!Y38+'Ongoing Cash Flows'!Y38+'Terminal Value'!Y38</f>
        <v>0</v>
      </c>
      <c r="Z38" s="70">
        <f>+Outflows!Z38+Fees!Z38+'Ongoing Cash Flows'!Z38+'Terminal Value'!Z38</f>
        <v>0</v>
      </c>
      <c r="AA38" s="70">
        <f>+Outflows!AA38+Fees!AA38+'Ongoing Cash Flows'!AA38+'Terminal Value'!AA38</f>
        <v>0</v>
      </c>
      <c r="AB38" s="70">
        <f>+Outflows!AB38+Fees!AB38+'Ongoing Cash Flows'!AB38+'Terminal Value'!AB38</f>
        <v>0</v>
      </c>
      <c r="AC38" s="70">
        <f>+Outflows!AC38+Fees!AC38+'Ongoing Cash Flows'!AC38+'Terminal Value'!AC38</f>
        <v>0</v>
      </c>
      <c r="AD38" s="70">
        <f>+Outflows!AD38+Fees!AD38+'Ongoing Cash Flows'!AD38+'Terminal Value'!AD38</f>
        <v>0</v>
      </c>
      <c r="AE38" s="70">
        <f>+Outflows!AE38+Fees!AE38+'Ongoing Cash Flows'!AE38+'Terminal Value'!AE38</f>
        <v>0</v>
      </c>
      <c r="AF38" s="70">
        <f>+Outflows!AF38+Fees!AF38+'Ongoing Cash Flows'!AF38+'Terminal Value'!AF38</f>
        <v>0</v>
      </c>
      <c r="AG38" s="70">
        <f>+Outflows!AG38+Fees!AG38+'Ongoing Cash Flows'!AG38+'Terminal Value'!AG38</f>
        <v>0</v>
      </c>
      <c r="AH38" s="70">
        <f>+Outflows!AH38+Fees!AH38+'Ongoing Cash Flows'!AH38+'Terminal Value'!AH38</f>
        <v>0</v>
      </c>
      <c r="AI38" s="70">
        <f>+Outflows!AI38+Fees!AI38+'Ongoing Cash Flows'!AI38+'Terminal Value'!AI38</f>
        <v>0</v>
      </c>
      <c r="AJ38" s="70">
        <f>+Outflows!AJ38+Fees!AJ38+'Ongoing Cash Flows'!AJ38+'Terminal Value'!AJ38</f>
        <v>0</v>
      </c>
      <c r="AK38" s="70"/>
      <c r="AL38" s="6"/>
      <c r="AM38" s="71"/>
      <c r="AN38" s="72">
        <f t="shared" si="0"/>
        <v>5.8785739541053775E-2</v>
      </c>
      <c r="AO38" s="70">
        <f t="shared" ca="1" si="1"/>
        <v>-424.51131162482869</v>
      </c>
      <c r="AP38" s="166">
        <f t="shared" ca="1" si="2"/>
        <v>0</v>
      </c>
      <c r="AQ38" s="166">
        <f t="shared" ca="1" si="3"/>
        <v>224518.75304089006</v>
      </c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1"/>
      <c r="CM38" s="1"/>
      <c r="CN38" s="1"/>
      <c r="CO38" s="1"/>
      <c r="CP38" s="1"/>
    </row>
    <row r="39" spans="1:94" x14ac:dyDescent="0.2">
      <c r="A39" s="6">
        <v>37</v>
      </c>
      <c r="B39" s="70">
        <f>+Outflows!B39+Fees!B39+'Ongoing Cash Flows'!B39+'Terminal Value'!B39</f>
        <v>-90456.920756342312</v>
      </c>
      <c r="C39" s="70">
        <f>+Outflows!C39+Fees!C39+'Ongoing Cash Flows'!C39+'Terminal Value'!C39</f>
        <v>14146.134653982732</v>
      </c>
      <c r="D39" s="70">
        <f>+Outflows!D39+Fees!D39+'Ongoing Cash Flows'!D39+'Terminal Value'!D39</f>
        <v>11973.848893417553</v>
      </c>
      <c r="E39" s="70">
        <f>+Outflows!E39+Fees!E39+'Ongoing Cash Flows'!E39+'Terminal Value'!E39</f>
        <v>10117.268934217711</v>
      </c>
      <c r="F39" s="70">
        <f>+Outflows!F39+Fees!F39+'Ongoing Cash Flows'!F39+'Terminal Value'!F39</f>
        <v>9513.2204492579585</v>
      </c>
      <c r="G39" s="70">
        <f>+Outflows!G39+Fees!G39+'Ongoing Cash Flows'!G39+'Terminal Value'!G39</f>
        <v>9324.885239641997</v>
      </c>
      <c r="H39" s="70">
        <f>+Outflows!H39+Fees!H39+'Ongoing Cash Flows'!H39+'Terminal Value'!H39</f>
        <v>8402.5584148842208</v>
      </c>
      <c r="I39" s="70">
        <f>+Outflows!I39+Fees!I39+'Ongoing Cash Flows'!I39+'Terminal Value'!I39</f>
        <v>8256.3557867808959</v>
      </c>
      <c r="J39" s="70">
        <f>+Outflows!J39+Fees!J39+'Ongoing Cash Flows'!J39+'Terminal Value'!J39</f>
        <v>8243.9215842459071</v>
      </c>
      <c r="K39" s="70">
        <f>+Outflows!K39+Fees!K39+'Ongoing Cash Flows'!K39+'Terminal Value'!K39</f>
        <v>8234.6313207138737</v>
      </c>
      <c r="L39" s="70">
        <f>+Outflows!L39+Fees!L39+'Ongoing Cash Flows'!L39+'Terminal Value'!L39</f>
        <v>8235.9936493654968</v>
      </c>
      <c r="M39" s="70">
        <f>+Outflows!M39+Fees!M39+'Ongoing Cash Flows'!M39+'Terminal Value'!M39</f>
        <v>8207.8526864110518</v>
      </c>
      <c r="N39" s="70">
        <f>+Outflows!N39+Fees!N39+'Ongoing Cash Flows'!N39+'Terminal Value'!N39</f>
        <v>8190.3409168335902</v>
      </c>
      <c r="O39" s="70">
        <f>+Outflows!O39+Fees!O39+'Ongoing Cash Flows'!O39+'Terminal Value'!O39</f>
        <v>7864.0823692791882</v>
      </c>
      <c r="P39" s="70">
        <f>+Outflows!P39+Fees!P39+'Ongoing Cash Flows'!P39+'Terminal Value'!P39</f>
        <v>7756.358431307769</v>
      </c>
      <c r="Q39" s="70">
        <f>+Outflows!Q39+Fees!Q39+'Ongoing Cash Flows'!Q39+'Terminal Value'!Q39</f>
        <v>7727.6673244515923</v>
      </c>
      <c r="R39" s="70">
        <f>+Outflows!R39+Fees!R39+'Ongoing Cash Flows'!R39+'Terminal Value'!R39</f>
        <v>1037.5046983069437</v>
      </c>
      <c r="S39" s="70">
        <f>+Outflows!S39+Fees!S39+'Ongoing Cash Flows'!S39+'Terminal Value'!S39</f>
        <v>0</v>
      </c>
      <c r="T39" s="70">
        <f>+Outflows!T39+Fees!T39+'Ongoing Cash Flows'!T39+'Terminal Value'!T39</f>
        <v>0</v>
      </c>
      <c r="U39" s="70">
        <f>+Outflows!U39+Fees!U39+'Ongoing Cash Flows'!U39+'Terminal Value'!U39</f>
        <v>0</v>
      </c>
      <c r="V39" s="70">
        <f>+Outflows!V39+Fees!V39+'Ongoing Cash Flows'!V39+'Terminal Value'!V39</f>
        <v>0</v>
      </c>
      <c r="W39" s="70">
        <f>+Outflows!W39+Fees!W39+'Ongoing Cash Flows'!W39+'Terminal Value'!W39</f>
        <v>0</v>
      </c>
      <c r="X39" s="70">
        <f>+Outflows!X39+Fees!X39+'Ongoing Cash Flows'!X39+'Terminal Value'!X39</f>
        <v>0</v>
      </c>
      <c r="Y39" s="70">
        <f>+Outflows!Y39+Fees!Y39+'Ongoing Cash Flows'!Y39+'Terminal Value'!Y39</f>
        <v>0</v>
      </c>
      <c r="Z39" s="70">
        <f>+Outflows!Z39+Fees!Z39+'Ongoing Cash Flows'!Z39+'Terminal Value'!Z39</f>
        <v>0</v>
      </c>
      <c r="AA39" s="70">
        <f>+Outflows!AA39+Fees!AA39+'Ongoing Cash Flows'!AA39+'Terminal Value'!AA39</f>
        <v>0</v>
      </c>
      <c r="AB39" s="70">
        <f>+Outflows!AB39+Fees!AB39+'Ongoing Cash Flows'!AB39+'Terminal Value'!AB39</f>
        <v>0</v>
      </c>
      <c r="AC39" s="70">
        <f>+Outflows!AC39+Fees!AC39+'Ongoing Cash Flows'!AC39+'Terminal Value'!AC39</f>
        <v>0</v>
      </c>
      <c r="AD39" s="70">
        <f>+Outflows!AD39+Fees!AD39+'Ongoing Cash Flows'!AD39+'Terminal Value'!AD39</f>
        <v>0</v>
      </c>
      <c r="AE39" s="70">
        <f>+Outflows!AE39+Fees!AE39+'Ongoing Cash Flows'!AE39+'Terminal Value'!AE39</f>
        <v>0</v>
      </c>
      <c r="AF39" s="70">
        <f>+Outflows!AF39+Fees!AF39+'Ongoing Cash Flows'!AF39+'Terminal Value'!AF39</f>
        <v>0</v>
      </c>
      <c r="AG39" s="70">
        <f>+Outflows!AG39+Fees!AG39+'Ongoing Cash Flows'!AG39+'Terminal Value'!AG39</f>
        <v>0</v>
      </c>
      <c r="AH39" s="70">
        <f>+Outflows!AH39+Fees!AH39+'Ongoing Cash Flows'!AH39+'Terminal Value'!AH39</f>
        <v>0</v>
      </c>
      <c r="AI39" s="70">
        <f>+Outflows!AI39+Fees!AI39+'Ongoing Cash Flows'!AI39+'Terminal Value'!AI39</f>
        <v>0</v>
      </c>
      <c r="AJ39" s="70">
        <f>+Outflows!AJ39+Fees!AJ39+'Ongoing Cash Flows'!AJ39+'Terminal Value'!AJ39</f>
        <v>0</v>
      </c>
      <c r="AK39" s="70"/>
      <c r="AL39" s="6"/>
      <c r="AM39" s="71"/>
      <c r="AN39" s="72">
        <f t="shared" si="0"/>
        <v>6.3210007548332212E-2</v>
      </c>
      <c r="AO39" s="70">
        <f t="shared" ca="1" si="1"/>
        <v>1808.9193019250533</v>
      </c>
      <c r="AP39" s="166">
        <f t="shared" ca="1" si="2"/>
        <v>0</v>
      </c>
      <c r="AQ39" s="166">
        <f t="shared" ca="1" si="3"/>
        <v>7329282.2219080376</v>
      </c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1"/>
      <c r="CM39" s="1"/>
      <c r="CN39" s="1"/>
      <c r="CO39" s="1"/>
      <c r="CP39" s="1"/>
    </row>
    <row r="40" spans="1:94" x14ac:dyDescent="0.2">
      <c r="A40" s="6">
        <v>38</v>
      </c>
      <c r="B40" s="70">
        <f>+Outflows!B40+Fees!B40+'Ongoing Cash Flows'!B40+'Terminal Value'!B40</f>
        <v>-102410.44557807522</v>
      </c>
      <c r="C40" s="70">
        <f>+Outflows!C40+Fees!C40+'Ongoing Cash Flows'!C40+'Terminal Value'!C40</f>
        <v>14400.791190454189</v>
      </c>
      <c r="D40" s="70">
        <f>+Outflows!D40+Fees!D40+'Ongoing Cash Flows'!D40+'Terminal Value'!D40</f>
        <v>12442.887159742644</v>
      </c>
      <c r="E40" s="70">
        <f>+Outflows!E40+Fees!E40+'Ongoing Cash Flows'!E40+'Terminal Value'!E40</f>
        <v>10478.422365851337</v>
      </c>
      <c r="F40" s="70">
        <f>+Outflows!F40+Fees!F40+'Ongoing Cash Flows'!F40+'Terminal Value'!F40</f>
        <v>9932.9402860658556</v>
      </c>
      <c r="G40" s="70">
        <f>+Outflows!G40+Fees!G40+'Ongoing Cash Flows'!G40+'Terminal Value'!G40</f>
        <v>9586.1751640270704</v>
      </c>
      <c r="H40" s="70">
        <f>+Outflows!H40+Fees!H40+'Ongoing Cash Flows'!H40+'Terminal Value'!H40</f>
        <v>8692.0995619621935</v>
      </c>
      <c r="I40" s="70">
        <f>+Outflows!I40+Fees!I40+'Ongoing Cash Flows'!I40+'Terminal Value'!I40</f>
        <v>8530.5600833715907</v>
      </c>
      <c r="J40" s="70">
        <f>+Outflows!J40+Fees!J40+'Ongoing Cash Flows'!J40+'Terminal Value'!J40</f>
        <v>8518.1258808366019</v>
      </c>
      <c r="K40" s="70">
        <f>+Outflows!K40+Fees!K40+'Ongoing Cash Flows'!K40+'Terminal Value'!K40</f>
        <v>8509.3003703496379</v>
      </c>
      <c r="L40" s="70">
        <f>+Outflows!L40+Fees!L40+'Ongoing Cash Flows'!L40+'Terminal Value'!L40</f>
        <v>8510.1979459561917</v>
      </c>
      <c r="M40" s="70">
        <f>+Outflows!M40+Fees!M40+'Ongoing Cash Flows'!M40+'Terminal Value'!M40</f>
        <v>8482.5217360468159</v>
      </c>
      <c r="N40" s="70">
        <f>+Outflows!N40+Fees!N40+'Ongoing Cash Flows'!N40+'Terminal Value'!N40</f>
        <v>8464.5452134242842</v>
      </c>
      <c r="O40" s="70">
        <f>+Outflows!O40+Fees!O40+'Ongoing Cash Flows'!O40+'Terminal Value'!O40</f>
        <v>8138.7514189149524</v>
      </c>
      <c r="P40" s="70">
        <f>+Outflows!P40+Fees!P40+'Ongoing Cash Flows'!P40+'Terminal Value'!P40</f>
        <v>8030.5627278984639</v>
      </c>
      <c r="Q40" s="70">
        <f>+Outflows!Q40+Fees!Q40+'Ongoing Cash Flows'!Q40+'Terminal Value'!Q40</f>
        <v>8002.3363740873565</v>
      </c>
      <c r="R40" s="70">
        <f>+Outflows!R40+Fees!R40+'Ongoing Cash Flows'!R40+'Terminal Value'!R40</f>
        <v>1174.6068466022914</v>
      </c>
      <c r="S40" s="70">
        <f>+Outflows!S40+Fees!S40+'Ongoing Cash Flows'!S40+'Terminal Value'!S40</f>
        <v>0</v>
      </c>
      <c r="T40" s="70">
        <f>+Outflows!T40+Fees!T40+'Ongoing Cash Flows'!T40+'Terminal Value'!T40</f>
        <v>0</v>
      </c>
      <c r="U40" s="70">
        <f>+Outflows!U40+Fees!U40+'Ongoing Cash Flows'!U40+'Terminal Value'!U40</f>
        <v>0</v>
      </c>
      <c r="V40" s="70">
        <f>+Outflows!V40+Fees!V40+'Ongoing Cash Flows'!V40+'Terminal Value'!V40</f>
        <v>0</v>
      </c>
      <c r="W40" s="70">
        <f>+Outflows!W40+Fees!W40+'Ongoing Cash Flows'!W40+'Terminal Value'!W40</f>
        <v>0</v>
      </c>
      <c r="X40" s="70">
        <f>+Outflows!X40+Fees!X40+'Ongoing Cash Flows'!X40+'Terminal Value'!X40</f>
        <v>0</v>
      </c>
      <c r="Y40" s="70">
        <f>+Outflows!Y40+Fees!Y40+'Ongoing Cash Flows'!Y40+'Terminal Value'!Y40</f>
        <v>0</v>
      </c>
      <c r="Z40" s="70">
        <f>+Outflows!Z40+Fees!Z40+'Ongoing Cash Flows'!Z40+'Terminal Value'!Z40</f>
        <v>0</v>
      </c>
      <c r="AA40" s="70">
        <f>+Outflows!AA40+Fees!AA40+'Ongoing Cash Flows'!AA40+'Terminal Value'!AA40</f>
        <v>0</v>
      </c>
      <c r="AB40" s="70">
        <f>+Outflows!AB40+Fees!AB40+'Ongoing Cash Flows'!AB40+'Terminal Value'!AB40</f>
        <v>0</v>
      </c>
      <c r="AC40" s="70">
        <f>+Outflows!AC40+Fees!AC40+'Ongoing Cash Flows'!AC40+'Terminal Value'!AC40</f>
        <v>0</v>
      </c>
      <c r="AD40" s="70">
        <f>+Outflows!AD40+Fees!AD40+'Ongoing Cash Flows'!AD40+'Terminal Value'!AD40</f>
        <v>0</v>
      </c>
      <c r="AE40" s="70">
        <f>+Outflows!AE40+Fees!AE40+'Ongoing Cash Flows'!AE40+'Terminal Value'!AE40</f>
        <v>0</v>
      </c>
      <c r="AF40" s="70">
        <f>+Outflows!AF40+Fees!AF40+'Ongoing Cash Flows'!AF40+'Terminal Value'!AF40</f>
        <v>0</v>
      </c>
      <c r="AG40" s="70">
        <f>+Outflows!AG40+Fees!AG40+'Ongoing Cash Flows'!AG40+'Terminal Value'!AG40</f>
        <v>0</v>
      </c>
      <c r="AH40" s="70">
        <f>+Outflows!AH40+Fees!AH40+'Ongoing Cash Flows'!AH40+'Terminal Value'!AH40</f>
        <v>0</v>
      </c>
      <c r="AI40" s="70">
        <f>+Outflows!AI40+Fees!AI40+'Ongoing Cash Flows'!AI40+'Terminal Value'!AI40</f>
        <v>0</v>
      </c>
      <c r="AJ40" s="70">
        <f>+Outflows!AJ40+Fees!AJ40+'Ongoing Cash Flows'!AJ40+'Terminal Value'!AJ40</f>
        <v>0</v>
      </c>
      <c r="AK40" s="70"/>
      <c r="AL40" s="6"/>
      <c r="AM40" s="71"/>
      <c r="AN40" s="72">
        <f t="shared" si="0"/>
        <v>4.802362024784089E-2</v>
      </c>
      <c r="AO40" s="70">
        <f t="shared" ca="1" si="1"/>
        <v>-6483.0077579115468</v>
      </c>
      <c r="AP40" s="166">
        <f t="shared" ca="1" si="2"/>
        <v>31188453.537141528</v>
      </c>
      <c r="AQ40" s="166">
        <f t="shared" ca="1" si="3"/>
        <v>0</v>
      </c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1"/>
      <c r="CM40" s="1"/>
      <c r="CN40" s="1"/>
      <c r="CO40" s="1"/>
      <c r="CP40" s="1"/>
    </row>
    <row r="41" spans="1:94" x14ac:dyDescent="0.2">
      <c r="A41" s="6">
        <v>39</v>
      </c>
      <c r="B41" s="70">
        <f>+Outflows!B41+Fees!B41+'Ongoing Cash Flows'!B41+'Terminal Value'!B41</f>
        <v>-98721.487760255812</v>
      </c>
      <c r="C41" s="70">
        <f>+Outflows!C41+Fees!C41+'Ongoing Cash Flows'!C41+'Terminal Value'!C41</f>
        <v>14210.365677366572</v>
      </c>
      <c r="D41" s="70">
        <f>+Outflows!D41+Fees!D41+'Ongoing Cash Flows'!D41+'Terminal Value'!D41</f>
        <v>12277.750388674642</v>
      </c>
      <c r="E41" s="70">
        <f>+Outflows!E41+Fees!E41+'Ongoing Cash Flows'!E41+'Terminal Value'!E41</f>
        <v>10184.046788131685</v>
      </c>
      <c r="F41" s="70">
        <f>+Outflows!F41+Fees!F41+'Ongoing Cash Flows'!F41+'Terminal Value'!F41</f>
        <v>9796.2604705483573</v>
      </c>
      <c r="G41" s="70">
        <f>+Outflows!G41+Fees!G41+'Ongoing Cash Flows'!G41+'Terminal Value'!G41</f>
        <v>9552.8544346209092</v>
      </c>
      <c r="H41" s="70">
        <f>+Outflows!H41+Fees!H41+'Ongoing Cash Flows'!H41+'Terminal Value'!H41</f>
        <v>8602.7447403490951</v>
      </c>
      <c r="I41" s="70">
        <f>+Outflows!I41+Fees!I41+'Ongoing Cash Flows'!I41+'Terminal Value'!I41</f>
        <v>8445.9383421970688</v>
      </c>
      <c r="J41" s="70">
        <f>+Outflows!J41+Fees!J41+'Ongoing Cash Flows'!J41+'Terminal Value'!J41</f>
        <v>8433.50413966208</v>
      </c>
      <c r="K41" s="70">
        <f>+Outflows!K41+Fees!K41+'Ongoing Cash Flows'!K41+'Terminal Value'!K41</f>
        <v>8424.535202495159</v>
      </c>
      <c r="L41" s="70">
        <f>+Outflows!L41+Fees!L41+'Ongoing Cash Flows'!L41+'Terminal Value'!L41</f>
        <v>8425.5762047816697</v>
      </c>
      <c r="M41" s="70">
        <f>+Outflows!M41+Fees!M41+'Ongoing Cash Flows'!M41+'Terminal Value'!M41</f>
        <v>8397.756568192337</v>
      </c>
      <c r="N41" s="70">
        <f>+Outflows!N41+Fees!N41+'Ongoing Cash Flows'!N41+'Terminal Value'!N41</f>
        <v>8379.9234722497622</v>
      </c>
      <c r="O41" s="70">
        <f>+Outflows!O41+Fees!O41+'Ongoing Cash Flows'!O41+'Terminal Value'!O41</f>
        <v>8053.9862510604726</v>
      </c>
      <c r="P41" s="70">
        <f>+Outflows!P41+Fees!P41+'Ongoing Cash Flows'!P41+'Terminal Value'!P41</f>
        <v>7945.940986723941</v>
      </c>
      <c r="Q41" s="70">
        <f>+Outflows!Q41+Fees!Q41+'Ongoing Cash Flows'!Q41+'Terminal Value'!Q41</f>
        <v>7917.5712062328766</v>
      </c>
      <c r="R41" s="70">
        <f>+Outflows!R41+Fees!R41+'Ongoing Cash Flows'!R41+'Terminal Value'!R41</f>
        <v>1132.29597601503</v>
      </c>
      <c r="S41" s="70">
        <f>+Outflows!S41+Fees!S41+'Ongoing Cash Flows'!S41+'Terminal Value'!S41</f>
        <v>0</v>
      </c>
      <c r="T41" s="70">
        <f>+Outflows!T41+Fees!T41+'Ongoing Cash Flows'!T41+'Terminal Value'!T41</f>
        <v>0</v>
      </c>
      <c r="U41" s="70">
        <f>+Outflows!U41+Fees!U41+'Ongoing Cash Flows'!U41+'Terminal Value'!U41</f>
        <v>0</v>
      </c>
      <c r="V41" s="70">
        <f>+Outflows!V41+Fees!V41+'Ongoing Cash Flows'!V41+'Terminal Value'!V41</f>
        <v>0</v>
      </c>
      <c r="W41" s="70">
        <f>+Outflows!W41+Fees!W41+'Ongoing Cash Flows'!W41+'Terminal Value'!W41</f>
        <v>0</v>
      </c>
      <c r="X41" s="70">
        <f>+Outflows!X41+Fees!X41+'Ongoing Cash Flows'!X41+'Terminal Value'!X41</f>
        <v>0</v>
      </c>
      <c r="Y41" s="70">
        <f>+Outflows!Y41+Fees!Y41+'Ongoing Cash Flows'!Y41+'Terminal Value'!Y41</f>
        <v>0</v>
      </c>
      <c r="Z41" s="70">
        <f>+Outflows!Z41+Fees!Z41+'Ongoing Cash Flows'!Z41+'Terminal Value'!Z41</f>
        <v>0</v>
      </c>
      <c r="AA41" s="70">
        <f>+Outflows!AA41+Fees!AA41+'Ongoing Cash Flows'!AA41+'Terminal Value'!AA41</f>
        <v>0</v>
      </c>
      <c r="AB41" s="70">
        <f>+Outflows!AB41+Fees!AB41+'Ongoing Cash Flows'!AB41+'Terminal Value'!AB41</f>
        <v>0</v>
      </c>
      <c r="AC41" s="70">
        <f>+Outflows!AC41+Fees!AC41+'Ongoing Cash Flows'!AC41+'Terminal Value'!AC41</f>
        <v>0</v>
      </c>
      <c r="AD41" s="70">
        <f>+Outflows!AD41+Fees!AD41+'Ongoing Cash Flows'!AD41+'Terminal Value'!AD41</f>
        <v>0</v>
      </c>
      <c r="AE41" s="70">
        <f>+Outflows!AE41+Fees!AE41+'Ongoing Cash Flows'!AE41+'Terminal Value'!AE41</f>
        <v>0</v>
      </c>
      <c r="AF41" s="70">
        <f>+Outflows!AF41+Fees!AF41+'Ongoing Cash Flows'!AF41+'Terminal Value'!AF41</f>
        <v>0</v>
      </c>
      <c r="AG41" s="70">
        <f>+Outflows!AG41+Fees!AG41+'Ongoing Cash Flows'!AG41+'Terminal Value'!AG41</f>
        <v>0</v>
      </c>
      <c r="AH41" s="70">
        <f>+Outflows!AH41+Fees!AH41+'Ongoing Cash Flows'!AH41+'Terminal Value'!AH41</f>
        <v>0</v>
      </c>
      <c r="AI41" s="70">
        <f>+Outflows!AI41+Fees!AI41+'Ongoing Cash Flows'!AI41+'Terminal Value'!AI41</f>
        <v>0</v>
      </c>
      <c r="AJ41" s="70">
        <f>+Outflows!AJ41+Fees!AJ41+'Ongoing Cash Flows'!AJ41+'Terminal Value'!AJ41</f>
        <v>0</v>
      </c>
      <c r="AK41" s="70"/>
      <c r="AL41" s="6"/>
      <c r="AM41" s="71"/>
      <c r="AN41" s="72">
        <f t="shared" si="0"/>
        <v>5.1949492096900945E-2</v>
      </c>
      <c r="AO41" s="70">
        <f t="shared" ca="1" si="1"/>
        <v>-4155.8942811199568</v>
      </c>
      <c r="AP41" s="166">
        <f t="shared" ca="1" si="2"/>
        <v>10611624.645962024</v>
      </c>
      <c r="AQ41" s="166">
        <f t="shared" ca="1" si="3"/>
        <v>0</v>
      </c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1"/>
      <c r="CM41" s="1"/>
      <c r="CN41" s="1"/>
      <c r="CO41" s="1"/>
      <c r="CP41" s="1"/>
    </row>
    <row r="42" spans="1:94" x14ac:dyDescent="0.2">
      <c r="A42" s="6">
        <v>40</v>
      </c>
      <c r="B42" s="70">
        <f>+Outflows!B42+Fees!B42+'Ongoing Cash Flows'!B42+'Terminal Value'!B42</f>
        <v>-102410.74774533078</v>
      </c>
      <c r="C42" s="70">
        <f>+Outflows!C42+Fees!C42+'Ongoing Cash Flows'!C42+'Terminal Value'!C42</f>
        <v>14315.401586696385</v>
      </c>
      <c r="D42" s="70">
        <f>+Outflows!D42+Fees!D42+'Ongoing Cash Flows'!D42+'Terminal Value'!D42</f>
        <v>12360.886339012757</v>
      </c>
      <c r="E42" s="70">
        <f>+Outflows!E42+Fees!E42+'Ongoing Cash Flows'!E42+'Terminal Value'!E42</f>
        <v>10447.895508469244</v>
      </c>
      <c r="F42" s="70">
        <f>+Outflows!F42+Fees!F42+'Ongoing Cash Flows'!F42+'Terminal Value'!F42</f>
        <v>10040.348861989973</v>
      </c>
      <c r="G42" s="70">
        <f>+Outflows!G42+Fees!G42+'Ongoing Cash Flows'!G42+'Terminal Value'!G42</f>
        <v>9634.2536741941858</v>
      </c>
      <c r="H42" s="70">
        <f>+Outflows!H42+Fees!H42+'Ongoing Cash Flows'!H42+'Terminal Value'!H42</f>
        <v>8692.1068811299774</v>
      </c>
      <c r="I42" s="70">
        <f>+Outflows!I42+Fees!I42+'Ongoing Cash Flows'!I42+'Terminal Value'!I42</f>
        <v>8530.5670148466997</v>
      </c>
      <c r="J42" s="70">
        <f>+Outflows!J42+Fees!J42+'Ongoing Cash Flows'!J42+'Terminal Value'!J42</f>
        <v>8518.1328123117109</v>
      </c>
      <c r="K42" s="70">
        <f>+Outflows!K42+Fees!K42+'Ongoing Cash Flows'!K42+'Terminal Value'!K42</f>
        <v>8509.3073135730101</v>
      </c>
      <c r="L42" s="70">
        <f>+Outflows!L42+Fees!L42+'Ongoing Cash Flows'!L42+'Terminal Value'!L42</f>
        <v>8510.2048774313007</v>
      </c>
      <c r="M42" s="70">
        <f>+Outflows!M42+Fees!M42+'Ongoing Cash Flows'!M42+'Terminal Value'!M42</f>
        <v>8482.5286792701881</v>
      </c>
      <c r="N42" s="70">
        <f>+Outflows!N42+Fees!N42+'Ongoing Cash Flows'!N42+'Terminal Value'!N42</f>
        <v>8464.5521448993932</v>
      </c>
      <c r="O42" s="70">
        <f>+Outflows!O42+Fees!O42+'Ongoing Cash Flows'!O42+'Terminal Value'!O42</f>
        <v>8138.7583621383246</v>
      </c>
      <c r="P42" s="70">
        <f>+Outflows!P42+Fees!P42+'Ongoing Cash Flows'!P42+'Terminal Value'!P42</f>
        <v>8030.5696593735729</v>
      </c>
      <c r="Q42" s="70">
        <f>+Outflows!Q42+Fees!Q42+'Ongoing Cash Flows'!Q42+'Terminal Value'!Q42</f>
        <v>8002.3433173107278</v>
      </c>
      <c r="R42" s="70">
        <f>+Outflows!R42+Fees!R42+'Ongoing Cash Flows'!R42+'Terminal Value'!R42</f>
        <v>1174.6103123398459</v>
      </c>
      <c r="S42" s="70">
        <f>+Outflows!S42+Fees!S42+'Ongoing Cash Flows'!S42+'Terminal Value'!S42</f>
        <v>0</v>
      </c>
      <c r="T42" s="70">
        <f>+Outflows!T42+Fees!T42+'Ongoing Cash Flows'!T42+'Terminal Value'!T42</f>
        <v>0</v>
      </c>
      <c r="U42" s="70">
        <f>+Outflows!U42+Fees!U42+'Ongoing Cash Flows'!U42+'Terminal Value'!U42</f>
        <v>0</v>
      </c>
      <c r="V42" s="70">
        <f>+Outflows!V42+Fees!V42+'Ongoing Cash Flows'!V42+'Terminal Value'!V42</f>
        <v>0</v>
      </c>
      <c r="W42" s="70">
        <f>+Outflows!W42+Fees!W42+'Ongoing Cash Flows'!W42+'Terminal Value'!W42</f>
        <v>0</v>
      </c>
      <c r="X42" s="70">
        <f>+Outflows!X42+Fees!X42+'Ongoing Cash Flows'!X42+'Terminal Value'!X42</f>
        <v>0</v>
      </c>
      <c r="Y42" s="70">
        <f>+Outflows!Y42+Fees!Y42+'Ongoing Cash Flows'!Y42+'Terminal Value'!Y42</f>
        <v>0</v>
      </c>
      <c r="Z42" s="70">
        <f>+Outflows!Z42+Fees!Z42+'Ongoing Cash Flows'!Z42+'Terminal Value'!Z42</f>
        <v>0</v>
      </c>
      <c r="AA42" s="70">
        <f>+Outflows!AA42+Fees!AA42+'Ongoing Cash Flows'!AA42+'Terminal Value'!AA42</f>
        <v>0</v>
      </c>
      <c r="AB42" s="70">
        <f>+Outflows!AB42+Fees!AB42+'Ongoing Cash Flows'!AB42+'Terminal Value'!AB42</f>
        <v>0</v>
      </c>
      <c r="AC42" s="70">
        <f>+Outflows!AC42+Fees!AC42+'Ongoing Cash Flows'!AC42+'Terminal Value'!AC42</f>
        <v>0</v>
      </c>
      <c r="AD42" s="70">
        <f>+Outflows!AD42+Fees!AD42+'Ongoing Cash Flows'!AD42+'Terminal Value'!AD42</f>
        <v>0</v>
      </c>
      <c r="AE42" s="70">
        <f>+Outflows!AE42+Fees!AE42+'Ongoing Cash Flows'!AE42+'Terminal Value'!AE42</f>
        <v>0</v>
      </c>
      <c r="AF42" s="70">
        <f>+Outflows!AF42+Fees!AF42+'Ongoing Cash Flows'!AF42+'Terminal Value'!AF42</f>
        <v>0</v>
      </c>
      <c r="AG42" s="70">
        <f>+Outflows!AG42+Fees!AG42+'Ongoing Cash Flows'!AG42+'Terminal Value'!AG42</f>
        <v>0</v>
      </c>
      <c r="AH42" s="70">
        <f>+Outflows!AH42+Fees!AH42+'Ongoing Cash Flows'!AH42+'Terminal Value'!AH42</f>
        <v>0</v>
      </c>
      <c r="AI42" s="70">
        <f>+Outflows!AI42+Fees!AI42+'Ongoing Cash Flows'!AI42+'Terminal Value'!AI42</f>
        <v>0</v>
      </c>
      <c r="AJ42" s="70">
        <f>+Outflows!AJ42+Fees!AJ42+'Ongoing Cash Flows'!AJ42+'Terminal Value'!AJ42</f>
        <v>0</v>
      </c>
      <c r="AK42" s="70"/>
      <c r="AL42" s="6"/>
      <c r="AM42" s="71"/>
      <c r="AN42" s="72">
        <f t="shared" si="0"/>
        <v>4.7935673594474801E-2</v>
      </c>
      <c r="AO42" s="70">
        <f t="shared" ca="1" si="1"/>
        <v>-6537.5246806080013</v>
      </c>
      <c r="AP42" s="166">
        <f t="shared" ca="1" si="2"/>
        <v>31800342.842985936</v>
      </c>
      <c r="AQ42" s="166">
        <f t="shared" ca="1" si="3"/>
        <v>0</v>
      </c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1"/>
      <c r="CM42" s="1"/>
      <c r="CN42" s="1"/>
      <c r="CO42" s="1"/>
      <c r="CP42" s="1"/>
    </row>
    <row r="43" spans="1:94" x14ac:dyDescent="0.2">
      <c r="A43" s="6">
        <v>41</v>
      </c>
      <c r="B43" s="70">
        <f>+Outflows!B43+Fees!B43+'Ongoing Cash Flows'!B43+'Terminal Value'!B43</f>
        <v>-101084.97241419973</v>
      </c>
      <c r="C43" s="70">
        <f>+Outflows!C43+Fees!C43+'Ongoing Cash Flows'!C43+'Terminal Value'!C43</f>
        <v>14342.826044692567</v>
      </c>
      <c r="D43" s="70">
        <f>+Outflows!D43+Fees!D43+'Ongoing Cash Flows'!D43+'Terminal Value'!D43</f>
        <v>12394.938299668125</v>
      </c>
      <c r="E43" s="70">
        <f>+Outflows!E43+Fees!E43+'Ongoing Cash Flows'!E43+'Terminal Value'!E43</f>
        <v>10413.510698526959</v>
      </c>
      <c r="F43" s="70">
        <f>+Outflows!F43+Fees!F43+'Ongoing Cash Flows'!F43+'Terminal Value'!F43</f>
        <v>9959.1526579846159</v>
      </c>
      <c r="G43" s="70">
        <f>+Outflows!G43+Fees!G43+'Ongoing Cash Flows'!G43+'Terminal Value'!G43</f>
        <v>9633.8250947507277</v>
      </c>
      <c r="H43" s="70">
        <f>+Outflows!H43+Fees!H43+'Ongoing Cash Flows'!H43+'Terminal Value'!H43</f>
        <v>8659.9936328732401</v>
      </c>
      <c r="I43" s="70">
        <f>+Outflows!I43+Fees!I43+'Ongoing Cash Flows'!I43+'Terminal Value'!I43</f>
        <v>8500.1547893708193</v>
      </c>
      <c r="J43" s="70">
        <f>+Outflows!J43+Fees!J43+'Ongoing Cash Flows'!J43+'Terminal Value'!J43</f>
        <v>8487.7205868358287</v>
      </c>
      <c r="K43" s="70">
        <f>+Outflows!K43+Fees!K43+'Ongoing Cash Flows'!K43+'Terminal Value'!K43</f>
        <v>8478.8435419522539</v>
      </c>
      <c r="L43" s="70">
        <f>+Outflows!L43+Fees!L43+'Ongoing Cash Flows'!L43+'Terminal Value'!L43</f>
        <v>8479.7926519554203</v>
      </c>
      <c r="M43" s="70">
        <f>+Outflows!M43+Fees!M43+'Ongoing Cash Flows'!M43+'Terminal Value'!M43</f>
        <v>8452.0649076494319</v>
      </c>
      <c r="N43" s="70">
        <f>+Outflows!N43+Fees!N43+'Ongoing Cash Flows'!N43+'Terminal Value'!N43</f>
        <v>8434.1399194235128</v>
      </c>
      <c r="O43" s="70">
        <f>+Outflows!O43+Fees!O43+'Ongoing Cash Flows'!O43+'Terminal Value'!O43</f>
        <v>8108.2945905175684</v>
      </c>
      <c r="P43" s="70">
        <f>+Outflows!P43+Fees!P43+'Ongoing Cash Flows'!P43+'Terminal Value'!P43</f>
        <v>8000.1574338976916</v>
      </c>
      <c r="Q43" s="70">
        <f>+Outflows!Q43+Fees!Q43+'Ongoing Cash Flows'!Q43+'Terminal Value'!Q43</f>
        <v>7971.8795456899725</v>
      </c>
      <c r="R43" s="70">
        <f>+Outflows!R43+Fees!R43+'Ongoing Cash Flows'!R43+'Terminal Value'!R43</f>
        <v>1159.404199601905</v>
      </c>
      <c r="S43" s="70">
        <f>+Outflows!S43+Fees!S43+'Ongoing Cash Flows'!S43+'Terminal Value'!S43</f>
        <v>0</v>
      </c>
      <c r="T43" s="70">
        <f>+Outflows!T43+Fees!T43+'Ongoing Cash Flows'!T43+'Terminal Value'!T43</f>
        <v>0</v>
      </c>
      <c r="U43" s="70">
        <f>+Outflows!U43+Fees!U43+'Ongoing Cash Flows'!U43+'Terminal Value'!U43</f>
        <v>0</v>
      </c>
      <c r="V43" s="70">
        <f>+Outflows!V43+Fees!V43+'Ongoing Cash Flows'!V43+'Terminal Value'!V43</f>
        <v>0</v>
      </c>
      <c r="W43" s="70">
        <f>+Outflows!W43+Fees!W43+'Ongoing Cash Flows'!W43+'Terminal Value'!W43</f>
        <v>0</v>
      </c>
      <c r="X43" s="70">
        <f>+Outflows!X43+Fees!X43+'Ongoing Cash Flows'!X43+'Terminal Value'!X43</f>
        <v>0</v>
      </c>
      <c r="Y43" s="70">
        <f>+Outflows!Y43+Fees!Y43+'Ongoing Cash Flows'!Y43+'Terminal Value'!Y43</f>
        <v>0</v>
      </c>
      <c r="Z43" s="70">
        <f>+Outflows!Z43+Fees!Z43+'Ongoing Cash Flows'!Z43+'Terminal Value'!Z43</f>
        <v>0</v>
      </c>
      <c r="AA43" s="70">
        <f>+Outflows!AA43+Fees!AA43+'Ongoing Cash Flows'!AA43+'Terminal Value'!AA43</f>
        <v>0</v>
      </c>
      <c r="AB43" s="70">
        <f>+Outflows!AB43+Fees!AB43+'Ongoing Cash Flows'!AB43+'Terminal Value'!AB43</f>
        <v>0</v>
      </c>
      <c r="AC43" s="70">
        <f>+Outflows!AC43+Fees!AC43+'Ongoing Cash Flows'!AC43+'Terminal Value'!AC43</f>
        <v>0</v>
      </c>
      <c r="AD43" s="70">
        <f>+Outflows!AD43+Fees!AD43+'Ongoing Cash Flows'!AD43+'Terminal Value'!AD43</f>
        <v>0</v>
      </c>
      <c r="AE43" s="70">
        <f>+Outflows!AE43+Fees!AE43+'Ongoing Cash Flows'!AE43+'Terminal Value'!AE43</f>
        <v>0</v>
      </c>
      <c r="AF43" s="70">
        <f>+Outflows!AF43+Fees!AF43+'Ongoing Cash Flows'!AF43+'Terminal Value'!AF43</f>
        <v>0</v>
      </c>
      <c r="AG43" s="70">
        <f>+Outflows!AG43+Fees!AG43+'Ongoing Cash Flows'!AG43+'Terminal Value'!AG43</f>
        <v>0</v>
      </c>
      <c r="AH43" s="70">
        <f>+Outflows!AH43+Fees!AH43+'Ongoing Cash Flows'!AH43+'Terminal Value'!AH43</f>
        <v>0</v>
      </c>
      <c r="AI43" s="70">
        <f>+Outflows!AI43+Fees!AI43+'Ongoing Cash Flows'!AI43+'Terminal Value'!AI43</f>
        <v>0</v>
      </c>
      <c r="AJ43" s="70">
        <f>+Outflows!AJ43+Fees!AJ43+'Ongoing Cash Flows'!AJ43+'Terminal Value'!AJ43</f>
        <v>0</v>
      </c>
      <c r="AK43" s="70"/>
      <c r="AL43" s="6"/>
      <c r="AM43" s="71"/>
      <c r="AN43" s="72">
        <f t="shared" si="0"/>
        <v>4.9670693278312694E-2</v>
      </c>
      <c r="AO43" s="70">
        <f t="shared" ca="1" si="1"/>
        <v>-5498.3745580826862</v>
      </c>
      <c r="AP43" s="166">
        <f t="shared" ca="1" si="2"/>
        <v>21160268.160706814</v>
      </c>
      <c r="AQ43" s="166">
        <f t="shared" ca="1" si="3"/>
        <v>0</v>
      </c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1"/>
      <c r="CM43" s="1"/>
      <c r="CN43" s="1"/>
      <c r="CO43" s="1"/>
      <c r="CP43" s="1"/>
    </row>
    <row r="44" spans="1:94" x14ac:dyDescent="0.2">
      <c r="A44" s="6">
        <v>42</v>
      </c>
      <c r="B44" s="70">
        <f>+Outflows!B44+Fees!B44+'Ongoing Cash Flows'!B44+'Terminal Value'!B44</f>
        <v>-92330.233383341809</v>
      </c>
      <c r="C44" s="70">
        <f>+Outflows!C44+Fees!C44+'Ongoing Cash Flows'!C44+'Terminal Value'!C44</f>
        <v>14022.496971047853</v>
      </c>
      <c r="D44" s="70">
        <f>+Outflows!D44+Fees!D44+'Ongoing Cash Flows'!D44+'Terminal Value'!D44</f>
        <v>12010.767731977105</v>
      </c>
      <c r="E44" s="70">
        <f>+Outflows!E44+Fees!E44+'Ongoing Cash Flows'!E44+'Terminal Value'!E44</f>
        <v>10039.757286844297</v>
      </c>
      <c r="F44" s="70">
        <f>+Outflows!F44+Fees!F44+'Ongoing Cash Flows'!F44+'Terminal Value'!F44</f>
        <v>9476.2699992733269</v>
      </c>
      <c r="G44" s="70">
        <f>+Outflows!G44+Fees!G44+'Ongoing Cash Flows'!G44+'Terminal Value'!G44</f>
        <v>9358.9842931726325</v>
      </c>
      <c r="H44" s="70">
        <f>+Outflows!H44+Fees!H44+'Ongoing Cash Flows'!H44+'Terminal Value'!H44</f>
        <v>8447.9342429304343</v>
      </c>
      <c r="I44" s="70">
        <f>+Outflows!I44+Fees!I44+'Ongoing Cash Flows'!I44+'Terminal Value'!I44</f>
        <v>8299.3280797941625</v>
      </c>
      <c r="J44" s="70">
        <f>+Outflows!J44+Fees!J44+'Ongoing Cash Flows'!J44+'Terminal Value'!J44</f>
        <v>8286.8938772591737</v>
      </c>
      <c r="K44" s="70">
        <f>+Outflows!K44+Fees!K44+'Ongoing Cash Flows'!K44+'Terminal Value'!K44</f>
        <v>8277.676448122078</v>
      </c>
      <c r="L44" s="70">
        <f>+Outflows!L44+Fees!L44+'Ongoing Cash Flows'!L44+'Terminal Value'!L44</f>
        <v>8278.9659423787634</v>
      </c>
      <c r="M44" s="70">
        <f>+Outflows!M44+Fees!M44+'Ongoing Cash Flows'!M44+'Terminal Value'!M44</f>
        <v>8250.897813819256</v>
      </c>
      <c r="N44" s="70">
        <f>+Outflows!N44+Fees!N44+'Ongoing Cash Flows'!N44+'Terminal Value'!N44</f>
        <v>8233.3132098468559</v>
      </c>
      <c r="O44" s="70">
        <f>+Outflows!O44+Fees!O44+'Ongoing Cash Flows'!O44+'Terminal Value'!O44</f>
        <v>7907.1274966873934</v>
      </c>
      <c r="P44" s="70">
        <f>+Outflows!P44+Fees!P44+'Ongoing Cash Flows'!P44+'Terminal Value'!P44</f>
        <v>7799.3307243210356</v>
      </c>
      <c r="Q44" s="70">
        <f>+Outflows!Q44+Fees!Q44+'Ongoing Cash Flows'!Q44+'Terminal Value'!Q44</f>
        <v>7770.7124518597966</v>
      </c>
      <c r="R44" s="70">
        <f>+Outflows!R44+Fees!R44+'Ongoing Cash Flows'!R44+'Terminal Value'!R44</f>
        <v>1058.990844813577</v>
      </c>
      <c r="S44" s="70">
        <f>+Outflows!S44+Fees!S44+'Ongoing Cash Flows'!S44+'Terminal Value'!S44</f>
        <v>0</v>
      </c>
      <c r="T44" s="70">
        <f>+Outflows!T44+Fees!T44+'Ongoing Cash Flows'!T44+'Terminal Value'!T44</f>
        <v>0</v>
      </c>
      <c r="U44" s="70">
        <f>+Outflows!U44+Fees!U44+'Ongoing Cash Flows'!U44+'Terminal Value'!U44</f>
        <v>0</v>
      </c>
      <c r="V44" s="70">
        <f>+Outflows!V44+Fees!V44+'Ongoing Cash Flows'!V44+'Terminal Value'!V44</f>
        <v>0</v>
      </c>
      <c r="W44" s="70">
        <f>+Outflows!W44+Fees!W44+'Ongoing Cash Flows'!W44+'Terminal Value'!W44</f>
        <v>0</v>
      </c>
      <c r="X44" s="70">
        <f>+Outflows!X44+Fees!X44+'Ongoing Cash Flows'!X44+'Terminal Value'!X44</f>
        <v>0</v>
      </c>
      <c r="Y44" s="70">
        <f>+Outflows!Y44+Fees!Y44+'Ongoing Cash Flows'!Y44+'Terminal Value'!Y44</f>
        <v>0</v>
      </c>
      <c r="Z44" s="70">
        <f>+Outflows!Z44+Fees!Z44+'Ongoing Cash Flows'!Z44+'Terminal Value'!Z44</f>
        <v>0</v>
      </c>
      <c r="AA44" s="70">
        <f>+Outflows!AA44+Fees!AA44+'Ongoing Cash Flows'!AA44+'Terminal Value'!AA44</f>
        <v>0</v>
      </c>
      <c r="AB44" s="70">
        <f>+Outflows!AB44+Fees!AB44+'Ongoing Cash Flows'!AB44+'Terminal Value'!AB44</f>
        <v>0</v>
      </c>
      <c r="AC44" s="70">
        <f>+Outflows!AC44+Fees!AC44+'Ongoing Cash Flows'!AC44+'Terminal Value'!AC44</f>
        <v>0</v>
      </c>
      <c r="AD44" s="70">
        <f>+Outflows!AD44+Fees!AD44+'Ongoing Cash Flows'!AD44+'Terminal Value'!AD44</f>
        <v>0</v>
      </c>
      <c r="AE44" s="70">
        <f>+Outflows!AE44+Fees!AE44+'Ongoing Cash Flows'!AE44+'Terminal Value'!AE44</f>
        <v>0</v>
      </c>
      <c r="AF44" s="70">
        <f>+Outflows!AF44+Fees!AF44+'Ongoing Cash Flows'!AF44+'Terminal Value'!AF44</f>
        <v>0</v>
      </c>
      <c r="AG44" s="70">
        <f>+Outflows!AG44+Fees!AG44+'Ongoing Cash Flows'!AG44+'Terminal Value'!AG44</f>
        <v>0</v>
      </c>
      <c r="AH44" s="70">
        <f>+Outflows!AH44+Fees!AH44+'Ongoing Cash Flows'!AH44+'Terminal Value'!AH44</f>
        <v>0</v>
      </c>
      <c r="AI44" s="70">
        <f>+Outflows!AI44+Fees!AI44+'Ongoing Cash Flows'!AI44+'Terminal Value'!AI44</f>
        <v>0</v>
      </c>
      <c r="AJ44" s="70">
        <f>+Outflows!AJ44+Fees!AJ44+'Ongoing Cash Flows'!AJ44+'Terminal Value'!AJ44</f>
        <v>0</v>
      </c>
      <c r="AK44" s="70"/>
      <c r="AL44" s="6"/>
      <c r="AM44" s="71"/>
      <c r="AN44" s="72">
        <f t="shared" si="0"/>
        <v>5.9896942973136899E-2</v>
      </c>
      <c r="AO44" s="70">
        <f t="shared" ca="1" si="1"/>
        <v>148.13237145958647</v>
      </c>
      <c r="AP44" s="166">
        <f t="shared" ca="1" si="2"/>
        <v>0</v>
      </c>
      <c r="AQ44" s="166">
        <f t="shared" ca="1" si="3"/>
        <v>1095115.7476581107</v>
      </c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1"/>
      <c r="CM44" s="1"/>
      <c r="CN44" s="1"/>
      <c r="CO44" s="1"/>
      <c r="CP44" s="1"/>
    </row>
    <row r="45" spans="1:94" x14ac:dyDescent="0.2">
      <c r="A45" s="6">
        <v>43</v>
      </c>
      <c r="B45" s="70">
        <f>+Outflows!B45+Fees!B45+'Ongoing Cash Flows'!B45+'Terminal Value'!B45</f>
        <v>-90833.076144984487</v>
      </c>
      <c r="C45" s="70">
        <f>+Outflows!C45+Fees!C45+'Ongoing Cash Flows'!C45+'Terminal Value'!C45</f>
        <v>14101.480608864511</v>
      </c>
      <c r="D45" s="70">
        <f>+Outflows!D45+Fees!D45+'Ongoing Cash Flows'!D45+'Terminal Value'!D45</f>
        <v>12004.784097857606</v>
      </c>
      <c r="E45" s="70">
        <f>+Outflows!E45+Fees!E45+'Ongoing Cash Flows'!E45+'Terminal Value'!E45</f>
        <v>10027.413999417564</v>
      </c>
      <c r="F45" s="70">
        <f>+Outflows!F45+Fees!F45+'Ongoing Cash Flows'!F45+'Terminal Value'!F45</f>
        <v>9677.0082419392347</v>
      </c>
      <c r="G45" s="70">
        <f>+Outflows!G45+Fees!G45+'Ongoing Cash Flows'!G45+'Terminal Value'!G45</f>
        <v>9366.0738710484366</v>
      </c>
      <c r="H45" s="70">
        <f>+Outflows!H45+Fees!H45+'Ongoing Cash Flows'!H45+'Terminal Value'!H45</f>
        <v>8411.6697409852059</v>
      </c>
      <c r="I45" s="70">
        <f>+Outflows!I45+Fees!I45+'Ongoing Cash Flows'!I45+'Terminal Value'!I45</f>
        <v>8264.9844904720376</v>
      </c>
      <c r="J45" s="70">
        <f>+Outflows!J45+Fees!J45+'Ongoing Cash Flows'!J45+'Terminal Value'!J45</f>
        <v>8252.550287937047</v>
      </c>
      <c r="K45" s="70">
        <f>+Outflows!K45+Fees!K45+'Ongoing Cash Flows'!K45+'Terminal Value'!K45</f>
        <v>8243.2746493265258</v>
      </c>
      <c r="L45" s="70">
        <f>+Outflows!L45+Fees!L45+'Ongoing Cash Flows'!L45+'Terminal Value'!L45</f>
        <v>8244.6223530566385</v>
      </c>
      <c r="M45" s="70">
        <f>+Outflows!M45+Fees!M45+'Ongoing Cash Flows'!M45+'Terminal Value'!M45</f>
        <v>8216.4960150237021</v>
      </c>
      <c r="N45" s="70">
        <f>+Outflows!N45+Fees!N45+'Ongoing Cash Flows'!N45+'Terminal Value'!N45</f>
        <v>8198.969620524731</v>
      </c>
      <c r="O45" s="70">
        <f>+Outflows!O45+Fees!O45+'Ongoing Cash Flows'!O45+'Terminal Value'!O45</f>
        <v>7872.7256978918394</v>
      </c>
      <c r="P45" s="70">
        <f>+Outflows!P45+Fees!P45+'Ongoing Cash Flows'!P45+'Terminal Value'!P45</f>
        <v>7764.9871349989098</v>
      </c>
      <c r="Q45" s="70">
        <f>+Outflows!Q45+Fees!Q45+'Ongoing Cash Flows'!Q45+'Terminal Value'!Q45</f>
        <v>7736.3106530642435</v>
      </c>
      <c r="R45" s="70">
        <f>+Outflows!R45+Fees!R45+'Ongoing Cash Flows'!R45+'Terminal Value'!R45</f>
        <v>1041.8190501525139</v>
      </c>
      <c r="S45" s="70">
        <f>+Outflows!S45+Fees!S45+'Ongoing Cash Flows'!S45+'Terminal Value'!S45</f>
        <v>0</v>
      </c>
      <c r="T45" s="70">
        <f>+Outflows!T45+Fees!T45+'Ongoing Cash Flows'!T45+'Terminal Value'!T45</f>
        <v>0</v>
      </c>
      <c r="U45" s="70">
        <f>+Outflows!U45+Fees!U45+'Ongoing Cash Flows'!U45+'Terminal Value'!U45</f>
        <v>0</v>
      </c>
      <c r="V45" s="70">
        <f>+Outflows!V45+Fees!V45+'Ongoing Cash Flows'!V45+'Terminal Value'!V45</f>
        <v>0</v>
      </c>
      <c r="W45" s="70">
        <f>+Outflows!W45+Fees!W45+'Ongoing Cash Flows'!W45+'Terminal Value'!W45</f>
        <v>0</v>
      </c>
      <c r="X45" s="70">
        <f>+Outflows!X45+Fees!X45+'Ongoing Cash Flows'!X45+'Terminal Value'!X45</f>
        <v>0</v>
      </c>
      <c r="Y45" s="70">
        <f>+Outflows!Y45+Fees!Y45+'Ongoing Cash Flows'!Y45+'Terminal Value'!Y45</f>
        <v>0</v>
      </c>
      <c r="Z45" s="70">
        <f>+Outflows!Z45+Fees!Z45+'Ongoing Cash Flows'!Z45+'Terminal Value'!Z45</f>
        <v>0</v>
      </c>
      <c r="AA45" s="70">
        <f>+Outflows!AA45+Fees!AA45+'Ongoing Cash Flows'!AA45+'Terminal Value'!AA45</f>
        <v>0</v>
      </c>
      <c r="AB45" s="70">
        <f>+Outflows!AB45+Fees!AB45+'Ongoing Cash Flows'!AB45+'Terminal Value'!AB45</f>
        <v>0</v>
      </c>
      <c r="AC45" s="70">
        <f>+Outflows!AC45+Fees!AC45+'Ongoing Cash Flows'!AC45+'Terminal Value'!AC45</f>
        <v>0</v>
      </c>
      <c r="AD45" s="70">
        <f>+Outflows!AD45+Fees!AD45+'Ongoing Cash Flows'!AD45+'Terminal Value'!AD45</f>
        <v>0</v>
      </c>
      <c r="AE45" s="70">
        <f>+Outflows!AE45+Fees!AE45+'Ongoing Cash Flows'!AE45+'Terminal Value'!AE45</f>
        <v>0</v>
      </c>
      <c r="AF45" s="70">
        <f>+Outflows!AF45+Fees!AF45+'Ongoing Cash Flows'!AF45+'Terminal Value'!AF45</f>
        <v>0</v>
      </c>
      <c r="AG45" s="70">
        <f>+Outflows!AG45+Fees!AG45+'Ongoing Cash Flows'!AG45+'Terminal Value'!AG45</f>
        <v>0</v>
      </c>
      <c r="AH45" s="70">
        <f>+Outflows!AH45+Fees!AH45+'Ongoing Cash Flows'!AH45+'Terminal Value'!AH45</f>
        <v>0</v>
      </c>
      <c r="AI45" s="70">
        <f>+Outflows!AI45+Fees!AI45+'Ongoing Cash Flows'!AI45+'Terminal Value'!AI45</f>
        <v>0</v>
      </c>
      <c r="AJ45" s="70">
        <f>+Outflows!AJ45+Fees!AJ45+'Ongoing Cash Flows'!AJ45+'Terminal Value'!AJ45</f>
        <v>0</v>
      </c>
      <c r="AK45" s="70"/>
      <c r="AL45" s="6"/>
      <c r="AM45" s="71"/>
      <c r="AN45" s="72">
        <f t="shared" si="0"/>
        <v>6.2721779942512504E-2</v>
      </c>
      <c r="AO45" s="70">
        <f t="shared" ca="1" si="1"/>
        <v>1570.152879391869</v>
      </c>
      <c r="AP45" s="166">
        <f t="shared" ca="1" si="2"/>
        <v>0</v>
      </c>
      <c r="AQ45" s="166">
        <f t="shared" ca="1" si="3"/>
        <v>6093483.8060740344</v>
      </c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1"/>
      <c r="CM45" s="1"/>
      <c r="CN45" s="1"/>
      <c r="CO45" s="1"/>
      <c r="CP45" s="1"/>
    </row>
    <row r="46" spans="1:94" x14ac:dyDescent="0.2">
      <c r="A46" s="6">
        <v>44</v>
      </c>
      <c r="B46" s="70">
        <f>+Outflows!B46+Fees!B46+'Ongoing Cash Flows'!B46+'Terminal Value'!B46</f>
        <v>-87176.800433395809</v>
      </c>
      <c r="C46" s="70">
        <f>+Outflows!C46+Fees!C46+'Ongoing Cash Flows'!C46+'Terminal Value'!C46</f>
        <v>14073.026088632836</v>
      </c>
      <c r="D46" s="70">
        <f>+Outflows!D46+Fees!D46+'Ongoing Cash Flows'!D46+'Terminal Value'!D46</f>
        <v>11888.608212236797</v>
      </c>
      <c r="E46" s="70">
        <f>+Outflows!E46+Fees!E46+'Ongoing Cash Flows'!E46+'Terminal Value'!E46</f>
        <v>9936.9230326555553</v>
      </c>
      <c r="F46" s="70">
        <f>+Outflows!F46+Fees!F46+'Ongoing Cash Flows'!F46+'Terminal Value'!F46</f>
        <v>9539.0714843307105</v>
      </c>
      <c r="G46" s="70">
        <f>+Outflows!G46+Fees!G46+'Ongoing Cash Flows'!G46+'Terminal Value'!G46</f>
        <v>9308.5800427745708</v>
      </c>
      <c r="H46" s="70">
        <f>+Outflows!H46+Fees!H46+'Ongoing Cash Flows'!H46+'Terminal Value'!H46</f>
        <v>8323.1065531929344</v>
      </c>
      <c r="I46" s="70">
        <f>+Outflows!I46+Fees!I46+'Ongoing Cash Flows'!I46+'Terminal Value'!I46</f>
        <v>8181.112450668762</v>
      </c>
      <c r="J46" s="70">
        <f>+Outflows!J46+Fees!J46+'Ongoing Cash Flows'!J46+'Terminal Value'!J46</f>
        <v>8168.6782481337723</v>
      </c>
      <c r="K46" s="70">
        <f>+Outflows!K46+Fees!K46+'Ongoing Cash Flows'!K46+'Terminal Value'!K46</f>
        <v>8159.2604535235841</v>
      </c>
      <c r="L46" s="70">
        <f>+Outflows!L46+Fees!L46+'Ongoing Cash Flows'!L46+'Terminal Value'!L46</f>
        <v>8160.750313253362</v>
      </c>
      <c r="M46" s="70">
        <f>+Outflows!M46+Fees!M46+'Ongoing Cash Flows'!M46+'Terminal Value'!M46</f>
        <v>8132.4818192207613</v>
      </c>
      <c r="N46" s="70">
        <f>+Outflows!N46+Fees!N46+'Ongoing Cash Flows'!N46+'Terminal Value'!N46</f>
        <v>8115.0975807214554</v>
      </c>
      <c r="O46" s="70">
        <f>+Outflows!O46+Fees!O46+'Ongoing Cash Flows'!O46+'Terminal Value'!O46</f>
        <v>7788.7115020888978</v>
      </c>
      <c r="P46" s="70">
        <f>+Outflows!P46+Fees!P46+'Ongoing Cash Flows'!P46+'Terminal Value'!P46</f>
        <v>7681.1150951956342</v>
      </c>
      <c r="Q46" s="70">
        <f>+Outflows!Q46+Fees!Q46+'Ongoing Cash Flows'!Q46+'Terminal Value'!Q46</f>
        <v>7652.2964572613018</v>
      </c>
      <c r="R46" s="70">
        <f>+Outflows!R46+Fees!R46+'Ongoing Cash Flows'!R46+'Terminal Value'!R46</f>
        <v>999.88303025087646</v>
      </c>
      <c r="S46" s="70">
        <f>+Outflows!S46+Fees!S46+'Ongoing Cash Flows'!S46+'Terminal Value'!S46</f>
        <v>0</v>
      </c>
      <c r="T46" s="70">
        <f>+Outflows!T46+Fees!T46+'Ongoing Cash Flows'!T46+'Terminal Value'!T46</f>
        <v>0</v>
      </c>
      <c r="U46" s="70">
        <f>+Outflows!U46+Fees!U46+'Ongoing Cash Flows'!U46+'Terminal Value'!U46</f>
        <v>0</v>
      </c>
      <c r="V46" s="70">
        <f>+Outflows!V46+Fees!V46+'Ongoing Cash Flows'!V46+'Terminal Value'!V46</f>
        <v>0</v>
      </c>
      <c r="W46" s="70">
        <f>+Outflows!W46+Fees!W46+'Ongoing Cash Flows'!W46+'Terminal Value'!W46</f>
        <v>0</v>
      </c>
      <c r="X46" s="70">
        <f>+Outflows!X46+Fees!X46+'Ongoing Cash Flows'!X46+'Terminal Value'!X46</f>
        <v>0</v>
      </c>
      <c r="Y46" s="70">
        <f>+Outflows!Y46+Fees!Y46+'Ongoing Cash Flows'!Y46+'Terminal Value'!Y46</f>
        <v>0</v>
      </c>
      <c r="Z46" s="70">
        <f>+Outflows!Z46+Fees!Z46+'Ongoing Cash Flows'!Z46+'Terminal Value'!Z46</f>
        <v>0</v>
      </c>
      <c r="AA46" s="70">
        <f>+Outflows!AA46+Fees!AA46+'Ongoing Cash Flows'!AA46+'Terminal Value'!AA46</f>
        <v>0</v>
      </c>
      <c r="AB46" s="70">
        <f>+Outflows!AB46+Fees!AB46+'Ongoing Cash Flows'!AB46+'Terminal Value'!AB46</f>
        <v>0</v>
      </c>
      <c r="AC46" s="70">
        <f>+Outflows!AC46+Fees!AC46+'Ongoing Cash Flows'!AC46+'Terminal Value'!AC46</f>
        <v>0</v>
      </c>
      <c r="AD46" s="70">
        <f>+Outflows!AD46+Fees!AD46+'Ongoing Cash Flows'!AD46+'Terminal Value'!AD46</f>
        <v>0</v>
      </c>
      <c r="AE46" s="70">
        <f>+Outflows!AE46+Fees!AE46+'Ongoing Cash Flows'!AE46+'Terminal Value'!AE46</f>
        <v>0</v>
      </c>
      <c r="AF46" s="70">
        <f>+Outflows!AF46+Fees!AF46+'Ongoing Cash Flows'!AF46+'Terminal Value'!AF46</f>
        <v>0</v>
      </c>
      <c r="AG46" s="70">
        <f>+Outflows!AG46+Fees!AG46+'Ongoing Cash Flows'!AG46+'Terminal Value'!AG46</f>
        <v>0</v>
      </c>
      <c r="AH46" s="70">
        <f>+Outflows!AH46+Fees!AH46+'Ongoing Cash Flows'!AH46+'Terminal Value'!AH46</f>
        <v>0</v>
      </c>
      <c r="AI46" s="70">
        <f>+Outflows!AI46+Fees!AI46+'Ongoing Cash Flows'!AI46+'Terminal Value'!AI46</f>
        <v>0</v>
      </c>
      <c r="AJ46" s="70">
        <f>+Outflows!AJ46+Fees!AJ46+'Ongoing Cash Flows'!AJ46+'Terminal Value'!AJ46</f>
        <v>0</v>
      </c>
      <c r="AK46" s="70"/>
      <c r="AL46" s="6"/>
      <c r="AM46" s="71"/>
      <c r="AN46" s="72">
        <f t="shared" si="0"/>
        <v>6.8245056271553042E-2</v>
      </c>
      <c r="AO46" s="70">
        <f t="shared" ca="1" si="1"/>
        <v>4197.0755204443622</v>
      </c>
      <c r="AP46" s="166">
        <f t="shared" ca="1" si="2"/>
        <v>0</v>
      </c>
      <c r="AQ46" s="166">
        <f t="shared" ca="1" si="3"/>
        <v>25963314.461183611</v>
      </c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1"/>
      <c r="CM46" s="1"/>
      <c r="CN46" s="1"/>
      <c r="CO46" s="1"/>
      <c r="CP46" s="1"/>
    </row>
    <row r="47" spans="1:94" x14ac:dyDescent="0.2">
      <c r="A47" s="6">
        <v>45</v>
      </c>
      <c r="B47" s="70">
        <f>+Outflows!B47+Fees!B47+'Ongoing Cash Flows'!B47+'Terminal Value'!B47</f>
        <v>-89352.188688727183</v>
      </c>
      <c r="C47" s="70">
        <f>+Outflows!C47+Fees!C47+'Ongoing Cash Flows'!C47+'Terminal Value'!C47</f>
        <v>14030.25983181212</v>
      </c>
      <c r="D47" s="70">
        <f>+Outflows!D47+Fees!D47+'Ongoing Cash Flows'!D47+'Terminal Value'!D47</f>
        <v>11944.381527108928</v>
      </c>
      <c r="E47" s="70">
        <f>+Outflows!E47+Fees!E47+'Ongoing Cash Flows'!E47+'Terminal Value'!E47</f>
        <v>9960.0271184027515</v>
      </c>
      <c r="F47" s="70">
        <f>+Outflows!F47+Fees!F47+'Ongoing Cash Flows'!F47+'Terminal Value'!F47</f>
        <v>9556.2467765903348</v>
      </c>
      <c r="G47" s="70">
        <f>+Outflows!G47+Fees!G47+'Ongoing Cash Flows'!G47+'Terminal Value'!G47</f>
        <v>9342.9666836752622</v>
      </c>
      <c r="H47" s="70">
        <f>+Outflows!H47+Fees!H47+'Ongoing Cash Flows'!H47+'Terminal Value'!H47</f>
        <v>8375.7993296067507</v>
      </c>
      <c r="I47" s="70">
        <f>+Outflows!I47+Fees!I47+'Ongoing Cash Flows'!I47+'Terminal Value'!I47</f>
        <v>8231.0141169354592</v>
      </c>
      <c r="J47" s="70">
        <f>+Outflows!J47+Fees!J47+'Ongoing Cash Flows'!J47+'Terminal Value'!J47</f>
        <v>8218.5799144004704</v>
      </c>
      <c r="K47" s="70">
        <f>+Outflows!K47+Fees!K47+'Ongoing Cash Flows'!K47+'Terminal Value'!K47</f>
        <v>8209.2466988856486</v>
      </c>
      <c r="L47" s="70">
        <f>+Outflows!L47+Fees!L47+'Ongoing Cash Flows'!L47+'Terminal Value'!L47</f>
        <v>8210.6519795200602</v>
      </c>
      <c r="M47" s="70">
        <f>+Outflows!M47+Fees!M47+'Ongoing Cash Flows'!M47+'Terminal Value'!M47</f>
        <v>8182.4680645828257</v>
      </c>
      <c r="N47" s="70">
        <f>+Outflows!N47+Fees!N47+'Ongoing Cash Flows'!N47+'Terminal Value'!N47</f>
        <v>8164.9992469881527</v>
      </c>
      <c r="O47" s="70">
        <f>+Outflows!O47+Fees!O47+'Ongoing Cash Flows'!O47+'Terminal Value'!O47</f>
        <v>7838.6977474509622</v>
      </c>
      <c r="P47" s="70">
        <f>+Outflows!P47+Fees!P47+'Ongoing Cash Flows'!P47+'Terminal Value'!P47</f>
        <v>7731.0167614623315</v>
      </c>
      <c r="Q47" s="70">
        <f>+Outflows!Q47+Fees!Q47+'Ongoing Cash Flows'!Q47+'Terminal Value'!Q47</f>
        <v>7702.2827026233663</v>
      </c>
      <c r="R47" s="70">
        <f>+Outflows!R47+Fees!R47+'Ongoing Cash Flows'!R47+'Terminal Value'!R47</f>
        <v>1024.8338633842252</v>
      </c>
      <c r="S47" s="70">
        <f>+Outflows!S47+Fees!S47+'Ongoing Cash Flows'!S47+'Terminal Value'!S47</f>
        <v>0</v>
      </c>
      <c r="T47" s="70">
        <f>+Outflows!T47+Fees!T47+'Ongoing Cash Flows'!T47+'Terminal Value'!T47</f>
        <v>0</v>
      </c>
      <c r="U47" s="70">
        <f>+Outflows!U47+Fees!U47+'Ongoing Cash Flows'!U47+'Terminal Value'!U47</f>
        <v>0</v>
      </c>
      <c r="V47" s="70">
        <f>+Outflows!V47+Fees!V47+'Ongoing Cash Flows'!V47+'Terminal Value'!V47</f>
        <v>0</v>
      </c>
      <c r="W47" s="70">
        <f>+Outflows!W47+Fees!W47+'Ongoing Cash Flows'!W47+'Terminal Value'!W47</f>
        <v>0</v>
      </c>
      <c r="X47" s="70">
        <f>+Outflows!X47+Fees!X47+'Ongoing Cash Flows'!X47+'Terminal Value'!X47</f>
        <v>0</v>
      </c>
      <c r="Y47" s="70">
        <f>+Outflows!Y47+Fees!Y47+'Ongoing Cash Flows'!Y47+'Terminal Value'!Y47</f>
        <v>0</v>
      </c>
      <c r="Z47" s="70">
        <f>+Outflows!Z47+Fees!Z47+'Ongoing Cash Flows'!Z47+'Terminal Value'!Z47</f>
        <v>0</v>
      </c>
      <c r="AA47" s="70">
        <f>+Outflows!AA47+Fees!AA47+'Ongoing Cash Flows'!AA47+'Terminal Value'!AA47</f>
        <v>0</v>
      </c>
      <c r="AB47" s="70">
        <f>+Outflows!AB47+Fees!AB47+'Ongoing Cash Flows'!AB47+'Terminal Value'!AB47</f>
        <v>0</v>
      </c>
      <c r="AC47" s="70">
        <f>+Outflows!AC47+Fees!AC47+'Ongoing Cash Flows'!AC47+'Terminal Value'!AC47</f>
        <v>0</v>
      </c>
      <c r="AD47" s="70">
        <f>+Outflows!AD47+Fees!AD47+'Ongoing Cash Flows'!AD47+'Terminal Value'!AD47</f>
        <v>0</v>
      </c>
      <c r="AE47" s="70">
        <f>+Outflows!AE47+Fees!AE47+'Ongoing Cash Flows'!AE47+'Terminal Value'!AE47</f>
        <v>0</v>
      </c>
      <c r="AF47" s="70">
        <f>+Outflows!AF47+Fees!AF47+'Ongoing Cash Flows'!AF47+'Terminal Value'!AF47</f>
        <v>0</v>
      </c>
      <c r="AG47" s="70">
        <f>+Outflows!AG47+Fees!AG47+'Ongoing Cash Flows'!AG47+'Terminal Value'!AG47</f>
        <v>0</v>
      </c>
      <c r="AH47" s="70">
        <f>+Outflows!AH47+Fees!AH47+'Ongoing Cash Flows'!AH47+'Terminal Value'!AH47</f>
        <v>0</v>
      </c>
      <c r="AI47" s="70">
        <f>+Outflows!AI47+Fees!AI47+'Ongoing Cash Flows'!AI47+'Terminal Value'!AI47</f>
        <v>0</v>
      </c>
      <c r="AJ47" s="70">
        <f>+Outflows!AJ47+Fees!AJ47+'Ongoing Cash Flows'!AJ47+'Terminal Value'!AJ47</f>
        <v>0</v>
      </c>
      <c r="AK47" s="70"/>
      <c r="AL47" s="6"/>
      <c r="AM47" s="71"/>
      <c r="AN47" s="72">
        <f t="shared" si="0"/>
        <v>6.4633491635322574E-2</v>
      </c>
      <c r="AO47" s="70">
        <f t="shared" ca="1" si="1"/>
        <v>2498.1314900079028</v>
      </c>
      <c r="AP47" s="166">
        <f t="shared" ca="1" si="2"/>
        <v>0</v>
      </c>
      <c r="AQ47" s="166">
        <f t="shared" ca="1" si="3"/>
        <v>11536055.334135784</v>
      </c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1"/>
      <c r="CM47" s="1"/>
      <c r="CN47" s="1"/>
      <c r="CO47" s="1"/>
      <c r="CP47" s="1"/>
    </row>
    <row r="48" spans="1:94" x14ac:dyDescent="0.2">
      <c r="A48" s="6">
        <v>46</v>
      </c>
      <c r="B48" s="70">
        <f>+Outflows!B48+Fees!B48+'Ongoing Cash Flows'!B48+'Terminal Value'!B48</f>
        <v>-102560.96750444778</v>
      </c>
      <c r="C48" s="70">
        <f>+Outflows!C48+Fees!C48+'Ongoing Cash Flows'!C48+'Terminal Value'!C48</f>
        <v>14430.951463446108</v>
      </c>
      <c r="D48" s="70">
        <f>+Outflows!D48+Fees!D48+'Ongoing Cash Flows'!D48+'Terminal Value'!D48</f>
        <v>12502.162102730723</v>
      </c>
      <c r="E48" s="70">
        <f>+Outflows!E48+Fees!E48+'Ongoing Cash Flows'!E48+'Terminal Value'!E48</f>
        <v>10372.569368942044</v>
      </c>
      <c r="F48" s="70">
        <f>+Outflows!F48+Fees!F48+'Ongoing Cash Flows'!F48+'Terminal Value'!F48</f>
        <v>10005.028415856814</v>
      </c>
      <c r="G48" s="70">
        <f>+Outflows!G48+Fees!G48+'Ongoing Cash Flows'!G48+'Terminal Value'!G48</f>
        <v>9615.2729597401958</v>
      </c>
      <c r="H48" s="70">
        <f>+Outflows!H48+Fees!H48+'Ongoing Cash Flows'!H48+'Terminal Value'!H48</f>
        <v>8695.7455401880507</v>
      </c>
      <c r="I48" s="70">
        <f>+Outflows!I48+Fees!I48+'Ongoing Cash Flows'!I48+'Terminal Value'!I48</f>
        <v>8534.0129359450366</v>
      </c>
      <c r="J48" s="70">
        <f>+Outflows!J48+Fees!J48+'Ongoing Cash Flows'!J48+'Terminal Value'!J48</f>
        <v>8521.5787334100478</v>
      </c>
      <c r="K48" s="70">
        <f>+Outflows!K48+Fees!K48+'Ongoing Cash Flows'!K48+'Terminal Value'!K48</f>
        <v>8512.7590752155811</v>
      </c>
      <c r="L48" s="70">
        <f>+Outflows!L48+Fees!L48+'Ongoing Cash Flows'!L48+'Terminal Value'!L48</f>
        <v>8513.6507985296375</v>
      </c>
      <c r="M48" s="70">
        <f>+Outflows!M48+Fees!M48+'Ongoing Cash Flows'!M48+'Terminal Value'!M48</f>
        <v>8485.9804409127591</v>
      </c>
      <c r="N48" s="70">
        <f>+Outflows!N48+Fees!N48+'Ongoing Cash Flows'!N48+'Terminal Value'!N48</f>
        <v>8467.99806599773</v>
      </c>
      <c r="O48" s="70">
        <f>+Outflows!O48+Fees!O48+'Ongoing Cash Flows'!O48+'Terminal Value'!O48</f>
        <v>8142.2101237808956</v>
      </c>
      <c r="P48" s="70">
        <f>+Outflows!P48+Fees!P48+'Ongoing Cash Flows'!P48+'Terminal Value'!P48</f>
        <v>8034.0155804719097</v>
      </c>
      <c r="Q48" s="70">
        <f>+Outflows!Q48+Fees!Q48+'Ongoing Cash Flows'!Q48+'Terminal Value'!Q48</f>
        <v>8005.7950789532997</v>
      </c>
      <c r="R48" s="70">
        <f>+Outflows!R48+Fees!R48+'Ongoing Cash Flows'!R48+'Terminal Value'!R48</f>
        <v>1176.3332728890141</v>
      </c>
      <c r="S48" s="70">
        <f>+Outflows!S48+Fees!S48+'Ongoing Cash Flows'!S48+'Terminal Value'!S48</f>
        <v>0</v>
      </c>
      <c r="T48" s="70">
        <f>+Outflows!T48+Fees!T48+'Ongoing Cash Flows'!T48+'Terminal Value'!T48</f>
        <v>0</v>
      </c>
      <c r="U48" s="70">
        <f>+Outflows!U48+Fees!U48+'Ongoing Cash Flows'!U48+'Terminal Value'!U48</f>
        <v>0</v>
      </c>
      <c r="V48" s="70">
        <f>+Outflows!V48+Fees!V48+'Ongoing Cash Flows'!V48+'Terminal Value'!V48</f>
        <v>0</v>
      </c>
      <c r="W48" s="70">
        <f>+Outflows!W48+Fees!W48+'Ongoing Cash Flows'!W48+'Terminal Value'!W48</f>
        <v>0</v>
      </c>
      <c r="X48" s="70">
        <f>+Outflows!X48+Fees!X48+'Ongoing Cash Flows'!X48+'Terminal Value'!X48</f>
        <v>0</v>
      </c>
      <c r="Y48" s="70">
        <f>+Outflows!Y48+Fees!Y48+'Ongoing Cash Flows'!Y48+'Terminal Value'!Y48</f>
        <v>0</v>
      </c>
      <c r="Z48" s="70">
        <f>+Outflows!Z48+Fees!Z48+'Ongoing Cash Flows'!Z48+'Terminal Value'!Z48</f>
        <v>0</v>
      </c>
      <c r="AA48" s="70">
        <f>+Outflows!AA48+Fees!AA48+'Ongoing Cash Flows'!AA48+'Terminal Value'!AA48</f>
        <v>0</v>
      </c>
      <c r="AB48" s="70">
        <f>+Outflows!AB48+Fees!AB48+'Ongoing Cash Flows'!AB48+'Terminal Value'!AB48</f>
        <v>0</v>
      </c>
      <c r="AC48" s="70">
        <f>+Outflows!AC48+Fees!AC48+'Ongoing Cash Flows'!AC48+'Terminal Value'!AC48</f>
        <v>0</v>
      </c>
      <c r="AD48" s="70">
        <f>+Outflows!AD48+Fees!AD48+'Ongoing Cash Flows'!AD48+'Terminal Value'!AD48</f>
        <v>0</v>
      </c>
      <c r="AE48" s="70">
        <f>+Outflows!AE48+Fees!AE48+'Ongoing Cash Flows'!AE48+'Terminal Value'!AE48</f>
        <v>0</v>
      </c>
      <c r="AF48" s="70">
        <f>+Outflows!AF48+Fees!AF48+'Ongoing Cash Flows'!AF48+'Terminal Value'!AF48</f>
        <v>0</v>
      </c>
      <c r="AG48" s="70">
        <f>+Outflows!AG48+Fees!AG48+'Ongoing Cash Flows'!AG48+'Terminal Value'!AG48</f>
        <v>0</v>
      </c>
      <c r="AH48" s="70">
        <f>+Outflows!AH48+Fees!AH48+'Ongoing Cash Flows'!AH48+'Terminal Value'!AH48</f>
        <v>0</v>
      </c>
      <c r="AI48" s="70">
        <f>+Outflows!AI48+Fees!AI48+'Ongoing Cash Flows'!AI48+'Terminal Value'!AI48</f>
        <v>0</v>
      </c>
      <c r="AJ48" s="70">
        <f>+Outflows!AJ48+Fees!AJ48+'Ongoing Cash Flows'!AJ48+'Terminal Value'!AJ48</f>
        <v>0</v>
      </c>
      <c r="AK48" s="70"/>
      <c r="AL48" s="6"/>
      <c r="AM48" s="71"/>
      <c r="AN48" s="72">
        <f t="shared" si="0"/>
        <v>4.7937497496604919E-2</v>
      </c>
      <c r="AO48" s="70">
        <f t="shared" ca="1" si="1"/>
        <v>-6538.5109077016832</v>
      </c>
      <c r="AP48" s="166">
        <f t="shared" ca="1" si="2"/>
        <v>31811466.838394884</v>
      </c>
      <c r="AQ48" s="166">
        <f t="shared" ca="1" si="3"/>
        <v>0</v>
      </c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1"/>
      <c r="CM48" s="1"/>
      <c r="CN48" s="1"/>
      <c r="CO48" s="1"/>
      <c r="CP48" s="1"/>
    </row>
    <row r="49" spans="1:94" x14ac:dyDescent="0.2">
      <c r="A49" s="6">
        <v>47</v>
      </c>
      <c r="B49" s="70">
        <f>+Outflows!B49+Fees!B49+'Ongoing Cash Flows'!B49+'Terminal Value'!B49</f>
        <v>-89670.961593096596</v>
      </c>
      <c r="C49" s="70">
        <f>+Outflows!C49+Fees!C49+'Ongoing Cash Flows'!C49+'Terminal Value'!C49</f>
        <v>14101.114036761668</v>
      </c>
      <c r="D49" s="70">
        <f>+Outflows!D49+Fees!D49+'Ongoing Cash Flows'!D49+'Terminal Value'!D49</f>
        <v>12032.626949848625</v>
      </c>
      <c r="E49" s="70">
        <f>+Outflows!E49+Fees!E49+'Ongoing Cash Flows'!E49+'Terminal Value'!E49</f>
        <v>9945.4220234771547</v>
      </c>
      <c r="F49" s="70">
        <f>+Outflows!F49+Fees!F49+'Ongoing Cash Flows'!F49+'Terminal Value'!F49</f>
        <v>9570.5822458678194</v>
      </c>
      <c r="G49" s="70">
        <f>+Outflows!G49+Fees!G49+'Ongoing Cash Flows'!G49+'Terminal Value'!G49</f>
        <v>9256.7636989843668</v>
      </c>
      <c r="H49" s="70">
        <f>+Outflows!H49+Fees!H49+'Ongoing Cash Flows'!H49+'Terminal Value'!H49</f>
        <v>8383.5207234018835</v>
      </c>
      <c r="I49" s="70">
        <f>+Outflows!I49+Fees!I49+'Ongoing Cash Flows'!I49+'Terminal Value'!I49</f>
        <v>8238.3265123433703</v>
      </c>
      <c r="J49" s="70">
        <f>+Outflows!J49+Fees!J49+'Ongoing Cash Flows'!J49+'Terminal Value'!J49</f>
        <v>8225.8923098083797</v>
      </c>
      <c r="K49" s="70">
        <f>+Outflows!K49+Fees!K49+'Ongoing Cash Flows'!K49+'Terminal Value'!K49</f>
        <v>8216.5714881840813</v>
      </c>
      <c r="L49" s="70">
        <f>+Outflows!L49+Fees!L49+'Ongoing Cash Flows'!L49+'Terminal Value'!L49</f>
        <v>8217.9643749279712</v>
      </c>
      <c r="M49" s="70">
        <f>+Outflows!M49+Fees!M49+'Ongoing Cash Flows'!M49+'Terminal Value'!M49</f>
        <v>8189.7928538812585</v>
      </c>
      <c r="N49" s="70">
        <f>+Outflows!N49+Fees!N49+'Ongoing Cash Flows'!N49+'Terminal Value'!N49</f>
        <v>8172.3116423960637</v>
      </c>
      <c r="O49" s="70">
        <f>+Outflows!O49+Fees!O49+'Ongoing Cash Flows'!O49+'Terminal Value'!O49</f>
        <v>7846.0225367493949</v>
      </c>
      <c r="P49" s="70">
        <f>+Outflows!P49+Fees!P49+'Ongoing Cash Flows'!P49+'Terminal Value'!P49</f>
        <v>7738.3291568702425</v>
      </c>
      <c r="Q49" s="70">
        <f>+Outflows!Q49+Fees!Q49+'Ongoing Cash Flows'!Q49+'Terminal Value'!Q49</f>
        <v>7709.607491921799</v>
      </c>
      <c r="R49" s="70">
        <f>+Outflows!R49+Fees!R49+'Ongoing Cash Flows'!R49+'Terminal Value'!R49</f>
        <v>1028.4900610881807</v>
      </c>
      <c r="S49" s="70">
        <f>+Outflows!S49+Fees!S49+'Ongoing Cash Flows'!S49+'Terminal Value'!S49</f>
        <v>0</v>
      </c>
      <c r="T49" s="70">
        <f>+Outflows!T49+Fees!T49+'Ongoing Cash Flows'!T49+'Terminal Value'!T49</f>
        <v>0</v>
      </c>
      <c r="U49" s="70">
        <f>+Outflows!U49+Fees!U49+'Ongoing Cash Flows'!U49+'Terminal Value'!U49</f>
        <v>0</v>
      </c>
      <c r="V49" s="70">
        <f>+Outflows!V49+Fees!V49+'Ongoing Cash Flows'!V49+'Terminal Value'!V49</f>
        <v>0</v>
      </c>
      <c r="W49" s="70">
        <f>+Outflows!W49+Fees!W49+'Ongoing Cash Flows'!W49+'Terminal Value'!W49</f>
        <v>0</v>
      </c>
      <c r="X49" s="70">
        <f>+Outflows!X49+Fees!X49+'Ongoing Cash Flows'!X49+'Terminal Value'!X49</f>
        <v>0</v>
      </c>
      <c r="Y49" s="70">
        <f>+Outflows!Y49+Fees!Y49+'Ongoing Cash Flows'!Y49+'Terminal Value'!Y49</f>
        <v>0</v>
      </c>
      <c r="Z49" s="70">
        <f>+Outflows!Z49+Fees!Z49+'Ongoing Cash Flows'!Z49+'Terminal Value'!Z49</f>
        <v>0</v>
      </c>
      <c r="AA49" s="70">
        <f>+Outflows!AA49+Fees!AA49+'Ongoing Cash Flows'!AA49+'Terminal Value'!AA49</f>
        <v>0</v>
      </c>
      <c r="AB49" s="70">
        <f>+Outflows!AB49+Fees!AB49+'Ongoing Cash Flows'!AB49+'Terminal Value'!AB49</f>
        <v>0</v>
      </c>
      <c r="AC49" s="70">
        <f>+Outflows!AC49+Fees!AC49+'Ongoing Cash Flows'!AC49+'Terminal Value'!AC49</f>
        <v>0</v>
      </c>
      <c r="AD49" s="70">
        <f>+Outflows!AD49+Fees!AD49+'Ongoing Cash Flows'!AD49+'Terminal Value'!AD49</f>
        <v>0</v>
      </c>
      <c r="AE49" s="70">
        <f>+Outflows!AE49+Fees!AE49+'Ongoing Cash Flows'!AE49+'Terminal Value'!AE49</f>
        <v>0</v>
      </c>
      <c r="AF49" s="70">
        <f>+Outflows!AF49+Fees!AF49+'Ongoing Cash Flows'!AF49+'Terminal Value'!AF49</f>
        <v>0</v>
      </c>
      <c r="AG49" s="70">
        <f>+Outflows!AG49+Fees!AG49+'Ongoing Cash Flows'!AG49+'Terminal Value'!AG49</f>
        <v>0</v>
      </c>
      <c r="AH49" s="70">
        <f>+Outflows!AH49+Fees!AH49+'Ongoing Cash Flows'!AH49+'Terminal Value'!AH49</f>
        <v>0</v>
      </c>
      <c r="AI49" s="70">
        <f>+Outflows!AI49+Fees!AI49+'Ongoing Cash Flows'!AI49+'Terminal Value'!AI49</f>
        <v>0</v>
      </c>
      <c r="AJ49" s="70">
        <f>+Outflows!AJ49+Fees!AJ49+'Ongoing Cash Flows'!AJ49+'Terminal Value'!AJ49</f>
        <v>0</v>
      </c>
      <c r="AK49" s="70"/>
      <c r="AL49" s="6"/>
      <c r="AM49" s="71"/>
      <c r="AN49" s="72">
        <f t="shared" si="0"/>
        <v>6.4253029227256772E-2</v>
      </c>
      <c r="AO49" s="70">
        <f t="shared" ca="1" si="1"/>
        <v>2314.6688174842493</v>
      </c>
      <c r="AP49" s="166">
        <f t="shared" ca="1" si="2"/>
        <v>0</v>
      </c>
      <c r="AQ49" s="166">
        <f t="shared" ca="1" si="3"/>
        <v>10323460.427764852</v>
      </c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1"/>
      <c r="CM49" s="1"/>
      <c r="CN49" s="1"/>
      <c r="CO49" s="1"/>
      <c r="CP49" s="1"/>
    </row>
    <row r="50" spans="1:94" x14ac:dyDescent="0.2">
      <c r="A50" s="6">
        <v>48</v>
      </c>
      <c r="B50" s="70">
        <f>+Outflows!B50+Fees!B50+'Ongoing Cash Flows'!B50+'Terminal Value'!B50</f>
        <v>-92828.355747334819</v>
      </c>
      <c r="C50" s="70">
        <f>+Outflows!C50+Fees!C50+'Ongoing Cash Flows'!C50+'Terminal Value'!C50</f>
        <v>14043.941847771061</v>
      </c>
      <c r="D50" s="70">
        <f>+Outflows!D50+Fees!D50+'Ongoing Cash Flows'!D50+'Terminal Value'!D50</f>
        <v>12133.71376673108</v>
      </c>
      <c r="E50" s="70">
        <f>+Outflows!E50+Fees!E50+'Ongoing Cash Flows'!E50+'Terminal Value'!E50</f>
        <v>10149.92407109594</v>
      </c>
      <c r="F50" s="70">
        <f>+Outflows!F50+Fees!F50+'Ongoing Cash Flows'!F50+'Terminal Value'!F50</f>
        <v>9627.8364114062679</v>
      </c>
      <c r="G50" s="70">
        <f>+Outflows!G50+Fees!G50+'Ongoing Cash Flows'!G50+'Terminal Value'!G50</f>
        <v>9381.5443208905926</v>
      </c>
      <c r="H50" s="70">
        <f>+Outflows!H50+Fees!H50+'Ongoing Cash Flows'!H50+'Terminal Value'!H50</f>
        <v>8459.9998823804399</v>
      </c>
      <c r="I50" s="70">
        <f>+Outflows!I50+Fees!I50+'Ongoing Cash Flows'!I50+'Terminal Value'!I50</f>
        <v>8310.7546083262714</v>
      </c>
      <c r="J50" s="70">
        <f>+Outflows!J50+Fees!J50+'Ongoing Cash Flows'!J50+'Terminal Value'!J50</f>
        <v>8298.3204057912826</v>
      </c>
      <c r="K50" s="70">
        <f>+Outflows!K50+Fees!K50+'Ongoing Cash Flows'!K50+'Terminal Value'!K50</f>
        <v>8289.1223436516993</v>
      </c>
      <c r="L50" s="70">
        <f>+Outflows!L50+Fees!L50+'Ongoing Cash Flows'!L50+'Terminal Value'!L50</f>
        <v>8290.3924709108724</v>
      </c>
      <c r="M50" s="70">
        <f>+Outflows!M50+Fees!M50+'Ongoing Cash Flows'!M50+'Terminal Value'!M50</f>
        <v>8262.3437093488756</v>
      </c>
      <c r="N50" s="70">
        <f>+Outflows!N50+Fees!N50+'Ongoing Cash Flows'!N50+'Terminal Value'!N50</f>
        <v>8244.7397383789648</v>
      </c>
      <c r="O50" s="70">
        <f>+Outflows!O50+Fees!O50+'Ongoing Cash Flows'!O50+'Terminal Value'!O50</f>
        <v>7918.573392217013</v>
      </c>
      <c r="P50" s="70">
        <f>+Outflows!P50+Fees!P50+'Ongoing Cash Flows'!P50+'Terminal Value'!P50</f>
        <v>7810.7572528531446</v>
      </c>
      <c r="Q50" s="70">
        <f>+Outflows!Q50+Fees!Q50+'Ongoing Cash Flows'!Q50+'Terminal Value'!Q50</f>
        <v>7782.158347389417</v>
      </c>
      <c r="R50" s="70">
        <f>+Outflows!R50+Fees!R50+'Ongoing Cash Flows'!R50+'Terminal Value'!R50</f>
        <v>1064.7041090796313</v>
      </c>
      <c r="S50" s="70">
        <f>+Outflows!S50+Fees!S50+'Ongoing Cash Flows'!S50+'Terminal Value'!S50</f>
        <v>0</v>
      </c>
      <c r="T50" s="70">
        <f>+Outflows!T50+Fees!T50+'Ongoing Cash Flows'!T50+'Terminal Value'!T50</f>
        <v>0</v>
      </c>
      <c r="U50" s="70">
        <f>+Outflows!U50+Fees!U50+'Ongoing Cash Flows'!U50+'Terminal Value'!U50</f>
        <v>0</v>
      </c>
      <c r="V50" s="70">
        <f>+Outflows!V50+Fees!V50+'Ongoing Cash Flows'!V50+'Terminal Value'!V50</f>
        <v>0</v>
      </c>
      <c r="W50" s="70">
        <f>+Outflows!W50+Fees!W50+'Ongoing Cash Flows'!W50+'Terminal Value'!W50</f>
        <v>0</v>
      </c>
      <c r="X50" s="70">
        <f>+Outflows!X50+Fees!X50+'Ongoing Cash Flows'!X50+'Terminal Value'!X50</f>
        <v>0</v>
      </c>
      <c r="Y50" s="70">
        <f>+Outflows!Y50+Fees!Y50+'Ongoing Cash Flows'!Y50+'Terminal Value'!Y50</f>
        <v>0</v>
      </c>
      <c r="Z50" s="70">
        <f>+Outflows!Z50+Fees!Z50+'Ongoing Cash Flows'!Z50+'Terminal Value'!Z50</f>
        <v>0</v>
      </c>
      <c r="AA50" s="70">
        <f>+Outflows!AA50+Fees!AA50+'Ongoing Cash Flows'!AA50+'Terminal Value'!AA50</f>
        <v>0</v>
      </c>
      <c r="AB50" s="70">
        <f>+Outflows!AB50+Fees!AB50+'Ongoing Cash Flows'!AB50+'Terminal Value'!AB50</f>
        <v>0</v>
      </c>
      <c r="AC50" s="70">
        <f>+Outflows!AC50+Fees!AC50+'Ongoing Cash Flows'!AC50+'Terminal Value'!AC50</f>
        <v>0</v>
      </c>
      <c r="AD50" s="70">
        <f>+Outflows!AD50+Fees!AD50+'Ongoing Cash Flows'!AD50+'Terminal Value'!AD50</f>
        <v>0</v>
      </c>
      <c r="AE50" s="70">
        <f>+Outflows!AE50+Fees!AE50+'Ongoing Cash Flows'!AE50+'Terminal Value'!AE50</f>
        <v>0</v>
      </c>
      <c r="AF50" s="70">
        <f>+Outflows!AF50+Fees!AF50+'Ongoing Cash Flows'!AF50+'Terminal Value'!AF50</f>
        <v>0</v>
      </c>
      <c r="AG50" s="70">
        <f>+Outflows!AG50+Fees!AG50+'Ongoing Cash Flows'!AG50+'Terminal Value'!AG50</f>
        <v>0</v>
      </c>
      <c r="AH50" s="70">
        <f>+Outflows!AH50+Fees!AH50+'Ongoing Cash Flows'!AH50+'Terminal Value'!AH50</f>
        <v>0</v>
      </c>
      <c r="AI50" s="70">
        <f>+Outflows!AI50+Fees!AI50+'Ongoing Cash Flows'!AI50+'Terminal Value'!AI50</f>
        <v>0</v>
      </c>
      <c r="AJ50" s="70">
        <f>+Outflows!AJ50+Fees!AJ50+'Ongoing Cash Flows'!AJ50+'Terminal Value'!AJ50</f>
        <v>0</v>
      </c>
      <c r="AK50" s="70"/>
      <c r="AL50" s="6"/>
      <c r="AM50" s="71"/>
      <c r="AN50" s="72">
        <f t="shared" si="0"/>
        <v>5.9763464331626881E-2</v>
      </c>
      <c r="AO50" s="70">
        <f t="shared" ca="1" si="1"/>
        <v>80.871357922287302</v>
      </c>
      <c r="AP50" s="166">
        <f t="shared" ca="1" si="2"/>
        <v>0</v>
      </c>
      <c r="AQ50" s="166">
        <f t="shared" ca="1" si="3"/>
        <v>958865.47911309765</v>
      </c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1"/>
      <c r="CM50" s="1"/>
      <c r="CN50" s="1"/>
      <c r="CO50" s="1"/>
      <c r="CP50" s="1"/>
    </row>
    <row r="51" spans="1:94" x14ac:dyDescent="0.2">
      <c r="A51" s="6">
        <v>49</v>
      </c>
      <c r="B51" s="70">
        <f>+Outflows!B51+Fees!B51+'Ongoing Cash Flows'!B51+'Terminal Value'!B51</f>
        <v>-89732.407340198944</v>
      </c>
      <c r="C51" s="70">
        <f>+Outflows!C51+Fees!C51+'Ongoing Cash Flows'!C51+'Terminal Value'!C51</f>
        <v>14086.069930401252</v>
      </c>
      <c r="D51" s="70">
        <f>+Outflows!D51+Fees!D51+'Ongoing Cash Flows'!D51+'Terminal Value'!D51</f>
        <v>11851.468356807751</v>
      </c>
      <c r="E51" s="70">
        <f>+Outflows!E51+Fees!E51+'Ongoing Cash Flows'!E51+'Terminal Value'!E51</f>
        <v>9936.8511050535926</v>
      </c>
      <c r="F51" s="70">
        <f>+Outflows!F51+Fees!F51+'Ongoing Cash Flows'!F51+'Terminal Value'!F51</f>
        <v>9471.2401755738083</v>
      </c>
      <c r="G51" s="70">
        <f>+Outflows!G51+Fees!G51+'Ongoing Cash Flows'!G51+'Terminal Value'!G51</f>
        <v>9402.3226953213962</v>
      </c>
      <c r="H51" s="70">
        <f>+Outflows!H51+Fees!H51+'Ongoing Cash Flows'!H51+'Terminal Value'!H51</f>
        <v>8385.0090770351762</v>
      </c>
      <c r="I51" s="70">
        <f>+Outflows!I51+Fees!I51+'Ongoing Cash Flows'!I51+'Terminal Value'!I51</f>
        <v>8239.7360286253006</v>
      </c>
      <c r="J51" s="70">
        <f>+Outflows!J51+Fees!J51+'Ongoing Cash Flows'!J51+'Terminal Value'!J51</f>
        <v>8227.3018260903118</v>
      </c>
      <c r="K51" s="70">
        <f>+Outflows!K51+Fees!K51+'Ongoing Cash Flows'!K51+'Terminal Value'!K51</f>
        <v>8217.9833934766575</v>
      </c>
      <c r="L51" s="70">
        <f>+Outflows!L51+Fees!L51+'Ongoing Cash Flows'!L51+'Terminal Value'!L51</f>
        <v>8219.3738912099016</v>
      </c>
      <c r="M51" s="70">
        <f>+Outflows!M51+Fees!M51+'Ongoing Cash Flows'!M51+'Terminal Value'!M51</f>
        <v>8191.2047591738356</v>
      </c>
      <c r="N51" s="70">
        <f>+Outflows!N51+Fees!N51+'Ongoing Cash Flows'!N51+'Terminal Value'!N51</f>
        <v>8173.721158677994</v>
      </c>
      <c r="O51" s="70">
        <f>+Outflows!O51+Fees!O51+'Ongoing Cash Flows'!O51+'Terminal Value'!O51</f>
        <v>7847.4344420419729</v>
      </c>
      <c r="P51" s="70">
        <f>+Outflows!P51+Fees!P51+'Ongoing Cash Flows'!P51+'Terminal Value'!P51</f>
        <v>7739.7386731521729</v>
      </c>
      <c r="Q51" s="70">
        <f>+Outflows!Q51+Fees!Q51+'Ongoing Cash Flows'!Q51+'Terminal Value'!Q51</f>
        <v>7711.019397214377</v>
      </c>
      <c r="R51" s="70">
        <f>+Outflows!R51+Fees!R51+'Ongoing Cash Flows'!R51+'Terminal Value'!R51</f>
        <v>1029.1948192291457</v>
      </c>
      <c r="S51" s="70">
        <f>+Outflows!S51+Fees!S51+'Ongoing Cash Flows'!S51+'Terminal Value'!S51</f>
        <v>0</v>
      </c>
      <c r="T51" s="70">
        <f>+Outflows!T51+Fees!T51+'Ongoing Cash Flows'!T51+'Terminal Value'!T51</f>
        <v>0</v>
      </c>
      <c r="U51" s="70">
        <f>+Outflows!U51+Fees!U51+'Ongoing Cash Flows'!U51+'Terminal Value'!U51</f>
        <v>0</v>
      </c>
      <c r="V51" s="70">
        <f>+Outflows!V51+Fees!V51+'Ongoing Cash Flows'!V51+'Terminal Value'!V51</f>
        <v>0</v>
      </c>
      <c r="W51" s="70">
        <f>+Outflows!W51+Fees!W51+'Ongoing Cash Flows'!W51+'Terminal Value'!W51</f>
        <v>0</v>
      </c>
      <c r="X51" s="70">
        <f>+Outflows!X51+Fees!X51+'Ongoing Cash Flows'!X51+'Terminal Value'!X51</f>
        <v>0</v>
      </c>
      <c r="Y51" s="70">
        <f>+Outflows!Y51+Fees!Y51+'Ongoing Cash Flows'!Y51+'Terminal Value'!Y51</f>
        <v>0</v>
      </c>
      <c r="Z51" s="70">
        <f>+Outflows!Z51+Fees!Z51+'Ongoing Cash Flows'!Z51+'Terminal Value'!Z51</f>
        <v>0</v>
      </c>
      <c r="AA51" s="70">
        <f>+Outflows!AA51+Fees!AA51+'Ongoing Cash Flows'!AA51+'Terminal Value'!AA51</f>
        <v>0</v>
      </c>
      <c r="AB51" s="70">
        <f>+Outflows!AB51+Fees!AB51+'Ongoing Cash Flows'!AB51+'Terminal Value'!AB51</f>
        <v>0</v>
      </c>
      <c r="AC51" s="70">
        <f>+Outflows!AC51+Fees!AC51+'Ongoing Cash Flows'!AC51+'Terminal Value'!AC51</f>
        <v>0</v>
      </c>
      <c r="AD51" s="70">
        <f>+Outflows!AD51+Fees!AD51+'Ongoing Cash Flows'!AD51+'Terminal Value'!AD51</f>
        <v>0</v>
      </c>
      <c r="AE51" s="70">
        <f>+Outflows!AE51+Fees!AE51+'Ongoing Cash Flows'!AE51+'Terminal Value'!AE51</f>
        <v>0</v>
      </c>
      <c r="AF51" s="70">
        <f>+Outflows!AF51+Fees!AF51+'Ongoing Cash Flows'!AF51+'Terminal Value'!AF51</f>
        <v>0</v>
      </c>
      <c r="AG51" s="70">
        <f>+Outflows!AG51+Fees!AG51+'Ongoing Cash Flows'!AG51+'Terminal Value'!AG51</f>
        <v>0</v>
      </c>
      <c r="AH51" s="70">
        <f>+Outflows!AH51+Fees!AH51+'Ongoing Cash Flows'!AH51+'Terminal Value'!AH51</f>
        <v>0</v>
      </c>
      <c r="AI51" s="70">
        <f>+Outflows!AI51+Fees!AI51+'Ongoing Cash Flows'!AI51+'Terminal Value'!AI51</f>
        <v>0</v>
      </c>
      <c r="AJ51" s="70">
        <f>+Outflows!AJ51+Fees!AJ51+'Ongoing Cash Flows'!AJ51+'Terminal Value'!AJ51</f>
        <v>0</v>
      </c>
      <c r="AK51" s="70"/>
      <c r="AL51" s="6"/>
      <c r="AM51" s="71"/>
      <c r="AN51" s="72">
        <f t="shared" si="0"/>
        <v>6.3859662413597085E-2</v>
      </c>
      <c r="AO51" s="70">
        <f t="shared" ca="1" si="1"/>
        <v>2121.9941987191032</v>
      </c>
      <c r="AP51" s="166">
        <f t="shared" ca="1" si="2"/>
        <v>0</v>
      </c>
      <c r="AQ51" s="166">
        <f t="shared" ca="1" si="3"/>
        <v>9122451.3536412492</v>
      </c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1"/>
      <c r="CM51" s="1"/>
      <c r="CN51" s="1"/>
      <c r="CO51" s="1"/>
      <c r="CP51" s="1"/>
    </row>
    <row r="52" spans="1:94" x14ac:dyDescent="0.2">
      <c r="A52" s="6">
        <v>50</v>
      </c>
      <c r="B52" s="70">
        <f>+Outflows!B52+Fees!B52+'Ongoing Cash Flows'!B52+'Terminal Value'!B52</f>
        <v>-93023.478739449507</v>
      </c>
      <c r="C52" s="70">
        <f>+Outflows!C52+Fees!C52+'Ongoing Cash Flows'!C52+'Terminal Value'!C52</f>
        <v>14160.121483795996</v>
      </c>
      <c r="D52" s="70">
        <f>+Outflows!D52+Fees!D52+'Ongoing Cash Flows'!D52+'Terminal Value'!D52</f>
        <v>12080.493595528143</v>
      </c>
      <c r="E52" s="70">
        <f>+Outflows!E52+Fees!E52+'Ongoing Cash Flows'!E52+'Terminal Value'!E52</f>
        <v>10136.455197213463</v>
      </c>
      <c r="F52" s="70">
        <f>+Outflows!F52+Fees!F52+'Ongoing Cash Flows'!F52+'Terminal Value'!F52</f>
        <v>9760.7446518170218</v>
      </c>
      <c r="G52" s="70">
        <f>+Outflows!G52+Fees!G52+'Ongoing Cash Flows'!G52+'Terminal Value'!G52</f>
        <v>9414.6897853706796</v>
      </c>
      <c r="H52" s="70">
        <f>+Outflows!H52+Fees!H52+'Ongoing Cash Flows'!H52+'Terminal Value'!H52</f>
        <v>8464.7261983249591</v>
      </c>
      <c r="I52" s="70">
        <f>+Outflows!I52+Fees!I52+'Ongoing Cash Flows'!I52+'Terminal Value'!I52</f>
        <v>8315.2305736669896</v>
      </c>
      <c r="J52" s="70">
        <f>+Outflows!J52+Fees!J52+'Ongoing Cash Flows'!J52+'Terminal Value'!J52</f>
        <v>8302.796371131999</v>
      </c>
      <c r="K52" s="70">
        <f>+Outflows!K52+Fees!K52+'Ongoing Cash Flows'!K52+'Terminal Value'!K52</f>
        <v>8293.6058953743504</v>
      </c>
      <c r="L52" s="70">
        <f>+Outflows!L52+Fees!L52+'Ongoing Cash Flows'!L52+'Terminal Value'!L52</f>
        <v>8294.8684362515887</v>
      </c>
      <c r="M52" s="70">
        <f>+Outflows!M52+Fees!M52+'Ongoing Cash Flows'!M52+'Terminal Value'!M52</f>
        <v>8266.8272610715285</v>
      </c>
      <c r="N52" s="70">
        <f>+Outflows!N52+Fees!N52+'Ongoing Cash Flows'!N52+'Terminal Value'!N52</f>
        <v>8249.215703719683</v>
      </c>
      <c r="O52" s="70">
        <f>+Outflows!O52+Fees!O52+'Ongoing Cash Flows'!O52+'Terminal Value'!O52</f>
        <v>7923.0569439396641</v>
      </c>
      <c r="P52" s="70">
        <f>+Outflows!P52+Fees!P52+'Ongoing Cash Flows'!P52+'Terminal Value'!P52</f>
        <v>7815.2332181938618</v>
      </c>
      <c r="Q52" s="70">
        <f>+Outflows!Q52+Fees!Q52+'Ongoing Cash Flows'!Q52+'Terminal Value'!Q52</f>
        <v>7786.6418991120681</v>
      </c>
      <c r="R52" s="70">
        <f>+Outflows!R52+Fees!R52+'Ongoing Cash Flows'!R52+'Terminal Value'!R52</f>
        <v>1066.9420917499899</v>
      </c>
      <c r="S52" s="70">
        <f>+Outflows!S52+Fees!S52+'Ongoing Cash Flows'!S52+'Terminal Value'!S52</f>
        <v>0</v>
      </c>
      <c r="T52" s="70">
        <f>+Outflows!T52+Fees!T52+'Ongoing Cash Flows'!T52+'Terminal Value'!T52</f>
        <v>0</v>
      </c>
      <c r="U52" s="70">
        <f>+Outflows!U52+Fees!U52+'Ongoing Cash Flows'!U52+'Terminal Value'!U52</f>
        <v>0</v>
      </c>
      <c r="V52" s="70">
        <f>+Outflows!V52+Fees!V52+'Ongoing Cash Flows'!V52+'Terminal Value'!V52</f>
        <v>0</v>
      </c>
      <c r="W52" s="70">
        <f>+Outflows!W52+Fees!W52+'Ongoing Cash Flows'!W52+'Terminal Value'!W52</f>
        <v>0</v>
      </c>
      <c r="X52" s="70">
        <f>+Outflows!X52+Fees!X52+'Ongoing Cash Flows'!X52+'Terminal Value'!X52</f>
        <v>0</v>
      </c>
      <c r="Y52" s="70">
        <f>+Outflows!Y52+Fees!Y52+'Ongoing Cash Flows'!Y52+'Terminal Value'!Y52</f>
        <v>0</v>
      </c>
      <c r="Z52" s="70">
        <f>+Outflows!Z52+Fees!Z52+'Ongoing Cash Flows'!Z52+'Terminal Value'!Z52</f>
        <v>0</v>
      </c>
      <c r="AA52" s="70">
        <f>+Outflows!AA52+Fees!AA52+'Ongoing Cash Flows'!AA52+'Terminal Value'!AA52</f>
        <v>0</v>
      </c>
      <c r="AB52" s="70">
        <f>+Outflows!AB52+Fees!AB52+'Ongoing Cash Flows'!AB52+'Terminal Value'!AB52</f>
        <v>0</v>
      </c>
      <c r="AC52" s="70">
        <f>+Outflows!AC52+Fees!AC52+'Ongoing Cash Flows'!AC52+'Terminal Value'!AC52</f>
        <v>0</v>
      </c>
      <c r="AD52" s="70">
        <f>+Outflows!AD52+Fees!AD52+'Ongoing Cash Flows'!AD52+'Terminal Value'!AD52</f>
        <v>0</v>
      </c>
      <c r="AE52" s="70">
        <f>+Outflows!AE52+Fees!AE52+'Ongoing Cash Flows'!AE52+'Terminal Value'!AE52</f>
        <v>0</v>
      </c>
      <c r="AF52" s="70">
        <f>+Outflows!AF52+Fees!AF52+'Ongoing Cash Flows'!AF52+'Terminal Value'!AF52</f>
        <v>0</v>
      </c>
      <c r="AG52" s="70">
        <f>+Outflows!AG52+Fees!AG52+'Ongoing Cash Flows'!AG52+'Terminal Value'!AG52</f>
        <v>0</v>
      </c>
      <c r="AH52" s="70">
        <f>+Outflows!AH52+Fees!AH52+'Ongoing Cash Flows'!AH52+'Terminal Value'!AH52</f>
        <v>0</v>
      </c>
      <c r="AI52" s="70">
        <f>+Outflows!AI52+Fees!AI52+'Ongoing Cash Flows'!AI52+'Terminal Value'!AI52</f>
        <v>0</v>
      </c>
      <c r="AJ52" s="70">
        <f>+Outflows!AJ52+Fees!AJ52+'Ongoing Cash Flows'!AJ52+'Terminal Value'!AJ52</f>
        <v>0</v>
      </c>
      <c r="AK52" s="70"/>
      <c r="AL52" s="6"/>
      <c r="AM52" s="71"/>
      <c r="AN52" s="72">
        <f t="shared" si="0"/>
        <v>5.9784689545631403E-2</v>
      </c>
      <c r="AO52" s="70">
        <f t="shared" ca="1" si="1"/>
        <v>92.077974476570944</v>
      </c>
      <c r="AP52" s="166">
        <f t="shared" ca="1" si="2"/>
        <v>0</v>
      </c>
      <c r="AQ52" s="166">
        <f t="shared" ca="1" si="3"/>
        <v>980938.48105705157</v>
      </c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1"/>
      <c r="CM52" s="1"/>
      <c r="CN52" s="1"/>
      <c r="CO52" s="1"/>
      <c r="CP52" s="1"/>
    </row>
    <row r="53" spans="1:94" x14ac:dyDescent="0.2">
      <c r="A53" s="6">
        <v>51</v>
      </c>
      <c r="B53" s="70">
        <f>+Outflows!B53+Fees!B53+'Ongoing Cash Flows'!B53+'Terminal Value'!B53</f>
        <v>-94477.775248148362</v>
      </c>
      <c r="C53" s="70">
        <f>+Outflows!C53+Fees!C53+'Ongoing Cash Flows'!C53+'Terminal Value'!C53</f>
        <v>14073.258863609597</v>
      </c>
      <c r="D53" s="70">
        <f>+Outflows!D53+Fees!D53+'Ongoing Cash Flows'!D53+'Terminal Value'!D53</f>
        <v>12142.184003581611</v>
      </c>
      <c r="E53" s="70">
        <f>+Outflows!E53+Fees!E53+'Ongoing Cash Flows'!E53+'Terminal Value'!E53</f>
        <v>10090.885675556179</v>
      </c>
      <c r="F53" s="70">
        <f>+Outflows!F53+Fees!F53+'Ongoing Cash Flows'!F53+'Terminal Value'!F53</f>
        <v>9708.1869309153517</v>
      </c>
      <c r="G53" s="70">
        <f>+Outflows!G53+Fees!G53+'Ongoing Cash Flows'!G53+'Terminal Value'!G53</f>
        <v>9356.0215514199263</v>
      </c>
      <c r="H53" s="70">
        <f>+Outflows!H53+Fees!H53+'Ongoing Cash Flows'!H53+'Terminal Value'!H53</f>
        <v>8499.9525173898255</v>
      </c>
      <c r="I53" s="70">
        <f>+Outflows!I53+Fees!I53+'Ongoing Cash Flows'!I53+'Terminal Value'!I53</f>
        <v>8348.5909721393327</v>
      </c>
      <c r="J53" s="70">
        <f>+Outflows!J53+Fees!J53+'Ongoing Cash Flows'!J53+'Terminal Value'!J53</f>
        <v>8336.1567696043439</v>
      </c>
      <c r="K53" s="70">
        <f>+Outflows!K53+Fees!K53+'Ongoing Cash Flows'!K53+'Terminal Value'!K53</f>
        <v>8327.0228368949538</v>
      </c>
      <c r="L53" s="70">
        <f>+Outflows!L53+Fees!L53+'Ongoing Cash Flows'!L53+'Terminal Value'!L53</f>
        <v>8328.2288347239337</v>
      </c>
      <c r="M53" s="70">
        <f>+Outflows!M53+Fees!M53+'Ongoing Cash Flows'!M53+'Terminal Value'!M53</f>
        <v>8300.24420259213</v>
      </c>
      <c r="N53" s="70">
        <f>+Outflows!N53+Fees!N53+'Ongoing Cash Flows'!N53+'Terminal Value'!N53</f>
        <v>8282.5761021920262</v>
      </c>
      <c r="O53" s="70">
        <f>+Outflows!O53+Fees!O53+'Ongoing Cash Flows'!O53+'Terminal Value'!O53</f>
        <v>7956.4738854602674</v>
      </c>
      <c r="P53" s="70">
        <f>+Outflows!P53+Fees!P53+'Ongoing Cash Flows'!P53+'Terminal Value'!P53</f>
        <v>7848.5936166662059</v>
      </c>
      <c r="Q53" s="70">
        <f>+Outflows!Q53+Fees!Q53+'Ongoing Cash Flows'!Q53+'Terminal Value'!Q53</f>
        <v>7820.0588406326706</v>
      </c>
      <c r="R53" s="70">
        <f>+Outflows!R53+Fees!R53+'Ongoing Cash Flows'!R53+'Terminal Value'!R53</f>
        <v>1083.6222909861624</v>
      </c>
      <c r="S53" s="70">
        <f>+Outflows!S53+Fees!S53+'Ongoing Cash Flows'!S53+'Terminal Value'!S53</f>
        <v>0</v>
      </c>
      <c r="T53" s="70">
        <f>+Outflows!T53+Fees!T53+'Ongoing Cash Flows'!T53+'Terminal Value'!T53</f>
        <v>0</v>
      </c>
      <c r="U53" s="70">
        <f>+Outflows!U53+Fees!U53+'Ongoing Cash Flows'!U53+'Terminal Value'!U53</f>
        <v>0</v>
      </c>
      <c r="V53" s="70">
        <f>+Outflows!V53+Fees!V53+'Ongoing Cash Flows'!V53+'Terminal Value'!V53</f>
        <v>0</v>
      </c>
      <c r="W53" s="70">
        <f>+Outflows!W53+Fees!W53+'Ongoing Cash Flows'!W53+'Terminal Value'!W53</f>
        <v>0</v>
      </c>
      <c r="X53" s="70">
        <f>+Outflows!X53+Fees!X53+'Ongoing Cash Flows'!X53+'Terminal Value'!X53</f>
        <v>0</v>
      </c>
      <c r="Y53" s="70">
        <f>+Outflows!Y53+Fees!Y53+'Ongoing Cash Flows'!Y53+'Terminal Value'!Y53</f>
        <v>0</v>
      </c>
      <c r="Z53" s="70">
        <f>+Outflows!Z53+Fees!Z53+'Ongoing Cash Flows'!Z53+'Terminal Value'!Z53</f>
        <v>0</v>
      </c>
      <c r="AA53" s="70">
        <f>+Outflows!AA53+Fees!AA53+'Ongoing Cash Flows'!AA53+'Terminal Value'!AA53</f>
        <v>0</v>
      </c>
      <c r="AB53" s="70">
        <f>+Outflows!AB53+Fees!AB53+'Ongoing Cash Flows'!AB53+'Terminal Value'!AB53</f>
        <v>0</v>
      </c>
      <c r="AC53" s="70">
        <f>+Outflows!AC53+Fees!AC53+'Ongoing Cash Flows'!AC53+'Terminal Value'!AC53</f>
        <v>0</v>
      </c>
      <c r="AD53" s="70">
        <f>+Outflows!AD53+Fees!AD53+'Ongoing Cash Flows'!AD53+'Terminal Value'!AD53</f>
        <v>0</v>
      </c>
      <c r="AE53" s="70">
        <f>+Outflows!AE53+Fees!AE53+'Ongoing Cash Flows'!AE53+'Terminal Value'!AE53</f>
        <v>0</v>
      </c>
      <c r="AF53" s="70">
        <f>+Outflows!AF53+Fees!AF53+'Ongoing Cash Flows'!AF53+'Terminal Value'!AF53</f>
        <v>0</v>
      </c>
      <c r="AG53" s="70">
        <f>+Outflows!AG53+Fees!AG53+'Ongoing Cash Flows'!AG53+'Terminal Value'!AG53</f>
        <v>0</v>
      </c>
      <c r="AH53" s="70">
        <f>+Outflows!AH53+Fees!AH53+'Ongoing Cash Flows'!AH53+'Terminal Value'!AH53</f>
        <v>0</v>
      </c>
      <c r="AI53" s="70">
        <f>+Outflows!AI53+Fees!AI53+'Ongoing Cash Flows'!AI53+'Terminal Value'!AI53</f>
        <v>0</v>
      </c>
      <c r="AJ53" s="70">
        <f>+Outflows!AJ53+Fees!AJ53+'Ongoing Cash Flows'!AJ53+'Terminal Value'!AJ53</f>
        <v>0</v>
      </c>
      <c r="AK53" s="70"/>
      <c r="AL53" s="6"/>
      <c r="AM53" s="71"/>
      <c r="AN53" s="72">
        <f t="shared" si="0"/>
        <v>5.7256338000297557E-2</v>
      </c>
      <c r="AO53" s="70">
        <f t="shared" ca="1" si="1"/>
        <v>-1227.427148302603</v>
      </c>
      <c r="AP53" s="166">
        <f t="shared" ca="1" si="2"/>
        <v>108294.79030516408</v>
      </c>
      <c r="AQ53" s="166">
        <f t="shared" ca="1" si="3"/>
        <v>0</v>
      </c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1"/>
      <c r="CM53" s="1"/>
      <c r="CN53" s="1"/>
      <c r="CO53" s="1"/>
      <c r="CP53" s="1"/>
    </row>
    <row r="54" spans="1:94" x14ac:dyDescent="0.2">
      <c r="A54" s="6">
        <v>52</v>
      </c>
      <c r="B54" s="70">
        <f>+Outflows!B54+Fees!B54+'Ongoing Cash Flows'!B54+'Terminal Value'!B54</f>
        <v>-97984.750301132313</v>
      </c>
      <c r="C54" s="70">
        <f>+Outflows!C54+Fees!C54+'Ongoing Cash Flows'!C54+'Terminal Value'!C54</f>
        <v>14200.478535341143</v>
      </c>
      <c r="D54" s="70">
        <f>+Outflows!D54+Fees!D54+'Ongoing Cash Flows'!D54+'Terminal Value'!D54</f>
        <v>12374.040562379931</v>
      </c>
      <c r="E54" s="70">
        <f>+Outflows!E54+Fees!E54+'Ongoing Cash Flows'!E54+'Terminal Value'!E54</f>
        <v>10224.929710304939</v>
      </c>
      <c r="F54" s="70">
        <f>+Outflows!F54+Fees!F54+'Ongoing Cash Flows'!F54+'Terminal Value'!F54</f>
        <v>9688.0510065917624</v>
      </c>
      <c r="G54" s="70">
        <f>+Outflows!G54+Fees!G54+'Ongoing Cash Flows'!G54+'Terminal Value'!G54</f>
        <v>9401.4152205482387</v>
      </c>
      <c r="H54" s="70">
        <f>+Outflows!H54+Fees!H54+'Ongoing Cash Flows'!H54+'Terminal Value'!H54</f>
        <v>8584.8993087972158</v>
      </c>
      <c r="I54" s="70">
        <f>+Outflows!I54+Fees!I54+'Ongoing Cash Flows'!I54+'Terminal Value'!I54</f>
        <v>8429.0381742747431</v>
      </c>
      <c r="J54" s="70">
        <f>+Outflows!J54+Fees!J54+'Ongoing Cash Flows'!J54+'Terminal Value'!J54</f>
        <v>8416.6039717397543</v>
      </c>
      <c r="K54" s="70">
        <f>+Outflows!K54+Fees!K54+'Ongoing Cash Flows'!K54+'Terminal Value'!K54</f>
        <v>8407.6063902204223</v>
      </c>
      <c r="L54" s="70">
        <f>+Outflows!L54+Fees!L54+'Ongoing Cash Flows'!L54+'Terminal Value'!L54</f>
        <v>8408.6760368593441</v>
      </c>
      <c r="M54" s="70">
        <f>+Outflows!M54+Fees!M54+'Ongoing Cash Flows'!M54+'Terminal Value'!M54</f>
        <v>8380.8277559175986</v>
      </c>
      <c r="N54" s="70">
        <f>+Outflows!N54+Fees!N54+'Ongoing Cash Flows'!N54+'Terminal Value'!N54</f>
        <v>8363.0233043274366</v>
      </c>
      <c r="O54" s="70">
        <f>+Outflows!O54+Fees!O54+'Ongoing Cash Flows'!O54+'Terminal Value'!O54</f>
        <v>8037.0574387857368</v>
      </c>
      <c r="P54" s="70">
        <f>+Outflows!P54+Fees!P54+'Ongoing Cash Flows'!P54+'Terminal Value'!P54</f>
        <v>7929.0408188016154</v>
      </c>
      <c r="Q54" s="70">
        <f>+Outflows!Q54+Fees!Q54+'Ongoing Cash Flows'!Q54+'Terminal Value'!Q54</f>
        <v>7900.64239395814</v>
      </c>
      <c r="R54" s="70">
        <f>+Outflows!R54+Fees!R54+'Ongoing Cash Flows'!R54+'Terminal Value'!R54</f>
        <v>1123.8458920538671</v>
      </c>
      <c r="S54" s="70">
        <f>+Outflows!S54+Fees!S54+'Ongoing Cash Flows'!S54+'Terminal Value'!S54</f>
        <v>0</v>
      </c>
      <c r="T54" s="70">
        <f>+Outflows!T54+Fees!T54+'Ongoing Cash Flows'!T54+'Terminal Value'!T54</f>
        <v>0</v>
      </c>
      <c r="U54" s="70">
        <f>+Outflows!U54+Fees!U54+'Ongoing Cash Flows'!U54+'Terminal Value'!U54</f>
        <v>0</v>
      </c>
      <c r="V54" s="70">
        <f>+Outflows!V54+Fees!V54+'Ongoing Cash Flows'!V54+'Terminal Value'!V54</f>
        <v>0</v>
      </c>
      <c r="W54" s="70">
        <f>+Outflows!W54+Fees!W54+'Ongoing Cash Flows'!W54+'Terminal Value'!W54</f>
        <v>0</v>
      </c>
      <c r="X54" s="70">
        <f>+Outflows!X54+Fees!X54+'Ongoing Cash Flows'!X54+'Terminal Value'!X54</f>
        <v>0</v>
      </c>
      <c r="Y54" s="70">
        <f>+Outflows!Y54+Fees!Y54+'Ongoing Cash Flows'!Y54+'Terminal Value'!Y54</f>
        <v>0</v>
      </c>
      <c r="Z54" s="70">
        <f>+Outflows!Z54+Fees!Z54+'Ongoing Cash Flows'!Z54+'Terminal Value'!Z54</f>
        <v>0</v>
      </c>
      <c r="AA54" s="70">
        <f>+Outflows!AA54+Fees!AA54+'Ongoing Cash Flows'!AA54+'Terminal Value'!AA54</f>
        <v>0</v>
      </c>
      <c r="AB54" s="70">
        <f>+Outflows!AB54+Fees!AB54+'Ongoing Cash Flows'!AB54+'Terminal Value'!AB54</f>
        <v>0</v>
      </c>
      <c r="AC54" s="70">
        <f>+Outflows!AC54+Fees!AC54+'Ongoing Cash Flows'!AC54+'Terminal Value'!AC54</f>
        <v>0</v>
      </c>
      <c r="AD54" s="70">
        <f>+Outflows!AD54+Fees!AD54+'Ongoing Cash Flows'!AD54+'Terminal Value'!AD54</f>
        <v>0</v>
      </c>
      <c r="AE54" s="70">
        <f>+Outflows!AE54+Fees!AE54+'Ongoing Cash Flows'!AE54+'Terminal Value'!AE54</f>
        <v>0</v>
      </c>
      <c r="AF54" s="70">
        <f>+Outflows!AF54+Fees!AF54+'Ongoing Cash Flows'!AF54+'Terminal Value'!AF54</f>
        <v>0</v>
      </c>
      <c r="AG54" s="70">
        <f>+Outflows!AG54+Fees!AG54+'Ongoing Cash Flows'!AG54+'Terminal Value'!AG54</f>
        <v>0</v>
      </c>
      <c r="AH54" s="70">
        <f>+Outflows!AH54+Fees!AH54+'Ongoing Cash Flows'!AH54+'Terminal Value'!AH54</f>
        <v>0</v>
      </c>
      <c r="AI54" s="70">
        <f>+Outflows!AI54+Fees!AI54+'Ongoing Cash Flows'!AI54+'Terminal Value'!AI54</f>
        <v>0</v>
      </c>
      <c r="AJ54" s="70">
        <f>+Outflows!AJ54+Fees!AJ54+'Ongoing Cash Flows'!AJ54+'Terminal Value'!AJ54</f>
        <v>0</v>
      </c>
      <c r="AK54" s="70"/>
      <c r="AL54" s="6"/>
      <c r="AM54" s="71"/>
      <c r="AN54" s="72">
        <f t="shared" si="0"/>
        <v>5.2848508954048162E-2</v>
      </c>
      <c r="AO54" s="70">
        <f t="shared" ca="1" si="1"/>
        <v>-3641.4488093374448</v>
      </c>
      <c r="AP54" s="166">
        <f t="shared" ca="1" si="2"/>
        <v>7524616.2579637449</v>
      </c>
      <c r="AQ54" s="166">
        <f t="shared" ca="1" si="3"/>
        <v>0</v>
      </c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1"/>
      <c r="CM54" s="1"/>
      <c r="CN54" s="1"/>
      <c r="CO54" s="1"/>
      <c r="CP54" s="1"/>
    </row>
    <row r="55" spans="1:94" x14ac:dyDescent="0.2">
      <c r="A55" s="6">
        <v>53</v>
      </c>
      <c r="B55" s="70">
        <f>+Outflows!B55+Fees!B55+'Ongoing Cash Flows'!B55+'Terminal Value'!B55</f>
        <v>-94444.04213342072</v>
      </c>
      <c r="C55" s="70">
        <f>+Outflows!C55+Fees!C55+'Ongoing Cash Flows'!C55+'Terminal Value'!C55</f>
        <v>14208.1887879681</v>
      </c>
      <c r="D55" s="70">
        <f>+Outflows!D55+Fees!D55+'Ongoing Cash Flows'!D55+'Terminal Value'!D55</f>
        <v>12153.45800331494</v>
      </c>
      <c r="E55" s="70">
        <f>+Outflows!E55+Fees!E55+'Ongoing Cash Flows'!E55+'Terminal Value'!E55</f>
        <v>10178.783411150824</v>
      </c>
      <c r="F55" s="70">
        <f>+Outflows!F55+Fees!F55+'Ongoing Cash Flows'!F55+'Terminal Value'!F55</f>
        <v>9674.2211915810094</v>
      </c>
      <c r="G55" s="70">
        <f>+Outflows!G55+Fees!G55+'Ongoing Cash Flows'!G55+'Terminal Value'!G55</f>
        <v>9431.8993712291667</v>
      </c>
      <c r="H55" s="70">
        <f>+Outflows!H55+Fees!H55+'Ongoing Cash Flows'!H55+'Terminal Value'!H55</f>
        <v>8499.1354257889452</v>
      </c>
      <c r="I55" s="70">
        <f>+Outflows!I55+Fees!I55+'Ongoing Cash Flows'!I55+'Terminal Value'!I55</f>
        <v>8347.8171614739731</v>
      </c>
      <c r="J55" s="70">
        <f>+Outflows!J55+Fees!J55+'Ongoing Cash Flows'!J55+'Terminal Value'!J55</f>
        <v>8335.3829589389843</v>
      </c>
      <c r="K55" s="70">
        <f>+Outflows!K55+Fees!K55+'Ongoing Cash Flows'!K55+'Terminal Value'!K55</f>
        <v>8326.2477146860911</v>
      </c>
      <c r="L55" s="70">
        <f>+Outflows!L55+Fees!L55+'Ongoing Cash Flows'!L55+'Terminal Value'!L55</f>
        <v>8327.4550240585741</v>
      </c>
      <c r="M55" s="70">
        <f>+Outflows!M55+Fees!M55+'Ongoing Cash Flows'!M55+'Terminal Value'!M55</f>
        <v>8299.4690803832691</v>
      </c>
      <c r="N55" s="70">
        <f>+Outflows!N55+Fees!N55+'Ongoing Cash Flows'!N55+'Terminal Value'!N55</f>
        <v>8281.8022915266665</v>
      </c>
      <c r="O55" s="70">
        <f>+Outflows!O55+Fees!O55+'Ongoing Cash Flows'!O55+'Terminal Value'!O55</f>
        <v>7955.6987632514065</v>
      </c>
      <c r="P55" s="70">
        <f>+Outflows!P55+Fees!P55+'Ongoing Cash Flows'!P55+'Terminal Value'!P55</f>
        <v>7847.8198060008453</v>
      </c>
      <c r="Q55" s="70">
        <f>+Outflows!Q55+Fees!Q55+'Ongoing Cash Flows'!Q55+'Terminal Value'!Q55</f>
        <v>7819.2837184238097</v>
      </c>
      <c r="R55" s="70">
        <f>+Outflows!R55+Fees!R55+'Ongoing Cash Flows'!R55+'Terminal Value'!R55</f>
        <v>1083.2353856534821</v>
      </c>
      <c r="S55" s="70">
        <f>+Outflows!S55+Fees!S55+'Ongoing Cash Flows'!S55+'Terminal Value'!S55</f>
        <v>0</v>
      </c>
      <c r="T55" s="70">
        <f>+Outflows!T55+Fees!T55+'Ongoing Cash Flows'!T55+'Terminal Value'!T55</f>
        <v>0</v>
      </c>
      <c r="U55" s="70">
        <f>+Outflows!U55+Fees!U55+'Ongoing Cash Flows'!U55+'Terminal Value'!U55</f>
        <v>0</v>
      </c>
      <c r="V55" s="70">
        <f>+Outflows!V55+Fees!V55+'Ongoing Cash Flows'!V55+'Terminal Value'!V55</f>
        <v>0</v>
      </c>
      <c r="W55" s="70">
        <f>+Outflows!W55+Fees!W55+'Ongoing Cash Flows'!W55+'Terminal Value'!W55</f>
        <v>0</v>
      </c>
      <c r="X55" s="70">
        <f>+Outflows!X55+Fees!X55+'Ongoing Cash Flows'!X55+'Terminal Value'!X55</f>
        <v>0</v>
      </c>
      <c r="Y55" s="70">
        <f>+Outflows!Y55+Fees!Y55+'Ongoing Cash Flows'!Y55+'Terminal Value'!Y55</f>
        <v>0</v>
      </c>
      <c r="Z55" s="70">
        <f>+Outflows!Z55+Fees!Z55+'Ongoing Cash Flows'!Z55+'Terminal Value'!Z55</f>
        <v>0</v>
      </c>
      <c r="AA55" s="70">
        <f>+Outflows!AA55+Fees!AA55+'Ongoing Cash Flows'!AA55+'Terminal Value'!AA55</f>
        <v>0</v>
      </c>
      <c r="AB55" s="70">
        <f>+Outflows!AB55+Fees!AB55+'Ongoing Cash Flows'!AB55+'Terminal Value'!AB55</f>
        <v>0</v>
      </c>
      <c r="AC55" s="70">
        <f>+Outflows!AC55+Fees!AC55+'Ongoing Cash Flows'!AC55+'Terminal Value'!AC55</f>
        <v>0</v>
      </c>
      <c r="AD55" s="70">
        <f>+Outflows!AD55+Fees!AD55+'Ongoing Cash Flows'!AD55+'Terminal Value'!AD55</f>
        <v>0</v>
      </c>
      <c r="AE55" s="70">
        <f>+Outflows!AE55+Fees!AE55+'Ongoing Cash Flows'!AE55+'Terminal Value'!AE55</f>
        <v>0</v>
      </c>
      <c r="AF55" s="70">
        <f>+Outflows!AF55+Fees!AF55+'Ongoing Cash Flows'!AF55+'Terminal Value'!AF55</f>
        <v>0</v>
      </c>
      <c r="AG55" s="70">
        <f>+Outflows!AG55+Fees!AG55+'Ongoing Cash Flows'!AG55+'Terminal Value'!AG55</f>
        <v>0</v>
      </c>
      <c r="AH55" s="70">
        <f>+Outflows!AH55+Fees!AH55+'Ongoing Cash Flows'!AH55+'Terminal Value'!AH55</f>
        <v>0</v>
      </c>
      <c r="AI55" s="70">
        <f>+Outflows!AI55+Fees!AI55+'Ongoing Cash Flows'!AI55+'Terminal Value'!AI55</f>
        <v>0</v>
      </c>
      <c r="AJ55" s="70">
        <f>+Outflows!AJ55+Fees!AJ55+'Ongoing Cash Flows'!AJ55+'Terminal Value'!AJ55</f>
        <v>0</v>
      </c>
      <c r="AK55" s="70"/>
      <c r="AL55" s="6"/>
      <c r="AM55" s="71"/>
      <c r="AN55" s="72">
        <f t="shared" si="0"/>
        <v>5.7736822962760934E-2</v>
      </c>
      <c r="AO55" s="70">
        <f t="shared" ca="1" si="1"/>
        <v>-974.69673910528786</v>
      </c>
      <c r="AP55" s="166">
        <f t="shared" ca="1" si="2"/>
        <v>5829.5254145906811</v>
      </c>
      <c r="AQ55" s="166">
        <f t="shared" ca="1" si="3"/>
        <v>0</v>
      </c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1"/>
      <c r="CM55" s="1"/>
      <c r="CN55" s="1"/>
      <c r="CO55" s="1"/>
      <c r="CP55" s="1"/>
    </row>
    <row r="56" spans="1:94" x14ac:dyDescent="0.2">
      <c r="A56" s="6">
        <v>54</v>
      </c>
      <c r="B56" s="70">
        <f>+Outflows!B56+Fees!B56+'Ongoing Cash Flows'!B56+'Terminal Value'!B56</f>
        <v>-89624.117492513789</v>
      </c>
      <c r="C56" s="70">
        <f>+Outflows!C56+Fees!C56+'Ongoing Cash Flows'!C56+'Terminal Value'!C56</f>
        <v>14113.089118956097</v>
      </c>
      <c r="D56" s="70">
        <f>+Outflows!D56+Fees!D56+'Ongoing Cash Flows'!D56+'Terminal Value'!D56</f>
        <v>11978.723965608391</v>
      </c>
      <c r="E56" s="70">
        <f>+Outflows!E56+Fees!E56+'Ongoing Cash Flows'!E56+'Terminal Value'!E56</f>
        <v>10099.111164049746</v>
      </c>
      <c r="F56" s="70">
        <f>+Outflows!F56+Fees!F56+'Ongoing Cash Flows'!F56+'Terminal Value'!F56</f>
        <v>9592.0797381876109</v>
      </c>
      <c r="G56" s="70">
        <f>+Outflows!G56+Fees!G56+'Ongoing Cash Flows'!G56+'Terminal Value'!G56</f>
        <v>9326.0836568230188</v>
      </c>
      <c r="H56" s="70">
        <f>+Outflows!H56+Fees!H56+'Ongoing Cash Flows'!H56+'Terminal Value'!H56</f>
        <v>8382.3860543549836</v>
      </c>
      <c r="I56" s="70">
        <f>+Outflows!I56+Fees!I56+'Ongoing Cash Flows'!I56+'Terminal Value'!I56</f>
        <v>8237.251946151282</v>
      </c>
      <c r="J56" s="70">
        <f>+Outflows!J56+Fees!J56+'Ongoing Cash Flows'!J56+'Terminal Value'!J56</f>
        <v>8224.8177436162914</v>
      </c>
      <c r="K56" s="70">
        <f>+Outflows!K56+Fees!K56+'Ongoing Cash Flows'!K56+'Terminal Value'!K56</f>
        <v>8215.4951006933607</v>
      </c>
      <c r="L56" s="70">
        <f>+Outflows!L56+Fees!L56+'Ongoing Cash Flows'!L56+'Terminal Value'!L56</f>
        <v>8216.8898087358812</v>
      </c>
      <c r="M56" s="70">
        <f>+Outflows!M56+Fees!M56+'Ongoing Cash Flows'!M56+'Terminal Value'!M56</f>
        <v>8188.7164663905387</v>
      </c>
      <c r="N56" s="70">
        <f>+Outflows!N56+Fees!N56+'Ongoing Cash Flows'!N56+'Terminal Value'!N56</f>
        <v>8171.2370762039745</v>
      </c>
      <c r="O56" s="70">
        <f>+Outflows!O56+Fees!O56+'Ongoing Cash Flows'!O56+'Terminal Value'!O56</f>
        <v>7844.9461492586761</v>
      </c>
      <c r="P56" s="70">
        <f>+Outflows!P56+Fees!P56+'Ongoing Cash Flows'!P56+'Terminal Value'!P56</f>
        <v>7737.2545906781534</v>
      </c>
      <c r="Q56" s="70">
        <f>+Outflows!Q56+Fees!Q56+'Ongoing Cash Flows'!Q56+'Terminal Value'!Q56</f>
        <v>7708.5311044310793</v>
      </c>
      <c r="R56" s="70">
        <f>+Outflows!R56+Fees!R56+'Ongoing Cash Flows'!R56+'Terminal Value'!R56</f>
        <v>1027.9527779921361</v>
      </c>
      <c r="S56" s="70">
        <f>+Outflows!S56+Fees!S56+'Ongoing Cash Flows'!S56+'Terminal Value'!S56</f>
        <v>0</v>
      </c>
      <c r="T56" s="70">
        <f>+Outflows!T56+Fees!T56+'Ongoing Cash Flows'!T56+'Terminal Value'!T56</f>
        <v>0</v>
      </c>
      <c r="U56" s="70">
        <f>+Outflows!U56+Fees!U56+'Ongoing Cash Flows'!U56+'Terminal Value'!U56</f>
        <v>0</v>
      </c>
      <c r="V56" s="70">
        <f>+Outflows!V56+Fees!V56+'Ongoing Cash Flows'!V56+'Terminal Value'!V56</f>
        <v>0</v>
      </c>
      <c r="W56" s="70">
        <f>+Outflows!W56+Fees!W56+'Ongoing Cash Flows'!W56+'Terminal Value'!W56</f>
        <v>0</v>
      </c>
      <c r="X56" s="70">
        <f>+Outflows!X56+Fees!X56+'Ongoing Cash Flows'!X56+'Terminal Value'!X56</f>
        <v>0</v>
      </c>
      <c r="Y56" s="70">
        <f>+Outflows!Y56+Fees!Y56+'Ongoing Cash Flows'!Y56+'Terminal Value'!Y56</f>
        <v>0</v>
      </c>
      <c r="Z56" s="70">
        <f>+Outflows!Z56+Fees!Z56+'Ongoing Cash Flows'!Z56+'Terminal Value'!Z56</f>
        <v>0</v>
      </c>
      <c r="AA56" s="70">
        <f>+Outflows!AA56+Fees!AA56+'Ongoing Cash Flows'!AA56+'Terminal Value'!AA56</f>
        <v>0</v>
      </c>
      <c r="AB56" s="70">
        <f>+Outflows!AB56+Fees!AB56+'Ongoing Cash Flows'!AB56+'Terminal Value'!AB56</f>
        <v>0</v>
      </c>
      <c r="AC56" s="70">
        <f>+Outflows!AC56+Fees!AC56+'Ongoing Cash Flows'!AC56+'Terminal Value'!AC56</f>
        <v>0</v>
      </c>
      <c r="AD56" s="70">
        <f>+Outflows!AD56+Fees!AD56+'Ongoing Cash Flows'!AD56+'Terminal Value'!AD56</f>
        <v>0</v>
      </c>
      <c r="AE56" s="70">
        <f>+Outflows!AE56+Fees!AE56+'Ongoing Cash Flows'!AE56+'Terminal Value'!AE56</f>
        <v>0</v>
      </c>
      <c r="AF56" s="70">
        <f>+Outflows!AF56+Fees!AF56+'Ongoing Cash Flows'!AF56+'Terminal Value'!AF56</f>
        <v>0</v>
      </c>
      <c r="AG56" s="70">
        <f>+Outflows!AG56+Fees!AG56+'Ongoing Cash Flows'!AG56+'Terminal Value'!AG56</f>
        <v>0</v>
      </c>
      <c r="AH56" s="70">
        <f>+Outflows!AH56+Fees!AH56+'Ongoing Cash Flows'!AH56+'Terminal Value'!AH56</f>
        <v>0</v>
      </c>
      <c r="AI56" s="70">
        <f>+Outflows!AI56+Fees!AI56+'Ongoing Cash Flows'!AI56+'Terminal Value'!AI56</f>
        <v>0</v>
      </c>
      <c r="AJ56" s="70">
        <f>+Outflows!AJ56+Fees!AJ56+'Ongoing Cash Flows'!AJ56+'Terminal Value'!AJ56</f>
        <v>0</v>
      </c>
      <c r="AK56" s="70"/>
      <c r="AL56" s="6"/>
      <c r="AM56" s="71"/>
      <c r="AN56" s="72">
        <f t="shared" si="0"/>
        <v>6.4635762572288508E-2</v>
      </c>
      <c r="AO56" s="70">
        <f t="shared" ca="1" si="1"/>
        <v>2503.7383000700065</v>
      </c>
      <c r="AP56" s="166">
        <f t="shared" ca="1" si="2"/>
        <v>0</v>
      </c>
      <c r="AQ56" s="166">
        <f t="shared" ca="1" si="3"/>
        <v>11574173.572175242</v>
      </c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1"/>
      <c r="CM56" s="1"/>
      <c r="CN56" s="1"/>
      <c r="CO56" s="1"/>
      <c r="CP56" s="1"/>
    </row>
    <row r="57" spans="1:94" x14ac:dyDescent="0.2">
      <c r="A57" s="6">
        <v>55</v>
      </c>
      <c r="B57" s="70">
        <f>+Outflows!B57+Fees!B57+'Ongoing Cash Flows'!B57+'Terminal Value'!B57</f>
        <v>-99232.692000834591</v>
      </c>
      <c r="C57" s="70">
        <f>+Outflows!C57+Fees!C57+'Ongoing Cash Flows'!C57+'Terminal Value'!C57</f>
        <v>14347.985359385122</v>
      </c>
      <c r="D57" s="70">
        <f>+Outflows!D57+Fees!D57+'Ongoing Cash Flows'!D57+'Terminal Value'!D57</f>
        <v>12356.718544246458</v>
      </c>
      <c r="E57" s="70">
        <f>+Outflows!E57+Fees!E57+'Ongoing Cash Flows'!E57+'Terminal Value'!E57</f>
        <v>10295.527825243347</v>
      </c>
      <c r="F57" s="70">
        <f>+Outflows!F57+Fees!F57+'Ongoing Cash Flows'!F57+'Terminal Value'!F57</f>
        <v>9885.4170303775281</v>
      </c>
      <c r="G57" s="70">
        <f>+Outflows!G57+Fees!G57+'Ongoing Cash Flows'!G57+'Terminal Value'!G57</f>
        <v>9581.4624862596429</v>
      </c>
      <c r="H57" s="70">
        <f>+Outflows!H57+Fees!H57+'Ongoing Cash Flows'!H57+'Terminal Value'!H57</f>
        <v>8615.127252153412</v>
      </c>
      <c r="I57" s="70">
        <f>+Outflows!I57+Fees!I57+'Ongoing Cash Flows'!I57+'Terminal Value'!I57</f>
        <v>8457.6649585125542</v>
      </c>
      <c r="J57" s="70">
        <f>+Outflows!J57+Fees!J57+'Ongoing Cash Flows'!J57+'Terminal Value'!J57</f>
        <v>8445.2307559775636</v>
      </c>
      <c r="K57" s="70">
        <f>+Outflows!K57+Fees!K57+'Ongoing Cash Flows'!K57+'Terminal Value'!K57</f>
        <v>8436.2816944315164</v>
      </c>
      <c r="L57" s="70">
        <f>+Outflows!L57+Fees!L57+'Ongoing Cash Flows'!L57+'Terminal Value'!L57</f>
        <v>8437.3028210971534</v>
      </c>
      <c r="M57" s="70">
        <f>+Outflows!M57+Fees!M57+'Ongoing Cash Flows'!M57+'Terminal Value'!M57</f>
        <v>8409.5030601286944</v>
      </c>
      <c r="N57" s="70">
        <f>+Outflows!N57+Fees!N57+'Ongoing Cash Flows'!N57+'Terminal Value'!N57</f>
        <v>8391.6500885652476</v>
      </c>
      <c r="O57" s="70">
        <f>+Outflows!O57+Fees!O57+'Ongoing Cash Flows'!O57+'Terminal Value'!O57</f>
        <v>8065.7327429968318</v>
      </c>
      <c r="P57" s="70">
        <f>+Outflows!P57+Fees!P57+'Ongoing Cash Flows'!P57+'Terminal Value'!P57</f>
        <v>7957.6676030394265</v>
      </c>
      <c r="Q57" s="70">
        <f>+Outflows!Q57+Fees!Q57+'Ongoing Cash Flows'!Q57+'Terminal Value'!Q57</f>
        <v>7929.317698169235</v>
      </c>
      <c r="R57" s="70">
        <f>+Outflows!R57+Fees!R57+'Ongoing Cash Flows'!R57+'Terminal Value'!R57</f>
        <v>1138.1592841727722</v>
      </c>
      <c r="S57" s="70">
        <f>+Outflows!S57+Fees!S57+'Ongoing Cash Flows'!S57+'Terminal Value'!S57</f>
        <v>0</v>
      </c>
      <c r="T57" s="70">
        <f>+Outflows!T57+Fees!T57+'Ongoing Cash Flows'!T57+'Terminal Value'!T57</f>
        <v>0</v>
      </c>
      <c r="U57" s="70">
        <f>+Outflows!U57+Fees!U57+'Ongoing Cash Flows'!U57+'Terminal Value'!U57</f>
        <v>0</v>
      </c>
      <c r="V57" s="70">
        <f>+Outflows!V57+Fees!V57+'Ongoing Cash Flows'!V57+'Terminal Value'!V57</f>
        <v>0</v>
      </c>
      <c r="W57" s="70">
        <f>+Outflows!W57+Fees!W57+'Ongoing Cash Flows'!W57+'Terminal Value'!W57</f>
        <v>0</v>
      </c>
      <c r="X57" s="70">
        <f>+Outflows!X57+Fees!X57+'Ongoing Cash Flows'!X57+'Terminal Value'!X57</f>
        <v>0</v>
      </c>
      <c r="Y57" s="70">
        <f>+Outflows!Y57+Fees!Y57+'Ongoing Cash Flows'!Y57+'Terminal Value'!Y57</f>
        <v>0</v>
      </c>
      <c r="Z57" s="70">
        <f>+Outflows!Z57+Fees!Z57+'Ongoing Cash Flows'!Z57+'Terminal Value'!Z57</f>
        <v>0</v>
      </c>
      <c r="AA57" s="70">
        <f>+Outflows!AA57+Fees!AA57+'Ongoing Cash Flows'!AA57+'Terminal Value'!AA57</f>
        <v>0</v>
      </c>
      <c r="AB57" s="70">
        <f>+Outflows!AB57+Fees!AB57+'Ongoing Cash Flows'!AB57+'Terminal Value'!AB57</f>
        <v>0</v>
      </c>
      <c r="AC57" s="70">
        <f>+Outflows!AC57+Fees!AC57+'Ongoing Cash Flows'!AC57+'Terminal Value'!AC57</f>
        <v>0</v>
      </c>
      <c r="AD57" s="70">
        <f>+Outflows!AD57+Fees!AD57+'Ongoing Cash Flows'!AD57+'Terminal Value'!AD57</f>
        <v>0</v>
      </c>
      <c r="AE57" s="70">
        <f>+Outflows!AE57+Fees!AE57+'Ongoing Cash Flows'!AE57+'Terminal Value'!AE57</f>
        <v>0</v>
      </c>
      <c r="AF57" s="70">
        <f>+Outflows!AF57+Fees!AF57+'Ongoing Cash Flows'!AF57+'Terminal Value'!AF57</f>
        <v>0</v>
      </c>
      <c r="AG57" s="70">
        <f>+Outflows!AG57+Fees!AG57+'Ongoing Cash Flows'!AG57+'Terminal Value'!AG57</f>
        <v>0</v>
      </c>
      <c r="AH57" s="70">
        <f>+Outflows!AH57+Fees!AH57+'Ongoing Cash Flows'!AH57+'Terminal Value'!AH57</f>
        <v>0</v>
      </c>
      <c r="AI57" s="70">
        <f>+Outflows!AI57+Fees!AI57+'Ongoing Cash Flows'!AI57+'Terminal Value'!AI57</f>
        <v>0</v>
      </c>
      <c r="AJ57" s="70">
        <f>+Outflows!AJ57+Fees!AJ57+'Ongoing Cash Flows'!AJ57+'Terminal Value'!AJ57</f>
        <v>0</v>
      </c>
      <c r="AK57" s="70"/>
      <c r="AL57" s="6"/>
      <c r="AM57" s="71"/>
      <c r="AN57" s="72">
        <f t="shared" si="0"/>
        <v>5.1874282956123355E-2</v>
      </c>
      <c r="AO57" s="70">
        <f t="shared" ca="1" si="1"/>
        <v>-4209.0424566946094</v>
      </c>
      <c r="AP57" s="166">
        <f t="shared" ca="1" si="2"/>
        <v>10960714.933190603</v>
      </c>
      <c r="AQ57" s="166">
        <f t="shared" ca="1" si="3"/>
        <v>0</v>
      </c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1"/>
      <c r="CM57" s="1"/>
      <c r="CN57" s="1"/>
      <c r="CO57" s="1"/>
      <c r="CP57" s="1"/>
    </row>
    <row r="58" spans="1:94" x14ac:dyDescent="0.2">
      <c r="A58" s="6">
        <v>56</v>
      </c>
      <c r="B58" s="70">
        <f>+Outflows!B58+Fees!B58+'Ongoing Cash Flows'!B58+'Terminal Value'!B58</f>
        <v>-85685.647069954153</v>
      </c>
      <c r="C58" s="70">
        <f>+Outflows!C58+Fees!C58+'Ongoing Cash Flows'!C58+'Terminal Value'!C58</f>
        <v>14050.759920807122</v>
      </c>
      <c r="D58" s="70">
        <f>+Outflows!D58+Fees!D58+'Ongoing Cash Flows'!D58+'Terminal Value'!D58</f>
        <v>11783.319095993502</v>
      </c>
      <c r="E58" s="70">
        <f>+Outflows!E58+Fees!E58+'Ongoing Cash Flows'!E58+'Terminal Value'!E58</f>
        <v>9842.7934867167023</v>
      </c>
      <c r="F58" s="70">
        <f>+Outflows!F58+Fees!F58+'Ongoing Cash Flows'!F58+'Terminal Value'!F58</f>
        <v>9447.3029382707682</v>
      </c>
      <c r="G58" s="70">
        <f>+Outflows!G58+Fees!G58+'Ongoing Cash Flows'!G58+'Terminal Value'!G58</f>
        <v>9215.9465326626214</v>
      </c>
      <c r="H58" s="70">
        <f>+Outflows!H58+Fees!H58+'Ongoing Cash Flows'!H58+'Terminal Value'!H58</f>
        <v>8286.9874785468419</v>
      </c>
      <c r="I58" s="70">
        <f>+Outflows!I58+Fees!I58+'Ongoing Cash Flows'!I58+'Terminal Value'!I58</f>
        <v>8146.9065854341015</v>
      </c>
      <c r="J58" s="70">
        <f>+Outflows!J58+Fees!J58+'Ongoing Cash Flows'!J58+'Terminal Value'!J58</f>
        <v>8134.4723828991118</v>
      </c>
      <c r="K58" s="70">
        <f>+Outflows!K58+Fees!K58+'Ongoing Cash Flows'!K58+'Terminal Value'!K58</f>
        <v>8124.9966122461519</v>
      </c>
      <c r="L58" s="70">
        <f>+Outflows!L58+Fees!L58+'Ongoing Cash Flows'!L58+'Terminal Value'!L58</f>
        <v>8126.5444480187016</v>
      </c>
      <c r="M58" s="70">
        <f>+Outflows!M58+Fees!M58+'Ongoing Cash Flows'!M58+'Terminal Value'!M58</f>
        <v>8098.21797794333</v>
      </c>
      <c r="N58" s="70">
        <f>+Outflows!N58+Fees!N58+'Ongoing Cash Flows'!N58+'Terminal Value'!N58</f>
        <v>8080.891715486795</v>
      </c>
      <c r="O58" s="70">
        <f>+Outflows!O58+Fees!O58+'Ongoing Cash Flows'!O58+'Terminal Value'!O58</f>
        <v>7754.4476608114664</v>
      </c>
      <c r="P58" s="70">
        <f>+Outflows!P58+Fees!P58+'Ongoing Cash Flows'!P58+'Terminal Value'!P58</f>
        <v>7646.9092299609738</v>
      </c>
      <c r="Q58" s="70">
        <f>+Outflows!Q58+Fees!Q58+'Ongoing Cash Flows'!Q58+'Terminal Value'!Q58</f>
        <v>7618.0326159838705</v>
      </c>
      <c r="R58" s="70">
        <f>+Outflows!R58+Fees!R58+'Ongoing Cash Flows'!R58+'Terminal Value'!R58</f>
        <v>982.78009763354612</v>
      </c>
      <c r="S58" s="70">
        <f>+Outflows!S58+Fees!S58+'Ongoing Cash Flows'!S58+'Terminal Value'!S58</f>
        <v>0</v>
      </c>
      <c r="T58" s="70">
        <f>+Outflows!T58+Fees!T58+'Ongoing Cash Flows'!T58+'Terminal Value'!T58</f>
        <v>0</v>
      </c>
      <c r="U58" s="70">
        <f>+Outflows!U58+Fees!U58+'Ongoing Cash Flows'!U58+'Terminal Value'!U58</f>
        <v>0</v>
      </c>
      <c r="V58" s="70">
        <f>+Outflows!V58+Fees!V58+'Ongoing Cash Flows'!V58+'Terminal Value'!V58</f>
        <v>0</v>
      </c>
      <c r="W58" s="70">
        <f>+Outflows!W58+Fees!W58+'Ongoing Cash Flows'!W58+'Terminal Value'!W58</f>
        <v>0</v>
      </c>
      <c r="X58" s="70">
        <f>+Outflows!X58+Fees!X58+'Ongoing Cash Flows'!X58+'Terminal Value'!X58</f>
        <v>0</v>
      </c>
      <c r="Y58" s="70">
        <f>+Outflows!Y58+Fees!Y58+'Ongoing Cash Flows'!Y58+'Terminal Value'!Y58</f>
        <v>0</v>
      </c>
      <c r="Z58" s="70">
        <f>+Outflows!Z58+Fees!Z58+'Ongoing Cash Flows'!Z58+'Terminal Value'!Z58</f>
        <v>0</v>
      </c>
      <c r="AA58" s="70">
        <f>+Outflows!AA58+Fees!AA58+'Ongoing Cash Flows'!AA58+'Terminal Value'!AA58</f>
        <v>0</v>
      </c>
      <c r="AB58" s="70">
        <f>+Outflows!AB58+Fees!AB58+'Ongoing Cash Flows'!AB58+'Terminal Value'!AB58</f>
        <v>0</v>
      </c>
      <c r="AC58" s="70">
        <f>+Outflows!AC58+Fees!AC58+'Ongoing Cash Flows'!AC58+'Terminal Value'!AC58</f>
        <v>0</v>
      </c>
      <c r="AD58" s="70">
        <f>+Outflows!AD58+Fees!AD58+'Ongoing Cash Flows'!AD58+'Terminal Value'!AD58</f>
        <v>0</v>
      </c>
      <c r="AE58" s="70">
        <f>+Outflows!AE58+Fees!AE58+'Ongoing Cash Flows'!AE58+'Terminal Value'!AE58</f>
        <v>0</v>
      </c>
      <c r="AF58" s="70">
        <f>+Outflows!AF58+Fees!AF58+'Ongoing Cash Flows'!AF58+'Terminal Value'!AF58</f>
        <v>0</v>
      </c>
      <c r="AG58" s="70">
        <f>+Outflows!AG58+Fees!AG58+'Ongoing Cash Flows'!AG58+'Terminal Value'!AG58</f>
        <v>0</v>
      </c>
      <c r="AH58" s="70">
        <f>+Outflows!AH58+Fees!AH58+'Ongoing Cash Flows'!AH58+'Terminal Value'!AH58</f>
        <v>0</v>
      </c>
      <c r="AI58" s="70">
        <f>+Outflows!AI58+Fees!AI58+'Ongoing Cash Flows'!AI58+'Terminal Value'!AI58</f>
        <v>0</v>
      </c>
      <c r="AJ58" s="70">
        <f>+Outflows!AJ58+Fees!AJ58+'Ongoing Cash Flows'!AJ58+'Terminal Value'!AJ58</f>
        <v>0</v>
      </c>
      <c r="AK58" s="70"/>
      <c r="AL58" s="6"/>
      <c r="AM58" s="71"/>
      <c r="AN58" s="72">
        <f t="shared" si="0"/>
        <v>7.024174630641937E-2</v>
      </c>
      <c r="AO58" s="70">
        <f t="shared" ca="1" si="1"/>
        <v>5090.9847645375557</v>
      </c>
      <c r="AP58" s="166">
        <f t="shared" ca="1" si="2"/>
        <v>0</v>
      </c>
      <c r="AQ58" s="166">
        <f t="shared" ca="1" si="3"/>
        <v>35872075.942885689</v>
      </c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1"/>
      <c r="CM58" s="1"/>
      <c r="CN58" s="1"/>
      <c r="CO58" s="1"/>
      <c r="CP58" s="1"/>
    </row>
    <row r="59" spans="1:94" x14ac:dyDescent="0.2">
      <c r="A59" s="6">
        <v>57</v>
      </c>
      <c r="B59" s="70">
        <f>+Outflows!B59+Fees!B59+'Ongoing Cash Flows'!B59+'Terminal Value'!B59</f>
        <v>-86604.035312563195</v>
      </c>
      <c r="C59" s="70">
        <f>+Outflows!C59+Fees!C59+'Ongoing Cash Flows'!C59+'Terminal Value'!C59</f>
        <v>14037.010459029156</v>
      </c>
      <c r="D59" s="70">
        <f>+Outflows!D59+Fees!D59+'Ongoing Cash Flows'!D59+'Terminal Value'!D59</f>
        <v>11894.637500508796</v>
      </c>
      <c r="E59" s="70">
        <f>+Outflows!E59+Fees!E59+'Ongoing Cash Flows'!E59+'Terminal Value'!E59</f>
        <v>9772.6920555985835</v>
      </c>
      <c r="F59" s="70">
        <f>+Outflows!F59+Fees!F59+'Ongoing Cash Flows'!F59+'Terminal Value'!F59</f>
        <v>9576.3052382424321</v>
      </c>
      <c r="G59" s="70">
        <f>+Outflows!G59+Fees!G59+'Ongoing Cash Flows'!G59+'Terminal Value'!G59</f>
        <v>9407.0369138432889</v>
      </c>
      <c r="H59" s="70">
        <f>+Outflows!H59+Fees!H59+'Ongoing Cash Flows'!H59+'Terminal Value'!H59</f>
        <v>8309.2328989724974</v>
      </c>
      <c r="I59" s="70">
        <f>+Outflows!I59+Fees!I59+'Ongoing Cash Flows'!I59+'Terminal Value'!I59</f>
        <v>8167.9736770089585</v>
      </c>
      <c r="J59" s="70">
        <f>+Outflows!J59+Fees!J59+'Ongoing Cash Flows'!J59+'Terminal Value'!J59</f>
        <v>8155.5394744739688</v>
      </c>
      <c r="K59" s="70">
        <f>+Outflows!K59+Fees!K59+'Ongoing Cash Flows'!K59+'Terminal Value'!K59</f>
        <v>8146.0994107558818</v>
      </c>
      <c r="L59" s="70">
        <f>+Outflows!L59+Fees!L59+'Ongoing Cash Flows'!L59+'Terminal Value'!L59</f>
        <v>8147.6115395935594</v>
      </c>
      <c r="M59" s="70">
        <f>+Outflows!M59+Fees!M59+'Ongoing Cash Flows'!M59+'Terminal Value'!M59</f>
        <v>8119.3207764530598</v>
      </c>
      <c r="N59" s="70">
        <f>+Outflows!N59+Fees!N59+'Ongoing Cash Flows'!N59+'Terminal Value'!N59</f>
        <v>8101.9588070616519</v>
      </c>
      <c r="O59" s="70">
        <f>+Outflows!O59+Fees!O59+'Ongoing Cash Flows'!O59+'Terminal Value'!O59</f>
        <v>7775.5504593211963</v>
      </c>
      <c r="P59" s="70">
        <f>+Outflows!P59+Fees!P59+'Ongoing Cash Flows'!P59+'Terminal Value'!P59</f>
        <v>7667.9763215358307</v>
      </c>
      <c r="Q59" s="70">
        <f>+Outflows!Q59+Fees!Q59+'Ongoing Cash Flows'!Q59+'Terminal Value'!Q59</f>
        <v>7639.1354144936004</v>
      </c>
      <c r="R59" s="70">
        <f>+Outflows!R59+Fees!R59+'Ongoing Cash Flows'!R59+'Terminal Value'!R59</f>
        <v>993.3136434209747</v>
      </c>
      <c r="S59" s="70">
        <f>+Outflows!S59+Fees!S59+'Ongoing Cash Flows'!S59+'Terminal Value'!S59</f>
        <v>0</v>
      </c>
      <c r="T59" s="70">
        <f>+Outflows!T59+Fees!T59+'Ongoing Cash Flows'!T59+'Terminal Value'!T59</f>
        <v>0</v>
      </c>
      <c r="U59" s="70">
        <f>+Outflows!U59+Fees!U59+'Ongoing Cash Flows'!U59+'Terminal Value'!U59</f>
        <v>0</v>
      </c>
      <c r="V59" s="70">
        <f>+Outflows!V59+Fees!V59+'Ongoing Cash Flows'!V59+'Terminal Value'!V59</f>
        <v>0</v>
      </c>
      <c r="W59" s="70">
        <f>+Outflows!W59+Fees!W59+'Ongoing Cash Flows'!W59+'Terminal Value'!W59</f>
        <v>0</v>
      </c>
      <c r="X59" s="70">
        <f>+Outflows!X59+Fees!X59+'Ongoing Cash Flows'!X59+'Terminal Value'!X59</f>
        <v>0</v>
      </c>
      <c r="Y59" s="70">
        <f>+Outflows!Y59+Fees!Y59+'Ongoing Cash Flows'!Y59+'Terminal Value'!Y59</f>
        <v>0</v>
      </c>
      <c r="Z59" s="70">
        <f>+Outflows!Z59+Fees!Z59+'Ongoing Cash Flows'!Z59+'Terminal Value'!Z59</f>
        <v>0</v>
      </c>
      <c r="AA59" s="70">
        <f>+Outflows!AA59+Fees!AA59+'Ongoing Cash Flows'!AA59+'Terminal Value'!AA59</f>
        <v>0</v>
      </c>
      <c r="AB59" s="70">
        <f>+Outflows!AB59+Fees!AB59+'Ongoing Cash Flows'!AB59+'Terminal Value'!AB59</f>
        <v>0</v>
      </c>
      <c r="AC59" s="70">
        <f>+Outflows!AC59+Fees!AC59+'Ongoing Cash Flows'!AC59+'Terminal Value'!AC59</f>
        <v>0</v>
      </c>
      <c r="AD59" s="70">
        <f>+Outflows!AD59+Fees!AD59+'Ongoing Cash Flows'!AD59+'Terminal Value'!AD59</f>
        <v>0</v>
      </c>
      <c r="AE59" s="70">
        <f>+Outflows!AE59+Fees!AE59+'Ongoing Cash Flows'!AE59+'Terminal Value'!AE59</f>
        <v>0</v>
      </c>
      <c r="AF59" s="70">
        <f>+Outflows!AF59+Fees!AF59+'Ongoing Cash Flows'!AF59+'Terminal Value'!AF59</f>
        <v>0</v>
      </c>
      <c r="AG59" s="70">
        <f>+Outflows!AG59+Fees!AG59+'Ongoing Cash Flows'!AG59+'Terminal Value'!AG59</f>
        <v>0</v>
      </c>
      <c r="AH59" s="70">
        <f>+Outflows!AH59+Fees!AH59+'Ongoing Cash Flows'!AH59+'Terminal Value'!AH59</f>
        <v>0</v>
      </c>
      <c r="AI59" s="70">
        <f>+Outflows!AI59+Fees!AI59+'Ongoing Cash Flows'!AI59+'Terminal Value'!AI59</f>
        <v>0</v>
      </c>
      <c r="AJ59" s="70">
        <f>+Outflows!AJ59+Fees!AJ59+'Ongoing Cash Flows'!AJ59+'Terminal Value'!AJ59</f>
        <v>0</v>
      </c>
      <c r="AK59" s="70"/>
      <c r="AL59" s="6"/>
      <c r="AM59" s="71"/>
      <c r="AN59" s="72">
        <f t="shared" si="0"/>
        <v>6.9129535555839547E-2</v>
      </c>
      <c r="AO59" s="70">
        <f t="shared" ca="1" si="1"/>
        <v>4601.6041914454918</v>
      </c>
      <c r="AP59" s="166">
        <f t="shared" ca="1" si="2"/>
        <v>0</v>
      </c>
      <c r="AQ59" s="166">
        <f t="shared" ca="1" si="3"/>
        <v>30249445.621433705</v>
      </c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1"/>
      <c r="CM59" s="1"/>
      <c r="CN59" s="1"/>
      <c r="CO59" s="1"/>
      <c r="CP59" s="1"/>
    </row>
    <row r="60" spans="1:94" x14ac:dyDescent="0.2">
      <c r="A60" s="6">
        <v>58</v>
      </c>
      <c r="B60" s="70">
        <f>+Outflows!B60+Fees!B60+'Ongoing Cash Flows'!B60+'Terminal Value'!B60</f>
        <v>-96762.81427999158</v>
      </c>
      <c r="C60" s="70">
        <f>+Outflows!C60+Fees!C60+'Ongoing Cash Flows'!C60+'Terminal Value'!C60</f>
        <v>14116.592232807296</v>
      </c>
      <c r="D60" s="70">
        <f>+Outflows!D60+Fees!D60+'Ongoing Cash Flows'!D60+'Terminal Value'!D60</f>
        <v>12166.941888902515</v>
      </c>
      <c r="E60" s="70">
        <f>+Outflows!E60+Fees!E60+'Ongoing Cash Flows'!E60+'Terminal Value'!E60</f>
        <v>10206.839046683306</v>
      </c>
      <c r="F60" s="70">
        <f>+Outflows!F60+Fees!F60+'Ongoing Cash Flows'!F60+'Terminal Value'!F60</f>
        <v>9809.0633936646118</v>
      </c>
      <c r="G60" s="70">
        <f>+Outflows!G60+Fees!G60+'Ongoing Cash Flows'!G60+'Terminal Value'!G60</f>
        <v>9567.1782039012596</v>
      </c>
      <c r="H60" s="70">
        <f>+Outflows!H60+Fees!H60+'Ongoing Cash Flows'!H60+'Terminal Value'!H60</f>
        <v>8555.3012812284996</v>
      </c>
      <c r="I60" s="70">
        <f>+Outflows!I60+Fees!I60+'Ongoing Cash Flows'!I60+'Terminal Value'!I60</f>
        <v>8401.0079394985914</v>
      </c>
      <c r="J60" s="70">
        <f>+Outflows!J60+Fees!J60+'Ongoing Cash Flows'!J60+'Terminal Value'!J60</f>
        <v>8388.5737369636026</v>
      </c>
      <c r="K60" s="70">
        <f>+Outflows!K60+Fees!K60+'Ongoing Cash Flows'!K60+'Terminal Value'!K60</f>
        <v>8379.5286465717691</v>
      </c>
      <c r="L60" s="70">
        <f>+Outflows!L60+Fees!L60+'Ongoing Cash Flows'!L60+'Terminal Value'!L60</f>
        <v>8380.6458020831924</v>
      </c>
      <c r="M60" s="70">
        <f>+Outflows!M60+Fees!M60+'Ongoing Cash Flows'!M60+'Terminal Value'!M60</f>
        <v>8352.7500122689453</v>
      </c>
      <c r="N60" s="70">
        <f>+Outflows!N60+Fees!N60+'Ongoing Cash Flows'!N60+'Terminal Value'!N60</f>
        <v>8334.9930695512849</v>
      </c>
      <c r="O60" s="70">
        <f>+Outflows!O60+Fees!O60+'Ongoing Cash Flows'!O60+'Terminal Value'!O60</f>
        <v>8008.9796951370827</v>
      </c>
      <c r="P60" s="70">
        <f>+Outflows!P60+Fees!P60+'Ongoing Cash Flows'!P60+'Terminal Value'!P60</f>
        <v>7901.0105840254637</v>
      </c>
      <c r="Q60" s="70">
        <f>+Outflows!Q60+Fees!Q60+'Ongoing Cash Flows'!Q60+'Terminal Value'!Q60</f>
        <v>7872.5646503094868</v>
      </c>
      <c r="R60" s="70">
        <f>+Outflows!R60+Fees!R60+'Ongoing Cash Flows'!R60+'Terminal Value'!R60</f>
        <v>1109.8307746657913</v>
      </c>
      <c r="S60" s="70">
        <f>+Outflows!S60+Fees!S60+'Ongoing Cash Flows'!S60+'Terminal Value'!S60</f>
        <v>0</v>
      </c>
      <c r="T60" s="70">
        <f>+Outflows!T60+Fees!T60+'Ongoing Cash Flows'!T60+'Terminal Value'!T60</f>
        <v>0</v>
      </c>
      <c r="U60" s="70">
        <f>+Outflows!U60+Fees!U60+'Ongoing Cash Flows'!U60+'Terminal Value'!U60</f>
        <v>0</v>
      </c>
      <c r="V60" s="70">
        <f>+Outflows!V60+Fees!V60+'Ongoing Cash Flows'!V60+'Terminal Value'!V60</f>
        <v>0</v>
      </c>
      <c r="W60" s="70">
        <f>+Outflows!W60+Fees!W60+'Ongoing Cash Flows'!W60+'Terminal Value'!W60</f>
        <v>0</v>
      </c>
      <c r="X60" s="70">
        <f>+Outflows!X60+Fees!X60+'Ongoing Cash Flows'!X60+'Terminal Value'!X60</f>
        <v>0</v>
      </c>
      <c r="Y60" s="70">
        <f>+Outflows!Y60+Fees!Y60+'Ongoing Cash Flows'!Y60+'Terminal Value'!Y60</f>
        <v>0</v>
      </c>
      <c r="Z60" s="70">
        <f>+Outflows!Z60+Fees!Z60+'Ongoing Cash Flows'!Z60+'Terminal Value'!Z60</f>
        <v>0</v>
      </c>
      <c r="AA60" s="70">
        <f>+Outflows!AA60+Fees!AA60+'Ongoing Cash Flows'!AA60+'Terminal Value'!AA60</f>
        <v>0</v>
      </c>
      <c r="AB60" s="70">
        <f>+Outflows!AB60+Fees!AB60+'Ongoing Cash Flows'!AB60+'Terminal Value'!AB60</f>
        <v>0</v>
      </c>
      <c r="AC60" s="70">
        <f>+Outflows!AC60+Fees!AC60+'Ongoing Cash Flows'!AC60+'Terminal Value'!AC60</f>
        <v>0</v>
      </c>
      <c r="AD60" s="70">
        <f>+Outflows!AD60+Fees!AD60+'Ongoing Cash Flows'!AD60+'Terminal Value'!AD60</f>
        <v>0</v>
      </c>
      <c r="AE60" s="70">
        <f>+Outflows!AE60+Fees!AE60+'Ongoing Cash Flows'!AE60+'Terminal Value'!AE60</f>
        <v>0</v>
      </c>
      <c r="AF60" s="70">
        <f>+Outflows!AF60+Fees!AF60+'Ongoing Cash Flows'!AF60+'Terminal Value'!AF60</f>
        <v>0</v>
      </c>
      <c r="AG60" s="70">
        <f>+Outflows!AG60+Fees!AG60+'Ongoing Cash Flows'!AG60+'Terminal Value'!AG60</f>
        <v>0</v>
      </c>
      <c r="AH60" s="70">
        <f>+Outflows!AH60+Fees!AH60+'Ongoing Cash Flows'!AH60+'Terminal Value'!AH60</f>
        <v>0</v>
      </c>
      <c r="AI60" s="70">
        <f>+Outflows!AI60+Fees!AI60+'Ongoing Cash Flows'!AI60+'Terminal Value'!AI60</f>
        <v>0</v>
      </c>
      <c r="AJ60" s="70">
        <f>+Outflows!AJ60+Fees!AJ60+'Ongoing Cash Flows'!AJ60+'Terminal Value'!AJ60</f>
        <v>0</v>
      </c>
      <c r="AK60" s="70"/>
      <c r="AL60" s="6"/>
      <c r="AM60" s="71"/>
      <c r="AN60" s="72">
        <f t="shared" si="0"/>
        <v>5.4532077908515914E-2</v>
      </c>
      <c r="AO60" s="70">
        <f t="shared" ca="1" si="1"/>
        <v>-2706.3046188448443</v>
      </c>
      <c r="AP60" s="166">
        <f t="shared" ca="1" si="2"/>
        <v>3268716.4998629154</v>
      </c>
      <c r="AQ60" s="166">
        <f t="shared" ca="1" si="3"/>
        <v>0</v>
      </c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1"/>
      <c r="CM60" s="1"/>
      <c r="CN60" s="1"/>
      <c r="CO60" s="1"/>
      <c r="CP60" s="1"/>
    </row>
    <row r="61" spans="1:94" x14ac:dyDescent="0.2">
      <c r="A61" s="6">
        <v>59</v>
      </c>
      <c r="B61" s="70">
        <f>+Outflows!B61+Fees!B61+'Ongoing Cash Flows'!B61+'Terminal Value'!B61</f>
        <v>-92827.803164593788</v>
      </c>
      <c r="C61" s="70">
        <f>+Outflows!C61+Fees!C61+'Ongoing Cash Flows'!C61+'Terminal Value'!C61</f>
        <v>14135.166470173748</v>
      </c>
      <c r="D61" s="70">
        <f>+Outflows!D61+Fees!D61+'Ongoing Cash Flows'!D61+'Terminal Value'!D61</f>
        <v>11983.6552543207</v>
      </c>
      <c r="E61" s="70">
        <f>+Outflows!E61+Fees!E61+'Ongoing Cash Flows'!E61+'Terminal Value'!E61</f>
        <v>10147.511880491162</v>
      </c>
      <c r="F61" s="70">
        <f>+Outflows!F61+Fees!F61+'Ongoing Cash Flows'!F61+'Terminal Value'!F61</f>
        <v>9546.1136135021952</v>
      </c>
      <c r="G61" s="70">
        <f>+Outflows!G61+Fees!G61+'Ongoing Cash Flows'!G61+'Terminal Value'!G61</f>
        <v>9368.6382771434219</v>
      </c>
      <c r="H61" s="70">
        <f>+Outflows!H61+Fees!H61+'Ongoing Cash Flows'!H61+'Terminal Value'!H61</f>
        <v>8459.9864975886667</v>
      </c>
      <c r="I61" s="70">
        <f>+Outflows!I61+Fees!I61+'Ongoing Cash Flows'!I61+'Terminal Value'!I61</f>
        <v>8310.7419325202591</v>
      </c>
      <c r="J61" s="70">
        <f>+Outflows!J61+Fees!J61+'Ongoing Cash Flows'!J61+'Terminal Value'!J61</f>
        <v>8298.3077299852685</v>
      </c>
      <c r="K61" s="70">
        <f>+Outflows!K61+Fees!K61+'Ongoing Cash Flows'!K61+'Terminal Value'!K61</f>
        <v>8289.1096463612685</v>
      </c>
      <c r="L61" s="70">
        <f>+Outflows!L61+Fees!L61+'Ongoing Cash Flows'!L61+'Terminal Value'!L61</f>
        <v>8290.3797951048582</v>
      </c>
      <c r="M61" s="70">
        <f>+Outflows!M61+Fees!M61+'Ongoing Cash Flows'!M61+'Terminal Value'!M61</f>
        <v>8262.3310120584465</v>
      </c>
      <c r="N61" s="70">
        <f>+Outflows!N61+Fees!N61+'Ongoing Cash Flows'!N61+'Terminal Value'!N61</f>
        <v>8244.7270625729525</v>
      </c>
      <c r="O61" s="70">
        <f>+Outflows!O61+Fees!O61+'Ongoing Cash Flows'!O61+'Terminal Value'!O61</f>
        <v>7918.5606949265839</v>
      </c>
      <c r="P61" s="70">
        <f>+Outflows!P61+Fees!P61+'Ongoing Cash Flows'!P61+'Terminal Value'!P61</f>
        <v>7810.7445770471313</v>
      </c>
      <c r="Q61" s="70">
        <f>+Outflows!Q61+Fees!Q61+'Ongoing Cash Flows'!Q61+'Terminal Value'!Q61</f>
        <v>7782.1456500989871</v>
      </c>
      <c r="R61" s="70">
        <f>+Outflows!R61+Fees!R61+'Ongoing Cash Flows'!R61+'Terminal Value'!R61</f>
        <v>1064.6977711766247</v>
      </c>
      <c r="S61" s="70">
        <f>+Outflows!S61+Fees!S61+'Ongoing Cash Flows'!S61+'Terminal Value'!S61</f>
        <v>0</v>
      </c>
      <c r="T61" s="70">
        <f>+Outflows!T61+Fees!T61+'Ongoing Cash Flows'!T61+'Terminal Value'!T61</f>
        <v>0</v>
      </c>
      <c r="U61" s="70">
        <f>+Outflows!U61+Fees!U61+'Ongoing Cash Flows'!U61+'Terminal Value'!U61</f>
        <v>0</v>
      </c>
      <c r="V61" s="70">
        <f>+Outflows!V61+Fees!V61+'Ongoing Cash Flows'!V61+'Terminal Value'!V61</f>
        <v>0</v>
      </c>
      <c r="W61" s="70">
        <f>+Outflows!W61+Fees!W61+'Ongoing Cash Flows'!W61+'Terminal Value'!W61</f>
        <v>0</v>
      </c>
      <c r="X61" s="70">
        <f>+Outflows!X61+Fees!X61+'Ongoing Cash Flows'!X61+'Terminal Value'!X61</f>
        <v>0</v>
      </c>
      <c r="Y61" s="70">
        <f>+Outflows!Y61+Fees!Y61+'Ongoing Cash Flows'!Y61+'Terminal Value'!Y61</f>
        <v>0</v>
      </c>
      <c r="Z61" s="70">
        <f>+Outflows!Z61+Fees!Z61+'Ongoing Cash Flows'!Z61+'Terminal Value'!Z61</f>
        <v>0</v>
      </c>
      <c r="AA61" s="70">
        <f>+Outflows!AA61+Fees!AA61+'Ongoing Cash Flows'!AA61+'Terminal Value'!AA61</f>
        <v>0</v>
      </c>
      <c r="AB61" s="70">
        <f>+Outflows!AB61+Fees!AB61+'Ongoing Cash Flows'!AB61+'Terminal Value'!AB61</f>
        <v>0</v>
      </c>
      <c r="AC61" s="70">
        <f>+Outflows!AC61+Fees!AC61+'Ongoing Cash Flows'!AC61+'Terminal Value'!AC61</f>
        <v>0</v>
      </c>
      <c r="AD61" s="70">
        <f>+Outflows!AD61+Fees!AD61+'Ongoing Cash Flows'!AD61+'Terminal Value'!AD61</f>
        <v>0</v>
      </c>
      <c r="AE61" s="70">
        <f>+Outflows!AE61+Fees!AE61+'Ongoing Cash Flows'!AE61+'Terminal Value'!AE61</f>
        <v>0</v>
      </c>
      <c r="AF61" s="70">
        <f>+Outflows!AF61+Fees!AF61+'Ongoing Cash Flows'!AF61+'Terminal Value'!AF61</f>
        <v>0</v>
      </c>
      <c r="AG61" s="70">
        <f>+Outflows!AG61+Fees!AG61+'Ongoing Cash Flows'!AG61+'Terminal Value'!AG61</f>
        <v>0</v>
      </c>
      <c r="AH61" s="70">
        <f>+Outflows!AH61+Fees!AH61+'Ongoing Cash Flows'!AH61+'Terminal Value'!AH61</f>
        <v>0</v>
      </c>
      <c r="AI61" s="70">
        <f>+Outflows!AI61+Fees!AI61+'Ongoing Cash Flows'!AI61+'Terminal Value'!AI61</f>
        <v>0</v>
      </c>
      <c r="AJ61" s="70">
        <f>+Outflows!AJ61+Fees!AJ61+'Ongoing Cash Flows'!AJ61+'Terminal Value'!AJ61</f>
        <v>0</v>
      </c>
      <c r="AK61" s="70"/>
      <c r="AL61" s="6"/>
      <c r="AM61" s="71"/>
      <c r="AN61" s="72">
        <f t="shared" si="0"/>
        <v>5.9539052844047549E-2</v>
      </c>
      <c r="AO61" s="70">
        <f t="shared" ca="1" si="1"/>
        <v>-34.852819280660583</v>
      </c>
      <c r="AP61" s="166">
        <f t="shared" ca="1" si="2"/>
        <v>0</v>
      </c>
      <c r="AQ61" s="166">
        <f t="shared" ca="1" si="3"/>
        <v>745619.45469714212</v>
      </c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1"/>
      <c r="CM61" s="1"/>
      <c r="CN61" s="1"/>
      <c r="CO61" s="1"/>
      <c r="CP61" s="1"/>
    </row>
    <row r="62" spans="1:94" x14ac:dyDescent="0.2">
      <c r="A62" s="6">
        <v>60</v>
      </c>
      <c r="B62" s="70">
        <f>+Outflows!B62+Fees!B62+'Ongoing Cash Flows'!B62+'Terminal Value'!B62</f>
        <v>-85844.453182511235</v>
      </c>
      <c r="C62" s="70">
        <f>+Outflows!C62+Fees!C62+'Ongoing Cash Flows'!C62+'Terminal Value'!C62</f>
        <v>14041.678408772459</v>
      </c>
      <c r="D62" s="70">
        <f>+Outflows!D62+Fees!D62+'Ongoing Cash Flows'!D62+'Terminal Value'!D62</f>
        <v>11840.958952571049</v>
      </c>
      <c r="E62" s="70">
        <f>+Outflows!E62+Fees!E62+'Ongoing Cash Flows'!E62+'Terminal Value'!E62</f>
        <v>9899.2083432575782</v>
      </c>
      <c r="F62" s="70">
        <f>+Outflows!F62+Fees!F62+'Ongoing Cash Flows'!F62+'Terminal Value'!F62</f>
        <v>9472.4252866465977</v>
      </c>
      <c r="G62" s="70">
        <f>+Outflows!G62+Fees!G62+'Ongoing Cash Flows'!G62+'Terminal Value'!G62</f>
        <v>9162.8429857008614</v>
      </c>
      <c r="H62" s="70">
        <f>+Outflows!H62+Fees!H62+'Ongoing Cash Flows'!H62+'Terminal Value'!H62</f>
        <v>8290.8341183186676</v>
      </c>
      <c r="I62" s="70">
        <f>+Outflows!I62+Fees!I62+'Ongoing Cash Flows'!I62+'Terminal Value'!I62</f>
        <v>8150.5494706112704</v>
      </c>
      <c r="J62" s="70">
        <f>+Outflows!J62+Fees!J62+'Ongoing Cash Flows'!J62+'Terminal Value'!J62</f>
        <v>8138.1152680762807</v>
      </c>
      <c r="K62" s="70">
        <f>+Outflows!K62+Fees!K62+'Ongoing Cash Flows'!K62+'Terminal Value'!K62</f>
        <v>8128.6456718049776</v>
      </c>
      <c r="L62" s="70">
        <f>+Outflows!L62+Fees!L62+'Ongoing Cash Flows'!L62+'Terminal Value'!L62</f>
        <v>8130.1873331958714</v>
      </c>
      <c r="M62" s="70">
        <f>+Outflows!M62+Fees!M62+'Ongoing Cash Flows'!M62+'Terminal Value'!M62</f>
        <v>8101.8670375021557</v>
      </c>
      <c r="N62" s="70">
        <f>+Outflows!N62+Fees!N62+'Ongoing Cash Flows'!N62+'Terminal Value'!N62</f>
        <v>8084.5346006639638</v>
      </c>
      <c r="O62" s="70">
        <f>+Outflows!O62+Fees!O62+'Ongoing Cash Flows'!O62+'Terminal Value'!O62</f>
        <v>7758.0967203702921</v>
      </c>
      <c r="P62" s="70">
        <f>+Outflows!P62+Fees!P62+'Ongoing Cash Flows'!P62+'Terminal Value'!P62</f>
        <v>7650.5521151381427</v>
      </c>
      <c r="Q62" s="70">
        <f>+Outflows!Q62+Fees!Q62+'Ongoing Cash Flows'!Q62+'Terminal Value'!Q62</f>
        <v>7621.6816755426953</v>
      </c>
      <c r="R62" s="70">
        <f>+Outflows!R62+Fees!R62+'Ongoing Cash Flows'!R62+'Terminal Value'!R62</f>
        <v>984.60154022213067</v>
      </c>
      <c r="S62" s="70">
        <f>+Outflows!S62+Fees!S62+'Ongoing Cash Flows'!S62+'Terminal Value'!S62</f>
        <v>0</v>
      </c>
      <c r="T62" s="70">
        <f>+Outflows!T62+Fees!T62+'Ongoing Cash Flows'!T62+'Terminal Value'!T62</f>
        <v>0</v>
      </c>
      <c r="U62" s="70">
        <f>+Outflows!U62+Fees!U62+'Ongoing Cash Flows'!U62+'Terminal Value'!U62</f>
        <v>0</v>
      </c>
      <c r="V62" s="70">
        <f>+Outflows!V62+Fees!V62+'Ongoing Cash Flows'!V62+'Terminal Value'!V62</f>
        <v>0</v>
      </c>
      <c r="W62" s="70">
        <f>+Outflows!W62+Fees!W62+'Ongoing Cash Flows'!W62+'Terminal Value'!W62</f>
        <v>0</v>
      </c>
      <c r="X62" s="70">
        <f>+Outflows!X62+Fees!X62+'Ongoing Cash Flows'!X62+'Terminal Value'!X62</f>
        <v>0</v>
      </c>
      <c r="Y62" s="70">
        <f>+Outflows!Y62+Fees!Y62+'Ongoing Cash Flows'!Y62+'Terminal Value'!Y62</f>
        <v>0</v>
      </c>
      <c r="Z62" s="70">
        <f>+Outflows!Z62+Fees!Z62+'Ongoing Cash Flows'!Z62+'Terminal Value'!Z62</f>
        <v>0</v>
      </c>
      <c r="AA62" s="70">
        <f>+Outflows!AA62+Fees!AA62+'Ongoing Cash Flows'!AA62+'Terminal Value'!AA62</f>
        <v>0</v>
      </c>
      <c r="AB62" s="70">
        <f>+Outflows!AB62+Fees!AB62+'Ongoing Cash Flows'!AB62+'Terminal Value'!AB62</f>
        <v>0</v>
      </c>
      <c r="AC62" s="70">
        <f>+Outflows!AC62+Fees!AC62+'Ongoing Cash Flows'!AC62+'Terminal Value'!AC62</f>
        <v>0</v>
      </c>
      <c r="AD62" s="70">
        <f>+Outflows!AD62+Fees!AD62+'Ongoing Cash Flows'!AD62+'Terminal Value'!AD62</f>
        <v>0</v>
      </c>
      <c r="AE62" s="70">
        <f>+Outflows!AE62+Fees!AE62+'Ongoing Cash Flows'!AE62+'Terminal Value'!AE62</f>
        <v>0</v>
      </c>
      <c r="AF62" s="70">
        <f>+Outflows!AF62+Fees!AF62+'Ongoing Cash Flows'!AF62+'Terminal Value'!AF62</f>
        <v>0</v>
      </c>
      <c r="AG62" s="70">
        <f>+Outflows!AG62+Fees!AG62+'Ongoing Cash Flows'!AG62+'Terminal Value'!AG62</f>
        <v>0</v>
      </c>
      <c r="AH62" s="70">
        <f>+Outflows!AH62+Fees!AH62+'Ongoing Cash Flows'!AH62+'Terminal Value'!AH62</f>
        <v>0</v>
      </c>
      <c r="AI62" s="70">
        <f>+Outflows!AI62+Fees!AI62+'Ongoing Cash Flows'!AI62+'Terminal Value'!AI62</f>
        <v>0</v>
      </c>
      <c r="AJ62" s="70">
        <f>+Outflows!AJ62+Fees!AJ62+'Ongoing Cash Flows'!AJ62+'Terminal Value'!AJ62</f>
        <v>0</v>
      </c>
      <c r="AK62" s="70"/>
      <c r="AL62" s="6"/>
      <c r="AM62" s="71"/>
      <c r="AN62" s="72">
        <f t="shared" si="0"/>
        <v>7.0096924901008606E-2</v>
      </c>
      <c r="AO62" s="70">
        <f t="shared" ca="1" si="1"/>
        <v>5028.2599600020994</v>
      </c>
      <c r="AP62" s="166">
        <f t="shared" ca="1" si="2"/>
        <v>0</v>
      </c>
      <c r="AQ62" s="166">
        <f t="shared" ca="1" si="3"/>
        <v>35124651.214963205</v>
      </c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1"/>
      <c r="CM62" s="1"/>
      <c r="CN62" s="1"/>
      <c r="CO62" s="1"/>
      <c r="CP62" s="1"/>
    </row>
    <row r="63" spans="1:94" x14ac:dyDescent="0.2">
      <c r="A63" s="6">
        <v>61</v>
      </c>
      <c r="B63" s="70">
        <f>+Outflows!B63+Fees!B63+'Ongoing Cash Flows'!B63+'Terminal Value'!B63</f>
        <v>-103365.88226446226</v>
      </c>
      <c r="C63" s="70">
        <f>+Outflows!C63+Fees!C63+'Ongoing Cash Flows'!C63+'Terminal Value'!C63</f>
        <v>14216.358793205249</v>
      </c>
      <c r="D63" s="70">
        <f>+Outflows!D63+Fees!D63+'Ongoing Cash Flows'!D63+'Terminal Value'!D63</f>
        <v>12420.304214150174</v>
      </c>
      <c r="E63" s="70">
        <f>+Outflows!E63+Fees!E63+'Ongoing Cash Flows'!E63+'Terminal Value'!E63</f>
        <v>10472.348694273762</v>
      </c>
      <c r="F63" s="70">
        <f>+Outflows!F63+Fees!F63+'Ongoing Cash Flows'!F63+'Terminal Value'!F63</f>
        <v>10077.241082696999</v>
      </c>
      <c r="G63" s="70">
        <f>+Outflows!G63+Fees!G63+'Ongoing Cash Flows'!G63+'Terminal Value'!G63</f>
        <v>9563.5867654610083</v>
      </c>
      <c r="H63" s="70">
        <f>+Outflows!H63+Fees!H63+'Ongoing Cash Flows'!H63+'Terminal Value'!H63</f>
        <v>8715.2423786846648</v>
      </c>
      <c r="I63" s="70">
        <f>+Outflows!I63+Fees!I63+'Ongoing Cash Flows'!I63+'Terminal Value'!I63</f>
        <v>8552.4770366079611</v>
      </c>
      <c r="J63" s="70">
        <f>+Outflows!J63+Fees!J63+'Ongoing Cash Flows'!J63+'Terminal Value'!J63</f>
        <v>8540.0428340729704</v>
      </c>
      <c r="K63" s="70">
        <f>+Outflows!K63+Fees!K63+'Ongoing Cash Flows'!K63+'Terminal Value'!K63</f>
        <v>8531.2544709643753</v>
      </c>
      <c r="L63" s="70">
        <f>+Outflows!L63+Fees!L63+'Ongoing Cash Flows'!L63+'Terminal Value'!L63</f>
        <v>8532.114899192562</v>
      </c>
      <c r="M63" s="70">
        <f>+Outflows!M63+Fees!M63+'Ongoing Cash Flows'!M63+'Terminal Value'!M63</f>
        <v>8504.4758366615533</v>
      </c>
      <c r="N63" s="70">
        <f>+Outflows!N63+Fees!N63+'Ongoing Cash Flows'!N63+'Terminal Value'!N63</f>
        <v>8486.4621666606545</v>
      </c>
      <c r="O63" s="70">
        <f>+Outflows!O63+Fees!O63+'Ongoing Cash Flows'!O63+'Terminal Value'!O63</f>
        <v>8160.7055195296889</v>
      </c>
      <c r="P63" s="70">
        <f>+Outflows!P63+Fees!P63+'Ongoing Cash Flows'!P63+'Terminal Value'!P63</f>
        <v>8052.4796811348333</v>
      </c>
      <c r="Q63" s="70">
        <f>+Outflows!Q63+Fees!Q63+'Ongoing Cash Flows'!Q63+'Terminal Value'!Q63</f>
        <v>8024.290474702093</v>
      </c>
      <c r="R63" s="70">
        <f>+Outflows!R63+Fees!R63+'Ongoing Cash Flows'!R63+'Terminal Value'!R63</f>
        <v>1185.5653232204761</v>
      </c>
      <c r="S63" s="70">
        <f>+Outflows!S63+Fees!S63+'Ongoing Cash Flows'!S63+'Terminal Value'!S63</f>
        <v>0</v>
      </c>
      <c r="T63" s="70">
        <f>+Outflows!T63+Fees!T63+'Ongoing Cash Flows'!T63+'Terminal Value'!T63</f>
        <v>0</v>
      </c>
      <c r="U63" s="70">
        <f>+Outflows!U63+Fees!U63+'Ongoing Cash Flows'!U63+'Terminal Value'!U63</f>
        <v>0</v>
      </c>
      <c r="V63" s="70">
        <f>+Outflows!V63+Fees!V63+'Ongoing Cash Flows'!V63+'Terminal Value'!V63</f>
        <v>0</v>
      </c>
      <c r="W63" s="70">
        <f>+Outflows!W63+Fees!W63+'Ongoing Cash Flows'!W63+'Terminal Value'!W63</f>
        <v>0</v>
      </c>
      <c r="X63" s="70">
        <f>+Outflows!X63+Fees!X63+'Ongoing Cash Flows'!X63+'Terminal Value'!X63</f>
        <v>0</v>
      </c>
      <c r="Y63" s="70">
        <f>+Outflows!Y63+Fees!Y63+'Ongoing Cash Flows'!Y63+'Terminal Value'!Y63</f>
        <v>0</v>
      </c>
      <c r="Z63" s="70">
        <f>+Outflows!Z63+Fees!Z63+'Ongoing Cash Flows'!Z63+'Terminal Value'!Z63</f>
        <v>0</v>
      </c>
      <c r="AA63" s="70">
        <f>+Outflows!AA63+Fees!AA63+'Ongoing Cash Flows'!AA63+'Terminal Value'!AA63</f>
        <v>0</v>
      </c>
      <c r="AB63" s="70">
        <f>+Outflows!AB63+Fees!AB63+'Ongoing Cash Flows'!AB63+'Terminal Value'!AB63</f>
        <v>0</v>
      </c>
      <c r="AC63" s="70">
        <f>+Outflows!AC63+Fees!AC63+'Ongoing Cash Flows'!AC63+'Terminal Value'!AC63</f>
        <v>0</v>
      </c>
      <c r="AD63" s="70">
        <f>+Outflows!AD63+Fees!AD63+'Ongoing Cash Flows'!AD63+'Terminal Value'!AD63</f>
        <v>0</v>
      </c>
      <c r="AE63" s="70">
        <f>+Outflows!AE63+Fees!AE63+'Ongoing Cash Flows'!AE63+'Terminal Value'!AE63</f>
        <v>0</v>
      </c>
      <c r="AF63" s="70">
        <f>+Outflows!AF63+Fees!AF63+'Ongoing Cash Flows'!AF63+'Terminal Value'!AF63</f>
        <v>0</v>
      </c>
      <c r="AG63" s="70">
        <f>+Outflows!AG63+Fees!AG63+'Ongoing Cash Flows'!AG63+'Terminal Value'!AG63</f>
        <v>0</v>
      </c>
      <c r="AH63" s="70">
        <f>+Outflows!AH63+Fees!AH63+'Ongoing Cash Flows'!AH63+'Terminal Value'!AH63</f>
        <v>0</v>
      </c>
      <c r="AI63" s="70">
        <f>+Outflows!AI63+Fees!AI63+'Ongoing Cash Flows'!AI63+'Terminal Value'!AI63</f>
        <v>0</v>
      </c>
      <c r="AJ63" s="70">
        <f>+Outflows!AJ63+Fees!AJ63+'Ongoing Cash Flows'!AJ63+'Terminal Value'!AJ63</f>
        <v>0</v>
      </c>
      <c r="AK63" s="70"/>
      <c r="AL63" s="6"/>
      <c r="AM63" s="71"/>
      <c r="AN63" s="72">
        <f t="shared" si="0"/>
        <v>4.6596667170524589E-2</v>
      </c>
      <c r="AO63" s="70">
        <f t="shared" ca="1" si="1"/>
        <v>-7352.0408998937964</v>
      </c>
      <c r="AP63" s="166">
        <f t="shared" ca="1" si="2"/>
        <v>41650185.472763181</v>
      </c>
      <c r="AQ63" s="166">
        <f t="shared" ca="1" si="3"/>
        <v>0</v>
      </c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1"/>
      <c r="CM63" s="1"/>
      <c r="CN63" s="1"/>
      <c r="CO63" s="1"/>
      <c r="CP63" s="1"/>
    </row>
    <row r="64" spans="1:94" x14ac:dyDescent="0.2">
      <c r="A64" s="6">
        <v>62</v>
      </c>
      <c r="B64" s="70">
        <f>+Outflows!B64+Fees!B64+'Ongoing Cash Flows'!B64+'Terminal Value'!B64</f>
        <v>-92584.061181770667</v>
      </c>
      <c r="C64" s="70">
        <f>+Outflows!C64+Fees!C64+'Ongoing Cash Flows'!C64+'Terminal Value'!C64</f>
        <v>14184.534768677702</v>
      </c>
      <c r="D64" s="70">
        <f>+Outflows!D64+Fees!D64+'Ongoing Cash Flows'!D64+'Terminal Value'!D64</f>
        <v>12103.349556079196</v>
      </c>
      <c r="E64" s="70">
        <f>+Outflows!E64+Fees!E64+'Ongoing Cash Flows'!E64+'Terminal Value'!E64</f>
        <v>10069.535956632419</v>
      </c>
      <c r="F64" s="70">
        <f>+Outflows!F64+Fees!F64+'Ongoing Cash Flows'!F64+'Terminal Value'!F64</f>
        <v>9523.9796387398383</v>
      </c>
      <c r="G64" s="70">
        <f>+Outflows!G64+Fees!G64+'Ongoing Cash Flows'!G64+'Terminal Value'!G64</f>
        <v>9373.7718419621106</v>
      </c>
      <c r="H64" s="70">
        <f>+Outflows!H64+Fees!H64+'Ongoing Cash Flows'!H64+'Terminal Value'!H64</f>
        <v>8454.0825207826492</v>
      </c>
      <c r="I64" s="70">
        <f>+Outflows!I64+Fees!I64+'Ongoing Cash Flows'!I64+'Terminal Value'!I64</f>
        <v>8305.1506864278817</v>
      </c>
      <c r="J64" s="70">
        <f>+Outflows!J64+Fees!J64+'Ongoing Cash Flows'!J64+'Terminal Value'!J64</f>
        <v>8292.7164838928929</v>
      </c>
      <c r="K64" s="70">
        <f>+Outflows!K64+Fees!K64+'Ongoing Cash Flows'!K64+'Terminal Value'!K64</f>
        <v>8283.5089235806008</v>
      </c>
      <c r="L64" s="70">
        <f>+Outflows!L64+Fees!L64+'Ongoing Cash Flows'!L64+'Terminal Value'!L64</f>
        <v>8284.7885490124827</v>
      </c>
      <c r="M64" s="70">
        <f>+Outflows!M64+Fees!M64+'Ongoing Cash Flows'!M64+'Terminal Value'!M64</f>
        <v>8256.730289277777</v>
      </c>
      <c r="N64" s="70">
        <f>+Outflows!N64+Fees!N64+'Ongoing Cash Flows'!N64+'Terminal Value'!N64</f>
        <v>8239.1358164805752</v>
      </c>
      <c r="O64" s="70">
        <f>+Outflows!O64+Fees!O64+'Ongoing Cash Flows'!O64+'Terminal Value'!O64</f>
        <v>7912.9599721459153</v>
      </c>
      <c r="P64" s="70">
        <f>+Outflows!P64+Fees!P64+'Ongoing Cash Flows'!P64+'Terminal Value'!P64</f>
        <v>7805.1533309547549</v>
      </c>
      <c r="Q64" s="70">
        <f>+Outflows!Q64+Fees!Q64+'Ongoing Cash Flows'!Q64+'Terminal Value'!Q64</f>
        <v>7776.5449273183185</v>
      </c>
      <c r="R64" s="70">
        <f>+Outflows!R64+Fees!R64+'Ongoing Cash Flows'!R64+'Terminal Value'!R64</f>
        <v>1061.9021481304369</v>
      </c>
      <c r="S64" s="70">
        <f>+Outflows!S64+Fees!S64+'Ongoing Cash Flows'!S64+'Terminal Value'!S64</f>
        <v>0</v>
      </c>
      <c r="T64" s="70">
        <f>+Outflows!T64+Fees!T64+'Ongoing Cash Flows'!T64+'Terminal Value'!T64</f>
        <v>0</v>
      </c>
      <c r="U64" s="70">
        <f>+Outflows!U64+Fees!U64+'Ongoing Cash Flows'!U64+'Terminal Value'!U64</f>
        <v>0</v>
      </c>
      <c r="V64" s="70">
        <f>+Outflows!V64+Fees!V64+'Ongoing Cash Flows'!V64+'Terminal Value'!V64</f>
        <v>0</v>
      </c>
      <c r="W64" s="70">
        <f>+Outflows!W64+Fees!W64+'Ongoing Cash Flows'!W64+'Terminal Value'!W64</f>
        <v>0</v>
      </c>
      <c r="X64" s="70">
        <f>+Outflows!X64+Fees!X64+'Ongoing Cash Flows'!X64+'Terminal Value'!X64</f>
        <v>0</v>
      </c>
      <c r="Y64" s="70">
        <f>+Outflows!Y64+Fees!Y64+'Ongoing Cash Flows'!Y64+'Terminal Value'!Y64</f>
        <v>0</v>
      </c>
      <c r="Z64" s="70">
        <f>+Outflows!Z64+Fees!Z64+'Ongoing Cash Flows'!Z64+'Terminal Value'!Z64</f>
        <v>0</v>
      </c>
      <c r="AA64" s="70">
        <f>+Outflows!AA64+Fees!AA64+'Ongoing Cash Flows'!AA64+'Terminal Value'!AA64</f>
        <v>0</v>
      </c>
      <c r="AB64" s="70">
        <f>+Outflows!AB64+Fees!AB64+'Ongoing Cash Flows'!AB64+'Terminal Value'!AB64</f>
        <v>0</v>
      </c>
      <c r="AC64" s="70">
        <f>+Outflows!AC64+Fees!AC64+'Ongoing Cash Flows'!AC64+'Terminal Value'!AC64</f>
        <v>0</v>
      </c>
      <c r="AD64" s="70">
        <f>+Outflows!AD64+Fees!AD64+'Ongoing Cash Flows'!AD64+'Terminal Value'!AD64</f>
        <v>0</v>
      </c>
      <c r="AE64" s="70">
        <f>+Outflows!AE64+Fees!AE64+'Ongoing Cash Flows'!AE64+'Terminal Value'!AE64</f>
        <v>0</v>
      </c>
      <c r="AF64" s="70">
        <f>+Outflows!AF64+Fees!AF64+'Ongoing Cash Flows'!AF64+'Terminal Value'!AF64</f>
        <v>0</v>
      </c>
      <c r="AG64" s="70">
        <f>+Outflows!AG64+Fees!AG64+'Ongoing Cash Flows'!AG64+'Terminal Value'!AG64</f>
        <v>0</v>
      </c>
      <c r="AH64" s="70">
        <f>+Outflows!AH64+Fees!AH64+'Ongoing Cash Flows'!AH64+'Terminal Value'!AH64</f>
        <v>0</v>
      </c>
      <c r="AI64" s="70">
        <f>+Outflows!AI64+Fees!AI64+'Ongoing Cash Flows'!AI64+'Terminal Value'!AI64</f>
        <v>0</v>
      </c>
      <c r="AJ64" s="70">
        <f>+Outflows!AJ64+Fees!AJ64+'Ongoing Cash Flows'!AJ64+'Terminal Value'!AJ64</f>
        <v>0</v>
      </c>
      <c r="AK64" s="70"/>
      <c r="AL64" s="6"/>
      <c r="AM64" s="71"/>
      <c r="AN64" s="72">
        <f t="shared" si="0"/>
        <v>6.0058823227882391E-2</v>
      </c>
      <c r="AO64" s="70">
        <f t="shared" ca="1" si="1"/>
        <v>231.62791626088841</v>
      </c>
      <c r="AP64" s="166">
        <f t="shared" ca="1" si="2"/>
        <v>0</v>
      </c>
      <c r="AQ64" s="166">
        <f t="shared" ca="1" si="3"/>
        <v>1276839.7186760704</v>
      </c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1"/>
      <c r="CM64" s="1"/>
      <c r="CN64" s="1"/>
      <c r="CO64" s="1"/>
      <c r="CP64" s="1"/>
    </row>
    <row r="65" spans="1:94" x14ac:dyDescent="0.2">
      <c r="A65" s="6">
        <v>63</v>
      </c>
      <c r="B65" s="70">
        <f>+Outflows!B65+Fees!B65+'Ongoing Cash Flows'!B65+'Terminal Value'!B65</f>
        <v>-89549.460577503516</v>
      </c>
      <c r="C65" s="70">
        <f>+Outflows!C65+Fees!C65+'Ongoing Cash Flows'!C65+'Terminal Value'!C65</f>
        <v>14051.87013013467</v>
      </c>
      <c r="D65" s="70">
        <f>+Outflows!D65+Fees!D65+'Ongoing Cash Flows'!D65+'Terminal Value'!D65</f>
        <v>12061.806662483354</v>
      </c>
      <c r="E65" s="70">
        <f>+Outflows!E65+Fees!E65+'Ongoing Cash Flows'!E65+'Terminal Value'!E65</f>
        <v>9932.054303547111</v>
      </c>
      <c r="F65" s="70">
        <f>+Outflows!F65+Fees!F65+'Ongoing Cash Flows'!F65+'Terminal Value'!F65</f>
        <v>9408.7664308993644</v>
      </c>
      <c r="G65" s="70">
        <f>+Outflows!G65+Fees!G65+'Ongoing Cash Flows'!G65+'Terminal Value'!G65</f>
        <v>9341.2916565083033</v>
      </c>
      <c r="H65" s="70">
        <f>+Outflows!H65+Fees!H65+'Ongoing Cash Flows'!H65+'Terminal Value'!H65</f>
        <v>8380.5776966419435</v>
      </c>
      <c r="I65" s="70">
        <f>+Outflows!I65+Fees!I65+'Ongoing Cash Flows'!I65+'Terminal Value'!I65</f>
        <v>8235.5393762464773</v>
      </c>
      <c r="J65" s="70">
        <f>+Outflows!J65+Fees!J65+'Ongoing Cash Flows'!J65+'Terminal Value'!J65</f>
        <v>8223.1051737114867</v>
      </c>
      <c r="K65" s="70">
        <f>+Outflows!K65+Fees!K65+'Ongoing Cash Flows'!K65+'Terminal Value'!K65</f>
        <v>8213.7796281277024</v>
      </c>
      <c r="L65" s="70">
        <f>+Outflows!L65+Fees!L65+'Ongoing Cash Flows'!L65+'Terminal Value'!L65</f>
        <v>8215.1772388310783</v>
      </c>
      <c r="M65" s="70">
        <f>+Outflows!M65+Fees!M65+'Ongoing Cash Flows'!M65+'Terminal Value'!M65</f>
        <v>8187.0009938248795</v>
      </c>
      <c r="N65" s="70">
        <f>+Outflows!N65+Fees!N65+'Ongoing Cash Flows'!N65+'Terminal Value'!N65</f>
        <v>8169.5245062991708</v>
      </c>
      <c r="O65" s="70">
        <f>+Outflows!O65+Fees!O65+'Ongoing Cash Flows'!O65+'Terminal Value'!O65</f>
        <v>7843.230676693016</v>
      </c>
      <c r="P65" s="70">
        <f>+Outflows!P65+Fees!P65+'Ongoing Cash Flows'!P65+'Terminal Value'!P65</f>
        <v>7735.5420207733496</v>
      </c>
      <c r="Q65" s="70">
        <f>+Outflows!Q65+Fees!Q65+'Ongoing Cash Flows'!Q65+'Terminal Value'!Q65</f>
        <v>7706.8156318654201</v>
      </c>
      <c r="R65" s="70">
        <f>+Outflows!R65+Fees!R65+'Ongoing Cash Flows'!R65+'Terminal Value'!R65</f>
        <v>1027.0964930397342</v>
      </c>
      <c r="S65" s="70">
        <f>+Outflows!S65+Fees!S65+'Ongoing Cash Flows'!S65+'Terminal Value'!S65</f>
        <v>0</v>
      </c>
      <c r="T65" s="70">
        <f>+Outflows!T65+Fees!T65+'Ongoing Cash Flows'!T65+'Terminal Value'!T65</f>
        <v>0</v>
      </c>
      <c r="U65" s="70">
        <f>+Outflows!U65+Fees!U65+'Ongoing Cash Flows'!U65+'Terminal Value'!U65</f>
        <v>0</v>
      </c>
      <c r="V65" s="70">
        <f>+Outflows!V65+Fees!V65+'Ongoing Cash Flows'!V65+'Terminal Value'!V65</f>
        <v>0</v>
      </c>
      <c r="W65" s="70">
        <f>+Outflows!W65+Fees!W65+'Ongoing Cash Flows'!W65+'Terminal Value'!W65</f>
        <v>0</v>
      </c>
      <c r="X65" s="70">
        <f>+Outflows!X65+Fees!X65+'Ongoing Cash Flows'!X65+'Terminal Value'!X65</f>
        <v>0</v>
      </c>
      <c r="Y65" s="70">
        <f>+Outflows!Y65+Fees!Y65+'Ongoing Cash Flows'!Y65+'Terminal Value'!Y65</f>
        <v>0</v>
      </c>
      <c r="Z65" s="70">
        <f>+Outflows!Z65+Fees!Z65+'Ongoing Cash Flows'!Z65+'Terminal Value'!Z65</f>
        <v>0</v>
      </c>
      <c r="AA65" s="70">
        <f>+Outflows!AA65+Fees!AA65+'Ongoing Cash Flows'!AA65+'Terminal Value'!AA65</f>
        <v>0</v>
      </c>
      <c r="AB65" s="70">
        <f>+Outflows!AB65+Fees!AB65+'Ongoing Cash Flows'!AB65+'Terminal Value'!AB65</f>
        <v>0</v>
      </c>
      <c r="AC65" s="70">
        <f>+Outflows!AC65+Fees!AC65+'Ongoing Cash Flows'!AC65+'Terminal Value'!AC65</f>
        <v>0</v>
      </c>
      <c r="AD65" s="70">
        <f>+Outflows!AD65+Fees!AD65+'Ongoing Cash Flows'!AD65+'Terminal Value'!AD65</f>
        <v>0</v>
      </c>
      <c r="AE65" s="70">
        <f>+Outflows!AE65+Fees!AE65+'Ongoing Cash Flows'!AE65+'Terminal Value'!AE65</f>
        <v>0</v>
      </c>
      <c r="AF65" s="70">
        <f>+Outflows!AF65+Fees!AF65+'Ongoing Cash Flows'!AF65+'Terminal Value'!AF65</f>
        <v>0</v>
      </c>
      <c r="AG65" s="70">
        <f>+Outflows!AG65+Fees!AG65+'Ongoing Cash Flows'!AG65+'Terminal Value'!AG65</f>
        <v>0</v>
      </c>
      <c r="AH65" s="70">
        <f>+Outflows!AH65+Fees!AH65+'Ongoing Cash Flows'!AH65+'Terminal Value'!AH65</f>
        <v>0</v>
      </c>
      <c r="AI65" s="70">
        <f>+Outflows!AI65+Fees!AI65+'Ongoing Cash Flows'!AI65+'Terminal Value'!AI65</f>
        <v>0</v>
      </c>
      <c r="AJ65" s="70">
        <f>+Outflows!AJ65+Fees!AJ65+'Ongoing Cash Flows'!AJ65+'Terminal Value'!AJ65</f>
        <v>0</v>
      </c>
      <c r="AK65" s="70"/>
      <c r="AL65" s="6"/>
      <c r="AM65" s="71"/>
      <c r="AN65" s="72">
        <f t="shared" si="0"/>
        <v>6.427284777164459E-2</v>
      </c>
      <c r="AO65" s="70">
        <f t="shared" ca="1" si="1"/>
        <v>2322.4733553212254</v>
      </c>
      <c r="AP65" s="166">
        <f t="shared" ca="1" si="2"/>
        <v>0</v>
      </c>
      <c r="AQ65" s="166">
        <f t="shared" ca="1" si="3"/>
        <v>10373673.520798234</v>
      </c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1"/>
      <c r="CM65" s="1"/>
      <c r="CN65" s="1"/>
      <c r="CO65" s="1"/>
      <c r="CP65" s="1"/>
    </row>
    <row r="66" spans="1:94" x14ac:dyDescent="0.2">
      <c r="A66" s="6">
        <v>64</v>
      </c>
      <c r="B66" s="70">
        <f>+Outflows!B66+Fees!B66+'Ongoing Cash Flows'!B66+'Terminal Value'!B66</f>
        <v>-101658.6142138944</v>
      </c>
      <c r="C66" s="70">
        <f>+Outflows!C66+Fees!C66+'Ongoing Cash Flows'!C66+'Terminal Value'!C66</f>
        <v>14338.94022360292</v>
      </c>
      <c r="D66" s="70">
        <f>+Outflows!D66+Fees!D66+'Ongoing Cash Flows'!D66+'Terminal Value'!D66</f>
        <v>12497.576686436936</v>
      </c>
      <c r="E66" s="70">
        <f>+Outflows!E66+Fees!E66+'Ongoing Cash Flows'!E66+'Terminal Value'!E66</f>
        <v>10454.806161172179</v>
      </c>
      <c r="F66" s="70">
        <f>+Outflows!F66+Fees!F66+'Ongoing Cash Flows'!F66+'Terminal Value'!F66</f>
        <v>9991.1868834386332</v>
      </c>
      <c r="G66" s="70">
        <f>+Outflows!G66+Fees!G66+'Ongoing Cash Flows'!G66+'Terminal Value'!G66</f>
        <v>9539.4306005829312</v>
      </c>
      <c r="H66" s="70">
        <f>+Outflows!H66+Fees!H66+'Ongoing Cash Flows'!H66+'Terminal Value'!H66</f>
        <v>8673.8885222194767</v>
      </c>
      <c r="I66" s="70">
        <f>+Outflows!I66+Fees!I66+'Ongoing Cash Flows'!I66+'Terminal Value'!I66</f>
        <v>8513.3136733423744</v>
      </c>
      <c r="J66" s="70">
        <f>+Outflows!J66+Fees!J66+'Ongoing Cash Flows'!J66+'Terminal Value'!J66</f>
        <v>8500.8794708073856</v>
      </c>
      <c r="K66" s="70">
        <f>+Outflows!K66+Fees!K66+'Ongoing Cash Flows'!K66+'Terminal Value'!K66</f>
        <v>8492.0247291169835</v>
      </c>
      <c r="L66" s="70">
        <f>+Outflows!L66+Fees!L66+'Ongoing Cash Flows'!L66+'Terminal Value'!L66</f>
        <v>8492.9515359269753</v>
      </c>
      <c r="M66" s="70">
        <f>+Outflows!M66+Fees!M66+'Ongoing Cash Flows'!M66+'Terminal Value'!M66</f>
        <v>8465.2460948141597</v>
      </c>
      <c r="N66" s="70">
        <f>+Outflows!N66+Fees!N66+'Ongoing Cash Flows'!N66+'Terminal Value'!N66</f>
        <v>8447.2988033950678</v>
      </c>
      <c r="O66" s="70">
        <f>+Outflows!O66+Fees!O66+'Ongoing Cash Flows'!O66+'Terminal Value'!O66</f>
        <v>8121.4757776822971</v>
      </c>
      <c r="P66" s="70">
        <f>+Outflows!P66+Fees!P66+'Ongoing Cash Flows'!P66+'Terminal Value'!P66</f>
        <v>8013.3163178692475</v>
      </c>
      <c r="Q66" s="70">
        <f>+Outflows!Q66+Fees!Q66+'Ongoing Cash Flows'!Q66+'Terminal Value'!Q66</f>
        <v>7985.0607328547003</v>
      </c>
      <c r="R66" s="70">
        <f>+Outflows!R66+Fees!R66+'Ongoing Cash Flows'!R66+'Terminal Value'!R66</f>
        <v>1165.9836415876832</v>
      </c>
      <c r="S66" s="70">
        <f>+Outflows!S66+Fees!S66+'Ongoing Cash Flows'!S66+'Terminal Value'!S66</f>
        <v>0</v>
      </c>
      <c r="T66" s="70">
        <f>+Outflows!T66+Fees!T66+'Ongoing Cash Flows'!T66+'Terminal Value'!T66</f>
        <v>0</v>
      </c>
      <c r="U66" s="70">
        <f>+Outflows!U66+Fees!U66+'Ongoing Cash Flows'!U66+'Terminal Value'!U66</f>
        <v>0</v>
      </c>
      <c r="V66" s="70">
        <f>+Outflows!V66+Fees!V66+'Ongoing Cash Flows'!V66+'Terminal Value'!V66</f>
        <v>0</v>
      </c>
      <c r="W66" s="70">
        <f>+Outflows!W66+Fees!W66+'Ongoing Cash Flows'!W66+'Terminal Value'!W66</f>
        <v>0</v>
      </c>
      <c r="X66" s="70">
        <f>+Outflows!X66+Fees!X66+'Ongoing Cash Flows'!X66+'Terminal Value'!X66</f>
        <v>0</v>
      </c>
      <c r="Y66" s="70">
        <f>+Outflows!Y66+Fees!Y66+'Ongoing Cash Flows'!Y66+'Terminal Value'!Y66</f>
        <v>0</v>
      </c>
      <c r="Z66" s="70">
        <f>+Outflows!Z66+Fees!Z66+'Ongoing Cash Flows'!Z66+'Terminal Value'!Z66</f>
        <v>0</v>
      </c>
      <c r="AA66" s="70">
        <f>+Outflows!AA66+Fees!AA66+'Ongoing Cash Flows'!AA66+'Terminal Value'!AA66</f>
        <v>0</v>
      </c>
      <c r="AB66" s="70">
        <f>+Outflows!AB66+Fees!AB66+'Ongoing Cash Flows'!AB66+'Terminal Value'!AB66</f>
        <v>0</v>
      </c>
      <c r="AC66" s="70">
        <f>+Outflows!AC66+Fees!AC66+'Ongoing Cash Flows'!AC66+'Terminal Value'!AC66</f>
        <v>0</v>
      </c>
      <c r="AD66" s="70">
        <f>+Outflows!AD66+Fees!AD66+'Ongoing Cash Flows'!AD66+'Terminal Value'!AD66</f>
        <v>0</v>
      </c>
      <c r="AE66" s="70">
        <f>+Outflows!AE66+Fees!AE66+'Ongoing Cash Flows'!AE66+'Terminal Value'!AE66</f>
        <v>0</v>
      </c>
      <c r="AF66" s="70">
        <f>+Outflows!AF66+Fees!AF66+'Ongoing Cash Flows'!AF66+'Terminal Value'!AF66</f>
        <v>0</v>
      </c>
      <c r="AG66" s="70">
        <f>+Outflows!AG66+Fees!AG66+'Ongoing Cash Flows'!AG66+'Terminal Value'!AG66</f>
        <v>0</v>
      </c>
      <c r="AH66" s="70">
        <f>+Outflows!AH66+Fees!AH66+'Ongoing Cash Flows'!AH66+'Terminal Value'!AH66</f>
        <v>0</v>
      </c>
      <c r="AI66" s="70">
        <f>+Outflows!AI66+Fees!AI66+'Ongoing Cash Flows'!AI66+'Terminal Value'!AI66</f>
        <v>0</v>
      </c>
      <c r="AJ66" s="70">
        <f>+Outflows!AJ66+Fees!AJ66+'Ongoing Cash Flows'!AJ66+'Terminal Value'!AJ66</f>
        <v>0</v>
      </c>
      <c r="AK66" s="70"/>
      <c r="AL66" s="6"/>
      <c r="AM66" s="71"/>
      <c r="AN66" s="72">
        <f t="shared" si="0"/>
        <v>4.9010631442070005E-2</v>
      </c>
      <c r="AO66" s="70">
        <f t="shared" ca="1" si="1"/>
        <v>-5890.8183012191494</v>
      </c>
      <c r="AP66" s="166">
        <f t="shared" ca="1" si="2"/>
        <v>24924785.566840999</v>
      </c>
      <c r="AQ66" s="166">
        <f t="shared" ca="1" si="3"/>
        <v>0</v>
      </c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1"/>
      <c r="CM66" s="1"/>
      <c r="CN66" s="1"/>
      <c r="CO66" s="1"/>
      <c r="CP66" s="1"/>
    </row>
    <row r="67" spans="1:94" x14ac:dyDescent="0.2">
      <c r="A67" s="6">
        <v>65</v>
      </c>
      <c r="B67" s="70">
        <f>+Outflows!B67+Fees!B67+'Ongoing Cash Flows'!B67+'Terminal Value'!B67</f>
        <v>-99742.088400722525</v>
      </c>
      <c r="C67" s="70">
        <f>+Outflows!C67+Fees!C67+'Ongoing Cash Flows'!C67+'Terminal Value'!C67</f>
        <v>14255.340294280937</v>
      </c>
      <c r="D67" s="70">
        <f>+Outflows!D67+Fees!D67+'Ongoing Cash Flows'!D67+'Terminal Value'!D67</f>
        <v>12242.024689328513</v>
      </c>
      <c r="E67" s="70">
        <f>+Outflows!E67+Fees!E67+'Ongoing Cash Flows'!E67+'Terminal Value'!E67</f>
        <v>10268.194540498316</v>
      </c>
      <c r="F67" s="70">
        <f>+Outflows!F67+Fees!F67+'Ongoing Cash Flows'!F67+'Terminal Value'!F67</f>
        <v>9952.9031857917107</v>
      </c>
      <c r="G67" s="70">
        <f>+Outflows!G67+Fees!G67+'Ongoing Cash Flows'!G67+'Terminal Value'!G67</f>
        <v>9475.8220493110039</v>
      </c>
      <c r="H67" s="70">
        <f>+Outflows!H67+Fees!H67+'Ongoing Cash Flows'!H67+'Terminal Value'!H67</f>
        <v>8627.4659740066327</v>
      </c>
      <c r="I67" s="70">
        <f>+Outflows!I67+Fees!I67+'Ongoing Cash Flows'!I67+'Terminal Value'!I67</f>
        <v>8469.3501044088625</v>
      </c>
      <c r="J67" s="70">
        <f>+Outflows!J67+Fees!J67+'Ongoing Cash Flows'!J67+'Terminal Value'!J67</f>
        <v>8456.9159018738737</v>
      </c>
      <c r="K67" s="70">
        <f>+Outflows!K67+Fees!K67+'Ongoing Cash Flows'!K67+'Terminal Value'!K67</f>
        <v>8447.9866456598538</v>
      </c>
      <c r="L67" s="70">
        <f>+Outflows!L67+Fees!L67+'Ongoing Cash Flows'!L67+'Terminal Value'!L67</f>
        <v>8448.9879669934635</v>
      </c>
      <c r="M67" s="70">
        <f>+Outflows!M67+Fees!M67+'Ongoing Cash Flows'!M67+'Terminal Value'!M67</f>
        <v>8421.2080113570319</v>
      </c>
      <c r="N67" s="70">
        <f>+Outflows!N67+Fees!N67+'Ongoing Cash Flows'!N67+'Terminal Value'!N67</f>
        <v>8403.335234461556</v>
      </c>
      <c r="O67" s="70">
        <f>+Outflows!O67+Fees!O67+'Ongoing Cash Flows'!O67+'Terminal Value'!O67</f>
        <v>8077.4376942251683</v>
      </c>
      <c r="P67" s="70">
        <f>+Outflows!P67+Fees!P67+'Ongoing Cash Flows'!P67+'Terminal Value'!P67</f>
        <v>7969.3527489357348</v>
      </c>
      <c r="Q67" s="70">
        <f>+Outflows!Q67+Fees!Q67+'Ongoing Cash Flows'!Q67+'Terminal Value'!Q67</f>
        <v>7941.0226493975724</v>
      </c>
      <c r="R67" s="70">
        <f>+Outflows!R67+Fees!R67+'Ongoing Cash Flows'!R67+'Terminal Value'!R67</f>
        <v>1144.0018571209268</v>
      </c>
      <c r="S67" s="70">
        <f>+Outflows!S67+Fees!S67+'Ongoing Cash Flows'!S67+'Terminal Value'!S67</f>
        <v>0</v>
      </c>
      <c r="T67" s="70">
        <f>+Outflows!T67+Fees!T67+'Ongoing Cash Flows'!T67+'Terminal Value'!T67</f>
        <v>0</v>
      </c>
      <c r="U67" s="70">
        <f>+Outflows!U67+Fees!U67+'Ongoing Cash Flows'!U67+'Terminal Value'!U67</f>
        <v>0</v>
      </c>
      <c r="V67" s="70">
        <f>+Outflows!V67+Fees!V67+'Ongoing Cash Flows'!V67+'Terminal Value'!V67</f>
        <v>0</v>
      </c>
      <c r="W67" s="70">
        <f>+Outflows!W67+Fees!W67+'Ongoing Cash Flows'!W67+'Terminal Value'!W67</f>
        <v>0</v>
      </c>
      <c r="X67" s="70">
        <f>+Outflows!X67+Fees!X67+'Ongoing Cash Flows'!X67+'Terminal Value'!X67</f>
        <v>0</v>
      </c>
      <c r="Y67" s="70">
        <f>+Outflows!Y67+Fees!Y67+'Ongoing Cash Flows'!Y67+'Terminal Value'!Y67</f>
        <v>0</v>
      </c>
      <c r="Z67" s="70">
        <f>+Outflows!Z67+Fees!Z67+'Ongoing Cash Flows'!Z67+'Terminal Value'!Z67</f>
        <v>0</v>
      </c>
      <c r="AA67" s="70">
        <f>+Outflows!AA67+Fees!AA67+'Ongoing Cash Flows'!AA67+'Terminal Value'!AA67</f>
        <v>0</v>
      </c>
      <c r="AB67" s="70">
        <f>+Outflows!AB67+Fees!AB67+'Ongoing Cash Flows'!AB67+'Terminal Value'!AB67</f>
        <v>0</v>
      </c>
      <c r="AC67" s="70">
        <f>+Outflows!AC67+Fees!AC67+'Ongoing Cash Flows'!AC67+'Terminal Value'!AC67</f>
        <v>0</v>
      </c>
      <c r="AD67" s="70">
        <f>+Outflows!AD67+Fees!AD67+'Ongoing Cash Flows'!AD67+'Terminal Value'!AD67</f>
        <v>0</v>
      </c>
      <c r="AE67" s="70">
        <f>+Outflows!AE67+Fees!AE67+'Ongoing Cash Flows'!AE67+'Terminal Value'!AE67</f>
        <v>0</v>
      </c>
      <c r="AF67" s="70">
        <f>+Outflows!AF67+Fees!AF67+'Ongoing Cash Flows'!AF67+'Terminal Value'!AF67</f>
        <v>0</v>
      </c>
      <c r="AG67" s="70">
        <f>+Outflows!AG67+Fees!AG67+'Ongoing Cash Flows'!AG67+'Terminal Value'!AG67</f>
        <v>0</v>
      </c>
      <c r="AH67" s="70">
        <f>+Outflows!AH67+Fees!AH67+'Ongoing Cash Flows'!AH67+'Terminal Value'!AH67</f>
        <v>0</v>
      </c>
      <c r="AI67" s="70">
        <f>+Outflows!AI67+Fees!AI67+'Ongoing Cash Flows'!AI67+'Terminal Value'!AI67</f>
        <v>0</v>
      </c>
      <c r="AJ67" s="70">
        <f>+Outflows!AJ67+Fees!AJ67+'Ongoing Cash Flows'!AJ67+'Terminal Value'!AJ67</f>
        <v>0</v>
      </c>
      <c r="AK67" s="70"/>
      <c r="AL67" s="6"/>
      <c r="AM67" s="71"/>
      <c r="AN67" s="72">
        <f t="shared" ref="AN67:AN130" si="4">IF(ISERROR(XIRR(B67:AJ67,IRRDates)),-1,XIRR(B67:AJ67,IRRDates))</f>
        <v>5.075967609882355E-2</v>
      </c>
      <c r="AO67" s="70">
        <f t="shared" ref="AO67:AO130" ca="1" si="5">SUMPRODUCT(B67:AJ67,PVRf)</f>
        <v>-4844.3050792469239</v>
      </c>
      <c r="AP67" s="166">
        <f t="shared" ca="1" si="2"/>
        <v>15570597.709175752</v>
      </c>
      <c r="AQ67" s="166">
        <f t="shared" ca="1" si="3"/>
        <v>0</v>
      </c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1"/>
      <c r="CM67" s="1"/>
      <c r="CN67" s="1"/>
      <c r="CO67" s="1"/>
      <c r="CP67" s="1"/>
    </row>
    <row r="68" spans="1:94" x14ac:dyDescent="0.2">
      <c r="A68" s="6">
        <v>66</v>
      </c>
      <c r="B68" s="70">
        <f>+Outflows!B68+Fees!B68+'Ongoing Cash Flows'!B68+'Terminal Value'!B68</f>
        <v>-92567.284956531264</v>
      </c>
      <c r="C68" s="70">
        <f>+Outflows!C68+Fees!C68+'Ongoing Cash Flows'!C68+'Terminal Value'!C68</f>
        <v>14128.212667595977</v>
      </c>
      <c r="D68" s="70">
        <f>+Outflows!D68+Fees!D68+'Ongoing Cash Flows'!D68+'Terminal Value'!D68</f>
        <v>12068.371293775808</v>
      </c>
      <c r="E68" s="70">
        <f>+Outflows!E68+Fees!E68+'Ongoing Cash Flows'!E68+'Terminal Value'!E68</f>
        <v>10046.187007552482</v>
      </c>
      <c r="F68" s="70">
        <f>+Outflows!F68+Fees!F68+'Ongoing Cash Flows'!F68+'Terminal Value'!F68</f>
        <v>9718.4515177393096</v>
      </c>
      <c r="G68" s="70">
        <f>+Outflows!G68+Fees!G68+'Ongoing Cash Flows'!G68+'Terminal Value'!G68</f>
        <v>9396.1161490701743</v>
      </c>
      <c r="H68" s="70">
        <f>+Outflows!H68+Fees!H68+'Ongoing Cash Flows'!H68+'Terminal Value'!H68</f>
        <v>8453.6761630286055</v>
      </c>
      <c r="I68" s="70">
        <f>+Outflows!I68+Fees!I68+'Ongoing Cash Flows'!I68+'Terminal Value'!I68</f>
        <v>8304.7658532418718</v>
      </c>
      <c r="J68" s="70">
        <f>+Outflows!J68+Fees!J68+'Ongoing Cash Flows'!J68+'Terminal Value'!J68</f>
        <v>8292.3316507068812</v>
      </c>
      <c r="K68" s="70">
        <f>+Outflows!K68+Fees!K68+'Ongoing Cash Flows'!K68+'Terminal Value'!K68</f>
        <v>8283.1234381349514</v>
      </c>
      <c r="L68" s="70">
        <f>+Outflows!L68+Fees!L68+'Ongoing Cash Flows'!L68+'Terminal Value'!L68</f>
        <v>8284.4037158264709</v>
      </c>
      <c r="M68" s="70">
        <f>+Outflows!M68+Fees!M68+'Ongoing Cash Flows'!M68+'Terminal Value'!M68</f>
        <v>8256.3448038321294</v>
      </c>
      <c r="N68" s="70">
        <f>+Outflows!N68+Fees!N68+'Ongoing Cash Flows'!N68+'Terminal Value'!N68</f>
        <v>8238.7509832945652</v>
      </c>
      <c r="O68" s="70">
        <f>+Outflows!O68+Fees!O68+'Ongoing Cash Flows'!O68+'Terminal Value'!O68</f>
        <v>7912.5744867002659</v>
      </c>
      <c r="P68" s="70">
        <f>+Outflows!P68+Fees!P68+'Ongoing Cash Flows'!P68+'Terminal Value'!P68</f>
        <v>7804.7684977687431</v>
      </c>
      <c r="Q68" s="70">
        <f>+Outflows!Q68+Fees!Q68+'Ongoing Cash Flows'!Q68+'Terminal Value'!Q68</f>
        <v>7776.15944187267</v>
      </c>
      <c r="R68" s="70">
        <f>+Outflows!R68+Fees!R68+'Ongoing Cash Flows'!R68+'Terminal Value'!R68</f>
        <v>1061.7097315374308</v>
      </c>
      <c r="S68" s="70">
        <f>+Outflows!S68+Fees!S68+'Ongoing Cash Flows'!S68+'Terminal Value'!S68</f>
        <v>0</v>
      </c>
      <c r="T68" s="70">
        <f>+Outflows!T68+Fees!T68+'Ongoing Cash Flows'!T68+'Terminal Value'!T68</f>
        <v>0</v>
      </c>
      <c r="U68" s="70">
        <f>+Outflows!U68+Fees!U68+'Ongoing Cash Flows'!U68+'Terminal Value'!U68</f>
        <v>0</v>
      </c>
      <c r="V68" s="70">
        <f>+Outflows!V68+Fees!V68+'Ongoing Cash Flows'!V68+'Terminal Value'!V68</f>
        <v>0</v>
      </c>
      <c r="W68" s="70">
        <f>+Outflows!W68+Fees!W68+'Ongoing Cash Flows'!W68+'Terminal Value'!W68</f>
        <v>0</v>
      </c>
      <c r="X68" s="70">
        <f>+Outflows!X68+Fees!X68+'Ongoing Cash Flows'!X68+'Terminal Value'!X68</f>
        <v>0</v>
      </c>
      <c r="Y68" s="70">
        <f>+Outflows!Y68+Fees!Y68+'Ongoing Cash Flows'!Y68+'Terminal Value'!Y68</f>
        <v>0</v>
      </c>
      <c r="Z68" s="70">
        <f>+Outflows!Z68+Fees!Z68+'Ongoing Cash Flows'!Z68+'Terminal Value'!Z68</f>
        <v>0</v>
      </c>
      <c r="AA68" s="70">
        <f>+Outflows!AA68+Fees!AA68+'Ongoing Cash Flows'!AA68+'Terminal Value'!AA68</f>
        <v>0</v>
      </c>
      <c r="AB68" s="70">
        <f>+Outflows!AB68+Fees!AB68+'Ongoing Cash Flows'!AB68+'Terminal Value'!AB68</f>
        <v>0</v>
      </c>
      <c r="AC68" s="70">
        <f>+Outflows!AC68+Fees!AC68+'Ongoing Cash Flows'!AC68+'Terminal Value'!AC68</f>
        <v>0</v>
      </c>
      <c r="AD68" s="70">
        <f>+Outflows!AD68+Fees!AD68+'Ongoing Cash Flows'!AD68+'Terminal Value'!AD68</f>
        <v>0</v>
      </c>
      <c r="AE68" s="70">
        <f>+Outflows!AE68+Fees!AE68+'Ongoing Cash Flows'!AE68+'Terminal Value'!AE68</f>
        <v>0</v>
      </c>
      <c r="AF68" s="70">
        <f>+Outflows!AF68+Fees!AF68+'Ongoing Cash Flows'!AF68+'Terminal Value'!AF68</f>
        <v>0</v>
      </c>
      <c r="AG68" s="70">
        <f>+Outflows!AG68+Fees!AG68+'Ongoing Cash Flows'!AG68+'Terminal Value'!AG68</f>
        <v>0</v>
      </c>
      <c r="AH68" s="70">
        <f>+Outflows!AH68+Fees!AH68+'Ongoing Cash Flows'!AH68+'Terminal Value'!AH68</f>
        <v>0</v>
      </c>
      <c r="AI68" s="70">
        <f>+Outflows!AI68+Fees!AI68+'Ongoing Cash Flows'!AI68+'Terminal Value'!AI68</f>
        <v>0</v>
      </c>
      <c r="AJ68" s="70">
        <f>+Outflows!AJ68+Fees!AJ68+'Ongoing Cash Flows'!AJ68+'Terminal Value'!AJ68</f>
        <v>0</v>
      </c>
      <c r="AK68" s="70"/>
      <c r="AL68" s="6"/>
      <c r="AM68" s="71"/>
      <c r="AN68" s="72">
        <f t="shared" si="4"/>
        <v>6.0207369923591603E-2</v>
      </c>
      <c r="AO68" s="70">
        <f t="shared" ca="1" si="5"/>
        <v>308.03163251636869</v>
      </c>
      <c r="AP68" s="166">
        <f t="shared" ref="AP68:AP131" ca="1" si="6">MIN(0,AO68-$AO$1004)^2</f>
        <v>0</v>
      </c>
      <c r="AQ68" s="166">
        <f t="shared" ref="AQ68:AQ131" ca="1" si="7">MAX(0,AO68-$AO$1004)^2</f>
        <v>1455345.5693670965</v>
      </c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1"/>
      <c r="CM68" s="1"/>
      <c r="CN68" s="1"/>
      <c r="CO68" s="1"/>
      <c r="CP68" s="1"/>
    </row>
    <row r="69" spans="1:94" x14ac:dyDescent="0.2">
      <c r="A69" s="6">
        <v>67</v>
      </c>
      <c r="B69" s="70">
        <f>+Outflows!B69+Fees!B69+'Ongoing Cash Flows'!B69+'Terminal Value'!B69</f>
        <v>-99143.654481211517</v>
      </c>
      <c r="C69" s="70">
        <f>+Outflows!C69+Fees!C69+'Ongoing Cash Flows'!C69+'Terminal Value'!C69</f>
        <v>14230.471716913216</v>
      </c>
      <c r="D69" s="70">
        <f>+Outflows!D69+Fees!D69+'Ongoing Cash Flows'!D69+'Terminal Value'!D69</f>
        <v>12301.103209670948</v>
      </c>
      <c r="E69" s="70">
        <f>+Outflows!E69+Fees!E69+'Ongoing Cash Flows'!E69+'Terminal Value'!E69</f>
        <v>10384.838963887712</v>
      </c>
      <c r="F69" s="70">
        <f>+Outflows!F69+Fees!F69+'Ongoing Cash Flows'!F69+'Terminal Value'!F69</f>
        <v>9783.6353246651124</v>
      </c>
      <c r="G69" s="70">
        <f>+Outflows!G69+Fees!G69+'Ongoing Cash Flows'!G69+'Terminal Value'!G69</f>
        <v>9636.0188575203283</v>
      </c>
      <c r="H69" s="70">
        <f>+Outflows!H69+Fees!H69+'Ongoing Cash Flows'!H69+'Terminal Value'!H69</f>
        <v>8612.9705639840977</v>
      </c>
      <c r="I69" s="70">
        <f>+Outflows!I69+Fees!I69+'Ongoing Cash Flows'!I69+'Terminal Value'!I69</f>
        <v>8455.6225090424159</v>
      </c>
      <c r="J69" s="70">
        <f>+Outflows!J69+Fees!J69+'Ongoing Cash Flows'!J69+'Terminal Value'!J69</f>
        <v>8443.1883065074253</v>
      </c>
      <c r="K69" s="70">
        <f>+Outflows!K69+Fees!K69+'Ongoing Cash Flows'!K69+'Terminal Value'!K69</f>
        <v>8434.2357831826157</v>
      </c>
      <c r="L69" s="70">
        <f>+Outflows!L69+Fees!L69+'Ongoing Cash Flows'!L69+'Terminal Value'!L69</f>
        <v>8435.2603716270169</v>
      </c>
      <c r="M69" s="70">
        <f>+Outflows!M69+Fees!M69+'Ongoing Cash Flows'!M69+'Terminal Value'!M69</f>
        <v>8407.4571488797937</v>
      </c>
      <c r="N69" s="70">
        <f>+Outflows!N69+Fees!N69+'Ongoing Cash Flows'!N69+'Terminal Value'!N69</f>
        <v>8389.6076390951093</v>
      </c>
      <c r="O69" s="70">
        <f>+Outflows!O69+Fees!O69+'Ongoing Cash Flows'!O69+'Terminal Value'!O69</f>
        <v>8063.6868317479311</v>
      </c>
      <c r="P69" s="70">
        <f>+Outflows!P69+Fees!P69+'Ongoing Cash Flows'!P69+'Terminal Value'!P69</f>
        <v>7955.6251535692882</v>
      </c>
      <c r="Q69" s="70">
        <f>+Outflows!Q69+Fees!Q69+'Ongoing Cash Flows'!Q69+'Terminal Value'!Q69</f>
        <v>7927.2717869203343</v>
      </c>
      <c r="R69" s="70">
        <f>+Outflows!R69+Fees!R69+'Ongoing Cash Flows'!R69+'Terminal Value'!R69</f>
        <v>1137.1380594377035</v>
      </c>
      <c r="S69" s="70">
        <f>+Outflows!S69+Fees!S69+'Ongoing Cash Flows'!S69+'Terminal Value'!S69</f>
        <v>0</v>
      </c>
      <c r="T69" s="70">
        <f>+Outflows!T69+Fees!T69+'Ongoing Cash Flows'!T69+'Terminal Value'!T69</f>
        <v>0</v>
      </c>
      <c r="U69" s="70">
        <f>+Outflows!U69+Fees!U69+'Ongoing Cash Flows'!U69+'Terminal Value'!U69</f>
        <v>0</v>
      </c>
      <c r="V69" s="70">
        <f>+Outflows!V69+Fees!V69+'Ongoing Cash Flows'!V69+'Terminal Value'!V69</f>
        <v>0</v>
      </c>
      <c r="W69" s="70">
        <f>+Outflows!W69+Fees!W69+'Ongoing Cash Flows'!W69+'Terminal Value'!W69</f>
        <v>0</v>
      </c>
      <c r="X69" s="70">
        <f>+Outflows!X69+Fees!X69+'Ongoing Cash Flows'!X69+'Terminal Value'!X69</f>
        <v>0</v>
      </c>
      <c r="Y69" s="70">
        <f>+Outflows!Y69+Fees!Y69+'Ongoing Cash Flows'!Y69+'Terminal Value'!Y69</f>
        <v>0</v>
      </c>
      <c r="Z69" s="70">
        <f>+Outflows!Z69+Fees!Z69+'Ongoing Cash Flows'!Z69+'Terminal Value'!Z69</f>
        <v>0</v>
      </c>
      <c r="AA69" s="70">
        <f>+Outflows!AA69+Fees!AA69+'Ongoing Cash Flows'!AA69+'Terminal Value'!AA69</f>
        <v>0</v>
      </c>
      <c r="AB69" s="70">
        <f>+Outflows!AB69+Fees!AB69+'Ongoing Cash Flows'!AB69+'Terminal Value'!AB69</f>
        <v>0</v>
      </c>
      <c r="AC69" s="70">
        <f>+Outflows!AC69+Fees!AC69+'Ongoing Cash Flows'!AC69+'Terminal Value'!AC69</f>
        <v>0</v>
      </c>
      <c r="AD69" s="70">
        <f>+Outflows!AD69+Fees!AD69+'Ongoing Cash Flows'!AD69+'Terminal Value'!AD69</f>
        <v>0</v>
      </c>
      <c r="AE69" s="70">
        <f>+Outflows!AE69+Fees!AE69+'Ongoing Cash Flows'!AE69+'Terminal Value'!AE69</f>
        <v>0</v>
      </c>
      <c r="AF69" s="70">
        <f>+Outflows!AF69+Fees!AF69+'Ongoing Cash Flows'!AF69+'Terminal Value'!AF69</f>
        <v>0</v>
      </c>
      <c r="AG69" s="70">
        <f>+Outflows!AG69+Fees!AG69+'Ongoing Cash Flows'!AG69+'Terminal Value'!AG69</f>
        <v>0</v>
      </c>
      <c r="AH69" s="70">
        <f>+Outflows!AH69+Fees!AH69+'Ongoing Cash Flows'!AH69+'Terminal Value'!AH69</f>
        <v>0</v>
      </c>
      <c r="AI69" s="70">
        <f>+Outflows!AI69+Fees!AI69+'Ongoing Cash Flows'!AI69+'Terminal Value'!AI69</f>
        <v>0</v>
      </c>
      <c r="AJ69" s="70">
        <f>+Outflows!AJ69+Fees!AJ69+'Ongoing Cash Flows'!AJ69+'Terminal Value'!AJ69</f>
        <v>0</v>
      </c>
      <c r="AK69" s="70"/>
      <c r="AL69" s="6"/>
      <c r="AM69" s="71"/>
      <c r="AN69" s="72">
        <f t="shared" si="4"/>
        <v>5.1792290806770322E-2</v>
      </c>
      <c r="AO69" s="70">
        <f t="shared" ca="1" si="5"/>
        <v>-4253.8921881266488</v>
      </c>
      <c r="AP69" s="166">
        <f t="shared" ca="1" si="6"/>
        <v>11259694.178369917</v>
      </c>
      <c r="AQ69" s="166">
        <f t="shared" ca="1" si="7"/>
        <v>0</v>
      </c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1"/>
      <c r="CM69" s="1"/>
      <c r="CN69" s="1"/>
      <c r="CO69" s="1"/>
      <c r="CP69" s="1"/>
    </row>
    <row r="70" spans="1:94" x14ac:dyDescent="0.2">
      <c r="A70" s="6">
        <v>68</v>
      </c>
      <c r="B70" s="70">
        <f>+Outflows!B70+Fees!B70+'Ongoing Cash Flows'!B70+'Terminal Value'!B70</f>
        <v>-95829.3013402863</v>
      </c>
      <c r="C70" s="70">
        <f>+Outflows!C70+Fees!C70+'Ongoing Cash Flows'!C70+'Terminal Value'!C70</f>
        <v>14254.579770092696</v>
      </c>
      <c r="D70" s="70">
        <f>+Outflows!D70+Fees!D70+'Ongoing Cash Flows'!D70+'Terminal Value'!D70</f>
        <v>12205.524884092314</v>
      </c>
      <c r="E70" s="70">
        <f>+Outflows!E70+Fees!E70+'Ongoing Cash Flows'!E70+'Terminal Value'!E70</f>
        <v>10259.409605688164</v>
      </c>
      <c r="F70" s="70">
        <f>+Outflows!F70+Fees!F70+'Ongoing Cash Flows'!F70+'Terminal Value'!F70</f>
        <v>9751.230394677621</v>
      </c>
      <c r="G70" s="70">
        <f>+Outflows!G70+Fees!G70+'Ongoing Cash Flows'!G70+'Terminal Value'!G70</f>
        <v>9443.6632358391362</v>
      </c>
      <c r="H70" s="70">
        <f>+Outflows!H70+Fees!H70+'Ongoing Cash Flows'!H70+'Terminal Value'!H70</f>
        <v>8532.6895067598525</v>
      </c>
      <c r="I70" s="70">
        <f>+Outflows!I70+Fees!I70+'Ongoing Cash Flows'!I70+'Terminal Value'!I70</f>
        <v>8379.5938994721037</v>
      </c>
      <c r="J70" s="70">
        <f>+Outflows!J70+Fees!J70+'Ongoing Cash Flows'!J70+'Terminal Value'!J70</f>
        <v>8367.1596969371149</v>
      </c>
      <c r="K70" s="70">
        <f>+Outflows!K70+Fees!K70+'Ongoing Cash Flows'!K70+'Terminal Value'!K70</f>
        <v>8358.0783115621853</v>
      </c>
      <c r="L70" s="70">
        <f>+Outflows!L70+Fees!L70+'Ongoing Cash Flows'!L70+'Terminal Value'!L70</f>
        <v>8359.2317620567046</v>
      </c>
      <c r="M70" s="70">
        <f>+Outflows!M70+Fees!M70+'Ongoing Cash Flows'!M70+'Terminal Value'!M70</f>
        <v>8331.2996772593633</v>
      </c>
      <c r="N70" s="70">
        <f>+Outflows!N70+Fees!N70+'Ongoing Cash Flows'!N70+'Terminal Value'!N70</f>
        <v>8313.5790295247971</v>
      </c>
      <c r="O70" s="70">
        <f>+Outflows!O70+Fees!O70+'Ongoing Cash Flows'!O70+'Terminal Value'!O70</f>
        <v>7987.5293601274998</v>
      </c>
      <c r="P70" s="70">
        <f>+Outflows!P70+Fees!P70+'Ongoing Cash Flows'!P70+'Terminal Value'!P70</f>
        <v>7879.5965439989768</v>
      </c>
      <c r="Q70" s="70">
        <f>+Outflows!Q70+Fees!Q70+'Ongoing Cash Flows'!Q70+'Terminal Value'!Q70</f>
        <v>7851.1143152999039</v>
      </c>
      <c r="R70" s="70">
        <f>+Outflows!R70+Fees!R70+'Ongoing Cash Flows'!R70+'Terminal Value'!R70</f>
        <v>1099.1237546525476</v>
      </c>
      <c r="S70" s="70">
        <f>+Outflows!S70+Fees!S70+'Ongoing Cash Flows'!S70+'Terminal Value'!S70</f>
        <v>0</v>
      </c>
      <c r="T70" s="70">
        <f>+Outflows!T70+Fees!T70+'Ongoing Cash Flows'!T70+'Terminal Value'!T70</f>
        <v>0</v>
      </c>
      <c r="U70" s="70">
        <f>+Outflows!U70+Fees!U70+'Ongoing Cash Flows'!U70+'Terminal Value'!U70</f>
        <v>0</v>
      </c>
      <c r="V70" s="70">
        <f>+Outflows!V70+Fees!V70+'Ongoing Cash Flows'!V70+'Terminal Value'!V70</f>
        <v>0</v>
      </c>
      <c r="W70" s="70">
        <f>+Outflows!W70+Fees!W70+'Ongoing Cash Flows'!W70+'Terminal Value'!W70</f>
        <v>0</v>
      </c>
      <c r="X70" s="70">
        <f>+Outflows!X70+Fees!X70+'Ongoing Cash Flows'!X70+'Terminal Value'!X70</f>
        <v>0</v>
      </c>
      <c r="Y70" s="70">
        <f>+Outflows!Y70+Fees!Y70+'Ongoing Cash Flows'!Y70+'Terminal Value'!Y70</f>
        <v>0</v>
      </c>
      <c r="Z70" s="70">
        <f>+Outflows!Z70+Fees!Z70+'Ongoing Cash Flows'!Z70+'Terminal Value'!Z70</f>
        <v>0</v>
      </c>
      <c r="AA70" s="70">
        <f>+Outflows!AA70+Fees!AA70+'Ongoing Cash Flows'!AA70+'Terminal Value'!AA70</f>
        <v>0</v>
      </c>
      <c r="AB70" s="70">
        <f>+Outflows!AB70+Fees!AB70+'Ongoing Cash Flows'!AB70+'Terminal Value'!AB70</f>
        <v>0</v>
      </c>
      <c r="AC70" s="70">
        <f>+Outflows!AC70+Fees!AC70+'Ongoing Cash Flows'!AC70+'Terminal Value'!AC70</f>
        <v>0</v>
      </c>
      <c r="AD70" s="70">
        <f>+Outflows!AD70+Fees!AD70+'Ongoing Cash Flows'!AD70+'Terminal Value'!AD70</f>
        <v>0</v>
      </c>
      <c r="AE70" s="70">
        <f>+Outflows!AE70+Fees!AE70+'Ongoing Cash Flows'!AE70+'Terminal Value'!AE70</f>
        <v>0</v>
      </c>
      <c r="AF70" s="70">
        <f>+Outflows!AF70+Fees!AF70+'Ongoing Cash Flows'!AF70+'Terminal Value'!AF70</f>
        <v>0</v>
      </c>
      <c r="AG70" s="70">
        <f>+Outflows!AG70+Fees!AG70+'Ongoing Cash Flows'!AG70+'Terminal Value'!AG70</f>
        <v>0</v>
      </c>
      <c r="AH70" s="70">
        <f>+Outflows!AH70+Fees!AH70+'Ongoing Cash Flows'!AH70+'Terminal Value'!AH70</f>
        <v>0</v>
      </c>
      <c r="AI70" s="70">
        <f>+Outflows!AI70+Fees!AI70+'Ongoing Cash Flows'!AI70+'Terminal Value'!AI70</f>
        <v>0</v>
      </c>
      <c r="AJ70" s="70">
        <f>+Outflows!AJ70+Fees!AJ70+'Ongoing Cash Flows'!AJ70+'Terminal Value'!AJ70</f>
        <v>0</v>
      </c>
      <c r="AK70" s="70"/>
      <c r="AL70" s="6"/>
      <c r="AM70" s="71"/>
      <c r="AN70" s="72">
        <f t="shared" si="4"/>
        <v>5.6037518382072452E-2</v>
      </c>
      <c r="AO70" s="70">
        <f t="shared" ca="1" si="5"/>
        <v>-1884.0045780606797</v>
      </c>
      <c r="AP70" s="166">
        <f t="shared" ca="1" si="6"/>
        <v>971523.99504563806</v>
      </c>
      <c r="AQ70" s="166">
        <f t="shared" ca="1" si="7"/>
        <v>0</v>
      </c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1"/>
      <c r="CM70" s="1"/>
      <c r="CN70" s="1"/>
      <c r="CO70" s="1"/>
      <c r="CP70" s="1"/>
    </row>
    <row r="71" spans="1:94" x14ac:dyDescent="0.2">
      <c r="A71" s="6">
        <v>69</v>
      </c>
      <c r="B71" s="70">
        <f>+Outflows!B71+Fees!B71+'Ongoing Cash Flows'!B71+'Terminal Value'!B71</f>
        <v>-87329.463758854879</v>
      </c>
      <c r="C71" s="70">
        <f>+Outflows!C71+Fees!C71+'Ongoing Cash Flows'!C71+'Terminal Value'!C71</f>
        <v>14009.475308430894</v>
      </c>
      <c r="D71" s="70">
        <f>+Outflows!D71+Fees!D71+'Ongoing Cash Flows'!D71+'Terminal Value'!D71</f>
        <v>11877.128953651503</v>
      </c>
      <c r="E71" s="70">
        <f>+Outflows!E71+Fees!E71+'Ongoing Cash Flows'!E71+'Terminal Value'!E71</f>
        <v>9901.4793113343512</v>
      </c>
      <c r="F71" s="70">
        <f>+Outflows!F71+Fees!F71+'Ongoing Cash Flows'!F71+'Terminal Value'!F71</f>
        <v>9511.5260959124989</v>
      </c>
      <c r="G71" s="70">
        <f>+Outflows!G71+Fees!G71+'Ongoing Cash Flows'!G71+'Terminal Value'!G71</f>
        <v>9207.1648594825892</v>
      </c>
      <c r="H71" s="70">
        <f>+Outflows!H71+Fees!H71+'Ongoing Cash Flows'!H71+'Terminal Value'!H71</f>
        <v>8326.8044009014011</v>
      </c>
      <c r="I71" s="70">
        <f>+Outflows!I71+Fees!I71+'Ongoing Cash Flows'!I71+'Terminal Value'!I71</f>
        <v>8184.6144252241329</v>
      </c>
      <c r="J71" s="70">
        <f>+Outflows!J71+Fees!J71+'Ongoing Cash Flows'!J71+'Terminal Value'!J71</f>
        <v>8172.1802226891432</v>
      </c>
      <c r="K71" s="70">
        <f>+Outflows!K71+Fees!K71+'Ongoing Cash Flows'!K71+'Terminal Value'!K71</f>
        <v>8162.7683636290476</v>
      </c>
      <c r="L71" s="70">
        <f>+Outflows!L71+Fees!L71+'Ongoing Cash Flows'!L71+'Terminal Value'!L71</f>
        <v>8164.2522878087329</v>
      </c>
      <c r="M71" s="70">
        <f>+Outflows!M71+Fees!M71+'Ongoing Cash Flows'!M71+'Terminal Value'!M71</f>
        <v>8135.9897293262256</v>
      </c>
      <c r="N71" s="70">
        <f>+Outflows!N71+Fees!N71+'Ongoing Cash Flows'!N71+'Terminal Value'!N71</f>
        <v>8118.5995552768263</v>
      </c>
      <c r="O71" s="70">
        <f>+Outflows!O71+Fees!O71+'Ongoing Cash Flows'!O71+'Terminal Value'!O71</f>
        <v>7792.2194121943621</v>
      </c>
      <c r="P71" s="70">
        <f>+Outflows!P71+Fees!P71+'Ongoing Cash Flows'!P71+'Terminal Value'!P71</f>
        <v>7684.6170697510051</v>
      </c>
      <c r="Q71" s="70">
        <f>+Outflows!Q71+Fees!Q71+'Ongoing Cash Flows'!Q71+'Terminal Value'!Q71</f>
        <v>7655.8043673667662</v>
      </c>
      <c r="R71" s="70">
        <f>+Outflows!R71+Fees!R71+'Ongoing Cash Flows'!R71+'Terminal Value'!R71</f>
        <v>1001.6340175285619</v>
      </c>
      <c r="S71" s="70">
        <f>+Outflows!S71+Fees!S71+'Ongoing Cash Flows'!S71+'Terminal Value'!S71</f>
        <v>0</v>
      </c>
      <c r="T71" s="70">
        <f>+Outflows!T71+Fees!T71+'Ongoing Cash Flows'!T71+'Terminal Value'!T71</f>
        <v>0</v>
      </c>
      <c r="U71" s="70">
        <f>+Outflows!U71+Fees!U71+'Ongoing Cash Flows'!U71+'Terminal Value'!U71</f>
        <v>0</v>
      </c>
      <c r="V71" s="70">
        <f>+Outflows!V71+Fees!V71+'Ongoing Cash Flows'!V71+'Terminal Value'!V71</f>
        <v>0</v>
      </c>
      <c r="W71" s="70">
        <f>+Outflows!W71+Fees!W71+'Ongoing Cash Flows'!W71+'Terminal Value'!W71</f>
        <v>0</v>
      </c>
      <c r="X71" s="70">
        <f>+Outflows!X71+Fees!X71+'Ongoing Cash Flows'!X71+'Terminal Value'!X71</f>
        <v>0</v>
      </c>
      <c r="Y71" s="70">
        <f>+Outflows!Y71+Fees!Y71+'Ongoing Cash Flows'!Y71+'Terminal Value'!Y71</f>
        <v>0</v>
      </c>
      <c r="Z71" s="70">
        <f>+Outflows!Z71+Fees!Z71+'Ongoing Cash Flows'!Z71+'Terminal Value'!Z71</f>
        <v>0</v>
      </c>
      <c r="AA71" s="70">
        <f>+Outflows!AA71+Fees!AA71+'Ongoing Cash Flows'!AA71+'Terminal Value'!AA71</f>
        <v>0</v>
      </c>
      <c r="AB71" s="70">
        <f>+Outflows!AB71+Fees!AB71+'Ongoing Cash Flows'!AB71+'Terminal Value'!AB71</f>
        <v>0</v>
      </c>
      <c r="AC71" s="70">
        <f>+Outflows!AC71+Fees!AC71+'Ongoing Cash Flows'!AC71+'Terminal Value'!AC71</f>
        <v>0</v>
      </c>
      <c r="AD71" s="70">
        <f>+Outflows!AD71+Fees!AD71+'Ongoing Cash Flows'!AD71+'Terminal Value'!AD71</f>
        <v>0</v>
      </c>
      <c r="AE71" s="70">
        <f>+Outflows!AE71+Fees!AE71+'Ongoing Cash Flows'!AE71+'Terminal Value'!AE71</f>
        <v>0</v>
      </c>
      <c r="AF71" s="70">
        <f>+Outflows!AF71+Fees!AF71+'Ongoing Cash Flows'!AF71+'Terminal Value'!AF71</f>
        <v>0</v>
      </c>
      <c r="AG71" s="70">
        <f>+Outflows!AG71+Fees!AG71+'Ongoing Cash Flows'!AG71+'Terminal Value'!AG71</f>
        <v>0</v>
      </c>
      <c r="AH71" s="70">
        <f>+Outflows!AH71+Fees!AH71+'Ongoing Cash Flows'!AH71+'Terminal Value'!AH71</f>
        <v>0</v>
      </c>
      <c r="AI71" s="70">
        <f>+Outflows!AI71+Fees!AI71+'Ongoing Cash Flows'!AI71+'Terminal Value'!AI71</f>
        <v>0</v>
      </c>
      <c r="AJ71" s="70">
        <f>+Outflows!AJ71+Fees!AJ71+'Ongoing Cash Flows'!AJ71+'Terminal Value'!AJ71</f>
        <v>0</v>
      </c>
      <c r="AK71" s="70"/>
      <c r="AL71" s="6"/>
      <c r="AM71" s="71"/>
      <c r="AN71" s="72">
        <f t="shared" si="4"/>
        <v>6.7592266201972964E-2</v>
      </c>
      <c r="AO71" s="70">
        <f t="shared" ca="1" si="5"/>
        <v>3888.5194835604761</v>
      </c>
      <c r="AP71" s="166">
        <f t="shared" ca="1" si="6"/>
        <v>0</v>
      </c>
      <c r="AQ71" s="166">
        <f t="shared" ca="1" si="7"/>
        <v>22914075.511806943</v>
      </c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1"/>
      <c r="CM71" s="1"/>
      <c r="CN71" s="1"/>
      <c r="CO71" s="1"/>
      <c r="CP71" s="1"/>
    </row>
    <row r="72" spans="1:94" x14ac:dyDescent="0.2">
      <c r="A72" s="6">
        <v>70</v>
      </c>
      <c r="B72" s="70">
        <f>+Outflows!B72+Fees!B72+'Ongoing Cash Flows'!B72+'Terminal Value'!B72</f>
        <v>-90065.306169504911</v>
      </c>
      <c r="C72" s="70">
        <f>+Outflows!C72+Fees!C72+'Ongoing Cash Flows'!C72+'Terminal Value'!C72</f>
        <v>13952.910308432438</v>
      </c>
      <c r="D72" s="70">
        <f>+Outflows!D72+Fees!D72+'Ongoing Cash Flows'!D72+'Terminal Value'!D72</f>
        <v>11991.917526755815</v>
      </c>
      <c r="E72" s="70">
        <f>+Outflows!E72+Fees!E72+'Ongoing Cash Flows'!E72+'Terminal Value'!E72</f>
        <v>10128.114499700032</v>
      </c>
      <c r="F72" s="70">
        <f>+Outflows!F72+Fees!F72+'Ongoing Cash Flows'!F72+'Terminal Value'!F72</f>
        <v>9695.7588165257639</v>
      </c>
      <c r="G72" s="70">
        <f>+Outflows!G72+Fees!G72+'Ongoing Cash Flows'!G72+'Terminal Value'!G72</f>
        <v>9294.9664180794134</v>
      </c>
      <c r="H72" s="70">
        <f>+Outflows!H72+Fees!H72+'Ongoing Cash Flows'!H72+'Terminal Value'!H72</f>
        <v>8393.0726323743438</v>
      </c>
      <c r="I72" s="70">
        <f>+Outflows!I72+Fees!I72+'Ongoing Cash Flows'!I72+'Terminal Value'!I72</f>
        <v>8247.3724614505154</v>
      </c>
      <c r="J72" s="70">
        <f>+Outflows!J72+Fees!J72+'Ongoing Cash Flows'!J72+'Terminal Value'!J72</f>
        <v>8234.9382589155266</v>
      </c>
      <c r="K72" s="70">
        <f>+Outflows!K72+Fees!K72+'Ongoing Cash Flows'!K72+'Terminal Value'!K72</f>
        <v>8225.6327694083575</v>
      </c>
      <c r="L72" s="70">
        <f>+Outflows!L72+Fees!L72+'Ongoing Cash Flows'!L72+'Terminal Value'!L72</f>
        <v>8227.0103240351164</v>
      </c>
      <c r="M72" s="70">
        <f>+Outflows!M72+Fees!M72+'Ongoing Cash Flows'!M72+'Terminal Value'!M72</f>
        <v>8198.8541351055355</v>
      </c>
      <c r="N72" s="70">
        <f>+Outflows!N72+Fees!N72+'Ongoing Cash Flows'!N72+'Terminal Value'!N72</f>
        <v>8181.3575915032097</v>
      </c>
      <c r="O72" s="70">
        <f>+Outflows!O72+Fees!O72+'Ongoing Cash Flows'!O72+'Terminal Value'!O72</f>
        <v>7855.0838179736711</v>
      </c>
      <c r="P72" s="70">
        <f>+Outflows!P72+Fees!P72+'Ongoing Cash Flows'!P72+'Terminal Value'!P72</f>
        <v>7747.3751059773886</v>
      </c>
      <c r="Q72" s="70">
        <f>+Outflows!Q72+Fees!Q72+'Ongoing Cash Flows'!Q72+'Terminal Value'!Q72</f>
        <v>7718.6687731460752</v>
      </c>
      <c r="R72" s="70">
        <f>+Outflows!R72+Fees!R72+'Ongoing Cash Flows'!R72+'Terminal Value'!R72</f>
        <v>1033.0130356417535</v>
      </c>
      <c r="S72" s="70">
        <f>+Outflows!S72+Fees!S72+'Ongoing Cash Flows'!S72+'Terminal Value'!S72</f>
        <v>0</v>
      </c>
      <c r="T72" s="70">
        <f>+Outflows!T72+Fees!T72+'Ongoing Cash Flows'!T72+'Terminal Value'!T72</f>
        <v>0</v>
      </c>
      <c r="U72" s="70">
        <f>+Outflows!U72+Fees!U72+'Ongoing Cash Flows'!U72+'Terminal Value'!U72</f>
        <v>0</v>
      </c>
      <c r="V72" s="70">
        <f>+Outflows!V72+Fees!V72+'Ongoing Cash Flows'!V72+'Terminal Value'!V72</f>
        <v>0</v>
      </c>
      <c r="W72" s="70">
        <f>+Outflows!W72+Fees!W72+'Ongoing Cash Flows'!W72+'Terminal Value'!W72</f>
        <v>0</v>
      </c>
      <c r="X72" s="70">
        <f>+Outflows!X72+Fees!X72+'Ongoing Cash Flows'!X72+'Terminal Value'!X72</f>
        <v>0</v>
      </c>
      <c r="Y72" s="70">
        <f>+Outflows!Y72+Fees!Y72+'Ongoing Cash Flows'!Y72+'Terminal Value'!Y72</f>
        <v>0</v>
      </c>
      <c r="Z72" s="70">
        <f>+Outflows!Z72+Fees!Z72+'Ongoing Cash Flows'!Z72+'Terminal Value'!Z72</f>
        <v>0</v>
      </c>
      <c r="AA72" s="70">
        <f>+Outflows!AA72+Fees!AA72+'Ongoing Cash Flows'!AA72+'Terminal Value'!AA72</f>
        <v>0</v>
      </c>
      <c r="AB72" s="70">
        <f>+Outflows!AB72+Fees!AB72+'Ongoing Cash Flows'!AB72+'Terminal Value'!AB72</f>
        <v>0</v>
      </c>
      <c r="AC72" s="70">
        <f>+Outflows!AC72+Fees!AC72+'Ongoing Cash Flows'!AC72+'Terminal Value'!AC72</f>
        <v>0</v>
      </c>
      <c r="AD72" s="70">
        <f>+Outflows!AD72+Fees!AD72+'Ongoing Cash Flows'!AD72+'Terminal Value'!AD72</f>
        <v>0</v>
      </c>
      <c r="AE72" s="70">
        <f>+Outflows!AE72+Fees!AE72+'Ongoing Cash Flows'!AE72+'Terminal Value'!AE72</f>
        <v>0</v>
      </c>
      <c r="AF72" s="70">
        <f>+Outflows!AF72+Fees!AF72+'Ongoing Cash Flows'!AF72+'Terminal Value'!AF72</f>
        <v>0</v>
      </c>
      <c r="AG72" s="70">
        <f>+Outflows!AG72+Fees!AG72+'Ongoing Cash Flows'!AG72+'Terminal Value'!AG72</f>
        <v>0</v>
      </c>
      <c r="AH72" s="70">
        <f>+Outflows!AH72+Fees!AH72+'Ongoing Cash Flows'!AH72+'Terminal Value'!AH72</f>
        <v>0</v>
      </c>
      <c r="AI72" s="70">
        <f>+Outflows!AI72+Fees!AI72+'Ongoing Cash Flows'!AI72+'Terminal Value'!AI72</f>
        <v>0</v>
      </c>
      <c r="AJ72" s="70">
        <f>+Outflows!AJ72+Fees!AJ72+'Ongoing Cash Flows'!AJ72+'Terminal Value'!AJ72</f>
        <v>0</v>
      </c>
      <c r="AK72" s="70"/>
      <c r="AL72" s="6"/>
      <c r="AM72" s="71"/>
      <c r="AN72" s="72">
        <f t="shared" si="4"/>
        <v>6.3790217041969299E-2</v>
      </c>
      <c r="AO72" s="70">
        <f t="shared" ca="1" si="5"/>
        <v>2094.0821433771243</v>
      </c>
      <c r="AP72" s="166">
        <f t="shared" ca="1" si="6"/>
        <v>0</v>
      </c>
      <c r="AQ72" s="166">
        <f t="shared" ca="1" si="7"/>
        <v>8954622.6638391949</v>
      </c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1"/>
      <c r="CM72" s="1"/>
      <c r="CN72" s="1"/>
      <c r="CO72" s="1"/>
      <c r="CP72" s="1"/>
    </row>
    <row r="73" spans="1:94" x14ac:dyDescent="0.2">
      <c r="A73" s="6">
        <v>71</v>
      </c>
      <c r="B73" s="70">
        <f>+Outflows!B73+Fees!B73+'Ongoing Cash Flows'!B73+'Terminal Value'!B73</f>
        <v>-99941.190349795477</v>
      </c>
      <c r="C73" s="70">
        <f>+Outflows!C73+Fees!C73+'Ongoing Cash Flows'!C73+'Terminal Value'!C73</f>
        <v>14240.861689420928</v>
      </c>
      <c r="D73" s="70">
        <f>+Outflows!D73+Fees!D73+'Ongoing Cash Flows'!D73+'Terminal Value'!D73</f>
        <v>12360.993095407452</v>
      </c>
      <c r="E73" s="70">
        <f>+Outflows!E73+Fees!E73+'Ongoing Cash Flows'!E73+'Terminal Value'!E73</f>
        <v>10421.76988648963</v>
      </c>
      <c r="F73" s="70">
        <f>+Outflows!F73+Fees!F73+'Ongoing Cash Flows'!F73+'Terminal Value'!F73</f>
        <v>9825.6383912490528</v>
      </c>
      <c r="G73" s="70">
        <f>+Outflows!G73+Fees!G73+'Ongoing Cash Flows'!G73+'Terminal Value'!G73</f>
        <v>9649.332503968486</v>
      </c>
      <c r="H73" s="70">
        <f>+Outflows!H73+Fees!H73+'Ongoing Cash Flows'!H73+'Terminal Value'!H73</f>
        <v>8632.2886692015454</v>
      </c>
      <c r="I73" s="70">
        <f>+Outflows!I73+Fees!I73+'Ongoing Cash Flows'!I73+'Terminal Value'!I73</f>
        <v>8473.9173438390371</v>
      </c>
      <c r="J73" s="70">
        <f>+Outflows!J73+Fees!J73+'Ongoing Cash Flows'!J73+'Terminal Value'!J73</f>
        <v>8461.4831413040483</v>
      </c>
      <c r="K73" s="70">
        <f>+Outflows!K73+Fees!K73+'Ongoing Cash Flows'!K73+'Terminal Value'!K73</f>
        <v>8452.5616261738087</v>
      </c>
      <c r="L73" s="70">
        <f>+Outflows!L73+Fees!L73+'Ongoing Cash Flows'!L73+'Terminal Value'!L73</f>
        <v>8453.5552064236381</v>
      </c>
      <c r="M73" s="70">
        <f>+Outflows!M73+Fees!M73+'Ongoing Cash Flows'!M73+'Terminal Value'!M73</f>
        <v>8425.7829918709867</v>
      </c>
      <c r="N73" s="70">
        <f>+Outflows!N73+Fees!N73+'Ongoing Cash Flows'!N73+'Terminal Value'!N73</f>
        <v>8407.9024738917306</v>
      </c>
      <c r="O73" s="70">
        <f>+Outflows!O73+Fees!O73+'Ongoing Cash Flows'!O73+'Terminal Value'!O73</f>
        <v>8082.0126747391223</v>
      </c>
      <c r="P73" s="70">
        <f>+Outflows!P73+Fees!P73+'Ongoing Cash Flows'!P73+'Terminal Value'!P73</f>
        <v>7973.9199883659094</v>
      </c>
      <c r="Q73" s="70">
        <f>+Outflows!Q73+Fees!Q73+'Ongoing Cash Flows'!Q73+'Terminal Value'!Q73</f>
        <v>7945.5976299115264</v>
      </c>
      <c r="R73" s="70">
        <f>+Outflows!R73+Fees!R73+'Ongoing Cash Flows'!R73+'Terminal Value'!R73</f>
        <v>1146.2854768360141</v>
      </c>
      <c r="S73" s="70">
        <f>+Outflows!S73+Fees!S73+'Ongoing Cash Flows'!S73+'Terminal Value'!S73</f>
        <v>0</v>
      </c>
      <c r="T73" s="70">
        <f>+Outflows!T73+Fees!T73+'Ongoing Cash Flows'!T73+'Terminal Value'!T73</f>
        <v>0</v>
      </c>
      <c r="U73" s="70">
        <f>+Outflows!U73+Fees!U73+'Ongoing Cash Flows'!U73+'Terminal Value'!U73</f>
        <v>0</v>
      </c>
      <c r="V73" s="70">
        <f>+Outflows!V73+Fees!V73+'Ongoing Cash Flows'!V73+'Terminal Value'!V73</f>
        <v>0</v>
      </c>
      <c r="W73" s="70">
        <f>+Outflows!W73+Fees!W73+'Ongoing Cash Flows'!W73+'Terminal Value'!W73</f>
        <v>0</v>
      </c>
      <c r="X73" s="70">
        <f>+Outflows!X73+Fees!X73+'Ongoing Cash Flows'!X73+'Terminal Value'!X73</f>
        <v>0</v>
      </c>
      <c r="Y73" s="70">
        <f>+Outflows!Y73+Fees!Y73+'Ongoing Cash Flows'!Y73+'Terminal Value'!Y73</f>
        <v>0</v>
      </c>
      <c r="Z73" s="70">
        <f>+Outflows!Z73+Fees!Z73+'Ongoing Cash Flows'!Z73+'Terminal Value'!Z73</f>
        <v>0</v>
      </c>
      <c r="AA73" s="70">
        <f>+Outflows!AA73+Fees!AA73+'Ongoing Cash Flows'!AA73+'Terminal Value'!AA73</f>
        <v>0</v>
      </c>
      <c r="AB73" s="70">
        <f>+Outflows!AB73+Fees!AB73+'Ongoing Cash Flows'!AB73+'Terminal Value'!AB73</f>
        <v>0</v>
      </c>
      <c r="AC73" s="70">
        <f>+Outflows!AC73+Fees!AC73+'Ongoing Cash Flows'!AC73+'Terminal Value'!AC73</f>
        <v>0</v>
      </c>
      <c r="AD73" s="70">
        <f>+Outflows!AD73+Fees!AD73+'Ongoing Cash Flows'!AD73+'Terminal Value'!AD73</f>
        <v>0</v>
      </c>
      <c r="AE73" s="70">
        <f>+Outflows!AE73+Fees!AE73+'Ongoing Cash Flows'!AE73+'Terminal Value'!AE73</f>
        <v>0</v>
      </c>
      <c r="AF73" s="70">
        <f>+Outflows!AF73+Fees!AF73+'Ongoing Cash Flows'!AF73+'Terminal Value'!AF73</f>
        <v>0</v>
      </c>
      <c r="AG73" s="70">
        <f>+Outflows!AG73+Fees!AG73+'Ongoing Cash Flows'!AG73+'Terminal Value'!AG73</f>
        <v>0</v>
      </c>
      <c r="AH73" s="70">
        <f>+Outflows!AH73+Fees!AH73+'Ongoing Cash Flows'!AH73+'Terminal Value'!AH73</f>
        <v>0</v>
      </c>
      <c r="AI73" s="70">
        <f>+Outflows!AI73+Fees!AI73+'Ongoing Cash Flows'!AI73+'Terminal Value'!AI73</f>
        <v>0</v>
      </c>
      <c r="AJ73" s="70">
        <f>+Outflows!AJ73+Fees!AJ73+'Ongoing Cash Flows'!AJ73+'Terminal Value'!AJ73</f>
        <v>0</v>
      </c>
      <c r="AK73" s="70"/>
      <c r="AL73" s="6"/>
      <c r="AM73" s="71"/>
      <c r="AN73" s="72">
        <f t="shared" si="4"/>
        <v>5.09014517068863E-2</v>
      </c>
      <c r="AO73" s="70">
        <f t="shared" ca="1" si="5"/>
        <v>-4771.5061239247416</v>
      </c>
      <c r="AP73" s="166">
        <f t="shared" ca="1" si="6"/>
        <v>15001373.913782094</v>
      </c>
      <c r="AQ73" s="166">
        <f t="shared" ca="1" si="7"/>
        <v>0</v>
      </c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1"/>
      <c r="CM73" s="1"/>
      <c r="CN73" s="1"/>
      <c r="CO73" s="1"/>
      <c r="CP73" s="1"/>
    </row>
    <row r="74" spans="1:94" x14ac:dyDescent="0.2">
      <c r="A74" s="6">
        <v>72</v>
      </c>
      <c r="B74" s="70">
        <f>+Outflows!B74+Fees!B74+'Ongoing Cash Flows'!B74+'Terminal Value'!B74</f>
        <v>-98158.449161713215</v>
      </c>
      <c r="C74" s="70">
        <f>+Outflows!C74+Fees!C74+'Ongoing Cash Flows'!C74+'Terminal Value'!C74</f>
        <v>14306.275115097389</v>
      </c>
      <c r="D74" s="70">
        <f>+Outflows!D74+Fees!D74+'Ongoing Cash Flows'!D74+'Terminal Value'!D74</f>
        <v>12280.297244756521</v>
      </c>
      <c r="E74" s="70">
        <f>+Outflows!E74+Fees!E74+'Ongoing Cash Flows'!E74+'Terminal Value'!E74</f>
        <v>10272.23455082341</v>
      </c>
      <c r="F74" s="70">
        <f>+Outflows!F74+Fees!F74+'Ongoing Cash Flows'!F74+'Terminal Value'!F74</f>
        <v>9734.0588971461675</v>
      </c>
      <c r="G74" s="70">
        <f>+Outflows!G74+Fees!G74+'Ongoing Cash Flows'!G74+'Terminal Value'!G74</f>
        <v>9493.7861425294086</v>
      </c>
      <c r="H74" s="70">
        <f>+Outflows!H74+Fees!H74+'Ongoing Cash Flows'!H74+'Terminal Value'!H74</f>
        <v>8589.1066842859327</v>
      </c>
      <c r="I74" s="70">
        <f>+Outflows!I74+Fees!I74+'Ongoing Cash Flows'!I74+'Terminal Value'!I74</f>
        <v>8433.0226871773812</v>
      </c>
      <c r="J74" s="70">
        <f>+Outflows!J74+Fees!J74+'Ongoing Cash Flows'!J74+'Terminal Value'!J74</f>
        <v>8420.5884846423905</v>
      </c>
      <c r="K74" s="70">
        <f>+Outflows!K74+Fees!K74+'Ongoing Cash Flows'!K74+'Terminal Value'!K74</f>
        <v>8411.5976565347592</v>
      </c>
      <c r="L74" s="70">
        <f>+Outflows!L74+Fees!L74+'Ongoing Cash Flows'!L74+'Terminal Value'!L74</f>
        <v>8412.6605497619821</v>
      </c>
      <c r="M74" s="70">
        <f>+Outflows!M74+Fees!M74+'Ongoing Cash Flows'!M74+'Terminal Value'!M74</f>
        <v>8384.8190222319354</v>
      </c>
      <c r="N74" s="70">
        <f>+Outflows!N74+Fees!N74+'Ongoing Cash Flows'!N74+'Terminal Value'!N74</f>
        <v>8367.0078172300746</v>
      </c>
      <c r="O74" s="70">
        <f>+Outflows!O74+Fees!O74+'Ongoing Cash Flows'!O74+'Terminal Value'!O74</f>
        <v>8041.0487051000737</v>
      </c>
      <c r="P74" s="70">
        <f>+Outflows!P74+Fees!P74+'Ongoing Cash Flows'!P74+'Terminal Value'!P74</f>
        <v>7933.0253317042534</v>
      </c>
      <c r="Q74" s="70">
        <f>+Outflows!Q74+Fees!Q74+'Ongoing Cash Flows'!Q74+'Terminal Value'!Q74</f>
        <v>7904.6336602724768</v>
      </c>
      <c r="R74" s="70">
        <f>+Outflows!R74+Fees!R74+'Ongoing Cash Flows'!R74+'Terminal Value'!R74</f>
        <v>1125.8381485051857</v>
      </c>
      <c r="S74" s="70">
        <f>+Outflows!S74+Fees!S74+'Ongoing Cash Flows'!S74+'Terminal Value'!S74</f>
        <v>0</v>
      </c>
      <c r="T74" s="70">
        <f>+Outflows!T74+Fees!T74+'Ongoing Cash Flows'!T74+'Terminal Value'!T74</f>
        <v>0</v>
      </c>
      <c r="U74" s="70">
        <f>+Outflows!U74+Fees!U74+'Ongoing Cash Flows'!U74+'Terminal Value'!U74</f>
        <v>0</v>
      </c>
      <c r="V74" s="70">
        <f>+Outflows!V74+Fees!V74+'Ongoing Cash Flows'!V74+'Terminal Value'!V74</f>
        <v>0</v>
      </c>
      <c r="W74" s="70">
        <f>+Outflows!W74+Fees!W74+'Ongoing Cash Flows'!W74+'Terminal Value'!W74</f>
        <v>0</v>
      </c>
      <c r="X74" s="70">
        <f>+Outflows!X74+Fees!X74+'Ongoing Cash Flows'!X74+'Terminal Value'!X74</f>
        <v>0</v>
      </c>
      <c r="Y74" s="70">
        <f>+Outflows!Y74+Fees!Y74+'Ongoing Cash Flows'!Y74+'Terminal Value'!Y74</f>
        <v>0</v>
      </c>
      <c r="Z74" s="70">
        <f>+Outflows!Z74+Fees!Z74+'Ongoing Cash Flows'!Z74+'Terminal Value'!Z74</f>
        <v>0</v>
      </c>
      <c r="AA74" s="70">
        <f>+Outflows!AA74+Fees!AA74+'Ongoing Cash Flows'!AA74+'Terminal Value'!AA74</f>
        <v>0</v>
      </c>
      <c r="AB74" s="70">
        <f>+Outflows!AB74+Fees!AB74+'Ongoing Cash Flows'!AB74+'Terminal Value'!AB74</f>
        <v>0</v>
      </c>
      <c r="AC74" s="70">
        <f>+Outflows!AC74+Fees!AC74+'Ongoing Cash Flows'!AC74+'Terminal Value'!AC74</f>
        <v>0</v>
      </c>
      <c r="AD74" s="70">
        <f>+Outflows!AD74+Fees!AD74+'Ongoing Cash Flows'!AD74+'Terminal Value'!AD74</f>
        <v>0</v>
      </c>
      <c r="AE74" s="70">
        <f>+Outflows!AE74+Fees!AE74+'Ongoing Cash Flows'!AE74+'Terminal Value'!AE74</f>
        <v>0</v>
      </c>
      <c r="AF74" s="70">
        <f>+Outflows!AF74+Fees!AF74+'Ongoing Cash Flows'!AF74+'Terminal Value'!AF74</f>
        <v>0</v>
      </c>
      <c r="AG74" s="70">
        <f>+Outflows!AG74+Fees!AG74+'Ongoing Cash Flows'!AG74+'Terminal Value'!AG74</f>
        <v>0</v>
      </c>
      <c r="AH74" s="70">
        <f>+Outflows!AH74+Fees!AH74+'Ongoing Cash Flows'!AH74+'Terminal Value'!AH74</f>
        <v>0</v>
      </c>
      <c r="AI74" s="70">
        <f>+Outflows!AI74+Fees!AI74+'Ongoing Cash Flows'!AI74+'Terminal Value'!AI74</f>
        <v>0</v>
      </c>
      <c r="AJ74" s="70">
        <f>+Outflows!AJ74+Fees!AJ74+'Ongoing Cash Flows'!AJ74+'Terminal Value'!AJ74</f>
        <v>0</v>
      </c>
      <c r="AK74" s="70"/>
      <c r="AL74" s="6"/>
      <c r="AM74" s="71"/>
      <c r="AN74" s="72">
        <f t="shared" si="4"/>
        <v>5.2875444293022156E-2</v>
      </c>
      <c r="AO74" s="70">
        <f t="shared" ca="1" si="5"/>
        <v>-3631.0292754976535</v>
      </c>
      <c r="AP74" s="166">
        <f t="shared" ca="1" si="6"/>
        <v>7467561.1072639683</v>
      </c>
      <c r="AQ74" s="166">
        <f t="shared" ca="1" si="7"/>
        <v>0</v>
      </c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1"/>
      <c r="CM74" s="1"/>
      <c r="CN74" s="1"/>
      <c r="CO74" s="1"/>
      <c r="CP74" s="1"/>
    </row>
    <row r="75" spans="1:94" x14ac:dyDescent="0.2">
      <c r="A75" s="6">
        <v>73</v>
      </c>
      <c r="B75" s="70">
        <f>+Outflows!B75+Fees!B75+'Ongoing Cash Flows'!B75+'Terminal Value'!B75</f>
        <v>-101182.23275618731</v>
      </c>
      <c r="C75" s="70">
        <f>+Outflows!C75+Fees!C75+'Ongoing Cash Flows'!C75+'Terminal Value'!C75</f>
        <v>14450.526945558358</v>
      </c>
      <c r="D75" s="70">
        <f>+Outflows!D75+Fees!D75+'Ongoing Cash Flows'!D75+'Terminal Value'!D75</f>
        <v>12428.888961378054</v>
      </c>
      <c r="E75" s="70">
        <f>+Outflows!E75+Fees!E75+'Ongoing Cash Flows'!E75+'Terminal Value'!E75</f>
        <v>10379.402370676957</v>
      </c>
      <c r="F75" s="70">
        <f>+Outflows!F75+Fees!F75+'Ongoing Cash Flows'!F75+'Terminal Value'!F75</f>
        <v>10060.102864488344</v>
      </c>
      <c r="G75" s="70">
        <f>+Outflows!G75+Fees!G75+'Ongoing Cash Flows'!G75+'Terminal Value'!G75</f>
        <v>9567.4042871019883</v>
      </c>
      <c r="H75" s="70">
        <f>+Outflows!H75+Fees!H75+'Ongoing Cash Flows'!H75+'Terminal Value'!H75</f>
        <v>8662.3494962193472</v>
      </c>
      <c r="I75" s="70">
        <f>+Outflows!I75+Fees!I75+'Ongoing Cash Flows'!I75+'Terminal Value'!I75</f>
        <v>8502.38586380774</v>
      </c>
      <c r="J75" s="70">
        <f>+Outflows!J75+Fees!J75+'Ongoing Cash Flows'!J75+'Terminal Value'!J75</f>
        <v>8489.9516612727512</v>
      </c>
      <c r="K75" s="70">
        <f>+Outflows!K75+Fees!K75+'Ongoing Cash Flows'!K75+'Terminal Value'!K75</f>
        <v>8481.0783978712716</v>
      </c>
      <c r="L75" s="70">
        <f>+Outflows!L75+Fees!L75+'Ongoing Cash Flows'!L75+'Terminal Value'!L75</f>
        <v>8482.0237263923409</v>
      </c>
      <c r="M75" s="70">
        <f>+Outflows!M75+Fees!M75+'Ongoing Cash Flows'!M75+'Terminal Value'!M75</f>
        <v>8454.2997635684496</v>
      </c>
      <c r="N75" s="70">
        <f>+Outflows!N75+Fees!N75+'Ongoing Cash Flows'!N75+'Terminal Value'!N75</f>
        <v>8436.3709938604334</v>
      </c>
      <c r="O75" s="70">
        <f>+Outflows!O75+Fees!O75+'Ongoing Cash Flows'!O75+'Terminal Value'!O75</f>
        <v>8110.529446436587</v>
      </c>
      <c r="P75" s="70">
        <f>+Outflows!P75+Fees!P75+'Ongoing Cash Flows'!P75+'Terminal Value'!P75</f>
        <v>8002.3885083346131</v>
      </c>
      <c r="Q75" s="70">
        <f>+Outflows!Q75+Fees!Q75+'Ongoing Cash Flows'!Q75+'Terminal Value'!Q75</f>
        <v>7974.1144016089902</v>
      </c>
      <c r="R75" s="70">
        <f>+Outflows!R75+Fees!R75+'Ongoing Cash Flows'!R75+'Terminal Value'!R75</f>
        <v>1160.5197368203658</v>
      </c>
      <c r="S75" s="70">
        <f>+Outflows!S75+Fees!S75+'Ongoing Cash Flows'!S75+'Terminal Value'!S75</f>
        <v>0</v>
      </c>
      <c r="T75" s="70">
        <f>+Outflows!T75+Fees!T75+'Ongoing Cash Flows'!T75+'Terminal Value'!T75</f>
        <v>0</v>
      </c>
      <c r="U75" s="70">
        <f>+Outflows!U75+Fees!U75+'Ongoing Cash Flows'!U75+'Terminal Value'!U75</f>
        <v>0</v>
      </c>
      <c r="V75" s="70">
        <f>+Outflows!V75+Fees!V75+'Ongoing Cash Flows'!V75+'Terminal Value'!V75</f>
        <v>0</v>
      </c>
      <c r="W75" s="70">
        <f>+Outflows!W75+Fees!W75+'Ongoing Cash Flows'!W75+'Terminal Value'!W75</f>
        <v>0</v>
      </c>
      <c r="X75" s="70">
        <f>+Outflows!X75+Fees!X75+'Ongoing Cash Flows'!X75+'Terminal Value'!X75</f>
        <v>0</v>
      </c>
      <c r="Y75" s="70">
        <f>+Outflows!Y75+Fees!Y75+'Ongoing Cash Flows'!Y75+'Terminal Value'!Y75</f>
        <v>0</v>
      </c>
      <c r="Z75" s="70">
        <f>+Outflows!Z75+Fees!Z75+'Ongoing Cash Flows'!Z75+'Terminal Value'!Z75</f>
        <v>0</v>
      </c>
      <c r="AA75" s="70">
        <f>+Outflows!AA75+Fees!AA75+'Ongoing Cash Flows'!AA75+'Terminal Value'!AA75</f>
        <v>0</v>
      </c>
      <c r="AB75" s="70">
        <f>+Outflows!AB75+Fees!AB75+'Ongoing Cash Flows'!AB75+'Terminal Value'!AB75</f>
        <v>0</v>
      </c>
      <c r="AC75" s="70">
        <f>+Outflows!AC75+Fees!AC75+'Ongoing Cash Flows'!AC75+'Terminal Value'!AC75</f>
        <v>0</v>
      </c>
      <c r="AD75" s="70">
        <f>+Outflows!AD75+Fees!AD75+'Ongoing Cash Flows'!AD75+'Terminal Value'!AD75</f>
        <v>0</v>
      </c>
      <c r="AE75" s="70">
        <f>+Outflows!AE75+Fees!AE75+'Ongoing Cash Flows'!AE75+'Terminal Value'!AE75</f>
        <v>0</v>
      </c>
      <c r="AF75" s="70">
        <f>+Outflows!AF75+Fees!AF75+'Ongoing Cash Flows'!AF75+'Terminal Value'!AF75</f>
        <v>0</v>
      </c>
      <c r="AG75" s="70">
        <f>+Outflows!AG75+Fees!AG75+'Ongoing Cash Flows'!AG75+'Terminal Value'!AG75</f>
        <v>0</v>
      </c>
      <c r="AH75" s="70">
        <f>+Outflows!AH75+Fees!AH75+'Ongoing Cash Flows'!AH75+'Terminal Value'!AH75</f>
        <v>0</v>
      </c>
      <c r="AI75" s="70">
        <f>+Outflows!AI75+Fees!AI75+'Ongoing Cash Flows'!AI75+'Terminal Value'!AI75</f>
        <v>0</v>
      </c>
      <c r="AJ75" s="70">
        <f>+Outflows!AJ75+Fees!AJ75+'Ongoing Cash Flows'!AJ75+'Terminal Value'!AJ75</f>
        <v>0</v>
      </c>
      <c r="AK75" s="70"/>
      <c r="AL75" s="6"/>
      <c r="AM75" s="71"/>
      <c r="AN75" s="72">
        <f t="shared" si="4"/>
        <v>4.9753990769386303E-2</v>
      </c>
      <c r="AO75" s="70">
        <f t="shared" ca="1" si="5"/>
        <v>-5452.3256885217315</v>
      </c>
      <c r="AP75" s="166">
        <f t="shared" ca="1" si="6"/>
        <v>20738736.37468642</v>
      </c>
      <c r="AQ75" s="166">
        <f t="shared" ca="1" si="7"/>
        <v>0</v>
      </c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1"/>
      <c r="CM75" s="1"/>
      <c r="CN75" s="1"/>
      <c r="CO75" s="1"/>
      <c r="CP75" s="1"/>
    </row>
    <row r="76" spans="1:94" x14ac:dyDescent="0.2">
      <c r="A76" s="6">
        <v>74</v>
      </c>
      <c r="B76" s="70">
        <f>+Outflows!B76+Fees!B76+'Ongoing Cash Flows'!B76+'Terminal Value'!B76</f>
        <v>-95570.920196637002</v>
      </c>
      <c r="C76" s="70">
        <f>+Outflows!C76+Fees!C76+'Ongoing Cash Flows'!C76+'Terminal Value'!C76</f>
        <v>14250.597988306505</v>
      </c>
      <c r="D76" s="70">
        <f>+Outflows!D76+Fees!D76+'Ongoing Cash Flows'!D76+'Terminal Value'!D76</f>
        <v>12245.37600714096</v>
      </c>
      <c r="E76" s="70">
        <f>+Outflows!E76+Fees!E76+'Ongoing Cash Flows'!E76+'Terminal Value'!E76</f>
        <v>10102.866111359035</v>
      </c>
      <c r="F76" s="70">
        <f>+Outflows!F76+Fees!F76+'Ongoing Cash Flows'!F76+'Terminal Value'!F76</f>
        <v>9797.552079712772</v>
      </c>
      <c r="G76" s="70">
        <f>+Outflows!G76+Fees!G76+'Ongoing Cash Flows'!G76+'Terminal Value'!G76</f>
        <v>9325.4995942614696</v>
      </c>
      <c r="H76" s="70">
        <f>+Outflows!H76+Fees!H76+'Ongoing Cash Flows'!H76+'Terminal Value'!H76</f>
        <v>8526.4309366869056</v>
      </c>
      <c r="I76" s="70">
        <f>+Outflows!I76+Fees!I76+'Ongoing Cash Flows'!I76+'Terminal Value'!I76</f>
        <v>8373.6668427417044</v>
      </c>
      <c r="J76" s="70">
        <f>+Outflows!J76+Fees!J76+'Ongoing Cash Flows'!J76+'Terminal Value'!J76</f>
        <v>8361.2326402067156</v>
      </c>
      <c r="K76" s="70">
        <f>+Outflows!K76+Fees!K76+'Ongoing Cash Flows'!K76+'Terminal Value'!K76</f>
        <v>8352.1412089729201</v>
      </c>
      <c r="L76" s="70">
        <f>+Outflows!L76+Fees!L76+'Ongoing Cash Flows'!L76+'Terminal Value'!L76</f>
        <v>8353.3047053263053</v>
      </c>
      <c r="M76" s="70">
        <f>+Outflows!M76+Fees!M76+'Ongoing Cash Flows'!M76+'Terminal Value'!M76</f>
        <v>8325.3625746700982</v>
      </c>
      <c r="N76" s="70">
        <f>+Outflows!N76+Fees!N76+'Ongoing Cash Flows'!N76+'Terminal Value'!N76</f>
        <v>8307.6519727943978</v>
      </c>
      <c r="O76" s="70">
        <f>+Outflows!O76+Fees!O76+'Ongoing Cash Flows'!O76+'Terminal Value'!O76</f>
        <v>7981.5922575382356</v>
      </c>
      <c r="P76" s="70">
        <f>+Outflows!P76+Fees!P76+'Ongoing Cash Flows'!P76+'Terminal Value'!P76</f>
        <v>7873.6694872685766</v>
      </c>
      <c r="Q76" s="70">
        <f>+Outflows!Q76+Fees!Q76+'Ongoing Cash Flows'!Q76+'Terminal Value'!Q76</f>
        <v>7845.1772127106387</v>
      </c>
      <c r="R76" s="70">
        <f>+Outflows!R76+Fees!R76+'Ongoing Cash Flows'!R76+'Terminal Value'!R76</f>
        <v>1096.1602262873478</v>
      </c>
      <c r="S76" s="70">
        <f>+Outflows!S76+Fees!S76+'Ongoing Cash Flows'!S76+'Terminal Value'!S76</f>
        <v>0</v>
      </c>
      <c r="T76" s="70">
        <f>+Outflows!T76+Fees!T76+'Ongoing Cash Flows'!T76+'Terminal Value'!T76</f>
        <v>0</v>
      </c>
      <c r="U76" s="70">
        <f>+Outflows!U76+Fees!U76+'Ongoing Cash Flows'!U76+'Terminal Value'!U76</f>
        <v>0</v>
      </c>
      <c r="V76" s="70">
        <f>+Outflows!V76+Fees!V76+'Ongoing Cash Flows'!V76+'Terminal Value'!V76</f>
        <v>0</v>
      </c>
      <c r="W76" s="70">
        <f>+Outflows!W76+Fees!W76+'Ongoing Cash Flows'!W76+'Terminal Value'!W76</f>
        <v>0</v>
      </c>
      <c r="X76" s="70">
        <f>+Outflows!X76+Fees!X76+'Ongoing Cash Flows'!X76+'Terminal Value'!X76</f>
        <v>0</v>
      </c>
      <c r="Y76" s="70">
        <f>+Outflows!Y76+Fees!Y76+'Ongoing Cash Flows'!Y76+'Terminal Value'!Y76</f>
        <v>0</v>
      </c>
      <c r="Z76" s="70">
        <f>+Outflows!Z76+Fees!Z76+'Ongoing Cash Flows'!Z76+'Terminal Value'!Z76</f>
        <v>0</v>
      </c>
      <c r="AA76" s="70">
        <f>+Outflows!AA76+Fees!AA76+'Ongoing Cash Flows'!AA76+'Terminal Value'!AA76</f>
        <v>0</v>
      </c>
      <c r="AB76" s="70">
        <f>+Outflows!AB76+Fees!AB76+'Ongoing Cash Flows'!AB76+'Terminal Value'!AB76</f>
        <v>0</v>
      </c>
      <c r="AC76" s="70">
        <f>+Outflows!AC76+Fees!AC76+'Ongoing Cash Flows'!AC76+'Terminal Value'!AC76</f>
        <v>0</v>
      </c>
      <c r="AD76" s="70">
        <f>+Outflows!AD76+Fees!AD76+'Ongoing Cash Flows'!AD76+'Terminal Value'!AD76</f>
        <v>0</v>
      </c>
      <c r="AE76" s="70">
        <f>+Outflows!AE76+Fees!AE76+'Ongoing Cash Flows'!AE76+'Terminal Value'!AE76</f>
        <v>0</v>
      </c>
      <c r="AF76" s="70">
        <f>+Outflows!AF76+Fees!AF76+'Ongoing Cash Flows'!AF76+'Terminal Value'!AF76</f>
        <v>0</v>
      </c>
      <c r="AG76" s="70">
        <f>+Outflows!AG76+Fees!AG76+'Ongoing Cash Flows'!AG76+'Terminal Value'!AG76</f>
        <v>0</v>
      </c>
      <c r="AH76" s="70">
        <f>+Outflows!AH76+Fees!AH76+'Ongoing Cash Flows'!AH76+'Terminal Value'!AH76</f>
        <v>0</v>
      </c>
      <c r="AI76" s="70">
        <f>+Outflows!AI76+Fees!AI76+'Ongoing Cash Flows'!AI76+'Terminal Value'!AI76</f>
        <v>0</v>
      </c>
      <c r="AJ76" s="70">
        <f>+Outflows!AJ76+Fees!AJ76+'Ongoing Cash Flows'!AJ76+'Terminal Value'!AJ76</f>
        <v>0</v>
      </c>
      <c r="AK76" s="70"/>
      <c r="AL76" s="6"/>
      <c r="AM76" s="71"/>
      <c r="AN76" s="72">
        <f t="shared" si="4"/>
        <v>5.6158348917961121E-2</v>
      </c>
      <c r="AO76" s="70">
        <f t="shared" ca="1" si="5"/>
        <v>-1816.4689283878333</v>
      </c>
      <c r="AP76" s="166">
        <f t="shared" ca="1" si="6"/>
        <v>842950.79451717634</v>
      </c>
      <c r="AQ76" s="166">
        <f t="shared" ca="1" si="7"/>
        <v>0</v>
      </c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1"/>
      <c r="CM76" s="1"/>
      <c r="CN76" s="1"/>
      <c r="CO76" s="1"/>
      <c r="CP76" s="1"/>
    </row>
    <row r="77" spans="1:94" x14ac:dyDescent="0.2">
      <c r="A77" s="6">
        <v>75</v>
      </c>
      <c r="B77" s="70">
        <f>+Outflows!B77+Fees!B77+'Ongoing Cash Flows'!B77+'Terminal Value'!B77</f>
        <v>-94477.630195178848</v>
      </c>
      <c r="C77" s="70">
        <f>+Outflows!C77+Fees!C77+'Ongoing Cash Flows'!C77+'Terminal Value'!C77</f>
        <v>14021.761022629851</v>
      </c>
      <c r="D77" s="70">
        <f>+Outflows!D77+Fees!D77+'Ongoing Cash Flows'!D77+'Terminal Value'!D77</f>
        <v>12185.940946439996</v>
      </c>
      <c r="E77" s="70">
        <f>+Outflows!E77+Fees!E77+'Ongoing Cash Flows'!E77+'Terminal Value'!E77</f>
        <v>10274.67188782927</v>
      </c>
      <c r="F77" s="70">
        <f>+Outflows!F77+Fees!F77+'Ongoing Cash Flows'!F77+'Terminal Value'!F77</f>
        <v>9770.0887694093035</v>
      </c>
      <c r="G77" s="70">
        <f>+Outflows!G77+Fees!G77+'Ongoing Cash Flows'!G77+'Terminal Value'!G77</f>
        <v>9367.8867539719577</v>
      </c>
      <c r="H77" s="70">
        <f>+Outflows!H77+Fees!H77+'Ongoing Cash Flows'!H77+'Terminal Value'!H77</f>
        <v>8499.9490038819858</v>
      </c>
      <c r="I77" s="70">
        <f>+Outflows!I77+Fees!I77+'Ongoing Cash Flows'!I77+'Terminal Value'!I77</f>
        <v>8348.5876447402552</v>
      </c>
      <c r="J77" s="70">
        <f>+Outflows!J77+Fees!J77+'Ongoing Cash Flows'!J77+'Terminal Value'!J77</f>
        <v>8336.1534422052646</v>
      </c>
      <c r="K77" s="70">
        <f>+Outflows!K77+Fees!K77+'Ongoing Cash Flows'!K77+'Terminal Value'!K77</f>
        <v>8327.019503856216</v>
      </c>
      <c r="L77" s="70">
        <f>+Outflows!L77+Fees!L77+'Ongoing Cash Flows'!L77+'Terminal Value'!L77</f>
        <v>8328.2255073248562</v>
      </c>
      <c r="M77" s="70">
        <f>+Outflows!M77+Fees!M77+'Ongoing Cash Flows'!M77+'Terminal Value'!M77</f>
        <v>8300.2408695533923</v>
      </c>
      <c r="N77" s="70">
        <f>+Outflows!N77+Fees!N77+'Ongoing Cash Flows'!N77+'Terminal Value'!N77</f>
        <v>8282.5727747929486</v>
      </c>
      <c r="O77" s="70">
        <f>+Outflows!O77+Fees!O77+'Ongoing Cash Flows'!O77+'Terminal Value'!O77</f>
        <v>7956.4705524215296</v>
      </c>
      <c r="P77" s="70">
        <f>+Outflows!P77+Fees!P77+'Ongoing Cash Flows'!P77+'Terminal Value'!P77</f>
        <v>7848.5902892671274</v>
      </c>
      <c r="Q77" s="70">
        <f>+Outflows!Q77+Fees!Q77+'Ongoing Cash Flows'!Q77+'Terminal Value'!Q77</f>
        <v>7820.0555075939337</v>
      </c>
      <c r="R77" s="70">
        <f>+Outflows!R77+Fees!R77+'Ongoing Cash Flows'!R77+'Terminal Value'!R77</f>
        <v>1083.6206272866232</v>
      </c>
      <c r="S77" s="70">
        <f>+Outflows!S77+Fees!S77+'Ongoing Cash Flows'!S77+'Terminal Value'!S77</f>
        <v>0</v>
      </c>
      <c r="T77" s="70">
        <f>+Outflows!T77+Fees!T77+'Ongoing Cash Flows'!T77+'Terminal Value'!T77</f>
        <v>0</v>
      </c>
      <c r="U77" s="70">
        <f>+Outflows!U77+Fees!U77+'Ongoing Cash Flows'!U77+'Terminal Value'!U77</f>
        <v>0</v>
      </c>
      <c r="V77" s="70">
        <f>+Outflows!V77+Fees!V77+'Ongoing Cash Flows'!V77+'Terminal Value'!V77</f>
        <v>0</v>
      </c>
      <c r="W77" s="70">
        <f>+Outflows!W77+Fees!W77+'Ongoing Cash Flows'!W77+'Terminal Value'!W77</f>
        <v>0</v>
      </c>
      <c r="X77" s="70">
        <f>+Outflows!X77+Fees!X77+'Ongoing Cash Flows'!X77+'Terminal Value'!X77</f>
        <v>0</v>
      </c>
      <c r="Y77" s="70">
        <f>+Outflows!Y77+Fees!Y77+'Ongoing Cash Flows'!Y77+'Terminal Value'!Y77</f>
        <v>0</v>
      </c>
      <c r="Z77" s="70">
        <f>+Outflows!Z77+Fees!Z77+'Ongoing Cash Flows'!Z77+'Terminal Value'!Z77</f>
        <v>0</v>
      </c>
      <c r="AA77" s="70">
        <f>+Outflows!AA77+Fees!AA77+'Ongoing Cash Flows'!AA77+'Terminal Value'!AA77</f>
        <v>0</v>
      </c>
      <c r="AB77" s="70">
        <f>+Outflows!AB77+Fees!AB77+'Ongoing Cash Flows'!AB77+'Terminal Value'!AB77</f>
        <v>0</v>
      </c>
      <c r="AC77" s="70">
        <f>+Outflows!AC77+Fees!AC77+'Ongoing Cash Flows'!AC77+'Terminal Value'!AC77</f>
        <v>0</v>
      </c>
      <c r="AD77" s="70">
        <f>+Outflows!AD77+Fees!AD77+'Ongoing Cash Flows'!AD77+'Terminal Value'!AD77</f>
        <v>0</v>
      </c>
      <c r="AE77" s="70">
        <f>+Outflows!AE77+Fees!AE77+'Ongoing Cash Flows'!AE77+'Terminal Value'!AE77</f>
        <v>0</v>
      </c>
      <c r="AF77" s="70">
        <f>+Outflows!AF77+Fees!AF77+'Ongoing Cash Flows'!AF77+'Terminal Value'!AF77</f>
        <v>0</v>
      </c>
      <c r="AG77" s="70">
        <f>+Outflows!AG77+Fees!AG77+'Ongoing Cash Flows'!AG77+'Terminal Value'!AG77</f>
        <v>0</v>
      </c>
      <c r="AH77" s="70">
        <f>+Outflows!AH77+Fees!AH77+'Ongoing Cash Flows'!AH77+'Terminal Value'!AH77</f>
        <v>0</v>
      </c>
      <c r="AI77" s="70">
        <f>+Outflows!AI77+Fees!AI77+'Ongoing Cash Flows'!AI77+'Terminal Value'!AI77</f>
        <v>0</v>
      </c>
      <c r="AJ77" s="70">
        <f>+Outflows!AJ77+Fees!AJ77+'Ongoing Cash Flows'!AJ77+'Terminal Value'!AJ77</f>
        <v>0</v>
      </c>
      <c r="AK77" s="70"/>
      <c r="AL77" s="6"/>
      <c r="AM77" s="71"/>
      <c r="AN77" s="72">
        <f t="shared" si="4"/>
        <v>5.7618013024330145E-2</v>
      </c>
      <c r="AO77" s="70">
        <f t="shared" ca="1" si="5"/>
        <v>-1037.2772925846455</v>
      </c>
      <c r="AP77" s="166">
        <f t="shared" ca="1" si="6"/>
        <v>19302.067922901701</v>
      </c>
      <c r="AQ77" s="166">
        <f t="shared" ca="1" si="7"/>
        <v>0</v>
      </c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1"/>
      <c r="CM77" s="1"/>
      <c r="CN77" s="1"/>
      <c r="CO77" s="1"/>
      <c r="CP77" s="1"/>
    </row>
    <row r="78" spans="1:94" x14ac:dyDescent="0.2">
      <c r="A78" s="6">
        <v>76</v>
      </c>
      <c r="B78" s="70">
        <f>+Outflows!B78+Fees!B78+'Ongoing Cash Flows'!B78+'Terminal Value'!B78</f>
        <v>-103322.98802037862</v>
      </c>
      <c r="C78" s="70">
        <f>+Outflows!C78+Fees!C78+'Ongoing Cash Flows'!C78+'Terminal Value'!C78</f>
        <v>14331.078045234543</v>
      </c>
      <c r="D78" s="70">
        <f>+Outflows!D78+Fees!D78+'Ongoing Cash Flows'!D78+'Terminal Value'!D78</f>
        <v>12500.241429480464</v>
      </c>
      <c r="E78" s="70">
        <f>+Outflows!E78+Fees!E78+'Ongoing Cash Flows'!E78+'Terminal Value'!E78</f>
        <v>10482.265480787073</v>
      </c>
      <c r="F78" s="70">
        <f>+Outflows!F78+Fees!F78+'Ongoing Cash Flows'!F78+'Terminal Value'!F78</f>
        <v>10065.680176396541</v>
      </c>
      <c r="G78" s="70">
        <f>+Outflows!G78+Fees!G78+'Ongoing Cash Flows'!G78+'Terminal Value'!G78</f>
        <v>9588.9777267990103</v>
      </c>
      <c r="H78" s="70">
        <f>+Outflows!H78+Fees!H78+'Ongoing Cash Flows'!H78+'Terminal Value'!H78</f>
        <v>8714.203384009852</v>
      </c>
      <c r="I78" s="70">
        <f>+Outflows!I78+Fees!I78+'Ongoing Cash Flows'!I78+'Terminal Value'!I78</f>
        <v>8551.4930769640778</v>
      </c>
      <c r="J78" s="70">
        <f>+Outflows!J78+Fees!J78+'Ongoing Cash Flows'!J78+'Terminal Value'!J78</f>
        <v>8539.0588744290872</v>
      </c>
      <c r="K78" s="70">
        <f>+Outflows!K78+Fees!K78+'Ongoing Cash Flows'!K78+'Terminal Value'!K78</f>
        <v>8530.268843592281</v>
      </c>
      <c r="L78" s="70">
        <f>+Outflows!L78+Fees!L78+'Ongoing Cash Flows'!L78+'Terminal Value'!L78</f>
        <v>8531.1309395486787</v>
      </c>
      <c r="M78" s="70">
        <f>+Outflows!M78+Fees!M78+'Ongoing Cash Flows'!M78+'Terminal Value'!M78</f>
        <v>8503.490209289459</v>
      </c>
      <c r="N78" s="70">
        <f>+Outflows!N78+Fees!N78+'Ongoing Cash Flows'!N78+'Terminal Value'!N78</f>
        <v>8485.4782070167712</v>
      </c>
      <c r="O78" s="70">
        <f>+Outflows!O78+Fees!O78+'Ongoing Cash Flows'!O78+'Terminal Value'!O78</f>
        <v>8159.7198921575955</v>
      </c>
      <c r="P78" s="70">
        <f>+Outflows!P78+Fees!P78+'Ongoing Cash Flows'!P78+'Terminal Value'!P78</f>
        <v>8051.49572149095</v>
      </c>
      <c r="Q78" s="70">
        <f>+Outflows!Q78+Fees!Q78+'Ongoing Cash Flows'!Q78+'Terminal Value'!Q78</f>
        <v>8023.3048473299996</v>
      </c>
      <c r="R78" s="70">
        <f>+Outflows!R78+Fees!R78+'Ongoing Cash Flows'!R78+'Terminal Value'!R78</f>
        <v>1185.0733433985345</v>
      </c>
      <c r="S78" s="70">
        <f>+Outflows!S78+Fees!S78+'Ongoing Cash Flows'!S78+'Terminal Value'!S78</f>
        <v>0</v>
      </c>
      <c r="T78" s="70">
        <f>+Outflows!T78+Fees!T78+'Ongoing Cash Flows'!T78+'Terminal Value'!T78</f>
        <v>0</v>
      </c>
      <c r="U78" s="70">
        <f>+Outflows!U78+Fees!U78+'Ongoing Cash Flows'!U78+'Terminal Value'!U78</f>
        <v>0</v>
      </c>
      <c r="V78" s="70">
        <f>+Outflows!V78+Fees!V78+'Ongoing Cash Flows'!V78+'Terminal Value'!V78</f>
        <v>0</v>
      </c>
      <c r="W78" s="70">
        <f>+Outflows!W78+Fees!W78+'Ongoing Cash Flows'!W78+'Terminal Value'!W78</f>
        <v>0</v>
      </c>
      <c r="X78" s="70">
        <f>+Outflows!X78+Fees!X78+'Ongoing Cash Flows'!X78+'Terminal Value'!X78</f>
        <v>0</v>
      </c>
      <c r="Y78" s="70">
        <f>+Outflows!Y78+Fees!Y78+'Ongoing Cash Flows'!Y78+'Terminal Value'!Y78</f>
        <v>0</v>
      </c>
      <c r="Z78" s="70">
        <f>+Outflows!Z78+Fees!Z78+'Ongoing Cash Flows'!Z78+'Terminal Value'!Z78</f>
        <v>0</v>
      </c>
      <c r="AA78" s="70">
        <f>+Outflows!AA78+Fees!AA78+'Ongoing Cash Flows'!AA78+'Terminal Value'!AA78</f>
        <v>0</v>
      </c>
      <c r="AB78" s="70">
        <f>+Outflows!AB78+Fees!AB78+'Ongoing Cash Flows'!AB78+'Terminal Value'!AB78</f>
        <v>0</v>
      </c>
      <c r="AC78" s="70">
        <f>+Outflows!AC78+Fees!AC78+'Ongoing Cash Flows'!AC78+'Terminal Value'!AC78</f>
        <v>0</v>
      </c>
      <c r="AD78" s="70">
        <f>+Outflows!AD78+Fees!AD78+'Ongoing Cash Flows'!AD78+'Terminal Value'!AD78</f>
        <v>0</v>
      </c>
      <c r="AE78" s="70">
        <f>+Outflows!AE78+Fees!AE78+'Ongoing Cash Flows'!AE78+'Terminal Value'!AE78</f>
        <v>0</v>
      </c>
      <c r="AF78" s="70">
        <f>+Outflows!AF78+Fees!AF78+'Ongoing Cash Flows'!AF78+'Terminal Value'!AF78</f>
        <v>0</v>
      </c>
      <c r="AG78" s="70">
        <f>+Outflows!AG78+Fees!AG78+'Ongoing Cash Flows'!AG78+'Terminal Value'!AG78</f>
        <v>0</v>
      </c>
      <c r="AH78" s="70">
        <f>+Outflows!AH78+Fees!AH78+'Ongoing Cash Flows'!AH78+'Terminal Value'!AH78</f>
        <v>0</v>
      </c>
      <c r="AI78" s="70">
        <f>+Outflows!AI78+Fees!AI78+'Ongoing Cash Flows'!AI78+'Terminal Value'!AI78</f>
        <v>0</v>
      </c>
      <c r="AJ78" s="70">
        <f>+Outflows!AJ78+Fees!AJ78+'Ongoing Cash Flows'!AJ78+'Terminal Value'!AJ78</f>
        <v>0</v>
      </c>
      <c r="AK78" s="70"/>
      <c r="AL78" s="6"/>
      <c r="AM78" s="71"/>
      <c r="AN78" s="72">
        <f t="shared" si="4"/>
        <v>4.6966466307640078E-2</v>
      </c>
      <c r="AO78" s="70">
        <f t="shared" ca="1" si="5"/>
        <v>-7132.5857739596258</v>
      </c>
      <c r="AP78" s="166">
        <f t="shared" ca="1" si="6"/>
        <v>38865752.912230536</v>
      </c>
      <c r="AQ78" s="166">
        <f t="shared" ca="1" si="7"/>
        <v>0</v>
      </c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1"/>
      <c r="CM78" s="1"/>
      <c r="CN78" s="1"/>
      <c r="CO78" s="1"/>
      <c r="CP78" s="1"/>
    </row>
    <row r="79" spans="1:94" x14ac:dyDescent="0.2">
      <c r="A79" s="6">
        <v>77</v>
      </c>
      <c r="B79" s="70">
        <f>+Outflows!B79+Fees!B79+'Ongoing Cash Flows'!B79+'Terminal Value'!B79</f>
        <v>-94274.587349693567</v>
      </c>
      <c r="C79" s="70">
        <f>+Outflows!C79+Fees!C79+'Ongoing Cash Flows'!C79+'Terminal Value'!C79</f>
        <v>14165.534952558373</v>
      </c>
      <c r="D79" s="70">
        <f>+Outflows!D79+Fees!D79+'Ongoing Cash Flows'!D79+'Terminal Value'!D79</f>
        <v>12201.556291321747</v>
      </c>
      <c r="E79" s="70">
        <f>+Outflows!E79+Fees!E79+'Ongoing Cash Flows'!E79+'Terminal Value'!E79</f>
        <v>10311.357713294497</v>
      </c>
      <c r="F79" s="70">
        <f>+Outflows!F79+Fees!F79+'Ongoing Cash Flows'!F79+'Terminal Value'!F79</f>
        <v>9639.0816559313353</v>
      </c>
      <c r="G79" s="70">
        <f>+Outflows!G79+Fees!G79+'Ongoing Cash Flows'!G79+'Terminal Value'!G79</f>
        <v>9351.7286394683015</v>
      </c>
      <c r="H79" s="70">
        <f>+Outflows!H79+Fees!H79+'Ongoing Cash Flows'!H79+'Terminal Value'!H79</f>
        <v>8495.0308513483578</v>
      </c>
      <c r="I79" s="70">
        <f>+Outflows!I79+Fees!I79+'Ongoing Cash Flows'!I79+'Terminal Value'!I79</f>
        <v>8343.9300042990999</v>
      </c>
      <c r="J79" s="70">
        <f>+Outflows!J79+Fees!J79+'Ongoing Cash Flows'!J79+'Terminal Value'!J79</f>
        <v>8331.4958017641111</v>
      </c>
      <c r="K79" s="70">
        <f>+Outflows!K79+Fees!K79+'Ongoing Cash Flows'!K79+'Terminal Value'!K79</f>
        <v>8322.3539691092265</v>
      </c>
      <c r="L79" s="70">
        <f>+Outflows!L79+Fees!L79+'Ongoing Cash Flows'!L79+'Terminal Value'!L79</f>
        <v>8323.5678668837008</v>
      </c>
      <c r="M79" s="70">
        <f>+Outflows!M79+Fees!M79+'Ongoing Cash Flows'!M79+'Terminal Value'!M79</f>
        <v>8295.5753348064045</v>
      </c>
      <c r="N79" s="70">
        <f>+Outflows!N79+Fees!N79+'Ongoing Cash Flows'!N79+'Terminal Value'!N79</f>
        <v>8277.9151343517933</v>
      </c>
      <c r="O79" s="70">
        <f>+Outflows!O79+Fees!O79+'Ongoing Cash Flows'!O79+'Terminal Value'!O79</f>
        <v>7951.805017674541</v>
      </c>
      <c r="P79" s="70">
        <f>+Outflows!P79+Fees!P79+'Ongoing Cash Flows'!P79+'Terminal Value'!P79</f>
        <v>7843.9326488259721</v>
      </c>
      <c r="Q79" s="70">
        <f>+Outflows!Q79+Fees!Q79+'Ongoing Cash Flows'!Q79+'Terminal Value'!Q79</f>
        <v>7815.3899728469441</v>
      </c>
      <c r="R79" s="70">
        <f>+Outflows!R79+Fees!R79+'Ongoing Cash Flows'!R79+'Terminal Value'!R79</f>
        <v>1081.2918070660453</v>
      </c>
      <c r="S79" s="70">
        <f>+Outflows!S79+Fees!S79+'Ongoing Cash Flows'!S79+'Terminal Value'!S79</f>
        <v>0</v>
      </c>
      <c r="T79" s="70">
        <f>+Outflows!T79+Fees!T79+'Ongoing Cash Flows'!T79+'Terminal Value'!T79</f>
        <v>0</v>
      </c>
      <c r="U79" s="70">
        <f>+Outflows!U79+Fees!U79+'Ongoing Cash Flows'!U79+'Terminal Value'!U79</f>
        <v>0</v>
      </c>
      <c r="V79" s="70">
        <f>+Outflows!V79+Fees!V79+'Ongoing Cash Flows'!V79+'Terminal Value'!V79</f>
        <v>0</v>
      </c>
      <c r="W79" s="70">
        <f>+Outflows!W79+Fees!W79+'Ongoing Cash Flows'!W79+'Terminal Value'!W79</f>
        <v>0</v>
      </c>
      <c r="X79" s="70">
        <f>+Outflows!X79+Fees!X79+'Ongoing Cash Flows'!X79+'Terminal Value'!X79</f>
        <v>0</v>
      </c>
      <c r="Y79" s="70">
        <f>+Outflows!Y79+Fees!Y79+'Ongoing Cash Flows'!Y79+'Terminal Value'!Y79</f>
        <v>0</v>
      </c>
      <c r="Z79" s="70">
        <f>+Outflows!Z79+Fees!Z79+'Ongoing Cash Flows'!Z79+'Terminal Value'!Z79</f>
        <v>0</v>
      </c>
      <c r="AA79" s="70">
        <f>+Outflows!AA79+Fees!AA79+'Ongoing Cash Flows'!AA79+'Terminal Value'!AA79</f>
        <v>0</v>
      </c>
      <c r="AB79" s="70">
        <f>+Outflows!AB79+Fees!AB79+'Ongoing Cash Flows'!AB79+'Terminal Value'!AB79</f>
        <v>0</v>
      </c>
      <c r="AC79" s="70">
        <f>+Outflows!AC79+Fees!AC79+'Ongoing Cash Flows'!AC79+'Terminal Value'!AC79</f>
        <v>0</v>
      </c>
      <c r="AD79" s="70">
        <f>+Outflows!AD79+Fees!AD79+'Ongoing Cash Flows'!AD79+'Terminal Value'!AD79</f>
        <v>0</v>
      </c>
      <c r="AE79" s="70">
        <f>+Outflows!AE79+Fees!AE79+'Ongoing Cash Flows'!AE79+'Terminal Value'!AE79</f>
        <v>0</v>
      </c>
      <c r="AF79" s="70">
        <f>+Outflows!AF79+Fees!AF79+'Ongoing Cash Flows'!AF79+'Terminal Value'!AF79</f>
        <v>0</v>
      </c>
      <c r="AG79" s="70">
        <f>+Outflows!AG79+Fees!AG79+'Ongoing Cash Flows'!AG79+'Terminal Value'!AG79</f>
        <v>0</v>
      </c>
      <c r="AH79" s="70">
        <f>+Outflows!AH79+Fees!AH79+'Ongoing Cash Flows'!AH79+'Terminal Value'!AH79</f>
        <v>0</v>
      </c>
      <c r="AI79" s="70">
        <f>+Outflows!AI79+Fees!AI79+'Ongoing Cash Flows'!AI79+'Terminal Value'!AI79</f>
        <v>0</v>
      </c>
      <c r="AJ79" s="70">
        <f>+Outflows!AJ79+Fees!AJ79+'Ongoing Cash Flows'!AJ79+'Terminal Value'!AJ79</f>
        <v>0</v>
      </c>
      <c r="AK79" s="70"/>
      <c r="AL79" s="6"/>
      <c r="AM79" s="71"/>
      <c r="AN79" s="72">
        <f t="shared" si="4"/>
        <v>5.8043804764747617E-2</v>
      </c>
      <c r="AO79" s="70">
        <f t="shared" ca="1" si="5"/>
        <v>-812.66276776975303</v>
      </c>
      <c r="AP79" s="166">
        <f t="shared" ca="1" si="6"/>
        <v>0</v>
      </c>
      <c r="AQ79" s="166">
        <f t="shared" ca="1" si="7"/>
        <v>7341.5152261882531</v>
      </c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1"/>
      <c r="CM79" s="1"/>
      <c r="CN79" s="1"/>
      <c r="CO79" s="1"/>
      <c r="CP79" s="1"/>
    </row>
    <row r="80" spans="1:94" x14ac:dyDescent="0.2">
      <c r="A80" s="6">
        <v>78</v>
      </c>
      <c r="B80" s="70">
        <f>+Outflows!B80+Fees!B80+'Ongoing Cash Flows'!B80+'Terminal Value'!B80</f>
        <v>-88380.026506874725</v>
      </c>
      <c r="C80" s="70">
        <f>+Outflows!C80+Fees!C80+'Ongoing Cash Flows'!C80+'Terminal Value'!C80</f>
        <v>14044.726347297665</v>
      </c>
      <c r="D80" s="70">
        <f>+Outflows!D80+Fees!D80+'Ongoing Cash Flows'!D80+'Terminal Value'!D80</f>
        <v>11928.722955140125</v>
      </c>
      <c r="E80" s="70">
        <f>+Outflows!E80+Fees!E80+'Ongoing Cash Flows'!E80+'Terminal Value'!E80</f>
        <v>10019.428726430075</v>
      </c>
      <c r="F80" s="70">
        <f>+Outflows!F80+Fees!F80+'Ongoing Cash Flows'!F80+'Terminal Value'!F80</f>
        <v>9654.0095881431644</v>
      </c>
      <c r="G80" s="70">
        <f>+Outflows!G80+Fees!G80+'Ongoing Cash Flows'!G80+'Terminal Value'!G80</f>
        <v>9307.7687548403483</v>
      </c>
      <c r="H80" s="70">
        <f>+Outflows!H80+Fees!H80+'Ongoing Cash Flows'!H80+'Terminal Value'!H80</f>
        <v>8352.2513839189978</v>
      </c>
      <c r="I80" s="70">
        <f>+Outflows!I80+Fees!I80+'Ongoing Cash Flows'!I80+'Terminal Value'!I80</f>
        <v>8208.713494213509</v>
      </c>
      <c r="J80" s="70">
        <f>+Outflows!J80+Fees!J80+'Ongoing Cash Flows'!J80+'Terminal Value'!J80</f>
        <v>8196.2792916785202</v>
      </c>
      <c r="K80" s="70">
        <f>+Outflows!K80+Fees!K80+'Ongoing Cash Flows'!K80+'Terminal Value'!K80</f>
        <v>8186.9082784980674</v>
      </c>
      <c r="L80" s="70">
        <f>+Outflows!L80+Fees!L80+'Ongoing Cash Flows'!L80+'Terminal Value'!L80</f>
        <v>8188.3513567981099</v>
      </c>
      <c r="M80" s="70">
        <f>+Outflows!M80+Fees!M80+'Ongoing Cash Flows'!M80+'Terminal Value'!M80</f>
        <v>8160.1296441952454</v>
      </c>
      <c r="N80" s="70">
        <f>+Outflows!N80+Fees!N80+'Ongoing Cash Flows'!N80+'Terminal Value'!N80</f>
        <v>8142.6986242662033</v>
      </c>
      <c r="O80" s="70">
        <f>+Outflows!O80+Fees!O80+'Ongoing Cash Flows'!O80+'Terminal Value'!O80</f>
        <v>7816.3593270633819</v>
      </c>
      <c r="P80" s="70">
        <f>+Outflows!P80+Fees!P80+'Ongoing Cash Flows'!P80+'Terminal Value'!P80</f>
        <v>7708.7161387403821</v>
      </c>
      <c r="Q80" s="70">
        <f>+Outflows!Q80+Fees!Q80+'Ongoing Cash Flows'!Q80+'Terminal Value'!Q80</f>
        <v>7679.944282235786</v>
      </c>
      <c r="R80" s="70">
        <f>+Outflows!R80+Fees!R80+'Ongoing Cash Flows'!R80+'Terminal Value'!R80</f>
        <v>1013.6835520232502</v>
      </c>
      <c r="S80" s="70">
        <f>+Outflows!S80+Fees!S80+'Ongoing Cash Flows'!S80+'Terminal Value'!S80</f>
        <v>0</v>
      </c>
      <c r="T80" s="70">
        <f>+Outflows!T80+Fees!T80+'Ongoing Cash Flows'!T80+'Terminal Value'!T80</f>
        <v>0</v>
      </c>
      <c r="U80" s="70">
        <f>+Outflows!U80+Fees!U80+'Ongoing Cash Flows'!U80+'Terminal Value'!U80</f>
        <v>0</v>
      </c>
      <c r="V80" s="70">
        <f>+Outflows!V80+Fees!V80+'Ongoing Cash Flows'!V80+'Terminal Value'!V80</f>
        <v>0</v>
      </c>
      <c r="W80" s="70">
        <f>+Outflows!W80+Fees!W80+'Ongoing Cash Flows'!W80+'Terminal Value'!W80</f>
        <v>0</v>
      </c>
      <c r="X80" s="70">
        <f>+Outflows!X80+Fees!X80+'Ongoing Cash Flows'!X80+'Terminal Value'!X80</f>
        <v>0</v>
      </c>
      <c r="Y80" s="70">
        <f>+Outflows!Y80+Fees!Y80+'Ongoing Cash Flows'!Y80+'Terminal Value'!Y80</f>
        <v>0</v>
      </c>
      <c r="Z80" s="70">
        <f>+Outflows!Z80+Fees!Z80+'Ongoing Cash Flows'!Z80+'Terminal Value'!Z80</f>
        <v>0</v>
      </c>
      <c r="AA80" s="70">
        <f>+Outflows!AA80+Fees!AA80+'Ongoing Cash Flows'!AA80+'Terminal Value'!AA80</f>
        <v>0</v>
      </c>
      <c r="AB80" s="70">
        <f>+Outflows!AB80+Fees!AB80+'Ongoing Cash Flows'!AB80+'Terminal Value'!AB80</f>
        <v>0</v>
      </c>
      <c r="AC80" s="70">
        <f>+Outflows!AC80+Fees!AC80+'Ongoing Cash Flows'!AC80+'Terminal Value'!AC80</f>
        <v>0</v>
      </c>
      <c r="AD80" s="70">
        <f>+Outflows!AD80+Fees!AD80+'Ongoing Cash Flows'!AD80+'Terminal Value'!AD80</f>
        <v>0</v>
      </c>
      <c r="AE80" s="70">
        <f>+Outflows!AE80+Fees!AE80+'Ongoing Cash Flows'!AE80+'Terminal Value'!AE80</f>
        <v>0</v>
      </c>
      <c r="AF80" s="70">
        <f>+Outflows!AF80+Fees!AF80+'Ongoing Cash Flows'!AF80+'Terminal Value'!AF80</f>
        <v>0</v>
      </c>
      <c r="AG80" s="70">
        <f>+Outflows!AG80+Fees!AG80+'Ongoing Cash Flows'!AG80+'Terminal Value'!AG80</f>
        <v>0</v>
      </c>
      <c r="AH80" s="70">
        <f>+Outflows!AH80+Fees!AH80+'Ongoing Cash Flows'!AH80+'Terminal Value'!AH80</f>
        <v>0</v>
      </c>
      <c r="AI80" s="70">
        <f>+Outflows!AI80+Fees!AI80+'Ongoing Cash Flows'!AI80+'Terminal Value'!AI80</f>
        <v>0</v>
      </c>
      <c r="AJ80" s="70">
        <f>+Outflows!AJ80+Fees!AJ80+'Ongoing Cash Flows'!AJ80+'Terminal Value'!AJ80</f>
        <v>0</v>
      </c>
      <c r="AK80" s="70"/>
      <c r="AL80" s="6"/>
      <c r="AM80" s="71"/>
      <c r="AN80" s="72">
        <f t="shared" si="4"/>
        <v>6.6478934884071333E-2</v>
      </c>
      <c r="AO80" s="70">
        <f t="shared" ca="1" si="5"/>
        <v>3380.3115329800653</v>
      </c>
      <c r="AP80" s="166">
        <f t="shared" ca="1" si="6"/>
        <v>0</v>
      </c>
      <c r="AQ80" s="166">
        <f t="shared" ca="1" si="7"/>
        <v>18306905.238040127</v>
      </c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1"/>
      <c r="CM80" s="1"/>
      <c r="CN80" s="1"/>
      <c r="CO80" s="1"/>
      <c r="CP80" s="1"/>
    </row>
    <row r="81" spans="1:94" x14ac:dyDescent="0.2">
      <c r="A81" s="6">
        <v>79</v>
      </c>
      <c r="B81" s="70">
        <f>+Outflows!B81+Fees!B81+'Ongoing Cash Flows'!B81+'Terminal Value'!B81</f>
        <v>-102101.22185323446</v>
      </c>
      <c r="C81" s="70">
        <f>+Outflows!C81+Fees!C81+'Ongoing Cash Flows'!C81+'Terminal Value'!C81</f>
        <v>14363.066639700439</v>
      </c>
      <c r="D81" s="70">
        <f>+Outflows!D81+Fees!D81+'Ongoing Cash Flows'!D81+'Terminal Value'!D81</f>
        <v>12320.268750081519</v>
      </c>
      <c r="E81" s="70">
        <f>+Outflows!E81+Fees!E81+'Ongoing Cash Flows'!E81+'Terminal Value'!E81</f>
        <v>10360.60943131153</v>
      </c>
      <c r="F81" s="70">
        <f>+Outflows!F81+Fees!F81+'Ongoing Cash Flows'!F81+'Terminal Value'!F81</f>
        <v>9907.9026142793664</v>
      </c>
      <c r="G81" s="70">
        <f>+Outflows!G81+Fees!G81+'Ongoing Cash Flows'!G81+'Terminal Value'!G81</f>
        <v>9646.6197558498643</v>
      </c>
      <c r="H81" s="70">
        <f>+Outflows!H81+Fees!H81+'Ongoing Cash Flows'!H81+'Terminal Value'!H81</f>
        <v>8684.6094706854055</v>
      </c>
      <c r="I81" s="70">
        <f>+Outflows!I81+Fees!I81+'Ongoing Cash Flows'!I81+'Terminal Value'!I81</f>
        <v>8523.4667385027242</v>
      </c>
      <c r="J81" s="70">
        <f>+Outflows!J81+Fees!J81+'Ongoing Cash Flows'!J81+'Terminal Value'!J81</f>
        <v>8511.0325359677354</v>
      </c>
      <c r="K81" s="70">
        <f>+Outflows!K81+Fees!K81+'Ongoing Cash Flows'!K81+'Terminal Value'!K81</f>
        <v>8502.1950028623505</v>
      </c>
      <c r="L81" s="70">
        <f>+Outflows!L81+Fees!L81+'Ongoing Cash Flows'!L81+'Terminal Value'!L81</f>
        <v>8503.1046010873251</v>
      </c>
      <c r="M81" s="70">
        <f>+Outflows!M81+Fees!M81+'Ongoing Cash Flows'!M81+'Terminal Value'!M81</f>
        <v>8475.4163685595267</v>
      </c>
      <c r="N81" s="70">
        <f>+Outflows!N81+Fees!N81+'Ongoing Cash Flows'!N81+'Terminal Value'!N81</f>
        <v>8457.4518685554176</v>
      </c>
      <c r="O81" s="70">
        <f>+Outflows!O81+Fees!O81+'Ongoing Cash Flows'!O81+'Terminal Value'!O81</f>
        <v>8131.6460514276641</v>
      </c>
      <c r="P81" s="70">
        <f>+Outflows!P81+Fees!P81+'Ongoing Cash Flows'!P81+'Terminal Value'!P81</f>
        <v>8023.4693830295973</v>
      </c>
      <c r="Q81" s="70">
        <f>+Outflows!Q81+Fees!Q81+'Ongoing Cash Flows'!Q81+'Terminal Value'!Q81</f>
        <v>7995.2310066000673</v>
      </c>
      <c r="R81" s="70">
        <f>+Outflows!R81+Fees!R81+'Ongoing Cash Flows'!R81+'Terminal Value'!R81</f>
        <v>1171.0601741678579</v>
      </c>
      <c r="S81" s="70">
        <f>+Outflows!S81+Fees!S81+'Ongoing Cash Flows'!S81+'Terminal Value'!S81</f>
        <v>0</v>
      </c>
      <c r="T81" s="70">
        <f>+Outflows!T81+Fees!T81+'Ongoing Cash Flows'!T81+'Terminal Value'!T81</f>
        <v>0</v>
      </c>
      <c r="U81" s="70">
        <f>+Outflows!U81+Fees!U81+'Ongoing Cash Flows'!U81+'Terminal Value'!U81</f>
        <v>0</v>
      </c>
      <c r="V81" s="70">
        <f>+Outflows!V81+Fees!V81+'Ongoing Cash Flows'!V81+'Terminal Value'!V81</f>
        <v>0</v>
      </c>
      <c r="W81" s="70">
        <f>+Outflows!W81+Fees!W81+'Ongoing Cash Flows'!W81+'Terminal Value'!W81</f>
        <v>0</v>
      </c>
      <c r="X81" s="70">
        <f>+Outflows!X81+Fees!X81+'Ongoing Cash Flows'!X81+'Terminal Value'!X81</f>
        <v>0</v>
      </c>
      <c r="Y81" s="70">
        <f>+Outflows!Y81+Fees!Y81+'Ongoing Cash Flows'!Y81+'Terminal Value'!Y81</f>
        <v>0</v>
      </c>
      <c r="Z81" s="70">
        <f>+Outflows!Z81+Fees!Z81+'Ongoing Cash Flows'!Z81+'Terminal Value'!Z81</f>
        <v>0</v>
      </c>
      <c r="AA81" s="70">
        <f>+Outflows!AA81+Fees!AA81+'Ongoing Cash Flows'!AA81+'Terminal Value'!AA81</f>
        <v>0</v>
      </c>
      <c r="AB81" s="70">
        <f>+Outflows!AB81+Fees!AB81+'Ongoing Cash Flows'!AB81+'Terminal Value'!AB81</f>
        <v>0</v>
      </c>
      <c r="AC81" s="70">
        <f>+Outflows!AC81+Fees!AC81+'Ongoing Cash Flows'!AC81+'Terminal Value'!AC81</f>
        <v>0</v>
      </c>
      <c r="AD81" s="70">
        <f>+Outflows!AD81+Fees!AD81+'Ongoing Cash Flows'!AD81+'Terminal Value'!AD81</f>
        <v>0</v>
      </c>
      <c r="AE81" s="70">
        <f>+Outflows!AE81+Fees!AE81+'Ongoing Cash Flows'!AE81+'Terminal Value'!AE81</f>
        <v>0</v>
      </c>
      <c r="AF81" s="70">
        <f>+Outflows!AF81+Fees!AF81+'Ongoing Cash Flows'!AF81+'Terminal Value'!AF81</f>
        <v>0</v>
      </c>
      <c r="AG81" s="70">
        <f>+Outflows!AG81+Fees!AG81+'Ongoing Cash Flows'!AG81+'Terminal Value'!AG81</f>
        <v>0</v>
      </c>
      <c r="AH81" s="70">
        <f>+Outflows!AH81+Fees!AH81+'Ongoing Cash Flows'!AH81+'Terminal Value'!AH81</f>
        <v>0</v>
      </c>
      <c r="AI81" s="70">
        <f>+Outflows!AI81+Fees!AI81+'Ongoing Cash Flows'!AI81+'Terminal Value'!AI81</f>
        <v>0</v>
      </c>
      <c r="AJ81" s="70">
        <f>+Outflows!AJ81+Fees!AJ81+'Ongoing Cash Flows'!AJ81+'Terminal Value'!AJ81</f>
        <v>0</v>
      </c>
      <c r="AK81" s="70"/>
      <c r="AL81" s="6"/>
      <c r="AM81" s="71"/>
      <c r="AN81" s="72">
        <f t="shared" si="4"/>
        <v>4.8087689280509952E-2</v>
      </c>
      <c r="AO81" s="70">
        <f t="shared" ca="1" si="5"/>
        <v>-6436.9453643719489</v>
      </c>
      <c r="AP81" s="166">
        <f t="shared" ca="1" si="6"/>
        <v>30676089.451554641</v>
      </c>
      <c r="AQ81" s="166">
        <f t="shared" ca="1" si="7"/>
        <v>0</v>
      </c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1"/>
      <c r="CM81" s="1"/>
      <c r="CN81" s="1"/>
      <c r="CO81" s="1"/>
      <c r="CP81" s="1"/>
    </row>
    <row r="82" spans="1:94" x14ac:dyDescent="0.2">
      <c r="A82" s="6">
        <v>80</v>
      </c>
      <c r="B82" s="70">
        <f>+Outflows!B82+Fees!B82+'Ongoing Cash Flows'!B82+'Terminal Value'!B82</f>
        <v>-86080.305998278927</v>
      </c>
      <c r="C82" s="70">
        <f>+Outflows!C82+Fees!C82+'Ongoing Cash Flows'!C82+'Terminal Value'!C82</f>
        <v>13978.269616862792</v>
      </c>
      <c r="D82" s="70">
        <f>+Outflows!D82+Fees!D82+'Ongoing Cash Flows'!D82+'Terminal Value'!D82</f>
        <v>11907.8605272608</v>
      </c>
      <c r="E82" s="70">
        <f>+Outflows!E82+Fees!E82+'Ongoing Cash Flows'!E82+'Terminal Value'!E82</f>
        <v>9916.9607253973118</v>
      </c>
      <c r="F82" s="70">
        <f>+Outflows!F82+Fees!F82+'Ongoing Cash Flows'!F82+'Terminal Value'!F82</f>
        <v>9628.9702083801931</v>
      </c>
      <c r="G82" s="70">
        <f>+Outflows!G82+Fees!G82+'Ongoing Cash Flows'!G82+'Terminal Value'!G82</f>
        <v>9128.7152728814544</v>
      </c>
      <c r="H82" s="70">
        <f>+Outflows!H82+Fees!H82+'Ongoing Cash Flows'!H82+'Terminal Value'!H82</f>
        <v>8296.5470018268679</v>
      </c>
      <c r="I82" s="70">
        <f>+Outflows!I82+Fees!I82+'Ongoing Cash Flows'!I82+'Terminal Value'!I82</f>
        <v>8155.9597455227286</v>
      </c>
      <c r="J82" s="70">
        <f>+Outflows!J82+Fees!J82+'Ongoing Cash Flows'!J82+'Terminal Value'!J82</f>
        <v>8143.5255429877388</v>
      </c>
      <c r="K82" s="70">
        <f>+Outflows!K82+Fees!K82+'Ongoing Cash Flows'!K82+'Terminal Value'!K82</f>
        <v>8134.0651166739135</v>
      </c>
      <c r="L82" s="70">
        <f>+Outflows!L82+Fees!L82+'Ongoing Cash Flows'!L82+'Terminal Value'!L82</f>
        <v>8135.5976081073295</v>
      </c>
      <c r="M82" s="70">
        <f>+Outflows!M82+Fees!M82+'Ongoing Cash Flows'!M82+'Terminal Value'!M82</f>
        <v>8107.2864823710906</v>
      </c>
      <c r="N82" s="70">
        <f>+Outflows!N82+Fees!N82+'Ongoing Cash Flows'!N82+'Terminal Value'!N82</f>
        <v>8089.944875575422</v>
      </c>
      <c r="O82" s="70">
        <f>+Outflows!O82+Fees!O82+'Ongoing Cash Flows'!O82+'Terminal Value'!O82</f>
        <v>7763.5161652392271</v>
      </c>
      <c r="P82" s="70">
        <f>+Outflows!P82+Fees!P82+'Ongoing Cash Flows'!P82+'Terminal Value'!P82</f>
        <v>7655.9623900496008</v>
      </c>
      <c r="Q82" s="70">
        <f>+Outflows!Q82+Fees!Q82+'Ongoing Cash Flows'!Q82+'Terminal Value'!Q82</f>
        <v>7627.1011204116312</v>
      </c>
      <c r="R82" s="70">
        <f>+Outflows!R82+Fees!R82+'Ongoing Cash Flows'!R82+'Terminal Value'!R82</f>
        <v>987.30667767785985</v>
      </c>
      <c r="S82" s="70">
        <f>+Outflows!S82+Fees!S82+'Ongoing Cash Flows'!S82+'Terminal Value'!S82</f>
        <v>0</v>
      </c>
      <c r="T82" s="70">
        <f>+Outflows!T82+Fees!T82+'Ongoing Cash Flows'!T82+'Terminal Value'!T82</f>
        <v>0</v>
      </c>
      <c r="U82" s="70">
        <f>+Outflows!U82+Fees!U82+'Ongoing Cash Flows'!U82+'Terminal Value'!U82</f>
        <v>0</v>
      </c>
      <c r="V82" s="70">
        <f>+Outflows!V82+Fees!V82+'Ongoing Cash Flows'!V82+'Terminal Value'!V82</f>
        <v>0</v>
      </c>
      <c r="W82" s="70">
        <f>+Outflows!W82+Fees!W82+'Ongoing Cash Flows'!W82+'Terminal Value'!W82</f>
        <v>0</v>
      </c>
      <c r="X82" s="70">
        <f>+Outflows!X82+Fees!X82+'Ongoing Cash Flows'!X82+'Terminal Value'!X82</f>
        <v>0</v>
      </c>
      <c r="Y82" s="70">
        <f>+Outflows!Y82+Fees!Y82+'Ongoing Cash Flows'!Y82+'Terminal Value'!Y82</f>
        <v>0</v>
      </c>
      <c r="Z82" s="70">
        <f>+Outflows!Z82+Fees!Z82+'Ongoing Cash Flows'!Z82+'Terminal Value'!Z82</f>
        <v>0</v>
      </c>
      <c r="AA82" s="70">
        <f>+Outflows!AA82+Fees!AA82+'Ongoing Cash Flows'!AA82+'Terminal Value'!AA82</f>
        <v>0</v>
      </c>
      <c r="AB82" s="70">
        <f>+Outflows!AB82+Fees!AB82+'Ongoing Cash Flows'!AB82+'Terminal Value'!AB82</f>
        <v>0</v>
      </c>
      <c r="AC82" s="70">
        <f>+Outflows!AC82+Fees!AC82+'Ongoing Cash Flows'!AC82+'Terminal Value'!AC82</f>
        <v>0</v>
      </c>
      <c r="AD82" s="70">
        <f>+Outflows!AD82+Fees!AD82+'Ongoing Cash Flows'!AD82+'Terminal Value'!AD82</f>
        <v>0</v>
      </c>
      <c r="AE82" s="70">
        <f>+Outflows!AE82+Fees!AE82+'Ongoing Cash Flows'!AE82+'Terminal Value'!AE82</f>
        <v>0</v>
      </c>
      <c r="AF82" s="70">
        <f>+Outflows!AF82+Fees!AF82+'Ongoing Cash Flows'!AF82+'Terminal Value'!AF82</f>
        <v>0</v>
      </c>
      <c r="AG82" s="70">
        <f>+Outflows!AG82+Fees!AG82+'Ongoing Cash Flows'!AG82+'Terminal Value'!AG82</f>
        <v>0</v>
      </c>
      <c r="AH82" s="70">
        <f>+Outflows!AH82+Fees!AH82+'Ongoing Cash Flows'!AH82+'Terminal Value'!AH82</f>
        <v>0</v>
      </c>
      <c r="AI82" s="70">
        <f>+Outflows!AI82+Fees!AI82+'Ongoing Cash Flows'!AI82+'Terminal Value'!AI82</f>
        <v>0</v>
      </c>
      <c r="AJ82" s="70">
        <f>+Outflows!AJ82+Fees!AJ82+'Ongoing Cash Flows'!AJ82+'Terminal Value'!AJ82</f>
        <v>0</v>
      </c>
      <c r="AK82" s="70"/>
      <c r="AL82" s="6"/>
      <c r="AM82" s="71"/>
      <c r="AN82" s="72">
        <f t="shared" si="4"/>
        <v>6.9894734025001529E-2</v>
      </c>
      <c r="AO82" s="70">
        <f t="shared" ca="1" si="5"/>
        <v>4943.3086019452412</v>
      </c>
      <c r="AP82" s="166">
        <f t="shared" ca="1" si="6"/>
        <v>0</v>
      </c>
      <c r="AQ82" s="166">
        <f t="shared" ca="1" si="7"/>
        <v>34124921.598455183</v>
      </c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1"/>
      <c r="CM82" s="1"/>
      <c r="CN82" s="1"/>
      <c r="CO82" s="1"/>
      <c r="CP82" s="1"/>
    </row>
    <row r="83" spans="1:94" x14ac:dyDescent="0.2">
      <c r="A83" s="6">
        <v>81</v>
      </c>
      <c r="B83" s="70">
        <f>+Outflows!B83+Fees!B83+'Ongoing Cash Flows'!B83+'Terminal Value'!B83</f>
        <v>-90408.643226879023</v>
      </c>
      <c r="C83" s="70">
        <f>+Outflows!C83+Fees!C83+'Ongoing Cash Flows'!C83+'Terminal Value'!C83</f>
        <v>14032.555630981637</v>
      </c>
      <c r="D83" s="70">
        <f>+Outflows!D83+Fees!D83+'Ongoing Cash Flows'!D83+'Terminal Value'!D83</f>
        <v>11993.468324336853</v>
      </c>
      <c r="E83" s="70">
        <f>+Outflows!E83+Fees!E83+'Ongoing Cash Flows'!E83+'Terminal Value'!E83</f>
        <v>10125.967108422908</v>
      </c>
      <c r="F83" s="70">
        <f>+Outflows!F83+Fees!F83+'Ongoing Cash Flows'!F83+'Terminal Value'!F83</f>
        <v>9659.8283227019201</v>
      </c>
      <c r="G83" s="70">
        <f>+Outflows!G83+Fees!G83+'Ongoing Cash Flows'!G83+'Terminal Value'!G83</f>
        <v>9313.4201426787549</v>
      </c>
      <c r="H83" s="70">
        <f>+Outflows!H83+Fees!H83+'Ongoing Cash Flows'!H83+'Terminal Value'!H83</f>
        <v>8401.3890249789547</v>
      </c>
      <c r="I83" s="70">
        <f>+Outflows!I83+Fees!I83+'Ongoing Cash Flows'!I83+'Terminal Value'!I83</f>
        <v>8255.2483388770324</v>
      </c>
      <c r="J83" s="70">
        <f>+Outflows!J83+Fees!J83+'Ongoing Cash Flows'!J83+'Terminal Value'!J83</f>
        <v>8242.8141363420436</v>
      </c>
      <c r="K83" s="70">
        <f>+Outflows!K83+Fees!K83+'Ongoing Cash Flows'!K83+'Terminal Value'!K83</f>
        <v>8233.5219957796653</v>
      </c>
      <c r="L83" s="70">
        <f>+Outflows!L83+Fees!L83+'Ongoing Cash Flows'!L83+'Terminal Value'!L83</f>
        <v>8234.8862014616334</v>
      </c>
      <c r="M83" s="70">
        <f>+Outflows!M83+Fees!M83+'Ongoing Cash Flows'!M83+'Terminal Value'!M83</f>
        <v>8206.7433614768415</v>
      </c>
      <c r="N83" s="70">
        <f>+Outflows!N83+Fees!N83+'Ongoing Cash Flows'!N83+'Terminal Value'!N83</f>
        <v>8189.2334689297259</v>
      </c>
      <c r="O83" s="70">
        <f>+Outflows!O83+Fees!O83+'Ongoing Cash Flows'!O83+'Terminal Value'!O83</f>
        <v>7862.9730443449789</v>
      </c>
      <c r="P83" s="70">
        <f>+Outflows!P83+Fees!P83+'Ongoing Cash Flows'!P83+'Terminal Value'!P83</f>
        <v>7755.2509834039047</v>
      </c>
      <c r="Q83" s="70">
        <f>+Outflows!Q83+Fees!Q83+'Ongoing Cash Flows'!Q83+'Terminal Value'!Q83</f>
        <v>7726.5579995173821</v>
      </c>
      <c r="R83" s="70">
        <f>+Outflows!R83+Fees!R83+'Ongoing Cash Flows'!R83+'Terminal Value'!R83</f>
        <v>1036.9509743550116</v>
      </c>
      <c r="S83" s="70">
        <f>+Outflows!S83+Fees!S83+'Ongoing Cash Flows'!S83+'Terminal Value'!S83</f>
        <v>0</v>
      </c>
      <c r="T83" s="70">
        <f>+Outflows!T83+Fees!T83+'Ongoing Cash Flows'!T83+'Terminal Value'!T83</f>
        <v>0</v>
      </c>
      <c r="U83" s="70">
        <f>+Outflows!U83+Fees!U83+'Ongoing Cash Flows'!U83+'Terminal Value'!U83</f>
        <v>0</v>
      </c>
      <c r="V83" s="70">
        <f>+Outflows!V83+Fees!V83+'Ongoing Cash Flows'!V83+'Terminal Value'!V83</f>
        <v>0</v>
      </c>
      <c r="W83" s="70">
        <f>+Outflows!W83+Fees!W83+'Ongoing Cash Flows'!W83+'Terminal Value'!W83</f>
        <v>0</v>
      </c>
      <c r="X83" s="70">
        <f>+Outflows!X83+Fees!X83+'Ongoing Cash Flows'!X83+'Terminal Value'!X83</f>
        <v>0</v>
      </c>
      <c r="Y83" s="70">
        <f>+Outflows!Y83+Fees!Y83+'Ongoing Cash Flows'!Y83+'Terminal Value'!Y83</f>
        <v>0</v>
      </c>
      <c r="Z83" s="70">
        <f>+Outflows!Z83+Fees!Z83+'Ongoing Cash Flows'!Z83+'Terminal Value'!Z83</f>
        <v>0</v>
      </c>
      <c r="AA83" s="70">
        <f>+Outflows!AA83+Fees!AA83+'Ongoing Cash Flows'!AA83+'Terminal Value'!AA83</f>
        <v>0</v>
      </c>
      <c r="AB83" s="70">
        <f>+Outflows!AB83+Fees!AB83+'Ongoing Cash Flows'!AB83+'Terminal Value'!AB83</f>
        <v>0</v>
      </c>
      <c r="AC83" s="70">
        <f>+Outflows!AC83+Fees!AC83+'Ongoing Cash Flows'!AC83+'Terminal Value'!AC83</f>
        <v>0</v>
      </c>
      <c r="AD83" s="70">
        <f>+Outflows!AD83+Fees!AD83+'Ongoing Cash Flows'!AD83+'Terminal Value'!AD83</f>
        <v>0</v>
      </c>
      <c r="AE83" s="70">
        <f>+Outflows!AE83+Fees!AE83+'Ongoing Cash Flows'!AE83+'Terminal Value'!AE83</f>
        <v>0</v>
      </c>
      <c r="AF83" s="70">
        <f>+Outflows!AF83+Fees!AF83+'Ongoing Cash Flows'!AF83+'Terminal Value'!AF83</f>
        <v>0</v>
      </c>
      <c r="AG83" s="70">
        <f>+Outflows!AG83+Fees!AG83+'Ongoing Cash Flows'!AG83+'Terminal Value'!AG83</f>
        <v>0</v>
      </c>
      <c r="AH83" s="70">
        <f>+Outflows!AH83+Fees!AH83+'Ongoing Cash Flows'!AH83+'Terminal Value'!AH83</f>
        <v>0</v>
      </c>
      <c r="AI83" s="70">
        <f>+Outflows!AI83+Fees!AI83+'Ongoing Cash Flows'!AI83+'Terminal Value'!AI83</f>
        <v>0</v>
      </c>
      <c r="AJ83" s="70">
        <f>+Outflows!AJ83+Fees!AJ83+'Ongoing Cash Flows'!AJ83+'Terminal Value'!AJ83</f>
        <v>0</v>
      </c>
      <c r="AK83" s="70"/>
      <c r="AL83" s="6"/>
      <c r="AM83" s="71"/>
      <c r="AN83" s="72">
        <f t="shared" si="4"/>
        <v>6.3335177302360518E-2</v>
      </c>
      <c r="AO83" s="70">
        <f t="shared" ca="1" si="5"/>
        <v>1871.921639551226</v>
      </c>
      <c r="AP83" s="166">
        <f t="shared" ca="1" si="6"/>
        <v>0</v>
      </c>
      <c r="AQ83" s="166">
        <f t="shared" ca="1" si="7"/>
        <v>7674379.5273369402</v>
      </c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1"/>
      <c r="CM83" s="1"/>
      <c r="CN83" s="1"/>
      <c r="CO83" s="1"/>
      <c r="CP83" s="1"/>
    </row>
    <row r="84" spans="1:94" x14ac:dyDescent="0.2">
      <c r="A84" s="6">
        <v>82</v>
      </c>
      <c r="B84" s="70">
        <f>+Outflows!B84+Fees!B84+'Ongoing Cash Flows'!B84+'Terminal Value'!B84</f>
        <v>-100277.38650868526</v>
      </c>
      <c r="C84" s="70">
        <f>+Outflows!C84+Fees!C84+'Ongoing Cash Flows'!C84+'Terminal Value'!C84</f>
        <v>14202.882514463136</v>
      </c>
      <c r="D84" s="70">
        <f>+Outflows!D84+Fees!D84+'Ongoing Cash Flows'!D84+'Terminal Value'!D84</f>
        <v>12361.329149590962</v>
      </c>
      <c r="E84" s="70">
        <f>+Outflows!E84+Fees!E84+'Ongoing Cash Flows'!E84+'Terminal Value'!E84</f>
        <v>10280.590958014083</v>
      </c>
      <c r="F84" s="70">
        <f>+Outflows!F84+Fees!F84+'Ongoing Cash Flows'!F84+'Terminal Value'!F84</f>
        <v>9941.2296560296327</v>
      </c>
      <c r="G84" s="70">
        <f>+Outflows!G84+Fees!G84+'Ongoing Cash Flows'!G84+'Terminal Value'!G84</f>
        <v>9512.5183330933942</v>
      </c>
      <c r="H84" s="70">
        <f>+Outflows!H84+Fees!H84+'Ongoing Cash Flows'!H84+'Terminal Value'!H84</f>
        <v>8640.4320932492519</v>
      </c>
      <c r="I84" s="70">
        <f>+Outflows!I84+Fees!I84+'Ongoing Cash Flows'!I84+'Terminal Value'!I84</f>
        <v>8481.6294147670415</v>
      </c>
      <c r="J84" s="70">
        <f>+Outflows!J84+Fees!J84+'Ongoing Cash Flows'!J84+'Terminal Value'!J84</f>
        <v>8469.1952122320508</v>
      </c>
      <c r="K84" s="70">
        <f>+Outflows!K84+Fees!K84+'Ongoing Cash Flows'!K84+'Terminal Value'!K84</f>
        <v>8460.2867684084704</v>
      </c>
      <c r="L84" s="70">
        <f>+Outflows!L84+Fees!L84+'Ongoing Cash Flows'!L84+'Terminal Value'!L84</f>
        <v>8461.2672773516424</v>
      </c>
      <c r="M84" s="70">
        <f>+Outflows!M84+Fees!M84+'Ongoing Cash Flows'!M84+'Terminal Value'!M84</f>
        <v>8433.5081341056484</v>
      </c>
      <c r="N84" s="70">
        <f>+Outflows!N84+Fees!N84+'Ongoing Cash Flows'!N84+'Terminal Value'!N84</f>
        <v>8415.6145448197349</v>
      </c>
      <c r="O84" s="70">
        <f>+Outflows!O84+Fees!O84+'Ongoing Cash Flows'!O84+'Terminal Value'!O84</f>
        <v>8089.7378169737849</v>
      </c>
      <c r="P84" s="70">
        <f>+Outflows!P84+Fees!P84+'Ongoing Cash Flows'!P84+'Terminal Value'!P84</f>
        <v>7981.6320592939137</v>
      </c>
      <c r="Q84" s="70">
        <f>+Outflows!Q84+Fees!Q84+'Ongoing Cash Flows'!Q84+'Terminal Value'!Q84</f>
        <v>7953.3227721461881</v>
      </c>
      <c r="R84" s="70">
        <f>+Outflows!R84+Fees!R84+'Ongoing Cash Flows'!R84+'Terminal Value'!R84</f>
        <v>1150.1415123000163</v>
      </c>
      <c r="S84" s="70">
        <f>+Outflows!S84+Fees!S84+'Ongoing Cash Flows'!S84+'Terminal Value'!S84</f>
        <v>0</v>
      </c>
      <c r="T84" s="70">
        <f>+Outflows!T84+Fees!T84+'Ongoing Cash Flows'!T84+'Terminal Value'!T84</f>
        <v>0</v>
      </c>
      <c r="U84" s="70">
        <f>+Outflows!U84+Fees!U84+'Ongoing Cash Flows'!U84+'Terminal Value'!U84</f>
        <v>0</v>
      </c>
      <c r="V84" s="70">
        <f>+Outflows!V84+Fees!V84+'Ongoing Cash Flows'!V84+'Terminal Value'!V84</f>
        <v>0</v>
      </c>
      <c r="W84" s="70">
        <f>+Outflows!W84+Fees!W84+'Ongoing Cash Flows'!W84+'Terminal Value'!W84</f>
        <v>0</v>
      </c>
      <c r="X84" s="70">
        <f>+Outflows!X84+Fees!X84+'Ongoing Cash Flows'!X84+'Terminal Value'!X84</f>
        <v>0</v>
      </c>
      <c r="Y84" s="70">
        <f>+Outflows!Y84+Fees!Y84+'Ongoing Cash Flows'!Y84+'Terminal Value'!Y84</f>
        <v>0</v>
      </c>
      <c r="Z84" s="70">
        <f>+Outflows!Z84+Fees!Z84+'Ongoing Cash Flows'!Z84+'Terminal Value'!Z84</f>
        <v>0</v>
      </c>
      <c r="AA84" s="70">
        <f>+Outflows!AA84+Fees!AA84+'Ongoing Cash Flows'!AA84+'Terminal Value'!AA84</f>
        <v>0</v>
      </c>
      <c r="AB84" s="70">
        <f>+Outflows!AB84+Fees!AB84+'Ongoing Cash Flows'!AB84+'Terminal Value'!AB84</f>
        <v>0</v>
      </c>
      <c r="AC84" s="70">
        <f>+Outflows!AC84+Fees!AC84+'Ongoing Cash Flows'!AC84+'Terminal Value'!AC84</f>
        <v>0</v>
      </c>
      <c r="AD84" s="70">
        <f>+Outflows!AD84+Fees!AD84+'Ongoing Cash Flows'!AD84+'Terminal Value'!AD84</f>
        <v>0</v>
      </c>
      <c r="AE84" s="70">
        <f>+Outflows!AE84+Fees!AE84+'Ongoing Cash Flows'!AE84+'Terminal Value'!AE84</f>
        <v>0</v>
      </c>
      <c r="AF84" s="70">
        <f>+Outflows!AF84+Fees!AF84+'Ongoing Cash Flows'!AF84+'Terminal Value'!AF84</f>
        <v>0</v>
      </c>
      <c r="AG84" s="70">
        <f>+Outflows!AG84+Fees!AG84+'Ongoing Cash Flows'!AG84+'Terminal Value'!AG84</f>
        <v>0</v>
      </c>
      <c r="AH84" s="70">
        <f>+Outflows!AH84+Fees!AH84+'Ongoing Cash Flows'!AH84+'Terminal Value'!AH84</f>
        <v>0</v>
      </c>
      <c r="AI84" s="70">
        <f>+Outflows!AI84+Fees!AI84+'Ongoing Cash Flows'!AI84+'Terminal Value'!AI84</f>
        <v>0</v>
      </c>
      <c r="AJ84" s="70">
        <f>+Outflows!AJ84+Fees!AJ84+'Ongoing Cash Flows'!AJ84+'Terminal Value'!AJ84</f>
        <v>0</v>
      </c>
      <c r="AK84" s="70"/>
      <c r="AL84" s="6"/>
      <c r="AM84" s="71"/>
      <c r="AN84" s="72">
        <f t="shared" si="4"/>
        <v>5.0157836079597479E-2</v>
      </c>
      <c r="AO84" s="70">
        <f t="shared" ca="1" si="5"/>
        <v>-5198.1566012496141</v>
      </c>
      <c r="AP84" s="166">
        <f t="shared" ca="1" si="6"/>
        <v>18488376.278055307</v>
      </c>
      <c r="AQ84" s="166">
        <f t="shared" ca="1" si="7"/>
        <v>0</v>
      </c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1"/>
      <c r="CM84" s="1"/>
      <c r="CN84" s="1"/>
      <c r="CO84" s="1"/>
      <c r="CP84" s="1"/>
    </row>
    <row r="85" spans="1:94" x14ac:dyDescent="0.2">
      <c r="A85" s="6">
        <v>83</v>
      </c>
      <c r="B85" s="70">
        <f>+Outflows!B85+Fees!B85+'Ongoing Cash Flows'!B85+'Terminal Value'!B85</f>
        <v>-93419.890364725085</v>
      </c>
      <c r="C85" s="70">
        <f>+Outflows!C85+Fees!C85+'Ongoing Cash Flows'!C85+'Terminal Value'!C85</f>
        <v>14155.565120218631</v>
      </c>
      <c r="D85" s="70">
        <f>+Outflows!D85+Fees!D85+'Ongoing Cash Flows'!D85+'Terminal Value'!D85</f>
        <v>12056.621772052462</v>
      </c>
      <c r="E85" s="70">
        <f>+Outflows!E85+Fees!E85+'Ongoing Cash Flows'!E85+'Terminal Value'!E85</f>
        <v>10133.407596915571</v>
      </c>
      <c r="F85" s="70">
        <f>+Outflows!F85+Fees!F85+'Ongoing Cash Flows'!F85+'Terminal Value'!F85</f>
        <v>9824.8302858255902</v>
      </c>
      <c r="G85" s="70">
        <f>+Outflows!G85+Fees!G85+'Ongoing Cash Flows'!G85+'Terminal Value'!G85</f>
        <v>9381.4751436674014</v>
      </c>
      <c r="H85" s="70">
        <f>+Outflows!H85+Fees!H85+'Ongoing Cash Flows'!H85+'Terminal Value'!H85</f>
        <v>8474.3281758511748</v>
      </c>
      <c r="I85" s="70">
        <f>+Outflows!I85+Fees!I85+'Ongoing Cash Flows'!I85+'Terminal Value'!I85</f>
        <v>8324.323939221511</v>
      </c>
      <c r="J85" s="70">
        <f>+Outflows!J85+Fees!J85+'Ongoing Cash Flows'!J85+'Terminal Value'!J85</f>
        <v>8311.8897366865203</v>
      </c>
      <c r="K85" s="70">
        <f>+Outflows!K85+Fees!K85+'Ongoing Cash Flows'!K85+'Terminal Value'!K85</f>
        <v>8302.7146734128619</v>
      </c>
      <c r="L85" s="70">
        <f>+Outflows!L85+Fees!L85+'Ongoing Cash Flows'!L85+'Terminal Value'!L85</f>
        <v>8303.9618018061119</v>
      </c>
      <c r="M85" s="70">
        <f>+Outflows!M85+Fees!M85+'Ongoing Cash Flows'!M85+'Terminal Value'!M85</f>
        <v>8275.9360391100399</v>
      </c>
      <c r="N85" s="70">
        <f>+Outflows!N85+Fees!N85+'Ongoing Cash Flows'!N85+'Terminal Value'!N85</f>
        <v>8258.3090692742044</v>
      </c>
      <c r="O85" s="70">
        <f>+Outflows!O85+Fees!O85+'Ongoing Cash Flows'!O85+'Terminal Value'!O85</f>
        <v>7932.1657219781764</v>
      </c>
      <c r="P85" s="70">
        <f>+Outflows!P85+Fees!P85+'Ongoing Cash Flows'!P85+'Terminal Value'!P85</f>
        <v>7824.3265837483832</v>
      </c>
      <c r="Q85" s="70">
        <f>+Outflows!Q85+Fees!Q85+'Ongoing Cash Flows'!Q85+'Terminal Value'!Q85</f>
        <v>7795.7506771505796</v>
      </c>
      <c r="R85" s="70">
        <f>+Outflows!R85+Fees!R85+'Ongoing Cash Flows'!R85+'Terminal Value'!R85</f>
        <v>1071.4887745272508</v>
      </c>
      <c r="S85" s="70">
        <f>+Outflows!S85+Fees!S85+'Ongoing Cash Flows'!S85+'Terminal Value'!S85</f>
        <v>0</v>
      </c>
      <c r="T85" s="70">
        <f>+Outflows!T85+Fees!T85+'Ongoing Cash Flows'!T85+'Terminal Value'!T85</f>
        <v>0</v>
      </c>
      <c r="U85" s="70">
        <f>+Outflows!U85+Fees!U85+'Ongoing Cash Flows'!U85+'Terminal Value'!U85</f>
        <v>0</v>
      </c>
      <c r="V85" s="70">
        <f>+Outflows!V85+Fees!V85+'Ongoing Cash Flows'!V85+'Terminal Value'!V85</f>
        <v>0</v>
      </c>
      <c r="W85" s="70">
        <f>+Outflows!W85+Fees!W85+'Ongoing Cash Flows'!W85+'Terminal Value'!W85</f>
        <v>0</v>
      </c>
      <c r="X85" s="70">
        <f>+Outflows!X85+Fees!X85+'Ongoing Cash Flows'!X85+'Terminal Value'!X85</f>
        <v>0</v>
      </c>
      <c r="Y85" s="70">
        <f>+Outflows!Y85+Fees!Y85+'Ongoing Cash Flows'!Y85+'Terminal Value'!Y85</f>
        <v>0</v>
      </c>
      <c r="Z85" s="70">
        <f>+Outflows!Z85+Fees!Z85+'Ongoing Cash Flows'!Z85+'Terminal Value'!Z85</f>
        <v>0</v>
      </c>
      <c r="AA85" s="70">
        <f>+Outflows!AA85+Fees!AA85+'Ongoing Cash Flows'!AA85+'Terminal Value'!AA85</f>
        <v>0</v>
      </c>
      <c r="AB85" s="70">
        <f>+Outflows!AB85+Fees!AB85+'Ongoing Cash Flows'!AB85+'Terminal Value'!AB85</f>
        <v>0</v>
      </c>
      <c r="AC85" s="70">
        <f>+Outflows!AC85+Fees!AC85+'Ongoing Cash Flows'!AC85+'Terminal Value'!AC85</f>
        <v>0</v>
      </c>
      <c r="AD85" s="70">
        <f>+Outflows!AD85+Fees!AD85+'Ongoing Cash Flows'!AD85+'Terminal Value'!AD85</f>
        <v>0</v>
      </c>
      <c r="AE85" s="70">
        <f>+Outflows!AE85+Fees!AE85+'Ongoing Cash Flows'!AE85+'Terminal Value'!AE85</f>
        <v>0</v>
      </c>
      <c r="AF85" s="70">
        <f>+Outflows!AF85+Fees!AF85+'Ongoing Cash Flows'!AF85+'Terminal Value'!AF85</f>
        <v>0</v>
      </c>
      <c r="AG85" s="70">
        <f>+Outflows!AG85+Fees!AG85+'Ongoing Cash Flows'!AG85+'Terminal Value'!AG85</f>
        <v>0</v>
      </c>
      <c r="AH85" s="70">
        <f>+Outflows!AH85+Fees!AH85+'Ongoing Cash Flows'!AH85+'Terminal Value'!AH85</f>
        <v>0</v>
      </c>
      <c r="AI85" s="70">
        <f>+Outflows!AI85+Fees!AI85+'Ongoing Cash Flows'!AI85+'Terminal Value'!AI85</f>
        <v>0</v>
      </c>
      <c r="AJ85" s="70">
        <f>+Outflows!AJ85+Fees!AJ85+'Ongoing Cash Flows'!AJ85+'Terminal Value'!AJ85</f>
        <v>0</v>
      </c>
      <c r="AK85" s="70"/>
      <c r="AL85" s="6"/>
      <c r="AM85" s="71"/>
      <c r="AN85" s="72">
        <f t="shared" si="4"/>
        <v>5.9158471226692197E-2</v>
      </c>
      <c r="AO85" s="70">
        <f t="shared" ca="1" si="5"/>
        <v>-231.0838109523545</v>
      </c>
      <c r="AP85" s="166">
        <f t="shared" ca="1" si="6"/>
        <v>0</v>
      </c>
      <c r="AQ85" s="166">
        <f t="shared" ca="1" si="7"/>
        <v>445238.04192676995</v>
      </c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1"/>
      <c r="CM85" s="1"/>
      <c r="CN85" s="1"/>
      <c r="CO85" s="1"/>
      <c r="CP85" s="1"/>
    </row>
    <row r="86" spans="1:94" x14ac:dyDescent="0.2">
      <c r="A86" s="6">
        <v>84</v>
      </c>
      <c r="B86" s="70">
        <f>+Outflows!B86+Fees!B86+'Ongoing Cash Flows'!B86+'Terminal Value'!B86</f>
        <v>-94263.967796603203</v>
      </c>
      <c r="C86" s="70">
        <f>+Outflows!C86+Fees!C86+'Ongoing Cash Flows'!C86+'Terminal Value'!C86</f>
        <v>14198.112465377821</v>
      </c>
      <c r="D86" s="70">
        <f>+Outflows!D86+Fees!D86+'Ongoing Cash Flows'!D86+'Terminal Value'!D86</f>
        <v>12213.427866311511</v>
      </c>
      <c r="E86" s="70">
        <f>+Outflows!E86+Fees!E86+'Ongoing Cash Flows'!E86+'Terminal Value'!E86</f>
        <v>10093.6564241212</v>
      </c>
      <c r="F86" s="70">
        <f>+Outflows!F86+Fees!F86+'Ongoing Cash Flows'!F86+'Terminal Value'!F86</f>
        <v>9575.6445541394714</v>
      </c>
      <c r="G86" s="70">
        <f>+Outflows!G86+Fees!G86+'Ongoing Cash Flows'!G86+'Terminal Value'!G86</f>
        <v>9428.7542512830805</v>
      </c>
      <c r="H86" s="70">
        <f>+Outflows!H86+Fees!H86+'Ongoing Cash Flows'!H86+'Terminal Value'!H86</f>
        <v>8494.7736219847102</v>
      </c>
      <c r="I86" s="70">
        <f>+Outflows!I86+Fees!I86+'Ongoing Cash Flows'!I86+'Terminal Value'!I86</f>
        <v>8343.6864002468501</v>
      </c>
      <c r="J86" s="70">
        <f>+Outflows!J86+Fees!J86+'Ongoing Cash Flows'!J86+'Terminal Value'!J86</f>
        <v>8331.2521977118595</v>
      </c>
      <c r="K86" s="70">
        <f>+Outflows!K86+Fees!K86+'Ongoing Cash Flows'!K86+'Terminal Value'!K86</f>
        <v>8322.109952168752</v>
      </c>
      <c r="L86" s="70">
        <f>+Outflows!L86+Fees!L86+'Ongoing Cash Flows'!L86+'Terminal Value'!L86</f>
        <v>8323.3242628314492</v>
      </c>
      <c r="M86" s="70">
        <f>+Outflows!M86+Fees!M86+'Ongoing Cash Flows'!M86+'Terminal Value'!M86</f>
        <v>8295.33131786593</v>
      </c>
      <c r="N86" s="70">
        <f>+Outflows!N86+Fees!N86+'Ongoing Cash Flows'!N86+'Terminal Value'!N86</f>
        <v>8277.6715302995435</v>
      </c>
      <c r="O86" s="70">
        <f>+Outflows!O86+Fees!O86+'Ongoing Cash Flows'!O86+'Terminal Value'!O86</f>
        <v>7951.5610007340665</v>
      </c>
      <c r="P86" s="70">
        <f>+Outflows!P86+Fees!P86+'Ongoing Cash Flows'!P86+'Terminal Value'!P86</f>
        <v>7843.6890447737214</v>
      </c>
      <c r="Q86" s="70">
        <f>+Outflows!Q86+Fees!Q86+'Ongoing Cash Flows'!Q86+'Terminal Value'!Q86</f>
        <v>7815.1459559064697</v>
      </c>
      <c r="R86" s="70">
        <f>+Outflows!R86+Fees!R86+'Ongoing Cash Flows'!R86+'Terminal Value'!R86</f>
        <v>1081.1700050399199</v>
      </c>
      <c r="S86" s="70">
        <f>+Outflows!S86+Fees!S86+'Ongoing Cash Flows'!S86+'Terminal Value'!S86</f>
        <v>0</v>
      </c>
      <c r="T86" s="70">
        <f>+Outflows!T86+Fees!T86+'Ongoing Cash Flows'!T86+'Terminal Value'!T86</f>
        <v>0</v>
      </c>
      <c r="U86" s="70">
        <f>+Outflows!U86+Fees!U86+'Ongoing Cash Flows'!U86+'Terminal Value'!U86</f>
        <v>0</v>
      </c>
      <c r="V86" s="70">
        <f>+Outflows!V86+Fees!V86+'Ongoing Cash Flows'!V86+'Terminal Value'!V86</f>
        <v>0</v>
      </c>
      <c r="W86" s="70">
        <f>+Outflows!W86+Fees!W86+'Ongoing Cash Flows'!W86+'Terminal Value'!W86</f>
        <v>0</v>
      </c>
      <c r="X86" s="70">
        <f>+Outflows!X86+Fees!X86+'Ongoing Cash Flows'!X86+'Terminal Value'!X86</f>
        <v>0</v>
      </c>
      <c r="Y86" s="70">
        <f>+Outflows!Y86+Fees!Y86+'Ongoing Cash Flows'!Y86+'Terminal Value'!Y86</f>
        <v>0</v>
      </c>
      <c r="Z86" s="70">
        <f>+Outflows!Z86+Fees!Z86+'Ongoing Cash Flows'!Z86+'Terminal Value'!Z86</f>
        <v>0</v>
      </c>
      <c r="AA86" s="70">
        <f>+Outflows!AA86+Fees!AA86+'Ongoing Cash Flows'!AA86+'Terminal Value'!AA86</f>
        <v>0</v>
      </c>
      <c r="AB86" s="70">
        <f>+Outflows!AB86+Fees!AB86+'Ongoing Cash Flows'!AB86+'Terminal Value'!AB86</f>
        <v>0</v>
      </c>
      <c r="AC86" s="70">
        <f>+Outflows!AC86+Fees!AC86+'Ongoing Cash Flows'!AC86+'Terminal Value'!AC86</f>
        <v>0</v>
      </c>
      <c r="AD86" s="70">
        <f>+Outflows!AD86+Fees!AD86+'Ongoing Cash Flows'!AD86+'Terminal Value'!AD86</f>
        <v>0</v>
      </c>
      <c r="AE86" s="70">
        <f>+Outflows!AE86+Fees!AE86+'Ongoing Cash Flows'!AE86+'Terminal Value'!AE86</f>
        <v>0</v>
      </c>
      <c r="AF86" s="70">
        <f>+Outflows!AF86+Fees!AF86+'Ongoing Cash Flows'!AF86+'Terminal Value'!AF86</f>
        <v>0</v>
      </c>
      <c r="AG86" s="70">
        <f>+Outflows!AG86+Fees!AG86+'Ongoing Cash Flows'!AG86+'Terminal Value'!AG86</f>
        <v>0</v>
      </c>
      <c r="AH86" s="70">
        <f>+Outflows!AH86+Fees!AH86+'Ongoing Cash Flows'!AH86+'Terminal Value'!AH86</f>
        <v>0</v>
      </c>
      <c r="AI86" s="70">
        <f>+Outflows!AI86+Fees!AI86+'Ongoing Cash Flows'!AI86+'Terminal Value'!AI86</f>
        <v>0</v>
      </c>
      <c r="AJ86" s="70">
        <f>+Outflows!AJ86+Fees!AJ86+'Ongoing Cash Flows'!AJ86+'Terminal Value'!AJ86</f>
        <v>0</v>
      </c>
      <c r="AK86" s="70"/>
      <c r="AL86" s="6"/>
      <c r="AM86" s="71"/>
      <c r="AN86" s="72">
        <f t="shared" si="4"/>
        <v>5.7820114493370059E-2</v>
      </c>
      <c r="AO86" s="70">
        <f t="shared" ca="1" si="5"/>
        <v>-930.12375191152523</v>
      </c>
      <c r="AP86" s="166">
        <f t="shared" ca="1" si="6"/>
        <v>1009.8629973508193</v>
      </c>
      <c r="AQ86" s="166">
        <f t="shared" ca="1" si="7"/>
        <v>0</v>
      </c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1"/>
      <c r="CM86" s="1"/>
      <c r="CN86" s="1"/>
      <c r="CO86" s="1"/>
      <c r="CP86" s="1"/>
    </row>
    <row r="87" spans="1:94" x14ac:dyDescent="0.2">
      <c r="A87" s="6">
        <v>85</v>
      </c>
      <c r="B87" s="70">
        <f>+Outflows!B87+Fees!B87+'Ongoing Cash Flows'!B87+'Terminal Value'!B87</f>
        <v>-101623.9584040474</v>
      </c>
      <c r="C87" s="70">
        <f>+Outflows!C87+Fees!C87+'Ongoing Cash Flows'!C87+'Terminal Value'!C87</f>
        <v>14329.409820101439</v>
      </c>
      <c r="D87" s="70">
        <f>+Outflows!D87+Fees!D87+'Ongoing Cash Flows'!D87+'Terminal Value'!D87</f>
        <v>12428.926441770363</v>
      </c>
      <c r="E87" s="70">
        <f>+Outflows!E87+Fees!E87+'Ongoing Cash Flows'!E87+'Terminal Value'!E87</f>
        <v>10320.013558871353</v>
      </c>
      <c r="F87" s="70">
        <f>+Outflows!F87+Fees!F87+'Ongoing Cash Flows'!F87+'Terminal Value'!F87</f>
        <v>9953.1244874451186</v>
      </c>
      <c r="G87" s="70">
        <f>+Outflows!G87+Fees!G87+'Ongoing Cash Flows'!G87+'Terminal Value'!G87</f>
        <v>9606.462420232052</v>
      </c>
      <c r="H87" s="70">
        <f>+Outflows!H87+Fees!H87+'Ongoing Cash Flows'!H87+'Terminal Value'!H87</f>
        <v>8673.0490808759696</v>
      </c>
      <c r="I87" s="70">
        <f>+Outflows!I87+Fees!I87+'Ongoing Cash Flows'!I87+'Terminal Value'!I87</f>
        <v>8512.5186967891332</v>
      </c>
      <c r="J87" s="70">
        <f>+Outflows!J87+Fees!J87+'Ongoing Cash Flows'!J87+'Terminal Value'!J87</f>
        <v>8500.0844942541444</v>
      </c>
      <c r="K87" s="70">
        <f>+Outflows!K87+Fees!K87+'Ongoing Cash Flows'!K87+'Terminal Value'!K87</f>
        <v>8491.2284051458537</v>
      </c>
      <c r="L87" s="70">
        <f>+Outflows!L87+Fees!L87+'Ongoing Cash Flows'!L87+'Terminal Value'!L87</f>
        <v>8492.1565593737341</v>
      </c>
      <c r="M87" s="70">
        <f>+Outflows!M87+Fees!M87+'Ongoing Cash Flows'!M87+'Terminal Value'!M87</f>
        <v>8464.4497708430317</v>
      </c>
      <c r="N87" s="70">
        <f>+Outflows!N87+Fees!N87+'Ongoing Cash Flows'!N87+'Terminal Value'!N87</f>
        <v>8446.5038268418266</v>
      </c>
      <c r="O87" s="70">
        <f>+Outflows!O87+Fees!O87+'Ongoing Cash Flows'!O87+'Terminal Value'!O87</f>
        <v>8120.6794537111673</v>
      </c>
      <c r="P87" s="70">
        <f>+Outflows!P87+Fees!P87+'Ongoing Cash Flows'!P87+'Terminal Value'!P87</f>
        <v>8012.5213413160054</v>
      </c>
      <c r="Q87" s="70">
        <f>+Outflows!Q87+Fees!Q87+'Ongoing Cash Flows'!Q87+'Terminal Value'!Q87</f>
        <v>7984.2644088835714</v>
      </c>
      <c r="R87" s="70">
        <f>+Outflows!R87+Fees!R87+'Ongoing Cash Flows'!R87+'Terminal Value'!R87</f>
        <v>1165.5861533110619</v>
      </c>
      <c r="S87" s="70">
        <f>+Outflows!S87+Fees!S87+'Ongoing Cash Flows'!S87+'Terminal Value'!S87</f>
        <v>0</v>
      </c>
      <c r="T87" s="70">
        <f>+Outflows!T87+Fees!T87+'Ongoing Cash Flows'!T87+'Terminal Value'!T87</f>
        <v>0</v>
      </c>
      <c r="U87" s="70">
        <f>+Outflows!U87+Fees!U87+'Ongoing Cash Flows'!U87+'Terminal Value'!U87</f>
        <v>0</v>
      </c>
      <c r="V87" s="70">
        <f>+Outflows!V87+Fees!V87+'Ongoing Cash Flows'!V87+'Terminal Value'!V87</f>
        <v>0</v>
      </c>
      <c r="W87" s="70">
        <f>+Outflows!W87+Fees!W87+'Ongoing Cash Flows'!W87+'Terminal Value'!W87</f>
        <v>0</v>
      </c>
      <c r="X87" s="70">
        <f>+Outflows!X87+Fees!X87+'Ongoing Cash Flows'!X87+'Terminal Value'!X87</f>
        <v>0</v>
      </c>
      <c r="Y87" s="70">
        <f>+Outflows!Y87+Fees!Y87+'Ongoing Cash Flows'!Y87+'Terminal Value'!Y87</f>
        <v>0</v>
      </c>
      <c r="Z87" s="70">
        <f>+Outflows!Z87+Fees!Z87+'Ongoing Cash Flows'!Z87+'Terminal Value'!Z87</f>
        <v>0</v>
      </c>
      <c r="AA87" s="70">
        <f>+Outflows!AA87+Fees!AA87+'Ongoing Cash Flows'!AA87+'Terminal Value'!AA87</f>
        <v>0</v>
      </c>
      <c r="AB87" s="70">
        <f>+Outflows!AB87+Fees!AB87+'Ongoing Cash Flows'!AB87+'Terminal Value'!AB87</f>
        <v>0</v>
      </c>
      <c r="AC87" s="70">
        <f>+Outflows!AC87+Fees!AC87+'Ongoing Cash Flows'!AC87+'Terminal Value'!AC87</f>
        <v>0</v>
      </c>
      <c r="AD87" s="70">
        <f>+Outflows!AD87+Fees!AD87+'Ongoing Cash Flows'!AD87+'Terminal Value'!AD87</f>
        <v>0</v>
      </c>
      <c r="AE87" s="70">
        <f>+Outflows!AE87+Fees!AE87+'Ongoing Cash Flows'!AE87+'Terminal Value'!AE87</f>
        <v>0</v>
      </c>
      <c r="AF87" s="70">
        <f>+Outflows!AF87+Fees!AF87+'Ongoing Cash Flows'!AF87+'Terminal Value'!AF87</f>
        <v>0</v>
      </c>
      <c r="AG87" s="70">
        <f>+Outflows!AG87+Fees!AG87+'Ongoing Cash Flows'!AG87+'Terminal Value'!AG87</f>
        <v>0</v>
      </c>
      <c r="AH87" s="70">
        <f>+Outflows!AH87+Fees!AH87+'Ongoing Cash Flows'!AH87+'Terminal Value'!AH87</f>
        <v>0</v>
      </c>
      <c r="AI87" s="70">
        <f>+Outflows!AI87+Fees!AI87+'Ongoing Cash Flows'!AI87+'Terminal Value'!AI87</f>
        <v>0</v>
      </c>
      <c r="AJ87" s="70">
        <f>+Outflows!AJ87+Fees!AJ87+'Ongoing Cash Flows'!AJ87+'Terminal Value'!AJ87</f>
        <v>0</v>
      </c>
      <c r="AK87" s="70"/>
      <c r="AL87" s="6"/>
      <c r="AM87" s="71"/>
      <c r="AN87" s="72">
        <f t="shared" si="4"/>
        <v>4.8791870474815369E-2</v>
      </c>
      <c r="AO87" s="70">
        <f t="shared" ca="1" si="5"/>
        <v>-6015.8590987261614</v>
      </c>
      <c r="AP87" s="166">
        <f t="shared" ca="1" si="6"/>
        <v>26188946.3515145</v>
      </c>
      <c r="AQ87" s="166">
        <f t="shared" ca="1" si="7"/>
        <v>0</v>
      </c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1"/>
      <c r="CM87" s="1"/>
      <c r="CN87" s="1"/>
      <c r="CO87" s="1"/>
      <c r="CP87" s="1"/>
    </row>
    <row r="88" spans="1:94" x14ac:dyDescent="0.2">
      <c r="A88" s="6">
        <v>86</v>
      </c>
      <c r="B88" s="70">
        <f>+Outflows!B88+Fees!B88+'Ongoing Cash Flows'!B88+'Terminal Value'!B88</f>
        <v>-90437.87883614091</v>
      </c>
      <c r="C88" s="70">
        <f>+Outflows!C88+Fees!C88+'Ongoing Cash Flows'!C88+'Terminal Value'!C88</f>
        <v>14114.121511575506</v>
      </c>
      <c r="D88" s="70">
        <f>+Outflows!D88+Fees!D88+'Ongoing Cash Flows'!D88+'Terminal Value'!D88</f>
        <v>11948.865656915066</v>
      </c>
      <c r="E88" s="70">
        <f>+Outflows!E88+Fees!E88+'Ongoing Cash Flows'!E88+'Terminal Value'!E88</f>
        <v>9989.001325057252</v>
      </c>
      <c r="F88" s="70">
        <f>+Outflows!F88+Fees!F88+'Ongoing Cash Flows'!F88+'Terminal Value'!F88</f>
        <v>9613.2584053956816</v>
      </c>
      <c r="G88" s="70">
        <f>+Outflows!G88+Fees!G88+'Ongoing Cash Flows'!G88+'Terminal Value'!G88</f>
        <v>9382.1157783033377</v>
      </c>
      <c r="H88" s="70">
        <f>+Outflows!H88+Fees!H88+'Ongoing Cash Flows'!H88+'Terminal Value'!H88</f>
        <v>8402.0971769230418</v>
      </c>
      <c r="I88" s="70">
        <f>+Outflows!I88+Fees!I88+'Ongoing Cash Flows'!I88+'Terminal Value'!I88</f>
        <v>8255.9189803650115</v>
      </c>
      <c r="J88" s="70">
        <f>+Outflows!J88+Fees!J88+'Ongoing Cash Flows'!J88+'Terminal Value'!J88</f>
        <v>8243.4847778300227</v>
      </c>
      <c r="K88" s="70">
        <f>+Outflows!K88+Fees!K88+'Ongoing Cash Flows'!K88+'Terminal Value'!K88</f>
        <v>8234.1937739481327</v>
      </c>
      <c r="L88" s="70">
        <f>+Outflows!L88+Fees!L88+'Ongoing Cash Flows'!L88+'Terminal Value'!L88</f>
        <v>8235.5568429496125</v>
      </c>
      <c r="M88" s="70">
        <f>+Outflows!M88+Fees!M88+'Ongoing Cash Flows'!M88+'Terminal Value'!M88</f>
        <v>8207.415139645309</v>
      </c>
      <c r="N88" s="70">
        <f>+Outflows!N88+Fees!N88+'Ongoing Cash Flows'!N88+'Terminal Value'!N88</f>
        <v>8189.9041104177059</v>
      </c>
      <c r="O88" s="70">
        <f>+Outflows!O88+Fees!O88+'Ongoing Cash Flows'!O88+'Terminal Value'!O88</f>
        <v>7863.6448225134473</v>
      </c>
      <c r="P88" s="70">
        <f>+Outflows!P88+Fees!P88+'Ongoing Cash Flows'!P88+'Terminal Value'!P88</f>
        <v>7755.9216248918847</v>
      </c>
      <c r="Q88" s="70">
        <f>+Outflows!Q88+Fees!Q88+'Ongoing Cash Flows'!Q88+'Terminal Value'!Q88</f>
        <v>7727.2297776858504</v>
      </c>
      <c r="R88" s="70">
        <f>+Outflows!R88+Fees!R88+'Ongoing Cash Flows'!R88+'Terminal Value'!R88</f>
        <v>1037.2862950990018</v>
      </c>
      <c r="S88" s="70">
        <f>+Outflows!S88+Fees!S88+'Ongoing Cash Flows'!S88+'Terminal Value'!S88</f>
        <v>0</v>
      </c>
      <c r="T88" s="70">
        <f>+Outflows!T88+Fees!T88+'Ongoing Cash Flows'!T88+'Terminal Value'!T88</f>
        <v>0</v>
      </c>
      <c r="U88" s="70">
        <f>+Outflows!U88+Fees!U88+'Ongoing Cash Flows'!U88+'Terminal Value'!U88</f>
        <v>0</v>
      </c>
      <c r="V88" s="70">
        <f>+Outflows!V88+Fees!V88+'Ongoing Cash Flows'!V88+'Terminal Value'!V88</f>
        <v>0</v>
      </c>
      <c r="W88" s="70">
        <f>+Outflows!W88+Fees!W88+'Ongoing Cash Flows'!W88+'Terminal Value'!W88</f>
        <v>0</v>
      </c>
      <c r="X88" s="70">
        <f>+Outflows!X88+Fees!X88+'Ongoing Cash Flows'!X88+'Terminal Value'!X88</f>
        <v>0</v>
      </c>
      <c r="Y88" s="70">
        <f>+Outflows!Y88+Fees!Y88+'Ongoing Cash Flows'!Y88+'Terminal Value'!Y88</f>
        <v>0</v>
      </c>
      <c r="Z88" s="70">
        <f>+Outflows!Z88+Fees!Z88+'Ongoing Cash Flows'!Z88+'Terminal Value'!Z88</f>
        <v>0</v>
      </c>
      <c r="AA88" s="70">
        <f>+Outflows!AA88+Fees!AA88+'Ongoing Cash Flows'!AA88+'Terminal Value'!AA88</f>
        <v>0</v>
      </c>
      <c r="AB88" s="70">
        <f>+Outflows!AB88+Fees!AB88+'Ongoing Cash Flows'!AB88+'Terminal Value'!AB88</f>
        <v>0</v>
      </c>
      <c r="AC88" s="70">
        <f>+Outflows!AC88+Fees!AC88+'Ongoing Cash Flows'!AC88+'Terminal Value'!AC88</f>
        <v>0</v>
      </c>
      <c r="AD88" s="70">
        <f>+Outflows!AD88+Fees!AD88+'Ongoing Cash Flows'!AD88+'Terminal Value'!AD88</f>
        <v>0</v>
      </c>
      <c r="AE88" s="70">
        <f>+Outflows!AE88+Fees!AE88+'Ongoing Cash Flows'!AE88+'Terminal Value'!AE88</f>
        <v>0</v>
      </c>
      <c r="AF88" s="70">
        <f>+Outflows!AF88+Fees!AF88+'Ongoing Cash Flows'!AF88+'Terminal Value'!AF88</f>
        <v>0</v>
      </c>
      <c r="AG88" s="70">
        <f>+Outflows!AG88+Fees!AG88+'Ongoing Cash Flows'!AG88+'Terminal Value'!AG88</f>
        <v>0</v>
      </c>
      <c r="AH88" s="70">
        <f>+Outflows!AH88+Fees!AH88+'Ongoing Cash Flows'!AH88+'Terminal Value'!AH88</f>
        <v>0</v>
      </c>
      <c r="AI88" s="70">
        <f>+Outflows!AI88+Fees!AI88+'Ongoing Cash Flows'!AI88+'Terminal Value'!AI88</f>
        <v>0</v>
      </c>
      <c r="AJ88" s="70">
        <f>+Outflows!AJ88+Fees!AJ88+'Ongoing Cash Flows'!AJ88+'Terminal Value'!AJ88</f>
        <v>0</v>
      </c>
      <c r="AK88" s="70"/>
      <c r="AL88" s="6"/>
      <c r="AM88" s="71"/>
      <c r="AN88" s="72">
        <f t="shared" si="4"/>
        <v>6.316856443881988E-2</v>
      </c>
      <c r="AO88" s="70">
        <f t="shared" ca="1" si="5"/>
        <v>1788.5830198360034</v>
      </c>
      <c r="AP88" s="166">
        <f t="shared" ca="1" si="6"/>
        <v>0</v>
      </c>
      <c r="AQ88" s="166">
        <f t="shared" ca="1" si="7"/>
        <v>7219584.3885232992</v>
      </c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1"/>
      <c r="CM88" s="1"/>
      <c r="CN88" s="1"/>
      <c r="CO88" s="1"/>
      <c r="CP88" s="1"/>
    </row>
    <row r="89" spans="1:94" x14ac:dyDescent="0.2">
      <c r="A89" s="6">
        <v>87</v>
      </c>
      <c r="B89" s="70">
        <f>+Outflows!B89+Fees!B89+'Ongoing Cash Flows'!B89+'Terminal Value'!B89</f>
        <v>-91924.262940056738</v>
      </c>
      <c r="C89" s="70">
        <f>+Outflows!C89+Fees!C89+'Ongoing Cash Flows'!C89+'Terminal Value'!C89</f>
        <v>14103.391131607188</v>
      </c>
      <c r="D89" s="70">
        <f>+Outflows!D89+Fees!D89+'Ongoing Cash Flows'!D89+'Terminal Value'!D89</f>
        <v>11987.583855345545</v>
      </c>
      <c r="E89" s="70">
        <f>+Outflows!E89+Fees!E89+'Ongoing Cash Flows'!E89+'Terminal Value'!E89</f>
        <v>9989.9779161967417</v>
      </c>
      <c r="F89" s="70">
        <f>+Outflows!F89+Fees!F89+'Ongoing Cash Flows'!F89+'Terminal Value'!F89</f>
        <v>9690.9478565294412</v>
      </c>
      <c r="G89" s="70">
        <f>+Outflows!G89+Fees!G89+'Ongoing Cash Flows'!G89+'Terminal Value'!G89</f>
        <v>9259.0550823585181</v>
      </c>
      <c r="H89" s="70">
        <f>+Outflows!H89+Fees!H89+'Ongoing Cash Flows'!H89+'Terminal Value'!H89</f>
        <v>8438.1007294202755</v>
      </c>
      <c r="I89" s="70">
        <f>+Outflows!I89+Fees!I89+'Ongoing Cash Flows'!I89+'Terminal Value'!I89</f>
        <v>8290.0154426015579</v>
      </c>
      <c r="J89" s="70">
        <f>+Outflows!J89+Fees!J89+'Ongoing Cash Flows'!J89+'Terminal Value'!J89</f>
        <v>8277.5812400665691</v>
      </c>
      <c r="K89" s="70">
        <f>+Outflows!K89+Fees!K89+'Ongoing Cash Flows'!K89+'Terminal Value'!K89</f>
        <v>8268.3480267986379</v>
      </c>
      <c r="L89" s="70">
        <f>+Outflows!L89+Fees!L89+'Ongoing Cash Flows'!L89+'Terminal Value'!L89</f>
        <v>8269.6533051861588</v>
      </c>
      <c r="M89" s="70">
        <f>+Outflows!M89+Fees!M89+'Ongoing Cash Flows'!M89+'Terminal Value'!M89</f>
        <v>8241.5693924958159</v>
      </c>
      <c r="N89" s="70">
        <f>+Outflows!N89+Fees!N89+'Ongoing Cash Flows'!N89+'Terminal Value'!N89</f>
        <v>8224.0005726542513</v>
      </c>
      <c r="O89" s="70">
        <f>+Outflows!O89+Fees!O89+'Ongoing Cash Flows'!O89+'Terminal Value'!O89</f>
        <v>7897.7990753639533</v>
      </c>
      <c r="P89" s="70">
        <f>+Outflows!P89+Fees!P89+'Ongoing Cash Flows'!P89+'Terminal Value'!P89</f>
        <v>7790.018087128431</v>
      </c>
      <c r="Q89" s="70">
        <f>+Outflows!Q89+Fees!Q89+'Ongoing Cash Flows'!Q89+'Terminal Value'!Q89</f>
        <v>7761.3840305363565</v>
      </c>
      <c r="R89" s="70">
        <f>+Outflows!R89+Fees!R89+'Ongoing Cash Flows'!R89+'Terminal Value'!R89</f>
        <v>1054.3345262172747</v>
      </c>
      <c r="S89" s="70">
        <f>+Outflows!S89+Fees!S89+'Ongoing Cash Flows'!S89+'Terminal Value'!S89</f>
        <v>0</v>
      </c>
      <c r="T89" s="70">
        <f>+Outflows!T89+Fees!T89+'Ongoing Cash Flows'!T89+'Terminal Value'!T89</f>
        <v>0</v>
      </c>
      <c r="U89" s="70">
        <f>+Outflows!U89+Fees!U89+'Ongoing Cash Flows'!U89+'Terminal Value'!U89</f>
        <v>0</v>
      </c>
      <c r="V89" s="70">
        <f>+Outflows!V89+Fees!V89+'Ongoing Cash Flows'!V89+'Terminal Value'!V89</f>
        <v>0</v>
      </c>
      <c r="W89" s="70">
        <f>+Outflows!W89+Fees!W89+'Ongoing Cash Flows'!W89+'Terminal Value'!W89</f>
        <v>0</v>
      </c>
      <c r="X89" s="70">
        <f>+Outflows!X89+Fees!X89+'Ongoing Cash Flows'!X89+'Terminal Value'!X89</f>
        <v>0</v>
      </c>
      <c r="Y89" s="70">
        <f>+Outflows!Y89+Fees!Y89+'Ongoing Cash Flows'!Y89+'Terminal Value'!Y89</f>
        <v>0</v>
      </c>
      <c r="Z89" s="70">
        <f>+Outflows!Z89+Fees!Z89+'Ongoing Cash Flows'!Z89+'Terminal Value'!Z89</f>
        <v>0</v>
      </c>
      <c r="AA89" s="70">
        <f>+Outflows!AA89+Fees!AA89+'Ongoing Cash Flows'!AA89+'Terminal Value'!AA89</f>
        <v>0</v>
      </c>
      <c r="AB89" s="70">
        <f>+Outflows!AB89+Fees!AB89+'Ongoing Cash Flows'!AB89+'Terminal Value'!AB89</f>
        <v>0</v>
      </c>
      <c r="AC89" s="70">
        <f>+Outflows!AC89+Fees!AC89+'Ongoing Cash Flows'!AC89+'Terminal Value'!AC89</f>
        <v>0</v>
      </c>
      <c r="AD89" s="70">
        <f>+Outflows!AD89+Fees!AD89+'Ongoing Cash Flows'!AD89+'Terminal Value'!AD89</f>
        <v>0</v>
      </c>
      <c r="AE89" s="70">
        <f>+Outflows!AE89+Fees!AE89+'Ongoing Cash Flows'!AE89+'Terminal Value'!AE89</f>
        <v>0</v>
      </c>
      <c r="AF89" s="70">
        <f>+Outflows!AF89+Fees!AF89+'Ongoing Cash Flows'!AF89+'Terminal Value'!AF89</f>
        <v>0</v>
      </c>
      <c r="AG89" s="70">
        <f>+Outflows!AG89+Fees!AG89+'Ongoing Cash Flows'!AG89+'Terminal Value'!AG89</f>
        <v>0</v>
      </c>
      <c r="AH89" s="70">
        <f>+Outflows!AH89+Fees!AH89+'Ongoing Cash Flows'!AH89+'Terminal Value'!AH89</f>
        <v>0</v>
      </c>
      <c r="AI89" s="70">
        <f>+Outflows!AI89+Fees!AI89+'Ongoing Cash Flows'!AI89+'Terminal Value'!AI89</f>
        <v>0</v>
      </c>
      <c r="AJ89" s="70">
        <f>+Outflows!AJ89+Fees!AJ89+'Ongoing Cash Flows'!AJ89+'Terminal Value'!AJ89</f>
        <v>0</v>
      </c>
      <c r="AK89" s="70"/>
      <c r="AL89" s="6"/>
      <c r="AM89" s="71"/>
      <c r="AN89" s="72">
        <f t="shared" si="4"/>
        <v>6.0743829607963568E-2</v>
      </c>
      <c r="AO89" s="70">
        <f t="shared" ca="1" si="5"/>
        <v>579.37069172616634</v>
      </c>
      <c r="AP89" s="166">
        <f t="shared" ca="1" si="6"/>
        <v>0</v>
      </c>
      <c r="AQ89" s="166">
        <f t="shared" ca="1" si="7"/>
        <v>2183644.8781050071</v>
      </c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1"/>
      <c r="CM89" s="1"/>
      <c r="CN89" s="1"/>
      <c r="CO89" s="1"/>
      <c r="CP89" s="1"/>
    </row>
    <row r="90" spans="1:94" x14ac:dyDescent="0.2">
      <c r="A90" s="6">
        <v>88</v>
      </c>
      <c r="B90" s="70">
        <f>+Outflows!B90+Fees!B90+'Ongoing Cash Flows'!B90+'Terminal Value'!B90</f>
        <v>-96662.074102816201</v>
      </c>
      <c r="C90" s="70">
        <f>+Outflows!C90+Fees!C90+'Ongoing Cash Flows'!C90+'Terminal Value'!C90</f>
        <v>14217.650109787452</v>
      </c>
      <c r="D90" s="70">
        <f>+Outflows!D90+Fees!D90+'Ongoing Cash Flows'!D90+'Terminal Value'!D90</f>
        <v>12263.583854300994</v>
      </c>
      <c r="E90" s="70">
        <f>+Outflows!E90+Fees!E90+'Ongoing Cash Flows'!E90+'Terminal Value'!E90</f>
        <v>10339.84866689525</v>
      </c>
      <c r="F90" s="70">
        <f>+Outflows!F90+Fees!F90+'Ongoing Cash Flows'!F90+'Terminal Value'!F90</f>
        <v>9719.7836693069858</v>
      </c>
      <c r="G90" s="70">
        <f>+Outflows!G90+Fees!G90+'Ongoing Cash Flows'!G90+'Terminal Value'!G90</f>
        <v>9416.397753246154</v>
      </c>
      <c r="H90" s="70">
        <f>+Outflows!H90+Fees!H90+'Ongoing Cash Flows'!H90+'Terminal Value'!H90</f>
        <v>8552.8611284793151</v>
      </c>
      <c r="I90" s="70">
        <f>+Outflows!I90+Fees!I90+'Ongoing Cash Flows'!I90+'Terminal Value'!I90</f>
        <v>8398.6970404263302</v>
      </c>
      <c r="J90" s="70">
        <f>+Outflows!J90+Fees!J90+'Ongoing Cash Flows'!J90+'Terminal Value'!J90</f>
        <v>8386.2628378913396</v>
      </c>
      <c r="K90" s="70">
        <f>+Outflows!K90+Fees!K90+'Ongoing Cash Flows'!K90+'Terminal Value'!K90</f>
        <v>8377.2138307214191</v>
      </c>
      <c r="L90" s="70">
        <f>+Outflows!L90+Fees!L90+'Ongoing Cash Flows'!L90+'Terminal Value'!L90</f>
        <v>8378.3349030109312</v>
      </c>
      <c r="M90" s="70">
        <f>+Outflows!M90+Fees!M90+'Ongoing Cash Flows'!M90+'Terminal Value'!M90</f>
        <v>8350.4351964185953</v>
      </c>
      <c r="N90" s="70">
        <f>+Outflows!N90+Fees!N90+'Ongoing Cash Flows'!N90+'Terminal Value'!N90</f>
        <v>8332.6821704790236</v>
      </c>
      <c r="O90" s="70">
        <f>+Outflows!O90+Fees!O90+'Ongoing Cash Flows'!O90+'Terminal Value'!O90</f>
        <v>8006.6648792867327</v>
      </c>
      <c r="P90" s="70">
        <f>+Outflows!P90+Fees!P90+'Ongoing Cash Flows'!P90+'Terminal Value'!P90</f>
        <v>7898.6996849532024</v>
      </c>
      <c r="Q90" s="70">
        <f>+Outflows!Q90+Fees!Q90+'Ongoing Cash Flows'!Q90+'Terminal Value'!Q90</f>
        <v>7870.2498344591368</v>
      </c>
      <c r="R90" s="70">
        <f>+Outflows!R90+Fees!R90+'Ongoing Cash Flows'!R90+'Terminal Value'!R90</f>
        <v>1108.6753251296605</v>
      </c>
      <c r="S90" s="70">
        <f>+Outflows!S90+Fees!S90+'Ongoing Cash Flows'!S90+'Terminal Value'!S90</f>
        <v>0</v>
      </c>
      <c r="T90" s="70">
        <f>+Outflows!T90+Fees!T90+'Ongoing Cash Flows'!T90+'Terminal Value'!T90</f>
        <v>0</v>
      </c>
      <c r="U90" s="70">
        <f>+Outflows!U90+Fees!U90+'Ongoing Cash Flows'!U90+'Terminal Value'!U90</f>
        <v>0</v>
      </c>
      <c r="V90" s="70">
        <f>+Outflows!V90+Fees!V90+'Ongoing Cash Flows'!V90+'Terminal Value'!V90</f>
        <v>0</v>
      </c>
      <c r="W90" s="70">
        <f>+Outflows!W90+Fees!W90+'Ongoing Cash Flows'!W90+'Terminal Value'!W90</f>
        <v>0</v>
      </c>
      <c r="X90" s="70">
        <f>+Outflows!X90+Fees!X90+'Ongoing Cash Flows'!X90+'Terminal Value'!X90</f>
        <v>0</v>
      </c>
      <c r="Y90" s="70">
        <f>+Outflows!Y90+Fees!Y90+'Ongoing Cash Flows'!Y90+'Terminal Value'!Y90</f>
        <v>0</v>
      </c>
      <c r="Z90" s="70">
        <f>+Outflows!Z90+Fees!Z90+'Ongoing Cash Flows'!Z90+'Terminal Value'!Z90</f>
        <v>0</v>
      </c>
      <c r="AA90" s="70">
        <f>+Outflows!AA90+Fees!AA90+'Ongoing Cash Flows'!AA90+'Terminal Value'!AA90</f>
        <v>0</v>
      </c>
      <c r="AB90" s="70">
        <f>+Outflows!AB90+Fees!AB90+'Ongoing Cash Flows'!AB90+'Terminal Value'!AB90</f>
        <v>0</v>
      </c>
      <c r="AC90" s="70">
        <f>+Outflows!AC90+Fees!AC90+'Ongoing Cash Flows'!AC90+'Terminal Value'!AC90</f>
        <v>0</v>
      </c>
      <c r="AD90" s="70">
        <f>+Outflows!AD90+Fees!AD90+'Ongoing Cash Flows'!AD90+'Terminal Value'!AD90</f>
        <v>0</v>
      </c>
      <c r="AE90" s="70">
        <f>+Outflows!AE90+Fees!AE90+'Ongoing Cash Flows'!AE90+'Terminal Value'!AE90</f>
        <v>0</v>
      </c>
      <c r="AF90" s="70">
        <f>+Outflows!AF90+Fees!AF90+'Ongoing Cash Flows'!AF90+'Terminal Value'!AF90</f>
        <v>0</v>
      </c>
      <c r="AG90" s="70">
        <f>+Outflows!AG90+Fees!AG90+'Ongoing Cash Flows'!AG90+'Terminal Value'!AG90</f>
        <v>0</v>
      </c>
      <c r="AH90" s="70">
        <f>+Outflows!AH90+Fees!AH90+'Ongoing Cash Flows'!AH90+'Terminal Value'!AH90</f>
        <v>0</v>
      </c>
      <c r="AI90" s="70">
        <f>+Outflows!AI90+Fees!AI90+'Ongoing Cash Flows'!AI90+'Terminal Value'!AI90</f>
        <v>0</v>
      </c>
      <c r="AJ90" s="70">
        <f>+Outflows!AJ90+Fees!AJ90+'Ongoing Cash Flows'!AJ90+'Terminal Value'!AJ90</f>
        <v>0</v>
      </c>
      <c r="AK90" s="70"/>
      <c r="AL90" s="6"/>
      <c r="AM90" s="71"/>
      <c r="AN90" s="72">
        <f t="shared" si="4"/>
        <v>5.4865965247154244E-2</v>
      </c>
      <c r="AO90" s="70">
        <f t="shared" ca="1" si="5"/>
        <v>-2522.0437021239823</v>
      </c>
      <c r="AP90" s="166">
        <f t="shared" ca="1" si="6"/>
        <v>2636396.1429626588</v>
      </c>
      <c r="AQ90" s="166">
        <f t="shared" ca="1" si="7"/>
        <v>0</v>
      </c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1"/>
      <c r="CM90" s="1"/>
      <c r="CN90" s="1"/>
      <c r="CO90" s="1"/>
      <c r="CP90" s="1"/>
    </row>
    <row r="91" spans="1:94" x14ac:dyDescent="0.2">
      <c r="A91" s="6">
        <v>89</v>
      </c>
      <c r="B91" s="70">
        <f>+Outflows!B91+Fees!B91+'Ongoing Cash Flows'!B91+'Terminal Value'!B91</f>
        <v>-91061.512546204744</v>
      </c>
      <c r="C91" s="70">
        <f>+Outflows!C91+Fees!C91+'Ongoing Cash Flows'!C91+'Terminal Value'!C91</f>
        <v>14091.467299592689</v>
      </c>
      <c r="D91" s="70">
        <f>+Outflows!D91+Fees!D91+'Ongoing Cash Flows'!D91+'Terminal Value'!D91</f>
        <v>12053.446565502813</v>
      </c>
      <c r="E91" s="70">
        <f>+Outflows!E91+Fees!E91+'Ongoing Cash Flows'!E91+'Terminal Value'!E91</f>
        <v>10120.508657005012</v>
      </c>
      <c r="F91" s="70">
        <f>+Outflows!F91+Fees!F91+'Ongoing Cash Flows'!F91+'Terminal Value'!F91</f>
        <v>9637.0813916980751</v>
      </c>
      <c r="G91" s="70">
        <f>+Outflows!G91+Fees!G91+'Ongoing Cash Flows'!G91+'Terminal Value'!G91</f>
        <v>9398.2684569027588</v>
      </c>
      <c r="H91" s="70">
        <f>+Outflows!H91+Fees!H91+'Ongoing Cash Flows'!H91+'Terminal Value'!H91</f>
        <v>8417.2029823202975</v>
      </c>
      <c r="I91" s="70">
        <f>+Outflows!I91+Fees!I91+'Ongoing Cash Flows'!I91+'Terminal Value'!I91</f>
        <v>8270.2246387669093</v>
      </c>
      <c r="J91" s="70">
        <f>+Outflows!J91+Fees!J91+'Ongoing Cash Flows'!J91+'Terminal Value'!J91</f>
        <v>8257.7904362319186</v>
      </c>
      <c r="K91" s="70">
        <f>+Outflows!K91+Fees!K91+'Ongoing Cash Flows'!K91+'Terminal Value'!K91</f>
        <v>8248.523679228676</v>
      </c>
      <c r="L91" s="70">
        <f>+Outflows!L91+Fees!L91+'Ongoing Cash Flows'!L91+'Terminal Value'!L91</f>
        <v>8249.8625013515084</v>
      </c>
      <c r="M91" s="70">
        <f>+Outflows!M91+Fees!M91+'Ongoing Cash Flows'!M91+'Terminal Value'!M91</f>
        <v>8221.745044925854</v>
      </c>
      <c r="N91" s="70">
        <f>+Outflows!N91+Fees!N91+'Ongoing Cash Flows'!N91+'Terminal Value'!N91</f>
        <v>8204.2097688196027</v>
      </c>
      <c r="O91" s="70">
        <f>+Outflows!O91+Fees!O91+'Ongoing Cash Flows'!O91+'Terminal Value'!O91</f>
        <v>7877.9747277939905</v>
      </c>
      <c r="P91" s="70">
        <f>+Outflows!P91+Fees!P91+'Ongoing Cash Flows'!P91+'Terminal Value'!P91</f>
        <v>7770.2272832937815</v>
      </c>
      <c r="Q91" s="70">
        <f>+Outflows!Q91+Fees!Q91+'Ongoing Cash Flows'!Q91+'Terminal Value'!Q91</f>
        <v>7741.5596829663937</v>
      </c>
      <c r="R91" s="70">
        <f>+Outflows!R91+Fees!R91+'Ongoing Cash Flows'!R91+'Terminal Value'!R91</f>
        <v>1044.4391242999498</v>
      </c>
      <c r="S91" s="70">
        <f>+Outflows!S91+Fees!S91+'Ongoing Cash Flows'!S91+'Terminal Value'!S91</f>
        <v>0</v>
      </c>
      <c r="T91" s="70">
        <f>+Outflows!T91+Fees!T91+'Ongoing Cash Flows'!T91+'Terminal Value'!T91</f>
        <v>0</v>
      </c>
      <c r="U91" s="70">
        <f>+Outflows!U91+Fees!U91+'Ongoing Cash Flows'!U91+'Terminal Value'!U91</f>
        <v>0</v>
      </c>
      <c r="V91" s="70">
        <f>+Outflows!V91+Fees!V91+'Ongoing Cash Flows'!V91+'Terminal Value'!V91</f>
        <v>0</v>
      </c>
      <c r="W91" s="70">
        <f>+Outflows!W91+Fees!W91+'Ongoing Cash Flows'!W91+'Terminal Value'!W91</f>
        <v>0</v>
      </c>
      <c r="X91" s="70">
        <f>+Outflows!X91+Fees!X91+'Ongoing Cash Flows'!X91+'Terminal Value'!X91</f>
        <v>0</v>
      </c>
      <c r="Y91" s="70">
        <f>+Outflows!Y91+Fees!Y91+'Ongoing Cash Flows'!Y91+'Terminal Value'!Y91</f>
        <v>0</v>
      </c>
      <c r="Z91" s="70">
        <f>+Outflows!Z91+Fees!Z91+'Ongoing Cash Flows'!Z91+'Terminal Value'!Z91</f>
        <v>0</v>
      </c>
      <c r="AA91" s="70">
        <f>+Outflows!AA91+Fees!AA91+'Ongoing Cash Flows'!AA91+'Terminal Value'!AA91</f>
        <v>0</v>
      </c>
      <c r="AB91" s="70">
        <f>+Outflows!AB91+Fees!AB91+'Ongoing Cash Flows'!AB91+'Terminal Value'!AB91</f>
        <v>0</v>
      </c>
      <c r="AC91" s="70">
        <f>+Outflows!AC91+Fees!AC91+'Ongoing Cash Flows'!AC91+'Terminal Value'!AC91</f>
        <v>0</v>
      </c>
      <c r="AD91" s="70">
        <f>+Outflows!AD91+Fees!AD91+'Ongoing Cash Flows'!AD91+'Terminal Value'!AD91</f>
        <v>0</v>
      </c>
      <c r="AE91" s="70">
        <f>+Outflows!AE91+Fees!AE91+'Ongoing Cash Flows'!AE91+'Terminal Value'!AE91</f>
        <v>0</v>
      </c>
      <c r="AF91" s="70">
        <f>+Outflows!AF91+Fees!AF91+'Ongoing Cash Flows'!AF91+'Terminal Value'!AF91</f>
        <v>0</v>
      </c>
      <c r="AG91" s="70">
        <f>+Outflows!AG91+Fees!AG91+'Ongoing Cash Flows'!AG91+'Terminal Value'!AG91</f>
        <v>0</v>
      </c>
      <c r="AH91" s="70">
        <f>+Outflows!AH91+Fees!AH91+'Ongoing Cash Flows'!AH91+'Terminal Value'!AH91</f>
        <v>0</v>
      </c>
      <c r="AI91" s="70">
        <f>+Outflows!AI91+Fees!AI91+'Ongoing Cash Flows'!AI91+'Terminal Value'!AI91</f>
        <v>0</v>
      </c>
      <c r="AJ91" s="70">
        <f>+Outflows!AJ91+Fees!AJ91+'Ongoing Cash Flows'!AJ91+'Terminal Value'!AJ91</f>
        <v>0</v>
      </c>
      <c r="AK91" s="70"/>
      <c r="AL91" s="6"/>
      <c r="AM91" s="71"/>
      <c r="AN91" s="72">
        <f t="shared" si="4"/>
        <v>6.2542602419853197E-2</v>
      </c>
      <c r="AO91" s="70">
        <f t="shared" ca="1" si="5"/>
        <v>1482.9472921885001</v>
      </c>
      <c r="AP91" s="166">
        <f t="shared" ca="1" si="6"/>
        <v>0</v>
      </c>
      <c r="AQ91" s="166">
        <f t="shared" ca="1" si="7"/>
        <v>5670554.9347921992</v>
      </c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1"/>
      <c r="CM91" s="1"/>
      <c r="CN91" s="1"/>
      <c r="CO91" s="1"/>
      <c r="CP91" s="1"/>
    </row>
    <row r="92" spans="1:94" x14ac:dyDescent="0.2">
      <c r="A92" s="6">
        <v>90</v>
      </c>
      <c r="B92" s="70">
        <f>+Outflows!B92+Fees!B92+'Ongoing Cash Flows'!B92+'Terminal Value'!B92</f>
        <v>-90707.706468723583</v>
      </c>
      <c r="C92" s="70">
        <f>+Outflows!C92+Fees!C92+'Ongoing Cash Flows'!C92+'Terminal Value'!C92</f>
        <v>14068.836026462106</v>
      </c>
      <c r="D92" s="70">
        <f>+Outflows!D92+Fees!D92+'Ongoing Cash Flows'!D92+'Terminal Value'!D92</f>
        <v>11986.164717673066</v>
      </c>
      <c r="E92" s="70">
        <f>+Outflows!E92+Fees!E92+'Ongoing Cash Flows'!E92+'Terminal Value'!E92</f>
        <v>10011.480607973101</v>
      </c>
      <c r="F92" s="70">
        <f>+Outflows!F92+Fees!F92+'Ongoing Cash Flows'!F92+'Terminal Value'!F92</f>
        <v>9683.1945648353649</v>
      </c>
      <c r="G92" s="70">
        <f>+Outflows!G92+Fees!G92+'Ongoing Cash Flows'!G92+'Terminal Value'!G92</f>
        <v>9266.3480103625188</v>
      </c>
      <c r="H92" s="70">
        <f>+Outflows!H92+Fees!H92+'Ongoing Cash Flows'!H92+'Terminal Value'!H92</f>
        <v>8408.633006598091</v>
      </c>
      <c r="I92" s="70">
        <f>+Outflows!I92+Fees!I92+'Ongoing Cash Flows'!I92+'Terminal Value'!I92</f>
        <v>8262.1086103943526</v>
      </c>
      <c r="J92" s="70">
        <f>+Outflows!J92+Fees!J92+'Ongoing Cash Flows'!J92+'Terminal Value'!J92</f>
        <v>8249.674407859362</v>
      </c>
      <c r="K92" s="70">
        <f>+Outflows!K92+Fees!K92+'Ongoing Cash Flows'!K92+'Terminal Value'!K92</f>
        <v>8240.3938948758278</v>
      </c>
      <c r="L92" s="70">
        <f>+Outflows!L92+Fees!L92+'Ongoing Cash Flows'!L92+'Terminal Value'!L92</f>
        <v>8241.7464729789535</v>
      </c>
      <c r="M92" s="70">
        <f>+Outflows!M92+Fees!M92+'Ongoing Cash Flows'!M92+'Terminal Value'!M92</f>
        <v>8213.6152605730058</v>
      </c>
      <c r="N92" s="70">
        <f>+Outflows!N92+Fees!N92+'Ongoing Cash Flows'!N92+'Terminal Value'!N92</f>
        <v>8196.093740447046</v>
      </c>
      <c r="O92" s="70">
        <f>+Outflows!O92+Fees!O92+'Ongoing Cash Flows'!O92+'Terminal Value'!O92</f>
        <v>7869.8449434411423</v>
      </c>
      <c r="P92" s="70">
        <f>+Outflows!P92+Fees!P92+'Ongoing Cash Flows'!P92+'Terminal Value'!P92</f>
        <v>7762.1112549212248</v>
      </c>
      <c r="Q92" s="70">
        <f>+Outflows!Q92+Fees!Q92+'Ongoing Cash Flows'!Q92+'Terminal Value'!Q92</f>
        <v>7733.4298986135454</v>
      </c>
      <c r="R92" s="70">
        <f>+Outflows!R92+Fees!R92+'Ongoing Cash Flows'!R92+'Terminal Value'!R92</f>
        <v>1040.3811101136719</v>
      </c>
      <c r="S92" s="70">
        <f>+Outflows!S92+Fees!S92+'Ongoing Cash Flows'!S92+'Terminal Value'!S92</f>
        <v>0</v>
      </c>
      <c r="T92" s="70">
        <f>+Outflows!T92+Fees!T92+'Ongoing Cash Flows'!T92+'Terminal Value'!T92</f>
        <v>0</v>
      </c>
      <c r="U92" s="70">
        <f>+Outflows!U92+Fees!U92+'Ongoing Cash Flows'!U92+'Terminal Value'!U92</f>
        <v>0</v>
      </c>
      <c r="V92" s="70">
        <f>+Outflows!V92+Fees!V92+'Ongoing Cash Flows'!V92+'Terminal Value'!V92</f>
        <v>0</v>
      </c>
      <c r="W92" s="70">
        <f>+Outflows!W92+Fees!W92+'Ongoing Cash Flows'!W92+'Terminal Value'!W92</f>
        <v>0</v>
      </c>
      <c r="X92" s="70">
        <f>+Outflows!X92+Fees!X92+'Ongoing Cash Flows'!X92+'Terminal Value'!X92</f>
        <v>0</v>
      </c>
      <c r="Y92" s="70">
        <f>+Outflows!Y92+Fees!Y92+'Ongoing Cash Flows'!Y92+'Terminal Value'!Y92</f>
        <v>0</v>
      </c>
      <c r="Z92" s="70">
        <f>+Outflows!Z92+Fees!Z92+'Ongoing Cash Flows'!Z92+'Terminal Value'!Z92</f>
        <v>0</v>
      </c>
      <c r="AA92" s="70">
        <f>+Outflows!AA92+Fees!AA92+'Ongoing Cash Flows'!AA92+'Terminal Value'!AA92</f>
        <v>0</v>
      </c>
      <c r="AB92" s="70">
        <f>+Outflows!AB92+Fees!AB92+'Ongoing Cash Flows'!AB92+'Terminal Value'!AB92</f>
        <v>0</v>
      </c>
      <c r="AC92" s="70">
        <f>+Outflows!AC92+Fees!AC92+'Ongoing Cash Flows'!AC92+'Terminal Value'!AC92</f>
        <v>0</v>
      </c>
      <c r="AD92" s="70">
        <f>+Outflows!AD92+Fees!AD92+'Ongoing Cash Flows'!AD92+'Terminal Value'!AD92</f>
        <v>0</v>
      </c>
      <c r="AE92" s="70">
        <f>+Outflows!AE92+Fees!AE92+'Ongoing Cash Flows'!AE92+'Terminal Value'!AE92</f>
        <v>0</v>
      </c>
      <c r="AF92" s="70">
        <f>+Outflows!AF92+Fees!AF92+'Ongoing Cash Flows'!AF92+'Terminal Value'!AF92</f>
        <v>0</v>
      </c>
      <c r="AG92" s="70">
        <f>+Outflows!AG92+Fees!AG92+'Ongoing Cash Flows'!AG92+'Terminal Value'!AG92</f>
        <v>0</v>
      </c>
      <c r="AH92" s="70">
        <f>+Outflows!AH92+Fees!AH92+'Ongoing Cash Flows'!AH92+'Terminal Value'!AH92</f>
        <v>0</v>
      </c>
      <c r="AI92" s="70">
        <f>+Outflows!AI92+Fees!AI92+'Ongoing Cash Flows'!AI92+'Terminal Value'!AI92</f>
        <v>0</v>
      </c>
      <c r="AJ92" s="70">
        <f>+Outflows!AJ92+Fees!AJ92+'Ongoing Cash Flows'!AJ92+'Terminal Value'!AJ92</f>
        <v>0</v>
      </c>
      <c r="AK92" s="70"/>
      <c r="AL92" s="6"/>
      <c r="AM92" s="71"/>
      <c r="AN92" s="72">
        <f t="shared" si="4"/>
        <v>6.2684354186058056E-2</v>
      </c>
      <c r="AO92" s="70">
        <f t="shared" ca="1" si="5"/>
        <v>1549.7660690556211</v>
      </c>
      <c r="AP92" s="166">
        <f t="shared" ca="1" si="6"/>
        <v>0</v>
      </c>
      <c r="AQ92" s="166">
        <f t="shared" ca="1" si="7"/>
        <v>5993249.8152162563</v>
      </c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1"/>
      <c r="CM92" s="1"/>
      <c r="CN92" s="1"/>
      <c r="CO92" s="1"/>
      <c r="CP92" s="1"/>
    </row>
    <row r="93" spans="1:94" x14ac:dyDescent="0.2">
      <c r="A93" s="6">
        <v>91</v>
      </c>
      <c r="B93" s="70">
        <f>+Outflows!B93+Fees!B93+'Ongoing Cash Flows'!B93+'Terminal Value'!B93</f>
        <v>-100741.34928600927</v>
      </c>
      <c r="C93" s="70">
        <f>+Outflows!C93+Fees!C93+'Ongoing Cash Flows'!C93+'Terminal Value'!C93</f>
        <v>14361.233214471391</v>
      </c>
      <c r="D93" s="70">
        <f>+Outflows!D93+Fees!D93+'Ongoing Cash Flows'!D93+'Terminal Value'!D93</f>
        <v>12379.958105369462</v>
      </c>
      <c r="E93" s="70">
        <f>+Outflows!E93+Fees!E93+'Ongoing Cash Flows'!E93+'Terminal Value'!E93</f>
        <v>10325.90868948045</v>
      </c>
      <c r="F93" s="70">
        <f>+Outflows!F93+Fees!F93+'Ongoing Cash Flows'!F93+'Terminal Value'!F93</f>
        <v>9916.3496004421431</v>
      </c>
      <c r="G93" s="70">
        <f>+Outflows!G93+Fees!G93+'Ongoing Cash Flows'!G93+'Terminal Value'!G93</f>
        <v>9670.4479768447127</v>
      </c>
      <c r="H93" s="70">
        <f>+Outflows!H93+Fees!H93+'Ongoing Cash Flows'!H93+'Terminal Value'!H93</f>
        <v>8651.6703109926602</v>
      </c>
      <c r="I93" s="70">
        <f>+Outflows!I93+Fees!I93+'Ongoing Cash Flows'!I93+'Terminal Value'!I93</f>
        <v>8492.2723497086336</v>
      </c>
      <c r="J93" s="70">
        <f>+Outflows!J93+Fees!J93+'Ongoing Cash Flows'!J93+'Terminal Value'!J93</f>
        <v>8479.8381471736429</v>
      </c>
      <c r="K93" s="70">
        <f>+Outflows!K93+Fees!K93+'Ongoing Cash Flows'!K93+'Terminal Value'!K93</f>
        <v>8470.9477422228447</v>
      </c>
      <c r="L93" s="70">
        <f>+Outflows!L93+Fees!L93+'Ongoing Cash Flows'!L93+'Terminal Value'!L93</f>
        <v>8471.9102122932327</v>
      </c>
      <c r="M93" s="70">
        <f>+Outflows!M93+Fees!M93+'Ongoing Cash Flows'!M93+'Terminal Value'!M93</f>
        <v>8444.1691079200209</v>
      </c>
      <c r="N93" s="70">
        <f>+Outflows!N93+Fees!N93+'Ongoing Cash Flows'!N93+'Terminal Value'!N93</f>
        <v>8426.257479761327</v>
      </c>
      <c r="O93" s="70">
        <f>+Outflows!O93+Fees!O93+'Ongoing Cash Flows'!O93+'Terminal Value'!O93</f>
        <v>8100.3987907881583</v>
      </c>
      <c r="P93" s="70">
        <f>+Outflows!P93+Fees!P93+'Ongoing Cash Flows'!P93+'Terminal Value'!P93</f>
        <v>7992.2749942355049</v>
      </c>
      <c r="Q93" s="70">
        <f>+Outflows!Q93+Fees!Q93+'Ongoing Cash Flows'!Q93+'Terminal Value'!Q93</f>
        <v>7963.9837459605615</v>
      </c>
      <c r="R93" s="70">
        <f>+Outflows!R93+Fees!R93+'Ongoing Cash Flows'!R93+'Terminal Value'!R93</f>
        <v>1155.4629797708117</v>
      </c>
      <c r="S93" s="70">
        <f>+Outflows!S93+Fees!S93+'Ongoing Cash Flows'!S93+'Terminal Value'!S93</f>
        <v>0</v>
      </c>
      <c r="T93" s="70">
        <f>+Outflows!T93+Fees!T93+'Ongoing Cash Flows'!T93+'Terminal Value'!T93</f>
        <v>0</v>
      </c>
      <c r="U93" s="70">
        <f>+Outflows!U93+Fees!U93+'Ongoing Cash Flows'!U93+'Terminal Value'!U93</f>
        <v>0</v>
      </c>
      <c r="V93" s="70">
        <f>+Outflows!V93+Fees!V93+'Ongoing Cash Flows'!V93+'Terminal Value'!V93</f>
        <v>0</v>
      </c>
      <c r="W93" s="70">
        <f>+Outflows!W93+Fees!W93+'Ongoing Cash Flows'!W93+'Terminal Value'!W93</f>
        <v>0</v>
      </c>
      <c r="X93" s="70">
        <f>+Outflows!X93+Fees!X93+'Ongoing Cash Flows'!X93+'Terminal Value'!X93</f>
        <v>0</v>
      </c>
      <c r="Y93" s="70">
        <f>+Outflows!Y93+Fees!Y93+'Ongoing Cash Flows'!Y93+'Terminal Value'!Y93</f>
        <v>0</v>
      </c>
      <c r="Z93" s="70">
        <f>+Outflows!Z93+Fees!Z93+'Ongoing Cash Flows'!Z93+'Terminal Value'!Z93</f>
        <v>0</v>
      </c>
      <c r="AA93" s="70">
        <f>+Outflows!AA93+Fees!AA93+'Ongoing Cash Flows'!AA93+'Terminal Value'!AA93</f>
        <v>0</v>
      </c>
      <c r="AB93" s="70">
        <f>+Outflows!AB93+Fees!AB93+'Ongoing Cash Flows'!AB93+'Terminal Value'!AB93</f>
        <v>0</v>
      </c>
      <c r="AC93" s="70">
        <f>+Outflows!AC93+Fees!AC93+'Ongoing Cash Flows'!AC93+'Terminal Value'!AC93</f>
        <v>0</v>
      </c>
      <c r="AD93" s="70">
        <f>+Outflows!AD93+Fees!AD93+'Ongoing Cash Flows'!AD93+'Terminal Value'!AD93</f>
        <v>0</v>
      </c>
      <c r="AE93" s="70">
        <f>+Outflows!AE93+Fees!AE93+'Ongoing Cash Flows'!AE93+'Terminal Value'!AE93</f>
        <v>0</v>
      </c>
      <c r="AF93" s="70">
        <f>+Outflows!AF93+Fees!AF93+'Ongoing Cash Flows'!AF93+'Terminal Value'!AF93</f>
        <v>0</v>
      </c>
      <c r="AG93" s="70">
        <f>+Outflows!AG93+Fees!AG93+'Ongoing Cash Flows'!AG93+'Terminal Value'!AG93</f>
        <v>0</v>
      </c>
      <c r="AH93" s="70">
        <f>+Outflows!AH93+Fees!AH93+'Ongoing Cash Flows'!AH93+'Terminal Value'!AH93</f>
        <v>0</v>
      </c>
      <c r="AI93" s="70">
        <f>+Outflows!AI93+Fees!AI93+'Ongoing Cash Flows'!AI93+'Terminal Value'!AI93</f>
        <v>0</v>
      </c>
      <c r="AJ93" s="70">
        <f>+Outflows!AJ93+Fees!AJ93+'Ongoing Cash Flows'!AJ93+'Terminal Value'!AJ93</f>
        <v>0</v>
      </c>
      <c r="AK93" s="70"/>
      <c r="AL93" s="6"/>
      <c r="AM93" s="71"/>
      <c r="AN93" s="72">
        <f t="shared" si="4"/>
        <v>5.0017639994621277E-2</v>
      </c>
      <c r="AO93" s="70">
        <f t="shared" ca="1" si="5"/>
        <v>-5291.3459485690755</v>
      </c>
      <c r="AP93" s="166">
        <f t="shared" ca="1" si="6"/>
        <v>19298453.72947735</v>
      </c>
      <c r="AQ93" s="166">
        <f t="shared" ca="1" si="7"/>
        <v>0</v>
      </c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1"/>
      <c r="CM93" s="1"/>
      <c r="CN93" s="1"/>
      <c r="CO93" s="1"/>
      <c r="CP93" s="1"/>
    </row>
    <row r="94" spans="1:94" x14ac:dyDescent="0.2">
      <c r="A94" s="6">
        <v>92</v>
      </c>
      <c r="B94" s="70">
        <f>+Outflows!B94+Fees!B94+'Ongoing Cash Flows'!B94+'Terminal Value'!B94</f>
        <v>-103539.95526373383</v>
      </c>
      <c r="C94" s="70">
        <f>+Outflows!C94+Fees!C94+'Ongoing Cash Flows'!C94+'Terminal Value'!C94</f>
        <v>14357.332023307288</v>
      </c>
      <c r="D94" s="70">
        <f>+Outflows!D94+Fees!D94+'Ongoing Cash Flows'!D94+'Terminal Value'!D94</f>
        <v>12482.55313157511</v>
      </c>
      <c r="E94" s="70">
        <f>+Outflows!E94+Fees!E94+'Ongoing Cash Flows'!E94+'Terminal Value'!E94</f>
        <v>10547.777821755295</v>
      </c>
      <c r="F94" s="70">
        <f>+Outflows!F94+Fees!F94+'Ongoing Cash Flows'!F94+'Terminal Value'!F94</f>
        <v>10111.995762117815</v>
      </c>
      <c r="G94" s="70">
        <f>+Outflows!G94+Fees!G94+'Ongoing Cash Flows'!G94+'Terminal Value'!G94</f>
        <v>9721.6671319542656</v>
      </c>
      <c r="H94" s="70">
        <f>+Outflows!H94+Fees!H94+'Ongoing Cash Flows'!H94+'Terminal Value'!H94</f>
        <v>8719.45881665054</v>
      </c>
      <c r="I94" s="70">
        <f>+Outflows!I94+Fees!I94+'Ongoing Cash Flows'!I94+'Terminal Value'!I94</f>
        <v>8556.4701319528522</v>
      </c>
      <c r="J94" s="70">
        <f>+Outflows!J94+Fees!J94+'Ongoing Cash Flows'!J94+'Terminal Value'!J94</f>
        <v>8544.0359294178634</v>
      </c>
      <c r="K94" s="70">
        <f>+Outflows!K94+Fees!K94+'Ongoing Cash Flows'!K94+'Terminal Value'!K94</f>
        <v>8535.2543342674762</v>
      </c>
      <c r="L94" s="70">
        <f>+Outflows!L94+Fees!L94+'Ongoing Cash Flows'!L94+'Terminal Value'!L94</f>
        <v>8536.1079945374531</v>
      </c>
      <c r="M94" s="70">
        <f>+Outflows!M94+Fees!M94+'Ongoing Cash Flows'!M94+'Terminal Value'!M94</f>
        <v>8508.4756999646543</v>
      </c>
      <c r="N94" s="70">
        <f>+Outflows!N94+Fees!N94+'Ongoing Cash Flows'!N94+'Terminal Value'!N94</f>
        <v>8490.4552620055456</v>
      </c>
      <c r="O94" s="70">
        <f>+Outflows!O94+Fees!O94+'Ongoing Cash Flows'!O94+'Terminal Value'!O94</f>
        <v>8164.7053828327917</v>
      </c>
      <c r="P94" s="70">
        <f>+Outflows!P94+Fees!P94+'Ongoing Cash Flows'!P94+'Terminal Value'!P94</f>
        <v>8056.4727764797244</v>
      </c>
      <c r="Q94" s="70">
        <f>+Outflows!Q94+Fees!Q94+'Ongoing Cash Flows'!Q94+'Terminal Value'!Q94</f>
        <v>8028.2903380051948</v>
      </c>
      <c r="R94" s="70">
        <f>+Outflows!R94+Fees!R94+'Ongoing Cash Flows'!R94+'Terminal Value'!R94</f>
        <v>1187.5618708929214</v>
      </c>
      <c r="S94" s="70">
        <f>+Outflows!S94+Fees!S94+'Ongoing Cash Flows'!S94+'Terminal Value'!S94</f>
        <v>0</v>
      </c>
      <c r="T94" s="70">
        <f>+Outflows!T94+Fees!T94+'Ongoing Cash Flows'!T94+'Terminal Value'!T94</f>
        <v>0</v>
      </c>
      <c r="U94" s="70">
        <f>+Outflows!U94+Fees!U94+'Ongoing Cash Flows'!U94+'Terminal Value'!U94</f>
        <v>0</v>
      </c>
      <c r="V94" s="70">
        <f>+Outflows!V94+Fees!V94+'Ongoing Cash Flows'!V94+'Terminal Value'!V94</f>
        <v>0</v>
      </c>
      <c r="W94" s="70">
        <f>+Outflows!W94+Fees!W94+'Ongoing Cash Flows'!W94+'Terminal Value'!W94</f>
        <v>0</v>
      </c>
      <c r="X94" s="70">
        <f>+Outflows!X94+Fees!X94+'Ongoing Cash Flows'!X94+'Terminal Value'!X94</f>
        <v>0</v>
      </c>
      <c r="Y94" s="70">
        <f>+Outflows!Y94+Fees!Y94+'Ongoing Cash Flows'!Y94+'Terminal Value'!Y94</f>
        <v>0</v>
      </c>
      <c r="Z94" s="70">
        <f>+Outflows!Z94+Fees!Z94+'Ongoing Cash Flows'!Z94+'Terminal Value'!Z94</f>
        <v>0</v>
      </c>
      <c r="AA94" s="70">
        <f>+Outflows!AA94+Fees!AA94+'Ongoing Cash Flows'!AA94+'Terminal Value'!AA94</f>
        <v>0</v>
      </c>
      <c r="AB94" s="70">
        <f>+Outflows!AB94+Fees!AB94+'Ongoing Cash Flows'!AB94+'Terminal Value'!AB94</f>
        <v>0</v>
      </c>
      <c r="AC94" s="70">
        <f>+Outflows!AC94+Fees!AC94+'Ongoing Cash Flows'!AC94+'Terminal Value'!AC94</f>
        <v>0</v>
      </c>
      <c r="AD94" s="70">
        <f>+Outflows!AD94+Fees!AD94+'Ongoing Cash Flows'!AD94+'Terminal Value'!AD94</f>
        <v>0</v>
      </c>
      <c r="AE94" s="70">
        <f>+Outflows!AE94+Fees!AE94+'Ongoing Cash Flows'!AE94+'Terminal Value'!AE94</f>
        <v>0</v>
      </c>
      <c r="AF94" s="70">
        <f>+Outflows!AF94+Fees!AF94+'Ongoing Cash Flows'!AF94+'Terminal Value'!AF94</f>
        <v>0</v>
      </c>
      <c r="AG94" s="70">
        <f>+Outflows!AG94+Fees!AG94+'Ongoing Cash Flows'!AG94+'Terminal Value'!AG94</f>
        <v>0</v>
      </c>
      <c r="AH94" s="70">
        <f>+Outflows!AH94+Fees!AH94+'Ongoing Cash Flows'!AH94+'Terminal Value'!AH94</f>
        <v>0</v>
      </c>
      <c r="AI94" s="70">
        <f>+Outflows!AI94+Fees!AI94+'Ongoing Cash Flows'!AI94+'Terminal Value'!AI94</f>
        <v>0</v>
      </c>
      <c r="AJ94" s="70">
        <f>+Outflows!AJ94+Fees!AJ94+'Ongoing Cash Flows'!AJ94+'Terminal Value'!AJ94</f>
        <v>0</v>
      </c>
      <c r="AK94" s="70"/>
      <c r="AL94" s="6"/>
      <c r="AM94" s="71"/>
      <c r="AN94" s="72">
        <f t="shared" si="4"/>
        <v>4.7006025910377516E-2</v>
      </c>
      <c r="AO94" s="70">
        <f t="shared" ca="1" si="5"/>
        <v>-7121.2323315776148</v>
      </c>
      <c r="AP94" s="166">
        <f t="shared" ca="1" si="6"/>
        <v>38724321.635354996</v>
      </c>
      <c r="AQ94" s="166">
        <f t="shared" ca="1" si="7"/>
        <v>0</v>
      </c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1"/>
      <c r="CM94" s="1"/>
      <c r="CN94" s="1"/>
      <c r="CO94" s="1"/>
      <c r="CP94" s="1"/>
    </row>
    <row r="95" spans="1:94" x14ac:dyDescent="0.2">
      <c r="A95" s="6">
        <v>93</v>
      </c>
      <c r="B95" s="70">
        <f>+Outflows!B95+Fees!B95+'Ongoing Cash Flows'!B95+'Terminal Value'!B95</f>
        <v>-96907.403985712401</v>
      </c>
      <c r="C95" s="70">
        <f>+Outflows!C95+Fees!C95+'Ongoing Cash Flows'!C95+'Terminal Value'!C95</f>
        <v>14169.816846752959</v>
      </c>
      <c r="D95" s="70">
        <f>+Outflows!D95+Fees!D95+'Ongoing Cash Flows'!D95+'Terminal Value'!D95</f>
        <v>12293.497435851852</v>
      </c>
      <c r="E95" s="70">
        <f>+Outflows!E95+Fees!E95+'Ongoing Cash Flows'!E95+'Terminal Value'!E95</f>
        <v>10250.149476853281</v>
      </c>
      <c r="F95" s="70">
        <f>+Outflows!F95+Fees!F95+'Ongoing Cash Flows'!F95+'Terminal Value'!F95</f>
        <v>9710.0384036877713</v>
      </c>
      <c r="G95" s="70">
        <f>+Outflows!G95+Fees!G95+'Ongoing Cash Flows'!G95+'Terminal Value'!G95</f>
        <v>9433.9733642228784</v>
      </c>
      <c r="H95" s="70">
        <f>+Outflows!H95+Fees!H95+'Ongoing Cash Flows'!H95+'Terminal Value'!H95</f>
        <v>8558.8035677819989</v>
      </c>
      <c r="I95" s="70">
        <f>+Outflows!I95+Fees!I95+'Ongoing Cash Flows'!I95+'Terminal Value'!I95</f>
        <v>8404.3247116760631</v>
      </c>
      <c r="J95" s="70">
        <f>+Outflows!J95+Fees!J95+'Ongoing Cash Flows'!J95+'Terminal Value'!J95</f>
        <v>8391.8905091410743</v>
      </c>
      <c r="K95" s="70">
        <f>+Outflows!K95+Fees!K95+'Ongoing Cash Flows'!K95+'Terminal Value'!K95</f>
        <v>8382.8510403969976</v>
      </c>
      <c r="L95" s="70">
        <f>+Outflows!L95+Fees!L95+'Ongoing Cash Flows'!L95+'Terminal Value'!L95</f>
        <v>8383.962574260664</v>
      </c>
      <c r="M95" s="70">
        <f>+Outflows!M95+Fees!M95+'Ongoing Cash Flows'!M95+'Terminal Value'!M95</f>
        <v>8356.0724060941757</v>
      </c>
      <c r="N95" s="70">
        <f>+Outflows!N95+Fees!N95+'Ongoing Cash Flows'!N95+'Terminal Value'!N95</f>
        <v>8338.3098417287565</v>
      </c>
      <c r="O95" s="70">
        <f>+Outflows!O95+Fees!O95+'Ongoing Cash Flows'!O95+'Terminal Value'!O95</f>
        <v>8012.3020889623131</v>
      </c>
      <c r="P95" s="70">
        <f>+Outflows!P95+Fees!P95+'Ongoing Cash Flows'!P95+'Terminal Value'!P95</f>
        <v>7904.3273562029353</v>
      </c>
      <c r="Q95" s="70">
        <f>+Outflows!Q95+Fees!Q95+'Ongoing Cash Flows'!Q95+'Terminal Value'!Q95</f>
        <v>7875.8870441347162</v>
      </c>
      <c r="R95" s="70">
        <f>+Outflows!R95+Fees!R95+'Ongoing Cash Flows'!R95+'Terminal Value'!R95</f>
        <v>1111.4891607545269</v>
      </c>
      <c r="S95" s="70">
        <f>+Outflows!S95+Fees!S95+'Ongoing Cash Flows'!S95+'Terminal Value'!S95</f>
        <v>0</v>
      </c>
      <c r="T95" s="70">
        <f>+Outflows!T95+Fees!T95+'Ongoing Cash Flows'!T95+'Terminal Value'!T95</f>
        <v>0</v>
      </c>
      <c r="U95" s="70">
        <f>+Outflows!U95+Fees!U95+'Ongoing Cash Flows'!U95+'Terminal Value'!U95</f>
        <v>0</v>
      </c>
      <c r="V95" s="70">
        <f>+Outflows!V95+Fees!V95+'Ongoing Cash Flows'!V95+'Terminal Value'!V95</f>
        <v>0</v>
      </c>
      <c r="W95" s="70">
        <f>+Outflows!W95+Fees!W95+'Ongoing Cash Flows'!W95+'Terminal Value'!W95</f>
        <v>0</v>
      </c>
      <c r="X95" s="70">
        <f>+Outflows!X95+Fees!X95+'Ongoing Cash Flows'!X95+'Terminal Value'!X95</f>
        <v>0</v>
      </c>
      <c r="Y95" s="70">
        <f>+Outflows!Y95+Fees!Y95+'Ongoing Cash Flows'!Y95+'Terminal Value'!Y95</f>
        <v>0</v>
      </c>
      <c r="Z95" s="70">
        <f>+Outflows!Z95+Fees!Z95+'Ongoing Cash Flows'!Z95+'Terminal Value'!Z95</f>
        <v>0</v>
      </c>
      <c r="AA95" s="70">
        <f>+Outflows!AA95+Fees!AA95+'Ongoing Cash Flows'!AA95+'Terminal Value'!AA95</f>
        <v>0</v>
      </c>
      <c r="AB95" s="70">
        <f>+Outflows!AB95+Fees!AB95+'Ongoing Cash Flows'!AB95+'Terminal Value'!AB95</f>
        <v>0</v>
      </c>
      <c r="AC95" s="70">
        <f>+Outflows!AC95+Fees!AC95+'Ongoing Cash Flows'!AC95+'Terminal Value'!AC95</f>
        <v>0</v>
      </c>
      <c r="AD95" s="70">
        <f>+Outflows!AD95+Fees!AD95+'Ongoing Cash Flows'!AD95+'Terminal Value'!AD95</f>
        <v>0</v>
      </c>
      <c r="AE95" s="70">
        <f>+Outflows!AE95+Fees!AE95+'Ongoing Cash Flows'!AE95+'Terminal Value'!AE95</f>
        <v>0</v>
      </c>
      <c r="AF95" s="70">
        <f>+Outflows!AF95+Fees!AF95+'Ongoing Cash Flows'!AF95+'Terminal Value'!AF95</f>
        <v>0</v>
      </c>
      <c r="AG95" s="70">
        <f>+Outflows!AG95+Fees!AG95+'Ongoing Cash Flows'!AG95+'Terminal Value'!AG95</f>
        <v>0</v>
      </c>
      <c r="AH95" s="70">
        <f>+Outflows!AH95+Fees!AH95+'Ongoing Cash Flows'!AH95+'Terminal Value'!AH95</f>
        <v>0</v>
      </c>
      <c r="AI95" s="70">
        <f>+Outflows!AI95+Fees!AI95+'Ongoing Cash Flows'!AI95+'Terminal Value'!AI95</f>
        <v>0</v>
      </c>
      <c r="AJ95" s="70">
        <f>+Outflows!AJ95+Fees!AJ95+'Ongoing Cash Flows'!AJ95+'Terminal Value'!AJ95</f>
        <v>0</v>
      </c>
      <c r="AK95" s="70"/>
      <c r="AL95" s="6"/>
      <c r="AM95" s="71"/>
      <c r="AN95" s="72">
        <f t="shared" si="4"/>
        <v>5.4351970553398146E-2</v>
      </c>
      <c r="AO95" s="70">
        <f t="shared" ca="1" si="5"/>
        <v>-2803.6627876203852</v>
      </c>
      <c r="AP95" s="166">
        <f t="shared" ca="1" si="6"/>
        <v>3630234.3084252756</v>
      </c>
      <c r="AQ95" s="166">
        <f t="shared" ca="1" si="7"/>
        <v>0</v>
      </c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1"/>
      <c r="CM95" s="1"/>
      <c r="CN95" s="1"/>
      <c r="CO95" s="1"/>
      <c r="CP95" s="1"/>
    </row>
    <row r="96" spans="1:94" x14ac:dyDescent="0.2">
      <c r="A96" s="6">
        <v>94</v>
      </c>
      <c r="B96" s="70">
        <f>+Outflows!B96+Fees!B96+'Ongoing Cash Flows'!B96+'Terminal Value'!B96</f>
        <v>-97026.573334730492</v>
      </c>
      <c r="C96" s="70">
        <f>+Outflows!C96+Fees!C96+'Ongoing Cash Flows'!C96+'Terminal Value'!C96</f>
        <v>14282.293255595494</v>
      </c>
      <c r="D96" s="70">
        <f>+Outflows!D96+Fees!D96+'Ongoing Cash Flows'!D96+'Terminal Value'!D96</f>
        <v>12293.1175556</v>
      </c>
      <c r="E96" s="70">
        <f>+Outflows!E96+Fees!E96+'Ongoing Cash Flows'!E96+'Terminal Value'!E96</f>
        <v>10170.549364976097</v>
      </c>
      <c r="F96" s="70">
        <f>+Outflows!F96+Fees!F96+'Ongoing Cash Flows'!F96+'Terminal Value'!F96</f>
        <v>9828.2753683948358</v>
      </c>
      <c r="G96" s="70">
        <f>+Outflows!G96+Fees!G96+'Ongoing Cash Flows'!G96+'Terminal Value'!G96</f>
        <v>9627.2586040543356</v>
      </c>
      <c r="H96" s="70">
        <f>+Outflows!H96+Fees!H96+'Ongoing Cash Flows'!H96+'Terminal Value'!H96</f>
        <v>8561.690116354559</v>
      </c>
      <c r="I96" s="70">
        <f>+Outflows!I96+Fees!I96+'Ongoing Cash Flows'!I96+'Terminal Value'!I96</f>
        <v>8407.0583612070586</v>
      </c>
      <c r="J96" s="70">
        <f>+Outflows!J96+Fees!J96+'Ongoing Cash Flows'!J96+'Terminal Value'!J96</f>
        <v>8394.624158672068</v>
      </c>
      <c r="K96" s="70">
        <f>+Outflows!K96+Fees!K96+'Ongoing Cash Flows'!K96+'Terminal Value'!K96</f>
        <v>8385.5893232322833</v>
      </c>
      <c r="L96" s="70">
        <f>+Outflows!L96+Fees!L96+'Ongoing Cash Flows'!L96+'Terminal Value'!L96</f>
        <v>8386.6962237916596</v>
      </c>
      <c r="M96" s="70">
        <f>+Outflows!M96+Fees!M96+'Ongoing Cash Flows'!M96+'Terminal Value'!M96</f>
        <v>8358.8106889294613</v>
      </c>
      <c r="N96" s="70">
        <f>+Outflows!N96+Fees!N96+'Ongoing Cash Flows'!N96+'Terminal Value'!N96</f>
        <v>8341.043491259752</v>
      </c>
      <c r="O96" s="70">
        <f>+Outflows!O96+Fees!O96+'Ongoing Cash Flows'!O96+'Terminal Value'!O96</f>
        <v>8015.0403717975978</v>
      </c>
      <c r="P96" s="70">
        <f>+Outflows!P96+Fees!P96+'Ongoing Cash Flows'!P96+'Terminal Value'!P96</f>
        <v>7907.0610057339309</v>
      </c>
      <c r="Q96" s="70">
        <f>+Outflows!Q96+Fees!Q96+'Ongoing Cash Flows'!Q96+'Terminal Value'!Q96</f>
        <v>7878.6253269700019</v>
      </c>
      <c r="R96" s="70">
        <f>+Outflows!R96+Fees!R96+'Ongoing Cash Flows'!R96+'Terminal Value'!R96</f>
        <v>1112.8559855200247</v>
      </c>
      <c r="S96" s="70">
        <f>+Outflows!S96+Fees!S96+'Ongoing Cash Flows'!S96+'Terminal Value'!S96</f>
        <v>0</v>
      </c>
      <c r="T96" s="70">
        <f>+Outflows!T96+Fees!T96+'Ongoing Cash Flows'!T96+'Terminal Value'!T96</f>
        <v>0</v>
      </c>
      <c r="U96" s="70">
        <f>+Outflows!U96+Fees!U96+'Ongoing Cash Flows'!U96+'Terminal Value'!U96</f>
        <v>0</v>
      </c>
      <c r="V96" s="70">
        <f>+Outflows!V96+Fees!V96+'Ongoing Cash Flows'!V96+'Terminal Value'!V96</f>
        <v>0</v>
      </c>
      <c r="W96" s="70">
        <f>+Outflows!W96+Fees!W96+'Ongoing Cash Flows'!W96+'Terminal Value'!W96</f>
        <v>0</v>
      </c>
      <c r="X96" s="70">
        <f>+Outflows!X96+Fees!X96+'Ongoing Cash Flows'!X96+'Terminal Value'!X96</f>
        <v>0</v>
      </c>
      <c r="Y96" s="70">
        <f>+Outflows!Y96+Fees!Y96+'Ongoing Cash Flows'!Y96+'Terminal Value'!Y96</f>
        <v>0</v>
      </c>
      <c r="Z96" s="70">
        <f>+Outflows!Z96+Fees!Z96+'Ongoing Cash Flows'!Z96+'Terminal Value'!Z96</f>
        <v>0</v>
      </c>
      <c r="AA96" s="70">
        <f>+Outflows!AA96+Fees!AA96+'Ongoing Cash Flows'!AA96+'Terminal Value'!AA96</f>
        <v>0</v>
      </c>
      <c r="AB96" s="70">
        <f>+Outflows!AB96+Fees!AB96+'Ongoing Cash Flows'!AB96+'Terminal Value'!AB96</f>
        <v>0</v>
      </c>
      <c r="AC96" s="70">
        <f>+Outflows!AC96+Fees!AC96+'Ongoing Cash Flows'!AC96+'Terminal Value'!AC96</f>
        <v>0</v>
      </c>
      <c r="AD96" s="70">
        <f>+Outflows!AD96+Fees!AD96+'Ongoing Cash Flows'!AD96+'Terminal Value'!AD96</f>
        <v>0</v>
      </c>
      <c r="AE96" s="70">
        <f>+Outflows!AE96+Fees!AE96+'Ongoing Cash Flows'!AE96+'Terminal Value'!AE96</f>
        <v>0</v>
      </c>
      <c r="AF96" s="70">
        <f>+Outflows!AF96+Fees!AF96+'Ongoing Cash Flows'!AF96+'Terminal Value'!AF96</f>
        <v>0</v>
      </c>
      <c r="AG96" s="70">
        <f>+Outflows!AG96+Fees!AG96+'Ongoing Cash Flows'!AG96+'Terminal Value'!AG96</f>
        <v>0</v>
      </c>
      <c r="AH96" s="70">
        <f>+Outflows!AH96+Fees!AH96+'Ongoing Cash Flows'!AH96+'Terminal Value'!AH96</f>
        <v>0</v>
      </c>
      <c r="AI96" s="70">
        <f>+Outflows!AI96+Fees!AI96+'Ongoing Cash Flows'!AI96+'Terminal Value'!AI96</f>
        <v>0</v>
      </c>
      <c r="AJ96" s="70">
        <f>+Outflows!AJ96+Fees!AJ96+'Ongoing Cash Flows'!AJ96+'Terminal Value'!AJ96</f>
        <v>0</v>
      </c>
      <c r="AK96" s="70"/>
      <c r="AL96" s="6"/>
      <c r="AM96" s="71"/>
      <c r="AN96" s="72">
        <f t="shared" si="4"/>
        <v>5.4658439755439756E-2</v>
      </c>
      <c r="AO96" s="70">
        <f t="shared" ca="1" si="5"/>
        <v>-2641.156759994738</v>
      </c>
      <c r="AP96" s="166">
        <f t="shared" ca="1" si="6"/>
        <v>3037391.4007219775</v>
      </c>
      <c r="AQ96" s="166">
        <f t="shared" ca="1" si="7"/>
        <v>0</v>
      </c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1"/>
      <c r="CM96" s="1"/>
      <c r="CN96" s="1"/>
      <c r="CO96" s="1"/>
      <c r="CP96" s="1"/>
    </row>
    <row r="97" spans="1:94" x14ac:dyDescent="0.2">
      <c r="A97" s="6">
        <v>95</v>
      </c>
      <c r="B97" s="70">
        <f>+Outflows!B97+Fees!B97+'Ongoing Cash Flows'!B97+'Terminal Value'!B97</f>
        <v>-94803.674910452057</v>
      </c>
      <c r="C97" s="70">
        <f>+Outflows!C97+Fees!C97+'Ongoing Cash Flows'!C97+'Terminal Value'!C97</f>
        <v>14175.52748255129</v>
      </c>
      <c r="D97" s="70">
        <f>+Outflows!D97+Fees!D97+'Ongoing Cash Flows'!D97+'Terminal Value'!D97</f>
        <v>12232.520384428819</v>
      </c>
      <c r="E97" s="70">
        <f>+Outflows!E97+Fees!E97+'Ongoing Cash Flows'!E97+'Terminal Value'!E97</f>
        <v>10177.201594469843</v>
      </c>
      <c r="F97" s="70">
        <f>+Outflows!F97+Fees!F97+'Ongoing Cash Flows'!F97+'Terminal Value'!F97</f>
        <v>9581.1091227447469</v>
      </c>
      <c r="G97" s="70">
        <f>+Outflows!G97+Fees!G97+'Ongoing Cash Flows'!G97+'Terminal Value'!G97</f>
        <v>9461.7425437091752</v>
      </c>
      <c r="H97" s="70">
        <f>+Outflows!H97+Fees!H97+'Ongoing Cash Flows'!H97+'Terminal Value'!H97</f>
        <v>8507.8465372260653</v>
      </c>
      <c r="I97" s="70">
        <f>+Outflows!I97+Fees!I97+'Ongoing Cash Flows'!I97+'Terminal Value'!I97</f>
        <v>8356.0668496728504</v>
      </c>
      <c r="J97" s="70">
        <f>+Outflows!J97+Fees!J97+'Ongoing Cash Flows'!J97+'Terminal Value'!J97</f>
        <v>8343.6326471378597</v>
      </c>
      <c r="K97" s="70">
        <f>+Outflows!K97+Fees!K97+'Ongoing Cash Flows'!K97+'Terminal Value'!K97</f>
        <v>8334.5113854073406</v>
      </c>
      <c r="L97" s="70">
        <f>+Outflows!L97+Fees!L97+'Ongoing Cash Flows'!L97+'Terminal Value'!L97</f>
        <v>8335.7047122574513</v>
      </c>
      <c r="M97" s="70">
        <f>+Outflows!M97+Fees!M97+'Ongoing Cash Flows'!M97+'Terminal Value'!M97</f>
        <v>8307.7327511045169</v>
      </c>
      <c r="N97" s="70">
        <f>+Outflows!N97+Fees!N97+'Ongoing Cash Flows'!N97+'Terminal Value'!N97</f>
        <v>8290.0519797255438</v>
      </c>
      <c r="O97" s="70">
        <f>+Outflows!O97+Fees!O97+'Ongoing Cash Flows'!O97+'Terminal Value'!O97</f>
        <v>7963.9624339726543</v>
      </c>
      <c r="P97" s="70">
        <f>+Outflows!P97+Fees!P97+'Ongoing Cash Flows'!P97+'Terminal Value'!P97</f>
        <v>7856.0694941997226</v>
      </c>
      <c r="Q97" s="70">
        <f>+Outflows!Q97+Fees!Q97+'Ongoing Cash Flows'!Q97+'Terminal Value'!Q97</f>
        <v>7827.5473891450583</v>
      </c>
      <c r="R97" s="70">
        <f>+Outflows!R97+Fees!R97+'Ongoing Cash Flows'!R97+'Terminal Value'!R97</f>
        <v>1087.3602297529208</v>
      </c>
      <c r="S97" s="70">
        <f>+Outflows!S97+Fees!S97+'Ongoing Cash Flows'!S97+'Terminal Value'!S97</f>
        <v>0</v>
      </c>
      <c r="T97" s="70">
        <f>+Outflows!T97+Fees!T97+'Ongoing Cash Flows'!T97+'Terminal Value'!T97</f>
        <v>0</v>
      </c>
      <c r="U97" s="70">
        <f>+Outflows!U97+Fees!U97+'Ongoing Cash Flows'!U97+'Terminal Value'!U97</f>
        <v>0</v>
      </c>
      <c r="V97" s="70">
        <f>+Outflows!V97+Fees!V97+'Ongoing Cash Flows'!V97+'Terminal Value'!V97</f>
        <v>0</v>
      </c>
      <c r="W97" s="70">
        <f>+Outflows!W97+Fees!W97+'Ongoing Cash Flows'!W97+'Terminal Value'!W97</f>
        <v>0</v>
      </c>
      <c r="X97" s="70">
        <f>+Outflows!X97+Fees!X97+'Ongoing Cash Flows'!X97+'Terminal Value'!X97</f>
        <v>0</v>
      </c>
      <c r="Y97" s="70">
        <f>+Outflows!Y97+Fees!Y97+'Ongoing Cash Flows'!Y97+'Terminal Value'!Y97</f>
        <v>0</v>
      </c>
      <c r="Z97" s="70">
        <f>+Outflows!Z97+Fees!Z97+'Ongoing Cash Flows'!Z97+'Terminal Value'!Z97</f>
        <v>0</v>
      </c>
      <c r="AA97" s="70">
        <f>+Outflows!AA97+Fees!AA97+'Ongoing Cash Flows'!AA97+'Terminal Value'!AA97</f>
        <v>0</v>
      </c>
      <c r="AB97" s="70">
        <f>+Outflows!AB97+Fees!AB97+'Ongoing Cash Flows'!AB97+'Terminal Value'!AB97</f>
        <v>0</v>
      </c>
      <c r="AC97" s="70">
        <f>+Outflows!AC97+Fees!AC97+'Ongoing Cash Flows'!AC97+'Terminal Value'!AC97</f>
        <v>0</v>
      </c>
      <c r="AD97" s="70">
        <f>+Outflows!AD97+Fees!AD97+'Ongoing Cash Flows'!AD97+'Terminal Value'!AD97</f>
        <v>0</v>
      </c>
      <c r="AE97" s="70">
        <f>+Outflows!AE97+Fees!AE97+'Ongoing Cash Flows'!AE97+'Terminal Value'!AE97</f>
        <v>0</v>
      </c>
      <c r="AF97" s="70">
        <f>+Outflows!AF97+Fees!AF97+'Ongoing Cash Flows'!AF97+'Terminal Value'!AF97</f>
        <v>0</v>
      </c>
      <c r="AG97" s="70">
        <f>+Outflows!AG97+Fees!AG97+'Ongoing Cash Flows'!AG97+'Terminal Value'!AG97</f>
        <v>0</v>
      </c>
      <c r="AH97" s="70">
        <f>+Outflows!AH97+Fees!AH97+'Ongoing Cash Flows'!AH97+'Terminal Value'!AH97</f>
        <v>0</v>
      </c>
      <c r="AI97" s="70">
        <f>+Outflows!AI97+Fees!AI97+'Ongoing Cash Flows'!AI97+'Terminal Value'!AI97</f>
        <v>0</v>
      </c>
      <c r="AJ97" s="70">
        <f>+Outflows!AJ97+Fees!AJ97+'Ongoing Cash Flows'!AJ97+'Terminal Value'!AJ97</f>
        <v>0</v>
      </c>
      <c r="AK97" s="70"/>
      <c r="AL97" s="6"/>
      <c r="AM97" s="71"/>
      <c r="AN97" s="72">
        <f t="shared" si="4"/>
        <v>5.7162925601005568E-2</v>
      </c>
      <c r="AO97" s="70">
        <f t="shared" ca="1" si="5"/>
        <v>-1278.5330191619566</v>
      </c>
      <c r="AP97" s="166">
        <f t="shared" ca="1" si="6"/>
        <v>144542.61795337216</v>
      </c>
      <c r="AQ97" s="166">
        <f t="shared" ca="1" si="7"/>
        <v>0</v>
      </c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1"/>
      <c r="CM97" s="1"/>
      <c r="CN97" s="1"/>
      <c r="CO97" s="1"/>
      <c r="CP97" s="1"/>
    </row>
    <row r="98" spans="1:94" x14ac:dyDescent="0.2">
      <c r="A98" s="6">
        <v>96</v>
      </c>
      <c r="B98" s="70">
        <f>+Outflows!B98+Fees!B98+'Ongoing Cash Flows'!B98+'Terminal Value'!B98</f>
        <v>-88088.172787031246</v>
      </c>
      <c r="C98" s="70">
        <f>+Outflows!C98+Fees!C98+'Ongoing Cash Flows'!C98+'Terminal Value'!C98</f>
        <v>14035.498911521659</v>
      </c>
      <c r="D98" s="70">
        <f>+Outflows!D98+Fees!D98+'Ongoing Cash Flows'!D98+'Terminal Value'!D98</f>
        <v>11864.544844622</v>
      </c>
      <c r="E98" s="70">
        <f>+Outflows!E98+Fees!E98+'Ongoing Cash Flows'!E98+'Terminal Value'!E98</f>
        <v>9961.869959810183</v>
      </c>
      <c r="F98" s="70">
        <f>+Outflows!F98+Fees!F98+'Ongoing Cash Flows'!F98+'Terminal Value'!F98</f>
        <v>9494.1261365179253</v>
      </c>
      <c r="G98" s="70">
        <f>+Outflows!G98+Fees!G98+'Ongoing Cash Flows'!G98+'Terminal Value'!G98</f>
        <v>9248.8095422741153</v>
      </c>
      <c r="H98" s="70">
        <f>+Outflows!H98+Fees!H98+'Ongoing Cash Flows'!H98+'Terminal Value'!H98</f>
        <v>8345.1820330720548</v>
      </c>
      <c r="I98" s="70">
        <f>+Outflows!I98+Fees!I98+'Ongoing Cash Flows'!I98+'Terminal Value'!I98</f>
        <v>8202.0186033632763</v>
      </c>
      <c r="J98" s="70">
        <f>+Outflows!J98+Fees!J98+'Ongoing Cash Flows'!J98+'Terminal Value'!J98</f>
        <v>8189.5844008282866</v>
      </c>
      <c r="K98" s="70">
        <f>+Outflows!K98+Fees!K98+'Ongoing Cash Flows'!K98+'Terminal Value'!K98</f>
        <v>8180.2020403752067</v>
      </c>
      <c r="L98" s="70">
        <f>+Outflows!L98+Fees!L98+'Ongoing Cash Flows'!L98+'Terminal Value'!L98</f>
        <v>8181.6564659478772</v>
      </c>
      <c r="M98" s="70">
        <f>+Outflows!M98+Fees!M98+'Ongoing Cash Flows'!M98+'Terminal Value'!M98</f>
        <v>8153.4234060723838</v>
      </c>
      <c r="N98" s="70">
        <f>+Outflows!N98+Fees!N98+'Ongoing Cash Flows'!N98+'Terminal Value'!N98</f>
        <v>8136.0037334159697</v>
      </c>
      <c r="O98" s="70">
        <f>+Outflows!O98+Fees!O98+'Ongoing Cash Flows'!O98+'Terminal Value'!O98</f>
        <v>7809.6530889405212</v>
      </c>
      <c r="P98" s="70">
        <f>+Outflows!P98+Fees!P98+'Ongoing Cash Flows'!P98+'Terminal Value'!P98</f>
        <v>7702.0212478901485</v>
      </c>
      <c r="Q98" s="70">
        <f>+Outflows!Q98+Fees!Q98+'Ongoing Cash Flows'!Q98+'Terminal Value'!Q98</f>
        <v>7673.2380441129244</v>
      </c>
      <c r="R98" s="70">
        <f>+Outflows!R98+Fees!R98+'Ongoing Cash Flows'!R98+'Terminal Value'!R98</f>
        <v>1010.3361065981335</v>
      </c>
      <c r="S98" s="70">
        <f>+Outflows!S98+Fees!S98+'Ongoing Cash Flows'!S98+'Terminal Value'!S98</f>
        <v>0</v>
      </c>
      <c r="T98" s="70">
        <f>+Outflows!T98+Fees!T98+'Ongoing Cash Flows'!T98+'Terminal Value'!T98</f>
        <v>0</v>
      </c>
      <c r="U98" s="70">
        <f>+Outflows!U98+Fees!U98+'Ongoing Cash Flows'!U98+'Terminal Value'!U98</f>
        <v>0</v>
      </c>
      <c r="V98" s="70">
        <f>+Outflows!V98+Fees!V98+'Ongoing Cash Flows'!V98+'Terminal Value'!V98</f>
        <v>0</v>
      </c>
      <c r="W98" s="70">
        <f>+Outflows!W98+Fees!W98+'Ongoing Cash Flows'!W98+'Terminal Value'!W98</f>
        <v>0</v>
      </c>
      <c r="X98" s="70">
        <f>+Outflows!X98+Fees!X98+'Ongoing Cash Flows'!X98+'Terminal Value'!X98</f>
        <v>0</v>
      </c>
      <c r="Y98" s="70">
        <f>+Outflows!Y98+Fees!Y98+'Ongoing Cash Flows'!Y98+'Terminal Value'!Y98</f>
        <v>0</v>
      </c>
      <c r="Z98" s="70">
        <f>+Outflows!Z98+Fees!Z98+'Ongoing Cash Flows'!Z98+'Terminal Value'!Z98</f>
        <v>0</v>
      </c>
      <c r="AA98" s="70">
        <f>+Outflows!AA98+Fees!AA98+'Ongoing Cash Flows'!AA98+'Terminal Value'!AA98</f>
        <v>0</v>
      </c>
      <c r="AB98" s="70">
        <f>+Outflows!AB98+Fees!AB98+'Ongoing Cash Flows'!AB98+'Terminal Value'!AB98</f>
        <v>0</v>
      </c>
      <c r="AC98" s="70">
        <f>+Outflows!AC98+Fees!AC98+'Ongoing Cash Flows'!AC98+'Terminal Value'!AC98</f>
        <v>0</v>
      </c>
      <c r="AD98" s="70">
        <f>+Outflows!AD98+Fees!AD98+'Ongoing Cash Flows'!AD98+'Terminal Value'!AD98</f>
        <v>0</v>
      </c>
      <c r="AE98" s="70">
        <f>+Outflows!AE98+Fees!AE98+'Ongoing Cash Flows'!AE98+'Terminal Value'!AE98</f>
        <v>0</v>
      </c>
      <c r="AF98" s="70">
        <f>+Outflows!AF98+Fees!AF98+'Ongoing Cash Flows'!AF98+'Terminal Value'!AF98</f>
        <v>0</v>
      </c>
      <c r="AG98" s="70">
        <f>+Outflows!AG98+Fees!AG98+'Ongoing Cash Flows'!AG98+'Terminal Value'!AG98</f>
        <v>0</v>
      </c>
      <c r="AH98" s="70">
        <f>+Outflows!AH98+Fees!AH98+'Ongoing Cash Flows'!AH98+'Terminal Value'!AH98</f>
        <v>0</v>
      </c>
      <c r="AI98" s="70">
        <f>+Outflows!AI98+Fees!AI98+'Ongoing Cash Flows'!AI98+'Terminal Value'!AI98</f>
        <v>0</v>
      </c>
      <c r="AJ98" s="70">
        <f>+Outflows!AJ98+Fees!AJ98+'Ongoing Cash Flows'!AJ98+'Terminal Value'!AJ98</f>
        <v>0</v>
      </c>
      <c r="AK98" s="70"/>
      <c r="AL98" s="6"/>
      <c r="AM98" s="71"/>
      <c r="AN98" s="72">
        <f t="shared" si="4"/>
        <v>6.6433605551719677E-2</v>
      </c>
      <c r="AO98" s="70">
        <f t="shared" ca="1" si="5"/>
        <v>3349.9639774485822</v>
      </c>
      <c r="AP98" s="166">
        <f t="shared" ca="1" si="6"/>
        <v>0</v>
      </c>
      <c r="AQ98" s="166">
        <f t="shared" ca="1" si="7"/>
        <v>18048132.653795838</v>
      </c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1"/>
      <c r="CM98" s="1"/>
      <c r="CN98" s="1"/>
      <c r="CO98" s="1"/>
      <c r="CP98" s="1"/>
    </row>
    <row r="99" spans="1:94" x14ac:dyDescent="0.2">
      <c r="A99" s="6">
        <v>97</v>
      </c>
      <c r="B99" s="70">
        <f>+Outflows!B99+Fees!B99+'Ongoing Cash Flows'!B99+'Terminal Value'!B99</f>
        <v>-95341.718478892799</v>
      </c>
      <c r="C99" s="70">
        <f>+Outflows!C99+Fees!C99+'Ongoing Cash Flows'!C99+'Terminal Value'!C99</f>
        <v>14071.593210892152</v>
      </c>
      <c r="D99" s="70">
        <f>+Outflows!D99+Fees!D99+'Ongoing Cash Flows'!D99+'Terminal Value'!D99</f>
        <v>12211.149320880606</v>
      </c>
      <c r="E99" s="70">
        <f>+Outflows!E99+Fees!E99+'Ongoing Cash Flows'!E99+'Terminal Value'!E99</f>
        <v>10129.242519117815</v>
      </c>
      <c r="F99" s="70">
        <f>+Outflows!F99+Fees!F99+'Ongoing Cash Flows'!F99+'Terminal Value'!F99</f>
        <v>9741.0371147947953</v>
      </c>
      <c r="G99" s="70">
        <f>+Outflows!G99+Fees!G99+'Ongoing Cash Flows'!G99+'Terminal Value'!G99</f>
        <v>9435.7875869107702</v>
      </c>
      <c r="H99" s="70">
        <f>+Outflows!H99+Fees!H99+'Ongoing Cash Flows'!H99+'Terminal Value'!H99</f>
        <v>8520.879157671292</v>
      </c>
      <c r="I99" s="70">
        <f>+Outflows!I99+Fees!I99+'Ongoing Cash Flows'!I99+'Terminal Value'!I99</f>
        <v>8368.4091386980272</v>
      </c>
      <c r="J99" s="70">
        <f>+Outflows!J99+Fees!J99+'Ongoing Cash Flows'!J99+'Terminal Value'!J99</f>
        <v>8355.9749361630365</v>
      </c>
      <c r="K99" s="70">
        <f>+Outflows!K99+Fees!K99+'Ongoing Cash Flows'!K99+'Terminal Value'!K99</f>
        <v>8346.8745935664574</v>
      </c>
      <c r="L99" s="70">
        <f>+Outflows!L99+Fees!L99+'Ongoing Cash Flows'!L99+'Terminal Value'!L99</f>
        <v>8348.0470012826263</v>
      </c>
      <c r="M99" s="70">
        <f>+Outflows!M99+Fees!M99+'Ongoing Cash Flows'!M99+'Terminal Value'!M99</f>
        <v>8320.0959592636355</v>
      </c>
      <c r="N99" s="70">
        <f>+Outflows!N99+Fees!N99+'Ongoing Cash Flows'!N99+'Terminal Value'!N99</f>
        <v>8302.3942687507206</v>
      </c>
      <c r="O99" s="70">
        <f>+Outflows!O99+Fees!O99+'Ongoing Cash Flows'!O99+'Terminal Value'!O99</f>
        <v>7976.325642131771</v>
      </c>
      <c r="P99" s="70">
        <f>+Outflows!P99+Fees!P99+'Ongoing Cash Flows'!P99+'Terminal Value'!P99</f>
        <v>7868.4117832248994</v>
      </c>
      <c r="Q99" s="70">
        <f>+Outflows!Q99+Fees!Q99+'Ongoing Cash Flows'!Q99+'Terminal Value'!Q99</f>
        <v>7839.9105973041751</v>
      </c>
      <c r="R99" s="70">
        <f>+Outflows!R99+Fees!R99+'Ongoing Cash Flows'!R99+'Terminal Value'!R99</f>
        <v>1093.5313742655087</v>
      </c>
      <c r="S99" s="70">
        <f>+Outflows!S99+Fees!S99+'Ongoing Cash Flows'!S99+'Terminal Value'!S99</f>
        <v>0</v>
      </c>
      <c r="T99" s="70">
        <f>+Outflows!T99+Fees!T99+'Ongoing Cash Flows'!T99+'Terminal Value'!T99</f>
        <v>0</v>
      </c>
      <c r="U99" s="70">
        <f>+Outflows!U99+Fees!U99+'Ongoing Cash Flows'!U99+'Terminal Value'!U99</f>
        <v>0</v>
      </c>
      <c r="V99" s="70">
        <f>+Outflows!V99+Fees!V99+'Ongoing Cash Flows'!V99+'Terminal Value'!V99</f>
        <v>0</v>
      </c>
      <c r="W99" s="70">
        <f>+Outflows!W99+Fees!W99+'Ongoing Cash Flows'!W99+'Terminal Value'!W99</f>
        <v>0</v>
      </c>
      <c r="X99" s="70">
        <f>+Outflows!X99+Fees!X99+'Ongoing Cash Flows'!X99+'Terminal Value'!X99</f>
        <v>0</v>
      </c>
      <c r="Y99" s="70">
        <f>+Outflows!Y99+Fees!Y99+'Ongoing Cash Flows'!Y99+'Terminal Value'!Y99</f>
        <v>0</v>
      </c>
      <c r="Z99" s="70">
        <f>+Outflows!Z99+Fees!Z99+'Ongoing Cash Flows'!Z99+'Terminal Value'!Z99</f>
        <v>0</v>
      </c>
      <c r="AA99" s="70">
        <f>+Outflows!AA99+Fees!AA99+'Ongoing Cash Flows'!AA99+'Terminal Value'!AA99</f>
        <v>0</v>
      </c>
      <c r="AB99" s="70">
        <f>+Outflows!AB99+Fees!AB99+'Ongoing Cash Flows'!AB99+'Terminal Value'!AB99</f>
        <v>0</v>
      </c>
      <c r="AC99" s="70">
        <f>+Outflows!AC99+Fees!AC99+'Ongoing Cash Flows'!AC99+'Terminal Value'!AC99</f>
        <v>0</v>
      </c>
      <c r="AD99" s="70">
        <f>+Outflows!AD99+Fees!AD99+'Ongoing Cash Flows'!AD99+'Terminal Value'!AD99</f>
        <v>0</v>
      </c>
      <c r="AE99" s="70">
        <f>+Outflows!AE99+Fees!AE99+'Ongoing Cash Flows'!AE99+'Terminal Value'!AE99</f>
        <v>0</v>
      </c>
      <c r="AF99" s="70">
        <f>+Outflows!AF99+Fees!AF99+'Ongoing Cash Flows'!AF99+'Terminal Value'!AF99</f>
        <v>0</v>
      </c>
      <c r="AG99" s="70">
        <f>+Outflows!AG99+Fees!AG99+'Ongoing Cash Flows'!AG99+'Terminal Value'!AG99</f>
        <v>0</v>
      </c>
      <c r="AH99" s="70">
        <f>+Outflows!AH99+Fees!AH99+'Ongoing Cash Flows'!AH99+'Terminal Value'!AH99</f>
        <v>0</v>
      </c>
      <c r="AI99" s="70">
        <f>+Outflows!AI99+Fees!AI99+'Ongoing Cash Flows'!AI99+'Terminal Value'!AI99</f>
        <v>0</v>
      </c>
      <c r="AJ99" s="70">
        <f>+Outflows!AJ99+Fees!AJ99+'Ongoing Cash Flows'!AJ99+'Terminal Value'!AJ99</f>
        <v>0</v>
      </c>
      <c r="AK99" s="70"/>
      <c r="AL99" s="6"/>
      <c r="AM99" s="71"/>
      <c r="AN99" s="72">
        <f t="shared" si="4"/>
        <v>5.6260564923286432E-2</v>
      </c>
      <c r="AO99" s="70">
        <f t="shared" ca="1" si="5"/>
        <v>-1761.1246414567304</v>
      </c>
      <c r="AP99" s="166">
        <f t="shared" ca="1" si="6"/>
        <v>744388.00176350912</v>
      </c>
      <c r="AQ99" s="166">
        <f t="shared" ca="1" si="7"/>
        <v>0</v>
      </c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1"/>
      <c r="CM99" s="1"/>
      <c r="CN99" s="1"/>
      <c r="CO99" s="1"/>
      <c r="CP99" s="1"/>
    </row>
    <row r="100" spans="1:94" x14ac:dyDescent="0.2">
      <c r="A100" s="6">
        <v>98</v>
      </c>
      <c r="B100" s="70">
        <f>+Outflows!B100+Fees!B100+'Ongoing Cash Flows'!B100+'Terminal Value'!B100</f>
        <v>-101924.50738159218</v>
      </c>
      <c r="C100" s="70">
        <f>+Outflows!C100+Fees!C100+'Ongoing Cash Flows'!C100+'Terminal Value'!C100</f>
        <v>14296.638996305293</v>
      </c>
      <c r="D100" s="70">
        <f>+Outflows!D100+Fees!D100+'Ongoing Cash Flows'!D100+'Terminal Value'!D100</f>
        <v>12439.483988094746</v>
      </c>
      <c r="E100" s="70">
        <f>+Outflows!E100+Fees!E100+'Ongoing Cash Flows'!E100+'Terminal Value'!E100</f>
        <v>10307.558642328453</v>
      </c>
      <c r="F100" s="70">
        <f>+Outflows!F100+Fees!F100+'Ongoing Cash Flows'!F100+'Terminal Value'!F100</f>
        <v>9952.2618544504112</v>
      </c>
      <c r="G100" s="70">
        <f>+Outflows!G100+Fees!G100+'Ongoing Cash Flows'!G100+'Terminal Value'!G100</f>
        <v>9629.4254111398877</v>
      </c>
      <c r="H100" s="70">
        <f>+Outflows!H100+Fees!H100+'Ongoing Cash Flows'!H100+'Terminal Value'!H100</f>
        <v>8680.3290503418139</v>
      </c>
      <c r="I100" s="70">
        <f>+Outflows!I100+Fees!I100+'Ongoing Cash Flows'!I100+'Terminal Value'!I100</f>
        <v>8519.4130498948289</v>
      </c>
      <c r="J100" s="70">
        <f>+Outflows!J100+Fees!J100+'Ongoing Cash Flows'!J100+'Terminal Value'!J100</f>
        <v>8506.9788473598383</v>
      </c>
      <c r="K100" s="70">
        <f>+Outflows!K100+Fees!K100+'Ongoing Cash Flows'!K100+'Terminal Value'!K100</f>
        <v>8498.1344435957944</v>
      </c>
      <c r="L100" s="70">
        <f>+Outflows!L100+Fees!L100+'Ongoing Cash Flows'!L100+'Terminal Value'!L100</f>
        <v>8499.0509124794298</v>
      </c>
      <c r="M100" s="70">
        <f>+Outflows!M100+Fees!M100+'Ongoing Cash Flows'!M100+'Terminal Value'!M100</f>
        <v>8471.3558092929725</v>
      </c>
      <c r="N100" s="70">
        <f>+Outflows!N100+Fees!N100+'Ongoing Cash Flows'!N100+'Terminal Value'!N100</f>
        <v>8453.3981799475223</v>
      </c>
      <c r="O100" s="70">
        <f>+Outflows!O100+Fees!O100+'Ongoing Cash Flows'!O100+'Terminal Value'!O100</f>
        <v>8127.5854921611099</v>
      </c>
      <c r="P100" s="70">
        <f>+Outflows!P100+Fees!P100+'Ongoing Cash Flows'!P100+'Terminal Value'!P100</f>
        <v>8019.4156944217002</v>
      </c>
      <c r="Q100" s="70">
        <f>+Outflows!Q100+Fees!Q100+'Ongoing Cash Flows'!Q100+'Terminal Value'!Q100</f>
        <v>7991.1704473335139</v>
      </c>
      <c r="R100" s="70">
        <f>+Outflows!R100+Fees!R100+'Ongoing Cash Flows'!R100+'Terminal Value'!R100</f>
        <v>1169.0333298639096</v>
      </c>
      <c r="S100" s="70">
        <f>+Outflows!S100+Fees!S100+'Ongoing Cash Flows'!S100+'Terminal Value'!S100</f>
        <v>0</v>
      </c>
      <c r="T100" s="70">
        <f>+Outflows!T100+Fees!T100+'Ongoing Cash Flows'!T100+'Terminal Value'!T100</f>
        <v>0</v>
      </c>
      <c r="U100" s="70">
        <f>+Outflows!U100+Fees!U100+'Ongoing Cash Flows'!U100+'Terminal Value'!U100</f>
        <v>0</v>
      </c>
      <c r="V100" s="70">
        <f>+Outflows!V100+Fees!V100+'Ongoing Cash Flows'!V100+'Terminal Value'!V100</f>
        <v>0</v>
      </c>
      <c r="W100" s="70">
        <f>+Outflows!W100+Fees!W100+'Ongoing Cash Flows'!W100+'Terminal Value'!W100</f>
        <v>0</v>
      </c>
      <c r="X100" s="70">
        <f>+Outflows!X100+Fees!X100+'Ongoing Cash Flows'!X100+'Terminal Value'!X100</f>
        <v>0</v>
      </c>
      <c r="Y100" s="70">
        <f>+Outflows!Y100+Fees!Y100+'Ongoing Cash Flows'!Y100+'Terminal Value'!Y100</f>
        <v>0</v>
      </c>
      <c r="Z100" s="70">
        <f>+Outflows!Z100+Fees!Z100+'Ongoing Cash Flows'!Z100+'Terminal Value'!Z100</f>
        <v>0</v>
      </c>
      <c r="AA100" s="70">
        <f>+Outflows!AA100+Fees!AA100+'Ongoing Cash Flows'!AA100+'Terminal Value'!AA100</f>
        <v>0</v>
      </c>
      <c r="AB100" s="70">
        <f>+Outflows!AB100+Fees!AB100+'Ongoing Cash Flows'!AB100+'Terminal Value'!AB100</f>
        <v>0</v>
      </c>
      <c r="AC100" s="70">
        <f>+Outflows!AC100+Fees!AC100+'Ongoing Cash Flows'!AC100+'Terminal Value'!AC100</f>
        <v>0</v>
      </c>
      <c r="AD100" s="70">
        <f>+Outflows!AD100+Fees!AD100+'Ongoing Cash Flows'!AD100+'Terminal Value'!AD100</f>
        <v>0</v>
      </c>
      <c r="AE100" s="70">
        <f>+Outflows!AE100+Fees!AE100+'Ongoing Cash Flows'!AE100+'Terminal Value'!AE100</f>
        <v>0</v>
      </c>
      <c r="AF100" s="70">
        <f>+Outflows!AF100+Fees!AF100+'Ongoing Cash Flows'!AF100+'Terminal Value'!AF100</f>
        <v>0</v>
      </c>
      <c r="AG100" s="70">
        <f>+Outflows!AG100+Fees!AG100+'Ongoing Cash Flows'!AG100+'Terminal Value'!AG100</f>
        <v>0</v>
      </c>
      <c r="AH100" s="70">
        <f>+Outflows!AH100+Fees!AH100+'Ongoing Cash Flows'!AH100+'Terminal Value'!AH100</f>
        <v>0</v>
      </c>
      <c r="AI100" s="70">
        <f>+Outflows!AI100+Fees!AI100+'Ongoing Cash Flows'!AI100+'Terminal Value'!AI100</f>
        <v>0</v>
      </c>
      <c r="AJ100" s="70">
        <f>+Outflows!AJ100+Fees!AJ100+'Ongoing Cash Flows'!AJ100+'Terminal Value'!AJ100</f>
        <v>0</v>
      </c>
      <c r="AK100" s="70"/>
      <c r="AL100" s="6"/>
      <c r="AM100" s="71"/>
      <c r="AN100" s="72">
        <f t="shared" si="4"/>
        <v>4.8361000418663022E-2</v>
      </c>
      <c r="AO100" s="70">
        <f t="shared" ca="1" si="5"/>
        <v>-6273.8768659047955</v>
      </c>
      <c r="AP100" s="166">
        <f t="shared" ca="1" si="6"/>
        <v>28896338.430496365</v>
      </c>
      <c r="AQ100" s="166">
        <f t="shared" ca="1" si="7"/>
        <v>0</v>
      </c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1"/>
      <c r="CM100" s="1"/>
      <c r="CN100" s="1"/>
      <c r="CO100" s="1"/>
      <c r="CP100" s="1"/>
    </row>
    <row r="101" spans="1:94" x14ac:dyDescent="0.2">
      <c r="A101" s="6">
        <v>99</v>
      </c>
      <c r="B101" s="70">
        <f>+Outflows!B101+Fees!B101+'Ongoing Cash Flows'!B101+'Terminal Value'!B101</f>
        <v>-97995.535963836839</v>
      </c>
      <c r="C101" s="70">
        <f>+Outflows!C101+Fees!C101+'Ongoing Cash Flows'!C101+'Terminal Value'!C101</f>
        <v>14207.67537379848</v>
      </c>
      <c r="D101" s="70">
        <f>+Outflows!D101+Fees!D101+'Ongoing Cash Flows'!D101+'Terminal Value'!D101</f>
        <v>12259.21428277805</v>
      </c>
      <c r="E101" s="70">
        <f>+Outflows!E101+Fees!E101+'Ongoing Cash Flows'!E101+'Terminal Value'!E101</f>
        <v>10292.9241637758</v>
      </c>
      <c r="F101" s="70">
        <f>+Outflows!F101+Fees!F101+'Ongoing Cash Flows'!F101+'Terminal Value'!F101</f>
        <v>9671.9328546973193</v>
      </c>
      <c r="G101" s="70">
        <f>+Outflows!G101+Fees!G101+'Ongoing Cash Flows'!G101+'Terminal Value'!G101</f>
        <v>9496.5887271296015</v>
      </c>
      <c r="H101" s="70">
        <f>+Outflows!H101+Fees!H101+'Ongoing Cash Flows'!H101+'Terminal Value'!H101</f>
        <v>8585.1605617078021</v>
      </c>
      <c r="I101" s="70">
        <f>+Outflows!I101+Fees!I101+'Ongoing Cash Flows'!I101+'Terminal Value'!I101</f>
        <v>8429.2855887486548</v>
      </c>
      <c r="J101" s="70">
        <f>+Outflows!J101+Fees!J101+'Ongoing Cash Flows'!J101+'Terminal Value'!J101</f>
        <v>8416.8513862136642</v>
      </c>
      <c r="K101" s="70">
        <f>+Outflows!K101+Fees!K101+'Ongoing Cash Flows'!K101+'Terminal Value'!K101</f>
        <v>8407.8542240409006</v>
      </c>
      <c r="L101" s="70">
        <f>+Outflows!L101+Fees!L101+'Ongoing Cash Flows'!L101+'Terminal Value'!L101</f>
        <v>8408.9234513332558</v>
      </c>
      <c r="M101" s="70">
        <f>+Outflows!M101+Fees!M101+'Ongoing Cash Flows'!M101+'Terminal Value'!M101</f>
        <v>8381.0755897380768</v>
      </c>
      <c r="N101" s="70">
        <f>+Outflows!N101+Fees!N101+'Ongoing Cash Flows'!N101+'Terminal Value'!N101</f>
        <v>8363.2707188013483</v>
      </c>
      <c r="O101" s="70">
        <f>+Outflows!O101+Fees!O101+'Ongoing Cash Flows'!O101+'Terminal Value'!O101</f>
        <v>8037.3052726062142</v>
      </c>
      <c r="P101" s="70">
        <f>+Outflows!P101+Fees!P101+'Ongoing Cash Flows'!P101+'Terminal Value'!P101</f>
        <v>7929.2882332755271</v>
      </c>
      <c r="Q101" s="70">
        <f>+Outflows!Q101+Fees!Q101+'Ongoing Cash Flows'!Q101+'Terminal Value'!Q101</f>
        <v>7900.8902277786183</v>
      </c>
      <c r="R101" s="70">
        <f>+Outflows!R101+Fees!R101+'Ongoing Cash Flows'!R101+'Terminal Value'!R101</f>
        <v>1123.9695992908228</v>
      </c>
      <c r="S101" s="70">
        <f>+Outflows!S101+Fees!S101+'Ongoing Cash Flows'!S101+'Terminal Value'!S101</f>
        <v>0</v>
      </c>
      <c r="T101" s="70">
        <f>+Outflows!T101+Fees!T101+'Ongoing Cash Flows'!T101+'Terminal Value'!T101</f>
        <v>0</v>
      </c>
      <c r="U101" s="70">
        <f>+Outflows!U101+Fees!U101+'Ongoing Cash Flows'!U101+'Terminal Value'!U101</f>
        <v>0</v>
      </c>
      <c r="V101" s="70">
        <f>+Outflows!V101+Fees!V101+'Ongoing Cash Flows'!V101+'Terminal Value'!V101</f>
        <v>0</v>
      </c>
      <c r="W101" s="70">
        <f>+Outflows!W101+Fees!W101+'Ongoing Cash Flows'!W101+'Terminal Value'!W101</f>
        <v>0</v>
      </c>
      <c r="X101" s="70">
        <f>+Outflows!X101+Fees!X101+'Ongoing Cash Flows'!X101+'Terminal Value'!X101</f>
        <v>0</v>
      </c>
      <c r="Y101" s="70">
        <f>+Outflows!Y101+Fees!Y101+'Ongoing Cash Flows'!Y101+'Terminal Value'!Y101</f>
        <v>0</v>
      </c>
      <c r="Z101" s="70">
        <f>+Outflows!Z101+Fees!Z101+'Ongoing Cash Flows'!Z101+'Terminal Value'!Z101</f>
        <v>0</v>
      </c>
      <c r="AA101" s="70">
        <f>+Outflows!AA101+Fees!AA101+'Ongoing Cash Flows'!AA101+'Terminal Value'!AA101</f>
        <v>0</v>
      </c>
      <c r="AB101" s="70">
        <f>+Outflows!AB101+Fees!AB101+'Ongoing Cash Flows'!AB101+'Terminal Value'!AB101</f>
        <v>0</v>
      </c>
      <c r="AC101" s="70">
        <f>+Outflows!AC101+Fees!AC101+'Ongoing Cash Flows'!AC101+'Terminal Value'!AC101</f>
        <v>0</v>
      </c>
      <c r="AD101" s="70">
        <f>+Outflows!AD101+Fees!AD101+'Ongoing Cash Flows'!AD101+'Terminal Value'!AD101</f>
        <v>0</v>
      </c>
      <c r="AE101" s="70">
        <f>+Outflows!AE101+Fees!AE101+'Ongoing Cash Flows'!AE101+'Terminal Value'!AE101</f>
        <v>0</v>
      </c>
      <c r="AF101" s="70">
        <f>+Outflows!AF101+Fees!AF101+'Ongoing Cash Flows'!AF101+'Terminal Value'!AF101</f>
        <v>0</v>
      </c>
      <c r="AG101" s="70">
        <f>+Outflows!AG101+Fees!AG101+'Ongoing Cash Flows'!AG101+'Terminal Value'!AG101</f>
        <v>0</v>
      </c>
      <c r="AH101" s="70">
        <f>+Outflows!AH101+Fees!AH101+'Ongoing Cash Flows'!AH101+'Terminal Value'!AH101</f>
        <v>0</v>
      </c>
      <c r="AI101" s="70">
        <f>+Outflows!AI101+Fees!AI101+'Ongoing Cash Flows'!AI101+'Terminal Value'!AI101</f>
        <v>0</v>
      </c>
      <c r="AJ101" s="70">
        <f>+Outflows!AJ101+Fees!AJ101+'Ongoing Cash Flows'!AJ101+'Terminal Value'!AJ101</f>
        <v>0</v>
      </c>
      <c r="AK101" s="70"/>
      <c r="AL101" s="6"/>
      <c r="AM101" s="71"/>
      <c r="AN101" s="72">
        <f t="shared" si="4"/>
        <v>5.2869775891304011E-2</v>
      </c>
      <c r="AO101" s="70">
        <f t="shared" ca="1" si="5"/>
        <v>-3631.3684500399281</v>
      </c>
      <c r="AP101" s="166">
        <f t="shared" ca="1" si="6"/>
        <v>7469414.9359016763</v>
      </c>
      <c r="AQ101" s="166">
        <f t="shared" ca="1" si="7"/>
        <v>0</v>
      </c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1"/>
      <c r="CM101" s="1"/>
      <c r="CN101" s="1"/>
      <c r="CO101" s="1"/>
      <c r="CP101" s="1"/>
    </row>
    <row r="102" spans="1:94" x14ac:dyDescent="0.2">
      <c r="A102" s="6">
        <v>100</v>
      </c>
      <c r="B102" s="70">
        <f>+Outflows!B102+Fees!B102+'Ongoing Cash Flows'!B102+'Terminal Value'!B102</f>
        <v>-89859.607217721452</v>
      </c>
      <c r="C102" s="70">
        <f>+Outflows!C102+Fees!C102+'Ongoing Cash Flows'!C102+'Terminal Value'!C102</f>
        <v>14073.159845753955</v>
      </c>
      <c r="D102" s="70">
        <f>+Outflows!D102+Fees!D102+'Ongoing Cash Flows'!D102+'Terminal Value'!D102</f>
        <v>12048.652009398051</v>
      </c>
      <c r="E102" s="70">
        <f>+Outflows!E102+Fees!E102+'Ongoing Cash Flows'!E102+'Terminal Value'!E102</f>
        <v>9835.7079291877708</v>
      </c>
      <c r="F102" s="70">
        <f>+Outflows!F102+Fees!F102+'Ongoing Cash Flows'!F102+'Terminal Value'!F102</f>
        <v>9472.0590590100037</v>
      </c>
      <c r="G102" s="70">
        <f>+Outflows!G102+Fees!G102+'Ongoing Cash Flows'!G102+'Terminal Value'!G102</f>
        <v>9315.9871333447627</v>
      </c>
      <c r="H102" s="70">
        <f>+Outflows!H102+Fees!H102+'Ongoing Cash Flows'!H102+'Terminal Value'!H102</f>
        <v>8388.0901429964979</v>
      </c>
      <c r="I102" s="70">
        <f>+Outflows!I102+Fees!I102+'Ongoing Cash Flows'!I102+'Terminal Value'!I102</f>
        <v>8242.653892055765</v>
      </c>
      <c r="J102" s="70">
        <f>+Outflows!J102+Fees!J102+'Ongoing Cash Flows'!J102+'Terminal Value'!J102</f>
        <v>8230.2196895207744</v>
      </c>
      <c r="K102" s="70">
        <f>+Outflows!K102+Fees!K102+'Ongoing Cash Flows'!K102+'Terminal Value'!K102</f>
        <v>8220.9062024383602</v>
      </c>
      <c r="L102" s="70">
        <f>+Outflows!L102+Fees!L102+'Ongoing Cash Flows'!L102+'Terminal Value'!L102</f>
        <v>8222.291754640366</v>
      </c>
      <c r="M102" s="70">
        <f>+Outflows!M102+Fees!M102+'Ongoing Cash Flows'!M102+'Terminal Value'!M102</f>
        <v>8194.1275681355382</v>
      </c>
      <c r="N102" s="70">
        <f>+Outflows!N102+Fees!N102+'Ongoing Cash Flows'!N102+'Terminal Value'!N102</f>
        <v>8176.6390221084584</v>
      </c>
      <c r="O102" s="70">
        <f>+Outflows!O102+Fees!O102+'Ongoing Cash Flows'!O102+'Terminal Value'!O102</f>
        <v>7850.3572510036756</v>
      </c>
      <c r="P102" s="70">
        <f>+Outflows!P102+Fees!P102+'Ongoing Cash Flows'!P102+'Terminal Value'!P102</f>
        <v>7742.6565365826373</v>
      </c>
      <c r="Q102" s="70">
        <f>+Outflows!Q102+Fees!Q102+'Ongoing Cash Flows'!Q102+'Terminal Value'!Q102</f>
        <v>7713.9422061760788</v>
      </c>
      <c r="R102" s="70">
        <f>+Outflows!R102+Fees!R102+'Ongoing Cash Flows'!R102+'Terminal Value'!R102</f>
        <v>1030.6537509443779</v>
      </c>
      <c r="S102" s="70">
        <f>+Outflows!S102+Fees!S102+'Ongoing Cash Flows'!S102+'Terminal Value'!S102</f>
        <v>0</v>
      </c>
      <c r="T102" s="70">
        <f>+Outflows!T102+Fees!T102+'Ongoing Cash Flows'!T102+'Terminal Value'!T102</f>
        <v>0</v>
      </c>
      <c r="U102" s="70">
        <f>+Outflows!U102+Fees!U102+'Ongoing Cash Flows'!U102+'Terminal Value'!U102</f>
        <v>0</v>
      </c>
      <c r="V102" s="70">
        <f>+Outflows!V102+Fees!V102+'Ongoing Cash Flows'!V102+'Terminal Value'!V102</f>
        <v>0</v>
      </c>
      <c r="W102" s="70">
        <f>+Outflows!W102+Fees!W102+'Ongoing Cash Flows'!W102+'Terminal Value'!W102</f>
        <v>0</v>
      </c>
      <c r="X102" s="70">
        <f>+Outflows!X102+Fees!X102+'Ongoing Cash Flows'!X102+'Terminal Value'!X102</f>
        <v>0</v>
      </c>
      <c r="Y102" s="70">
        <f>+Outflows!Y102+Fees!Y102+'Ongoing Cash Flows'!Y102+'Terminal Value'!Y102</f>
        <v>0</v>
      </c>
      <c r="Z102" s="70">
        <f>+Outflows!Z102+Fees!Z102+'Ongoing Cash Flows'!Z102+'Terminal Value'!Z102</f>
        <v>0</v>
      </c>
      <c r="AA102" s="70">
        <f>+Outflows!AA102+Fees!AA102+'Ongoing Cash Flows'!AA102+'Terminal Value'!AA102</f>
        <v>0</v>
      </c>
      <c r="AB102" s="70">
        <f>+Outflows!AB102+Fees!AB102+'Ongoing Cash Flows'!AB102+'Terminal Value'!AB102</f>
        <v>0</v>
      </c>
      <c r="AC102" s="70">
        <f>+Outflows!AC102+Fees!AC102+'Ongoing Cash Flows'!AC102+'Terminal Value'!AC102</f>
        <v>0</v>
      </c>
      <c r="AD102" s="70">
        <f>+Outflows!AD102+Fees!AD102+'Ongoing Cash Flows'!AD102+'Terminal Value'!AD102</f>
        <v>0</v>
      </c>
      <c r="AE102" s="70">
        <f>+Outflows!AE102+Fees!AE102+'Ongoing Cash Flows'!AE102+'Terminal Value'!AE102</f>
        <v>0</v>
      </c>
      <c r="AF102" s="70">
        <f>+Outflows!AF102+Fees!AF102+'Ongoing Cash Flows'!AF102+'Terminal Value'!AF102</f>
        <v>0</v>
      </c>
      <c r="AG102" s="70">
        <f>+Outflows!AG102+Fees!AG102+'Ongoing Cash Flows'!AG102+'Terminal Value'!AG102</f>
        <v>0</v>
      </c>
      <c r="AH102" s="70">
        <f>+Outflows!AH102+Fees!AH102+'Ongoing Cash Flows'!AH102+'Terminal Value'!AH102</f>
        <v>0</v>
      </c>
      <c r="AI102" s="70">
        <f>+Outflows!AI102+Fees!AI102+'Ongoing Cash Flows'!AI102+'Terminal Value'!AI102</f>
        <v>0</v>
      </c>
      <c r="AJ102" s="70">
        <f>+Outflows!AJ102+Fees!AJ102+'Ongoing Cash Flows'!AJ102+'Terminal Value'!AJ102</f>
        <v>0</v>
      </c>
      <c r="AK102" s="70"/>
      <c r="AL102" s="6"/>
      <c r="AM102" s="71"/>
      <c r="AN102" s="72">
        <f t="shared" si="4"/>
        <v>6.3677105307579029E-2</v>
      </c>
      <c r="AO102" s="70">
        <f t="shared" ca="1" si="5"/>
        <v>2032.392150649182</v>
      </c>
      <c r="AP102" s="166">
        <f t="shared" ca="1" si="6"/>
        <v>0</v>
      </c>
      <c r="AQ102" s="166">
        <f t="shared" ca="1" si="7"/>
        <v>8589222.650994936</v>
      </c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1"/>
      <c r="CM102" s="1"/>
      <c r="CN102" s="1"/>
      <c r="CO102" s="1"/>
      <c r="CP102" s="1"/>
    </row>
    <row r="103" spans="1:94" x14ac:dyDescent="0.2">
      <c r="A103" s="6">
        <v>101</v>
      </c>
      <c r="B103" s="70">
        <f>+Outflows!B103+Fees!B103+'Ongoing Cash Flows'!B103+'Terminal Value'!B103</f>
        <v>-90256.161393838091</v>
      </c>
      <c r="C103" s="70">
        <f>+Outflows!C103+Fees!C103+'Ongoing Cash Flows'!C103+'Terminal Value'!C103</f>
        <v>14092.199453149686</v>
      </c>
      <c r="D103" s="70">
        <f>+Outflows!D103+Fees!D103+'Ongoing Cash Flows'!D103+'Terminal Value'!D103</f>
        <v>11934.311928340387</v>
      </c>
      <c r="E103" s="70">
        <f>+Outflows!E103+Fees!E103+'Ongoing Cash Flows'!E103+'Terminal Value'!E103</f>
        <v>10043.037326490725</v>
      </c>
      <c r="F103" s="70">
        <f>+Outflows!F103+Fees!F103+'Ongoing Cash Flows'!F103+'Terminal Value'!F103</f>
        <v>9610.6553263936257</v>
      </c>
      <c r="G103" s="70">
        <f>+Outflows!G103+Fees!G103+'Ongoing Cash Flows'!G103+'Terminal Value'!G103</f>
        <v>9279.4867473617433</v>
      </c>
      <c r="H103" s="70">
        <f>+Outflows!H103+Fees!H103+'Ongoing Cash Flows'!H103+'Terminal Value'!H103</f>
        <v>8397.6955734233961</v>
      </c>
      <c r="I103" s="70">
        <f>+Outflows!I103+Fees!I103+'Ongoing Cash Flows'!I103+'Terminal Value'!I103</f>
        <v>8251.7505276125394</v>
      </c>
      <c r="J103" s="70">
        <f>+Outflows!J103+Fees!J103+'Ongoing Cash Flows'!J103+'Terminal Value'!J103</f>
        <v>8239.3163250775506</v>
      </c>
      <c r="K103" s="70">
        <f>+Outflows!K103+Fees!K103+'Ongoing Cash Flows'!K103+'Terminal Value'!K103</f>
        <v>8230.0182560215035</v>
      </c>
      <c r="L103" s="70">
        <f>+Outflows!L103+Fees!L103+'Ongoing Cash Flows'!L103+'Terminal Value'!L103</f>
        <v>8231.3883901971403</v>
      </c>
      <c r="M103" s="70">
        <f>+Outflows!M103+Fees!M103+'Ongoing Cash Flows'!M103+'Terminal Value'!M103</f>
        <v>8203.2396217186797</v>
      </c>
      <c r="N103" s="70">
        <f>+Outflows!N103+Fees!N103+'Ongoing Cash Flows'!N103+'Terminal Value'!N103</f>
        <v>8185.7356576652328</v>
      </c>
      <c r="O103" s="70">
        <f>+Outflows!O103+Fees!O103+'Ongoing Cash Flows'!O103+'Terminal Value'!O103</f>
        <v>7859.4693045868171</v>
      </c>
      <c r="P103" s="70">
        <f>+Outflows!P103+Fees!P103+'Ongoing Cash Flows'!P103+'Terminal Value'!P103</f>
        <v>7751.7531721394116</v>
      </c>
      <c r="Q103" s="70">
        <f>+Outflows!Q103+Fees!Q103+'Ongoing Cash Flows'!Q103+'Terminal Value'!Q103</f>
        <v>7723.0542597592212</v>
      </c>
      <c r="R103" s="70">
        <f>+Outflows!R103+Fees!R103+'Ongoing Cash Flows'!R103+'Terminal Value'!R103</f>
        <v>1035.2020687227653</v>
      </c>
      <c r="S103" s="70">
        <f>+Outflows!S103+Fees!S103+'Ongoing Cash Flows'!S103+'Terminal Value'!S103</f>
        <v>0</v>
      </c>
      <c r="T103" s="70">
        <f>+Outflows!T103+Fees!T103+'Ongoing Cash Flows'!T103+'Terminal Value'!T103</f>
        <v>0</v>
      </c>
      <c r="U103" s="70">
        <f>+Outflows!U103+Fees!U103+'Ongoing Cash Flows'!U103+'Terminal Value'!U103</f>
        <v>0</v>
      </c>
      <c r="V103" s="70">
        <f>+Outflows!V103+Fees!V103+'Ongoing Cash Flows'!V103+'Terminal Value'!V103</f>
        <v>0</v>
      </c>
      <c r="W103" s="70">
        <f>+Outflows!W103+Fees!W103+'Ongoing Cash Flows'!W103+'Terminal Value'!W103</f>
        <v>0</v>
      </c>
      <c r="X103" s="70">
        <f>+Outflows!X103+Fees!X103+'Ongoing Cash Flows'!X103+'Terminal Value'!X103</f>
        <v>0</v>
      </c>
      <c r="Y103" s="70">
        <f>+Outflows!Y103+Fees!Y103+'Ongoing Cash Flows'!Y103+'Terminal Value'!Y103</f>
        <v>0</v>
      </c>
      <c r="Z103" s="70">
        <f>+Outflows!Z103+Fees!Z103+'Ongoing Cash Flows'!Z103+'Terminal Value'!Z103</f>
        <v>0</v>
      </c>
      <c r="AA103" s="70">
        <f>+Outflows!AA103+Fees!AA103+'Ongoing Cash Flows'!AA103+'Terminal Value'!AA103</f>
        <v>0</v>
      </c>
      <c r="AB103" s="70">
        <f>+Outflows!AB103+Fees!AB103+'Ongoing Cash Flows'!AB103+'Terminal Value'!AB103</f>
        <v>0</v>
      </c>
      <c r="AC103" s="70">
        <f>+Outflows!AC103+Fees!AC103+'Ongoing Cash Flows'!AC103+'Terminal Value'!AC103</f>
        <v>0</v>
      </c>
      <c r="AD103" s="70">
        <f>+Outflows!AD103+Fees!AD103+'Ongoing Cash Flows'!AD103+'Terminal Value'!AD103</f>
        <v>0</v>
      </c>
      <c r="AE103" s="70">
        <f>+Outflows!AE103+Fees!AE103+'Ongoing Cash Flows'!AE103+'Terminal Value'!AE103</f>
        <v>0</v>
      </c>
      <c r="AF103" s="70">
        <f>+Outflows!AF103+Fees!AF103+'Ongoing Cash Flows'!AF103+'Terminal Value'!AF103</f>
        <v>0</v>
      </c>
      <c r="AG103" s="70">
        <f>+Outflows!AG103+Fees!AG103+'Ongoing Cash Flows'!AG103+'Terminal Value'!AG103</f>
        <v>0</v>
      </c>
      <c r="AH103" s="70">
        <f>+Outflows!AH103+Fees!AH103+'Ongoing Cash Flows'!AH103+'Terminal Value'!AH103</f>
        <v>0</v>
      </c>
      <c r="AI103" s="70">
        <f>+Outflows!AI103+Fees!AI103+'Ongoing Cash Flows'!AI103+'Terminal Value'!AI103</f>
        <v>0</v>
      </c>
      <c r="AJ103" s="70">
        <f>+Outflows!AJ103+Fees!AJ103+'Ongoing Cash Flows'!AJ103+'Terminal Value'!AJ103</f>
        <v>0</v>
      </c>
      <c r="AK103" s="70"/>
      <c r="AL103" s="6"/>
      <c r="AM103" s="71"/>
      <c r="AN103" s="72">
        <f t="shared" si="4"/>
        <v>6.334361135959625E-2</v>
      </c>
      <c r="AO103" s="70">
        <f t="shared" ca="1" si="5"/>
        <v>1873.2394831765168</v>
      </c>
      <c r="AP103" s="166">
        <f t="shared" ca="1" si="6"/>
        <v>0</v>
      </c>
      <c r="AQ103" s="166">
        <f t="shared" ca="1" si="7"/>
        <v>7681682.8215926858</v>
      </c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1"/>
      <c r="CM103" s="1"/>
      <c r="CN103" s="1"/>
      <c r="CO103" s="1"/>
      <c r="CP103" s="1"/>
    </row>
    <row r="104" spans="1:94" x14ac:dyDescent="0.2">
      <c r="A104" s="6">
        <v>102</v>
      </c>
      <c r="B104" s="70">
        <f>+Outflows!B104+Fees!B104+'Ongoing Cash Flows'!B104+'Terminal Value'!B104</f>
        <v>-102292.94504303158</v>
      </c>
      <c r="C104" s="70">
        <f>+Outflows!C104+Fees!C104+'Ongoing Cash Flows'!C104+'Terminal Value'!C104</f>
        <v>14312.570227315182</v>
      </c>
      <c r="D104" s="70">
        <f>+Outflows!D104+Fees!D104+'Ongoing Cash Flows'!D104+'Terminal Value'!D104</f>
        <v>12495.283708031648</v>
      </c>
      <c r="E104" s="70">
        <f>+Outflows!E104+Fees!E104+'Ongoing Cash Flows'!E104+'Terminal Value'!E104</f>
        <v>10391.803992591162</v>
      </c>
      <c r="F104" s="70">
        <f>+Outflows!F104+Fees!F104+'Ongoing Cash Flows'!F104+'Terminal Value'!F104</f>
        <v>9856.0726731774284</v>
      </c>
      <c r="G104" s="70">
        <f>+Outflows!G104+Fees!G104+'Ongoing Cash Flows'!G104+'Terminal Value'!G104</f>
        <v>9671.2166442191719</v>
      </c>
      <c r="H104" s="70">
        <f>+Outflows!H104+Fees!H104+'Ongoing Cash Flows'!H104+'Terminal Value'!H104</f>
        <v>8689.2534358022367</v>
      </c>
      <c r="I104" s="70">
        <f>+Outflows!I104+Fees!I104+'Ongoing Cash Flows'!I104+'Terminal Value'!I104</f>
        <v>8527.8647150981196</v>
      </c>
      <c r="J104" s="70">
        <f>+Outflows!J104+Fees!J104+'Ongoing Cash Flows'!J104+'Terminal Value'!J104</f>
        <v>8515.430512563129</v>
      </c>
      <c r="K104" s="70">
        <f>+Outflows!K104+Fees!K104+'Ongoing Cash Flows'!K104+'Terminal Value'!K104</f>
        <v>8506.6004336553633</v>
      </c>
      <c r="L104" s="70">
        <f>+Outflows!L104+Fees!L104+'Ongoing Cash Flows'!L104+'Terminal Value'!L104</f>
        <v>8507.5025776827206</v>
      </c>
      <c r="M104" s="70">
        <f>+Outflows!M104+Fees!M104+'Ongoing Cash Flows'!M104+'Terminal Value'!M104</f>
        <v>8479.8217993525395</v>
      </c>
      <c r="N104" s="70">
        <f>+Outflows!N104+Fees!N104+'Ongoing Cash Flows'!N104+'Terminal Value'!N104</f>
        <v>8461.8498451508131</v>
      </c>
      <c r="O104" s="70">
        <f>+Outflows!O104+Fees!O104+'Ongoing Cash Flows'!O104+'Terminal Value'!O104</f>
        <v>8136.0514822206769</v>
      </c>
      <c r="P104" s="70">
        <f>+Outflows!P104+Fees!P104+'Ongoing Cash Flows'!P104+'Terminal Value'!P104</f>
        <v>8027.867359624991</v>
      </c>
      <c r="Q104" s="70">
        <f>+Outflows!Q104+Fees!Q104+'Ongoing Cash Flows'!Q104+'Terminal Value'!Q104</f>
        <v>7999.636437393081</v>
      </c>
      <c r="R104" s="70">
        <f>+Outflows!R104+Fees!R104+'Ongoing Cash Flows'!R104+'Terminal Value'!R104</f>
        <v>1173.2591624655549</v>
      </c>
      <c r="S104" s="70">
        <f>+Outflows!S104+Fees!S104+'Ongoing Cash Flows'!S104+'Terminal Value'!S104</f>
        <v>0</v>
      </c>
      <c r="T104" s="70">
        <f>+Outflows!T104+Fees!T104+'Ongoing Cash Flows'!T104+'Terminal Value'!T104</f>
        <v>0</v>
      </c>
      <c r="U104" s="70">
        <f>+Outflows!U104+Fees!U104+'Ongoing Cash Flows'!U104+'Terminal Value'!U104</f>
        <v>0</v>
      </c>
      <c r="V104" s="70">
        <f>+Outflows!V104+Fees!V104+'Ongoing Cash Flows'!V104+'Terminal Value'!V104</f>
        <v>0</v>
      </c>
      <c r="W104" s="70">
        <f>+Outflows!W104+Fees!W104+'Ongoing Cash Flows'!W104+'Terminal Value'!W104</f>
        <v>0</v>
      </c>
      <c r="X104" s="70">
        <f>+Outflows!X104+Fees!X104+'Ongoing Cash Flows'!X104+'Terminal Value'!X104</f>
        <v>0</v>
      </c>
      <c r="Y104" s="70">
        <f>+Outflows!Y104+Fees!Y104+'Ongoing Cash Flows'!Y104+'Terminal Value'!Y104</f>
        <v>0</v>
      </c>
      <c r="Z104" s="70">
        <f>+Outflows!Z104+Fees!Z104+'Ongoing Cash Flows'!Z104+'Terminal Value'!Z104</f>
        <v>0</v>
      </c>
      <c r="AA104" s="70">
        <f>+Outflows!AA104+Fees!AA104+'Ongoing Cash Flows'!AA104+'Terminal Value'!AA104</f>
        <v>0</v>
      </c>
      <c r="AB104" s="70">
        <f>+Outflows!AB104+Fees!AB104+'Ongoing Cash Flows'!AB104+'Terminal Value'!AB104</f>
        <v>0</v>
      </c>
      <c r="AC104" s="70">
        <f>+Outflows!AC104+Fees!AC104+'Ongoing Cash Flows'!AC104+'Terminal Value'!AC104</f>
        <v>0</v>
      </c>
      <c r="AD104" s="70">
        <f>+Outflows!AD104+Fees!AD104+'Ongoing Cash Flows'!AD104+'Terminal Value'!AD104</f>
        <v>0</v>
      </c>
      <c r="AE104" s="70">
        <f>+Outflows!AE104+Fees!AE104+'Ongoing Cash Flows'!AE104+'Terminal Value'!AE104</f>
        <v>0</v>
      </c>
      <c r="AF104" s="70">
        <f>+Outflows!AF104+Fees!AF104+'Ongoing Cash Flows'!AF104+'Terminal Value'!AF104</f>
        <v>0</v>
      </c>
      <c r="AG104" s="70">
        <f>+Outflows!AG104+Fees!AG104+'Ongoing Cash Flows'!AG104+'Terminal Value'!AG104</f>
        <v>0</v>
      </c>
      <c r="AH104" s="70">
        <f>+Outflows!AH104+Fees!AH104+'Ongoing Cash Flows'!AH104+'Terminal Value'!AH104</f>
        <v>0</v>
      </c>
      <c r="AI104" s="70">
        <f>+Outflows!AI104+Fees!AI104+'Ongoing Cash Flows'!AI104+'Terminal Value'!AI104</f>
        <v>0</v>
      </c>
      <c r="AJ104" s="70">
        <f>+Outflows!AJ104+Fees!AJ104+'Ongoing Cash Flows'!AJ104+'Terminal Value'!AJ104</f>
        <v>0</v>
      </c>
      <c r="AK104" s="70"/>
      <c r="AL104" s="6"/>
      <c r="AM104" s="71"/>
      <c r="AN104" s="72">
        <f t="shared" si="4"/>
        <v>4.8010930418968215E-2</v>
      </c>
      <c r="AO104" s="70">
        <f t="shared" ca="1" si="5"/>
        <v>-6487.7310776414297</v>
      </c>
      <c r="AP104" s="166">
        <f t="shared" ca="1" si="6"/>
        <v>31241232.138593476</v>
      </c>
      <c r="AQ104" s="166">
        <f t="shared" ca="1" si="7"/>
        <v>0</v>
      </c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1"/>
      <c r="CM104" s="1"/>
      <c r="CN104" s="1"/>
      <c r="CO104" s="1"/>
      <c r="CP104" s="1"/>
    </row>
    <row r="105" spans="1:94" x14ac:dyDescent="0.2">
      <c r="A105" s="6">
        <v>103</v>
      </c>
      <c r="B105" s="70">
        <f>+Outflows!B105+Fees!B105+'Ongoing Cash Flows'!B105+'Terminal Value'!B105</f>
        <v>-90244.854257602638</v>
      </c>
      <c r="C105" s="70">
        <f>+Outflows!C105+Fees!C105+'Ongoing Cash Flows'!C105+'Terminal Value'!C105</f>
        <v>14085.132219776599</v>
      </c>
      <c r="D105" s="70">
        <f>+Outflows!D105+Fees!D105+'Ongoing Cash Flows'!D105+'Terminal Value'!D105</f>
        <v>11932.160708465079</v>
      </c>
      <c r="E105" s="70">
        <f>+Outflows!E105+Fees!E105+'Ongoing Cash Flows'!E105+'Terminal Value'!E105</f>
        <v>10045.468933208713</v>
      </c>
      <c r="F105" s="70">
        <f>+Outflows!F105+Fees!F105+'Ongoing Cash Flows'!F105+'Terminal Value'!F105</f>
        <v>9479.7554387623895</v>
      </c>
      <c r="G105" s="70">
        <f>+Outflows!G105+Fees!G105+'Ongoing Cash Flows'!G105+'Terminal Value'!G105</f>
        <v>9368.2738492885073</v>
      </c>
      <c r="H105" s="70">
        <f>+Outflows!H105+Fees!H105+'Ongoing Cash Flows'!H105+'Terminal Value'!H105</f>
        <v>8397.4216892557888</v>
      </c>
      <c r="I105" s="70">
        <f>+Outflows!I105+Fees!I105+'Ongoing Cash Flows'!I105+'Terminal Value'!I105</f>
        <v>8251.4911509530066</v>
      </c>
      <c r="J105" s="70">
        <f>+Outflows!J105+Fees!J105+'Ongoing Cash Flows'!J105+'Terminal Value'!J105</f>
        <v>8239.0569484180178</v>
      </c>
      <c r="K105" s="70">
        <f>+Outflows!K105+Fees!K105+'Ongoing Cash Flows'!K105+'Terminal Value'!K105</f>
        <v>8229.7584397405135</v>
      </c>
      <c r="L105" s="70">
        <f>+Outflows!L105+Fees!L105+'Ongoing Cash Flows'!L105+'Terminal Value'!L105</f>
        <v>8231.1290135376075</v>
      </c>
      <c r="M105" s="70">
        <f>+Outflows!M105+Fees!M105+'Ongoing Cash Flows'!M105+'Terminal Value'!M105</f>
        <v>8202.9798054376915</v>
      </c>
      <c r="N105" s="70">
        <f>+Outflows!N105+Fees!N105+'Ongoing Cash Flows'!N105+'Terminal Value'!N105</f>
        <v>8185.4762810057009</v>
      </c>
      <c r="O105" s="70">
        <f>+Outflows!O105+Fees!O105+'Ongoing Cash Flows'!O105+'Terminal Value'!O105</f>
        <v>7859.209488305828</v>
      </c>
      <c r="P105" s="70">
        <f>+Outflows!P105+Fees!P105+'Ongoing Cash Flows'!P105+'Terminal Value'!P105</f>
        <v>7751.4937954798797</v>
      </c>
      <c r="Q105" s="70">
        <f>+Outflows!Q105+Fees!Q105+'Ongoing Cash Flows'!Q105+'Terminal Value'!Q105</f>
        <v>7722.7944434782321</v>
      </c>
      <c r="R105" s="70">
        <f>+Outflows!R105+Fees!R105+'Ongoing Cash Flows'!R105+'Terminal Value'!R105</f>
        <v>1035.0723803929991</v>
      </c>
      <c r="S105" s="70">
        <f>+Outflows!S105+Fees!S105+'Ongoing Cash Flows'!S105+'Terminal Value'!S105</f>
        <v>0</v>
      </c>
      <c r="T105" s="70">
        <f>+Outflows!T105+Fees!T105+'Ongoing Cash Flows'!T105+'Terminal Value'!T105</f>
        <v>0</v>
      </c>
      <c r="U105" s="70">
        <f>+Outflows!U105+Fees!U105+'Ongoing Cash Flows'!U105+'Terminal Value'!U105</f>
        <v>0</v>
      </c>
      <c r="V105" s="70">
        <f>+Outflows!V105+Fees!V105+'Ongoing Cash Flows'!V105+'Terminal Value'!V105</f>
        <v>0</v>
      </c>
      <c r="W105" s="70">
        <f>+Outflows!W105+Fees!W105+'Ongoing Cash Flows'!W105+'Terminal Value'!W105</f>
        <v>0</v>
      </c>
      <c r="X105" s="70">
        <f>+Outflows!X105+Fees!X105+'Ongoing Cash Flows'!X105+'Terminal Value'!X105</f>
        <v>0</v>
      </c>
      <c r="Y105" s="70">
        <f>+Outflows!Y105+Fees!Y105+'Ongoing Cash Flows'!Y105+'Terminal Value'!Y105</f>
        <v>0</v>
      </c>
      <c r="Z105" s="70">
        <f>+Outflows!Z105+Fees!Z105+'Ongoing Cash Flows'!Z105+'Terminal Value'!Z105</f>
        <v>0</v>
      </c>
      <c r="AA105" s="70">
        <f>+Outflows!AA105+Fees!AA105+'Ongoing Cash Flows'!AA105+'Terminal Value'!AA105</f>
        <v>0</v>
      </c>
      <c r="AB105" s="70">
        <f>+Outflows!AB105+Fees!AB105+'Ongoing Cash Flows'!AB105+'Terminal Value'!AB105</f>
        <v>0</v>
      </c>
      <c r="AC105" s="70">
        <f>+Outflows!AC105+Fees!AC105+'Ongoing Cash Flows'!AC105+'Terminal Value'!AC105</f>
        <v>0</v>
      </c>
      <c r="AD105" s="70">
        <f>+Outflows!AD105+Fees!AD105+'Ongoing Cash Flows'!AD105+'Terminal Value'!AD105</f>
        <v>0</v>
      </c>
      <c r="AE105" s="70">
        <f>+Outflows!AE105+Fees!AE105+'Ongoing Cash Flows'!AE105+'Terminal Value'!AE105</f>
        <v>0</v>
      </c>
      <c r="AF105" s="70">
        <f>+Outflows!AF105+Fees!AF105+'Ongoing Cash Flows'!AF105+'Terminal Value'!AF105</f>
        <v>0</v>
      </c>
      <c r="AG105" s="70">
        <f>+Outflows!AG105+Fees!AG105+'Ongoing Cash Flows'!AG105+'Terminal Value'!AG105</f>
        <v>0</v>
      </c>
      <c r="AH105" s="70">
        <f>+Outflows!AH105+Fees!AH105+'Ongoing Cash Flows'!AH105+'Terminal Value'!AH105</f>
        <v>0</v>
      </c>
      <c r="AI105" s="70">
        <f>+Outflows!AI105+Fees!AI105+'Ongoing Cash Flows'!AI105+'Terminal Value'!AI105</f>
        <v>0</v>
      </c>
      <c r="AJ105" s="70">
        <f>+Outflows!AJ105+Fees!AJ105+'Ongoing Cash Flows'!AJ105+'Terminal Value'!AJ105</f>
        <v>0</v>
      </c>
      <c r="AK105" s="70"/>
      <c r="AL105" s="6"/>
      <c r="AM105" s="71"/>
      <c r="AN105" s="72">
        <f t="shared" si="4"/>
        <v>6.3279667496681222E-2</v>
      </c>
      <c r="AO105" s="70">
        <f t="shared" ca="1" si="5"/>
        <v>1841.2057081754035</v>
      </c>
      <c r="AP105" s="166">
        <f t="shared" ca="1" si="6"/>
        <v>0</v>
      </c>
      <c r="AQ105" s="166">
        <f t="shared" ca="1" si="7"/>
        <v>7505140.3305870723</v>
      </c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1"/>
      <c r="CM105" s="1"/>
      <c r="CN105" s="1"/>
      <c r="CO105" s="1"/>
      <c r="CP105" s="1"/>
    </row>
    <row r="106" spans="1:94" x14ac:dyDescent="0.2">
      <c r="A106" s="6">
        <v>104</v>
      </c>
      <c r="B106" s="70">
        <f>+Outflows!B106+Fees!B106+'Ongoing Cash Flows'!B106+'Terminal Value'!B106</f>
        <v>-89207.852587824629</v>
      </c>
      <c r="C106" s="70">
        <f>+Outflows!C106+Fees!C106+'Ongoing Cash Flows'!C106+'Terminal Value'!C106</f>
        <v>14013.704019460616</v>
      </c>
      <c r="D106" s="70">
        <f>+Outflows!D106+Fees!D106+'Ongoing Cash Flows'!D106+'Terminal Value'!D106</f>
        <v>11894.573456379741</v>
      </c>
      <c r="E106" s="70">
        <f>+Outflows!E106+Fees!E106+'Ongoing Cash Flows'!E106+'Terminal Value'!E106</f>
        <v>9910.4169427643246</v>
      </c>
      <c r="F106" s="70">
        <f>+Outflows!F106+Fees!F106+'Ongoing Cash Flows'!F106+'Terminal Value'!F106</f>
        <v>9653.01576004872</v>
      </c>
      <c r="G106" s="70">
        <f>+Outflows!G106+Fees!G106+'Ongoing Cash Flows'!G106+'Terminal Value'!G106</f>
        <v>9402.639841932687</v>
      </c>
      <c r="H106" s="70">
        <f>+Outflows!H106+Fees!H106+'Ongoing Cash Flows'!H106+'Terminal Value'!H106</f>
        <v>8372.3031859300245</v>
      </c>
      <c r="I106" s="70">
        <f>+Outflows!I106+Fees!I106+'Ongoing Cash Flows'!I106+'Terminal Value'!I106</f>
        <v>8227.7031622496361</v>
      </c>
      <c r="J106" s="70">
        <f>+Outflows!J106+Fees!J106+'Ongoing Cash Flows'!J106+'Terminal Value'!J106</f>
        <v>8215.2689597146455</v>
      </c>
      <c r="K106" s="70">
        <f>+Outflows!K106+Fees!K106+'Ongoing Cash Flows'!K106+'Terminal Value'!K106</f>
        <v>8205.9301324122207</v>
      </c>
      <c r="L106" s="70">
        <f>+Outflows!L106+Fees!L106+'Ongoing Cash Flows'!L106+'Terminal Value'!L106</f>
        <v>8207.341024834237</v>
      </c>
      <c r="M106" s="70">
        <f>+Outflows!M106+Fees!M106+'Ongoing Cash Flows'!M106+'Terminal Value'!M106</f>
        <v>8179.1514981093987</v>
      </c>
      <c r="N106" s="70">
        <f>+Outflows!N106+Fees!N106+'Ongoing Cash Flows'!N106+'Terminal Value'!N106</f>
        <v>8161.6882923023295</v>
      </c>
      <c r="O106" s="70">
        <f>+Outflows!O106+Fees!O106+'Ongoing Cash Flows'!O106+'Terminal Value'!O106</f>
        <v>7835.3811809775352</v>
      </c>
      <c r="P106" s="70">
        <f>+Outflows!P106+Fees!P106+'Ongoing Cash Flows'!P106+'Terminal Value'!P106</f>
        <v>7727.7058067765083</v>
      </c>
      <c r="Q106" s="70">
        <f>+Outflows!Q106+Fees!Q106+'Ongoing Cash Flows'!Q106+'Terminal Value'!Q106</f>
        <v>7698.9661361499393</v>
      </c>
      <c r="R106" s="70">
        <f>+Outflows!R106+Fees!R106+'Ongoing Cash Flows'!R106+'Terminal Value'!R106</f>
        <v>1023.1783860413133</v>
      </c>
      <c r="S106" s="70">
        <f>+Outflows!S106+Fees!S106+'Ongoing Cash Flows'!S106+'Terminal Value'!S106</f>
        <v>0</v>
      </c>
      <c r="T106" s="70">
        <f>+Outflows!T106+Fees!T106+'Ongoing Cash Flows'!T106+'Terminal Value'!T106</f>
        <v>0</v>
      </c>
      <c r="U106" s="70">
        <f>+Outflows!U106+Fees!U106+'Ongoing Cash Flows'!U106+'Terminal Value'!U106</f>
        <v>0</v>
      </c>
      <c r="V106" s="70">
        <f>+Outflows!V106+Fees!V106+'Ongoing Cash Flows'!V106+'Terminal Value'!V106</f>
        <v>0</v>
      </c>
      <c r="W106" s="70">
        <f>+Outflows!W106+Fees!W106+'Ongoing Cash Flows'!W106+'Terminal Value'!W106</f>
        <v>0</v>
      </c>
      <c r="X106" s="70">
        <f>+Outflows!X106+Fees!X106+'Ongoing Cash Flows'!X106+'Terminal Value'!X106</f>
        <v>0</v>
      </c>
      <c r="Y106" s="70">
        <f>+Outflows!Y106+Fees!Y106+'Ongoing Cash Flows'!Y106+'Terminal Value'!Y106</f>
        <v>0</v>
      </c>
      <c r="Z106" s="70">
        <f>+Outflows!Z106+Fees!Z106+'Ongoing Cash Flows'!Z106+'Terminal Value'!Z106</f>
        <v>0</v>
      </c>
      <c r="AA106" s="70">
        <f>+Outflows!AA106+Fees!AA106+'Ongoing Cash Flows'!AA106+'Terminal Value'!AA106</f>
        <v>0</v>
      </c>
      <c r="AB106" s="70">
        <f>+Outflows!AB106+Fees!AB106+'Ongoing Cash Flows'!AB106+'Terminal Value'!AB106</f>
        <v>0</v>
      </c>
      <c r="AC106" s="70">
        <f>+Outflows!AC106+Fees!AC106+'Ongoing Cash Flows'!AC106+'Terminal Value'!AC106</f>
        <v>0</v>
      </c>
      <c r="AD106" s="70">
        <f>+Outflows!AD106+Fees!AD106+'Ongoing Cash Flows'!AD106+'Terminal Value'!AD106</f>
        <v>0</v>
      </c>
      <c r="AE106" s="70">
        <f>+Outflows!AE106+Fees!AE106+'Ongoing Cash Flows'!AE106+'Terminal Value'!AE106</f>
        <v>0</v>
      </c>
      <c r="AF106" s="70">
        <f>+Outflows!AF106+Fees!AF106+'Ongoing Cash Flows'!AF106+'Terminal Value'!AF106</f>
        <v>0</v>
      </c>
      <c r="AG106" s="70">
        <f>+Outflows!AG106+Fees!AG106+'Ongoing Cash Flows'!AG106+'Terminal Value'!AG106</f>
        <v>0</v>
      </c>
      <c r="AH106" s="70">
        <f>+Outflows!AH106+Fees!AH106+'Ongoing Cash Flows'!AH106+'Terminal Value'!AH106</f>
        <v>0</v>
      </c>
      <c r="AI106" s="70">
        <f>+Outflows!AI106+Fees!AI106+'Ongoing Cash Flows'!AI106+'Terminal Value'!AI106</f>
        <v>0</v>
      </c>
      <c r="AJ106" s="70">
        <f>+Outflows!AJ106+Fees!AJ106+'Ongoing Cash Flows'!AJ106+'Terminal Value'!AJ106</f>
        <v>0</v>
      </c>
      <c r="AK106" s="70"/>
      <c r="AL106" s="6"/>
      <c r="AM106" s="71"/>
      <c r="AN106" s="72">
        <f t="shared" si="4"/>
        <v>6.4911851286888117E-2</v>
      </c>
      <c r="AO106" s="70">
        <f t="shared" ca="1" si="5"/>
        <v>2633.490301916258</v>
      </c>
      <c r="AP106" s="166">
        <f t="shared" ca="1" si="6"/>
        <v>0</v>
      </c>
      <c r="AQ106" s="166">
        <f t="shared" ca="1" si="7"/>
        <v>12473863.49788918</v>
      </c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1"/>
      <c r="CM106" s="1"/>
      <c r="CN106" s="1"/>
      <c r="CO106" s="1"/>
      <c r="CP106" s="1"/>
    </row>
    <row r="107" spans="1:94" x14ac:dyDescent="0.2">
      <c r="A107" s="6">
        <v>105</v>
      </c>
      <c r="B107" s="70">
        <f>+Outflows!B107+Fees!B107+'Ongoing Cash Flows'!B107+'Terminal Value'!B107</f>
        <v>-99751.534305779045</v>
      </c>
      <c r="C107" s="70">
        <f>+Outflows!C107+Fees!C107+'Ongoing Cash Flows'!C107+'Terminal Value'!C107</f>
        <v>14393.042804659872</v>
      </c>
      <c r="D107" s="70">
        <f>+Outflows!D107+Fees!D107+'Ongoing Cash Flows'!D107+'Terminal Value'!D107</f>
        <v>12395.063305214633</v>
      </c>
      <c r="E107" s="70">
        <f>+Outflows!E107+Fees!E107+'Ongoing Cash Flows'!E107+'Terminal Value'!E107</f>
        <v>10273.122711072701</v>
      </c>
      <c r="F107" s="70">
        <f>+Outflows!F107+Fees!F107+'Ongoing Cash Flows'!F107+'Terminal Value'!F107</f>
        <v>9851.0097373083336</v>
      </c>
      <c r="G107" s="70">
        <f>+Outflows!G107+Fees!G107+'Ongoing Cash Flows'!G107+'Terminal Value'!G107</f>
        <v>9513.3846535850389</v>
      </c>
      <c r="H107" s="70">
        <f>+Outflows!H107+Fees!H107+'Ongoing Cash Flows'!H107+'Terminal Value'!H107</f>
        <v>8627.6947749859301</v>
      </c>
      <c r="I107" s="70">
        <f>+Outflows!I107+Fees!I107+'Ongoing Cash Flows'!I107+'Terminal Value'!I107</f>
        <v>8469.5667859141358</v>
      </c>
      <c r="J107" s="70">
        <f>+Outflows!J107+Fees!J107+'Ongoing Cash Flows'!J107+'Terminal Value'!J107</f>
        <v>8457.1325833791452</v>
      </c>
      <c r="K107" s="70">
        <f>+Outflows!K107+Fees!K107+'Ongoing Cash Flows'!K107+'Terminal Value'!K107</f>
        <v>8448.2036944219144</v>
      </c>
      <c r="L107" s="70">
        <f>+Outflows!L107+Fees!L107+'Ongoing Cash Flows'!L107+'Terminal Value'!L107</f>
        <v>8449.2046484987368</v>
      </c>
      <c r="M107" s="70">
        <f>+Outflows!M107+Fees!M107+'Ongoing Cash Flows'!M107+'Terminal Value'!M107</f>
        <v>8421.4250601190924</v>
      </c>
      <c r="N107" s="70">
        <f>+Outflows!N107+Fees!N107+'Ongoing Cash Flows'!N107+'Terminal Value'!N107</f>
        <v>8403.5519159668293</v>
      </c>
      <c r="O107" s="70">
        <f>+Outflows!O107+Fees!O107+'Ongoing Cash Flows'!O107+'Terminal Value'!O107</f>
        <v>8077.6547429872298</v>
      </c>
      <c r="P107" s="70">
        <f>+Outflows!P107+Fees!P107+'Ongoing Cash Flows'!P107+'Terminal Value'!P107</f>
        <v>7969.5694304410081</v>
      </c>
      <c r="Q107" s="70">
        <f>+Outflows!Q107+Fees!Q107+'Ongoing Cash Flows'!Q107+'Terminal Value'!Q107</f>
        <v>7941.2396981596339</v>
      </c>
      <c r="R107" s="70">
        <f>+Outflows!R107+Fees!R107+'Ongoing Cash Flows'!R107+'Terminal Value'!R107</f>
        <v>1144.110197873563</v>
      </c>
      <c r="S107" s="70">
        <f>+Outflows!S107+Fees!S107+'Ongoing Cash Flows'!S107+'Terminal Value'!S107</f>
        <v>0</v>
      </c>
      <c r="T107" s="70">
        <f>+Outflows!T107+Fees!T107+'Ongoing Cash Flows'!T107+'Terminal Value'!T107</f>
        <v>0</v>
      </c>
      <c r="U107" s="70">
        <f>+Outflows!U107+Fees!U107+'Ongoing Cash Flows'!U107+'Terminal Value'!U107</f>
        <v>0</v>
      </c>
      <c r="V107" s="70">
        <f>+Outflows!V107+Fees!V107+'Ongoing Cash Flows'!V107+'Terminal Value'!V107</f>
        <v>0</v>
      </c>
      <c r="W107" s="70">
        <f>+Outflows!W107+Fees!W107+'Ongoing Cash Flows'!W107+'Terminal Value'!W107</f>
        <v>0</v>
      </c>
      <c r="X107" s="70">
        <f>+Outflows!X107+Fees!X107+'Ongoing Cash Flows'!X107+'Terminal Value'!X107</f>
        <v>0</v>
      </c>
      <c r="Y107" s="70">
        <f>+Outflows!Y107+Fees!Y107+'Ongoing Cash Flows'!Y107+'Terminal Value'!Y107</f>
        <v>0</v>
      </c>
      <c r="Z107" s="70">
        <f>+Outflows!Z107+Fees!Z107+'Ongoing Cash Flows'!Z107+'Terminal Value'!Z107</f>
        <v>0</v>
      </c>
      <c r="AA107" s="70">
        <f>+Outflows!AA107+Fees!AA107+'Ongoing Cash Flows'!AA107+'Terminal Value'!AA107</f>
        <v>0</v>
      </c>
      <c r="AB107" s="70">
        <f>+Outflows!AB107+Fees!AB107+'Ongoing Cash Flows'!AB107+'Terminal Value'!AB107</f>
        <v>0</v>
      </c>
      <c r="AC107" s="70">
        <f>+Outflows!AC107+Fees!AC107+'Ongoing Cash Flows'!AC107+'Terminal Value'!AC107</f>
        <v>0</v>
      </c>
      <c r="AD107" s="70">
        <f>+Outflows!AD107+Fees!AD107+'Ongoing Cash Flows'!AD107+'Terminal Value'!AD107</f>
        <v>0</v>
      </c>
      <c r="AE107" s="70">
        <f>+Outflows!AE107+Fees!AE107+'Ongoing Cash Flows'!AE107+'Terminal Value'!AE107</f>
        <v>0</v>
      </c>
      <c r="AF107" s="70">
        <f>+Outflows!AF107+Fees!AF107+'Ongoing Cash Flows'!AF107+'Terminal Value'!AF107</f>
        <v>0</v>
      </c>
      <c r="AG107" s="70">
        <f>+Outflows!AG107+Fees!AG107+'Ongoing Cash Flows'!AG107+'Terminal Value'!AG107</f>
        <v>0</v>
      </c>
      <c r="AH107" s="70">
        <f>+Outflows!AH107+Fees!AH107+'Ongoing Cash Flows'!AH107+'Terminal Value'!AH107</f>
        <v>0</v>
      </c>
      <c r="AI107" s="70">
        <f>+Outflows!AI107+Fees!AI107+'Ongoing Cash Flows'!AI107+'Terminal Value'!AI107</f>
        <v>0</v>
      </c>
      <c r="AJ107" s="70">
        <f>+Outflows!AJ107+Fees!AJ107+'Ongoing Cash Flows'!AJ107+'Terminal Value'!AJ107</f>
        <v>0</v>
      </c>
      <c r="AK107" s="70"/>
      <c r="AL107" s="6"/>
      <c r="AM107" s="71"/>
      <c r="AN107" s="72">
        <f t="shared" si="4"/>
        <v>5.1105508208274836E-2</v>
      </c>
      <c r="AO107" s="70">
        <f t="shared" ca="1" si="5"/>
        <v>-4648.579568549093</v>
      </c>
      <c r="AP107" s="166">
        <f t="shared" ca="1" si="6"/>
        <v>14064256.241907405</v>
      </c>
      <c r="AQ107" s="166">
        <f t="shared" ca="1" si="7"/>
        <v>0</v>
      </c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1"/>
      <c r="CM107" s="1"/>
      <c r="CN107" s="1"/>
      <c r="CO107" s="1"/>
      <c r="CP107" s="1"/>
    </row>
    <row r="108" spans="1:94" x14ac:dyDescent="0.2">
      <c r="A108" s="6">
        <v>106</v>
      </c>
      <c r="B108" s="70">
        <f>+Outflows!B108+Fees!B108+'Ongoing Cash Flows'!B108+'Terminal Value'!B108</f>
        <v>-96038.850909219531</v>
      </c>
      <c r="C108" s="70">
        <f>+Outflows!C108+Fees!C108+'Ongoing Cash Flows'!C108+'Terminal Value'!C108</f>
        <v>14159.684499233508</v>
      </c>
      <c r="D108" s="70">
        <f>+Outflows!D108+Fees!D108+'Ongoing Cash Flows'!D108+'Terminal Value'!D108</f>
        <v>12156.734581268638</v>
      </c>
      <c r="E108" s="70">
        <f>+Outflows!E108+Fees!E108+'Ongoing Cash Flows'!E108+'Terminal Value'!E108</f>
        <v>10136.517731150108</v>
      </c>
      <c r="F108" s="70">
        <f>+Outflows!F108+Fees!F108+'Ongoing Cash Flows'!F108+'Terminal Value'!F108</f>
        <v>9610.3638573250955</v>
      </c>
      <c r="G108" s="70">
        <f>+Outflows!G108+Fees!G108+'Ongoing Cash Flows'!G108+'Terminal Value'!G108</f>
        <v>9346.9994710781757</v>
      </c>
      <c r="H108" s="70">
        <f>+Outflows!H108+Fees!H108+'Ongoing Cash Flows'!H108+'Terminal Value'!H108</f>
        <v>8537.7652667104503</v>
      </c>
      <c r="I108" s="70">
        <f>+Outflows!I108+Fees!I108+'Ongoing Cash Flows'!I108+'Terminal Value'!I108</f>
        <v>8384.4007989437778</v>
      </c>
      <c r="J108" s="70">
        <f>+Outflows!J108+Fees!J108+'Ongoing Cash Flows'!J108+'Terminal Value'!J108</f>
        <v>8371.9665964087872</v>
      </c>
      <c r="K108" s="70">
        <f>+Outflows!K108+Fees!K108+'Ongoing Cash Flows'!K108+'Terminal Value'!K108</f>
        <v>8362.8933583210983</v>
      </c>
      <c r="L108" s="70">
        <f>+Outflows!L108+Fees!L108+'Ongoing Cash Flows'!L108+'Terminal Value'!L108</f>
        <v>8364.0386615283787</v>
      </c>
      <c r="M108" s="70">
        <f>+Outflows!M108+Fees!M108+'Ongoing Cash Flows'!M108+'Terminal Value'!M108</f>
        <v>8336.1147240182763</v>
      </c>
      <c r="N108" s="70">
        <f>+Outflows!N108+Fees!N108+'Ongoing Cash Flows'!N108+'Terminal Value'!N108</f>
        <v>8318.3859289964712</v>
      </c>
      <c r="O108" s="70">
        <f>+Outflows!O108+Fees!O108+'Ongoing Cash Flows'!O108+'Terminal Value'!O108</f>
        <v>7992.3444068864137</v>
      </c>
      <c r="P108" s="70">
        <f>+Outflows!P108+Fees!P108+'Ongoing Cash Flows'!P108+'Terminal Value'!P108</f>
        <v>7884.40344347065</v>
      </c>
      <c r="Q108" s="70">
        <f>+Outflows!Q108+Fees!Q108+'Ongoing Cash Flows'!Q108+'Terminal Value'!Q108</f>
        <v>7855.9293620588169</v>
      </c>
      <c r="R108" s="70">
        <f>+Outflows!R108+Fees!R108+'Ongoing Cash Flows'!R108+'Terminal Value'!R108</f>
        <v>1101.5272043883842</v>
      </c>
      <c r="S108" s="70">
        <f>+Outflows!S108+Fees!S108+'Ongoing Cash Flows'!S108+'Terminal Value'!S108</f>
        <v>0</v>
      </c>
      <c r="T108" s="70">
        <f>+Outflows!T108+Fees!T108+'Ongoing Cash Flows'!T108+'Terminal Value'!T108</f>
        <v>0</v>
      </c>
      <c r="U108" s="70">
        <f>+Outflows!U108+Fees!U108+'Ongoing Cash Flows'!U108+'Terminal Value'!U108</f>
        <v>0</v>
      </c>
      <c r="V108" s="70">
        <f>+Outflows!V108+Fees!V108+'Ongoing Cash Flows'!V108+'Terminal Value'!V108</f>
        <v>0</v>
      </c>
      <c r="W108" s="70">
        <f>+Outflows!W108+Fees!W108+'Ongoing Cash Flows'!W108+'Terminal Value'!W108</f>
        <v>0</v>
      </c>
      <c r="X108" s="70">
        <f>+Outflows!X108+Fees!X108+'Ongoing Cash Flows'!X108+'Terminal Value'!X108</f>
        <v>0</v>
      </c>
      <c r="Y108" s="70">
        <f>+Outflows!Y108+Fees!Y108+'Ongoing Cash Flows'!Y108+'Terminal Value'!Y108</f>
        <v>0</v>
      </c>
      <c r="Z108" s="70">
        <f>+Outflows!Z108+Fees!Z108+'Ongoing Cash Flows'!Z108+'Terminal Value'!Z108</f>
        <v>0</v>
      </c>
      <c r="AA108" s="70">
        <f>+Outflows!AA108+Fees!AA108+'Ongoing Cash Flows'!AA108+'Terminal Value'!AA108</f>
        <v>0</v>
      </c>
      <c r="AB108" s="70">
        <f>+Outflows!AB108+Fees!AB108+'Ongoing Cash Flows'!AB108+'Terminal Value'!AB108</f>
        <v>0</v>
      </c>
      <c r="AC108" s="70">
        <f>+Outflows!AC108+Fees!AC108+'Ongoing Cash Flows'!AC108+'Terminal Value'!AC108</f>
        <v>0</v>
      </c>
      <c r="AD108" s="70">
        <f>+Outflows!AD108+Fees!AD108+'Ongoing Cash Flows'!AD108+'Terminal Value'!AD108</f>
        <v>0</v>
      </c>
      <c r="AE108" s="70">
        <f>+Outflows!AE108+Fees!AE108+'Ongoing Cash Flows'!AE108+'Terminal Value'!AE108</f>
        <v>0</v>
      </c>
      <c r="AF108" s="70">
        <f>+Outflows!AF108+Fees!AF108+'Ongoing Cash Flows'!AF108+'Terminal Value'!AF108</f>
        <v>0</v>
      </c>
      <c r="AG108" s="70">
        <f>+Outflows!AG108+Fees!AG108+'Ongoing Cash Flows'!AG108+'Terminal Value'!AG108</f>
        <v>0</v>
      </c>
      <c r="AH108" s="70">
        <f>+Outflows!AH108+Fees!AH108+'Ongoing Cash Flows'!AH108+'Terminal Value'!AH108</f>
        <v>0</v>
      </c>
      <c r="AI108" s="70">
        <f>+Outflows!AI108+Fees!AI108+'Ongoing Cash Flows'!AI108+'Terminal Value'!AI108</f>
        <v>0</v>
      </c>
      <c r="AJ108" s="70">
        <f>+Outflows!AJ108+Fees!AJ108+'Ongoing Cash Flows'!AJ108+'Terminal Value'!AJ108</f>
        <v>0</v>
      </c>
      <c r="AK108" s="70"/>
      <c r="AL108" s="6"/>
      <c r="AM108" s="71"/>
      <c r="AN108" s="72">
        <f t="shared" si="4"/>
        <v>5.4988858103752133E-2</v>
      </c>
      <c r="AO108" s="70">
        <f t="shared" ca="1" si="5"/>
        <v>-2447.0305712317163</v>
      </c>
      <c r="AP108" s="166">
        <f t="shared" ca="1" si="6"/>
        <v>2398425.7277764543</v>
      </c>
      <c r="AQ108" s="166">
        <f t="shared" ca="1" si="7"/>
        <v>0</v>
      </c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1"/>
      <c r="CM108" s="1"/>
      <c r="CN108" s="1"/>
      <c r="CO108" s="1"/>
      <c r="CP108" s="1"/>
    </row>
    <row r="109" spans="1:94" x14ac:dyDescent="0.2">
      <c r="A109" s="6">
        <v>107</v>
      </c>
      <c r="B109" s="70">
        <f>+Outflows!B109+Fees!B109+'Ongoing Cash Flows'!B109+'Terminal Value'!B109</f>
        <v>-89945.2107333975</v>
      </c>
      <c r="C109" s="70">
        <f>+Outflows!C109+Fees!C109+'Ongoing Cash Flows'!C109+'Terminal Value'!C109</f>
        <v>14029.508268357815</v>
      </c>
      <c r="D109" s="70">
        <f>+Outflows!D109+Fees!D109+'Ongoing Cash Flows'!D109+'Terminal Value'!D109</f>
        <v>11980.301009159066</v>
      </c>
      <c r="E109" s="70">
        <f>+Outflows!E109+Fees!E109+'Ongoing Cash Flows'!E109+'Terminal Value'!E109</f>
        <v>9986.0218876478757</v>
      </c>
      <c r="F109" s="70">
        <f>+Outflows!F109+Fees!F109+'Ongoing Cash Flows'!F109+'Terminal Value'!F109</f>
        <v>9603.7462351599788</v>
      </c>
      <c r="G109" s="70">
        <f>+Outflows!G109+Fees!G109+'Ongoing Cash Flows'!G109+'Terminal Value'!G109</f>
        <v>9232.2002196037538</v>
      </c>
      <c r="H109" s="70">
        <f>+Outflows!H109+Fees!H109+'Ongoing Cash Flows'!H109+'Terminal Value'!H109</f>
        <v>8390.1636518980467</v>
      </c>
      <c r="I109" s="70">
        <f>+Outflows!I109+Fees!I109+'Ongoing Cash Flows'!I109+'Terminal Value'!I109</f>
        <v>8244.6175682225621</v>
      </c>
      <c r="J109" s="70">
        <f>+Outflows!J109+Fees!J109+'Ongoing Cash Flows'!J109+'Terminal Value'!J109</f>
        <v>8232.1833656875715</v>
      </c>
      <c r="K109" s="70">
        <f>+Outflows!K109+Fees!K109+'Ongoing Cash Flows'!K109+'Terminal Value'!K109</f>
        <v>8222.8732068698464</v>
      </c>
      <c r="L109" s="70">
        <f>+Outflows!L109+Fees!L109+'Ongoing Cash Flows'!L109+'Terminal Value'!L109</f>
        <v>8224.2554308071612</v>
      </c>
      <c r="M109" s="70">
        <f>+Outflows!M109+Fees!M109+'Ongoing Cash Flows'!M109+'Terminal Value'!M109</f>
        <v>8196.0945725670244</v>
      </c>
      <c r="N109" s="70">
        <f>+Outflows!N109+Fees!N109+'Ongoing Cash Flows'!N109+'Terminal Value'!N109</f>
        <v>8178.6026982752537</v>
      </c>
      <c r="O109" s="70">
        <f>+Outflows!O109+Fees!O109+'Ongoing Cash Flows'!O109+'Terminal Value'!O109</f>
        <v>7852.3242554351609</v>
      </c>
      <c r="P109" s="70">
        <f>+Outflows!P109+Fees!P109+'Ongoing Cash Flows'!P109+'Terminal Value'!P109</f>
        <v>7744.6202127494325</v>
      </c>
      <c r="Q109" s="70">
        <f>+Outflows!Q109+Fees!Q109+'Ongoing Cash Flows'!Q109+'Terminal Value'!Q109</f>
        <v>7715.9092106075641</v>
      </c>
      <c r="R109" s="70">
        <f>+Outflows!R109+Fees!R109+'Ongoing Cash Flows'!R109+'Terminal Value'!R109</f>
        <v>1031.6355890277757</v>
      </c>
      <c r="S109" s="70">
        <f>+Outflows!S109+Fees!S109+'Ongoing Cash Flows'!S109+'Terminal Value'!S109</f>
        <v>0</v>
      </c>
      <c r="T109" s="70">
        <f>+Outflows!T109+Fees!T109+'Ongoing Cash Flows'!T109+'Terminal Value'!T109</f>
        <v>0</v>
      </c>
      <c r="U109" s="70">
        <f>+Outflows!U109+Fees!U109+'Ongoing Cash Flows'!U109+'Terminal Value'!U109</f>
        <v>0</v>
      </c>
      <c r="V109" s="70">
        <f>+Outflows!V109+Fees!V109+'Ongoing Cash Flows'!V109+'Terminal Value'!V109</f>
        <v>0</v>
      </c>
      <c r="W109" s="70">
        <f>+Outflows!W109+Fees!W109+'Ongoing Cash Flows'!W109+'Terminal Value'!W109</f>
        <v>0</v>
      </c>
      <c r="X109" s="70">
        <f>+Outflows!X109+Fees!X109+'Ongoing Cash Flows'!X109+'Terminal Value'!X109</f>
        <v>0</v>
      </c>
      <c r="Y109" s="70">
        <f>+Outflows!Y109+Fees!Y109+'Ongoing Cash Flows'!Y109+'Terminal Value'!Y109</f>
        <v>0</v>
      </c>
      <c r="Z109" s="70">
        <f>+Outflows!Z109+Fees!Z109+'Ongoing Cash Flows'!Z109+'Terminal Value'!Z109</f>
        <v>0</v>
      </c>
      <c r="AA109" s="70">
        <f>+Outflows!AA109+Fees!AA109+'Ongoing Cash Flows'!AA109+'Terminal Value'!AA109</f>
        <v>0</v>
      </c>
      <c r="AB109" s="70">
        <f>+Outflows!AB109+Fees!AB109+'Ongoing Cash Flows'!AB109+'Terminal Value'!AB109</f>
        <v>0</v>
      </c>
      <c r="AC109" s="70">
        <f>+Outflows!AC109+Fees!AC109+'Ongoing Cash Flows'!AC109+'Terminal Value'!AC109</f>
        <v>0</v>
      </c>
      <c r="AD109" s="70">
        <f>+Outflows!AD109+Fees!AD109+'Ongoing Cash Flows'!AD109+'Terminal Value'!AD109</f>
        <v>0</v>
      </c>
      <c r="AE109" s="70">
        <f>+Outflows!AE109+Fees!AE109+'Ongoing Cash Flows'!AE109+'Terminal Value'!AE109</f>
        <v>0</v>
      </c>
      <c r="AF109" s="70">
        <f>+Outflows!AF109+Fees!AF109+'Ongoing Cash Flows'!AF109+'Terminal Value'!AF109</f>
        <v>0</v>
      </c>
      <c r="AG109" s="70">
        <f>+Outflows!AG109+Fees!AG109+'Ongoing Cash Flows'!AG109+'Terminal Value'!AG109</f>
        <v>0</v>
      </c>
      <c r="AH109" s="70">
        <f>+Outflows!AH109+Fees!AH109+'Ongoing Cash Flows'!AH109+'Terminal Value'!AH109</f>
        <v>0</v>
      </c>
      <c r="AI109" s="70">
        <f>+Outflows!AI109+Fees!AI109+'Ongoing Cash Flows'!AI109+'Terminal Value'!AI109</f>
        <v>0</v>
      </c>
      <c r="AJ109" s="70">
        <f>+Outflows!AJ109+Fees!AJ109+'Ongoing Cash Flows'!AJ109+'Terminal Value'!AJ109</f>
        <v>0</v>
      </c>
      <c r="AK109" s="70"/>
      <c r="AL109" s="6"/>
      <c r="AM109" s="71"/>
      <c r="AN109" s="72">
        <f t="shared" si="4"/>
        <v>6.3658145070075986E-2</v>
      </c>
      <c r="AO109" s="70">
        <f t="shared" ca="1" si="5"/>
        <v>2025.1527523307875</v>
      </c>
      <c r="AP109" s="166">
        <f t="shared" ca="1" si="6"/>
        <v>0</v>
      </c>
      <c r="AQ109" s="166">
        <f t="shared" ca="1" si="7"/>
        <v>8546841.5067425705</v>
      </c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1"/>
      <c r="CM109" s="1"/>
      <c r="CN109" s="1"/>
      <c r="CO109" s="1"/>
      <c r="CP109" s="1"/>
    </row>
    <row r="110" spans="1:94" x14ac:dyDescent="0.2">
      <c r="A110" s="6">
        <v>108</v>
      </c>
      <c r="B110" s="70">
        <f>+Outflows!B110+Fees!B110+'Ongoing Cash Flows'!B110+'Terminal Value'!B110</f>
        <v>-85272.129193978442</v>
      </c>
      <c r="C110" s="70">
        <f>+Outflows!C110+Fees!C110+'Ongoing Cash Flows'!C110+'Terminal Value'!C110</f>
        <v>14067.339835323026</v>
      </c>
      <c r="D110" s="70">
        <f>+Outflows!D110+Fees!D110+'Ongoing Cash Flows'!D110+'Terminal Value'!D110</f>
        <v>11776.285608844577</v>
      </c>
      <c r="E110" s="70">
        <f>+Outflows!E110+Fees!E110+'Ongoing Cash Flows'!E110+'Terminal Value'!E110</f>
        <v>9878.578583929504</v>
      </c>
      <c r="F110" s="70">
        <f>+Outflows!F110+Fees!F110+'Ongoing Cash Flows'!F110+'Terminal Value'!F110</f>
        <v>9405.5265960098041</v>
      </c>
      <c r="G110" s="70">
        <f>+Outflows!G110+Fees!G110+'Ongoing Cash Flows'!G110+'Terminal Value'!G110</f>
        <v>9161.416913137502</v>
      </c>
      <c r="H110" s="70">
        <f>+Outflows!H110+Fees!H110+'Ongoing Cash Flows'!H110+'Terminal Value'!H110</f>
        <v>8276.9711493106679</v>
      </c>
      <c r="I110" s="70">
        <f>+Outflows!I110+Fees!I110+'Ongoing Cash Flows'!I110+'Terminal Value'!I110</f>
        <v>8137.4208161735196</v>
      </c>
      <c r="J110" s="70">
        <f>+Outflows!J110+Fees!J110+'Ongoing Cash Flows'!J110+'Terminal Value'!J110</f>
        <v>8124.9866136385299</v>
      </c>
      <c r="K110" s="70">
        <f>+Outflows!K110+Fees!K110+'Ongoing Cash Flows'!K110+'Terminal Value'!K110</f>
        <v>8115.4947654105526</v>
      </c>
      <c r="L110" s="70">
        <f>+Outflows!L110+Fees!L110+'Ongoing Cash Flows'!L110+'Terminal Value'!L110</f>
        <v>8117.0586787581196</v>
      </c>
      <c r="M110" s="70">
        <f>+Outflows!M110+Fees!M110+'Ongoing Cash Flows'!M110+'Terminal Value'!M110</f>
        <v>8088.7161311077298</v>
      </c>
      <c r="N110" s="70">
        <f>+Outflows!N110+Fees!N110+'Ongoing Cash Flows'!N110+'Terminal Value'!N110</f>
        <v>8071.405946226213</v>
      </c>
      <c r="O110" s="70">
        <f>+Outflows!O110+Fees!O110+'Ongoing Cash Flows'!O110+'Terminal Value'!O110</f>
        <v>7744.9458139758663</v>
      </c>
      <c r="P110" s="70">
        <f>+Outflows!P110+Fees!P110+'Ongoing Cash Flows'!P110+'Terminal Value'!P110</f>
        <v>7637.4234607003918</v>
      </c>
      <c r="Q110" s="70">
        <f>+Outflows!Q110+Fees!Q110+'Ongoing Cash Flows'!Q110+'Terminal Value'!Q110</f>
        <v>7608.5307691482703</v>
      </c>
      <c r="R110" s="70">
        <f>+Outflows!R110+Fees!R110+'Ongoing Cash Flows'!R110+'Terminal Value'!R110</f>
        <v>978.03721300325515</v>
      </c>
      <c r="S110" s="70">
        <f>+Outflows!S110+Fees!S110+'Ongoing Cash Flows'!S110+'Terminal Value'!S110</f>
        <v>0</v>
      </c>
      <c r="T110" s="70">
        <f>+Outflows!T110+Fees!T110+'Ongoing Cash Flows'!T110+'Terminal Value'!T110</f>
        <v>0</v>
      </c>
      <c r="U110" s="70">
        <f>+Outflows!U110+Fees!U110+'Ongoing Cash Flows'!U110+'Terminal Value'!U110</f>
        <v>0</v>
      </c>
      <c r="V110" s="70">
        <f>+Outflows!V110+Fees!V110+'Ongoing Cash Flows'!V110+'Terminal Value'!V110</f>
        <v>0</v>
      </c>
      <c r="W110" s="70">
        <f>+Outflows!W110+Fees!W110+'Ongoing Cash Flows'!W110+'Terminal Value'!W110</f>
        <v>0</v>
      </c>
      <c r="X110" s="70">
        <f>+Outflows!X110+Fees!X110+'Ongoing Cash Flows'!X110+'Terminal Value'!X110</f>
        <v>0</v>
      </c>
      <c r="Y110" s="70">
        <f>+Outflows!Y110+Fees!Y110+'Ongoing Cash Flows'!Y110+'Terminal Value'!Y110</f>
        <v>0</v>
      </c>
      <c r="Z110" s="70">
        <f>+Outflows!Z110+Fees!Z110+'Ongoing Cash Flows'!Z110+'Terminal Value'!Z110</f>
        <v>0</v>
      </c>
      <c r="AA110" s="70">
        <f>+Outflows!AA110+Fees!AA110+'Ongoing Cash Flows'!AA110+'Terminal Value'!AA110</f>
        <v>0</v>
      </c>
      <c r="AB110" s="70">
        <f>+Outflows!AB110+Fees!AB110+'Ongoing Cash Flows'!AB110+'Terminal Value'!AB110</f>
        <v>0</v>
      </c>
      <c r="AC110" s="70">
        <f>+Outflows!AC110+Fees!AC110+'Ongoing Cash Flows'!AC110+'Terminal Value'!AC110</f>
        <v>0</v>
      </c>
      <c r="AD110" s="70">
        <f>+Outflows!AD110+Fees!AD110+'Ongoing Cash Flows'!AD110+'Terminal Value'!AD110</f>
        <v>0</v>
      </c>
      <c r="AE110" s="70">
        <f>+Outflows!AE110+Fees!AE110+'Ongoing Cash Flows'!AE110+'Terminal Value'!AE110</f>
        <v>0</v>
      </c>
      <c r="AF110" s="70">
        <f>+Outflows!AF110+Fees!AF110+'Ongoing Cash Flows'!AF110+'Terminal Value'!AF110</f>
        <v>0</v>
      </c>
      <c r="AG110" s="70">
        <f>+Outflows!AG110+Fees!AG110+'Ongoing Cash Flows'!AG110+'Terminal Value'!AG110</f>
        <v>0</v>
      </c>
      <c r="AH110" s="70">
        <f>+Outflows!AH110+Fees!AH110+'Ongoing Cash Flows'!AH110+'Terminal Value'!AH110</f>
        <v>0</v>
      </c>
      <c r="AI110" s="70">
        <f>+Outflows!AI110+Fees!AI110+'Ongoing Cash Flows'!AI110+'Terminal Value'!AI110</f>
        <v>0</v>
      </c>
      <c r="AJ110" s="70">
        <f>+Outflows!AJ110+Fees!AJ110+'Ongoing Cash Flows'!AJ110+'Terminal Value'!AJ110</f>
        <v>0</v>
      </c>
      <c r="AK110" s="70"/>
      <c r="AL110" s="6"/>
      <c r="AM110" s="71"/>
      <c r="AN110" s="72">
        <f t="shared" si="4"/>
        <v>7.0926114916801439E-2</v>
      </c>
      <c r="AO110" s="70">
        <f t="shared" ca="1" si="5"/>
        <v>5393.8515350544521</v>
      </c>
      <c r="AP110" s="166">
        <f t="shared" ca="1" si="6"/>
        <v>0</v>
      </c>
      <c r="AQ110" s="166">
        <f t="shared" ca="1" si="7"/>
        <v>39591742.39877703</v>
      </c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1"/>
      <c r="CM110" s="1"/>
      <c r="CN110" s="1"/>
      <c r="CO110" s="1"/>
      <c r="CP110" s="1"/>
    </row>
    <row r="111" spans="1:94" x14ac:dyDescent="0.2">
      <c r="A111" s="6">
        <v>109</v>
      </c>
      <c r="B111" s="70">
        <f>+Outflows!B111+Fees!B111+'Ongoing Cash Flows'!B111+'Terminal Value'!B111</f>
        <v>-99970.797199155582</v>
      </c>
      <c r="C111" s="70">
        <f>+Outflows!C111+Fees!C111+'Ongoing Cash Flows'!C111+'Terminal Value'!C111</f>
        <v>14172.788655064753</v>
      </c>
      <c r="D111" s="70">
        <f>+Outflows!D111+Fees!D111+'Ongoing Cash Flows'!D111+'Terminal Value'!D111</f>
        <v>12261.811754902301</v>
      </c>
      <c r="E111" s="70">
        <f>+Outflows!E111+Fees!E111+'Ongoing Cash Flows'!E111+'Terminal Value'!E111</f>
        <v>10353.702594542243</v>
      </c>
      <c r="F111" s="70">
        <f>+Outflows!F111+Fees!F111+'Ongoing Cash Flows'!F111+'Terminal Value'!F111</f>
        <v>9874.0318837877821</v>
      </c>
      <c r="G111" s="70">
        <f>+Outflows!G111+Fees!G111+'Ongoing Cash Flows'!G111+'Terminal Value'!G111</f>
        <v>9571.7664540051919</v>
      </c>
      <c r="H111" s="70">
        <f>+Outflows!H111+Fees!H111+'Ongoing Cash Flows'!H111+'Terminal Value'!H111</f>
        <v>8633.0058134123901</v>
      </c>
      <c r="I111" s="70">
        <f>+Outflows!I111+Fees!I111+'Ongoing Cash Flows'!I111+'Terminal Value'!I111</f>
        <v>8474.5965012778797</v>
      </c>
      <c r="J111" s="70">
        <f>+Outflows!J111+Fees!J111+'Ongoing Cash Flows'!J111+'Terminal Value'!J111</f>
        <v>8462.1622987428891</v>
      </c>
      <c r="K111" s="70">
        <f>+Outflows!K111+Fees!K111+'Ongoing Cash Flows'!K111+'Terminal Value'!K111</f>
        <v>8453.2419347269533</v>
      </c>
      <c r="L111" s="70">
        <f>+Outflows!L111+Fees!L111+'Ongoing Cash Flows'!L111+'Terminal Value'!L111</f>
        <v>8454.2343638624789</v>
      </c>
      <c r="M111" s="70">
        <f>+Outflows!M111+Fees!M111+'Ongoing Cash Flows'!M111+'Terminal Value'!M111</f>
        <v>8426.4633004241296</v>
      </c>
      <c r="N111" s="70">
        <f>+Outflows!N111+Fees!N111+'Ongoing Cash Flows'!N111+'Terminal Value'!N111</f>
        <v>8408.5816313305731</v>
      </c>
      <c r="O111" s="70">
        <f>+Outflows!O111+Fees!O111+'Ongoing Cash Flows'!O111+'Terminal Value'!O111</f>
        <v>8082.6929832922669</v>
      </c>
      <c r="P111" s="70">
        <f>+Outflows!P111+Fees!P111+'Ongoing Cash Flows'!P111+'Terminal Value'!P111</f>
        <v>7974.5991458047511</v>
      </c>
      <c r="Q111" s="70">
        <f>+Outflows!Q111+Fees!Q111+'Ongoing Cash Flows'!Q111+'Terminal Value'!Q111</f>
        <v>7946.277938464671</v>
      </c>
      <c r="R111" s="70">
        <f>+Outflows!R111+Fees!R111+'Ongoing Cash Flows'!R111+'Terminal Value'!R111</f>
        <v>1146.6250555554348</v>
      </c>
      <c r="S111" s="70">
        <f>+Outflows!S111+Fees!S111+'Ongoing Cash Flows'!S111+'Terminal Value'!S111</f>
        <v>0</v>
      </c>
      <c r="T111" s="70">
        <f>+Outflows!T111+Fees!T111+'Ongoing Cash Flows'!T111+'Terminal Value'!T111</f>
        <v>0</v>
      </c>
      <c r="U111" s="70">
        <f>+Outflows!U111+Fees!U111+'Ongoing Cash Flows'!U111+'Terminal Value'!U111</f>
        <v>0</v>
      </c>
      <c r="V111" s="70">
        <f>+Outflows!V111+Fees!V111+'Ongoing Cash Flows'!V111+'Terminal Value'!V111</f>
        <v>0</v>
      </c>
      <c r="W111" s="70">
        <f>+Outflows!W111+Fees!W111+'Ongoing Cash Flows'!W111+'Terminal Value'!W111</f>
        <v>0</v>
      </c>
      <c r="X111" s="70">
        <f>+Outflows!X111+Fees!X111+'Ongoing Cash Flows'!X111+'Terminal Value'!X111</f>
        <v>0</v>
      </c>
      <c r="Y111" s="70">
        <f>+Outflows!Y111+Fees!Y111+'Ongoing Cash Flows'!Y111+'Terminal Value'!Y111</f>
        <v>0</v>
      </c>
      <c r="Z111" s="70">
        <f>+Outflows!Z111+Fees!Z111+'Ongoing Cash Flows'!Z111+'Terminal Value'!Z111</f>
        <v>0</v>
      </c>
      <c r="AA111" s="70">
        <f>+Outflows!AA111+Fees!AA111+'Ongoing Cash Flows'!AA111+'Terminal Value'!AA111</f>
        <v>0</v>
      </c>
      <c r="AB111" s="70">
        <f>+Outflows!AB111+Fees!AB111+'Ongoing Cash Flows'!AB111+'Terminal Value'!AB111</f>
        <v>0</v>
      </c>
      <c r="AC111" s="70">
        <f>+Outflows!AC111+Fees!AC111+'Ongoing Cash Flows'!AC111+'Terminal Value'!AC111</f>
        <v>0</v>
      </c>
      <c r="AD111" s="70">
        <f>+Outflows!AD111+Fees!AD111+'Ongoing Cash Flows'!AD111+'Terminal Value'!AD111</f>
        <v>0</v>
      </c>
      <c r="AE111" s="70">
        <f>+Outflows!AE111+Fees!AE111+'Ongoing Cash Flows'!AE111+'Terminal Value'!AE111</f>
        <v>0</v>
      </c>
      <c r="AF111" s="70">
        <f>+Outflows!AF111+Fees!AF111+'Ongoing Cash Flows'!AF111+'Terminal Value'!AF111</f>
        <v>0</v>
      </c>
      <c r="AG111" s="70">
        <f>+Outflows!AG111+Fees!AG111+'Ongoing Cash Flows'!AG111+'Terminal Value'!AG111</f>
        <v>0</v>
      </c>
      <c r="AH111" s="70">
        <f>+Outflows!AH111+Fees!AH111+'Ongoing Cash Flows'!AH111+'Terminal Value'!AH111</f>
        <v>0</v>
      </c>
      <c r="AI111" s="70">
        <f>+Outflows!AI111+Fees!AI111+'Ongoing Cash Flows'!AI111+'Terminal Value'!AI111</f>
        <v>0</v>
      </c>
      <c r="AJ111" s="70">
        <f>+Outflows!AJ111+Fees!AJ111+'Ongoing Cash Flows'!AJ111+'Terminal Value'!AJ111</f>
        <v>0</v>
      </c>
      <c r="AK111" s="70"/>
      <c r="AL111" s="6"/>
      <c r="AM111" s="71"/>
      <c r="AN111" s="72">
        <f t="shared" si="4"/>
        <v>5.0478664040565488E-2</v>
      </c>
      <c r="AO111" s="70">
        <f t="shared" ca="1" si="5"/>
        <v>-5010.0386495232196</v>
      </c>
      <c r="AP111" s="166">
        <f t="shared" ca="1" si="6"/>
        <v>16906021.29370321</v>
      </c>
      <c r="AQ111" s="166">
        <f t="shared" ca="1" si="7"/>
        <v>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1"/>
      <c r="CM111" s="1"/>
      <c r="CN111" s="1"/>
      <c r="CO111" s="1"/>
      <c r="CP111" s="1"/>
    </row>
    <row r="112" spans="1:94" x14ac:dyDescent="0.2">
      <c r="A112" s="6">
        <v>110</v>
      </c>
      <c r="B112" s="70">
        <f>+Outflows!B112+Fees!B112+'Ongoing Cash Flows'!B112+'Terminal Value'!B112</f>
        <v>-94438.908082944763</v>
      </c>
      <c r="C112" s="70">
        <f>+Outflows!C112+Fees!C112+'Ongoing Cash Flows'!C112+'Terminal Value'!C112</f>
        <v>14195.137126129421</v>
      </c>
      <c r="D112" s="70">
        <f>+Outflows!D112+Fees!D112+'Ongoing Cash Flows'!D112+'Terminal Value'!D112</f>
        <v>12217.586900608614</v>
      </c>
      <c r="E112" s="70">
        <f>+Outflows!E112+Fees!E112+'Ongoing Cash Flows'!E112+'Terminal Value'!E112</f>
        <v>10085.31862431684</v>
      </c>
      <c r="F112" s="70">
        <f>+Outflows!F112+Fees!F112+'Ongoing Cash Flows'!F112+'Terminal Value'!F112</f>
        <v>9676.1356935494005</v>
      </c>
      <c r="G112" s="70">
        <f>+Outflows!G112+Fees!G112+'Ongoing Cash Flows'!G112+'Terminal Value'!G112</f>
        <v>9437.8504371075214</v>
      </c>
      <c r="H112" s="70">
        <f>+Outflows!H112+Fees!H112+'Ongoing Cash Flows'!H112+'Terminal Value'!H112</f>
        <v>8499.0110675861433</v>
      </c>
      <c r="I112" s="70">
        <f>+Outflows!I112+Fees!I112+'Ongoing Cash Flows'!I112+'Terminal Value'!I112</f>
        <v>8347.6993904632945</v>
      </c>
      <c r="J112" s="70">
        <f>+Outflows!J112+Fees!J112+'Ongoing Cash Flows'!J112+'Terminal Value'!J112</f>
        <v>8335.2651879283057</v>
      </c>
      <c r="K112" s="70">
        <f>+Outflows!K112+Fees!K112+'Ongoing Cash Flows'!K112+'Terminal Value'!K112</f>
        <v>8326.1297440635317</v>
      </c>
      <c r="L112" s="70">
        <f>+Outflows!L112+Fees!L112+'Ongoing Cash Flows'!L112+'Terminal Value'!L112</f>
        <v>8327.3372530478955</v>
      </c>
      <c r="M112" s="70">
        <f>+Outflows!M112+Fees!M112+'Ongoing Cash Flows'!M112+'Terminal Value'!M112</f>
        <v>8299.3511097607079</v>
      </c>
      <c r="N112" s="70">
        <f>+Outflows!N112+Fees!N112+'Ongoing Cash Flows'!N112+'Terminal Value'!N112</f>
        <v>8281.684520515988</v>
      </c>
      <c r="O112" s="70">
        <f>+Outflows!O112+Fees!O112+'Ongoing Cash Flows'!O112+'Terminal Value'!O112</f>
        <v>7955.5807926288453</v>
      </c>
      <c r="P112" s="70">
        <f>+Outflows!P112+Fees!P112+'Ongoing Cash Flows'!P112+'Terminal Value'!P112</f>
        <v>7847.7020349901677</v>
      </c>
      <c r="Q112" s="70">
        <f>+Outflows!Q112+Fees!Q112+'Ongoing Cash Flows'!Q112+'Terminal Value'!Q112</f>
        <v>7819.1657478012494</v>
      </c>
      <c r="R112" s="70">
        <f>+Outflows!R112+Fees!R112+'Ongoing Cash Flows'!R112+'Terminal Value'!R112</f>
        <v>1083.1765001481431</v>
      </c>
      <c r="S112" s="70">
        <f>+Outflows!S112+Fees!S112+'Ongoing Cash Flows'!S112+'Terminal Value'!S112</f>
        <v>0</v>
      </c>
      <c r="T112" s="70">
        <f>+Outflows!T112+Fees!T112+'Ongoing Cash Flows'!T112+'Terminal Value'!T112</f>
        <v>0</v>
      </c>
      <c r="U112" s="70">
        <f>+Outflows!U112+Fees!U112+'Ongoing Cash Flows'!U112+'Terminal Value'!U112</f>
        <v>0</v>
      </c>
      <c r="V112" s="70">
        <f>+Outflows!V112+Fees!V112+'Ongoing Cash Flows'!V112+'Terminal Value'!V112</f>
        <v>0</v>
      </c>
      <c r="W112" s="70">
        <f>+Outflows!W112+Fees!W112+'Ongoing Cash Flows'!W112+'Terminal Value'!W112</f>
        <v>0</v>
      </c>
      <c r="X112" s="70">
        <f>+Outflows!X112+Fees!X112+'Ongoing Cash Flows'!X112+'Terminal Value'!X112</f>
        <v>0</v>
      </c>
      <c r="Y112" s="70">
        <f>+Outflows!Y112+Fees!Y112+'Ongoing Cash Flows'!Y112+'Terminal Value'!Y112</f>
        <v>0</v>
      </c>
      <c r="Z112" s="70">
        <f>+Outflows!Z112+Fees!Z112+'Ongoing Cash Flows'!Z112+'Terminal Value'!Z112</f>
        <v>0</v>
      </c>
      <c r="AA112" s="70">
        <f>+Outflows!AA112+Fees!AA112+'Ongoing Cash Flows'!AA112+'Terminal Value'!AA112</f>
        <v>0</v>
      </c>
      <c r="AB112" s="70">
        <f>+Outflows!AB112+Fees!AB112+'Ongoing Cash Flows'!AB112+'Terminal Value'!AB112</f>
        <v>0</v>
      </c>
      <c r="AC112" s="70">
        <f>+Outflows!AC112+Fees!AC112+'Ongoing Cash Flows'!AC112+'Terminal Value'!AC112</f>
        <v>0</v>
      </c>
      <c r="AD112" s="70">
        <f>+Outflows!AD112+Fees!AD112+'Ongoing Cash Flows'!AD112+'Terminal Value'!AD112</f>
        <v>0</v>
      </c>
      <c r="AE112" s="70">
        <f>+Outflows!AE112+Fees!AE112+'Ongoing Cash Flows'!AE112+'Terminal Value'!AE112</f>
        <v>0</v>
      </c>
      <c r="AF112" s="70">
        <f>+Outflows!AF112+Fees!AF112+'Ongoing Cash Flows'!AF112+'Terminal Value'!AF112</f>
        <v>0</v>
      </c>
      <c r="AG112" s="70">
        <f>+Outflows!AG112+Fees!AG112+'Ongoing Cash Flows'!AG112+'Terminal Value'!AG112</f>
        <v>0</v>
      </c>
      <c r="AH112" s="70">
        <f>+Outflows!AH112+Fees!AH112+'Ongoing Cash Flows'!AH112+'Terminal Value'!AH112</f>
        <v>0</v>
      </c>
      <c r="AI112" s="70">
        <f>+Outflows!AI112+Fees!AI112+'Ongoing Cash Flows'!AI112+'Terminal Value'!AI112</f>
        <v>0</v>
      </c>
      <c r="AJ112" s="70">
        <f>+Outflows!AJ112+Fees!AJ112+'Ongoing Cash Flows'!AJ112+'Terminal Value'!AJ112</f>
        <v>0</v>
      </c>
      <c r="AK112" s="70"/>
      <c r="AL112" s="6"/>
      <c r="AM112" s="71"/>
      <c r="AN112" s="72">
        <f t="shared" si="4"/>
        <v>5.7695081830024725E-2</v>
      </c>
      <c r="AO112" s="70">
        <f t="shared" ca="1" si="5"/>
        <v>-996.64313021971839</v>
      </c>
      <c r="AP112" s="166">
        <f t="shared" ca="1" si="6"/>
        <v>9662.4417468966767</v>
      </c>
      <c r="AQ112" s="166">
        <f t="shared" ca="1" si="7"/>
        <v>0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1"/>
      <c r="CM112" s="1"/>
      <c r="CN112" s="1"/>
      <c r="CO112" s="1"/>
      <c r="CP112" s="1"/>
    </row>
    <row r="113" spans="1:94" x14ac:dyDescent="0.2">
      <c r="A113" s="6">
        <v>111</v>
      </c>
      <c r="B113" s="70">
        <f>+Outflows!B113+Fees!B113+'Ongoing Cash Flows'!B113+'Terminal Value'!B113</f>
        <v>-96246.202111591672</v>
      </c>
      <c r="C113" s="70">
        <f>+Outflows!C113+Fees!C113+'Ongoing Cash Flows'!C113+'Terminal Value'!C113</f>
        <v>14170.393307305218</v>
      </c>
      <c r="D113" s="70">
        <f>+Outflows!D113+Fees!D113+'Ongoing Cash Flows'!D113+'Terminal Value'!D113</f>
        <v>12274.559433187724</v>
      </c>
      <c r="E113" s="70">
        <f>+Outflows!E113+Fees!E113+'Ongoing Cash Flows'!E113+'Terminal Value'!E113</f>
        <v>10123.178588986106</v>
      </c>
      <c r="F113" s="70">
        <f>+Outflows!F113+Fees!F113+'Ongoing Cash Flows'!F113+'Terminal Value'!F113</f>
        <v>9756.8631082742104</v>
      </c>
      <c r="G113" s="70">
        <f>+Outflows!G113+Fees!G113+'Ongoing Cash Flows'!G113+'Terminal Value'!G113</f>
        <v>9376.1262969750351</v>
      </c>
      <c r="H113" s="70">
        <f>+Outflows!H113+Fees!H113+'Ongoing Cash Flows'!H113+'Terminal Value'!H113</f>
        <v>8542.7877772985958</v>
      </c>
      <c r="I113" s="70">
        <f>+Outflows!I113+Fees!I113+'Ongoing Cash Flows'!I113+'Terminal Value'!I113</f>
        <v>8389.1572696452331</v>
      </c>
      <c r="J113" s="70">
        <f>+Outflows!J113+Fees!J113+'Ongoing Cash Flows'!J113+'Terminal Value'!J113</f>
        <v>8376.7230671102425</v>
      </c>
      <c r="K113" s="70">
        <f>+Outflows!K113+Fees!K113+'Ongoing Cash Flows'!K113+'Terminal Value'!K113</f>
        <v>8367.6578908373012</v>
      </c>
      <c r="L113" s="70">
        <f>+Outflows!L113+Fees!L113+'Ongoing Cash Flows'!L113+'Terminal Value'!L113</f>
        <v>8368.7951322298322</v>
      </c>
      <c r="M113" s="70">
        <f>+Outflows!M113+Fees!M113+'Ongoing Cash Flows'!M113+'Terminal Value'!M113</f>
        <v>8340.8792565344793</v>
      </c>
      <c r="N113" s="70">
        <f>+Outflows!N113+Fees!N113+'Ongoing Cash Flows'!N113+'Terminal Value'!N113</f>
        <v>8323.1423996979265</v>
      </c>
      <c r="O113" s="70">
        <f>+Outflows!O113+Fees!O113+'Ongoing Cash Flows'!O113+'Terminal Value'!O113</f>
        <v>7997.1089394026167</v>
      </c>
      <c r="P113" s="70">
        <f>+Outflows!P113+Fees!P113+'Ongoing Cash Flows'!P113+'Terminal Value'!P113</f>
        <v>7889.1599141721053</v>
      </c>
      <c r="Q113" s="70">
        <f>+Outflows!Q113+Fees!Q113+'Ongoing Cash Flows'!Q113+'Terminal Value'!Q113</f>
        <v>7860.6938945750207</v>
      </c>
      <c r="R113" s="70">
        <f>+Outflows!R113+Fees!R113+'Ongoing Cash Flows'!R113+'Terminal Value'!R113</f>
        <v>1103.9054397391119</v>
      </c>
      <c r="S113" s="70">
        <f>+Outflows!S113+Fees!S113+'Ongoing Cash Flows'!S113+'Terminal Value'!S113</f>
        <v>0</v>
      </c>
      <c r="T113" s="70">
        <f>+Outflows!T113+Fees!T113+'Ongoing Cash Flows'!T113+'Terminal Value'!T113</f>
        <v>0</v>
      </c>
      <c r="U113" s="70">
        <f>+Outflows!U113+Fees!U113+'Ongoing Cash Flows'!U113+'Terminal Value'!U113</f>
        <v>0</v>
      </c>
      <c r="V113" s="70">
        <f>+Outflows!V113+Fees!V113+'Ongoing Cash Flows'!V113+'Terminal Value'!V113</f>
        <v>0</v>
      </c>
      <c r="W113" s="70">
        <f>+Outflows!W113+Fees!W113+'Ongoing Cash Flows'!W113+'Terminal Value'!W113</f>
        <v>0</v>
      </c>
      <c r="X113" s="70">
        <f>+Outflows!X113+Fees!X113+'Ongoing Cash Flows'!X113+'Terminal Value'!X113</f>
        <v>0</v>
      </c>
      <c r="Y113" s="70">
        <f>+Outflows!Y113+Fees!Y113+'Ongoing Cash Flows'!Y113+'Terminal Value'!Y113</f>
        <v>0</v>
      </c>
      <c r="Z113" s="70">
        <f>+Outflows!Z113+Fees!Z113+'Ongoing Cash Flows'!Z113+'Terminal Value'!Z113</f>
        <v>0</v>
      </c>
      <c r="AA113" s="70">
        <f>+Outflows!AA113+Fees!AA113+'Ongoing Cash Flows'!AA113+'Terminal Value'!AA113</f>
        <v>0</v>
      </c>
      <c r="AB113" s="70">
        <f>+Outflows!AB113+Fees!AB113+'Ongoing Cash Flows'!AB113+'Terminal Value'!AB113</f>
        <v>0</v>
      </c>
      <c r="AC113" s="70">
        <f>+Outflows!AC113+Fees!AC113+'Ongoing Cash Flows'!AC113+'Terminal Value'!AC113</f>
        <v>0</v>
      </c>
      <c r="AD113" s="70">
        <f>+Outflows!AD113+Fees!AD113+'Ongoing Cash Flows'!AD113+'Terminal Value'!AD113</f>
        <v>0</v>
      </c>
      <c r="AE113" s="70">
        <f>+Outflows!AE113+Fees!AE113+'Ongoing Cash Flows'!AE113+'Terminal Value'!AE113</f>
        <v>0</v>
      </c>
      <c r="AF113" s="70">
        <f>+Outflows!AF113+Fees!AF113+'Ongoing Cash Flows'!AF113+'Terminal Value'!AF113</f>
        <v>0</v>
      </c>
      <c r="AG113" s="70">
        <f>+Outflows!AG113+Fees!AG113+'Ongoing Cash Flows'!AG113+'Terminal Value'!AG113</f>
        <v>0</v>
      </c>
      <c r="AH113" s="70">
        <f>+Outflows!AH113+Fees!AH113+'Ongoing Cash Flows'!AH113+'Terminal Value'!AH113</f>
        <v>0</v>
      </c>
      <c r="AI113" s="70">
        <f>+Outflows!AI113+Fees!AI113+'Ongoing Cash Flows'!AI113+'Terminal Value'!AI113</f>
        <v>0</v>
      </c>
      <c r="AJ113" s="70">
        <f>+Outflows!AJ113+Fees!AJ113+'Ongoing Cash Flows'!AJ113+'Terminal Value'!AJ113</f>
        <v>0</v>
      </c>
      <c r="AK113" s="70"/>
      <c r="AL113" s="6"/>
      <c r="AM113" s="71"/>
      <c r="AN113" s="72">
        <f t="shared" si="4"/>
        <v>5.5103203654289251E-2</v>
      </c>
      <c r="AO113" s="70">
        <f t="shared" ca="1" si="5"/>
        <v>-2388.8440070464967</v>
      </c>
      <c r="AP113" s="166">
        <f t="shared" ca="1" si="6"/>
        <v>2221586.0669863895</v>
      </c>
      <c r="AQ113" s="166">
        <f t="shared" ca="1" si="7"/>
        <v>0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1"/>
      <c r="CM113" s="1"/>
      <c r="CN113" s="1"/>
      <c r="CO113" s="1"/>
      <c r="CP113" s="1"/>
    </row>
    <row r="114" spans="1:94" x14ac:dyDescent="0.2">
      <c r="A114" s="6">
        <v>112</v>
      </c>
      <c r="B114" s="70">
        <f>+Outflows!B114+Fees!B114+'Ongoing Cash Flows'!B114+'Terminal Value'!B114</f>
        <v>-97981.172275022225</v>
      </c>
      <c r="C114" s="70">
        <f>+Outflows!C114+Fees!C114+'Ongoing Cash Flows'!C114+'Terminal Value'!C114</f>
        <v>14127.222485261613</v>
      </c>
      <c r="D114" s="70">
        <f>+Outflows!D114+Fees!D114+'Ongoing Cash Flows'!D114+'Terminal Value'!D114</f>
        <v>12293.644272528176</v>
      </c>
      <c r="E114" s="70">
        <f>+Outflows!E114+Fees!E114+'Ongoing Cash Flows'!E114+'Terminal Value'!E114</f>
        <v>10270.269358219917</v>
      </c>
      <c r="F114" s="70">
        <f>+Outflows!F114+Fees!F114+'Ongoing Cash Flows'!F114+'Terminal Value'!F114</f>
        <v>9742.2733206823505</v>
      </c>
      <c r="G114" s="70">
        <f>+Outflows!G114+Fees!G114+'Ongoing Cash Flows'!G114+'Terminal Value'!G114</f>
        <v>9505.4824219382208</v>
      </c>
      <c r="H114" s="70">
        <f>+Outflows!H114+Fees!H114+'Ongoing Cash Flows'!H114+'Terminal Value'!H114</f>
        <v>8584.8126409900506</v>
      </c>
      <c r="I114" s="70">
        <f>+Outflows!I114+Fees!I114+'Ongoing Cash Flows'!I114+'Terminal Value'!I114</f>
        <v>8428.9560972181989</v>
      </c>
      <c r="J114" s="70">
        <f>+Outflows!J114+Fees!J114+'Ongoing Cash Flows'!J114+'Terminal Value'!J114</f>
        <v>8416.5218946832083</v>
      </c>
      <c r="K114" s="70">
        <f>+Outflows!K114+Fees!K114+'Ongoing Cash Flows'!K114+'Terminal Value'!K114</f>
        <v>8407.5241740502224</v>
      </c>
      <c r="L114" s="70">
        <f>+Outflows!L114+Fees!L114+'Ongoing Cash Flows'!L114+'Terminal Value'!L114</f>
        <v>8408.5939598027981</v>
      </c>
      <c r="M114" s="70">
        <f>+Outflows!M114+Fees!M114+'Ongoing Cash Flows'!M114+'Terminal Value'!M114</f>
        <v>8380.7455397474005</v>
      </c>
      <c r="N114" s="70">
        <f>+Outflows!N114+Fees!N114+'Ongoing Cash Flows'!N114+'Terminal Value'!N114</f>
        <v>8362.9412272708923</v>
      </c>
      <c r="O114" s="70">
        <f>+Outflows!O114+Fees!O114+'Ongoing Cash Flows'!O114+'Terminal Value'!O114</f>
        <v>8036.9752226155369</v>
      </c>
      <c r="P114" s="70">
        <f>+Outflows!P114+Fees!P114+'Ongoing Cash Flows'!P114+'Terminal Value'!P114</f>
        <v>7928.9587417450712</v>
      </c>
      <c r="Q114" s="70">
        <f>+Outflows!Q114+Fees!Q114+'Ongoing Cash Flows'!Q114+'Terminal Value'!Q114</f>
        <v>7900.560177787941</v>
      </c>
      <c r="R114" s="70">
        <f>+Outflows!R114+Fees!R114+'Ongoing Cash Flows'!R114+'Terminal Value'!R114</f>
        <v>1123.8048535255948</v>
      </c>
      <c r="S114" s="70">
        <f>+Outflows!S114+Fees!S114+'Ongoing Cash Flows'!S114+'Terminal Value'!S114</f>
        <v>0</v>
      </c>
      <c r="T114" s="70">
        <f>+Outflows!T114+Fees!T114+'Ongoing Cash Flows'!T114+'Terminal Value'!T114</f>
        <v>0</v>
      </c>
      <c r="U114" s="70">
        <f>+Outflows!U114+Fees!U114+'Ongoing Cash Flows'!U114+'Terminal Value'!U114</f>
        <v>0</v>
      </c>
      <c r="V114" s="70">
        <f>+Outflows!V114+Fees!V114+'Ongoing Cash Flows'!V114+'Terminal Value'!V114</f>
        <v>0</v>
      </c>
      <c r="W114" s="70">
        <f>+Outflows!W114+Fees!W114+'Ongoing Cash Flows'!W114+'Terminal Value'!W114</f>
        <v>0</v>
      </c>
      <c r="X114" s="70">
        <f>+Outflows!X114+Fees!X114+'Ongoing Cash Flows'!X114+'Terminal Value'!X114</f>
        <v>0</v>
      </c>
      <c r="Y114" s="70">
        <f>+Outflows!Y114+Fees!Y114+'Ongoing Cash Flows'!Y114+'Terminal Value'!Y114</f>
        <v>0</v>
      </c>
      <c r="Z114" s="70">
        <f>+Outflows!Z114+Fees!Z114+'Ongoing Cash Flows'!Z114+'Terminal Value'!Z114</f>
        <v>0</v>
      </c>
      <c r="AA114" s="70">
        <f>+Outflows!AA114+Fees!AA114+'Ongoing Cash Flows'!AA114+'Terminal Value'!AA114</f>
        <v>0</v>
      </c>
      <c r="AB114" s="70">
        <f>+Outflows!AB114+Fees!AB114+'Ongoing Cash Flows'!AB114+'Terminal Value'!AB114</f>
        <v>0</v>
      </c>
      <c r="AC114" s="70">
        <f>+Outflows!AC114+Fees!AC114+'Ongoing Cash Flows'!AC114+'Terminal Value'!AC114</f>
        <v>0</v>
      </c>
      <c r="AD114" s="70">
        <f>+Outflows!AD114+Fees!AD114+'Ongoing Cash Flows'!AD114+'Terminal Value'!AD114</f>
        <v>0</v>
      </c>
      <c r="AE114" s="70">
        <f>+Outflows!AE114+Fees!AE114+'Ongoing Cash Flows'!AE114+'Terminal Value'!AE114</f>
        <v>0</v>
      </c>
      <c r="AF114" s="70">
        <f>+Outflows!AF114+Fees!AF114+'Ongoing Cash Flows'!AF114+'Terminal Value'!AF114</f>
        <v>0</v>
      </c>
      <c r="AG114" s="70">
        <f>+Outflows!AG114+Fees!AG114+'Ongoing Cash Flows'!AG114+'Terminal Value'!AG114</f>
        <v>0</v>
      </c>
      <c r="AH114" s="70">
        <f>+Outflows!AH114+Fees!AH114+'Ongoing Cash Flows'!AH114+'Terminal Value'!AH114</f>
        <v>0</v>
      </c>
      <c r="AI114" s="70">
        <f>+Outflows!AI114+Fees!AI114+'Ongoing Cash Flows'!AI114+'Terminal Value'!AI114</f>
        <v>0</v>
      </c>
      <c r="AJ114" s="70">
        <f>+Outflows!AJ114+Fees!AJ114+'Ongoing Cash Flows'!AJ114+'Terminal Value'!AJ114</f>
        <v>0</v>
      </c>
      <c r="AK114" s="70"/>
      <c r="AL114" s="6"/>
      <c r="AM114" s="71"/>
      <c r="AN114" s="72">
        <f t="shared" si="4"/>
        <v>5.2889344096183788E-2</v>
      </c>
      <c r="AO114" s="70">
        <f t="shared" ca="1" si="5"/>
        <v>-3621.3773895325699</v>
      </c>
      <c r="AP114" s="166">
        <f t="shared" ca="1" si="6"/>
        <v>7414903.160075089</v>
      </c>
      <c r="AQ114" s="166">
        <f t="shared" ca="1" si="7"/>
        <v>0</v>
      </c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1"/>
      <c r="CM114" s="1"/>
      <c r="CN114" s="1"/>
      <c r="CO114" s="1"/>
      <c r="CP114" s="1"/>
    </row>
    <row r="115" spans="1:94" x14ac:dyDescent="0.2">
      <c r="A115" s="6">
        <v>113</v>
      </c>
      <c r="B115" s="70">
        <f>+Outflows!B115+Fees!B115+'Ongoing Cash Flows'!B115+'Terminal Value'!B115</f>
        <v>-85547.982982754693</v>
      </c>
      <c r="C115" s="70">
        <f>+Outflows!C115+Fees!C115+'Ongoing Cash Flows'!C115+'Terminal Value'!C115</f>
        <v>13940.547275207033</v>
      </c>
      <c r="D115" s="70">
        <f>+Outflows!D115+Fees!D115+'Ongoing Cash Flows'!D115+'Terminal Value'!D115</f>
        <v>11924.83811367797</v>
      </c>
      <c r="E115" s="70">
        <f>+Outflows!E115+Fees!E115+'Ongoing Cash Flows'!E115+'Terminal Value'!E115</f>
        <v>9909.1401510183659</v>
      </c>
      <c r="F115" s="70">
        <f>+Outflows!F115+Fees!F115+'Ongoing Cash Flows'!F115+'Terminal Value'!F115</f>
        <v>9450.5851268036313</v>
      </c>
      <c r="G115" s="70">
        <f>+Outflows!G115+Fees!G115+'Ongoing Cash Flows'!G115+'Terminal Value'!G115</f>
        <v>9283.0423803717167</v>
      </c>
      <c r="H115" s="70">
        <f>+Outflows!H115+Fees!H115+'Ongoing Cash Flows'!H115+'Terminal Value'!H115</f>
        <v>8283.6529459873163</v>
      </c>
      <c r="I115" s="70">
        <f>+Outflows!I115+Fees!I115+'Ongoing Cash Flows'!I115+'Terminal Value'!I115</f>
        <v>8143.7486814050153</v>
      </c>
      <c r="J115" s="70">
        <f>+Outflows!J115+Fees!J115+'Ongoing Cash Flows'!J115+'Terminal Value'!J115</f>
        <v>8131.3144788700256</v>
      </c>
      <c r="K115" s="70">
        <f>+Outflows!K115+Fees!K115+'Ongoing Cash Flows'!K115+'Terminal Value'!K115</f>
        <v>8121.8333558373561</v>
      </c>
      <c r="L115" s="70">
        <f>+Outflows!L115+Fees!L115+'Ongoing Cash Flows'!L115+'Terminal Value'!L115</f>
        <v>8123.3865439896163</v>
      </c>
      <c r="M115" s="70">
        <f>+Outflows!M115+Fees!M115+'Ongoing Cash Flows'!M115+'Terminal Value'!M115</f>
        <v>8095.0547215345332</v>
      </c>
      <c r="N115" s="70">
        <f>+Outflows!N115+Fees!N115+'Ongoing Cash Flows'!N115+'Terminal Value'!N115</f>
        <v>8077.7338114577087</v>
      </c>
      <c r="O115" s="70">
        <f>+Outflows!O115+Fees!O115+'Ongoing Cash Flows'!O115+'Terminal Value'!O115</f>
        <v>7751.2844044026706</v>
      </c>
      <c r="P115" s="70">
        <f>+Outflows!P115+Fees!P115+'Ongoing Cash Flows'!P115+'Terminal Value'!P115</f>
        <v>7643.7513259318875</v>
      </c>
      <c r="Q115" s="70">
        <f>+Outflows!Q115+Fees!Q115+'Ongoing Cash Flows'!Q115+'Terminal Value'!Q115</f>
        <v>7614.8693595750738</v>
      </c>
      <c r="R115" s="70">
        <f>+Outflows!R115+Fees!R115+'Ongoing Cash Flows'!R115+'Terminal Value'!R115</f>
        <v>981.20114561900311</v>
      </c>
      <c r="S115" s="70">
        <f>+Outflows!S115+Fees!S115+'Ongoing Cash Flows'!S115+'Terminal Value'!S115</f>
        <v>0</v>
      </c>
      <c r="T115" s="70">
        <f>+Outflows!T115+Fees!T115+'Ongoing Cash Flows'!T115+'Terminal Value'!T115</f>
        <v>0</v>
      </c>
      <c r="U115" s="70">
        <f>+Outflows!U115+Fees!U115+'Ongoing Cash Flows'!U115+'Terminal Value'!U115</f>
        <v>0</v>
      </c>
      <c r="V115" s="70">
        <f>+Outflows!V115+Fees!V115+'Ongoing Cash Flows'!V115+'Terminal Value'!V115</f>
        <v>0</v>
      </c>
      <c r="W115" s="70">
        <f>+Outflows!W115+Fees!W115+'Ongoing Cash Flows'!W115+'Terminal Value'!W115</f>
        <v>0</v>
      </c>
      <c r="X115" s="70">
        <f>+Outflows!X115+Fees!X115+'Ongoing Cash Flows'!X115+'Terminal Value'!X115</f>
        <v>0</v>
      </c>
      <c r="Y115" s="70">
        <f>+Outflows!Y115+Fees!Y115+'Ongoing Cash Flows'!Y115+'Terminal Value'!Y115</f>
        <v>0</v>
      </c>
      <c r="Z115" s="70">
        <f>+Outflows!Z115+Fees!Z115+'Ongoing Cash Flows'!Z115+'Terminal Value'!Z115</f>
        <v>0</v>
      </c>
      <c r="AA115" s="70">
        <f>+Outflows!AA115+Fees!AA115+'Ongoing Cash Flows'!AA115+'Terminal Value'!AA115</f>
        <v>0</v>
      </c>
      <c r="AB115" s="70">
        <f>+Outflows!AB115+Fees!AB115+'Ongoing Cash Flows'!AB115+'Terminal Value'!AB115</f>
        <v>0</v>
      </c>
      <c r="AC115" s="70">
        <f>+Outflows!AC115+Fees!AC115+'Ongoing Cash Flows'!AC115+'Terminal Value'!AC115</f>
        <v>0</v>
      </c>
      <c r="AD115" s="70">
        <f>+Outflows!AD115+Fees!AD115+'Ongoing Cash Flows'!AD115+'Terminal Value'!AD115</f>
        <v>0</v>
      </c>
      <c r="AE115" s="70">
        <f>+Outflows!AE115+Fees!AE115+'Ongoing Cash Flows'!AE115+'Terminal Value'!AE115</f>
        <v>0</v>
      </c>
      <c r="AF115" s="70">
        <f>+Outflows!AF115+Fees!AF115+'Ongoing Cash Flows'!AF115+'Terminal Value'!AF115</f>
        <v>0</v>
      </c>
      <c r="AG115" s="70">
        <f>+Outflows!AG115+Fees!AG115+'Ongoing Cash Flows'!AG115+'Terminal Value'!AG115</f>
        <v>0</v>
      </c>
      <c r="AH115" s="70">
        <f>+Outflows!AH115+Fees!AH115+'Ongoing Cash Flows'!AH115+'Terminal Value'!AH115</f>
        <v>0</v>
      </c>
      <c r="AI115" s="70">
        <f>+Outflows!AI115+Fees!AI115+'Ongoing Cash Flows'!AI115+'Terminal Value'!AI115</f>
        <v>0</v>
      </c>
      <c r="AJ115" s="70">
        <f>+Outflows!AJ115+Fees!AJ115+'Ongoing Cash Flows'!AJ115+'Terminal Value'!AJ115</f>
        <v>0</v>
      </c>
      <c r="AK115" s="70"/>
      <c r="AL115" s="6"/>
      <c r="AM115" s="71"/>
      <c r="AN115" s="72">
        <f t="shared" si="4"/>
        <v>7.0747622847557062E-2</v>
      </c>
      <c r="AO115" s="70">
        <f t="shared" ca="1" si="5"/>
        <v>5324.8627289236429</v>
      </c>
      <c r="AP115" s="166">
        <f t="shared" ca="1" si="6"/>
        <v>0</v>
      </c>
      <c r="AQ115" s="166">
        <f t="shared" ca="1" si="7"/>
        <v>38728319.543752372</v>
      </c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1"/>
      <c r="CM115" s="1"/>
      <c r="CN115" s="1"/>
      <c r="CO115" s="1"/>
      <c r="CP115" s="1"/>
    </row>
    <row r="116" spans="1:94" x14ac:dyDescent="0.2">
      <c r="A116" s="6">
        <v>114</v>
      </c>
      <c r="B116" s="70">
        <f>+Outflows!B116+Fees!B116+'Ongoing Cash Flows'!B116+'Terminal Value'!B116</f>
        <v>-90279.695207336787</v>
      </c>
      <c r="C116" s="70">
        <f>+Outflows!C116+Fees!C116+'Ongoing Cash Flows'!C116+'Terminal Value'!C116</f>
        <v>14068.893759633451</v>
      </c>
      <c r="D116" s="70">
        <f>+Outflows!D116+Fees!D116+'Ongoing Cash Flows'!D116+'Terminal Value'!D116</f>
        <v>11996.095784124605</v>
      </c>
      <c r="E116" s="70">
        <f>+Outflows!E116+Fees!E116+'Ongoing Cash Flows'!E116+'Terminal Value'!E116</f>
        <v>9948.2459378992717</v>
      </c>
      <c r="F116" s="70">
        <f>+Outflows!F116+Fees!F116+'Ongoing Cash Flows'!F116+'Terminal Value'!F116</f>
        <v>9544.5881554277639</v>
      </c>
      <c r="G116" s="70">
        <f>+Outflows!G116+Fees!G116+'Ongoing Cash Flows'!G116+'Terminal Value'!G116</f>
        <v>9321.8922924817125</v>
      </c>
      <c r="H116" s="70">
        <f>+Outflows!H116+Fees!H116+'Ongoing Cash Flows'!H116+'Terminal Value'!H116</f>
        <v>8398.2656151020783</v>
      </c>
      <c r="I116" s="70">
        <f>+Outflows!I116+Fees!I116+'Ongoing Cash Flows'!I116+'Terminal Value'!I116</f>
        <v>8252.2903744671494</v>
      </c>
      <c r="J116" s="70">
        <f>+Outflows!J116+Fees!J116+'Ongoing Cash Flows'!J116+'Terminal Value'!J116</f>
        <v>8239.8561719321588</v>
      </c>
      <c r="K116" s="70">
        <f>+Outflows!K116+Fees!K116+'Ongoing Cash Flows'!K116+'Terminal Value'!K116</f>
        <v>8230.5590178707807</v>
      </c>
      <c r="L116" s="70">
        <f>+Outflows!L116+Fees!L116+'Ongoing Cash Flows'!L116+'Terminal Value'!L116</f>
        <v>8231.9282370517503</v>
      </c>
      <c r="M116" s="70">
        <f>+Outflows!M116+Fees!M116+'Ongoing Cash Flows'!M116+'Terminal Value'!M116</f>
        <v>8203.7803835679588</v>
      </c>
      <c r="N116" s="70">
        <f>+Outflows!N116+Fees!N116+'Ongoing Cash Flows'!N116+'Terminal Value'!N116</f>
        <v>8186.2755045198428</v>
      </c>
      <c r="O116" s="70">
        <f>+Outflows!O116+Fees!O116+'Ongoing Cash Flows'!O116+'Terminal Value'!O116</f>
        <v>7860.0100664360953</v>
      </c>
      <c r="P116" s="70">
        <f>+Outflows!P116+Fees!P116+'Ongoing Cash Flows'!P116+'Terminal Value'!P116</f>
        <v>7752.2930189940216</v>
      </c>
      <c r="Q116" s="70">
        <f>+Outflows!Q116+Fees!Q116+'Ongoing Cash Flows'!Q116+'Terminal Value'!Q116</f>
        <v>7723.5950216084993</v>
      </c>
      <c r="R116" s="70">
        <f>+Outflows!R116+Fees!R116+'Ongoing Cash Flows'!R116+'Terminal Value'!R116</f>
        <v>1035.47199215007</v>
      </c>
      <c r="S116" s="70">
        <f>+Outflows!S116+Fees!S116+'Ongoing Cash Flows'!S116+'Terminal Value'!S116</f>
        <v>0</v>
      </c>
      <c r="T116" s="70">
        <f>+Outflows!T116+Fees!T116+'Ongoing Cash Flows'!T116+'Terminal Value'!T116</f>
        <v>0</v>
      </c>
      <c r="U116" s="70">
        <f>+Outflows!U116+Fees!U116+'Ongoing Cash Flows'!U116+'Terminal Value'!U116</f>
        <v>0</v>
      </c>
      <c r="V116" s="70">
        <f>+Outflows!V116+Fees!V116+'Ongoing Cash Flows'!V116+'Terminal Value'!V116</f>
        <v>0</v>
      </c>
      <c r="W116" s="70">
        <f>+Outflows!W116+Fees!W116+'Ongoing Cash Flows'!W116+'Terminal Value'!W116</f>
        <v>0</v>
      </c>
      <c r="X116" s="70">
        <f>+Outflows!X116+Fees!X116+'Ongoing Cash Flows'!X116+'Terminal Value'!X116</f>
        <v>0</v>
      </c>
      <c r="Y116" s="70">
        <f>+Outflows!Y116+Fees!Y116+'Ongoing Cash Flows'!Y116+'Terminal Value'!Y116</f>
        <v>0</v>
      </c>
      <c r="Z116" s="70">
        <f>+Outflows!Z116+Fees!Z116+'Ongoing Cash Flows'!Z116+'Terminal Value'!Z116</f>
        <v>0</v>
      </c>
      <c r="AA116" s="70">
        <f>+Outflows!AA116+Fees!AA116+'Ongoing Cash Flows'!AA116+'Terminal Value'!AA116</f>
        <v>0</v>
      </c>
      <c r="AB116" s="70">
        <f>+Outflows!AB116+Fees!AB116+'Ongoing Cash Flows'!AB116+'Terminal Value'!AB116</f>
        <v>0</v>
      </c>
      <c r="AC116" s="70">
        <f>+Outflows!AC116+Fees!AC116+'Ongoing Cash Flows'!AC116+'Terminal Value'!AC116</f>
        <v>0</v>
      </c>
      <c r="AD116" s="70">
        <f>+Outflows!AD116+Fees!AD116+'Ongoing Cash Flows'!AD116+'Terminal Value'!AD116</f>
        <v>0</v>
      </c>
      <c r="AE116" s="70">
        <f>+Outflows!AE116+Fees!AE116+'Ongoing Cash Flows'!AE116+'Terminal Value'!AE116</f>
        <v>0</v>
      </c>
      <c r="AF116" s="70">
        <f>+Outflows!AF116+Fees!AF116+'Ongoing Cash Flows'!AF116+'Terminal Value'!AF116</f>
        <v>0</v>
      </c>
      <c r="AG116" s="70">
        <f>+Outflows!AG116+Fees!AG116+'Ongoing Cash Flows'!AG116+'Terminal Value'!AG116</f>
        <v>0</v>
      </c>
      <c r="AH116" s="70">
        <f>+Outflows!AH116+Fees!AH116+'Ongoing Cash Flows'!AH116+'Terminal Value'!AH116</f>
        <v>0</v>
      </c>
      <c r="AI116" s="70">
        <f>+Outflows!AI116+Fees!AI116+'Ongoing Cash Flows'!AI116+'Terminal Value'!AI116</f>
        <v>0</v>
      </c>
      <c r="AJ116" s="70">
        <f>+Outflows!AJ116+Fees!AJ116+'Ongoing Cash Flows'!AJ116+'Terminal Value'!AJ116</f>
        <v>0</v>
      </c>
      <c r="AK116" s="70"/>
      <c r="AL116" s="6"/>
      <c r="AM116" s="71"/>
      <c r="AN116" s="72">
        <f t="shared" si="4"/>
        <v>6.3178512454032901E-2</v>
      </c>
      <c r="AO116" s="70">
        <f t="shared" ca="1" si="5"/>
        <v>1791.0516311375604</v>
      </c>
      <c r="AP116" s="166">
        <f t="shared" ca="1" si="6"/>
        <v>0</v>
      </c>
      <c r="AQ116" s="166">
        <f t="shared" ca="1" si="7"/>
        <v>7232856.446343136</v>
      </c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1"/>
      <c r="CM116" s="1"/>
      <c r="CN116" s="1"/>
      <c r="CO116" s="1"/>
      <c r="CP116" s="1"/>
    </row>
    <row r="117" spans="1:94" x14ac:dyDescent="0.2">
      <c r="A117" s="6">
        <v>115</v>
      </c>
      <c r="B117" s="70">
        <f>+Outflows!B117+Fees!B117+'Ongoing Cash Flows'!B117+'Terminal Value'!B117</f>
        <v>-89697.438790722488</v>
      </c>
      <c r="C117" s="70">
        <f>+Outflows!C117+Fees!C117+'Ongoing Cash Flows'!C117+'Terminal Value'!C117</f>
        <v>14025.901543599868</v>
      </c>
      <c r="D117" s="70">
        <f>+Outflows!D117+Fees!D117+'Ongoing Cash Flows'!D117+'Terminal Value'!D117</f>
        <v>12012.649810656247</v>
      </c>
      <c r="E117" s="70">
        <f>+Outflows!E117+Fees!E117+'Ongoing Cash Flows'!E117+'Terminal Value'!E117</f>
        <v>10089.221544686967</v>
      </c>
      <c r="F117" s="70">
        <f>+Outflows!F117+Fees!F117+'Ongoing Cash Flows'!F117+'Terminal Value'!F117</f>
        <v>9533.8601939386517</v>
      </c>
      <c r="G117" s="70">
        <f>+Outflows!G117+Fees!G117+'Ongoing Cash Flows'!G117+'Terminal Value'!G117</f>
        <v>9286.4026925911421</v>
      </c>
      <c r="H117" s="70">
        <f>+Outflows!H117+Fees!H117+'Ongoing Cash Flows'!H117+'Terminal Value'!H117</f>
        <v>8384.1620604373056</v>
      </c>
      <c r="I117" s="70">
        <f>+Outflows!I117+Fees!I117+'Ongoing Cash Flows'!I117+'Terminal Value'!I117</f>
        <v>8238.9338780751496</v>
      </c>
      <c r="J117" s="70">
        <f>+Outflows!J117+Fees!J117+'Ongoing Cash Flows'!J117+'Terminal Value'!J117</f>
        <v>8226.4996755401608</v>
      </c>
      <c r="K117" s="70">
        <f>+Outflows!K117+Fees!K117+'Ongoing Cash Flows'!K117+'Terminal Value'!K117</f>
        <v>8217.1798833493049</v>
      </c>
      <c r="L117" s="70">
        <f>+Outflows!L117+Fees!L117+'Ongoing Cash Flows'!L117+'Terminal Value'!L117</f>
        <v>8218.5717406597505</v>
      </c>
      <c r="M117" s="70">
        <f>+Outflows!M117+Fees!M117+'Ongoing Cash Flows'!M117+'Terminal Value'!M117</f>
        <v>8190.401249046482</v>
      </c>
      <c r="N117" s="70">
        <f>+Outflows!N117+Fees!N117+'Ongoing Cash Flows'!N117+'Terminal Value'!N117</f>
        <v>8172.9190081278439</v>
      </c>
      <c r="O117" s="70">
        <f>+Outflows!O117+Fees!O117+'Ongoing Cash Flows'!O117+'Terminal Value'!O117</f>
        <v>7846.6309319146185</v>
      </c>
      <c r="P117" s="70">
        <f>+Outflows!P117+Fees!P117+'Ongoing Cash Flows'!P117+'Terminal Value'!P117</f>
        <v>7738.9365226020227</v>
      </c>
      <c r="Q117" s="70">
        <f>+Outflows!Q117+Fees!Q117+'Ongoing Cash Flows'!Q117+'Terminal Value'!Q117</f>
        <v>7710.2158870870226</v>
      </c>
      <c r="R117" s="70">
        <f>+Outflows!R117+Fees!R117+'Ongoing Cash Flows'!R117+'Terminal Value'!R117</f>
        <v>1028.7937439540706</v>
      </c>
      <c r="S117" s="70">
        <f>+Outflows!S117+Fees!S117+'Ongoing Cash Flows'!S117+'Terminal Value'!S117</f>
        <v>0</v>
      </c>
      <c r="T117" s="70">
        <f>+Outflows!T117+Fees!T117+'Ongoing Cash Flows'!T117+'Terminal Value'!T117</f>
        <v>0</v>
      </c>
      <c r="U117" s="70">
        <f>+Outflows!U117+Fees!U117+'Ongoing Cash Flows'!U117+'Terminal Value'!U117</f>
        <v>0</v>
      </c>
      <c r="V117" s="70">
        <f>+Outflows!V117+Fees!V117+'Ongoing Cash Flows'!V117+'Terminal Value'!V117</f>
        <v>0</v>
      </c>
      <c r="W117" s="70">
        <f>+Outflows!W117+Fees!W117+'Ongoing Cash Flows'!W117+'Terminal Value'!W117</f>
        <v>0</v>
      </c>
      <c r="X117" s="70">
        <f>+Outflows!X117+Fees!X117+'Ongoing Cash Flows'!X117+'Terminal Value'!X117</f>
        <v>0</v>
      </c>
      <c r="Y117" s="70">
        <f>+Outflows!Y117+Fees!Y117+'Ongoing Cash Flows'!Y117+'Terminal Value'!Y117</f>
        <v>0</v>
      </c>
      <c r="Z117" s="70">
        <f>+Outflows!Z117+Fees!Z117+'Ongoing Cash Flows'!Z117+'Terminal Value'!Z117</f>
        <v>0</v>
      </c>
      <c r="AA117" s="70">
        <f>+Outflows!AA117+Fees!AA117+'Ongoing Cash Flows'!AA117+'Terminal Value'!AA117</f>
        <v>0</v>
      </c>
      <c r="AB117" s="70">
        <f>+Outflows!AB117+Fees!AB117+'Ongoing Cash Flows'!AB117+'Terminal Value'!AB117</f>
        <v>0</v>
      </c>
      <c r="AC117" s="70">
        <f>+Outflows!AC117+Fees!AC117+'Ongoing Cash Flows'!AC117+'Terminal Value'!AC117</f>
        <v>0</v>
      </c>
      <c r="AD117" s="70">
        <f>+Outflows!AD117+Fees!AD117+'Ongoing Cash Flows'!AD117+'Terminal Value'!AD117</f>
        <v>0</v>
      </c>
      <c r="AE117" s="70">
        <f>+Outflows!AE117+Fees!AE117+'Ongoing Cash Flows'!AE117+'Terminal Value'!AE117</f>
        <v>0</v>
      </c>
      <c r="AF117" s="70">
        <f>+Outflows!AF117+Fees!AF117+'Ongoing Cash Flows'!AF117+'Terminal Value'!AF117</f>
        <v>0</v>
      </c>
      <c r="AG117" s="70">
        <f>+Outflows!AG117+Fees!AG117+'Ongoing Cash Flows'!AG117+'Terminal Value'!AG117</f>
        <v>0</v>
      </c>
      <c r="AH117" s="70">
        <f>+Outflows!AH117+Fees!AH117+'Ongoing Cash Flows'!AH117+'Terminal Value'!AH117</f>
        <v>0</v>
      </c>
      <c r="AI117" s="70">
        <f>+Outflows!AI117+Fees!AI117+'Ongoing Cash Flows'!AI117+'Terminal Value'!AI117</f>
        <v>0</v>
      </c>
      <c r="AJ117" s="70">
        <f>+Outflows!AJ117+Fees!AJ117+'Ongoing Cash Flows'!AJ117+'Terminal Value'!AJ117</f>
        <v>0</v>
      </c>
      <c r="AK117" s="70"/>
      <c r="AL117" s="6"/>
      <c r="AM117" s="71"/>
      <c r="AN117" s="72">
        <f t="shared" si="4"/>
        <v>6.4254793524742129E-2</v>
      </c>
      <c r="AO117" s="70">
        <f t="shared" ca="1" si="5"/>
        <v>2316.9778992789652</v>
      </c>
      <c r="AP117" s="166">
        <f t="shared" ca="1" si="6"/>
        <v>0</v>
      </c>
      <c r="AQ117" s="166">
        <f t="shared" ca="1" si="7"/>
        <v>10338303.984942537</v>
      </c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1"/>
      <c r="CM117" s="1"/>
      <c r="CN117" s="1"/>
      <c r="CO117" s="1"/>
      <c r="CP117" s="1"/>
    </row>
    <row r="118" spans="1:94" x14ac:dyDescent="0.2">
      <c r="A118" s="6">
        <v>116</v>
      </c>
      <c r="B118" s="70">
        <f>+Outflows!B118+Fees!B118+'Ongoing Cash Flows'!B118+'Terminal Value'!B118</f>
        <v>-90863.426285089648</v>
      </c>
      <c r="C118" s="70">
        <f>+Outflows!C118+Fees!C118+'Ongoing Cash Flows'!C118+'Terminal Value'!C118</f>
        <v>13985.392761790474</v>
      </c>
      <c r="D118" s="70">
        <f>+Outflows!D118+Fees!D118+'Ongoing Cash Flows'!D118+'Terminal Value'!D118</f>
        <v>11962.34389224081</v>
      </c>
      <c r="E118" s="70">
        <f>+Outflows!E118+Fees!E118+'Ongoing Cash Flows'!E118+'Terminal Value'!E118</f>
        <v>9988.502065068813</v>
      </c>
      <c r="F118" s="70">
        <f>+Outflows!F118+Fees!F118+'Ongoing Cash Flows'!F118+'Terminal Value'!F118</f>
        <v>9583.6056193505065</v>
      </c>
      <c r="G118" s="70">
        <f>+Outflows!G118+Fees!G118+'Ongoing Cash Flows'!G118+'Terminal Value'!G118</f>
        <v>9340.5134359005351</v>
      </c>
      <c r="H118" s="70">
        <f>+Outflows!H118+Fees!H118+'Ongoing Cash Flows'!H118+'Terminal Value'!H118</f>
        <v>8412.404889362866</v>
      </c>
      <c r="I118" s="70">
        <f>+Outflows!I118+Fees!I118+'Ongoing Cash Flows'!I118+'Terminal Value'!I118</f>
        <v>8265.6806984059367</v>
      </c>
      <c r="J118" s="70">
        <f>+Outflows!J118+Fees!J118+'Ongoing Cash Flows'!J118+'Terminal Value'!J118</f>
        <v>8253.2464958709479</v>
      </c>
      <c r="K118" s="70">
        <f>+Outflows!K118+Fees!K118+'Ongoing Cash Flows'!K118+'Terminal Value'!K118</f>
        <v>8243.972037273872</v>
      </c>
      <c r="L118" s="70">
        <f>+Outflows!L118+Fees!L118+'Ongoing Cash Flows'!L118+'Terminal Value'!L118</f>
        <v>8245.3185609905377</v>
      </c>
      <c r="M118" s="70">
        <f>+Outflows!M118+Fees!M118+'Ongoing Cash Flows'!M118+'Terminal Value'!M118</f>
        <v>8217.1934029710501</v>
      </c>
      <c r="N118" s="70">
        <f>+Outflows!N118+Fees!N118+'Ongoing Cash Flows'!N118+'Terminal Value'!N118</f>
        <v>8199.6658284586301</v>
      </c>
      <c r="O118" s="70">
        <f>+Outflows!O118+Fees!O118+'Ongoing Cash Flows'!O118+'Terminal Value'!O118</f>
        <v>7873.4230858391875</v>
      </c>
      <c r="P118" s="70">
        <f>+Outflows!P118+Fees!P118+'Ongoing Cash Flows'!P118+'Terminal Value'!P118</f>
        <v>7765.6833429328099</v>
      </c>
      <c r="Q118" s="70">
        <f>+Outflows!Q118+Fees!Q118+'Ongoing Cash Flows'!Q118+'Terminal Value'!Q118</f>
        <v>7737.0080410115906</v>
      </c>
      <c r="R118" s="70">
        <f>+Outflows!R118+Fees!R118+'Ongoing Cash Flows'!R118+'Terminal Value'!R118</f>
        <v>1042.1671541194642</v>
      </c>
      <c r="S118" s="70">
        <f>+Outflows!S118+Fees!S118+'Ongoing Cash Flows'!S118+'Terminal Value'!S118</f>
        <v>0</v>
      </c>
      <c r="T118" s="70">
        <f>+Outflows!T118+Fees!T118+'Ongoing Cash Flows'!T118+'Terminal Value'!T118</f>
        <v>0</v>
      </c>
      <c r="U118" s="70">
        <f>+Outflows!U118+Fees!U118+'Ongoing Cash Flows'!U118+'Terminal Value'!U118</f>
        <v>0</v>
      </c>
      <c r="V118" s="70">
        <f>+Outflows!V118+Fees!V118+'Ongoing Cash Flows'!V118+'Terminal Value'!V118</f>
        <v>0</v>
      </c>
      <c r="W118" s="70">
        <f>+Outflows!W118+Fees!W118+'Ongoing Cash Flows'!W118+'Terminal Value'!W118</f>
        <v>0</v>
      </c>
      <c r="X118" s="70">
        <f>+Outflows!X118+Fees!X118+'Ongoing Cash Flows'!X118+'Terminal Value'!X118</f>
        <v>0</v>
      </c>
      <c r="Y118" s="70">
        <f>+Outflows!Y118+Fees!Y118+'Ongoing Cash Flows'!Y118+'Terminal Value'!Y118</f>
        <v>0</v>
      </c>
      <c r="Z118" s="70">
        <f>+Outflows!Z118+Fees!Z118+'Ongoing Cash Flows'!Z118+'Terminal Value'!Z118</f>
        <v>0</v>
      </c>
      <c r="AA118" s="70">
        <f>+Outflows!AA118+Fees!AA118+'Ongoing Cash Flows'!AA118+'Terminal Value'!AA118</f>
        <v>0</v>
      </c>
      <c r="AB118" s="70">
        <f>+Outflows!AB118+Fees!AB118+'Ongoing Cash Flows'!AB118+'Terminal Value'!AB118</f>
        <v>0</v>
      </c>
      <c r="AC118" s="70">
        <f>+Outflows!AC118+Fees!AC118+'Ongoing Cash Flows'!AC118+'Terminal Value'!AC118</f>
        <v>0</v>
      </c>
      <c r="AD118" s="70">
        <f>+Outflows!AD118+Fees!AD118+'Ongoing Cash Flows'!AD118+'Terminal Value'!AD118</f>
        <v>0</v>
      </c>
      <c r="AE118" s="70">
        <f>+Outflows!AE118+Fees!AE118+'Ongoing Cash Flows'!AE118+'Terminal Value'!AE118</f>
        <v>0</v>
      </c>
      <c r="AF118" s="70">
        <f>+Outflows!AF118+Fees!AF118+'Ongoing Cash Flows'!AF118+'Terminal Value'!AF118</f>
        <v>0</v>
      </c>
      <c r="AG118" s="70">
        <f>+Outflows!AG118+Fees!AG118+'Ongoing Cash Flows'!AG118+'Terminal Value'!AG118</f>
        <v>0</v>
      </c>
      <c r="AH118" s="70">
        <f>+Outflows!AH118+Fees!AH118+'Ongoing Cash Flows'!AH118+'Terminal Value'!AH118</f>
        <v>0</v>
      </c>
      <c r="AI118" s="70">
        <f>+Outflows!AI118+Fees!AI118+'Ongoing Cash Flows'!AI118+'Terminal Value'!AI118</f>
        <v>0</v>
      </c>
      <c r="AJ118" s="70">
        <f>+Outflows!AJ118+Fees!AJ118+'Ongoing Cash Flows'!AJ118+'Terminal Value'!AJ118</f>
        <v>0</v>
      </c>
      <c r="AK118" s="70"/>
      <c r="AL118" s="6"/>
      <c r="AM118" s="71"/>
      <c r="AN118" s="72">
        <f t="shared" si="4"/>
        <v>6.2162861227989197E-2</v>
      </c>
      <c r="AO118" s="70">
        <f t="shared" ca="1" si="5"/>
        <v>1290.0221553798322</v>
      </c>
      <c r="AP118" s="166">
        <f t="shared" ca="1" si="6"/>
        <v>0</v>
      </c>
      <c r="AQ118" s="166">
        <f t="shared" ca="1" si="7"/>
        <v>4788952.6023974475</v>
      </c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1"/>
      <c r="CM118" s="1"/>
      <c r="CN118" s="1"/>
      <c r="CO118" s="1"/>
      <c r="CP118" s="1"/>
    </row>
    <row r="119" spans="1:94" x14ac:dyDescent="0.2">
      <c r="A119" s="6">
        <v>117</v>
      </c>
      <c r="B119" s="70">
        <f>+Outflows!B119+Fees!B119+'Ongoing Cash Flows'!B119+'Terminal Value'!B119</f>
        <v>-95971.639200854886</v>
      </c>
      <c r="C119" s="70">
        <f>+Outflows!C119+Fees!C119+'Ongoing Cash Flows'!C119+'Terminal Value'!C119</f>
        <v>14199.07797350152</v>
      </c>
      <c r="D119" s="70">
        <f>+Outflows!D119+Fees!D119+'Ongoing Cash Flows'!D119+'Terminal Value'!D119</f>
        <v>12212.91749240689</v>
      </c>
      <c r="E119" s="70">
        <f>+Outflows!E119+Fees!E119+'Ongoing Cash Flows'!E119+'Terminal Value'!E119</f>
        <v>10212.494950104769</v>
      </c>
      <c r="F119" s="70">
        <f>+Outflows!F119+Fees!F119+'Ongoing Cash Flows'!F119+'Terminal Value'!F119</f>
        <v>9846.6615118651116</v>
      </c>
      <c r="G119" s="70">
        <f>+Outflows!G119+Fees!G119+'Ongoing Cash Flows'!G119+'Terminal Value'!G119</f>
        <v>9477.7051773253079</v>
      </c>
      <c r="H119" s="70">
        <f>+Outflows!H119+Fees!H119+'Ongoing Cash Flows'!H119+'Terminal Value'!H119</f>
        <v>8536.137248579631</v>
      </c>
      <c r="I119" s="70">
        <f>+Outflows!I119+Fees!I119+'Ongoing Cash Flows'!I119+'Terminal Value'!I119</f>
        <v>8382.8590161232605</v>
      </c>
      <c r="J119" s="70">
        <f>+Outflows!J119+Fees!J119+'Ongoing Cash Flows'!J119+'Terminal Value'!J119</f>
        <v>8370.4248135882699</v>
      </c>
      <c r="K119" s="70">
        <f>+Outflows!K119+Fees!K119+'Ongoing Cash Flows'!K119+'Terminal Value'!K119</f>
        <v>8361.3489623093592</v>
      </c>
      <c r="L119" s="70">
        <f>+Outflows!L119+Fees!L119+'Ongoing Cash Flows'!L119+'Terminal Value'!L119</f>
        <v>8362.4968787078597</v>
      </c>
      <c r="M119" s="70">
        <f>+Outflows!M119+Fees!M119+'Ongoing Cash Flows'!M119+'Terminal Value'!M119</f>
        <v>8334.5703280065372</v>
      </c>
      <c r="N119" s="70">
        <f>+Outflows!N119+Fees!N119+'Ongoing Cash Flows'!N119+'Terminal Value'!N119</f>
        <v>8316.8441461759521</v>
      </c>
      <c r="O119" s="70">
        <f>+Outflows!O119+Fees!O119+'Ongoing Cash Flows'!O119+'Terminal Value'!O119</f>
        <v>7990.8000108746737</v>
      </c>
      <c r="P119" s="70">
        <f>+Outflows!P119+Fees!P119+'Ongoing Cash Flows'!P119+'Terminal Value'!P119</f>
        <v>7882.8616606501309</v>
      </c>
      <c r="Q119" s="70">
        <f>+Outflows!Q119+Fees!Q119+'Ongoing Cash Flows'!Q119+'Terminal Value'!Q119</f>
        <v>7854.3849660470778</v>
      </c>
      <c r="R119" s="70">
        <f>+Outflows!R119+Fees!R119+'Ongoing Cash Flows'!R119+'Terminal Value'!R119</f>
        <v>1100.7563129781249</v>
      </c>
      <c r="S119" s="70">
        <f>+Outflows!S119+Fees!S119+'Ongoing Cash Flows'!S119+'Terminal Value'!S119</f>
        <v>0</v>
      </c>
      <c r="T119" s="70">
        <f>+Outflows!T119+Fees!T119+'Ongoing Cash Flows'!T119+'Terminal Value'!T119</f>
        <v>0</v>
      </c>
      <c r="U119" s="70">
        <f>+Outflows!U119+Fees!U119+'Ongoing Cash Flows'!U119+'Terminal Value'!U119</f>
        <v>0</v>
      </c>
      <c r="V119" s="70">
        <f>+Outflows!V119+Fees!V119+'Ongoing Cash Flows'!V119+'Terminal Value'!V119</f>
        <v>0</v>
      </c>
      <c r="W119" s="70">
        <f>+Outflows!W119+Fees!W119+'Ongoing Cash Flows'!W119+'Terminal Value'!W119</f>
        <v>0</v>
      </c>
      <c r="X119" s="70">
        <f>+Outflows!X119+Fees!X119+'Ongoing Cash Flows'!X119+'Terminal Value'!X119</f>
        <v>0</v>
      </c>
      <c r="Y119" s="70">
        <f>+Outflows!Y119+Fees!Y119+'Ongoing Cash Flows'!Y119+'Terminal Value'!Y119</f>
        <v>0</v>
      </c>
      <c r="Z119" s="70">
        <f>+Outflows!Z119+Fees!Z119+'Ongoing Cash Flows'!Z119+'Terminal Value'!Z119</f>
        <v>0</v>
      </c>
      <c r="AA119" s="70">
        <f>+Outflows!AA119+Fees!AA119+'Ongoing Cash Flows'!AA119+'Terminal Value'!AA119</f>
        <v>0</v>
      </c>
      <c r="AB119" s="70">
        <f>+Outflows!AB119+Fees!AB119+'Ongoing Cash Flows'!AB119+'Terminal Value'!AB119</f>
        <v>0</v>
      </c>
      <c r="AC119" s="70">
        <f>+Outflows!AC119+Fees!AC119+'Ongoing Cash Flows'!AC119+'Terminal Value'!AC119</f>
        <v>0</v>
      </c>
      <c r="AD119" s="70">
        <f>+Outflows!AD119+Fees!AD119+'Ongoing Cash Flows'!AD119+'Terminal Value'!AD119</f>
        <v>0</v>
      </c>
      <c r="AE119" s="70">
        <f>+Outflows!AE119+Fees!AE119+'Ongoing Cash Flows'!AE119+'Terminal Value'!AE119</f>
        <v>0</v>
      </c>
      <c r="AF119" s="70">
        <f>+Outflows!AF119+Fees!AF119+'Ongoing Cash Flows'!AF119+'Terminal Value'!AF119</f>
        <v>0</v>
      </c>
      <c r="AG119" s="70">
        <f>+Outflows!AG119+Fees!AG119+'Ongoing Cash Flows'!AG119+'Terminal Value'!AG119</f>
        <v>0</v>
      </c>
      <c r="AH119" s="70">
        <f>+Outflows!AH119+Fees!AH119+'Ongoing Cash Flows'!AH119+'Terminal Value'!AH119</f>
        <v>0</v>
      </c>
      <c r="AI119" s="70">
        <f>+Outflows!AI119+Fees!AI119+'Ongoing Cash Flows'!AI119+'Terminal Value'!AI119</f>
        <v>0</v>
      </c>
      <c r="AJ119" s="70">
        <f>+Outflows!AJ119+Fees!AJ119+'Ongoing Cash Flows'!AJ119+'Terminal Value'!AJ119</f>
        <v>0</v>
      </c>
      <c r="AK119" s="70"/>
      <c r="AL119" s="6"/>
      <c r="AM119" s="71"/>
      <c r="AN119" s="72">
        <f t="shared" si="4"/>
        <v>5.5853667855262759E-2</v>
      </c>
      <c r="AO119" s="70">
        <f t="shared" ca="1" si="5"/>
        <v>-1984.409592848597</v>
      </c>
      <c r="AP119" s="166">
        <f t="shared" ca="1" si="6"/>
        <v>1179535.408675513</v>
      </c>
      <c r="AQ119" s="166">
        <f t="shared" ca="1" si="7"/>
        <v>0</v>
      </c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1"/>
      <c r="CM119" s="1"/>
      <c r="CN119" s="1"/>
      <c r="CO119" s="1"/>
      <c r="CP119" s="1"/>
    </row>
    <row r="120" spans="1:94" x14ac:dyDescent="0.2">
      <c r="A120" s="6">
        <v>118</v>
      </c>
      <c r="B120" s="70">
        <f>+Outflows!B120+Fees!B120+'Ongoing Cash Flows'!B120+'Terminal Value'!B120</f>
        <v>-88905.506852960913</v>
      </c>
      <c r="C120" s="70">
        <f>+Outflows!C120+Fees!C120+'Ongoing Cash Flows'!C120+'Terminal Value'!C120</f>
        <v>14046.727644435519</v>
      </c>
      <c r="D120" s="70">
        <f>+Outflows!D120+Fees!D120+'Ongoing Cash Flows'!D120+'Terminal Value'!D120</f>
        <v>12066.077424760098</v>
      </c>
      <c r="E120" s="70">
        <f>+Outflows!E120+Fees!E120+'Ongoing Cash Flows'!E120+'Terminal Value'!E120</f>
        <v>9993.2882594434923</v>
      </c>
      <c r="F120" s="70">
        <f>+Outflows!F120+Fees!F120+'Ongoing Cash Flows'!F120+'Terminal Value'!F120</f>
        <v>9395.7348396490561</v>
      </c>
      <c r="G120" s="70">
        <f>+Outflows!G120+Fees!G120+'Ongoing Cash Flows'!G120+'Terminal Value'!G120</f>
        <v>9325.4304774364027</v>
      </c>
      <c r="H120" s="70">
        <f>+Outflows!H120+Fees!H120+'Ongoing Cash Flows'!H120+'Terminal Value'!H120</f>
        <v>8364.9796949771808</v>
      </c>
      <c r="I120" s="70">
        <f>+Outflows!I120+Fees!I120+'Ongoing Cash Flows'!I120+'Terminal Value'!I120</f>
        <v>8220.7675929684501</v>
      </c>
      <c r="J120" s="70">
        <f>+Outflows!J120+Fees!J120+'Ongoing Cash Flows'!J120+'Terminal Value'!J120</f>
        <v>8208.3333904334613</v>
      </c>
      <c r="K120" s="70">
        <f>+Outflows!K120+Fees!K120+'Ongoing Cash Flows'!K120+'Terminal Value'!K120</f>
        <v>8198.9828079288636</v>
      </c>
      <c r="L120" s="70">
        <f>+Outflows!L120+Fees!L120+'Ongoing Cash Flows'!L120+'Terminal Value'!L120</f>
        <v>8200.4054555530511</v>
      </c>
      <c r="M120" s="70">
        <f>+Outflows!M120+Fees!M120+'Ongoing Cash Flows'!M120+'Terminal Value'!M120</f>
        <v>8172.2041736260417</v>
      </c>
      <c r="N120" s="70">
        <f>+Outflows!N120+Fees!N120+'Ongoing Cash Flows'!N120+'Terminal Value'!N120</f>
        <v>8154.7527230211435</v>
      </c>
      <c r="O120" s="70">
        <f>+Outflows!O120+Fees!O120+'Ongoing Cash Flows'!O120+'Terminal Value'!O120</f>
        <v>7828.4338564941781</v>
      </c>
      <c r="P120" s="70">
        <f>+Outflows!P120+Fees!P120+'Ongoing Cash Flows'!P120+'Terminal Value'!P120</f>
        <v>7720.7702374953224</v>
      </c>
      <c r="Q120" s="70">
        <f>+Outflows!Q120+Fees!Q120+'Ongoing Cash Flows'!Q120+'Terminal Value'!Q120</f>
        <v>7692.0188116665822</v>
      </c>
      <c r="R120" s="70">
        <f>+Outflows!R120+Fees!R120+'Ongoing Cash Flows'!R120+'Terminal Value'!R120</f>
        <v>1019.7106014007204</v>
      </c>
      <c r="S120" s="70">
        <f>+Outflows!S120+Fees!S120+'Ongoing Cash Flows'!S120+'Terminal Value'!S120</f>
        <v>0</v>
      </c>
      <c r="T120" s="70">
        <f>+Outflows!T120+Fees!T120+'Ongoing Cash Flows'!T120+'Terminal Value'!T120</f>
        <v>0</v>
      </c>
      <c r="U120" s="70">
        <f>+Outflows!U120+Fees!U120+'Ongoing Cash Flows'!U120+'Terminal Value'!U120</f>
        <v>0</v>
      </c>
      <c r="V120" s="70">
        <f>+Outflows!V120+Fees!V120+'Ongoing Cash Flows'!V120+'Terminal Value'!V120</f>
        <v>0</v>
      </c>
      <c r="W120" s="70">
        <f>+Outflows!W120+Fees!W120+'Ongoing Cash Flows'!W120+'Terminal Value'!W120</f>
        <v>0</v>
      </c>
      <c r="X120" s="70">
        <f>+Outflows!X120+Fees!X120+'Ongoing Cash Flows'!X120+'Terminal Value'!X120</f>
        <v>0</v>
      </c>
      <c r="Y120" s="70">
        <f>+Outflows!Y120+Fees!Y120+'Ongoing Cash Flows'!Y120+'Terminal Value'!Y120</f>
        <v>0</v>
      </c>
      <c r="Z120" s="70">
        <f>+Outflows!Z120+Fees!Z120+'Ongoing Cash Flows'!Z120+'Terminal Value'!Z120</f>
        <v>0</v>
      </c>
      <c r="AA120" s="70">
        <f>+Outflows!AA120+Fees!AA120+'Ongoing Cash Flows'!AA120+'Terminal Value'!AA120</f>
        <v>0</v>
      </c>
      <c r="AB120" s="70">
        <f>+Outflows!AB120+Fees!AB120+'Ongoing Cash Flows'!AB120+'Terminal Value'!AB120</f>
        <v>0</v>
      </c>
      <c r="AC120" s="70">
        <f>+Outflows!AC120+Fees!AC120+'Ongoing Cash Flows'!AC120+'Terminal Value'!AC120</f>
        <v>0</v>
      </c>
      <c r="AD120" s="70">
        <f>+Outflows!AD120+Fees!AD120+'Ongoing Cash Flows'!AD120+'Terminal Value'!AD120</f>
        <v>0</v>
      </c>
      <c r="AE120" s="70">
        <f>+Outflows!AE120+Fees!AE120+'Ongoing Cash Flows'!AE120+'Terminal Value'!AE120</f>
        <v>0</v>
      </c>
      <c r="AF120" s="70">
        <f>+Outflows!AF120+Fees!AF120+'Ongoing Cash Flows'!AF120+'Terminal Value'!AF120</f>
        <v>0</v>
      </c>
      <c r="AG120" s="70">
        <f>+Outflows!AG120+Fees!AG120+'Ongoing Cash Flows'!AG120+'Terminal Value'!AG120</f>
        <v>0</v>
      </c>
      <c r="AH120" s="70">
        <f>+Outflows!AH120+Fees!AH120+'Ongoing Cash Flows'!AH120+'Terminal Value'!AH120</f>
        <v>0</v>
      </c>
      <c r="AI120" s="70">
        <f>+Outflows!AI120+Fees!AI120+'Ongoing Cash Flows'!AI120+'Terminal Value'!AI120</f>
        <v>0</v>
      </c>
      <c r="AJ120" s="70">
        <f>+Outflows!AJ120+Fees!AJ120+'Ongoing Cash Flows'!AJ120+'Terminal Value'!AJ120</f>
        <v>0</v>
      </c>
      <c r="AK120" s="70"/>
      <c r="AL120" s="6"/>
      <c r="AM120" s="71"/>
      <c r="AN120" s="72">
        <f t="shared" si="4"/>
        <v>6.5413126349449152E-2</v>
      </c>
      <c r="AO120" s="70">
        <f t="shared" ca="1" si="5"/>
        <v>2870.7436721504532</v>
      </c>
      <c r="AP120" s="166">
        <f t="shared" ca="1" si="6"/>
        <v>0</v>
      </c>
      <c r="AQ120" s="166">
        <f t="shared" ca="1" si="7"/>
        <v>14206032.511237027</v>
      </c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1"/>
      <c r="CM120" s="1"/>
      <c r="CN120" s="1"/>
      <c r="CO120" s="1"/>
      <c r="CP120" s="1"/>
    </row>
    <row r="121" spans="1:94" x14ac:dyDescent="0.2">
      <c r="A121" s="6">
        <v>119</v>
      </c>
      <c r="B121" s="70">
        <f>+Outflows!B121+Fees!B121+'Ongoing Cash Flows'!B121+'Terminal Value'!B121</f>
        <v>-91892.005816824734</v>
      </c>
      <c r="C121" s="70">
        <f>+Outflows!C121+Fees!C121+'Ongoing Cash Flows'!C121+'Terminal Value'!C121</f>
        <v>14108.975124330882</v>
      </c>
      <c r="D121" s="70">
        <f>+Outflows!D121+Fees!D121+'Ongoing Cash Flows'!D121+'Terminal Value'!D121</f>
        <v>12025.476333099326</v>
      </c>
      <c r="E121" s="70">
        <f>+Outflows!E121+Fees!E121+'Ongoing Cash Flows'!E121+'Terminal Value'!E121</f>
        <v>9978.1122337144407</v>
      </c>
      <c r="F121" s="70">
        <f>+Outflows!F121+Fees!F121+'Ongoing Cash Flows'!F121+'Terminal Value'!F121</f>
        <v>9598.4492883675812</v>
      </c>
      <c r="G121" s="70">
        <f>+Outflows!G121+Fees!G121+'Ongoing Cash Flows'!G121+'Terminal Value'!G121</f>
        <v>9496.9585067685184</v>
      </c>
      <c r="H121" s="70">
        <f>+Outflows!H121+Fees!H121+'Ongoing Cash Flows'!H121+'Terminal Value'!H121</f>
        <v>8437.3193896396406</v>
      </c>
      <c r="I121" s="70">
        <f>+Outflows!I121+Fees!I121+'Ongoing Cash Flows'!I121+'Terminal Value'!I121</f>
        <v>8289.2754900003147</v>
      </c>
      <c r="J121" s="70">
        <f>+Outflows!J121+Fees!J121+'Ongoing Cash Flows'!J121+'Terminal Value'!J121</f>
        <v>8276.8412874653259</v>
      </c>
      <c r="K121" s="70">
        <f>+Outflows!K121+Fees!K121+'Ongoing Cash Flows'!K121+'Terminal Value'!K121</f>
        <v>8267.6068200404443</v>
      </c>
      <c r="L121" s="70">
        <f>+Outflows!L121+Fees!L121+'Ongoing Cash Flows'!L121+'Terminal Value'!L121</f>
        <v>8268.9133525849156</v>
      </c>
      <c r="M121" s="70">
        <f>+Outflows!M121+Fees!M121+'Ongoing Cash Flows'!M121+'Terminal Value'!M121</f>
        <v>8240.8281857376205</v>
      </c>
      <c r="N121" s="70">
        <f>+Outflows!N121+Fees!N121+'Ongoing Cash Flows'!N121+'Terminal Value'!N121</f>
        <v>8223.2606200530081</v>
      </c>
      <c r="O121" s="70">
        <f>+Outflows!O121+Fees!O121+'Ongoing Cash Flows'!O121+'Terminal Value'!O121</f>
        <v>7897.0578686057579</v>
      </c>
      <c r="P121" s="70">
        <f>+Outflows!P121+Fees!P121+'Ongoing Cash Flows'!P121+'Terminal Value'!P121</f>
        <v>7789.2781345271869</v>
      </c>
      <c r="Q121" s="70">
        <f>+Outflows!Q121+Fees!Q121+'Ongoing Cash Flows'!Q121+'Terminal Value'!Q121</f>
        <v>7760.642823778162</v>
      </c>
      <c r="R121" s="70">
        <f>+Outflows!R121+Fees!R121+'Ongoing Cash Flows'!R121+'Terminal Value'!R121</f>
        <v>1053.9645499166529</v>
      </c>
      <c r="S121" s="70">
        <f>+Outflows!S121+Fees!S121+'Ongoing Cash Flows'!S121+'Terminal Value'!S121</f>
        <v>0</v>
      </c>
      <c r="T121" s="70">
        <f>+Outflows!T121+Fees!T121+'Ongoing Cash Flows'!T121+'Terminal Value'!T121</f>
        <v>0</v>
      </c>
      <c r="U121" s="70">
        <f>+Outflows!U121+Fees!U121+'Ongoing Cash Flows'!U121+'Terminal Value'!U121</f>
        <v>0</v>
      </c>
      <c r="V121" s="70">
        <f>+Outflows!V121+Fees!V121+'Ongoing Cash Flows'!V121+'Terminal Value'!V121</f>
        <v>0</v>
      </c>
      <c r="W121" s="70">
        <f>+Outflows!W121+Fees!W121+'Ongoing Cash Flows'!W121+'Terminal Value'!W121</f>
        <v>0</v>
      </c>
      <c r="X121" s="70">
        <f>+Outflows!X121+Fees!X121+'Ongoing Cash Flows'!X121+'Terminal Value'!X121</f>
        <v>0</v>
      </c>
      <c r="Y121" s="70">
        <f>+Outflows!Y121+Fees!Y121+'Ongoing Cash Flows'!Y121+'Terminal Value'!Y121</f>
        <v>0</v>
      </c>
      <c r="Z121" s="70">
        <f>+Outflows!Z121+Fees!Z121+'Ongoing Cash Flows'!Z121+'Terminal Value'!Z121</f>
        <v>0</v>
      </c>
      <c r="AA121" s="70">
        <f>+Outflows!AA121+Fees!AA121+'Ongoing Cash Flows'!AA121+'Terminal Value'!AA121</f>
        <v>0</v>
      </c>
      <c r="AB121" s="70">
        <f>+Outflows!AB121+Fees!AB121+'Ongoing Cash Flows'!AB121+'Terminal Value'!AB121</f>
        <v>0</v>
      </c>
      <c r="AC121" s="70">
        <f>+Outflows!AC121+Fees!AC121+'Ongoing Cash Flows'!AC121+'Terminal Value'!AC121</f>
        <v>0</v>
      </c>
      <c r="AD121" s="70">
        <f>+Outflows!AD121+Fees!AD121+'Ongoing Cash Flows'!AD121+'Terminal Value'!AD121</f>
        <v>0</v>
      </c>
      <c r="AE121" s="70">
        <f>+Outflows!AE121+Fees!AE121+'Ongoing Cash Flows'!AE121+'Terminal Value'!AE121</f>
        <v>0</v>
      </c>
      <c r="AF121" s="70">
        <f>+Outflows!AF121+Fees!AF121+'Ongoing Cash Flows'!AF121+'Terminal Value'!AF121</f>
        <v>0</v>
      </c>
      <c r="AG121" s="70">
        <f>+Outflows!AG121+Fees!AG121+'Ongoing Cash Flows'!AG121+'Terminal Value'!AG121</f>
        <v>0</v>
      </c>
      <c r="AH121" s="70">
        <f>+Outflows!AH121+Fees!AH121+'Ongoing Cash Flows'!AH121+'Terminal Value'!AH121</f>
        <v>0</v>
      </c>
      <c r="AI121" s="70">
        <f>+Outflows!AI121+Fees!AI121+'Ongoing Cash Flows'!AI121+'Terminal Value'!AI121</f>
        <v>0</v>
      </c>
      <c r="AJ121" s="70">
        <f>+Outflows!AJ121+Fees!AJ121+'Ongoing Cash Flows'!AJ121+'Terminal Value'!AJ121</f>
        <v>0</v>
      </c>
      <c r="AK121" s="70"/>
      <c r="AL121" s="6"/>
      <c r="AM121" s="71"/>
      <c r="AN121" s="72">
        <f t="shared" si="4"/>
        <v>6.1040642857551577E-2</v>
      </c>
      <c r="AO121" s="70">
        <f t="shared" ca="1" si="5"/>
        <v>730.3331616640196</v>
      </c>
      <c r="AP121" s="166">
        <f t="shared" ca="1" si="6"/>
        <v>0</v>
      </c>
      <c r="AQ121" s="166">
        <f t="shared" ca="1" si="7"/>
        <v>2652593.8906839401</v>
      </c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1"/>
      <c r="CM121" s="1"/>
      <c r="CN121" s="1"/>
      <c r="CO121" s="1"/>
      <c r="CP121" s="1"/>
    </row>
    <row r="122" spans="1:94" x14ac:dyDescent="0.2">
      <c r="A122" s="6">
        <v>120</v>
      </c>
      <c r="B122" s="70">
        <f>+Outflows!B122+Fees!B122+'Ongoing Cash Flows'!B122+'Terminal Value'!B122</f>
        <v>-94478.348455828775</v>
      </c>
      <c r="C122" s="70">
        <f>+Outflows!C122+Fees!C122+'Ongoing Cash Flows'!C122+'Terminal Value'!C122</f>
        <v>14209.531995923422</v>
      </c>
      <c r="D122" s="70">
        <f>+Outflows!D122+Fees!D122+'Ongoing Cash Flows'!D122+'Terminal Value'!D122</f>
        <v>12134.024976289038</v>
      </c>
      <c r="E122" s="70">
        <f>+Outflows!E122+Fees!E122+'Ongoing Cash Flows'!E122+'Terminal Value'!E122</f>
        <v>10205.965972285159</v>
      </c>
      <c r="F122" s="70">
        <f>+Outflows!F122+Fees!F122+'Ongoing Cash Flows'!F122+'Terminal Value'!F122</f>
        <v>9779.9795344270678</v>
      </c>
      <c r="G122" s="70">
        <f>+Outflows!G122+Fees!G122+'Ongoing Cash Flows'!G122+'Terminal Value'!G122</f>
        <v>9393.5486426940661</v>
      </c>
      <c r="H122" s="70">
        <f>+Outflows!H122+Fees!H122+'Ongoing Cash Flows'!H122+'Terminal Value'!H122</f>
        <v>8499.9664017638297</v>
      </c>
      <c r="I122" s="70">
        <f>+Outflows!I122+Fees!I122+'Ongoing Cash Flows'!I122+'Terminal Value'!I122</f>
        <v>8348.6041210649564</v>
      </c>
      <c r="J122" s="70">
        <f>+Outflows!J122+Fees!J122+'Ongoing Cash Flows'!J122+'Terminal Value'!J122</f>
        <v>8336.1699185299658</v>
      </c>
      <c r="K122" s="70">
        <f>+Outflows!K122+Fees!K122+'Ongoing Cash Flows'!K122+'Terminal Value'!K122</f>
        <v>8327.0360081068902</v>
      </c>
      <c r="L122" s="70">
        <f>+Outflows!L122+Fees!L122+'Ongoing Cash Flows'!L122+'Terminal Value'!L122</f>
        <v>8328.2419836495574</v>
      </c>
      <c r="M122" s="70">
        <f>+Outflows!M122+Fees!M122+'Ongoing Cash Flows'!M122+'Terminal Value'!M122</f>
        <v>8300.2573738040664</v>
      </c>
      <c r="N122" s="70">
        <f>+Outflows!N122+Fees!N122+'Ongoing Cash Flows'!N122+'Terminal Value'!N122</f>
        <v>8282.5892511176498</v>
      </c>
      <c r="O122" s="70">
        <f>+Outflows!O122+Fees!O122+'Ongoing Cash Flows'!O122+'Terminal Value'!O122</f>
        <v>7956.4870566722038</v>
      </c>
      <c r="P122" s="70">
        <f>+Outflows!P122+Fees!P122+'Ongoing Cash Flows'!P122+'Terminal Value'!P122</f>
        <v>7848.6067655918287</v>
      </c>
      <c r="Q122" s="70">
        <f>+Outflows!Q122+Fees!Q122+'Ongoing Cash Flows'!Q122+'Terminal Value'!Q122</f>
        <v>7820.0720118446079</v>
      </c>
      <c r="R122" s="70">
        <f>+Outflows!R122+Fees!R122+'Ongoing Cash Flows'!R122+'Terminal Value'!R122</f>
        <v>1083.6288654489736</v>
      </c>
      <c r="S122" s="70">
        <f>+Outflows!S122+Fees!S122+'Ongoing Cash Flows'!S122+'Terminal Value'!S122</f>
        <v>0</v>
      </c>
      <c r="T122" s="70">
        <f>+Outflows!T122+Fees!T122+'Ongoing Cash Flows'!T122+'Terminal Value'!T122</f>
        <v>0</v>
      </c>
      <c r="U122" s="70">
        <f>+Outflows!U122+Fees!U122+'Ongoing Cash Flows'!U122+'Terminal Value'!U122</f>
        <v>0</v>
      </c>
      <c r="V122" s="70">
        <f>+Outflows!V122+Fees!V122+'Ongoing Cash Flows'!V122+'Terminal Value'!V122</f>
        <v>0</v>
      </c>
      <c r="W122" s="70">
        <f>+Outflows!W122+Fees!W122+'Ongoing Cash Flows'!W122+'Terminal Value'!W122</f>
        <v>0</v>
      </c>
      <c r="X122" s="70">
        <f>+Outflows!X122+Fees!X122+'Ongoing Cash Flows'!X122+'Terminal Value'!X122</f>
        <v>0</v>
      </c>
      <c r="Y122" s="70">
        <f>+Outflows!Y122+Fees!Y122+'Ongoing Cash Flows'!Y122+'Terminal Value'!Y122</f>
        <v>0</v>
      </c>
      <c r="Z122" s="70">
        <f>+Outflows!Z122+Fees!Z122+'Ongoing Cash Flows'!Z122+'Terminal Value'!Z122</f>
        <v>0</v>
      </c>
      <c r="AA122" s="70">
        <f>+Outflows!AA122+Fees!AA122+'Ongoing Cash Flows'!AA122+'Terminal Value'!AA122</f>
        <v>0</v>
      </c>
      <c r="AB122" s="70">
        <f>+Outflows!AB122+Fees!AB122+'Ongoing Cash Flows'!AB122+'Terminal Value'!AB122</f>
        <v>0</v>
      </c>
      <c r="AC122" s="70">
        <f>+Outflows!AC122+Fees!AC122+'Ongoing Cash Flows'!AC122+'Terminal Value'!AC122</f>
        <v>0</v>
      </c>
      <c r="AD122" s="70">
        <f>+Outflows!AD122+Fees!AD122+'Ongoing Cash Flows'!AD122+'Terminal Value'!AD122</f>
        <v>0</v>
      </c>
      <c r="AE122" s="70">
        <f>+Outflows!AE122+Fees!AE122+'Ongoing Cash Flows'!AE122+'Terminal Value'!AE122</f>
        <v>0</v>
      </c>
      <c r="AF122" s="70">
        <f>+Outflows!AF122+Fees!AF122+'Ongoing Cash Flows'!AF122+'Terminal Value'!AF122</f>
        <v>0</v>
      </c>
      <c r="AG122" s="70">
        <f>+Outflows!AG122+Fees!AG122+'Ongoing Cash Flows'!AG122+'Terminal Value'!AG122</f>
        <v>0</v>
      </c>
      <c r="AH122" s="70">
        <f>+Outflows!AH122+Fees!AH122+'Ongoing Cash Flows'!AH122+'Terminal Value'!AH122</f>
        <v>0</v>
      </c>
      <c r="AI122" s="70">
        <f>+Outflows!AI122+Fees!AI122+'Ongoing Cash Flows'!AI122+'Terminal Value'!AI122</f>
        <v>0</v>
      </c>
      <c r="AJ122" s="70">
        <f>+Outflows!AJ122+Fees!AJ122+'Ongoing Cash Flows'!AJ122+'Terminal Value'!AJ122</f>
        <v>0</v>
      </c>
      <c r="AK122" s="70"/>
      <c r="AL122" s="6"/>
      <c r="AM122" s="71"/>
      <c r="AN122" s="72">
        <f t="shared" si="4"/>
        <v>5.7794806361198436E-2</v>
      </c>
      <c r="AO122" s="70">
        <f t="shared" ca="1" si="5"/>
        <v>-944.40094503707894</v>
      </c>
      <c r="AP122" s="166">
        <f t="shared" ca="1" si="6"/>
        <v>2121.1122824864328</v>
      </c>
      <c r="AQ122" s="166">
        <f t="shared" ca="1" si="7"/>
        <v>0</v>
      </c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1"/>
      <c r="CM122" s="1"/>
      <c r="CN122" s="1"/>
      <c r="CO122" s="1"/>
      <c r="CP122" s="1"/>
    </row>
    <row r="123" spans="1:94" x14ac:dyDescent="0.2">
      <c r="A123" s="6">
        <v>121</v>
      </c>
      <c r="B123" s="70">
        <f>+Outflows!B123+Fees!B123+'Ongoing Cash Flows'!B123+'Terminal Value'!B123</f>
        <v>-85950.866380972264</v>
      </c>
      <c r="C123" s="70">
        <f>+Outflows!C123+Fees!C123+'Ongoing Cash Flows'!C123+'Terminal Value'!C123</f>
        <v>13989.473935998467</v>
      </c>
      <c r="D123" s="70">
        <f>+Outflows!D123+Fees!D123+'Ongoing Cash Flows'!D123+'Terminal Value'!D123</f>
        <v>11801.50612477779</v>
      </c>
      <c r="E123" s="70">
        <f>+Outflows!E123+Fees!E123+'Ongoing Cash Flows'!E123+'Terminal Value'!E123</f>
        <v>9857.2882595304982</v>
      </c>
      <c r="F123" s="70">
        <f>+Outflows!F123+Fees!F123+'Ongoing Cash Flows'!F123+'Terminal Value'!F123</f>
        <v>9530.4250384252737</v>
      </c>
      <c r="G123" s="70">
        <f>+Outflows!G123+Fees!G123+'Ongoing Cash Flows'!G123+'Terminal Value'!G123</f>
        <v>9209.4468929833965</v>
      </c>
      <c r="H123" s="70">
        <f>+Outflows!H123+Fees!H123+'Ongoing Cash Flows'!H123+'Terminal Value'!H123</f>
        <v>8293.4116843509582</v>
      </c>
      <c r="I123" s="70">
        <f>+Outflows!I123+Fees!I123+'Ongoing Cash Flows'!I123+'Terminal Value'!I123</f>
        <v>8152.9905042534083</v>
      </c>
      <c r="J123" s="70">
        <f>+Outflows!J123+Fees!J123+'Ongoing Cash Flows'!J123+'Terminal Value'!J123</f>
        <v>8140.5563017184186</v>
      </c>
      <c r="K123" s="70">
        <f>+Outflows!K123+Fees!K123+'Ongoing Cash Flows'!K123+'Terminal Value'!K123</f>
        <v>8131.0908427922714</v>
      </c>
      <c r="L123" s="70">
        <f>+Outflows!L123+Fees!L123+'Ongoing Cash Flows'!L123+'Terminal Value'!L123</f>
        <v>8132.6283668380092</v>
      </c>
      <c r="M123" s="70">
        <f>+Outflows!M123+Fees!M123+'Ongoing Cash Flows'!M123+'Terminal Value'!M123</f>
        <v>8104.3122084894485</v>
      </c>
      <c r="N123" s="70">
        <f>+Outflows!N123+Fees!N123+'Ongoing Cash Flows'!N123+'Terminal Value'!N123</f>
        <v>8086.9756343061017</v>
      </c>
      <c r="O123" s="70">
        <f>+Outflows!O123+Fees!O123+'Ongoing Cash Flows'!O123+'Terminal Value'!O123</f>
        <v>7760.541891357585</v>
      </c>
      <c r="P123" s="70">
        <f>+Outflows!P123+Fees!P123+'Ongoing Cash Flows'!P123+'Terminal Value'!P123</f>
        <v>7652.9931487802805</v>
      </c>
      <c r="Q123" s="70">
        <f>+Outflows!Q123+Fees!Q123+'Ongoing Cash Flows'!Q123+'Terminal Value'!Q123</f>
        <v>7624.1268465299891</v>
      </c>
      <c r="R123" s="70">
        <f>+Outflows!R123+Fees!R123+'Ongoing Cash Flows'!R123+'Terminal Value'!R123</f>
        <v>985.82205704319938</v>
      </c>
      <c r="S123" s="70">
        <f>+Outflows!S123+Fees!S123+'Ongoing Cash Flows'!S123+'Terminal Value'!S123</f>
        <v>0</v>
      </c>
      <c r="T123" s="70">
        <f>+Outflows!T123+Fees!T123+'Ongoing Cash Flows'!T123+'Terminal Value'!T123</f>
        <v>0</v>
      </c>
      <c r="U123" s="70">
        <f>+Outflows!U123+Fees!U123+'Ongoing Cash Flows'!U123+'Terminal Value'!U123</f>
        <v>0</v>
      </c>
      <c r="V123" s="70">
        <f>+Outflows!V123+Fees!V123+'Ongoing Cash Flows'!V123+'Terminal Value'!V123</f>
        <v>0</v>
      </c>
      <c r="W123" s="70">
        <f>+Outflows!W123+Fees!W123+'Ongoing Cash Flows'!W123+'Terminal Value'!W123</f>
        <v>0</v>
      </c>
      <c r="X123" s="70">
        <f>+Outflows!X123+Fees!X123+'Ongoing Cash Flows'!X123+'Terminal Value'!X123</f>
        <v>0</v>
      </c>
      <c r="Y123" s="70">
        <f>+Outflows!Y123+Fees!Y123+'Ongoing Cash Flows'!Y123+'Terminal Value'!Y123</f>
        <v>0</v>
      </c>
      <c r="Z123" s="70">
        <f>+Outflows!Z123+Fees!Z123+'Ongoing Cash Flows'!Z123+'Terminal Value'!Z123</f>
        <v>0</v>
      </c>
      <c r="AA123" s="70">
        <f>+Outflows!AA123+Fees!AA123+'Ongoing Cash Flows'!AA123+'Terminal Value'!AA123</f>
        <v>0</v>
      </c>
      <c r="AB123" s="70">
        <f>+Outflows!AB123+Fees!AB123+'Ongoing Cash Flows'!AB123+'Terminal Value'!AB123</f>
        <v>0</v>
      </c>
      <c r="AC123" s="70">
        <f>+Outflows!AC123+Fees!AC123+'Ongoing Cash Flows'!AC123+'Terminal Value'!AC123</f>
        <v>0</v>
      </c>
      <c r="AD123" s="70">
        <f>+Outflows!AD123+Fees!AD123+'Ongoing Cash Flows'!AD123+'Terminal Value'!AD123</f>
        <v>0</v>
      </c>
      <c r="AE123" s="70">
        <f>+Outflows!AE123+Fees!AE123+'Ongoing Cash Flows'!AE123+'Terminal Value'!AE123</f>
        <v>0</v>
      </c>
      <c r="AF123" s="70">
        <f>+Outflows!AF123+Fees!AF123+'Ongoing Cash Flows'!AF123+'Terminal Value'!AF123</f>
        <v>0</v>
      </c>
      <c r="AG123" s="70">
        <f>+Outflows!AG123+Fees!AG123+'Ongoing Cash Flows'!AG123+'Terminal Value'!AG123</f>
        <v>0</v>
      </c>
      <c r="AH123" s="70">
        <f>+Outflows!AH123+Fees!AH123+'Ongoing Cash Flows'!AH123+'Terminal Value'!AH123</f>
        <v>0</v>
      </c>
      <c r="AI123" s="70">
        <f>+Outflows!AI123+Fees!AI123+'Ongoing Cash Flows'!AI123+'Terminal Value'!AI123</f>
        <v>0</v>
      </c>
      <c r="AJ123" s="70">
        <f>+Outflows!AJ123+Fees!AJ123+'Ongoing Cash Flows'!AJ123+'Terminal Value'!AJ123</f>
        <v>0</v>
      </c>
      <c r="AK123" s="70"/>
      <c r="AL123" s="6"/>
      <c r="AM123" s="71"/>
      <c r="AN123" s="72">
        <f t="shared" si="4"/>
        <v>6.9823643565177909E-2</v>
      </c>
      <c r="AO123" s="70">
        <f t="shared" ca="1" si="5"/>
        <v>4905.7786815441605</v>
      </c>
      <c r="AP123" s="166">
        <f t="shared" ca="1" si="6"/>
        <v>0</v>
      </c>
      <c r="AQ123" s="166">
        <f t="shared" ca="1" si="7"/>
        <v>33687856.473202147</v>
      </c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1"/>
      <c r="CM123" s="1"/>
      <c r="CN123" s="1"/>
      <c r="CO123" s="1"/>
      <c r="CP123" s="1"/>
    </row>
    <row r="124" spans="1:94" x14ac:dyDescent="0.2">
      <c r="A124" s="6">
        <v>122</v>
      </c>
      <c r="B124" s="70">
        <f>+Outflows!B124+Fees!B124+'Ongoing Cash Flows'!B124+'Terminal Value'!B124</f>
        <v>-95131.56824053805</v>
      </c>
      <c r="C124" s="70">
        <f>+Outflows!C124+Fees!C124+'Ongoing Cash Flows'!C124+'Terminal Value'!C124</f>
        <v>14169.123966279894</v>
      </c>
      <c r="D124" s="70">
        <f>+Outflows!D124+Fees!D124+'Ongoing Cash Flows'!D124+'Terminal Value'!D124</f>
        <v>12211.70507357693</v>
      </c>
      <c r="E124" s="70">
        <f>+Outflows!E124+Fees!E124+'Ongoing Cash Flows'!E124+'Terminal Value'!E124</f>
        <v>10110.198823259088</v>
      </c>
      <c r="F124" s="70">
        <f>+Outflows!F124+Fees!F124+'Ongoing Cash Flows'!F124+'Terminal Value'!F124</f>
        <v>9594.6044118114223</v>
      </c>
      <c r="G124" s="70">
        <f>+Outflows!G124+Fees!G124+'Ongoing Cash Flows'!G124+'Terminal Value'!G124</f>
        <v>9539.7112953151973</v>
      </c>
      <c r="H124" s="70">
        <f>+Outflows!H124+Fees!H124+'Ongoing Cash Flows'!H124+'Terminal Value'!H124</f>
        <v>8515.7888481618065</v>
      </c>
      <c r="I124" s="70">
        <f>+Outflows!I124+Fees!I124+'Ongoing Cash Flows'!I124+'Terminal Value'!I124</f>
        <v>8363.58846035036</v>
      </c>
      <c r="J124" s="70">
        <f>+Outflows!J124+Fees!J124+'Ongoing Cash Flows'!J124+'Terminal Value'!J124</f>
        <v>8351.1542578153694</v>
      </c>
      <c r="K124" s="70">
        <f>+Outflows!K124+Fees!K124+'Ongoing Cash Flows'!K124+'Terminal Value'!K124</f>
        <v>8342.0457445775228</v>
      </c>
      <c r="L124" s="70">
        <f>+Outflows!L124+Fees!L124+'Ongoing Cash Flows'!L124+'Terminal Value'!L124</f>
        <v>8343.2263229349592</v>
      </c>
      <c r="M124" s="70">
        <f>+Outflows!M124+Fees!M124+'Ongoing Cash Flows'!M124+'Terminal Value'!M124</f>
        <v>8315.2671102747008</v>
      </c>
      <c r="N124" s="70">
        <f>+Outflows!N124+Fees!N124+'Ongoing Cash Flows'!N124+'Terminal Value'!N124</f>
        <v>8297.5735904030516</v>
      </c>
      <c r="O124" s="70">
        <f>+Outflows!O124+Fees!O124+'Ongoing Cash Flows'!O124+'Terminal Value'!O124</f>
        <v>7971.4967931428364</v>
      </c>
      <c r="P124" s="70">
        <f>+Outflows!P124+Fees!P124+'Ongoing Cash Flows'!P124+'Terminal Value'!P124</f>
        <v>7863.5911048772314</v>
      </c>
      <c r="Q124" s="70">
        <f>+Outflows!Q124+Fees!Q124+'Ongoing Cash Flows'!Q124+'Terminal Value'!Q124</f>
        <v>7835.0817483152405</v>
      </c>
      <c r="R124" s="70">
        <f>+Outflows!R124+Fees!R124+'Ongoing Cash Flows'!R124+'Terminal Value'!R124</f>
        <v>1091.1210350916751</v>
      </c>
      <c r="S124" s="70">
        <f>+Outflows!S124+Fees!S124+'Ongoing Cash Flows'!S124+'Terminal Value'!S124</f>
        <v>0</v>
      </c>
      <c r="T124" s="70">
        <f>+Outflows!T124+Fees!T124+'Ongoing Cash Flows'!T124+'Terminal Value'!T124</f>
        <v>0</v>
      </c>
      <c r="U124" s="70">
        <f>+Outflows!U124+Fees!U124+'Ongoing Cash Flows'!U124+'Terminal Value'!U124</f>
        <v>0</v>
      </c>
      <c r="V124" s="70">
        <f>+Outflows!V124+Fees!V124+'Ongoing Cash Flows'!V124+'Terminal Value'!V124</f>
        <v>0</v>
      </c>
      <c r="W124" s="70">
        <f>+Outflows!W124+Fees!W124+'Ongoing Cash Flows'!W124+'Terminal Value'!W124</f>
        <v>0</v>
      </c>
      <c r="X124" s="70">
        <f>+Outflows!X124+Fees!X124+'Ongoing Cash Flows'!X124+'Terminal Value'!X124</f>
        <v>0</v>
      </c>
      <c r="Y124" s="70">
        <f>+Outflows!Y124+Fees!Y124+'Ongoing Cash Flows'!Y124+'Terminal Value'!Y124</f>
        <v>0</v>
      </c>
      <c r="Z124" s="70">
        <f>+Outflows!Z124+Fees!Z124+'Ongoing Cash Flows'!Z124+'Terminal Value'!Z124</f>
        <v>0</v>
      </c>
      <c r="AA124" s="70">
        <f>+Outflows!AA124+Fees!AA124+'Ongoing Cash Flows'!AA124+'Terminal Value'!AA124</f>
        <v>0</v>
      </c>
      <c r="AB124" s="70">
        <f>+Outflows!AB124+Fees!AB124+'Ongoing Cash Flows'!AB124+'Terminal Value'!AB124</f>
        <v>0</v>
      </c>
      <c r="AC124" s="70">
        <f>+Outflows!AC124+Fees!AC124+'Ongoing Cash Flows'!AC124+'Terminal Value'!AC124</f>
        <v>0</v>
      </c>
      <c r="AD124" s="70">
        <f>+Outflows!AD124+Fees!AD124+'Ongoing Cash Flows'!AD124+'Terminal Value'!AD124</f>
        <v>0</v>
      </c>
      <c r="AE124" s="70">
        <f>+Outflows!AE124+Fees!AE124+'Ongoing Cash Flows'!AE124+'Terminal Value'!AE124</f>
        <v>0</v>
      </c>
      <c r="AF124" s="70">
        <f>+Outflows!AF124+Fees!AF124+'Ongoing Cash Flows'!AF124+'Terminal Value'!AF124</f>
        <v>0</v>
      </c>
      <c r="AG124" s="70">
        <f>+Outflows!AG124+Fees!AG124+'Ongoing Cash Flows'!AG124+'Terminal Value'!AG124</f>
        <v>0</v>
      </c>
      <c r="AH124" s="70">
        <f>+Outflows!AH124+Fees!AH124+'Ongoing Cash Flows'!AH124+'Terminal Value'!AH124</f>
        <v>0</v>
      </c>
      <c r="AI124" s="70">
        <f>+Outflows!AI124+Fees!AI124+'Ongoing Cash Flows'!AI124+'Terminal Value'!AI124</f>
        <v>0</v>
      </c>
      <c r="AJ124" s="70">
        <f>+Outflows!AJ124+Fees!AJ124+'Ongoing Cash Flows'!AJ124+'Terminal Value'!AJ124</f>
        <v>0</v>
      </c>
      <c r="AK124" s="70"/>
      <c r="AL124" s="6"/>
      <c r="AM124" s="71"/>
      <c r="AN124" s="72">
        <f t="shared" si="4"/>
        <v>5.6644567847251887E-2</v>
      </c>
      <c r="AO124" s="70">
        <f t="shared" ca="1" si="5"/>
        <v>-1555.435433910354</v>
      </c>
      <c r="AP124" s="166">
        <f t="shared" ca="1" si="6"/>
        <v>431767.29916489631</v>
      </c>
      <c r="AQ124" s="166">
        <f t="shared" ca="1" si="7"/>
        <v>0</v>
      </c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1"/>
      <c r="CM124" s="1"/>
      <c r="CN124" s="1"/>
      <c r="CO124" s="1"/>
      <c r="CP124" s="1"/>
    </row>
    <row r="125" spans="1:94" x14ac:dyDescent="0.2">
      <c r="A125" s="6">
        <v>123</v>
      </c>
      <c r="B125" s="70">
        <f>+Outflows!B125+Fees!B125+'Ongoing Cash Flows'!B125+'Terminal Value'!B125</f>
        <v>-90114.843318022249</v>
      </c>
      <c r="C125" s="70">
        <f>+Outflows!C125+Fees!C125+'Ongoing Cash Flows'!C125+'Terminal Value'!C125</f>
        <v>14103.565376779854</v>
      </c>
      <c r="D125" s="70">
        <f>+Outflows!D125+Fees!D125+'Ongoing Cash Flows'!D125+'Terminal Value'!D125</f>
        <v>12016.352469563531</v>
      </c>
      <c r="E125" s="70">
        <f>+Outflows!E125+Fees!E125+'Ongoing Cash Flows'!E125+'Terminal Value'!E125</f>
        <v>10059.292785088019</v>
      </c>
      <c r="F125" s="70">
        <f>+Outflows!F125+Fees!F125+'Ongoing Cash Flows'!F125+'Terminal Value'!F125</f>
        <v>9623.007962292646</v>
      </c>
      <c r="G125" s="70">
        <f>+Outflows!G125+Fees!G125+'Ongoing Cash Flows'!G125+'Terminal Value'!G125</f>
        <v>9352.7012378864874</v>
      </c>
      <c r="H125" s="70">
        <f>+Outflows!H125+Fees!H125+'Ongoing Cash Flows'!H125+'Terminal Value'!H125</f>
        <v>8394.2725330746471</v>
      </c>
      <c r="I125" s="70">
        <f>+Outflows!I125+Fees!I125+'Ongoing Cash Flows'!I125+'Terminal Value'!I125</f>
        <v>8248.5088040077844</v>
      </c>
      <c r="J125" s="70">
        <f>+Outflows!J125+Fees!J125+'Ongoing Cash Flows'!J125+'Terminal Value'!J125</f>
        <v>8236.0746014727956</v>
      </c>
      <c r="K125" s="70">
        <f>+Outflows!K125+Fees!K125+'Ongoing Cash Flows'!K125+'Terminal Value'!K125</f>
        <v>8226.7710379699602</v>
      </c>
      <c r="L125" s="70">
        <f>+Outflows!L125+Fees!L125+'Ongoing Cash Flows'!L125+'Terminal Value'!L125</f>
        <v>8228.1466665923854</v>
      </c>
      <c r="M125" s="70">
        <f>+Outflows!M125+Fees!M125+'Ongoing Cash Flows'!M125+'Terminal Value'!M125</f>
        <v>8199.9924036671382</v>
      </c>
      <c r="N125" s="70">
        <f>+Outflows!N125+Fees!N125+'Ongoing Cash Flows'!N125+'Terminal Value'!N125</f>
        <v>8182.4939340604778</v>
      </c>
      <c r="O125" s="70">
        <f>+Outflows!O125+Fees!O125+'Ongoing Cash Flows'!O125+'Terminal Value'!O125</f>
        <v>7856.2220865352747</v>
      </c>
      <c r="P125" s="70">
        <f>+Outflows!P125+Fees!P125+'Ongoing Cash Flows'!P125+'Terminal Value'!P125</f>
        <v>7748.5114485346567</v>
      </c>
      <c r="Q125" s="70">
        <f>+Outflows!Q125+Fees!Q125+'Ongoing Cash Flows'!Q125+'Terminal Value'!Q125</f>
        <v>7719.8070417076788</v>
      </c>
      <c r="R125" s="70">
        <f>+Outflows!R125+Fees!R125+'Ongoing Cash Flows'!R125+'Terminal Value'!R125</f>
        <v>1033.5812069203878</v>
      </c>
      <c r="S125" s="70">
        <f>+Outflows!S125+Fees!S125+'Ongoing Cash Flows'!S125+'Terminal Value'!S125</f>
        <v>0</v>
      </c>
      <c r="T125" s="70">
        <f>+Outflows!T125+Fees!T125+'Ongoing Cash Flows'!T125+'Terminal Value'!T125</f>
        <v>0</v>
      </c>
      <c r="U125" s="70">
        <f>+Outflows!U125+Fees!U125+'Ongoing Cash Flows'!U125+'Terminal Value'!U125</f>
        <v>0</v>
      </c>
      <c r="V125" s="70">
        <f>+Outflows!V125+Fees!V125+'Ongoing Cash Flows'!V125+'Terminal Value'!V125</f>
        <v>0</v>
      </c>
      <c r="W125" s="70">
        <f>+Outflows!W125+Fees!W125+'Ongoing Cash Flows'!W125+'Terminal Value'!W125</f>
        <v>0</v>
      </c>
      <c r="X125" s="70">
        <f>+Outflows!X125+Fees!X125+'Ongoing Cash Flows'!X125+'Terminal Value'!X125</f>
        <v>0</v>
      </c>
      <c r="Y125" s="70">
        <f>+Outflows!Y125+Fees!Y125+'Ongoing Cash Flows'!Y125+'Terminal Value'!Y125</f>
        <v>0</v>
      </c>
      <c r="Z125" s="70">
        <f>+Outflows!Z125+Fees!Z125+'Ongoing Cash Flows'!Z125+'Terminal Value'!Z125</f>
        <v>0</v>
      </c>
      <c r="AA125" s="70">
        <f>+Outflows!AA125+Fees!AA125+'Ongoing Cash Flows'!AA125+'Terminal Value'!AA125</f>
        <v>0</v>
      </c>
      <c r="AB125" s="70">
        <f>+Outflows!AB125+Fees!AB125+'Ongoing Cash Flows'!AB125+'Terminal Value'!AB125</f>
        <v>0</v>
      </c>
      <c r="AC125" s="70">
        <f>+Outflows!AC125+Fees!AC125+'Ongoing Cash Flows'!AC125+'Terminal Value'!AC125</f>
        <v>0</v>
      </c>
      <c r="AD125" s="70">
        <f>+Outflows!AD125+Fees!AD125+'Ongoing Cash Flows'!AD125+'Terminal Value'!AD125</f>
        <v>0</v>
      </c>
      <c r="AE125" s="70">
        <f>+Outflows!AE125+Fees!AE125+'Ongoing Cash Flows'!AE125+'Terminal Value'!AE125</f>
        <v>0</v>
      </c>
      <c r="AF125" s="70">
        <f>+Outflows!AF125+Fees!AF125+'Ongoing Cash Flows'!AF125+'Terminal Value'!AF125</f>
        <v>0</v>
      </c>
      <c r="AG125" s="70">
        <f>+Outflows!AG125+Fees!AG125+'Ongoing Cash Flows'!AG125+'Terminal Value'!AG125</f>
        <v>0</v>
      </c>
      <c r="AH125" s="70">
        <f>+Outflows!AH125+Fees!AH125+'Ongoing Cash Flows'!AH125+'Terminal Value'!AH125</f>
        <v>0</v>
      </c>
      <c r="AI125" s="70">
        <f>+Outflows!AI125+Fees!AI125+'Ongoing Cash Flows'!AI125+'Terminal Value'!AI125</f>
        <v>0</v>
      </c>
      <c r="AJ125" s="70">
        <f>+Outflows!AJ125+Fees!AJ125+'Ongoing Cash Flows'!AJ125+'Terminal Value'!AJ125</f>
        <v>0</v>
      </c>
      <c r="AK125" s="70"/>
      <c r="AL125" s="6"/>
      <c r="AM125" s="71"/>
      <c r="AN125" s="72">
        <f t="shared" si="4"/>
        <v>6.3882312178611747E-2</v>
      </c>
      <c r="AO125" s="70">
        <f t="shared" ca="1" si="5"/>
        <v>2139.2715820631938</v>
      </c>
      <c r="AP125" s="166">
        <f t="shared" ca="1" si="6"/>
        <v>0</v>
      </c>
      <c r="AQ125" s="166">
        <f t="shared" ca="1" si="7"/>
        <v>9227116.9921242315</v>
      </c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1"/>
      <c r="CM125" s="1"/>
      <c r="CN125" s="1"/>
      <c r="CO125" s="1"/>
      <c r="CP125" s="1"/>
    </row>
    <row r="126" spans="1:94" x14ac:dyDescent="0.2">
      <c r="A126" s="6">
        <v>124</v>
      </c>
      <c r="B126" s="70">
        <f>+Outflows!B126+Fees!B126+'Ongoing Cash Flows'!B126+'Terminal Value'!B126</f>
        <v>-102486.21037214353</v>
      </c>
      <c r="C126" s="70">
        <f>+Outflows!C126+Fees!C126+'Ongoing Cash Flows'!C126+'Terminal Value'!C126</f>
        <v>14326.447426860082</v>
      </c>
      <c r="D126" s="70">
        <f>+Outflows!D126+Fees!D126+'Ongoing Cash Flows'!D126+'Terminal Value'!D126</f>
        <v>12390.843180023363</v>
      </c>
      <c r="E126" s="70">
        <f>+Outflows!E126+Fees!E126+'Ongoing Cash Flows'!E126+'Terminal Value'!E126</f>
        <v>10393.846672544165</v>
      </c>
      <c r="F126" s="70">
        <f>+Outflows!F126+Fees!F126+'Ongoing Cash Flows'!F126+'Terminal Value'!F126</f>
        <v>10002.624961968924</v>
      </c>
      <c r="G126" s="70">
        <f>+Outflows!G126+Fees!G126+'Ongoing Cash Flows'!G126+'Terminal Value'!G126</f>
        <v>9672.8877192159161</v>
      </c>
      <c r="H126" s="70">
        <f>+Outflows!H126+Fees!H126+'Ongoing Cash Flows'!H126+'Terminal Value'!H126</f>
        <v>8693.9347549876657</v>
      </c>
      <c r="I126" s="70">
        <f>+Outflows!I126+Fees!I126+'Ongoing Cash Flows'!I126+'Terminal Value'!I126</f>
        <v>8532.2980671356836</v>
      </c>
      <c r="J126" s="70">
        <f>+Outflows!J126+Fees!J126+'Ongoing Cash Flows'!J126+'Terminal Value'!J126</f>
        <v>8519.8638646006948</v>
      </c>
      <c r="K126" s="70">
        <f>+Outflows!K126+Fees!K126+'Ongoing Cash Flows'!K126+'Terminal Value'!K126</f>
        <v>8511.0412998489228</v>
      </c>
      <c r="L126" s="70">
        <f>+Outflows!L126+Fees!L126+'Ongoing Cash Flows'!L126+'Terminal Value'!L126</f>
        <v>8511.9359297202845</v>
      </c>
      <c r="M126" s="70">
        <f>+Outflows!M126+Fees!M126+'Ongoing Cash Flows'!M126+'Terminal Value'!M126</f>
        <v>8484.2626655461008</v>
      </c>
      <c r="N126" s="70">
        <f>+Outflows!N126+Fees!N126+'Ongoing Cash Flows'!N126+'Terminal Value'!N126</f>
        <v>8466.283197188377</v>
      </c>
      <c r="O126" s="70">
        <f>+Outflows!O126+Fees!O126+'Ongoing Cash Flows'!O126+'Terminal Value'!O126</f>
        <v>8140.4923484142382</v>
      </c>
      <c r="P126" s="70">
        <f>+Outflows!P126+Fees!P126+'Ongoing Cash Flows'!P126+'Terminal Value'!P126</f>
        <v>8032.3007116625558</v>
      </c>
      <c r="Q126" s="70">
        <f>+Outflows!Q126+Fees!Q126+'Ongoing Cash Flows'!Q126+'Terminal Value'!Q126</f>
        <v>8004.0773035866414</v>
      </c>
      <c r="R126" s="70">
        <f>+Outflows!R126+Fees!R126+'Ongoing Cash Flows'!R126+'Terminal Value'!R126</f>
        <v>1175.4758384843374</v>
      </c>
      <c r="S126" s="70">
        <f>+Outflows!S126+Fees!S126+'Ongoing Cash Flows'!S126+'Terminal Value'!S126</f>
        <v>0</v>
      </c>
      <c r="T126" s="70">
        <f>+Outflows!T126+Fees!T126+'Ongoing Cash Flows'!T126+'Terminal Value'!T126</f>
        <v>0</v>
      </c>
      <c r="U126" s="70">
        <f>+Outflows!U126+Fees!U126+'Ongoing Cash Flows'!U126+'Terminal Value'!U126</f>
        <v>0</v>
      </c>
      <c r="V126" s="70">
        <f>+Outflows!V126+Fees!V126+'Ongoing Cash Flows'!V126+'Terminal Value'!V126</f>
        <v>0</v>
      </c>
      <c r="W126" s="70">
        <f>+Outflows!W126+Fees!W126+'Ongoing Cash Flows'!W126+'Terminal Value'!W126</f>
        <v>0</v>
      </c>
      <c r="X126" s="70">
        <f>+Outflows!X126+Fees!X126+'Ongoing Cash Flows'!X126+'Terminal Value'!X126</f>
        <v>0</v>
      </c>
      <c r="Y126" s="70">
        <f>+Outflows!Y126+Fees!Y126+'Ongoing Cash Flows'!Y126+'Terminal Value'!Y126</f>
        <v>0</v>
      </c>
      <c r="Z126" s="70">
        <f>+Outflows!Z126+Fees!Z126+'Ongoing Cash Flows'!Z126+'Terminal Value'!Z126</f>
        <v>0</v>
      </c>
      <c r="AA126" s="70">
        <f>+Outflows!AA126+Fees!AA126+'Ongoing Cash Flows'!AA126+'Terminal Value'!AA126</f>
        <v>0</v>
      </c>
      <c r="AB126" s="70">
        <f>+Outflows!AB126+Fees!AB126+'Ongoing Cash Flows'!AB126+'Terminal Value'!AB126</f>
        <v>0</v>
      </c>
      <c r="AC126" s="70">
        <f>+Outflows!AC126+Fees!AC126+'Ongoing Cash Flows'!AC126+'Terminal Value'!AC126</f>
        <v>0</v>
      </c>
      <c r="AD126" s="70">
        <f>+Outflows!AD126+Fees!AD126+'Ongoing Cash Flows'!AD126+'Terminal Value'!AD126</f>
        <v>0</v>
      </c>
      <c r="AE126" s="70">
        <f>+Outflows!AE126+Fees!AE126+'Ongoing Cash Flows'!AE126+'Terminal Value'!AE126</f>
        <v>0</v>
      </c>
      <c r="AF126" s="70">
        <f>+Outflows!AF126+Fees!AF126+'Ongoing Cash Flows'!AF126+'Terminal Value'!AF126</f>
        <v>0</v>
      </c>
      <c r="AG126" s="70">
        <f>+Outflows!AG126+Fees!AG126+'Ongoing Cash Flows'!AG126+'Terminal Value'!AG126</f>
        <v>0</v>
      </c>
      <c r="AH126" s="70">
        <f>+Outflows!AH126+Fees!AH126+'Ongoing Cash Flows'!AH126+'Terminal Value'!AH126</f>
        <v>0</v>
      </c>
      <c r="AI126" s="70">
        <f>+Outflows!AI126+Fees!AI126+'Ongoing Cash Flows'!AI126+'Terminal Value'!AI126</f>
        <v>0</v>
      </c>
      <c r="AJ126" s="70">
        <f>+Outflows!AJ126+Fees!AJ126+'Ongoing Cash Flows'!AJ126+'Terminal Value'!AJ126</f>
        <v>0</v>
      </c>
      <c r="AK126" s="70"/>
      <c r="AL126" s="6"/>
      <c r="AM126" s="71"/>
      <c r="AN126" s="72">
        <f t="shared" si="4"/>
        <v>4.7819057106971749E-2</v>
      </c>
      <c r="AO126" s="70">
        <f t="shared" ca="1" si="5"/>
        <v>-6607.5327692356277</v>
      </c>
      <c r="AP126" s="166">
        <f t="shared" ca="1" si="6"/>
        <v>32594820.299748726</v>
      </c>
      <c r="AQ126" s="166">
        <f t="shared" ca="1" si="7"/>
        <v>0</v>
      </c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1"/>
      <c r="CM126" s="1"/>
      <c r="CN126" s="1"/>
      <c r="CO126" s="1"/>
      <c r="CP126" s="1"/>
    </row>
    <row r="127" spans="1:94" x14ac:dyDescent="0.2">
      <c r="A127" s="6">
        <v>125</v>
      </c>
      <c r="B127" s="70">
        <f>+Outflows!B127+Fees!B127+'Ongoing Cash Flows'!B127+'Terminal Value'!B127</f>
        <v>-101033.52459103499</v>
      </c>
      <c r="C127" s="70">
        <f>+Outflows!C127+Fees!C127+'Ongoing Cash Flows'!C127+'Terminal Value'!C127</f>
        <v>14278.915914668136</v>
      </c>
      <c r="D127" s="70">
        <f>+Outflows!D127+Fees!D127+'Ongoing Cash Flows'!D127+'Terminal Value'!D127</f>
        <v>12404.398936162059</v>
      </c>
      <c r="E127" s="70">
        <f>+Outflows!E127+Fees!E127+'Ongoing Cash Flows'!E127+'Terminal Value'!E127</f>
        <v>10258.051682340953</v>
      </c>
      <c r="F127" s="70">
        <f>+Outflows!F127+Fees!F127+'Ongoing Cash Flows'!F127+'Terminal Value'!F127</f>
        <v>9860.8429699368171</v>
      </c>
      <c r="G127" s="70">
        <f>+Outflows!G127+Fees!G127+'Ongoing Cash Flows'!G127+'Terminal Value'!G127</f>
        <v>9591.6457560330091</v>
      </c>
      <c r="H127" s="70">
        <f>+Outflows!H127+Fees!H127+'Ongoing Cash Flows'!H127+'Terminal Value'!H127</f>
        <v>8658.7474513530669</v>
      </c>
      <c r="I127" s="70">
        <f>+Outflows!I127+Fees!I127+'Ongoing Cash Flows'!I127+'Terminal Value'!I127</f>
        <v>8498.9746174656793</v>
      </c>
      <c r="J127" s="70">
        <f>+Outflows!J127+Fees!J127+'Ongoing Cash Flows'!J127+'Terminal Value'!J127</f>
        <v>8486.5404149306887</v>
      </c>
      <c r="K127" s="70">
        <f>+Outflows!K127+Fees!K127+'Ongoing Cash Flows'!K127+'Terminal Value'!K127</f>
        <v>8477.6613697557495</v>
      </c>
      <c r="L127" s="70">
        <f>+Outflows!L127+Fees!L127+'Ongoing Cash Flows'!L127+'Terminal Value'!L127</f>
        <v>8478.6124800502803</v>
      </c>
      <c r="M127" s="70">
        <f>+Outflows!M127+Fees!M127+'Ongoing Cash Flows'!M127+'Terminal Value'!M127</f>
        <v>8450.8827354529276</v>
      </c>
      <c r="N127" s="70">
        <f>+Outflows!N127+Fees!N127+'Ongoing Cash Flows'!N127+'Terminal Value'!N127</f>
        <v>8432.9597475183728</v>
      </c>
      <c r="O127" s="70">
        <f>+Outflows!O127+Fees!O127+'Ongoing Cash Flows'!O127+'Terminal Value'!O127</f>
        <v>8107.1124183210632</v>
      </c>
      <c r="P127" s="70">
        <f>+Outflows!P127+Fees!P127+'Ongoing Cash Flows'!P127+'Terminal Value'!P127</f>
        <v>7998.9772619925516</v>
      </c>
      <c r="Q127" s="70">
        <f>+Outflows!Q127+Fees!Q127+'Ongoing Cash Flows'!Q127+'Terminal Value'!Q127</f>
        <v>7970.6973734934672</v>
      </c>
      <c r="R127" s="70">
        <f>+Outflows!R127+Fees!R127+'Ongoing Cash Flows'!R127+'Terminal Value'!R127</f>
        <v>1158.8141136493348</v>
      </c>
      <c r="S127" s="70">
        <f>+Outflows!S127+Fees!S127+'Ongoing Cash Flows'!S127+'Terminal Value'!S127</f>
        <v>0</v>
      </c>
      <c r="T127" s="70">
        <f>+Outflows!T127+Fees!T127+'Ongoing Cash Flows'!T127+'Terminal Value'!T127</f>
        <v>0</v>
      </c>
      <c r="U127" s="70">
        <f>+Outflows!U127+Fees!U127+'Ongoing Cash Flows'!U127+'Terminal Value'!U127</f>
        <v>0</v>
      </c>
      <c r="V127" s="70">
        <f>+Outflows!V127+Fees!V127+'Ongoing Cash Flows'!V127+'Terminal Value'!V127</f>
        <v>0</v>
      </c>
      <c r="W127" s="70">
        <f>+Outflows!W127+Fees!W127+'Ongoing Cash Flows'!W127+'Terminal Value'!W127</f>
        <v>0</v>
      </c>
      <c r="X127" s="70">
        <f>+Outflows!X127+Fees!X127+'Ongoing Cash Flows'!X127+'Terminal Value'!X127</f>
        <v>0</v>
      </c>
      <c r="Y127" s="70">
        <f>+Outflows!Y127+Fees!Y127+'Ongoing Cash Flows'!Y127+'Terminal Value'!Y127</f>
        <v>0</v>
      </c>
      <c r="Z127" s="70">
        <f>+Outflows!Z127+Fees!Z127+'Ongoing Cash Flows'!Z127+'Terminal Value'!Z127</f>
        <v>0</v>
      </c>
      <c r="AA127" s="70">
        <f>+Outflows!AA127+Fees!AA127+'Ongoing Cash Flows'!AA127+'Terminal Value'!AA127</f>
        <v>0</v>
      </c>
      <c r="AB127" s="70">
        <f>+Outflows!AB127+Fees!AB127+'Ongoing Cash Flows'!AB127+'Terminal Value'!AB127</f>
        <v>0</v>
      </c>
      <c r="AC127" s="70">
        <f>+Outflows!AC127+Fees!AC127+'Ongoing Cash Flows'!AC127+'Terminal Value'!AC127</f>
        <v>0</v>
      </c>
      <c r="AD127" s="70">
        <f>+Outflows!AD127+Fees!AD127+'Ongoing Cash Flows'!AD127+'Terminal Value'!AD127</f>
        <v>0</v>
      </c>
      <c r="AE127" s="70">
        <f>+Outflows!AE127+Fees!AE127+'Ongoing Cash Flows'!AE127+'Terminal Value'!AE127</f>
        <v>0</v>
      </c>
      <c r="AF127" s="70">
        <f>+Outflows!AF127+Fees!AF127+'Ongoing Cash Flows'!AF127+'Terminal Value'!AF127</f>
        <v>0</v>
      </c>
      <c r="AG127" s="70">
        <f>+Outflows!AG127+Fees!AG127+'Ongoing Cash Flows'!AG127+'Terminal Value'!AG127</f>
        <v>0</v>
      </c>
      <c r="AH127" s="70">
        <f>+Outflows!AH127+Fees!AH127+'Ongoing Cash Flows'!AH127+'Terminal Value'!AH127</f>
        <v>0</v>
      </c>
      <c r="AI127" s="70">
        <f>+Outflows!AI127+Fees!AI127+'Ongoing Cash Flows'!AI127+'Terminal Value'!AI127</f>
        <v>0</v>
      </c>
      <c r="AJ127" s="70">
        <f>+Outflows!AJ127+Fees!AJ127+'Ongoing Cash Flows'!AJ127+'Terminal Value'!AJ127</f>
        <v>0</v>
      </c>
      <c r="AK127" s="70"/>
      <c r="AL127" s="6"/>
      <c r="AM127" s="71"/>
      <c r="AN127" s="72">
        <f t="shared" si="4"/>
        <v>4.9258282780647283E-2</v>
      </c>
      <c r="AO127" s="70">
        <f t="shared" ca="1" si="5"/>
        <v>-5730.0386680766778</v>
      </c>
      <c r="AP127" s="166">
        <f t="shared" ca="1" si="6"/>
        <v>23345259.73751403</v>
      </c>
      <c r="AQ127" s="166">
        <f t="shared" ca="1" si="7"/>
        <v>0</v>
      </c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1"/>
      <c r="CM127" s="1"/>
      <c r="CN127" s="1"/>
      <c r="CO127" s="1"/>
      <c r="CP127" s="1"/>
    </row>
    <row r="128" spans="1:94" x14ac:dyDescent="0.2">
      <c r="A128" s="6">
        <v>126</v>
      </c>
      <c r="B128" s="70">
        <f>+Outflows!B128+Fees!B128+'Ongoing Cash Flows'!B128+'Terminal Value'!B128</f>
        <v>-95789.815030437807</v>
      </c>
      <c r="C128" s="70">
        <f>+Outflows!C128+Fees!C128+'Ongoing Cash Flows'!C128+'Terminal Value'!C128</f>
        <v>14160.554329640632</v>
      </c>
      <c r="D128" s="70">
        <f>+Outflows!D128+Fees!D128+'Ongoing Cash Flows'!D128+'Terminal Value'!D128</f>
        <v>12148.58710808851</v>
      </c>
      <c r="E128" s="70">
        <f>+Outflows!E128+Fees!E128+'Ongoing Cash Flows'!E128+'Terminal Value'!E128</f>
        <v>10214.274982265997</v>
      </c>
      <c r="F128" s="70">
        <f>+Outflows!F128+Fees!F128+'Ongoing Cash Flows'!F128+'Terminal Value'!F128</f>
        <v>9733.3786879829659</v>
      </c>
      <c r="G128" s="70">
        <f>+Outflows!G128+Fees!G128+'Ongoing Cash Flows'!G128+'Terminal Value'!G128</f>
        <v>9504.9580096275404</v>
      </c>
      <c r="H128" s="70">
        <f>+Outflows!H128+Fees!H128+'Ongoing Cash Flows'!H128+'Terminal Value'!H128</f>
        <v>8531.733059885988</v>
      </c>
      <c r="I128" s="70">
        <f>+Outflows!I128+Fees!I128+'Ongoing Cash Flows'!I128+'Terminal Value'!I128</f>
        <v>8378.6881151132275</v>
      </c>
      <c r="J128" s="70">
        <f>+Outflows!J128+Fees!J128+'Ongoing Cash Flows'!J128+'Terminal Value'!J128</f>
        <v>8366.2539125782387</v>
      </c>
      <c r="K128" s="70">
        <f>+Outflows!K128+Fees!K128+'Ongoing Cash Flows'!K128+'Terminal Value'!K128</f>
        <v>8357.1709919755813</v>
      </c>
      <c r="L128" s="70">
        <f>+Outflows!L128+Fees!L128+'Ongoing Cash Flows'!L128+'Terminal Value'!L128</f>
        <v>8358.3259776978284</v>
      </c>
      <c r="M128" s="70">
        <f>+Outflows!M128+Fees!M128+'Ongoing Cash Flows'!M128+'Terminal Value'!M128</f>
        <v>8330.3923576727593</v>
      </c>
      <c r="N128" s="70">
        <f>+Outflows!N128+Fees!N128+'Ongoing Cash Flows'!N128+'Terminal Value'!N128</f>
        <v>8312.6732451659209</v>
      </c>
      <c r="O128" s="70">
        <f>+Outflows!O128+Fees!O128+'Ongoing Cash Flows'!O128+'Terminal Value'!O128</f>
        <v>7986.6220405408967</v>
      </c>
      <c r="P128" s="70">
        <f>+Outflows!P128+Fees!P128+'Ongoing Cash Flows'!P128+'Terminal Value'!P128</f>
        <v>7878.6907596400997</v>
      </c>
      <c r="Q128" s="70">
        <f>+Outflows!Q128+Fees!Q128+'Ongoing Cash Flows'!Q128+'Terminal Value'!Q128</f>
        <v>7850.2069957133008</v>
      </c>
      <c r="R128" s="70">
        <f>+Outflows!R128+Fees!R128+'Ongoing Cash Flows'!R128+'Terminal Value'!R128</f>
        <v>1098.6708624731093</v>
      </c>
      <c r="S128" s="70">
        <f>+Outflows!S128+Fees!S128+'Ongoing Cash Flows'!S128+'Terminal Value'!S128</f>
        <v>0</v>
      </c>
      <c r="T128" s="70">
        <f>+Outflows!T128+Fees!T128+'Ongoing Cash Flows'!T128+'Terminal Value'!T128</f>
        <v>0</v>
      </c>
      <c r="U128" s="70">
        <f>+Outflows!U128+Fees!U128+'Ongoing Cash Flows'!U128+'Terminal Value'!U128</f>
        <v>0</v>
      </c>
      <c r="V128" s="70">
        <f>+Outflows!V128+Fees!V128+'Ongoing Cash Flows'!V128+'Terminal Value'!V128</f>
        <v>0</v>
      </c>
      <c r="W128" s="70">
        <f>+Outflows!W128+Fees!W128+'Ongoing Cash Flows'!W128+'Terminal Value'!W128</f>
        <v>0</v>
      </c>
      <c r="X128" s="70">
        <f>+Outflows!X128+Fees!X128+'Ongoing Cash Flows'!X128+'Terminal Value'!X128</f>
        <v>0</v>
      </c>
      <c r="Y128" s="70">
        <f>+Outflows!Y128+Fees!Y128+'Ongoing Cash Flows'!Y128+'Terminal Value'!Y128</f>
        <v>0</v>
      </c>
      <c r="Z128" s="70">
        <f>+Outflows!Z128+Fees!Z128+'Ongoing Cash Flows'!Z128+'Terminal Value'!Z128</f>
        <v>0</v>
      </c>
      <c r="AA128" s="70">
        <f>+Outflows!AA128+Fees!AA128+'Ongoing Cash Flows'!AA128+'Terminal Value'!AA128</f>
        <v>0</v>
      </c>
      <c r="AB128" s="70">
        <f>+Outflows!AB128+Fees!AB128+'Ongoing Cash Flows'!AB128+'Terminal Value'!AB128</f>
        <v>0</v>
      </c>
      <c r="AC128" s="70">
        <f>+Outflows!AC128+Fees!AC128+'Ongoing Cash Flows'!AC128+'Terminal Value'!AC128</f>
        <v>0</v>
      </c>
      <c r="AD128" s="70">
        <f>+Outflows!AD128+Fees!AD128+'Ongoing Cash Flows'!AD128+'Terminal Value'!AD128</f>
        <v>0</v>
      </c>
      <c r="AE128" s="70">
        <f>+Outflows!AE128+Fees!AE128+'Ongoing Cash Flows'!AE128+'Terminal Value'!AE128</f>
        <v>0</v>
      </c>
      <c r="AF128" s="70">
        <f>+Outflows!AF128+Fees!AF128+'Ongoing Cash Flows'!AF128+'Terminal Value'!AF128</f>
        <v>0</v>
      </c>
      <c r="AG128" s="70">
        <f>+Outflows!AG128+Fees!AG128+'Ongoing Cash Flows'!AG128+'Terminal Value'!AG128</f>
        <v>0</v>
      </c>
      <c r="AH128" s="70">
        <f>+Outflows!AH128+Fees!AH128+'Ongoing Cash Flows'!AH128+'Terminal Value'!AH128</f>
        <v>0</v>
      </c>
      <c r="AI128" s="70">
        <f>+Outflows!AI128+Fees!AI128+'Ongoing Cash Flows'!AI128+'Terminal Value'!AI128</f>
        <v>0</v>
      </c>
      <c r="AJ128" s="70">
        <f>+Outflows!AJ128+Fees!AJ128+'Ongoing Cash Flows'!AJ128+'Terminal Value'!AJ128</f>
        <v>0</v>
      </c>
      <c r="AK128" s="70"/>
      <c r="AL128" s="6"/>
      <c r="AM128" s="71"/>
      <c r="AN128" s="72">
        <f t="shared" si="4"/>
        <v>5.5843046307563787E-2</v>
      </c>
      <c r="AO128" s="70">
        <f t="shared" ca="1" si="5"/>
        <v>-1988.2624232251235</v>
      </c>
      <c r="AP128" s="166">
        <f t="shared" ca="1" si="6"/>
        <v>1187919.0951243995</v>
      </c>
      <c r="AQ128" s="166">
        <f t="shared" ca="1" si="7"/>
        <v>0</v>
      </c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1"/>
      <c r="CM128" s="1"/>
      <c r="CN128" s="1"/>
      <c r="CO128" s="1"/>
      <c r="CP128" s="1"/>
    </row>
    <row r="129" spans="1:94" x14ac:dyDescent="0.2">
      <c r="A129" s="6">
        <v>127</v>
      </c>
      <c r="B129" s="70">
        <f>+Outflows!B129+Fees!B129+'Ongoing Cash Flows'!B129+'Terminal Value'!B129</f>
        <v>-99803.046197529446</v>
      </c>
      <c r="C129" s="70">
        <f>+Outflows!C129+Fees!C129+'Ongoing Cash Flows'!C129+'Terminal Value'!C129</f>
        <v>14332.638966718889</v>
      </c>
      <c r="D129" s="70">
        <f>+Outflows!D129+Fees!D129+'Ongoing Cash Flows'!D129+'Terminal Value'!D129</f>
        <v>12364.649044991282</v>
      </c>
      <c r="E129" s="70">
        <f>+Outflows!E129+Fees!E129+'Ongoing Cash Flows'!E129+'Terminal Value'!E129</f>
        <v>10386.223411655976</v>
      </c>
      <c r="F129" s="70">
        <f>+Outflows!F129+Fees!F129+'Ongoing Cash Flows'!F129+'Terminal Value'!F129</f>
        <v>9947.6297688900104</v>
      </c>
      <c r="G129" s="70">
        <f>+Outflows!G129+Fees!G129+'Ongoing Cash Flows'!G129+'Terminal Value'!G129</f>
        <v>9658.6437835503893</v>
      </c>
      <c r="H129" s="70">
        <f>+Outflows!H129+Fees!H129+'Ongoing Cash Flows'!H129+'Terminal Value'!H129</f>
        <v>8628.9425083907608</v>
      </c>
      <c r="I129" s="70">
        <f>+Outflows!I129+Fees!I129+'Ongoing Cash Flows'!I129+'Terminal Value'!I129</f>
        <v>8470.7484275013776</v>
      </c>
      <c r="J129" s="70">
        <f>+Outflows!J129+Fees!J129+'Ongoing Cash Flows'!J129+'Terminal Value'!J129</f>
        <v>8458.314224966387</v>
      </c>
      <c r="K129" s="70">
        <f>+Outflows!K129+Fees!K129+'Ongoing Cash Flows'!K129+'Terminal Value'!K129</f>
        <v>8449.3873387915082</v>
      </c>
      <c r="L129" s="70">
        <f>+Outflows!L129+Fees!L129+'Ongoing Cash Flows'!L129+'Terminal Value'!L129</f>
        <v>8450.3862900859767</v>
      </c>
      <c r="M129" s="70">
        <f>+Outflows!M129+Fees!M129+'Ongoing Cash Flows'!M129+'Terminal Value'!M129</f>
        <v>8422.6087044886845</v>
      </c>
      <c r="N129" s="70">
        <f>+Outflows!N129+Fees!N129+'Ongoing Cash Flows'!N129+'Terminal Value'!N129</f>
        <v>8404.7335575540692</v>
      </c>
      <c r="O129" s="70">
        <f>+Outflows!O129+Fees!O129+'Ongoing Cash Flows'!O129+'Terminal Value'!O129</f>
        <v>8078.8383873568218</v>
      </c>
      <c r="P129" s="70">
        <f>+Outflows!P129+Fees!P129+'Ongoing Cash Flows'!P129+'Terminal Value'!P129</f>
        <v>7970.751072028248</v>
      </c>
      <c r="Q129" s="70">
        <f>+Outflows!Q129+Fees!Q129+'Ongoing Cash Flows'!Q129+'Terminal Value'!Q129</f>
        <v>7942.4233425292259</v>
      </c>
      <c r="R129" s="70">
        <f>+Outflows!R129+Fees!R129+'Ongoing Cash Flows'!R129+'Terminal Value'!R129</f>
        <v>1144.7010186671835</v>
      </c>
      <c r="S129" s="70">
        <f>+Outflows!S129+Fees!S129+'Ongoing Cash Flows'!S129+'Terminal Value'!S129</f>
        <v>0</v>
      </c>
      <c r="T129" s="70">
        <f>+Outflows!T129+Fees!T129+'Ongoing Cash Flows'!T129+'Terminal Value'!T129</f>
        <v>0</v>
      </c>
      <c r="U129" s="70">
        <f>+Outflows!U129+Fees!U129+'Ongoing Cash Flows'!U129+'Terminal Value'!U129</f>
        <v>0</v>
      </c>
      <c r="V129" s="70">
        <f>+Outflows!V129+Fees!V129+'Ongoing Cash Flows'!V129+'Terminal Value'!V129</f>
        <v>0</v>
      </c>
      <c r="W129" s="70">
        <f>+Outflows!W129+Fees!W129+'Ongoing Cash Flows'!W129+'Terminal Value'!W129</f>
        <v>0</v>
      </c>
      <c r="X129" s="70">
        <f>+Outflows!X129+Fees!X129+'Ongoing Cash Flows'!X129+'Terminal Value'!X129</f>
        <v>0</v>
      </c>
      <c r="Y129" s="70">
        <f>+Outflows!Y129+Fees!Y129+'Ongoing Cash Flows'!Y129+'Terminal Value'!Y129</f>
        <v>0</v>
      </c>
      <c r="Z129" s="70">
        <f>+Outflows!Z129+Fees!Z129+'Ongoing Cash Flows'!Z129+'Terminal Value'!Z129</f>
        <v>0</v>
      </c>
      <c r="AA129" s="70">
        <f>+Outflows!AA129+Fees!AA129+'Ongoing Cash Flows'!AA129+'Terminal Value'!AA129</f>
        <v>0</v>
      </c>
      <c r="AB129" s="70">
        <f>+Outflows!AB129+Fees!AB129+'Ongoing Cash Flows'!AB129+'Terminal Value'!AB129</f>
        <v>0</v>
      </c>
      <c r="AC129" s="70">
        <f>+Outflows!AC129+Fees!AC129+'Ongoing Cash Flows'!AC129+'Terminal Value'!AC129</f>
        <v>0</v>
      </c>
      <c r="AD129" s="70">
        <f>+Outflows!AD129+Fees!AD129+'Ongoing Cash Flows'!AD129+'Terminal Value'!AD129</f>
        <v>0</v>
      </c>
      <c r="AE129" s="70">
        <f>+Outflows!AE129+Fees!AE129+'Ongoing Cash Flows'!AE129+'Terminal Value'!AE129</f>
        <v>0</v>
      </c>
      <c r="AF129" s="70">
        <f>+Outflows!AF129+Fees!AF129+'Ongoing Cash Flows'!AF129+'Terminal Value'!AF129</f>
        <v>0</v>
      </c>
      <c r="AG129" s="70">
        <f>+Outflows!AG129+Fees!AG129+'Ongoing Cash Flows'!AG129+'Terminal Value'!AG129</f>
        <v>0</v>
      </c>
      <c r="AH129" s="70">
        <f>+Outflows!AH129+Fees!AH129+'Ongoing Cash Flows'!AH129+'Terminal Value'!AH129</f>
        <v>0</v>
      </c>
      <c r="AI129" s="70">
        <f>+Outflows!AI129+Fees!AI129+'Ongoing Cash Flows'!AI129+'Terminal Value'!AI129</f>
        <v>0</v>
      </c>
      <c r="AJ129" s="70">
        <f>+Outflows!AJ129+Fees!AJ129+'Ongoing Cash Flows'!AJ129+'Terminal Value'!AJ129</f>
        <v>0</v>
      </c>
      <c r="AK129" s="70"/>
      <c r="AL129" s="6"/>
      <c r="AM129" s="71"/>
      <c r="AN129" s="72">
        <f t="shared" si="4"/>
        <v>5.1368400454521179E-2</v>
      </c>
      <c r="AO129" s="70">
        <f t="shared" ca="1" si="5"/>
        <v>-4506.544979609952</v>
      </c>
      <c r="AP129" s="166">
        <f t="shared" ca="1" si="6"/>
        <v>13019104.132169724</v>
      </c>
      <c r="AQ129" s="166">
        <f t="shared" ca="1" si="7"/>
        <v>0</v>
      </c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1"/>
      <c r="CM129" s="1"/>
      <c r="CN129" s="1"/>
      <c r="CO129" s="1"/>
      <c r="CP129" s="1"/>
    </row>
    <row r="130" spans="1:94" x14ac:dyDescent="0.2">
      <c r="A130" s="6">
        <v>128</v>
      </c>
      <c r="B130" s="70">
        <f>+Outflows!B130+Fees!B130+'Ongoing Cash Flows'!B130+'Terminal Value'!B130</f>
        <v>-89553.315564567834</v>
      </c>
      <c r="C130" s="70">
        <f>+Outflows!C130+Fees!C130+'Ongoing Cash Flows'!C130+'Terminal Value'!C130</f>
        <v>14049.55332058173</v>
      </c>
      <c r="D130" s="70">
        <f>+Outflows!D130+Fees!D130+'Ongoing Cash Flows'!D130+'Terminal Value'!D130</f>
        <v>11978.852865869663</v>
      </c>
      <c r="E130" s="70">
        <f>+Outflows!E130+Fees!E130+'Ongoing Cash Flows'!E130+'Terminal Value'!E130</f>
        <v>9859.7115217110004</v>
      </c>
      <c r="F130" s="70">
        <f>+Outflows!F130+Fees!F130+'Ongoing Cash Flows'!F130+'Terminal Value'!F130</f>
        <v>9512.0048749953567</v>
      </c>
      <c r="G130" s="70">
        <f>+Outflows!G130+Fees!G130+'Ongoing Cash Flows'!G130+'Terminal Value'!G130</f>
        <v>9270.6073061523239</v>
      </c>
      <c r="H130" s="70">
        <f>+Outflows!H130+Fees!H130+'Ongoing Cash Flows'!H130+'Terminal Value'!H130</f>
        <v>8380.6710730638133</v>
      </c>
      <c r="I130" s="70">
        <f>+Outflows!I130+Fees!I130+'Ongoing Cash Flows'!I130+'Terminal Value'!I130</f>
        <v>8235.6278065657425</v>
      </c>
      <c r="J130" s="70">
        <f>+Outflows!J130+Fees!J130+'Ongoing Cash Flows'!J130+'Terminal Value'!J130</f>
        <v>8223.1936040307537</v>
      </c>
      <c r="K130" s="70">
        <f>+Outflows!K130+Fees!K130+'Ongoing Cash Flows'!K130+'Terminal Value'!K130</f>
        <v>8213.8682083288641</v>
      </c>
      <c r="L130" s="70">
        <f>+Outflows!L130+Fees!L130+'Ongoing Cash Flows'!L130+'Terminal Value'!L130</f>
        <v>8215.2656691503435</v>
      </c>
      <c r="M130" s="70">
        <f>+Outflows!M130+Fees!M130+'Ongoing Cash Flows'!M130+'Terminal Value'!M130</f>
        <v>8187.0895740260421</v>
      </c>
      <c r="N130" s="70">
        <f>+Outflows!N130+Fees!N130+'Ongoing Cash Flows'!N130+'Terminal Value'!N130</f>
        <v>8169.6129366184368</v>
      </c>
      <c r="O130" s="70">
        <f>+Outflows!O130+Fees!O130+'Ongoing Cash Flows'!O130+'Terminal Value'!O130</f>
        <v>7843.3192568941795</v>
      </c>
      <c r="P130" s="70">
        <f>+Outflows!P130+Fees!P130+'Ongoing Cash Flows'!P130+'Terminal Value'!P130</f>
        <v>7735.6304510926157</v>
      </c>
      <c r="Q130" s="70">
        <f>+Outflows!Q130+Fees!Q130+'Ongoing Cash Flows'!Q130+'Terminal Value'!Q130</f>
        <v>7706.9042120665827</v>
      </c>
      <c r="R130" s="70">
        <f>+Outflows!R130+Fees!R130+'Ongoing Cash Flows'!R130+'Terminal Value'!R130</f>
        <v>1027.1407081993671</v>
      </c>
      <c r="S130" s="70">
        <f>+Outflows!S130+Fees!S130+'Ongoing Cash Flows'!S130+'Terminal Value'!S130</f>
        <v>0</v>
      </c>
      <c r="T130" s="70">
        <f>+Outflows!T130+Fees!T130+'Ongoing Cash Flows'!T130+'Terminal Value'!T130</f>
        <v>0</v>
      </c>
      <c r="U130" s="70">
        <f>+Outflows!U130+Fees!U130+'Ongoing Cash Flows'!U130+'Terminal Value'!U130</f>
        <v>0</v>
      </c>
      <c r="V130" s="70">
        <f>+Outflows!V130+Fees!V130+'Ongoing Cash Flows'!V130+'Terminal Value'!V130</f>
        <v>0</v>
      </c>
      <c r="W130" s="70">
        <f>+Outflows!W130+Fees!W130+'Ongoing Cash Flows'!W130+'Terminal Value'!W130</f>
        <v>0</v>
      </c>
      <c r="X130" s="70">
        <f>+Outflows!X130+Fees!X130+'Ongoing Cash Flows'!X130+'Terminal Value'!X130</f>
        <v>0</v>
      </c>
      <c r="Y130" s="70">
        <f>+Outflows!Y130+Fees!Y130+'Ongoing Cash Flows'!Y130+'Terminal Value'!Y130</f>
        <v>0</v>
      </c>
      <c r="Z130" s="70">
        <f>+Outflows!Z130+Fees!Z130+'Ongoing Cash Flows'!Z130+'Terminal Value'!Z130</f>
        <v>0</v>
      </c>
      <c r="AA130" s="70">
        <f>+Outflows!AA130+Fees!AA130+'Ongoing Cash Flows'!AA130+'Terminal Value'!AA130</f>
        <v>0</v>
      </c>
      <c r="AB130" s="70">
        <f>+Outflows!AB130+Fees!AB130+'Ongoing Cash Flows'!AB130+'Terminal Value'!AB130</f>
        <v>0</v>
      </c>
      <c r="AC130" s="70">
        <f>+Outflows!AC130+Fees!AC130+'Ongoing Cash Flows'!AC130+'Terminal Value'!AC130</f>
        <v>0</v>
      </c>
      <c r="AD130" s="70">
        <f>+Outflows!AD130+Fees!AD130+'Ongoing Cash Flows'!AD130+'Terminal Value'!AD130</f>
        <v>0</v>
      </c>
      <c r="AE130" s="70">
        <f>+Outflows!AE130+Fees!AE130+'Ongoing Cash Flows'!AE130+'Terminal Value'!AE130</f>
        <v>0</v>
      </c>
      <c r="AF130" s="70">
        <f>+Outflows!AF130+Fees!AF130+'Ongoing Cash Flows'!AF130+'Terminal Value'!AF130</f>
        <v>0</v>
      </c>
      <c r="AG130" s="70">
        <f>+Outflows!AG130+Fees!AG130+'Ongoing Cash Flows'!AG130+'Terminal Value'!AG130</f>
        <v>0</v>
      </c>
      <c r="AH130" s="70">
        <f>+Outflows!AH130+Fees!AH130+'Ongoing Cash Flows'!AH130+'Terminal Value'!AH130</f>
        <v>0</v>
      </c>
      <c r="AI130" s="70">
        <f>+Outflows!AI130+Fees!AI130+'Ongoing Cash Flows'!AI130+'Terminal Value'!AI130</f>
        <v>0</v>
      </c>
      <c r="AJ130" s="70">
        <f>+Outflows!AJ130+Fees!AJ130+'Ongoing Cash Flows'!AJ130+'Terminal Value'!AJ130</f>
        <v>0</v>
      </c>
      <c r="AK130" s="70"/>
      <c r="AL130" s="6"/>
      <c r="AM130" s="71"/>
      <c r="AN130" s="72">
        <f t="shared" si="4"/>
        <v>6.4061877131462081E-2</v>
      </c>
      <c r="AO130" s="70">
        <f t="shared" ca="1" si="5"/>
        <v>2218.4485595960937</v>
      </c>
      <c r="AP130" s="166">
        <f t="shared" ca="1" si="6"/>
        <v>0</v>
      </c>
      <c r="AQ130" s="166">
        <f t="shared" ca="1" si="7"/>
        <v>9714404.650606852</v>
      </c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1"/>
      <c r="CM130" s="1"/>
      <c r="CN130" s="1"/>
      <c r="CO130" s="1"/>
      <c r="CP130" s="1"/>
    </row>
    <row r="131" spans="1:94" x14ac:dyDescent="0.2">
      <c r="A131" s="6">
        <v>129</v>
      </c>
      <c r="B131" s="70">
        <f>+Outflows!B131+Fees!B131+'Ongoing Cash Flows'!B131+'Terminal Value'!B131</f>
        <v>-101844.59601438818</v>
      </c>
      <c r="C131" s="70">
        <f>+Outflows!C131+Fees!C131+'Ongoing Cash Flows'!C131+'Terminal Value'!C131</f>
        <v>14313.655562022615</v>
      </c>
      <c r="D131" s="70">
        <f>+Outflows!D131+Fees!D131+'Ongoing Cash Flows'!D131+'Terminal Value'!D131</f>
        <v>12418.013628783325</v>
      </c>
      <c r="E131" s="70">
        <f>+Outflows!E131+Fees!E131+'Ongoing Cash Flows'!E131+'Terminal Value'!E131</f>
        <v>10335.001383964067</v>
      </c>
      <c r="F131" s="70">
        <f>+Outflows!F131+Fees!F131+'Ongoing Cash Flows'!F131+'Terminal Value'!F131</f>
        <v>9855.4656353439168</v>
      </c>
      <c r="G131" s="70">
        <f>+Outflows!G131+Fees!G131+'Ongoing Cash Flows'!G131+'Terminal Value'!G131</f>
        <v>9630.8497917992663</v>
      </c>
      <c r="H131" s="70">
        <f>+Outflows!H131+Fees!H131+'Ongoing Cash Flows'!H131+'Terminal Value'!H131</f>
        <v>8678.3934180266697</v>
      </c>
      <c r="I131" s="70">
        <f>+Outflows!I131+Fees!I131+'Ongoing Cash Flows'!I131+'Terminal Value'!I131</f>
        <v>8517.5799470602615</v>
      </c>
      <c r="J131" s="70">
        <f>+Outflows!J131+Fees!J131+'Ongoing Cash Flows'!J131+'Terminal Value'!J131</f>
        <v>8505.1457445252727</v>
      </c>
      <c r="K131" s="70">
        <f>+Outflows!K131+Fees!K131+'Ongoing Cash Flows'!K131+'Terminal Value'!K131</f>
        <v>8496.2982338072725</v>
      </c>
      <c r="L131" s="70">
        <f>+Outflows!L131+Fees!L131+'Ongoing Cash Flows'!L131+'Terminal Value'!L131</f>
        <v>8497.2178096448624</v>
      </c>
      <c r="M131" s="70">
        <f>+Outflows!M131+Fees!M131+'Ongoing Cash Flows'!M131+'Terminal Value'!M131</f>
        <v>8469.5195995044505</v>
      </c>
      <c r="N131" s="70">
        <f>+Outflows!N131+Fees!N131+'Ongoing Cash Flows'!N131+'Terminal Value'!N131</f>
        <v>8451.5650771129549</v>
      </c>
      <c r="O131" s="70">
        <f>+Outflows!O131+Fees!O131+'Ongoing Cash Flows'!O131+'Terminal Value'!O131</f>
        <v>8125.749282372587</v>
      </c>
      <c r="P131" s="70">
        <f>+Outflows!P131+Fees!P131+'Ongoing Cash Flows'!P131+'Terminal Value'!P131</f>
        <v>8017.5825915871346</v>
      </c>
      <c r="Q131" s="70">
        <f>+Outflows!Q131+Fees!Q131+'Ongoing Cash Flows'!Q131+'Terminal Value'!Q131</f>
        <v>7989.3342375449902</v>
      </c>
      <c r="R131" s="70">
        <f>+Outflows!R131+Fees!R131+'Ongoing Cash Flows'!R131+'Terminal Value'!R131</f>
        <v>1168.1167784466265</v>
      </c>
      <c r="S131" s="70">
        <f>+Outflows!S131+Fees!S131+'Ongoing Cash Flows'!S131+'Terminal Value'!S131</f>
        <v>0</v>
      </c>
      <c r="T131" s="70">
        <f>+Outflows!T131+Fees!T131+'Ongoing Cash Flows'!T131+'Terminal Value'!T131</f>
        <v>0</v>
      </c>
      <c r="U131" s="70">
        <f>+Outflows!U131+Fees!U131+'Ongoing Cash Flows'!U131+'Terminal Value'!U131</f>
        <v>0</v>
      </c>
      <c r="V131" s="70">
        <f>+Outflows!V131+Fees!V131+'Ongoing Cash Flows'!V131+'Terminal Value'!V131</f>
        <v>0</v>
      </c>
      <c r="W131" s="70">
        <f>+Outflows!W131+Fees!W131+'Ongoing Cash Flows'!W131+'Terminal Value'!W131</f>
        <v>0</v>
      </c>
      <c r="X131" s="70">
        <f>+Outflows!X131+Fees!X131+'Ongoing Cash Flows'!X131+'Terminal Value'!X131</f>
        <v>0</v>
      </c>
      <c r="Y131" s="70">
        <f>+Outflows!Y131+Fees!Y131+'Ongoing Cash Flows'!Y131+'Terminal Value'!Y131</f>
        <v>0</v>
      </c>
      <c r="Z131" s="70">
        <f>+Outflows!Z131+Fees!Z131+'Ongoing Cash Flows'!Z131+'Terminal Value'!Z131</f>
        <v>0</v>
      </c>
      <c r="AA131" s="70">
        <f>+Outflows!AA131+Fees!AA131+'Ongoing Cash Flows'!AA131+'Terminal Value'!AA131</f>
        <v>0</v>
      </c>
      <c r="AB131" s="70">
        <f>+Outflows!AB131+Fees!AB131+'Ongoing Cash Flows'!AB131+'Terminal Value'!AB131</f>
        <v>0</v>
      </c>
      <c r="AC131" s="70">
        <f>+Outflows!AC131+Fees!AC131+'Ongoing Cash Flows'!AC131+'Terminal Value'!AC131</f>
        <v>0</v>
      </c>
      <c r="AD131" s="70">
        <f>+Outflows!AD131+Fees!AD131+'Ongoing Cash Flows'!AD131+'Terminal Value'!AD131</f>
        <v>0</v>
      </c>
      <c r="AE131" s="70">
        <f>+Outflows!AE131+Fees!AE131+'Ongoing Cash Flows'!AE131+'Terminal Value'!AE131</f>
        <v>0</v>
      </c>
      <c r="AF131" s="70">
        <f>+Outflows!AF131+Fees!AF131+'Ongoing Cash Flows'!AF131+'Terminal Value'!AF131</f>
        <v>0</v>
      </c>
      <c r="AG131" s="70">
        <f>+Outflows!AG131+Fees!AG131+'Ongoing Cash Flows'!AG131+'Terminal Value'!AG131</f>
        <v>0</v>
      </c>
      <c r="AH131" s="70">
        <f>+Outflows!AH131+Fees!AH131+'Ongoing Cash Flows'!AH131+'Terminal Value'!AH131</f>
        <v>0</v>
      </c>
      <c r="AI131" s="70">
        <f>+Outflows!AI131+Fees!AI131+'Ongoing Cash Flows'!AI131+'Terminal Value'!AI131</f>
        <v>0</v>
      </c>
      <c r="AJ131" s="70">
        <f>+Outflows!AJ131+Fees!AJ131+'Ongoing Cash Flows'!AJ131+'Terminal Value'!AJ131</f>
        <v>0</v>
      </c>
      <c r="AK131" s="70"/>
      <c r="AL131" s="6"/>
      <c r="AM131" s="71"/>
      <c r="AN131" s="72">
        <f t="shared" ref="AN131:AN194" si="8">IF(ISERROR(XIRR(B131:AJ131,IRRDates)),-1,XIRR(B131:AJ131,IRRDates))</f>
        <v>4.837628901004791E-2</v>
      </c>
      <c r="AO131" s="70">
        <f t="shared" ref="AO131:AO194" ca="1" si="9">SUMPRODUCT(B131:AJ131,PVRf)</f>
        <v>-6261.257037313424</v>
      </c>
      <c r="AP131" s="166">
        <f t="shared" ca="1" si="6"/>
        <v>28760821.11945482</v>
      </c>
      <c r="AQ131" s="166">
        <f t="shared" ca="1" si="7"/>
        <v>0</v>
      </c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1"/>
      <c r="CM131" s="1"/>
      <c r="CN131" s="1"/>
      <c r="CO131" s="1"/>
      <c r="CP131" s="1"/>
    </row>
    <row r="132" spans="1:94" x14ac:dyDescent="0.2">
      <c r="A132" s="6">
        <v>130</v>
      </c>
      <c r="B132" s="70">
        <f>+Outflows!B132+Fees!B132+'Ongoing Cash Flows'!B132+'Terminal Value'!B132</f>
        <v>-92263.551994060894</v>
      </c>
      <c r="C132" s="70">
        <f>+Outflows!C132+Fees!C132+'Ongoing Cash Flows'!C132+'Terminal Value'!C132</f>
        <v>14206.616074601448</v>
      </c>
      <c r="D132" s="70">
        <f>+Outflows!D132+Fees!D132+'Ongoing Cash Flows'!D132+'Terminal Value'!D132</f>
        <v>12077.994244660469</v>
      </c>
      <c r="E132" s="70">
        <f>+Outflows!E132+Fees!E132+'Ongoing Cash Flows'!E132+'Terminal Value'!E132</f>
        <v>9980.9750677163829</v>
      </c>
      <c r="F132" s="70">
        <f>+Outflows!F132+Fees!F132+'Ongoing Cash Flows'!F132+'Terminal Value'!F132</f>
        <v>9739.7769621955849</v>
      </c>
      <c r="G132" s="70">
        <f>+Outflows!G132+Fees!G132+'Ongoing Cash Flows'!G132+'Terminal Value'!G132</f>
        <v>9386.3082089121053</v>
      </c>
      <c r="H132" s="70">
        <f>+Outflows!H132+Fees!H132+'Ongoing Cash Flows'!H132+'Terminal Value'!H132</f>
        <v>8446.3190703157379</v>
      </c>
      <c r="I132" s="70">
        <f>+Outflows!I132+Fees!I132+'Ongoing Cash Flows'!I132+'Terminal Value'!I132</f>
        <v>8297.7984620691714</v>
      </c>
      <c r="J132" s="70">
        <f>+Outflows!J132+Fees!J132+'Ongoing Cash Flows'!J132+'Terminal Value'!J132</f>
        <v>8285.3642595341807</v>
      </c>
      <c r="K132" s="70">
        <f>+Outflows!K132+Fees!K132+'Ongoing Cash Flows'!K132+'Terminal Value'!K132</f>
        <v>8276.1442378246702</v>
      </c>
      <c r="L132" s="70">
        <f>+Outflows!L132+Fees!L132+'Ongoing Cash Flows'!L132+'Terminal Value'!L132</f>
        <v>8277.4363246537705</v>
      </c>
      <c r="M132" s="70">
        <f>+Outflows!M132+Fees!M132+'Ongoing Cash Flows'!M132+'Terminal Value'!M132</f>
        <v>8249.3656035218482</v>
      </c>
      <c r="N132" s="70">
        <f>+Outflows!N132+Fees!N132+'Ongoing Cash Flows'!N132+'Terminal Value'!N132</f>
        <v>8231.7835921218648</v>
      </c>
      <c r="O132" s="70">
        <f>+Outflows!O132+Fees!O132+'Ongoing Cash Flows'!O132+'Terminal Value'!O132</f>
        <v>7905.5952863899847</v>
      </c>
      <c r="P132" s="70">
        <f>+Outflows!P132+Fees!P132+'Ongoing Cash Flows'!P132+'Terminal Value'!P132</f>
        <v>7797.8011065960427</v>
      </c>
      <c r="Q132" s="70">
        <f>+Outflows!Q132+Fees!Q132+'Ongoing Cash Flows'!Q132+'Terminal Value'!Q132</f>
        <v>7769.1802415623888</v>
      </c>
      <c r="R132" s="70">
        <f>+Outflows!R132+Fees!R132+'Ongoing Cash Flows'!R132+'Terminal Value'!R132</f>
        <v>1058.2260359510806</v>
      </c>
      <c r="S132" s="70">
        <f>+Outflows!S132+Fees!S132+'Ongoing Cash Flows'!S132+'Terminal Value'!S132</f>
        <v>0</v>
      </c>
      <c r="T132" s="70">
        <f>+Outflows!T132+Fees!T132+'Ongoing Cash Flows'!T132+'Terminal Value'!T132</f>
        <v>0</v>
      </c>
      <c r="U132" s="70">
        <f>+Outflows!U132+Fees!U132+'Ongoing Cash Flows'!U132+'Terminal Value'!U132</f>
        <v>0</v>
      </c>
      <c r="V132" s="70">
        <f>+Outflows!V132+Fees!V132+'Ongoing Cash Flows'!V132+'Terminal Value'!V132</f>
        <v>0</v>
      </c>
      <c r="W132" s="70">
        <f>+Outflows!W132+Fees!W132+'Ongoing Cash Flows'!W132+'Terminal Value'!W132</f>
        <v>0</v>
      </c>
      <c r="X132" s="70">
        <f>+Outflows!X132+Fees!X132+'Ongoing Cash Flows'!X132+'Terminal Value'!X132</f>
        <v>0</v>
      </c>
      <c r="Y132" s="70">
        <f>+Outflows!Y132+Fees!Y132+'Ongoing Cash Flows'!Y132+'Terminal Value'!Y132</f>
        <v>0</v>
      </c>
      <c r="Z132" s="70">
        <f>+Outflows!Z132+Fees!Z132+'Ongoing Cash Flows'!Z132+'Terminal Value'!Z132</f>
        <v>0</v>
      </c>
      <c r="AA132" s="70">
        <f>+Outflows!AA132+Fees!AA132+'Ongoing Cash Flows'!AA132+'Terminal Value'!AA132</f>
        <v>0</v>
      </c>
      <c r="AB132" s="70">
        <f>+Outflows!AB132+Fees!AB132+'Ongoing Cash Flows'!AB132+'Terminal Value'!AB132</f>
        <v>0</v>
      </c>
      <c r="AC132" s="70">
        <f>+Outflows!AC132+Fees!AC132+'Ongoing Cash Flows'!AC132+'Terminal Value'!AC132</f>
        <v>0</v>
      </c>
      <c r="AD132" s="70">
        <f>+Outflows!AD132+Fees!AD132+'Ongoing Cash Flows'!AD132+'Terminal Value'!AD132</f>
        <v>0</v>
      </c>
      <c r="AE132" s="70">
        <f>+Outflows!AE132+Fees!AE132+'Ongoing Cash Flows'!AE132+'Terminal Value'!AE132</f>
        <v>0</v>
      </c>
      <c r="AF132" s="70">
        <f>+Outflows!AF132+Fees!AF132+'Ongoing Cash Flows'!AF132+'Terminal Value'!AF132</f>
        <v>0</v>
      </c>
      <c r="AG132" s="70">
        <f>+Outflows!AG132+Fees!AG132+'Ongoing Cash Flows'!AG132+'Terminal Value'!AG132</f>
        <v>0</v>
      </c>
      <c r="AH132" s="70">
        <f>+Outflows!AH132+Fees!AH132+'Ongoing Cash Flows'!AH132+'Terminal Value'!AH132</f>
        <v>0</v>
      </c>
      <c r="AI132" s="70">
        <f>+Outflows!AI132+Fees!AI132+'Ongoing Cash Flows'!AI132+'Terminal Value'!AI132</f>
        <v>0</v>
      </c>
      <c r="AJ132" s="70">
        <f>+Outflows!AJ132+Fees!AJ132+'Ongoing Cash Flows'!AJ132+'Terminal Value'!AJ132</f>
        <v>0</v>
      </c>
      <c r="AK132" s="70"/>
      <c r="AL132" s="6"/>
      <c r="AM132" s="71"/>
      <c r="AN132" s="72">
        <f t="shared" si="8"/>
        <v>6.0759374499320992E-2</v>
      </c>
      <c r="AO132" s="70">
        <f t="shared" ca="1" si="9"/>
        <v>588.89200900353512</v>
      </c>
      <c r="AP132" s="166">
        <f t="shared" ref="AP132:AP195" ca="1" si="10">MIN(0,AO132-$AO$1004)^2</f>
        <v>0</v>
      </c>
      <c r="AQ132" s="166">
        <f t="shared" ref="AQ132:AQ195" ca="1" si="11">MAX(0,AO132-$AO$1004)^2</f>
        <v>2211875.1412937082</v>
      </c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1"/>
      <c r="CM132" s="1"/>
      <c r="CN132" s="1"/>
      <c r="CO132" s="1"/>
      <c r="CP132" s="1"/>
    </row>
    <row r="133" spans="1:94" x14ac:dyDescent="0.2">
      <c r="A133" s="6">
        <v>131</v>
      </c>
      <c r="B133" s="70">
        <f>+Outflows!B133+Fees!B133+'Ongoing Cash Flows'!B133+'Terminal Value'!B133</f>
        <v>-95061.450072061954</v>
      </c>
      <c r="C133" s="70">
        <f>+Outflows!C133+Fees!C133+'Ongoing Cash Flows'!C133+'Terminal Value'!C133</f>
        <v>14185.626298555839</v>
      </c>
      <c r="D133" s="70">
        <f>+Outflows!D133+Fees!D133+'Ongoing Cash Flows'!D133+'Terminal Value'!D133</f>
        <v>12163.761816760792</v>
      </c>
      <c r="E133" s="70">
        <f>+Outflows!E133+Fees!E133+'Ongoing Cash Flows'!E133+'Terminal Value'!E133</f>
        <v>10030.596885789488</v>
      </c>
      <c r="F133" s="70">
        <f>+Outflows!F133+Fees!F133+'Ongoing Cash Flows'!F133+'Terminal Value'!F133</f>
        <v>9775.2095437377138</v>
      </c>
      <c r="G133" s="70">
        <f>+Outflows!G133+Fees!G133+'Ongoing Cash Flows'!G133+'Terminal Value'!G133</f>
        <v>9546.251824634488</v>
      </c>
      <c r="H133" s="70">
        <f>+Outflows!H133+Fees!H133+'Ongoing Cash Flows'!H133+'Terminal Value'!H133</f>
        <v>8514.0904290566177</v>
      </c>
      <c r="I133" s="70">
        <f>+Outflows!I133+Fees!I133+'Ongoing Cash Flows'!I133+'Terminal Value'!I133</f>
        <v>8361.9800056600525</v>
      </c>
      <c r="J133" s="70">
        <f>+Outflows!J133+Fees!J133+'Ongoing Cash Flows'!J133+'Terminal Value'!J133</f>
        <v>8349.5458031250637</v>
      </c>
      <c r="K133" s="70">
        <f>+Outflows!K133+Fees!K133+'Ongoing Cash Flows'!K133+'Terminal Value'!K133</f>
        <v>8340.4345636928247</v>
      </c>
      <c r="L133" s="70">
        <f>+Outflows!L133+Fees!L133+'Ongoing Cash Flows'!L133+'Terminal Value'!L133</f>
        <v>8341.6178682446534</v>
      </c>
      <c r="M133" s="70">
        <f>+Outflows!M133+Fees!M133+'Ongoing Cash Flows'!M133+'Terminal Value'!M133</f>
        <v>8313.6559293900027</v>
      </c>
      <c r="N133" s="70">
        <f>+Outflows!N133+Fees!N133+'Ongoing Cash Flows'!N133+'Terminal Value'!N133</f>
        <v>8295.9651357127459</v>
      </c>
      <c r="O133" s="70">
        <f>+Outflows!O133+Fees!O133+'Ongoing Cash Flows'!O133+'Terminal Value'!O133</f>
        <v>7969.8856122581401</v>
      </c>
      <c r="P133" s="70">
        <f>+Outflows!P133+Fees!P133+'Ongoing Cash Flows'!P133+'Terminal Value'!P133</f>
        <v>7861.9826501869247</v>
      </c>
      <c r="Q133" s="70">
        <f>+Outflows!Q133+Fees!Q133+'Ongoing Cash Flows'!Q133+'Terminal Value'!Q133</f>
        <v>7833.4705674305433</v>
      </c>
      <c r="R133" s="70">
        <f>+Outflows!R133+Fees!R133+'Ongoing Cash Flows'!R133+'Terminal Value'!R133</f>
        <v>1090.3168077465216</v>
      </c>
      <c r="S133" s="70">
        <f>+Outflows!S133+Fees!S133+'Ongoing Cash Flows'!S133+'Terminal Value'!S133</f>
        <v>0</v>
      </c>
      <c r="T133" s="70">
        <f>+Outflows!T133+Fees!T133+'Ongoing Cash Flows'!T133+'Terminal Value'!T133</f>
        <v>0</v>
      </c>
      <c r="U133" s="70">
        <f>+Outflows!U133+Fees!U133+'Ongoing Cash Flows'!U133+'Terminal Value'!U133</f>
        <v>0</v>
      </c>
      <c r="V133" s="70">
        <f>+Outflows!V133+Fees!V133+'Ongoing Cash Flows'!V133+'Terminal Value'!V133</f>
        <v>0</v>
      </c>
      <c r="W133" s="70">
        <f>+Outflows!W133+Fees!W133+'Ongoing Cash Flows'!W133+'Terminal Value'!W133</f>
        <v>0</v>
      </c>
      <c r="X133" s="70">
        <f>+Outflows!X133+Fees!X133+'Ongoing Cash Flows'!X133+'Terminal Value'!X133</f>
        <v>0</v>
      </c>
      <c r="Y133" s="70">
        <f>+Outflows!Y133+Fees!Y133+'Ongoing Cash Flows'!Y133+'Terminal Value'!Y133</f>
        <v>0</v>
      </c>
      <c r="Z133" s="70">
        <f>+Outflows!Z133+Fees!Z133+'Ongoing Cash Flows'!Z133+'Terminal Value'!Z133</f>
        <v>0</v>
      </c>
      <c r="AA133" s="70">
        <f>+Outflows!AA133+Fees!AA133+'Ongoing Cash Flows'!AA133+'Terminal Value'!AA133</f>
        <v>0</v>
      </c>
      <c r="AB133" s="70">
        <f>+Outflows!AB133+Fees!AB133+'Ongoing Cash Flows'!AB133+'Terminal Value'!AB133</f>
        <v>0</v>
      </c>
      <c r="AC133" s="70">
        <f>+Outflows!AC133+Fees!AC133+'Ongoing Cash Flows'!AC133+'Terminal Value'!AC133</f>
        <v>0</v>
      </c>
      <c r="AD133" s="70">
        <f>+Outflows!AD133+Fees!AD133+'Ongoing Cash Flows'!AD133+'Terminal Value'!AD133</f>
        <v>0</v>
      </c>
      <c r="AE133" s="70">
        <f>+Outflows!AE133+Fees!AE133+'Ongoing Cash Flows'!AE133+'Terminal Value'!AE133</f>
        <v>0</v>
      </c>
      <c r="AF133" s="70">
        <f>+Outflows!AF133+Fees!AF133+'Ongoing Cash Flows'!AF133+'Terminal Value'!AF133</f>
        <v>0</v>
      </c>
      <c r="AG133" s="70">
        <f>+Outflows!AG133+Fees!AG133+'Ongoing Cash Flows'!AG133+'Terminal Value'!AG133</f>
        <v>0</v>
      </c>
      <c r="AH133" s="70">
        <f>+Outflows!AH133+Fees!AH133+'Ongoing Cash Flows'!AH133+'Terminal Value'!AH133</f>
        <v>0</v>
      </c>
      <c r="AI133" s="70">
        <f>+Outflows!AI133+Fees!AI133+'Ongoing Cash Flows'!AI133+'Terminal Value'!AI133</f>
        <v>0</v>
      </c>
      <c r="AJ133" s="70">
        <f>+Outflows!AJ133+Fees!AJ133+'Ongoing Cash Flows'!AJ133+'Terminal Value'!AJ133</f>
        <v>0</v>
      </c>
      <c r="AK133" s="70"/>
      <c r="AL133" s="6"/>
      <c r="AM133" s="71"/>
      <c r="AN133" s="72">
        <f t="shared" si="8"/>
        <v>5.6847301125526439E-2</v>
      </c>
      <c r="AO133" s="70">
        <f t="shared" ca="1" si="9"/>
        <v>-1448.0555431322859</v>
      </c>
      <c r="AP133" s="166">
        <f t="shared" ca="1" si="10"/>
        <v>302181.23016914236</v>
      </c>
      <c r="AQ133" s="166">
        <f t="shared" ca="1" si="11"/>
        <v>0</v>
      </c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1"/>
      <c r="CM133" s="1"/>
      <c r="CN133" s="1"/>
      <c r="CO133" s="1"/>
      <c r="CP133" s="1"/>
    </row>
    <row r="134" spans="1:94" x14ac:dyDescent="0.2">
      <c r="A134" s="6">
        <v>132</v>
      </c>
      <c r="B134" s="70">
        <f>+Outflows!B134+Fees!B134+'Ongoing Cash Flows'!B134+'Terminal Value'!B134</f>
        <v>-95308.758803796387</v>
      </c>
      <c r="C134" s="70">
        <f>+Outflows!C134+Fees!C134+'Ongoing Cash Flows'!C134+'Terminal Value'!C134</f>
        <v>14175.596579723742</v>
      </c>
      <c r="D134" s="70">
        <f>+Outflows!D134+Fees!D134+'Ongoing Cash Flows'!D134+'Terminal Value'!D134</f>
        <v>12131.015437725946</v>
      </c>
      <c r="E134" s="70">
        <f>+Outflows!E134+Fees!E134+'Ongoing Cash Flows'!E134+'Terminal Value'!E134</f>
        <v>10122.930162517343</v>
      </c>
      <c r="F134" s="70">
        <f>+Outflows!F134+Fees!F134+'Ongoing Cash Flows'!F134+'Terminal Value'!F134</f>
        <v>9696.231668899065</v>
      </c>
      <c r="G134" s="70">
        <f>+Outflows!G134+Fees!G134+'Ongoing Cash Flows'!G134+'Terminal Value'!G134</f>
        <v>9480.1344502983975</v>
      </c>
      <c r="H134" s="70">
        <f>+Outflows!H134+Fees!H134+'Ongoing Cash Flows'!H134+'Terminal Value'!H134</f>
        <v>8520.0808005107847</v>
      </c>
      <c r="I134" s="70">
        <f>+Outflows!I134+Fees!I134+'Ongoing Cash Flows'!I134+'Terminal Value'!I134</f>
        <v>8367.653070119055</v>
      </c>
      <c r="J134" s="70">
        <f>+Outflows!J134+Fees!J134+'Ongoing Cash Flows'!J134+'Terminal Value'!J134</f>
        <v>8355.2188675840662</v>
      </c>
      <c r="K134" s="70">
        <f>+Outflows!K134+Fees!K134+'Ongoing Cash Flows'!K134+'Terminal Value'!K134</f>
        <v>8346.1172435153167</v>
      </c>
      <c r="L134" s="70">
        <f>+Outflows!L134+Fees!L134+'Ongoing Cash Flows'!L134+'Terminal Value'!L134</f>
        <v>8347.2909327036559</v>
      </c>
      <c r="M134" s="70">
        <f>+Outflows!M134+Fees!M134+'Ongoing Cash Flows'!M134+'Terminal Value'!M134</f>
        <v>8319.3386092124947</v>
      </c>
      <c r="N134" s="70">
        <f>+Outflows!N134+Fees!N134+'Ongoing Cash Flows'!N134+'Terminal Value'!N134</f>
        <v>8301.6382001717484</v>
      </c>
      <c r="O134" s="70">
        <f>+Outflows!O134+Fees!O134+'Ongoing Cash Flows'!O134+'Terminal Value'!O134</f>
        <v>7975.5682920806321</v>
      </c>
      <c r="P134" s="70">
        <f>+Outflows!P134+Fees!P134+'Ongoing Cash Flows'!P134+'Terminal Value'!P134</f>
        <v>7867.6557146459272</v>
      </c>
      <c r="Q134" s="70">
        <f>+Outflows!Q134+Fees!Q134+'Ongoing Cash Flows'!Q134+'Terminal Value'!Q134</f>
        <v>7839.1532472530362</v>
      </c>
      <c r="R134" s="70">
        <f>+Outflows!R134+Fees!R134+'Ongoing Cash Flows'!R134+'Terminal Value'!R134</f>
        <v>1093.1533399760228</v>
      </c>
      <c r="S134" s="70">
        <f>+Outflows!S134+Fees!S134+'Ongoing Cash Flows'!S134+'Terminal Value'!S134</f>
        <v>0</v>
      </c>
      <c r="T134" s="70">
        <f>+Outflows!T134+Fees!T134+'Ongoing Cash Flows'!T134+'Terminal Value'!T134</f>
        <v>0</v>
      </c>
      <c r="U134" s="70">
        <f>+Outflows!U134+Fees!U134+'Ongoing Cash Flows'!U134+'Terminal Value'!U134</f>
        <v>0</v>
      </c>
      <c r="V134" s="70">
        <f>+Outflows!V134+Fees!V134+'Ongoing Cash Flows'!V134+'Terminal Value'!V134</f>
        <v>0</v>
      </c>
      <c r="W134" s="70">
        <f>+Outflows!W134+Fees!W134+'Ongoing Cash Flows'!W134+'Terminal Value'!W134</f>
        <v>0</v>
      </c>
      <c r="X134" s="70">
        <f>+Outflows!X134+Fees!X134+'Ongoing Cash Flows'!X134+'Terminal Value'!X134</f>
        <v>0</v>
      </c>
      <c r="Y134" s="70">
        <f>+Outflows!Y134+Fees!Y134+'Ongoing Cash Flows'!Y134+'Terminal Value'!Y134</f>
        <v>0</v>
      </c>
      <c r="Z134" s="70">
        <f>+Outflows!Z134+Fees!Z134+'Ongoing Cash Flows'!Z134+'Terminal Value'!Z134</f>
        <v>0</v>
      </c>
      <c r="AA134" s="70">
        <f>+Outflows!AA134+Fees!AA134+'Ongoing Cash Flows'!AA134+'Terminal Value'!AA134</f>
        <v>0</v>
      </c>
      <c r="AB134" s="70">
        <f>+Outflows!AB134+Fees!AB134+'Ongoing Cash Flows'!AB134+'Terminal Value'!AB134</f>
        <v>0</v>
      </c>
      <c r="AC134" s="70">
        <f>+Outflows!AC134+Fees!AC134+'Ongoing Cash Flows'!AC134+'Terminal Value'!AC134</f>
        <v>0</v>
      </c>
      <c r="AD134" s="70">
        <f>+Outflows!AD134+Fees!AD134+'Ongoing Cash Flows'!AD134+'Terminal Value'!AD134</f>
        <v>0</v>
      </c>
      <c r="AE134" s="70">
        <f>+Outflows!AE134+Fees!AE134+'Ongoing Cash Flows'!AE134+'Terminal Value'!AE134</f>
        <v>0</v>
      </c>
      <c r="AF134" s="70">
        <f>+Outflows!AF134+Fees!AF134+'Ongoing Cash Flows'!AF134+'Terminal Value'!AF134</f>
        <v>0</v>
      </c>
      <c r="AG134" s="70">
        <f>+Outflows!AG134+Fees!AG134+'Ongoing Cash Flows'!AG134+'Terminal Value'!AG134</f>
        <v>0</v>
      </c>
      <c r="AH134" s="70">
        <f>+Outflows!AH134+Fees!AH134+'Ongoing Cash Flows'!AH134+'Terminal Value'!AH134</f>
        <v>0</v>
      </c>
      <c r="AI134" s="70">
        <f>+Outflows!AI134+Fees!AI134+'Ongoing Cash Flows'!AI134+'Terminal Value'!AI134</f>
        <v>0</v>
      </c>
      <c r="AJ134" s="70">
        <f>+Outflows!AJ134+Fees!AJ134+'Ongoing Cash Flows'!AJ134+'Terminal Value'!AJ134</f>
        <v>0</v>
      </c>
      <c r="AK134" s="70"/>
      <c r="AL134" s="6"/>
      <c r="AM134" s="71"/>
      <c r="AN134" s="72">
        <f t="shared" si="8"/>
        <v>5.6343469023704532E-2</v>
      </c>
      <c r="AO134" s="70">
        <f t="shared" ca="1" si="9"/>
        <v>-1716.7114722364349</v>
      </c>
      <c r="AP134" s="166">
        <f t="shared" ca="1" si="10"/>
        <v>669723.01137498254</v>
      </c>
      <c r="AQ134" s="166">
        <f t="shared" ca="1" si="11"/>
        <v>0</v>
      </c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1"/>
      <c r="CM134" s="1"/>
      <c r="CN134" s="1"/>
      <c r="CO134" s="1"/>
      <c r="CP134" s="1"/>
    </row>
    <row r="135" spans="1:94" x14ac:dyDescent="0.2">
      <c r="A135" s="6">
        <v>133</v>
      </c>
      <c r="B135" s="70">
        <f>+Outflows!B135+Fees!B135+'Ongoing Cash Flows'!B135+'Terminal Value'!B135</f>
        <v>-99257.274488097653</v>
      </c>
      <c r="C135" s="70">
        <f>+Outflows!C135+Fees!C135+'Ongoing Cash Flows'!C135+'Terminal Value'!C135</f>
        <v>14317.591773800988</v>
      </c>
      <c r="D135" s="70">
        <f>+Outflows!D135+Fees!D135+'Ongoing Cash Flows'!D135+'Terminal Value'!D135</f>
        <v>12401.99448422278</v>
      </c>
      <c r="E135" s="70">
        <f>+Outflows!E135+Fees!E135+'Ongoing Cash Flows'!E135+'Terminal Value'!E135</f>
        <v>10354.15217993057</v>
      </c>
      <c r="F135" s="70">
        <f>+Outflows!F135+Fees!F135+'Ongoing Cash Flows'!F135+'Terminal Value'!F135</f>
        <v>9770.3712040022128</v>
      </c>
      <c r="G135" s="70">
        <f>+Outflows!G135+Fees!G135+'Ongoing Cash Flows'!G135+'Terminal Value'!G135</f>
        <v>9581.6830904093113</v>
      </c>
      <c r="H135" s="70">
        <f>+Outflows!H135+Fees!H135+'Ongoing Cash Flows'!H135+'Terminal Value'!H135</f>
        <v>8615.7226950596942</v>
      </c>
      <c r="I135" s="70">
        <f>+Outflows!I135+Fees!I135+'Ongoing Cash Flows'!I135+'Terminal Value'!I135</f>
        <v>8458.2288611043787</v>
      </c>
      <c r="J135" s="70">
        <f>+Outflows!J135+Fees!J135+'Ongoing Cash Flows'!J135+'Terminal Value'!J135</f>
        <v>8445.7946585693899</v>
      </c>
      <c r="K135" s="70">
        <f>+Outflows!K135+Fees!K135+'Ongoing Cash Flows'!K135+'Terminal Value'!K135</f>
        <v>8436.8465527904464</v>
      </c>
      <c r="L135" s="70">
        <f>+Outflows!L135+Fees!L135+'Ongoing Cash Flows'!L135+'Terminal Value'!L135</f>
        <v>8437.8667236889796</v>
      </c>
      <c r="M135" s="70">
        <f>+Outflows!M135+Fees!M135+'Ongoing Cash Flows'!M135+'Terminal Value'!M135</f>
        <v>8410.0679184876244</v>
      </c>
      <c r="N135" s="70">
        <f>+Outflows!N135+Fees!N135+'Ongoing Cash Flows'!N135+'Terminal Value'!N135</f>
        <v>8392.2139911570721</v>
      </c>
      <c r="O135" s="70">
        <f>+Outflows!O135+Fees!O135+'Ongoing Cash Flows'!O135+'Terminal Value'!O135</f>
        <v>8066.2976013557618</v>
      </c>
      <c r="P135" s="70">
        <f>+Outflows!P135+Fees!P135+'Ongoing Cash Flows'!P135+'Terminal Value'!P135</f>
        <v>7958.2315056312509</v>
      </c>
      <c r="Q135" s="70">
        <f>+Outflows!Q135+Fees!Q135+'Ongoing Cash Flows'!Q135+'Terminal Value'!Q135</f>
        <v>7929.882556528165</v>
      </c>
      <c r="R135" s="70">
        <f>+Outflows!R135+Fees!R135+'Ongoing Cash Flows'!R135+'Terminal Value'!R135</f>
        <v>1138.4412354686847</v>
      </c>
      <c r="S135" s="70">
        <f>+Outflows!S135+Fees!S135+'Ongoing Cash Flows'!S135+'Terminal Value'!S135</f>
        <v>0</v>
      </c>
      <c r="T135" s="70">
        <f>+Outflows!T135+Fees!T135+'Ongoing Cash Flows'!T135+'Terminal Value'!T135</f>
        <v>0</v>
      </c>
      <c r="U135" s="70">
        <f>+Outflows!U135+Fees!U135+'Ongoing Cash Flows'!U135+'Terminal Value'!U135</f>
        <v>0</v>
      </c>
      <c r="V135" s="70">
        <f>+Outflows!V135+Fees!V135+'Ongoing Cash Flows'!V135+'Terminal Value'!V135</f>
        <v>0</v>
      </c>
      <c r="W135" s="70">
        <f>+Outflows!W135+Fees!W135+'Ongoing Cash Flows'!W135+'Terminal Value'!W135</f>
        <v>0</v>
      </c>
      <c r="X135" s="70">
        <f>+Outflows!X135+Fees!X135+'Ongoing Cash Flows'!X135+'Terminal Value'!X135</f>
        <v>0</v>
      </c>
      <c r="Y135" s="70">
        <f>+Outflows!Y135+Fees!Y135+'Ongoing Cash Flows'!Y135+'Terminal Value'!Y135</f>
        <v>0</v>
      </c>
      <c r="Z135" s="70">
        <f>+Outflows!Z135+Fees!Z135+'Ongoing Cash Flows'!Z135+'Terminal Value'!Z135</f>
        <v>0</v>
      </c>
      <c r="AA135" s="70">
        <f>+Outflows!AA135+Fees!AA135+'Ongoing Cash Flows'!AA135+'Terminal Value'!AA135</f>
        <v>0</v>
      </c>
      <c r="AB135" s="70">
        <f>+Outflows!AB135+Fees!AB135+'Ongoing Cash Flows'!AB135+'Terminal Value'!AB135</f>
        <v>0</v>
      </c>
      <c r="AC135" s="70">
        <f>+Outflows!AC135+Fees!AC135+'Ongoing Cash Flows'!AC135+'Terminal Value'!AC135</f>
        <v>0</v>
      </c>
      <c r="AD135" s="70">
        <f>+Outflows!AD135+Fees!AD135+'Ongoing Cash Flows'!AD135+'Terminal Value'!AD135</f>
        <v>0</v>
      </c>
      <c r="AE135" s="70">
        <f>+Outflows!AE135+Fees!AE135+'Ongoing Cash Flows'!AE135+'Terminal Value'!AE135</f>
        <v>0</v>
      </c>
      <c r="AF135" s="70">
        <f>+Outflows!AF135+Fees!AF135+'Ongoing Cash Flows'!AF135+'Terminal Value'!AF135</f>
        <v>0</v>
      </c>
      <c r="AG135" s="70">
        <f>+Outflows!AG135+Fees!AG135+'Ongoing Cash Flows'!AG135+'Terminal Value'!AG135</f>
        <v>0</v>
      </c>
      <c r="AH135" s="70">
        <f>+Outflows!AH135+Fees!AH135+'Ongoing Cash Flows'!AH135+'Terminal Value'!AH135</f>
        <v>0</v>
      </c>
      <c r="AI135" s="70">
        <f>+Outflows!AI135+Fees!AI135+'Ongoing Cash Flows'!AI135+'Terminal Value'!AI135</f>
        <v>0</v>
      </c>
      <c r="AJ135" s="70">
        <f>+Outflows!AJ135+Fees!AJ135+'Ongoing Cash Flows'!AJ135+'Terminal Value'!AJ135</f>
        <v>0</v>
      </c>
      <c r="AK135" s="70"/>
      <c r="AL135" s="6"/>
      <c r="AM135" s="71"/>
      <c r="AN135" s="72">
        <f t="shared" si="8"/>
        <v>5.1787635684013358E-2</v>
      </c>
      <c r="AO135" s="70">
        <f t="shared" ca="1" si="9"/>
        <v>-4257.1189634142665</v>
      </c>
      <c r="AP135" s="166">
        <f t="shared" ca="1" si="10"/>
        <v>11281359.781287128</v>
      </c>
      <c r="AQ135" s="166">
        <f t="shared" ca="1" si="11"/>
        <v>0</v>
      </c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1"/>
      <c r="CM135" s="1"/>
      <c r="CN135" s="1"/>
      <c r="CO135" s="1"/>
      <c r="CP135" s="1"/>
    </row>
    <row r="136" spans="1:94" x14ac:dyDescent="0.2">
      <c r="A136" s="6">
        <v>134</v>
      </c>
      <c r="B136" s="70">
        <f>+Outflows!B136+Fees!B136+'Ongoing Cash Flows'!B136+'Terminal Value'!B136</f>
        <v>-99934.368102659631</v>
      </c>
      <c r="C136" s="70">
        <f>+Outflows!C136+Fees!C136+'Ongoing Cash Flows'!C136+'Terminal Value'!C136</f>
        <v>14248.636938425116</v>
      </c>
      <c r="D136" s="70">
        <f>+Outflows!D136+Fees!D136+'Ongoing Cash Flows'!D136+'Terminal Value'!D136</f>
        <v>12359.669842932961</v>
      </c>
      <c r="E136" s="70">
        <f>+Outflows!E136+Fees!E136+'Ongoing Cash Flows'!E136+'Terminal Value'!E136</f>
        <v>10321.633401711922</v>
      </c>
      <c r="F136" s="70">
        <f>+Outflows!F136+Fees!F136+'Ongoing Cash Flows'!F136+'Terminal Value'!F136</f>
        <v>9976.5926937842214</v>
      </c>
      <c r="G136" s="70">
        <f>+Outflows!G136+Fees!G136+'Ongoing Cash Flows'!G136+'Terminal Value'!G136</f>
        <v>9482.9793037077889</v>
      </c>
      <c r="H136" s="70">
        <f>+Outflows!H136+Fees!H136+'Ongoing Cash Flows'!H136+'Terminal Value'!H136</f>
        <v>8632.1234190940813</v>
      </c>
      <c r="I136" s="70">
        <f>+Outflows!I136+Fees!I136+'Ongoing Cash Flows'!I136+'Terminal Value'!I136</f>
        <v>8473.7608469475381</v>
      </c>
      <c r="J136" s="70">
        <f>+Outflows!J136+Fees!J136+'Ongoing Cash Flows'!J136+'Terminal Value'!J136</f>
        <v>8461.3266444125493</v>
      </c>
      <c r="K136" s="70">
        <f>+Outflows!K136+Fees!K136+'Ongoing Cash Flows'!K136+'Terminal Value'!K136</f>
        <v>8452.4048640333422</v>
      </c>
      <c r="L136" s="70">
        <f>+Outflows!L136+Fees!L136+'Ongoing Cash Flows'!L136+'Terminal Value'!L136</f>
        <v>8453.398709532139</v>
      </c>
      <c r="M136" s="70">
        <f>+Outflows!M136+Fees!M136+'Ongoing Cash Flows'!M136+'Terminal Value'!M136</f>
        <v>8425.6262297305184</v>
      </c>
      <c r="N136" s="70">
        <f>+Outflows!N136+Fees!N136+'Ongoing Cash Flows'!N136+'Terminal Value'!N136</f>
        <v>8407.7459770002315</v>
      </c>
      <c r="O136" s="70">
        <f>+Outflows!O136+Fees!O136+'Ongoing Cash Flows'!O136+'Terminal Value'!O136</f>
        <v>8081.8559125986558</v>
      </c>
      <c r="P136" s="70">
        <f>+Outflows!P136+Fees!P136+'Ongoing Cash Flows'!P136+'Terminal Value'!P136</f>
        <v>7973.7634914744112</v>
      </c>
      <c r="Q136" s="70">
        <f>+Outflows!Q136+Fees!Q136+'Ongoing Cash Flows'!Q136+'Terminal Value'!Q136</f>
        <v>7945.4408677710589</v>
      </c>
      <c r="R136" s="70">
        <f>+Outflows!R136+Fees!R136+'Ongoing Cash Flows'!R136+'Terminal Value'!R136</f>
        <v>1146.2072283902648</v>
      </c>
      <c r="S136" s="70">
        <f>+Outflows!S136+Fees!S136+'Ongoing Cash Flows'!S136+'Terminal Value'!S136</f>
        <v>0</v>
      </c>
      <c r="T136" s="70">
        <f>+Outflows!T136+Fees!T136+'Ongoing Cash Flows'!T136+'Terminal Value'!T136</f>
        <v>0</v>
      </c>
      <c r="U136" s="70">
        <f>+Outflows!U136+Fees!U136+'Ongoing Cash Flows'!U136+'Terminal Value'!U136</f>
        <v>0</v>
      </c>
      <c r="V136" s="70">
        <f>+Outflows!V136+Fees!V136+'Ongoing Cash Flows'!V136+'Terminal Value'!V136</f>
        <v>0</v>
      </c>
      <c r="W136" s="70">
        <f>+Outflows!W136+Fees!W136+'Ongoing Cash Flows'!W136+'Terminal Value'!W136</f>
        <v>0</v>
      </c>
      <c r="X136" s="70">
        <f>+Outflows!X136+Fees!X136+'Ongoing Cash Flows'!X136+'Terminal Value'!X136</f>
        <v>0</v>
      </c>
      <c r="Y136" s="70">
        <f>+Outflows!Y136+Fees!Y136+'Ongoing Cash Flows'!Y136+'Terminal Value'!Y136</f>
        <v>0</v>
      </c>
      <c r="Z136" s="70">
        <f>+Outflows!Z136+Fees!Z136+'Ongoing Cash Flows'!Z136+'Terminal Value'!Z136</f>
        <v>0</v>
      </c>
      <c r="AA136" s="70">
        <f>+Outflows!AA136+Fees!AA136+'Ongoing Cash Flows'!AA136+'Terminal Value'!AA136</f>
        <v>0</v>
      </c>
      <c r="AB136" s="70">
        <f>+Outflows!AB136+Fees!AB136+'Ongoing Cash Flows'!AB136+'Terminal Value'!AB136</f>
        <v>0</v>
      </c>
      <c r="AC136" s="70">
        <f>+Outflows!AC136+Fees!AC136+'Ongoing Cash Flows'!AC136+'Terminal Value'!AC136</f>
        <v>0</v>
      </c>
      <c r="AD136" s="70">
        <f>+Outflows!AD136+Fees!AD136+'Ongoing Cash Flows'!AD136+'Terminal Value'!AD136</f>
        <v>0</v>
      </c>
      <c r="AE136" s="70">
        <f>+Outflows!AE136+Fees!AE136+'Ongoing Cash Flows'!AE136+'Terminal Value'!AE136</f>
        <v>0</v>
      </c>
      <c r="AF136" s="70">
        <f>+Outflows!AF136+Fees!AF136+'Ongoing Cash Flows'!AF136+'Terminal Value'!AF136</f>
        <v>0</v>
      </c>
      <c r="AG136" s="70">
        <f>+Outflows!AG136+Fees!AG136+'Ongoing Cash Flows'!AG136+'Terminal Value'!AG136</f>
        <v>0</v>
      </c>
      <c r="AH136" s="70">
        <f>+Outflows!AH136+Fees!AH136+'Ongoing Cash Flows'!AH136+'Terminal Value'!AH136</f>
        <v>0</v>
      </c>
      <c r="AI136" s="70">
        <f>+Outflows!AI136+Fees!AI136+'Ongoing Cash Flows'!AI136+'Terminal Value'!AI136</f>
        <v>0</v>
      </c>
      <c r="AJ136" s="70">
        <f>+Outflows!AJ136+Fees!AJ136+'Ongoing Cash Flows'!AJ136+'Terminal Value'!AJ136</f>
        <v>0</v>
      </c>
      <c r="AK136" s="70"/>
      <c r="AL136" s="6"/>
      <c r="AM136" s="71"/>
      <c r="AN136" s="72">
        <f t="shared" si="8"/>
        <v>5.0770494341850284E-2</v>
      </c>
      <c r="AO136" s="70">
        <f t="shared" ca="1" si="9"/>
        <v>-4843.3435256873126</v>
      </c>
      <c r="AP136" s="166">
        <f t="shared" ca="1" si="10"/>
        <v>15563010.13062943</v>
      </c>
      <c r="AQ136" s="166">
        <f t="shared" ca="1" si="11"/>
        <v>0</v>
      </c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1"/>
      <c r="CM136" s="1"/>
      <c r="CN136" s="1"/>
      <c r="CO136" s="1"/>
      <c r="CP136" s="1"/>
    </row>
    <row r="137" spans="1:94" x14ac:dyDescent="0.2">
      <c r="A137" s="6">
        <v>135</v>
      </c>
      <c r="B137" s="70">
        <f>+Outflows!B137+Fees!B137+'Ongoing Cash Flows'!B137+'Terminal Value'!B137</f>
        <v>-103342.12901253354</v>
      </c>
      <c r="C137" s="70">
        <f>+Outflows!C137+Fees!C137+'Ongoing Cash Flows'!C137+'Terminal Value'!C137</f>
        <v>14364.883427403007</v>
      </c>
      <c r="D137" s="70">
        <f>+Outflows!D137+Fees!D137+'Ongoing Cash Flows'!D137+'Terminal Value'!D137</f>
        <v>12452.978163905165</v>
      </c>
      <c r="E137" s="70">
        <f>+Outflows!E137+Fees!E137+'Ongoing Cash Flows'!E137+'Terminal Value'!E137</f>
        <v>10576.663892111235</v>
      </c>
      <c r="F137" s="70">
        <f>+Outflows!F137+Fees!F137+'Ongoing Cash Flows'!F137+'Terminal Value'!F137</f>
        <v>9959.4046181448921</v>
      </c>
      <c r="G137" s="70">
        <f>+Outflows!G137+Fees!G137+'Ongoing Cash Flows'!G137+'Terminal Value'!G137</f>
        <v>9493.8906991571112</v>
      </c>
      <c r="H137" s="70">
        <f>+Outflows!H137+Fees!H137+'Ongoing Cash Flows'!H137+'Terminal Value'!H137</f>
        <v>8714.6670217156661</v>
      </c>
      <c r="I137" s="70">
        <f>+Outflows!I137+Fees!I137+'Ongoing Cash Flows'!I137+'Terminal Value'!I137</f>
        <v>8551.9321560113185</v>
      </c>
      <c r="J137" s="70">
        <f>+Outflows!J137+Fees!J137+'Ongoing Cash Flows'!J137+'Terminal Value'!J137</f>
        <v>8539.4979534763279</v>
      </c>
      <c r="K137" s="70">
        <f>+Outflows!K137+Fees!K137+'Ongoing Cash Flows'!K137+'Terminal Value'!K137</f>
        <v>8530.7086668412958</v>
      </c>
      <c r="L137" s="70">
        <f>+Outflows!L137+Fees!L137+'Ongoing Cash Flows'!L137+'Terminal Value'!L137</f>
        <v>8531.5700185959176</v>
      </c>
      <c r="M137" s="70">
        <f>+Outflows!M137+Fees!M137+'Ongoing Cash Flows'!M137+'Terminal Value'!M137</f>
        <v>8503.9300325384738</v>
      </c>
      <c r="N137" s="70">
        <f>+Outflows!N137+Fees!N137+'Ongoing Cash Flows'!N137+'Terminal Value'!N137</f>
        <v>8485.9172860640119</v>
      </c>
      <c r="O137" s="70">
        <f>+Outflows!O137+Fees!O137+'Ongoing Cash Flows'!O137+'Terminal Value'!O137</f>
        <v>8160.1597154066112</v>
      </c>
      <c r="P137" s="70">
        <f>+Outflows!P137+Fees!P137+'Ongoing Cash Flows'!P137+'Terminal Value'!P137</f>
        <v>8051.9348005381908</v>
      </c>
      <c r="Q137" s="70">
        <f>+Outflows!Q137+Fees!Q137+'Ongoing Cash Flows'!Q137+'Terminal Value'!Q137</f>
        <v>8023.7446705790144</v>
      </c>
      <c r="R137" s="70">
        <f>+Outflows!R137+Fees!R137+'Ongoing Cash Flows'!R137+'Terminal Value'!R137</f>
        <v>1185.2928829221546</v>
      </c>
      <c r="S137" s="70">
        <f>+Outflows!S137+Fees!S137+'Ongoing Cash Flows'!S137+'Terminal Value'!S137</f>
        <v>0</v>
      </c>
      <c r="T137" s="70">
        <f>+Outflows!T137+Fees!T137+'Ongoing Cash Flows'!T137+'Terminal Value'!T137</f>
        <v>0</v>
      </c>
      <c r="U137" s="70">
        <f>+Outflows!U137+Fees!U137+'Ongoing Cash Flows'!U137+'Terminal Value'!U137</f>
        <v>0</v>
      </c>
      <c r="V137" s="70">
        <f>+Outflows!V137+Fees!V137+'Ongoing Cash Flows'!V137+'Terminal Value'!V137</f>
        <v>0</v>
      </c>
      <c r="W137" s="70">
        <f>+Outflows!W137+Fees!W137+'Ongoing Cash Flows'!W137+'Terminal Value'!W137</f>
        <v>0</v>
      </c>
      <c r="X137" s="70">
        <f>+Outflows!X137+Fees!X137+'Ongoing Cash Flows'!X137+'Terminal Value'!X137</f>
        <v>0</v>
      </c>
      <c r="Y137" s="70">
        <f>+Outflows!Y137+Fees!Y137+'Ongoing Cash Flows'!Y137+'Terminal Value'!Y137</f>
        <v>0</v>
      </c>
      <c r="Z137" s="70">
        <f>+Outflows!Z137+Fees!Z137+'Ongoing Cash Flows'!Z137+'Terminal Value'!Z137</f>
        <v>0</v>
      </c>
      <c r="AA137" s="70">
        <f>+Outflows!AA137+Fees!AA137+'Ongoing Cash Flows'!AA137+'Terminal Value'!AA137</f>
        <v>0</v>
      </c>
      <c r="AB137" s="70">
        <f>+Outflows!AB137+Fees!AB137+'Ongoing Cash Flows'!AB137+'Terminal Value'!AB137</f>
        <v>0</v>
      </c>
      <c r="AC137" s="70">
        <f>+Outflows!AC137+Fees!AC137+'Ongoing Cash Flows'!AC137+'Terminal Value'!AC137</f>
        <v>0</v>
      </c>
      <c r="AD137" s="70">
        <f>+Outflows!AD137+Fees!AD137+'Ongoing Cash Flows'!AD137+'Terminal Value'!AD137</f>
        <v>0</v>
      </c>
      <c r="AE137" s="70">
        <f>+Outflows!AE137+Fees!AE137+'Ongoing Cash Flows'!AE137+'Terminal Value'!AE137</f>
        <v>0</v>
      </c>
      <c r="AF137" s="70">
        <f>+Outflows!AF137+Fees!AF137+'Ongoing Cash Flows'!AF137+'Terminal Value'!AF137</f>
        <v>0</v>
      </c>
      <c r="AG137" s="70">
        <f>+Outflows!AG137+Fees!AG137+'Ongoing Cash Flows'!AG137+'Terminal Value'!AG137</f>
        <v>0</v>
      </c>
      <c r="AH137" s="70">
        <f>+Outflows!AH137+Fees!AH137+'Ongoing Cash Flows'!AH137+'Terminal Value'!AH137</f>
        <v>0</v>
      </c>
      <c r="AI137" s="70">
        <f>+Outflows!AI137+Fees!AI137+'Ongoing Cash Flows'!AI137+'Terminal Value'!AI137</f>
        <v>0</v>
      </c>
      <c r="AJ137" s="70">
        <f>+Outflows!AJ137+Fees!AJ137+'Ongoing Cash Flows'!AJ137+'Terminal Value'!AJ137</f>
        <v>0</v>
      </c>
      <c r="AK137" s="70"/>
      <c r="AL137" s="6"/>
      <c r="AM137" s="71"/>
      <c r="AN137" s="72">
        <f t="shared" si="8"/>
        <v>4.6797189116477955E-2</v>
      </c>
      <c r="AO137" s="70">
        <f t="shared" ca="1" si="9"/>
        <v>-7228.7042538659261</v>
      </c>
      <c r="AP137" s="166">
        <f t="shared" ca="1" si="10"/>
        <v>40073443.088666327</v>
      </c>
      <c r="AQ137" s="166">
        <f t="shared" ca="1" si="11"/>
        <v>0</v>
      </c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1"/>
      <c r="CM137" s="1"/>
      <c r="CN137" s="1"/>
      <c r="CO137" s="1"/>
      <c r="CP137" s="1"/>
    </row>
    <row r="138" spans="1:94" x14ac:dyDescent="0.2">
      <c r="A138" s="6">
        <v>136</v>
      </c>
      <c r="B138" s="70">
        <f>+Outflows!B138+Fees!B138+'Ongoing Cash Flows'!B138+'Terminal Value'!B138</f>
        <v>-95584.683700597234</v>
      </c>
      <c r="C138" s="70">
        <f>+Outflows!C138+Fees!C138+'Ongoing Cash Flows'!C138+'Terminal Value'!C138</f>
        <v>14241.785834942924</v>
      </c>
      <c r="D138" s="70">
        <f>+Outflows!D138+Fees!D138+'Ongoing Cash Flows'!D138+'Terminal Value'!D138</f>
        <v>12104.923727062192</v>
      </c>
      <c r="E138" s="70">
        <f>+Outflows!E138+Fees!E138+'Ongoing Cash Flows'!E138+'Terminal Value'!E138</f>
        <v>10139.107474332648</v>
      </c>
      <c r="F138" s="70">
        <f>+Outflows!F138+Fees!F138+'Ongoing Cash Flows'!F138+'Terminal Value'!F138</f>
        <v>9781.3696252443879</v>
      </c>
      <c r="G138" s="70">
        <f>+Outflows!G138+Fees!G138+'Ongoing Cash Flows'!G138+'Terminal Value'!G138</f>
        <v>9490.763657032634</v>
      </c>
      <c r="H138" s="70">
        <f>+Outflows!H138+Fees!H138+'Ongoing Cash Flows'!H138+'Terminal Value'!H138</f>
        <v>8526.7643195830715</v>
      </c>
      <c r="I138" s="70">
        <f>+Outflows!I138+Fees!I138+'Ongoing Cash Flows'!I138+'Terminal Value'!I138</f>
        <v>8373.9825665117496</v>
      </c>
      <c r="J138" s="70">
        <f>+Outflows!J138+Fees!J138+'Ongoing Cash Flows'!J138+'Terminal Value'!J138</f>
        <v>8361.548363976759</v>
      </c>
      <c r="K138" s="70">
        <f>+Outflows!K138+Fees!K138+'Ongoing Cash Flows'!K138+'Terminal Value'!K138</f>
        <v>8352.4574678680001</v>
      </c>
      <c r="L138" s="70">
        <f>+Outflows!L138+Fees!L138+'Ongoing Cash Flows'!L138+'Terminal Value'!L138</f>
        <v>8353.6204290963506</v>
      </c>
      <c r="M138" s="70">
        <f>+Outflows!M138+Fees!M138+'Ongoing Cash Flows'!M138+'Terminal Value'!M138</f>
        <v>8325.6788335651763</v>
      </c>
      <c r="N138" s="70">
        <f>+Outflows!N138+Fees!N138+'Ongoing Cash Flows'!N138+'Terminal Value'!N138</f>
        <v>8307.967696564443</v>
      </c>
      <c r="O138" s="70">
        <f>+Outflows!O138+Fees!O138+'Ongoing Cash Flows'!O138+'Terminal Value'!O138</f>
        <v>7981.9085164333137</v>
      </c>
      <c r="P138" s="70">
        <f>+Outflows!P138+Fees!P138+'Ongoing Cash Flows'!P138+'Terminal Value'!P138</f>
        <v>7873.9852110386219</v>
      </c>
      <c r="Q138" s="70">
        <f>+Outflows!Q138+Fees!Q138+'Ongoing Cash Flows'!Q138+'Terminal Value'!Q138</f>
        <v>7845.4934716057178</v>
      </c>
      <c r="R138" s="70">
        <f>+Outflows!R138+Fees!R138+'Ongoing Cash Flows'!R138+'Terminal Value'!R138</f>
        <v>1096.3180881723699</v>
      </c>
      <c r="S138" s="70">
        <f>+Outflows!S138+Fees!S138+'Ongoing Cash Flows'!S138+'Terminal Value'!S138</f>
        <v>0</v>
      </c>
      <c r="T138" s="70">
        <f>+Outflows!T138+Fees!T138+'Ongoing Cash Flows'!T138+'Terminal Value'!T138</f>
        <v>0</v>
      </c>
      <c r="U138" s="70">
        <f>+Outflows!U138+Fees!U138+'Ongoing Cash Flows'!U138+'Terminal Value'!U138</f>
        <v>0</v>
      </c>
      <c r="V138" s="70">
        <f>+Outflows!V138+Fees!V138+'Ongoing Cash Flows'!V138+'Terminal Value'!V138</f>
        <v>0</v>
      </c>
      <c r="W138" s="70">
        <f>+Outflows!W138+Fees!W138+'Ongoing Cash Flows'!W138+'Terminal Value'!W138</f>
        <v>0</v>
      </c>
      <c r="X138" s="70">
        <f>+Outflows!X138+Fees!X138+'Ongoing Cash Flows'!X138+'Terminal Value'!X138</f>
        <v>0</v>
      </c>
      <c r="Y138" s="70">
        <f>+Outflows!Y138+Fees!Y138+'Ongoing Cash Flows'!Y138+'Terminal Value'!Y138</f>
        <v>0</v>
      </c>
      <c r="Z138" s="70">
        <f>+Outflows!Z138+Fees!Z138+'Ongoing Cash Flows'!Z138+'Terminal Value'!Z138</f>
        <v>0</v>
      </c>
      <c r="AA138" s="70">
        <f>+Outflows!AA138+Fees!AA138+'Ongoing Cash Flows'!AA138+'Terminal Value'!AA138</f>
        <v>0</v>
      </c>
      <c r="AB138" s="70">
        <f>+Outflows!AB138+Fees!AB138+'Ongoing Cash Flows'!AB138+'Terminal Value'!AB138</f>
        <v>0</v>
      </c>
      <c r="AC138" s="70">
        <f>+Outflows!AC138+Fees!AC138+'Ongoing Cash Flows'!AC138+'Terminal Value'!AC138</f>
        <v>0</v>
      </c>
      <c r="AD138" s="70">
        <f>+Outflows!AD138+Fees!AD138+'Ongoing Cash Flows'!AD138+'Terminal Value'!AD138</f>
        <v>0</v>
      </c>
      <c r="AE138" s="70">
        <f>+Outflows!AE138+Fees!AE138+'Ongoing Cash Flows'!AE138+'Terminal Value'!AE138</f>
        <v>0</v>
      </c>
      <c r="AF138" s="70">
        <f>+Outflows!AF138+Fees!AF138+'Ongoing Cash Flows'!AF138+'Terminal Value'!AF138</f>
        <v>0</v>
      </c>
      <c r="AG138" s="70">
        <f>+Outflows!AG138+Fees!AG138+'Ongoing Cash Flows'!AG138+'Terminal Value'!AG138</f>
        <v>0</v>
      </c>
      <c r="AH138" s="70">
        <f>+Outflows!AH138+Fees!AH138+'Ongoing Cash Flows'!AH138+'Terminal Value'!AH138</f>
        <v>0</v>
      </c>
      <c r="AI138" s="70">
        <f>+Outflows!AI138+Fees!AI138+'Ongoing Cash Flows'!AI138+'Terminal Value'!AI138</f>
        <v>0</v>
      </c>
      <c r="AJ138" s="70">
        <f>+Outflows!AJ138+Fees!AJ138+'Ongoing Cash Flows'!AJ138+'Terminal Value'!AJ138</f>
        <v>0</v>
      </c>
      <c r="AK138" s="70"/>
      <c r="AL138" s="6"/>
      <c r="AM138" s="71"/>
      <c r="AN138" s="72">
        <f t="shared" si="8"/>
        <v>5.6153771281242368E-2</v>
      </c>
      <c r="AO138" s="70">
        <f t="shared" ca="1" si="9"/>
        <v>-1820.3056246898764</v>
      </c>
      <c r="AP138" s="166">
        <f t="shared" ca="1" si="10"/>
        <v>850010.63696923712</v>
      </c>
      <c r="AQ138" s="166">
        <f t="shared" ca="1" si="11"/>
        <v>0</v>
      </c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1"/>
      <c r="CM138" s="1"/>
      <c r="CN138" s="1"/>
      <c r="CO138" s="1"/>
      <c r="CP138" s="1"/>
    </row>
    <row r="139" spans="1:94" x14ac:dyDescent="0.2">
      <c r="A139" s="6">
        <v>137</v>
      </c>
      <c r="B139" s="70">
        <f>+Outflows!B139+Fees!B139+'Ongoing Cash Flows'!B139+'Terminal Value'!B139</f>
        <v>-93346.953469220054</v>
      </c>
      <c r="C139" s="70">
        <f>+Outflows!C139+Fees!C139+'Ongoing Cash Flows'!C139+'Terminal Value'!C139</f>
        <v>14126.253845263134</v>
      </c>
      <c r="D139" s="70">
        <f>+Outflows!D139+Fees!D139+'Ongoing Cash Flows'!D139+'Terminal Value'!D139</f>
        <v>12105.931892668195</v>
      </c>
      <c r="E139" s="70">
        <f>+Outflows!E139+Fees!E139+'Ongoing Cash Flows'!E139+'Terminal Value'!E139</f>
        <v>10095.016506458391</v>
      </c>
      <c r="F139" s="70">
        <f>+Outflows!F139+Fees!F139+'Ongoing Cash Flows'!F139+'Terminal Value'!F139</f>
        <v>9745.5257112820145</v>
      </c>
      <c r="G139" s="70">
        <f>+Outflows!G139+Fees!G139+'Ongoing Cash Flows'!G139+'Terminal Value'!G139</f>
        <v>9402.4025807085636</v>
      </c>
      <c r="H139" s="70">
        <f>+Outflows!H139+Fees!H139+'Ongoing Cash Flows'!H139+'Terminal Value'!H139</f>
        <v>8472.5614808633964</v>
      </c>
      <c r="I139" s="70">
        <f>+Outflows!I139+Fees!I139+'Ongoing Cash Flows'!I139+'Terminal Value'!I139</f>
        <v>8322.6508251881423</v>
      </c>
      <c r="J139" s="70">
        <f>+Outflows!J139+Fees!J139+'Ongoing Cash Flows'!J139+'Terminal Value'!J139</f>
        <v>8310.2166226531517</v>
      </c>
      <c r="K139" s="70">
        <f>+Outflows!K139+Fees!K139+'Ongoing Cash Flows'!K139+'Terminal Value'!K139</f>
        <v>8301.0387235929957</v>
      </c>
      <c r="L139" s="70">
        <f>+Outflows!L139+Fees!L139+'Ongoing Cash Flows'!L139+'Terminal Value'!L139</f>
        <v>8302.2886877727415</v>
      </c>
      <c r="M139" s="70">
        <f>+Outflows!M139+Fees!M139+'Ongoing Cash Flows'!M139+'Terminal Value'!M139</f>
        <v>8274.2600892901737</v>
      </c>
      <c r="N139" s="70">
        <f>+Outflows!N139+Fees!N139+'Ongoing Cash Flows'!N139+'Terminal Value'!N139</f>
        <v>8256.6359552408358</v>
      </c>
      <c r="O139" s="70">
        <f>+Outflows!O139+Fees!O139+'Ongoing Cash Flows'!O139+'Terminal Value'!O139</f>
        <v>7930.4897721583102</v>
      </c>
      <c r="P139" s="70">
        <f>+Outflows!P139+Fees!P139+'Ongoing Cash Flows'!P139+'Terminal Value'!P139</f>
        <v>7822.6534697150137</v>
      </c>
      <c r="Q139" s="70">
        <f>+Outflows!Q139+Fees!Q139+'Ongoing Cash Flows'!Q139+'Terminal Value'!Q139</f>
        <v>7794.0747273307134</v>
      </c>
      <c r="R139" s="70">
        <f>+Outflows!R139+Fees!R139+'Ongoing Cash Flows'!R139+'Terminal Value'!R139</f>
        <v>1070.6522175105661</v>
      </c>
      <c r="S139" s="70">
        <f>+Outflows!S139+Fees!S139+'Ongoing Cash Flows'!S139+'Terminal Value'!S139</f>
        <v>0</v>
      </c>
      <c r="T139" s="70">
        <f>+Outflows!T139+Fees!T139+'Ongoing Cash Flows'!T139+'Terminal Value'!T139</f>
        <v>0</v>
      </c>
      <c r="U139" s="70">
        <f>+Outflows!U139+Fees!U139+'Ongoing Cash Flows'!U139+'Terminal Value'!U139</f>
        <v>0</v>
      </c>
      <c r="V139" s="70">
        <f>+Outflows!V139+Fees!V139+'Ongoing Cash Flows'!V139+'Terminal Value'!V139</f>
        <v>0</v>
      </c>
      <c r="W139" s="70">
        <f>+Outflows!W139+Fees!W139+'Ongoing Cash Flows'!W139+'Terminal Value'!W139</f>
        <v>0</v>
      </c>
      <c r="X139" s="70">
        <f>+Outflows!X139+Fees!X139+'Ongoing Cash Flows'!X139+'Terminal Value'!X139</f>
        <v>0</v>
      </c>
      <c r="Y139" s="70">
        <f>+Outflows!Y139+Fees!Y139+'Ongoing Cash Flows'!Y139+'Terminal Value'!Y139</f>
        <v>0</v>
      </c>
      <c r="Z139" s="70">
        <f>+Outflows!Z139+Fees!Z139+'Ongoing Cash Flows'!Z139+'Terminal Value'!Z139</f>
        <v>0</v>
      </c>
      <c r="AA139" s="70">
        <f>+Outflows!AA139+Fees!AA139+'Ongoing Cash Flows'!AA139+'Terminal Value'!AA139</f>
        <v>0</v>
      </c>
      <c r="AB139" s="70">
        <f>+Outflows!AB139+Fees!AB139+'Ongoing Cash Flows'!AB139+'Terminal Value'!AB139</f>
        <v>0</v>
      </c>
      <c r="AC139" s="70">
        <f>+Outflows!AC139+Fees!AC139+'Ongoing Cash Flows'!AC139+'Terminal Value'!AC139</f>
        <v>0</v>
      </c>
      <c r="AD139" s="70">
        <f>+Outflows!AD139+Fees!AD139+'Ongoing Cash Flows'!AD139+'Terminal Value'!AD139</f>
        <v>0</v>
      </c>
      <c r="AE139" s="70">
        <f>+Outflows!AE139+Fees!AE139+'Ongoing Cash Flows'!AE139+'Terminal Value'!AE139</f>
        <v>0</v>
      </c>
      <c r="AF139" s="70">
        <f>+Outflows!AF139+Fees!AF139+'Ongoing Cash Flows'!AF139+'Terminal Value'!AF139</f>
        <v>0</v>
      </c>
      <c r="AG139" s="70">
        <f>+Outflows!AG139+Fees!AG139+'Ongoing Cash Flows'!AG139+'Terminal Value'!AG139</f>
        <v>0</v>
      </c>
      <c r="AH139" s="70">
        <f>+Outflows!AH139+Fees!AH139+'Ongoing Cash Flows'!AH139+'Terminal Value'!AH139</f>
        <v>0</v>
      </c>
      <c r="AI139" s="70">
        <f>+Outflows!AI139+Fees!AI139+'Ongoing Cash Flows'!AI139+'Terminal Value'!AI139</f>
        <v>0</v>
      </c>
      <c r="AJ139" s="70">
        <f>+Outflows!AJ139+Fees!AJ139+'Ongoing Cash Flows'!AJ139+'Terminal Value'!AJ139</f>
        <v>0</v>
      </c>
      <c r="AK139" s="70"/>
      <c r="AL139" s="6"/>
      <c r="AM139" s="71"/>
      <c r="AN139" s="72">
        <f t="shared" si="8"/>
        <v>5.9158328175544742E-2</v>
      </c>
      <c r="AO139" s="70">
        <f t="shared" ca="1" si="9"/>
        <v>-231.21645431899327</v>
      </c>
      <c r="AP139" s="166">
        <f t="shared" ca="1" si="10"/>
        <v>0</v>
      </c>
      <c r="AQ139" s="166">
        <f t="shared" ca="1" si="11"/>
        <v>445061.04387110769</v>
      </c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1"/>
      <c r="CM139" s="1"/>
      <c r="CN139" s="1"/>
      <c r="CO139" s="1"/>
      <c r="CP139" s="1"/>
    </row>
    <row r="140" spans="1:94" x14ac:dyDescent="0.2">
      <c r="A140" s="6">
        <v>138</v>
      </c>
      <c r="B140" s="70">
        <f>+Outflows!B140+Fees!B140+'Ongoing Cash Flows'!B140+'Terminal Value'!B140</f>
        <v>-88991.45760063616</v>
      </c>
      <c r="C140" s="70">
        <f>+Outflows!C140+Fees!C140+'Ongoing Cash Flows'!C140+'Terminal Value'!C140</f>
        <v>14010.185800217496</v>
      </c>
      <c r="D140" s="70">
        <f>+Outflows!D140+Fees!D140+'Ongoing Cash Flows'!D140+'Terminal Value'!D140</f>
        <v>11961.266340222632</v>
      </c>
      <c r="E140" s="70">
        <f>+Outflows!E140+Fees!E140+'Ongoing Cash Flows'!E140+'Terminal Value'!E140</f>
        <v>10068.881792143331</v>
      </c>
      <c r="F140" s="70">
        <f>+Outflows!F140+Fees!F140+'Ongoing Cash Flows'!F140+'Terminal Value'!F140</f>
        <v>9611.024921327491</v>
      </c>
      <c r="G140" s="70">
        <f>+Outflows!G140+Fees!G140+'Ongoing Cash Flows'!G140+'Terminal Value'!G140</f>
        <v>9232.5033192122009</v>
      </c>
      <c r="H140" s="70">
        <f>+Outflows!H140+Fees!H140+'Ongoing Cash Flows'!H140+'Terminal Value'!H140</f>
        <v>8367.061614615548</v>
      </c>
      <c r="I140" s="70">
        <f>+Outflows!I140+Fees!I140+'Ongoing Cash Flows'!I140+'Terminal Value'!I140</f>
        <v>8222.739234359522</v>
      </c>
      <c r="J140" s="70">
        <f>+Outflows!J140+Fees!J140+'Ongoing Cash Flows'!J140+'Terminal Value'!J140</f>
        <v>8210.3050318245332</v>
      </c>
      <c r="K140" s="70">
        <f>+Outflows!K140+Fees!K140+'Ongoing Cash Flows'!K140+'Terminal Value'!K140</f>
        <v>8200.9577910850057</v>
      </c>
      <c r="L140" s="70">
        <f>+Outflows!L140+Fees!L140+'Ongoing Cash Flows'!L140+'Terminal Value'!L140</f>
        <v>8202.377096944123</v>
      </c>
      <c r="M140" s="70">
        <f>+Outflows!M140+Fees!M140+'Ongoing Cash Flows'!M140+'Terminal Value'!M140</f>
        <v>8174.1791567821829</v>
      </c>
      <c r="N140" s="70">
        <f>+Outflows!N140+Fees!N140+'Ongoing Cash Flows'!N140+'Terminal Value'!N140</f>
        <v>8156.7243644122154</v>
      </c>
      <c r="O140" s="70">
        <f>+Outflows!O140+Fees!O140+'Ongoing Cash Flows'!O140+'Terminal Value'!O140</f>
        <v>7830.4088396503194</v>
      </c>
      <c r="P140" s="70">
        <f>+Outflows!P140+Fees!P140+'Ongoing Cash Flows'!P140+'Terminal Value'!P140</f>
        <v>7722.7418788863943</v>
      </c>
      <c r="Q140" s="70">
        <f>+Outflows!Q140+Fees!Q140+'Ongoing Cash Flows'!Q140+'Terminal Value'!Q140</f>
        <v>7693.9937948227234</v>
      </c>
      <c r="R140" s="70">
        <f>+Outflows!R140+Fees!R140+'Ongoing Cash Flows'!R140+'Terminal Value'!R140</f>
        <v>1020.6964220962564</v>
      </c>
      <c r="S140" s="70">
        <f>+Outflows!S140+Fees!S140+'Ongoing Cash Flows'!S140+'Terminal Value'!S140</f>
        <v>0</v>
      </c>
      <c r="T140" s="70">
        <f>+Outflows!T140+Fees!T140+'Ongoing Cash Flows'!T140+'Terminal Value'!T140</f>
        <v>0</v>
      </c>
      <c r="U140" s="70">
        <f>+Outflows!U140+Fees!U140+'Ongoing Cash Flows'!U140+'Terminal Value'!U140</f>
        <v>0</v>
      </c>
      <c r="V140" s="70">
        <f>+Outflows!V140+Fees!V140+'Ongoing Cash Flows'!V140+'Terminal Value'!V140</f>
        <v>0</v>
      </c>
      <c r="W140" s="70">
        <f>+Outflows!W140+Fees!W140+'Ongoing Cash Flows'!W140+'Terminal Value'!W140</f>
        <v>0</v>
      </c>
      <c r="X140" s="70">
        <f>+Outflows!X140+Fees!X140+'Ongoing Cash Flows'!X140+'Terminal Value'!X140</f>
        <v>0</v>
      </c>
      <c r="Y140" s="70">
        <f>+Outflows!Y140+Fees!Y140+'Ongoing Cash Flows'!Y140+'Terminal Value'!Y140</f>
        <v>0</v>
      </c>
      <c r="Z140" s="70">
        <f>+Outflows!Z140+Fees!Z140+'Ongoing Cash Flows'!Z140+'Terminal Value'!Z140</f>
        <v>0</v>
      </c>
      <c r="AA140" s="70">
        <f>+Outflows!AA140+Fees!AA140+'Ongoing Cash Flows'!AA140+'Terminal Value'!AA140</f>
        <v>0</v>
      </c>
      <c r="AB140" s="70">
        <f>+Outflows!AB140+Fees!AB140+'Ongoing Cash Flows'!AB140+'Terminal Value'!AB140</f>
        <v>0</v>
      </c>
      <c r="AC140" s="70">
        <f>+Outflows!AC140+Fees!AC140+'Ongoing Cash Flows'!AC140+'Terminal Value'!AC140</f>
        <v>0</v>
      </c>
      <c r="AD140" s="70">
        <f>+Outflows!AD140+Fees!AD140+'Ongoing Cash Flows'!AD140+'Terminal Value'!AD140</f>
        <v>0</v>
      </c>
      <c r="AE140" s="70">
        <f>+Outflows!AE140+Fees!AE140+'Ongoing Cash Flows'!AE140+'Terminal Value'!AE140</f>
        <v>0</v>
      </c>
      <c r="AF140" s="70">
        <f>+Outflows!AF140+Fees!AF140+'Ongoing Cash Flows'!AF140+'Terminal Value'!AF140</f>
        <v>0</v>
      </c>
      <c r="AG140" s="70">
        <f>+Outflows!AG140+Fees!AG140+'Ongoing Cash Flows'!AG140+'Terminal Value'!AG140</f>
        <v>0</v>
      </c>
      <c r="AH140" s="70">
        <f>+Outflows!AH140+Fees!AH140+'Ongoing Cash Flows'!AH140+'Terminal Value'!AH140</f>
        <v>0</v>
      </c>
      <c r="AI140" s="70">
        <f>+Outflows!AI140+Fees!AI140+'Ongoing Cash Flows'!AI140+'Terminal Value'!AI140</f>
        <v>0</v>
      </c>
      <c r="AJ140" s="70">
        <f>+Outflows!AJ140+Fees!AJ140+'Ongoing Cash Flows'!AJ140+'Terminal Value'!AJ140</f>
        <v>0</v>
      </c>
      <c r="AK140" s="70"/>
      <c r="AL140" s="6"/>
      <c r="AM140" s="71"/>
      <c r="AN140" s="72">
        <f t="shared" si="8"/>
        <v>6.5335646271705641E-2</v>
      </c>
      <c r="AO140" s="70">
        <f t="shared" ca="1" si="9"/>
        <v>2835.9456521459474</v>
      </c>
      <c r="AP140" s="166">
        <f t="shared" ca="1" si="10"/>
        <v>0</v>
      </c>
      <c r="AQ140" s="166">
        <f t="shared" ca="1" si="11"/>
        <v>13944929.738855449</v>
      </c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1"/>
      <c r="CM140" s="1"/>
      <c r="CN140" s="1"/>
      <c r="CO140" s="1"/>
      <c r="CP140" s="1"/>
    </row>
    <row r="141" spans="1:94" x14ac:dyDescent="0.2">
      <c r="A141" s="6">
        <v>139</v>
      </c>
      <c r="B141" s="70">
        <f>+Outflows!B141+Fees!B141+'Ongoing Cash Flows'!B141+'Terminal Value'!B141</f>
        <v>-93145.92059059345</v>
      </c>
      <c r="C141" s="70">
        <f>+Outflows!C141+Fees!C141+'Ongoing Cash Flows'!C141+'Terminal Value'!C141</f>
        <v>14136.131410328471</v>
      </c>
      <c r="D141" s="70">
        <f>+Outflows!D141+Fees!D141+'Ongoing Cash Flows'!D141+'Terminal Value'!D141</f>
        <v>12163.630840260494</v>
      </c>
      <c r="E141" s="70">
        <f>+Outflows!E141+Fees!E141+'Ongoing Cash Flows'!E141+'Terminal Value'!E141</f>
        <v>10082.486205510357</v>
      </c>
      <c r="F141" s="70">
        <f>+Outflows!F141+Fees!F141+'Ongoing Cash Flows'!F141+'Terminal Value'!F141</f>
        <v>9587.0843674106</v>
      </c>
      <c r="G141" s="70">
        <f>+Outflows!G141+Fees!G141+'Ongoing Cash Flows'!G141+'Terminal Value'!G141</f>
        <v>9316.0090372236518</v>
      </c>
      <c r="H141" s="70">
        <f>+Outflows!H141+Fees!H141+'Ongoing Cash Flows'!H141+'Terminal Value'!H141</f>
        <v>8467.692014229413</v>
      </c>
      <c r="I141" s="70">
        <f>+Outflows!I141+Fees!I141+'Ongoing Cash Flows'!I141+'Terminal Value'!I141</f>
        <v>8318.0392917787503</v>
      </c>
      <c r="J141" s="70">
        <f>+Outflows!J141+Fees!J141+'Ongoing Cash Flows'!J141+'Terminal Value'!J141</f>
        <v>8305.6050892437597</v>
      </c>
      <c r="K141" s="70">
        <f>+Outflows!K141+Fees!K141+'Ongoing Cash Flows'!K141+'Terminal Value'!K141</f>
        <v>8296.4193740252831</v>
      </c>
      <c r="L141" s="70">
        <f>+Outflows!L141+Fees!L141+'Ongoing Cash Flows'!L141+'Terminal Value'!L141</f>
        <v>8297.6771543633513</v>
      </c>
      <c r="M141" s="70">
        <f>+Outflows!M141+Fees!M141+'Ongoing Cash Flows'!M141+'Terminal Value'!M141</f>
        <v>8269.6407397224611</v>
      </c>
      <c r="N141" s="70">
        <f>+Outflows!N141+Fees!N141+'Ongoing Cash Flows'!N141+'Terminal Value'!N141</f>
        <v>8252.0244218314438</v>
      </c>
      <c r="O141" s="70">
        <f>+Outflows!O141+Fees!O141+'Ongoing Cash Flows'!O141+'Terminal Value'!O141</f>
        <v>7925.8704225905976</v>
      </c>
      <c r="P141" s="70">
        <f>+Outflows!P141+Fees!P141+'Ongoing Cash Flows'!P141+'Terminal Value'!P141</f>
        <v>7818.0419363056226</v>
      </c>
      <c r="Q141" s="70">
        <f>+Outflows!Q141+Fees!Q141+'Ongoing Cash Flows'!Q141+'Terminal Value'!Q141</f>
        <v>7789.4553777630017</v>
      </c>
      <c r="R141" s="70">
        <f>+Outflows!R141+Fees!R141+'Ongoing Cash Flows'!R141+'Terminal Value'!R141</f>
        <v>1068.3464508058705</v>
      </c>
      <c r="S141" s="70">
        <f>+Outflows!S141+Fees!S141+'Ongoing Cash Flows'!S141+'Terminal Value'!S141</f>
        <v>0</v>
      </c>
      <c r="T141" s="70">
        <f>+Outflows!T141+Fees!T141+'Ongoing Cash Flows'!T141+'Terminal Value'!T141</f>
        <v>0</v>
      </c>
      <c r="U141" s="70">
        <f>+Outflows!U141+Fees!U141+'Ongoing Cash Flows'!U141+'Terminal Value'!U141</f>
        <v>0</v>
      </c>
      <c r="V141" s="70">
        <f>+Outflows!V141+Fees!V141+'Ongoing Cash Flows'!V141+'Terminal Value'!V141</f>
        <v>0</v>
      </c>
      <c r="W141" s="70">
        <f>+Outflows!W141+Fees!W141+'Ongoing Cash Flows'!W141+'Terminal Value'!W141</f>
        <v>0</v>
      </c>
      <c r="X141" s="70">
        <f>+Outflows!X141+Fees!X141+'Ongoing Cash Flows'!X141+'Terminal Value'!X141</f>
        <v>0</v>
      </c>
      <c r="Y141" s="70">
        <f>+Outflows!Y141+Fees!Y141+'Ongoing Cash Flows'!Y141+'Terminal Value'!Y141</f>
        <v>0</v>
      </c>
      <c r="Z141" s="70">
        <f>+Outflows!Z141+Fees!Z141+'Ongoing Cash Flows'!Z141+'Terminal Value'!Z141</f>
        <v>0</v>
      </c>
      <c r="AA141" s="70">
        <f>+Outflows!AA141+Fees!AA141+'Ongoing Cash Flows'!AA141+'Terminal Value'!AA141</f>
        <v>0</v>
      </c>
      <c r="AB141" s="70">
        <f>+Outflows!AB141+Fees!AB141+'Ongoing Cash Flows'!AB141+'Terminal Value'!AB141</f>
        <v>0</v>
      </c>
      <c r="AC141" s="70">
        <f>+Outflows!AC141+Fees!AC141+'Ongoing Cash Flows'!AC141+'Terminal Value'!AC141</f>
        <v>0</v>
      </c>
      <c r="AD141" s="70">
        <f>+Outflows!AD141+Fees!AD141+'Ongoing Cash Flows'!AD141+'Terminal Value'!AD141</f>
        <v>0</v>
      </c>
      <c r="AE141" s="70">
        <f>+Outflows!AE141+Fees!AE141+'Ongoing Cash Flows'!AE141+'Terminal Value'!AE141</f>
        <v>0</v>
      </c>
      <c r="AF141" s="70">
        <f>+Outflows!AF141+Fees!AF141+'Ongoing Cash Flows'!AF141+'Terminal Value'!AF141</f>
        <v>0</v>
      </c>
      <c r="AG141" s="70">
        <f>+Outflows!AG141+Fees!AG141+'Ongoing Cash Flows'!AG141+'Terminal Value'!AG141</f>
        <v>0</v>
      </c>
      <c r="AH141" s="70">
        <f>+Outflows!AH141+Fees!AH141+'Ongoing Cash Flows'!AH141+'Terminal Value'!AH141</f>
        <v>0</v>
      </c>
      <c r="AI141" s="70">
        <f>+Outflows!AI141+Fees!AI141+'Ongoing Cash Flows'!AI141+'Terminal Value'!AI141</f>
        <v>0</v>
      </c>
      <c r="AJ141" s="70">
        <f>+Outflows!AJ141+Fees!AJ141+'Ongoing Cash Flows'!AJ141+'Terminal Value'!AJ141</f>
        <v>0</v>
      </c>
      <c r="AK141" s="70"/>
      <c r="AL141" s="6"/>
      <c r="AM141" s="71"/>
      <c r="AN141" s="72">
        <f t="shared" si="8"/>
        <v>5.9219571948051442E-2</v>
      </c>
      <c r="AO141" s="70">
        <f t="shared" ca="1" si="9"/>
        <v>-199.44033314287418</v>
      </c>
      <c r="AP141" s="166">
        <f t="shared" ca="1" si="10"/>
        <v>0</v>
      </c>
      <c r="AQ141" s="166">
        <f t="shared" ca="1" si="11"/>
        <v>488468.30683703558</v>
      </c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1"/>
      <c r="CM141" s="1"/>
      <c r="CN141" s="1"/>
      <c r="CO141" s="1"/>
      <c r="CP141" s="1"/>
    </row>
    <row r="142" spans="1:94" x14ac:dyDescent="0.2">
      <c r="A142" s="6">
        <v>140</v>
      </c>
      <c r="B142" s="70">
        <f>+Outflows!B142+Fees!B142+'Ongoing Cash Flows'!B142+'Terminal Value'!B142</f>
        <v>-89051.271801381954</v>
      </c>
      <c r="C142" s="70">
        <f>+Outflows!C142+Fees!C142+'Ongoing Cash Flows'!C142+'Terminal Value'!C142</f>
        <v>14054.222389731785</v>
      </c>
      <c r="D142" s="70">
        <f>+Outflows!D142+Fees!D142+'Ongoing Cash Flows'!D142+'Terminal Value'!D142</f>
        <v>12051.167100851038</v>
      </c>
      <c r="E142" s="70">
        <f>+Outflows!E142+Fees!E142+'Ongoing Cash Flows'!E142+'Terminal Value'!E142</f>
        <v>10016.400455017021</v>
      </c>
      <c r="F142" s="70">
        <f>+Outflows!F142+Fees!F142+'Ongoing Cash Flows'!F142+'Terminal Value'!F142</f>
        <v>9635.3864434376155</v>
      </c>
      <c r="G142" s="70">
        <f>+Outflows!G142+Fees!G142+'Ongoing Cash Flows'!G142+'Terminal Value'!G142</f>
        <v>9380.4697203624892</v>
      </c>
      <c r="H142" s="70">
        <f>+Outflows!H142+Fees!H142+'Ongoing Cash Flows'!H142+'Terminal Value'!H142</f>
        <v>8368.5104485414231</v>
      </c>
      <c r="I142" s="70">
        <f>+Outflows!I142+Fees!I142+'Ongoing Cash Flows'!I142+'Terminal Value'!I142</f>
        <v>8224.1113242732699</v>
      </c>
      <c r="J142" s="70">
        <f>+Outflows!J142+Fees!J142+'Ongoing Cash Flows'!J142+'Terminal Value'!J142</f>
        <v>8211.6771217382811</v>
      </c>
      <c r="K142" s="70">
        <f>+Outflows!K142+Fees!K142+'Ongoing Cash Flows'!K142+'Terminal Value'!K142</f>
        <v>8202.332206574878</v>
      </c>
      <c r="L142" s="70">
        <f>+Outflows!L142+Fees!L142+'Ongoing Cash Flows'!L142+'Terminal Value'!L142</f>
        <v>8203.7491868578709</v>
      </c>
      <c r="M142" s="70">
        <f>+Outflows!M142+Fees!M142+'Ongoing Cash Flows'!M142+'Terminal Value'!M142</f>
        <v>8175.553572272056</v>
      </c>
      <c r="N142" s="70">
        <f>+Outflows!N142+Fees!N142+'Ongoing Cash Flows'!N142+'Terminal Value'!N142</f>
        <v>8158.0964543259634</v>
      </c>
      <c r="O142" s="70">
        <f>+Outflows!O142+Fees!O142+'Ongoing Cash Flows'!O142+'Terminal Value'!O142</f>
        <v>7831.7832551401925</v>
      </c>
      <c r="P142" s="70">
        <f>+Outflows!P142+Fees!P142+'Ongoing Cash Flows'!P142+'Terminal Value'!P142</f>
        <v>7724.1139688001422</v>
      </c>
      <c r="Q142" s="70">
        <f>+Outflows!Q142+Fees!Q142+'Ongoing Cash Flows'!Q142+'Terminal Value'!Q142</f>
        <v>7695.3682103125966</v>
      </c>
      <c r="R142" s="70">
        <f>+Outflows!R142+Fees!R142+'Ongoing Cash Flows'!R142+'Terminal Value'!R142</f>
        <v>1021.3824670531303</v>
      </c>
      <c r="S142" s="70">
        <f>+Outflows!S142+Fees!S142+'Ongoing Cash Flows'!S142+'Terminal Value'!S142</f>
        <v>0</v>
      </c>
      <c r="T142" s="70">
        <f>+Outflows!T142+Fees!T142+'Ongoing Cash Flows'!T142+'Terminal Value'!T142</f>
        <v>0</v>
      </c>
      <c r="U142" s="70">
        <f>+Outflows!U142+Fees!U142+'Ongoing Cash Flows'!U142+'Terminal Value'!U142</f>
        <v>0</v>
      </c>
      <c r="V142" s="70">
        <f>+Outflows!V142+Fees!V142+'Ongoing Cash Flows'!V142+'Terminal Value'!V142</f>
        <v>0</v>
      </c>
      <c r="W142" s="70">
        <f>+Outflows!W142+Fees!W142+'Ongoing Cash Flows'!W142+'Terminal Value'!W142</f>
        <v>0</v>
      </c>
      <c r="X142" s="70">
        <f>+Outflows!X142+Fees!X142+'Ongoing Cash Flows'!X142+'Terminal Value'!X142</f>
        <v>0</v>
      </c>
      <c r="Y142" s="70">
        <f>+Outflows!Y142+Fees!Y142+'Ongoing Cash Flows'!Y142+'Terminal Value'!Y142</f>
        <v>0</v>
      </c>
      <c r="Z142" s="70">
        <f>+Outflows!Z142+Fees!Z142+'Ongoing Cash Flows'!Z142+'Terminal Value'!Z142</f>
        <v>0</v>
      </c>
      <c r="AA142" s="70">
        <f>+Outflows!AA142+Fees!AA142+'Ongoing Cash Flows'!AA142+'Terminal Value'!AA142</f>
        <v>0</v>
      </c>
      <c r="AB142" s="70">
        <f>+Outflows!AB142+Fees!AB142+'Ongoing Cash Flows'!AB142+'Terminal Value'!AB142</f>
        <v>0</v>
      </c>
      <c r="AC142" s="70">
        <f>+Outflows!AC142+Fees!AC142+'Ongoing Cash Flows'!AC142+'Terminal Value'!AC142</f>
        <v>0</v>
      </c>
      <c r="AD142" s="70">
        <f>+Outflows!AD142+Fees!AD142+'Ongoing Cash Flows'!AD142+'Terminal Value'!AD142</f>
        <v>0</v>
      </c>
      <c r="AE142" s="70">
        <f>+Outflows!AE142+Fees!AE142+'Ongoing Cash Flows'!AE142+'Terminal Value'!AE142</f>
        <v>0</v>
      </c>
      <c r="AF142" s="70">
        <f>+Outflows!AF142+Fees!AF142+'Ongoing Cash Flows'!AF142+'Terminal Value'!AF142</f>
        <v>0</v>
      </c>
      <c r="AG142" s="70">
        <f>+Outflows!AG142+Fees!AG142+'Ongoing Cash Flows'!AG142+'Terminal Value'!AG142</f>
        <v>0</v>
      </c>
      <c r="AH142" s="70">
        <f>+Outflows!AH142+Fees!AH142+'Ongoing Cash Flows'!AH142+'Terminal Value'!AH142</f>
        <v>0</v>
      </c>
      <c r="AI142" s="70">
        <f>+Outflows!AI142+Fees!AI142+'Ongoing Cash Flows'!AI142+'Terminal Value'!AI142</f>
        <v>0</v>
      </c>
      <c r="AJ142" s="70">
        <f>+Outflows!AJ142+Fees!AJ142+'Ongoing Cash Flows'!AJ142+'Terminal Value'!AJ142</f>
        <v>0</v>
      </c>
      <c r="AK142" s="70"/>
      <c r="AL142" s="6"/>
      <c r="AM142" s="71"/>
      <c r="AN142" s="72">
        <f t="shared" si="8"/>
        <v>6.56293660402298E-2</v>
      </c>
      <c r="AO142" s="70">
        <f t="shared" ca="1" si="9"/>
        <v>2981.4022893135871</v>
      </c>
      <c r="AP142" s="166">
        <f t="shared" ca="1" si="10"/>
        <v>0</v>
      </c>
      <c r="AQ142" s="166">
        <f t="shared" ca="1" si="11"/>
        <v>15052442.212440576</v>
      </c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1"/>
      <c r="CM142" s="1"/>
      <c r="CN142" s="1"/>
      <c r="CO142" s="1"/>
      <c r="CP142" s="1"/>
    </row>
    <row r="143" spans="1:94" x14ac:dyDescent="0.2">
      <c r="A143" s="6">
        <v>141</v>
      </c>
      <c r="B143" s="70">
        <f>+Outflows!B143+Fees!B143+'Ongoing Cash Flows'!B143+'Terminal Value'!B143</f>
        <v>-95988.785838023192</v>
      </c>
      <c r="C143" s="70">
        <f>+Outflows!C143+Fees!C143+'Ongoing Cash Flows'!C143+'Terminal Value'!C143</f>
        <v>14181.443428791606</v>
      </c>
      <c r="D143" s="70">
        <f>+Outflows!D143+Fees!D143+'Ongoing Cash Flows'!D143+'Terminal Value'!D143</f>
        <v>12205.54271176676</v>
      </c>
      <c r="E143" s="70">
        <f>+Outflows!E143+Fees!E143+'Ongoing Cash Flows'!E143+'Terminal Value'!E143</f>
        <v>10138.92022680125</v>
      </c>
      <c r="F143" s="70">
        <f>+Outflows!F143+Fees!F143+'Ongoing Cash Flows'!F143+'Terminal Value'!F143</f>
        <v>9692.6267380165918</v>
      </c>
      <c r="G143" s="70">
        <f>+Outflows!G143+Fees!G143+'Ongoing Cash Flows'!G143+'Terminal Value'!G143</f>
        <v>9474.8874364356016</v>
      </c>
      <c r="H143" s="70">
        <f>+Outflows!H143+Fees!H143+'Ongoing Cash Flows'!H143+'Terminal Value'!H143</f>
        <v>8536.5525785403152</v>
      </c>
      <c r="I143" s="70">
        <f>+Outflows!I143+Fees!I143+'Ongoing Cash Flows'!I143+'Terminal Value'!I143</f>
        <v>8383.2523462625904</v>
      </c>
      <c r="J143" s="70">
        <f>+Outflows!J143+Fees!J143+'Ongoing Cash Flows'!J143+'Terminal Value'!J143</f>
        <v>8370.8181437275998</v>
      </c>
      <c r="K143" s="70">
        <f>+Outflows!K143+Fees!K143+'Ongoing Cash Flows'!K143+'Terminal Value'!K143</f>
        <v>8361.7429591099444</v>
      </c>
      <c r="L143" s="70">
        <f>+Outflows!L143+Fees!L143+'Ongoing Cash Flows'!L143+'Terminal Value'!L143</f>
        <v>8362.8902088471914</v>
      </c>
      <c r="M143" s="70">
        <f>+Outflows!M143+Fees!M143+'Ongoing Cash Flows'!M143+'Terminal Value'!M143</f>
        <v>8334.9643248071225</v>
      </c>
      <c r="N143" s="70">
        <f>+Outflows!N143+Fees!N143+'Ongoing Cash Flows'!N143+'Terminal Value'!N143</f>
        <v>8317.2374763152839</v>
      </c>
      <c r="O143" s="70">
        <f>+Outflows!O143+Fees!O143+'Ongoing Cash Flows'!O143+'Terminal Value'!O143</f>
        <v>7991.194007675258</v>
      </c>
      <c r="P143" s="70">
        <f>+Outflows!P143+Fees!P143+'Ongoing Cash Flows'!P143+'Terminal Value'!P143</f>
        <v>7883.2549907894627</v>
      </c>
      <c r="Q143" s="70">
        <f>+Outflows!Q143+Fees!Q143+'Ongoing Cash Flows'!Q143+'Terminal Value'!Q143</f>
        <v>7854.7789628476621</v>
      </c>
      <c r="R143" s="70">
        <f>+Outflows!R143+Fees!R143+'Ongoing Cash Flows'!R143+'Terminal Value'!R143</f>
        <v>1100.9529780477906</v>
      </c>
      <c r="S143" s="70">
        <f>+Outflows!S143+Fees!S143+'Ongoing Cash Flows'!S143+'Terminal Value'!S143</f>
        <v>0</v>
      </c>
      <c r="T143" s="70">
        <f>+Outflows!T143+Fees!T143+'Ongoing Cash Flows'!T143+'Terminal Value'!T143</f>
        <v>0</v>
      </c>
      <c r="U143" s="70">
        <f>+Outflows!U143+Fees!U143+'Ongoing Cash Flows'!U143+'Terminal Value'!U143</f>
        <v>0</v>
      </c>
      <c r="V143" s="70">
        <f>+Outflows!V143+Fees!V143+'Ongoing Cash Flows'!V143+'Terminal Value'!V143</f>
        <v>0</v>
      </c>
      <c r="W143" s="70">
        <f>+Outflows!W143+Fees!W143+'Ongoing Cash Flows'!W143+'Terminal Value'!W143</f>
        <v>0</v>
      </c>
      <c r="X143" s="70">
        <f>+Outflows!X143+Fees!X143+'Ongoing Cash Flows'!X143+'Terminal Value'!X143</f>
        <v>0</v>
      </c>
      <c r="Y143" s="70">
        <f>+Outflows!Y143+Fees!Y143+'Ongoing Cash Flows'!Y143+'Terminal Value'!Y143</f>
        <v>0</v>
      </c>
      <c r="Z143" s="70">
        <f>+Outflows!Z143+Fees!Z143+'Ongoing Cash Flows'!Z143+'Terminal Value'!Z143</f>
        <v>0</v>
      </c>
      <c r="AA143" s="70">
        <f>+Outflows!AA143+Fees!AA143+'Ongoing Cash Flows'!AA143+'Terminal Value'!AA143</f>
        <v>0</v>
      </c>
      <c r="AB143" s="70">
        <f>+Outflows!AB143+Fees!AB143+'Ongoing Cash Flows'!AB143+'Terminal Value'!AB143</f>
        <v>0</v>
      </c>
      <c r="AC143" s="70">
        <f>+Outflows!AC143+Fees!AC143+'Ongoing Cash Flows'!AC143+'Terminal Value'!AC143</f>
        <v>0</v>
      </c>
      <c r="AD143" s="70">
        <f>+Outflows!AD143+Fees!AD143+'Ongoing Cash Flows'!AD143+'Terminal Value'!AD143</f>
        <v>0</v>
      </c>
      <c r="AE143" s="70">
        <f>+Outflows!AE143+Fees!AE143+'Ongoing Cash Flows'!AE143+'Terminal Value'!AE143</f>
        <v>0</v>
      </c>
      <c r="AF143" s="70">
        <f>+Outflows!AF143+Fees!AF143+'Ongoing Cash Flows'!AF143+'Terminal Value'!AF143</f>
        <v>0</v>
      </c>
      <c r="AG143" s="70">
        <f>+Outflows!AG143+Fees!AG143+'Ongoing Cash Flows'!AG143+'Terminal Value'!AG143</f>
        <v>0</v>
      </c>
      <c r="AH143" s="70">
        <f>+Outflows!AH143+Fees!AH143+'Ongoing Cash Flows'!AH143+'Terminal Value'!AH143</f>
        <v>0</v>
      </c>
      <c r="AI143" s="70">
        <f>+Outflows!AI143+Fees!AI143+'Ongoing Cash Flows'!AI143+'Terminal Value'!AI143</f>
        <v>0</v>
      </c>
      <c r="AJ143" s="70">
        <f>+Outflows!AJ143+Fees!AJ143+'Ongoing Cash Flows'!AJ143+'Terminal Value'!AJ143</f>
        <v>0</v>
      </c>
      <c r="AK143" s="70"/>
      <c r="AL143" s="6"/>
      <c r="AM143" s="71"/>
      <c r="AN143" s="72">
        <f t="shared" si="8"/>
        <v>5.5461153388023376E-2</v>
      </c>
      <c r="AO143" s="70">
        <f t="shared" ca="1" si="9"/>
        <v>-2194.2457766035386</v>
      </c>
      <c r="AP143" s="166">
        <f t="shared" ca="1" si="10"/>
        <v>1679357.7594579079</v>
      </c>
      <c r="AQ143" s="166">
        <f t="shared" ca="1" si="11"/>
        <v>0</v>
      </c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1"/>
      <c r="CM143" s="1"/>
      <c r="CN143" s="1"/>
      <c r="CO143" s="1"/>
      <c r="CP143" s="1"/>
    </row>
    <row r="144" spans="1:94" x14ac:dyDescent="0.2">
      <c r="A144" s="6">
        <v>142</v>
      </c>
      <c r="B144" s="70">
        <f>+Outflows!B144+Fees!B144+'Ongoing Cash Flows'!B144+'Terminal Value'!B144</f>
        <v>-93651.669803425524</v>
      </c>
      <c r="C144" s="70">
        <f>+Outflows!C144+Fees!C144+'Ongoing Cash Flows'!C144+'Terminal Value'!C144</f>
        <v>14207.556215725552</v>
      </c>
      <c r="D144" s="70">
        <f>+Outflows!D144+Fees!D144+'Ongoing Cash Flows'!D144+'Terminal Value'!D144</f>
        <v>12122.665275740499</v>
      </c>
      <c r="E144" s="70">
        <f>+Outflows!E144+Fees!E144+'Ongoing Cash Flows'!E144+'Terminal Value'!E144</f>
        <v>10141.162893788478</v>
      </c>
      <c r="F144" s="70">
        <f>+Outflows!F144+Fees!F144+'Ongoing Cash Flows'!F144+'Terminal Value'!F144</f>
        <v>9708.7878932034382</v>
      </c>
      <c r="G144" s="70">
        <f>+Outflows!G144+Fees!G144+'Ongoing Cash Flows'!G144+'Terminal Value'!G144</f>
        <v>9242.6202020342371</v>
      </c>
      <c r="H144" s="70">
        <f>+Outflows!H144+Fees!H144+'Ongoing Cash Flows'!H144+'Terminal Value'!H144</f>
        <v>8479.9423930424418</v>
      </c>
      <c r="I144" s="70">
        <f>+Outflows!I144+Fees!I144+'Ongoing Cash Flows'!I144+'Terminal Value'!I144</f>
        <v>8329.6407741217481</v>
      </c>
      <c r="J144" s="70">
        <f>+Outflows!J144+Fees!J144+'Ongoing Cash Flows'!J144+'Terminal Value'!J144</f>
        <v>8317.2065715867575</v>
      </c>
      <c r="K144" s="70">
        <f>+Outflows!K144+Fees!K144+'Ongoing Cash Flows'!K144+'Terminal Value'!K144</f>
        <v>8308.040519897675</v>
      </c>
      <c r="L144" s="70">
        <f>+Outflows!L144+Fees!L144+'Ongoing Cash Flows'!L144+'Terminal Value'!L144</f>
        <v>8309.2786367063491</v>
      </c>
      <c r="M144" s="70">
        <f>+Outflows!M144+Fees!M144+'Ongoing Cash Flows'!M144+'Terminal Value'!M144</f>
        <v>8281.2618855948531</v>
      </c>
      <c r="N144" s="70">
        <f>+Outflows!N144+Fees!N144+'Ongoing Cash Flows'!N144+'Terminal Value'!N144</f>
        <v>8263.6259041744415</v>
      </c>
      <c r="O144" s="70">
        <f>+Outflows!O144+Fees!O144+'Ongoing Cash Flows'!O144+'Terminal Value'!O144</f>
        <v>7937.4915684629905</v>
      </c>
      <c r="P144" s="70">
        <f>+Outflows!P144+Fees!P144+'Ongoing Cash Flows'!P144+'Terminal Value'!P144</f>
        <v>7829.6434186486204</v>
      </c>
      <c r="Q144" s="70">
        <f>+Outflows!Q144+Fees!Q144+'Ongoing Cash Flows'!Q144+'Terminal Value'!Q144</f>
        <v>7801.0765236353936</v>
      </c>
      <c r="R144" s="70">
        <f>+Outflows!R144+Fees!R144+'Ongoing Cash Flows'!R144+'Terminal Value'!R144</f>
        <v>1074.1471919773694</v>
      </c>
      <c r="S144" s="70">
        <f>+Outflows!S144+Fees!S144+'Ongoing Cash Flows'!S144+'Terminal Value'!S144</f>
        <v>0</v>
      </c>
      <c r="T144" s="70">
        <f>+Outflows!T144+Fees!T144+'Ongoing Cash Flows'!T144+'Terminal Value'!T144</f>
        <v>0</v>
      </c>
      <c r="U144" s="70">
        <f>+Outflows!U144+Fees!U144+'Ongoing Cash Flows'!U144+'Terminal Value'!U144</f>
        <v>0</v>
      </c>
      <c r="V144" s="70">
        <f>+Outflows!V144+Fees!V144+'Ongoing Cash Flows'!V144+'Terminal Value'!V144</f>
        <v>0</v>
      </c>
      <c r="W144" s="70">
        <f>+Outflows!W144+Fees!W144+'Ongoing Cash Flows'!W144+'Terminal Value'!W144</f>
        <v>0</v>
      </c>
      <c r="X144" s="70">
        <f>+Outflows!X144+Fees!X144+'Ongoing Cash Flows'!X144+'Terminal Value'!X144</f>
        <v>0</v>
      </c>
      <c r="Y144" s="70">
        <f>+Outflows!Y144+Fees!Y144+'Ongoing Cash Flows'!Y144+'Terminal Value'!Y144</f>
        <v>0</v>
      </c>
      <c r="Z144" s="70">
        <f>+Outflows!Z144+Fees!Z144+'Ongoing Cash Flows'!Z144+'Terminal Value'!Z144</f>
        <v>0</v>
      </c>
      <c r="AA144" s="70">
        <f>+Outflows!AA144+Fees!AA144+'Ongoing Cash Flows'!AA144+'Terminal Value'!AA144</f>
        <v>0</v>
      </c>
      <c r="AB144" s="70">
        <f>+Outflows!AB144+Fees!AB144+'Ongoing Cash Flows'!AB144+'Terminal Value'!AB144</f>
        <v>0</v>
      </c>
      <c r="AC144" s="70">
        <f>+Outflows!AC144+Fees!AC144+'Ongoing Cash Flows'!AC144+'Terminal Value'!AC144</f>
        <v>0</v>
      </c>
      <c r="AD144" s="70">
        <f>+Outflows!AD144+Fees!AD144+'Ongoing Cash Flows'!AD144+'Terminal Value'!AD144</f>
        <v>0</v>
      </c>
      <c r="AE144" s="70">
        <f>+Outflows!AE144+Fees!AE144+'Ongoing Cash Flows'!AE144+'Terminal Value'!AE144</f>
        <v>0</v>
      </c>
      <c r="AF144" s="70">
        <f>+Outflows!AF144+Fees!AF144+'Ongoing Cash Flows'!AF144+'Terminal Value'!AF144</f>
        <v>0</v>
      </c>
      <c r="AG144" s="70">
        <f>+Outflows!AG144+Fees!AG144+'Ongoing Cash Flows'!AG144+'Terminal Value'!AG144</f>
        <v>0</v>
      </c>
      <c r="AH144" s="70">
        <f>+Outflows!AH144+Fees!AH144+'Ongoing Cash Flows'!AH144+'Terminal Value'!AH144</f>
        <v>0</v>
      </c>
      <c r="AI144" s="70">
        <f>+Outflows!AI144+Fees!AI144+'Ongoing Cash Flows'!AI144+'Terminal Value'!AI144</f>
        <v>0</v>
      </c>
      <c r="AJ144" s="70">
        <f>+Outflows!AJ144+Fees!AJ144+'Ongoing Cash Flows'!AJ144+'Terminal Value'!AJ144</f>
        <v>0</v>
      </c>
      <c r="AK144" s="70"/>
      <c r="AL144" s="6"/>
      <c r="AM144" s="71"/>
      <c r="AN144" s="72">
        <f t="shared" si="8"/>
        <v>5.8649346232414246E-2</v>
      </c>
      <c r="AO144" s="70">
        <f t="shared" ca="1" si="9"/>
        <v>-495.16822472521534</v>
      </c>
      <c r="AP144" s="166">
        <f t="shared" ca="1" si="10"/>
        <v>0</v>
      </c>
      <c r="AQ144" s="166">
        <f t="shared" ca="1" si="11"/>
        <v>162551.8429455224</v>
      </c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1"/>
      <c r="CM144" s="1"/>
      <c r="CN144" s="1"/>
      <c r="CO144" s="1"/>
      <c r="CP144" s="1"/>
    </row>
    <row r="145" spans="1:94" x14ac:dyDescent="0.2">
      <c r="A145" s="6">
        <v>143</v>
      </c>
      <c r="B145" s="70">
        <f>+Outflows!B145+Fees!B145+'Ongoing Cash Flows'!B145+'Terminal Value'!B145</f>
        <v>-100600.64124497616</v>
      </c>
      <c r="C145" s="70">
        <f>+Outflows!C145+Fees!C145+'Ongoing Cash Flows'!C145+'Terminal Value'!C145</f>
        <v>14274.079909647109</v>
      </c>
      <c r="D145" s="70">
        <f>+Outflows!D145+Fees!D145+'Ongoing Cash Flows'!D145+'Terminal Value'!D145</f>
        <v>12350.124664653831</v>
      </c>
      <c r="E145" s="70">
        <f>+Outflows!E145+Fees!E145+'Ongoing Cash Flows'!E145+'Terminal Value'!E145</f>
        <v>10382.4839657749</v>
      </c>
      <c r="F145" s="70">
        <f>+Outflows!F145+Fees!F145+'Ongoing Cash Flows'!F145+'Terminal Value'!F145</f>
        <v>9929.1913387066888</v>
      </c>
      <c r="G145" s="70">
        <f>+Outflows!G145+Fees!G145+'Ongoing Cash Flows'!G145+'Terminal Value'!G145</f>
        <v>9469.1308631506909</v>
      </c>
      <c r="H145" s="70">
        <f>+Outflows!H145+Fees!H145+'Ongoing Cash Flows'!H145+'Terminal Value'!H145</f>
        <v>8648.2620470528273</v>
      </c>
      <c r="I145" s="70">
        <f>+Outflows!I145+Fees!I145+'Ongoing Cash Flows'!I145+'Terminal Value'!I145</f>
        <v>8489.0446198137652</v>
      </c>
      <c r="J145" s="70">
        <f>+Outflows!J145+Fees!J145+'Ongoing Cash Flows'!J145+'Terminal Value'!J145</f>
        <v>8476.6104172787764</v>
      </c>
      <c r="K145" s="70">
        <f>+Outflows!K145+Fees!K145+'Ongoing Cash Flows'!K145+'Terminal Value'!K145</f>
        <v>8467.7145415993418</v>
      </c>
      <c r="L145" s="70">
        <f>+Outflows!L145+Fees!L145+'Ongoing Cash Flows'!L145+'Terminal Value'!L145</f>
        <v>8468.6824823983661</v>
      </c>
      <c r="M145" s="70">
        <f>+Outflows!M145+Fees!M145+'Ongoing Cash Flows'!M145+'Terminal Value'!M145</f>
        <v>8440.9359072965199</v>
      </c>
      <c r="N145" s="70">
        <f>+Outflows!N145+Fees!N145+'Ongoing Cash Flows'!N145+'Terminal Value'!N145</f>
        <v>8423.0297498664586</v>
      </c>
      <c r="O145" s="70">
        <f>+Outflows!O145+Fees!O145+'Ongoing Cash Flows'!O145+'Terminal Value'!O145</f>
        <v>8097.1655901646554</v>
      </c>
      <c r="P145" s="70">
        <f>+Outflows!P145+Fees!P145+'Ongoing Cash Flows'!P145+'Terminal Value'!P145</f>
        <v>7989.0472643406383</v>
      </c>
      <c r="Q145" s="70">
        <f>+Outflows!Q145+Fees!Q145+'Ongoing Cash Flows'!Q145+'Terminal Value'!Q145</f>
        <v>7960.7505453370595</v>
      </c>
      <c r="R145" s="70">
        <f>+Outflows!R145+Fees!R145+'Ongoing Cash Flows'!R145+'Terminal Value'!R145</f>
        <v>1153.8491148233784</v>
      </c>
      <c r="S145" s="70">
        <f>+Outflows!S145+Fees!S145+'Ongoing Cash Flows'!S145+'Terminal Value'!S145</f>
        <v>0</v>
      </c>
      <c r="T145" s="70">
        <f>+Outflows!T145+Fees!T145+'Ongoing Cash Flows'!T145+'Terminal Value'!T145</f>
        <v>0</v>
      </c>
      <c r="U145" s="70">
        <f>+Outflows!U145+Fees!U145+'Ongoing Cash Flows'!U145+'Terminal Value'!U145</f>
        <v>0</v>
      </c>
      <c r="V145" s="70">
        <f>+Outflows!V145+Fees!V145+'Ongoing Cash Flows'!V145+'Terminal Value'!V145</f>
        <v>0</v>
      </c>
      <c r="W145" s="70">
        <f>+Outflows!W145+Fees!W145+'Ongoing Cash Flows'!W145+'Terminal Value'!W145</f>
        <v>0</v>
      </c>
      <c r="X145" s="70">
        <f>+Outflows!X145+Fees!X145+'Ongoing Cash Flows'!X145+'Terminal Value'!X145</f>
        <v>0</v>
      </c>
      <c r="Y145" s="70">
        <f>+Outflows!Y145+Fees!Y145+'Ongoing Cash Flows'!Y145+'Terminal Value'!Y145</f>
        <v>0</v>
      </c>
      <c r="Z145" s="70">
        <f>+Outflows!Z145+Fees!Z145+'Ongoing Cash Flows'!Z145+'Terminal Value'!Z145</f>
        <v>0</v>
      </c>
      <c r="AA145" s="70">
        <f>+Outflows!AA145+Fees!AA145+'Ongoing Cash Flows'!AA145+'Terminal Value'!AA145</f>
        <v>0</v>
      </c>
      <c r="AB145" s="70">
        <f>+Outflows!AB145+Fees!AB145+'Ongoing Cash Flows'!AB145+'Terminal Value'!AB145</f>
        <v>0</v>
      </c>
      <c r="AC145" s="70">
        <f>+Outflows!AC145+Fees!AC145+'Ongoing Cash Flows'!AC145+'Terminal Value'!AC145</f>
        <v>0</v>
      </c>
      <c r="AD145" s="70">
        <f>+Outflows!AD145+Fees!AD145+'Ongoing Cash Flows'!AD145+'Terminal Value'!AD145</f>
        <v>0</v>
      </c>
      <c r="AE145" s="70">
        <f>+Outflows!AE145+Fees!AE145+'Ongoing Cash Flows'!AE145+'Terminal Value'!AE145</f>
        <v>0</v>
      </c>
      <c r="AF145" s="70">
        <f>+Outflows!AF145+Fees!AF145+'Ongoing Cash Flows'!AF145+'Terminal Value'!AF145</f>
        <v>0</v>
      </c>
      <c r="AG145" s="70">
        <f>+Outflows!AG145+Fees!AG145+'Ongoing Cash Flows'!AG145+'Terminal Value'!AG145</f>
        <v>0</v>
      </c>
      <c r="AH145" s="70">
        <f>+Outflows!AH145+Fees!AH145+'Ongoing Cash Flows'!AH145+'Terminal Value'!AH145</f>
        <v>0</v>
      </c>
      <c r="AI145" s="70">
        <f>+Outflows!AI145+Fees!AI145+'Ongoing Cash Flows'!AI145+'Terminal Value'!AI145</f>
        <v>0</v>
      </c>
      <c r="AJ145" s="70">
        <f>+Outflows!AJ145+Fees!AJ145+'Ongoing Cash Flows'!AJ145+'Terminal Value'!AJ145</f>
        <v>0</v>
      </c>
      <c r="AK145" s="70"/>
      <c r="AL145" s="6"/>
      <c r="AM145" s="71"/>
      <c r="AN145" s="72">
        <f t="shared" si="8"/>
        <v>4.9875441193580644E-2</v>
      </c>
      <c r="AO145" s="70">
        <f t="shared" ca="1" si="9"/>
        <v>-5365.6898093617956</v>
      </c>
      <c r="AP145" s="166">
        <f t="shared" ca="1" si="10"/>
        <v>19957165.980077904</v>
      </c>
      <c r="AQ145" s="166">
        <f t="shared" ca="1" si="11"/>
        <v>0</v>
      </c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1"/>
      <c r="CM145" s="1"/>
      <c r="CN145" s="1"/>
      <c r="CO145" s="1"/>
      <c r="CP145" s="1"/>
    </row>
    <row r="146" spans="1:94" x14ac:dyDescent="0.2">
      <c r="A146" s="6">
        <v>144</v>
      </c>
      <c r="B146" s="70">
        <f>+Outflows!B146+Fees!B146+'Ongoing Cash Flows'!B146+'Terminal Value'!B146</f>
        <v>-98116.693835415266</v>
      </c>
      <c r="C146" s="70">
        <f>+Outflows!C146+Fees!C146+'Ongoing Cash Flows'!C146+'Terminal Value'!C146</f>
        <v>14224.194597032531</v>
      </c>
      <c r="D146" s="70">
        <f>+Outflows!D146+Fees!D146+'Ongoing Cash Flows'!D146+'Terminal Value'!D146</f>
        <v>12357.787458139481</v>
      </c>
      <c r="E146" s="70">
        <f>+Outflows!E146+Fees!E146+'Ongoing Cash Flows'!E146+'Terminal Value'!E146</f>
        <v>10254.422789302997</v>
      </c>
      <c r="F146" s="70">
        <f>+Outflows!F146+Fees!F146+'Ongoing Cash Flows'!F146+'Terminal Value'!F146</f>
        <v>9830.9777631065081</v>
      </c>
      <c r="G146" s="70">
        <f>+Outflows!G146+Fees!G146+'Ongoing Cash Flows'!G146+'Terminal Value'!G146</f>
        <v>9651.7664217905694</v>
      </c>
      <c r="H146" s="70">
        <f>+Outflows!H146+Fees!H146+'Ongoing Cash Flows'!H146+'Terminal Value'!H146</f>
        <v>8588.0952767510644</v>
      </c>
      <c r="I146" s="70">
        <f>+Outflows!I146+Fees!I146+'Ongoing Cash Flows'!I146+'Terminal Value'!I146</f>
        <v>8432.0648533963667</v>
      </c>
      <c r="J146" s="70">
        <f>+Outflows!J146+Fees!J146+'Ongoing Cash Flows'!J146+'Terminal Value'!J146</f>
        <v>8419.6306508613779</v>
      </c>
      <c r="K146" s="70">
        <f>+Outflows!K146+Fees!K146+'Ongoing Cash Flows'!K146+'Terminal Value'!K146</f>
        <v>8410.6381993066589</v>
      </c>
      <c r="L146" s="70">
        <f>+Outflows!L146+Fees!L146+'Ongoing Cash Flows'!L146+'Terminal Value'!L146</f>
        <v>8411.7027159809677</v>
      </c>
      <c r="M146" s="70">
        <f>+Outflows!M146+Fees!M146+'Ongoing Cash Flows'!M146+'Terminal Value'!M146</f>
        <v>8383.8595650038369</v>
      </c>
      <c r="N146" s="70">
        <f>+Outflows!N146+Fees!N146+'Ongoing Cash Flows'!N146+'Terminal Value'!N146</f>
        <v>8366.0499834490602</v>
      </c>
      <c r="O146" s="70">
        <f>+Outflows!O146+Fees!O146+'Ongoing Cash Flows'!O146+'Terminal Value'!O146</f>
        <v>8040.0892478719734</v>
      </c>
      <c r="P146" s="70">
        <f>+Outflows!P146+Fees!P146+'Ongoing Cash Flows'!P146+'Terminal Value'!P146</f>
        <v>7932.067497923239</v>
      </c>
      <c r="Q146" s="70">
        <f>+Outflows!Q146+Fees!Q146+'Ongoing Cash Flows'!Q146+'Terminal Value'!Q146</f>
        <v>7903.6742030443766</v>
      </c>
      <c r="R146" s="70">
        <f>+Outflows!R146+Fees!R146+'Ongoing Cash Flows'!R146+'Terminal Value'!R146</f>
        <v>1125.3592316146789</v>
      </c>
      <c r="S146" s="70">
        <f>+Outflows!S146+Fees!S146+'Ongoing Cash Flows'!S146+'Terminal Value'!S146</f>
        <v>0</v>
      </c>
      <c r="T146" s="70">
        <f>+Outflows!T146+Fees!T146+'Ongoing Cash Flows'!T146+'Terminal Value'!T146</f>
        <v>0</v>
      </c>
      <c r="U146" s="70">
        <f>+Outflows!U146+Fees!U146+'Ongoing Cash Flows'!U146+'Terminal Value'!U146</f>
        <v>0</v>
      </c>
      <c r="V146" s="70">
        <f>+Outflows!V146+Fees!V146+'Ongoing Cash Flows'!V146+'Terminal Value'!V146</f>
        <v>0</v>
      </c>
      <c r="W146" s="70">
        <f>+Outflows!W146+Fees!W146+'Ongoing Cash Flows'!W146+'Terminal Value'!W146</f>
        <v>0</v>
      </c>
      <c r="X146" s="70">
        <f>+Outflows!X146+Fees!X146+'Ongoing Cash Flows'!X146+'Terminal Value'!X146</f>
        <v>0</v>
      </c>
      <c r="Y146" s="70">
        <f>+Outflows!Y146+Fees!Y146+'Ongoing Cash Flows'!Y146+'Terminal Value'!Y146</f>
        <v>0</v>
      </c>
      <c r="Z146" s="70">
        <f>+Outflows!Z146+Fees!Z146+'Ongoing Cash Flows'!Z146+'Terminal Value'!Z146</f>
        <v>0</v>
      </c>
      <c r="AA146" s="70">
        <f>+Outflows!AA146+Fees!AA146+'Ongoing Cash Flows'!AA146+'Terminal Value'!AA146</f>
        <v>0</v>
      </c>
      <c r="AB146" s="70">
        <f>+Outflows!AB146+Fees!AB146+'Ongoing Cash Flows'!AB146+'Terminal Value'!AB146</f>
        <v>0</v>
      </c>
      <c r="AC146" s="70">
        <f>+Outflows!AC146+Fees!AC146+'Ongoing Cash Flows'!AC146+'Terminal Value'!AC146</f>
        <v>0</v>
      </c>
      <c r="AD146" s="70">
        <f>+Outflows!AD146+Fees!AD146+'Ongoing Cash Flows'!AD146+'Terminal Value'!AD146</f>
        <v>0</v>
      </c>
      <c r="AE146" s="70">
        <f>+Outflows!AE146+Fees!AE146+'Ongoing Cash Flows'!AE146+'Terminal Value'!AE146</f>
        <v>0</v>
      </c>
      <c r="AF146" s="70">
        <f>+Outflows!AF146+Fees!AF146+'Ongoing Cash Flows'!AF146+'Terminal Value'!AF146</f>
        <v>0</v>
      </c>
      <c r="AG146" s="70">
        <f>+Outflows!AG146+Fees!AG146+'Ongoing Cash Flows'!AG146+'Terminal Value'!AG146</f>
        <v>0</v>
      </c>
      <c r="AH146" s="70">
        <f>+Outflows!AH146+Fees!AH146+'Ongoing Cash Flows'!AH146+'Terminal Value'!AH146</f>
        <v>0</v>
      </c>
      <c r="AI146" s="70">
        <f>+Outflows!AI146+Fees!AI146+'Ongoing Cash Flows'!AI146+'Terminal Value'!AI146</f>
        <v>0</v>
      </c>
      <c r="AJ146" s="70">
        <f>+Outflows!AJ146+Fees!AJ146+'Ongoing Cash Flows'!AJ146+'Terminal Value'!AJ146</f>
        <v>0</v>
      </c>
      <c r="AK146" s="70"/>
      <c r="AL146" s="6"/>
      <c r="AM146" s="71"/>
      <c r="AN146" s="72">
        <f t="shared" si="8"/>
        <v>5.3233042359352112E-2</v>
      </c>
      <c r="AO146" s="70">
        <f t="shared" ca="1" si="9"/>
        <v>-3436.6210068520058</v>
      </c>
      <c r="AP146" s="166">
        <f t="shared" ca="1" si="10"/>
        <v>6442843.0041929809</v>
      </c>
      <c r="AQ146" s="166">
        <f t="shared" ca="1" si="11"/>
        <v>0</v>
      </c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1"/>
      <c r="CM146" s="1"/>
      <c r="CN146" s="1"/>
      <c r="CO146" s="1"/>
      <c r="CP146" s="1"/>
    </row>
    <row r="147" spans="1:94" x14ac:dyDescent="0.2">
      <c r="A147" s="6">
        <v>145</v>
      </c>
      <c r="B147" s="70">
        <f>+Outflows!B147+Fees!B147+'Ongoing Cash Flows'!B147+'Terminal Value'!B147</f>
        <v>-102198.56117085485</v>
      </c>
      <c r="C147" s="70">
        <f>+Outflows!C147+Fees!C147+'Ongoing Cash Flows'!C147+'Terminal Value'!C147</f>
        <v>14311.917807550464</v>
      </c>
      <c r="D147" s="70">
        <f>+Outflows!D147+Fees!D147+'Ongoing Cash Flows'!D147+'Terminal Value'!D147</f>
        <v>12453.066091218567</v>
      </c>
      <c r="E147" s="70">
        <f>+Outflows!E147+Fees!E147+'Ongoing Cash Flows'!E147+'Terminal Value'!E147</f>
        <v>10493.269782408956</v>
      </c>
      <c r="F147" s="70">
        <f>+Outflows!F147+Fees!F147+'Ongoing Cash Flows'!F147+'Terminal Value'!F147</f>
        <v>9891.6556570000594</v>
      </c>
      <c r="G147" s="70">
        <f>+Outflows!G147+Fees!G147+'Ongoing Cash Flows'!G147+'Terminal Value'!G147</f>
        <v>9629.2241471648122</v>
      </c>
      <c r="H147" s="70">
        <f>+Outflows!H147+Fees!H147+'Ongoing Cash Flows'!H147+'Terminal Value'!H147</f>
        <v>8686.9672469982434</v>
      </c>
      <c r="I147" s="70">
        <f>+Outflows!I147+Fees!I147+'Ongoing Cash Flows'!I147+'Terminal Value'!I147</f>
        <v>8525.6996245774826</v>
      </c>
      <c r="J147" s="70">
        <f>+Outflows!J147+Fees!J147+'Ongoing Cash Flows'!J147+'Terminal Value'!J147</f>
        <v>8513.265422042492</v>
      </c>
      <c r="K147" s="70">
        <f>+Outflows!K147+Fees!K147+'Ongoing Cash Flows'!K147+'Terminal Value'!K147</f>
        <v>8504.4316734897766</v>
      </c>
      <c r="L147" s="70">
        <f>+Outflows!L147+Fees!L147+'Ongoing Cash Flows'!L147+'Terminal Value'!L147</f>
        <v>8505.3374871620836</v>
      </c>
      <c r="M147" s="70">
        <f>+Outflows!M147+Fees!M147+'Ongoing Cash Flows'!M147+'Terminal Value'!M147</f>
        <v>8477.6530391869528</v>
      </c>
      <c r="N147" s="70">
        <f>+Outflows!N147+Fees!N147+'Ongoing Cash Flows'!N147+'Terminal Value'!N147</f>
        <v>8459.684754630176</v>
      </c>
      <c r="O147" s="70">
        <f>+Outflows!O147+Fees!O147+'Ongoing Cash Flows'!O147+'Terminal Value'!O147</f>
        <v>8133.8827220550902</v>
      </c>
      <c r="P147" s="70">
        <f>+Outflows!P147+Fees!P147+'Ongoing Cash Flows'!P147+'Terminal Value'!P147</f>
        <v>8025.7022691043549</v>
      </c>
      <c r="Q147" s="70">
        <f>+Outflows!Q147+Fees!Q147+'Ongoing Cash Flows'!Q147+'Terminal Value'!Q147</f>
        <v>7997.4676772274943</v>
      </c>
      <c r="R147" s="70">
        <f>+Outflows!R147+Fees!R147+'Ongoing Cash Flows'!R147+'Terminal Value'!R147</f>
        <v>1172.1766172052369</v>
      </c>
      <c r="S147" s="70">
        <f>+Outflows!S147+Fees!S147+'Ongoing Cash Flows'!S147+'Terminal Value'!S147</f>
        <v>0</v>
      </c>
      <c r="T147" s="70">
        <f>+Outflows!T147+Fees!T147+'Ongoing Cash Flows'!T147+'Terminal Value'!T147</f>
        <v>0</v>
      </c>
      <c r="U147" s="70">
        <f>+Outflows!U147+Fees!U147+'Ongoing Cash Flows'!U147+'Terminal Value'!U147</f>
        <v>0</v>
      </c>
      <c r="V147" s="70">
        <f>+Outflows!V147+Fees!V147+'Ongoing Cash Flows'!V147+'Terminal Value'!V147</f>
        <v>0</v>
      </c>
      <c r="W147" s="70">
        <f>+Outflows!W147+Fees!W147+'Ongoing Cash Flows'!W147+'Terminal Value'!W147</f>
        <v>0</v>
      </c>
      <c r="X147" s="70">
        <f>+Outflows!X147+Fees!X147+'Ongoing Cash Flows'!X147+'Terminal Value'!X147</f>
        <v>0</v>
      </c>
      <c r="Y147" s="70">
        <f>+Outflows!Y147+Fees!Y147+'Ongoing Cash Flows'!Y147+'Terminal Value'!Y147</f>
        <v>0</v>
      </c>
      <c r="Z147" s="70">
        <f>+Outflows!Z147+Fees!Z147+'Ongoing Cash Flows'!Z147+'Terminal Value'!Z147</f>
        <v>0</v>
      </c>
      <c r="AA147" s="70">
        <f>+Outflows!AA147+Fees!AA147+'Ongoing Cash Flows'!AA147+'Terminal Value'!AA147</f>
        <v>0</v>
      </c>
      <c r="AB147" s="70">
        <f>+Outflows!AB147+Fees!AB147+'Ongoing Cash Flows'!AB147+'Terminal Value'!AB147</f>
        <v>0</v>
      </c>
      <c r="AC147" s="70">
        <f>+Outflows!AC147+Fees!AC147+'Ongoing Cash Flows'!AC147+'Terminal Value'!AC147</f>
        <v>0</v>
      </c>
      <c r="AD147" s="70">
        <f>+Outflows!AD147+Fees!AD147+'Ongoing Cash Flows'!AD147+'Terminal Value'!AD147</f>
        <v>0</v>
      </c>
      <c r="AE147" s="70">
        <f>+Outflows!AE147+Fees!AE147+'Ongoing Cash Flows'!AE147+'Terminal Value'!AE147</f>
        <v>0</v>
      </c>
      <c r="AF147" s="70">
        <f>+Outflows!AF147+Fees!AF147+'Ongoing Cash Flows'!AF147+'Terminal Value'!AF147</f>
        <v>0</v>
      </c>
      <c r="AG147" s="70">
        <f>+Outflows!AG147+Fees!AG147+'Ongoing Cash Flows'!AG147+'Terminal Value'!AG147</f>
        <v>0</v>
      </c>
      <c r="AH147" s="70">
        <f>+Outflows!AH147+Fees!AH147+'Ongoing Cash Flows'!AH147+'Terminal Value'!AH147</f>
        <v>0</v>
      </c>
      <c r="AI147" s="70">
        <f>+Outflows!AI147+Fees!AI147+'Ongoing Cash Flows'!AI147+'Terminal Value'!AI147</f>
        <v>0</v>
      </c>
      <c r="AJ147" s="70">
        <f>+Outflows!AJ147+Fees!AJ147+'Ongoing Cash Flows'!AJ147+'Terminal Value'!AJ147</f>
        <v>0</v>
      </c>
      <c r="AK147" s="70"/>
      <c r="AL147" s="6"/>
      <c r="AM147" s="71"/>
      <c r="AN147" s="72">
        <f t="shared" si="8"/>
        <v>4.8209413886070265E-2</v>
      </c>
      <c r="AO147" s="70">
        <f t="shared" ca="1" si="9"/>
        <v>-6370.0392944481018</v>
      </c>
      <c r="AP147" s="166">
        <f t="shared" ca="1" si="10"/>
        <v>29939433.962128855</v>
      </c>
      <c r="AQ147" s="166">
        <f t="shared" ca="1" si="11"/>
        <v>0</v>
      </c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1"/>
      <c r="CM147" s="1"/>
      <c r="CN147" s="1"/>
      <c r="CO147" s="1"/>
      <c r="CP147" s="1"/>
    </row>
    <row r="148" spans="1:94" x14ac:dyDescent="0.2">
      <c r="A148" s="6">
        <v>146</v>
      </c>
      <c r="B148" s="70">
        <f>+Outflows!B148+Fees!B148+'Ongoing Cash Flows'!B148+'Terminal Value'!B148</f>
        <v>-91714.579516059981</v>
      </c>
      <c r="C148" s="70">
        <f>+Outflows!C148+Fees!C148+'Ongoing Cash Flows'!C148+'Terminal Value'!C148</f>
        <v>14111.381753099944</v>
      </c>
      <c r="D148" s="70">
        <f>+Outflows!D148+Fees!D148+'Ongoing Cash Flows'!D148+'Terminal Value'!D148</f>
        <v>11950.940076775882</v>
      </c>
      <c r="E148" s="70">
        <f>+Outflows!E148+Fees!E148+'Ongoing Cash Flows'!E148+'Terminal Value'!E148</f>
        <v>9950.1780130492225</v>
      </c>
      <c r="F148" s="70">
        <f>+Outflows!F148+Fees!F148+'Ongoing Cash Flows'!F148+'Terminal Value'!F148</f>
        <v>9692.2597326362702</v>
      </c>
      <c r="G148" s="70">
        <f>+Outflows!G148+Fees!G148+'Ongoing Cash Flows'!G148+'Terminal Value'!G148</f>
        <v>9394.4564155627777</v>
      </c>
      <c r="H148" s="70">
        <f>+Outflows!H148+Fees!H148+'Ongoing Cash Flows'!H148+'Terminal Value'!H148</f>
        <v>8433.0217272002046</v>
      </c>
      <c r="I148" s="70">
        <f>+Outflows!I148+Fees!I148+'Ongoing Cash Flows'!I148+'Terminal Value'!I148</f>
        <v>8285.2054726018123</v>
      </c>
      <c r="J148" s="70">
        <f>+Outflows!J148+Fees!J148+'Ongoing Cash Flows'!J148+'Terminal Value'!J148</f>
        <v>8272.7712700668235</v>
      </c>
      <c r="K148" s="70">
        <f>+Outflows!K148+Fees!K148+'Ongoing Cash Flows'!K148+'Terminal Value'!K148</f>
        <v>8263.5299043073683</v>
      </c>
      <c r="L148" s="70">
        <f>+Outflows!L148+Fees!L148+'Ongoing Cash Flows'!L148+'Terminal Value'!L148</f>
        <v>8264.8433351864132</v>
      </c>
      <c r="M148" s="70">
        <f>+Outflows!M148+Fees!M148+'Ongoing Cash Flows'!M148+'Terminal Value'!M148</f>
        <v>8236.7512700045445</v>
      </c>
      <c r="N148" s="70">
        <f>+Outflows!N148+Fees!N148+'Ongoing Cash Flows'!N148+'Terminal Value'!N148</f>
        <v>8219.1906026545057</v>
      </c>
      <c r="O148" s="70">
        <f>+Outflows!O148+Fees!O148+'Ongoing Cash Flows'!O148+'Terminal Value'!O148</f>
        <v>7892.9809528726819</v>
      </c>
      <c r="P148" s="70">
        <f>+Outflows!P148+Fees!P148+'Ongoing Cash Flows'!P148+'Terminal Value'!P148</f>
        <v>7785.2081171286845</v>
      </c>
      <c r="Q148" s="70">
        <f>+Outflows!Q148+Fees!Q148+'Ongoing Cash Flows'!Q148+'Terminal Value'!Q148</f>
        <v>7756.565908045086</v>
      </c>
      <c r="R148" s="70">
        <f>+Outflows!R148+Fees!R148+'Ongoing Cash Flows'!R148+'Terminal Value'!R148</f>
        <v>1051.9295412174015</v>
      </c>
      <c r="S148" s="70">
        <f>+Outflows!S148+Fees!S148+'Ongoing Cash Flows'!S148+'Terminal Value'!S148</f>
        <v>0</v>
      </c>
      <c r="T148" s="70">
        <f>+Outflows!T148+Fees!T148+'Ongoing Cash Flows'!T148+'Terminal Value'!T148</f>
        <v>0</v>
      </c>
      <c r="U148" s="70">
        <f>+Outflows!U148+Fees!U148+'Ongoing Cash Flows'!U148+'Terminal Value'!U148</f>
        <v>0</v>
      </c>
      <c r="V148" s="70">
        <f>+Outflows!V148+Fees!V148+'Ongoing Cash Flows'!V148+'Terminal Value'!V148</f>
        <v>0</v>
      </c>
      <c r="W148" s="70">
        <f>+Outflows!W148+Fees!W148+'Ongoing Cash Flows'!W148+'Terminal Value'!W148</f>
        <v>0</v>
      </c>
      <c r="X148" s="70">
        <f>+Outflows!X148+Fees!X148+'Ongoing Cash Flows'!X148+'Terminal Value'!X148</f>
        <v>0</v>
      </c>
      <c r="Y148" s="70">
        <f>+Outflows!Y148+Fees!Y148+'Ongoing Cash Flows'!Y148+'Terminal Value'!Y148</f>
        <v>0</v>
      </c>
      <c r="Z148" s="70">
        <f>+Outflows!Z148+Fees!Z148+'Ongoing Cash Flows'!Z148+'Terminal Value'!Z148</f>
        <v>0</v>
      </c>
      <c r="AA148" s="70">
        <f>+Outflows!AA148+Fees!AA148+'Ongoing Cash Flows'!AA148+'Terminal Value'!AA148</f>
        <v>0</v>
      </c>
      <c r="AB148" s="70">
        <f>+Outflows!AB148+Fees!AB148+'Ongoing Cash Flows'!AB148+'Terminal Value'!AB148</f>
        <v>0</v>
      </c>
      <c r="AC148" s="70">
        <f>+Outflows!AC148+Fees!AC148+'Ongoing Cash Flows'!AC148+'Terminal Value'!AC148</f>
        <v>0</v>
      </c>
      <c r="AD148" s="70">
        <f>+Outflows!AD148+Fees!AD148+'Ongoing Cash Flows'!AD148+'Terminal Value'!AD148</f>
        <v>0</v>
      </c>
      <c r="AE148" s="70">
        <f>+Outflows!AE148+Fees!AE148+'Ongoing Cash Flows'!AE148+'Terminal Value'!AE148</f>
        <v>0</v>
      </c>
      <c r="AF148" s="70">
        <f>+Outflows!AF148+Fees!AF148+'Ongoing Cash Flows'!AF148+'Terminal Value'!AF148</f>
        <v>0</v>
      </c>
      <c r="AG148" s="70">
        <f>+Outflows!AG148+Fees!AG148+'Ongoing Cash Flows'!AG148+'Terminal Value'!AG148</f>
        <v>0</v>
      </c>
      <c r="AH148" s="70">
        <f>+Outflows!AH148+Fees!AH148+'Ongoing Cash Flows'!AH148+'Terminal Value'!AH148</f>
        <v>0</v>
      </c>
      <c r="AI148" s="70">
        <f>+Outflows!AI148+Fees!AI148+'Ongoing Cash Flows'!AI148+'Terminal Value'!AI148</f>
        <v>0</v>
      </c>
      <c r="AJ148" s="70">
        <f>+Outflows!AJ148+Fees!AJ148+'Ongoing Cash Flows'!AJ148+'Terminal Value'!AJ148</f>
        <v>0</v>
      </c>
      <c r="AK148" s="70"/>
      <c r="AL148" s="6"/>
      <c r="AM148" s="71"/>
      <c r="AN148" s="72">
        <f t="shared" si="8"/>
        <v>6.1160358786582936E-2</v>
      </c>
      <c r="AO148" s="70">
        <f t="shared" ca="1" si="9"/>
        <v>790.09995580683449</v>
      </c>
      <c r="AP148" s="166">
        <f t="shared" ca="1" si="10"/>
        <v>0</v>
      </c>
      <c r="AQ148" s="166">
        <f t="shared" ca="1" si="11"/>
        <v>2850847.7542334916</v>
      </c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1"/>
      <c r="CM148" s="1"/>
      <c r="CN148" s="1"/>
      <c r="CO148" s="1"/>
      <c r="CP148" s="1"/>
    </row>
    <row r="149" spans="1:94" x14ac:dyDescent="0.2">
      <c r="A149" s="6">
        <v>147</v>
      </c>
      <c r="B149" s="70">
        <f>+Outflows!B149+Fees!B149+'Ongoing Cash Flows'!B149+'Terminal Value'!B149</f>
        <v>-103204.7639384981</v>
      </c>
      <c r="C149" s="70">
        <f>+Outflows!C149+Fees!C149+'Ongoing Cash Flows'!C149+'Terminal Value'!C149</f>
        <v>14374.5575171939</v>
      </c>
      <c r="D149" s="70">
        <f>+Outflows!D149+Fees!D149+'Ongoing Cash Flows'!D149+'Terminal Value'!D149</f>
        <v>12528.550992534176</v>
      </c>
      <c r="E149" s="70">
        <f>+Outflows!E149+Fees!E149+'Ongoing Cash Flows'!E149+'Terminal Value'!E149</f>
        <v>10493.8595050649</v>
      </c>
      <c r="F149" s="70">
        <f>+Outflows!F149+Fees!F149+'Ongoing Cash Flows'!F149+'Terminal Value'!F149</f>
        <v>10092.641172361047</v>
      </c>
      <c r="G149" s="70">
        <f>+Outflows!G149+Fees!G149+'Ongoing Cash Flows'!G149+'Terminal Value'!G149</f>
        <v>9657.8597857236309</v>
      </c>
      <c r="H149" s="70">
        <f>+Outflows!H149+Fees!H149+'Ongoing Cash Flows'!H149+'Terminal Value'!H149</f>
        <v>8711.3397319247633</v>
      </c>
      <c r="I149" s="70">
        <f>+Outflows!I149+Fees!I149+'Ongoing Cash Flows'!I149+'Terminal Value'!I149</f>
        <v>8548.781111105005</v>
      </c>
      <c r="J149" s="70">
        <f>+Outflows!J149+Fees!J149+'Ongoing Cash Flows'!J149+'Terminal Value'!J149</f>
        <v>8536.3469085700144</v>
      </c>
      <c r="K149" s="70">
        <f>+Outflows!K149+Fees!K149+'Ongoing Cash Flows'!K149+'Terminal Value'!K149</f>
        <v>8527.5522811809042</v>
      </c>
      <c r="L149" s="70">
        <f>+Outflows!L149+Fees!L149+'Ongoing Cash Flows'!L149+'Terminal Value'!L149</f>
        <v>8528.4189736896042</v>
      </c>
      <c r="M149" s="70">
        <f>+Outflows!M149+Fees!M149+'Ongoing Cash Flows'!M149+'Terminal Value'!M149</f>
        <v>8500.7736468780822</v>
      </c>
      <c r="N149" s="70">
        <f>+Outflows!N149+Fees!N149+'Ongoing Cash Flows'!N149+'Terminal Value'!N149</f>
        <v>8482.7662411576985</v>
      </c>
      <c r="O149" s="70">
        <f>+Outflows!O149+Fees!O149+'Ongoing Cash Flows'!O149+'Terminal Value'!O149</f>
        <v>8157.0033297462187</v>
      </c>
      <c r="P149" s="70">
        <f>+Outflows!P149+Fees!P149+'Ongoing Cash Flows'!P149+'Terminal Value'!P149</f>
        <v>8048.7837556318773</v>
      </c>
      <c r="Q149" s="70">
        <f>+Outflows!Q149+Fees!Q149+'Ongoing Cash Flows'!Q149+'Terminal Value'!Q149</f>
        <v>8020.5882849186219</v>
      </c>
      <c r="R149" s="70">
        <f>+Outflows!R149+Fees!R149+'Ongoing Cash Flows'!R149+'Terminal Value'!R149</f>
        <v>1183.7173604689976</v>
      </c>
      <c r="S149" s="70">
        <f>+Outflows!S149+Fees!S149+'Ongoing Cash Flows'!S149+'Terminal Value'!S149</f>
        <v>0</v>
      </c>
      <c r="T149" s="70">
        <f>+Outflows!T149+Fees!T149+'Ongoing Cash Flows'!T149+'Terminal Value'!T149</f>
        <v>0</v>
      </c>
      <c r="U149" s="70">
        <f>+Outflows!U149+Fees!U149+'Ongoing Cash Flows'!U149+'Terminal Value'!U149</f>
        <v>0</v>
      </c>
      <c r="V149" s="70">
        <f>+Outflows!V149+Fees!V149+'Ongoing Cash Flows'!V149+'Terminal Value'!V149</f>
        <v>0</v>
      </c>
      <c r="W149" s="70">
        <f>+Outflows!W149+Fees!W149+'Ongoing Cash Flows'!W149+'Terminal Value'!W149</f>
        <v>0</v>
      </c>
      <c r="X149" s="70">
        <f>+Outflows!X149+Fees!X149+'Ongoing Cash Flows'!X149+'Terminal Value'!X149</f>
        <v>0</v>
      </c>
      <c r="Y149" s="70">
        <f>+Outflows!Y149+Fees!Y149+'Ongoing Cash Flows'!Y149+'Terminal Value'!Y149</f>
        <v>0</v>
      </c>
      <c r="Z149" s="70">
        <f>+Outflows!Z149+Fees!Z149+'Ongoing Cash Flows'!Z149+'Terminal Value'!Z149</f>
        <v>0</v>
      </c>
      <c r="AA149" s="70">
        <f>+Outflows!AA149+Fees!AA149+'Ongoing Cash Flows'!AA149+'Terminal Value'!AA149</f>
        <v>0</v>
      </c>
      <c r="AB149" s="70">
        <f>+Outflows!AB149+Fees!AB149+'Ongoing Cash Flows'!AB149+'Terminal Value'!AB149</f>
        <v>0</v>
      </c>
      <c r="AC149" s="70">
        <f>+Outflows!AC149+Fees!AC149+'Ongoing Cash Flows'!AC149+'Terminal Value'!AC149</f>
        <v>0</v>
      </c>
      <c r="AD149" s="70">
        <f>+Outflows!AD149+Fees!AD149+'Ongoing Cash Flows'!AD149+'Terminal Value'!AD149</f>
        <v>0</v>
      </c>
      <c r="AE149" s="70">
        <f>+Outflows!AE149+Fees!AE149+'Ongoing Cash Flows'!AE149+'Terminal Value'!AE149</f>
        <v>0</v>
      </c>
      <c r="AF149" s="70">
        <f>+Outflows!AF149+Fees!AF149+'Ongoing Cash Flows'!AF149+'Terminal Value'!AF149</f>
        <v>0</v>
      </c>
      <c r="AG149" s="70">
        <f>+Outflows!AG149+Fees!AG149+'Ongoing Cash Flows'!AG149+'Terminal Value'!AG149</f>
        <v>0</v>
      </c>
      <c r="AH149" s="70">
        <f>+Outflows!AH149+Fees!AH149+'Ongoing Cash Flows'!AH149+'Terminal Value'!AH149</f>
        <v>0</v>
      </c>
      <c r="AI149" s="70">
        <f>+Outflows!AI149+Fees!AI149+'Ongoing Cash Flows'!AI149+'Terminal Value'!AI149</f>
        <v>0</v>
      </c>
      <c r="AJ149" s="70">
        <f>+Outflows!AJ149+Fees!AJ149+'Ongoing Cash Flows'!AJ149+'Terminal Value'!AJ149</f>
        <v>0</v>
      </c>
      <c r="AK149" s="70"/>
      <c r="AL149" s="6"/>
      <c r="AM149" s="71"/>
      <c r="AN149" s="72">
        <f t="shared" si="8"/>
        <v>4.7363868355751043E-2</v>
      </c>
      <c r="AO149" s="70">
        <f t="shared" ca="1" si="9"/>
        <v>-6897.5721101403042</v>
      </c>
      <c r="AP149" s="166">
        <f t="shared" ca="1" si="10"/>
        <v>35990720.996411316</v>
      </c>
      <c r="AQ149" s="166">
        <f t="shared" ca="1" si="11"/>
        <v>0</v>
      </c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1"/>
      <c r="CM149" s="1"/>
      <c r="CN149" s="1"/>
      <c r="CO149" s="1"/>
      <c r="CP149" s="1"/>
    </row>
    <row r="150" spans="1:94" x14ac:dyDescent="0.2">
      <c r="A150" s="6">
        <v>148</v>
      </c>
      <c r="B150" s="70">
        <f>+Outflows!B150+Fees!B150+'Ongoing Cash Flows'!B150+'Terminal Value'!B150</f>
        <v>-98063.827463986265</v>
      </c>
      <c r="C150" s="70">
        <f>+Outflows!C150+Fees!C150+'Ongoing Cash Flows'!C150+'Terminal Value'!C150</f>
        <v>14289.812534369963</v>
      </c>
      <c r="D150" s="70">
        <f>+Outflows!D150+Fees!D150+'Ongoing Cash Flows'!D150+'Terminal Value'!D150</f>
        <v>12263.815000236022</v>
      </c>
      <c r="E150" s="70">
        <f>+Outflows!E150+Fees!E150+'Ongoing Cash Flows'!E150+'Terminal Value'!E150</f>
        <v>10213.785174579829</v>
      </c>
      <c r="F150" s="70">
        <f>+Outflows!F150+Fees!F150+'Ongoing Cash Flows'!F150+'Terminal Value'!F150</f>
        <v>9932.7783253901689</v>
      </c>
      <c r="G150" s="70">
        <f>+Outflows!G150+Fees!G150+'Ongoing Cash Flows'!G150+'Terminal Value'!G150</f>
        <v>9520.4111001031597</v>
      </c>
      <c r="H150" s="70">
        <f>+Outflows!H150+Fees!H150+'Ongoing Cash Flows'!H150+'Terminal Value'!H150</f>
        <v>8586.814734814383</v>
      </c>
      <c r="I150" s="70">
        <f>+Outflows!I150+Fees!I150+'Ongoing Cash Flows'!I150+'Terminal Value'!I150</f>
        <v>8430.8521411288821</v>
      </c>
      <c r="J150" s="70">
        <f>+Outflows!J150+Fees!J150+'Ongoing Cash Flows'!J150+'Terminal Value'!J150</f>
        <v>8418.4179385938933</v>
      </c>
      <c r="K150" s="70">
        <f>+Outflows!K150+Fees!K150+'Ongoing Cash Flows'!K150+'Terminal Value'!K150</f>
        <v>8409.4234315946524</v>
      </c>
      <c r="L150" s="70">
        <f>+Outflows!L150+Fees!L150+'Ongoing Cash Flows'!L150+'Terminal Value'!L150</f>
        <v>8410.490003713483</v>
      </c>
      <c r="M150" s="70">
        <f>+Outflows!M150+Fees!M150+'Ongoing Cash Flows'!M150+'Terminal Value'!M150</f>
        <v>8382.6447972918304</v>
      </c>
      <c r="N150" s="70">
        <f>+Outflows!N150+Fees!N150+'Ongoing Cash Flows'!N150+'Terminal Value'!N150</f>
        <v>8364.8372711815755</v>
      </c>
      <c r="O150" s="70">
        <f>+Outflows!O150+Fees!O150+'Ongoing Cash Flows'!O150+'Terminal Value'!O150</f>
        <v>8038.8744801599678</v>
      </c>
      <c r="P150" s="70">
        <f>+Outflows!P150+Fees!P150+'Ongoing Cash Flows'!P150+'Terminal Value'!P150</f>
        <v>7930.8547856557543</v>
      </c>
      <c r="Q150" s="70">
        <f>+Outflows!Q150+Fees!Q150+'Ongoing Cash Flows'!Q150+'Terminal Value'!Q150</f>
        <v>7902.4594353323719</v>
      </c>
      <c r="R150" s="70">
        <f>+Outflows!R150+Fees!R150+'Ongoing Cash Flows'!R150+'Terminal Value'!R150</f>
        <v>1124.7528754809366</v>
      </c>
      <c r="S150" s="70">
        <f>+Outflows!S150+Fees!S150+'Ongoing Cash Flows'!S150+'Terminal Value'!S150</f>
        <v>0</v>
      </c>
      <c r="T150" s="70">
        <f>+Outflows!T150+Fees!T150+'Ongoing Cash Flows'!T150+'Terminal Value'!T150</f>
        <v>0</v>
      </c>
      <c r="U150" s="70">
        <f>+Outflows!U150+Fees!U150+'Ongoing Cash Flows'!U150+'Terminal Value'!U150</f>
        <v>0</v>
      </c>
      <c r="V150" s="70">
        <f>+Outflows!V150+Fees!V150+'Ongoing Cash Flows'!V150+'Terminal Value'!V150</f>
        <v>0</v>
      </c>
      <c r="W150" s="70">
        <f>+Outflows!W150+Fees!W150+'Ongoing Cash Flows'!W150+'Terminal Value'!W150</f>
        <v>0</v>
      </c>
      <c r="X150" s="70">
        <f>+Outflows!X150+Fees!X150+'Ongoing Cash Flows'!X150+'Terminal Value'!X150</f>
        <v>0</v>
      </c>
      <c r="Y150" s="70">
        <f>+Outflows!Y150+Fees!Y150+'Ongoing Cash Flows'!Y150+'Terminal Value'!Y150</f>
        <v>0</v>
      </c>
      <c r="Z150" s="70">
        <f>+Outflows!Z150+Fees!Z150+'Ongoing Cash Flows'!Z150+'Terminal Value'!Z150</f>
        <v>0</v>
      </c>
      <c r="AA150" s="70">
        <f>+Outflows!AA150+Fees!AA150+'Ongoing Cash Flows'!AA150+'Terminal Value'!AA150</f>
        <v>0</v>
      </c>
      <c r="AB150" s="70">
        <f>+Outflows!AB150+Fees!AB150+'Ongoing Cash Flows'!AB150+'Terminal Value'!AB150</f>
        <v>0</v>
      </c>
      <c r="AC150" s="70">
        <f>+Outflows!AC150+Fees!AC150+'Ongoing Cash Flows'!AC150+'Terminal Value'!AC150</f>
        <v>0</v>
      </c>
      <c r="AD150" s="70">
        <f>+Outflows!AD150+Fees!AD150+'Ongoing Cash Flows'!AD150+'Terminal Value'!AD150</f>
        <v>0</v>
      </c>
      <c r="AE150" s="70">
        <f>+Outflows!AE150+Fees!AE150+'Ongoing Cash Flows'!AE150+'Terminal Value'!AE150</f>
        <v>0</v>
      </c>
      <c r="AF150" s="70">
        <f>+Outflows!AF150+Fees!AF150+'Ongoing Cash Flows'!AF150+'Terminal Value'!AF150</f>
        <v>0</v>
      </c>
      <c r="AG150" s="70">
        <f>+Outflows!AG150+Fees!AG150+'Ongoing Cash Flows'!AG150+'Terminal Value'!AG150</f>
        <v>0</v>
      </c>
      <c r="AH150" s="70">
        <f>+Outflows!AH150+Fees!AH150+'Ongoing Cash Flows'!AH150+'Terminal Value'!AH150</f>
        <v>0</v>
      </c>
      <c r="AI150" s="70">
        <f>+Outflows!AI150+Fees!AI150+'Ongoing Cash Flows'!AI150+'Terminal Value'!AI150</f>
        <v>0</v>
      </c>
      <c r="AJ150" s="70">
        <f>+Outflows!AJ150+Fees!AJ150+'Ongoing Cash Flows'!AJ150+'Terminal Value'!AJ150</f>
        <v>0</v>
      </c>
      <c r="AK150" s="70"/>
      <c r="AL150" s="6"/>
      <c r="AM150" s="71"/>
      <c r="AN150" s="72">
        <f t="shared" si="8"/>
        <v>5.3182074427604684E-2</v>
      </c>
      <c r="AO150" s="70">
        <f t="shared" ca="1" si="9"/>
        <v>-3462.4989422750109</v>
      </c>
      <c r="AP150" s="166">
        <f t="shared" ca="1" si="10"/>
        <v>6574883.3356829062</v>
      </c>
      <c r="AQ150" s="166">
        <f t="shared" ca="1" si="11"/>
        <v>0</v>
      </c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1"/>
      <c r="CM150" s="1"/>
      <c r="CN150" s="1"/>
      <c r="CO150" s="1"/>
      <c r="CP150" s="1"/>
    </row>
    <row r="151" spans="1:94" x14ac:dyDescent="0.2">
      <c r="A151" s="6">
        <v>149</v>
      </c>
      <c r="B151" s="70">
        <f>+Outflows!B151+Fees!B151+'Ongoing Cash Flows'!B151+'Terminal Value'!B151</f>
        <v>-89404.499173548305</v>
      </c>
      <c r="C151" s="70">
        <f>+Outflows!C151+Fees!C151+'Ongoing Cash Flows'!C151+'Terminal Value'!C151</f>
        <v>14034.29184246214</v>
      </c>
      <c r="D151" s="70">
        <f>+Outflows!D151+Fees!D151+'Ongoing Cash Flows'!D151+'Terminal Value'!D151</f>
        <v>11931.694785391112</v>
      </c>
      <c r="E151" s="70">
        <f>+Outflows!E151+Fees!E151+'Ongoing Cash Flows'!E151+'Terminal Value'!E151</f>
        <v>10199.58949680741</v>
      </c>
      <c r="F151" s="70">
        <f>+Outflows!F151+Fees!F151+'Ongoing Cash Flows'!F151+'Terminal Value'!F151</f>
        <v>9535.63987033171</v>
      </c>
      <c r="G151" s="70">
        <f>+Outflows!G151+Fees!G151+'Ongoing Cash Flows'!G151+'Terminal Value'!G151</f>
        <v>9265.1996716064132</v>
      </c>
      <c r="H151" s="70">
        <f>+Outflows!H151+Fees!H151+'Ongoing Cash Flows'!H151+'Terminal Value'!H151</f>
        <v>8377.0664067246053</v>
      </c>
      <c r="I151" s="70">
        <f>+Outflows!I151+Fees!I151+'Ongoing Cash Flows'!I151+'Terminal Value'!I151</f>
        <v>8232.2140776088672</v>
      </c>
      <c r="J151" s="70">
        <f>+Outflows!J151+Fees!J151+'Ongoing Cash Flows'!J151+'Terminal Value'!J151</f>
        <v>8219.7798750738784</v>
      </c>
      <c r="K151" s="70">
        <f>+Outflows!K151+Fees!K151+'Ongoing Cash Flows'!K151+'Terminal Value'!K151</f>
        <v>8210.4486933907065</v>
      </c>
      <c r="L151" s="70">
        <f>+Outflows!L151+Fees!L151+'Ongoing Cash Flows'!L151+'Terminal Value'!L151</f>
        <v>8211.8519401934682</v>
      </c>
      <c r="M151" s="70">
        <f>+Outflows!M151+Fees!M151+'Ongoing Cash Flows'!M151+'Terminal Value'!M151</f>
        <v>8183.6700590878845</v>
      </c>
      <c r="N151" s="70">
        <f>+Outflows!N151+Fees!N151+'Ongoing Cash Flows'!N151+'Terminal Value'!N151</f>
        <v>8166.1992076615616</v>
      </c>
      <c r="O151" s="70">
        <f>+Outflows!O151+Fees!O151+'Ongoing Cash Flows'!O151+'Terminal Value'!O151</f>
        <v>7839.899741956021</v>
      </c>
      <c r="P151" s="70">
        <f>+Outflows!P151+Fees!P151+'Ongoing Cash Flows'!P151+'Terminal Value'!P151</f>
        <v>7732.2167221357404</v>
      </c>
      <c r="Q151" s="70">
        <f>+Outflows!Q151+Fees!Q151+'Ongoing Cash Flows'!Q151+'Terminal Value'!Q151</f>
        <v>7703.4846971284251</v>
      </c>
      <c r="R151" s="70">
        <f>+Outflows!R151+Fees!R151+'Ongoing Cash Flows'!R151+'Terminal Value'!R151</f>
        <v>1025.4338437209294</v>
      </c>
      <c r="S151" s="70">
        <f>+Outflows!S151+Fees!S151+'Ongoing Cash Flows'!S151+'Terminal Value'!S151</f>
        <v>0</v>
      </c>
      <c r="T151" s="70">
        <f>+Outflows!T151+Fees!T151+'Ongoing Cash Flows'!T151+'Terminal Value'!T151</f>
        <v>0</v>
      </c>
      <c r="U151" s="70">
        <f>+Outflows!U151+Fees!U151+'Ongoing Cash Flows'!U151+'Terminal Value'!U151</f>
        <v>0</v>
      </c>
      <c r="V151" s="70">
        <f>+Outflows!V151+Fees!V151+'Ongoing Cash Flows'!V151+'Terminal Value'!V151</f>
        <v>0</v>
      </c>
      <c r="W151" s="70">
        <f>+Outflows!W151+Fees!W151+'Ongoing Cash Flows'!W151+'Terminal Value'!W151</f>
        <v>0</v>
      </c>
      <c r="X151" s="70">
        <f>+Outflows!X151+Fees!X151+'Ongoing Cash Flows'!X151+'Terminal Value'!X151</f>
        <v>0</v>
      </c>
      <c r="Y151" s="70">
        <f>+Outflows!Y151+Fees!Y151+'Ongoing Cash Flows'!Y151+'Terminal Value'!Y151</f>
        <v>0</v>
      </c>
      <c r="Z151" s="70">
        <f>+Outflows!Z151+Fees!Z151+'Ongoing Cash Flows'!Z151+'Terminal Value'!Z151</f>
        <v>0</v>
      </c>
      <c r="AA151" s="70">
        <f>+Outflows!AA151+Fees!AA151+'Ongoing Cash Flows'!AA151+'Terminal Value'!AA151</f>
        <v>0</v>
      </c>
      <c r="AB151" s="70">
        <f>+Outflows!AB151+Fees!AB151+'Ongoing Cash Flows'!AB151+'Terminal Value'!AB151</f>
        <v>0</v>
      </c>
      <c r="AC151" s="70">
        <f>+Outflows!AC151+Fees!AC151+'Ongoing Cash Flows'!AC151+'Terminal Value'!AC151</f>
        <v>0</v>
      </c>
      <c r="AD151" s="70">
        <f>+Outflows!AD151+Fees!AD151+'Ongoing Cash Flows'!AD151+'Terminal Value'!AD151</f>
        <v>0</v>
      </c>
      <c r="AE151" s="70">
        <f>+Outflows!AE151+Fees!AE151+'Ongoing Cash Flows'!AE151+'Terminal Value'!AE151</f>
        <v>0</v>
      </c>
      <c r="AF151" s="70">
        <f>+Outflows!AF151+Fees!AF151+'Ongoing Cash Flows'!AF151+'Terminal Value'!AF151</f>
        <v>0</v>
      </c>
      <c r="AG151" s="70">
        <f>+Outflows!AG151+Fees!AG151+'Ongoing Cash Flows'!AG151+'Terminal Value'!AG151</f>
        <v>0</v>
      </c>
      <c r="AH151" s="70">
        <f>+Outflows!AH151+Fees!AH151+'Ongoing Cash Flows'!AH151+'Terminal Value'!AH151</f>
        <v>0</v>
      </c>
      <c r="AI151" s="70">
        <f>+Outflows!AI151+Fees!AI151+'Ongoing Cash Flows'!AI151+'Terminal Value'!AI151</f>
        <v>0</v>
      </c>
      <c r="AJ151" s="70">
        <f>+Outflows!AJ151+Fees!AJ151+'Ongoing Cash Flows'!AJ151+'Terminal Value'!AJ151</f>
        <v>0</v>
      </c>
      <c r="AK151" s="70"/>
      <c r="AL151" s="6"/>
      <c r="AM151" s="71"/>
      <c r="AN151" s="72">
        <f t="shared" si="8"/>
        <v>6.4772960543632505E-2</v>
      </c>
      <c r="AO151" s="70">
        <f t="shared" ca="1" si="9"/>
        <v>2567.7135435027208</v>
      </c>
      <c r="AP151" s="166">
        <f t="shared" ca="1" si="10"/>
        <v>0</v>
      </c>
      <c r="AQ151" s="166">
        <f t="shared" ca="1" si="11"/>
        <v>12013564.671042737</v>
      </c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1"/>
      <c r="CM151" s="1"/>
      <c r="CN151" s="1"/>
      <c r="CO151" s="1"/>
      <c r="CP151" s="1"/>
    </row>
    <row r="152" spans="1:94" x14ac:dyDescent="0.2">
      <c r="A152" s="6">
        <v>150</v>
      </c>
      <c r="B152" s="70">
        <f>+Outflows!B152+Fees!B152+'Ongoing Cash Flows'!B152+'Terminal Value'!B152</f>
        <v>-94393.027513275403</v>
      </c>
      <c r="C152" s="70">
        <f>+Outflows!C152+Fees!C152+'Ongoing Cash Flows'!C152+'Terminal Value'!C152</f>
        <v>14137.843871162811</v>
      </c>
      <c r="D152" s="70">
        <f>+Outflows!D152+Fees!D152+'Ongoing Cash Flows'!D152+'Terminal Value'!D152</f>
        <v>12160.287892949647</v>
      </c>
      <c r="E152" s="70">
        <f>+Outflows!E152+Fees!E152+'Ongoing Cash Flows'!E152+'Terminal Value'!E152</f>
        <v>10126.674189777927</v>
      </c>
      <c r="F152" s="70">
        <f>+Outflows!F152+Fees!F152+'Ongoing Cash Flows'!F152+'Terminal Value'!F152</f>
        <v>9691.4896801267441</v>
      </c>
      <c r="G152" s="70">
        <f>+Outflows!G152+Fees!G152+'Ongoing Cash Flows'!G152+'Terminal Value'!G152</f>
        <v>9335.9782041914386</v>
      </c>
      <c r="H152" s="70">
        <f>+Outflows!H152+Fees!H152+'Ongoing Cash Flows'!H152+'Terminal Value'!H152</f>
        <v>8497.8997374162755</v>
      </c>
      <c r="I152" s="70">
        <f>+Outflows!I152+Fees!I152+'Ongoing Cash Flows'!I152+'Terminal Value'!I152</f>
        <v>8346.6469268995352</v>
      </c>
      <c r="J152" s="70">
        <f>+Outflows!J152+Fees!J152+'Ongoing Cash Flows'!J152+'Terminal Value'!J152</f>
        <v>8334.2127243645464</v>
      </c>
      <c r="K152" s="70">
        <f>+Outflows!K152+Fees!K152+'Ongoing Cash Flows'!K152+'Terminal Value'!K152</f>
        <v>8325.075496663223</v>
      </c>
      <c r="L152" s="70">
        <f>+Outflows!L152+Fees!L152+'Ongoing Cash Flows'!L152+'Terminal Value'!L152</f>
        <v>8326.2847894841361</v>
      </c>
      <c r="M152" s="70">
        <f>+Outflows!M152+Fees!M152+'Ongoing Cash Flows'!M152+'Terminal Value'!M152</f>
        <v>8298.2968623604011</v>
      </c>
      <c r="N152" s="70">
        <f>+Outflows!N152+Fees!N152+'Ongoing Cash Flows'!N152+'Terminal Value'!N152</f>
        <v>8280.6320569522286</v>
      </c>
      <c r="O152" s="70">
        <f>+Outflows!O152+Fees!O152+'Ongoing Cash Flows'!O152+'Terminal Value'!O152</f>
        <v>7954.5265452285375</v>
      </c>
      <c r="P152" s="70">
        <f>+Outflows!P152+Fees!P152+'Ongoing Cash Flows'!P152+'Terminal Value'!P152</f>
        <v>7846.6495714264083</v>
      </c>
      <c r="Q152" s="70">
        <f>+Outflows!Q152+Fees!Q152+'Ongoing Cash Flows'!Q152+'Terminal Value'!Q152</f>
        <v>7818.1115004009407</v>
      </c>
      <c r="R152" s="70">
        <f>+Outflows!R152+Fees!R152+'Ongoing Cash Flows'!R152+'Terminal Value'!R152</f>
        <v>1082.6502683662634</v>
      </c>
      <c r="S152" s="70">
        <f>+Outflows!S152+Fees!S152+'Ongoing Cash Flows'!S152+'Terminal Value'!S152</f>
        <v>0</v>
      </c>
      <c r="T152" s="70">
        <f>+Outflows!T152+Fees!T152+'Ongoing Cash Flows'!T152+'Terminal Value'!T152</f>
        <v>0</v>
      </c>
      <c r="U152" s="70">
        <f>+Outflows!U152+Fees!U152+'Ongoing Cash Flows'!U152+'Terminal Value'!U152</f>
        <v>0</v>
      </c>
      <c r="V152" s="70">
        <f>+Outflows!V152+Fees!V152+'Ongoing Cash Flows'!V152+'Terminal Value'!V152</f>
        <v>0</v>
      </c>
      <c r="W152" s="70">
        <f>+Outflows!W152+Fees!W152+'Ongoing Cash Flows'!W152+'Terminal Value'!W152</f>
        <v>0</v>
      </c>
      <c r="X152" s="70">
        <f>+Outflows!X152+Fees!X152+'Ongoing Cash Flows'!X152+'Terminal Value'!X152</f>
        <v>0</v>
      </c>
      <c r="Y152" s="70">
        <f>+Outflows!Y152+Fees!Y152+'Ongoing Cash Flows'!Y152+'Terminal Value'!Y152</f>
        <v>0</v>
      </c>
      <c r="Z152" s="70">
        <f>+Outflows!Z152+Fees!Z152+'Ongoing Cash Flows'!Z152+'Terminal Value'!Z152</f>
        <v>0</v>
      </c>
      <c r="AA152" s="70">
        <f>+Outflows!AA152+Fees!AA152+'Ongoing Cash Flows'!AA152+'Terminal Value'!AA152</f>
        <v>0</v>
      </c>
      <c r="AB152" s="70">
        <f>+Outflows!AB152+Fees!AB152+'Ongoing Cash Flows'!AB152+'Terminal Value'!AB152</f>
        <v>0</v>
      </c>
      <c r="AC152" s="70">
        <f>+Outflows!AC152+Fees!AC152+'Ongoing Cash Flows'!AC152+'Terminal Value'!AC152</f>
        <v>0</v>
      </c>
      <c r="AD152" s="70">
        <f>+Outflows!AD152+Fees!AD152+'Ongoing Cash Flows'!AD152+'Terminal Value'!AD152</f>
        <v>0</v>
      </c>
      <c r="AE152" s="70">
        <f>+Outflows!AE152+Fees!AE152+'Ongoing Cash Flows'!AE152+'Terminal Value'!AE152</f>
        <v>0</v>
      </c>
      <c r="AF152" s="70">
        <f>+Outflows!AF152+Fees!AF152+'Ongoing Cash Flows'!AF152+'Terminal Value'!AF152</f>
        <v>0</v>
      </c>
      <c r="AG152" s="70">
        <f>+Outflows!AG152+Fees!AG152+'Ongoing Cash Flows'!AG152+'Terminal Value'!AG152</f>
        <v>0</v>
      </c>
      <c r="AH152" s="70">
        <f>+Outflows!AH152+Fees!AH152+'Ongoing Cash Flows'!AH152+'Terminal Value'!AH152</f>
        <v>0</v>
      </c>
      <c r="AI152" s="70">
        <f>+Outflows!AI152+Fees!AI152+'Ongoing Cash Flows'!AI152+'Terminal Value'!AI152</f>
        <v>0</v>
      </c>
      <c r="AJ152" s="70">
        <f>+Outflows!AJ152+Fees!AJ152+'Ongoing Cash Flows'!AJ152+'Terminal Value'!AJ152</f>
        <v>0</v>
      </c>
      <c r="AK152" s="70"/>
      <c r="AL152" s="6"/>
      <c r="AM152" s="71"/>
      <c r="AN152" s="72">
        <f t="shared" si="8"/>
        <v>5.7525894045829779E-2</v>
      </c>
      <c r="AO152" s="70">
        <f t="shared" ca="1" si="9"/>
        <v>-1084.9685815938217</v>
      </c>
      <c r="AP152" s="166">
        <f t="shared" ca="1" si="10"/>
        <v>34828.208074169583</v>
      </c>
      <c r="AQ152" s="166">
        <f t="shared" ca="1" si="11"/>
        <v>0</v>
      </c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1"/>
      <c r="CM152" s="1"/>
      <c r="CN152" s="1"/>
      <c r="CO152" s="1"/>
      <c r="CP152" s="1"/>
    </row>
    <row r="153" spans="1:94" x14ac:dyDescent="0.2">
      <c r="A153" s="6">
        <v>151</v>
      </c>
      <c r="B153" s="70">
        <f>+Outflows!B153+Fees!B153+'Ongoing Cash Flows'!B153+'Terminal Value'!B153</f>
        <v>-90011.975071761743</v>
      </c>
      <c r="C153" s="70">
        <f>+Outflows!C153+Fees!C153+'Ongoing Cash Flows'!C153+'Terminal Value'!C153</f>
        <v>14012.576276516407</v>
      </c>
      <c r="D153" s="70">
        <f>+Outflows!D153+Fees!D153+'Ongoing Cash Flows'!D153+'Terminal Value'!D153</f>
        <v>11932.02225246184</v>
      </c>
      <c r="E153" s="70">
        <f>+Outflows!E153+Fees!E153+'Ongoing Cash Flows'!E153+'Terminal Value'!E153</f>
        <v>9911.1414629429892</v>
      </c>
      <c r="F153" s="70">
        <f>+Outflows!F153+Fees!F153+'Ongoing Cash Flows'!F153+'Terminal Value'!F153</f>
        <v>9672.2913336264282</v>
      </c>
      <c r="G153" s="70">
        <f>+Outflows!G153+Fees!G153+'Ongoing Cash Flows'!G153+'Terminal Value'!G153</f>
        <v>9301.3795756569343</v>
      </c>
      <c r="H153" s="70">
        <f>+Outflows!H153+Fees!H153+'Ongoing Cash Flows'!H153+'Terminal Value'!H153</f>
        <v>8391.7808337253464</v>
      </c>
      <c r="I153" s="70">
        <f>+Outflows!I153+Fees!I153+'Ongoing Cash Flows'!I153+'Terminal Value'!I153</f>
        <v>8246.1490887331656</v>
      </c>
      <c r="J153" s="70">
        <f>+Outflows!J153+Fees!J153+'Ongoing Cash Flows'!J153+'Terminal Value'!J153</f>
        <v>8233.7148861981768</v>
      </c>
      <c r="K153" s="70">
        <f>+Outflows!K153+Fees!K153+'Ongoing Cash Flows'!K153+'Terminal Value'!K153</f>
        <v>8224.4073231779257</v>
      </c>
      <c r="L153" s="70">
        <f>+Outflows!L153+Fees!L153+'Ongoing Cash Flows'!L153+'Terminal Value'!L153</f>
        <v>8225.7869513177666</v>
      </c>
      <c r="M153" s="70">
        <f>+Outflows!M153+Fees!M153+'Ongoing Cash Flows'!M153+'Terminal Value'!M153</f>
        <v>8197.6286888751038</v>
      </c>
      <c r="N153" s="70">
        <f>+Outflows!N153+Fees!N153+'Ongoing Cash Flows'!N153+'Terminal Value'!N153</f>
        <v>8180.134218785859</v>
      </c>
      <c r="O153" s="70">
        <f>+Outflows!O153+Fees!O153+'Ongoing Cash Flows'!O153+'Terminal Value'!O153</f>
        <v>7853.8583717432412</v>
      </c>
      <c r="P153" s="70">
        <f>+Outflows!P153+Fees!P153+'Ongoing Cash Flows'!P153+'Terminal Value'!P153</f>
        <v>7746.1517332600379</v>
      </c>
      <c r="Q153" s="70">
        <f>+Outflows!Q153+Fees!Q153+'Ongoing Cash Flows'!Q153+'Terminal Value'!Q153</f>
        <v>7717.4433269156452</v>
      </c>
      <c r="R153" s="70">
        <f>+Outflows!R153+Fees!R153+'Ongoing Cash Flows'!R153+'Terminal Value'!R153</f>
        <v>1032.4013492830784</v>
      </c>
      <c r="S153" s="70">
        <f>+Outflows!S153+Fees!S153+'Ongoing Cash Flows'!S153+'Terminal Value'!S153</f>
        <v>0</v>
      </c>
      <c r="T153" s="70">
        <f>+Outflows!T153+Fees!T153+'Ongoing Cash Flows'!T153+'Terminal Value'!T153</f>
        <v>0</v>
      </c>
      <c r="U153" s="70">
        <f>+Outflows!U153+Fees!U153+'Ongoing Cash Flows'!U153+'Terminal Value'!U153</f>
        <v>0</v>
      </c>
      <c r="V153" s="70">
        <f>+Outflows!V153+Fees!V153+'Ongoing Cash Flows'!V153+'Terminal Value'!V153</f>
        <v>0</v>
      </c>
      <c r="W153" s="70">
        <f>+Outflows!W153+Fees!W153+'Ongoing Cash Flows'!W153+'Terminal Value'!W153</f>
        <v>0</v>
      </c>
      <c r="X153" s="70">
        <f>+Outflows!X153+Fees!X153+'Ongoing Cash Flows'!X153+'Terminal Value'!X153</f>
        <v>0</v>
      </c>
      <c r="Y153" s="70">
        <f>+Outflows!Y153+Fees!Y153+'Ongoing Cash Flows'!Y153+'Terminal Value'!Y153</f>
        <v>0</v>
      </c>
      <c r="Z153" s="70">
        <f>+Outflows!Z153+Fees!Z153+'Ongoing Cash Flows'!Z153+'Terminal Value'!Z153</f>
        <v>0</v>
      </c>
      <c r="AA153" s="70">
        <f>+Outflows!AA153+Fees!AA153+'Ongoing Cash Flows'!AA153+'Terminal Value'!AA153</f>
        <v>0</v>
      </c>
      <c r="AB153" s="70">
        <f>+Outflows!AB153+Fees!AB153+'Ongoing Cash Flows'!AB153+'Terminal Value'!AB153</f>
        <v>0</v>
      </c>
      <c r="AC153" s="70">
        <f>+Outflows!AC153+Fees!AC153+'Ongoing Cash Flows'!AC153+'Terminal Value'!AC153</f>
        <v>0</v>
      </c>
      <c r="AD153" s="70">
        <f>+Outflows!AD153+Fees!AD153+'Ongoing Cash Flows'!AD153+'Terminal Value'!AD153</f>
        <v>0</v>
      </c>
      <c r="AE153" s="70">
        <f>+Outflows!AE153+Fees!AE153+'Ongoing Cash Flows'!AE153+'Terminal Value'!AE153</f>
        <v>0</v>
      </c>
      <c r="AF153" s="70">
        <f>+Outflows!AF153+Fees!AF153+'Ongoing Cash Flows'!AF153+'Terminal Value'!AF153</f>
        <v>0</v>
      </c>
      <c r="AG153" s="70">
        <f>+Outflows!AG153+Fees!AG153+'Ongoing Cash Flows'!AG153+'Terminal Value'!AG153</f>
        <v>0</v>
      </c>
      <c r="AH153" s="70">
        <f>+Outflows!AH153+Fees!AH153+'Ongoing Cash Flows'!AH153+'Terminal Value'!AH153</f>
        <v>0</v>
      </c>
      <c r="AI153" s="70">
        <f>+Outflows!AI153+Fees!AI153+'Ongoing Cash Flows'!AI153+'Terminal Value'!AI153</f>
        <v>0</v>
      </c>
      <c r="AJ153" s="70">
        <f>+Outflows!AJ153+Fees!AJ153+'Ongoing Cash Flows'!AJ153+'Terminal Value'!AJ153</f>
        <v>0</v>
      </c>
      <c r="AK153" s="70"/>
      <c r="AL153" s="6"/>
      <c r="AM153" s="71"/>
      <c r="AN153" s="72">
        <f t="shared" si="8"/>
        <v>6.3516011834144584E-2</v>
      </c>
      <c r="AO153" s="70">
        <f t="shared" ca="1" si="9"/>
        <v>1956.1969690647929</v>
      </c>
      <c r="AP153" s="166">
        <f t="shared" ca="1" si="10"/>
        <v>0</v>
      </c>
      <c r="AQ153" s="166">
        <f t="shared" ca="1" si="11"/>
        <v>8148412.195430438</v>
      </c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1"/>
      <c r="CM153" s="1"/>
      <c r="CN153" s="1"/>
      <c r="CO153" s="1"/>
      <c r="CP153" s="1"/>
    </row>
    <row r="154" spans="1:94" x14ac:dyDescent="0.2">
      <c r="A154" s="6">
        <v>152</v>
      </c>
      <c r="B154" s="70">
        <f>+Outflows!B154+Fees!B154+'Ongoing Cash Flows'!B154+'Terminal Value'!B154</f>
        <v>-102620.88607214433</v>
      </c>
      <c r="C154" s="70">
        <f>+Outflows!C154+Fees!C154+'Ongoing Cash Flows'!C154+'Terminal Value'!C154</f>
        <v>14352.826695072685</v>
      </c>
      <c r="D154" s="70">
        <f>+Outflows!D154+Fees!D154+'Ongoing Cash Flows'!D154+'Terminal Value'!D154</f>
        <v>12482.821910586979</v>
      </c>
      <c r="E154" s="70">
        <f>+Outflows!E154+Fees!E154+'Ongoing Cash Flows'!E154+'Terminal Value'!E154</f>
        <v>10446.803262806949</v>
      </c>
      <c r="F154" s="70">
        <f>+Outflows!F154+Fees!F154+'Ongoing Cash Flows'!F154+'Terminal Value'!F154</f>
        <v>9938.9975570246061</v>
      </c>
      <c r="G154" s="70">
        <f>+Outflows!G154+Fees!G154+'Ongoing Cash Flows'!G154+'Terminal Value'!G154</f>
        <v>9636.8550292184664</v>
      </c>
      <c r="H154" s="70">
        <f>+Outflows!H154+Fees!H154+'Ongoing Cash Flows'!H154+'Terminal Value'!H154</f>
        <v>8697.1969021152527</v>
      </c>
      <c r="I154" s="70">
        <f>+Outflows!I154+Fees!I154+'Ongoing Cash Flows'!I154+'Terminal Value'!I154</f>
        <v>8535.3874199531419</v>
      </c>
      <c r="J154" s="70">
        <f>+Outflows!J154+Fees!J154+'Ongoing Cash Flows'!J154+'Terminal Value'!J154</f>
        <v>8522.9532174181531</v>
      </c>
      <c r="K154" s="70">
        <f>+Outflows!K154+Fees!K154+'Ongoing Cash Flows'!K154+'Terminal Value'!K154</f>
        <v>8514.1358888575978</v>
      </c>
      <c r="L154" s="70">
        <f>+Outflows!L154+Fees!L154+'Ongoing Cash Flows'!L154+'Terminal Value'!L154</f>
        <v>8515.0252825377429</v>
      </c>
      <c r="M154" s="70">
        <f>+Outflows!M154+Fees!M154+'Ongoing Cash Flows'!M154+'Terminal Value'!M154</f>
        <v>8487.3572545547759</v>
      </c>
      <c r="N154" s="70">
        <f>+Outflows!N154+Fees!N154+'Ongoing Cash Flows'!N154+'Terminal Value'!N154</f>
        <v>8469.3725500058354</v>
      </c>
      <c r="O154" s="70">
        <f>+Outflows!O154+Fees!O154+'Ongoing Cash Flows'!O154+'Terminal Value'!O154</f>
        <v>8143.5869374229123</v>
      </c>
      <c r="P154" s="70">
        <f>+Outflows!P154+Fees!P154+'Ongoing Cash Flows'!P154+'Terminal Value'!P154</f>
        <v>8035.3900644800142</v>
      </c>
      <c r="Q154" s="70">
        <f>+Outflows!Q154+Fees!Q154+'Ongoing Cash Flows'!Q154+'Terminal Value'!Q154</f>
        <v>8007.1718925953164</v>
      </c>
      <c r="R154" s="70">
        <f>+Outflows!R154+Fees!R154+'Ongoing Cash Flows'!R154+'Terminal Value'!R154</f>
        <v>1177.0205148930665</v>
      </c>
      <c r="S154" s="70">
        <f>+Outflows!S154+Fees!S154+'Ongoing Cash Flows'!S154+'Terminal Value'!S154</f>
        <v>0</v>
      </c>
      <c r="T154" s="70">
        <f>+Outflows!T154+Fees!T154+'Ongoing Cash Flows'!T154+'Terminal Value'!T154</f>
        <v>0</v>
      </c>
      <c r="U154" s="70">
        <f>+Outflows!U154+Fees!U154+'Ongoing Cash Flows'!U154+'Terminal Value'!U154</f>
        <v>0</v>
      </c>
      <c r="V154" s="70">
        <f>+Outflows!V154+Fees!V154+'Ongoing Cash Flows'!V154+'Terminal Value'!V154</f>
        <v>0</v>
      </c>
      <c r="W154" s="70">
        <f>+Outflows!W154+Fees!W154+'Ongoing Cash Flows'!W154+'Terminal Value'!W154</f>
        <v>0</v>
      </c>
      <c r="X154" s="70">
        <f>+Outflows!X154+Fees!X154+'Ongoing Cash Flows'!X154+'Terminal Value'!X154</f>
        <v>0</v>
      </c>
      <c r="Y154" s="70">
        <f>+Outflows!Y154+Fees!Y154+'Ongoing Cash Flows'!Y154+'Terminal Value'!Y154</f>
        <v>0</v>
      </c>
      <c r="Z154" s="70">
        <f>+Outflows!Z154+Fees!Z154+'Ongoing Cash Flows'!Z154+'Terminal Value'!Z154</f>
        <v>0</v>
      </c>
      <c r="AA154" s="70">
        <f>+Outflows!AA154+Fees!AA154+'Ongoing Cash Flows'!AA154+'Terminal Value'!AA154</f>
        <v>0</v>
      </c>
      <c r="AB154" s="70">
        <f>+Outflows!AB154+Fees!AB154+'Ongoing Cash Flows'!AB154+'Terminal Value'!AB154</f>
        <v>0</v>
      </c>
      <c r="AC154" s="70">
        <f>+Outflows!AC154+Fees!AC154+'Ongoing Cash Flows'!AC154+'Terminal Value'!AC154</f>
        <v>0</v>
      </c>
      <c r="AD154" s="70">
        <f>+Outflows!AD154+Fees!AD154+'Ongoing Cash Flows'!AD154+'Terminal Value'!AD154</f>
        <v>0</v>
      </c>
      <c r="AE154" s="70">
        <f>+Outflows!AE154+Fees!AE154+'Ongoing Cash Flows'!AE154+'Terminal Value'!AE154</f>
        <v>0</v>
      </c>
      <c r="AF154" s="70">
        <f>+Outflows!AF154+Fees!AF154+'Ongoing Cash Flows'!AF154+'Terminal Value'!AF154</f>
        <v>0</v>
      </c>
      <c r="AG154" s="70">
        <f>+Outflows!AG154+Fees!AG154+'Ongoing Cash Flows'!AG154+'Terminal Value'!AG154</f>
        <v>0</v>
      </c>
      <c r="AH154" s="70">
        <f>+Outflows!AH154+Fees!AH154+'Ongoing Cash Flows'!AH154+'Terminal Value'!AH154</f>
        <v>0</v>
      </c>
      <c r="AI154" s="70">
        <f>+Outflows!AI154+Fees!AI154+'Ongoing Cash Flows'!AI154+'Terminal Value'!AI154</f>
        <v>0</v>
      </c>
      <c r="AJ154" s="70">
        <f>+Outflows!AJ154+Fees!AJ154+'Ongoing Cash Flows'!AJ154+'Terminal Value'!AJ154</f>
        <v>0</v>
      </c>
      <c r="AK154" s="70"/>
      <c r="AL154" s="6"/>
      <c r="AM154" s="71"/>
      <c r="AN154" s="72">
        <f t="shared" si="8"/>
        <v>4.7754558920860279E-2</v>
      </c>
      <c r="AO154" s="70">
        <f t="shared" ca="1" si="9"/>
        <v>-6647.5086810264229</v>
      </c>
      <c r="AP154" s="166">
        <f t="shared" ca="1" si="10"/>
        <v>33052878.313790325</v>
      </c>
      <c r="AQ154" s="166">
        <f t="shared" ca="1" si="11"/>
        <v>0</v>
      </c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1"/>
      <c r="CM154" s="1"/>
      <c r="CN154" s="1"/>
      <c r="CO154" s="1"/>
      <c r="CP154" s="1"/>
    </row>
    <row r="155" spans="1:94" x14ac:dyDescent="0.2">
      <c r="A155" s="6">
        <v>153</v>
      </c>
      <c r="B155" s="70">
        <f>+Outflows!B155+Fees!B155+'Ongoing Cash Flows'!B155+'Terminal Value'!B155</f>
        <v>-97404.353054084058</v>
      </c>
      <c r="C155" s="70">
        <f>+Outflows!C155+Fees!C155+'Ongoing Cash Flows'!C155+'Terminal Value'!C155</f>
        <v>14251.07006742926</v>
      </c>
      <c r="D155" s="70">
        <f>+Outflows!D155+Fees!D155+'Ongoing Cash Flows'!D155+'Terminal Value'!D155</f>
        <v>12232.36776021585</v>
      </c>
      <c r="E155" s="70">
        <f>+Outflows!E155+Fees!E155+'Ongoing Cash Flows'!E155+'Terminal Value'!E155</f>
        <v>10210.728684403111</v>
      </c>
      <c r="F155" s="70">
        <f>+Outflows!F155+Fees!F155+'Ongoing Cash Flows'!F155+'Terminal Value'!F155</f>
        <v>9862.3035208425754</v>
      </c>
      <c r="G155" s="70">
        <f>+Outflows!G155+Fees!G155+'Ongoing Cash Flows'!G155+'Terminal Value'!G155</f>
        <v>9560.972345584134</v>
      </c>
      <c r="H155" s="70">
        <f>+Outflows!H155+Fees!H155+'Ongoing Cash Flows'!H155+'Terminal Value'!H155</f>
        <v>8570.8407873838732</v>
      </c>
      <c r="I155" s="70">
        <f>+Outflows!I155+Fees!I155+'Ongoing Cash Flows'!I155+'Terminal Value'!I155</f>
        <v>8415.7243257452537</v>
      </c>
      <c r="J155" s="70">
        <f>+Outflows!J155+Fees!J155+'Ongoing Cash Flows'!J155+'Terminal Value'!J155</f>
        <v>8403.2901232102631</v>
      </c>
      <c r="K155" s="70">
        <f>+Outflows!K155+Fees!K155+'Ongoing Cash Flows'!K155+'Terminal Value'!K155</f>
        <v>8394.2699758459676</v>
      </c>
      <c r="L155" s="70">
        <f>+Outflows!L155+Fees!L155+'Ongoing Cash Flows'!L155+'Terminal Value'!L155</f>
        <v>8395.3621883298547</v>
      </c>
      <c r="M155" s="70">
        <f>+Outflows!M155+Fees!M155+'Ongoing Cash Flows'!M155+'Terminal Value'!M155</f>
        <v>8367.4913415431456</v>
      </c>
      <c r="N155" s="70">
        <f>+Outflows!N155+Fees!N155+'Ongoing Cash Flows'!N155+'Terminal Value'!N155</f>
        <v>8349.7094557979472</v>
      </c>
      <c r="O155" s="70">
        <f>+Outflows!O155+Fees!O155+'Ongoing Cash Flows'!O155+'Terminal Value'!O155</f>
        <v>8023.7210244112821</v>
      </c>
      <c r="P155" s="70">
        <f>+Outflows!P155+Fees!P155+'Ongoing Cash Flows'!P155+'Terminal Value'!P155</f>
        <v>7915.726970272126</v>
      </c>
      <c r="Q155" s="70">
        <f>+Outflows!Q155+Fees!Q155+'Ongoing Cash Flows'!Q155+'Terminal Value'!Q155</f>
        <v>7887.3059795836853</v>
      </c>
      <c r="R155" s="70">
        <f>+Outflows!R155+Fees!R155+'Ongoing Cash Flows'!R155+'Terminal Value'!R155</f>
        <v>1117.1889677891224</v>
      </c>
      <c r="S155" s="70">
        <f>+Outflows!S155+Fees!S155+'Ongoing Cash Flows'!S155+'Terminal Value'!S155</f>
        <v>0</v>
      </c>
      <c r="T155" s="70">
        <f>+Outflows!T155+Fees!T155+'Ongoing Cash Flows'!T155+'Terminal Value'!T155</f>
        <v>0</v>
      </c>
      <c r="U155" s="70">
        <f>+Outflows!U155+Fees!U155+'Ongoing Cash Flows'!U155+'Terminal Value'!U155</f>
        <v>0</v>
      </c>
      <c r="V155" s="70">
        <f>+Outflows!V155+Fees!V155+'Ongoing Cash Flows'!V155+'Terminal Value'!V155</f>
        <v>0</v>
      </c>
      <c r="W155" s="70">
        <f>+Outflows!W155+Fees!W155+'Ongoing Cash Flows'!W155+'Terminal Value'!W155</f>
        <v>0</v>
      </c>
      <c r="X155" s="70">
        <f>+Outflows!X155+Fees!X155+'Ongoing Cash Flows'!X155+'Terminal Value'!X155</f>
        <v>0</v>
      </c>
      <c r="Y155" s="70">
        <f>+Outflows!Y155+Fees!Y155+'Ongoing Cash Flows'!Y155+'Terminal Value'!Y155</f>
        <v>0</v>
      </c>
      <c r="Z155" s="70">
        <f>+Outflows!Z155+Fees!Z155+'Ongoing Cash Flows'!Z155+'Terminal Value'!Z155</f>
        <v>0</v>
      </c>
      <c r="AA155" s="70">
        <f>+Outflows!AA155+Fees!AA155+'Ongoing Cash Flows'!AA155+'Terminal Value'!AA155</f>
        <v>0</v>
      </c>
      <c r="AB155" s="70">
        <f>+Outflows!AB155+Fees!AB155+'Ongoing Cash Flows'!AB155+'Terminal Value'!AB155</f>
        <v>0</v>
      </c>
      <c r="AC155" s="70">
        <f>+Outflows!AC155+Fees!AC155+'Ongoing Cash Flows'!AC155+'Terminal Value'!AC155</f>
        <v>0</v>
      </c>
      <c r="AD155" s="70">
        <f>+Outflows!AD155+Fees!AD155+'Ongoing Cash Flows'!AD155+'Terminal Value'!AD155</f>
        <v>0</v>
      </c>
      <c r="AE155" s="70">
        <f>+Outflows!AE155+Fees!AE155+'Ongoing Cash Flows'!AE155+'Terminal Value'!AE155</f>
        <v>0</v>
      </c>
      <c r="AF155" s="70">
        <f>+Outflows!AF155+Fees!AF155+'Ongoing Cash Flows'!AF155+'Terminal Value'!AF155</f>
        <v>0</v>
      </c>
      <c r="AG155" s="70">
        <f>+Outflows!AG155+Fees!AG155+'Ongoing Cash Flows'!AG155+'Terminal Value'!AG155</f>
        <v>0</v>
      </c>
      <c r="AH155" s="70">
        <f>+Outflows!AH155+Fees!AH155+'Ongoing Cash Flows'!AH155+'Terminal Value'!AH155</f>
        <v>0</v>
      </c>
      <c r="AI155" s="70">
        <f>+Outflows!AI155+Fees!AI155+'Ongoing Cash Flows'!AI155+'Terminal Value'!AI155</f>
        <v>0</v>
      </c>
      <c r="AJ155" s="70">
        <f>+Outflows!AJ155+Fees!AJ155+'Ongoing Cash Flows'!AJ155+'Terminal Value'!AJ155</f>
        <v>0</v>
      </c>
      <c r="AK155" s="70"/>
      <c r="AL155" s="6"/>
      <c r="AM155" s="71"/>
      <c r="AN155" s="72">
        <f t="shared" si="8"/>
        <v>5.3980562090873721E-2</v>
      </c>
      <c r="AO155" s="70">
        <f t="shared" ca="1" si="9"/>
        <v>-3014.8440713235118</v>
      </c>
      <c r="AP155" s="166">
        <f t="shared" ca="1" si="10"/>
        <v>4479566.5822323393</v>
      </c>
      <c r="AQ155" s="166">
        <f t="shared" ca="1" si="11"/>
        <v>0</v>
      </c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1"/>
      <c r="CM155" s="1"/>
      <c r="CN155" s="1"/>
      <c r="CO155" s="1"/>
      <c r="CP155" s="1"/>
    </row>
    <row r="156" spans="1:94" x14ac:dyDescent="0.2">
      <c r="A156" s="6">
        <v>154</v>
      </c>
      <c r="B156" s="70">
        <f>+Outflows!B156+Fees!B156+'Ongoing Cash Flows'!B156+'Terminal Value'!B156</f>
        <v>-87972.041374403998</v>
      </c>
      <c r="C156" s="70">
        <f>+Outflows!C156+Fees!C156+'Ongoing Cash Flows'!C156+'Terminal Value'!C156</f>
        <v>14123.656178142877</v>
      </c>
      <c r="D156" s="70">
        <f>+Outflows!D156+Fees!D156+'Ongoing Cash Flows'!D156+'Terminal Value'!D156</f>
        <v>11907.762396291368</v>
      </c>
      <c r="E156" s="70">
        <f>+Outflows!E156+Fees!E156+'Ongoing Cash Flows'!E156+'Terminal Value'!E156</f>
        <v>9967.5391428794283</v>
      </c>
      <c r="F156" s="70">
        <f>+Outflows!F156+Fees!F156+'Ongoing Cash Flows'!F156+'Terminal Value'!F156</f>
        <v>9589.7764580091189</v>
      </c>
      <c r="G156" s="70">
        <f>+Outflows!G156+Fees!G156+'Ongoing Cash Flows'!G156+'Terminal Value'!G156</f>
        <v>9167.6167940730156</v>
      </c>
      <c r="H156" s="70">
        <f>+Outflows!H156+Fees!H156+'Ongoing Cash Flows'!H156+'Terminal Value'!H156</f>
        <v>8342.3690701238593</v>
      </c>
      <c r="I156" s="70">
        <f>+Outflows!I156+Fees!I156+'Ongoing Cash Flows'!I156+'Terminal Value'!I156</f>
        <v>8199.3546416627378</v>
      </c>
      <c r="J156" s="70">
        <f>+Outflows!J156+Fees!J156+'Ongoing Cash Flows'!J156+'Terminal Value'!J156</f>
        <v>8186.9204391277472</v>
      </c>
      <c r="K156" s="70">
        <f>+Outflows!K156+Fees!K156+'Ongoing Cash Flows'!K156+'Terminal Value'!K156</f>
        <v>8177.5335634853454</v>
      </c>
      <c r="L156" s="70">
        <f>+Outflows!L156+Fees!L156+'Ongoing Cash Flows'!L156+'Terminal Value'!L156</f>
        <v>8178.9925042473378</v>
      </c>
      <c r="M156" s="70">
        <f>+Outflows!M156+Fees!M156+'Ongoing Cash Flows'!M156+'Terminal Value'!M156</f>
        <v>8150.7549291825226</v>
      </c>
      <c r="N156" s="70">
        <f>+Outflows!N156+Fees!N156+'Ongoing Cash Flows'!N156+'Terminal Value'!N156</f>
        <v>8133.3397717154312</v>
      </c>
      <c r="O156" s="70">
        <f>+Outflows!O156+Fees!O156+'Ongoing Cash Flows'!O156+'Terminal Value'!O156</f>
        <v>7806.9846120506591</v>
      </c>
      <c r="P156" s="70">
        <f>+Outflows!P156+Fees!P156+'Ongoing Cash Flows'!P156+'Terminal Value'!P156</f>
        <v>7699.35728618961</v>
      </c>
      <c r="Q156" s="70">
        <f>+Outflows!Q156+Fees!Q156+'Ongoing Cash Flows'!Q156+'Terminal Value'!Q156</f>
        <v>7670.5695672230631</v>
      </c>
      <c r="R156" s="70">
        <f>+Outflows!R156+Fees!R156+'Ongoing Cash Flows'!R156+'Terminal Value'!R156</f>
        <v>1009.004125747864</v>
      </c>
      <c r="S156" s="70">
        <f>+Outflows!S156+Fees!S156+'Ongoing Cash Flows'!S156+'Terminal Value'!S156</f>
        <v>0</v>
      </c>
      <c r="T156" s="70">
        <f>+Outflows!T156+Fees!T156+'Ongoing Cash Flows'!T156+'Terminal Value'!T156</f>
        <v>0</v>
      </c>
      <c r="U156" s="70">
        <f>+Outflows!U156+Fees!U156+'Ongoing Cash Flows'!U156+'Terminal Value'!U156</f>
        <v>0</v>
      </c>
      <c r="V156" s="70">
        <f>+Outflows!V156+Fees!V156+'Ongoing Cash Flows'!V156+'Terminal Value'!V156</f>
        <v>0</v>
      </c>
      <c r="W156" s="70">
        <f>+Outflows!W156+Fees!W156+'Ongoing Cash Flows'!W156+'Terminal Value'!W156</f>
        <v>0</v>
      </c>
      <c r="X156" s="70">
        <f>+Outflows!X156+Fees!X156+'Ongoing Cash Flows'!X156+'Terminal Value'!X156</f>
        <v>0</v>
      </c>
      <c r="Y156" s="70">
        <f>+Outflows!Y156+Fees!Y156+'Ongoing Cash Flows'!Y156+'Terminal Value'!Y156</f>
        <v>0</v>
      </c>
      <c r="Z156" s="70">
        <f>+Outflows!Z156+Fees!Z156+'Ongoing Cash Flows'!Z156+'Terminal Value'!Z156</f>
        <v>0</v>
      </c>
      <c r="AA156" s="70">
        <f>+Outflows!AA156+Fees!AA156+'Ongoing Cash Flows'!AA156+'Terminal Value'!AA156</f>
        <v>0</v>
      </c>
      <c r="AB156" s="70">
        <f>+Outflows!AB156+Fees!AB156+'Ongoing Cash Flows'!AB156+'Terminal Value'!AB156</f>
        <v>0</v>
      </c>
      <c r="AC156" s="70">
        <f>+Outflows!AC156+Fees!AC156+'Ongoing Cash Flows'!AC156+'Terminal Value'!AC156</f>
        <v>0</v>
      </c>
      <c r="AD156" s="70">
        <f>+Outflows!AD156+Fees!AD156+'Ongoing Cash Flows'!AD156+'Terminal Value'!AD156</f>
        <v>0</v>
      </c>
      <c r="AE156" s="70">
        <f>+Outflows!AE156+Fees!AE156+'Ongoing Cash Flows'!AE156+'Terminal Value'!AE156</f>
        <v>0</v>
      </c>
      <c r="AF156" s="70">
        <f>+Outflows!AF156+Fees!AF156+'Ongoing Cash Flows'!AF156+'Terminal Value'!AF156</f>
        <v>0</v>
      </c>
      <c r="AG156" s="70">
        <f>+Outflows!AG156+Fees!AG156+'Ongoing Cash Flows'!AG156+'Terminal Value'!AG156</f>
        <v>0</v>
      </c>
      <c r="AH156" s="70">
        <f>+Outflows!AH156+Fees!AH156+'Ongoing Cash Flows'!AH156+'Terminal Value'!AH156</f>
        <v>0</v>
      </c>
      <c r="AI156" s="70">
        <f>+Outflows!AI156+Fees!AI156+'Ongoing Cash Flows'!AI156+'Terminal Value'!AI156</f>
        <v>0</v>
      </c>
      <c r="AJ156" s="70">
        <f>+Outflows!AJ156+Fees!AJ156+'Ongoing Cash Flows'!AJ156+'Terminal Value'!AJ156</f>
        <v>0</v>
      </c>
      <c r="AK156" s="70"/>
      <c r="AL156" s="6"/>
      <c r="AM156" s="71"/>
      <c r="AN156" s="72">
        <f t="shared" si="8"/>
        <v>6.6910669207572923E-2</v>
      </c>
      <c r="AO156" s="70">
        <f t="shared" ca="1" si="9"/>
        <v>3576.4746727524471</v>
      </c>
      <c r="AP156" s="166">
        <f t="shared" ca="1" si="10"/>
        <v>0</v>
      </c>
      <c r="AQ156" s="166">
        <f t="shared" ca="1" si="11"/>
        <v>20024014.775439985</v>
      </c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1"/>
      <c r="CM156" s="1"/>
      <c r="CN156" s="1"/>
      <c r="CO156" s="1"/>
      <c r="CP156" s="1"/>
    </row>
    <row r="157" spans="1:94" x14ac:dyDescent="0.2">
      <c r="A157" s="6">
        <v>155</v>
      </c>
      <c r="B157" s="70">
        <f>+Outflows!B157+Fees!B157+'Ongoing Cash Flows'!B157+'Terminal Value'!B157</f>
        <v>-89337.864998727047</v>
      </c>
      <c r="C157" s="70">
        <f>+Outflows!C157+Fees!C157+'Ongoing Cash Flows'!C157+'Terminal Value'!C157</f>
        <v>14106.124642902882</v>
      </c>
      <c r="D157" s="70">
        <f>+Outflows!D157+Fees!D157+'Ongoing Cash Flows'!D157+'Terminal Value'!D157</f>
        <v>12073.844183111638</v>
      </c>
      <c r="E157" s="70">
        <f>+Outflows!E157+Fees!E157+'Ongoing Cash Flows'!E157+'Terminal Value'!E157</f>
        <v>9940.6928951675181</v>
      </c>
      <c r="F157" s="70">
        <f>+Outflows!F157+Fees!F157+'Ongoing Cash Flows'!F157+'Terminal Value'!F157</f>
        <v>9594.4663009386895</v>
      </c>
      <c r="G157" s="70">
        <f>+Outflows!G157+Fees!G157+'Ongoing Cash Flows'!G157+'Terminal Value'!G157</f>
        <v>9371.1116120193328</v>
      </c>
      <c r="H157" s="70">
        <f>+Outflows!H157+Fees!H157+'Ongoing Cash Flows'!H157+'Terminal Value'!H157</f>
        <v>8375.4523777498835</v>
      </c>
      <c r="I157" s="70">
        <f>+Outflows!I157+Fees!I157+'Ongoing Cash Flows'!I157+'Terminal Value'!I157</f>
        <v>8230.6855429458083</v>
      </c>
      <c r="J157" s="70">
        <f>+Outflows!J157+Fees!J157+'Ongoing Cash Flows'!J157+'Terminal Value'!J157</f>
        <v>8218.2513404108176</v>
      </c>
      <c r="K157" s="70">
        <f>+Outflows!K157+Fees!K157+'Ongoing Cash Flows'!K157+'Terminal Value'!K157</f>
        <v>8208.9175679909295</v>
      </c>
      <c r="L157" s="70">
        <f>+Outflows!L157+Fees!L157+'Ongoing Cash Flows'!L157+'Terminal Value'!L157</f>
        <v>8210.3234055304092</v>
      </c>
      <c r="M157" s="70">
        <f>+Outflows!M157+Fees!M157+'Ongoing Cash Flows'!M157+'Terminal Value'!M157</f>
        <v>8182.1389336881075</v>
      </c>
      <c r="N157" s="70">
        <f>+Outflows!N157+Fees!N157+'Ongoing Cash Flows'!N157+'Terminal Value'!N157</f>
        <v>8164.6706729985017</v>
      </c>
      <c r="O157" s="70">
        <f>+Outflows!O157+Fees!O157+'Ongoing Cash Flows'!O157+'Terminal Value'!O157</f>
        <v>7838.368616556244</v>
      </c>
      <c r="P157" s="70">
        <f>+Outflows!P157+Fees!P157+'Ongoing Cash Flows'!P157+'Terminal Value'!P157</f>
        <v>7730.6881874726805</v>
      </c>
      <c r="Q157" s="70">
        <f>+Outflows!Q157+Fees!Q157+'Ongoing Cash Flows'!Q157+'Terminal Value'!Q157</f>
        <v>7701.9535717286481</v>
      </c>
      <c r="R157" s="70">
        <f>+Outflows!R157+Fees!R157+'Ongoing Cash Flows'!R157+'Terminal Value'!R157</f>
        <v>1024.6695763893997</v>
      </c>
      <c r="S157" s="70">
        <f>+Outflows!S157+Fees!S157+'Ongoing Cash Flows'!S157+'Terminal Value'!S157</f>
        <v>0</v>
      </c>
      <c r="T157" s="70">
        <f>+Outflows!T157+Fees!T157+'Ongoing Cash Flows'!T157+'Terminal Value'!T157</f>
        <v>0</v>
      </c>
      <c r="U157" s="70">
        <f>+Outflows!U157+Fees!U157+'Ongoing Cash Flows'!U157+'Terminal Value'!U157</f>
        <v>0</v>
      </c>
      <c r="V157" s="70">
        <f>+Outflows!V157+Fees!V157+'Ongoing Cash Flows'!V157+'Terminal Value'!V157</f>
        <v>0</v>
      </c>
      <c r="W157" s="70">
        <f>+Outflows!W157+Fees!W157+'Ongoing Cash Flows'!W157+'Terminal Value'!W157</f>
        <v>0</v>
      </c>
      <c r="X157" s="70">
        <f>+Outflows!X157+Fees!X157+'Ongoing Cash Flows'!X157+'Terminal Value'!X157</f>
        <v>0</v>
      </c>
      <c r="Y157" s="70">
        <f>+Outflows!Y157+Fees!Y157+'Ongoing Cash Flows'!Y157+'Terminal Value'!Y157</f>
        <v>0</v>
      </c>
      <c r="Z157" s="70">
        <f>+Outflows!Z157+Fees!Z157+'Ongoing Cash Flows'!Z157+'Terminal Value'!Z157</f>
        <v>0</v>
      </c>
      <c r="AA157" s="70">
        <f>+Outflows!AA157+Fees!AA157+'Ongoing Cash Flows'!AA157+'Terminal Value'!AA157</f>
        <v>0</v>
      </c>
      <c r="AB157" s="70">
        <f>+Outflows!AB157+Fees!AB157+'Ongoing Cash Flows'!AB157+'Terminal Value'!AB157</f>
        <v>0</v>
      </c>
      <c r="AC157" s="70">
        <f>+Outflows!AC157+Fees!AC157+'Ongoing Cash Flows'!AC157+'Terminal Value'!AC157</f>
        <v>0</v>
      </c>
      <c r="AD157" s="70">
        <f>+Outflows!AD157+Fees!AD157+'Ongoing Cash Flows'!AD157+'Terminal Value'!AD157</f>
        <v>0</v>
      </c>
      <c r="AE157" s="70">
        <f>+Outflows!AE157+Fees!AE157+'Ongoing Cash Flows'!AE157+'Terminal Value'!AE157</f>
        <v>0</v>
      </c>
      <c r="AF157" s="70">
        <f>+Outflows!AF157+Fees!AF157+'Ongoing Cash Flows'!AF157+'Terminal Value'!AF157</f>
        <v>0</v>
      </c>
      <c r="AG157" s="70">
        <f>+Outflows!AG157+Fees!AG157+'Ongoing Cash Flows'!AG157+'Terminal Value'!AG157</f>
        <v>0</v>
      </c>
      <c r="AH157" s="70">
        <f>+Outflows!AH157+Fees!AH157+'Ongoing Cash Flows'!AH157+'Terminal Value'!AH157</f>
        <v>0</v>
      </c>
      <c r="AI157" s="70">
        <f>+Outflows!AI157+Fees!AI157+'Ongoing Cash Flows'!AI157+'Terminal Value'!AI157</f>
        <v>0</v>
      </c>
      <c r="AJ157" s="70">
        <f>+Outflows!AJ157+Fees!AJ157+'Ongoing Cash Flows'!AJ157+'Terminal Value'!AJ157</f>
        <v>0</v>
      </c>
      <c r="AK157" s="70"/>
      <c r="AL157" s="6"/>
      <c r="AM157" s="71"/>
      <c r="AN157" s="72">
        <f t="shared" si="8"/>
        <v>6.5081009268760689E-2</v>
      </c>
      <c r="AO157" s="70">
        <f t="shared" ca="1" si="9"/>
        <v>2717.2838402774441</v>
      </c>
      <c r="AP157" s="166">
        <f t="shared" ca="1" si="10"/>
        <v>0</v>
      </c>
      <c r="AQ157" s="166">
        <f t="shared" ca="1" si="11"/>
        <v>13072774.877429595</v>
      </c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1"/>
      <c r="CM157" s="1"/>
      <c r="CN157" s="1"/>
      <c r="CO157" s="1"/>
      <c r="CP157" s="1"/>
    </row>
    <row r="158" spans="1:94" x14ac:dyDescent="0.2">
      <c r="A158" s="6">
        <v>156</v>
      </c>
      <c r="B158" s="70">
        <f>+Outflows!B158+Fees!B158+'Ongoing Cash Flows'!B158+'Terminal Value'!B158</f>
        <v>-91769.722683443557</v>
      </c>
      <c r="C158" s="70">
        <f>+Outflows!C158+Fees!C158+'Ongoing Cash Flows'!C158+'Terminal Value'!C158</f>
        <v>14119.491282416788</v>
      </c>
      <c r="D158" s="70">
        <f>+Outflows!D158+Fees!D158+'Ongoing Cash Flows'!D158+'Terminal Value'!D158</f>
        <v>12012.526131633891</v>
      </c>
      <c r="E158" s="70">
        <f>+Outflows!E158+Fees!E158+'Ongoing Cash Flows'!E158+'Terminal Value'!E158</f>
        <v>10008.065439760745</v>
      </c>
      <c r="F158" s="70">
        <f>+Outflows!F158+Fees!F158+'Ongoing Cash Flows'!F158+'Terminal Value'!F158</f>
        <v>9683.0409340939859</v>
      </c>
      <c r="G158" s="70">
        <f>+Outflows!G158+Fees!G158+'Ongoing Cash Flows'!G158+'Terminal Value'!G158</f>
        <v>9325.3792617180188</v>
      </c>
      <c r="H158" s="70">
        <f>+Outflows!H158+Fees!H158+'Ongoing Cash Flows'!H158+'Terminal Value'!H158</f>
        <v>8434.3574182349294</v>
      </c>
      <c r="I158" s="70">
        <f>+Outflows!I158+Fees!I158+'Ongoing Cash Flows'!I158+'Terminal Value'!I158</f>
        <v>8286.4704127470577</v>
      </c>
      <c r="J158" s="70">
        <f>+Outflows!J158+Fees!J158+'Ongoing Cash Flows'!J158+'Terminal Value'!J158</f>
        <v>8274.0362102120671</v>
      </c>
      <c r="K158" s="70">
        <f>+Outflows!K158+Fees!K158+'Ongoing Cash Flows'!K158+'Terminal Value'!K158</f>
        <v>8264.7969884189606</v>
      </c>
      <c r="L158" s="70">
        <f>+Outflows!L158+Fees!L158+'Ongoing Cash Flows'!L158+'Terminal Value'!L158</f>
        <v>8266.1082753316587</v>
      </c>
      <c r="M158" s="70">
        <f>+Outflows!M158+Fees!M158+'Ongoing Cash Flows'!M158+'Terminal Value'!M158</f>
        <v>8238.0183541161387</v>
      </c>
      <c r="N158" s="70">
        <f>+Outflows!N158+Fees!N158+'Ongoing Cash Flows'!N158+'Terminal Value'!N158</f>
        <v>8220.4555427997511</v>
      </c>
      <c r="O158" s="70">
        <f>+Outflows!O158+Fees!O158+'Ongoing Cash Flows'!O158+'Terminal Value'!O158</f>
        <v>7894.2480369842751</v>
      </c>
      <c r="P158" s="70">
        <f>+Outflows!P158+Fees!P158+'Ongoing Cash Flows'!P158+'Terminal Value'!P158</f>
        <v>7786.47305727393</v>
      </c>
      <c r="Q158" s="70">
        <f>+Outflows!Q158+Fees!Q158+'Ongoing Cash Flows'!Q158+'Terminal Value'!Q158</f>
        <v>7757.8329921566783</v>
      </c>
      <c r="R158" s="70">
        <f>+Outflows!R158+Fees!R158+'Ongoing Cash Flows'!R158+'Terminal Value'!R158</f>
        <v>1052.5620112900242</v>
      </c>
      <c r="S158" s="70">
        <f>+Outflows!S158+Fees!S158+'Ongoing Cash Flows'!S158+'Terminal Value'!S158</f>
        <v>0</v>
      </c>
      <c r="T158" s="70">
        <f>+Outflows!T158+Fees!T158+'Ongoing Cash Flows'!T158+'Terminal Value'!T158</f>
        <v>0</v>
      </c>
      <c r="U158" s="70">
        <f>+Outflows!U158+Fees!U158+'Ongoing Cash Flows'!U158+'Terminal Value'!U158</f>
        <v>0</v>
      </c>
      <c r="V158" s="70">
        <f>+Outflows!V158+Fees!V158+'Ongoing Cash Flows'!V158+'Terminal Value'!V158</f>
        <v>0</v>
      </c>
      <c r="W158" s="70">
        <f>+Outflows!W158+Fees!W158+'Ongoing Cash Flows'!W158+'Terminal Value'!W158</f>
        <v>0</v>
      </c>
      <c r="X158" s="70">
        <f>+Outflows!X158+Fees!X158+'Ongoing Cash Flows'!X158+'Terminal Value'!X158</f>
        <v>0</v>
      </c>
      <c r="Y158" s="70">
        <f>+Outflows!Y158+Fees!Y158+'Ongoing Cash Flows'!Y158+'Terminal Value'!Y158</f>
        <v>0</v>
      </c>
      <c r="Z158" s="70">
        <f>+Outflows!Z158+Fees!Z158+'Ongoing Cash Flows'!Z158+'Terminal Value'!Z158</f>
        <v>0</v>
      </c>
      <c r="AA158" s="70">
        <f>+Outflows!AA158+Fees!AA158+'Ongoing Cash Flows'!AA158+'Terminal Value'!AA158</f>
        <v>0</v>
      </c>
      <c r="AB158" s="70">
        <f>+Outflows!AB158+Fees!AB158+'Ongoing Cash Flows'!AB158+'Terminal Value'!AB158</f>
        <v>0</v>
      </c>
      <c r="AC158" s="70">
        <f>+Outflows!AC158+Fees!AC158+'Ongoing Cash Flows'!AC158+'Terminal Value'!AC158</f>
        <v>0</v>
      </c>
      <c r="AD158" s="70">
        <f>+Outflows!AD158+Fees!AD158+'Ongoing Cash Flows'!AD158+'Terminal Value'!AD158</f>
        <v>0</v>
      </c>
      <c r="AE158" s="70">
        <f>+Outflows!AE158+Fees!AE158+'Ongoing Cash Flows'!AE158+'Terminal Value'!AE158</f>
        <v>0</v>
      </c>
      <c r="AF158" s="70">
        <f>+Outflows!AF158+Fees!AF158+'Ongoing Cash Flows'!AF158+'Terminal Value'!AF158</f>
        <v>0</v>
      </c>
      <c r="AG158" s="70">
        <f>+Outflows!AG158+Fees!AG158+'Ongoing Cash Flows'!AG158+'Terminal Value'!AG158</f>
        <v>0</v>
      </c>
      <c r="AH158" s="70">
        <f>+Outflows!AH158+Fees!AH158+'Ongoing Cash Flows'!AH158+'Terminal Value'!AH158</f>
        <v>0</v>
      </c>
      <c r="AI158" s="70">
        <f>+Outflows!AI158+Fees!AI158+'Ongoing Cash Flows'!AI158+'Terminal Value'!AI158</f>
        <v>0</v>
      </c>
      <c r="AJ158" s="70">
        <f>+Outflows!AJ158+Fees!AJ158+'Ongoing Cash Flows'!AJ158+'Terminal Value'!AJ158</f>
        <v>0</v>
      </c>
      <c r="AK158" s="70"/>
      <c r="AL158" s="6"/>
      <c r="AM158" s="71"/>
      <c r="AN158" s="72">
        <f t="shared" si="8"/>
        <v>6.1168119311332703E-2</v>
      </c>
      <c r="AO158" s="70">
        <f t="shared" ca="1" si="9"/>
        <v>794.31213533029018</v>
      </c>
      <c r="AP158" s="166">
        <f t="shared" ca="1" si="10"/>
        <v>0</v>
      </c>
      <c r="AQ158" s="166">
        <f t="shared" ca="1" si="11"/>
        <v>2865089.5666847723</v>
      </c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1"/>
      <c r="CM158" s="1"/>
      <c r="CN158" s="1"/>
      <c r="CO158" s="1"/>
      <c r="CP158" s="1"/>
    </row>
    <row r="159" spans="1:94" x14ac:dyDescent="0.2">
      <c r="A159" s="6">
        <v>157</v>
      </c>
      <c r="B159" s="70">
        <f>+Outflows!B159+Fees!B159+'Ongoing Cash Flows'!B159+'Terminal Value'!B159</f>
        <v>-98573.968899060957</v>
      </c>
      <c r="C159" s="70">
        <f>+Outflows!C159+Fees!C159+'Ongoing Cash Flows'!C159+'Terminal Value'!C159</f>
        <v>14266.99458126265</v>
      </c>
      <c r="D159" s="70">
        <f>+Outflows!D159+Fees!D159+'Ongoing Cash Flows'!D159+'Terminal Value'!D159</f>
        <v>12252.479386030194</v>
      </c>
      <c r="E159" s="70">
        <f>+Outflows!E159+Fees!E159+'Ongoing Cash Flows'!E159+'Terminal Value'!E159</f>
        <v>10348.012405568639</v>
      </c>
      <c r="F159" s="70">
        <f>+Outflows!F159+Fees!F159+'Ongoing Cash Flows'!F159+'Terminal Value'!F159</f>
        <v>9957.8490152008344</v>
      </c>
      <c r="G159" s="70">
        <f>+Outflows!G159+Fees!G159+'Ongoing Cash Flows'!G159+'Terminal Value'!G159</f>
        <v>9518.5730393542053</v>
      </c>
      <c r="H159" s="70">
        <f>+Outflows!H159+Fees!H159+'Ongoing Cash Flows'!H159+'Terminal Value'!H159</f>
        <v>8599.1715030887062</v>
      </c>
      <c r="I159" s="70">
        <f>+Outflows!I159+Fees!I159+'Ongoing Cash Flows'!I159+'Terminal Value'!I159</f>
        <v>8442.5543775363476</v>
      </c>
      <c r="J159" s="70">
        <f>+Outflows!J159+Fees!J159+'Ongoing Cash Flows'!J159+'Terminal Value'!J159</f>
        <v>8430.1201750013588</v>
      </c>
      <c r="K159" s="70">
        <f>+Outflows!K159+Fees!K159+'Ongoing Cash Flows'!K159+'Terminal Value'!K159</f>
        <v>8421.1455023011149</v>
      </c>
      <c r="L159" s="70">
        <f>+Outflows!L159+Fees!L159+'Ongoing Cash Flows'!L159+'Terminal Value'!L159</f>
        <v>8422.1922401209486</v>
      </c>
      <c r="M159" s="70">
        <f>+Outflows!M159+Fees!M159+'Ongoing Cash Flows'!M159+'Terminal Value'!M159</f>
        <v>8394.3668679982911</v>
      </c>
      <c r="N159" s="70">
        <f>+Outflows!N159+Fees!N159+'Ongoing Cash Flows'!N159+'Terminal Value'!N159</f>
        <v>8376.539507589041</v>
      </c>
      <c r="O159" s="70">
        <f>+Outflows!O159+Fees!O159+'Ongoing Cash Flows'!O159+'Terminal Value'!O159</f>
        <v>8050.5965508664285</v>
      </c>
      <c r="P159" s="70">
        <f>+Outflows!P159+Fees!P159+'Ongoing Cash Flows'!P159+'Terminal Value'!P159</f>
        <v>7942.5570220632198</v>
      </c>
      <c r="Q159" s="70">
        <f>+Outflows!Q159+Fees!Q159+'Ongoing Cash Flows'!Q159+'Terminal Value'!Q159</f>
        <v>7914.1815060388326</v>
      </c>
      <c r="R159" s="70">
        <f>+Outflows!R159+Fees!R159+'Ongoing Cash Flows'!R159+'Terminal Value'!R159</f>
        <v>1130.6039936846694</v>
      </c>
      <c r="S159" s="70">
        <f>+Outflows!S159+Fees!S159+'Ongoing Cash Flows'!S159+'Terminal Value'!S159</f>
        <v>0</v>
      </c>
      <c r="T159" s="70">
        <f>+Outflows!T159+Fees!T159+'Ongoing Cash Flows'!T159+'Terminal Value'!T159</f>
        <v>0</v>
      </c>
      <c r="U159" s="70">
        <f>+Outflows!U159+Fees!U159+'Ongoing Cash Flows'!U159+'Terminal Value'!U159</f>
        <v>0</v>
      </c>
      <c r="V159" s="70">
        <f>+Outflows!V159+Fees!V159+'Ongoing Cash Flows'!V159+'Terminal Value'!V159</f>
        <v>0</v>
      </c>
      <c r="W159" s="70">
        <f>+Outflows!W159+Fees!W159+'Ongoing Cash Flows'!W159+'Terminal Value'!W159</f>
        <v>0</v>
      </c>
      <c r="X159" s="70">
        <f>+Outflows!X159+Fees!X159+'Ongoing Cash Flows'!X159+'Terminal Value'!X159</f>
        <v>0</v>
      </c>
      <c r="Y159" s="70">
        <f>+Outflows!Y159+Fees!Y159+'Ongoing Cash Flows'!Y159+'Terminal Value'!Y159</f>
        <v>0</v>
      </c>
      <c r="Z159" s="70">
        <f>+Outflows!Z159+Fees!Z159+'Ongoing Cash Flows'!Z159+'Terminal Value'!Z159</f>
        <v>0</v>
      </c>
      <c r="AA159" s="70">
        <f>+Outflows!AA159+Fees!AA159+'Ongoing Cash Flows'!AA159+'Terminal Value'!AA159</f>
        <v>0</v>
      </c>
      <c r="AB159" s="70">
        <f>+Outflows!AB159+Fees!AB159+'Ongoing Cash Flows'!AB159+'Terminal Value'!AB159</f>
        <v>0</v>
      </c>
      <c r="AC159" s="70">
        <f>+Outflows!AC159+Fees!AC159+'Ongoing Cash Flows'!AC159+'Terminal Value'!AC159</f>
        <v>0</v>
      </c>
      <c r="AD159" s="70">
        <f>+Outflows!AD159+Fees!AD159+'Ongoing Cash Flows'!AD159+'Terminal Value'!AD159</f>
        <v>0</v>
      </c>
      <c r="AE159" s="70">
        <f>+Outflows!AE159+Fees!AE159+'Ongoing Cash Flows'!AE159+'Terminal Value'!AE159</f>
        <v>0</v>
      </c>
      <c r="AF159" s="70">
        <f>+Outflows!AF159+Fees!AF159+'Ongoing Cash Flows'!AF159+'Terminal Value'!AF159</f>
        <v>0</v>
      </c>
      <c r="AG159" s="70">
        <f>+Outflows!AG159+Fees!AG159+'Ongoing Cash Flows'!AG159+'Terminal Value'!AG159</f>
        <v>0</v>
      </c>
      <c r="AH159" s="70">
        <f>+Outflows!AH159+Fees!AH159+'Ongoing Cash Flows'!AH159+'Terminal Value'!AH159</f>
        <v>0</v>
      </c>
      <c r="AI159" s="70">
        <f>+Outflows!AI159+Fees!AI159+'Ongoing Cash Flows'!AI159+'Terminal Value'!AI159</f>
        <v>0</v>
      </c>
      <c r="AJ159" s="70">
        <f>+Outflows!AJ159+Fees!AJ159+'Ongoing Cash Flows'!AJ159+'Terminal Value'!AJ159</f>
        <v>0</v>
      </c>
      <c r="AK159" s="70"/>
      <c r="AL159" s="6"/>
      <c r="AM159" s="71"/>
      <c r="AN159" s="72">
        <f t="shared" si="8"/>
        <v>5.2619907259941104E-2</v>
      </c>
      <c r="AO159" s="70">
        <f t="shared" ca="1" si="9"/>
        <v>-3782.3887979142387</v>
      </c>
      <c r="AP159" s="166">
        <f t="shared" ca="1" si="10"/>
        <v>8317706.2618022347</v>
      </c>
      <c r="AQ159" s="166">
        <f t="shared" ca="1" si="11"/>
        <v>0</v>
      </c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1"/>
      <c r="CM159" s="1"/>
      <c r="CN159" s="1"/>
      <c r="CO159" s="1"/>
      <c r="CP159" s="1"/>
    </row>
    <row r="160" spans="1:94" x14ac:dyDescent="0.2">
      <c r="A160" s="6">
        <v>158</v>
      </c>
      <c r="B160" s="70">
        <f>+Outflows!B160+Fees!B160+'Ongoing Cash Flows'!B160+'Terminal Value'!B160</f>
        <v>-87840.590222003215</v>
      </c>
      <c r="C160" s="70">
        <f>+Outflows!C160+Fees!C160+'Ongoing Cash Flows'!C160+'Terminal Value'!C160</f>
        <v>14143.865191972825</v>
      </c>
      <c r="D160" s="70">
        <f>+Outflows!D160+Fees!D160+'Ongoing Cash Flows'!D160+'Terminal Value'!D160</f>
        <v>11917.778190987048</v>
      </c>
      <c r="E160" s="70">
        <f>+Outflows!E160+Fees!E160+'Ongoing Cash Flows'!E160+'Terminal Value'!E160</f>
        <v>9826.7406120874693</v>
      </c>
      <c r="F160" s="70">
        <f>+Outflows!F160+Fees!F160+'Ongoing Cash Flows'!F160+'Terminal Value'!F160</f>
        <v>9470.0091753759116</v>
      </c>
      <c r="G160" s="70">
        <f>+Outflows!G160+Fees!G160+'Ongoing Cash Flows'!G160+'Terminal Value'!G160</f>
        <v>9229.1278205198487</v>
      </c>
      <c r="H160" s="70">
        <f>+Outflows!H160+Fees!H160+'Ongoing Cash Flows'!H160+'Terminal Value'!H160</f>
        <v>8339.185028762131</v>
      </c>
      <c r="I160" s="70">
        <f>+Outflows!I160+Fees!I160+'Ongoing Cash Flows'!I160+'Terminal Value'!I160</f>
        <v>8196.3392573875863</v>
      </c>
      <c r="J160" s="70">
        <f>+Outflows!J160+Fees!J160+'Ongoing Cash Flows'!J160+'Terminal Value'!J160</f>
        <v>8183.9050548525956</v>
      </c>
      <c r="K160" s="70">
        <f>+Outflows!K160+Fees!K160+'Ongoing Cash Flows'!K160+'Terminal Value'!K160</f>
        <v>8174.5130683893876</v>
      </c>
      <c r="L160" s="70">
        <f>+Outflows!L160+Fees!L160+'Ongoing Cash Flows'!L160+'Terminal Value'!L160</f>
        <v>8175.9771199721854</v>
      </c>
      <c r="M160" s="70">
        <f>+Outflows!M160+Fees!M160+'Ongoing Cash Flows'!M160+'Terminal Value'!M160</f>
        <v>8147.7344340865648</v>
      </c>
      <c r="N160" s="70">
        <f>+Outflows!N160+Fees!N160+'Ongoing Cash Flows'!N160+'Terminal Value'!N160</f>
        <v>8130.3243874402788</v>
      </c>
      <c r="O160" s="70">
        <f>+Outflows!O160+Fees!O160+'Ongoing Cash Flows'!O160+'Terminal Value'!O160</f>
        <v>7803.9641169547012</v>
      </c>
      <c r="P160" s="70">
        <f>+Outflows!P160+Fees!P160+'Ongoing Cash Flows'!P160+'Terminal Value'!P160</f>
        <v>7696.3419019144576</v>
      </c>
      <c r="Q160" s="70">
        <f>+Outflows!Q160+Fees!Q160+'Ongoing Cash Flows'!Q160+'Terminal Value'!Q160</f>
        <v>7667.5490721271053</v>
      </c>
      <c r="R160" s="70">
        <f>+Outflows!R160+Fees!R160+'Ongoing Cash Flows'!R160+'Terminal Value'!R160</f>
        <v>1007.496433610288</v>
      </c>
      <c r="S160" s="70">
        <f>+Outflows!S160+Fees!S160+'Ongoing Cash Flows'!S160+'Terminal Value'!S160</f>
        <v>0</v>
      </c>
      <c r="T160" s="70">
        <f>+Outflows!T160+Fees!T160+'Ongoing Cash Flows'!T160+'Terminal Value'!T160</f>
        <v>0</v>
      </c>
      <c r="U160" s="70">
        <f>+Outflows!U160+Fees!U160+'Ongoing Cash Flows'!U160+'Terminal Value'!U160</f>
        <v>0</v>
      </c>
      <c r="V160" s="70">
        <f>+Outflows!V160+Fees!V160+'Ongoing Cash Flows'!V160+'Terminal Value'!V160</f>
        <v>0</v>
      </c>
      <c r="W160" s="70">
        <f>+Outflows!W160+Fees!W160+'Ongoing Cash Flows'!W160+'Terminal Value'!W160</f>
        <v>0</v>
      </c>
      <c r="X160" s="70">
        <f>+Outflows!X160+Fees!X160+'Ongoing Cash Flows'!X160+'Terminal Value'!X160</f>
        <v>0</v>
      </c>
      <c r="Y160" s="70">
        <f>+Outflows!Y160+Fees!Y160+'Ongoing Cash Flows'!Y160+'Terminal Value'!Y160</f>
        <v>0</v>
      </c>
      <c r="Z160" s="70">
        <f>+Outflows!Z160+Fees!Z160+'Ongoing Cash Flows'!Z160+'Terminal Value'!Z160</f>
        <v>0</v>
      </c>
      <c r="AA160" s="70">
        <f>+Outflows!AA160+Fees!AA160+'Ongoing Cash Flows'!AA160+'Terminal Value'!AA160</f>
        <v>0</v>
      </c>
      <c r="AB160" s="70">
        <f>+Outflows!AB160+Fees!AB160+'Ongoing Cash Flows'!AB160+'Terminal Value'!AB160</f>
        <v>0</v>
      </c>
      <c r="AC160" s="70">
        <f>+Outflows!AC160+Fees!AC160+'Ongoing Cash Flows'!AC160+'Terminal Value'!AC160</f>
        <v>0</v>
      </c>
      <c r="AD160" s="70">
        <f>+Outflows!AD160+Fees!AD160+'Ongoing Cash Flows'!AD160+'Terminal Value'!AD160</f>
        <v>0</v>
      </c>
      <c r="AE160" s="70">
        <f>+Outflows!AE160+Fees!AE160+'Ongoing Cash Flows'!AE160+'Terminal Value'!AE160</f>
        <v>0</v>
      </c>
      <c r="AF160" s="70">
        <f>+Outflows!AF160+Fees!AF160+'Ongoing Cash Flows'!AF160+'Terminal Value'!AF160</f>
        <v>0</v>
      </c>
      <c r="AG160" s="70">
        <f>+Outflows!AG160+Fees!AG160+'Ongoing Cash Flows'!AG160+'Terminal Value'!AG160</f>
        <v>0</v>
      </c>
      <c r="AH160" s="70">
        <f>+Outflows!AH160+Fees!AH160+'Ongoing Cash Flows'!AH160+'Terminal Value'!AH160</f>
        <v>0</v>
      </c>
      <c r="AI160" s="70">
        <f>+Outflows!AI160+Fees!AI160+'Ongoing Cash Flows'!AI160+'Terminal Value'!AI160</f>
        <v>0</v>
      </c>
      <c r="AJ160" s="70">
        <f>+Outflows!AJ160+Fees!AJ160+'Ongoing Cash Flows'!AJ160+'Terminal Value'!AJ160</f>
        <v>0</v>
      </c>
      <c r="AK160" s="70"/>
      <c r="AL160" s="6"/>
      <c r="AM160" s="71"/>
      <c r="AN160" s="72">
        <f t="shared" si="8"/>
        <v>6.6869470477104162E-2</v>
      </c>
      <c r="AO160" s="70">
        <f t="shared" ca="1" si="9"/>
        <v>3552.3707578022049</v>
      </c>
      <c r="AP160" s="166">
        <f t="shared" ca="1" si="10"/>
        <v>0</v>
      </c>
      <c r="AQ160" s="166">
        <f t="shared" ca="1" si="11"/>
        <v>19808874.408758193</v>
      </c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1"/>
      <c r="CM160" s="1"/>
      <c r="CN160" s="1"/>
      <c r="CO160" s="1"/>
      <c r="CP160" s="1"/>
    </row>
    <row r="161" spans="1:94" x14ac:dyDescent="0.2">
      <c r="A161" s="6">
        <v>159</v>
      </c>
      <c r="B161" s="70">
        <f>+Outflows!B161+Fees!B161+'Ongoing Cash Flows'!B161+'Terminal Value'!B161</f>
        <v>-103727.3544671514</v>
      </c>
      <c r="C161" s="70">
        <f>+Outflows!C161+Fees!C161+'Ongoing Cash Flows'!C161+'Terminal Value'!C161</f>
        <v>14385.536664582842</v>
      </c>
      <c r="D161" s="70">
        <f>+Outflows!D161+Fees!D161+'Ongoing Cash Flows'!D161+'Terminal Value'!D161</f>
        <v>12552.277608930039</v>
      </c>
      <c r="E161" s="70">
        <f>+Outflows!E161+Fees!E161+'Ongoing Cash Flows'!E161+'Terminal Value'!E161</f>
        <v>10508.205869812085</v>
      </c>
      <c r="F161" s="70">
        <f>+Outflows!F161+Fees!F161+'Ongoing Cash Flows'!F161+'Terminal Value'!F161</f>
        <v>9996.1185049414034</v>
      </c>
      <c r="G161" s="70">
        <f>+Outflows!G161+Fees!G161+'Ongoing Cash Flows'!G161+'Terminal Value'!G161</f>
        <v>9715.0529698340997</v>
      </c>
      <c r="H161" s="70">
        <f>+Outflows!H161+Fees!H161+'Ongoing Cash Flows'!H161+'Terminal Value'!H161</f>
        <v>8723.9980451315296</v>
      </c>
      <c r="I161" s="70">
        <f>+Outflows!I161+Fees!I161+'Ongoing Cash Flows'!I161+'Terminal Value'!I161</f>
        <v>8560.7689197598884</v>
      </c>
      <c r="J161" s="70">
        <f>+Outflows!J161+Fees!J161+'Ongoing Cash Flows'!J161+'Terminal Value'!J161</f>
        <v>8548.3347172248978</v>
      </c>
      <c r="K161" s="70">
        <f>+Outflows!K161+Fees!K161+'Ongoing Cash Flows'!K161+'Terminal Value'!K161</f>
        <v>8539.560408155543</v>
      </c>
      <c r="L161" s="70">
        <f>+Outflows!L161+Fees!L161+'Ongoing Cash Flows'!L161+'Terminal Value'!L161</f>
        <v>8540.4067823444893</v>
      </c>
      <c r="M161" s="70">
        <f>+Outflows!M161+Fees!M161+'Ongoing Cash Flows'!M161+'Terminal Value'!M161</f>
        <v>8512.7817738527192</v>
      </c>
      <c r="N161" s="70">
        <f>+Outflows!N161+Fees!N161+'Ongoing Cash Flows'!N161+'Terminal Value'!N161</f>
        <v>8494.7540498125818</v>
      </c>
      <c r="O161" s="70">
        <f>+Outflows!O161+Fees!O161+'Ongoing Cash Flows'!O161+'Terminal Value'!O161</f>
        <v>8169.0114567208566</v>
      </c>
      <c r="P161" s="70">
        <f>+Outflows!P161+Fees!P161+'Ongoing Cash Flows'!P161+'Terminal Value'!P161</f>
        <v>8060.7715642867606</v>
      </c>
      <c r="Q161" s="70">
        <f>+Outflows!Q161+Fees!Q161+'Ongoing Cash Flows'!Q161+'Terminal Value'!Q161</f>
        <v>8032.5964118932598</v>
      </c>
      <c r="R161" s="70">
        <f>+Outflows!R161+Fees!R161+'Ongoing Cash Flows'!R161+'Terminal Value'!R161</f>
        <v>1189.7112647964395</v>
      </c>
      <c r="S161" s="70">
        <f>+Outflows!S161+Fees!S161+'Ongoing Cash Flows'!S161+'Terminal Value'!S161</f>
        <v>0</v>
      </c>
      <c r="T161" s="70">
        <f>+Outflows!T161+Fees!T161+'Ongoing Cash Flows'!T161+'Terminal Value'!T161</f>
        <v>0</v>
      </c>
      <c r="U161" s="70">
        <f>+Outflows!U161+Fees!U161+'Ongoing Cash Flows'!U161+'Terminal Value'!U161</f>
        <v>0</v>
      </c>
      <c r="V161" s="70">
        <f>+Outflows!V161+Fees!V161+'Ongoing Cash Flows'!V161+'Terminal Value'!V161</f>
        <v>0</v>
      </c>
      <c r="W161" s="70">
        <f>+Outflows!W161+Fees!W161+'Ongoing Cash Flows'!W161+'Terminal Value'!W161</f>
        <v>0</v>
      </c>
      <c r="X161" s="70">
        <f>+Outflows!X161+Fees!X161+'Ongoing Cash Flows'!X161+'Terminal Value'!X161</f>
        <v>0</v>
      </c>
      <c r="Y161" s="70">
        <f>+Outflows!Y161+Fees!Y161+'Ongoing Cash Flows'!Y161+'Terminal Value'!Y161</f>
        <v>0</v>
      </c>
      <c r="Z161" s="70">
        <f>+Outflows!Z161+Fees!Z161+'Ongoing Cash Flows'!Z161+'Terminal Value'!Z161</f>
        <v>0</v>
      </c>
      <c r="AA161" s="70">
        <f>+Outflows!AA161+Fees!AA161+'Ongoing Cash Flows'!AA161+'Terminal Value'!AA161</f>
        <v>0</v>
      </c>
      <c r="AB161" s="70">
        <f>+Outflows!AB161+Fees!AB161+'Ongoing Cash Flows'!AB161+'Terminal Value'!AB161</f>
        <v>0</v>
      </c>
      <c r="AC161" s="70">
        <f>+Outflows!AC161+Fees!AC161+'Ongoing Cash Flows'!AC161+'Terminal Value'!AC161</f>
        <v>0</v>
      </c>
      <c r="AD161" s="70">
        <f>+Outflows!AD161+Fees!AD161+'Ongoing Cash Flows'!AD161+'Terminal Value'!AD161</f>
        <v>0</v>
      </c>
      <c r="AE161" s="70">
        <f>+Outflows!AE161+Fees!AE161+'Ongoing Cash Flows'!AE161+'Terminal Value'!AE161</f>
        <v>0</v>
      </c>
      <c r="AF161" s="70">
        <f>+Outflows!AF161+Fees!AF161+'Ongoing Cash Flows'!AF161+'Terminal Value'!AF161</f>
        <v>0</v>
      </c>
      <c r="AG161" s="70">
        <f>+Outflows!AG161+Fees!AG161+'Ongoing Cash Flows'!AG161+'Terminal Value'!AG161</f>
        <v>0</v>
      </c>
      <c r="AH161" s="70">
        <f>+Outflows!AH161+Fees!AH161+'Ongoing Cash Flows'!AH161+'Terminal Value'!AH161</f>
        <v>0</v>
      </c>
      <c r="AI161" s="70">
        <f>+Outflows!AI161+Fees!AI161+'Ongoing Cash Flows'!AI161+'Terminal Value'!AI161</f>
        <v>0</v>
      </c>
      <c r="AJ161" s="70">
        <f>+Outflows!AJ161+Fees!AJ161+'Ongoing Cash Flows'!AJ161+'Terminal Value'!AJ161</f>
        <v>0</v>
      </c>
      <c r="AK161" s="70"/>
      <c r="AL161" s="6"/>
      <c r="AM161" s="71"/>
      <c r="AN161" s="72">
        <f t="shared" si="8"/>
        <v>4.6688154339790344E-2</v>
      </c>
      <c r="AO161" s="70">
        <f t="shared" ca="1" si="9"/>
        <v>-7311.9410558413138</v>
      </c>
      <c r="AP161" s="166">
        <f t="shared" ca="1" si="10"/>
        <v>41134209.104864135</v>
      </c>
      <c r="AQ161" s="166">
        <f t="shared" ca="1" si="11"/>
        <v>0</v>
      </c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1"/>
      <c r="CM161" s="1"/>
      <c r="CN161" s="1"/>
      <c r="CO161" s="1"/>
      <c r="CP161" s="1"/>
    </row>
    <row r="162" spans="1:94" x14ac:dyDescent="0.2">
      <c r="A162" s="6">
        <v>160</v>
      </c>
      <c r="B162" s="70">
        <f>+Outflows!B162+Fees!B162+'Ongoing Cash Flows'!B162+'Terminal Value'!B162</f>
        <v>-87360.113467173709</v>
      </c>
      <c r="C162" s="70">
        <f>+Outflows!C162+Fees!C162+'Ongoing Cash Flows'!C162+'Terminal Value'!C162</f>
        <v>14061.17725771635</v>
      </c>
      <c r="D162" s="70">
        <f>+Outflows!D162+Fees!D162+'Ongoing Cash Flows'!D162+'Terminal Value'!D162</f>
        <v>11855.298942383999</v>
      </c>
      <c r="E162" s="70">
        <f>+Outflows!E162+Fees!E162+'Ongoing Cash Flows'!E162+'Terminal Value'!E162</f>
        <v>9856.7746254962258</v>
      </c>
      <c r="F162" s="70">
        <f>+Outflows!F162+Fees!F162+'Ongoing Cash Flows'!F162+'Terminal Value'!F162</f>
        <v>9581.9735605153255</v>
      </c>
      <c r="G162" s="70">
        <f>+Outflows!G162+Fees!G162+'Ongoing Cash Flows'!G162+'Terminal Value'!G162</f>
        <v>9224.6752597250525</v>
      </c>
      <c r="H162" s="70">
        <f>+Outflows!H162+Fees!H162+'Ongoing Cash Flows'!H162+'Terminal Value'!H162</f>
        <v>8327.5468054922294</v>
      </c>
      <c r="I162" s="70">
        <f>+Outflows!I162+Fees!I162+'Ongoing Cash Flows'!I162+'Terminal Value'!I162</f>
        <v>8185.3175050132004</v>
      </c>
      <c r="J162" s="70">
        <f>+Outflows!J162+Fees!J162+'Ongoing Cash Flows'!J162+'Terminal Value'!J162</f>
        <v>8172.8833024782107</v>
      </c>
      <c r="K162" s="70">
        <f>+Outflows!K162+Fees!K162+'Ongoing Cash Flows'!K162+'Terminal Value'!K162</f>
        <v>8163.4726350787751</v>
      </c>
      <c r="L162" s="70">
        <f>+Outflows!L162+Fees!L162+'Ongoing Cash Flows'!L162+'Terminal Value'!L162</f>
        <v>8164.9553675978004</v>
      </c>
      <c r="M162" s="70">
        <f>+Outflows!M162+Fees!M162+'Ongoing Cash Flows'!M162+'Terminal Value'!M162</f>
        <v>8136.6940007759522</v>
      </c>
      <c r="N162" s="70">
        <f>+Outflows!N162+Fees!N162+'Ongoing Cash Flows'!N162+'Terminal Value'!N162</f>
        <v>8119.3026350658938</v>
      </c>
      <c r="O162" s="70">
        <f>+Outflows!O162+Fees!O162+'Ongoing Cash Flows'!O162+'Terminal Value'!O162</f>
        <v>7792.9236836440887</v>
      </c>
      <c r="P162" s="70">
        <f>+Outflows!P162+Fees!P162+'Ongoing Cash Flows'!P162+'Terminal Value'!P162</f>
        <v>7685.3201495400726</v>
      </c>
      <c r="Q162" s="70">
        <f>+Outflows!Q162+Fees!Q162+'Ongoing Cash Flows'!Q162+'Terminal Value'!Q162</f>
        <v>7656.5086388164927</v>
      </c>
      <c r="R162" s="70">
        <f>+Outflows!R162+Fees!R162+'Ongoing Cash Flows'!R162+'Terminal Value'!R162</f>
        <v>1001.9855574230954</v>
      </c>
      <c r="S162" s="70">
        <f>+Outflows!S162+Fees!S162+'Ongoing Cash Flows'!S162+'Terminal Value'!S162</f>
        <v>0</v>
      </c>
      <c r="T162" s="70">
        <f>+Outflows!T162+Fees!T162+'Ongoing Cash Flows'!T162+'Terminal Value'!T162</f>
        <v>0</v>
      </c>
      <c r="U162" s="70">
        <f>+Outflows!U162+Fees!U162+'Ongoing Cash Flows'!U162+'Terminal Value'!U162</f>
        <v>0</v>
      </c>
      <c r="V162" s="70">
        <f>+Outflows!V162+Fees!V162+'Ongoing Cash Flows'!V162+'Terminal Value'!V162</f>
        <v>0</v>
      </c>
      <c r="W162" s="70">
        <f>+Outflows!W162+Fees!W162+'Ongoing Cash Flows'!W162+'Terminal Value'!W162</f>
        <v>0</v>
      </c>
      <c r="X162" s="70">
        <f>+Outflows!X162+Fees!X162+'Ongoing Cash Flows'!X162+'Terminal Value'!X162</f>
        <v>0</v>
      </c>
      <c r="Y162" s="70">
        <f>+Outflows!Y162+Fees!Y162+'Ongoing Cash Flows'!Y162+'Terminal Value'!Y162</f>
        <v>0</v>
      </c>
      <c r="Z162" s="70">
        <f>+Outflows!Z162+Fees!Z162+'Ongoing Cash Flows'!Z162+'Terminal Value'!Z162</f>
        <v>0</v>
      </c>
      <c r="AA162" s="70">
        <f>+Outflows!AA162+Fees!AA162+'Ongoing Cash Flows'!AA162+'Terminal Value'!AA162</f>
        <v>0</v>
      </c>
      <c r="AB162" s="70">
        <f>+Outflows!AB162+Fees!AB162+'Ongoing Cash Flows'!AB162+'Terminal Value'!AB162</f>
        <v>0</v>
      </c>
      <c r="AC162" s="70">
        <f>+Outflows!AC162+Fees!AC162+'Ongoing Cash Flows'!AC162+'Terminal Value'!AC162</f>
        <v>0</v>
      </c>
      <c r="AD162" s="70">
        <f>+Outflows!AD162+Fees!AD162+'Ongoing Cash Flows'!AD162+'Terminal Value'!AD162</f>
        <v>0</v>
      </c>
      <c r="AE162" s="70">
        <f>+Outflows!AE162+Fees!AE162+'Ongoing Cash Flows'!AE162+'Terminal Value'!AE162</f>
        <v>0</v>
      </c>
      <c r="AF162" s="70">
        <f>+Outflows!AF162+Fees!AF162+'Ongoing Cash Flows'!AF162+'Terminal Value'!AF162</f>
        <v>0</v>
      </c>
      <c r="AG162" s="70">
        <f>+Outflows!AG162+Fees!AG162+'Ongoing Cash Flows'!AG162+'Terminal Value'!AG162</f>
        <v>0</v>
      </c>
      <c r="AH162" s="70">
        <f>+Outflows!AH162+Fees!AH162+'Ongoing Cash Flows'!AH162+'Terminal Value'!AH162</f>
        <v>0</v>
      </c>
      <c r="AI162" s="70">
        <f>+Outflows!AI162+Fees!AI162+'Ongoing Cash Flows'!AI162+'Terminal Value'!AI162</f>
        <v>0</v>
      </c>
      <c r="AJ162" s="70">
        <f>+Outflows!AJ162+Fees!AJ162+'Ongoing Cash Flows'!AJ162+'Terminal Value'!AJ162</f>
        <v>0</v>
      </c>
      <c r="AK162" s="70"/>
      <c r="AL162" s="6"/>
      <c r="AM162" s="71"/>
      <c r="AN162" s="72">
        <f t="shared" si="8"/>
        <v>6.7656973004341134E-2</v>
      </c>
      <c r="AO162" s="70">
        <f t="shared" ca="1" si="9"/>
        <v>3920.4098296956636</v>
      </c>
      <c r="AP162" s="166">
        <f t="shared" ca="1" si="10"/>
        <v>0</v>
      </c>
      <c r="AQ162" s="166">
        <f t="shared" ca="1" si="11"/>
        <v>23220402.062716961</v>
      </c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1"/>
      <c r="CM162" s="1"/>
      <c r="CN162" s="1"/>
      <c r="CO162" s="1"/>
      <c r="CP162" s="1"/>
    </row>
    <row r="163" spans="1:94" x14ac:dyDescent="0.2">
      <c r="A163" s="6">
        <v>161</v>
      </c>
      <c r="B163" s="70">
        <f>+Outflows!B163+Fees!B163+'Ongoing Cash Flows'!B163+'Terminal Value'!B163</f>
        <v>-91193.21504798402</v>
      </c>
      <c r="C163" s="70">
        <f>+Outflows!C163+Fees!C163+'Ongoing Cash Flows'!C163+'Terminal Value'!C163</f>
        <v>14020.165887487878</v>
      </c>
      <c r="D163" s="70">
        <f>+Outflows!D163+Fees!D163+'Ongoing Cash Flows'!D163+'Terminal Value'!D163</f>
        <v>11990.953179428263</v>
      </c>
      <c r="E163" s="70">
        <f>+Outflows!E163+Fees!E163+'Ongoing Cash Flows'!E163+'Terminal Value'!E163</f>
        <v>10044.98176771848</v>
      </c>
      <c r="F163" s="70">
        <f>+Outflows!F163+Fees!F163+'Ongoing Cash Flows'!F163+'Terminal Value'!F163</f>
        <v>9643.2754886661132</v>
      </c>
      <c r="G163" s="70">
        <f>+Outflows!G163+Fees!G163+'Ongoing Cash Flows'!G163+'Terminal Value'!G163</f>
        <v>9336.4697246479227</v>
      </c>
      <c r="H163" s="70">
        <f>+Outflows!H163+Fees!H163+'Ongoing Cash Flows'!H163+'Terminal Value'!H163</f>
        <v>8420.3931119269964</v>
      </c>
      <c r="I163" s="70">
        <f>+Outflows!I163+Fees!I163+'Ongoing Cash Flows'!I163+'Terminal Value'!I163</f>
        <v>8273.2457887957244</v>
      </c>
      <c r="J163" s="70">
        <f>+Outflows!J163+Fees!J163+'Ongoing Cash Flows'!J163+'Terminal Value'!J163</f>
        <v>8260.8115862607337</v>
      </c>
      <c r="K163" s="70">
        <f>+Outflows!K163+Fees!K163+'Ongoing Cash Flows'!K163+'Terminal Value'!K163</f>
        <v>8251.5499498507597</v>
      </c>
      <c r="L163" s="70">
        <f>+Outflows!L163+Fees!L163+'Ongoing Cash Flows'!L163+'Terminal Value'!L163</f>
        <v>8252.8836513803253</v>
      </c>
      <c r="M163" s="70">
        <f>+Outflows!M163+Fees!M163+'Ongoing Cash Flows'!M163+'Terminal Value'!M163</f>
        <v>8224.7713155479378</v>
      </c>
      <c r="N163" s="70">
        <f>+Outflows!N163+Fees!N163+'Ongoing Cash Flows'!N163+'Terminal Value'!N163</f>
        <v>8207.2309188484178</v>
      </c>
      <c r="O163" s="70">
        <f>+Outflows!O163+Fees!O163+'Ongoing Cash Flows'!O163+'Terminal Value'!O163</f>
        <v>7881.0009984160752</v>
      </c>
      <c r="P163" s="70">
        <f>+Outflows!P163+Fees!P163+'Ongoing Cash Flows'!P163+'Terminal Value'!P163</f>
        <v>7773.2484333225966</v>
      </c>
      <c r="Q163" s="70">
        <f>+Outflows!Q163+Fees!Q163+'Ongoing Cash Flows'!Q163+'Terminal Value'!Q163</f>
        <v>7744.5859535884792</v>
      </c>
      <c r="R163" s="70">
        <f>+Outflows!R163+Fees!R163+'Ongoing Cash Flows'!R163+'Terminal Value'!R163</f>
        <v>1045.9496993143575</v>
      </c>
      <c r="S163" s="70">
        <f>+Outflows!S163+Fees!S163+'Ongoing Cash Flows'!S163+'Terminal Value'!S163</f>
        <v>0</v>
      </c>
      <c r="T163" s="70">
        <f>+Outflows!T163+Fees!T163+'Ongoing Cash Flows'!T163+'Terminal Value'!T163</f>
        <v>0</v>
      </c>
      <c r="U163" s="70">
        <f>+Outflows!U163+Fees!U163+'Ongoing Cash Flows'!U163+'Terminal Value'!U163</f>
        <v>0</v>
      </c>
      <c r="V163" s="70">
        <f>+Outflows!V163+Fees!V163+'Ongoing Cash Flows'!V163+'Terminal Value'!V163</f>
        <v>0</v>
      </c>
      <c r="W163" s="70">
        <f>+Outflows!W163+Fees!W163+'Ongoing Cash Flows'!W163+'Terminal Value'!W163</f>
        <v>0</v>
      </c>
      <c r="X163" s="70">
        <f>+Outflows!X163+Fees!X163+'Ongoing Cash Flows'!X163+'Terminal Value'!X163</f>
        <v>0</v>
      </c>
      <c r="Y163" s="70">
        <f>+Outflows!Y163+Fees!Y163+'Ongoing Cash Flows'!Y163+'Terminal Value'!Y163</f>
        <v>0</v>
      </c>
      <c r="Z163" s="70">
        <f>+Outflows!Z163+Fees!Z163+'Ongoing Cash Flows'!Z163+'Terminal Value'!Z163</f>
        <v>0</v>
      </c>
      <c r="AA163" s="70">
        <f>+Outflows!AA163+Fees!AA163+'Ongoing Cash Flows'!AA163+'Terminal Value'!AA163</f>
        <v>0</v>
      </c>
      <c r="AB163" s="70">
        <f>+Outflows!AB163+Fees!AB163+'Ongoing Cash Flows'!AB163+'Terminal Value'!AB163</f>
        <v>0</v>
      </c>
      <c r="AC163" s="70">
        <f>+Outflows!AC163+Fees!AC163+'Ongoing Cash Flows'!AC163+'Terminal Value'!AC163</f>
        <v>0</v>
      </c>
      <c r="AD163" s="70">
        <f>+Outflows!AD163+Fees!AD163+'Ongoing Cash Flows'!AD163+'Terminal Value'!AD163</f>
        <v>0</v>
      </c>
      <c r="AE163" s="70">
        <f>+Outflows!AE163+Fees!AE163+'Ongoing Cash Flows'!AE163+'Terminal Value'!AE163</f>
        <v>0</v>
      </c>
      <c r="AF163" s="70">
        <f>+Outflows!AF163+Fees!AF163+'Ongoing Cash Flows'!AF163+'Terminal Value'!AF163</f>
        <v>0</v>
      </c>
      <c r="AG163" s="70">
        <f>+Outflows!AG163+Fees!AG163+'Ongoing Cash Flows'!AG163+'Terminal Value'!AG163</f>
        <v>0</v>
      </c>
      <c r="AH163" s="70">
        <f>+Outflows!AH163+Fees!AH163+'Ongoing Cash Flows'!AH163+'Terminal Value'!AH163</f>
        <v>0</v>
      </c>
      <c r="AI163" s="70">
        <f>+Outflows!AI163+Fees!AI163+'Ongoing Cash Flows'!AI163+'Terminal Value'!AI163</f>
        <v>0</v>
      </c>
      <c r="AJ163" s="70">
        <f>+Outflows!AJ163+Fees!AJ163+'Ongoing Cash Flows'!AJ163+'Terminal Value'!AJ163</f>
        <v>0</v>
      </c>
      <c r="AK163" s="70"/>
      <c r="AL163" s="6"/>
      <c r="AM163" s="71"/>
      <c r="AN163" s="72">
        <f t="shared" si="8"/>
        <v>6.1904874444007871E-2</v>
      </c>
      <c r="AO163" s="70">
        <f t="shared" ca="1" si="9"/>
        <v>1163.2282154206753</v>
      </c>
      <c r="AP163" s="166">
        <f t="shared" ca="1" si="10"/>
        <v>0</v>
      </c>
      <c r="AQ163" s="166">
        <f t="shared" ca="1" si="11"/>
        <v>4250085.8141521337</v>
      </c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1"/>
      <c r="CM163" s="1"/>
      <c r="CN163" s="1"/>
      <c r="CO163" s="1"/>
      <c r="CP163" s="1"/>
    </row>
    <row r="164" spans="1:94" x14ac:dyDescent="0.2">
      <c r="A164" s="6">
        <v>162</v>
      </c>
      <c r="B164" s="70">
        <f>+Outflows!B164+Fees!B164+'Ongoing Cash Flows'!B164+'Terminal Value'!B164</f>
        <v>-98114.60980026731</v>
      </c>
      <c r="C164" s="70">
        <f>+Outflows!C164+Fees!C164+'Ongoing Cash Flows'!C164+'Terminal Value'!C164</f>
        <v>14302.95426676774</v>
      </c>
      <c r="D164" s="70">
        <f>+Outflows!D164+Fees!D164+'Ongoing Cash Flows'!D164+'Terminal Value'!D164</f>
        <v>12260.498978563497</v>
      </c>
      <c r="E164" s="70">
        <f>+Outflows!E164+Fees!E164+'Ongoing Cash Flows'!E164+'Terminal Value'!E164</f>
        <v>10305.113014553237</v>
      </c>
      <c r="F164" s="70">
        <f>+Outflows!F164+Fees!F164+'Ongoing Cash Flows'!F164+'Terminal Value'!F164</f>
        <v>9746.3076929420185</v>
      </c>
      <c r="G164" s="70">
        <f>+Outflows!G164+Fees!G164+'Ongoing Cash Flows'!G164+'Terminal Value'!G164</f>
        <v>9539.720746757268</v>
      </c>
      <c r="H164" s="70">
        <f>+Outflows!H164+Fees!H164+'Ongoing Cash Flows'!H164+'Terminal Value'!H164</f>
        <v>8588.0447967515429</v>
      </c>
      <c r="I164" s="70">
        <f>+Outflows!I164+Fees!I164+'Ongoing Cash Flows'!I164+'Terminal Value'!I164</f>
        <v>8432.0170472973005</v>
      </c>
      <c r="J164" s="70">
        <f>+Outflows!J164+Fees!J164+'Ongoing Cash Flows'!J164+'Terminal Value'!J164</f>
        <v>8419.5828447623098</v>
      </c>
      <c r="K164" s="70">
        <f>+Outflows!K164+Fees!K164+'Ongoing Cash Flows'!K164+'Terminal Value'!K164</f>
        <v>8410.5903121803058</v>
      </c>
      <c r="L164" s="70">
        <f>+Outflows!L164+Fees!L164+'Ongoing Cash Flows'!L164+'Terminal Value'!L164</f>
        <v>8411.6549098819014</v>
      </c>
      <c r="M164" s="70">
        <f>+Outflows!M164+Fees!M164+'Ongoing Cash Flows'!M164+'Terminal Value'!M164</f>
        <v>8383.8116778774838</v>
      </c>
      <c r="N164" s="70">
        <f>+Outflows!N164+Fees!N164+'Ongoing Cash Flows'!N164+'Terminal Value'!N164</f>
        <v>8366.0021773499939</v>
      </c>
      <c r="O164" s="70">
        <f>+Outflows!O164+Fees!O164+'Ongoing Cash Flows'!O164+'Terminal Value'!O164</f>
        <v>8040.0413607456203</v>
      </c>
      <c r="P164" s="70">
        <f>+Outflows!P164+Fees!P164+'Ongoing Cash Flows'!P164+'Terminal Value'!P164</f>
        <v>7932.0196918241727</v>
      </c>
      <c r="Q164" s="70">
        <f>+Outflows!Q164+Fees!Q164+'Ongoing Cash Flows'!Q164+'Terminal Value'!Q164</f>
        <v>7903.6263159180244</v>
      </c>
      <c r="R164" s="70">
        <f>+Outflows!R164+Fees!R164+'Ongoing Cash Flows'!R164+'Terminal Value'!R164</f>
        <v>1125.3353285651458</v>
      </c>
      <c r="S164" s="70">
        <f>+Outflows!S164+Fees!S164+'Ongoing Cash Flows'!S164+'Terminal Value'!S164</f>
        <v>0</v>
      </c>
      <c r="T164" s="70">
        <f>+Outflows!T164+Fees!T164+'Ongoing Cash Flows'!T164+'Terminal Value'!T164</f>
        <v>0</v>
      </c>
      <c r="U164" s="70">
        <f>+Outflows!U164+Fees!U164+'Ongoing Cash Flows'!U164+'Terminal Value'!U164</f>
        <v>0</v>
      </c>
      <c r="V164" s="70">
        <f>+Outflows!V164+Fees!V164+'Ongoing Cash Flows'!V164+'Terminal Value'!V164</f>
        <v>0</v>
      </c>
      <c r="W164" s="70">
        <f>+Outflows!W164+Fees!W164+'Ongoing Cash Flows'!W164+'Terminal Value'!W164</f>
        <v>0</v>
      </c>
      <c r="X164" s="70">
        <f>+Outflows!X164+Fees!X164+'Ongoing Cash Flows'!X164+'Terminal Value'!X164</f>
        <v>0</v>
      </c>
      <c r="Y164" s="70">
        <f>+Outflows!Y164+Fees!Y164+'Ongoing Cash Flows'!Y164+'Terminal Value'!Y164</f>
        <v>0</v>
      </c>
      <c r="Z164" s="70">
        <f>+Outflows!Z164+Fees!Z164+'Ongoing Cash Flows'!Z164+'Terminal Value'!Z164</f>
        <v>0</v>
      </c>
      <c r="AA164" s="70">
        <f>+Outflows!AA164+Fees!AA164+'Ongoing Cash Flows'!AA164+'Terminal Value'!AA164</f>
        <v>0</v>
      </c>
      <c r="AB164" s="70">
        <f>+Outflows!AB164+Fees!AB164+'Ongoing Cash Flows'!AB164+'Terminal Value'!AB164</f>
        <v>0</v>
      </c>
      <c r="AC164" s="70">
        <f>+Outflows!AC164+Fees!AC164+'Ongoing Cash Flows'!AC164+'Terminal Value'!AC164</f>
        <v>0</v>
      </c>
      <c r="AD164" s="70">
        <f>+Outflows!AD164+Fees!AD164+'Ongoing Cash Flows'!AD164+'Terminal Value'!AD164</f>
        <v>0</v>
      </c>
      <c r="AE164" s="70">
        <f>+Outflows!AE164+Fees!AE164+'Ongoing Cash Flows'!AE164+'Terminal Value'!AE164</f>
        <v>0</v>
      </c>
      <c r="AF164" s="70">
        <f>+Outflows!AF164+Fees!AF164+'Ongoing Cash Flows'!AF164+'Terminal Value'!AF164</f>
        <v>0</v>
      </c>
      <c r="AG164" s="70">
        <f>+Outflows!AG164+Fees!AG164+'Ongoing Cash Flows'!AG164+'Terminal Value'!AG164</f>
        <v>0</v>
      </c>
      <c r="AH164" s="70">
        <f>+Outflows!AH164+Fees!AH164+'Ongoing Cash Flows'!AH164+'Terminal Value'!AH164</f>
        <v>0</v>
      </c>
      <c r="AI164" s="70">
        <f>+Outflows!AI164+Fees!AI164+'Ongoing Cash Flows'!AI164+'Terminal Value'!AI164</f>
        <v>0</v>
      </c>
      <c r="AJ164" s="70">
        <f>+Outflows!AJ164+Fees!AJ164+'Ongoing Cash Flows'!AJ164+'Terminal Value'!AJ164</f>
        <v>0</v>
      </c>
      <c r="AK164" s="70"/>
      <c r="AL164" s="6"/>
      <c r="AM164" s="71"/>
      <c r="AN164" s="72">
        <f t="shared" si="8"/>
        <v>5.3026667237281805E-2</v>
      </c>
      <c r="AO164" s="70">
        <f t="shared" ca="1" si="9"/>
        <v>-3547.8239066006654</v>
      </c>
      <c r="AP164" s="166">
        <f t="shared" ca="1" si="10"/>
        <v>7019736.3025073754</v>
      </c>
      <c r="AQ164" s="166">
        <f t="shared" ca="1" si="11"/>
        <v>0</v>
      </c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1"/>
      <c r="CM164" s="1"/>
      <c r="CN164" s="1"/>
      <c r="CO164" s="1"/>
      <c r="CP164" s="1"/>
    </row>
    <row r="165" spans="1:94" x14ac:dyDescent="0.2">
      <c r="A165" s="6">
        <v>163</v>
      </c>
      <c r="B165" s="70">
        <f>+Outflows!B165+Fees!B165+'Ongoing Cash Flows'!B165+'Terminal Value'!B165</f>
        <v>-92386.784121341436</v>
      </c>
      <c r="C165" s="70">
        <f>+Outflows!C165+Fees!C165+'Ongoing Cash Flows'!C165+'Terminal Value'!C165</f>
        <v>14131.556323774596</v>
      </c>
      <c r="D165" s="70">
        <f>+Outflows!D165+Fees!D165+'Ongoing Cash Flows'!D165+'Terminal Value'!D165</f>
        <v>12012.919925425012</v>
      </c>
      <c r="E165" s="70">
        <f>+Outflows!E165+Fees!E165+'Ongoing Cash Flows'!E165+'Terminal Value'!E165</f>
        <v>10128.433780217243</v>
      </c>
      <c r="F165" s="70">
        <f>+Outflows!F165+Fees!F165+'Ongoing Cash Flows'!F165+'Terminal Value'!F165</f>
        <v>9701.7793108407277</v>
      </c>
      <c r="G165" s="70">
        <f>+Outflows!G165+Fees!G165+'Ongoing Cash Flows'!G165+'Terminal Value'!G165</f>
        <v>9421.7457436072254</v>
      </c>
      <c r="H165" s="70">
        <f>+Outflows!H165+Fees!H165+'Ongoing Cash Flows'!H165+'Terminal Value'!H165</f>
        <v>8449.3040284784365</v>
      </c>
      <c r="I165" s="70">
        <f>+Outflows!I165+Fees!I165+'Ongoing Cash Flows'!I165+'Terminal Value'!I165</f>
        <v>8300.6253084832842</v>
      </c>
      <c r="J165" s="70">
        <f>+Outflows!J165+Fees!J165+'Ongoing Cash Flows'!J165+'Terminal Value'!J165</f>
        <v>8288.1911059482954</v>
      </c>
      <c r="K165" s="70">
        <f>+Outflows!K165+Fees!K165+'Ongoing Cash Flows'!K165+'Terminal Value'!K165</f>
        <v>8278.9758755038929</v>
      </c>
      <c r="L165" s="70">
        <f>+Outflows!L165+Fees!L165+'Ongoing Cash Flows'!L165+'Terminal Value'!L165</f>
        <v>8280.2631710678852</v>
      </c>
      <c r="M165" s="70">
        <f>+Outflows!M165+Fees!M165+'Ongoing Cash Flows'!M165+'Terminal Value'!M165</f>
        <v>8252.1972412010691</v>
      </c>
      <c r="N165" s="70">
        <f>+Outflows!N165+Fees!N165+'Ongoing Cash Flows'!N165+'Terminal Value'!N165</f>
        <v>8234.6104385359777</v>
      </c>
      <c r="O165" s="70">
        <f>+Outflows!O165+Fees!O165+'Ongoing Cash Flows'!O165+'Terminal Value'!O165</f>
        <v>7908.4269240692074</v>
      </c>
      <c r="P165" s="70">
        <f>+Outflows!P165+Fees!P165+'Ongoing Cash Flows'!P165+'Terminal Value'!P165</f>
        <v>7800.6279530101565</v>
      </c>
      <c r="Q165" s="70">
        <f>+Outflows!Q165+Fees!Q165+'Ongoing Cash Flows'!Q165+'Terminal Value'!Q165</f>
        <v>7772.0118792416106</v>
      </c>
      <c r="R165" s="70">
        <f>+Outflows!R165+Fees!R165+'Ongoing Cash Flows'!R165+'Terminal Value'!R165</f>
        <v>1059.6394591581377</v>
      </c>
      <c r="S165" s="70">
        <f>+Outflows!S165+Fees!S165+'Ongoing Cash Flows'!S165+'Terminal Value'!S165</f>
        <v>0</v>
      </c>
      <c r="T165" s="70">
        <f>+Outflows!T165+Fees!T165+'Ongoing Cash Flows'!T165+'Terminal Value'!T165</f>
        <v>0</v>
      </c>
      <c r="U165" s="70">
        <f>+Outflows!U165+Fees!U165+'Ongoing Cash Flows'!U165+'Terminal Value'!U165</f>
        <v>0</v>
      </c>
      <c r="V165" s="70">
        <f>+Outflows!V165+Fees!V165+'Ongoing Cash Flows'!V165+'Terminal Value'!V165</f>
        <v>0</v>
      </c>
      <c r="W165" s="70">
        <f>+Outflows!W165+Fees!W165+'Ongoing Cash Flows'!W165+'Terminal Value'!W165</f>
        <v>0</v>
      </c>
      <c r="X165" s="70">
        <f>+Outflows!X165+Fees!X165+'Ongoing Cash Flows'!X165+'Terminal Value'!X165</f>
        <v>0</v>
      </c>
      <c r="Y165" s="70">
        <f>+Outflows!Y165+Fees!Y165+'Ongoing Cash Flows'!Y165+'Terminal Value'!Y165</f>
        <v>0</v>
      </c>
      <c r="Z165" s="70">
        <f>+Outflows!Z165+Fees!Z165+'Ongoing Cash Flows'!Z165+'Terminal Value'!Z165</f>
        <v>0</v>
      </c>
      <c r="AA165" s="70">
        <f>+Outflows!AA165+Fees!AA165+'Ongoing Cash Flows'!AA165+'Terminal Value'!AA165</f>
        <v>0</v>
      </c>
      <c r="AB165" s="70">
        <f>+Outflows!AB165+Fees!AB165+'Ongoing Cash Flows'!AB165+'Terminal Value'!AB165</f>
        <v>0</v>
      </c>
      <c r="AC165" s="70">
        <f>+Outflows!AC165+Fees!AC165+'Ongoing Cash Flows'!AC165+'Terminal Value'!AC165</f>
        <v>0</v>
      </c>
      <c r="AD165" s="70">
        <f>+Outflows!AD165+Fees!AD165+'Ongoing Cash Flows'!AD165+'Terminal Value'!AD165</f>
        <v>0</v>
      </c>
      <c r="AE165" s="70">
        <f>+Outflows!AE165+Fees!AE165+'Ongoing Cash Flows'!AE165+'Terminal Value'!AE165</f>
        <v>0</v>
      </c>
      <c r="AF165" s="70">
        <f>+Outflows!AF165+Fees!AF165+'Ongoing Cash Flows'!AF165+'Terminal Value'!AF165</f>
        <v>0</v>
      </c>
      <c r="AG165" s="70">
        <f>+Outflows!AG165+Fees!AG165+'Ongoing Cash Flows'!AG165+'Terminal Value'!AG165</f>
        <v>0</v>
      </c>
      <c r="AH165" s="70">
        <f>+Outflows!AH165+Fees!AH165+'Ongoing Cash Flows'!AH165+'Terminal Value'!AH165</f>
        <v>0</v>
      </c>
      <c r="AI165" s="70">
        <f>+Outflows!AI165+Fees!AI165+'Ongoing Cash Flows'!AI165+'Terminal Value'!AI165</f>
        <v>0</v>
      </c>
      <c r="AJ165" s="70">
        <f>+Outflows!AJ165+Fees!AJ165+'Ongoing Cash Flows'!AJ165+'Terminal Value'!AJ165</f>
        <v>0</v>
      </c>
      <c r="AK165" s="70"/>
      <c r="AL165" s="6"/>
      <c r="AM165" s="71"/>
      <c r="AN165" s="72">
        <f t="shared" si="8"/>
        <v>6.0546895861625677E-2</v>
      </c>
      <c r="AO165" s="70">
        <f t="shared" ca="1" si="9"/>
        <v>481.35892007633157</v>
      </c>
      <c r="AP165" s="166">
        <f t="shared" ca="1" si="10"/>
        <v>0</v>
      </c>
      <c r="AQ165" s="166">
        <f t="shared" ca="1" si="11"/>
        <v>1903584.0391822667</v>
      </c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1"/>
      <c r="CM165" s="1"/>
      <c r="CN165" s="1"/>
      <c r="CO165" s="1"/>
      <c r="CP165" s="1"/>
    </row>
    <row r="166" spans="1:94" x14ac:dyDescent="0.2">
      <c r="A166" s="6">
        <v>164</v>
      </c>
      <c r="B166" s="70">
        <f>+Outflows!B166+Fees!B166+'Ongoing Cash Flows'!B166+'Terminal Value'!B166</f>
        <v>-102387.54030982383</v>
      </c>
      <c r="C166" s="70">
        <f>+Outflows!C166+Fees!C166+'Ongoing Cash Flows'!C166+'Terminal Value'!C166</f>
        <v>14343.464861524928</v>
      </c>
      <c r="D166" s="70">
        <f>+Outflows!D166+Fees!D166+'Ongoing Cash Flows'!D166+'Terminal Value'!D166</f>
        <v>12448.294258857524</v>
      </c>
      <c r="E166" s="70">
        <f>+Outflows!E166+Fees!E166+'Ongoing Cash Flows'!E166+'Terminal Value'!E166</f>
        <v>10392.150243018576</v>
      </c>
      <c r="F166" s="70">
        <f>+Outflows!F166+Fees!F166+'Ongoing Cash Flows'!F166+'Terminal Value'!F166</f>
        <v>9991.7942097168816</v>
      </c>
      <c r="G166" s="70">
        <f>+Outflows!G166+Fees!G166+'Ongoing Cash Flows'!G166+'Terminal Value'!G166</f>
        <v>9633.2470032187448</v>
      </c>
      <c r="H166" s="70">
        <f>+Outflows!H166+Fees!H166+'Ongoing Cash Flows'!H166+'Terminal Value'!H166</f>
        <v>8691.5447450573429</v>
      </c>
      <c r="I166" s="70">
        <f>+Outflows!I166+Fees!I166+'Ongoing Cash Flows'!I166+'Terminal Value'!I166</f>
        <v>8530.0346548421203</v>
      </c>
      <c r="J166" s="70">
        <f>+Outflows!J166+Fees!J166+'Ongoing Cash Flows'!J166+'Terminal Value'!J166</f>
        <v>8517.6004523071297</v>
      </c>
      <c r="K166" s="70">
        <f>+Outflows!K166+Fees!K166+'Ongoing Cash Flows'!K166+'Terminal Value'!K166</f>
        <v>8508.7740512633372</v>
      </c>
      <c r="L166" s="70">
        <f>+Outflows!L166+Fees!L166+'Ongoing Cash Flows'!L166+'Terminal Value'!L166</f>
        <v>8509.6725174267194</v>
      </c>
      <c r="M166" s="70">
        <f>+Outflows!M166+Fees!M166+'Ongoing Cash Flows'!M166+'Terminal Value'!M166</f>
        <v>8481.9954169605135</v>
      </c>
      <c r="N166" s="70">
        <f>+Outflows!N166+Fees!N166+'Ongoing Cash Flows'!N166+'Terminal Value'!N166</f>
        <v>8464.0197848948119</v>
      </c>
      <c r="O166" s="70">
        <f>+Outflows!O166+Fees!O166+'Ongoing Cash Flows'!O166+'Terminal Value'!O166</f>
        <v>8138.2250998286509</v>
      </c>
      <c r="P166" s="70">
        <f>+Outflows!P166+Fees!P166+'Ongoing Cash Flows'!P166+'Terminal Value'!P166</f>
        <v>8030.0372993689916</v>
      </c>
      <c r="Q166" s="70">
        <f>+Outflows!Q166+Fees!Q166+'Ongoing Cash Flows'!Q166+'Terminal Value'!Q166</f>
        <v>8001.8100550010549</v>
      </c>
      <c r="R166" s="70">
        <f>+Outflows!R166+Fees!R166+'Ongoing Cash Flows'!R166+'Terminal Value'!R166</f>
        <v>1174.3441323375553</v>
      </c>
      <c r="S166" s="70">
        <f>+Outflows!S166+Fees!S166+'Ongoing Cash Flows'!S166+'Terminal Value'!S166</f>
        <v>0</v>
      </c>
      <c r="T166" s="70">
        <f>+Outflows!T166+Fees!T166+'Ongoing Cash Flows'!T166+'Terminal Value'!T166</f>
        <v>0</v>
      </c>
      <c r="U166" s="70">
        <f>+Outflows!U166+Fees!U166+'Ongoing Cash Flows'!U166+'Terminal Value'!U166</f>
        <v>0</v>
      </c>
      <c r="V166" s="70">
        <f>+Outflows!V166+Fees!V166+'Ongoing Cash Flows'!V166+'Terminal Value'!V166</f>
        <v>0</v>
      </c>
      <c r="W166" s="70">
        <f>+Outflows!W166+Fees!W166+'Ongoing Cash Flows'!W166+'Terminal Value'!W166</f>
        <v>0</v>
      </c>
      <c r="X166" s="70">
        <f>+Outflows!X166+Fees!X166+'Ongoing Cash Flows'!X166+'Terminal Value'!X166</f>
        <v>0</v>
      </c>
      <c r="Y166" s="70">
        <f>+Outflows!Y166+Fees!Y166+'Ongoing Cash Flows'!Y166+'Terminal Value'!Y166</f>
        <v>0</v>
      </c>
      <c r="Z166" s="70">
        <f>+Outflows!Z166+Fees!Z166+'Ongoing Cash Flows'!Z166+'Terminal Value'!Z166</f>
        <v>0</v>
      </c>
      <c r="AA166" s="70">
        <f>+Outflows!AA166+Fees!AA166+'Ongoing Cash Flows'!AA166+'Terminal Value'!AA166</f>
        <v>0</v>
      </c>
      <c r="AB166" s="70">
        <f>+Outflows!AB166+Fees!AB166+'Ongoing Cash Flows'!AB166+'Terminal Value'!AB166</f>
        <v>0</v>
      </c>
      <c r="AC166" s="70">
        <f>+Outflows!AC166+Fees!AC166+'Ongoing Cash Flows'!AC166+'Terminal Value'!AC166</f>
        <v>0</v>
      </c>
      <c r="AD166" s="70">
        <f>+Outflows!AD166+Fees!AD166+'Ongoing Cash Flows'!AD166+'Terminal Value'!AD166</f>
        <v>0</v>
      </c>
      <c r="AE166" s="70">
        <f>+Outflows!AE166+Fees!AE166+'Ongoing Cash Flows'!AE166+'Terminal Value'!AE166</f>
        <v>0</v>
      </c>
      <c r="AF166" s="70">
        <f>+Outflows!AF166+Fees!AF166+'Ongoing Cash Flows'!AF166+'Terminal Value'!AF166</f>
        <v>0</v>
      </c>
      <c r="AG166" s="70">
        <f>+Outflows!AG166+Fees!AG166+'Ongoing Cash Flows'!AG166+'Terminal Value'!AG166</f>
        <v>0</v>
      </c>
      <c r="AH166" s="70">
        <f>+Outflows!AH166+Fees!AH166+'Ongoing Cash Flows'!AH166+'Terminal Value'!AH166</f>
        <v>0</v>
      </c>
      <c r="AI166" s="70">
        <f>+Outflows!AI166+Fees!AI166+'Ongoing Cash Flows'!AI166+'Terminal Value'!AI166</f>
        <v>0</v>
      </c>
      <c r="AJ166" s="70">
        <f>+Outflows!AJ166+Fees!AJ166+'Ongoing Cash Flows'!AJ166+'Terminal Value'!AJ166</f>
        <v>0</v>
      </c>
      <c r="AK166" s="70"/>
      <c r="AL166" s="6"/>
      <c r="AM166" s="71"/>
      <c r="AN166" s="72">
        <f t="shared" si="8"/>
        <v>4.7993382811546331E-2</v>
      </c>
      <c r="AO166" s="70">
        <f t="shared" ca="1" si="9"/>
        <v>-6501.8158980853887</v>
      </c>
      <c r="AP166" s="166">
        <f t="shared" ca="1" si="10"/>
        <v>31398881.507794283</v>
      </c>
      <c r="AQ166" s="166">
        <f t="shared" ca="1" si="11"/>
        <v>0</v>
      </c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1"/>
      <c r="CM166" s="1"/>
      <c r="CN166" s="1"/>
      <c r="CO166" s="1"/>
      <c r="CP166" s="1"/>
    </row>
    <row r="167" spans="1:94" x14ac:dyDescent="0.2">
      <c r="A167" s="6">
        <v>165</v>
      </c>
      <c r="B167" s="70">
        <f>+Outflows!B167+Fees!B167+'Ongoing Cash Flows'!B167+'Terminal Value'!B167</f>
        <v>-90521.791855665768</v>
      </c>
      <c r="C167" s="70">
        <f>+Outflows!C167+Fees!C167+'Ongoing Cash Flows'!C167+'Terminal Value'!C167</f>
        <v>14061.56516004516</v>
      </c>
      <c r="D167" s="70">
        <f>+Outflows!D167+Fees!D167+'Ongoing Cash Flows'!D167+'Terminal Value'!D167</f>
        <v>12024.772596016121</v>
      </c>
      <c r="E167" s="70">
        <f>+Outflows!E167+Fees!E167+'Ongoing Cash Flows'!E167+'Terminal Value'!E167</f>
        <v>10060.389965795901</v>
      </c>
      <c r="F167" s="70">
        <f>+Outflows!F167+Fees!F167+'Ongoing Cash Flows'!F167+'Terminal Value'!F167</f>
        <v>9707.9425754852546</v>
      </c>
      <c r="G167" s="70">
        <f>+Outflows!G167+Fees!G167+'Ongoing Cash Flows'!G167+'Terminal Value'!G167</f>
        <v>9335.9797751843435</v>
      </c>
      <c r="H167" s="70">
        <f>+Outflows!H167+Fees!H167+'Ongoing Cash Flows'!H167+'Terminal Value'!H167</f>
        <v>8404.1297382210978</v>
      </c>
      <c r="I167" s="70">
        <f>+Outflows!I167+Fees!I167+'Ongoing Cash Flows'!I167+'Terminal Value'!I167</f>
        <v>8257.8438779024982</v>
      </c>
      <c r="J167" s="70">
        <f>+Outflows!J167+Fees!J167+'Ongoing Cash Flows'!J167+'Terminal Value'!J167</f>
        <v>8245.4096753675076</v>
      </c>
      <c r="K167" s="70">
        <f>+Outflows!K167+Fees!K167+'Ongoing Cash Flows'!K167+'Terminal Value'!K167</f>
        <v>8236.1219340238167</v>
      </c>
      <c r="L167" s="70">
        <f>+Outflows!L167+Fees!L167+'Ongoing Cash Flows'!L167+'Terminal Value'!L167</f>
        <v>8237.4817404870973</v>
      </c>
      <c r="M167" s="70">
        <f>+Outflows!M167+Fees!M167+'Ongoing Cash Flows'!M167+'Terminal Value'!M167</f>
        <v>8209.3432997209929</v>
      </c>
      <c r="N167" s="70">
        <f>+Outflows!N167+Fees!N167+'Ongoing Cash Flows'!N167+'Terminal Value'!N167</f>
        <v>8191.8290079551907</v>
      </c>
      <c r="O167" s="70">
        <f>+Outflows!O167+Fees!O167+'Ongoing Cash Flows'!O167+'Terminal Value'!O167</f>
        <v>7865.5729825891303</v>
      </c>
      <c r="P167" s="70">
        <f>+Outflows!P167+Fees!P167+'Ongoing Cash Flows'!P167+'Terminal Value'!P167</f>
        <v>7757.8465224293695</v>
      </c>
      <c r="Q167" s="70">
        <f>+Outflows!Q167+Fees!Q167+'Ongoing Cash Flows'!Q167+'Terminal Value'!Q167</f>
        <v>7729.1579377615344</v>
      </c>
      <c r="R167" s="70">
        <f>+Outflows!R167+Fees!R167+'Ongoing Cash Flows'!R167+'Terminal Value'!R167</f>
        <v>1038.248743867744</v>
      </c>
      <c r="S167" s="70">
        <f>+Outflows!S167+Fees!S167+'Ongoing Cash Flows'!S167+'Terminal Value'!S167</f>
        <v>0</v>
      </c>
      <c r="T167" s="70">
        <f>+Outflows!T167+Fees!T167+'Ongoing Cash Flows'!T167+'Terminal Value'!T167</f>
        <v>0</v>
      </c>
      <c r="U167" s="70">
        <f>+Outflows!U167+Fees!U167+'Ongoing Cash Flows'!U167+'Terminal Value'!U167</f>
        <v>0</v>
      </c>
      <c r="V167" s="70">
        <f>+Outflows!V167+Fees!V167+'Ongoing Cash Flows'!V167+'Terminal Value'!V167</f>
        <v>0</v>
      </c>
      <c r="W167" s="70">
        <f>+Outflows!W167+Fees!W167+'Ongoing Cash Flows'!W167+'Terminal Value'!W167</f>
        <v>0</v>
      </c>
      <c r="X167" s="70">
        <f>+Outflows!X167+Fees!X167+'Ongoing Cash Flows'!X167+'Terminal Value'!X167</f>
        <v>0</v>
      </c>
      <c r="Y167" s="70">
        <f>+Outflows!Y167+Fees!Y167+'Ongoing Cash Flows'!Y167+'Terminal Value'!Y167</f>
        <v>0</v>
      </c>
      <c r="Z167" s="70">
        <f>+Outflows!Z167+Fees!Z167+'Ongoing Cash Flows'!Z167+'Terminal Value'!Z167</f>
        <v>0</v>
      </c>
      <c r="AA167" s="70">
        <f>+Outflows!AA167+Fees!AA167+'Ongoing Cash Flows'!AA167+'Terminal Value'!AA167</f>
        <v>0</v>
      </c>
      <c r="AB167" s="70">
        <f>+Outflows!AB167+Fees!AB167+'Ongoing Cash Flows'!AB167+'Terminal Value'!AB167</f>
        <v>0</v>
      </c>
      <c r="AC167" s="70">
        <f>+Outflows!AC167+Fees!AC167+'Ongoing Cash Flows'!AC167+'Terminal Value'!AC167</f>
        <v>0</v>
      </c>
      <c r="AD167" s="70">
        <f>+Outflows!AD167+Fees!AD167+'Ongoing Cash Flows'!AD167+'Terminal Value'!AD167</f>
        <v>0</v>
      </c>
      <c r="AE167" s="70">
        <f>+Outflows!AE167+Fees!AE167+'Ongoing Cash Flows'!AE167+'Terminal Value'!AE167</f>
        <v>0</v>
      </c>
      <c r="AF167" s="70">
        <f>+Outflows!AF167+Fees!AF167+'Ongoing Cash Flows'!AF167+'Terminal Value'!AF167</f>
        <v>0</v>
      </c>
      <c r="AG167" s="70">
        <f>+Outflows!AG167+Fees!AG167+'Ongoing Cash Flows'!AG167+'Terminal Value'!AG167</f>
        <v>0</v>
      </c>
      <c r="AH167" s="70">
        <f>+Outflows!AH167+Fees!AH167+'Ongoing Cash Flows'!AH167+'Terminal Value'!AH167</f>
        <v>0</v>
      </c>
      <c r="AI167" s="70">
        <f>+Outflows!AI167+Fees!AI167+'Ongoing Cash Flows'!AI167+'Terminal Value'!AI167</f>
        <v>0</v>
      </c>
      <c r="AJ167" s="70">
        <f>+Outflows!AJ167+Fees!AJ167+'Ongoing Cash Flows'!AJ167+'Terminal Value'!AJ167</f>
        <v>0</v>
      </c>
      <c r="AK167" s="70"/>
      <c r="AL167" s="6"/>
      <c r="AM167" s="71"/>
      <c r="AN167" s="72">
        <f t="shared" si="8"/>
        <v>6.325180828571321E-2</v>
      </c>
      <c r="AO167" s="70">
        <f t="shared" ca="1" si="9"/>
        <v>1831.7365800530995</v>
      </c>
      <c r="AP167" s="166">
        <f t="shared" ca="1" si="10"/>
        <v>0</v>
      </c>
      <c r="AQ167" s="166">
        <f t="shared" ca="1" si="11"/>
        <v>7453347.6738981074</v>
      </c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1"/>
      <c r="CM167" s="1"/>
      <c r="CN167" s="1"/>
      <c r="CO167" s="1"/>
      <c r="CP167" s="1"/>
    </row>
    <row r="168" spans="1:94" x14ac:dyDescent="0.2">
      <c r="A168" s="6">
        <v>166</v>
      </c>
      <c r="B168" s="70">
        <f>+Outflows!B168+Fees!B168+'Ongoing Cash Flows'!B168+'Terminal Value'!B168</f>
        <v>-102247.84859109104</v>
      </c>
      <c r="C168" s="70">
        <f>+Outflows!C168+Fees!C168+'Ongoing Cash Flows'!C168+'Terminal Value'!C168</f>
        <v>14269.738726929623</v>
      </c>
      <c r="D168" s="70">
        <f>+Outflows!D168+Fees!D168+'Ongoing Cash Flows'!D168+'Terminal Value'!D168</f>
        <v>12452.582946896278</v>
      </c>
      <c r="E168" s="70">
        <f>+Outflows!E168+Fees!E168+'Ongoing Cash Flows'!E168+'Terminal Value'!E168</f>
        <v>10428.247604247341</v>
      </c>
      <c r="F168" s="70">
        <f>+Outflows!F168+Fees!F168+'Ongoing Cash Flows'!F168+'Terminal Value'!F168</f>
        <v>9974.8652563043415</v>
      </c>
      <c r="G168" s="70">
        <f>+Outflows!G168+Fees!G168+'Ongoing Cash Flows'!G168+'Terminal Value'!G168</f>
        <v>9672.5625777665136</v>
      </c>
      <c r="H168" s="70">
        <f>+Outflows!H168+Fees!H168+'Ongoing Cash Flows'!H168+'Terminal Value'!H168</f>
        <v>8688.1610987201857</v>
      </c>
      <c r="I168" s="70">
        <f>+Outflows!I168+Fees!I168+'Ongoing Cash Flows'!I168+'Terminal Value'!I168</f>
        <v>8526.8302385677634</v>
      </c>
      <c r="J168" s="70">
        <f>+Outflows!J168+Fees!J168+'Ongoing Cash Flows'!J168+'Terminal Value'!J168</f>
        <v>8514.3960360327746</v>
      </c>
      <c r="K168" s="70">
        <f>+Outflows!K168+Fees!K168+'Ongoing Cash Flows'!K168+'Terminal Value'!K168</f>
        <v>8505.5642037749567</v>
      </c>
      <c r="L168" s="70">
        <f>+Outflows!L168+Fees!L168+'Ongoing Cash Flows'!L168+'Terminal Value'!L168</f>
        <v>8506.4681011523644</v>
      </c>
      <c r="M168" s="70">
        <f>+Outflows!M168+Fees!M168+'Ongoing Cash Flows'!M168+'Terminal Value'!M168</f>
        <v>8478.7855694721347</v>
      </c>
      <c r="N168" s="70">
        <f>+Outflows!N168+Fees!N168+'Ongoing Cash Flows'!N168+'Terminal Value'!N168</f>
        <v>8460.8153686204569</v>
      </c>
      <c r="O168" s="70">
        <f>+Outflows!O168+Fees!O168+'Ongoing Cash Flows'!O168+'Terminal Value'!O168</f>
        <v>8135.0152523402712</v>
      </c>
      <c r="P168" s="70">
        <f>+Outflows!P168+Fees!P168+'Ongoing Cash Flows'!P168+'Terminal Value'!P168</f>
        <v>8026.8328830946366</v>
      </c>
      <c r="Q168" s="70">
        <f>+Outflows!Q168+Fees!Q168+'Ongoing Cash Flows'!Q168+'Terminal Value'!Q168</f>
        <v>7998.6002075126753</v>
      </c>
      <c r="R168" s="70">
        <f>+Outflows!R168+Fees!R168+'Ongoing Cash Flows'!R168+'Terminal Value'!R168</f>
        <v>1172.7419242003778</v>
      </c>
      <c r="S168" s="70">
        <f>+Outflows!S168+Fees!S168+'Ongoing Cash Flows'!S168+'Terminal Value'!S168</f>
        <v>0</v>
      </c>
      <c r="T168" s="70">
        <f>+Outflows!T168+Fees!T168+'Ongoing Cash Flows'!T168+'Terminal Value'!T168</f>
        <v>0</v>
      </c>
      <c r="U168" s="70">
        <f>+Outflows!U168+Fees!U168+'Ongoing Cash Flows'!U168+'Terminal Value'!U168</f>
        <v>0</v>
      </c>
      <c r="V168" s="70">
        <f>+Outflows!V168+Fees!V168+'Ongoing Cash Flows'!V168+'Terminal Value'!V168</f>
        <v>0</v>
      </c>
      <c r="W168" s="70">
        <f>+Outflows!W168+Fees!W168+'Ongoing Cash Flows'!W168+'Terminal Value'!W168</f>
        <v>0</v>
      </c>
      <c r="X168" s="70">
        <f>+Outflows!X168+Fees!X168+'Ongoing Cash Flows'!X168+'Terminal Value'!X168</f>
        <v>0</v>
      </c>
      <c r="Y168" s="70">
        <f>+Outflows!Y168+Fees!Y168+'Ongoing Cash Flows'!Y168+'Terminal Value'!Y168</f>
        <v>0</v>
      </c>
      <c r="Z168" s="70">
        <f>+Outflows!Z168+Fees!Z168+'Ongoing Cash Flows'!Z168+'Terminal Value'!Z168</f>
        <v>0</v>
      </c>
      <c r="AA168" s="70">
        <f>+Outflows!AA168+Fees!AA168+'Ongoing Cash Flows'!AA168+'Terminal Value'!AA168</f>
        <v>0</v>
      </c>
      <c r="AB168" s="70">
        <f>+Outflows!AB168+Fees!AB168+'Ongoing Cash Flows'!AB168+'Terminal Value'!AB168</f>
        <v>0</v>
      </c>
      <c r="AC168" s="70">
        <f>+Outflows!AC168+Fees!AC168+'Ongoing Cash Flows'!AC168+'Terminal Value'!AC168</f>
        <v>0</v>
      </c>
      <c r="AD168" s="70">
        <f>+Outflows!AD168+Fees!AD168+'Ongoing Cash Flows'!AD168+'Terminal Value'!AD168</f>
        <v>0</v>
      </c>
      <c r="AE168" s="70">
        <f>+Outflows!AE168+Fees!AE168+'Ongoing Cash Flows'!AE168+'Terminal Value'!AE168</f>
        <v>0</v>
      </c>
      <c r="AF168" s="70">
        <f>+Outflows!AF168+Fees!AF168+'Ongoing Cash Flows'!AF168+'Terminal Value'!AF168</f>
        <v>0</v>
      </c>
      <c r="AG168" s="70">
        <f>+Outflows!AG168+Fees!AG168+'Ongoing Cash Flows'!AG168+'Terminal Value'!AG168</f>
        <v>0</v>
      </c>
      <c r="AH168" s="70">
        <f>+Outflows!AH168+Fees!AH168+'Ongoing Cash Flows'!AH168+'Terminal Value'!AH168</f>
        <v>0</v>
      </c>
      <c r="AI168" s="70">
        <f>+Outflows!AI168+Fees!AI168+'Ongoing Cash Flows'!AI168+'Terminal Value'!AI168</f>
        <v>0</v>
      </c>
      <c r="AJ168" s="70">
        <f>+Outflows!AJ168+Fees!AJ168+'Ongoing Cash Flows'!AJ168+'Terminal Value'!AJ168</f>
        <v>0</v>
      </c>
      <c r="AK168" s="70"/>
      <c r="AL168" s="6"/>
      <c r="AM168" s="71"/>
      <c r="AN168" s="72">
        <f t="shared" si="8"/>
        <v>4.815262854099274E-2</v>
      </c>
      <c r="AO168" s="70">
        <f t="shared" ca="1" si="9"/>
        <v>-6406.6945957900189</v>
      </c>
      <c r="AP168" s="166">
        <f t="shared" ca="1" si="10"/>
        <v>30341910.749595713</v>
      </c>
      <c r="AQ168" s="166">
        <f t="shared" ca="1" si="11"/>
        <v>0</v>
      </c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1"/>
      <c r="CM168" s="1"/>
      <c r="CN168" s="1"/>
      <c r="CO168" s="1"/>
      <c r="CP168" s="1"/>
    </row>
    <row r="169" spans="1:94" x14ac:dyDescent="0.2">
      <c r="A169" s="6">
        <v>167</v>
      </c>
      <c r="B169" s="70">
        <f>+Outflows!B169+Fees!B169+'Ongoing Cash Flows'!B169+'Terminal Value'!B169</f>
        <v>-87412.076693564697</v>
      </c>
      <c r="C169" s="70">
        <f>+Outflows!C169+Fees!C169+'Ongoing Cash Flows'!C169+'Terminal Value'!C169</f>
        <v>13968.681939077675</v>
      </c>
      <c r="D169" s="70">
        <f>+Outflows!D169+Fees!D169+'Ongoing Cash Flows'!D169+'Terminal Value'!D169</f>
        <v>11947.225249509003</v>
      </c>
      <c r="E169" s="70">
        <f>+Outflows!E169+Fees!E169+'Ongoing Cash Flows'!E169+'Terminal Value'!E169</f>
        <v>9911.5755293137863</v>
      </c>
      <c r="F169" s="70">
        <f>+Outflows!F169+Fees!F169+'Ongoing Cash Flows'!F169+'Terminal Value'!F169</f>
        <v>9478.7375306267313</v>
      </c>
      <c r="G169" s="70">
        <f>+Outflows!G169+Fees!G169+'Ongoing Cash Flows'!G169+'Terminal Value'!G169</f>
        <v>9279.8880987731864</v>
      </c>
      <c r="H169" s="70">
        <f>+Outflows!H169+Fees!H169+'Ongoing Cash Flows'!H169+'Terminal Value'!H169</f>
        <v>8328.8054712330468</v>
      </c>
      <c r="I169" s="70">
        <f>+Outflows!I169+Fees!I169+'Ongoing Cash Flows'!I169+'Terminal Value'!I169</f>
        <v>8186.509499856028</v>
      </c>
      <c r="J169" s="70">
        <f>+Outflows!J169+Fees!J169+'Ongoing Cash Flows'!J169+'Terminal Value'!J169</f>
        <v>8174.0752973210383</v>
      </c>
      <c r="K169" s="70">
        <f>+Outflows!K169+Fees!K169+'Ongoing Cash Flows'!K169+'Terminal Value'!K169</f>
        <v>8164.6666502518456</v>
      </c>
      <c r="L169" s="70">
        <f>+Outflows!L169+Fees!L169+'Ongoing Cash Flows'!L169+'Terminal Value'!L169</f>
        <v>8166.147362440629</v>
      </c>
      <c r="M169" s="70">
        <f>+Outflows!M169+Fees!M169+'Ongoing Cash Flows'!M169+'Terminal Value'!M169</f>
        <v>8137.8880159490227</v>
      </c>
      <c r="N169" s="70">
        <f>+Outflows!N169+Fees!N169+'Ongoing Cash Flows'!N169+'Terminal Value'!N169</f>
        <v>8120.4946299087214</v>
      </c>
      <c r="O169" s="70">
        <f>+Outflows!O169+Fees!O169+'Ongoing Cash Flows'!O169+'Terminal Value'!O169</f>
        <v>7794.1176988171592</v>
      </c>
      <c r="P169" s="70">
        <f>+Outflows!P169+Fees!P169+'Ongoing Cash Flows'!P169+'Terminal Value'!P169</f>
        <v>7686.5121443829003</v>
      </c>
      <c r="Q169" s="70">
        <f>+Outflows!Q169+Fees!Q169+'Ongoing Cash Flows'!Q169+'Terminal Value'!Q169</f>
        <v>7657.7026539895633</v>
      </c>
      <c r="R169" s="70">
        <f>+Outflows!R169+Fees!R169+'Ongoing Cash Flows'!R169+'Terminal Value'!R169</f>
        <v>1002.5815548445095</v>
      </c>
      <c r="S169" s="70">
        <f>+Outflows!S169+Fees!S169+'Ongoing Cash Flows'!S169+'Terminal Value'!S169</f>
        <v>0</v>
      </c>
      <c r="T169" s="70">
        <f>+Outflows!T169+Fees!T169+'Ongoing Cash Flows'!T169+'Terminal Value'!T169</f>
        <v>0</v>
      </c>
      <c r="U169" s="70">
        <f>+Outflows!U169+Fees!U169+'Ongoing Cash Flows'!U169+'Terminal Value'!U169</f>
        <v>0</v>
      </c>
      <c r="V169" s="70">
        <f>+Outflows!V169+Fees!V169+'Ongoing Cash Flows'!V169+'Terminal Value'!V169</f>
        <v>0</v>
      </c>
      <c r="W169" s="70">
        <f>+Outflows!W169+Fees!W169+'Ongoing Cash Flows'!W169+'Terminal Value'!W169</f>
        <v>0</v>
      </c>
      <c r="X169" s="70">
        <f>+Outflows!X169+Fees!X169+'Ongoing Cash Flows'!X169+'Terminal Value'!X169</f>
        <v>0</v>
      </c>
      <c r="Y169" s="70">
        <f>+Outflows!Y169+Fees!Y169+'Ongoing Cash Flows'!Y169+'Terminal Value'!Y169</f>
        <v>0</v>
      </c>
      <c r="Z169" s="70">
        <f>+Outflows!Z169+Fees!Z169+'Ongoing Cash Flows'!Z169+'Terminal Value'!Z169</f>
        <v>0</v>
      </c>
      <c r="AA169" s="70">
        <f>+Outflows!AA169+Fees!AA169+'Ongoing Cash Flows'!AA169+'Terminal Value'!AA169</f>
        <v>0</v>
      </c>
      <c r="AB169" s="70">
        <f>+Outflows!AB169+Fees!AB169+'Ongoing Cash Flows'!AB169+'Terminal Value'!AB169</f>
        <v>0</v>
      </c>
      <c r="AC169" s="70">
        <f>+Outflows!AC169+Fees!AC169+'Ongoing Cash Flows'!AC169+'Terminal Value'!AC169</f>
        <v>0</v>
      </c>
      <c r="AD169" s="70">
        <f>+Outflows!AD169+Fees!AD169+'Ongoing Cash Flows'!AD169+'Terminal Value'!AD169</f>
        <v>0</v>
      </c>
      <c r="AE169" s="70">
        <f>+Outflows!AE169+Fees!AE169+'Ongoing Cash Flows'!AE169+'Terminal Value'!AE169</f>
        <v>0</v>
      </c>
      <c r="AF169" s="70">
        <f>+Outflows!AF169+Fees!AF169+'Ongoing Cash Flows'!AF169+'Terminal Value'!AF169</f>
        <v>0</v>
      </c>
      <c r="AG169" s="70">
        <f>+Outflows!AG169+Fees!AG169+'Ongoing Cash Flows'!AG169+'Terminal Value'!AG169</f>
        <v>0</v>
      </c>
      <c r="AH169" s="70">
        <f>+Outflows!AH169+Fees!AH169+'Ongoing Cash Flows'!AH169+'Terminal Value'!AH169</f>
        <v>0</v>
      </c>
      <c r="AI169" s="70">
        <f>+Outflows!AI169+Fees!AI169+'Ongoing Cash Flows'!AI169+'Terminal Value'!AI169</f>
        <v>0</v>
      </c>
      <c r="AJ169" s="70">
        <f>+Outflows!AJ169+Fees!AJ169+'Ongoing Cash Flows'!AJ169+'Terminal Value'!AJ169</f>
        <v>0</v>
      </c>
      <c r="AK169" s="70"/>
      <c r="AL169" s="6"/>
      <c r="AM169" s="71"/>
      <c r="AN169" s="72">
        <f t="shared" si="8"/>
        <v>6.7564931511878978E-2</v>
      </c>
      <c r="AO169" s="70">
        <f t="shared" ca="1" si="9"/>
        <v>3878.4699810035463</v>
      </c>
      <c r="AP169" s="166">
        <f t="shared" ca="1" si="10"/>
        <v>0</v>
      </c>
      <c r="AQ169" s="166">
        <f t="shared" ca="1" si="11"/>
        <v>22817965.282328088</v>
      </c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1"/>
      <c r="CM169" s="1"/>
      <c r="CN169" s="1"/>
      <c r="CO169" s="1"/>
      <c r="CP169" s="1"/>
    </row>
    <row r="170" spans="1:94" x14ac:dyDescent="0.2">
      <c r="A170" s="6">
        <v>168</v>
      </c>
      <c r="B170" s="70">
        <f>+Outflows!B170+Fees!B170+'Ongoing Cash Flows'!B170+'Terminal Value'!B170</f>
        <v>-92716.312953613844</v>
      </c>
      <c r="C170" s="70">
        <f>+Outflows!C170+Fees!C170+'Ongoing Cash Flows'!C170+'Terminal Value'!C170</f>
        <v>14095.080847524428</v>
      </c>
      <c r="D170" s="70">
        <f>+Outflows!D170+Fees!D170+'Ongoing Cash Flows'!D170+'Terminal Value'!D170</f>
        <v>12136.822615859532</v>
      </c>
      <c r="E170" s="70">
        <f>+Outflows!E170+Fees!E170+'Ongoing Cash Flows'!E170+'Terminal Value'!E170</f>
        <v>10027.118189939943</v>
      </c>
      <c r="F170" s="70">
        <f>+Outflows!F170+Fees!F170+'Ongoing Cash Flows'!F170+'Terminal Value'!F170</f>
        <v>9541.1946062157149</v>
      </c>
      <c r="G170" s="70">
        <f>+Outflows!G170+Fees!G170+'Ongoing Cash Flows'!G170+'Terminal Value'!G170</f>
        <v>9327.3227053014507</v>
      </c>
      <c r="H170" s="70">
        <f>+Outflows!H170+Fees!H170+'Ongoing Cash Flows'!H170+'Terminal Value'!H170</f>
        <v>8457.2859549406603</v>
      </c>
      <c r="I170" s="70">
        <f>+Outflows!I170+Fees!I170+'Ongoing Cash Flows'!I170+'Terminal Value'!I170</f>
        <v>8308.1844362725478</v>
      </c>
      <c r="J170" s="70">
        <f>+Outflows!J170+Fees!J170+'Ongoing Cash Flows'!J170+'Terminal Value'!J170</f>
        <v>8295.750233737559</v>
      </c>
      <c r="K170" s="70">
        <f>+Outflows!K170+Fees!K170+'Ongoing Cash Flows'!K170+'Terminal Value'!K170</f>
        <v>8286.5478153741551</v>
      </c>
      <c r="L170" s="70">
        <f>+Outflows!L170+Fees!L170+'Ongoing Cash Flows'!L170+'Terminal Value'!L170</f>
        <v>8287.8222988571488</v>
      </c>
      <c r="M170" s="70">
        <f>+Outflows!M170+Fees!M170+'Ongoing Cash Flows'!M170+'Terminal Value'!M170</f>
        <v>8259.7691810713332</v>
      </c>
      <c r="N170" s="70">
        <f>+Outflows!N170+Fees!N170+'Ongoing Cash Flows'!N170+'Terminal Value'!N170</f>
        <v>8242.1695663252412</v>
      </c>
      <c r="O170" s="70">
        <f>+Outflows!O170+Fees!O170+'Ongoing Cash Flows'!O170+'Terminal Value'!O170</f>
        <v>7915.9988639394696</v>
      </c>
      <c r="P170" s="70">
        <f>+Outflows!P170+Fees!P170+'Ongoing Cash Flows'!P170+'Terminal Value'!P170</f>
        <v>7808.1870807994201</v>
      </c>
      <c r="Q170" s="70">
        <f>+Outflows!Q170+Fees!Q170+'Ongoing Cash Flows'!Q170+'Terminal Value'!Q170</f>
        <v>7779.5838191118728</v>
      </c>
      <c r="R170" s="70">
        <f>+Outflows!R170+Fees!R170+'Ongoing Cash Flows'!R170+'Terminal Value'!R170</f>
        <v>1063.4190230527693</v>
      </c>
      <c r="S170" s="70">
        <f>+Outflows!S170+Fees!S170+'Ongoing Cash Flows'!S170+'Terminal Value'!S170</f>
        <v>0</v>
      </c>
      <c r="T170" s="70">
        <f>+Outflows!T170+Fees!T170+'Ongoing Cash Flows'!T170+'Terminal Value'!T170</f>
        <v>0</v>
      </c>
      <c r="U170" s="70">
        <f>+Outflows!U170+Fees!U170+'Ongoing Cash Flows'!U170+'Terminal Value'!U170</f>
        <v>0</v>
      </c>
      <c r="V170" s="70">
        <f>+Outflows!V170+Fees!V170+'Ongoing Cash Flows'!V170+'Terminal Value'!V170</f>
        <v>0</v>
      </c>
      <c r="W170" s="70">
        <f>+Outflows!W170+Fees!W170+'Ongoing Cash Flows'!W170+'Terminal Value'!W170</f>
        <v>0</v>
      </c>
      <c r="X170" s="70">
        <f>+Outflows!X170+Fees!X170+'Ongoing Cash Flows'!X170+'Terminal Value'!X170</f>
        <v>0</v>
      </c>
      <c r="Y170" s="70">
        <f>+Outflows!Y170+Fees!Y170+'Ongoing Cash Flows'!Y170+'Terminal Value'!Y170</f>
        <v>0</v>
      </c>
      <c r="Z170" s="70">
        <f>+Outflows!Z170+Fees!Z170+'Ongoing Cash Flows'!Z170+'Terminal Value'!Z170</f>
        <v>0</v>
      </c>
      <c r="AA170" s="70">
        <f>+Outflows!AA170+Fees!AA170+'Ongoing Cash Flows'!AA170+'Terminal Value'!AA170</f>
        <v>0</v>
      </c>
      <c r="AB170" s="70">
        <f>+Outflows!AB170+Fees!AB170+'Ongoing Cash Flows'!AB170+'Terminal Value'!AB170</f>
        <v>0</v>
      </c>
      <c r="AC170" s="70">
        <f>+Outflows!AC170+Fees!AC170+'Ongoing Cash Flows'!AC170+'Terminal Value'!AC170</f>
        <v>0</v>
      </c>
      <c r="AD170" s="70">
        <f>+Outflows!AD170+Fees!AD170+'Ongoing Cash Flows'!AD170+'Terminal Value'!AD170</f>
        <v>0</v>
      </c>
      <c r="AE170" s="70">
        <f>+Outflows!AE170+Fees!AE170+'Ongoing Cash Flows'!AE170+'Terminal Value'!AE170</f>
        <v>0</v>
      </c>
      <c r="AF170" s="70">
        <f>+Outflows!AF170+Fees!AF170+'Ongoing Cash Flows'!AF170+'Terminal Value'!AF170</f>
        <v>0</v>
      </c>
      <c r="AG170" s="70">
        <f>+Outflows!AG170+Fees!AG170+'Ongoing Cash Flows'!AG170+'Terminal Value'!AG170</f>
        <v>0</v>
      </c>
      <c r="AH170" s="70">
        <f>+Outflows!AH170+Fees!AH170+'Ongoing Cash Flows'!AH170+'Terminal Value'!AH170</f>
        <v>0</v>
      </c>
      <c r="AI170" s="70">
        <f>+Outflows!AI170+Fees!AI170+'Ongoing Cash Flows'!AI170+'Terminal Value'!AI170</f>
        <v>0</v>
      </c>
      <c r="AJ170" s="70">
        <f>+Outflows!AJ170+Fees!AJ170+'Ongoing Cash Flows'!AJ170+'Terminal Value'!AJ170</f>
        <v>0</v>
      </c>
      <c r="AK170" s="70"/>
      <c r="AL170" s="6"/>
      <c r="AM170" s="71"/>
      <c r="AN170" s="72">
        <f t="shared" si="8"/>
        <v>5.9646818041801455E-2</v>
      </c>
      <c r="AO170" s="70">
        <f t="shared" ca="1" si="9"/>
        <v>20.390250444414107</v>
      </c>
      <c r="AP170" s="166">
        <f t="shared" ca="1" si="10"/>
        <v>0</v>
      </c>
      <c r="AQ170" s="166">
        <f t="shared" ca="1" si="11"/>
        <v>844075.21427224472</v>
      </c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1"/>
      <c r="CM170" s="1"/>
      <c r="CN170" s="1"/>
      <c r="CO170" s="1"/>
      <c r="CP170" s="1"/>
    </row>
    <row r="171" spans="1:94" x14ac:dyDescent="0.2">
      <c r="A171" s="6">
        <v>169</v>
      </c>
      <c r="B171" s="70">
        <f>+Outflows!B171+Fees!B171+'Ongoing Cash Flows'!B171+'Terminal Value'!B171</f>
        <v>-93222.555411738605</v>
      </c>
      <c r="C171" s="70">
        <f>+Outflows!C171+Fees!C171+'Ongoing Cash Flows'!C171+'Terminal Value'!C171</f>
        <v>14214.572281036493</v>
      </c>
      <c r="D171" s="70">
        <f>+Outflows!D171+Fees!D171+'Ongoing Cash Flows'!D171+'Terminal Value'!D171</f>
        <v>12096.662627350985</v>
      </c>
      <c r="E171" s="70">
        <f>+Outflows!E171+Fees!E171+'Ongoing Cash Flows'!E171+'Terminal Value'!E171</f>
        <v>10060.543313325166</v>
      </c>
      <c r="F171" s="70">
        <f>+Outflows!F171+Fees!F171+'Ongoing Cash Flows'!F171+'Terminal Value'!F171</f>
        <v>9669.8257449924968</v>
      </c>
      <c r="G171" s="70">
        <f>+Outflows!G171+Fees!G171+'Ongoing Cash Flows'!G171+'Terminal Value'!G171</f>
        <v>9449.7487557844979</v>
      </c>
      <c r="H171" s="70">
        <f>+Outflows!H171+Fees!H171+'Ongoing Cash Flows'!H171+'Terminal Value'!H171</f>
        <v>8469.5482812595474</v>
      </c>
      <c r="I171" s="70">
        <f>+Outflows!I171+Fees!I171+'Ongoing Cash Flows'!I171+'Terminal Value'!I171</f>
        <v>8319.7972332679637</v>
      </c>
      <c r="J171" s="70">
        <f>+Outflows!J171+Fees!J171+'Ongoing Cash Flows'!J171+'Terminal Value'!J171</f>
        <v>8307.3630307329731</v>
      </c>
      <c r="K171" s="70">
        <f>+Outflows!K171+Fees!K171+'Ongoing Cash Flows'!K171+'Terminal Value'!K171</f>
        <v>8298.1802950763431</v>
      </c>
      <c r="L171" s="70">
        <f>+Outflows!L171+Fees!L171+'Ongoing Cash Flows'!L171+'Terminal Value'!L171</f>
        <v>8299.4350958525647</v>
      </c>
      <c r="M171" s="70">
        <f>+Outflows!M171+Fees!M171+'Ongoing Cash Flows'!M171+'Terminal Value'!M171</f>
        <v>8271.4016607735193</v>
      </c>
      <c r="N171" s="70">
        <f>+Outflows!N171+Fees!N171+'Ongoing Cash Flows'!N171+'Terminal Value'!N171</f>
        <v>8253.7823633206572</v>
      </c>
      <c r="O171" s="70">
        <f>+Outflows!O171+Fees!O171+'Ongoing Cash Flows'!O171+'Terminal Value'!O171</f>
        <v>7927.6313436416567</v>
      </c>
      <c r="P171" s="70">
        <f>+Outflows!P171+Fees!P171+'Ongoing Cash Flows'!P171+'Terminal Value'!P171</f>
        <v>7819.799877794836</v>
      </c>
      <c r="Q171" s="70">
        <f>+Outflows!Q171+Fees!Q171+'Ongoing Cash Flows'!Q171+'Terminal Value'!Q171</f>
        <v>7791.2162988140608</v>
      </c>
      <c r="R171" s="70">
        <f>+Outflows!R171+Fees!R171+'Ongoing Cash Flows'!R171+'Terminal Value'!R171</f>
        <v>1069.225421550477</v>
      </c>
      <c r="S171" s="70">
        <f>+Outflows!S171+Fees!S171+'Ongoing Cash Flows'!S171+'Terminal Value'!S171</f>
        <v>0</v>
      </c>
      <c r="T171" s="70">
        <f>+Outflows!T171+Fees!T171+'Ongoing Cash Flows'!T171+'Terminal Value'!T171</f>
        <v>0</v>
      </c>
      <c r="U171" s="70">
        <f>+Outflows!U171+Fees!U171+'Ongoing Cash Flows'!U171+'Terminal Value'!U171</f>
        <v>0</v>
      </c>
      <c r="V171" s="70">
        <f>+Outflows!V171+Fees!V171+'Ongoing Cash Flows'!V171+'Terminal Value'!V171</f>
        <v>0</v>
      </c>
      <c r="W171" s="70">
        <f>+Outflows!W171+Fees!W171+'Ongoing Cash Flows'!W171+'Terminal Value'!W171</f>
        <v>0</v>
      </c>
      <c r="X171" s="70">
        <f>+Outflows!X171+Fees!X171+'Ongoing Cash Flows'!X171+'Terminal Value'!X171</f>
        <v>0</v>
      </c>
      <c r="Y171" s="70">
        <f>+Outflows!Y171+Fees!Y171+'Ongoing Cash Flows'!Y171+'Terminal Value'!Y171</f>
        <v>0</v>
      </c>
      <c r="Z171" s="70">
        <f>+Outflows!Z171+Fees!Z171+'Ongoing Cash Flows'!Z171+'Terminal Value'!Z171</f>
        <v>0</v>
      </c>
      <c r="AA171" s="70">
        <f>+Outflows!AA171+Fees!AA171+'Ongoing Cash Flows'!AA171+'Terminal Value'!AA171</f>
        <v>0</v>
      </c>
      <c r="AB171" s="70">
        <f>+Outflows!AB171+Fees!AB171+'Ongoing Cash Flows'!AB171+'Terminal Value'!AB171</f>
        <v>0</v>
      </c>
      <c r="AC171" s="70">
        <f>+Outflows!AC171+Fees!AC171+'Ongoing Cash Flows'!AC171+'Terminal Value'!AC171</f>
        <v>0</v>
      </c>
      <c r="AD171" s="70">
        <f>+Outflows!AD171+Fees!AD171+'Ongoing Cash Flows'!AD171+'Terminal Value'!AD171</f>
        <v>0</v>
      </c>
      <c r="AE171" s="70">
        <f>+Outflows!AE171+Fees!AE171+'Ongoing Cash Flows'!AE171+'Terminal Value'!AE171</f>
        <v>0</v>
      </c>
      <c r="AF171" s="70">
        <f>+Outflows!AF171+Fees!AF171+'Ongoing Cash Flows'!AF171+'Terminal Value'!AF171</f>
        <v>0</v>
      </c>
      <c r="AG171" s="70">
        <f>+Outflows!AG171+Fees!AG171+'Ongoing Cash Flows'!AG171+'Terminal Value'!AG171</f>
        <v>0</v>
      </c>
      <c r="AH171" s="70">
        <f>+Outflows!AH171+Fees!AH171+'Ongoing Cash Flows'!AH171+'Terminal Value'!AH171</f>
        <v>0</v>
      </c>
      <c r="AI171" s="70">
        <f>+Outflows!AI171+Fees!AI171+'Ongoing Cash Flows'!AI171+'Terminal Value'!AI171</f>
        <v>0</v>
      </c>
      <c r="AJ171" s="70">
        <f>+Outflows!AJ171+Fees!AJ171+'Ongoing Cash Flows'!AJ171+'Terminal Value'!AJ171</f>
        <v>0</v>
      </c>
      <c r="AK171" s="70"/>
      <c r="AL171" s="6"/>
      <c r="AM171" s="71"/>
      <c r="AN171" s="72">
        <f t="shared" si="8"/>
        <v>5.9392073750495905E-2</v>
      </c>
      <c r="AO171" s="70">
        <f t="shared" ca="1" si="9"/>
        <v>-110.52058323853396</v>
      </c>
      <c r="AP171" s="166">
        <f t="shared" ca="1" si="10"/>
        <v>0</v>
      </c>
      <c r="AQ171" s="166">
        <f t="shared" ca="1" si="11"/>
        <v>620667.95809049823</v>
      </c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1"/>
      <c r="CM171" s="1"/>
      <c r="CN171" s="1"/>
      <c r="CO171" s="1"/>
      <c r="CP171" s="1"/>
    </row>
    <row r="172" spans="1:94" x14ac:dyDescent="0.2">
      <c r="A172" s="6">
        <v>170</v>
      </c>
      <c r="B172" s="70">
        <f>+Outflows!B172+Fees!B172+'Ongoing Cash Flows'!B172+'Terminal Value'!B172</f>
        <v>-89746.105154476172</v>
      </c>
      <c r="C172" s="70">
        <f>+Outflows!C172+Fees!C172+'Ongoing Cash Flows'!C172+'Terminal Value'!C172</f>
        <v>14148.39243326179</v>
      </c>
      <c r="D172" s="70">
        <f>+Outflows!D172+Fees!D172+'Ongoing Cash Flows'!D172+'Terminal Value'!D172</f>
        <v>12042.179434277192</v>
      </c>
      <c r="E172" s="70">
        <f>+Outflows!E172+Fees!E172+'Ongoing Cash Flows'!E172+'Terminal Value'!E172</f>
        <v>10087.571686521085</v>
      </c>
      <c r="F172" s="70">
        <f>+Outflows!F172+Fees!F172+'Ongoing Cash Flows'!F172+'Terminal Value'!F172</f>
        <v>9666.9361460429864</v>
      </c>
      <c r="G172" s="70">
        <f>+Outflows!G172+Fees!G172+'Ongoing Cash Flows'!G172+'Terminal Value'!G172</f>
        <v>9233.9134169845129</v>
      </c>
      <c r="H172" s="70">
        <f>+Outflows!H172+Fees!H172+'Ongoing Cash Flows'!H172+'Terminal Value'!H172</f>
        <v>8385.3408687800747</v>
      </c>
      <c r="I172" s="70">
        <f>+Outflows!I172+Fees!I172+'Ongoing Cash Flows'!I172+'Terminal Value'!I172</f>
        <v>8240.0502455265687</v>
      </c>
      <c r="J172" s="70">
        <f>+Outflows!J172+Fees!J172+'Ongoing Cash Flows'!J172+'Terminal Value'!J172</f>
        <v>8227.6160429915799</v>
      </c>
      <c r="K172" s="70">
        <f>+Outflows!K172+Fees!K172+'Ongoing Cash Flows'!K172+'Terminal Value'!K172</f>
        <v>8218.2981429489464</v>
      </c>
      <c r="L172" s="70">
        <f>+Outflows!L172+Fees!L172+'Ongoing Cash Flows'!L172+'Terminal Value'!L172</f>
        <v>8219.6881081111696</v>
      </c>
      <c r="M172" s="70">
        <f>+Outflows!M172+Fees!M172+'Ongoing Cash Flows'!M172+'Terminal Value'!M172</f>
        <v>8191.5195086461235</v>
      </c>
      <c r="N172" s="70">
        <f>+Outflows!N172+Fees!N172+'Ongoing Cash Flows'!N172+'Terminal Value'!N172</f>
        <v>8174.0353755792621</v>
      </c>
      <c r="O172" s="70">
        <f>+Outflows!O172+Fees!O172+'Ongoing Cash Flows'!O172+'Terminal Value'!O172</f>
        <v>7847.74919151426</v>
      </c>
      <c r="P172" s="70">
        <f>+Outflows!P172+Fees!P172+'Ongoing Cash Flows'!P172+'Terminal Value'!P172</f>
        <v>7740.0528900534409</v>
      </c>
      <c r="Q172" s="70">
        <f>+Outflows!Q172+Fees!Q172+'Ongoing Cash Flows'!Q172+'Terminal Value'!Q172</f>
        <v>7711.3341466866641</v>
      </c>
      <c r="R172" s="70">
        <f>+Outflows!R172+Fees!R172+'Ongoing Cash Flows'!R172+'Terminal Value'!R172</f>
        <v>1029.3519276797797</v>
      </c>
      <c r="S172" s="70">
        <f>+Outflows!S172+Fees!S172+'Ongoing Cash Flows'!S172+'Terminal Value'!S172</f>
        <v>0</v>
      </c>
      <c r="T172" s="70">
        <f>+Outflows!T172+Fees!T172+'Ongoing Cash Flows'!T172+'Terminal Value'!T172</f>
        <v>0</v>
      </c>
      <c r="U172" s="70">
        <f>+Outflows!U172+Fees!U172+'Ongoing Cash Flows'!U172+'Terminal Value'!U172</f>
        <v>0</v>
      </c>
      <c r="V172" s="70">
        <f>+Outflows!V172+Fees!V172+'Ongoing Cash Flows'!V172+'Terminal Value'!V172</f>
        <v>0</v>
      </c>
      <c r="W172" s="70">
        <f>+Outflows!W172+Fees!W172+'Ongoing Cash Flows'!W172+'Terminal Value'!W172</f>
        <v>0</v>
      </c>
      <c r="X172" s="70">
        <f>+Outflows!X172+Fees!X172+'Ongoing Cash Flows'!X172+'Terminal Value'!X172</f>
        <v>0</v>
      </c>
      <c r="Y172" s="70">
        <f>+Outflows!Y172+Fees!Y172+'Ongoing Cash Flows'!Y172+'Terminal Value'!Y172</f>
        <v>0</v>
      </c>
      <c r="Z172" s="70">
        <f>+Outflows!Z172+Fees!Z172+'Ongoing Cash Flows'!Z172+'Terminal Value'!Z172</f>
        <v>0</v>
      </c>
      <c r="AA172" s="70">
        <f>+Outflows!AA172+Fees!AA172+'Ongoing Cash Flows'!AA172+'Terminal Value'!AA172</f>
        <v>0</v>
      </c>
      <c r="AB172" s="70">
        <f>+Outflows!AB172+Fees!AB172+'Ongoing Cash Flows'!AB172+'Terminal Value'!AB172</f>
        <v>0</v>
      </c>
      <c r="AC172" s="70">
        <f>+Outflows!AC172+Fees!AC172+'Ongoing Cash Flows'!AC172+'Terminal Value'!AC172</f>
        <v>0</v>
      </c>
      <c r="AD172" s="70">
        <f>+Outflows!AD172+Fees!AD172+'Ongoing Cash Flows'!AD172+'Terminal Value'!AD172</f>
        <v>0</v>
      </c>
      <c r="AE172" s="70">
        <f>+Outflows!AE172+Fees!AE172+'Ongoing Cash Flows'!AE172+'Terminal Value'!AE172</f>
        <v>0</v>
      </c>
      <c r="AF172" s="70">
        <f>+Outflows!AF172+Fees!AF172+'Ongoing Cash Flows'!AF172+'Terminal Value'!AF172</f>
        <v>0</v>
      </c>
      <c r="AG172" s="70">
        <f>+Outflows!AG172+Fees!AG172+'Ongoing Cash Flows'!AG172+'Terminal Value'!AG172</f>
        <v>0</v>
      </c>
      <c r="AH172" s="70">
        <f>+Outflows!AH172+Fees!AH172+'Ongoing Cash Flows'!AH172+'Terminal Value'!AH172</f>
        <v>0</v>
      </c>
      <c r="AI172" s="70">
        <f>+Outflows!AI172+Fees!AI172+'Ongoing Cash Flows'!AI172+'Terminal Value'!AI172</f>
        <v>0</v>
      </c>
      <c r="AJ172" s="70">
        <f>+Outflows!AJ172+Fees!AJ172+'Ongoing Cash Flows'!AJ172+'Terminal Value'!AJ172</f>
        <v>0</v>
      </c>
      <c r="AK172" s="70"/>
      <c r="AL172" s="6"/>
      <c r="AM172" s="71"/>
      <c r="AN172" s="72">
        <f t="shared" si="8"/>
        <v>6.4566305279731742E-2</v>
      </c>
      <c r="AO172" s="70">
        <f t="shared" ca="1" si="9"/>
        <v>2470.9067726361404</v>
      </c>
      <c r="AP172" s="166">
        <f t="shared" ca="1" si="10"/>
        <v>0</v>
      </c>
      <c r="AQ172" s="166">
        <f t="shared" ca="1" si="11"/>
        <v>11351860.272032071</v>
      </c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1"/>
      <c r="CM172" s="1"/>
      <c r="CN172" s="1"/>
      <c r="CO172" s="1"/>
      <c r="CP172" s="1"/>
    </row>
    <row r="173" spans="1:94" x14ac:dyDescent="0.2">
      <c r="A173" s="6">
        <v>171</v>
      </c>
      <c r="B173" s="70">
        <f>+Outflows!B173+Fees!B173+'Ongoing Cash Flows'!B173+'Terminal Value'!B173</f>
        <v>-94471.645843913604</v>
      </c>
      <c r="C173" s="70">
        <f>+Outflows!C173+Fees!C173+'Ongoing Cash Flows'!C173+'Terminal Value'!C173</f>
        <v>14142.262491828333</v>
      </c>
      <c r="D173" s="70">
        <f>+Outflows!D173+Fees!D173+'Ongoing Cash Flows'!D173+'Terminal Value'!D173</f>
        <v>12214.362508022245</v>
      </c>
      <c r="E173" s="70">
        <f>+Outflows!E173+Fees!E173+'Ongoing Cash Flows'!E173+'Terminal Value'!E173</f>
        <v>10107.427807789303</v>
      </c>
      <c r="F173" s="70">
        <f>+Outflows!F173+Fees!F173+'Ongoing Cash Flows'!F173+'Terminal Value'!F173</f>
        <v>9774.4257570610425</v>
      </c>
      <c r="G173" s="70">
        <f>+Outflows!G173+Fees!G173+'Ongoing Cash Flows'!G173+'Terminal Value'!G173</f>
        <v>9475.0167706068369</v>
      </c>
      <c r="H173" s="70">
        <f>+Outflows!H173+Fees!H173+'Ongoing Cash Flows'!H173+'Terminal Value'!H173</f>
        <v>8499.8040494893939</v>
      </c>
      <c r="I173" s="70">
        <f>+Outflows!I173+Fees!I173+'Ongoing Cash Flows'!I173+'Terminal Value'!I173</f>
        <v>8348.4503685097116</v>
      </c>
      <c r="J173" s="70">
        <f>+Outflows!J173+Fees!J173+'Ongoing Cash Flows'!J173+'Terminal Value'!J173</f>
        <v>8336.0161659747209</v>
      </c>
      <c r="K173" s="70">
        <f>+Outflows!K173+Fees!K173+'Ongoing Cash Flows'!K173+'Terminal Value'!K173</f>
        <v>8326.8819949540939</v>
      </c>
      <c r="L173" s="70">
        <f>+Outflows!L173+Fees!L173+'Ongoing Cash Flows'!L173+'Terminal Value'!L173</f>
        <v>8328.0882310943125</v>
      </c>
      <c r="M173" s="70">
        <f>+Outflows!M173+Fees!M173+'Ongoing Cash Flows'!M173+'Terminal Value'!M173</f>
        <v>8300.1033606512719</v>
      </c>
      <c r="N173" s="70">
        <f>+Outflows!N173+Fees!N173+'Ongoing Cash Flows'!N173+'Terminal Value'!N173</f>
        <v>8282.435498562405</v>
      </c>
      <c r="O173" s="70">
        <f>+Outflows!O173+Fees!O173+'Ongoing Cash Flows'!O173+'Terminal Value'!O173</f>
        <v>7956.3330435194084</v>
      </c>
      <c r="P173" s="70">
        <f>+Outflows!P173+Fees!P173+'Ongoing Cash Flows'!P173+'Terminal Value'!P173</f>
        <v>7848.4530130365838</v>
      </c>
      <c r="Q173" s="70">
        <f>+Outflows!Q173+Fees!Q173+'Ongoing Cash Flows'!Q173+'Terminal Value'!Q173</f>
        <v>7819.9179986918125</v>
      </c>
      <c r="R173" s="70">
        <f>+Outflows!R173+Fees!R173+'Ongoing Cash Flows'!R173+'Terminal Value'!R173</f>
        <v>1083.5519891713514</v>
      </c>
      <c r="S173" s="70">
        <f>+Outflows!S173+Fees!S173+'Ongoing Cash Flows'!S173+'Terminal Value'!S173</f>
        <v>0</v>
      </c>
      <c r="T173" s="70">
        <f>+Outflows!T173+Fees!T173+'Ongoing Cash Flows'!T173+'Terminal Value'!T173</f>
        <v>0</v>
      </c>
      <c r="U173" s="70">
        <f>+Outflows!U173+Fees!U173+'Ongoing Cash Flows'!U173+'Terminal Value'!U173</f>
        <v>0</v>
      </c>
      <c r="V173" s="70">
        <f>+Outflows!V173+Fees!V173+'Ongoing Cash Flows'!V173+'Terminal Value'!V173</f>
        <v>0</v>
      </c>
      <c r="W173" s="70">
        <f>+Outflows!W173+Fees!W173+'Ongoing Cash Flows'!W173+'Terminal Value'!W173</f>
        <v>0</v>
      </c>
      <c r="X173" s="70">
        <f>+Outflows!X173+Fees!X173+'Ongoing Cash Flows'!X173+'Terminal Value'!X173</f>
        <v>0</v>
      </c>
      <c r="Y173" s="70">
        <f>+Outflows!Y173+Fees!Y173+'Ongoing Cash Flows'!Y173+'Terminal Value'!Y173</f>
        <v>0</v>
      </c>
      <c r="Z173" s="70">
        <f>+Outflows!Z173+Fees!Z173+'Ongoing Cash Flows'!Z173+'Terminal Value'!Z173</f>
        <v>0</v>
      </c>
      <c r="AA173" s="70">
        <f>+Outflows!AA173+Fees!AA173+'Ongoing Cash Flows'!AA173+'Terminal Value'!AA173</f>
        <v>0</v>
      </c>
      <c r="AB173" s="70">
        <f>+Outflows!AB173+Fees!AB173+'Ongoing Cash Flows'!AB173+'Terminal Value'!AB173</f>
        <v>0</v>
      </c>
      <c r="AC173" s="70">
        <f>+Outflows!AC173+Fees!AC173+'Ongoing Cash Flows'!AC173+'Terminal Value'!AC173</f>
        <v>0</v>
      </c>
      <c r="AD173" s="70">
        <f>+Outflows!AD173+Fees!AD173+'Ongoing Cash Flows'!AD173+'Terminal Value'!AD173</f>
        <v>0</v>
      </c>
      <c r="AE173" s="70">
        <f>+Outflows!AE173+Fees!AE173+'Ongoing Cash Flows'!AE173+'Terminal Value'!AE173</f>
        <v>0</v>
      </c>
      <c r="AF173" s="70">
        <f>+Outflows!AF173+Fees!AF173+'Ongoing Cash Flows'!AF173+'Terminal Value'!AF173</f>
        <v>0</v>
      </c>
      <c r="AG173" s="70">
        <f>+Outflows!AG173+Fees!AG173+'Ongoing Cash Flows'!AG173+'Terminal Value'!AG173</f>
        <v>0</v>
      </c>
      <c r="AH173" s="70">
        <f>+Outflows!AH173+Fees!AH173+'Ongoing Cash Flows'!AH173+'Terminal Value'!AH173</f>
        <v>0</v>
      </c>
      <c r="AI173" s="70">
        <f>+Outflows!AI173+Fees!AI173+'Ongoing Cash Flows'!AI173+'Terminal Value'!AI173</f>
        <v>0</v>
      </c>
      <c r="AJ173" s="70">
        <f>+Outflows!AJ173+Fees!AJ173+'Ongoing Cash Flows'!AJ173+'Terminal Value'!AJ173</f>
        <v>0</v>
      </c>
      <c r="AK173" s="70"/>
      <c r="AL173" s="6"/>
      <c r="AM173" s="71"/>
      <c r="AN173" s="72">
        <f t="shared" si="8"/>
        <v>5.777321159839631E-2</v>
      </c>
      <c r="AO173" s="70">
        <f t="shared" ca="1" si="9"/>
        <v>-956.1054943970546</v>
      </c>
      <c r="AP173" s="166">
        <f t="shared" ca="1" si="10"/>
        <v>3336.227318119636</v>
      </c>
      <c r="AQ173" s="166">
        <f t="shared" ca="1" si="11"/>
        <v>0</v>
      </c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1"/>
      <c r="CM173" s="1"/>
      <c r="CN173" s="1"/>
      <c r="CO173" s="1"/>
      <c r="CP173" s="1"/>
    </row>
    <row r="174" spans="1:94" x14ac:dyDescent="0.2">
      <c r="A174" s="6">
        <v>172</v>
      </c>
      <c r="B174" s="70">
        <f>+Outflows!B174+Fees!B174+'Ongoing Cash Flows'!B174+'Terminal Value'!B174</f>
        <v>-87590.313569423888</v>
      </c>
      <c r="C174" s="70">
        <f>+Outflows!C174+Fees!C174+'Ongoing Cash Flows'!C174+'Terminal Value'!C174</f>
        <v>14096.514228961229</v>
      </c>
      <c r="D174" s="70">
        <f>+Outflows!D174+Fees!D174+'Ongoing Cash Flows'!D174+'Terminal Value'!D174</f>
        <v>11916.335639612375</v>
      </c>
      <c r="E174" s="70">
        <f>+Outflows!E174+Fees!E174+'Ongoing Cash Flows'!E174+'Terminal Value'!E174</f>
        <v>9898.1683819262107</v>
      </c>
      <c r="F174" s="70">
        <f>+Outflows!F174+Fees!F174+'Ongoing Cash Flows'!F174+'Terminal Value'!F174</f>
        <v>9622.6610843467024</v>
      </c>
      <c r="G174" s="70">
        <f>+Outflows!G174+Fees!G174+'Ongoing Cash Flows'!G174+'Terminal Value'!G174</f>
        <v>9166.826670391818</v>
      </c>
      <c r="H174" s="70">
        <f>+Outflows!H174+Fees!H174+'Ongoing Cash Flows'!H174+'Terminal Value'!H174</f>
        <v>8333.1227676169583</v>
      </c>
      <c r="I174" s="70">
        <f>+Outflows!I174+Fees!I174+'Ongoing Cash Flows'!I174+'Terminal Value'!I174</f>
        <v>8190.5981111987376</v>
      </c>
      <c r="J174" s="70">
        <f>+Outflows!J174+Fees!J174+'Ongoing Cash Flows'!J174+'Terminal Value'!J174</f>
        <v>8178.1639086637479</v>
      </c>
      <c r="K174" s="70">
        <f>+Outflows!K174+Fees!K174+'Ongoing Cash Flows'!K174+'Terminal Value'!K174</f>
        <v>8168.762191444288</v>
      </c>
      <c r="L174" s="70">
        <f>+Outflows!L174+Fees!L174+'Ongoing Cash Flows'!L174+'Terminal Value'!L174</f>
        <v>8170.2359737833376</v>
      </c>
      <c r="M174" s="70">
        <f>+Outflows!M174+Fees!M174+'Ongoing Cash Flows'!M174+'Terminal Value'!M174</f>
        <v>8141.9835571414651</v>
      </c>
      <c r="N174" s="70">
        <f>+Outflows!N174+Fees!N174+'Ongoing Cash Flows'!N174+'Terminal Value'!N174</f>
        <v>8124.583241251431</v>
      </c>
      <c r="O174" s="70">
        <f>+Outflows!O174+Fees!O174+'Ongoing Cash Flows'!O174+'Terminal Value'!O174</f>
        <v>7798.2132400096016</v>
      </c>
      <c r="P174" s="70">
        <f>+Outflows!P174+Fees!P174+'Ongoing Cash Flows'!P174+'Terminal Value'!P174</f>
        <v>7690.6007557256098</v>
      </c>
      <c r="Q174" s="70">
        <f>+Outflows!Q174+Fees!Q174+'Ongoing Cash Flows'!Q174+'Terminal Value'!Q174</f>
        <v>7661.7981951820057</v>
      </c>
      <c r="R174" s="70">
        <f>+Outflows!R174+Fees!R174+'Ongoing Cash Flows'!R174+'Terminal Value'!R174</f>
        <v>1004.625860515864</v>
      </c>
      <c r="S174" s="70">
        <f>+Outflows!S174+Fees!S174+'Ongoing Cash Flows'!S174+'Terminal Value'!S174</f>
        <v>0</v>
      </c>
      <c r="T174" s="70">
        <f>+Outflows!T174+Fees!T174+'Ongoing Cash Flows'!T174+'Terminal Value'!T174</f>
        <v>0</v>
      </c>
      <c r="U174" s="70">
        <f>+Outflows!U174+Fees!U174+'Ongoing Cash Flows'!U174+'Terminal Value'!U174</f>
        <v>0</v>
      </c>
      <c r="V174" s="70">
        <f>+Outflows!V174+Fees!V174+'Ongoing Cash Flows'!V174+'Terminal Value'!V174</f>
        <v>0</v>
      </c>
      <c r="W174" s="70">
        <f>+Outflows!W174+Fees!W174+'Ongoing Cash Flows'!W174+'Terminal Value'!W174</f>
        <v>0</v>
      </c>
      <c r="X174" s="70">
        <f>+Outflows!X174+Fees!X174+'Ongoing Cash Flows'!X174+'Terminal Value'!X174</f>
        <v>0</v>
      </c>
      <c r="Y174" s="70">
        <f>+Outflows!Y174+Fees!Y174+'Ongoing Cash Flows'!Y174+'Terminal Value'!Y174</f>
        <v>0</v>
      </c>
      <c r="Z174" s="70">
        <f>+Outflows!Z174+Fees!Z174+'Ongoing Cash Flows'!Z174+'Terminal Value'!Z174</f>
        <v>0</v>
      </c>
      <c r="AA174" s="70">
        <f>+Outflows!AA174+Fees!AA174+'Ongoing Cash Flows'!AA174+'Terminal Value'!AA174</f>
        <v>0</v>
      </c>
      <c r="AB174" s="70">
        <f>+Outflows!AB174+Fees!AB174+'Ongoing Cash Flows'!AB174+'Terminal Value'!AB174</f>
        <v>0</v>
      </c>
      <c r="AC174" s="70">
        <f>+Outflows!AC174+Fees!AC174+'Ongoing Cash Flows'!AC174+'Terminal Value'!AC174</f>
        <v>0</v>
      </c>
      <c r="AD174" s="70">
        <f>+Outflows!AD174+Fees!AD174+'Ongoing Cash Flows'!AD174+'Terminal Value'!AD174</f>
        <v>0</v>
      </c>
      <c r="AE174" s="70">
        <f>+Outflows!AE174+Fees!AE174+'Ongoing Cash Flows'!AE174+'Terminal Value'!AE174</f>
        <v>0</v>
      </c>
      <c r="AF174" s="70">
        <f>+Outflows!AF174+Fees!AF174+'Ongoing Cash Flows'!AF174+'Terminal Value'!AF174</f>
        <v>0</v>
      </c>
      <c r="AG174" s="70">
        <f>+Outflows!AG174+Fees!AG174+'Ongoing Cash Flows'!AG174+'Terminal Value'!AG174</f>
        <v>0</v>
      </c>
      <c r="AH174" s="70">
        <f>+Outflows!AH174+Fees!AH174+'Ongoing Cash Flows'!AH174+'Terminal Value'!AH174</f>
        <v>0</v>
      </c>
      <c r="AI174" s="70">
        <f>+Outflows!AI174+Fees!AI174+'Ongoing Cash Flows'!AI174+'Terminal Value'!AI174</f>
        <v>0</v>
      </c>
      <c r="AJ174" s="70">
        <f>+Outflows!AJ174+Fees!AJ174+'Ongoing Cash Flows'!AJ174+'Terminal Value'!AJ174</f>
        <v>0</v>
      </c>
      <c r="AK174" s="70"/>
      <c r="AL174" s="6"/>
      <c r="AM174" s="71"/>
      <c r="AN174" s="72">
        <f t="shared" si="8"/>
        <v>6.7474433779716528E-2</v>
      </c>
      <c r="AO174" s="70">
        <f t="shared" ca="1" si="9"/>
        <v>3838.2285797026111</v>
      </c>
      <c r="AP174" s="166">
        <f t="shared" ca="1" si="10"/>
        <v>0</v>
      </c>
      <c r="AQ174" s="166">
        <f t="shared" ca="1" si="11"/>
        <v>22435133.162505139</v>
      </c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1"/>
      <c r="CM174" s="1"/>
      <c r="CN174" s="1"/>
      <c r="CO174" s="1"/>
      <c r="CP174" s="1"/>
    </row>
    <row r="175" spans="1:94" x14ac:dyDescent="0.2">
      <c r="A175" s="6">
        <v>173</v>
      </c>
      <c r="B175" s="70">
        <f>+Outflows!B175+Fees!B175+'Ongoing Cash Flows'!B175+'Terminal Value'!B175</f>
        <v>-89640.348377088245</v>
      </c>
      <c r="C175" s="70">
        <f>+Outflows!C175+Fees!C175+'Ongoing Cash Flows'!C175+'Terminal Value'!C175</f>
        <v>14104.092620119693</v>
      </c>
      <c r="D175" s="70">
        <f>+Outflows!D175+Fees!D175+'Ongoing Cash Flows'!D175+'Terminal Value'!D175</f>
        <v>11936.219940432456</v>
      </c>
      <c r="E175" s="70">
        <f>+Outflows!E175+Fees!E175+'Ongoing Cash Flows'!E175+'Terminal Value'!E175</f>
        <v>9893.7472131390314</v>
      </c>
      <c r="F175" s="70">
        <f>+Outflows!F175+Fees!F175+'Ongoing Cash Flows'!F175+'Terminal Value'!F175</f>
        <v>9611.6705708789195</v>
      </c>
      <c r="G175" s="70">
        <f>+Outflows!G175+Fees!G175+'Ongoing Cash Flows'!G175+'Terminal Value'!G175</f>
        <v>9352.9972270750404</v>
      </c>
      <c r="H175" s="70">
        <f>+Outflows!H175+Fees!H175+'Ongoing Cash Flows'!H175+'Terminal Value'!H175</f>
        <v>8382.7792027365576</v>
      </c>
      <c r="I175" s="70">
        <f>+Outflows!I175+Fees!I175+'Ongoing Cash Flows'!I175+'Terminal Value'!I175</f>
        <v>8237.6242696587124</v>
      </c>
      <c r="J175" s="70">
        <f>+Outflows!J175+Fees!J175+'Ongoing Cash Flows'!J175+'Terminal Value'!J175</f>
        <v>8225.1900671237217</v>
      </c>
      <c r="K175" s="70">
        <f>+Outflows!K175+Fees!K175+'Ongoing Cash Flows'!K175+'Terminal Value'!K175</f>
        <v>8215.8680552575843</v>
      </c>
      <c r="L175" s="70">
        <f>+Outflows!L175+Fees!L175+'Ongoing Cash Flows'!L175+'Terminal Value'!L175</f>
        <v>8217.2621322433115</v>
      </c>
      <c r="M175" s="70">
        <f>+Outflows!M175+Fees!M175+'Ongoing Cash Flows'!M175+'Terminal Value'!M175</f>
        <v>8189.0894209547614</v>
      </c>
      <c r="N175" s="70">
        <f>+Outflows!N175+Fees!N175+'Ongoing Cash Flows'!N175+'Terminal Value'!N175</f>
        <v>8171.6093997114049</v>
      </c>
      <c r="O175" s="70">
        <f>+Outflows!O175+Fees!O175+'Ongoing Cash Flows'!O175+'Terminal Value'!O175</f>
        <v>7845.3191038228979</v>
      </c>
      <c r="P175" s="70">
        <f>+Outflows!P175+Fees!P175+'Ongoing Cash Flows'!P175+'Terminal Value'!P175</f>
        <v>7737.6269141855837</v>
      </c>
      <c r="Q175" s="70">
        <f>+Outflows!Q175+Fees!Q175+'Ongoing Cash Flows'!Q175+'Terminal Value'!Q175</f>
        <v>7708.904058995302</v>
      </c>
      <c r="R175" s="70">
        <f>+Outflows!R175+Fees!R175+'Ongoing Cash Flows'!R175+'Terminal Value'!R175</f>
        <v>1028.1389397458513</v>
      </c>
      <c r="S175" s="70">
        <f>+Outflows!S175+Fees!S175+'Ongoing Cash Flows'!S175+'Terminal Value'!S175</f>
        <v>0</v>
      </c>
      <c r="T175" s="70">
        <f>+Outflows!T175+Fees!T175+'Ongoing Cash Flows'!T175+'Terminal Value'!T175</f>
        <v>0</v>
      </c>
      <c r="U175" s="70">
        <f>+Outflows!U175+Fees!U175+'Ongoing Cash Flows'!U175+'Terminal Value'!U175</f>
        <v>0</v>
      </c>
      <c r="V175" s="70">
        <f>+Outflows!V175+Fees!V175+'Ongoing Cash Flows'!V175+'Terminal Value'!V175</f>
        <v>0</v>
      </c>
      <c r="W175" s="70">
        <f>+Outflows!W175+Fees!W175+'Ongoing Cash Flows'!W175+'Terminal Value'!W175</f>
        <v>0</v>
      </c>
      <c r="X175" s="70">
        <f>+Outflows!X175+Fees!X175+'Ongoing Cash Flows'!X175+'Terminal Value'!X175</f>
        <v>0</v>
      </c>
      <c r="Y175" s="70">
        <f>+Outflows!Y175+Fees!Y175+'Ongoing Cash Flows'!Y175+'Terminal Value'!Y175</f>
        <v>0</v>
      </c>
      <c r="Z175" s="70">
        <f>+Outflows!Z175+Fees!Z175+'Ongoing Cash Flows'!Z175+'Terminal Value'!Z175</f>
        <v>0</v>
      </c>
      <c r="AA175" s="70">
        <f>+Outflows!AA175+Fees!AA175+'Ongoing Cash Flows'!AA175+'Terminal Value'!AA175</f>
        <v>0</v>
      </c>
      <c r="AB175" s="70">
        <f>+Outflows!AB175+Fees!AB175+'Ongoing Cash Flows'!AB175+'Terminal Value'!AB175</f>
        <v>0</v>
      </c>
      <c r="AC175" s="70">
        <f>+Outflows!AC175+Fees!AC175+'Ongoing Cash Flows'!AC175+'Terminal Value'!AC175</f>
        <v>0</v>
      </c>
      <c r="AD175" s="70">
        <f>+Outflows!AD175+Fees!AD175+'Ongoing Cash Flows'!AD175+'Terminal Value'!AD175</f>
        <v>0</v>
      </c>
      <c r="AE175" s="70">
        <f>+Outflows!AE175+Fees!AE175+'Ongoing Cash Flows'!AE175+'Terminal Value'!AE175</f>
        <v>0</v>
      </c>
      <c r="AF175" s="70">
        <f>+Outflows!AF175+Fees!AF175+'Ongoing Cash Flows'!AF175+'Terminal Value'!AF175</f>
        <v>0</v>
      </c>
      <c r="AG175" s="70">
        <f>+Outflows!AG175+Fees!AG175+'Ongoing Cash Flows'!AG175+'Terminal Value'!AG175</f>
        <v>0</v>
      </c>
      <c r="AH175" s="70">
        <f>+Outflows!AH175+Fees!AH175+'Ongoing Cash Flows'!AH175+'Terminal Value'!AH175</f>
        <v>0</v>
      </c>
      <c r="AI175" s="70">
        <f>+Outflows!AI175+Fees!AI175+'Ongoing Cash Flows'!AI175+'Terminal Value'!AI175</f>
        <v>0</v>
      </c>
      <c r="AJ175" s="70">
        <f>+Outflows!AJ175+Fees!AJ175+'Ongoing Cash Flows'!AJ175+'Terminal Value'!AJ175</f>
        <v>0</v>
      </c>
      <c r="AK175" s="70"/>
      <c r="AL175" s="6"/>
      <c r="AM175" s="71"/>
      <c r="AN175" s="72">
        <f t="shared" si="8"/>
        <v>6.4260837435722348E-2</v>
      </c>
      <c r="AO175" s="70">
        <f t="shared" ca="1" si="9"/>
        <v>2318.886523151773</v>
      </c>
      <c r="AP175" s="166">
        <f t="shared" ca="1" si="10"/>
        <v>0</v>
      </c>
      <c r="AQ175" s="166">
        <f t="shared" ca="1" si="11"/>
        <v>10350581.313442433</v>
      </c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1"/>
      <c r="CM175" s="1"/>
      <c r="CN175" s="1"/>
      <c r="CO175" s="1"/>
      <c r="CP175" s="1"/>
    </row>
    <row r="176" spans="1:94" x14ac:dyDescent="0.2">
      <c r="A176" s="6">
        <v>174</v>
      </c>
      <c r="B176" s="70">
        <f>+Outflows!B176+Fees!B176+'Ongoing Cash Flows'!B176+'Terminal Value'!B176</f>
        <v>-99485.423285507321</v>
      </c>
      <c r="C176" s="70">
        <f>+Outflows!C176+Fees!C176+'Ongoing Cash Flows'!C176+'Terminal Value'!C176</f>
        <v>14302.461624465082</v>
      </c>
      <c r="D176" s="70">
        <f>+Outflows!D176+Fees!D176+'Ongoing Cash Flows'!D176+'Terminal Value'!D176</f>
        <v>12331.371350448317</v>
      </c>
      <c r="E176" s="70">
        <f>+Outflows!E176+Fees!E176+'Ongoing Cash Flows'!E176+'Terminal Value'!E176</f>
        <v>10231.658417443974</v>
      </c>
      <c r="F176" s="70">
        <f>+Outflows!F176+Fees!F176+'Ongoing Cash Flows'!F176+'Terminal Value'!F176</f>
        <v>9956.2519548309756</v>
      </c>
      <c r="G176" s="70">
        <f>+Outflows!G176+Fees!G176+'Ongoing Cash Flows'!G176+'Terminal Value'!G176</f>
        <v>9513.0074160490367</v>
      </c>
      <c r="H176" s="70">
        <f>+Outflows!H176+Fees!H176+'Ongoing Cash Flows'!H176+'Terminal Value'!H176</f>
        <v>8621.2489699862635</v>
      </c>
      <c r="I176" s="70">
        <f>+Outflows!I176+Fees!I176+'Ongoing Cash Flows'!I176+'Terminal Value'!I176</f>
        <v>8463.4624119979198</v>
      </c>
      <c r="J176" s="70">
        <f>+Outflows!J176+Fees!J176+'Ongoing Cash Flows'!J176+'Terminal Value'!J176</f>
        <v>8451.0282094629292</v>
      </c>
      <c r="K176" s="70">
        <f>+Outflows!K176+Fees!K176+'Ongoing Cash Flows'!K176+'Terminal Value'!K176</f>
        <v>8442.0889741092287</v>
      </c>
      <c r="L176" s="70">
        <f>+Outflows!L176+Fees!L176+'Ongoing Cash Flows'!L176+'Terminal Value'!L176</f>
        <v>8443.100274582519</v>
      </c>
      <c r="M176" s="70">
        <f>+Outflows!M176+Fees!M176+'Ongoing Cash Flows'!M176+'Terminal Value'!M176</f>
        <v>8415.3103398064068</v>
      </c>
      <c r="N176" s="70">
        <f>+Outflows!N176+Fees!N176+'Ongoing Cash Flows'!N176+'Terminal Value'!N176</f>
        <v>8397.4475420506114</v>
      </c>
      <c r="O176" s="70">
        <f>+Outflows!O176+Fees!O176+'Ongoing Cash Flows'!O176+'Terminal Value'!O176</f>
        <v>8071.5400226745442</v>
      </c>
      <c r="P176" s="70">
        <f>+Outflows!P176+Fees!P176+'Ongoing Cash Flows'!P176+'Terminal Value'!P176</f>
        <v>7963.4650565247903</v>
      </c>
      <c r="Q176" s="70">
        <f>+Outflows!Q176+Fees!Q176+'Ongoing Cash Flows'!Q176+'Terminal Value'!Q176</f>
        <v>7935.1249778469482</v>
      </c>
      <c r="R176" s="70">
        <f>+Outflows!R176+Fees!R176+'Ongoing Cash Flows'!R176+'Terminal Value'!R176</f>
        <v>1141.0580109154546</v>
      </c>
      <c r="S176" s="70">
        <f>+Outflows!S176+Fees!S176+'Ongoing Cash Flows'!S176+'Terminal Value'!S176</f>
        <v>0</v>
      </c>
      <c r="T176" s="70">
        <f>+Outflows!T176+Fees!T176+'Ongoing Cash Flows'!T176+'Terminal Value'!T176</f>
        <v>0</v>
      </c>
      <c r="U176" s="70">
        <f>+Outflows!U176+Fees!U176+'Ongoing Cash Flows'!U176+'Terminal Value'!U176</f>
        <v>0</v>
      </c>
      <c r="V176" s="70">
        <f>+Outflows!V176+Fees!V176+'Ongoing Cash Flows'!V176+'Terminal Value'!V176</f>
        <v>0</v>
      </c>
      <c r="W176" s="70">
        <f>+Outflows!W176+Fees!W176+'Ongoing Cash Flows'!W176+'Terminal Value'!W176</f>
        <v>0</v>
      </c>
      <c r="X176" s="70">
        <f>+Outflows!X176+Fees!X176+'Ongoing Cash Flows'!X176+'Terminal Value'!X176</f>
        <v>0</v>
      </c>
      <c r="Y176" s="70">
        <f>+Outflows!Y176+Fees!Y176+'Ongoing Cash Flows'!Y176+'Terminal Value'!Y176</f>
        <v>0</v>
      </c>
      <c r="Z176" s="70">
        <f>+Outflows!Z176+Fees!Z176+'Ongoing Cash Flows'!Z176+'Terminal Value'!Z176</f>
        <v>0</v>
      </c>
      <c r="AA176" s="70">
        <f>+Outflows!AA176+Fees!AA176+'Ongoing Cash Flows'!AA176+'Terminal Value'!AA176</f>
        <v>0</v>
      </c>
      <c r="AB176" s="70">
        <f>+Outflows!AB176+Fees!AB176+'Ongoing Cash Flows'!AB176+'Terminal Value'!AB176</f>
        <v>0</v>
      </c>
      <c r="AC176" s="70">
        <f>+Outflows!AC176+Fees!AC176+'Ongoing Cash Flows'!AC176+'Terminal Value'!AC176</f>
        <v>0</v>
      </c>
      <c r="AD176" s="70">
        <f>+Outflows!AD176+Fees!AD176+'Ongoing Cash Flows'!AD176+'Terminal Value'!AD176</f>
        <v>0</v>
      </c>
      <c r="AE176" s="70">
        <f>+Outflows!AE176+Fees!AE176+'Ongoing Cash Flows'!AE176+'Terminal Value'!AE176</f>
        <v>0</v>
      </c>
      <c r="AF176" s="70">
        <f>+Outflows!AF176+Fees!AF176+'Ongoing Cash Flows'!AF176+'Terminal Value'!AF176</f>
        <v>0</v>
      </c>
      <c r="AG176" s="70">
        <f>+Outflows!AG176+Fees!AG176+'Ongoing Cash Flows'!AG176+'Terminal Value'!AG176</f>
        <v>0</v>
      </c>
      <c r="AH176" s="70">
        <f>+Outflows!AH176+Fees!AH176+'Ongoing Cash Flows'!AH176+'Terminal Value'!AH176</f>
        <v>0</v>
      </c>
      <c r="AI176" s="70">
        <f>+Outflows!AI176+Fees!AI176+'Ongoing Cash Flows'!AI176+'Terminal Value'!AI176</f>
        <v>0</v>
      </c>
      <c r="AJ176" s="70">
        <f>+Outflows!AJ176+Fees!AJ176+'Ongoing Cash Flows'!AJ176+'Terminal Value'!AJ176</f>
        <v>0</v>
      </c>
      <c r="AK176" s="70"/>
      <c r="AL176" s="6"/>
      <c r="AM176" s="71"/>
      <c r="AN176" s="72">
        <f t="shared" si="8"/>
        <v>5.1325842738151564E-2</v>
      </c>
      <c r="AO176" s="70">
        <f t="shared" ca="1" si="9"/>
        <v>-4520.6522938598673</v>
      </c>
      <c r="AP176" s="166">
        <f t="shared" ca="1" si="10"/>
        <v>13121107.158887185</v>
      </c>
      <c r="AQ176" s="166">
        <f t="shared" ca="1" si="11"/>
        <v>0</v>
      </c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1"/>
      <c r="CM176" s="1"/>
      <c r="CN176" s="1"/>
      <c r="CO176" s="1"/>
      <c r="CP176" s="1"/>
    </row>
    <row r="177" spans="1:94" x14ac:dyDescent="0.2">
      <c r="A177" s="6">
        <v>175</v>
      </c>
      <c r="B177" s="70">
        <f>+Outflows!B177+Fees!B177+'Ongoing Cash Flows'!B177+'Terminal Value'!B177</f>
        <v>-90448.299540499356</v>
      </c>
      <c r="C177" s="70">
        <f>+Outflows!C177+Fees!C177+'Ongoing Cash Flows'!C177+'Terminal Value'!C177</f>
        <v>14068.2781111718</v>
      </c>
      <c r="D177" s="70">
        <f>+Outflows!D177+Fees!D177+'Ongoing Cash Flows'!D177+'Terminal Value'!D177</f>
        <v>11981.15964695685</v>
      </c>
      <c r="E177" s="70">
        <f>+Outflows!E177+Fees!E177+'Ongoing Cash Flows'!E177+'Terminal Value'!E177</f>
        <v>10073.35829847986</v>
      </c>
      <c r="F177" s="70">
        <f>+Outflows!F177+Fees!F177+'Ongoing Cash Flows'!F177+'Terminal Value'!F177</f>
        <v>9516.4067131066895</v>
      </c>
      <c r="G177" s="70">
        <f>+Outflows!G177+Fees!G177+'Ongoing Cash Flows'!G177+'Terminal Value'!G177</f>
        <v>9105.9526696798457</v>
      </c>
      <c r="H177" s="70">
        <f>+Outflows!H177+Fees!H177+'Ongoing Cash Flows'!H177+'Terminal Value'!H177</f>
        <v>8402.3495897249813</v>
      </c>
      <c r="I177" s="70">
        <f>+Outflows!I177+Fees!I177+'Ongoing Cash Flows'!I177+'Terminal Value'!I177</f>
        <v>8256.1580229864321</v>
      </c>
      <c r="J177" s="70">
        <f>+Outflows!J177+Fees!J177+'Ongoing Cash Flows'!J177+'Terminal Value'!J177</f>
        <v>8243.7238204514433</v>
      </c>
      <c r="K177" s="70">
        <f>+Outflows!K177+Fees!K177+'Ongoing Cash Flows'!K177+'Terminal Value'!K177</f>
        <v>8234.4332217265364</v>
      </c>
      <c r="L177" s="70">
        <f>+Outflows!L177+Fees!L177+'Ongoing Cash Flows'!L177+'Terminal Value'!L177</f>
        <v>8235.7958855710331</v>
      </c>
      <c r="M177" s="70">
        <f>+Outflows!M177+Fees!M177+'Ongoing Cash Flows'!M177+'Terminal Value'!M177</f>
        <v>8207.6545874237145</v>
      </c>
      <c r="N177" s="70">
        <f>+Outflows!N177+Fees!N177+'Ongoing Cash Flows'!N177+'Terminal Value'!N177</f>
        <v>8190.1431530391255</v>
      </c>
      <c r="O177" s="70">
        <f>+Outflows!O177+Fees!O177+'Ongoing Cash Flows'!O177+'Terminal Value'!O177</f>
        <v>7863.8842702918519</v>
      </c>
      <c r="P177" s="70">
        <f>+Outflows!P177+Fees!P177+'Ongoing Cash Flows'!P177+'Terminal Value'!P177</f>
        <v>7756.1606675133044</v>
      </c>
      <c r="Q177" s="70">
        <f>+Outflows!Q177+Fees!Q177+'Ongoing Cash Flows'!Q177+'Terminal Value'!Q177</f>
        <v>7727.4692254642559</v>
      </c>
      <c r="R177" s="70">
        <f>+Outflows!R177+Fees!R177+'Ongoing Cash Flows'!R177+'Terminal Value'!R177</f>
        <v>1037.4058164097114</v>
      </c>
      <c r="S177" s="70">
        <f>+Outflows!S177+Fees!S177+'Ongoing Cash Flows'!S177+'Terminal Value'!S177</f>
        <v>0</v>
      </c>
      <c r="T177" s="70">
        <f>+Outflows!T177+Fees!T177+'Ongoing Cash Flows'!T177+'Terminal Value'!T177</f>
        <v>0</v>
      </c>
      <c r="U177" s="70">
        <f>+Outflows!U177+Fees!U177+'Ongoing Cash Flows'!U177+'Terminal Value'!U177</f>
        <v>0</v>
      </c>
      <c r="V177" s="70">
        <f>+Outflows!V177+Fees!V177+'Ongoing Cash Flows'!V177+'Terminal Value'!V177</f>
        <v>0</v>
      </c>
      <c r="W177" s="70">
        <f>+Outflows!W177+Fees!W177+'Ongoing Cash Flows'!W177+'Terminal Value'!W177</f>
        <v>0</v>
      </c>
      <c r="X177" s="70">
        <f>+Outflows!X177+Fees!X177+'Ongoing Cash Flows'!X177+'Terminal Value'!X177</f>
        <v>0</v>
      </c>
      <c r="Y177" s="70">
        <f>+Outflows!Y177+Fees!Y177+'Ongoing Cash Flows'!Y177+'Terminal Value'!Y177</f>
        <v>0</v>
      </c>
      <c r="Z177" s="70">
        <f>+Outflows!Z177+Fees!Z177+'Ongoing Cash Flows'!Z177+'Terminal Value'!Z177</f>
        <v>0</v>
      </c>
      <c r="AA177" s="70">
        <f>+Outflows!AA177+Fees!AA177+'Ongoing Cash Flows'!AA177+'Terminal Value'!AA177</f>
        <v>0</v>
      </c>
      <c r="AB177" s="70">
        <f>+Outflows!AB177+Fees!AB177+'Ongoing Cash Flows'!AB177+'Terminal Value'!AB177</f>
        <v>0</v>
      </c>
      <c r="AC177" s="70">
        <f>+Outflows!AC177+Fees!AC177+'Ongoing Cash Flows'!AC177+'Terminal Value'!AC177</f>
        <v>0</v>
      </c>
      <c r="AD177" s="70">
        <f>+Outflows!AD177+Fees!AD177+'Ongoing Cash Flows'!AD177+'Terminal Value'!AD177</f>
        <v>0</v>
      </c>
      <c r="AE177" s="70">
        <f>+Outflows!AE177+Fees!AE177+'Ongoing Cash Flows'!AE177+'Terminal Value'!AE177</f>
        <v>0</v>
      </c>
      <c r="AF177" s="70">
        <f>+Outflows!AF177+Fees!AF177+'Ongoing Cash Flows'!AF177+'Terminal Value'!AF177</f>
        <v>0</v>
      </c>
      <c r="AG177" s="70">
        <f>+Outflows!AG177+Fees!AG177+'Ongoing Cash Flows'!AG177+'Terminal Value'!AG177</f>
        <v>0</v>
      </c>
      <c r="AH177" s="70">
        <f>+Outflows!AH177+Fees!AH177+'Ongoing Cash Flows'!AH177+'Terminal Value'!AH177</f>
        <v>0</v>
      </c>
      <c r="AI177" s="70">
        <f>+Outflows!AI177+Fees!AI177+'Ongoing Cash Flows'!AI177+'Terminal Value'!AI177</f>
        <v>0</v>
      </c>
      <c r="AJ177" s="70">
        <f>+Outflows!AJ177+Fees!AJ177+'Ongoing Cash Flows'!AJ177+'Terminal Value'!AJ177</f>
        <v>0</v>
      </c>
      <c r="AK177" s="70"/>
      <c r="AL177" s="6"/>
      <c r="AM177" s="71"/>
      <c r="AN177" s="72">
        <f t="shared" si="8"/>
        <v>6.2728950381279E-2</v>
      </c>
      <c r="AO177" s="70">
        <f t="shared" ca="1" si="9"/>
        <v>1568.0668935713547</v>
      </c>
      <c r="AP177" s="166">
        <f t="shared" ca="1" si="10"/>
        <v>0</v>
      </c>
      <c r="AQ177" s="166">
        <f t="shared" ca="1" si="11"/>
        <v>6083189.652550471</v>
      </c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1"/>
      <c r="CM177" s="1"/>
      <c r="CN177" s="1"/>
      <c r="CO177" s="1"/>
      <c r="CP177" s="1"/>
    </row>
    <row r="178" spans="1:94" x14ac:dyDescent="0.2">
      <c r="A178" s="6">
        <v>176</v>
      </c>
      <c r="B178" s="70">
        <f>+Outflows!B178+Fees!B178+'Ongoing Cash Flows'!B178+'Terminal Value'!B178</f>
        <v>-103262.47031625477</v>
      </c>
      <c r="C178" s="70">
        <f>+Outflows!C178+Fees!C178+'Ongoing Cash Flows'!C178+'Terminal Value'!C178</f>
        <v>14295.587194209287</v>
      </c>
      <c r="D178" s="70">
        <f>+Outflows!D178+Fees!D178+'Ongoing Cash Flows'!D178+'Terminal Value'!D178</f>
        <v>12472.249154569674</v>
      </c>
      <c r="E178" s="70">
        <f>+Outflows!E178+Fees!E178+'Ongoing Cash Flows'!E178+'Terminal Value'!E178</f>
        <v>10476.823909103859</v>
      </c>
      <c r="F178" s="70">
        <f>+Outflows!F178+Fees!F178+'Ongoing Cash Flows'!F178+'Terminal Value'!F178</f>
        <v>9939.9782603389867</v>
      </c>
      <c r="G178" s="70">
        <f>+Outflows!G178+Fees!G178+'Ongoing Cash Flows'!G178+'Terminal Value'!G178</f>
        <v>9608.5960946624655</v>
      </c>
      <c r="H178" s="70">
        <f>+Outflows!H178+Fees!H178+'Ongoing Cash Flows'!H178+'Terminal Value'!H178</f>
        <v>8712.7375096563155</v>
      </c>
      <c r="I178" s="70">
        <f>+Outflows!I178+Fees!I178+'Ongoing Cash Flows'!I178+'Terminal Value'!I178</f>
        <v>8550.1048492456393</v>
      </c>
      <c r="J178" s="70">
        <f>+Outflows!J178+Fees!J178+'Ongoing Cash Flows'!J178+'Terminal Value'!J178</f>
        <v>8537.6706467106505</v>
      </c>
      <c r="K178" s="70">
        <f>+Outflows!K178+Fees!K178+'Ongoing Cash Flows'!K178+'Terminal Value'!K178</f>
        <v>8528.8782629455072</v>
      </c>
      <c r="L178" s="70">
        <f>+Outflows!L178+Fees!L178+'Ongoing Cash Flows'!L178+'Terminal Value'!L178</f>
        <v>8529.7427118302403</v>
      </c>
      <c r="M178" s="70">
        <f>+Outflows!M178+Fees!M178+'Ongoing Cash Flows'!M178+'Terminal Value'!M178</f>
        <v>8502.0996286426853</v>
      </c>
      <c r="N178" s="70">
        <f>+Outflows!N178+Fees!N178+'Ongoing Cash Flows'!N178+'Terminal Value'!N178</f>
        <v>8484.0899792983328</v>
      </c>
      <c r="O178" s="70">
        <f>+Outflows!O178+Fees!O178+'Ongoing Cash Flows'!O178+'Terminal Value'!O178</f>
        <v>8158.3293115108218</v>
      </c>
      <c r="P178" s="70">
        <f>+Outflows!P178+Fees!P178+'Ongoing Cash Flows'!P178+'Terminal Value'!P178</f>
        <v>8050.1074937725125</v>
      </c>
      <c r="Q178" s="70">
        <f>+Outflows!Q178+Fees!Q178+'Ongoing Cash Flows'!Q178+'Terminal Value'!Q178</f>
        <v>8021.9142666832249</v>
      </c>
      <c r="R178" s="70">
        <f>+Outflows!R178+Fees!R178+'Ongoing Cash Flows'!R178+'Terminal Value'!R178</f>
        <v>1184.3792295393155</v>
      </c>
      <c r="S178" s="70">
        <f>+Outflows!S178+Fees!S178+'Ongoing Cash Flows'!S178+'Terminal Value'!S178</f>
        <v>0</v>
      </c>
      <c r="T178" s="70">
        <f>+Outflows!T178+Fees!T178+'Ongoing Cash Flows'!T178+'Terminal Value'!T178</f>
        <v>0</v>
      </c>
      <c r="U178" s="70">
        <f>+Outflows!U178+Fees!U178+'Ongoing Cash Flows'!U178+'Terminal Value'!U178</f>
        <v>0</v>
      </c>
      <c r="V178" s="70">
        <f>+Outflows!V178+Fees!V178+'Ongoing Cash Flows'!V178+'Terminal Value'!V178</f>
        <v>0</v>
      </c>
      <c r="W178" s="70">
        <f>+Outflows!W178+Fees!W178+'Ongoing Cash Flows'!W178+'Terminal Value'!W178</f>
        <v>0</v>
      </c>
      <c r="X178" s="70">
        <f>+Outflows!X178+Fees!X178+'Ongoing Cash Flows'!X178+'Terminal Value'!X178</f>
        <v>0</v>
      </c>
      <c r="Y178" s="70">
        <f>+Outflows!Y178+Fees!Y178+'Ongoing Cash Flows'!Y178+'Terminal Value'!Y178</f>
        <v>0</v>
      </c>
      <c r="Z178" s="70">
        <f>+Outflows!Z178+Fees!Z178+'Ongoing Cash Flows'!Z178+'Terminal Value'!Z178</f>
        <v>0</v>
      </c>
      <c r="AA178" s="70">
        <f>+Outflows!AA178+Fees!AA178+'Ongoing Cash Flows'!AA178+'Terminal Value'!AA178</f>
        <v>0</v>
      </c>
      <c r="AB178" s="70">
        <f>+Outflows!AB178+Fees!AB178+'Ongoing Cash Flows'!AB178+'Terminal Value'!AB178</f>
        <v>0</v>
      </c>
      <c r="AC178" s="70">
        <f>+Outflows!AC178+Fees!AC178+'Ongoing Cash Flows'!AC178+'Terminal Value'!AC178</f>
        <v>0</v>
      </c>
      <c r="AD178" s="70">
        <f>+Outflows!AD178+Fees!AD178+'Ongoing Cash Flows'!AD178+'Terminal Value'!AD178</f>
        <v>0</v>
      </c>
      <c r="AE178" s="70">
        <f>+Outflows!AE178+Fees!AE178+'Ongoing Cash Flows'!AE178+'Terminal Value'!AE178</f>
        <v>0</v>
      </c>
      <c r="AF178" s="70">
        <f>+Outflows!AF178+Fees!AF178+'Ongoing Cash Flows'!AF178+'Terminal Value'!AF178</f>
        <v>0</v>
      </c>
      <c r="AG178" s="70">
        <f>+Outflows!AG178+Fees!AG178+'Ongoing Cash Flows'!AG178+'Terminal Value'!AG178</f>
        <v>0</v>
      </c>
      <c r="AH178" s="70">
        <f>+Outflows!AH178+Fees!AH178+'Ongoing Cash Flows'!AH178+'Terminal Value'!AH178</f>
        <v>0</v>
      </c>
      <c r="AI178" s="70">
        <f>+Outflows!AI178+Fees!AI178+'Ongoing Cash Flows'!AI178+'Terminal Value'!AI178</f>
        <v>0</v>
      </c>
      <c r="AJ178" s="70">
        <f>+Outflows!AJ178+Fees!AJ178+'Ongoing Cash Flows'!AJ178+'Terminal Value'!AJ178</f>
        <v>0</v>
      </c>
      <c r="AK178" s="70"/>
      <c r="AL178" s="6"/>
      <c r="AM178" s="71"/>
      <c r="AN178" s="72">
        <f t="shared" si="8"/>
        <v>4.6808317303657532E-2</v>
      </c>
      <c r="AO178" s="70">
        <f t="shared" ca="1" si="9"/>
        <v>-7222.0323238989313</v>
      </c>
      <c r="AP178" s="166">
        <f t="shared" ca="1" si="10"/>
        <v>39989016.181575</v>
      </c>
      <c r="AQ178" s="166">
        <f t="shared" ca="1" si="11"/>
        <v>0</v>
      </c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1"/>
      <c r="CM178" s="1"/>
      <c r="CN178" s="1"/>
      <c r="CO178" s="1"/>
      <c r="CP178" s="1"/>
    </row>
    <row r="179" spans="1:94" x14ac:dyDescent="0.2">
      <c r="A179" s="6">
        <v>177</v>
      </c>
      <c r="B179" s="70">
        <f>+Outflows!B179+Fees!B179+'Ongoing Cash Flows'!B179+'Terminal Value'!B179</f>
        <v>-102940.36106143163</v>
      </c>
      <c r="C179" s="70">
        <f>+Outflows!C179+Fees!C179+'Ongoing Cash Flows'!C179+'Terminal Value'!C179</f>
        <v>14363.2044735319</v>
      </c>
      <c r="D179" s="70">
        <f>+Outflows!D179+Fees!D179+'Ongoing Cash Flows'!D179+'Terminal Value'!D179</f>
        <v>12494.944389775203</v>
      </c>
      <c r="E179" s="70">
        <f>+Outflows!E179+Fees!E179+'Ongoing Cash Flows'!E179+'Terminal Value'!E179</f>
        <v>10490.988796459604</v>
      </c>
      <c r="F179" s="70">
        <f>+Outflows!F179+Fees!F179+'Ongoing Cash Flows'!F179+'Terminal Value'!F179</f>
        <v>9962.3531484823889</v>
      </c>
      <c r="G179" s="70">
        <f>+Outflows!G179+Fees!G179+'Ongoing Cash Flows'!G179+'Terminal Value'!G179</f>
        <v>9507.5069297251539</v>
      </c>
      <c r="H179" s="70">
        <f>+Outflows!H179+Fees!H179+'Ongoing Cash Flows'!H179+'Terminal Value'!H179</f>
        <v>8704.9353019797672</v>
      </c>
      <c r="I179" s="70">
        <f>+Outflows!I179+Fees!I179+'Ongoing Cash Flows'!I179+'Terminal Value'!I179</f>
        <v>8542.7159206274009</v>
      </c>
      <c r="J179" s="70">
        <f>+Outflows!J179+Fees!J179+'Ongoing Cash Flows'!J179+'Terminal Value'!J179</f>
        <v>8530.2817180924103</v>
      </c>
      <c r="K179" s="70">
        <f>+Outflows!K179+Fees!K179+'Ongoing Cash Flows'!K179+'Terminal Value'!K179</f>
        <v>8521.4768107194413</v>
      </c>
      <c r="L179" s="70">
        <f>+Outflows!L179+Fees!L179+'Ongoing Cash Flows'!L179+'Terminal Value'!L179</f>
        <v>8522.3537832120019</v>
      </c>
      <c r="M179" s="70">
        <f>+Outflows!M179+Fees!M179+'Ongoing Cash Flows'!M179+'Terminal Value'!M179</f>
        <v>8494.6981764166194</v>
      </c>
      <c r="N179" s="70">
        <f>+Outflows!N179+Fees!N179+'Ongoing Cash Flows'!N179+'Terminal Value'!N179</f>
        <v>8476.7010506800943</v>
      </c>
      <c r="O179" s="70">
        <f>+Outflows!O179+Fees!O179+'Ongoing Cash Flows'!O179+'Terminal Value'!O179</f>
        <v>8150.927859284755</v>
      </c>
      <c r="P179" s="70">
        <f>+Outflows!P179+Fees!P179+'Ongoing Cash Flows'!P179+'Terminal Value'!P179</f>
        <v>8042.7185651542732</v>
      </c>
      <c r="Q179" s="70">
        <f>+Outflows!Q179+Fees!Q179+'Ongoing Cash Flows'!Q179+'Terminal Value'!Q179</f>
        <v>8014.512814457159</v>
      </c>
      <c r="R179" s="70">
        <f>+Outflows!R179+Fees!R179+'Ongoing Cash Flows'!R179+'Terminal Value'!R179</f>
        <v>1180.684765230196</v>
      </c>
      <c r="S179" s="70">
        <f>+Outflows!S179+Fees!S179+'Ongoing Cash Flows'!S179+'Terminal Value'!S179</f>
        <v>0</v>
      </c>
      <c r="T179" s="70">
        <f>+Outflows!T179+Fees!T179+'Ongoing Cash Flows'!T179+'Terminal Value'!T179</f>
        <v>0</v>
      </c>
      <c r="U179" s="70">
        <f>+Outflows!U179+Fees!U179+'Ongoing Cash Flows'!U179+'Terminal Value'!U179</f>
        <v>0</v>
      </c>
      <c r="V179" s="70">
        <f>+Outflows!V179+Fees!V179+'Ongoing Cash Flows'!V179+'Terminal Value'!V179</f>
        <v>0</v>
      </c>
      <c r="W179" s="70">
        <f>+Outflows!W179+Fees!W179+'Ongoing Cash Flows'!W179+'Terminal Value'!W179</f>
        <v>0</v>
      </c>
      <c r="X179" s="70">
        <f>+Outflows!X179+Fees!X179+'Ongoing Cash Flows'!X179+'Terminal Value'!X179</f>
        <v>0</v>
      </c>
      <c r="Y179" s="70">
        <f>+Outflows!Y179+Fees!Y179+'Ongoing Cash Flows'!Y179+'Terminal Value'!Y179</f>
        <v>0</v>
      </c>
      <c r="Z179" s="70">
        <f>+Outflows!Z179+Fees!Z179+'Ongoing Cash Flows'!Z179+'Terminal Value'!Z179</f>
        <v>0</v>
      </c>
      <c r="AA179" s="70">
        <f>+Outflows!AA179+Fees!AA179+'Ongoing Cash Flows'!AA179+'Terminal Value'!AA179</f>
        <v>0</v>
      </c>
      <c r="AB179" s="70">
        <f>+Outflows!AB179+Fees!AB179+'Ongoing Cash Flows'!AB179+'Terminal Value'!AB179</f>
        <v>0</v>
      </c>
      <c r="AC179" s="70">
        <f>+Outflows!AC179+Fees!AC179+'Ongoing Cash Flows'!AC179+'Terminal Value'!AC179</f>
        <v>0</v>
      </c>
      <c r="AD179" s="70">
        <f>+Outflows!AD179+Fees!AD179+'Ongoing Cash Flows'!AD179+'Terminal Value'!AD179</f>
        <v>0</v>
      </c>
      <c r="AE179" s="70">
        <f>+Outflows!AE179+Fees!AE179+'Ongoing Cash Flows'!AE179+'Terminal Value'!AE179</f>
        <v>0</v>
      </c>
      <c r="AF179" s="70">
        <f>+Outflows!AF179+Fees!AF179+'Ongoing Cash Flows'!AF179+'Terminal Value'!AF179</f>
        <v>0</v>
      </c>
      <c r="AG179" s="70">
        <f>+Outflows!AG179+Fees!AG179+'Ongoing Cash Flows'!AG179+'Terminal Value'!AG179</f>
        <v>0</v>
      </c>
      <c r="AH179" s="70">
        <f>+Outflows!AH179+Fees!AH179+'Ongoing Cash Flows'!AH179+'Terminal Value'!AH179</f>
        <v>0</v>
      </c>
      <c r="AI179" s="70">
        <f>+Outflows!AI179+Fees!AI179+'Ongoing Cash Flows'!AI179+'Terminal Value'!AI179</f>
        <v>0</v>
      </c>
      <c r="AJ179" s="70">
        <f>+Outflows!AJ179+Fees!AJ179+'Ongoing Cash Flows'!AJ179+'Terminal Value'!AJ179</f>
        <v>0</v>
      </c>
      <c r="AK179" s="70"/>
      <c r="AL179" s="6"/>
      <c r="AM179" s="71"/>
      <c r="AN179" s="72">
        <f t="shared" si="8"/>
        <v>4.7291240096092216E-2</v>
      </c>
      <c r="AO179" s="70">
        <f t="shared" ca="1" si="9"/>
        <v>-6925.4376486628244</v>
      </c>
      <c r="AP179" s="166">
        <f t="shared" ca="1" si="10"/>
        <v>36325840.850069486</v>
      </c>
      <c r="AQ179" s="166">
        <f t="shared" ca="1" si="11"/>
        <v>0</v>
      </c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1"/>
      <c r="CM179" s="1"/>
      <c r="CN179" s="1"/>
      <c r="CO179" s="1"/>
      <c r="CP179" s="1"/>
    </row>
    <row r="180" spans="1:94" x14ac:dyDescent="0.2">
      <c r="A180" s="6">
        <v>178</v>
      </c>
      <c r="B180" s="70">
        <f>+Outflows!B180+Fees!B180+'Ongoing Cash Flows'!B180+'Terminal Value'!B180</f>
        <v>-87852.215859811855</v>
      </c>
      <c r="C180" s="70">
        <f>+Outflows!C180+Fees!C180+'Ongoing Cash Flows'!C180+'Terminal Value'!C180</f>
        <v>14065.969409558908</v>
      </c>
      <c r="D180" s="70">
        <f>+Outflows!D180+Fees!D180+'Ongoing Cash Flows'!D180+'Terminal Value'!D180</f>
        <v>11909.913431543313</v>
      </c>
      <c r="E180" s="70">
        <f>+Outflows!E180+Fees!E180+'Ongoing Cash Flows'!E180+'Terminal Value'!E180</f>
        <v>9989.8787399890061</v>
      </c>
      <c r="F180" s="70">
        <f>+Outflows!F180+Fees!F180+'Ongoing Cash Flows'!F180+'Terminal Value'!F180</f>
        <v>9470.8176861499778</v>
      </c>
      <c r="G180" s="70">
        <f>+Outflows!G180+Fees!G180+'Ongoing Cash Flows'!G180+'Terminal Value'!G180</f>
        <v>9183.1571231937596</v>
      </c>
      <c r="H180" s="70">
        <f>+Outflows!H180+Fees!H180+'Ongoing Cash Flows'!H180+'Terminal Value'!H180</f>
        <v>8339.4666277512842</v>
      </c>
      <c r="I180" s="70">
        <f>+Outflows!I180+Fees!I180+'Ongoing Cash Flows'!I180+'Terminal Value'!I180</f>
        <v>8196.6059402184055</v>
      </c>
      <c r="J180" s="70">
        <f>+Outflows!J180+Fees!J180+'Ongoing Cash Flows'!J180+'Terminal Value'!J180</f>
        <v>8184.1717376834149</v>
      </c>
      <c r="K180" s="70">
        <f>+Outflows!K180+Fees!K180+'Ongoing Cash Flows'!K180+'Terminal Value'!K180</f>
        <v>8174.7802032250056</v>
      </c>
      <c r="L180" s="70">
        <f>+Outflows!L180+Fees!L180+'Ongoing Cash Flows'!L180+'Terminal Value'!L180</f>
        <v>8176.2438028030056</v>
      </c>
      <c r="M180" s="70">
        <f>+Outflows!M180+Fees!M180+'Ongoing Cash Flows'!M180+'Terminal Value'!M180</f>
        <v>8148.0015689221827</v>
      </c>
      <c r="N180" s="70">
        <f>+Outflows!N180+Fees!N180+'Ongoing Cash Flows'!N180+'Terminal Value'!N180</f>
        <v>8130.5910702710989</v>
      </c>
      <c r="O180" s="70">
        <f>+Outflows!O180+Fees!O180+'Ongoing Cash Flows'!O180+'Terminal Value'!O180</f>
        <v>7804.2312517903192</v>
      </c>
      <c r="P180" s="70">
        <f>+Outflows!P180+Fees!P180+'Ongoing Cash Flows'!P180+'Terminal Value'!P180</f>
        <v>7696.6085847452778</v>
      </c>
      <c r="Q180" s="70">
        <f>+Outflows!Q180+Fees!Q180+'Ongoing Cash Flows'!Q180+'Terminal Value'!Q180</f>
        <v>7667.8162069627233</v>
      </c>
      <c r="R180" s="70">
        <f>+Outflows!R180+Fees!R180+'Ongoing Cash Flows'!R180+'Terminal Value'!R180</f>
        <v>1007.629775025698</v>
      </c>
      <c r="S180" s="70">
        <f>+Outflows!S180+Fees!S180+'Ongoing Cash Flows'!S180+'Terminal Value'!S180</f>
        <v>0</v>
      </c>
      <c r="T180" s="70">
        <f>+Outflows!T180+Fees!T180+'Ongoing Cash Flows'!T180+'Terminal Value'!T180</f>
        <v>0</v>
      </c>
      <c r="U180" s="70">
        <f>+Outflows!U180+Fees!U180+'Ongoing Cash Flows'!U180+'Terminal Value'!U180</f>
        <v>0</v>
      </c>
      <c r="V180" s="70">
        <f>+Outflows!V180+Fees!V180+'Ongoing Cash Flows'!V180+'Terminal Value'!V180</f>
        <v>0</v>
      </c>
      <c r="W180" s="70">
        <f>+Outflows!W180+Fees!W180+'Ongoing Cash Flows'!W180+'Terminal Value'!W180</f>
        <v>0</v>
      </c>
      <c r="X180" s="70">
        <f>+Outflows!X180+Fees!X180+'Ongoing Cash Flows'!X180+'Terminal Value'!X180</f>
        <v>0</v>
      </c>
      <c r="Y180" s="70">
        <f>+Outflows!Y180+Fees!Y180+'Ongoing Cash Flows'!Y180+'Terminal Value'!Y180</f>
        <v>0</v>
      </c>
      <c r="Z180" s="70">
        <f>+Outflows!Z180+Fees!Z180+'Ongoing Cash Flows'!Z180+'Terminal Value'!Z180</f>
        <v>0</v>
      </c>
      <c r="AA180" s="70">
        <f>+Outflows!AA180+Fees!AA180+'Ongoing Cash Flows'!AA180+'Terminal Value'!AA180</f>
        <v>0</v>
      </c>
      <c r="AB180" s="70">
        <f>+Outflows!AB180+Fees!AB180+'Ongoing Cash Flows'!AB180+'Terminal Value'!AB180</f>
        <v>0</v>
      </c>
      <c r="AC180" s="70">
        <f>+Outflows!AC180+Fees!AC180+'Ongoing Cash Flows'!AC180+'Terminal Value'!AC180</f>
        <v>0</v>
      </c>
      <c r="AD180" s="70">
        <f>+Outflows!AD180+Fees!AD180+'Ongoing Cash Flows'!AD180+'Terminal Value'!AD180</f>
        <v>0</v>
      </c>
      <c r="AE180" s="70">
        <f>+Outflows!AE180+Fees!AE180+'Ongoing Cash Flows'!AE180+'Terminal Value'!AE180</f>
        <v>0</v>
      </c>
      <c r="AF180" s="70">
        <f>+Outflows!AF180+Fees!AF180+'Ongoing Cash Flows'!AF180+'Terminal Value'!AF180</f>
        <v>0</v>
      </c>
      <c r="AG180" s="70">
        <f>+Outflows!AG180+Fees!AG180+'Ongoing Cash Flows'!AG180+'Terminal Value'!AG180</f>
        <v>0</v>
      </c>
      <c r="AH180" s="70">
        <f>+Outflows!AH180+Fees!AH180+'Ongoing Cash Flows'!AH180+'Terminal Value'!AH180</f>
        <v>0</v>
      </c>
      <c r="AI180" s="70">
        <f>+Outflows!AI180+Fees!AI180+'Ongoing Cash Flows'!AI180+'Terminal Value'!AI180</f>
        <v>0</v>
      </c>
      <c r="AJ180" s="70">
        <f>+Outflows!AJ180+Fees!AJ180+'Ongoing Cash Flows'!AJ180+'Terminal Value'!AJ180</f>
        <v>0</v>
      </c>
      <c r="AK180" s="70"/>
      <c r="AL180" s="6"/>
      <c r="AM180" s="71"/>
      <c r="AN180" s="72">
        <f t="shared" si="8"/>
        <v>6.6892340779304518E-2</v>
      </c>
      <c r="AO180" s="70">
        <f t="shared" ca="1" si="9"/>
        <v>3564.6598086156373</v>
      </c>
      <c r="AP180" s="166">
        <f t="shared" ca="1" si="10"/>
        <v>0</v>
      </c>
      <c r="AQ180" s="166">
        <f t="shared" ca="1" si="11"/>
        <v>19918415.583819348</v>
      </c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1"/>
      <c r="CM180" s="1"/>
      <c r="CN180" s="1"/>
      <c r="CO180" s="1"/>
      <c r="CP180" s="1"/>
    </row>
    <row r="181" spans="1:94" x14ac:dyDescent="0.2">
      <c r="A181" s="6">
        <v>179</v>
      </c>
      <c r="B181" s="70">
        <f>+Outflows!B181+Fees!B181+'Ongoing Cash Flows'!B181+'Terminal Value'!B181</f>
        <v>-101348.7784807611</v>
      </c>
      <c r="C181" s="70">
        <f>+Outflows!C181+Fees!C181+'Ongoing Cash Flows'!C181+'Terminal Value'!C181</f>
        <v>14336.22374018476</v>
      </c>
      <c r="D181" s="70">
        <f>+Outflows!D181+Fees!D181+'Ongoing Cash Flows'!D181+'Terminal Value'!D181</f>
        <v>12449.261794329008</v>
      </c>
      <c r="E181" s="70">
        <f>+Outflows!E181+Fees!E181+'Ongoing Cash Flows'!E181+'Terminal Value'!E181</f>
        <v>10441.844394569714</v>
      </c>
      <c r="F181" s="70">
        <f>+Outflows!F181+Fees!F181+'Ongoing Cash Flows'!F181+'Terminal Value'!F181</f>
        <v>9930.1625723604866</v>
      </c>
      <c r="G181" s="70">
        <f>+Outflows!G181+Fees!G181+'Ongoing Cash Flows'!G181+'Terminal Value'!G181</f>
        <v>9623.5486975530348</v>
      </c>
      <c r="H181" s="70">
        <f>+Outflows!H181+Fees!H181+'Ongoing Cash Flows'!H181+'Terminal Value'!H181</f>
        <v>8666.3836067309458</v>
      </c>
      <c r="I181" s="70">
        <f>+Outflows!I181+Fees!I181+'Ongoing Cash Flows'!I181+'Terminal Value'!I181</f>
        <v>8506.206289492884</v>
      </c>
      <c r="J181" s="70">
        <f>+Outflows!J181+Fees!J181+'Ongoing Cash Flows'!J181+'Terminal Value'!J181</f>
        <v>8493.7720869578952</v>
      </c>
      <c r="K181" s="70">
        <f>+Outflows!K181+Fees!K181+'Ongoing Cash Flows'!K181+'Terminal Value'!K181</f>
        <v>8484.905298854188</v>
      </c>
      <c r="L181" s="70">
        <f>+Outflows!L181+Fees!L181+'Ongoing Cash Flows'!L181+'Terminal Value'!L181</f>
        <v>8485.844152077485</v>
      </c>
      <c r="M181" s="70">
        <f>+Outflows!M181+Fees!M181+'Ongoing Cash Flows'!M181+'Terminal Value'!M181</f>
        <v>8458.1266645513642</v>
      </c>
      <c r="N181" s="70">
        <f>+Outflows!N181+Fees!N181+'Ongoing Cash Flows'!N181+'Terminal Value'!N181</f>
        <v>8440.1914195455774</v>
      </c>
      <c r="O181" s="70">
        <f>+Outflows!O181+Fees!O181+'Ongoing Cash Flows'!O181+'Terminal Value'!O181</f>
        <v>8114.3563474195016</v>
      </c>
      <c r="P181" s="70">
        <f>+Outflows!P181+Fees!P181+'Ongoing Cash Flows'!P181+'Terminal Value'!P181</f>
        <v>8006.2089340197563</v>
      </c>
      <c r="Q181" s="70">
        <f>+Outflows!Q181+Fees!Q181+'Ongoing Cash Flows'!Q181+'Terminal Value'!Q181</f>
        <v>7977.9413025919048</v>
      </c>
      <c r="R181" s="70">
        <f>+Outflows!R181+Fees!R181+'Ongoing Cash Flows'!R181+'Terminal Value'!R181</f>
        <v>1162.4299496629376</v>
      </c>
      <c r="S181" s="70">
        <f>+Outflows!S181+Fees!S181+'Ongoing Cash Flows'!S181+'Terminal Value'!S181</f>
        <v>0</v>
      </c>
      <c r="T181" s="70">
        <f>+Outflows!T181+Fees!T181+'Ongoing Cash Flows'!T181+'Terminal Value'!T181</f>
        <v>0</v>
      </c>
      <c r="U181" s="70">
        <f>+Outflows!U181+Fees!U181+'Ongoing Cash Flows'!U181+'Terminal Value'!U181</f>
        <v>0</v>
      </c>
      <c r="V181" s="70">
        <f>+Outflows!V181+Fees!V181+'Ongoing Cash Flows'!V181+'Terminal Value'!V181</f>
        <v>0</v>
      </c>
      <c r="W181" s="70">
        <f>+Outflows!W181+Fees!W181+'Ongoing Cash Flows'!W181+'Terminal Value'!W181</f>
        <v>0</v>
      </c>
      <c r="X181" s="70">
        <f>+Outflows!X181+Fees!X181+'Ongoing Cash Flows'!X181+'Terminal Value'!X181</f>
        <v>0</v>
      </c>
      <c r="Y181" s="70">
        <f>+Outflows!Y181+Fees!Y181+'Ongoing Cash Flows'!Y181+'Terminal Value'!Y181</f>
        <v>0</v>
      </c>
      <c r="Z181" s="70">
        <f>+Outflows!Z181+Fees!Z181+'Ongoing Cash Flows'!Z181+'Terminal Value'!Z181</f>
        <v>0</v>
      </c>
      <c r="AA181" s="70">
        <f>+Outflows!AA181+Fees!AA181+'Ongoing Cash Flows'!AA181+'Terminal Value'!AA181</f>
        <v>0</v>
      </c>
      <c r="AB181" s="70">
        <f>+Outflows!AB181+Fees!AB181+'Ongoing Cash Flows'!AB181+'Terminal Value'!AB181</f>
        <v>0</v>
      </c>
      <c r="AC181" s="70">
        <f>+Outflows!AC181+Fees!AC181+'Ongoing Cash Flows'!AC181+'Terminal Value'!AC181</f>
        <v>0</v>
      </c>
      <c r="AD181" s="70">
        <f>+Outflows!AD181+Fees!AD181+'Ongoing Cash Flows'!AD181+'Terminal Value'!AD181</f>
        <v>0</v>
      </c>
      <c r="AE181" s="70">
        <f>+Outflows!AE181+Fees!AE181+'Ongoing Cash Flows'!AE181+'Terminal Value'!AE181</f>
        <v>0</v>
      </c>
      <c r="AF181" s="70">
        <f>+Outflows!AF181+Fees!AF181+'Ongoing Cash Flows'!AF181+'Terminal Value'!AF181</f>
        <v>0</v>
      </c>
      <c r="AG181" s="70">
        <f>+Outflows!AG181+Fees!AG181+'Ongoing Cash Flows'!AG181+'Terminal Value'!AG181</f>
        <v>0</v>
      </c>
      <c r="AH181" s="70">
        <f>+Outflows!AH181+Fees!AH181+'Ongoing Cash Flows'!AH181+'Terminal Value'!AH181</f>
        <v>0</v>
      </c>
      <c r="AI181" s="70">
        <f>+Outflows!AI181+Fees!AI181+'Ongoing Cash Flows'!AI181+'Terminal Value'!AI181</f>
        <v>0</v>
      </c>
      <c r="AJ181" s="70">
        <f>+Outflows!AJ181+Fees!AJ181+'Ongoing Cash Flows'!AJ181+'Terminal Value'!AJ181</f>
        <v>0</v>
      </c>
      <c r="AK181" s="70"/>
      <c r="AL181" s="6"/>
      <c r="AM181" s="71"/>
      <c r="AN181" s="72">
        <f t="shared" si="8"/>
        <v>4.9366304278373727E-2</v>
      </c>
      <c r="AO181" s="70">
        <f t="shared" ca="1" si="9"/>
        <v>-5679.0941254106465</v>
      </c>
      <c r="AP181" s="166">
        <f t="shared" ca="1" si="10"/>
        <v>22855558.277298681</v>
      </c>
      <c r="AQ181" s="166">
        <f t="shared" ca="1" si="11"/>
        <v>0</v>
      </c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1"/>
      <c r="CM181" s="1"/>
      <c r="CN181" s="1"/>
      <c r="CO181" s="1"/>
      <c r="CP181" s="1"/>
    </row>
    <row r="182" spans="1:94" x14ac:dyDescent="0.2">
      <c r="A182" s="6">
        <v>180</v>
      </c>
      <c r="B182" s="70">
        <f>+Outflows!B182+Fees!B182+'Ongoing Cash Flows'!B182+'Terminal Value'!B182</f>
        <v>-93694.710043182</v>
      </c>
      <c r="C182" s="70">
        <f>+Outflows!C182+Fees!C182+'Ongoing Cash Flows'!C182+'Terminal Value'!C182</f>
        <v>14233.057634935736</v>
      </c>
      <c r="D182" s="70">
        <f>+Outflows!D182+Fees!D182+'Ongoing Cash Flows'!D182+'Terminal Value'!D182</f>
        <v>12154.976684210509</v>
      </c>
      <c r="E182" s="70">
        <f>+Outflows!E182+Fees!E182+'Ongoing Cash Flows'!E182+'Terminal Value'!E182</f>
        <v>10159.5471282664</v>
      </c>
      <c r="F182" s="70">
        <f>+Outflows!F182+Fees!F182+'Ongoing Cash Flows'!F182+'Terminal Value'!F182</f>
        <v>9723.9803031363153</v>
      </c>
      <c r="G182" s="70">
        <f>+Outflows!G182+Fees!G182+'Ongoing Cash Flows'!G182+'Terminal Value'!G182</f>
        <v>9322.7984874063168</v>
      </c>
      <c r="H182" s="70">
        <f>+Outflows!H182+Fees!H182+'Ongoing Cash Flows'!H182+'Terminal Value'!H182</f>
        <v>8480.9849240594813</v>
      </c>
      <c r="I182" s="70">
        <f>+Outflows!I182+Fees!I182+'Ongoing Cash Flows'!I182+'Terminal Value'!I182</f>
        <v>8330.6280827895698</v>
      </c>
      <c r="J182" s="70">
        <f>+Outflows!J182+Fees!J182+'Ongoing Cash Flows'!J182+'Terminal Value'!J182</f>
        <v>8318.1938802545792</v>
      </c>
      <c r="K182" s="70">
        <f>+Outflows!K182+Fees!K182+'Ongoing Cash Flows'!K182+'Terminal Value'!K182</f>
        <v>8309.0295019700188</v>
      </c>
      <c r="L182" s="70">
        <f>+Outflows!L182+Fees!L182+'Ongoing Cash Flows'!L182+'Terminal Value'!L182</f>
        <v>8310.265945374169</v>
      </c>
      <c r="M182" s="70">
        <f>+Outflows!M182+Fees!M182+'Ongoing Cash Flows'!M182+'Terminal Value'!M182</f>
        <v>8282.2508676671969</v>
      </c>
      <c r="N182" s="70">
        <f>+Outflows!N182+Fees!N182+'Ongoing Cash Flows'!N182+'Terminal Value'!N182</f>
        <v>8264.6132128422632</v>
      </c>
      <c r="O182" s="70">
        <f>+Outflows!O182+Fees!O182+'Ongoing Cash Flows'!O182+'Terminal Value'!O182</f>
        <v>7938.4805505353334</v>
      </c>
      <c r="P182" s="70">
        <f>+Outflows!P182+Fees!P182+'Ongoing Cash Flows'!P182+'Terminal Value'!P182</f>
        <v>7830.6307273164421</v>
      </c>
      <c r="Q182" s="70">
        <f>+Outflows!Q182+Fees!Q182+'Ongoing Cash Flows'!Q182+'Terminal Value'!Q182</f>
        <v>7802.0655057077374</v>
      </c>
      <c r="R182" s="70">
        <f>+Outflows!R182+Fees!R182+'Ongoing Cash Flows'!R182+'Terminal Value'!R182</f>
        <v>1074.6408463112803</v>
      </c>
      <c r="S182" s="70">
        <f>+Outflows!S182+Fees!S182+'Ongoing Cash Flows'!S182+'Terminal Value'!S182</f>
        <v>0</v>
      </c>
      <c r="T182" s="70">
        <f>+Outflows!T182+Fees!T182+'Ongoing Cash Flows'!T182+'Terminal Value'!T182</f>
        <v>0</v>
      </c>
      <c r="U182" s="70">
        <f>+Outflows!U182+Fees!U182+'Ongoing Cash Flows'!U182+'Terminal Value'!U182</f>
        <v>0</v>
      </c>
      <c r="V182" s="70">
        <f>+Outflows!V182+Fees!V182+'Ongoing Cash Flows'!V182+'Terminal Value'!V182</f>
        <v>0</v>
      </c>
      <c r="W182" s="70">
        <f>+Outflows!W182+Fees!W182+'Ongoing Cash Flows'!W182+'Terminal Value'!W182</f>
        <v>0</v>
      </c>
      <c r="X182" s="70">
        <f>+Outflows!X182+Fees!X182+'Ongoing Cash Flows'!X182+'Terminal Value'!X182</f>
        <v>0</v>
      </c>
      <c r="Y182" s="70">
        <f>+Outflows!Y182+Fees!Y182+'Ongoing Cash Flows'!Y182+'Terminal Value'!Y182</f>
        <v>0</v>
      </c>
      <c r="Z182" s="70">
        <f>+Outflows!Z182+Fees!Z182+'Ongoing Cash Flows'!Z182+'Terminal Value'!Z182</f>
        <v>0</v>
      </c>
      <c r="AA182" s="70">
        <f>+Outflows!AA182+Fees!AA182+'Ongoing Cash Flows'!AA182+'Terminal Value'!AA182</f>
        <v>0</v>
      </c>
      <c r="AB182" s="70">
        <f>+Outflows!AB182+Fees!AB182+'Ongoing Cash Flows'!AB182+'Terminal Value'!AB182</f>
        <v>0</v>
      </c>
      <c r="AC182" s="70">
        <f>+Outflows!AC182+Fees!AC182+'Ongoing Cash Flows'!AC182+'Terminal Value'!AC182</f>
        <v>0</v>
      </c>
      <c r="AD182" s="70">
        <f>+Outflows!AD182+Fees!AD182+'Ongoing Cash Flows'!AD182+'Terminal Value'!AD182</f>
        <v>0</v>
      </c>
      <c r="AE182" s="70">
        <f>+Outflows!AE182+Fees!AE182+'Ongoing Cash Flows'!AE182+'Terminal Value'!AE182</f>
        <v>0</v>
      </c>
      <c r="AF182" s="70">
        <f>+Outflows!AF182+Fees!AF182+'Ongoing Cash Flows'!AF182+'Terminal Value'!AF182</f>
        <v>0</v>
      </c>
      <c r="AG182" s="70">
        <f>+Outflows!AG182+Fees!AG182+'Ongoing Cash Flows'!AG182+'Terminal Value'!AG182</f>
        <v>0</v>
      </c>
      <c r="AH182" s="70">
        <f>+Outflows!AH182+Fees!AH182+'Ongoing Cash Flows'!AH182+'Terminal Value'!AH182</f>
        <v>0</v>
      </c>
      <c r="AI182" s="70">
        <f>+Outflows!AI182+Fees!AI182+'Ongoing Cash Flows'!AI182+'Terminal Value'!AI182</f>
        <v>0</v>
      </c>
      <c r="AJ182" s="70">
        <f>+Outflows!AJ182+Fees!AJ182+'Ongoing Cash Flows'!AJ182+'Terminal Value'!AJ182</f>
        <v>0</v>
      </c>
      <c r="AK182" s="70"/>
      <c r="AL182" s="6"/>
      <c r="AM182" s="71"/>
      <c r="AN182" s="72">
        <f t="shared" si="8"/>
        <v>5.8835121989250186E-2</v>
      </c>
      <c r="AO182" s="70">
        <f t="shared" ca="1" si="9"/>
        <v>-398.83008133132984</v>
      </c>
      <c r="AP182" s="166">
        <f t="shared" ca="1" si="10"/>
        <v>0</v>
      </c>
      <c r="AQ182" s="166">
        <f t="shared" ca="1" si="11"/>
        <v>249515.56384682481</v>
      </c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1"/>
      <c r="CM182" s="1"/>
      <c r="CN182" s="1"/>
      <c r="CO182" s="1"/>
      <c r="CP182" s="1"/>
    </row>
    <row r="183" spans="1:94" x14ac:dyDescent="0.2">
      <c r="A183" s="6">
        <v>181</v>
      </c>
      <c r="B183" s="70">
        <f>+Outflows!B183+Fees!B183+'Ongoing Cash Flows'!B183+'Terminal Value'!B183</f>
        <v>-93420.157105717881</v>
      </c>
      <c r="C183" s="70">
        <f>+Outflows!C183+Fees!C183+'Ongoing Cash Flows'!C183+'Terminal Value'!C183</f>
        <v>14243.31684155517</v>
      </c>
      <c r="D183" s="70">
        <f>+Outflows!D183+Fees!D183+'Ongoing Cash Flows'!D183+'Terminal Value'!D183</f>
        <v>12070.376780919578</v>
      </c>
      <c r="E183" s="70">
        <f>+Outflows!E183+Fees!E183+'Ongoing Cash Flows'!E183+'Terminal Value'!E183</f>
        <v>10125.24187633536</v>
      </c>
      <c r="F183" s="70">
        <f>+Outflows!F183+Fees!F183+'Ongoing Cash Flows'!F183+'Terminal Value'!F183</f>
        <v>9689.403064021757</v>
      </c>
      <c r="G183" s="70">
        <f>+Outflows!G183+Fees!G183+'Ongoing Cash Flows'!G183+'Terminal Value'!G183</f>
        <v>9367.8072098348475</v>
      </c>
      <c r="H183" s="70">
        <f>+Outflows!H183+Fees!H183+'Ongoing Cash Flows'!H183+'Terminal Value'!H183</f>
        <v>8474.3346369155206</v>
      </c>
      <c r="I183" s="70">
        <f>+Outflows!I183+Fees!I183+'Ongoing Cash Flows'!I183+'Terminal Value'!I183</f>
        <v>8324.3300580464929</v>
      </c>
      <c r="J183" s="70">
        <f>+Outflows!J183+Fees!J183+'Ongoing Cash Flows'!J183+'Terminal Value'!J183</f>
        <v>8311.8958555115023</v>
      </c>
      <c r="K183" s="70">
        <f>+Outflows!K183+Fees!K183+'Ongoing Cash Flows'!K183+'Terminal Value'!K183</f>
        <v>8302.7208026087337</v>
      </c>
      <c r="L183" s="70">
        <f>+Outflows!L183+Fees!L183+'Ongoing Cash Flows'!L183+'Terminal Value'!L183</f>
        <v>8303.9679206310939</v>
      </c>
      <c r="M183" s="70">
        <f>+Outflows!M183+Fees!M183+'Ongoing Cash Flows'!M183+'Terminal Value'!M183</f>
        <v>8275.9421683059118</v>
      </c>
      <c r="N183" s="70">
        <f>+Outflows!N183+Fees!N183+'Ongoing Cash Flows'!N183+'Terminal Value'!N183</f>
        <v>8258.3151880991863</v>
      </c>
      <c r="O183" s="70">
        <f>+Outflows!O183+Fees!O183+'Ongoing Cash Flows'!O183+'Terminal Value'!O183</f>
        <v>7932.1718511740482</v>
      </c>
      <c r="P183" s="70">
        <f>+Outflows!P183+Fees!P183+'Ongoing Cash Flows'!P183+'Terminal Value'!P183</f>
        <v>7824.3327025733652</v>
      </c>
      <c r="Q183" s="70">
        <f>+Outflows!Q183+Fees!Q183+'Ongoing Cash Flows'!Q183+'Terminal Value'!Q183</f>
        <v>7795.7568063464514</v>
      </c>
      <c r="R183" s="70">
        <f>+Outflows!R183+Fees!R183+'Ongoing Cash Flows'!R183+'Terminal Value'!R183</f>
        <v>1071.4918339397416</v>
      </c>
      <c r="S183" s="70">
        <f>+Outflows!S183+Fees!S183+'Ongoing Cash Flows'!S183+'Terminal Value'!S183</f>
        <v>0</v>
      </c>
      <c r="T183" s="70">
        <f>+Outflows!T183+Fees!T183+'Ongoing Cash Flows'!T183+'Terminal Value'!T183</f>
        <v>0</v>
      </c>
      <c r="U183" s="70">
        <f>+Outflows!U183+Fees!U183+'Ongoing Cash Flows'!U183+'Terminal Value'!U183</f>
        <v>0</v>
      </c>
      <c r="V183" s="70">
        <f>+Outflows!V183+Fees!V183+'Ongoing Cash Flows'!V183+'Terminal Value'!V183</f>
        <v>0</v>
      </c>
      <c r="W183" s="70">
        <f>+Outflows!W183+Fees!W183+'Ongoing Cash Flows'!W183+'Terminal Value'!W183</f>
        <v>0</v>
      </c>
      <c r="X183" s="70">
        <f>+Outflows!X183+Fees!X183+'Ongoing Cash Flows'!X183+'Terminal Value'!X183</f>
        <v>0</v>
      </c>
      <c r="Y183" s="70">
        <f>+Outflows!Y183+Fees!Y183+'Ongoing Cash Flows'!Y183+'Terminal Value'!Y183</f>
        <v>0</v>
      </c>
      <c r="Z183" s="70">
        <f>+Outflows!Z183+Fees!Z183+'Ongoing Cash Flows'!Z183+'Terminal Value'!Z183</f>
        <v>0</v>
      </c>
      <c r="AA183" s="70">
        <f>+Outflows!AA183+Fees!AA183+'Ongoing Cash Flows'!AA183+'Terminal Value'!AA183</f>
        <v>0</v>
      </c>
      <c r="AB183" s="70">
        <f>+Outflows!AB183+Fees!AB183+'Ongoing Cash Flows'!AB183+'Terminal Value'!AB183</f>
        <v>0</v>
      </c>
      <c r="AC183" s="70">
        <f>+Outflows!AC183+Fees!AC183+'Ongoing Cash Flows'!AC183+'Terminal Value'!AC183</f>
        <v>0</v>
      </c>
      <c r="AD183" s="70">
        <f>+Outflows!AD183+Fees!AD183+'Ongoing Cash Flows'!AD183+'Terminal Value'!AD183</f>
        <v>0</v>
      </c>
      <c r="AE183" s="70">
        <f>+Outflows!AE183+Fees!AE183+'Ongoing Cash Flows'!AE183+'Terminal Value'!AE183</f>
        <v>0</v>
      </c>
      <c r="AF183" s="70">
        <f>+Outflows!AF183+Fees!AF183+'Ongoing Cash Flows'!AF183+'Terminal Value'!AF183</f>
        <v>0</v>
      </c>
      <c r="AG183" s="70">
        <f>+Outflows!AG183+Fees!AG183+'Ongoing Cash Flows'!AG183+'Terminal Value'!AG183</f>
        <v>0</v>
      </c>
      <c r="AH183" s="70">
        <f>+Outflows!AH183+Fees!AH183+'Ongoing Cash Flows'!AH183+'Terminal Value'!AH183</f>
        <v>0</v>
      </c>
      <c r="AI183" s="70">
        <f>+Outflows!AI183+Fees!AI183+'Ongoing Cash Flows'!AI183+'Terminal Value'!AI183</f>
        <v>0</v>
      </c>
      <c r="AJ183" s="70">
        <f>+Outflows!AJ183+Fees!AJ183+'Ongoing Cash Flows'!AJ183+'Terminal Value'!AJ183</f>
        <v>0</v>
      </c>
      <c r="AK183" s="70"/>
      <c r="AL183" s="6"/>
      <c r="AM183" s="71"/>
      <c r="AN183" s="72">
        <f t="shared" si="8"/>
        <v>5.9104648232460019E-2</v>
      </c>
      <c r="AO183" s="70">
        <f t="shared" ca="1" si="9"/>
        <v>-259.0041570513892</v>
      </c>
      <c r="AP183" s="166">
        <f t="shared" ca="1" si="10"/>
        <v>0</v>
      </c>
      <c r="AQ183" s="166">
        <f t="shared" ca="1" si="11"/>
        <v>408757.23806985345</v>
      </c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1"/>
      <c r="CM183" s="1"/>
      <c r="CN183" s="1"/>
      <c r="CO183" s="1"/>
      <c r="CP183" s="1"/>
    </row>
    <row r="184" spans="1:94" x14ac:dyDescent="0.2">
      <c r="A184" s="6">
        <v>182</v>
      </c>
      <c r="B184" s="70">
        <f>+Outflows!B184+Fees!B184+'Ongoing Cash Flows'!B184+'Terminal Value'!B184</f>
        <v>-99565.493299991591</v>
      </c>
      <c r="C184" s="70">
        <f>+Outflows!C184+Fees!C184+'Ongoing Cash Flows'!C184+'Terminal Value'!C184</f>
        <v>14275.158891933359</v>
      </c>
      <c r="D184" s="70">
        <f>+Outflows!D184+Fees!D184+'Ongoing Cash Flows'!D184+'Terminal Value'!D184</f>
        <v>12387.27171041057</v>
      </c>
      <c r="E184" s="70">
        <f>+Outflows!E184+Fees!E184+'Ongoing Cash Flows'!E184+'Terminal Value'!E184</f>
        <v>10320.234264500239</v>
      </c>
      <c r="F184" s="70">
        <f>+Outflows!F184+Fees!F184+'Ongoing Cash Flows'!F184+'Terminal Value'!F184</f>
        <v>9968.101142018917</v>
      </c>
      <c r="G184" s="70">
        <f>+Outflows!G184+Fees!G184+'Ongoing Cash Flows'!G184+'Terminal Value'!G184</f>
        <v>9610.6849231617125</v>
      </c>
      <c r="H184" s="70">
        <f>+Outflows!H184+Fees!H184+'Ongoing Cash Flows'!H184+'Terminal Value'!H184</f>
        <v>8623.1884450939033</v>
      </c>
      <c r="I184" s="70">
        <f>+Outflows!I184+Fees!I184+'Ongoing Cash Flows'!I184+'Terminal Value'!I184</f>
        <v>8465.299154074175</v>
      </c>
      <c r="J184" s="70">
        <f>+Outflows!J184+Fees!J184+'Ongoing Cash Flows'!J184+'Terminal Value'!J184</f>
        <v>8452.8649515391862</v>
      </c>
      <c r="K184" s="70">
        <f>+Outflows!K184+Fees!K184+'Ongoing Cash Flows'!K184+'Terminal Value'!K184</f>
        <v>8443.9288293076497</v>
      </c>
      <c r="L184" s="70">
        <f>+Outflows!L184+Fees!L184+'Ongoing Cash Flows'!L184+'Terminal Value'!L184</f>
        <v>8444.937016658776</v>
      </c>
      <c r="M184" s="70">
        <f>+Outflows!M184+Fees!M184+'Ongoing Cash Flows'!M184+'Terminal Value'!M184</f>
        <v>8417.1501950048278</v>
      </c>
      <c r="N184" s="70">
        <f>+Outflows!N184+Fees!N184+'Ongoing Cash Flows'!N184+'Terminal Value'!N184</f>
        <v>8399.2842841268684</v>
      </c>
      <c r="O184" s="70">
        <f>+Outflows!O184+Fees!O184+'Ongoing Cash Flows'!O184+'Terminal Value'!O184</f>
        <v>8073.3798778729652</v>
      </c>
      <c r="P184" s="70">
        <f>+Outflows!P184+Fees!P184+'Ongoing Cash Flows'!P184+'Terminal Value'!P184</f>
        <v>7965.3017986010482</v>
      </c>
      <c r="Q184" s="70">
        <f>+Outflows!Q184+Fees!Q184+'Ongoing Cash Flows'!Q184+'Terminal Value'!Q184</f>
        <v>7936.9648330453692</v>
      </c>
      <c r="R184" s="70">
        <f>+Outflows!R184+Fees!R184+'Ongoing Cash Flows'!R184+'Terminal Value'!R184</f>
        <v>1141.9763819535833</v>
      </c>
      <c r="S184" s="70">
        <f>+Outflows!S184+Fees!S184+'Ongoing Cash Flows'!S184+'Terminal Value'!S184</f>
        <v>0</v>
      </c>
      <c r="T184" s="70">
        <f>+Outflows!T184+Fees!T184+'Ongoing Cash Flows'!T184+'Terminal Value'!T184</f>
        <v>0</v>
      </c>
      <c r="U184" s="70">
        <f>+Outflows!U184+Fees!U184+'Ongoing Cash Flows'!U184+'Terminal Value'!U184</f>
        <v>0</v>
      </c>
      <c r="V184" s="70">
        <f>+Outflows!V184+Fees!V184+'Ongoing Cash Flows'!V184+'Terminal Value'!V184</f>
        <v>0</v>
      </c>
      <c r="W184" s="70">
        <f>+Outflows!W184+Fees!W184+'Ongoing Cash Flows'!W184+'Terminal Value'!W184</f>
        <v>0</v>
      </c>
      <c r="X184" s="70">
        <f>+Outflows!X184+Fees!X184+'Ongoing Cash Flows'!X184+'Terminal Value'!X184</f>
        <v>0</v>
      </c>
      <c r="Y184" s="70">
        <f>+Outflows!Y184+Fees!Y184+'Ongoing Cash Flows'!Y184+'Terminal Value'!Y184</f>
        <v>0</v>
      </c>
      <c r="Z184" s="70">
        <f>+Outflows!Z184+Fees!Z184+'Ongoing Cash Flows'!Z184+'Terminal Value'!Z184</f>
        <v>0</v>
      </c>
      <c r="AA184" s="70">
        <f>+Outflows!AA184+Fees!AA184+'Ongoing Cash Flows'!AA184+'Terminal Value'!AA184</f>
        <v>0</v>
      </c>
      <c r="AB184" s="70">
        <f>+Outflows!AB184+Fees!AB184+'Ongoing Cash Flows'!AB184+'Terminal Value'!AB184</f>
        <v>0</v>
      </c>
      <c r="AC184" s="70">
        <f>+Outflows!AC184+Fees!AC184+'Ongoing Cash Flows'!AC184+'Terminal Value'!AC184</f>
        <v>0</v>
      </c>
      <c r="AD184" s="70">
        <f>+Outflows!AD184+Fees!AD184+'Ongoing Cash Flows'!AD184+'Terminal Value'!AD184</f>
        <v>0</v>
      </c>
      <c r="AE184" s="70">
        <f>+Outflows!AE184+Fees!AE184+'Ongoing Cash Flows'!AE184+'Terminal Value'!AE184</f>
        <v>0</v>
      </c>
      <c r="AF184" s="70">
        <f>+Outflows!AF184+Fees!AF184+'Ongoing Cash Flows'!AF184+'Terminal Value'!AF184</f>
        <v>0</v>
      </c>
      <c r="AG184" s="70">
        <f>+Outflows!AG184+Fees!AG184+'Ongoing Cash Flows'!AG184+'Terminal Value'!AG184</f>
        <v>0</v>
      </c>
      <c r="AH184" s="70">
        <f>+Outflows!AH184+Fees!AH184+'Ongoing Cash Flows'!AH184+'Terminal Value'!AH184</f>
        <v>0</v>
      </c>
      <c r="AI184" s="70">
        <f>+Outflows!AI184+Fees!AI184+'Ongoing Cash Flows'!AI184+'Terminal Value'!AI184</f>
        <v>0</v>
      </c>
      <c r="AJ184" s="70">
        <f>+Outflows!AJ184+Fees!AJ184+'Ongoing Cash Flows'!AJ184+'Terminal Value'!AJ184</f>
        <v>0</v>
      </c>
      <c r="AK184" s="70"/>
      <c r="AL184" s="6"/>
      <c r="AM184" s="71"/>
      <c r="AN184" s="72">
        <f t="shared" si="8"/>
        <v>5.1519444584846502E-2</v>
      </c>
      <c r="AO184" s="70">
        <f t="shared" ca="1" si="9"/>
        <v>-4416.1876111067777</v>
      </c>
      <c r="AP184" s="166">
        <f t="shared" ca="1" si="10"/>
        <v>12375213.749973236</v>
      </c>
      <c r="AQ184" s="166">
        <f t="shared" ca="1" si="11"/>
        <v>0</v>
      </c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1"/>
      <c r="CM184" s="1"/>
      <c r="CN184" s="1"/>
      <c r="CO184" s="1"/>
      <c r="CP184" s="1"/>
    </row>
    <row r="185" spans="1:94" x14ac:dyDescent="0.2">
      <c r="A185" s="6">
        <v>183</v>
      </c>
      <c r="B185" s="70">
        <f>+Outflows!B185+Fees!B185+'Ongoing Cash Flows'!B185+'Terminal Value'!B185</f>
        <v>-94363.142460707168</v>
      </c>
      <c r="C185" s="70">
        <f>+Outflows!C185+Fees!C185+'Ongoing Cash Flows'!C185+'Terminal Value'!C185</f>
        <v>14185.960169383256</v>
      </c>
      <c r="D185" s="70">
        <f>+Outflows!D185+Fees!D185+'Ongoing Cash Flows'!D185+'Terminal Value'!D185</f>
        <v>12141.72167412387</v>
      </c>
      <c r="E185" s="70">
        <f>+Outflows!E185+Fees!E185+'Ongoing Cash Flows'!E185+'Terminal Value'!E185</f>
        <v>10098.933647593914</v>
      </c>
      <c r="F185" s="70">
        <f>+Outflows!F185+Fees!F185+'Ongoing Cash Flows'!F185+'Terminal Value'!F185</f>
        <v>9751.2999002764245</v>
      </c>
      <c r="G185" s="70">
        <f>+Outflows!G185+Fees!G185+'Ongoing Cash Flows'!G185+'Terminal Value'!G185</f>
        <v>9445.2220947610513</v>
      </c>
      <c r="H185" s="70">
        <f>+Outflows!H185+Fees!H185+'Ongoing Cash Flows'!H185+'Terminal Value'!H185</f>
        <v>8497.1758545005559</v>
      </c>
      <c r="I185" s="70">
        <f>+Outflows!I185+Fees!I185+'Ongoing Cash Flows'!I185+'Terminal Value'!I185</f>
        <v>8345.9613877016636</v>
      </c>
      <c r="J185" s="70">
        <f>+Outflows!J185+Fees!J185+'Ongoing Cash Flows'!J185+'Terminal Value'!J185</f>
        <v>8333.527185166673</v>
      </c>
      <c r="K185" s="70">
        <f>+Outflows!K185+Fees!K185+'Ongoing Cash Flows'!K185+'Terminal Value'!K185</f>
        <v>8324.3887955345053</v>
      </c>
      <c r="L185" s="70">
        <f>+Outflows!L185+Fees!L185+'Ongoing Cash Flows'!L185+'Terminal Value'!L185</f>
        <v>8325.5992502862628</v>
      </c>
      <c r="M185" s="70">
        <f>+Outflows!M185+Fees!M185+'Ongoing Cash Flows'!M185+'Terminal Value'!M185</f>
        <v>8297.6101612316834</v>
      </c>
      <c r="N185" s="70">
        <f>+Outflows!N185+Fees!N185+'Ongoing Cash Flows'!N185+'Terminal Value'!N185</f>
        <v>8279.946517754357</v>
      </c>
      <c r="O185" s="70">
        <f>+Outflows!O185+Fees!O185+'Ongoing Cash Flows'!O185+'Terminal Value'!O185</f>
        <v>7953.8398440998208</v>
      </c>
      <c r="P185" s="70">
        <f>+Outflows!P185+Fees!P185+'Ongoing Cash Flows'!P185+'Terminal Value'!P185</f>
        <v>7845.964032228535</v>
      </c>
      <c r="Q185" s="70">
        <f>+Outflows!Q185+Fees!Q185+'Ongoing Cash Flows'!Q185+'Terminal Value'!Q185</f>
        <v>7817.4247992722239</v>
      </c>
      <c r="R185" s="70">
        <f>+Outflows!R185+Fees!R185+'Ongoing Cash Flows'!R185+'Terminal Value'!R185</f>
        <v>1082.3074987673267</v>
      </c>
      <c r="S185" s="70">
        <f>+Outflows!S185+Fees!S185+'Ongoing Cash Flows'!S185+'Terminal Value'!S185</f>
        <v>0</v>
      </c>
      <c r="T185" s="70">
        <f>+Outflows!T185+Fees!T185+'Ongoing Cash Flows'!T185+'Terminal Value'!T185</f>
        <v>0</v>
      </c>
      <c r="U185" s="70">
        <f>+Outflows!U185+Fees!U185+'Ongoing Cash Flows'!U185+'Terminal Value'!U185</f>
        <v>0</v>
      </c>
      <c r="V185" s="70">
        <f>+Outflows!V185+Fees!V185+'Ongoing Cash Flows'!V185+'Terminal Value'!V185</f>
        <v>0</v>
      </c>
      <c r="W185" s="70">
        <f>+Outflows!W185+Fees!W185+'Ongoing Cash Flows'!W185+'Terminal Value'!W185</f>
        <v>0</v>
      </c>
      <c r="X185" s="70">
        <f>+Outflows!X185+Fees!X185+'Ongoing Cash Flows'!X185+'Terminal Value'!X185</f>
        <v>0</v>
      </c>
      <c r="Y185" s="70">
        <f>+Outflows!Y185+Fees!Y185+'Ongoing Cash Flows'!Y185+'Terminal Value'!Y185</f>
        <v>0</v>
      </c>
      <c r="Z185" s="70">
        <f>+Outflows!Z185+Fees!Z185+'Ongoing Cash Flows'!Z185+'Terminal Value'!Z185</f>
        <v>0</v>
      </c>
      <c r="AA185" s="70">
        <f>+Outflows!AA185+Fees!AA185+'Ongoing Cash Flows'!AA185+'Terminal Value'!AA185</f>
        <v>0</v>
      </c>
      <c r="AB185" s="70">
        <f>+Outflows!AB185+Fees!AB185+'Ongoing Cash Flows'!AB185+'Terminal Value'!AB185</f>
        <v>0</v>
      </c>
      <c r="AC185" s="70">
        <f>+Outflows!AC185+Fees!AC185+'Ongoing Cash Flows'!AC185+'Terminal Value'!AC185</f>
        <v>0</v>
      </c>
      <c r="AD185" s="70">
        <f>+Outflows!AD185+Fees!AD185+'Ongoing Cash Flows'!AD185+'Terminal Value'!AD185</f>
        <v>0</v>
      </c>
      <c r="AE185" s="70">
        <f>+Outflows!AE185+Fees!AE185+'Ongoing Cash Flows'!AE185+'Terminal Value'!AE185</f>
        <v>0</v>
      </c>
      <c r="AF185" s="70">
        <f>+Outflows!AF185+Fees!AF185+'Ongoing Cash Flows'!AF185+'Terminal Value'!AF185</f>
        <v>0</v>
      </c>
      <c r="AG185" s="70">
        <f>+Outflows!AG185+Fees!AG185+'Ongoing Cash Flows'!AG185+'Terminal Value'!AG185</f>
        <v>0</v>
      </c>
      <c r="AH185" s="70">
        <f>+Outflows!AH185+Fees!AH185+'Ongoing Cash Flows'!AH185+'Terminal Value'!AH185</f>
        <v>0</v>
      </c>
      <c r="AI185" s="70">
        <f>+Outflows!AI185+Fees!AI185+'Ongoing Cash Flows'!AI185+'Terminal Value'!AI185</f>
        <v>0</v>
      </c>
      <c r="AJ185" s="70">
        <f>+Outflows!AJ185+Fees!AJ185+'Ongoing Cash Flows'!AJ185+'Terminal Value'!AJ185</f>
        <v>0</v>
      </c>
      <c r="AK185" s="70"/>
      <c r="AL185" s="6"/>
      <c r="AM185" s="71"/>
      <c r="AN185" s="72">
        <f t="shared" si="8"/>
        <v>5.7812568545341489E-2</v>
      </c>
      <c r="AO185" s="70">
        <f t="shared" ca="1" si="9"/>
        <v>-934.86531638239433</v>
      </c>
      <c r="AP185" s="166">
        <f t="shared" ca="1" si="10"/>
        <v>1333.7035423033242</v>
      </c>
      <c r="AQ185" s="166">
        <f t="shared" ca="1" si="11"/>
        <v>0</v>
      </c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1"/>
      <c r="CM185" s="1"/>
      <c r="CN185" s="1"/>
      <c r="CO185" s="1"/>
      <c r="CP185" s="1"/>
    </row>
    <row r="186" spans="1:94" x14ac:dyDescent="0.2">
      <c r="A186" s="6">
        <v>184</v>
      </c>
      <c r="B186" s="70">
        <f>+Outflows!B186+Fees!B186+'Ongoing Cash Flows'!B186+'Terminal Value'!B186</f>
        <v>-94615.415247956029</v>
      </c>
      <c r="C186" s="70">
        <f>+Outflows!C186+Fees!C186+'Ongoing Cash Flows'!C186+'Terminal Value'!C186</f>
        <v>14158.597752749083</v>
      </c>
      <c r="D186" s="70">
        <f>+Outflows!D186+Fees!D186+'Ongoing Cash Flows'!D186+'Terminal Value'!D186</f>
        <v>12193.773973905514</v>
      </c>
      <c r="E186" s="70">
        <f>+Outflows!E186+Fees!E186+'Ongoing Cash Flows'!E186+'Terminal Value'!E186</f>
        <v>10199.321711325134</v>
      </c>
      <c r="F186" s="70">
        <f>+Outflows!F186+Fees!F186+'Ongoing Cash Flows'!F186+'Terminal Value'!F186</f>
        <v>9712.3196418977259</v>
      </c>
      <c r="G186" s="70">
        <f>+Outflows!G186+Fees!G186+'Ongoing Cash Flows'!G186+'Terminal Value'!G186</f>
        <v>9507.2433468529052</v>
      </c>
      <c r="H186" s="70">
        <f>+Outflows!H186+Fees!H186+'Ongoing Cash Flows'!H186+'Terminal Value'!H186</f>
        <v>8503.2864664987665</v>
      </c>
      <c r="I186" s="70">
        <f>+Outflows!I186+Fees!I186+'Ongoing Cash Flows'!I186+'Terminal Value'!I186</f>
        <v>8351.7483236229218</v>
      </c>
      <c r="J186" s="70">
        <f>+Outflows!J186+Fees!J186+'Ongoing Cash Flows'!J186+'Terminal Value'!J186</f>
        <v>8339.314121087933</v>
      </c>
      <c r="K186" s="70">
        <f>+Outflows!K186+Fees!K186+'Ongoing Cash Flows'!K186+'Terminal Value'!K186</f>
        <v>8330.185539821734</v>
      </c>
      <c r="L186" s="70">
        <f>+Outflows!L186+Fees!L186+'Ongoing Cash Flows'!L186+'Terminal Value'!L186</f>
        <v>8331.3861862075228</v>
      </c>
      <c r="M186" s="70">
        <f>+Outflows!M186+Fees!M186+'Ongoing Cash Flows'!M186+'Terminal Value'!M186</f>
        <v>8303.4069055189102</v>
      </c>
      <c r="N186" s="70">
        <f>+Outflows!N186+Fees!N186+'Ongoing Cash Flows'!N186+'Terminal Value'!N186</f>
        <v>8285.7334536756152</v>
      </c>
      <c r="O186" s="70">
        <f>+Outflows!O186+Fees!O186+'Ongoing Cash Flows'!O186+'Terminal Value'!O186</f>
        <v>7959.6365883870476</v>
      </c>
      <c r="P186" s="70">
        <f>+Outflows!P186+Fees!P186+'Ongoing Cash Flows'!P186+'Terminal Value'!P186</f>
        <v>7851.7509681497941</v>
      </c>
      <c r="Q186" s="70">
        <f>+Outflows!Q186+Fees!Q186+'Ongoing Cash Flows'!Q186+'Terminal Value'!Q186</f>
        <v>7823.2215435594517</v>
      </c>
      <c r="R186" s="70">
        <f>+Outflows!R186+Fees!R186+'Ongoing Cash Flows'!R186+'Terminal Value'!R186</f>
        <v>1085.2009667279565</v>
      </c>
      <c r="S186" s="70">
        <f>+Outflows!S186+Fees!S186+'Ongoing Cash Flows'!S186+'Terminal Value'!S186</f>
        <v>0</v>
      </c>
      <c r="T186" s="70">
        <f>+Outflows!T186+Fees!T186+'Ongoing Cash Flows'!T186+'Terminal Value'!T186</f>
        <v>0</v>
      </c>
      <c r="U186" s="70">
        <f>+Outflows!U186+Fees!U186+'Ongoing Cash Flows'!U186+'Terminal Value'!U186</f>
        <v>0</v>
      </c>
      <c r="V186" s="70">
        <f>+Outflows!V186+Fees!V186+'Ongoing Cash Flows'!V186+'Terminal Value'!V186</f>
        <v>0</v>
      </c>
      <c r="W186" s="70">
        <f>+Outflows!W186+Fees!W186+'Ongoing Cash Flows'!W186+'Terminal Value'!W186</f>
        <v>0</v>
      </c>
      <c r="X186" s="70">
        <f>+Outflows!X186+Fees!X186+'Ongoing Cash Flows'!X186+'Terminal Value'!X186</f>
        <v>0</v>
      </c>
      <c r="Y186" s="70">
        <f>+Outflows!Y186+Fees!Y186+'Ongoing Cash Flows'!Y186+'Terminal Value'!Y186</f>
        <v>0</v>
      </c>
      <c r="Z186" s="70">
        <f>+Outflows!Z186+Fees!Z186+'Ongoing Cash Flows'!Z186+'Terminal Value'!Z186</f>
        <v>0</v>
      </c>
      <c r="AA186" s="70">
        <f>+Outflows!AA186+Fees!AA186+'Ongoing Cash Flows'!AA186+'Terminal Value'!AA186</f>
        <v>0</v>
      </c>
      <c r="AB186" s="70">
        <f>+Outflows!AB186+Fees!AB186+'Ongoing Cash Flows'!AB186+'Terminal Value'!AB186</f>
        <v>0</v>
      </c>
      <c r="AC186" s="70">
        <f>+Outflows!AC186+Fees!AC186+'Ongoing Cash Flows'!AC186+'Terminal Value'!AC186</f>
        <v>0</v>
      </c>
      <c r="AD186" s="70">
        <f>+Outflows!AD186+Fees!AD186+'Ongoing Cash Flows'!AD186+'Terminal Value'!AD186</f>
        <v>0</v>
      </c>
      <c r="AE186" s="70">
        <f>+Outflows!AE186+Fees!AE186+'Ongoing Cash Flows'!AE186+'Terminal Value'!AE186</f>
        <v>0</v>
      </c>
      <c r="AF186" s="70">
        <f>+Outflows!AF186+Fees!AF186+'Ongoing Cash Flows'!AF186+'Terminal Value'!AF186</f>
        <v>0</v>
      </c>
      <c r="AG186" s="70">
        <f>+Outflows!AG186+Fees!AG186+'Ongoing Cash Flows'!AG186+'Terminal Value'!AG186</f>
        <v>0</v>
      </c>
      <c r="AH186" s="70">
        <f>+Outflows!AH186+Fees!AH186+'Ongoing Cash Flows'!AH186+'Terminal Value'!AH186</f>
        <v>0</v>
      </c>
      <c r="AI186" s="70">
        <f>+Outflows!AI186+Fees!AI186+'Ongoing Cash Flows'!AI186+'Terminal Value'!AI186</f>
        <v>0</v>
      </c>
      <c r="AJ186" s="70">
        <f>+Outflows!AJ186+Fees!AJ186+'Ongoing Cash Flows'!AJ186+'Terminal Value'!AJ186</f>
        <v>0</v>
      </c>
      <c r="AK186" s="70"/>
      <c r="AL186" s="6"/>
      <c r="AM186" s="71"/>
      <c r="AN186" s="72">
        <f t="shared" si="8"/>
        <v>5.7640317082405093E-2</v>
      </c>
      <c r="AO186" s="70">
        <f t="shared" ca="1" si="9"/>
        <v>-1026.5537539266318</v>
      </c>
      <c r="AP186" s="166">
        <f t="shared" ca="1" si="10"/>
        <v>16437.37938263364</v>
      </c>
      <c r="AQ186" s="166">
        <f t="shared" ca="1" si="11"/>
        <v>0</v>
      </c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1"/>
      <c r="CM186" s="1"/>
      <c r="CN186" s="1"/>
      <c r="CO186" s="1"/>
      <c r="CP186" s="1"/>
    </row>
    <row r="187" spans="1:94" x14ac:dyDescent="0.2">
      <c r="A187" s="6">
        <v>185</v>
      </c>
      <c r="B187" s="70">
        <f>+Outflows!B187+Fees!B187+'Ongoing Cash Flows'!B187+'Terminal Value'!B187</f>
        <v>-85558.842334905101</v>
      </c>
      <c r="C187" s="70">
        <f>+Outflows!C187+Fees!C187+'Ongoing Cash Flows'!C187+'Terminal Value'!C187</f>
        <v>14030.87069843453</v>
      </c>
      <c r="D187" s="70">
        <f>+Outflows!D187+Fees!D187+'Ongoing Cash Flows'!D187+'Terminal Value'!D187</f>
        <v>11834.656107121447</v>
      </c>
      <c r="E187" s="70">
        <f>+Outflows!E187+Fees!E187+'Ongoing Cash Flows'!E187+'Terminal Value'!E187</f>
        <v>9905.1005375782061</v>
      </c>
      <c r="F187" s="70">
        <f>+Outflows!F187+Fees!F187+'Ongoing Cash Flows'!F187+'Terminal Value'!F187</f>
        <v>9527.946329404509</v>
      </c>
      <c r="G187" s="70">
        <f>+Outflows!G187+Fees!G187+'Ongoing Cash Flows'!G187+'Terminal Value'!G187</f>
        <v>9241.658131250595</v>
      </c>
      <c r="H187" s="70">
        <f>+Outflows!H187+Fees!H187+'Ongoing Cash Flows'!H187+'Terminal Value'!H187</f>
        <v>8283.9159838213473</v>
      </c>
      <c r="I187" s="70">
        <f>+Outflows!I187+Fees!I187+'Ongoing Cash Flows'!I187+'Terminal Value'!I187</f>
        <v>8143.9977862558644</v>
      </c>
      <c r="J187" s="70">
        <f>+Outflows!J187+Fees!J187+'Ongoing Cash Flows'!J187+'Terminal Value'!J187</f>
        <v>8131.5635837208738</v>
      </c>
      <c r="K187" s="70">
        <f>+Outflows!K187+Fees!K187+'Ongoing Cash Flows'!K187+'Terminal Value'!K187</f>
        <v>8122.0828828998165</v>
      </c>
      <c r="L187" s="70">
        <f>+Outflows!L187+Fees!L187+'Ongoing Cash Flows'!L187+'Terminal Value'!L187</f>
        <v>8123.6356488404645</v>
      </c>
      <c r="M187" s="70">
        <f>+Outflows!M187+Fees!M187+'Ongoing Cash Flows'!M187+'Terminal Value'!M187</f>
        <v>8095.3042485969936</v>
      </c>
      <c r="N187" s="70">
        <f>+Outflows!N187+Fees!N187+'Ongoing Cash Flows'!N187+'Terminal Value'!N187</f>
        <v>8077.9829163085578</v>
      </c>
      <c r="O187" s="70">
        <f>+Outflows!O187+Fees!O187+'Ongoing Cash Flows'!O187+'Terminal Value'!O187</f>
        <v>7751.5339314651301</v>
      </c>
      <c r="P187" s="70">
        <f>+Outflows!P187+Fees!P187+'Ongoing Cash Flows'!P187+'Terminal Value'!P187</f>
        <v>7644.0004307827367</v>
      </c>
      <c r="Q187" s="70">
        <f>+Outflows!Q187+Fees!Q187+'Ongoing Cash Flows'!Q187+'Terminal Value'!Q187</f>
        <v>7615.1188866375342</v>
      </c>
      <c r="R187" s="70">
        <f>+Outflows!R187+Fees!R187+'Ongoing Cash Flows'!R187+'Terminal Value'!R187</f>
        <v>981.32569804442744</v>
      </c>
      <c r="S187" s="70">
        <f>+Outflows!S187+Fees!S187+'Ongoing Cash Flows'!S187+'Terminal Value'!S187</f>
        <v>0</v>
      </c>
      <c r="T187" s="70">
        <f>+Outflows!T187+Fees!T187+'Ongoing Cash Flows'!T187+'Terminal Value'!T187</f>
        <v>0</v>
      </c>
      <c r="U187" s="70">
        <f>+Outflows!U187+Fees!U187+'Ongoing Cash Flows'!U187+'Terminal Value'!U187</f>
        <v>0</v>
      </c>
      <c r="V187" s="70">
        <f>+Outflows!V187+Fees!V187+'Ongoing Cash Flows'!V187+'Terminal Value'!V187</f>
        <v>0</v>
      </c>
      <c r="W187" s="70">
        <f>+Outflows!W187+Fees!W187+'Ongoing Cash Flows'!W187+'Terminal Value'!W187</f>
        <v>0</v>
      </c>
      <c r="X187" s="70">
        <f>+Outflows!X187+Fees!X187+'Ongoing Cash Flows'!X187+'Terminal Value'!X187</f>
        <v>0</v>
      </c>
      <c r="Y187" s="70">
        <f>+Outflows!Y187+Fees!Y187+'Ongoing Cash Flows'!Y187+'Terminal Value'!Y187</f>
        <v>0</v>
      </c>
      <c r="Z187" s="70">
        <f>+Outflows!Z187+Fees!Z187+'Ongoing Cash Flows'!Z187+'Terminal Value'!Z187</f>
        <v>0</v>
      </c>
      <c r="AA187" s="70">
        <f>+Outflows!AA187+Fees!AA187+'Ongoing Cash Flows'!AA187+'Terminal Value'!AA187</f>
        <v>0</v>
      </c>
      <c r="AB187" s="70">
        <f>+Outflows!AB187+Fees!AB187+'Ongoing Cash Flows'!AB187+'Terminal Value'!AB187</f>
        <v>0</v>
      </c>
      <c r="AC187" s="70">
        <f>+Outflows!AC187+Fees!AC187+'Ongoing Cash Flows'!AC187+'Terminal Value'!AC187</f>
        <v>0</v>
      </c>
      <c r="AD187" s="70">
        <f>+Outflows!AD187+Fees!AD187+'Ongoing Cash Flows'!AD187+'Terminal Value'!AD187</f>
        <v>0</v>
      </c>
      <c r="AE187" s="70">
        <f>+Outflows!AE187+Fees!AE187+'Ongoing Cash Flows'!AE187+'Terminal Value'!AE187</f>
        <v>0</v>
      </c>
      <c r="AF187" s="70">
        <f>+Outflows!AF187+Fees!AF187+'Ongoing Cash Flows'!AF187+'Terminal Value'!AF187</f>
        <v>0</v>
      </c>
      <c r="AG187" s="70">
        <f>+Outflows!AG187+Fees!AG187+'Ongoing Cash Flows'!AG187+'Terminal Value'!AG187</f>
        <v>0</v>
      </c>
      <c r="AH187" s="70">
        <f>+Outflows!AH187+Fees!AH187+'Ongoing Cash Flows'!AH187+'Terminal Value'!AH187</f>
        <v>0</v>
      </c>
      <c r="AI187" s="70">
        <f>+Outflows!AI187+Fees!AI187+'Ongoing Cash Flows'!AI187+'Terminal Value'!AI187</f>
        <v>0</v>
      </c>
      <c r="AJ187" s="70">
        <f>+Outflows!AJ187+Fees!AJ187+'Ongoing Cash Flows'!AJ187+'Terminal Value'!AJ187</f>
        <v>0</v>
      </c>
      <c r="AK187" s="70"/>
      <c r="AL187" s="6"/>
      <c r="AM187" s="71"/>
      <c r="AN187" s="72">
        <f t="shared" si="8"/>
        <v>7.0793560147285453E-2</v>
      </c>
      <c r="AO187" s="70">
        <f t="shared" ca="1" si="9"/>
        <v>5345.8727868835931</v>
      </c>
      <c r="AP187" s="166">
        <f t="shared" ca="1" si="10"/>
        <v>0</v>
      </c>
      <c r="AQ187" s="166">
        <f t="shared" ca="1" si="11"/>
        <v>38990260.893690534</v>
      </c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1"/>
      <c r="CM187" s="1"/>
      <c r="CN187" s="1"/>
      <c r="CO187" s="1"/>
      <c r="CP187" s="1"/>
    </row>
    <row r="188" spans="1:94" x14ac:dyDescent="0.2">
      <c r="A188" s="6">
        <v>186</v>
      </c>
      <c r="B188" s="70">
        <f>+Outflows!B188+Fees!B188+'Ongoing Cash Flows'!B188+'Terminal Value'!B188</f>
        <v>-87289.463948807432</v>
      </c>
      <c r="C188" s="70">
        <f>+Outflows!C188+Fees!C188+'Ongoing Cash Flows'!C188+'Terminal Value'!C188</f>
        <v>14051.165438291995</v>
      </c>
      <c r="D188" s="70">
        <f>+Outflows!D188+Fees!D188+'Ongoing Cash Flows'!D188+'Terminal Value'!D188</f>
        <v>11909.711963112921</v>
      </c>
      <c r="E188" s="70">
        <f>+Outflows!E188+Fees!E188+'Ongoing Cash Flows'!E188+'Terminal Value'!E188</f>
        <v>9874.7768715489656</v>
      </c>
      <c r="F188" s="70">
        <f>+Outflows!F188+Fees!F188+'Ongoing Cash Flows'!F188+'Terminal Value'!F188</f>
        <v>9545.1909764498523</v>
      </c>
      <c r="G188" s="70">
        <f>+Outflows!G188+Fees!G188+'Ongoing Cash Flows'!G188+'Terminal Value'!G188</f>
        <v>9231.8939975658377</v>
      </c>
      <c r="H188" s="70">
        <f>+Outflows!H188+Fees!H188+'Ongoing Cash Flows'!H188+'Terminal Value'!H188</f>
        <v>8325.8355159024777</v>
      </c>
      <c r="I188" s="70">
        <f>+Outflows!I188+Fees!I188+'Ongoing Cash Flows'!I188+'Terminal Value'!I188</f>
        <v>8183.6968615814931</v>
      </c>
      <c r="J188" s="70">
        <f>+Outflows!J188+Fees!J188+'Ongoing Cash Flows'!J188+'Terminal Value'!J188</f>
        <v>8171.2626590465024</v>
      </c>
      <c r="K188" s="70">
        <f>+Outflows!K188+Fees!K188+'Ongoing Cash Flows'!K188+'Terminal Value'!K188</f>
        <v>8161.8492447937933</v>
      </c>
      <c r="L188" s="70">
        <f>+Outflows!L188+Fees!L188+'Ongoing Cash Flows'!L188+'Terminal Value'!L188</f>
        <v>8163.3347241660931</v>
      </c>
      <c r="M188" s="70">
        <f>+Outflows!M188+Fees!M188+'Ongoing Cash Flows'!M188+'Terminal Value'!M188</f>
        <v>8135.0706104909705</v>
      </c>
      <c r="N188" s="70">
        <f>+Outflows!N188+Fees!N188+'Ongoing Cash Flows'!N188+'Terminal Value'!N188</f>
        <v>8117.6819916341865</v>
      </c>
      <c r="O188" s="70">
        <f>+Outflows!O188+Fees!O188+'Ongoing Cash Flows'!O188+'Terminal Value'!O188</f>
        <v>7791.3002933591069</v>
      </c>
      <c r="P188" s="70">
        <f>+Outflows!P188+Fees!P188+'Ongoing Cash Flows'!P188+'Terminal Value'!P188</f>
        <v>7683.6995061083653</v>
      </c>
      <c r="Q188" s="70">
        <f>+Outflows!Q188+Fees!Q188+'Ongoing Cash Flows'!Q188+'Terminal Value'!Q188</f>
        <v>7654.885248531511</v>
      </c>
      <c r="R188" s="70">
        <f>+Outflows!R188+Fees!R188+'Ongoing Cash Flows'!R188+'Terminal Value'!R188</f>
        <v>1001.1752357072417</v>
      </c>
      <c r="S188" s="70">
        <f>+Outflows!S188+Fees!S188+'Ongoing Cash Flows'!S188+'Terminal Value'!S188</f>
        <v>0</v>
      </c>
      <c r="T188" s="70">
        <f>+Outflows!T188+Fees!T188+'Ongoing Cash Flows'!T188+'Terminal Value'!T188</f>
        <v>0</v>
      </c>
      <c r="U188" s="70">
        <f>+Outflows!U188+Fees!U188+'Ongoing Cash Flows'!U188+'Terminal Value'!U188</f>
        <v>0</v>
      </c>
      <c r="V188" s="70">
        <f>+Outflows!V188+Fees!V188+'Ongoing Cash Flows'!V188+'Terminal Value'!V188</f>
        <v>0</v>
      </c>
      <c r="W188" s="70">
        <f>+Outflows!W188+Fees!W188+'Ongoing Cash Flows'!W188+'Terminal Value'!W188</f>
        <v>0</v>
      </c>
      <c r="X188" s="70">
        <f>+Outflows!X188+Fees!X188+'Ongoing Cash Flows'!X188+'Terminal Value'!X188</f>
        <v>0</v>
      </c>
      <c r="Y188" s="70">
        <f>+Outflows!Y188+Fees!Y188+'Ongoing Cash Flows'!Y188+'Terminal Value'!Y188</f>
        <v>0</v>
      </c>
      <c r="Z188" s="70">
        <f>+Outflows!Z188+Fees!Z188+'Ongoing Cash Flows'!Z188+'Terminal Value'!Z188</f>
        <v>0</v>
      </c>
      <c r="AA188" s="70">
        <f>+Outflows!AA188+Fees!AA188+'Ongoing Cash Flows'!AA188+'Terminal Value'!AA188</f>
        <v>0</v>
      </c>
      <c r="AB188" s="70">
        <f>+Outflows!AB188+Fees!AB188+'Ongoing Cash Flows'!AB188+'Terminal Value'!AB188</f>
        <v>0</v>
      </c>
      <c r="AC188" s="70">
        <f>+Outflows!AC188+Fees!AC188+'Ongoing Cash Flows'!AC188+'Terminal Value'!AC188</f>
        <v>0</v>
      </c>
      <c r="AD188" s="70">
        <f>+Outflows!AD188+Fees!AD188+'Ongoing Cash Flows'!AD188+'Terminal Value'!AD188</f>
        <v>0</v>
      </c>
      <c r="AE188" s="70">
        <f>+Outflows!AE188+Fees!AE188+'Ongoing Cash Flows'!AE188+'Terminal Value'!AE188</f>
        <v>0</v>
      </c>
      <c r="AF188" s="70">
        <f>+Outflows!AF188+Fees!AF188+'Ongoing Cash Flows'!AF188+'Terminal Value'!AF188</f>
        <v>0</v>
      </c>
      <c r="AG188" s="70">
        <f>+Outflows!AG188+Fees!AG188+'Ongoing Cash Flows'!AG188+'Terminal Value'!AG188</f>
        <v>0</v>
      </c>
      <c r="AH188" s="70">
        <f>+Outflows!AH188+Fees!AH188+'Ongoing Cash Flows'!AH188+'Terminal Value'!AH188</f>
        <v>0</v>
      </c>
      <c r="AI188" s="70">
        <f>+Outflows!AI188+Fees!AI188+'Ongoing Cash Flows'!AI188+'Terminal Value'!AI188</f>
        <v>0</v>
      </c>
      <c r="AJ188" s="70">
        <f>+Outflows!AJ188+Fees!AJ188+'Ongoing Cash Flows'!AJ188+'Terminal Value'!AJ188</f>
        <v>0</v>
      </c>
      <c r="AK188" s="70"/>
      <c r="AL188" s="6"/>
      <c r="AM188" s="71"/>
      <c r="AN188" s="72">
        <f t="shared" si="8"/>
        <v>6.78405076265335E-2</v>
      </c>
      <c r="AO188" s="70">
        <f t="shared" ca="1" si="9"/>
        <v>4006.0770313635348</v>
      </c>
      <c r="AP188" s="166">
        <f t="shared" ca="1" si="10"/>
        <v>0</v>
      </c>
      <c r="AQ188" s="166">
        <f t="shared" ca="1" si="11"/>
        <v>24053359.486019429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1"/>
      <c r="CM188" s="1"/>
      <c r="CN188" s="1"/>
      <c r="CO188" s="1"/>
      <c r="CP188" s="1"/>
    </row>
    <row r="189" spans="1:94" x14ac:dyDescent="0.2">
      <c r="A189" s="6">
        <v>187</v>
      </c>
      <c r="B189" s="70">
        <f>+Outflows!B189+Fees!B189+'Ongoing Cash Flows'!B189+'Terminal Value'!B189</f>
        <v>-100883.25751173461</v>
      </c>
      <c r="C189" s="70">
        <f>+Outflows!C189+Fees!C189+'Ongoing Cash Flows'!C189+'Terminal Value'!C189</f>
        <v>14259.308312463523</v>
      </c>
      <c r="D189" s="70">
        <f>+Outflows!D189+Fees!D189+'Ongoing Cash Flows'!D189+'Terminal Value'!D189</f>
        <v>12384.466871074801</v>
      </c>
      <c r="E189" s="70">
        <f>+Outflows!E189+Fees!E189+'Ongoing Cash Flows'!E189+'Terminal Value'!E189</f>
        <v>10401.725062910355</v>
      </c>
      <c r="F189" s="70">
        <f>+Outflows!F189+Fees!F189+'Ongoing Cash Flows'!F189+'Terminal Value'!F189</f>
        <v>9981.9577593113499</v>
      </c>
      <c r="G189" s="70">
        <f>+Outflows!G189+Fees!G189+'Ongoing Cash Flows'!G189+'Terminal Value'!G189</f>
        <v>9558.3357144341935</v>
      </c>
      <c r="H189" s="70">
        <f>+Outflows!H189+Fees!H189+'Ongoing Cash Flows'!H189+'Terminal Value'!H189</f>
        <v>8655.1076460941549</v>
      </c>
      <c r="I189" s="70">
        <f>+Outflows!I189+Fees!I189+'Ongoing Cash Flows'!I189+'Terminal Value'!I189</f>
        <v>8495.5276108801918</v>
      </c>
      <c r="J189" s="70">
        <f>+Outflows!J189+Fees!J189+'Ongoing Cash Flows'!J189+'Terminal Value'!J189</f>
        <v>8483.0934083452012</v>
      </c>
      <c r="K189" s="70">
        <f>+Outflows!K189+Fees!K189+'Ongoing Cash Flows'!K189+'Terminal Value'!K189</f>
        <v>8474.2085207862183</v>
      </c>
      <c r="L189" s="70">
        <f>+Outflows!L189+Fees!L189+'Ongoing Cash Flows'!L189+'Terminal Value'!L189</f>
        <v>8475.1654734647927</v>
      </c>
      <c r="M189" s="70">
        <f>+Outflows!M189+Fees!M189+'Ongoing Cash Flows'!M189+'Terminal Value'!M189</f>
        <v>8447.4298864833963</v>
      </c>
      <c r="N189" s="70">
        <f>+Outflows!N189+Fees!N189+'Ongoing Cash Flows'!N189+'Terminal Value'!N189</f>
        <v>8429.5127409328852</v>
      </c>
      <c r="O189" s="70">
        <f>+Outflows!O189+Fees!O189+'Ongoing Cash Flows'!O189+'Terminal Value'!O189</f>
        <v>8103.6595693515328</v>
      </c>
      <c r="P189" s="70">
        <f>+Outflows!P189+Fees!P189+'Ongoing Cash Flows'!P189+'Terminal Value'!P189</f>
        <v>7995.530255407064</v>
      </c>
      <c r="Q189" s="70">
        <f>+Outflows!Q189+Fees!Q189+'Ongoing Cash Flows'!Q189+'Terminal Value'!Q189</f>
        <v>7967.2445245239369</v>
      </c>
      <c r="R189" s="70">
        <f>+Outflows!R189+Fees!R189+'Ongoing Cash Flows'!R189+'Terminal Value'!R189</f>
        <v>1157.0906103565912</v>
      </c>
      <c r="S189" s="70">
        <f>+Outflows!S189+Fees!S189+'Ongoing Cash Flows'!S189+'Terminal Value'!S189</f>
        <v>0</v>
      </c>
      <c r="T189" s="70">
        <f>+Outflows!T189+Fees!T189+'Ongoing Cash Flows'!T189+'Terminal Value'!T189</f>
        <v>0</v>
      </c>
      <c r="U189" s="70">
        <f>+Outflows!U189+Fees!U189+'Ongoing Cash Flows'!U189+'Terminal Value'!U189</f>
        <v>0</v>
      </c>
      <c r="V189" s="70">
        <f>+Outflows!V189+Fees!V189+'Ongoing Cash Flows'!V189+'Terminal Value'!V189</f>
        <v>0</v>
      </c>
      <c r="W189" s="70">
        <f>+Outflows!W189+Fees!W189+'Ongoing Cash Flows'!W189+'Terminal Value'!W189</f>
        <v>0</v>
      </c>
      <c r="X189" s="70">
        <f>+Outflows!X189+Fees!X189+'Ongoing Cash Flows'!X189+'Terminal Value'!X189</f>
        <v>0</v>
      </c>
      <c r="Y189" s="70">
        <f>+Outflows!Y189+Fees!Y189+'Ongoing Cash Flows'!Y189+'Terminal Value'!Y189</f>
        <v>0</v>
      </c>
      <c r="Z189" s="70">
        <f>+Outflows!Z189+Fees!Z189+'Ongoing Cash Flows'!Z189+'Terminal Value'!Z189</f>
        <v>0</v>
      </c>
      <c r="AA189" s="70">
        <f>+Outflows!AA189+Fees!AA189+'Ongoing Cash Flows'!AA189+'Terminal Value'!AA189</f>
        <v>0</v>
      </c>
      <c r="AB189" s="70">
        <f>+Outflows!AB189+Fees!AB189+'Ongoing Cash Flows'!AB189+'Terminal Value'!AB189</f>
        <v>0</v>
      </c>
      <c r="AC189" s="70">
        <f>+Outflows!AC189+Fees!AC189+'Ongoing Cash Flows'!AC189+'Terminal Value'!AC189</f>
        <v>0</v>
      </c>
      <c r="AD189" s="70">
        <f>+Outflows!AD189+Fees!AD189+'Ongoing Cash Flows'!AD189+'Terminal Value'!AD189</f>
        <v>0</v>
      </c>
      <c r="AE189" s="70">
        <f>+Outflows!AE189+Fees!AE189+'Ongoing Cash Flows'!AE189+'Terminal Value'!AE189</f>
        <v>0</v>
      </c>
      <c r="AF189" s="70">
        <f>+Outflows!AF189+Fees!AF189+'Ongoing Cash Flows'!AF189+'Terminal Value'!AF189</f>
        <v>0</v>
      </c>
      <c r="AG189" s="70">
        <f>+Outflows!AG189+Fees!AG189+'Ongoing Cash Flows'!AG189+'Terminal Value'!AG189</f>
        <v>0</v>
      </c>
      <c r="AH189" s="70">
        <f>+Outflows!AH189+Fees!AH189+'Ongoing Cash Flows'!AH189+'Terminal Value'!AH189</f>
        <v>0</v>
      </c>
      <c r="AI189" s="70">
        <f>+Outflows!AI189+Fees!AI189+'Ongoing Cash Flows'!AI189+'Terminal Value'!AI189</f>
        <v>0</v>
      </c>
      <c r="AJ189" s="70">
        <f>+Outflows!AJ189+Fees!AJ189+'Ongoing Cash Flows'!AJ189+'Terminal Value'!AJ189</f>
        <v>0</v>
      </c>
      <c r="AK189" s="70"/>
      <c r="AL189" s="6"/>
      <c r="AM189" s="71"/>
      <c r="AN189" s="72">
        <f t="shared" si="8"/>
        <v>4.9723234772682201E-2</v>
      </c>
      <c r="AO189" s="70">
        <f t="shared" ca="1" si="9"/>
        <v>-5462.4091851566918</v>
      </c>
      <c r="AP189" s="166">
        <f t="shared" ca="1" si="10"/>
        <v>20830678.141213618</v>
      </c>
      <c r="AQ189" s="166">
        <f t="shared" ca="1" si="11"/>
        <v>0</v>
      </c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1"/>
      <c r="CM189" s="1"/>
      <c r="CN189" s="1"/>
      <c r="CO189" s="1"/>
      <c r="CP189" s="1"/>
    </row>
    <row r="190" spans="1:94" x14ac:dyDescent="0.2">
      <c r="A190" s="6">
        <v>188</v>
      </c>
      <c r="B190" s="70">
        <f>+Outflows!B190+Fees!B190+'Ongoing Cash Flows'!B190+'Terminal Value'!B190</f>
        <v>-86781.101306826386</v>
      </c>
      <c r="C190" s="70">
        <f>+Outflows!C190+Fees!C190+'Ongoing Cash Flows'!C190+'Terminal Value'!C190</f>
        <v>13972.260561021052</v>
      </c>
      <c r="D190" s="70">
        <f>+Outflows!D190+Fees!D190+'Ongoing Cash Flows'!D190+'Terminal Value'!D190</f>
        <v>11906.303885910289</v>
      </c>
      <c r="E190" s="70">
        <f>+Outflows!E190+Fees!E190+'Ongoing Cash Flows'!E190+'Terminal Value'!E190</f>
        <v>9880.4844737299718</v>
      </c>
      <c r="F190" s="70">
        <f>+Outflows!F190+Fees!F190+'Ongoing Cash Flows'!F190+'Terminal Value'!F190</f>
        <v>9618.1228625909389</v>
      </c>
      <c r="G190" s="70">
        <f>+Outflows!G190+Fees!G190+'Ongoing Cash Flows'!G190+'Terminal Value'!G190</f>
        <v>9250.2576370399402</v>
      </c>
      <c r="H190" s="70">
        <f>+Outflows!H190+Fees!H190+'Ongoing Cash Flows'!H190+'Terminal Value'!H190</f>
        <v>8313.5218339813782</v>
      </c>
      <c r="I190" s="70">
        <f>+Outflows!I190+Fees!I190+'Ongoing Cash Flows'!I190+'Terminal Value'!I190</f>
        <v>8172.0354292645607</v>
      </c>
      <c r="J190" s="70">
        <f>+Outflows!J190+Fees!J190+'Ongoing Cash Flows'!J190+'Terminal Value'!J190</f>
        <v>8159.601226729571</v>
      </c>
      <c r="K190" s="70">
        <f>+Outflows!K190+Fees!K190+'Ongoing Cash Flows'!K190+'Terminal Value'!K190</f>
        <v>8150.1680473373417</v>
      </c>
      <c r="L190" s="70">
        <f>+Outflows!L190+Fees!L190+'Ongoing Cash Flows'!L190+'Terminal Value'!L190</f>
        <v>8151.6732918491616</v>
      </c>
      <c r="M190" s="70">
        <f>+Outflows!M190+Fees!M190+'Ongoing Cash Flows'!M190+'Terminal Value'!M190</f>
        <v>8123.3894130345188</v>
      </c>
      <c r="N190" s="70">
        <f>+Outflows!N190+Fees!N190+'Ongoing Cash Flows'!N190+'Terminal Value'!N190</f>
        <v>8106.0205593172541</v>
      </c>
      <c r="O190" s="70">
        <f>+Outflows!O190+Fees!O190+'Ongoing Cash Flows'!O190+'Terminal Value'!O190</f>
        <v>7779.6190959026553</v>
      </c>
      <c r="P190" s="70">
        <f>+Outflows!P190+Fees!P190+'Ongoing Cash Flows'!P190+'Terminal Value'!P190</f>
        <v>7672.0380737914329</v>
      </c>
      <c r="Q190" s="70">
        <f>+Outflows!Q190+Fees!Q190+'Ongoing Cash Flows'!Q190+'Terminal Value'!Q190</f>
        <v>7643.2040510750594</v>
      </c>
      <c r="R190" s="70">
        <f>+Outflows!R190+Fees!R190+'Ongoing Cash Flows'!R190+'Terminal Value'!R190</f>
        <v>995.34451954877568</v>
      </c>
      <c r="S190" s="70">
        <f>+Outflows!S190+Fees!S190+'Ongoing Cash Flows'!S190+'Terminal Value'!S190</f>
        <v>0</v>
      </c>
      <c r="T190" s="70">
        <f>+Outflows!T190+Fees!T190+'Ongoing Cash Flows'!T190+'Terminal Value'!T190</f>
        <v>0</v>
      </c>
      <c r="U190" s="70">
        <f>+Outflows!U190+Fees!U190+'Ongoing Cash Flows'!U190+'Terminal Value'!U190</f>
        <v>0</v>
      </c>
      <c r="V190" s="70">
        <f>+Outflows!V190+Fees!V190+'Ongoing Cash Flows'!V190+'Terminal Value'!V190</f>
        <v>0</v>
      </c>
      <c r="W190" s="70">
        <f>+Outflows!W190+Fees!W190+'Ongoing Cash Flows'!W190+'Terminal Value'!W190</f>
        <v>0</v>
      </c>
      <c r="X190" s="70">
        <f>+Outflows!X190+Fees!X190+'Ongoing Cash Flows'!X190+'Terminal Value'!X190</f>
        <v>0</v>
      </c>
      <c r="Y190" s="70">
        <f>+Outflows!Y190+Fees!Y190+'Ongoing Cash Flows'!Y190+'Terminal Value'!Y190</f>
        <v>0</v>
      </c>
      <c r="Z190" s="70">
        <f>+Outflows!Z190+Fees!Z190+'Ongoing Cash Flows'!Z190+'Terminal Value'!Z190</f>
        <v>0</v>
      </c>
      <c r="AA190" s="70">
        <f>+Outflows!AA190+Fees!AA190+'Ongoing Cash Flows'!AA190+'Terminal Value'!AA190</f>
        <v>0</v>
      </c>
      <c r="AB190" s="70">
        <f>+Outflows!AB190+Fees!AB190+'Ongoing Cash Flows'!AB190+'Terminal Value'!AB190</f>
        <v>0</v>
      </c>
      <c r="AC190" s="70">
        <f>+Outflows!AC190+Fees!AC190+'Ongoing Cash Flows'!AC190+'Terminal Value'!AC190</f>
        <v>0</v>
      </c>
      <c r="AD190" s="70">
        <f>+Outflows!AD190+Fees!AD190+'Ongoing Cash Flows'!AD190+'Terminal Value'!AD190</f>
        <v>0</v>
      </c>
      <c r="AE190" s="70">
        <f>+Outflows!AE190+Fees!AE190+'Ongoing Cash Flows'!AE190+'Terminal Value'!AE190</f>
        <v>0</v>
      </c>
      <c r="AF190" s="70">
        <f>+Outflows!AF190+Fees!AF190+'Ongoing Cash Flows'!AF190+'Terminal Value'!AF190</f>
        <v>0</v>
      </c>
      <c r="AG190" s="70">
        <f>+Outflows!AG190+Fees!AG190+'Ongoing Cash Flows'!AG190+'Terminal Value'!AG190</f>
        <v>0</v>
      </c>
      <c r="AH190" s="70">
        <f>+Outflows!AH190+Fees!AH190+'Ongoing Cash Flows'!AH190+'Terminal Value'!AH190</f>
        <v>0</v>
      </c>
      <c r="AI190" s="70">
        <f>+Outflows!AI190+Fees!AI190+'Ongoing Cash Flows'!AI190+'Terminal Value'!AI190</f>
        <v>0</v>
      </c>
      <c r="AJ190" s="70">
        <f>+Outflows!AJ190+Fees!AJ190+'Ongoing Cash Flows'!AJ190+'Terminal Value'!AJ190</f>
        <v>0</v>
      </c>
      <c r="AK190" s="70"/>
      <c r="AL190" s="6"/>
      <c r="AM190" s="71"/>
      <c r="AN190" s="72">
        <f t="shared" si="8"/>
        <v>6.8729808926582328E-2</v>
      </c>
      <c r="AO190" s="70">
        <f t="shared" ca="1" si="9"/>
        <v>4417.0753192491784</v>
      </c>
      <c r="AP190" s="166">
        <f t="shared" ca="1" si="10"/>
        <v>0</v>
      </c>
      <c r="AQ190" s="166">
        <f t="shared" ca="1" si="11"/>
        <v>28253697.531824719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1"/>
      <c r="CM190" s="1"/>
      <c r="CN190" s="1"/>
      <c r="CO190" s="1"/>
      <c r="CP190" s="1"/>
    </row>
    <row r="191" spans="1:94" x14ac:dyDescent="0.2">
      <c r="A191" s="6">
        <v>189</v>
      </c>
      <c r="B191" s="70">
        <f>+Outflows!B191+Fees!B191+'Ongoing Cash Flows'!B191+'Terminal Value'!B191</f>
        <v>-98031.843883307563</v>
      </c>
      <c r="C191" s="70">
        <f>+Outflows!C191+Fees!C191+'Ongoing Cash Flows'!C191+'Terminal Value'!C191</f>
        <v>14177.81428504882</v>
      </c>
      <c r="D191" s="70">
        <f>+Outflows!D191+Fees!D191+'Ongoing Cash Flows'!D191+'Terminal Value'!D191</f>
        <v>12336.554250332736</v>
      </c>
      <c r="E191" s="70">
        <f>+Outflows!E191+Fees!E191+'Ongoing Cash Flows'!E191+'Terminal Value'!E191</f>
        <v>10243.380930562229</v>
      </c>
      <c r="F191" s="70">
        <f>+Outflows!F191+Fees!F191+'Ongoing Cash Flows'!F191+'Terminal Value'!F191</f>
        <v>9912.9585913520114</v>
      </c>
      <c r="G191" s="70">
        <f>+Outflows!G191+Fees!G191+'Ongoing Cash Flows'!G191+'Terminal Value'!G191</f>
        <v>9439.7766293084223</v>
      </c>
      <c r="H191" s="70">
        <f>+Outflows!H191+Fees!H191+'Ongoing Cash Flows'!H191+'Terminal Value'!H191</f>
        <v>8586.0400208471237</v>
      </c>
      <c r="I191" s="70">
        <f>+Outflows!I191+Fees!I191+'Ongoing Cash Flows'!I191+'Terminal Value'!I191</f>
        <v>8430.1184633749781</v>
      </c>
      <c r="J191" s="70">
        <f>+Outflows!J191+Fees!J191+'Ongoing Cash Flows'!J191+'Terminal Value'!J191</f>
        <v>8417.6842608399875</v>
      </c>
      <c r="K191" s="70">
        <f>+Outflows!K191+Fees!K191+'Ongoing Cash Flows'!K191+'Terminal Value'!K191</f>
        <v>8408.6885103191307</v>
      </c>
      <c r="L191" s="70">
        <f>+Outflows!L191+Fees!L191+'Ongoing Cash Flows'!L191+'Terminal Value'!L191</f>
        <v>8409.756325959579</v>
      </c>
      <c r="M191" s="70">
        <f>+Outflows!M191+Fees!M191+'Ongoing Cash Flows'!M191+'Terminal Value'!M191</f>
        <v>8381.9098760163088</v>
      </c>
      <c r="N191" s="70">
        <f>+Outflows!N191+Fees!N191+'Ongoing Cash Flows'!N191+'Terminal Value'!N191</f>
        <v>8364.1035934276715</v>
      </c>
      <c r="O191" s="70">
        <f>+Outflows!O191+Fees!O191+'Ongoing Cash Flows'!O191+'Terminal Value'!O191</f>
        <v>8038.1395588844462</v>
      </c>
      <c r="P191" s="70">
        <f>+Outflows!P191+Fees!P191+'Ongoing Cash Flows'!P191+'Terminal Value'!P191</f>
        <v>7930.1211079018503</v>
      </c>
      <c r="Q191" s="70">
        <f>+Outflows!Q191+Fees!Q191+'Ongoing Cash Flows'!Q191+'Terminal Value'!Q191</f>
        <v>7901.7245140568502</v>
      </c>
      <c r="R191" s="70">
        <f>+Outflows!R191+Fees!R191+'Ongoing Cash Flows'!R191+'Terminal Value'!R191</f>
        <v>1124.3860366039844</v>
      </c>
      <c r="S191" s="70">
        <f>+Outflows!S191+Fees!S191+'Ongoing Cash Flows'!S191+'Terminal Value'!S191</f>
        <v>0</v>
      </c>
      <c r="T191" s="70">
        <f>+Outflows!T191+Fees!T191+'Ongoing Cash Flows'!T191+'Terminal Value'!T191</f>
        <v>0</v>
      </c>
      <c r="U191" s="70">
        <f>+Outflows!U191+Fees!U191+'Ongoing Cash Flows'!U191+'Terminal Value'!U191</f>
        <v>0</v>
      </c>
      <c r="V191" s="70">
        <f>+Outflows!V191+Fees!V191+'Ongoing Cash Flows'!V191+'Terminal Value'!V191</f>
        <v>0</v>
      </c>
      <c r="W191" s="70">
        <f>+Outflows!W191+Fees!W191+'Ongoing Cash Flows'!W191+'Terminal Value'!W191</f>
        <v>0</v>
      </c>
      <c r="X191" s="70">
        <f>+Outflows!X191+Fees!X191+'Ongoing Cash Flows'!X191+'Terminal Value'!X191</f>
        <v>0</v>
      </c>
      <c r="Y191" s="70">
        <f>+Outflows!Y191+Fees!Y191+'Ongoing Cash Flows'!Y191+'Terminal Value'!Y191</f>
        <v>0</v>
      </c>
      <c r="Z191" s="70">
        <f>+Outflows!Z191+Fees!Z191+'Ongoing Cash Flows'!Z191+'Terminal Value'!Z191</f>
        <v>0</v>
      </c>
      <c r="AA191" s="70">
        <f>+Outflows!AA191+Fees!AA191+'Ongoing Cash Flows'!AA191+'Terminal Value'!AA191</f>
        <v>0</v>
      </c>
      <c r="AB191" s="70">
        <f>+Outflows!AB191+Fees!AB191+'Ongoing Cash Flows'!AB191+'Terminal Value'!AB191</f>
        <v>0</v>
      </c>
      <c r="AC191" s="70">
        <f>+Outflows!AC191+Fees!AC191+'Ongoing Cash Flows'!AC191+'Terminal Value'!AC191</f>
        <v>0</v>
      </c>
      <c r="AD191" s="70">
        <f>+Outflows!AD191+Fees!AD191+'Ongoing Cash Flows'!AD191+'Terminal Value'!AD191</f>
        <v>0</v>
      </c>
      <c r="AE191" s="70">
        <f>+Outflows!AE191+Fees!AE191+'Ongoing Cash Flows'!AE191+'Terminal Value'!AE191</f>
        <v>0</v>
      </c>
      <c r="AF191" s="70">
        <f>+Outflows!AF191+Fees!AF191+'Ongoing Cash Flows'!AF191+'Terminal Value'!AF191</f>
        <v>0</v>
      </c>
      <c r="AG191" s="70">
        <f>+Outflows!AG191+Fees!AG191+'Ongoing Cash Flows'!AG191+'Terminal Value'!AG191</f>
        <v>0</v>
      </c>
      <c r="AH191" s="70">
        <f>+Outflows!AH191+Fees!AH191+'Ongoing Cash Flows'!AH191+'Terminal Value'!AH191</f>
        <v>0</v>
      </c>
      <c r="AI191" s="70">
        <f>+Outflows!AI191+Fees!AI191+'Ongoing Cash Flows'!AI191+'Terminal Value'!AI191</f>
        <v>0</v>
      </c>
      <c r="AJ191" s="70">
        <f>+Outflows!AJ191+Fees!AJ191+'Ongoing Cash Flows'!AJ191+'Terminal Value'!AJ191</f>
        <v>0</v>
      </c>
      <c r="AK191" s="70"/>
      <c r="AL191" s="6"/>
      <c r="AM191" s="71"/>
      <c r="AN191" s="72">
        <f t="shared" si="8"/>
        <v>5.3070822358131417E-2</v>
      </c>
      <c r="AO191" s="70">
        <f t="shared" ca="1" si="9"/>
        <v>-3522.5067833109374</v>
      </c>
      <c r="AP191" s="166">
        <f t="shared" ca="1" si="10"/>
        <v>6886222.9117489774</v>
      </c>
      <c r="AQ191" s="166">
        <f t="shared" ca="1" si="11"/>
        <v>0</v>
      </c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1"/>
      <c r="CM191" s="1"/>
      <c r="CN191" s="1"/>
      <c r="CO191" s="1"/>
      <c r="CP191" s="1"/>
    </row>
    <row r="192" spans="1:94" x14ac:dyDescent="0.2">
      <c r="A192" s="6">
        <v>190</v>
      </c>
      <c r="B192" s="70">
        <f>+Outflows!B192+Fees!B192+'Ongoing Cash Flows'!B192+'Terminal Value'!B192</f>
        <v>-87503.43069959592</v>
      </c>
      <c r="C192" s="70">
        <f>+Outflows!C192+Fees!C192+'Ongoing Cash Flows'!C192+'Terminal Value'!C192</f>
        <v>14045.458795584944</v>
      </c>
      <c r="D192" s="70">
        <f>+Outflows!D192+Fees!D192+'Ongoing Cash Flows'!D192+'Terminal Value'!D192</f>
        <v>11890.409813275803</v>
      </c>
      <c r="E192" s="70">
        <f>+Outflows!E192+Fees!E192+'Ongoing Cash Flows'!E192+'Terminal Value'!E192</f>
        <v>10003.171962569784</v>
      </c>
      <c r="F192" s="70">
        <f>+Outflows!F192+Fees!F192+'Ongoing Cash Flows'!F192+'Terminal Value'!F192</f>
        <v>9536.7711046895674</v>
      </c>
      <c r="G192" s="70">
        <f>+Outflows!G192+Fees!G192+'Ongoing Cash Flows'!G192+'Terminal Value'!G192</f>
        <v>9238.1082011218423</v>
      </c>
      <c r="H192" s="70">
        <f>+Outflows!H192+Fees!H192+'Ongoing Cash Flows'!H192+'Terminal Value'!H192</f>
        <v>8331.0182698920962</v>
      </c>
      <c r="I192" s="70">
        <f>+Outflows!I192+Fees!I192+'Ongoing Cash Flows'!I192+'Terminal Value'!I192</f>
        <v>8188.6050876711797</v>
      </c>
      <c r="J192" s="70">
        <f>+Outflows!J192+Fees!J192+'Ongoing Cash Flows'!J192+'Terminal Value'!J192</f>
        <v>8176.17088513619</v>
      </c>
      <c r="K192" s="70">
        <f>+Outflows!K192+Fees!K192+'Ongoing Cash Flows'!K192+'Terminal Value'!K192</f>
        <v>8166.7657899107508</v>
      </c>
      <c r="L192" s="70">
        <f>+Outflows!L192+Fees!L192+'Ongoing Cash Flows'!L192+'Terminal Value'!L192</f>
        <v>8168.2429502557807</v>
      </c>
      <c r="M192" s="70">
        <f>+Outflows!M192+Fees!M192+'Ongoing Cash Flows'!M192+'Terminal Value'!M192</f>
        <v>8139.9871556079288</v>
      </c>
      <c r="N192" s="70">
        <f>+Outflows!N192+Fees!N192+'Ongoing Cash Flows'!N192+'Terminal Value'!N192</f>
        <v>8122.5902177238731</v>
      </c>
      <c r="O192" s="70">
        <f>+Outflows!O192+Fees!O192+'Ongoing Cash Flows'!O192+'Terminal Value'!O192</f>
        <v>7796.2168384760653</v>
      </c>
      <c r="P192" s="70">
        <f>+Outflows!P192+Fees!P192+'Ongoing Cash Flows'!P192+'Terminal Value'!P192</f>
        <v>7688.607732198052</v>
      </c>
      <c r="Q192" s="70">
        <f>+Outflows!Q192+Fees!Q192+'Ongoing Cash Flows'!Q192+'Terminal Value'!Q192</f>
        <v>7659.8017936484694</v>
      </c>
      <c r="R192" s="70">
        <f>+Outflows!R192+Fees!R192+'Ongoing Cash Flows'!R192+'Terminal Value'!R192</f>
        <v>1003.6293487520853</v>
      </c>
      <c r="S192" s="70">
        <f>+Outflows!S192+Fees!S192+'Ongoing Cash Flows'!S192+'Terminal Value'!S192</f>
        <v>0</v>
      </c>
      <c r="T192" s="70">
        <f>+Outflows!T192+Fees!T192+'Ongoing Cash Flows'!T192+'Terminal Value'!T192</f>
        <v>0</v>
      </c>
      <c r="U192" s="70">
        <f>+Outflows!U192+Fees!U192+'Ongoing Cash Flows'!U192+'Terminal Value'!U192</f>
        <v>0</v>
      </c>
      <c r="V192" s="70">
        <f>+Outflows!V192+Fees!V192+'Ongoing Cash Flows'!V192+'Terminal Value'!V192</f>
        <v>0</v>
      </c>
      <c r="W192" s="70">
        <f>+Outflows!W192+Fees!W192+'Ongoing Cash Flows'!W192+'Terminal Value'!W192</f>
        <v>0</v>
      </c>
      <c r="X192" s="70">
        <f>+Outflows!X192+Fees!X192+'Ongoing Cash Flows'!X192+'Terminal Value'!X192</f>
        <v>0</v>
      </c>
      <c r="Y192" s="70">
        <f>+Outflows!Y192+Fees!Y192+'Ongoing Cash Flows'!Y192+'Terminal Value'!Y192</f>
        <v>0</v>
      </c>
      <c r="Z192" s="70">
        <f>+Outflows!Z192+Fees!Z192+'Ongoing Cash Flows'!Z192+'Terminal Value'!Z192</f>
        <v>0</v>
      </c>
      <c r="AA192" s="70">
        <f>+Outflows!AA192+Fees!AA192+'Ongoing Cash Flows'!AA192+'Terminal Value'!AA192</f>
        <v>0</v>
      </c>
      <c r="AB192" s="70">
        <f>+Outflows!AB192+Fees!AB192+'Ongoing Cash Flows'!AB192+'Terminal Value'!AB192</f>
        <v>0</v>
      </c>
      <c r="AC192" s="70">
        <f>+Outflows!AC192+Fees!AC192+'Ongoing Cash Flows'!AC192+'Terminal Value'!AC192</f>
        <v>0</v>
      </c>
      <c r="AD192" s="70">
        <f>+Outflows!AD192+Fees!AD192+'Ongoing Cash Flows'!AD192+'Terminal Value'!AD192</f>
        <v>0</v>
      </c>
      <c r="AE192" s="70">
        <f>+Outflows!AE192+Fees!AE192+'Ongoing Cash Flows'!AE192+'Terminal Value'!AE192</f>
        <v>0</v>
      </c>
      <c r="AF192" s="70">
        <f>+Outflows!AF192+Fees!AF192+'Ongoing Cash Flows'!AF192+'Terminal Value'!AF192</f>
        <v>0</v>
      </c>
      <c r="AG192" s="70">
        <f>+Outflows!AG192+Fees!AG192+'Ongoing Cash Flows'!AG192+'Terminal Value'!AG192</f>
        <v>0</v>
      </c>
      <c r="AH192" s="70">
        <f>+Outflows!AH192+Fees!AH192+'Ongoing Cash Flows'!AH192+'Terminal Value'!AH192</f>
        <v>0</v>
      </c>
      <c r="AI192" s="70">
        <f>+Outflows!AI192+Fees!AI192+'Ongoing Cash Flows'!AI192+'Terminal Value'!AI192</f>
        <v>0</v>
      </c>
      <c r="AJ192" s="70">
        <f>+Outflows!AJ192+Fees!AJ192+'Ongoing Cash Flows'!AJ192+'Terminal Value'!AJ192</f>
        <v>0</v>
      </c>
      <c r="AK192" s="70"/>
      <c r="AL192" s="6"/>
      <c r="AM192" s="71"/>
      <c r="AN192" s="72">
        <f t="shared" si="8"/>
        <v>6.7628028988838199E-2</v>
      </c>
      <c r="AO192" s="70">
        <f t="shared" ca="1" si="9"/>
        <v>3910.7986337877655</v>
      </c>
      <c r="AP192" s="166">
        <f t="shared" ca="1" si="10"/>
        <v>0</v>
      </c>
      <c r="AQ192" s="166">
        <f t="shared" ca="1" si="11"/>
        <v>23127866.436516661</v>
      </c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1"/>
      <c r="CM192" s="1"/>
      <c r="CN192" s="1"/>
      <c r="CO192" s="1"/>
      <c r="CP192" s="1"/>
    </row>
    <row r="193" spans="1:94" x14ac:dyDescent="0.2">
      <c r="A193" s="6">
        <v>191</v>
      </c>
      <c r="B193" s="70">
        <f>+Outflows!B193+Fees!B193+'Ongoing Cash Flows'!B193+'Terminal Value'!B193</f>
        <v>-94449.845415162781</v>
      </c>
      <c r="C193" s="70">
        <f>+Outflows!C193+Fees!C193+'Ongoing Cash Flows'!C193+'Terminal Value'!C193</f>
        <v>14187.066849348015</v>
      </c>
      <c r="D193" s="70">
        <f>+Outflows!D193+Fees!D193+'Ongoing Cash Flows'!D193+'Terminal Value'!D193</f>
        <v>12170.811055359336</v>
      </c>
      <c r="E193" s="70">
        <f>+Outflows!E193+Fees!E193+'Ongoing Cash Flows'!E193+'Terminal Value'!E193</f>
        <v>10055.775466528867</v>
      </c>
      <c r="F193" s="70">
        <f>+Outflows!F193+Fees!F193+'Ongoing Cash Flows'!F193+'Terminal Value'!F193</f>
        <v>9770.4316072686415</v>
      </c>
      <c r="G193" s="70">
        <f>+Outflows!G193+Fees!G193+'Ongoing Cash Flows'!G193+'Terminal Value'!G193</f>
        <v>9390.5424672922691</v>
      </c>
      <c r="H193" s="70">
        <f>+Outflows!H193+Fees!H193+'Ongoing Cash Flows'!H193+'Terminal Value'!H193</f>
        <v>8499.2759942720877</v>
      </c>
      <c r="I193" s="70">
        <f>+Outflows!I193+Fees!I193+'Ongoing Cash Flows'!I193+'Terminal Value'!I193</f>
        <v>8347.9502841145113</v>
      </c>
      <c r="J193" s="70">
        <f>+Outflows!J193+Fees!J193+'Ongoing Cash Flows'!J193+'Terminal Value'!J193</f>
        <v>8335.5160815795207</v>
      </c>
      <c r="K193" s="70">
        <f>+Outflows!K193+Fees!K193+'Ongoing Cash Flows'!K193+'Terminal Value'!K193</f>
        <v>8326.3810629582222</v>
      </c>
      <c r="L193" s="70">
        <f>+Outflows!L193+Fees!L193+'Ongoing Cash Flows'!L193+'Terminal Value'!L193</f>
        <v>8327.5881466991123</v>
      </c>
      <c r="M193" s="70">
        <f>+Outflows!M193+Fees!M193+'Ongoing Cash Flows'!M193+'Terminal Value'!M193</f>
        <v>8299.6024286554002</v>
      </c>
      <c r="N193" s="70">
        <f>+Outflows!N193+Fees!N193+'Ongoing Cash Flows'!N193+'Terminal Value'!N193</f>
        <v>8281.9354141672047</v>
      </c>
      <c r="O193" s="70">
        <f>+Outflows!O193+Fees!O193+'Ongoing Cash Flows'!O193+'Terminal Value'!O193</f>
        <v>7955.8321115235376</v>
      </c>
      <c r="P193" s="70">
        <f>+Outflows!P193+Fees!P193+'Ongoing Cash Flows'!P193+'Terminal Value'!P193</f>
        <v>7847.9529286413836</v>
      </c>
      <c r="Q193" s="70">
        <f>+Outflows!Q193+Fees!Q193+'Ongoing Cash Flows'!Q193+'Terminal Value'!Q193</f>
        <v>7819.4170666959417</v>
      </c>
      <c r="R193" s="70">
        <f>+Outflows!R193+Fees!R193+'Ongoing Cash Flows'!R193+'Terminal Value'!R193</f>
        <v>1083.3019469737508</v>
      </c>
      <c r="S193" s="70">
        <f>+Outflows!S193+Fees!S193+'Ongoing Cash Flows'!S193+'Terminal Value'!S193</f>
        <v>0</v>
      </c>
      <c r="T193" s="70">
        <f>+Outflows!T193+Fees!T193+'Ongoing Cash Flows'!T193+'Terminal Value'!T193</f>
        <v>0</v>
      </c>
      <c r="U193" s="70">
        <f>+Outflows!U193+Fees!U193+'Ongoing Cash Flows'!U193+'Terminal Value'!U193</f>
        <v>0</v>
      </c>
      <c r="V193" s="70">
        <f>+Outflows!V193+Fees!V193+'Ongoing Cash Flows'!V193+'Terminal Value'!V193</f>
        <v>0</v>
      </c>
      <c r="W193" s="70">
        <f>+Outflows!W193+Fees!W193+'Ongoing Cash Flows'!W193+'Terminal Value'!W193</f>
        <v>0</v>
      </c>
      <c r="X193" s="70">
        <f>+Outflows!X193+Fees!X193+'Ongoing Cash Flows'!X193+'Terminal Value'!X193</f>
        <v>0</v>
      </c>
      <c r="Y193" s="70">
        <f>+Outflows!Y193+Fees!Y193+'Ongoing Cash Flows'!Y193+'Terminal Value'!Y193</f>
        <v>0</v>
      </c>
      <c r="Z193" s="70">
        <f>+Outflows!Z193+Fees!Z193+'Ongoing Cash Flows'!Z193+'Terminal Value'!Z193</f>
        <v>0</v>
      </c>
      <c r="AA193" s="70">
        <f>+Outflows!AA193+Fees!AA193+'Ongoing Cash Flows'!AA193+'Terminal Value'!AA193</f>
        <v>0</v>
      </c>
      <c r="AB193" s="70">
        <f>+Outflows!AB193+Fees!AB193+'Ongoing Cash Flows'!AB193+'Terminal Value'!AB193</f>
        <v>0</v>
      </c>
      <c r="AC193" s="70">
        <f>+Outflows!AC193+Fees!AC193+'Ongoing Cash Flows'!AC193+'Terminal Value'!AC193</f>
        <v>0</v>
      </c>
      <c r="AD193" s="70">
        <f>+Outflows!AD193+Fees!AD193+'Ongoing Cash Flows'!AD193+'Terminal Value'!AD193</f>
        <v>0</v>
      </c>
      <c r="AE193" s="70">
        <f>+Outflows!AE193+Fees!AE193+'Ongoing Cash Flows'!AE193+'Terminal Value'!AE193</f>
        <v>0</v>
      </c>
      <c r="AF193" s="70">
        <f>+Outflows!AF193+Fees!AF193+'Ongoing Cash Flows'!AF193+'Terminal Value'!AF193</f>
        <v>0</v>
      </c>
      <c r="AG193" s="70">
        <f>+Outflows!AG193+Fees!AG193+'Ongoing Cash Flows'!AG193+'Terminal Value'!AG193</f>
        <v>0</v>
      </c>
      <c r="AH193" s="70">
        <f>+Outflows!AH193+Fees!AH193+'Ongoing Cash Flows'!AH193+'Terminal Value'!AH193</f>
        <v>0</v>
      </c>
      <c r="AI193" s="70">
        <f>+Outflows!AI193+Fees!AI193+'Ongoing Cash Flows'!AI193+'Terminal Value'!AI193</f>
        <v>0</v>
      </c>
      <c r="AJ193" s="70">
        <f>+Outflows!AJ193+Fees!AJ193+'Ongoing Cash Flows'!AJ193+'Terminal Value'!AJ193</f>
        <v>0</v>
      </c>
      <c r="AK193" s="70"/>
      <c r="AL193" s="6"/>
      <c r="AM193" s="71"/>
      <c r="AN193" s="72">
        <f t="shared" si="8"/>
        <v>5.761660635471344E-2</v>
      </c>
      <c r="AO193" s="70">
        <f t="shared" ca="1" si="9"/>
        <v>-1037.9302520419617</v>
      </c>
      <c r="AP193" s="166">
        <f t="shared" ca="1" si="10"/>
        <v>19483.928051912018</v>
      </c>
      <c r="AQ193" s="166">
        <f t="shared" ca="1" si="11"/>
        <v>0</v>
      </c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1"/>
      <c r="CM193" s="1"/>
      <c r="CN193" s="1"/>
      <c r="CO193" s="1"/>
      <c r="CP193" s="1"/>
    </row>
    <row r="194" spans="1:94" x14ac:dyDescent="0.2">
      <c r="A194" s="6">
        <v>192</v>
      </c>
      <c r="B194" s="70">
        <f>+Outflows!B194+Fees!B194+'Ongoing Cash Flows'!B194+'Terminal Value'!B194</f>
        <v>-94519.618087271054</v>
      </c>
      <c r="C194" s="70">
        <f>+Outflows!C194+Fees!C194+'Ongoing Cash Flows'!C194+'Terminal Value'!C194</f>
        <v>14161.346128917106</v>
      </c>
      <c r="D194" s="70">
        <f>+Outflows!D194+Fees!D194+'Ongoing Cash Flows'!D194+'Terminal Value'!D194</f>
        <v>12210.508159169305</v>
      </c>
      <c r="E194" s="70">
        <f>+Outflows!E194+Fees!E194+'Ongoing Cash Flows'!E194+'Terminal Value'!E194</f>
        <v>10194.272543180059</v>
      </c>
      <c r="F194" s="70">
        <f>+Outflows!F194+Fees!F194+'Ongoing Cash Flows'!F194+'Terminal Value'!F194</f>
        <v>9653.9437740018584</v>
      </c>
      <c r="G194" s="70">
        <f>+Outflows!G194+Fees!G194+'Ongoing Cash Flows'!G194+'Terminal Value'!G194</f>
        <v>9354.032301342726</v>
      </c>
      <c r="H194" s="70">
        <f>+Outflows!H194+Fees!H194+'Ongoing Cash Flows'!H194+'Terminal Value'!H194</f>
        <v>8500.9660446813359</v>
      </c>
      <c r="I194" s="70">
        <f>+Outflows!I194+Fees!I194+'Ongoing Cash Flows'!I194+'Terminal Value'!I194</f>
        <v>8349.5508133945368</v>
      </c>
      <c r="J194" s="70">
        <f>+Outflows!J194+Fees!J194+'Ongoing Cash Flows'!J194+'Terminal Value'!J194</f>
        <v>8337.1166108595462</v>
      </c>
      <c r="K194" s="70">
        <f>+Outflows!K194+Fees!K194+'Ongoing Cash Flows'!K194+'Terminal Value'!K194</f>
        <v>8327.9843049997417</v>
      </c>
      <c r="L194" s="70">
        <f>+Outflows!L194+Fees!L194+'Ongoing Cash Flows'!L194+'Terminal Value'!L194</f>
        <v>8329.1886759791378</v>
      </c>
      <c r="M194" s="70">
        <f>+Outflows!M194+Fees!M194+'Ongoing Cash Flows'!M194+'Terminal Value'!M194</f>
        <v>8301.2056706969197</v>
      </c>
      <c r="N194" s="70">
        <f>+Outflows!N194+Fees!N194+'Ongoing Cash Flows'!N194+'Terminal Value'!N194</f>
        <v>8283.5359434472302</v>
      </c>
      <c r="O194" s="70">
        <f>+Outflows!O194+Fees!O194+'Ongoing Cash Flows'!O194+'Terminal Value'!O194</f>
        <v>7957.4353535650553</v>
      </c>
      <c r="P194" s="70">
        <f>+Outflows!P194+Fees!P194+'Ongoing Cash Flows'!P194+'Terminal Value'!P194</f>
        <v>7849.5534579214091</v>
      </c>
      <c r="Q194" s="70">
        <f>+Outflows!Q194+Fees!Q194+'Ongoing Cash Flows'!Q194+'Terminal Value'!Q194</f>
        <v>7821.0203087374593</v>
      </c>
      <c r="R194" s="70">
        <f>+Outflows!R194+Fees!R194+'Ongoing Cash Flows'!R194+'Terminal Value'!R194</f>
        <v>1084.102211613764</v>
      </c>
      <c r="S194" s="70">
        <f>+Outflows!S194+Fees!S194+'Ongoing Cash Flows'!S194+'Terminal Value'!S194</f>
        <v>0</v>
      </c>
      <c r="T194" s="70">
        <f>+Outflows!T194+Fees!T194+'Ongoing Cash Flows'!T194+'Terminal Value'!T194</f>
        <v>0</v>
      </c>
      <c r="U194" s="70">
        <f>+Outflows!U194+Fees!U194+'Ongoing Cash Flows'!U194+'Terminal Value'!U194</f>
        <v>0</v>
      </c>
      <c r="V194" s="70">
        <f>+Outflows!V194+Fees!V194+'Ongoing Cash Flows'!V194+'Terminal Value'!V194</f>
        <v>0</v>
      </c>
      <c r="W194" s="70">
        <f>+Outflows!W194+Fees!W194+'Ongoing Cash Flows'!W194+'Terminal Value'!W194</f>
        <v>0</v>
      </c>
      <c r="X194" s="70">
        <f>+Outflows!X194+Fees!X194+'Ongoing Cash Flows'!X194+'Terminal Value'!X194</f>
        <v>0</v>
      </c>
      <c r="Y194" s="70">
        <f>+Outflows!Y194+Fees!Y194+'Ongoing Cash Flows'!Y194+'Terminal Value'!Y194</f>
        <v>0</v>
      </c>
      <c r="Z194" s="70">
        <f>+Outflows!Z194+Fees!Z194+'Ongoing Cash Flows'!Z194+'Terminal Value'!Z194</f>
        <v>0</v>
      </c>
      <c r="AA194" s="70">
        <f>+Outflows!AA194+Fees!AA194+'Ongoing Cash Flows'!AA194+'Terminal Value'!AA194</f>
        <v>0</v>
      </c>
      <c r="AB194" s="70">
        <f>+Outflows!AB194+Fees!AB194+'Ongoing Cash Flows'!AB194+'Terminal Value'!AB194</f>
        <v>0</v>
      </c>
      <c r="AC194" s="70">
        <f>+Outflows!AC194+Fees!AC194+'Ongoing Cash Flows'!AC194+'Terminal Value'!AC194</f>
        <v>0</v>
      </c>
      <c r="AD194" s="70">
        <f>+Outflows!AD194+Fees!AD194+'Ongoing Cash Flows'!AD194+'Terminal Value'!AD194</f>
        <v>0</v>
      </c>
      <c r="AE194" s="70">
        <f>+Outflows!AE194+Fees!AE194+'Ongoing Cash Flows'!AE194+'Terminal Value'!AE194</f>
        <v>0</v>
      </c>
      <c r="AF194" s="70">
        <f>+Outflows!AF194+Fees!AF194+'Ongoing Cash Flows'!AF194+'Terminal Value'!AF194</f>
        <v>0</v>
      </c>
      <c r="AG194" s="70">
        <f>+Outflows!AG194+Fees!AG194+'Ongoing Cash Flows'!AG194+'Terminal Value'!AG194</f>
        <v>0</v>
      </c>
      <c r="AH194" s="70">
        <f>+Outflows!AH194+Fees!AH194+'Ongoing Cash Flows'!AH194+'Terminal Value'!AH194</f>
        <v>0</v>
      </c>
      <c r="AI194" s="70">
        <f>+Outflows!AI194+Fees!AI194+'Ongoing Cash Flows'!AI194+'Terminal Value'!AI194</f>
        <v>0</v>
      </c>
      <c r="AJ194" s="70">
        <f>+Outflows!AJ194+Fees!AJ194+'Ongoing Cash Flows'!AJ194+'Terminal Value'!AJ194</f>
        <v>0</v>
      </c>
      <c r="AK194" s="70"/>
      <c r="AL194" s="6"/>
      <c r="AM194" s="71"/>
      <c r="AN194" s="72">
        <f t="shared" si="8"/>
        <v>5.7523015141487124E-2</v>
      </c>
      <c r="AO194" s="70">
        <f t="shared" ca="1" si="9"/>
        <v>-1087.0051899064015</v>
      </c>
      <c r="AP194" s="166">
        <f t="shared" ca="1" si="10"/>
        <v>35592.512451656024</v>
      </c>
      <c r="AQ194" s="166">
        <f t="shared" ca="1" si="11"/>
        <v>0</v>
      </c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1"/>
      <c r="CM194" s="1"/>
      <c r="CN194" s="1"/>
      <c r="CO194" s="1"/>
      <c r="CP194" s="1"/>
    </row>
    <row r="195" spans="1:94" x14ac:dyDescent="0.2">
      <c r="A195" s="6">
        <v>193</v>
      </c>
      <c r="B195" s="70">
        <f>+Outflows!B195+Fees!B195+'Ongoing Cash Flows'!B195+'Terminal Value'!B195</f>
        <v>-101041.93749587143</v>
      </c>
      <c r="C195" s="70">
        <f>+Outflows!C195+Fees!C195+'Ongoing Cash Flows'!C195+'Terminal Value'!C195</f>
        <v>14347.683797268002</v>
      </c>
      <c r="D195" s="70">
        <f>+Outflows!D195+Fees!D195+'Ongoing Cash Flows'!D195+'Terminal Value'!D195</f>
        <v>12379.238375443929</v>
      </c>
      <c r="E195" s="70">
        <f>+Outflows!E195+Fees!E195+'Ongoing Cash Flows'!E195+'Terminal Value'!E195</f>
        <v>10350.328653772001</v>
      </c>
      <c r="F195" s="70">
        <f>+Outflows!F195+Fees!F195+'Ongoing Cash Flows'!F195+'Terminal Value'!F195</f>
        <v>9850.5131283778992</v>
      </c>
      <c r="G195" s="70">
        <f>+Outflows!G195+Fees!G195+'Ongoing Cash Flows'!G195+'Terminal Value'!G195</f>
        <v>9577.9319138677529</v>
      </c>
      <c r="H195" s="70">
        <f>+Outflows!H195+Fees!H195+'Ongoing Cash Flows'!H195+'Terminal Value'!H195</f>
        <v>8658.9512307531131</v>
      </c>
      <c r="I195" s="70">
        <f>+Outflows!I195+Fees!I195+'Ongoing Cash Flows'!I195+'Terminal Value'!I195</f>
        <v>8499.1676027723024</v>
      </c>
      <c r="J195" s="70">
        <f>+Outflows!J195+Fees!J195+'Ongoing Cash Flows'!J195+'Terminal Value'!J195</f>
        <v>8486.7334002373136</v>
      </c>
      <c r="K195" s="70">
        <f>+Outflows!K195+Fees!K195+'Ongoing Cash Flows'!K195+'Terminal Value'!K195</f>
        <v>8477.854682156114</v>
      </c>
      <c r="L195" s="70">
        <f>+Outflows!L195+Fees!L195+'Ongoing Cash Flows'!L195+'Terminal Value'!L195</f>
        <v>8478.8054653569034</v>
      </c>
      <c r="M195" s="70">
        <f>+Outflows!M195+Fees!M195+'Ongoing Cash Flows'!M195+'Terminal Value'!M195</f>
        <v>8451.0760478532902</v>
      </c>
      <c r="N195" s="70">
        <f>+Outflows!N195+Fees!N195+'Ongoing Cash Flows'!N195+'Terminal Value'!N195</f>
        <v>8433.1527328249958</v>
      </c>
      <c r="O195" s="70">
        <f>+Outflows!O195+Fees!O195+'Ongoing Cash Flows'!O195+'Terminal Value'!O195</f>
        <v>8107.3057307214276</v>
      </c>
      <c r="P195" s="70">
        <f>+Outflows!P195+Fees!P195+'Ongoing Cash Flows'!P195+'Terminal Value'!P195</f>
        <v>7999.1702472991747</v>
      </c>
      <c r="Q195" s="70">
        <f>+Outflows!Q195+Fees!Q195+'Ongoing Cash Flows'!Q195+'Terminal Value'!Q195</f>
        <v>7970.8906858938317</v>
      </c>
      <c r="R195" s="70">
        <f>+Outflows!R195+Fees!R195+'Ongoing Cash Flows'!R195+'Terminal Value'!R195</f>
        <v>1158.9106063026468</v>
      </c>
      <c r="S195" s="70">
        <f>+Outflows!S195+Fees!S195+'Ongoing Cash Flows'!S195+'Terminal Value'!S195</f>
        <v>0</v>
      </c>
      <c r="T195" s="70">
        <f>+Outflows!T195+Fees!T195+'Ongoing Cash Flows'!T195+'Terminal Value'!T195</f>
        <v>0</v>
      </c>
      <c r="U195" s="70">
        <f>+Outflows!U195+Fees!U195+'Ongoing Cash Flows'!U195+'Terminal Value'!U195</f>
        <v>0</v>
      </c>
      <c r="V195" s="70">
        <f>+Outflows!V195+Fees!V195+'Ongoing Cash Flows'!V195+'Terminal Value'!V195</f>
        <v>0</v>
      </c>
      <c r="W195" s="70">
        <f>+Outflows!W195+Fees!W195+'Ongoing Cash Flows'!W195+'Terminal Value'!W195</f>
        <v>0</v>
      </c>
      <c r="X195" s="70">
        <f>+Outflows!X195+Fees!X195+'Ongoing Cash Flows'!X195+'Terminal Value'!X195</f>
        <v>0</v>
      </c>
      <c r="Y195" s="70">
        <f>+Outflows!Y195+Fees!Y195+'Ongoing Cash Flows'!Y195+'Terminal Value'!Y195</f>
        <v>0</v>
      </c>
      <c r="Z195" s="70">
        <f>+Outflows!Z195+Fees!Z195+'Ongoing Cash Flows'!Z195+'Terminal Value'!Z195</f>
        <v>0</v>
      </c>
      <c r="AA195" s="70">
        <f>+Outflows!AA195+Fees!AA195+'Ongoing Cash Flows'!AA195+'Terminal Value'!AA195</f>
        <v>0</v>
      </c>
      <c r="AB195" s="70">
        <f>+Outflows!AB195+Fees!AB195+'Ongoing Cash Flows'!AB195+'Terminal Value'!AB195</f>
        <v>0</v>
      </c>
      <c r="AC195" s="70">
        <f>+Outflows!AC195+Fees!AC195+'Ongoing Cash Flows'!AC195+'Terminal Value'!AC195</f>
        <v>0</v>
      </c>
      <c r="AD195" s="70">
        <f>+Outflows!AD195+Fees!AD195+'Ongoing Cash Flows'!AD195+'Terminal Value'!AD195</f>
        <v>0</v>
      </c>
      <c r="AE195" s="70">
        <f>+Outflows!AE195+Fees!AE195+'Ongoing Cash Flows'!AE195+'Terminal Value'!AE195</f>
        <v>0</v>
      </c>
      <c r="AF195" s="70">
        <f>+Outflows!AF195+Fees!AF195+'Ongoing Cash Flows'!AF195+'Terminal Value'!AF195</f>
        <v>0</v>
      </c>
      <c r="AG195" s="70">
        <f>+Outflows!AG195+Fees!AG195+'Ongoing Cash Flows'!AG195+'Terminal Value'!AG195</f>
        <v>0</v>
      </c>
      <c r="AH195" s="70">
        <f>+Outflows!AH195+Fees!AH195+'Ongoing Cash Flows'!AH195+'Terminal Value'!AH195</f>
        <v>0</v>
      </c>
      <c r="AI195" s="70">
        <f>+Outflows!AI195+Fees!AI195+'Ongoing Cash Flows'!AI195+'Terminal Value'!AI195</f>
        <v>0</v>
      </c>
      <c r="AJ195" s="70">
        <f>+Outflows!AJ195+Fees!AJ195+'Ongoing Cash Flows'!AJ195+'Terminal Value'!AJ195</f>
        <v>0</v>
      </c>
      <c r="AK195" s="70"/>
      <c r="AL195" s="6"/>
      <c r="AM195" s="71"/>
      <c r="AN195" s="72">
        <f t="shared" ref="AN195:AN258" si="12">IF(ISERROR(XIRR(B195:AJ195,IRRDates)),-1,XIRR(B195:AJ195,IRRDates))</f>
        <v>4.941233098506928E-2</v>
      </c>
      <c r="AO195" s="70">
        <f t="shared" ref="AO195:AO258" ca="1" si="13">SUMPRODUCT(B195:AJ195,PVRf)</f>
        <v>-5641.782619677515</v>
      </c>
      <c r="AP195" s="166">
        <f t="shared" ca="1" si="10"/>
        <v>22500196.55957165</v>
      </c>
      <c r="AQ195" s="166">
        <f t="shared" ca="1" si="11"/>
        <v>0</v>
      </c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1"/>
      <c r="CM195" s="1"/>
      <c r="CN195" s="1"/>
      <c r="CO195" s="1"/>
      <c r="CP195" s="1"/>
    </row>
    <row r="196" spans="1:94" x14ac:dyDescent="0.2">
      <c r="A196" s="6">
        <v>194</v>
      </c>
      <c r="B196" s="70">
        <f>+Outflows!B196+Fees!B196+'Ongoing Cash Flows'!B196+'Terminal Value'!B196</f>
        <v>-89688.265934841838</v>
      </c>
      <c r="C196" s="70">
        <f>+Outflows!C196+Fees!C196+'Ongoing Cash Flows'!C196+'Terminal Value'!C196</f>
        <v>14083.501921695839</v>
      </c>
      <c r="D196" s="70">
        <f>+Outflows!D196+Fees!D196+'Ongoing Cash Flows'!D196+'Terminal Value'!D196</f>
        <v>11960.395175752605</v>
      </c>
      <c r="E196" s="70">
        <f>+Outflows!E196+Fees!E196+'Ongoing Cash Flows'!E196+'Terminal Value'!E196</f>
        <v>10024.816936650646</v>
      </c>
      <c r="F196" s="70">
        <f>+Outflows!F196+Fees!F196+'Ongoing Cash Flows'!F196+'Terminal Value'!F196</f>
        <v>9584.405094988917</v>
      </c>
      <c r="G196" s="70">
        <f>+Outflows!G196+Fees!G196+'Ongoing Cash Flows'!G196+'Terminal Value'!G196</f>
        <v>9283.9045995441902</v>
      </c>
      <c r="H196" s="70">
        <f>+Outflows!H196+Fees!H196+'Ongoing Cash Flows'!H196+'Terminal Value'!H196</f>
        <v>8383.9398733206799</v>
      </c>
      <c r="I196" s="70">
        <f>+Outflows!I196+Fees!I196+'Ongoing Cash Flows'!I196+'Terminal Value'!I196</f>
        <v>8238.7234600995325</v>
      </c>
      <c r="J196" s="70">
        <f>+Outflows!J196+Fees!J196+'Ongoing Cash Flows'!J196+'Terminal Value'!J196</f>
        <v>8226.2892575645419</v>
      </c>
      <c r="K196" s="70">
        <f>+Outflows!K196+Fees!K196+'Ongoing Cash Flows'!K196+'Terminal Value'!K196</f>
        <v>8216.9691087330502</v>
      </c>
      <c r="L196" s="70">
        <f>+Outflows!L196+Fees!L196+'Ongoing Cash Flows'!L196+'Terminal Value'!L196</f>
        <v>8218.3613226841335</v>
      </c>
      <c r="M196" s="70">
        <f>+Outflows!M196+Fees!M196+'Ongoing Cash Flows'!M196+'Terminal Value'!M196</f>
        <v>8190.1904744302283</v>
      </c>
      <c r="N196" s="70">
        <f>+Outflows!N196+Fees!N196+'Ongoing Cash Flows'!N196+'Terminal Value'!N196</f>
        <v>8172.708590152226</v>
      </c>
      <c r="O196" s="70">
        <f>+Outflows!O196+Fees!O196+'Ongoing Cash Flows'!O196+'Terminal Value'!O196</f>
        <v>7846.4201572983648</v>
      </c>
      <c r="P196" s="70">
        <f>+Outflows!P196+Fees!P196+'Ongoing Cash Flows'!P196+'Terminal Value'!P196</f>
        <v>7738.7261046264048</v>
      </c>
      <c r="Q196" s="70">
        <f>+Outflows!Q196+Fees!Q196+'Ongoing Cash Flows'!Q196+'Terminal Value'!Q196</f>
        <v>7710.0051124707688</v>
      </c>
      <c r="R196" s="70">
        <f>+Outflows!R196+Fees!R196+'Ongoing Cash Flows'!R196+'Terminal Value'!R196</f>
        <v>1028.6885349662618</v>
      </c>
      <c r="S196" s="70">
        <f>+Outflows!S196+Fees!S196+'Ongoing Cash Flows'!S196+'Terminal Value'!S196</f>
        <v>0</v>
      </c>
      <c r="T196" s="70">
        <f>+Outflows!T196+Fees!T196+'Ongoing Cash Flows'!T196+'Terminal Value'!T196</f>
        <v>0</v>
      </c>
      <c r="U196" s="70">
        <f>+Outflows!U196+Fees!U196+'Ongoing Cash Flows'!U196+'Terminal Value'!U196</f>
        <v>0</v>
      </c>
      <c r="V196" s="70">
        <f>+Outflows!V196+Fees!V196+'Ongoing Cash Flows'!V196+'Terminal Value'!V196</f>
        <v>0</v>
      </c>
      <c r="W196" s="70">
        <f>+Outflows!W196+Fees!W196+'Ongoing Cash Flows'!W196+'Terminal Value'!W196</f>
        <v>0</v>
      </c>
      <c r="X196" s="70">
        <f>+Outflows!X196+Fees!X196+'Ongoing Cash Flows'!X196+'Terminal Value'!X196</f>
        <v>0</v>
      </c>
      <c r="Y196" s="70">
        <f>+Outflows!Y196+Fees!Y196+'Ongoing Cash Flows'!Y196+'Terminal Value'!Y196</f>
        <v>0</v>
      </c>
      <c r="Z196" s="70">
        <f>+Outflows!Z196+Fees!Z196+'Ongoing Cash Flows'!Z196+'Terminal Value'!Z196</f>
        <v>0</v>
      </c>
      <c r="AA196" s="70">
        <f>+Outflows!AA196+Fees!AA196+'Ongoing Cash Flows'!AA196+'Terminal Value'!AA196</f>
        <v>0</v>
      </c>
      <c r="AB196" s="70">
        <f>+Outflows!AB196+Fees!AB196+'Ongoing Cash Flows'!AB196+'Terminal Value'!AB196</f>
        <v>0</v>
      </c>
      <c r="AC196" s="70">
        <f>+Outflows!AC196+Fees!AC196+'Ongoing Cash Flows'!AC196+'Terminal Value'!AC196</f>
        <v>0</v>
      </c>
      <c r="AD196" s="70">
        <f>+Outflows!AD196+Fees!AD196+'Ongoing Cash Flows'!AD196+'Terminal Value'!AD196</f>
        <v>0</v>
      </c>
      <c r="AE196" s="70">
        <f>+Outflows!AE196+Fees!AE196+'Ongoing Cash Flows'!AE196+'Terminal Value'!AE196</f>
        <v>0</v>
      </c>
      <c r="AF196" s="70">
        <f>+Outflows!AF196+Fees!AF196+'Ongoing Cash Flows'!AF196+'Terminal Value'!AF196</f>
        <v>0</v>
      </c>
      <c r="AG196" s="70">
        <f>+Outflows!AG196+Fees!AG196+'Ongoing Cash Flows'!AG196+'Terminal Value'!AG196</f>
        <v>0</v>
      </c>
      <c r="AH196" s="70">
        <f>+Outflows!AH196+Fees!AH196+'Ongoing Cash Flows'!AH196+'Terminal Value'!AH196</f>
        <v>0</v>
      </c>
      <c r="AI196" s="70">
        <f>+Outflows!AI196+Fees!AI196+'Ongoing Cash Flows'!AI196+'Terminal Value'!AI196</f>
        <v>0</v>
      </c>
      <c r="AJ196" s="70">
        <f>+Outflows!AJ196+Fees!AJ196+'Ongoing Cash Flows'!AJ196+'Terminal Value'!AJ196</f>
        <v>0</v>
      </c>
      <c r="AK196" s="70"/>
      <c r="AL196" s="6"/>
      <c r="AM196" s="71"/>
      <c r="AN196" s="72">
        <f t="shared" si="12"/>
        <v>6.4255085587501523E-2</v>
      </c>
      <c r="AO196" s="70">
        <f t="shared" ca="1" si="13"/>
        <v>2316.7134939087405</v>
      </c>
      <c r="AP196" s="166">
        <f t="shared" ref="AP196:AP259" ca="1" si="14">MIN(0,AO196-$AO$1004)^2</f>
        <v>0</v>
      </c>
      <c r="AQ196" s="166">
        <f t="shared" ref="AQ196:AQ259" ca="1" si="15">MAX(0,AO196-$AO$1004)^2</f>
        <v>10336603.757352628</v>
      </c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1"/>
      <c r="CM196" s="1"/>
      <c r="CN196" s="1"/>
      <c r="CO196" s="1"/>
      <c r="CP196" s="1"/>
    </row>
    <row r="197" spans="1:94" x14ac:dyDescent="0.2">
      <c r="A197" s="6">
        <v>195</v>
      </c>
      <c r="B197" s="70">
        <f>+Outflows!B197+Fees!B197+'Ongoing Cash Flows'!B197+'Terminal Value'!B197</f>
        <v>-95301.634327732783</v>
      </c>
      <c r="C197" s="70">
        <f>+Outflows!C197+Fees!C197+'Ongoing Cash Flows'!C197+'Terminal Value'!C197</f>
        <v>14212.867692974443</v>
      </c>
      <c r="D197" s="70">
        <f>+Outflows!D197+Fees!D197+'Ongoing Cash Flows'!D197+'Terminal Value'!D197</f>
        <v>12195.38471502818</v>
      </c>
      <c r="E197" s="70">
        <f>+Outflows!E197+Fees!E197+'Ongoing Cash Flows'!E197+'Terminal Value'!E197</f>
        <v>10230.952136162119</v>
      </c>
      <c r="F197" s="70">
        <f>+Outflows!F197+Fees!F197+'Ongoing Cash Flows'!F197+'Terminal Value'!F197</f>
        <v>9833.6101807613431</v>
      </c>
      <c r="G197" s="70">
        <f>+Outflows!G197+Fees!G197+'Ongoing Cash Flows'!G197+'Terminal Value'!G197</f>
        <v>9432.0805648194073</v>
      </c>
      <c r="H197" s="70">
        <f>+Outflows!H197+Fees!H197+'Ongoing Cash Flows'!H197+'Terminal Value'!H197</f>
        <v>8519.9082297416971</v>
      </c>
      <c r="I197" s="70">
        <f>+Outflows!I197+Fees!I197+'Ongoing Cash Flows'!I197+'Terminal Value'!I197</f>
        <v>8367.489640337737</v>
      </c>
      <c r="J197" s="70">
        <f>+Outflows!J197+Fees!J197+'Ongoing Cash Flows'!J197+'Terminal Value'!J197</f>
        <v>8355.0554378027482</v>
      </c>
      <c r="K197" s="70">
        <f>+Outflows!K197+Fees!K197+'Ongoing Cash Flows'!K197+'Terminal Value'!K197</f>
        <v>8345.9535367343706</v>
      </c>
      <c r="L197" s="70">
        <f>+Outflows!L197+Fees!L197+'Ongoing Cash Flows'!L197+'Terminal Value'!L197</f>
        <v>8347.127502922338</v>
      </c>
      <c r="M197" s="70">
        <f>+Outflows!M197+Fees!M197+'Ongoing Cash Flows'!M197+'Terminal Value'!M197</f>
        <v>8319.1749024315468</v>
      </c>
      <c r="N197" s="70">
        <f>+Outflows!N197+Fees!N197+'Ongoing Cash Flows'!N197+'Terminal Value'!N197</f>
        <v>8301.4747703904304</v>
      </c>
      <c r="O197" s="70">
        <f>+Outflows!O197+Fees!O197+'Ongoing Cash Flows'!O197+'Terminal Value'!O197</f>
        <v>7975.4045852996842</v>
      </c>
      <c r="P197" s="70">
        <f>+Outflows!P197+Fees!P197+'Ongoing Cash Flows'!P197+'Terminal Value'!P197</f>
        <v>7867.4922848646092</v>
      </c>
      <c r="Q197" s="70">
        <f>+Outflows!Q197+Fees!Q197+'Ongoing Cash Flows'!Q197+'Terminal Value'!Q197</f>
        <v>7838.9895404720883</v>
      </c>
      <c r="R197" s="70">
        <f>+Outflows!R197+Fees!R197+'Ongoing Cash Flows'!R197+'Terminal Value'!R197</f>
        <v>1093.0716250853638</v>
      </c>
      <c r="S197" s="70">
        <f>+Outflows!S197+Fees!S197+'Ongoing Cash Flows'!S197+'Terminal Value'!S197</f>
        <v>0</v>
      </c>
      <c r="T197" s="70">
        <f>+Outflows!T197+Fees!T197+'Ongoing Cash Flows'!T197+'Terminal Value'!T197</f>
        <v>0</v>
      </c>
      <c r="U197" s="70">
        <f>+Outflows!U197+Fees!U197+'Ongoing Cash Flows'!U197+'Terminal Value'!U197</f>
        <v>0</v>
      </c>
      <c r="V197" s="70">
        <f>+Outflows!V197+Fees!V197+'Ongoing Cash Flows'!V197+'Terminal Value'!V197</f>
        <v>0</v>
      </c>
      <c r="W197" s="70">
        <f>+Outflows!W197+Fees!W197+'Ongoing Cash Flows'!W197+'Terminal Value'!W197</f>
        <v>0</v>
      </c>
      <c r="X197" s="70">
        <f>+Outflows!X197+Fees!X197+'Ongoing Cash Flows'!X197+'Terminal Value'!X197</f>
        <v>0</v>
      </c>
      <c r="Y197" s="70">
        <f>+Outflows!Y197+Fees!Y197+'Ongoing Cash Flows'!Y197+'Terminal Value'!Y197</f>
        <v>0</v>
      </c>
      <c r="Z197" s="70">
        <f>+Outflows!Z197+Fees!Z197+'Ongoing Cash Flows'!Z197+'Terminal Value'!Z197</f>
        <v>0</v>
      </c>
      <c r="AA197" s="70">
        <f>+Outflows!AA197+Fees!AA197+'Ongoing Cash Flows'!AA197+'Terminal Value'!AA197</f>
        <v>0</v>
      </c>
      <c r="AB197" s="70">
        <f>+Outflows!AB197+Fees!AB197+'Ongoing Cash Flows'!AB197+'Terminal Value'!AB197</f>
        <v>0</v>
      </c>
      <c r="AC197" s="70">
        <f>+Outflows!AC197+Fees!AC197+'Ongoing Cash Flows'!AC197+'Terminal Value'!AC197</f>
        <v>0</v>
      </c>
      <c r="AD197" s="70">
        <f>+Outflows!AD197+Fees!AD197+'Ongoing Cash Flows'!AD197+'Terminal Value'!AD197</f>
        <v>0</v>
      </c>
      <c r="AE197" s="70">
        <f>+Outflows!AE197+Fees!AE197+'Ongoing Cash Flows'!AE197+'Terminal Value'!AE197</f>
        <v>0</v>
      </c>
      <c r="AF197" s="70">
        <f>+Outflows!AF197+Fees!AF197+'Ongoing Cash Flows'!AF197+'Terminal Value'!AF197</f>
        <v>0</v>
      </c>
      <c r="AG197" s="70">
        <f>+Outflows!AG197+Fees!AG197+'Ongoing Cash Flows'!AG197+'Terminal Value'!AG197</f>
        <v>0</v>
      </c>
      <c r="AH197" s="70">
        <f>+Outflows!AH197+Fees!AH197+'Ongoing Cash Flows'!AH197+'Terminal Value'!AH197</f>
        <v>0</v>
      </c>
      <c r="AI197" s="70">
        <f>+Outflows!AI197+Fees!AI197+'Ongoing Cash Flows'!AI197+'Terminal Value'!AI197</f>
        <v>0</v>
      </c>
      <c r="AJ197" s="70">
        <f>+Outflows!AJ197+Fees!AJ197+'Ongoing Cash Flows'!AJ197+'Terminal Value'!AJ197</f>
        <v>0</v>
      </c>
      <c r="AK197" s="70"/>
      <c r="AL197" s="6"/>
      <c r="AM197" s="71"/>
      <c r="AN197" s="72">
        <f t="shared" si="12"/>
        <v>5.6805965304374706E-2</v>
      </c>
      <c r="AO197" s="70">
        <f t="shared" ca="1" si="13"/>
        <v>-1471.0160482278643</v>
      </c>
      <c r="AP197" s="166">
        <f t="shared" ca="1" si="14"/>
        <v>327951.65957664029</v>
      </c>
      <c r="AQ197" s="166">
        <f t="shared" ca="1" si="15"/>
        <v>0</v>
      </c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1"/>
      <c r="CM197" s="1"/>
      <c r="CN197" s="1"/>
      <c r="CO197" s="1"/>
      <c r="CP197" s="1"/>
    </row>
    <row r="198" spans="1:94" x14ac:dyDescent="0.2">
      <c r="A198" s="6">
        <v>196</v>
      </c>
      <c r="B198" s="70">
        <f>+Outflows!B198+Fees!B198+'Ongoing Cash Flows'!B198+'Terminal Value'!B198</f>
        <v>-100260.54205639314</v>
      </c>
      <c r="C198" s="70">
        <f>+Outflows!C198+Fees!C198+'Ongoing Cash Flows'!C198+'Terminal Value'!C198</f>
        <v>14219.507559693266</v>
      </c>
      <c r="D198" s="70">
        <f>+Outflows!D198+Fees!D198+'Ongoing Cash Flows'!D198+'Terminal Value'!D198</f>
        <v>12315.476332664108</v>
      </c>
      <c r="E198" s="70">
        <f>+Outflows!E198+Fees!E198+'Ongoing Cash Flows'!E198+'Terminal Value'!E198</f>
        <v>10237.321054259421</v>
      </c>
      <c r="F198" s="70">
        <f>+Outflows!F198+Fees!F198+'Ongoing Cash Flows'!F198+'Terminal Value'!F198</f>
        <v>9864.052999128422</v>
      </c>
      <c r="G198" s="70">
        <f>+Outflows!G198+Fees!G198+'Ongoing Cash Flows'!G198+'Terminal Value'!G198</f>
        <v>9613.8264448724949</v>
      </c>
      <c r="H198" s="70">
        <f>+Outflows!H198+Fees!H198+'Ongoing Cash Flows'!H198+'Terminal Value'!H198</f>
        <v>8640.0240828831629</v>
      </c>
      <c r="I198" s="70">
        <f>+Outflows!I198+Fees!I198+'Ongoing Cash Flows'!I198+'Terminal Value'!I198</f>
        <v>8481.2430165070218</v>
      </c>
      <c r="J198" s="70">
        <f>+Outflows!J198+Fees!J198+'Ongoing Cash Flows'!J198+'Terminal Value'!J198</f>
        <v>8468.808813972033</v>
      </c>
      <c r="K198" s="70">
        <f>+Outflows!K198+Fees!K198+'Ongoing Cash Flows'!K198+'Terminal Value'!K198</f>
        <v>8459.8997152361462</v>
      </c>
      <c r="L198" s="70">
        <f>+Outflows!L198+Fees!L198+'Ongoing Cash Flows'!L198+'Terminal Value'!L198</f>
        <v>8460.8808790916228</v>
      </c>
      <c r="M198" s="70">
        <f>+Outflows!M198+Fees!M198+'Ongoing Cash Flows'!M198+'Terminal Value'!M198</f>
        <v>8433.1210809333243</v>
      </c>
      <c r="N198" s="70">
        <f>+Outflows!N198+Fees!N198+'Ongoing Cash Flows'!N198+'Terminal Value'!N198</f>
        <v>8415.2281465597152</v>
      </c>
      <c r="O198" s="70">
        <f>+Outflows!O198+Fees!O198+'Ongoing Cash Flows'!O198+'Terminal Value'!O198</f>
        <v>8089.3507638014598</v>
      </c>
      <c r="P198" s="70">
        <f>+Outflows!P198+Fees!P198+'Ongoing Cash Flows'!P198+'Terminal Value'!P198</f>
        <v>7981.2456610338941</v>
      </c>
      <c r="Q198" s="70">
        <f>+Outflows!Q198+Fees!Q198+'Ongoing Cash Flows'!Q198+'Terminal Value'!Q198</f>
        <v>7952.9357189738639</v>
      </c>
      <c r="R198" s="70">
        <f>+Outflows!R198+Fees!R198+'Ongoing Cash Flows'!R198+'Terminal Value'!R198</f>
        <v>1149.9483131700065</v>
      </c>
      <c r="S198" s="70">
        <f>+Outflows!S198+Fees!S198+'Ongoing Cash Flows'!S198+'Terminal Value'!S198</f>
        <v>0</v>
      </c>
      <c r="T198" s="70">
        <f>+Outflows!T198+Fees!T198+'Ongoing Cash Flows'!T198+'Terminal Value'!T198</f>
        <v>0</v>
      </c>
      <c r="U198" s="70">
        <f>+Outflows!U198+Fees!U198+'Ongoing Cash Flows'!U198+'Terminal Value'!U198</f>
        <v>0</v>
      </c>
      <c r="V198" s="70">
        <f>+Outflows!V198+Fees!V198+'Ongoing Cash Flows'!V198+'Terminal Value'!V198</f>
        <v>0</v>
      </c>
      <c r="W198" s="70">
        <f>+Outflows!W198+Fees!W198+'Ongoing Cash Flows'!W198+'Terminal Value'!W198</f>
        <v>0</v>
      </c>
      <c r="X198" s="70">
        <f>+Outflows!X198+Fees!X198+'Ongoing Cash Flows'!X198+'Terminal Value'!X198</f>
        <v>0</v>
      </c>
      <c r="Y198" s="70">
        <f>+Outflows!Y198+Fees!Y198+'Ongoing Cash Flows'!Y198+'Terminal Value'!Y198</f>
        <v>0</v>
      </c>
      <c r="Z198" s="70">
        <f>+Outflows!Z198+Fees!Z198+'Ongoing Cash Flows'!Z198+'Terminal Value'!Z198</f>
        <v>0</v>
      </c>
      <c r="AA198" s="70">
        <f>+Outflows!AA198+Fees!AA198+'Ongoing Cash Flows'!AA198+'Terminal Value'!AA198</f>
        <v>0</v>
      </c>
      <c r="AB198" s="70">
        <f>+Outflows!AB198+Fees!AB198+'Ongoing Cash Flows'!AB198+'Terminal Value'!AB198</f>
        <v>0</v>
      </c>
      <c r="AC198" s="70">
        <f>+Outflows!AC198+Fees!AC198+'Ongoing Cash Flows'!AC198+'Terminal Value'!AC198</f>
        <v>0</v>
      </c>
      <c r="AD198" s="70">
        <f>+Outflows!AD198+Fees!AD198+'Ongoing Cash Flows'!AD198+'Terminal Value'!AD198</f>
        <v>0</v>
      </c>
      <c r="AE198" s="70">
        <f>+Outflows!AE198+Fees!AE198+'Ongoing Cash Flows'!AE198+'Terminal Value'!AE198</f>
        <v>0</v>
      </c>
      <c r="AF198" s="70">
        <f>+Outflows!AF198+Fees!AF198+'Ongoing Cash Flows'!AF198+'Terminal Value'!AF198</f>
        <v>0</v>
      </c>
      <c r="AG198" s="70">
        <f>+Outflows!AG198+Fees!AG198+'Ongoing Cash Flows'!AG198+'Terminal Value'!AG198</f>
        <v>0</v>
      </c>
      <c r="AH198" s="70">
        <f>+Outflows!AH198+Fees!AH198+'Ongoing Cash Flows'!AH198+'Terminal Value'!AH198</f>
        <v>0</v>
      </c>
      <c r="AI198" s="70">
        <f>+Outflows!AI198+Fees!AI198+'Ongoing Cash Flows'!AI198+'Terminal Value'!AI198</f>
        <v>0</v>
      </c>
      <c r="AJ198" s="70">
        <f>+Outflows!AJ198+Fees!AJ198+'Ongoing Cash Flows'!AJ198+'Terminal Value'!AJ198</f>
        <v>0</v>
      </c>
      <c r="AK198" s="70"/>
      <c r="AL198" s="6"/>
      <c r="AM198" s="71"/>
      <c r="AN198" s="72">
        <f t="shared" si="12"/>
        <v>5.0104650855064395E-2</v>
      </c>
      <c r="AO198" s="70">
        <f t="shared" ca="1" si="13"/>
        <v>-5228.5772025888609</v>
      </c>
      <c r="AP198" s="166">
        <f t="shared" ca="1" si="14"/>
        <v>18750907.375190664</v>
      </c>
      <c r="AQ198" s="166">
        <f t="shared" ca="1" si="15"/>
        <v>0</v>
      </c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1"/>
      <c r="CM198" s="1"/>
      <c r="CN198" s="1"/>
      <c r="CO198" s="1"/>
      <c r="CP198" s="1"/>
    </row>
    <row r="199" spans="1:94" x14ac:dyDescent="0.2">
      <c r="A199" s="6">
        <v>197</v>
      </c>
      <c r="B199" s="70">
        <f>+Outflows!B199+Fees!B199+'Ongoing Cash Flows'!B199+'Terminal Value'!B199</f>
        <v>-86590.650581517548</v>
      </c>
      <c r="C199" s="70">
        <f>+Outflows!C199+Fees!C199+'Ongoing Cash Flows'!C199+'Terminal Value'!C199</f>
        <v>14024.569212559443</v>
      </c>
      <c r="D199" s="70">
        <f>+Outflows!D199+Fees!D199+'Ongoing Cash Flows'!D199+'Terminal Value'!D199</f>
        <v>11951.783127238354</v>
      </c>
      <c r="E199" s="70">
        <f>+Outflows!E199+Fees!E199+'Ongoing Cash Flows'!E199+'Terminal Value'!E199</f>
        <v>9929.1680749517272</v>
      </c>
      <c r="F199" s="70">
        <f>+Outflows!F199+Fees!F199+'Ongoing Cash Flows'!F199+'Terminal Value'!F199</f>
        <v>9473.9829222038043</v>
      </c>
      <c r="G199" s="70">
        <f>+Outflows!G199+Fees!G199+'Ongoing Cash Flows'!G199+'Terminal Value'!G199</f>
        <v>9332.3562591179216</v>
      </c>
      <c r="H199" s="70">
        <f>+Outflows!H199+Fees!H199+'Ongoing Cash Flows'!H199+'Terminal Value'!H199</f>
        <v>8308.9086908047739</v>
      </c>
      <c r="I199" s="70">
        <f>+Outflows!I199+Fees!I199+'Ongoing Cash Flows'!I199+'Terminal Value'!I199</f>
        <v>8167.6666419865569</v>
      </c>
      <c r="J199" s="70">
        <f>+Outflows!J199+Fees!J199+'Ongoing Cash Flows'!J199+'Terminal Value'!J199</f>
        <v>8155.2324394515672</v>
      </c>
      <c r="K199" s="70">
        <f>+Outflows!K199+Fees!K199+'Ongoing Cash Flows'!K199+'Terminal Value'!K199</f>
        <v>8145.7918553351365</v>
      </c>
      <c r="L199" s="70">
        <f>+Outflows!L199+Fees!L199+'Ongoing Cash Flows'!L199+'Terminal Value'!L199</f>
        <v>8147.3045045711569</v>
      </c>
      <c r="M199" s="70">
        <f>+Outflows!M199+Fees!M199+'Ongoing Cash Flows'!M199+'Terminal Value'!M199</f>
        <v>8119.0132210323136</v>
      </c>
      <c r="N199" s="70">
        <f>+Outflows!N199+Fees!N199+'Ongoing Cash Flows'!N199+'Terminal Value'!N199</f>
        <v>8101.6517720392494</v>
      </c>
      <c r="O199" s="70">
        <f>+Outflows!O199+Fees!O199+'Ongoing Cash Flows'!O199+'Terminal Value'!O199</f>
        <v>7775.242903900451</v>
      </c>
      <c r="P199" s="70">
        <f>+Outflows!P199+Fees!P199+'Ongoing Cash Flows'!P199+'Terminal Value'!P199</f>
        <v>7667.6692865134282</v>
      </c>
      <c r="Q199" s="70">
        <f>+Outflows!Q199+Fees!Q199+'Ongoing Cash Flows'!Q199+'Terminal Value'!Q199</f>
        <v>7638.8278590728551</v>
      </c>
      <c r="R199" s="70">
        <f>+Outflows!R199+Fees!R199+'Ongoing Cash Flows'!R199+'Terminal Value'!R199</f>
        <v>993.16012590977368</v>
      </c>
      <c r="S199" s="70">
        <f>+Outflows!S199+Fees!S199+'Ongoing Cash Flows'!S199+'Terminal Value'!S199</f>
        <v>0</v>
      </c>
      <c r="T199" s="70">
        <f>+Outflows!T199+Fees!T199+'Ongoing Cash Flows'!T199+'Terminal Value'!T199</f>
        <v>0</v>
      </c>
      <c r="U199" s="70">
        <f>+Outflows!U199+Fees!U199+'Ongoing Cash Flows'!U199+'Terminal Value'!U199</f>
        <v>0</v>
      </c>
      <c r="V199" s="70">
        <f>+Outflows!V199+Fees!V199+'Ongoing Cash Flows'!V199+'Terminal Value'!V199</f>
        <v>0</v>
      </c>
      <c r="W199" s="70">
        <f>+Outflows!W199+Fees!W199+'Ongoing Cash Flows'!W199+'Terminal Value'!W199</f>
        <v>0</v>
      </c>
      <c r="X199" s="70">
        <f>+Outflows!X199+Fees!X199+'Ongoing Cash Flows'!X199+'Terminal Value'!X199</f>
        <v>0</v>
      </c>
      <c r="Y199" s="70">
        <f>+Outflows!Y199+Fees!Y199+'Ongoing Cash Flows'!Y199+'Terminal Value'!Y199</f>
        <v>0</v>
      </c>
      <c r="Z199" s="70">
        <f>+Outflows!Z199+Fees!Z199+'Ongoing Cash Flows'!Z199+'Terminal Value'!Z199</f>
        <v>0</v>
      </c>
      <c r="AA199" s="70">
        <f>+Outflows!AA199+Fees!AA199+'Ongoing Cash Flows'!AA199+'Terminal Value'!AA199</f>
        <v>0</v>
      </c>
      <c r="AB199" s="70">
        <f>+Outflows!AB199+Fees!AB199+'Ongoing Cash Flows'!AB199+'Terminal Value'!AB199</f>
        <v>0</v>
      </c>
      <c r="AC199" s="70">
        <f>+Outflows!AC199+Fees!AC199+'Ongoing Cash Flows'!AC199+'Terminal Value'!AC199</f>
        <v>0</v>
      </c>
      <c r="AD199" s="70">
        <f>+Outflows!AD199+Fees!AD199+'Ongoing Cash Flows'!AD199+'Terminal Value'!AD199</f>
        <v>0</v>
      </c>
      <c r="AE199" s="70">
        <f>+Outflows!AE199+Fees!AE199+'Ongoing Cash Flows'!AE199+'Terminal Value'!AE199</f>
        <v>0</v>
      </c>
      <c r="AF199" s="70">
        <f>+Outflows!AF199+Fees!AF199+'Ongoing Cash Flows'!AF199+'Terminal Value'!AF199</f>
        <v>0</v>
      </c>
      <c r="AG199" s="70">
        <f>+Outflows!AG199+Fees!AG199+'Ongoing Cash Flows'!AG199+'Terminal Value'!AG199</f>
        <v>0</v>
      </c>
      <c r="AH199" s="70">
        <f>+Outflows!AH199+Fees!AH199+'Ongoing Cash Flows'!AH199+'Terminal Value'!AH199</f>
        <v>0</v>
      </c>
      <c r="AI199" s="70">
        <f>+Outflows!AI199+Fees!AI199+'Ongoing Cash Flows'!AI199+'Terminal Value'!AI199</f>
        <v>0</v>
      </c>
      <c r="AJ199" s="70">
        <f>+Outflows!AJ199+Fees!AJ199+'Ongoing Cash Flows'!AJ199+'Terminal Value'!AJ199</f>
        <v>0</v>
      </c>
      <c r="AK199" s="70"/>
      <c r="AL199" s="6"/>
      <c r="AM199" s="71"/>
      <c r="AN199" s="72">
        <f t="shared" si="12"/>
        <v>6.9223377108573916E-2</v>
      </c>
      <c r="AO199" s="70">
        <f t="shared" ca="1" si="13"/>
        <v>4644.1362719603922</v>
      </c>
      <c r="AP199" s="166">
        <f t="shared" ca="1" si="14"/>
        <v>0</v>
      </c>
      <c r="AQ199" s="166">
        <f t="shared" ca="1" si="15"/>
        <v>30719103.197882924</v>
      </c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1"/>
      <c r="CM199" s="1"/>
      <c r="CN199" s="1"/>
      <c r="CO199" s="1"/>
      <c r="CP199" s="1"/>
    </row>
    <row r="200" spans="1:94" x14ac:dyDescent="0.2">
      <c r="A200" s="6">
        <v>198</v>
      </c>
      <c r="B200" s="70">
        <f>+Outflows!B200+Fees!B200+'Ongoing Cash Flows'!B200+'Terminal Value'!B200</f>
        <v>-103148.27459074944</v>
      </c>
      <c r="C200" s="70">
        <f>+Outflows!C200+Fees!C200+'Ongoing Cash Flows'!C200+'Terminal Value'!C200</f>
        <v>14357.414226187389</v>
      </c>
      <c r="D200" s="70">
        <f>+Outflows!D200+Fees!D200+'Ongoing Cash Flows'!D200+'Terminal Value'!D200</f>
        <v>12527.087526080431</v>
      </c>
      <c r="E200" s="70">
        <f>+Outflows!E200+Fees!E200+'Ongoing Cash Flows'!E200+'Terminal Value'!E200</f>
        <v>10386.681293679085</v>
      </c>
      <c r="F200" s="70">
        <f>+Outflows!F200+Fees!F200+'Ongoing Cash Flows'!F200+'Terminal Value'!F200</f>
        <v>10035.946616336958</v>
      </c>
      <c r="G200" s="70">
        <f>+Outflows!G200+Fees!G200+'Ongoing Cash Flows'!G200+'Terminal Value'!G200</f>
        <v>9861.9226821521843</v>
      </c>
      <c r="H200" s="70">
        <f>+Outflows!H200+Fees!H200+'Ongoing Cash Flows'!H200+'Terminal Value'!H200</f>
        <v>8709.9714333861502</v>
      </c>
      <c r="I200" s="70">
        <f>+Outflows!I200+Fees!I200+'Ongoing Cash Flows'!I200+'Terminal Value'!I200</f>
        <v>8547.4852906591295</v>
      </c>
      <c r="J200" s="70">
        <f>+Outflows!J200+Fees!J200+'Ongoing Cash Flows'!J200+'Terminal Value'!J200</f>
        <v>8535.0510881241389</v>
      </c>
      <c r="K200" s="70">
        <f>+Outflows!K200+Fees!K200+'Ongoing Cash Flows'!K200+'Terminal Value'!K200</f>
        <v>8526.254264429188</v>
      </c>
      <c r="L200" s="70">
        <f>+Outflows!L200+Fees!L200+'Ongoing Cash Flows'!L200+'Terminal Value'!L200</f>
        <v>8527.1231532437287</v>
      </c>
      <c r="M200" s="70">
        <f>+Outflows!M200+Fees!M200+'Ongoing Cash Flows'!M200+'Terminal Value'!M200</f>
        <v>8499.475630126366</v>
      </c>
      <c r="N200" s="70">
        <f>+Outflows!N200+Fees!N200+'Ongoing Cash Flows'!N200+'Terminal Value'!N200</f>
        <v>8481.470420711823</v>
      </c>
      <c r="O200" s="70">
        <f>+Outflows!O200+Fees!O200+'Ongoing Cash Flows'!O200+'Terminal Value'!O200</f>
        <v>8155.7053129945016</v>
      </c>
      <c r="P200" s="70">
        <f>+Outflows!P200+Fees!P200+'Ongoing Cash Flows'!P200+'Terminal Value'!P200</f>
        <v>8047.4879351860009</v>
      </c>
      <c r="Q200" s="70">
        <f>+Outflows!Q200+Fees!Q200+'Ongoing Cash Flows'!Q200+'Terminal Value'!Q200</f>
        <v>8019.2902681669057</v>
      </c>
      <c r="R200" s="70">
        <f>+Outflows!R200+Fees!R200+'Ongoing Cash Flows'!R200+'Terminal Value'!R200</f>
        <v>1183.0694502460597</v>
      </c>
      <c r="S200" s="70">
        <f>+Outflows!S200+Fees!S200+'Ongoing Cash Flows'!S200+'Terminal Value'!S200</f>
        <v>0</v>
      </c>
      <c r="T200" s="70">
        <f>+Outflows!T200+Fees!T200+'Ongoing Cash Flows'!T200+'Terminal Value'!T200</f>
        <v>0</v>
      </c>
      <c r="U200" s="70">
        <f>+Outflows!U200+Fees!U200+'Ongoing Cash Flows'!U200+'Terminal Value'!U200</f>
        <v>0</v>
      </c>
      <c r="V200" s="70">
        <f>+Outflows!V200+Fees!V200+'Ongoing Cash Flows'!V200+'Terminal Value'!V200</f>
        <v>0</v>
      </c>
      <c r="W200" s="70">
        <f>+Outflows!W200+Fees!W200+'Ongoing Cash Flows'!W200+'Terminal Value'!W200</f>
        <v>0</v>
      </c>
      <c r="X200" s="70">
        <f>+Outflows!X200+Fees!X200+'Ongoing Cash Flows'!X200+'Terminal Value'!X200</f>
        <v>0</v>
      </c>
      <c r="Y200" s="70">
        <f>+Outflows!Y200+Fees!Y200+'Ongoing Cash Flows'!Y200+'Terminal Value'!Y200</f>
        <v>0</v>
      </c>
      <c r="Z200" s="70">
        <f>+Outflows!Z200+Fees!Z200+'Ongoing Cash Flows'!Z200+'Terminal Value'!Z200</f>
        <v>0</v>
      </c>
      <c r="AA200" s="70">
        <f>+Outflows!AA200+Fees!AA200+'Ongoing Cash Flows'!AA200+'Terminal Value'!AA200</f>
        <v>0</v>
      </c>
      <c r="AB200" s="70">
        <f>+Outflows!AB200+Fees!AB200+'Ongoing Cash Flows'!AB200+'Terminal Value'!AB200</f>
        <v>0</v>
      </c>
      <c r="AC200" s="70">
        <f>+Outflows!AC200+Fees!AC200+'Ongoing Cash Flows'!AC200+'Terminal Value'!AC200</f>
        <v>0</v>
      </c>
      <c r="AD200" s="70">
        <f>+Outflows!AD200+Fees!AD200+'Ongoing Cash Flows'!AD200+'Terminal Value'!AD200</f>
        <v>0</v>
      </c>
      <c r="AE200" s="70">
        <f>+Outflows!AE200+Fees!AE200+'Ongoing Cash Flows'!AE200+'Terminal Value'!AE200</f>
        <v>0</v>
      </c>
      <c r="AF200" s="70">
        <f>+Outflows!AF200+Fees!AF200+'Ongoing Cash Flows'!AF200+'Terminal Value'!AF200</f>
        <v>0</v>
      </c>
      <c r="AG200" s="70">
        <f>+Outflows!AG200+Fees!AG200+'Ongoing Cash Flows'!AG200+'Terminal Value'!AG200</f>
        <v>0</v>
      </c>
      <c r="AH200" s="70">
        <f>+Outflows!AH200+Fees!AH200+'Ongoing Cash Flows'!AH200+'Terminal Value'!AH200</f>
        <v>0</v>
      </c>
      <c r="AI200" s="70">
        <f>+Outflows!AI200+Fees!AI200+'Ongoing Cash Flows'!AI200+'Terminal Value'!AI200</f>
        <v>0</v>
      </c>
      <c r="AJ200" s="70">
        <f>+Outflows!AJ200+Fees!AJ200+'Ongoing Cash Flows'!AJ200+'Terminal Value'!AJ200</f>
        <v>0</v>
      </c>
      <c r="AK200" s="70"/>
      <c r="AL200" s="6"/>
      <c r="AM200" s="71"/>
      <c r="AN200" s="72">
        <f t="shared" si="12"/>
        <v>4.7444835305213928E-2</v>
      </c>
      <c r="AO200" s="70">
        <f t="shared" ca="1" si="13"/>
        <v>-6851.9355881845322</v>
      </c>
      <c r="AP200" s="166">
        <f t="shared" ca="1" si="14"/>
        <v>35445236.006535158</v>
      </c>
      <c r="AQ200" s="166">
        <f t="shared" ca="1" si="15"/>
        <v>0</v>
      </c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1"/>
      <c r="CM200" s="1"/>
      <c r="CN200" s="1"/>
      <c r="CO200" s="1"/>
      <c r="CP200" s="1"/>
    </row>
    <row r="201" spans="1:94" x14ac:dyDescent="0.2">
      <c r="A201" s="6">
        <v>199</v>
      </c>
      <c r="B201" s="70">
        <f>+Outflows!B201+Fees!B201+'Ongoing Cash Flows'!B201+'Terminal Value'!B201</f>
        <v>-90806.366628253076</v>
      </c>
      <c r="C201" s="70">
        <f>+Outflows!C201+Fees!C201+'Ongoing Cash Flows'!C201+'Terminal Value'!C201</f>
        <v>14119.097409809399</v>
      </c>
      <c r="D201" s="70">
        <f>+Outflows!D201+Fees!D201+'Ongoing Cash Flows'!D201+'Terminal Value'!D201</f>
        <v>12050.495993574952</v>
      </c>
      <c r="E201" s="70">
        <f>+Outflows!E201+Fees!E201+'Ongoing Cash Flows'!E201+'Terminal Value'!E201</f>
        <v>10013.66399075871</v>
      </c>
      <c r="F201" s="70">
        <f>+Outflows!F201+Fees!F201+'Ongoing Cash Flows'!F201+'Terminal Value'!F201</f>
        <v>9624.0632133710224</v>
      </c>
      <c r="G201" s="70">
        <f>+Outflows!G201+Fees!G201+'Ongoing Cash Flows'!G201+'Terminal Value'!G201</f>
        <v>9336.4310442509468</v>
      </c>
      <c r="H201" s="70">
        <f>+Outflows!H201+Fees!H201+'Ongoing Cash Flows'!H201+'Terminal Value'!H201</f>
        <v>8411.0227766606531</v>
      </c>
      <c r="I201" s="70">
        <f>+Outflows!I201+Fees!I201+'Ongoing Cash Flows'!I201+'Terminal Value'!I201</f>
        <v>8264.3717955258326</v>
      </c>
      <c r="J201" s="70">
        <f>+Outflows!J201+Fees!J201+'Ongoing Cash Flows'!J201+'Terminal Value'!J201</f>
        <v>8251.9375929908419</v>
      </c>
      <c r="K201" s="70">
        <f>+Outflows!K201+Fees!K201+'Ongoing Cash Flows'!K201+'Terminal Value'!K201</f>
        <v>8242.66091591431</v>
      </c>
      <c r="L201" s="70">
        <f>+Outflows!L201+Fees!L201+'Ongoing Cash Flows'!L201+'Terminal Value'!L201</f>
        <v>8244.0096581104335</v>
      </c>
      <c r="M201" s="70">
        <f>+Outflows!M201+Fees!M201+'Ongoing Cash Flows'!M201+'Terminal Value'!M201</f>
        <v>8215.882281611488</v>
      </c>
      <c r="N201" s="70">
        <f>+Outflows!N201+Fees!N201+'Ongoing Cash Flows'!N201+'Terminal Value'!N201</f>
        <v>8198.356925578526</v>
      </c>
      <c r="O201" s="70">
        <f>+Outflows!O201+Fees!O201+'Ongoing Cash Flows'!O201+'Terminal Value'!O201</f>
        <v>7872.1119644796236</v>
      </c>
      <c r="P201" s="70">
        <f>+Outflows!P201+Fees!P201+'Ongoing Cash Flows'!P201+'Terminal Value'!P201</f>
        <v>7764.3744400527039</v>
      </c>
      <c r="Q201" s="70">
        <f>+Outflows!Q201+Fees!Q201+'Ongoing Cash Flows'!Q201+'Terminal Value'!Q201</f>
        <v>7735.6969196520276</v>
      </c>
      <c r="R201" s="70">
        <f>+Outflows!R201+Fees!R201+'Ongoing Cash Flows'!R201+'Terminal Value'!R201</f>
        <v>1041.5127026794114</v>
      </c>
      <c r="S201" s="70">
        <f>+Outflows!S201+Fees!S201+'Ongoing Cash Flows'!S201+'Terminal Value'!S201</f>
        <v>0</v>
      </c>
      <c r="T201" s="70">
        <f>+Outflows!T201+Fees!T201+'Ongoing Cash Flows'!T201+'Terminal Value'!T201</f>
        <v>0</v>
      </c>
      <c r="U201" s="70">
        <f>+Outflows!U201+Fees!U201+'Ongoing Cash Flows'!U201+'Terminal Value'!U201</f>
        <v>0</v>
      </c>
      <c r="V201" s="70">
        <f>+Outflows!V201+Fees!V201+'Ongoing Cash Flows'!V201+'Terminal Value'!V201</f>
        <v>0</v>
      </c>
      <c r="W201" s="70">
        <f>+Outflows!W201+Fees!W201+'Ongoing Cash Flows'!W201+'Terminal Value'!W201</f>
        <v>0</v>
      </c>
      <c r="X201" s="70">
        <f>+Outflows!X201+Fees!X201+'Ongoing Cash Flows'!X201+'Terminal Value'!X201</f>
        <v>0</v>
      </c>
      <c r="Y201" s="70">
        <f>+Outflows!Y201+Fees!Y201+'Ongoing Cash Flows'!Y201+'Terminal Value'!Y201</f>
        <v>0</v>
      </c>
      <c r="Z201" s="70">
        <f>+Outflows!Z201+Fees!Z201+'Ongoing Cash Flows'!Z201+'Terminal Value'!Z201</f>
        <v>0</v>
      </c>
      <c r="AA201" s="70">
        <f>+Outflows!AA201+Fees!AA201+'Ongoing Cash Flows'!AA201+'Terminal Value'!AA201</f>
        <v>0</v>
      </c>
      <c r="AB201" s="70">
        <f>+Outflows!AB201+Fees!AB201+'Ongoing Cash Flows'!AB201+'Terminal Value'!AB201</f>
        <v>0</v>
      </c>
      <c r="AC201" s="70">
        <f>+Outflows!AC201+Fees!AC201+'Ongoing Cash Flows'!AC201+'Terminal Value'!AC201</f>
        <v>0</v>
      </c>
      <c r="AD201" s="70">
        <f>+Outflows!AD201+Fees!AD201+'Ongoing Cash Flows'!AD201+'Terminal Value'!AD201</f>
        <v>0</v>
      </c>
      <c r="AE201" s="70">
        <f>+Outflows!AE201+Fees!AE201+'Ongoing Cash Flows'!AE201+'Terminal Value'!AE201</f>
        <v>0</v>
      </c>
      <c r="AF201" s="70">
        <f>+Outflows!AF201+Fees!AF201+'Ongoing Cash Flows'!AF201+'Terminal Value'!AF201</f>
        <v>0</v>
      </c>
      <c r="AG201" s="70">
        <f>+Outflows!AG201+Fees!AG201+'Ongoing Cash Flows'!AG201+'Terminal Value'!AG201</f>
        <v>0</v>
      </c>
      <c r="AH201" s="70">
        <f>+Outflows!AH201+Fees!AH201+'Ongoing Cash Flows'!AH201+'Terminal Value'!AH201</f>
        <v>0</v>
      </c>
      <c r="AI201" s="70">
        <f>+Outflows!AI201+Fees!AI201+'Ongoing Cash Flows'!AI201+'Terminal Value'!AI201</f>
        <v>0</v>
      </c>
      <c r="AJ201" s="70">
        <f>+Outflows!AJ201+Fees!AJ201+'Ongoing Cash Flows'!AJ201+'Terminal Value'!AJ201</f>
        <v>0</v>
      </c>
      <c r="AK201" s="70"/>
      <c r="AL201" s="6"/>
      <c r="AM201" s="71"/>
      <c r="AN201" s="72">
        <f t="shared" si="12"/>
        <v>6.2732145190238939E-2</v>
      </c>
      <c r="AO201" s="70">
        <f t="shared" ca="1" si="13"/>
        <v>1574.5465090580349</v>
      </c>
      <c r="AP201" s="166">
        <f t="shared" ca="1" si="14"/>
        <v>0</v>
      </c>
      <c r="AQ201" s="166">
        <f t="shared" ca="1" si="15"/>
        <v>6115194.4446883732</v>
      </c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1"/>
      <c r="CM201" s="1"/>
      <c r="CN201" s="1"/>
      <c r="CO201" s="1"/>
      <c r="CP201" s="1"/>
    </row>
    <row r="202" spans="1:94" x14ac:dyDescent="0.2">
      <c r="A202" s="6">
        <v>200</v>
      </c>
      <c r="B202" s="70">
        <f>+Outflows!B202+Fees!B202+'Ongoing Cash Flows'!B202+'Terminal Value'!B202</f>
        <v>-102671.30309766685</v>
      </c>
      <c r="C202" s="70">
        <f>+Outflows!C202+Fees!C202+'Ongoing Cash Flows'!C202+'Terminal Value'!C202</f>
        <v>14339.318803582373</v>
      </c>
      <c r="D202" s="70">
        <f>+Outflows!D202+Fees!D202+'Ongoing Cash Flows'!D202+'Terminal Value'!D202</f>
        <v>12487.109899237366</v>
      </c>
      <c r="E202" s="70">
        <f>+Outflows!E202+Fees!E202+'Ongoing Cash Flows'!E202+'Terminal Value'!E202</f>
        <v>10439.31503510266</v>
      </c>
      <c r="F202" s="70">
        <f>+Outflows!F202+Fees!F202+'Ongoing Cash Flows'!F202+'Terminal Value'!F202</f>
        <v>10065.877339339868</v>
      </c>
      <c r="G202" s="70">
        <f>+Outflows!G202+Fees!G202+'Ongoing Cash Flows'!G202+'Terminal Value'!G202</f>
        <v>9752.3743030612932</v>
      </c>
      <c r="H202" s="70">
        <f>+Outflows!H202+Fees!H202+'Ongoing Cash Flows'!H202+'Terminal Value'!H202</f>
        <v>8698.418115407545</v>
      </c>
      <c r="I202" s="70">
        <f>+Outflows!I202+Fees!I202+'Ongoing Cash Flows'!I202+'Terminal Value'!I202</f>
        <v>8536.5439461850074</v>
      </c>
      <c r="J202" s="70">
        <f>+Outflows!J202+Fees!J202+'Ongoing Cash Flows'!J202+'Terminal Value'!J202</f>
        <v>8524.1097436500186</v>
      </c>
      <c r="K202" s="70">
        <f>+Outflows!K202+Fees!K202+'Ongoing Cash Flows'!K202+'Terminal Value'!K202</f>
        <v>8515.294375303416</v>
      </c>
      <c r="L202" s="70">
        <f>+Outflows!L202+Fees!L202+'Ongoing Cash Flows'!L202+'Terminal Value'!L202</f>
        <v>8516.1818087696083</v>
      </c>
      <c r="M202" s="70">
        <f>+Outflows!M202+Fees!M202+'Ongoing Cash Flows'!M202+'Terminal Value'!M202</f>
        <v>8488.5157410005941</v>
      </c>
      <c r="N202" s="70">
        <f>+Outflows!N202+Fees!N202+'Ongoing Cash Flows'!N202+'Terminal Value'!N202</f>
        <v>8470.5290762377008</v>
      </c>
      <c r="O202" s="70">
        <f>+Outflows!O202+Fees!O202+'Ongoing Cash Flows'!O202+'Terminal Value'!O202</f>
        <v>8144.7454238687305</v>
      </c>
      <c r="P202" s="70">
        <f>+Outflows!P202+Fees!P202+'Ongoing Cash Flows'!P202+'Terminal Value'!P202</f>
        <v>8036.5465907118805</v>
      </c>
      <c r="Q202" s="70">
        <f>+Outflows!Q202+Fees!Q202+'Ongoing Cash Flows'!Q202+'Terminal Value'!Q202</f>
        <v>8008.3303790411346</v>
      </c>
      <c r="R202" s="70">
        <f>+Outflows!R202+Fees!R202+'Ongoing Cash Flows'!R202+'Terminal Value'!R202</f>
        <v>1177.5987780089995</v>
      </c>
      <c r="S202" s="70">
        <f>+Outflows!S202+Fees!S202+'Ongoing Cash Flows'!S202+'Terminal Value'!S202</f>
        <v>0</v>
      </c>
      <c r="T202" s="70">
        <f>+Outflows!T202+Fees!T202+'Ongoing Cash Flows'!T202+'Terminal Value'!T202</f>
        <v>0</v>
      </c>
      <c r="U202" s="70">
        <f>+Outflows!U202+Fees!U202+'Ongoing Cash Flows'!U202+'Terminal Value'!U202</f>
        <v>0</v>
      </c>
      <c r="V202" s="70">
        <f>+Outflows!V202+Fees!V202+'Ongoing Cash Flows'!V202+'Terminal Value'!V202</f>
        <v>0</v>
      </c>
      <c r="W202" s="70">
        <f>+Outflows!W202+Fees!W202+'Ongoing Cash Flows'!W202+'Terminal Value'!W202</f>
        <v>0</v>
      </c>
      <c r="X202" s="70">
        <f>+Outflows!X202+Fees!X202+'Ongoing Cash Flows'!X202+'Terminal Value'!X202</f>
        <v>0</v>
      </c>
      <c r="Y202" s="70">
        <f>+Outflows!Y202+Fees!Y202+'Ongoing Cash Flows'!Y202+'Terminal Value'!Y202</f>
        <v>0</v>
      </c>
      <c r="Z202" s="70">
        <f>+Outflows!Z202+Fees!Z202+'Ongoing Cash Flows'!Z202+'Terminal Value'!Z202</f>
        <v>0</v>
      </c>
      <c r="AA202" s="70">
        <f>+Outflows!AA202+Fees!AA202+'Ongoing Cash Flows'!AA202+'Terminal Value'!AA202</f>
        <v>0</v>
      </c>
      <c r="AB202" s="70">
        <f>+Outflows!AB202+Fees!AB202+'Ongoing Cash Flows'!AB202+'Terminal Value'!AB202</f>
        <v>0</v>
      </c>
      <c r="AC202" s="70">
        <f>+Outflows!AC202+Fees!AC202+'Ongoing Cash Flows'!AC202+'Terminal Value'!AC202</f>
        <v>0</v>
      </c>
      <c r="AD202" s="70">
        <f>+Outflows!AD202+Fees!AD202+'Ongoing Cash Flows'!AD202+'Terminal Value'!AD202</f>
        <v>0</v>
      </c>
      <c r="AE202" s="70">
        <f>+Outflows!AE202+Fees!AE202+'Ongoing Cash Flows'!AE202+'Terminal Value'!AE202</f>
        <v>0</v>
      </c>
      <c r="AF202" s="70">
        <f>+Outflows!AF202+Fees!AF202+'Ongoing Cash Flows'!AF202+'Terminal Value'!AF202</f>
        <v>0</v>
      </c>
      <c r="AG202" s="70">
        <f>+Outflows!AG202+Fees!AG202+'Ongoing Cash Flows'!AG202+'Terminal Value'!AG202</f>
        <v>0</v>
      </c>
      <c r="AH202" s="70">
        <f>+Outflows!AH202+Fees!AH202+'Ongoing Cash Flows'!AH202+'Terminal Value'!AH202</f>
        <v>0</v>
      </c>
      <c r="AI202" s="70">
        <f>+Outflows!AI202+Fees!AI202+'Ongoing Cash Flows'!AI202+'Terminal Value'!AI202</f>
        <v>0</v>
      </c>
      <c r="AJ202" s="70">
        <f>+Outflows!AJ202+Fees!AJ202+'Ongoing Cash Flows'!AJ202+'Terminal Value'!AJ202</f>
        <v>0</v>
      </c>
      <c r="AK202" s="70"/>
      <c r="AL202" s="6"/>
      <c r="AM202" s="71"/>
      <c r="AN202" s="72">
        <f t="shared" si="12"/>
        <v>4.7971686720848075E-2</v>
      </c>
      <c r="AO202" s="70">
        <f t="shared" ca="1" si="13"/>
        <v>-6527.635140427511</v>
      </c>
      <c r="AP202" s="166">
        <f t="shared" ca="1" si="14"/>
        <v>31688902.866032969</v>
      </c>
      <c r="AQ202" s="166">
        <f t="shared" ca="1" si="15"/>
        <v>0</v>
      </c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1"/>
      <c r="CM202" s="1"/>
      <c r="CN202" s="1"/>
      <c r="CO202" s="1"/>
      <c r="CP202" s="1"/>
    </row>
    <row r="203" spans="1:94" x14ac:dyDescent="0.2">
      <c r="A203" s="6">
        <v>201</v>
      </c>
      <c r="B203" s="70">
        <f>+Outflows!B203+Fees!B203+'Ongoing Cash Flows'!B203+'Terminal Value'!B203</f>
        <v>-99781.961615403168</v>
      </c>
      <c r="C203" s="70">
        <f>+Outflows!C203+Fees!C203+'Ongoing Cash Flows'!C203+'Terminal Value'!C203</f>
        <v>14252.020900737658</v>
      </c>
      <c r="D203" s="70">
        <f>+Outflows!D203+Fees!D203+'Ongoing Cash Flows'!D203+'Terminal Value'!D203</f>
        <v>12399.373015093077</v>
      </c>
      <c r="E203" s="70">
        <f>+Outflows!E203+Fees!E203+'Ongoing Cash Flows'!E203+'Terminal Value'!E203</f>
        <v>10309.425491012456</v>
      </c>
      <c r="F203" s="70">
        <f>+Outflows!F203+Fees!F203+'Ongoing Cash Flows'!F203+'Terminal Value'!F203</f>
        <v>9828.2634164480205</v>
      </c>
      <c r="G203" s="70">
        <f>+Outflows!G203+Fees!G203+'Ongoing Cash Flows'!G203+'Terminal Value'!G203</f>
        <v>9538.1163786130928</v>
      </c>
      <c r="H203" s="70">
        <f>+Outflows!H203+Fees!H203+'Ongoing Cash Flows'!H203+'Terminal Value'!H203</f>
        <v>8628.4317925821997</v>
      </c>
      <c r="I203" s="70">
        <f>+Outflows!I203+Fees!I203+'Ongoing Cash Flows'!I203+'Terminal Value'!I203</f>
        <v>8470.2647640550658</v>
      </c>
      <c r="J203" s="70">
        <f>+Outflows!J203+Fees!J203+'Ongoing Cash Flows'!J203+'Terminal Value'!J203</f>
        <v>8457.8305615200752</v>
      </c>
      <c r="K203" s="70">
        <f>+Outflows!K203+Fees!K203+'Ongoing Cash Flows'!K203+'Terminal Value'!K203</f>
        <v>8448.9028555766436</v>
      </c>
      <c r="L203" s="70">
        <f>+Outflows!L203+Fees!L203+'Ongoing Cash Flows'!L203+'Terminal Value'!L203</f>
        <v>8449.902626639665</v>
      </c>
      <c r="M203" s="70">
        <f>+Outflows!M203+Fees!M203+'Ongoing Cash Flows'!M203+'Terminal Value'!M203</f>
        <v>8422.1242212738216</v>
      </c>
      <c r="N203" s="70">
        <f>+Outflows!N203+Fees!N203+'Ongoing Cash Flows'!N203+'Terminal Value'!N203</f>
        <v>8404.2498941077592</v>
      </c>
      <c r="O203" s="70">
        <f>+Outflows!O203+Fees!O203+'Ongoing Cash Flows'!O203+'Terminal Value'!O203</f>
        <v>8078.3539041419572</v>
      </c>
      <c r="P203" s="70">
        <f>+Outflows!P203+Fees!P203+'Ongoing Cash Flows'!P203+'Terminal Value'!P203</f>
        <v>7970.2674085819381</v>
      </c>
      <c r="Q203" s="70">
        <f>+Outflows!Q203+Fees!Q203+'Ongoing Cash Flows'!Q203+'Terminal Value'!Q203</f>
        <v>7941.9388593143613</v>
      </c>
      <c r="R203" s="70">
        <f>+Outflows!R203+Fees!R203+'Ongoing Cash Flows'!R203+'Terminal Value'!R203</f>
        <v>1144.459186944028</v>
      </c>
      <c r="S203" s="70">
        <f>+Outflows!S203+Fees!S203+'Ongoing Cash Flows'!S203+'Terminal Value'!S203</f>
        <v>0</v>
      </c>
      <c r="T203" s="70">
        <f>+Outflows!T203+Fees!T203+'Ongoing Cash Flows'!T203+'Terminal Value'!T203</f>
        <v>0</v>
      </c>
      <c r="U203" s="70">
        <f>+Outflows!U203+Fees!U203+'Ongoing Cash Flows'!U203+'Terminal Value'!U203</f>
        <v>0</v>
      </c>
      <c r="V203" s="70">
        <f>+Outflows!V203+Fees!V203+'Ongoing Cash Flows'!V203+'Terminal Value'!V203</f>
        <v>0</v>
      </c>
      <c r="W203" s="70">
        <f>+Outflows!W203+Fees!W203+'Ongoing Cash Flows'!W203+'Terminal Value'!W203</f>
        <v>0</v>
      </c>
      <c r="X203" s="70">
        <f>+Outflows!X203+Fees!X203+'Ongoing Cash Flows'!X203+'Terminal Value'!X203</f>
        <v>0</v>
      </c>
      <c r="Y203" s="70">
        <f>+Outflows!Y203+Fees!Y203+'Ongoing Cash Flows'!Y203+'Terminal Value'!Y203</f>
        <v>0</v>
      </c>
      <c r="Z203" s="70">
        <f>+Outflows!Z203+Fees!Z203+'Ongoing Cash Flows'!Z203+'Terminal Value'!Z203</f>
        <v>0</v>
      </c>
      <c r="AA203" s="70">
        <f>+Outflows!AA203+Fees!AA203+'Ongoing Cash Flows'!AA203+'Terminal Value'!AA203</f>
        <v>0</v>
      </c>
      <c r="AB203" s="70">
        <f>+Outflows!AB203+Fees!AB203+'Ongoing Cash Flows'!AB203+'Terminal Value'!AB203</f>
        <v>0</v>
      </c>
      <c r="AC203" s="70">
        <f>+Outflows!AC203+Fees!AC203+'Ongoing Cash Flows'!AC203+'Terminal Value'!AC203</f>
        <v>0</v>
      </c>
      <c r="AD203" s="70">
        <f>+Outflows!AD203+Fees!AD203+'Ongoing Cash Flows'!AD203+'Terminal Value'!AD203</f>
        <v>0</v>
      </c>
      <c r="AE203" s="70">
        <f>+Outflows!AE203+Fees!AE203+'Ongoing Cash Flows'!AE203+'Terminal Value'!AE203</f>
        <v>0</v>
      </c>
      <c r="AF203" s="70">
        <f>+Outflows!AF203+Fees!AF203+'Ongoing Cash Flows'!AF203+'Terminal Value'!AF203</f>
        <v>0</v>
      </c>
      <c r="AG203" s="70">
        <f>+Outflows!AG203+Fees!AG203+'Ongoing Cash Flows'!AG203+'Terminal Value'!AG203</f>
        <v>0</v>
      </c>
      <c r="AH203" s="70">
        <f>+Outflows!AH203+Fees!AH203+'Ongoing Cash Flows'!AH203+'Terminal Value'!AH203</f>
        <v>0</v>
      </c>
      <c r="AI203" s="70">
        <f>+Outflows!AI203+Fees!AI203+'Ongoing Cash Flows'!AI203+'Terminal Value'!AI203</f>
        <v>0</v>
      </c>
      <c r="AJ203" s="70">
        <f>+Outflows!AJ203+Fees!AJ203+'Ongoing Cash Flows'!AJ203+'Terminal Value'!AJ203</f>
        <v>0</v>
      </c>
      <c r="AK203" s="70"/>
      <c r="AL203" s="6"/>
      <c r="AM203" s="71"/>
      <c r="AN203" s="72">
        <f t="shared" si="12"/>
        <v>5.090196430683136E-2</v>
      </c>
      <c r="AO203" s="70">
        <f t="shared" ca="1" si="13"/>
        <v>-4764.9632674631048</v>
      </c>
      <c r="AP203" s="166">
        <f t="shared" ca="1" si="14"/>
        <v>14950733.653548211</v>
      </c>
      <c r="AQ203" s="166">
        <f t="shared" ca="1" si="15"/>
        <v>0</v>
      </c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1"/>
      <c r="CM203" s="1"/>
      <c r="CN203" s="1"/>
      <c r="CO203" s="1"/>
      <c r="CP203" s="1"/>
    </row>
    <row r="204" spans="1:94" x14ac:dyDescent="0.2">
      <c r="A204" s="6">
        <v>202</v>
      </c>
      <c r="B204" s="70">
        <f>+Outflows!B204+Fees!B204+'Ongoing Cash Flows'!B204+'Terminal Value'!B204</f>
        <v>-94349.344094344109</v>
      </c>
      <c r="C204" s="70">
        <f>+Outflows!C204+Fees!C204+'Ongoing Cash Flows'!C204+'Terminal Value'!C204</f>
        <v>14124.400598553886</v>
      </c>
      <c r="D204" s="70">
        <f>+Outflows!D204+Fees!D204+'Ongoing Cash Flows'!D204+'Terminal Value'!D204</f>
        <v>12113.995075655126</v>
      </c>
      <c r="E204" s="70">
        <f>+Outflows!E204+Fees!E204+'Ongoing Cash Flows'!E204+'Terminal Value'!E204</f>
        <v>10151.736710753927</v>
      </c>
      <c r="F204" s="70">
        <f>+Outflows!F204+Fees!F204+'Ongoing Cash Flows'!F204+'Terminal Value'!F204</f>
        <v>9651.0060286964344</v>
      </c>
      <c r="G204" s="70">
        <f>+Outflows!G204+Fees!G204+'Ongoing Cash Flows'!G204+'Terminal Value'!G204</f>
        <v>9467.7910715242178</v>
      </c>
      <c r="H204" s="70">
        <f>+Outflows!H204+Fees!H204+'Ongoing Cash Flows'!H204+'Terminal Value'!H204</f>
        <v>8496.8416271589012</v>
      </c>
      <c r="I204" s="70">
        <f>+Outflows!I204+Fees!I204+'Ongoing Cash Flows'!I204+'Terminal Value'!I204</f>
        <v>8345.6448642159885</v>
      </c>
      <c r="J204" s="70">
        <f>+Outflows!J204+Fees!J204+'Ongoing Cash Flows'!J204+'Terminal Value'!J204</f>
        <v>8333.2106616809979</v>
      </c>
      <c r="K204" s="70">
        <f>+Outflows!K204+Fees!K204+'Ongoing Cash Flows'!K204+'Terminal Value'!K204</f>
        <v>8324.0717355683464</v>
      </c>
      <c r="L204" s="70">
        <f>+Outflows!L204+Fees!L204+'Ongoing Cash Flows'!L204+'Terminal Value'!L204</f>
        <v>8325.2827268005876</v>
      </c>
      <c r="M204" s="70">
        <f>+Outflows!M204+Fees!M204+'Ongoing Cash Flows'!M204+'Terminal Value'!M204</f>
        <v>8297.2931012655245</v>
      </c>
      <c r="N204" s="70">
        <f>+Outflows!N204+Fees!N204+'Ongoing Cash Flows'!N204+'Terminal Value'!N204</f>
        <v>8279.6299942686819</v>
      </c>
      <c r="O204" s="70">
        <f>+Outflows!O204+Fees!O204+'Ongoing Cash Flows'!O204+'Terminal Value'!O204</f>
        <v>7953.5227841336609</v>
      </c>
      <c r="P204" s="70">
        <f>+Outflows!P204+Fees!P204+'Ongoing Cash Flows'!P204+'Terminal Value'!P204</f>
        <v>7845.6475087428598</v>
      </c>
      <c r="Q204" s="70">
        <f>+Outflows!Q204+Fees!Q204+'Ongoing Cash Flows'!Q204+'Terminal Value'!Q204</f>
        <v>7817.1077393060641</v>
      </c>
      <c r="R204" s="70">
        <f>+Outflows!R204+Fees!R204+'Ongoing Cash Flows'!R204+'Terminal Value'!R204</f>
        <v>1082.1492370244891</v>
      </c>
      <c r="S204" s="70">
        <f>+Outflows!S204+Fees!S204+'Ongoing Cash Flows'!S204+'Terminal Value'!S204</f>
        <v>0</v>
      </c>
      <c r="T204" s="70">
        <f>+Outflows!T204+Fees!T204+'Ongoing Cash Flows'!T204+'Terminal Value'!T204</f>
        <v>0</v>
      </c>
      <c r="U204" s="70">
        <f>+Outflows!U204+Fees!U204+'Ongoing Cash Flows'!U204+'Terminal Value'!U204</f>
        <v>0</v>
      </c>
      <c r="V204" s="70">
        <f>+Outflows!V204+Fees!V204+'Ongoing Cash Flows'!V204+'Terminal Value'!V204</f>
        <v>0</v>
      </c>
      <c r="W204" s="70">
        <f>+Outflows!W204+Fees!W204+'Ongoing Cash Flows'!W204+'Terminal Value'!W204</f>
        <v>0</v>
      </c>
      <c r="X204" s="70">
        <f>+Outflows!X204+Fees!X204+'Ongoing Cash Flows'!X204+'Terminal Value'!X204</f>
        <v>0</v>
      </c>
      <c r="Y204" s="70">
        <f>+Outflows!Y204+Fees!Y204+'Ongoing Cash Flows'!Y204+'Terminal Value'!Y204</f>
        <v>0</v>
      </c>
      <c r="Z204" s="70">
        <f>+Outflows!Z204+Fees!Z204+'Ongoing Cash Flows'!Z204+'Terminal Value'!Z204</f>
        <v>0</v>
      </c>
      <c r="AA204" s="70">
        <f>+Outflows!AA204+Fees!AA204+'Ongoing Cash Flows'!AA204+'Terminal Value'!AA204</f>
        <v>0</v>
      </c>
      <c r="AB204" s="70">
        <f>+Outflows!AB204+Fees!AB204+'Ongoing Cash Flows'!AB204+'Terminal Value'!AB204</f>
        <v>0</v>
      </c>
      <c r="AC204" s="70">
        <f>+Outflows!AC204+Fees!AC204+'Ongoing Cash Flows'!AC204+'Terminal Value'!AC204</f>
        <v>0</v>
      </c>
      <c r="AD204" s="70">
        <f>+Outflows!AD204+Fees!AD204+'Ongoing Cash Flows'!AD204+'Terminal Value'!AD204</f>
        <v>0</v>
      </c>
      <c r="AE204" s="70">
        <f>+Outflows!AE204+Fees!AE204+'Ongoing Cash Flows'!AE204+'Terminal Value'!AE204</f>
        <v>0</v>
      </c>
      <c r="AF204" s="70">
        <f>+Outflows!AF204+Fees!AF204+'Ongoing Cash Flows'!AF204+'Terminal Value'!AF204</f>
        <v>0</v>
      </c>
      <c r="AG204" s="70">
        <f>+Outflows!AG204+Fees!AG204+'Ongoing Cash Flows'!AG204+'Terminal Value'!AG204</f>
        <v>0</v>
      </c>
      <c r="AH204" s="70">
        <f>+Outflows!AH204+Fees!AH204+'Ongoing Cash Flows'!AH204+'Terminal Value'!AH204</f>
        <v>0</v>
      </c>
      <c r="AI204" s="70">
        <f>+Outflows!AI204+Fees!AI204+'Ongoing Cash Flows'!AI204+'Terminal Value'!AI204</f>
        <v>0</v>
      </c>
      <c r="AJ204" s="70">
        <f>+Outflows!AJ204+Fees!AJ204+'Ongoing Cash Flows'!AJ204+'Terminal Value'!AJ204</f>
        <v>0</v>
      </c>
      <c r="AK204" s="70"/>
      <c r="AL204" s="6"/>
      <c r="AM204" s="71"/>
      <c r="AN204" s="72">
        <f t="shared" si="12"/>
        <v>5.7653775811195365E-2</v>
      </c>
      <c r="AO204" s="70">
        <f t="shared" ca="1" si="13"/>
        <v>-1018.1353193610335</v>
      </c>
      <c r="AP204" s="166">
        <f t="shared" ca="1" si="14"/>
        <v>14349.622319530386</v>
      </c>
      <c r="AQ204" s="166">
        <f t="shared" ca="1" si="15"/>
        <v>0</v>
      </c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1"/>
      <c r="CM204" s="1"/>
      <c r="CN204" s="1"/>
      <c r="CO204" s="1"/>
      <c r="CP204" s="1"/>
    </row>
    <row r="205" spans="1:94" x14ac:dyDescent="0.2">
      <c r="A205" s="6">
        <v>203</v>
      </c>
      <c r="B205" s="70">
        <f>+Outflows!B205+Fees!B205+'Ongoing Cash Flows'!B205+'Terminal Value'!B205</f>
        <v>-89708.27565014748</v>
      </c>
      <c r="C205" s="70">
        <f>+Outflows!C205+Fees!C205+'Ongoing Cash Flows'!C205+'Terminal Value'!C205</f>
        <v>14110.905363056263</v>
      </c>
      <c r="D205" s="70">
        <f>+Outflows!D205+Fees!D205+'Ongoing Cash Flows'!D205+'Terminal Value'!D205</f>
        <v>12074.392326025511</v>
      </c>
      <c r="E205" s="70">
        <f>+Outflows!E205+Fees!E205+'Ongoing Cash Flows'!E205+'Terminal Value'!E205</f>
        <v>10052.921862934174</v>
      </c>
      <c r="F205" s="70">
        <f>+Outflows!F205+Fees!F205+'Ongoing Cash Flows'!F205+'Terminal Value'!F205</f>
        <v>9642.4831121293646</v>
      </c>
      <c r="G205" s="70">
        <f>+Outflows!G205+Fees!G205+'Ongoing Cash Flows'!G205+'Terminal Value'!G205</f>
        <v>9316.7323410085737</v>
      </c>
      <c r="H205" s="70">
        <f>+Outflows!H205+Fees!H205+'Ongoing Cash Flows'!H205+'Terminal Value'!H205</f>
        <v>8384.4245534471447</v>
      </c>
      <c r="I205" s="70">
        <f>+Outflows!I205+Fees!I205+'Ongoing Cash Flows'!I205+'Terminal Value'!I205</f>
        <v>8239.1824669608723</v>
      </c>
      <c r="J205" s="70">
        <f>+Outflows!J205+Fees!J205+'Ongoing Cash Flows'!J205+'Terminal Value'!J205</f>
        <v>8226.7482644258816</v>
      </c>
      <c r="K205" s="70">
        <f>+Outflows!K205+Fees!K205+'Ongoing Cash Flows'!K205+'Terminal Value'!K205</f>
        <v>8217.4288935721197</v>
      </c>
      <c r="L205" s="70">
        <f>+Outflows!L205+Fees!L205+'Ongoing Cash Flows'!L205+'Terminal Value'!L205</f>
        <v>8218.8203295454732</v>
      </c>
      <c r="M205" s="70">
        <f>+Outflows!M205+Fees!M205+'Ongoing Cash Flows'!M205+'Terminal Value'!M205</f>
        <v>8190.6502592692977</v>
      </c>
      <c r="N205" s="70">
        <f>+Outflows!N205+Fees!N205+'Ongoing Cash Flows'!N205+'Terminal Value'!N205</f>
        <v>8173.1675970135657</v>
      </c>
      <c r="O205" s="70">
        <f>+Outflows!O205+Fees!O205+'Ongoing Cash Flows'!O205+'Terminal Value'!O205</f>
        <v>7846.8799421374351</v>
      </c>
      <c r="P205" s="70">
        <f>+Outflows!P205+Fees!P205+'Ongoing Cash Flows'!P205+'Terminal Value'!P205</f>
        <v>7739.1851114877445</v>
      </c>
      <c r="Q205" s="70">
        <f>+Outflows!Q205+Fees!Q205+'Ongoing Cash Flows'!Q205+'Terminal Value'!Q205</f>
        <v>7710.4648973098392</v>
      </c>
      <c r="R205" s="70">
        <f>+Outflows!R205+Fees!R205+'Ongoing Cash Flows'!R205+'Terminal Value'!R205</f>
        <v>1028.9180383969315</v>
      </c>
      <c r="S205" s="70">
        <f>+Outflows!S205+Fees!S205+'Ongoing Cash Flows'!S205+'Terminal Value'!S205</f>
        <v>0</v>
      </c>
      <c r="T205" s="70">
        <f>+Outflows!T205+Fees!T205+'Ongoing Cash Flows'!T205+'Terminal Value'!T205</f>
        <v>0</v>
      </c>
      <c r="U205" s="70">
        <f>+Outflows!U205+Fees!U205+'Ongoing Cash Flows'!U205+'Terminal Value'!U205</f>
        <v>0</v>
      </c>
      <c r="V205" s="70">
        <f>+Outflows!V205+Fees!V205+'Ongoing Cash Flows'!V205+'Terminal Value'!V205</f>
        <v>0</v>
      </c>
      <c r="W205" s="70">
        <f>+Outflows!W205+Fees!W205+'Ongoing Cash Flows'!W205+'Terminal Value'!W205</f>
        <v>0</v>
      </c>
      <c r="X205" s="70">
        <f>+Outflows!X205+Fees!X205+'Ongoing Cash Flows'!X205+'Terminal Value'!X205</f>
        <v>0</v>
      </c>
      <c r="Y205" s="70">
        <f>+Outflows!Y205+Fees!Y205+'Ongoing Cash Flows'!Y205+'Terminal Value'!Y205</f>
        <v>0</v>
      </c>
      <c r="Z205" s="70">
        <f>+Outflows!Z205+Fees!Z205+'Ongoing Cash Flows'!Z205+'Terminal Value'!Z205</f>
        <v>0</v>
      </c>
      <c r="AA205" s="70">
        <f>+Outflows!AA205+Fees!AA205+'Ongoing Cash Flows'!AA205+'Terminal Value'!AA205</f>
        <v>0</v>
      </c>
      <c r="AB205" s="70">
        <f>+Outflows!AB205+Fees!AB205+'Ongoing Cash Flows'!AB205+'Terminal Value'!AB205</f>
        <v>0</v>
      </c>
      <c r="AC205" s="70">
        <f>+Outflows!AC205+Fees!AC205+'Ongoing Cash Flows'!AC205+'Terminal Value'!AC205</f>
        <v>0</v>
      </c>
      <c r="AD205" s="70">
        <f>+Outflows!AD205+Fees!AD205+'Ongoing Cash Flows'!AD205+'Terminal Value'!AD205</f>
        <v>0</v>
      </c>
      <c r="AE205" s="70">
        <f>+Outflows!AE205+Fees!AE205+'Ongoing Cash Flows'!AE205+'Terminal Value'!AE205</f>
        <v>0</v>
      </c>
      <c r="AF205" s="70">
        <f>+Outflows!AF205+Fees!AF205+'Ongoing Cash Flows'!AF205+'Terminal Value'!AF205</f>
        <v>0</v>
      </c>
      <c r="AG205" s="70">
        <f>+Outflows!AG205+Fees!AG205+'Ongoing Cash Flows'!AG205+'Terminal Value'!AG205</f>
        <v>0</v>
      </c>
      <c r="AH205" s="70">
        <f>+Outflows!AH205+Fees!AH205+'Ongoing Cash Flows'!AH205+'Terminal Value'!AH205</f>
        <v>0</v>
      </c>
      <c r="AI205" s="70">
        <f>+Outflows!AI205+Fees!AI205+'Ongoing Cash Flows'!AI205+'Terminal Value'!AI205</f>
        <v>0</v>
      </c>
      <c r="AJ205" s="70">
        <f>+Outflows!AJ205+Fees!AJ205+'Ongoing Cash Flows'!AJ205+'Terminal Value'!AJ205</f>
        <v>0</v>
      </c>
      <c r="AK205" s="70"/>
      <c r="AL205" s="6"/>
      <c r="AM205" s="71"/>
      <c r="AN205" s="72">
        <f t="shared" si="12"/>
        <v>6.4641323685646054E-2</v>
      </c>
      <c r="AO205" s="70">
        <f t="shared" ca="1" si="13"/>
        <v>2507.8168145358168</v>
      </c>
      <c r="AP205" s="166">
        <f t="shared" ca="1" si="14"/>
        <v>0</v>
      </c>
      <c r="AQ205" s="166">
        <f t="shared" ca="1" si="15"/>
        <v>11601941.101708546</v>
      </c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1"/>
      <c r="CM205" s="1"/>
      <c r="CN205" s="1"/>
      <c r="CO205" s="1"/>
      <c r="CP205" s="1"/>
    </row>
    <row r="206" spans="1:94" x14ac:dyDescent="0.2">
      <c r="A206" s="6">
        <v>204</v>
      </c>
      <c r="B206" s="70">
        <f>+Outflows!B206+Fees!B206+'Ongoing Cash Flows'!B206+'Terminal Value'!B206</f>
        <v>-92734.389360581699</v>
      </c>
      <c r="C206" s="70">
        <f>+Outflows!C206+Fees!C206+'Ongoing Cash Flows'!C206+'Terminal Value'!C206</f>
        <v>14158.221023636816</v>
      </c>
      <c r="D206" s="70">
        <f>+Outflows!D206+Fees!D206+'Ongoing Cash Flows'!D206+'Terminal Value'!D206</f>
        <v>12113.98602505712</v>
      </c>
      <c r="E206" s="70">
        <f>+Outflows!E206+Fees!E206+'Ongoing Cash Flows'!E206+'Terminal Value'!E206</f>
        <v>10104.806018747366</v>
      </c>
      <c r="F206" s="70">
        <f>+Outflows!F206+Fees!F206+'Ongoing Cash Flows'!F206+'Terminal Value'!F206</f>
        <v>9631.119752973731</v>
      </c>
      <c r="G206" s="70">
        <f>+Outflows!G206+Fees!G206+'Ongoing Cash Flows'!G206+'Terminal Value'!G206</f>
        <v>9397.1720681843981</v>
      </c>
      <c r="H206" s="70">
        <f>+Outflows!H206+Fees!H206+'Ongoing Cash Flows'!H206+'Terminal Value'!H206</f>
        <v>8457.7238060085729</v>
      </c>
      <c r="I206" s="70">
        <f>+Outflows!I206+Fees!I206+'Ongoing Cash Flows'!I206+'Terminal Value'!I206</f>
        <v>8308.5990945872654</v>
      </c>
      <c r="J206" s="70">
        <f>+Outflows!J206+Fees!J206+'Ongoing Cash Flows'!J206+'Terminal Value'!J206</f>
        <v>8296.1648920522748</v>
      </c>
      <c r="K206" s="70">
        <f>+Outflows!K206+Fees!K206+'Ongoing Cash Flows'!K206+'Terminal Value'!K206</f>
        <v>8286.9631764995756</v>
      </c>
      <c r="L206" s="70">
        <f>+Outflows!L206+Fees!L206+'Ongoing Cash Flows'!L206+'Terminal Value'!L206</f>
        <v>8288.2369571718664</v>
      </c>
      <c r="M206" s="70">
        <f>+Outflows!M206+Fees!M206+'Ongoing Cash Flows'!M206+'Terminal Value'!M206</f>
        <v>8260.1845421967519</v>
      </c>
      <c r="N206" s="70">
        <f>+Outflows!N206+Fees!N206+'Ongoing Cash Flows'!N206+'Terminal Value'!N206</f>
        <v>8242.5842246399588</v>
      </c>
      <c r="O206" s="70">
        <f>+Outflows!O206+Fees!O206+'Ongoing Cash Flows'!O206+'Terminal Value'!O206</f>
        <v>7916.4142250648893</v>
      </c>
      <c r="P206" s="70">
        <f>+Outflows!P206+Fees!P206+'Ongoing Cash Flows'!P206+'Terminal Value'!P206</f>
        <v>7808.6017391141368</v>
      </c>
      <c r="Q206" s="70">
        <f>+Outflows!Q206+Fees!Q206+'Ongoing Cash Flows'!Q206+'Terminal Value'!Q206</f>
        <v>7779.9991802372933</v>
      </c>
      <c r="R206" s="70">
        <f>+Outflows!R206+Fees!R206+'Ongoing Cash Flows'!R206+'Terminal Value'!R206</f>
        <v>1063.6263522101278</v>
      </c>
      <c r="S206" s="70">
        <f>+Outflows!S206+Fees!S206+'Ongoing Cash Flows'!S206+'Terminal Value'!S206</f>
        <v>0</v>
      </c>
      <c r="T206" s="70">
        <f>+Outflows!T206+Fees!T206+'Ongoing Cash Flows'!T206+'Terminal Value'!T206</f>
        <v>0</v>
      </c>
      <c r="U206" s="70">
        <f>+Outflows!U206+Fees!U206+'Ongoing Cash Flows'!U206+'Terminal Value'!U206</f>
        <v>0</v>
      </c>
      <c r="V206" s="70">
        <f>+Outflows!V206+Fees!V206+'Ongoing Cash Flows'!V206+'Terminal Value'!V206</f>
        <v>0</v>
      </c>
      <c r="W206" s="70">
        <f>+Outflows!W206+Fees!W206+'Ongoing Cash Flows'!W206+'Terminal Value'!W206</f>
        <v>0</v>
      </c>
      <c r="X206" s="70">
        <f>+Outflows!X206+Fees!X206+'Ongoing Cash Flows'!X206+'Terminal Value'!X206</f>
        <v>0</v>
      </c>
      <c r="Y206" s="70">
        <f>+Outflows!Y206+Fees!Y206+'Ongoing Cash Flows'!Y206+'Terminal Value'!Y206</f>
        <v>0</v>
      </c>
      <c r="Z206" s="70">
        <f>+Outflows!Z206+Fees!Z206+'Ongoing Cash Flows'!Z206+'Terminal Value'!Z206</f>
        <v>0</v>
      </c>
      <c r="AA206" s="70">
        <f>+Outflows!AA206+Fees!AA206+'Ongoing Cash Flows'!AA206+'Terminal Value'!AA206</f>
        <v>0</v>
      </c>
      <c r="AB206" s="70">
        <f>+Outflows!AB206+Fees!AB206+'Ongoing Cash Flows'!AB206+'Terminal Value'!AB206</f>
        <v>0</v>
      </c>
      <c r="AC206" s="70">
        <f>+Outflows!AC206+Fees!AC206+'Ongoing Cash Flows'!AC206+'Terminal Value'!AC206</f>
        <v>0</v>
      </c>
      <c r="AD206" s="70">
        <f>+Outflows!AD206+Fees!AD206+'Ongoing Cash Flows'!AD206+'Terminal Value'!AD206</f>
        <v>0</v>
      </c>
      <c r="AE206" s="70">
        <f>+Outflows!AE206+Fees!AE206+'Ongoing Cash Flows'!AE206+'Terminal Value'!AE206</f>
        <v>0</v>
      </c>
      <c r="AF206" s="70">
        <f>+Outflows!AF206+Fees!AF206+'Ongoing Cash Flows'!AF206+'Terminal Value'!AF206</f>
        <v>0</v>
      </c>
      <c r="AG206" s="70">
        <f>+Outflows!AG206+Fees!AG206+'Ongoing Cash Flows'!AG206+'Terminal Value'!AG206</f>
        <v>0</v>
      </c>
      <c r="AH206" s="70">
        <f>+Outflows!AH206+Fees!AH206+'Ongoing Cash Flows'!AH206+'Terminal Value'!AH206</f>
        <v>0</v>
      </c>
      <c r="AI206" s="70">
        <f>+Outflows!AI206+Fees!AI206+'Ongoing Cash Flows'!AI206+'Terminal Value'!AI206</f>
        <v>0</v>
      </c>
      <c r="AJ206" s="70">
        <f>+Outflows!AJ206+Fees!AJ206+'Ongoing Cash Flows'!AJ206+'Terminal Value'!AJ206</f>
        <v>0</v>
      </c>
      <c r="AK206" s="70"/>
      <c r="AL206" s="6"/>
      <c r="AM206" s="71"/>
      <c r="AN206" s="72">
        <f t="shared" si="12"/>
        <v>6.0033300518989557E-2</v>
      </c>
      <c r="AO206" s="70">
        <f t="shared" ca="1" si="13"/>
        <v>219.15220248182368</v>
      </c>
      <c r="AP206" s="166">
        <f t="shared" ca="1" si="14"/>
        <v>0</v>
      </c>
      <c r="AQ206" s="166">
        <f t="shared" ca="1" si="15"/>
        <v>1248800.9145107607</v>
      </c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1"/>
      <c r="CM206" s="1"/>
      <c r="CN206" s="1"/>
      <c r="CO206" s="1"/>
      <c r="CP206" s="1"/>
    </row>
    <row r="207" spans="1:94" x14ac:dyDescent="0.2">
      <c r="A207" s="6">
        <v>205</v>
      </c>
      <c r="B207" s="70">
        <f>+Outflows!B207+Fees!B207+'Ongoing Cash Flows'!B207+'Terminal Value'!B207</f>
        <v>-91236.221315179122</v>
      </c>
      <c r="C207" s="70">
        <f>+Outflows!C207+Fees!C207+'Ongoing Cash Flows'!C207+'Terminal Value'!C207</f>
        <v>14058.489335401184</v>
      </c>
      <c r="D207" s="70">
        <f>+Outflows!D207+Fees!D207+'Ongoing Cash Flows'!D207+'Terminal Value'!D207</f>
        <v>12011.242579420024</v>
      </c>
      <c r="E207" s="70">
        <f>+Outflows!E207+Fees!E207+'Ongoing Cash Flows'!E207+'Terminal Value'!E207</f>
        <v>10010.800697559262</v>
      </c>
      <c r="F207" s="70">
        <f>+Outflows!F207+Fees!F207+'Ongoing Cash Flows'!F207+'Terminal Value'!F207</f>
        <v>9684.4467020712345</v>
      </c>
      <c r="G207" s="70">
        <f>+Outflows!G207+Fees!G207+'Ongoing Cash Flows'!G207+'Terminal Value'!G207</f>
        <v>9287.0848697029851</v>
      </c>
      <c r="H207" s="70">
        <f>+Outflows!H207+Fees!H207+'Ongoing Cash Flows'!H207+'Terminal Value'!H207</f>
        <v>8421.4348200525001</v>
      </c>
      <c r="I207" s="70">
        <f>+Outflows!I207+Fees!I207+'Ongoing Cash Flows'!I207+'Terminal Value'!I207</f>
        <v>8274.232318160166</v>
      </c>
      <c r="J207" s="70">
        <f>+Outflows!J207+Fees!J207+'Ongoing Cash Flows'!J207+'Terminal Value'!J207</f>
        <v>8261.7981156251772</v>
      </c>
      <c r="K207" s="70">
        <f>+Outflows!K207+Fees!K207+'Ongoing Cash Flows'!K207+'Terminal Value'!K207</f>
        <v>8252.5381512988715</v>
      </c>
      <c r="L207" s="70">
        <f>+Outflows!L207+Fees!L207+'Ongoing Cash Flows'!L207+'Terminal Value'!L207</f>
        <v>8253.8701807447669</v>
      </c>
      <c r="M207" s="70">
        <f>+Outflows!M207+Fees!M207+'Ongoing Cash Flows'!M207+'Terminal Value'!M207</f>
        <v>8225.7595169960478</v>
      </c>
      <c r="N207" s="70">
        <f>+Outflows!N207+Fees!N207+'Ongoing Cash Flows'!N207+'Terminal Value'!N207</f>
        <v>8208.2174482128594</v>
      </c>
      <c r="O207" s="70">
        <f>+Outflows!O207+Fees!O207+'Ongoing Cash Flows'!O207+'Terminal Value'!O207</f>
        <v>7881.9891998641851</v>
      </c>
      <c r="P207" s="70">
        <f>+Outflows!P207+Fees!P207+'Ongoing Cash Flows'!P207+'Terminal Value'!P207</f>
        <v>7774.2349626870382</v>
      </c>
      <c r="Q207" s="70">
        <f>+Outflows!Q207+Fees!Q207+'Ongoing Cash Flows'!Q207+'Terminal Value'!Q207</f>
        <v>7745.5741550365892</v>
      </c>
      <c r="R207" s="70">
        <f>+Outflows!R207+Fees!R207+'Ongoing Cash Flows'!R207+'Terminal Value'!R207</f>
        <v>1046.4429639965783</v>
      </c>
      <c r="S207" s="70">
        <f>+Outflows!S207+Fees!S207+'Ongoing Cash Flows'!S207+'Terminal Value'!S207</f>
        <v>0</v>
      </c>
      <c r="T207" s="70">
        <f>+Outflows!T207+Fees!T207+'Ongoing Cash Flows'!T207+'Terminal Value'!T207</f>
        <v>0</v>
      </c>
      <c r="U207" s="70">
        <f>+Outflows!U207+Fees!U207+'Ongoing Cash Flows'!U207+'Terminal Value'!U207</f>
        <v>0</v>
      </c>
      <c r="V207" s="70">
        <f>+Outflows!V207+Fees!V207+'Ongoing Cash Flows'!V207+'Terminal Value'!V207</f>
        <v>0</v>
      </c>
      <c r="W207" s="70">
        <f>+Outflows!W207+Fees!W207+'Ongoing Cash Flows'!W207+'Terminal Value'!W207</f>
        <v>0</v>
      </c>
      <c r="X207" s="70">
        <f>+Outflows!X207+Fees!X207+'Ongoing Cash Flows'!X207+'Terminal Value'!X207</f>
        <v>0</v>
      </c>
      <c r="Y207" s="70">
        <f>+Outflows!Y207+Fees!Y207+'Ongoing Cash Flows'!Y207+'Terminal Value'!Y207</f>
        <v>0</v>
      </c>
      <c r="Z207" s="70">
        <f>+Outflows!Z207+Fees!Z207+'Ongoing Cash Flows'!Z207+'Terminal Value'!Z207</f>
        <v>0</v>
      </c>
      <c r="AA207" s="70">
        <f>+Outflows!AA207+Fees!AA207+'Ongoing Cash Flows'!AA207+'Terminal Value'!AA207</f>
        <v>0</v>
      </c>
      <c r="AB207" s="70">
        <f>+Outflows!AB207+Fees!AB207+'Ongoing Cash Flows'!AB207+'Terminal Value'!AB207</f>
        <v>0</v>
      </c>
      <c r="AC207" s="70">
        <f>+Outflows!AC207+Fees!AC207+'Ongoing Cash Flows'!AC207+'Terminal Value'!AC207</f>
        <v>0</v>
      </c>
      <c r="AD207" s="70">
        <f>+Outflows!AD207+Fees!AD207+'Ongoing Cash Flows'!AD207+'Terminal Value'!AD207</f>
        <v>0</v>
      </c>
      <c r="AE207" s="70">
        <f>+Outflows!AE207+Fees!AE207+'Ongoing Cash Flows'!AE207+'Terminal Value'!AE207</f>
        <v>0</v>
      </c>
      <c r="AF207" s="70">
        <f>+Outflows!AF207+Fees!AF207+'Ongoing Cash Flows'!AF207+'Terminal Value'!AF207</f>
        <v>0</v>
      </c>
      <c r="AG207" s="70">
        <f>+Outflows!AG207+Fees!AG207+'Ongoing Cash Flows'!AG207+'Terminal Value'!AG207</f>
        <v>0</v>
      </c>
      <c r="AH207" s="70">
        <f>+Outflows!AH207+Fees!AH207+'Ongoing Cash Flows'!AH207+'Terminal Value'!AH207</f>
        <v>0</v>
      </c>
      <c r="AI207" s="70">
        <f>+Outflows!AI207+Fees!AI207+'Ongoing Cash Flows'!AI207+'Terminal Value'!AI207</f>
        <v>0</v>
      </c>
      <c r="AJ207" s="70">
        <f>+Outflows!AJ207+Fees!AJ207+'Ongoing Cash Flows'!AJ207+'Terminal Value'!AJ207</f>
        <v>0</v>
      </c>
      <c r="AK207" s="70"/>
      <c r="AL207" s="6"/>
      <c r="AM207" s="71"/>
      <c r="AN207" s="72">
        <f t="shared" si="12"/>
        <v>6.187484562397004E-2</v>
      </c>
      <c r="AO207" s="70">
        <f t="shared" ca="1" si="13"/>
        <v>1148.1794545030243</v>
      </c>
      <c r="AP207" s="166">
        <f t="shared" ca="1" si="14"/>
        <v>0</v>
      </c>
      <c r="AQ207" s="166">
        <f t="shared" ca="1" si="15"/>
        <v>4188264.0221429183</v>
      </c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1"/>
      <c r="CM207" s="1"/>
      <c r="CN207" s="1"/>
      <c r="CO207" s="1"/>
      <c r="CP207" s="1"/>
    </row>
    <row r="208" spans="1:94" x14ac:dyDescent="0.2">
      <c r="A208" s="6">
        <v>206</v>
      </c>
      <c r="B208" s="70">
        <f>+Outflows!B208+Fees!B208+'Ongoing Cash Flows'!B208+'Terminal Value'!B208</f>
        <v>-91610.676683723315</v>
      </c>
      <c r="C208" s="70">
        <f>+Outflows!C208+Fees!C208+'Ongoing Cash Flows'!C208+'Terminal Value'!C208</f>
        <v>14047.72674430687</v>
      </c>
      <c r="D208" s="70">
        <f>+Outflows!D208+Fees!D208+'Ongoing Cash Flows'!D208+'Terminal Value'!D208</f>
        <v>11959.151000772803</v>
      </c>
      <c r="E208" s="70">
        <f>+Outflows!E208+Fees!E208+'Ongoing Cash Flows'!E208+'Terminal Value'!E208</f>
        <v>9965.1268736283637</v>
      </c>
      <c r="F208" s="70">
        <f>+Outflows!F208+Fees!F208+'Ongoing Cash Flows'!F208+'Terminal Value'!F208</f>
        <v>9642.8963489875932</v>
      </c>
      <c r="G208" s="70">
        <f>+Outflows!G208+Fees!G208+'Ongoing Cash Flows'!G208+'Terminal Value'!G208</f>
        <v>9378.0374427000697</v>
      </c>
      <c r="H208" s="70">
        <f>+Outflows!H208+Fees!H208+'Ongoing Cash Flows'!H208+'Terminal Value'!H208</f>
        <v>8430.5049678586656</v>
      </c>
      <c r="I208" s="70">
        <f>+Outflows!I208+Fees!I208+'Ongoing Cash Flows'!I208+'Terminal Value'!I208</f>
        <v>8282.8220247502759</v>
      </c>
      <c r="J208" s="70">
        <f>+Outflows!J208+Fees!J208+'Ongoing Cash Flows'!J208+'Terminal Value'!J208</f>
        <v>8270.3878222152853</v>
      </c>
      <c r="K208" s="70">
        <f>+Outflows!K208+Fees!K208+'Ongoing Cash Flows'!K208+'Terminal Value'!K208</f>
        <v>8261.1424167137084</v>
      </c>
      <c r="L208" s="70">
        <f>+Outflows!L208+Fees!L208+'Ongoing Cash Flows'!L208+'Terminal Value'!L208</f>
        <v>8262.459887334875</v>
      </c>
      <c r="M208" s="70">
        <f>+Outflows!M208+Fees!M208+'Ongoing Cash Flows'!M208+'Terminal Value'!M208</f>
        <v>8234.3637824108864</v>
      </c>
      <c r="N208" s="70">
        <f>+Outflows!N208+Fees!N208+'Ongoing Cash Flows'!N208+'Terminal Value'!N208</f>
        <v>8216.8071548029693</v>
      </c>
      <c r="O208" s="70">
        <f>+Outflows!O208+Fees!O208+'Ongoing Cash Flows'!O208+'Terminal Value'!O208</f>
        <v>7890.5934652790238</v>
      </c>
      <c r="P208" s="70">
        <f>+Outflows!P208+Fees!P208+'Ongoing Cash Flows'!P208+'Terminal Value'!P208</f>
        <v>7782.8246692771472</v>
      </c>
      <c r="Q208" s="70">
        <f>+Outflows!Q208+Fees!Q208+'Ongoing Cash Flows'!Q208+'Terminal Value'!Q208</f>
        <v>7754.178420451427</v>
      </c>
      <c r="R208" s="70">
        <f>+Outflows!R208+Fees!R208+'Ongoing Cash Flows'!R208+'Terminal Value'!R208</f>
        <v>1050.7378172916328</v>
      </c>
      <c r="S208" s="70">
        <f>+Outflows!S208+Fees!S208+'Ongoing Cash Flows'!S208+'Terminal Value'!S208</f>
        <v>0</v>
      </c>
      <c r="T208" s="70">
        <f>+Outflows!T208+Fees!T208+'Ongoing Cash Flows'!T208+'Terminal Value'!T208</f>
        <v>0</v>
      </c>
      <c r="U208" s="70">
        <f>+Outflows!U208+Fees!U208+'Ongoing Cash Flows'!U208+'Terminal Value'!U208</f>
        <v>0</v>
      </c>
      <c r="V208" s="70">
        <f>+Outflows!V208+Fees!V208+'Ongoing Cash Flows'!V208+'Terminal Value'!V208</f>
        <v>0</v>
      </c>
      <c r="W208" s="70">
        <f>+Outflows!W208+Fees!W208+'Ongoing Cash Flows'!W208+'Terminal Value'!W208</f>
        <v>0</v>
      </c>
      <c r="X208" s="70">
        <f>+Outflows!X208+Fees!X208+'Ongoing Cash Flows'!X208+'Terminal Value'!X208</f>
        <v>0</v>
      </c>
      <c r="Y208" s="70">
        <f>+Outflows!Y208+Fees!Y208+'Ongoing Cash Flows'!Y208+'Terminal Value'!Y208</f>
        <v>0</v>
      </c>
      <c r="Z208" s="70">
        <f>+Outflows!Z208+Fees!Z208+'Ongoing Cash Flows'!Z208+'Terminal Value'!Z208</f>
        <v>0</v>
      </c>
      <c r="AA208" s="70">
        <f>+Outflows!AA208+Fees!AA208+'Ongoing Cash Flows'!AA208+'Terminal Value'!AA208</f>
        <v>0</v>
      </c>
      <c r="AB208" s="70">
        <f>+Outflows!AB208+Fees!AB208+'Ongoing Cash Flows'!AB208+'Terminal Value'!AB208</f>
        <v>0</v>
      </c>
      <c r="AC208" s="70">
        <f>+Outflows!AC208+Fees!AC208+'Ongoing Cash Flows'!AC208+'Terminal Value'!AC208</f>
        <v>0</v>
      </c>
      <c r="AD208" s="70">
        <f>+Outflows!AD208+Fees!AD208+'Ongoing Cash Flows'!AD208+'Terminal Value'!AD208</f>
        <v>0</v>
      </c>
      <c r="AE208" s="70">
        <f>+Outflows!AE208+Fees!AE208+'Ongoing Cash Flows'!AE208+'Terminal Value'!AE208</f>
        <v>0</v>
      </c>
      <c r="AF208" s="70">
        <f>+Outflows!AF208+Fees!AF208+'Ongoing Cash Flows'!AF208+'Terminal Value'!AF208</f>
        <v>0</v>
      </c>
      <c r="AG208" s="70">
        <f>+Outflows!AG208+Fees!AG208+'Ongoing Cash Flows'!AG208+'Terminal Value'!AG208</f>
        <v>0</v>
      </c>
      <c r="AH208" s="70">
        <f>+Outflows!AH208+Fees!AH208+'Ongoing Cash Flows'!AH208+'Terminal Value'!AH208</f>
        <v>0</v>
      </c>
      <c r="AI208" s="70">
        <f>+Outflows!AI208+Fees!AI208+'Ongoing Cash Flows'!AI208+'Terminal Value'!AI208</f>
        <v>0</v>
      </c>
      <c r="AJ208" s="70">
        <f>+Outflows!AJ208+Fees!AJ208+'Ongoing Cash Flows'!AJ208+'Terminal Value'!AJ208</f>
        <v>0</v>
      </c>
      <c r="AK208" s="70"/>
      <c r="AL208" s="6"/>
      <c r="AM208" s="71"/>
      <c r="AN208" s="72">
        <f t="shared" si="12"/>
        <v>6.1158636212348932E-2</v>
      </c>
      <c r="AO208" s="70">
        <f t="shared" ca="1" si="13"/>
        <v>788.66554559261283</v>
      </c>
      <c r="AP208" s="166">
        <f t="shared" ca="1" si="14"/>
        <v>0</v>
      </c>
      <c r="AQ208" s="166">
        <f t="shared" ca="1" si="15"/>
        <v>2846005.9652076364</v>
      </c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1"/>
      <c r="CM208" s="1"/>
      <c r="CN208" s="1"/>
      <c r="CO208" s="1"/>
      <c r="CP208" s="1"/>
    </row>
    <row r="209" spans="1:94" x14ac:dyDescent="0.2">
      <c r="A209" s="6">
        <v>207</v>
      </c>
      <c r="B209" s="70">
        <f>+Outflows!B209+Fees!B209+'Ongoing Cash Flows'!B209+'Terminal Value'!B209</f>
        <v>-86033.835014390686</v>
      </c>
      <c r="C209" s="70">
        <f>+Outflows!C209+Fees!C209+'Ongoing Cash Flows'!C209+'Terminal Value'!C209</f>
        <v>14020.87046404566</v>
      </c>
      <c r="D209" s="70">
        <f>+Outflows!D209+Fees!D209+'Ongoing Cash Flows'!D209+'Terminal Value'!D209</f>
        <v>11802.883876452621</v>
      </c>
      <c r="E209" s="70">
        <f>+Outflows!E209+Fees!E209+'Ongoing Cash Flows'!E209+'Terminal Value'!E209</f>
        <v>9864.1459450980783</v>
      </c>
      <c r="F209" s="70">
        <f>+Outflows!F209+Fees!F209+'Ongoing Cash Flows'!F209+'Terminal Value'!F209</f>
        <v>9416.0453157185184</v>
      </c>
      <c r="G209" s="70">
        <f>+Outflows!G209+Fees!G209+'Ongoing Cash Flows'!G209+'Terminal Value'!G209</f>
        <v>9216.0036617488186</v>
      </c>
      <c r="H209" s="70">
        <f>+Outflows!H209+Fees!H209+'Ongoing Cash Flows'!H209+'Terminal Value'!H209</f>
        <v>8295.4213705020902</v>
      </c>
      <c r="I209" s="70">
        <f>+Outflows!I209+Fees!I209+'Ongoing Cash Flows'!I209+'Terminal Value'!I209</f>
        <v>8154.8937383291195</v>
      </c>
      <c r="J209" s="70">
        <f>+Outflows!J209+Fees!J209+'Ongoing Cash Flows'!J209+'Terminal Value'!J209</f>
        <v>8142.4595357941298</v>
      </c>
      <c r="K209" s="70">
        <f>+Outflows!K209+Fees!K209+'Ongoing Cash Flows'!K209+'Terminal Value'!K209</f>
        <v>8132.9973026884509</v>
      </c>
      <c r="L209" s="70">
        <f>+Outflows!L209+Fees!L209+'Ongoing Cash Flows'!L209+'Terminal Value'!L209</f>
        <v>8134.5316009137205</v>
      </c>
      <c r="M209" s="70">
        <f>+Outflows!M209+Fees!M209+'Ongoing Cash Flows'!M209+'Terminal Value'!M209</f>
        <v>8106.218668385628</v>
      </c>
      <c r="N209" s="70">
        <f>+Outflows!N209+Fees!N209+'Ongoing Cash Flows'!N209+'Terminal Value'!N209</f>
        <v>8088.8788683818129</v>
      </c>
      <c r="O209" s="70">
        <f>+Outflows!O209+Fees!O209+'Ongoing Cash Flows'!O209+'Terminal Value'!O209</f>
        <v>7762.4483512537645</v>
      </c>
      <c r="P209" s="70">
        <f>+Outflows!P209+Fees!P209+'Ongoing Cash Flows'!P209+'Terminal Value'!P209</f>
        <v>7654.8963828559918</v>
      </c>
      <c r="Q209" s="70">
        <f>+Outflows!Q209+Fees!Q209+'Ongoing Cash Flows'!Q209+'Terminal Value'!Q209</f>
        <v>7626.0333064261686</v>
      </c>
      <c r="R209" s="70">
        <f>+Outflows!R209+Fees!R209+'Ongoing Cash Flows'!R209+'Terminal Value'!R209</f>
        <v>986.77367408105533</v>
      </c>
      <c r="S209" s="70">
        <f>+Outflows!S209+Fees!S209+'Ongoing Cash Flows'!S209+'Terminal Value'!S209</f>
        <v>0</v>
      </c>
      <c r="T209" s="70">
        <f>+Outflows!T209+Fees!T209+'Ongoing Cash Flows'!T209+'Terminal Value'!T209</f>
        <v>0</v>
      </c>
      <c r="U209" s="70">
        <f>+Outflows!U209+Fees!U209+'Ongoing Cash Flows'!U209+'Terminal Value'!U209</f>
        <v>0</v>
      </c>
      <c r="V209" s="70">
        <f>+Outflows!V209+Fees!V209+'Ongoing Cash Flows'!V209+'Terminal Value'!V209</f>
        <v>0</v>
      </c>
      <c r="W209" s="70">
        <f>+Outflows!W209+Fees!W209+'Ongoing Cash Flows'!W209+'Terminal Value'!W209</f>
        <v>0</v>
      </c>
      <c r="X209" s="70">
        <f>+Outflows!X209+Fees!X209+'Ongoing Cash Flows'!X209+'Terminal Value'!X209</f>
        <v>0</v>
      </c>
      <c r="Y209" s="70">
        <f>+Outflows!Y209+Fees!Y209+'Ongoing Cash Flows'!Y209+'Terminal Value'!Y209</f>
        <v>0</v>
      </c>
      <c r="Z209" s="70">
        <f>+Outflows!Z209+Fees!Z209+'Ongoing Cash Flows'!Z209+'Terminal Value'!Z209</f>
        <v>0</v>
      </c>
      <c r="AA209" s="70">
        <f>+Outflows!AA209+Fees!AA209+'Ongoing Cash Flows'!AA209+'Terminal Value'!AA209</f>
        <v>0</v>
      </c>
      <c r="AB209" s="70">
        <f>+Outflows!AB209+Fees!AB209+'Ongoing Cash Flows'!AB209+'Terminal Value'!AB209</f>
        <v>0</v>
      </c>
      <c r="AC209" s="70">
        <f>+Outflows!AC209+Fees!AC209+'Ongoing Cash Flows'!AC209+'Terminal Value'!AC209</f>
        <v>0</v>
      </c>
      <c r="AD209" s="70">
        <f>+Outflows!AD209+Fees!AD209+'Ongoing Cash Flows'!AD209+'Terminal Value'!AD209</f>
        <v>0</v>
      </c>
      <c r="AE209" s="70">
        <f>+Outflows!AE209+Fees!AE209+'Ongoing Cash Flows'!AE209+'Terminal Value'!AE209</f>
        <v>0</v>
      </c>
      <c r="AF209" s="70">
        <f>+Outflows!AF209+Fees!AF209+'Ongoing Cash Flows'!AF209+'Terminal Value'!AF209</f>
        <v>0</v>
      </c>
      <c r="AG209" s="70">
        <f>+Outflows!AG209+Fees!AG209+'Ongoing Cash Flows'!AG209+'Terminal Value'!AG209</f>
        <v>0</v>
      </c>
      <c r="AH209" s="70">
        <f>+Outflows!AH209+Fees!AH209+'Ongoing Cash Flows'!AH209+'Terminal Value'!AH209</f>
        <v>0</v>
      </c>
      <c r="AI209" s="70">
        <f>+Outflows!AI209+Fees!AI209+'Ongoing Cash Flows'!AI209+'Terminal Value'!AI209</f>
        <v>0</v>
      </c>
      <c r="AJ209" s="70">
        <f>+Outflows!AJ209+Fees!AJ209+'Ongoing Cash Flows'!AJ209+'Terminal Value'!AJ209</f>
        <v>0</v>
      </c>
      <c r="AK209" s="70"/>
      <c r="AL209" s="6"/>
      <c r="AM209" s="71"/>
      <c r="AN209" s="72">
        <f t="shared" si="12"/>
        <v>6.9579902291297915E-2</v>
      </c>
      <c r="AO209" s="70">
        <f t="shared" ca="1" si="13"/>
        <v>4792.4531450621835</v>
      </c>
      <c r="AP209" s="166">
        <f t="shared" ca="1" si="14"/>
        <v>0</v>
      </c>
      <c r="AQ209" s="166">
        <f t="shared" ca="1" si="15"/>
        <v>32385188.197394982</v>
      </c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1"/>
      <c r="CM209" s="1"/>
      <c r="CN209" s="1"/>
      <c r="CO209" s="1"/>
      <c r="CP209" s="1"/>
    </row>
    <row r="210" spans="1:94" x14ac:dyDescent="0.2">
      <c r="A210" s="6">
        <v>208</v>
      </c>
      <c r="B210" s="70">
        <f>+Outflows!B210+Fees!B210+'Ongoing Cash Flows'!B210+'Terminal Value'!B210</f>
        <v>-102691.67075831056</v>
      </c>
      <c r="C210" s="70">
        <f>+Outflows!C210+Fees!C210+'Ongoing Cash Flows'!C210+'Terminal Value'!C210</f>
        <v>14362.39352177348</v>
      </c>
      <c r="D210" s="70">
        <f>+Outflows!D210+Fees!D210+'Ongoing Cash Flows'!D210+'Terminal Value'!D210</f>
        <v>12503.150249126948</v>
      </c>
      <c r="E210" s="70">
        <f>+Outflows!E210+Fees!E210+'Ongoing Cash Flows'!E210+'Terminal Value'!E210</f>
        <v>10414.78073155464</v>
      </c>
      <c r="F210" s="70">
        <f>+Outflows!F210+Fees!F210+'Ongoing Cash Flows'!F210+'Terminal Value'!F210</f>
        <v>10037.847549104456</v>
      </c>
      <c r="G210" s="70">
        <f>+Outflows!G210+Fees!G210+'Ongoing Cash Flows'!G210+'Terminal Value'!G210</f>
        <v>9764.9113904648584</v>
      </c>
      <c r="H210" s="70">
        <f>+Outflows!H210+Fees!H210+'Ongoing Cash Flows'!H210+'Terminal Value'!H210</f>
        <v>8698.9114657718965</v>
      </c>
      <c r="I210" s="70">
        <f>+Outflows!I210+Fees!I210+'Ongoing Cash Flows'!I210+'Terminal Value'!I210</f>
        <v>8537.0111640260475</v>
      </c>
      <c r="J210" s="70">
        <f>+Outflows!J210+Fees!J210+'Ongoing Cash Flows'!J210+'Terminal Value'!J210</f>
        <v>8524.5769614910569</v>
      </c>
      <c r="K210" s="70">
        <f>+Outflows!K210+Fees!K210+'Ongoing Cash Flows'!K210+'Terminal Value'!K210</f>
        <v>8515.762385039101</v>
      </c>
      <c r="L210" s="70">
        <f>+Outflows!L210+Fees!L210+'Ongoing Cash Flows'!L210+'Terminal Value'!L210</f>
        <v>8516.6490266106466</v>
      </c>
      <c r="M210" s="70">
        <f>+Outflows!M210+Fees!M210+'Ongoing Cash Flows'!M210+'Terminal Value'!M210</f>
        <v>8488.983750736279</v>
      </c>
      <c r="N210" s="70">
        <f>+Outflows!N210+Fees!N210+'Ongoing Cash Flows'!N210+'Terminal Value'!N210</f>
        <v>8470.9962940787409</v>
      </c>
      <c r="O210" s="70">
        <f>+Outflows!O210+Fees!O210+'Ongoing Cash Flows'!O210+'Terminal Value'!O210</f>
        <v>8145.2134336044146</v>
      </c>
      <c r="P210" s="70">
        <f>+Outflows!P210+Fees!P210+'Ongoing Cash Flows'!P210+'Terminal Value'!P210</f>
        <v>8037.0138085529188</v>
      </c>
      <c r="Q210" s="70">
        <f>+Outflows!Q210+Fees!Q210+'Ongoing Cash Flows'!Q210+'Terminal Value'!Q210</f>
        <v>8008.7983887768187</v>
      </c>
      <c r="R210" s="70">
        <f>+Outflows!R210+Fees!R210+'Ongoing Cash Flows'!R210+'Terminal Value'!R210</f>
        <v>1177.8323869295186</v>
      </c>
      <c r="S210" s="70">
        <f>+Outflows!S210+Fees!S210+'Ongoing Cash Flows'!S210+'Terminal Value'!S210</f>
        <v>0</v>
      </c>
      <c r="T210" s="70">
        <f>+Outflows!T210+Fees!T210+'Ongoing Cash Flows'!T210+'Terminal Value'!T210</f>
        <v>0</v>
      </c>
      <c r="U210" s="70">
        <f>+Outflows!U210+Fees!U210+'Ongoing Cash Flows'!U210+'Terminal Value'!U210</f>
        <v>0</v>
      </c>
      <c r="V210" s="70">
        <f>+Outflows!V210+Fees!V210+'Ongoing Cash Flows'!V210+'Terminal Value'!V210</f>
        <v>0</v>
      </c>
      <c r="W210" s="70">
        <f>+Outflows!W210+Fees!W210+'Ongoing Cash Flows'!W210+'Terminal Value'!W210</f>
        <v>0</v>
      </c>
      <c r="X210" s="70">
        <f>+Outflows!X210+Fees!X210+'Ongoing Cash Flows'!X210+'Terminal Value'!X210</f>
        <v>0</v>
      </c>
      <c r="Y210" s="70">
        <f>+Outflows!Y210+Fees!Y210+'Ongoing Cash Flows'!Y210+'Terminal Value'!Y210</f>
        <v>0</v>
      </c>
      <c r="Z210" s="70">
        <f>+Outflows!Z210+Fees!Z210+'Ongoing Cash Flows'!Z210+'Terminal Value'!Z210</f>
        <v>0</v>
      </c>
      <c r="AA210" s="70">
        <f>+Outflows!AA210+Fees!AA210+'Ongoing Cash Flows'!AA210+'Terminal Value'!AA210</f>
        <v>0</v>
      </c>
      <c r="AB210" s="70">
        <f>+Outflows!AB210+Fees!AB210+'Ongoing Cash Flows'!AB210+'Terminal Value'!AB210</f>
        <v>0</v>
      </c>
      <c r="AC210" s="70">
        <f>+Outflows!AC210+Fees!AC210+'Ongoing Cash Flows'!AC210+'Terminal Value'!AC210</f>
        <v>0</v>
      </c>
      <c r="AD210" s="70">
        <f>+Outflows!AD210+Fees!AD210+'Ongoing Cash Flows'!AD210+'Terminal Value'!AD210</f>
        <v>0</v>
      </c>
      <c r="AE210" s="70">
        <f>+Outflows!AE210+Fees!AE210+'Ongoing Cash Flows'!AE210+'Terminal Value'!AE210</f>
        <v>0</v>
      </c>
      <c r="AF210" s="70">
        <f>+Outflows!AF210+Fees!AF210+'Ongoing Cash Flows'!AF210+'Terminal Value'!AF210</f>
        <v>0</v>
      </c>
      <c r="AG210" s="70">
        <f>+Outflows!AG210+Fees!AG210+'Ongoing Cash Flows'!AG210+'Terminal Value'!AG210</f>
        <v>0</v>
      </c>
      <c r="AH210" s="70">
        <f>+Outflows!AH210+Fees!AH210+'Ongoing Cash Flows'!AH210+'Terminal Value'!AH210</f>
        <v>0</v>
      </c>
      <c r="AI210" s="70">
        <f>+Outflows!AI210+Fees!AI210+'Ongoing Cash Flows'!AI210+'Terminal Value'!AI210</f>
        <v>0</v>
      </c>
      <c r="AJ210" s="70">
        <f>+Outflows!AJ210+Fees!AJ210+'Ongoing Cash Flows'!AJ210+'Terminal Value'!AJ210</f>
        <v>0</v>
      </c>
      <c r="AK210" s="70"/>
      <c r="AL210" s="6"/>
      <c r="AM210" s="71"/>
      <c r="AN210" s="72">
        <f t="shared" si="12"/>
        <v>4.7947540879249587E-2</v>
      </c>
      <c r="AO210" s="70">
        <f t="shared" ca="1" si="13"/>
        <v>-6541.7977522983474</v>
      </c>
      <c r="AP210" s="166">
        <f t="shared" ca="1" si="14"/>
        <v>31848554.336721323</v>
      </c>
      <c r="AQ210" s="166">
        <f t="shared" ca="1" si="15"/>
        <v>0</v>
      </c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1"/>
      <c r="CM210" s="1"/>
      <c r="CN210" s="1"/>
      <c r="CO210" s="1"/>
      <c r="CP210" s="1"/>
    </row>
    <row r="211" spans="1:94" x14ac:dyDescent="0.2">
      <c r="A211" s="6">
        <v>209</v>
      </c>
      <c r="B211" s="70">
        <f>+Outflows!B211+Fees!B211+'Ongoing Cash Flows'!B211+'Terminal Value'!B211</f>
        <v>-99982.049693838722</v>
      </c>
      <c r="C211" s="70">
        <f>+Outflows!C211+Fees!C211+'Ongoing Cash Flows'!C211+'Terminal Value'!C211</f>
        <v>14324.034067760247</v>
      </c>
      <c r="D211" s="70">
        <f>+Outflows!D211+Fees!D211+'Ongoing Cash Flows'!D211+'Terminal Value'!D211</f>
        <v>12337.446733056251</v>
      </c>
      <c r="E211" s="70">
        <f>+Outflows!E211+Fees!E211+'Ongoing Cash Flows'!E211+'Terminal Value'!E211</f>
        <v>10260.158506652897</v>
      </c>
      <c r="F211" s="70">
        <f>+Outflows!F211+Fees!F211+'Ongoing Cash Flows'!F211+'Terminal Value'!F211</f>
        <v>9960.5832743840256</v>
      </c>
      <c r="G211" s="70">
        <f>+Outflows!G211+Fees!G211+'Ongoing Cash Flows'!G211+'Terminal Value'!G211</f>
        <v>9590.5180640041835</v>
      </c>
      <c r="H211" s="70">
        <f>+Outflows!H211+Fees!H211+'Ongoing Cash Flows'!H211+'Terminal Value'!H211</f>
        <v>8633.2783740392042</v>
      </c>
      <c r="I211" s="70">
        <f>+Outflows!I211+Fees!I211+'Ongoing Cash Flows'!I211+'Terminal Value'!I211</f>
        <v>8474.8546245039142</v>
      </c>
      <c r="J211" s="70">
        <f>+Outflows!J211+Fees!J211+'Ongoing Cash Flows'!J211+'Terminal Value'!J211</f>
        <v>8462.4204219689236</v>
      </c>
      <c r="K211" s="70">
        <f>+Outflows!K211+Fees!K211+'Ongoing Cash Flows'!K211+'Terminal Value'!K211</f>
        <v>8453.5004954499818</v>
      </c>
      <c r="L211" s="70">
        <f>+Outflows!L211+Fees!L211+'Ongoing Cash Flows'!L211+'Terminal Value'!L211</f>
        <v>8454.4924870885152</v>
      </c>
      <c r="M211" s="70">
        <f>+Outflows!M211+Fees!M211+'Ongoing Cash Flows'!M211+'Terminal Value'!M211</f>
        <v>8426.7218611471581</v>
      </c>
      <c r="N211" s="70">
        <f>+Outflows!N211+Fees!N211+'Ongoing Cash Flows'!N211+'Terminal Value'!N211</f>
        <v>8408.8397545566077</v>
      </c>
      <c r="O211" s="70">
        <f>+Outflows!O211+Fees!O211+'Ongoing Cash Flows'!O211+'Terminal Value'!O211</f>
        <v>8082.9515440152954</v>
      </c>
      <c r="P211" s="70">
        <f>+Outflows!P211+Fees!P211+'Ongoing Cash Flows'!P211+'Terminal Value'!P211</f>
        <v>7974.8572690307865</v>
      </c>
      <c r="Q211" s="70">
        <f>+Outflows!Q211+Fees!Q211+'Ongoing Cash Flows'!Q211+'Terminal Value'!Q211</f>
        <v>7946.5364991876995</v>
      </c>
      <c r="R211" s="70">
        <f>+Outflows!R211+Fees!R211+'Ongoing Cash Flows'!R211+'Terminal Value'!R211</f>
        <v>1146.7541171684525</v>
      </c>
      <c r="S211" s="70">
        <f>+Outflows!S211+Fees!S211+'Ongoing Cash Flows'!S211+'Terminal Value'!S211</f>
        <v>0</v>
      </c>
      <c r="T211" s="70">
        <f>+Outflows!T211+Fees!T211+'Ongoing Cash Flows'!T211+'Terminal Value'!T211</f>
        <v>0</v>
      </c>
      <c r="U211" s="70">
        <f>+Outflows!U211+Fees!U211+'Ongoing Cash Flows'!U211+'Terminal Value'!U211</f>
        <v>0</v>
      </c>
      <c r="V211" s="70">
        <f>+Outflows!V211+Fees!V211+'Ongoing Cash Flows'!V211+'Terminal Value'!V211</f>
        <v>0</v>
      </c>
      <c r="W211" s="70">
        <f>+Outflows!W211+Fees!W211+'Ongoing Cash Flows'!W211+'Terminal Value'!W211</f>
        <v>0</v>
      </c>
      <c r="X211" s="70">
        <f>+Outflows!X211+Fees!X211+'Ongoing Cash Flows'!X211+'Terminal Value'!X211</f>
        <v>0</v>
      </c>
      <c r="Y211" s="70">
        <f>+Outflows!Y211+Fees!Y211+'Ongoing Cash Flows'!Y211+'Terminal Value'!Y211</f>
        <v>0</v>
      </c>
      <c r="Z211" s="70">
        <f>+Outflows!Z211+Fees!Z211+'Ongoing Cash Flows'!Z211+'Terminal Value'!Z211</f>
        <v>0</v>
      </c>
      <c r="AA211" s="70">
        <f>+Outflows!AA211+Fees!AA211+'Ongoing Cash Flows'!AA211+'Terminal Value'!AA211</f>
        <v>0</v>
      </c>
      <c r="AB211" s="70">
        <f>+Outflows!AB211+Fees!AB211+'Ongoing Cash Flows'!AB211+'Terminal Value'!AB211</f>
        <v>0</v>
      </c>
      <c r="AC211" s="70">
        <f>+Outflows!AC211+Fees!AC211+'Ongoing Cash Flows'!AC211+'Terminal Value'!AC211</f>
        <v>0</v>
      </c>
      <c r="AD211" s="70">
        <f>+Outflows!AD211+Fees!AD211+'Ongoing Cash Flows'!AD211+'Terminal Value'!AD211</f>
        <v>0</v>
      </c>
      <c r="AE211" s="70">
        <f>+Outflows!AE211+Fees!AE211+'Ongoing Cash Flows'!AE211+'Terminal Value'!AE211</f>
        <v>0</v>
      </c>
      <c r="AF211" s="70">
        <f>+Outflows!AF211+Fees!AF211+'Ongoing Cash Flows'!AF211+'Terminal Value'!AF211</f>
        <v>0</v>
      </c>
      <c r="AG211" s="70">
        <f>+Outflows!AG211+Fees!AG211+'Ongoing Cash Flows'!AG211+'Terminal Value'!AG211</f>
        <v>0</v>
      </c>
      <c r="AH211" s="70">
        <f>+Outflows!AH211+Fees!AH211+'Ongoing Cash Flows'!AH211+'Terminal Value'!AH211</f>
        <v>0</v>
      </c>
      <c r="AI211" s="70">
        <f>+Outflows!AI211+Fees!AI211+'Ongoing Cash Flows'!AI211+'Terminal Value'!AI211</f>
        <v>0</v>
      </c>
      <c r="AJ211" s="70">
        <f>+Outflows!AJ211+Fees!AJ211+'Ongoing Cash Flows'!AJ211+'Terminal Value'!AJ211</f>
        <v>0</v>
      </c>
      <c r="AK211" s="70"/>
      <c r="AL211" s="6"/>
      <c r="AM211" s="71"/>
      <c r="AN211" s="72">
        <f t="shared" si="12"/>
        <v>5.0817188620567305E-2</v>
      </c>
      <c r="AO211" s="70">
        <f t="shared" ca="1" si="13"/>
        <v>-4819.1296919762035</v>
      </c>
      <c r="AP211" s="166">
        <f t="shared" ca="1" si="14"/>
        <v>15372549.383657815</v>
      </c>
      <c r="AQ211" s="166">
        <f t="shared" ca="1" si="15"/>
        <v>0</v>
      </c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1"/>
      <c r="CM211" s="1"/>
      <c r="CN211" s="1"/>
      <c r="CO211" s="1"/>
      <c r="CP211" s="1"/>
    </row>
    <row r="212" spans="1:94" x14ac:dyDescent="0.2">
      <c r="A212" s="6">
        <v>210</v>
      </c>
      <c r="B212" s="70">
        <f>+Outflows!B212+Fees!B212+'Ongoing Cash Flows'!B212+'Terminal Value'!B212</f>
        <v>-100305.53129565228</v>
      </c>
      <c r="C212" s="70">
        <f>+Outflows!C212+Fees!C212+'Ongoing Cash Flows'!C212+'Terminal Value'!C212</f>
        <v>14230.240371610886</v>
      </c>
      <c r="D212" s="70">
        <f>+Outflows!D212+Fees!D212+'Ongoing Cash Flows'!D212+'Terminal Value'!D212</f>
        <v>12358.954945884043</v>
      </c>
      <c r="E212" s="70">
        <f>+Outflows!E212+Fees!E212+'Ongoing Cash Flows'!E212+'Terminal Value'!E212</f>
        <v>10174.525343567964</v>
      </c>
      <c r="F212" s="70">
        <f>+Outflows!F212+Fees!F212+'Ongoing Cash Flows'!F212+'Terminal Value'!F212</f>
        <v>9746.1625688737913</v>
      </c>
      <c r="G212" s="70">
        <f>+Outflows!G212+Fees!G212+'Ongoing Cash Flows'!G212+'Terminal Value'!G212</f>
        <v>9573.3867131900624</v>
      </c>
      <c r="H212" s="70">
        <f>+Outflows!H212+Fees!H212+'Ongoing Cash Flows'!H212+'Terminal Value'!H212</f>
        <v>8641.1138230339166</v>
      </c>
      <c r="I212" s="70">
        <f>+Outflows!I212+Fees!I212+'Ongoing Cash Flows'!I212+'Terminal Value'!I212</f>
        <v>8482.2750336642348</v>
      </c>
      <c r="J212" s="70">
        <f>+Outflows!J212+Fees!J212+'Ongoing Cash Flows'!J212+'Terminal Value'!J212</f>
        <v>8469.840831129246</v>
      </c>
      <c r="K212" s="70">
        <f>+Outflows!K212+Fees!K212+'Ongoing Cash Flows'!K212+'Terminal Value'!K212</f>
        <v>8460.9334815749826</v>
      </c>
      <c r="L212" s="70">
        <f>+Outflows!L212+Fees!L212+'Ongoing Cash Flows'!L212+'Terminal Value'!L212</f>
        <v>8461.9128962488358</v>
      </c>
      <c r="M212" s="70">
        <f>+Outflows!M212+Fees!M212+'Ongoing Cash Flows'!M212+'Terminal Value'!M212</f>
        <v>8434.1548472721588</v>
      </c>
      <c r="N212" s="70">
        <f>+Outflows!N212+Fees!N212+'Ongoing Cash Flows'!N212+'Terminal Value'!N212</f>
        <v>8416.2601637169282</v>
      </c>
      <c r="O212" s="70">
        <f>+Outflows!O212+Fees!O212+'Ongoing Cash Flows'!O212+'Terminal Value'!O212</f>
        <v>8090.3845301402962</v>
      </c>
      <c r="P212" s="70">
        <f>+Outflows!P212+Fees!P212+'Ongoing Cash Flows'!P212+'Terminal Value'!P212</f>
        <v>7982.277678191108</v>
      </c>
      <c r="Q212" s="70">
        <f>+Outflows!Q212+Fees!Q212+'Ongoing Cash Flows'!Q212+'Terminal Value'!Q212</f>
        <v>7953.9694853127003</v>
      </c>
      <c r="R212" s="70">
        <f>+Outflows!R212+Fees!R212+'Ongoing Cash Flows'!R212+'Terminal Value'!R212</f>
        <v>1150.4643217486134</v>
      </c>
      <c r="S212" s="70">
        <f>+Outflows!S212+Fees!S212+'Ongoing Cash Flows'!S212+'Terminal Value'!S212</f>
        <v>0</v>
      </c>
      <c r="T212" s="70">
        <f>+Outflows!T212+Fees!T212+'Ongoing Cash Flows'!T212+'Terminal Value'!T212</f>
        <v>0</v>
      </c>
      <c r="U212" s="70">
        <f>+Outflows!U212+Fees!U212+'Ongoing Cash Flows'!U212+'Terminal Value'!U212</f>
        <v>0</v>
      </c>
      <c r="V212" s="70">
        <f>+Outflows!V212+Fees!V212+'Ongoing Cash Flows'!V212+'Terminal Value'!V212</f>
        <v>0</v>
      </c>
      <c r="W212" s="70">
        <f>+Outflows!W212+Fees!W212+'Ongoing Cash Flows'!W212+'Terminal Value'!W212</f>
        <v>0</v>
      </c>
      <c r="X212" s="70">
        <f>+Outflows!X212+Fees!X212+'Ongoing Cash Flows'!X212+'Terminal Value'!X212</f>
        <v>0</v>
      </c>
      <c r="Y212" s="70">
        <f>+Outflows!Y212+Fees!Y212+'Ongoing Cash Flows'!Y212+'Terminal Value'!Y212</f>
        <v>0</v>
      </c>
      <c r="Z212" s="70">
        <f>+Outflows!Z212+Fees!Z212+'Ongoing Cash Flows'!Z212+'Terminal Value'!Z212</f>
        <v>0</v>
      </c>
      <c r="AA212" s="70">
        <f>+Outflows!AA212+Fees!AA212+'Ongoing Cash Flows'!AA212+'Terminal Value'!AA212</f>
        <v>0</v>
      </c>
      <c r="AB212" s="70">
        <f>+Outflows!AB212+Fees!AB212+'Ongoing Cash Flows'!AB212+'Terminal Value'!AB212</f>
        <v>0</v>
      </c>
      <c r="AC212" s="70">
        <f>+Outflows!AC212+Fees!AC212+'Ongoing Cash Flows'!AC212+'Terminal Value'!AC212</f>
        <v>0</v>
      </c>
      <c r="AD212" s="70">
        <f>+Outflows!AD212+Fees!AD212+'Ongoing Cash Flows'!AD212+'Terminal Value'!AD212</f>
        <v>0</v>
      </c>
      <c r="AE212" s="70">
        <f>+Outflows!AE212+Fees!AE212+'Ongoing Cash Flows'!AE212+'Terminal Value'!AE212</f>
        <v>0</v>
      </c>
      <c r="AF212" s="70">
        <f>+Outflows!AF212+Fees!AF212+'Ongoing Cash Flows'!AF212+'Terminal Value'!AF212</f>
        <v>0</v>
      </c>
      <c r="AG212" s="70">
        <f>+Outflows!AG212+Fees!AG212+'Ongoing Cash Flows'!AG212+'Terminal Value'!AG212</f>
        <v>0</v>
      </c>
      <c r="AH212" s="70">
        <f>+Outflows!AH212+Fees!AH212+'Ongoing Cash Flows'!AH212+'Terminal Value'!AH212</f>
        <v>0</v>
      </c>
      <c r="AI212" s="70">
        <f>+Outflows!AI212+Fees!AI212+'Ongoing Cash Flows'!AI212+'Terminal Value'!AI212</f>
        <v>0</v>
      </c>
      <c r="AJ212" s="70">
        <f>+Outflows!AJ212+Fees!AJ212+'Ongoing Cash Flows'!AJ212+'Terminal Value'!AJ212</f>
        <v>0</v>
      </c>
      <c r="AK212" s="70"/>
      <c r="AL212" s="6"/>
      <c r="AM212" s="71"/>
      <c r="AN212" s="72">
        <f t="shared" si="12"/>
        <v>4.9826815724372864E-2</v>
      </c>
      <c r="AO212" s="70">
        <f t="shared" ca="1" si="13"/>
        <v>-5384.5923201014821</v>
      </c>
      <c r="AP212" s="166">
        <f t="shared" ca="1" si="14"/>
        <v>20126411.335953511</v>
      </c>
      <c r="AQ212" s="166">
        <f t="shared" ca="1" si="15"/>
        <v>0</v>
      </c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1"/>
      <c r="CM212" s="1"/>
      <c r="CN212" s="1"/>
      <c r="CO212" s="1"/>
      <c r="CP212" s="1"/>
    </row>
    <row r="213" spans="1:94" x14ac:dyDescent="0.2">
      <c r="A213" s="6">
        <v>211</v>
      </c>
      <c r="B213" s="70">
        <f>+Outflows!B213+Fees!B213+'Ongoing Cash Flows'!B213+'Terminal Value'!B213</f>
        <v>-96394.745779416859</v>
      </c>
      <c r="C213" s="70">
        <f>+Outflows!C213+Fees!C213+'Ongoing Cash Flows'!C213+'Terminal Value'!C213</f>
        <v>14261.190172901021</v>
      </c>
      <c r="D213" s="70">
        <f>+Outflows!D213+Fees!D213+'Ongoing Cash Flows'!D213+'Terminal Value'!D213</f>
        <v>12223.289922673601</v>
      </c>
      <c r="E213" s="70">
        <f>+Outflows!E213+Fees!E213+'Ongoing Cash Flows'!E213+'Terminal Value'!E213</f>
        <v>10170.58196054267</v>
      </c>
      <c r="F213" s="70">
        <f>+Outflows!F213+Fees!F213+'Ongoing Cash Flows'!F213+'Terminal Value'!F213</f>
        <v>9895.5987736368443</v>
      </c>
      <c r="G213" s="70">
        <f>+Outflows!G213+Fees!G213+'Ongoing Cash Flows'!G213+'Terminal Value'!G213</f>
        <v>9460.5486834814583</v>
      </c>
      <c r="H213" s="70">
        <f>+Outflows!H213+Fees!H213+'Ongoing Cash Flows'!H213+'Terminal Value'!H213</f>
        <v>8546.3858376711378</v>
      </c>
      <c r="I213" s="70">
        <f>+Outflows!I213+Fees!I213+'Ongoing Cash Flows'!I213+'Terminal Value'!I213</f>
        <v>8392.5647425502084</v>
      </c>
      <c r="J213" s="70">
        <f>+Outflows!J213+Fees!J213+'Ongoing Cash Flows'!J213+'Terminal Value'!J213</f>
        <v>8380.1305400152178</v>
      </c>
      <c r="K213" s="70">
        <f>+Outflows!K213+Fees!K213+'Ongoing Cash Flows'!K213+'Terminal Value'!K213</f>
        <v>8371.0711391200821</v>
      </c>
      <c r="L213" s="70">
        <f>+Outflows!L213+Fees!L213+'Ongoing Cash Flows'!L213+'Terminal Value'!L213</f>
        <v>8372.2026051348075</v>
      </c>
      <c r="M213" s="70">
        <f>+Outflows!M213+Fees!M213+'Ongoing Cash Flows'!M213+'Terminal Value'!M213</f>
        <v>8344.2925048172601</v>
      </c>
      <c r="N213" s="70">
        <f>+Outflows!N213+Fees!N213+'Ongoing Cash Flows'!N213+'Terminal Value'!N213</f>
        <v>8326.5498726029018</v>
      </c>
      <c r="O213" s="70">
        <f>+Outflows!O213+Fees!O213+'Ongoing Cash Flows'!O213+'Terminal Value'!O213</f>
        <v>8000.5221876853975</v>
      </c>
      <c r="P213" s="70">
        <f>+Outflows!P213+Fees!P213+'Ongoing Cash Flows'!P213+'Terminal Value'!P213</f>
        <v>7892.5673870770806</v>
      </c>
      <c r="Q213" s="70">
        <f>+Outflows!Q213+Fees!Q213+'Ongoing Cash Flows'!Q213+'Terminal Value'!Q213</f>
        <v>7864.1071428578007</v>
      </c>
      <c r="R213" s="70">
        <f>+Outflows!R213+Fees!R213+'Ongoing Cash Flows'!R213+'Terminal Value'!R213</f>
        <v>1105.6091761915993</v>
      </c>
      <c r="S213" s="70">
        <f>+Outflows!S213+Fees!S213+'Ongoing Cash Flows'!S213+'Terminal Value'!S213</f>
        <v>0</v>
      </c>
      <c r="T213" s="70">
        <f>+Outflows!T213+Fees!T213+'Ongoing Cash Flows'!T213+'Terminal Value'!T213</f>
        <v>0</v>
      </c>
      <c r="U213" s="70">
        <f>+Outflows!U213+Fees!U213+'Ongoing Cash Flows'!U213+'Terminal Value'!U213</f>
        <v>0</v>
      </c>
      <c r="V213" s="70">
        <f>+Outflows!V213+Fees!V213+'Ongoing Cash Flows'!V213+'Terminal Value'!V213</f>
        <v>0</v>
      </c>
      <c r="W213" s="70">
        <f>+Outflows!W213+Fees!W213+'Ongoing Cash Flows'!W213+'Terminal Value'!W213</f>
        <v>0</v>
      </c>
      <c r="X213" s="70">
        <f>+Outflows!X213+Fees!X213+'Ongoing Cash Flows'!X213+'Terminal Value'!X213</f>
        <v>0</v>
      </c>
      <c r="Y213" s="70">
        <f>+Outflows!Y213+Fees!Y213+'Ongoing Cash Flows'!Y213+'Terminal Value'!Y213</f>
        <v>0</v>
      </c>
      <c r="Z213" s="70">
        <f>+Outflows!Z213+Fees!Z213+'Ongoing Cash Flows'!Z213+'Terminal Value'!Z213</f>
        <v>0</v>
      </c>
      <c r="AA213" s="70">
        <f>+Outflows!AA213+Fees!AA213+'Ongoing Cash Flows'!AA213+'Terminal Value'!AA213</f>
        <v>0</v>
      </c>
      <c r="AB213" s="70">
        <f>+Outflows!AB213+Fees!AB213+'Ongoing Cash Flows'!AB213+'Terminal Value'!AB213</f>
        <v>0</v>
      </c>
      <c r="AC213" s="70">
        <f>+Outflows!AC213+Fees!AC213+'Ongoing Cash Flows'!AC213+'Terminal Value'!AC213</f>
        <v>0</v>
      </c>
      <c r="AD213" s="70">
        <f>+Outflows!AD213+Fees!AD213+'Ongoing Cash Flows'!AD213+'Terminal Value'!AD213</f>
        <v>0</v>
      </c>
      <c r="AE213" s="70">
        <f>+Outflows!AE213+Fees!AE213+'Ongoing Cash Flows'!AE213+'Terminal Value'!AE213</f>
        <v>0</v>
      </c>
      <c r="AF213" s="70">
        <f>+Outflows!AF213+Fees!AF213+'Ongoing Cash Flows'!AF213+'Terminal Value'!AF213</f>
        <v>0</v>
      </c>
      <c r="AG213" s="70">
        <f>+Outflows!AG213+Fees!AG213+'Ongoing Cash Flows'!AG213+'Terminal Value'!AG213</f>
        <v>0</v>
      </c>
      <c r="AH213" s="70">
        <f>+Outflows!AH213+Fees!AH213+'Ongoing Cash Flows'!AH213+'Terminal Value'!AH213</f>
        <v>0</v>
      </c>
      <c r="AI213" s="70">
        <f>+Outflows!AI213+Fees!AI213+'Ongoing Cash Flows'!AI213+'Terminal Value'!AI213</f>
        <v>0</v>
      </c>
      <c r="AJ213" s="70">
        <f>+Outflows!AJ213+Fees!AJ213+'Ongoing Cash Flows'!AJ213+'Terminal Value'!AJ213</f>
        <v>0</v>
      </c>
      <c r="AK213" s="70"/>
      <c r="AL213" s="6"/>
      <c r="AM213" s="71"/>
      <c r="AN213" s="72">
        <f t="shared" si="12"/>
        <v>5.5324772000312786E-2</v>
      </c>
      <c r="AO213" s="70">
        <f t="shared" ca="1" si="13"/>
        <v>-2272.529156450265</v>
      </c>
      <c r="AP213" s="166">
        <f t="shared" ca="1" si="14"/>
        <v>1888380.9682602035</v>
      </c>
      <c r="AQ213" s="166">
        <f t="shared" ca="1" si="15"/>
        <v>0</v>
      </c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1"/>
      <c r="CM213" s="1"/>
      <c r="CN213" s="1"/>
      <c r="CO213" s="1"/>
      <c r="CP213" s="1"/>
    </row>
    <row r="214" spans="1:94" x14ac:dyDescent="0.2">
      <c r="A214" s="6">
        <v>212</v>
      </c>
      <c r="B214" s="70">
        <f>+Outflows!B214+Fees!B214+'Ongoing Cash Flows'!B214+'Terminal Value'!B214</f>
        <v>-86842.655676259965</v>
      </c>
      <c r="C214" s="70">
        <f>+Outflows!C214+Fees!C214+'Ongoing Cash Flows'!C214+'Terminal Value'!C214</f>
        <v>13999.805477668035</v>
      </c>
      <c r="D214" s="70">
        <f>+Outflows!D214+Fees!D214+'Ongoing Cash Flows'!D214+'Terminal Value'!D214</f>
        <v>11856.162257233562</v>
      </c>
      <c r="E214" s="70">
        <f>+Outflows!E214+Fees!E214+'Ongoing Cash Flows'!E214+'Terminal Value'!E214</f>
        <v>9800.2449778826158</v>
      </c>
      <c r="F214" s="70">
        <f>+Outflows!F214+Fees!F214+'Ongoing Cash Flows'!F214+'Terminal Value'!F214</f>
        <v>9557.885928736081</v>
      </c>
      <c r="G214" s="70">
        <f>+Outflows!G214+Fees!G214+'Ongoing Cash Flows'!G214+'Terminal Value'!G214</f>
        <v>9123.2909616553552</v>
      </c>
      <c r="H214" s="70">
        <f>+Outflows!H214+Fees!H214+'Ongoing Cash Flows'!H214+'Terminal Value'!H214</f>
        <v>8315.0128186908478</v>
      </c>
      <c r="I214" s="70">
        <f>+Outflows!I214+Fees!I214+'Ongoing Cash Flows'!I214+'Terminal Value'!I214</f>
        <v>8173.4474372558716</v>
      </c>
      <c r="J214" s="70">
        <f>+Outflows!J214+Fees!J214+'Ongoing Cash Flows'!J214+'Terminal Value'!J214</f>
        <v>8161.0132347208819</v>
      </c>
      <c r="K214" s="70">
        <f>+Outflows!K214+Fees!K214+'Ongoing Cash Flows'!K214+'Terminal Value'!K214</f>
        <v>8151.5824485625353</v>
      </c>
      <c r="L214" s="70">
        <f>+Outflows!L214+Fees!L214+'Ongoing Cash Flows'!L214+'Terminal Value'!L214</f>
        <v>8153.0852998404716</v>
      </c>
      <c r="M214" s="70">
        <f>+Outflows!M214+Fees!M214+'Ongoing Cash Flows'!M214+'Terminal Value'!M214</f>
        <v>8124.8038142597125</v>
      </c>
      <c r="N214" s="70">
        <f>+Outflows!N214+Fees!N214+'Ongoing Cash Flows'!N214+'Terminal Value'!N214</f>
        <v>8107.432567308565</v>
      </c>
      <c r="O214" s="70">
        <f>+Outflows!O214+Fees!O214+'Ongoing Cash Flows'!O214+'Terminal Value'!O214</f>
        <v>7781.0334971278498</v>
      </c>
      <c r="P214" s="70">
        <f>+Outflows!P214+Fees!P214+'Ongoing Cash Flows'!P214+'Terminal Value'!P214</f>
        <v>7673.4500817827438</v>
      </c>
      <c r="Q214" s="70">
        <f>+Outflows!Q214+Fees!Q214+'Ongoing Cash Flows'!Q214+'Terminal Value'!Q214</f>
        <v>7644.6184523002539</v>
      </c>
      <c r="R214" s="70">
        <f>+Outflows!R214+Fees!R214+'Ongoing Cash Flows'!R214+'Terminal Value'!R214</f>
        <v>996.05052354443114</v>
      </c>
      <c r="S214" s="70">
        <f>+Outflows!S214+Fees!S214+'Ongoing Cash Flows'!S214+'Terminal Value'!S214</f>
        <v>0</v>
      </c>
      <c r="T214" s="70">
        <f>+Outflows!T214+Fees!T214+'Ongoing Cash Flows'!T214+'Terminal Value'!T214</f>
        <v>0</v>
      </c>
      <c r="U214" s="70">
        <f>+Outflows!U214+Fees!U214+'Ongoing Cash Flows'!U214+'Terminal Value'!U214</f>
        <v>0</v>
      </c>
      <c r="V214" s="70">
        <f>+Outflows!V214+Fees!V214+'Ongoing Cash Flows'!V214+'Terminal Value'!V214</f>
        <v>0</v>
      </c>
      <c r="W214" s="70">
        <f>+Outflows!W214+Fees!W214+'Ongoing Cash Flows'!W214+'Terminal Value'!W214</f>
        <v>0</v>
      </c>
      <c r="X214" s="70">
        <f>+Outflows!X214+Fees!X214+'Ongoing Cash Flows'!X214+'Terminal Value'!X214</f>
        <v>0</v>
      </c>
      <c r="Y214" s="70">
        <f>+Outflows!Y214+Fees!Y214+'Ongoing Cash Flows'!Y214+'Terminal Value'!Y214</f>
        <v>0</v>
      </c>
      <c r="Z214" s="70">
        <f>+Outflows!Z214+Fees!Z214+'Ongoing Cash Flows'!Z214+'Terminal Value'!Z214</f>
        <v>0</v>
      </c>
      <c r="AA214" s="70">
        <f>+Outflows!AA214+Fees!AA214+'Ongoing Cash Flows'!AA214+'Terminal Value'!AA214</f>
        <v>0</v>
      </c>
      <c r="AB214" s="70">
        <f>+Outflows!AB214+Fees!AB214+'Ongoing Cash Flows'!AB214+'Terminal Value'!AB214</f>
        <v>0</v>
      </c>
      <c r="AC214" s="70">
        <f>+Outflows!AC214+Fees!AC214+'Ongoing Cash Flows'!AC214+'Terminal Value'!AC214</f>
        <v>0</v>
      </c>
      <c r="AD214" s="70">
        <f>+Outflows!AD214+Fees!AD214+'Ongoing Cash Flows'!AD214+'Terminal Value'!AD214</f>
        <v>0</v>
      </c>
      <c r="AE214" s="70">
        <f>+Outflows!AE214+Fees!AE214+'Ongoing Cash Flows'!AE214+'Terminal Value'!AE214</f>
        <v>0</v>
      </c>
      <c r="AF214" s="70">
        <f>+Outflows!AF214+Fees!AF214+'Ongoing Cash Flows'!AF214+'Terminal Value'!AF214</f>
        <v>0</v>
      </c>
      <c r="AG214" s="70">
        <f>+Outflows!AG214+Fees!AG214+'Ongoing Cash Flows'!AG214+'Terminal Value'!AG214</f>
        <v>0</v>
      </c>
      <c r="AH214" s="70">
        <f>+Outflows!AH214+Fees!AH214+'Ongoing Cash Flows'!AH214+'Terminal Value'!AH214</f>
        <v>0</v>
      </c>
      <c r="AI214" s="70">
        <f>+Outflows!AI214+Fees!AI214+'Ongoing Cash Flows'!AI214+'Terminal Value'!AI214</f>
        <v>0</v>
      </c>
      <c r="AJ214" s="70">
        <f>+Outflows!AJ214+Fees!AJ214+'Ongoing Cash Flows'!AJ214+'Terminal Value'!AJ214</f>
        <v>0</v>
      </c>
      <c r="AK214" s="70"/>
      <c r="AL214" s="6"/>
      <c r="AM214" s="71"/>
      <c r="AN214" s="72">
        <f t="shared" si="12"/>
        <v>6.8176218867301949E-2</v>
      </c>
      <c r="AO214" s="70">
        <f t="shared" ca="1" si="13"/>
        <v>4153.0307657063813</v>
      </c>
      <c r="AP214" s="166">
        <f t="shared" ca="1" si="14"/>
        <v>0</v>
      </c>
      <c r="AQ214" s="166">
        <f t="shared" ca="1" si="15"/>
        <v>25516401.271243177</v>
      </c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1"/>
      <c r="CM214" s="1"/>
      <c r="CN214" s="1"/>
      <c r="CO214" s="1"/>
      <c r="CP214" s="1"/>
    </row>
    <row r="215" spans="1:94" x14ac:dyDescent="0.2">
      <c r="A215" s="6">
        <v>213</v>
      </c>
      <c r="B215" s="70">
        <f>+Outflows!B215+Fees!B215+'Ongoing Cash Flows'!B215+'Terminal Value'!B215</f>
        <v>-92549.420314212053</v>
      </c>
      <c r="C215" s="70">
        <f>+Outflows!C215+Fees!C215+'Ongoing Cash Flows'!C215+'Terminal Value'!C215</f>
        <v>14077.95293685963</v>
      </c>
      <c r="D215" s="70">
        <f>+Outflows!D215+Fees!D215+'Ongoing Cash Flows'!D215+'Terminal Value'!D215</f>
        <v>11985.736230362027</v>
      </c>
      <c r="E215" s="70">
        <f>+Outflows!E215+Fees!E215+'Ongoing Cash Flows'!E215+'Terminal Value'!E215</f>
        <v>9991.3642483015537</v>
      </c>
      <c r="F215" s="70">
        <f>+Outflows!F215+Fees!F215+'Ongoing Cash Flows'!F215+'Terminal Value'!F215</f>
        <v>9766.1144989439163</v>
      </c>
      <c r="G215" s="70">
        <f>+Outflows!G215+Fees!G215+'Ongoing Cash Flows'!G215+'Terminal Value'!G215</f>
        <v>9417.679405001787</v>
      </c>
      <c r="H215" s="70">
        <f>+Outflows!H215+Fees!H215+'Ongoing Cash Flows'!H215+'Terminal Value'!H215</f>
        <v>8453.243441374836</v>
      </c>
      <c r="I215" s="70">
        <f>+Outflows!I215+Fees!I215+'Ongoing Cash Flows'!I215+'Terminal Value'!I215</f>
        <v>8304.356052638781</v>
      </c>
      <c r="J215" s="70">
        <f>+Outflows!J215+Fees!J215+'Ongoing Cash Flows'!J215+'Terminal Value'!J215</f>
        <v>8291.9218501037922</v>
      </c>
      <c r="K215" s="70">
        <f>+Outflows!K215+Fees!K215+'Ongoing Cash Flows'!K215+'Terminal Value'!K215</f>
        <v>8282.7129429545694</v>
      </c>
      <c r="L215" s="70">
        <f>+Outflows!L215+Fees!L215+'Ongoing Cash Flows'!L215+'Terminal Value'!L215</f>
        <v>8283.9939152233819</v>
      </c>
      <c r="M215" s="70">
        <f>+Outflows!M215+Fees!M215+'Ongoing Cash Flows'!M215+'Terminal Value'!M215</f>
        <v>8255.9343086517474</v>
      </c>
      <c r="N215" s="70">
        <f>+Outflows!N215+Fees!N215+'Ongoing Cash Flows'!N215+'Terminal Value'!N215</f>
        <v>8238.3411826914744</v>
      </c>
      <c r="O215" s="70">
        <f>+Outflows!O215+Fees!O215+'Ongoing Cash Flows'!O215+'Terminal Value'!O215</f>
        <v>7912.1639915198839</v>
      </c>
      <c r="P215" s="70">
        <f>+Outflows!P215+Fees!P215+'Ongoing Cash Flows'!P215+'Terminal Value'!P215</f>
        <v>7804.3586971656541</v>
      </c>
      <c r="Q215" s="70">
        <f>+Outflows!Q215+Fees!Q215+'Ongoing Cash Flows'!Q215+'Terminal Value'!Q215</f>
        <v>7775.748946692288</v>
      </c>
      <c r="R215" s="70">
        <f>+Outflows!R215+Fees!R215+'Ongoing Cash Flows'!R215+'Terminal Value'!R215</f>
        <v>1061.5048312358865</v>
      </c>
      <c r="S215" s="70">
        <f>+Outflows!S215+Fees!S215+'Ongoing Cash Flows'!S215+'Terminal Value'!S215</f>
        <v>0</v>
      </c>
      <c r="T215" s="70">
        <f>+Outflows!T215+Fees!T215+'Ongoing Cash Flows'!T215+'Terminal Value'!T215</f>
        <v>0</v>
      </c>
      <c r="U215" s="70">
        <f>+Outflows!U215+Fees!U215+'Ongoing Cash Flows'!U215+'Terminal Value'!U215</f>
        <v>0</v>
      </c>
      <c r="V215" s="70">
        <f>+Outflows!V215+Fees!V215+'Ongoing Cash Flows'!V215+'Terminal Value'!V215</f>
        <v>0</v>
      </c>
      <c r="W215" s="70">
        <f>+Outflows!W215+Fees!W215+'Ongoing Cash Flows'!W215+'Terminal Value'!W215</f>
        <v>0</v>
      </c>
      <c r="X215" s="70">
        <f>+Outflows!X215+Fees!X215+'Ongoing Cash Flows'!X215+'Terminal Value'!X215</f>
        <v>0</v>
      </c>
      <c r="Y215" s="70">
        <f>+Outflows!Y215+Fees!Y215+'Ongoing Cash Flows'!Y215+'Terminal Value'!Y215</f>
        <v>0</v>
      </c>
      <c r="Z215" s="70">
        <f>+Outflows!Z215+Fees!Z215+'Ongoing Cash Flows'!Z215+'Terminal Value'!Z215</f>
        <v>0</v>
      </c>
      <c r="AA215" s="70">
        <f>+Outflows!AA215+Fees!AA215+'Ongoing Cash Flows'!AA215+'Terminal Value'!AA215</f>
        <v>0</v>
      </c>
      <c r="AB215" s="70">
        <f>+Outflows!AB215+Fees!AB215+'Ongoing Cash Flows'!AB215+'Terminal Value'!AB215</f>
        <v>0</v>
      </c>
      <c r="AC215" s="70">
        <f>+Outflows!AC215+Fees!AC215+'Ongoing Cash Flows'!AC215+'Terminal Value'!AC215</f>
        <v>0</v>
      </c>
      <c r="AD215" s="70">
        <f>+Outflows!AD215+Fees!AD215+'Ongoing Cash Flows'!AD215+'Terminal Value'!AD215</f>
        <v>0</v>
      </c>
      <c r="AE215" s="70">
        <f>+Outflows!AE215+Fees!AE215+'Ongoing Cash Flows'!AE215+'Terminal Value'!AE215</f>
        <v>0</v>
      </c>
      <c r="AF215" s="70">
        <f>+Outflows!AF215+Fees!AF215+'Ongoing Cash Flows'!AF215+'Terminal Value'!AF215</f>
        <v>0</v>
      </c>
      <c r="AG215" s="70">
        <f>+Outflows!AG215+Fees!AG215+'Ongoing Cash Flows'!AG215+'Terminal Value'!AG215</f>
        <v>0</v>
      </c>
      <c r="AH215" s="70">
        <f>+Outflows!AH215+Fees!AH215+'Ongoing Cash Flows'!AH215+'Terminal Value'!AH215</f>
        <v>0</v>
      </c>
      <c r="AI215" s="70">
        <f>+Outflows!AI215+Fees!AI215+'Ongoing Cash Flows'!AI215+'Terminal Value'!AI215</f>
        <v>0</v>
      </c>
      <c r="AJ215" s="70">
        <f>+Outflows!AJ215+Fees!AJ215+'Ongoing Cash Flows'!AJ215+'Terminal Value'!AJ215</f>
        <v>0</v>
      </c>
      <c r="AK215" s="70"/>
      <c r="AL215" s="6"/>
      <c r="AM215" s="71"/>
      <c r="AN215" s="72">
        <f t="shared" si="12"/>
        <v>6.0029271245002735E-2</v>
      </c>
      <c r="AO215" s="70">
        <f t="shared" ca="1" si="13"/>
        <v>216.65136418179412</v>
      </c>
      <c r="AP215" s="166">
        <f t="shared" ca="1" si="14"/>
        <v>0</v>
      </c>
      <c r="AQ215" s="166">
        <f t="shared" ca="1" si="15"/>
        <v>1243217.8070426304</v>
      </c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1"/>
      <c r="CM215" s="1"/>
      <c r="CN215" s="1"/>
      <c r="CO215" s="1"/>
      <c r="CP215" s="1"/>
    </row>
    <row r="216" spans="1:94" x14ac:dyDescent="0.2">
      <c r="A216" s="6">
        <v>214</v>
      </c>
      <c r="B216" s="70">
        <f>+Outflows!B216+Fees!B216+'Ongoing Cash Flows'!B216+'Terminal Value'!B216</f>
        <v>-103695.76615229051</v>
      </c>
      <c r="C216" s="70">
        <f>+Outflows!C216+Fees!C216+'Ongoing Cash Flows'!C216+'Terminal Value'!C216</f>
        <v>14365.951720962461</v>
      </c>
      <c r="D216" s="70">
        <f>+Outflows!D216+Fees!D216+'Ongoing Cash Flows'!D216+'Terminal Value'!D216</f>
        <v>12502.333105684284</v>
      </c>
      <c r="E216" s="70">
        <f>+Outflows!E216+Fees!E216+'Ongoing Cash Flows'!E216+'Terminal Value'!E216</f>
        <v>10479.481937120372</v>
      </c>
      <c r="F216" s="70">
        <f>+Outflows!F216+Fees!F216+'Ongoing Cash Flows'!F216+'Terminal Value'!F216</f>
        <v>10029.852974114572</v>
      </c>
      <c r="G216" s="70">
        <f>+Outflows!G216+Fees!G216+'Ongoing Cash Flows'!G216+'Terminal Value'!G216</f>
        <v>9702.1396908020324</v>
      </c>
      <c r="H216" s="70">
        <f>+Outflows!H216+Fees!H216+'Ongoing Cash Flows'!H216+'Terminal Value'!H216</f>
        <v>8723.2329053877729</v>
      </c>
      <c r="I216" s="70">
        <f>+Outflows!I216+Fees!I216+'Ongoing Cash Flows'!I216+'Terminal Value'!I216</f>
        <v>8560.0443090876324</v>
      </c>
      <c r="J216" s="70">
        <f>+Outflows!J216+Fees!J216+'Ongoing Cash Flows'!J216+'Terminal Value'!J216</f>
        <v>8547.6101065526418</v>
      </c>
      <c r="K216" s="70">
        <f>+Outflows!K216+Fees!K216+'Ongoing Cash Flows'!K216+'Terminal Value'!K216</f>
        <v>8538.8345693296033</v>
      </c>
      <c r="L216" s="70">
        <f>+Outflows!L216+Fees!L216+'Ongoing Cash Flows'!L216+'Terminal Value'!L216</f>
        <v>8539.6821716722316</v>
      </c>
      <c r="M216" s="70">
        <f>+Outflows!M216+Fees!M216+'Ongoing Cash Flows'!M216+'Terminal Value'!M216</f>
        <v>8512.0559350267813</v>
      </c>
      <c r="N216" s="70">
        <f>+Outflows!N216+Fees!N216+'Ongoing Cash Flows'!N216+'Terminal Value'!N216</f>
        <v>8494.0294391403258</v>
      </c>
      <c r="O216" s="70">
        <f>+Outflows!O216+Fees!O216+'Ongoing Cash Flows'!O216+'Terminal Value'!O216</f>
        <v>8168.2856178949178</v>
      </c>
      <c r="P216" s="70">
        <f>+Outflows!P216+Fees!P216+'Ongoing Cash Flows'!P216+'Terminal Value'!P216</f>
        <v>8060.0469536145038</v>
      </c>
      <c r="Q216" s="70">
        <f>+Outflows!Q216+Fees!Q216+'Ongoing Cash Flows'!Q216+'Terminal Value'!Q216</f>
        <v>8031.8705730673209</v>
      </c>
      <c r="R216" s="70">
        <f>+Outflows!R216+Fees!R216+'Ongoing Cash Flows'!R216+'Terminal Value'!R216</f>
        <v>1189.3489594603111</v>
      </c>
      <c r="S216" s="70">
        <f>+Outflows!S216+Fees!S216+'Ongoing Cash Flows'!S216+'Terminal Value'!S216</f>
        <v>0</v>
      </c>
      <c r="T216" s="70">
        <f>+Outflows!T216+Fees!T216+'Ongoing Cash Flows'!T216+'Terminal Value'!T216</f>
        <v>0</v>
      </c>
      <c r="U216" s="70">
        <f>+Outflows!U216+Fees!U216+'Ongoing Cash Flows'!U216+'Terminal Value'!U216</f>
        <v>0</v>
      </c>
      <c r="V216" s="70">
        <f>+Outflows!V216+Fees!V216+'Ongoing Cash Flows'!V216+'Terminal Value'!V216</f>
        <v>0</v>
      </c>
      <c r="W216" s="70">
        <f>+Outflows!W216+Fees!W216+'Ongoing Cash Flows'!W216+'Terminal Value'!W216</f>
        <v>0</v>
      </c>
      <c r="X216" s="70">
        <f>+Outflows!X216+Fees!X216+'Ongoing Cash Flows'!X216+'Terminal Value'!X216</f>
        <v>0</v>
      </c>
      <c r="Y216" s="70">
        <f>+Outflows!Y216+Fees!Y216+'Ongoing Cash Flows'!Y216+'Terminal Value'!Y216</f>
        <v>0</v>
      </c>
      <c r="Z216" s="70">
        <f>+Outflows!Z216+Fees!Z216+'Ongoing Cash Flows'!Z216+'Terminal Value'!Z216</f>
        <v>0</v>
      </c>
      <c r="AA216" s="70">
        <f>+Outflows!AA216+Fees!AA216+'Ongoing Cash Flows'!AA216+'Terminal Value'!AA216</f>
        <v>0</v>
      </c>
      <c r="AB216" s="70">
        <f>+Outflows!AB216+Fees!AB216+'Ongoing Cash Flows'!AB216+'Terminal Value'!AB216</f>
        <v>0</v>
      </c>
      <c r="AC216" s="70">
        <f>+Outflows!AC216+Fees!AC216+'Ongoing Cash Flows'!AC216+'Terminal Value'!AC216</f>
        <v>0</v>
      </c>
      <c r="AD216" s="70">
        <f>+Outflows!AD216+Fees!AD216+'Ongoing Cash Flows'!AD216+'Terminal Value'!AD216</f>
        <v>0</v>
      </c>
      <c r="AE216" s="70">
        <f>+Outflows!AE216+Fees!AE216+'Ongoing Cash Flows'!AE216+'Terminal Value'!AE216</f>
        <v>0</v>
      </c>
      <c r="AF216" s="70">
        <f>+Outflows!AF216+Fees!AF216+'Ongoing Cash Flows'!AF216+'Terminal Value'!AF216</f>
        <v>0</v>
      </c>
      <c r="AG216" s="70">
        <f>+Outflows!AG216+Fees!AG216+'Ongoing Cash Flows'!AG216+'Terminal Value'!AG216</f>
        <v>0</v>
      </c>
      <c r="AH216" s="70">
        <f>+Outflows!AH216+Fees!AH216+'Ongoing Cash Flows'!AH216+'Terminal Value'!AH216</f>
        <v>0</v>
      </c>
      <c r="AI216" s="70">
        <f>+Outflows!AI216+Fees!AI216+'Ongoing Cash Flows'!AI216+'Terminal Value'!AI216</f>
        <v>0</v>
      </c>
      <c r="AJ216" s="70">
        <f>+Outflows!AJ216+Fees!AJ216+'Ongoing Cash Flows'!AJ216+'Terminal Value'!AJ216</f>
        <v>0</v>
      </c>
      <c r="AK216" s="70"/>
      <c r="AL216" s="6"/>
      <c r="AM216" s="71"/>
      <c r="AN216" s="72">
        <f t="shared" si="12"/>
        <v>4.6619024872779843E-2</v>
      </c>
      <c r="AO216" s="70">
        <f t="shared" ca="1" si="13"/>
        <v>-7351.8219217279348</v>
      </c>
      <c r="AP216" s="166">
        <f t="shared" ca="1" si="14"/>
        <v>41647359.083911926</v>
      </c>
      <c r="AQ216" s="166">
        <f t="shared" ca="1" si="15"/>
        <v>0</v>
      </c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1"/>
      <c r="CM216" s="1"/>
      <c r="CN216" s="1"/>
      <c r="CO216" s="1"/>
      <c r="CP216" s="1"/>
    </row>
    <row r="217" spans="1:94" x14ac:dyDescent="0.2">
      <c r="A217" s="6">
        <v>215</v>
      </c>
      <c r="B217" s="70">
        <f>+Outflows!B217+Fees!B217+'Ongoing Cash Flows'!B217+'Terminal Value'!B217</f>
        <v>-98805.120814510214</v>
      </c>
      <c r="C217" s="70">
        <f>+Outflows!C217+Fees!C217+'Ongoing Cash Flows'!C217+'Terminal Value'!C217</f>
        <v>14287.773116100394</v>
      </c>
      <c r="D217" s="70">
        <f>+Outflows!D217+Fees!D217+'Ongoing Cash Flows'!D217+'Terminal Value'!D217</f>
        <v>12292.245945359584</v>
      </c>
      <c r="E217" s="70">
        <f>+Outflows!E217+Fees!E217+'Ongoing Cash Flows'!E217+'Terminal Value'!E217</f>
        <v>10299.723818565319</v>
      </c>
      <c r="F217" s="70">
        <f>+Outflows!F217+Fees!F217+'Ongoing Cash Flows'!F217+'Terminal Value'!F217</f>
        <v>9908.5377176997081</v>
      </c>
      <c r="G217" s="70">
        <f>+Outflows!G217+Fees!G217+'Ongoing Cash Flows'!G217+'Terminal Value'!G217</f>
        <v>9569.7006167231339</v>
      </c>
      <c r="H217" s="70">
        <f>+Outflows!H217+Fees!H217+'Ongoing Cash Flows'!H217+'Terminal Value'!H217</f>
        <v>8604.7705202611778</v>
      </c>
      <c r="I217" s="70">
        <f>+Outflows!I217+Fees!I217+'Ongoing Cash Flows'!I217+'Terminal Value'!I217</f>
        <v>8447.8568175552209</v>
      </c>
      <c r="J217" s="70">
        <f>+Outflows!J217+Fees!J217+'Ongoing Cash Flows'!J217+'Terminal Value'!J217</f>
        <v>8435.4226150202321</v>
      </c>
      <c r="K217" s="70">
        <f>+Outflows!K217+Fees!K217+'Ongoing Cash Flows'!K217+'Terminal Value'!K217</f>
        <v>8426.4569295064612</v>
      </c>
      <c r="L217" s="70">
        <f>+Outflows!L217+Fees!L217+'Ongoing Cash Flows'!L217+'Terminal Value'!L217</f>
        <v>8427.4946801398219</v>
      </c>
      <c r="M217" s="70">
        <f>+Outflows!M217+Fees!M217+'Ongoing Cash Flows'!M217+'Terminal Value'!M217</f>
        <v>8399.6782952036374</v>
      </c>
      <c r="N217" s="70">
        <f>+Outflows!N217+Fees!N217+'Ongoing Cash Flows'!N217+'Terminal Value'!N217</f>
        <v>8381.8419476079143</v>
      </c>
      <c r="O217" s="70">
        <f>+Outflows!O217+Fees!O217+'Ongoing Cash Flows'!O217+'Terminal Value'!O217</f>
        <v>8055.9079780717748</v>
      </c>
      <c r="P217" s="70">
        <f>+Outflows!P217+Fees!P217+'Ongoing Cash Flows'!P217+'Terminal Value'!P217</f>
        <v>7947.8594620820941</v>
      </c>
      <c r="Q217" s="70">
        <f>+Outflows!Q217+Fees!Q217+'Ongoing Cash Flows'!Q217+'Terminal Value'!Q217</f>
        <v>7919.4929332441789</v>
      </c>
      <c r="R217" s="70">
        <f>+Outflows!R217+Fees!R217+'Ongoing Cash Flows'!R217+'Terminal Value'!R217</f>
        <v>1133.2552136941063</v>
      </c>
      <c r="S217" s="70">
        <f>+Outflows!S217+Fees!S217+'Ongoing Cash Flows'!S217+'Terminal Value'!S217</f>
        <v>0</v>
      </c>
      <c r="T217" s="70">
        <f>+Outflows!T217+Fees!T217+'Ongoing Cash Flows'!T217+'Terminal Value'!T217</f>
        <v>0</v>
      </c>
      <c r="U217" s="70">
        <f>+Outflows!U217+Fees!U217+'Ongoing Cash Flows'!U217+'Terminal Value'!U217</f>
        <v>0</v>
      </c>
      <c r="V217" s="70">
        <f>+Outflows!V217+Fees!V217+'Ongoing Cash Flows'!V217+'Terminal Value'!V217</f>
        <v>0</v>
      </c>
      <c r="W217" s="70">
        <f>+Outflows!W217+Fees!W217+'Ongoing Cash Flows'!W217+'Terminal Value'!W217</f>
        <v>0</v>
      </c>
      <c r="X217" s="70">
        <f>+Outflows!X217+Fees!X217+'Ongoing Cash Flows'!X217+'Terminal Value'!X217</f>
        <v>0</v>
      </c>
      <c r="Y217" s="70">
        <f>+Outflows!Y217+Fees!Y217+'Ongoing Cash Flows'!Y217+'Terminal Value'!Y217</f>
        <v>0</v>
      </c>
      <c r="Z217" s="70">
        <f>+Outflows!Z217+Fees!Z217+'Ongoing Cash Flows'!Z217+'Terminal Value'!Z217</f>
        <v>0</v>
      </c>
      <c r="AA217" s="70">
        <f>+Outflows!AA217+Fees!AA217+'Ongoing Cash Flows'!AA217+'Terminal Value'!AA217</f>
        <v>0</v>
      </c>
      <c r="AB217" s="70">
        <f>+Outflows!AB217+Fees!AB217+'Ongoing Cash Flows'!AB217+'Terminal Value'!AB217</f>
        <v>0</v>
      </c>
      <c r="AC217" s="70">
        <f>+Outflows!AC217+Fees!AC217+'Ongoing Cash Flows'!AC217+'Terminal Value'!AC217</f>
        <v>0</v>
      </c>
      <c r="AD217" s="70">
        <f>+Outflows!AD217+Fees!AD217+'Ongoing Cash Flows'!AD217+'Terminal Value'!AD217</f>
        <v>0</v>
      </c>
      <c r="AE217" s="70">
        <f>+Outflows!AE217+Fees!AE217+'Ongoing Cash Flows'!AE217+'Terminal Value'!AE217</f>
        <v>0</v>
      </c>
      <c r="AF217" s="70">
        <f>+Outflows!AF217+Fees!AF217+'Ongoing Cash Flows'!AF217+'Terminal Value'!AF217</f>
        <v>0</v>
      </c>
      <c r="AG217" s="70">
        <f>+Outflows!AG217+Fees!AG217+'Ongoing Cash Flows'!AG217+'Terminal Value'!AG217</f>
        <v>0</v>
      </c>
      <c r="AH217" s="70">
        <f>+Outflows!AH217+Fees!AH217+'Ongoing Cash Flows'!AH217+'Terminal Value'!AH217</f>
        <v>0</v>
      </c>
      <c r="AI217" s="70">
        <f>+Outflows!AI217+Fees!AI217+'Ongoing Cash Flows'!AI217+'Terminal Value'!AI217</f>
        <v>0</v>
      </c>
      <c r="AJ217" s="70">
        <f>+Outflows!AJ217+Fees!AJ217+'Ongoing Cash Flows'!AJ217+'Terminal Value'!AJ217</f>
        <v>0</v>
      </c>
      <c r="AK217" s="70"/>
      <c r="AL217" s="6"/>
      <c r="AM217" s="71"/>
      <c r="AN217" s="72">
        <f t="shared" si="12"/>
        <v>5.231254398822785E-2</v>
      </c>
      <c r="AO217" s="70">
        <f t="shared" ca="1" si="13"/>
        <v>-3957.1285704221436</v>
      </c>
      <c r="AP217" s="166">
        <f t="shared" ca="1" si="14"/>
        <v>9356154.4208173715</v>
      </c>
      <c r="AQ217" s="166">
        <f t="shared" ca="1" si="15"/>
        <v>0</v>
      </c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1"/>
      <c r="CM217" s="1"/>
      <c r="CN217" s="1"/>
      <c r="CO217" s="1"/>
      <c r="CP217" s="1"/>
    </row>
    <row r="218" spans="1:94" x14ac:dyDescent="0.2">
      <c r="A218" s="6">
        <v>216</v>
      </c>
      <c r="B218" s="70">
        <f>+Outflows!B218+Fees!B218+'Ongoing Cash Flows'!B218+'Terminal Value'!B218</f>
        <v>-97444.522876713658</v>
      </c>
      <c r="C218" s="70">
        <f>+Outflows!C218+Fees!C218+'Ongoing Cash Flows'!C218+'Terminal Value'!C218</f>
        <v>14208.334616373584</v>
      </c>
      <c r="D218" s="70">
        <f>+Outflows!D218+Fees!D218+'Ongoing Cash Flows'!D218+'Terminal Value'!D218</f>
        <v>12352.858424240956</v>
      </c>
      <c r="E218" s="70">
        <f>+Outflows!E218+Fees!E218+'Ongoing Cash Flows'!E218+'Terminal Value'!E218</f>
        <v>10103.931970822463</v>
      </c>
      <c r="F218" s="70">
        <f>+Outflows!F218+Fees!F218+'Ongoing Cash Flows'!F218+'Terminal Value'!F218</f>
        <v>9657.3006188114559</v>
      </c>
      <c r="G218" s="70">
        <f>+Outflows!G218+Fees!G218+'Ongoing Cash Flows'!G218+'Terminal Value'!G218</f>
        <v>9584.4933488457064</v>
      </c>
      <c r="H218" s="70">
        <f>+Outflows!H218+Fees!H218+'Ongoing Cash Flows'!H218+'Terminal Value'!H218</f>
        <v>8571.8137904683645</v>
      </c>
      <c r="I218" s="70">
        <f>+Outflows!I218+Fees!I218+'Ongoing Cash Flows'!I218+'Terminal Value'!I218</f>
        <v>8416.6457893405186</v>
      </c>
      <c r="J218" s="70">
        <f>+Outflows!J218+Fees!J218+'Ongoing Cash Flows'!J218+'Terminal Value'!J218</f>
        <v>8404.2115868055298</v>
      </c>
      <c r="K218" s="70">
        <f>+Outflows!K218+Fees!K218+'Ongoing Cash Flows'!K218+'Terminal Value'!K218</f>
        <v>8395.193001243937</v>
      </c>
      <c r="L218" s="70">
        <f>+Outflows!L218+Fees!L218+'Ongoing Cash Flows'!L218+'Terminal Value'!L218</f>
        <v>8396.2836519251196</v>
      </c>
      <c r="M218" s="70">
        <f>+Outflows!M218+Fees!M218+'Ongoing Cash Flows'!M218+'Terminal Value'!M218</f>
        <v>8368.4143669411133</v>
      </c>
      <c r="N218" s="70">
        <f>+Outflows!N218+Fees!N218+'Ongoing Cash Flows'!N218+'Terminal Value'!N218</f>
        <v>8350.630919393212</v>
      </c>
      <c r="O218" s="70">
        <f>+Outflows!O218+Fees!O218+'Ongoing Cash Flows'!O218+'Terminal Value'!O218</f>
        <v>8024.6440498092506</v>
      </c>
      <c r="P218" s="70">
        <f>+Outflows!P218+Fees!P218+'Ongoing Cash Flows'!P218+'Terminal Value'!P218</f>
        <v>7916.6484338673908</v>
      </c>
      <c r="Q218" s="70">
        <f>+Outflows!Q218+Fees!Q218+'Ongoing Cash Flows'!Q218+'Terminal Value'!Q218</f>
        <v>7888.2290049816547</v>
      </c>
      <c r="R218" s="70">
        <f>+Outflows!R218+Fees!R218+'Ongoing Cash Flows'!R218+'Terminal Value'!R218</f>
        <v>1117.6496995867549</v>
      </c>
      <c r="S218" s="70">
        <f>+Outflows!S218+Fees!S218+'Ongoing Cash Flows'!S218+'Terminal Value'!S218</f>
        <v>0</v>
      </c>
      <c r="T218" s="70">
        <f>+Outflows!T218+Fees!T218+'Ongoing Cash Flows'!T218+'Terminal Value'!T218</f>
        <v>0</v>
      </c>
      <c r="U218" s="70">
        <f>+Outflows!U218+Fees!U218+'Ongoing Cash Flows'!U218+'Terminal Value'!U218</f>
        <v>0</v>
      </c>
      <c r="V218" s="70">
        <f>+Outflows!V218+Fees!V218+'Ongoing Cash Flows'!V218+'Terminal Value'!V218</f>
        <v>0</v>
      </c>
      <c r="W218" s="70">
        <f>+Outflows!W218+Fees!W218+'Ongoing Cash Flows'!W218+'Terminal Value'!W218</f>
        <v>0</v>
      </c>
      <c r="X218" s="70">
        <f>+Outflows!X218+Fees!X218+'Ongoing Cash Flows'!X218+'Terminal Value'!X218</f>
        <v>0</v>
      </c>
      <c r="Y218" s="70">
        <f>+Outflows!Y218+Fees!Y218+'Ongoing Cash Flows'!Y218+'Terminal Value'!Y218</f>
        <v>0</v>
      </c>
      <c r="Z218" s="70">
        <f>+Outflows!Z218+Fees!Z218+'Ongoing Cash Flows'!Z218+'Terminal Value'!Z218</f>
        <v>0</v>
      </c>
      <c r="AA218" s="70">
        <f>+Outflows!AA218+Fees!AA218+'Ongoing Cash Flows'!AA218+'Terminal Value'!AA218</f>
        <v>0</v>
      </c>
      <c r="AB218" s="70">
        <f>+Outflows!AB218+Fees!AB218+'Ongoing Cash Flows'!AB218+'Terminal Value'!AB218</f>
        <v>0</v>
      </c>
      <c r="AC218" s="70">
        <f>+Outflows!AC218+Fees!AC218+'Ongoing Cash Flows'!AC218+'Terminal Value'!AC218</f>
        <v>0</v>
      </c>
      <c r="AD218" s="70">
        <f>+Outflows!AD218+Fees!AD218+'Ongoing Cash Flows'!AD218+'Terminal Value'!AD218</f>
        <v>0</v>
      </c>
      <c r="AE218" s="70">
        <f>+Outflows!AE218+Fees!AE218+'Ongoing Cash Flows'!AE218+'Terminal Value'!AE218</f>
        <v>0</v>
      </c>
      <c r="AF218" s="70">
        <f>+Outflows!AF218+Fees!AF218+'Ongoing Cash Flows'!AF218+'Terminal Value'!AF218</f>
        <v>0</v>
      </c>
      <c r="AG218" s="70">
        <f>+Outflows!AG218+Fees!AG218+'Ongoing Cash Flows'!AG218+'Terminal Value'!AG218</f>
        <v>0</v>
      </c>
      <c r="AH218" s="70">
        <f>+Outflows!AH218+Fees!AH218+'Ongoing Cash Flows'!AH218+'Terminal Value'!AH218</f>
        <v>0</v>
      </c>
      <c r="AI218" s="70">
        <f>+Outflows!AI218+Fees!AI218+'Ongoing Cash Flows'!AI218+'Terminal Value'!AI218</f>
        <v>0</v>
      </c>
      <c r="AJ218" s="70">
        <f>+Outflows!AJ218+Fees!AJ218+'Ongoing Cash Flows'!AJ218+'Terminal Value'!AJ218</f>
        <v>0</v>
      </c>
      <c r="AK218" s="70"/>
      <c r="AL218" s="6"/>
      <c r="AM218" s="71"/>
      <c r="AN218" s="72">
        <f t="shared" si="12"/>
        <v>5.363191664218904E-2</v>
      </c>
      <c r="AO218" s="70">
        <f t="shared" ca="1" si="13"/>
        <v>-3204.5299361802226</v>
      </c>
      <c r="AP218" s="166">
        <f t="shared" ca="1" si="14"/>
        <v>5318487.0675379848</v>
      </c>
      <c r="AQ218" s="166">
        <f t="shared" ca="1" si="15"/>
        <v>0</v>
      </c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1"/>
      <c r="CM218" s="1"/>
      <c r="CN218" s="1"/>
      <c r="CO218" s="1"/>
      <c r="CP218" s="1"/>
    </row>
    <row r="219" spans="1:94" x14ac:dyDescent="0.2">
      <c r="A219" s="6">
        <v>217</v>
      </c>
      <c r="B219" s="70">
        <f>+Outflows!B219+Fees!B219+'Ongoing Cash Flows'!B219+'Terminal Value'!B219</f>
        <v>-102618.04215643463</v>
      </c>
      <c r="C219" s="70">
        <f>+Outflows!C219+Fees!C219+'Ongoing Cash Flows'!C219+'Terminal Value'!C219</f>
        <v>14361.806772135973</v>
      </c>
      <c r="D219" s="70">
        <f>+Outflows!D219+Fees!D219+'Ongoing Cash Flows'!D219+'Terminal Value'!D219</f>
        <v>12464.275046008024</v>
      </c>
      <c r="E219" s="70">
        <f>+Outflows!E219+Fees!E219+'Ongoing Cash Flows'!E219+'Terminal Value'!E219</f>
        <v>10297.52634515486</v>
      </c>
      <c r="F219" s="70">
        <f>+Outflows!F219+Fees!F219+'Ongoing Cash Flows'!F219+'Terminal Value'!F219</f>
        <v>9942.7380784000743</v>
      </c>
      <c r="G219" s="70">
        <f>+Outflows!G219+Fees!G219+'Ongoing Cash Flows'!G219+'Terminal Value'!G219</f>
        <v>9644.7906810250461</v>
      </c>
      <c r="H219" s="70">
        <f>+Outflows!H219+Fees!H219+'Ongoing Cash Flows'!H219+'Terminal Value'!H219</f>
        <v>8697.1280161063933</v>
      </c>
      <c r="I219" s="70">
        <f>+Outflows!I219+Fees!I219+'Ongoing Cash Flows'!I219+'Terminal Value'!I219</f>
        <v>8535.3221828018941</v>
      </c>
      <c r="J219" s="70">
        <f>+Outflows!J219+Fees!J219+'Ongoing Cash Flows'!J219+'Terminal Value'!J219</f>
        <v>8522.8879802669035</v>
      </c>
      <c r="K219" s="70">
        <f>+Outflows!K219+Fees!K219+'Ongoing Cash Flows'!K219+'Terminal Value'!K219</f>
        <v>8514.0705411349081</v>
      </c>
      <c r="L219" s="70">
        <f>+Outflows!L219+Fees!L219+'Ongoing Cash Flows'!L219+'Terminal Value'!L219</f>
        <v>8514.960045386495</v>
      </c>
      <c r="M219" s="70">
        <f>+Outflows!M219+Fees!M219+'Ongoing Cash Flows'!M219+'Terminal Value'!M219</f>
        <v>8487.2919068320844</v>
      </c>
      <c r="N219" s="70">
        <f>+Outflows!N219+Fees!N219+'Ongoing Cash Flows'!N219+'Terminal Value'!N219</f>
        <v>8469.3073128545875</v>
      </c>
      <c r="O219" s="70">
        <f>+Outflows!O219+Fees!O219+'Ongoing Cash Flows'!O219+'Terminal Value'!O219</f>
        <v>8143.5215897002217</v>
      </c>
      <c r="P219" s="70">
        <f>+Outflows!P219+Fees!P219+'Ongoing Cash Flows'!P219+'Terminal Value'!P219</f>
        <v>8035.3248273287663</v>
      </c>
      <c r="Q219" s="70">
        <f>+Outflows!Q219+Fees!Q219+'Ongoing Cash Flows'!Q219+'Terminal Value'!Q219</f>
        <v>8007.1065448726258</v>
      </c>
      <c r="R219" s="70">
        <f>+Outflows!R219+Fees!R219+'Ongoing Cash Flows'!R219+'Terminal Value'!R219</f>
        <v>1176.9878963174426</v>
      </c>
      <c r="S219" s="70">
        <f>+Outflows!S219+Fees!S219+'Ongoing Cash Flows'!S219+'Terminal Value'!S219</f>
        <v>0</v>
      </c>
      <c r="T219" s="70">
        <f>+Outflows!T219+Fees!T219+'Ongoing Cash Flows'!T219+'Terminal Value'!T219</f>
        <v>0</v>
      </c>
      <c r="U219" s="70">
        <f>+Outflows!U219+Fees!U219+'Ongoing Cash Flows'!U219+'Terminal Value'!U219</f>
        <v>0</v>
      </c>
      <c r="V219" s="70">
        <f>+Outflows!V219+Fees!V219+'Ongoing Cash Flows'!V219+'Terminal Value'!V219</f>
        <v>0</v>
      </c>
      <c r="W219" s="70">
        <f>+Outflows!W219+Fees!W219+'Ongoing Cash Flows'!W219+'Terminal Value'!W219</f>
        <v>0</v>
      </c>
      <c r="X219" s="70">
        <f>+Outflows!X219+Fees!X219+'Ongoing Cash Flows'!X219+'Terminal Value'!X219</f>
        <v>0</v>
      </c>
      <c r="Y219" s="70">
        <f>+Outflows!Y219+Fees!Y219+'Ongoing Cash Flows'!Y219+'Terminal Value'!Y219</f>
        <v>0</v>
      </c>
      <c r="Z219" s="70">
        <f>+Outflows!Z219+Fees!Z219+'Ongoing Cash Flows'!Z219+'Terminal Value'!Z219</f>
        <v>0</v>
      </c>
      <c r="AA219" s="70">
        <f>+Outflows!AA219+Fees!AA219+'Ongoing Cash Flows'!AA219+'Terminal Value'!AA219</f>
        <v>0</v>
      </c>
      <c r="AB219" s="70">
        <f>+Outflows!AB219+Fees!AB219+'Ongoing Cash Flows'!AB219+'Terminal Value'!AB219</f>
        <v>0</v>
      </c>
      <c r="AC219" s="70">
        <f>+Outflows!AC219+Fees!AC219+'Ongoing Cash Flows'!AC219+'Terminal Value'!AC219</f>
        <v>0</v>
      </c>
      <c r="AD219" s="70">
        <f>+Outflows!AD219+Fees!AD219+'Ongoing Cash Flows'!AD219+'Terminal Value'!AD219</f>
        <v>0</v>
      </c>
      <c r="AE219" s="70">
        <f>+Outflows!AE219+Fees!AE219+'Ongoing Cash Flows'!AE219+'Terminal Value'!AE219</f>
        <v>0</v>
      </c>
      <c r="AF219" s="70">
        <f>+Outflows!AF219+Fees!AF219+'Ongoing Cash Flows'!AF219+'Terminal Value'!AF219</f>
        <v>0</v>
      </c>
      <c r="AG219" s="70">
        <f>+Outflows!AG219+Fees!AG219+'Ongoing Cash Flows'!AG219+'Terminal Value'!AG219</f>
        <v>0</v>
      </c>
      <c r="AH219" s="70">
        <f>+Outflows!AH219+Fees!AH219+'Ongoing Cash Flows'!AH219+'Terminal Value'!AH219</f>
        <v>0</v>
      </c>
      <c r="AI219" s="70">
        <f>+Outflows!AI219+Fees!AI219+'Ongoing Cash Flows'!AI219+'Terminal Value'!AI219</f>
        <v>0</v>
      </c>
      <c r="AJ219" s="70">
        <f>+Outflows!AJ219+Fees!AJ219+'Ongoing Cash Flows'!AJ219+'Terminal Value'!AJ219</f>
        <v>0</v>
      </c>
      <c r="AK219" s="70"/>
      <c r="AL219" s="6"/>
      <c r="AM219" s="71"/>
      <c r="AN219" s="72">
        <f t="shared" si="12"/>
        <v>4.7556337714195249E-2</v>
      </c>
      <c r="AO219" s="70">
        <f t="shared" ca="1" si="13"/>
        <v>-6761.9680136005873</v>
      </c>
      <c r="AP219" s="166">
        <f t="shared" ca="1" si="14"/>
        <v>34382070.034264527</v>
      </c>
      <c r="AQ219" s="166">
        <f t="shared" ca="1" si="15"/>
        <v>0</v>
      </c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1"/>
      <c r="CM219" s="1"/>
      <c r="CN219" s="1"/>
      <c r="CO219" s="1"/>
      <c r="CP219" s="1"/>
    </row>
    <row r="220" spans="1:94" x14ac:dyDescent="0.2">
      <c r="A220" s="6">
        <v>218</v>
      </c>
      <c r="B220" s="70">
        <f>+Outflows!B220+Fees!B220+'Ongoing Cash Flows'!B220+'Terminal Value'!B220</f>
        <v>-97989.250625897781</v>
      </c>
      <c r="C220" s="70">
        <f>+Outflows!C220+Fees!C220+'Ongoing Cash Flows'!C220+'Terminal Value'!C220</f>
        <v>14295.745496558313</v>
      </c>
      <c r="D220" s="70">
        <f>+Outflows!D220+Fees!D220+'Ongoing Cash Flows'!D220+'Terminal Value'!D220</f>
        <v>12280.384042174443</v>
      </c>
      <c r="E220" s="70">
        <f>+Outflows!E220+Fees!E220+'Ongoing Cash Flows'!E220+'Terminal Value'!E220</f>
        <v>10375.285625109867</v>
      </c>
      <c r="F220" s="70">
        <f>+Outflows!F220+Fees!F220+'Ongoing Cash Flows'!F220+'Terminal Value'!F220</f>
        <v>9824.2880083028722</v>
      </c>
      <c r="G220" s="70">
        <f>+Outflows!G220+Fees!G220+'Ongoing Cash Flows'!G220+'Terminal Value'!G220</f>
        <v>9521.8961642650647</v>
      </c>
      <c r="H220" s="70">
        <f>+Outflows!H220+Fees!H220+'Ongoing Cash Flows'!H220+'Terminal Value'!H220</f>
        <v>8585.0083167437624</v>
      </c>
      <c r="I220" s="70">
        <f>+Outflows!I220+Fees!I220+'Ongoing Cash Flows'!I220+'Terminal Value'!I220</f>
        <v>8429.1414081246039</v>
      </c>
      <c r="J220" s="70">
        <f>+Outflows!J220+Fees!J220+'Ongoing Cash Flows'!J220+'Terminal Value'!J220</f>
        <v>8416.7072055896133</v>
      </c>
      <c r="K220" s="70">
        <f>+Outflows!K220+Fees!K220+'Ongoing Cash Flows'!K220+'Terminal Value'!K220</f>
        <v>8407.7097990429102</v>
      </c>
      <c r="L220" s="70">
        <f>+Outflows!L220+Fees!L220+'Ongoing Cash Flows'!L220+'Terminal Value'!L220</f>
        <v>8408.7792707092049</v>
      </c>
      <c r="M220" s="70">
        <f>+Outflows!M220+Fees!M220+'Ongoing Cash Flows'!M220+'Terminal Value'!M220</f>
        <v>8380.9311647400864</v>
      </c>
      <c r="N220" s="70">
        <f>+Outflows!N220+Fees!N220+'Ongoing Cash Flows'!N220+'Terminal Value'!N220</f>
        <v>8363.1265381772973</v>
      </c>
      <c r="O220" s="70">
        <f>+Outflows!O220+Fees!O220+'Ongoing Cash Flows'!O220+'Terminal Value'!O220</f>
        <v>8037.1608476082238</v>
      </c>
      <c r="P220" s="70">
        <f>+Outflows!P220+Fees!P220+'Ongoing Cash Flows'!P220+'Terminal Value'!P220</f>
        <v>7929.1440526514752</v>
      </c>
      <c r="Q220" s="70">
        <f>+Outflows!Q220+Fees!Q220+'Ongoing Cash Flows'!Q220+'Terminal Value'!Q220</f>
        <v>7900.7458027806279</v>
      </c>
      <c r="R220" s="70">
        <f>+Outflows!R220+Fees!R220+'Ongoing Cash Flows'!R220+'Terminal Value'!R220</f>
        <v>1123.8975089787971</v>
      </c>
      <c r="S220" s="70">
        <f>+Outflows!S220+Fees!S220+'Ongoing Cash Flows'!S220+'Terminal Value'!S220</f>
        <v>0</v>
      </c>
      <c r="T220" s="70">
        <f>+Outflows!T220+Fees!T220+'Ongoing Cash Flows'!T220+'Terminal Value'!T220</f>
        <v>0</v>
      </c>
      <c r="U220" s="70">
        <f>+Outflows!U220+Fees!U220+'Ongoing Cash Flows'!U220+'Terminal Value'!U220</f>
        <v>0</v>
      </c>
      <c r="V220" s="70">
        <f>+Outflows!V220+Fees!V220+'Ongoing Cash Flows'!V220+'Terminal Value'!V220</f>
        <v>0</v>
      </c>
      <c r="W220" s="70">
        <f>+Outflows!W220+Fees!W220+'Ongoing Cash Flows'!W220+'Terminal Value'!W220</f>
        <v>0</v>
      </c>
      <c r="X220" s="70">
        <f>+Outflows!X220+Fees!X220+'Ongoing Cash Flows'!X220+'Terminal Value'!X220</f>
        <v>0</v>
      </c>
      <c r="Y220" s="70">
        <f>+Outflows!Y220+Fees!Y220+'Ongoing Cash Flows'!Y220+'Terminal Value'!Y220</f>
        <v>0</v>
      </c>
      <c r="Z220" s="70">
        <f>+Outflows!Z220+Fees!Z220+'Ongoing Cash Flows'!Z220+'Terminal Value'!Z220</f>
        <v>0</v>
      </c>
      <c r="AA220" s="70">
        <f>+Outflows!AA220+Fees!AA220+'Ongoing Cash Flows'!AA220+'Terminal Value'!AA220</f>
        <v>0</v>
      </c>
      <c r="AB220" s="70">
        <f>+Outflows!AB220+Fees!AB220+'Ongoing Cash Flows'!AB220+'Terminal Value'!AB220</f>
        <v>0</v>
      </c>
      <c r="AC220" s="70">
        <f>+Outflows!AC220+Fees!AC220+'Ongoing Cash Flows'!AC220+'Terminal Value'!AC220</f>
        <v>0</v>
      </c>
      <c r="AD220" s="70">
        <f>+Outflows!AD220+Fees!AD220+'Ongoing Cash Flows'!AD220+'Terminal Value'!AD220</f>
        <v>0</v>
      </c>
      <c r="AE220" s="70">
        <f>+Outflows!AE220+Fees!AE220+'Ongoing Cash Flows'!AE220+'Terminal Value'!AE220</f>
        <v>0</v>
      </c>
      <c r="AF220" s="70">
        <f>+Outflows!AF220+Fees!AF220+'Ongoing Cash Flows'!AF220+'Terminal Value'!AF220</f>
        <v>0</v>
      </c>
      <c r="AG220" s="70">
        <f>+Outflows!AG220+Fees!AG220+'Ongoing Cash Flows'!AG220+'Terminal Value'!AG220</f>
        <v>0</v>
      </c>
      <c r="AH220" s="70">
        <f>+Outflows!AH220+Fees!AH220+'Ongoing Cash Flows'!AH220+'Terminal Value'!AH220</f>
        <v>0</v>
      </c>
      <c r="AI220" s="70">
        <f>+Outflows!AI220+Fees!AI220+'Ongoing Cash Flows'!AI220+'Terminal Value'!AI220</f>
        <v>0</v>
      </c>
      <c r="AJ220" s="70">
        <f>+Outflows!AJ220+Fees!AJ220+'Ongoing Cash Flows'!AJ220+'Terminal Value'!AJ220</f>
        <v>0</v>
      </c>
      <c r="AK220" s="70"/>
      <c r="AL220" s="6"/>
      <c r="AM220" s="71"/>
      <c r="AN220" s="72">
        <f t="shared" si="12"/>
        <v>5.3410372138023382E-2</v>
      </c>
      <c r="AO220" s="70">
        <f t="shared" ca="1" si="13"/>
        <v>-3335.3527669045202</v>
      </c>
      <c r="AP220" s="166">
        <f t="shared" ca="1" si="14"/>
        <v>5939004.8562804442</v>
      </c>
      <c r="AQ220" s="166">
        <f t="shared" ca="1" si="15"/>
        <v>0</v>
      </c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1"/>
      <c r="CM220" s="1"/>
      <c r="CN220" s="1"/>
      <c r="CO220" s="1"/>
      <c r="CP220" s="1"/>
    </row>
    <row r="221" spans="1:94" x14ac:dyDescent="0.2">
      <c r="A221" s="6">
        <v>219</v>
      </c>
      <c r="B221" s="70">
        <f>+Outflows!B221+Fees!B221+'Ongoing Cash Flows'!B221+'Terminal Value'!B221</f>
        <v>-85530.640034224198</v>
      </c>
      <c r="C221" s="70">
        <f>+Outflows!C221+Fees!C221+'Ongoing Cash Flows'!C221+'Terminal Value'!C221</f>
        <v>14054.705347138299</v>
      </c>
      <c r="D221" s="70">
        <f>+Outflows!D221+Fees!D221+'Ongoing Cash Flows'!D221+'Terminal Value'!D221</f>
        <v>11822.074476699261</v>
      </c>
      <c r="E221" s="70">
        <f>+Outflows!E221+Fees!E221+'Ongoing Cash Flows'!E221+'Terminal Value'!E221</f>
        <v>9948.1129133744271</v>
      </c>
      <c r="F221" s="70">
        <f>+Outflows!F221+Fees!F221+'Ongoing Cash Flows'!F221+'Terminal Value'!F221</f>
        <v>9492.8509442381965</v>
      </c>
      <c r="G221" s="70">
        <f>+Outflows!G221+Fees!G221+'Ongoing Cash Flows'!G221+'Terminal Value'!G221</f>
        <v>9299.0086317364148</v>
      </c>
      <c r="H221" s="70">
        <f>+Outflows!H221+Fees!H221+'Ongoing Cash Flows'!H221+'Terminal Value'!H221</f>
        <v>8283.232860925702</v>
      </c>
      <c r="I221" s="70">
        <f>+Outflows!I221+Fees!I221+'Ongoing Cash Flows'!I221+'Terminal Value'!I221</f>
        <v>8143.3508480400851</v>
      </c>
      <c r="J221" s="70">
        <f>+Outflows!J221+Fees!J221+'Ongoing Cash Flows'!J221+'Terminal Value'!J221</f>
        <v>8130.9166455050945</v>
      </c>
      <c r="K221" s="70">
        <f>+Outflows!K221+Fees!K221+'Ongoing Cash Flows'!K221+'Terminal Value'!K221</f>
        <v>8121.4348481785864</v>
      </c>
      <c r="L221" s="70">
        <f>+Outflows!L221+Fees!L221+'Ongoing Cash Flows'!L221+'Terminal Value'!L221</f>
        <v>8122.9887106246852</v>
      </c>
      <c r="M221" s="70">
        <f>+Outflows!M221+Fees!M221+'Ongoing Cash Flows'!M221+'Terminal Value'!M221</f>
        <v>8094.6562138757636</v>
      </c>
      <c r="N221" s="70">
        <f>+Outflows!N221+Fees!N221+'Ongoing Cash Flows'!N221+'Terminal Value'!N221</f>
        <v>8077.3359780927785</v>
      </c>
      <c r="O221" s="70">
        <f>+Outflows!O221+Fees!O221+'Ongoing Cash Flows'!O221+'Terminal Value'!O221</f>
        <v>7750.885896743901</v>
      </c>
      <c r="P221" s="70">
        <f>+Outflows!P221+Fees!P221+'Ongoing Cash Flows'!P221+'Terminal Value'!P221</f>
        <v>7643.3534925669574</v>
      </c>
      <c r="Q221" s="70">
        <f>+Outflows!Q221+Fees!Q221+'Ongoing Cash Flows'!Q221+'Terminal Value'!Q221</f>
        <v>7614.4708519163041</v>
      </c>
      <c r="R221" s="70">
        <f>+Outflows!R221+Fees!R221+'Ongoing Cash Flows'!R221+'Terminal Value'!R221</f>
        <v>981.00222893653768</v>
      </c>
      <c r="S221" s="70">
        <f>+Outflows!S221+Fees!S221+'Ongoing Cash Flows'!S221+'Terminal Value'!S221</f>
        <v>0</v>
      </c>
      <c r="T221" s="70">
        <f>+Outflows!T221+Fees!T221+'Ongoing Cash Flows'!T221+'Terminal Value'!T221</f>
        <v>0</v>
      </c>
      <c r="U221" s="70">
        <f>+Outflows!U221+Fees!U221+'Ongoing Cash Flows'!U221+'Terminal Value'!U221</f>
        <v>0</v>
      </c>
      <c r="V221" s="70">
        <f>+Outflows!V221+Fees!V221+'Ongoing Cash Flows'!V221+'Terminal Value'!V221</f>
        <v>0</v>
      </c>
      <c r="W221" s="70">
        <f>+Outflows!W221+Fees!W221+'Ongoing Cash Flows'!W221+'Terminal Value'!W221</f>
        <v>0</v>
      </c>
      <c r="X221" s="70">
        <f>+Outflows!X221+Fees!X221+'Ongoing Cash Flows'!X221+'Terminal Value'!X221</f>
        <v>0</v>
      </c>
      <c r="Y221" s="70">
        <f>+Outflows!Y221+Fees!Y221+'Ongoing Cash Flows'!Y221+'Terminal Value'!Y221</f>
        <v>0</v>
      </c>
      <c r="Z221" s="70">
        <f>+Outflows!Z221+Fees!Z221+'Ongoing Cash Flows'!Z221+'Terminal Value'!Z221</f>
        <v>0</v>
      </c>
      <c r="AA221" s="70">
        <f>+Outflows!AA221+Fees!AA221+'Ongoing Cash Flows'!AA221+'Terminal Value'!AA221</f>
        <v>0</v>
      </c>
      <c r="AB221" s="70">
        <f>+Outflows!AB221+Fees!AB221+'Ongoing Cash Flows'!AB221+'Terminal Value'!AB221</f>
        <v>0</v>
      </c>
      <c r="AC221" s="70">
        <f>+Outflows!AC221+Fees!AC221+'Ongoing Cash Flows'!AC221+'Terminal Value'!AC221</f>
        <v>0</v>
      </c>
      <c r="AD221" s="70">
        <f>+Outflows!AD221+Fees!AD221+'Ongoing Cash Flows'!AD221+'Terminal Value'!AD221</f>
        <v>0</v>
      </c>
      <c r="AE221" s="70">
        <f>+Outflows!AE221+Fees!AE221+'Ongoing Cash Flows'!AE221+'Terminal Value'!AE221</f>
        <v>0</v>
      </c>
      <c r="AF221" s="70">
        <f>+Outflows!AF221+Fees!AF221+'Ongoing Cash Flows'!AF221+'Terminal Value'!AF221</f>
        <v>0</v>
      </c>
      <c r="AG221" s="70">
        <f>+Outflows!AG221+Fees!AG221+'Ongoing Cash Flows'!AG221+'Terminal Value'!AG221</f>
        <v>0</v>
      </c>
      <c r="AH221" s="70">
        <f>+Outflows!AH221+Fees!AH221+'Ongoing Cash Flows'!AH221+'Terminal Value'!AH221</f>
        <v>0</v>
      </c>
      <c r="AI221" s="70">
        <f>+Outflows!AI221+Fees!AI221+'Ongoing Cash Flows'!AI221+'Terminal Value'!AI221</f>
        <v>0</v>
      </c>
      <c r="AJ221" s="70">
        <f>+Outflows!AJ221+Fees!AJ221+'Ongoing Cash Flows'!AJ221+'Terminal Value'!AJ221</f>
        <v>0</v>
      </c>
      <c r="AK221" s="70"/>
      <c r="AL221" s="6"/>
      <c r="AM221" s="71"/>
      <c r="AN221" s="72">
        <f t="shared" si="12"/>
        <v>7.0969232916831992E-2</v>
      </c>
      <c r="AO221" s="70">
        <f t="shared" ca="1" si="13"/>
        <v>5427.1754971048031</v>
      </c>
      <c r="AP221" s="166">
        <f t="shared" ca="1" si="14"/>
        <v>0</v>
      </c>
      <c r="AQ221" s="166">
        <f t="shared" ca="1" si="15"/>
        <v>40012214.749662556</v>
      </c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1"/>
      <c r="CM221" s="1"/>
      <c r="CN221" s="1"/>
      <c r="CO221" s="1"/>
      <c r="CP221" s="1"/>
    </row>
    <row r="222" spans="1:94" x14ac:dyDescent="0.2">
      <c r="A222" s="6">
        <v>220</v>
      </c>
      <c r="B222" s="70">
        <f>+Outflows!B222+Fees!B222+'Ongoing Cash Flows'!B222+'Terminal Value'!B222</f>
        <v>-102468.58786361692</v>
      </c>
      <c r="C222" s="70">
        <f>+Outflows!C222+Fees!C222+'Ongoing Cash Flows'!C222+'Terminal Value'!C222</f>
        <v>14266.99604608654</v>
      </c>
      <c r="D222" s="70">
        <f>+Outflows!D222+Fees!D222+'Ongoing Cash Flows'!D222+'Terminal Value'!D222</f>
        <v>12493.685618427418</v>
      </c>
      <c r="E222" s="70">
        <f>+Outflows!E222+Fees!E222+'Ongoing Cash Flows'!E222+'Terminal Value'!E222</f>
        <v>10497.450829927053</v>
      </c>
      <c r="F222" s="70">
        <f>+Outflows!F222+Fees!F222+'Ongoing Cash Flows'!F222+'Terminal Value'!F222</f>
        <v>10013.285117067457</v>
      </c>
      <c r="G222" s="70">
        <f>+Outflows!G222+Fees!G222+'Ongoing Cash Flows'!G222+'Terminal Value'!G222</f>
        <v>9663.067044282725</v>
      </c>
      <c r="H222" s="70">
        <f>+Outflows!H222+Fees!H222+'Ongoing Cash Flows'!H222+'Terminal Value'!H222</f>
        <v>8693.5078983567328</v>
      </c>
      <c r="I222" s="70">
        <f>+Outflows!I222+Fees!I222+'Ongoing Cash Flows'!I222+'Terminal Value'!I222</f>
        <v>8531.89382088809</v>
      </c>
      <c r="J222" s="70">
        <f>+Outflows!J222+Fees!J222+'Ongoing Cash Flows'!J222+'Terminal Value'!J222</f>
        <v>8519.4596183530994</v>
      </c>
      <c r="K222" s="70">
        <f>+Outflows!K222+Fees!K222+'Ongoing Cash Flows'!K222+'Terminal Value'!K222</f>
        <v>8510.6363684381977</v>
      </c>
      <c r="L222" s="70">
        <f>+Outflows!L222+Fees!L222+'Ongoing Cash Flows'!L222+'Terminal Value'!L222</f>
        <v>8511.5316834726909</v>
      </c>
      <c r="M222" s="70">
        <f>+Outflows!M222+Fees!M222+'Ongoing Cash Flows'!M222+'Terminal Value'!M222</f>
        <v>8483.8577341353757</v>
      </c>
      <c r="N222" s="70">
        <f>+Outflows!N222+Fees!N222+'Ongoing Cash Flows'!N222+'Terminal Value'!N222</f>
        <v>8465.8789509407834</v>
      </c>
      <c r="O222" s="70">
        <f>+Outflows!O222+Fees!O222+'Ongoing Cash Flows'!O222+'Terminal Value'!O222</f>
        <v>8140.0874170035131</v>
      </c>
      <c r="P222" s="70">
        <f>+Outflows!P222+Fees!P222+'Ongoing Cash Flows'!P222+'Terminal Value'!P222</f>
        <v>8031.8964654149622</v>
      </c>
      <c r="Q222" s="70">
        <f>+Outflows!Q222+Fees!Q222+'Ongoing Cash Flows'!Q222+'Terminal Value'!Q222</f>
        <v>8003.6723721759172</v>
      </c>
      <c r="R222" s="70">
        <f>+Outflows!R222+Fees!R222+'Ongoing Cash Flows'!R222+'Terminal Value'!R222</f>
        <v>1175.2737153605406</v>
      </c>
      <c r="S222" s="70">
        <f>+Outflows!S222+Fees!S222+'Ongoing Cash Flows'!S222+'Terminal Value'!S222</f>
        <v>0</v>
      </c>
      <c r="T222" s="70">
        <f>+Outflows!T222+Fees!T222+'Ongoing Cash Flows'!T222+'Terminal Value'!T222</f>
        <v>0</v>
      </c>
      <c r="U222" s="70">
        <f>+Outflows!U222+Fees!U222+'Ongoing Cash Flows'!U222+'Terminal Value'!U222</f>
        <v>0</v>
      </c>
      <c r="V222" s="70">
        <f>+Outflows!V222+Fees!V222+'Ongoing Cash Flows'!V222+'Terminal Value'!V222</f>
        <v>0</v>
      </c>
      <c r="W222" s="70">
        <f>+Outflows!W222+Fees!W222+'Ongoing Cash Flows'!W222+'Terminal Value'!W222</f>
        <v>0</v>
      </c>
      <c r="X222" s="70">
        <f>+Outflows!X222+Fees!X222+'Ongoing Cash Flows'!X222+'Terminal Value'!X222</f>
        <v>0</v>
      </c>
      <c r="Y222" s="70">
        <f>+Outflows!Y222+Fees!Y222+'Ongoing Cash Flows'!Y222+'Terminal Value'!Y222</f>
        <v>0</v>
      </c>
      <c r="Z222" s="70">
        <f>+Outflows!Z222+Fees!Z222+'Ongoing Cash Flows'!Z222+'Terminal Value'!Z222</f>
        <v>0</v>
      </c>
      <c r="AA222" s="70">
        <f>+Outflows!AA222+Fees!AA222+'Ongoing Cash Flows'!AA222+'Terminal Value'!AA222</f>
        <v>0</v>
      </c>
      <c r="AB222" s="70">
        <f>+Outflows!AB222+Fees!AB222+'Ongoing Cash Flows'!AB222+'Terminal Value'!AB222</f>
        <v>0</v>
      </c>
      <c r="AC222" s="70">
        <f>+Outflows!AC222+Fees!AC222+'Ongoing Cash Flows'!AC222+'Terminal Value'!AC222</f>
        <v>0</v>
      </c>
      <c r="AD222" s="70">
        <f>+Outflows!AD222+Fees!AD222+'Ongoing Cash Flows'!AD222+'Terminal Value'!AD222</f>
        <v>0</v>
      </c>
      <c r="AE222" s="70">
        <f>+Outflows!AE222+Fees!AE222+'Ongoing Cash Flows'!AE222+'Terminal Value'!AE222</f>
        <v>0</v>
      </c>
      <c r="AF222" s="70">
        <f>+Outflows!AF222+Fees!AF222+'Ongoing Cash Flows'!AF222+'Terminal Value'!AF222</f>
        <v>0</v>
      </c>
      <c r="AG222" s="70">
        <f>+Outflows!AG222+Fees!AG222+'Ongoing Cash Flows'!AG222+'Terminal Value'!AG222</f>
        <v>0</v>
      </c>
      <c r="AH222" s="70">
        <f>+Outflows!AH222+Fees!AH222+'Ongoing Cash Flows'!AH222+'Terminal Value'!AH222</f>
        <v>0</v>
      </c>
      <c r="AI222" s="70">
        <f>+Outflows!AI222+Fees!AI222+'Ongoing Cash Flows'!AI222+'Terminal Value'!AI222</f>
        <v>0</v>
      </c>
      <c r="AJ222" s="70">
        <f>+Outflows!AJ222+Fees!AJ222+'Ongoing Cash Flows'!AJ222+'Terminal Value'!AJ222</f>
        <v>0</v>
      </c>
      <c r="AK222" s="70"/>
      <c r="AL222" s="6"/>
      <c r="AM222" s="71"/>
      <c r="AN222" s="72">
        <f t="shared" si="12"/>
        <v>4.8044028878211978E-2</v>
      </c>
      <c r="AO222" s="70">
        <f t="shared" ca="1" si="13"/>
        <v>-6477.3577121198741</v>
      </c>
      <c r="AP222" s="166">
        <f t="shared" ca="1" si="14"/>
        <v>31125378.264168587</v>
      </c>
      <c r="AQ222" s="166">
        <f t="shared" ca="1" si="15"/>
        <v>0</v>
      </c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1"/>
      <c r="CM222" s="1"/>
      <c r="CN222" s="1"/>
      <c r="CO222" s="1"/>
      <c r="CP222" s="1"/>
    </row>
    <row r="223" spans="1:94" x14ac:dyDescent="0.2">
      <c r="A223" s="6">
        <v>221</v>
      </c>
      <c r="B223" s="70">
        <f>+Outflows!B223+Fees!B223+'Ongoing Cash Flows'!B223+'Terminal Value'!B223</f>
        <v>-91969.032256318736</v>
      </c>
      <c r="C223" s="70">
        <f>+Outflows!C223+Fees!C223+'Ongoing Cash Flows'!C223+'Terminal Value'!C223</f>
        <v>14153.276406160887</v>
      </c>
      <c r="D223" s="70">
        <f>+Outflows!D223+Fees!D223+'Ongoing Cash Flows'!D223+'Terminal Value'!D223</f>
        <v>12086.438894869321</v>
      </c>
      <c r="E223" s="70">
        <f>+Outflows!E223+Fees!E223+'Ongoing Cash Flows'!E223+'Terminal Value'!E223</f>
        <v>10053.916526828472</v>
      </c>
      <c r="F223" s="70">
        <f>+Outflows!F223+Fees!F223+'Ongoing Cash Flows'!F223+'Terminal Value'!F223</f>
        <v>9603.8322076561963</v>
      </c>
      <c r="G223" s="70">
        <f>+Outflows!G223+Fees!G223+'Ongoing Cash Flows'!G223+'Terminal Value'!G223</f>
        <v>9397.3992690127743</v>
      </c>
      <c r="H223" s="70">
        <f>+Outflows!H223+Fees!H223+'Ongoing Cash Flows'!H223+'Terminal Value'!H223</f>
        <v>8439.1851425434106</v>
      </c>
      <c r="I223" s="70">
        <f>+Outflows!I223+Fees!I223+'Ongoing Cash Flows'!I223+'Terminal Value'!I223</f>
        <v>8291.042414901156</v>
      </c>
      <c r="J223" s="70">
        <f>+Outflows!J223+Fees!J223+'Ongoing Cash Flows'!J223+'Terminal Value'!J223</f>
        <v>8278.6082123661654</v>
      </c>
      <c r="K223" s="70">
        <f>+Outflows!K223+Fees!K223+'Ongoing Cash Flows'!K223+'Terminal Value'!K223</f>
        <v>8269.3767397292522</v>
      </c>
      <c r="L223" s="70">
        <f>+Outflows!L223+Fees!L223+'Ongoing Cash Flows'!L223+'Terminal Value'!L223</f>
        <v>8270.680277485757</v>
      </c>
      <c r="M223" s="70">
        <f>+Outflows!M223+Fees!M223+'Ongoing Cash Flows'!M223+'Terminal Value'!M223</f>
        <v>8242.5981054264303</v>
      </c>
      <c r="N223" s="70">
        <f>+Outflows!N223+Fees!N223+'Ongoing Cash Flows'!N223+'Terminal Value'!N223</f>
        <v>8225.0275449538494</v>
      </c>
      <c r="O223" s="70">
        <f>+Outflows!O223+Fees!O223+'Ongoing Cash Flows'!O223+'Terminal Value'!O223</f>
        <v>7898.8277882945667</v>
      </c>
      <c r="P223" s="70">
        <f>+Outflows!P223+Fees!P223+'Ongoing Cash Flows'!P223+'Terminal Value'!P223</f>
        <v>7791.0450594280283</v>
      </c>
      <c r="Q223" s="70">
        <f>+Outflows!Q223+Fees!Q223+'Ongoing Cash Flows'!Q223+'Terminal Value'!Q223</f>
        <v>7762.4127434669699</v>
      </c>
      <c r="R223" s="70">
        <f>+Outflows!R223+Fees!R223+'Ongoing Cash Flows'!R223+'Terminal Value'!R223</f>
        <v>1054.8480123670734</v>
      </c>
      <c r="S223" s="70">
        <f>+Outflows!S223+Fees!S223+'Ongoing Cash Flows'!S223+'Terminal Value'!S223</f>
        <v>0</v>
      </c>
      <c r="T223" s="70">
        <f>+Outflows!T223+Fees!T223+'Ongoing Cash Flows'!T223+'Terminal Value'!T223</f>
        <v>0</v>
      </c>
      <c r="U223" s="70">
        <f>+Outflows!U223+Fees!U223+'Ongoing Cash Flows'!U223+'Terminal Value'!U223</f>
        <v>0</v>
      </c>
      <c r="V223" s="70">
        <f>+Outflows!V223+Fees!V223+'Ongoing Cash Flows'!V223+'Terminal Value'!V223</f>
        <v>0</v>
      </c>
      <c r="W223" s="70">
        <f>+Outflows!W223+Fees!W223+'Ongoing Cash Flows'!W223+'Terminal Value'!W223</f>
        <v>0</v>
      </c>
      <c r="X223" s="70">
        <f>+Outflows!X223+Fees!X223+'Ongoing Cash Flows'!X223+'Terminal Value'!X223</f>
        <v>0</v>
      </c>
      <c r="Y223" s="70">
        <f>+Outflows!Y223+Fees!Y223+'Ongoing Cash Flows'!Y223+'Terminal Value'!Y223</f>
        <v>0</v>
      </c>
      <c r="Z223" s="70">
        <f>+Outflows!Z223+Fees!Z223+'Ongoing Cash Flows'!Z223+'Terminal Value'!Z223</f>
        <v>0</v>
      </c>
      <c r="AA223" s="70">
        <f>+Outflows!AA223+Fees!AA223+'Ongoing Cash Flows'!AA223+'Terminal Value'!AA223</f>
        <v>0</v>
      </c>
      <c r="AB223" s="70">
        <f>+Outflows!AB223+Fees!AB223+'Ongoing Cash Flows'!AB223+'Terminal Value'!AB223</f>
        <v>0</v>
      </c>
      <c r="AC223" s="70">
        <f>+Outflows!AC223+Fees!AC223+'Ongoing Cash Flows'!AC223+'Terminal Value'!AC223</f>
        <v>0</v>
      </c>
      <c r="AD223" s="70">
        <f>+Outflows!AD223+Fees!AD223+'Ongoing Cash Flows'!AD223+'Terminal Value'!AD223</f>
        <v>0</v>
      </c>
      <c r="AE223" s="70">
        <f>+Outflows!AE223+Fees!AE223+'Ongoing Cash Flows'!AE223+'Terminal Value'!AE223</f>
        <v>0</v>
      </c>
      <c r="AF223" s="70">
        <f>+Outflows!AF223+Fees!AF223+'Ongoing Cash Flows'!AF223+'Terminal Value'!AF223</f>
        <v>0</v>
      </c>
      <c r="AG223" s="70">
        <f>+Outflows!AG223+Fees!AG223+'Ongoing Cash Flows'!AG223+'Terminal Value'!AG223</f>
        <v>0</v>
      </c>
      <c r="AH223" s="70">
        <f>+Outflows!AH223+Fees!AH223+'Ongoing Cash Flows'!AH223+'Terminal Value'!AH223</f>
        <v>0</v>
      </c>
      <c r="AI223" s="70">
        <f>+Outflows!AI223+Fees!AI223+'Ongoing Cash Flows'!AI223+'Terminal Value'!AI223</f>
        <v>0</v>
      </c>
      <c r="AJ223" s="70">
        <f>+Outflows!AJ223+Fees!AJ223+'Ongoing Cash Flows'!AJ223+'Terminal Value'!AJ223</f>
        <v>0</v>
      </c>
      <c r="AK223" s="70"/>
      <c r="AL223" s="6"/>
      <c r="AM223" s="71"/>
      <c r="AN223" s="72">
        <f t="shared" si="12"/>
        <v>6.1082300543785092E-2</v>
      </c>
      <c r="AO223" s="70">
        <f t="shared" ca="1" si="13"/>
        <v>751.83349394857237</v>
      </c>
      <c r="AP223" s="166">
        <f t="shared" ca="1" si="14"/>
        <v>0</v>
      </c>
      <c r="AQ223" s="166">
        <f t="shared" ca="1" si="15"/>
        <v>2723090.4159350023</v>
      </c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1"/>
      <c r="CM223" s="1"/>
      <c r="CN223" s="1"/>
      <c r="CO223" s="1"/>
      <c r="CP223" s="1"/>
    </row>
    <row r="224" spans="1:94" x14ac:dyDescent="0.2">
      <c r="A224" s="6">
        <v>222</v>
      </c>
      <c r="B224" s="70">
        <f>+Outflows!B224+Fees!B224+'Ongoing Cash Flows'!B224+'Terminal Value'!B224</f>
        <v>-86981.955203973674</v>
      </c>
      <c r="C224" s="70">
        <f>+Outflows!C224+Fees!C224+'Ongoing Cash Flows'!C224+'Terminal Value'!C224</f>
        <v>14070.112524644501</v>
      </c>
      <c r="D224" s="70">
        <f>+Outflows!D224+Fees!D224+'Ongoing Cash Flows'!D224+'Terminal Value'!D224</f>
        <v>11937.182523065032</v>
      </c>
      <c r="E224" s="70">
        <f>+Outflows!E224+Fees!E224+'Ongoing Cash Flows'!E224+'Terminal Value'!E224</f>
        <v>9880.3750764452143</v>
      </c>
      <c r="F224" s="70">
        <f>+Outflows!F224+Fees!F224+'Ongoing Cash Flows'!F224+'Terminal Value'!F224</f>
        <v>9422.2692469831127</v>
      </c>
      <c r="G224" s="70">
        <f>+Outflows!G224+Fees!G224+'Ongoing Cash Flows'!G224+'Terminal Value'!G224</f>
        <v>9346.8556755885966</v>
      </c>
      <c r="H224" s="70">
        <f>+Outflows!H224+Fees!H224+'Ongoing Cash Flows'!H224+'Terminal Value'!H224</f>
        <v>8318.3869652830144</v>
      </c>
      <c r="I224" s="70">
        <f>+Outflows!I224+Fees!I224+'Ongoing Cash Flows'!I224+'Terminal Value'!I224</f>
        <v>8176.6428569820018</v>
      </c>
      <c r="J224" s="70">
        <f>+Outflows!J224+Fees!J224+'Ongoing Cash Flows'!J224+'Terminal Value'!J224</f>
        <v>8164.2086544470121</v>
      </c>
      <c r="K224" s="70">
        <f>+Outflows!K224+Fees!K224+'Ongoing Cash Flows'!K224+'Terminal Value'!K224</f>
        <v>8154.783284254303</v>
      </c>
      <c r="L224" s="70">
        <f>+Outflows!L224+Fees!L224+'Ongoing Cash Flows'!L224+'Terminal Value'!L224</f>
        <v>8156.2807195666028</v>
      </c>
      <c r="M224" s="70">
        <f>+Outflows!M224+Fees!M224+'Ongoing Cash Flows'!M224+'Terminal Value'!M224</f>
        <v>8128.004649951481</v>
      </c>
      <c r="N224" s="70">
        <f>+Outflows!N224+Fees!N224+'Ongoing Cash Flows'!N224+'Terminal Value'!N224</f>
        <v>8110.6279870346953</v>
      </c>
      <c r="O224" s="70">
        <f>+Outflows!O224+Fees!O224+'Ongoing Cash Flows'!O224+'Terminal Value'!O224</f>
        <v>7784.2343328196175</v>
      </c>
      <c r="P224" s="70">
        <f>+Outflows!P224+Fees!P224+'Ongoing Cash Flows'!P224+'Terminal Value'!P224</f>
        <v>7676.6455015088741</v>
      </c>
      <c r="Q224" s="70">
        <f>+Outflows!Q224+Fees!Q224+'Ongoing Cash Flows'!Q224+'Terminal Value'!Q224</f>
        <v>7647.8192879920207</v>
      </c>
      <c r="R224" s="70">
        <f>+Outflows!R224+Fees!R224+'Ongoing Cash Flows'!R224+'Terminal Value'!R224</f>
        <v>997.64823340749638</v>
      </c>
      <c r="S224" s="70">
        <f>+Outflows!S224+Fees!S224+'Ongoing Cash Flows'!S224+'Terminal Value'!S224</f>
        <v>0</v>
      </c>
      <c r="T224" s="70">
        <f>+Outflows!T224+Fees!T224+'Ongoing Cash Flows'!T224+'Terminal Value'!T224</f>
        <v>0</v>
      </c>
      <c r="U224" s="70">
        <f>+Outflows!U224+Fees!U224+'Ongoing Cash Flows'!U224+'Terminal Value'!U224</f>
        <v>0</v>
      </c>
      <c r="V224" s="70">
        <f>+Outflows!V224+Fees!V224+'Ongoing Cash Flows'!V224+'Terminal Value'!V224</f>
        <v>0</v>
      </c>
      <c r="W224" s="70">
        <f>+Outflows!W224+Fees!W224+'Ongoing Cash Flows'!W224+'Terminal Value'!W224</f>
        <v>0</v>
      </c>
      <c r="X224" s="70">
        <f>+Outflows!X224+Fees!X224+'Ongoing Cash Flows'!X224+'Terminal Value'!X224</f>
        <v>0</v>
      </c>
      <c r="Y224" s="70">
        <f>+Outflows!Y224+Fees!Y224+'Ongoing Cash Flows'!Y224+'Terminal Value'!Y224</f>
        <v>0</v>
      </c>
      <c r="Z224" s="70">
        <f>+Outflows!Z224+Fees!Z224+'Ongoing Cash Flows'!Z224+'Terminal Value'!Z224</f>
        <v>0</v>
      </c>
      <c r="AA224" s="70">
        <f>+Outflows!AA224+Fees!AA224+'Ongoing Cash Flows'!AA224+'Terminal Value'!AA224</f>
        <v>0</v>
      </c>
      <c r="AB224" s="70">
        <f>+Outflows!AB224+Fees!AB224+'Ongoing Cash Flows'!AB224+'Terminal Value'!AB224</f>
        <v>0</v>
      </c>
      <c r="AC224" s="70">
        <f>+Outflows!AC224+Fees!AC224+'Ongoing Cash Flows'!AC224+'Terminal Value'!AC224</f>
        <v>0</v>
      </c>
      <c r="AD224" s="70">
        <f>+Outflows!AD224+Fees!AD224+'Ongoing Cash Flows'!AD224+'Terminal Value'!AD224</f>
        <v>0</v>
      </c>
      <c r="AE224" s="70">
        <f>+Outflows!AE224+Fees!AE224+'Ongoing Cash Flows'!AE224+'Terminal Value'!AE224</f>
        <v>0</v>
      </c>
      <c r="AF224" s="70">
        <f>+Outflows!AF224+Fees!AF224+'Ongoing Cash Flows'!AF224+'Terminal Value'!AF224</f>
        <v>0</v>
      </c>
      <c r="AG224" s="70">
        <f>+Outflows!AG224+Fees!AG224+'Ongoing Cash Flows'!AG224+'Terminal Value'!AG224</f>
        <v>0</v>
      </c>
      <c r="AH224" s="70">
        <f>+Outflows!AH224+Fees!AH224+'Ongoing Cash Flows'!AH224+'Terminal Value'!AH224</f>
        <v>0</v>
      </c>
      <c r="AI224" s="70">
        <f>+Outflows!AI224+Fees!AI224+'Ongoing Cash Flows'!AI224+'Terminal Value'!AI224</f>
        <v>0</v>
      </c>
      <c r="AJ224" s="70">
        <f>+Outflows!AJ224+Fees!AJ224+'Ongoing Cash Flows'!AJ224+'Terminal Value'!AJ224</f>
        <v>0</v>
      </c>
      <c r="AK224" s="70"/>
      <c r="AL224" s="6"/>
      <c r="AM224" s="71"/>
      <c r="AN224" s="72">
        <f t="shared" si="12"/>
        <v>6.8450561165809637E-2</v>
      </c>
      <c r="AO224" s="70">
        <f t="shared" ca="1" si="13"/>
        <v>4288.3774208769682</v>
      </c>
      <c r="AP224" s="166">
        <f t="shared" ca="1" si="14"/>
        <v>0</v>
      </c>
      <c r="AQ224" s="166">
        <f t="shared" ca="1" si="15"/>
        <v>26902093.727163203</v>
      </c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1"/>
      <c r="CM224" s="1"/>
      <c r="CN224" s="1"/>
      <c r="CO224" s="1"/>
      <c r="CP224" s="1"/>
    </row>
    <row r="225" spans="1:94" x14ac:dyDescent="0.2">
      <c r="A225" s="6">
        <v>223</v>
      </c>
      <c r="B225" s="70">
        <f>+Outflows!B225+Fees!B225+'Ongoing Cash Flows'!B225+'Terminal Value'!B225</f>
        <v>-87191.182932225609</v>
      </c>
      <c r="C225" s="70">
        <f>+Outflows!C225+Fees!C225+'Ongoing Cash Flows'!C225+'Terminal Value'!C225</f>
        <v>13982.242383553024</v>
      </c>
      <c r="D225" s="70">
        <f>+Outflows!D225+Fees!D225+'Ongoing Cash Flows'!D225+'Terminal Value'!D225</f>
        <v>11928.495149836277</v>
      </c>
      <c r="E225" s="70">
        <f>+Outflows!E225+Fees!E225+'Ongoing Cash Flows'!E225+'Terminal Value'!E225</f>
        <v>9894.3978850501444</v>
      </c>
      <c r="F225" s="70">
        <f>+Outflows!F225+Fees!F225+'Ongoing Cash Flows'!F225+'Terminal Value'!F225</f>
        <v>9468.531083267022</v>
      </c>
      <c r="G225" s="70">
        <f>+Outflows!G225+Fees!G225+'Ongoing Cash Flows'!G225+'Terminal Value'!G225</f>
        <v>9136.5365188603319</v>
      </c>
      <c r="H225" s="70">
        <f>+Outflows!H225+Fees!H225+'Ongoing Cash Flows'!H225+'Terminal Value'!H225</f>
        <v>8323.4549295313882</v>
      </c>
      <c r="I225" s="70">
        <f>+Outflows!I225+Fees!I225+'Ongoing Cash Flows'!I225+'Terminal Value'!I225</f>
        <v>8181.4423736859189</v>
      </c>
      <c r="J225" s="70">
        <f>+Outflows!J225+Fees!J225+'Ongoing Cash Flows'!J225+'Terminal Value'!J225</f>
        <v>8169.0081711509283</v>
      </c>
      <c r="K225" s="70">
        <f>+Outflows!K225+Fees!K225+'Ongoing Cash Flows'!K225+'Terminal Value'!K225</f>
        <v>8159.5909357322944</v>
      </c>
      <c r="L225" s="70">
        <f>+Outflows!L225+Fees!L225+'Ongoing Cash Flows'!L225+'Terminal Value'!L225</f>
        <v>8161.080236270519</v>
      </c>
      <c r="M225" s="70">
        <f>+Outflows!M225+Fees!M225+'Ongoing Cash Flows'!M225+'Terminal Value'!M225</f>
        <v>8132.8123014294715</v>
      </c>
      <c r="N225" s="70">
        <f>+Outflows!N225+Fees!N225+'Ongoing Cash Flows'!N225+'Terminal Value'!N225</f>
        <v>8115.4275037386124</v>
      </c>
      <c r="O225" s="70">
        <f>+Outflows!O225+Fees!O225+'Ongoing Cash Flows'!O225+'Terminal Value'!O225</f>
        <v>7789.0419842976089</v>
      </c>
      <c r="P225" s="70">
        <f>+Outflows!P225+Fees!P225+'Ongoing Cash Flows'!P225+'Terminal Value'!P225</f>
        <v>7681.4450182127912</v>
      </c>
      <c r="Q225" s="70">
        <f>+Outflows!Q225+Fees!Q225+'Ongoing Cash Flows'!Q225+'Terminal Value'!Q225</f>
        <v>7652.6269394700121</v>
      </c>
      <c r="R225" s="70">
        <f>+Outflows!R225+Fees!R225+'Ongoing Cash Flows'!R225+'Terminal Value'!R225</f>
        <v>1000.0479917594547</v>
      </c>
      <c r="S225" s="70">
        <f>+Outflows!S225+Fees!S225+'Ongoing Cash Flows'!S225+'Terminal Value'!S225</f>
        <v>0</v>
      </c>
      <c r="T225" s="70">
        <f>+Outflows!T225+Fees!T225+'Ongoing Cash Flows'!T225+'Terminal Value'!T225</f>
        <v>0</v>
      </c>
      <c r="U225" s="70">
        <f>+Outflows!U225+Fees!U225+'Ongoing Cash Flows'!U225+'Terminal Value'!U225</f>
        <v>0</v>
      </c>
      <c r="V225" s="70">
        <f>+Outflows!V225+Fees!V225+'Ongoing Cash Flows'!V225+'Terminal Value'!V225</f>
        <v>0</v>
      </c>
      <c r="W225" s="70">
        <f>+Outflows!W225+Fees!W225+'Ongoing Cash Flows'!W225+'Terminal Value'!W225</f>
        <v>0</v>
      </c>
      <c r="X225" s="70">
        <f>+Outflows!X225+Fees!X225+'Ongoing Cash Flows'!X225+'Terminal Value'!X225</f>
        <v>0</v>
      </c>
      <c r="Y225" s="70">
        <f>+Outflows!Y225+Fees!Y225+'Ongoing Cash Flows'!Y225+'Terminal Value'!Y225</f>
        <v>0</v>
      </c>
      <c r="Z225" s="70">
        <f>+Outflows!Z225+Fees!Z225+'Ongoing Cash Flows'!Z225+'Terminal Value'!Z225</f>
        <v>0</v>
      </c>
      <c r="AA225" s="70">
        <f>+Outflows!AA225+Fees!AA225+'Ongoing Cash Flows'!AA225+'Terminal Value'!AA225</f>
        <v>0</v>
      </c>
      <c r="AB225" s="70">
        <f>+Outflows!AB225+Fees!AB225+'Ongoing Cash Flows'!AB225+'Terminal Value'!AB225</f>
        <v>0</v>
      </c>
      <c r="AC225" s="70">
        <f>+Outflows!AC225+Fees!AC225+'Ongoing Cash Flows'!AC225+'Terminal Value'!AC225</f>
        <v>0</v>
      </c>
      <c r="AD225" s="70">
        <f>+Outflows!AD225+Fees!AD225+'Ongoing Cash Flows'!AD225+'Terminal Value'!AD225</f>
        <v>0</v>
      </c>
      <c r="AE225" s="70">
        <f>+Outflows!AE225+Fees!AE225+'Ongoing Cash Flows'!AE225+'Terminal Value'!AE225</f>
        <v>0</v>
      </c>
      <c r="AF225" s="70">
        <f>+Outflows!AF225+Fees!AF225+'Ongoing Cash Flows'!AF225+'Terminal Value'!AF225</f>
        <v>0</v>
      </c>
      <c r="AG225" s="70">
        <f>+Outflows!AG225+Fees!AG225+'Ongoing Cash Flows'!AG225+'Terminal Value'!AG225</f>
        <v>0</v>
      </c>
      <c r="AH225" s="70">
        <f>+Outflows!AH225+Fees!AH225+'Ongoing Cash Flows'!AH225+'Terminal Value'!AH225</f>
        <v>0</v>
      </c>
      <c r="AI225" s="70">
        <f>+Outflows!AI225+Fees!AI225+'Ongoing Cash Flows'!AI225+'Terminal Value'!AI225</f>
        <v>0</v>
      </c>
      <c r="AJ225" s="70">
        <f>+Outflows!AJ225+Fees!AJ225+'Ongoing Cash Flows'!AJ225+'Terminal Value'!AJ225</f>
        <v>0</v>
      </c>
      <c r="AK225" s="70"/>
      <c r="AL225" s="6"/>
      <c r="AM225" s="71"/>
      <c r="AN225" s="72">
        <f t="shared" si="12"/>
        <v>6.7694142460823087E-2</v>
      </c>
      <c r="AO225" s="70">
        <f t="shared" ca="1" si="13"/>
        <v>3932.4717775077715</v>
      </c>
      <c r="AP225" s="166">
        <f t="shared" ca="1" si="14"/>
        <v>0</v>
      </c>
      <c r="AQ225" s="166">
        <f t="shared" ca="1" si="15"/>
        <v>23336794.701749608</v>
      </c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1"/>
      <c r="CM225" s="1"/>
      <c r="CN225" s="1"/>
      <c r="CO225" s="1"/>
      <c r="CP225" s="1"/>
    </row>
    <row r="226" spans="1:94" x14ac:dyDescent="0.2">
      <c r="A226" s="6">
        <v>224</v>
      </c>
      <c r="B226" s="70">
        <f>+Outflows!B226+Fees!B226+'Ongoing Cash Flows'!B226+'Terminal Value'!B226</f>
        <v>-85573.816983585159</v>
      </c>
      <c r="C226" s="70">
        <f>+Outflows!C226+Fees!C226+'Ongoing Cash Flows'!C226+'Terminal Value'!C226</f>
        <v>13945.309771589089</v>
      </c>
      <c r="D226" s="70">
        <f>+Outflows!D226+Fees!D226+'Ongoing Cash Flows'!D226+'Terminal Value'!D226</f>
        <v>11812.132107346461</v>
      </c>
      <c r="E226" s="70">
        <f>+Outflows!E226+Fees!E226+'Ongoing Cash Flows'!E226+'Terminal Value'!E226</f>
        <v>9875.7866078146435</v>
      </c>
      <c r="F226" s="70">
        <f>+Outflows!F226+Fees!F226+'Ongoing Cash Flows'!F226+'Terminal Value'!F226</f>
        <v>9499.6859821299477</v>
      </c>
      <c r="G226" s="70">
        <f>+Outflows!G226+Fees!G226+'Ongoing Cash Flows'!G226+'Terminal Value'!G226</f>
        <v>9277.7650886874144</v>
      </c>
      <c r="H226" s="70">
        <f>+Outflows!H226+Fees!H226+'Ongoing Cash Flows'!H226+'Terminal Value'!H226</f>
        <v>8284.2787033555924</v>
      </c>
      <c r="I226" s="70">
        <f>+Outflows!I226+Fees!I226+'Ongoing Cash Flows'!I226+'Terminal Value'!I226</f>
        <v>8144.3412927168656</v>
      </c>
      <c r="J226" s="70">
        <f>+Outflows!J226+Fees!J226+'Ongoing Cash Flows'!J226+'Terminal Value'!J226</f>
        <v>8131.9070901818759</v>
      </c>
      <c r="K226" s="70">
        <f>+Outflows!K226+Fees!K226+'Ongoing Cash Flows'!K226+'Terminal Value'!K226</f>
        <v>8122.4269715751579</v>
      </c>
      <c r="L226" s="70">
        <f>+Outflows!L226+Fees!L226+'Ongoing Cash Flows'!L226+'Terminal Value'!L226</f>
        <v>8123.9791553014657</v>
      </c>
      <c r="M226" s="70">
        <f>+Outflows!M226+Fees!M226+'Ongoing Cash Flows'!M226+'Terminal Value'!M226</f>
        <v>8095.648337272336</v>
      </c>
      <c r="N226" s="70">
        <f>+Outflows!N226+Fees!N226+'Ongoing Cash Flows'!N226+'Terminal Value'!N226</f>
        <v>8078.326422769559</v>
      </c>
      <c r="O226" s="70">
        <f>+Outflows!O226+Fees!O226+'Ongoing Cash Flows'!O226+'Terminal Value'!O226</f>
        <v>7751.8780201404725</v>
      </c>
      <c r="P226" s="70">
        <f>+Outflows!P226+Fees!P226+'Ongoing Cash Flows'!P226+'Terminal Value'!P226</f>
        <v>7644.3439372437379</v>
      </c>
      <c r="Q226" s="70">
        <f>+Outflows!Q226+Fees!Q226+'Ongoing Cash Flows'!Q226+'Terminal Value'!Q226</f>
        <v>7615.4629753128766</v>
      </c>
      <c r="R226" s="70">
        <f>+Outflows!R226+Fees!R226+'Ongoing Cash Flows'!R226+'Terminal Value'!R226</f>
        <v>981.49745127492815</v>
      </c>
      <c r="S226" s="70">
        <f>+Outflows!S226+Fees!S226+'Ongoing Cash Flows'!S226+'Terminal Value'!S226</f>
        <v>0</v>
      </c>
      <c r="T226" s="70">
        <f>+Outflows!T226+Fees!T226+'Ongoing Cash Flows'!T226+'Terminal Value'!T226</f>
        <v>0</v>
      </c>
      <c r="U226" s="70">
        <f>+Outflows!U226+Fees!U226+'Ongoing Cash Flows'!U226+'Terminal Value'!U226</f>
        <v>0</v>
      </c>
      <c r="V226" s="70">
        <f>+Outflows!V226+Fees!V226+'Ongoing Cash Flows'!V226+'Terminal Value'!V226</f>
        <v>0</v>
      </c>
      <c r="W226" s="70">
        <f>+Outflows!W226+Fees!W226+'Ongoing Cash Flows'!W226+'Terminal Value'!W226</f>
        <v>0</v>
      </c>
      <c r="X226" s="70">
        <f>+Outflows!X226+Fees!X226+'Ongoing Cash Flows'!X226+'Terminal Value'!X226</f>
        <v>0</v>
      </c>
      <c r="Y226" s="70">
        <f>+Outflows!Y226+Fees!Y226+'Ongoing Cash Flows'!Y226+'Terminal Value'!Y226</f>
        <v>0</v>
      </c>
      <c r="Z226" s="70">
        <f>+Outflows!Z226+Fees!Z226+'Ongoing Cash Flows'!Z226+'Terminal Value'!Z226</f>
        <v>0</v>
      </c>
      <c r="AA226" s="70">
        <f>+Outflows!AA226+Fees!AA226+'Ongoing Cash Flows'!AA226+'Terminal Value'!AA226</f>
        <v>0</v>
      </c>
      <c r="AB226" s="70">
        <f>+Outflows!AB226+Fees!AB226+'Ongoing Cash Flows'!AB226+'Terminal Value'!AB226</f>
        <v>0</v>
      </c>
      <c r="AC226" s="70">
        <f>+Outflows!AC226+Fees!AC226+'Ongoing Cash Flows'!AC226+'Terminal Value'!AC226</f>
        <v>0</v>
      </c>
      <c r="AD226" s="70">
        <f>+Outflows!AD226+Fees!AD226+'Ongoing Cash Flows'!AD226+'Terminal Value'!AD226</f>
        <v>0</v>
      </c>
      <c r="AE226" s="70">
        <f>+Outflows!AE226+Fees!AE226+'Ongoing Cash Flows'!AE226+'Terminal Value'!AE226</f>
        <v>0</v>
      </c>
      <c r="AF226" s="70">
        <f>+Outflows!AF226+Fees!AF226+'Ongoing Cash Flows'!AF226+'Terminal Value'!AF226</f>
        <v>0</v>
      </c>
      <c r="AG226" s="70">
        <f>+Outflows!AG226+Fees!AG226+'Ongoing Cash Flows'!AG226+'Terminal Value'!AG226</f>
        <v>0</v>
      </c>
      <c r="AH226" s="70">
        <f>+Outflows!AH226+Fees!AH226+'Ongoing Cash Flows'!AH226+'Terminal Value'!AH226</f>
        <v>0</v>
      </c>
      <c r="AI226" s="70">
        <f>+Outflows!AI226+Fees!AI226+'Ongoing Cash Flows'!AI226+'Terminal Value'!AI226</f>
        <v>0</v>
      </c>
      <c r="AJ226" s="70">
        <f>+Outflows!AJ226+Fees!AJ226+'Ongoing Cash Flows'!AJ226+'Terminal Value'!AJ226</f>
        <v>0</v>
      </c>
      <c r="AK226" s="70"/>
      <c r="AL226" s="6"/>
      <c r="AM226" s="71"/>
      <c r="AN226" s="72">
        <f t="shared" si="12"/>
        <v>7.0520880818367007E-2</v>
      </c>
      <c r="AO226" s="70">
        <f t="shared" ca="1" si="13"/>
        <v>5220.7352402047336</v>
      </c>
      <c r="AP226" s="166">
        <f t="shared" ca="1" si="14"/>
        <v>0</v>
      </c>
      <c r="AQ226" s="166">
        <f t="shared" ca="1" si="15"/>
        <v>37443148.007040218</v>
      </c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1"/>
      <c r="CM226" s="1"/>
      <c r="CN226" s="1"/>
      <c r="CO226" s="1"/>
      <c r="CP226" s="1"/>
    </row>
    <row r="227" spans="1:94" x14ac:dyDescent="0.2">
      <c r="A227" s="6">
        <v>225</v>
      </c>
      <c r="B227" s="70">
        <f>+Outflows!B227+Fees!B227+'Ongoing Cash Flows'!B227+'Terminal Value'!B227</f>
        <v>-102628.54971284444</v>
      </c>
      <c r="C227" s="70">
        <f>+Outflows!C227+Fees!C227+'Ongoing Cash Flows'!C227+'Terminal Value'!C227</f>
        <v>14333.177233765564</v>
      </c>
      <c r="D227" s="70">
        <f>+Outflows!D227+Fees!D227+'Ongoing Cash Flows'!D227+'Terminal Value'!D227</f>
        <v>12465.533983658974</v>
      </c>
      <c r="E227" s="70">
        <f>+Outflows!E227+Fees!E227+'Ongoing Cash Flows'!E227+'Terminal Value'!E227</f>
        <v>10316.565806482113</v>
      </c>
      <c r="F227" s="70">
        <f>+Outflows!F227+Fees!F227+'Ongoing Cash Flows'!F227+'Terminal Value'!F227</f>
        <v>9966.3227979695548</v>
      </c>
      <c r="G227" s="70">
        <f>+Outflows!G227+Fees!G227+'Ongoing Cash Flows'!G227+'Terminal Value'!G227</f>
        <v>9603.1352072048285</v>
      </c>
      <c r="H227" s="70">
        <f>+Outflows!H227+Fees!H227+'Ongoing Cash Flows'!H227+'Terminal Value'!H227</f>
        <v>8697.3825326595652</v>
      </c>
      <c r="I227" s="70">
        <f>+Outflows!I227+Fees!I227+'Ongoing Cash Flows'!I227+'Terminal Value'!I227</f>
        <v>8535.5632177398911</v>
      </c>
      <c r="J227" s="70">
        <f>+Outflows!J227+Fees!J227+'Ongoing Cash Flows'!J227+'Terminal Value'!J227</f>
        <v>8523.1290152049005</v>
      </c>
      <c r="K227" s="70">
        <f>+Outflows!K227+Fees!K227+'Ongoing Cash Flows'!K227+'Terminal Value'!K227</f>
        <v>8514.3119846066966</v>
      </c>
      <c r="L227" s="70">
        <f>+Outflows!L227+Fees!L227+'Ongoing Cash Flows'!L227+'Terminal Value'!L227</f>
        <v>8515.2010803244902</v>
      </c>
      <c r="M227" s="70">
        <f>+Outflows!M227+Fees!M227+'Ongoing Cash Flows'!M227+'Terminal Value'!M227</f>
        <v>8487.5333503038746</v>
      </c>
      <c r="N227" s="70">
        <f>+Outflows!N227+Fees!N227+'Ongoing Cash Flows'!N227+'Terminal Value'!N227</f>
        <v>8469.5483477925845</v>
      </c>
      <c r="O227" s="70">
        <f>+Outflows!O227+Fees!O227+'Ongoing Cash Flows'!O227+'Terminal Value'!O227</f>
        <v>8143.7630331720111</v>
      </c>
      <c r="P227" s="70">
        <f>+Outflows!P227+Fees!P227+'Ongoing Cash Flows'!P227+'Terminal Value'!P227</f>
        <v>8035.5658622667625</v>
      </c>
      <c r="Q227" s="70">
        <f>+Outflows!Q227+Fees!Q227+'Ongoing Cash Flows'!Q227+'Terminal Value'!Q227</f>
        <v>8007.3479883444143</v>
      </c>
      <c r="R227" s="70">
        <f>+Outflows!R227+Fees!R227+'Ongoing Cash Flows'!R227+'Terminal Value'!R227</f>
        <v>1177.1084137864405</v>
      </c>
      <c r="S227" s="70">
        <f>+Outflows!S227+Fees!S227+'Ongoing Cash Flows'!S227+'Terminal Value'!S227</f>
        <v>0</v>
      </c>
      <c r="T227" s="70">
        <f>+Outflows!T227+Fees!T227+'Ongoing Cash Flows'!T227+'Terminal Value'!T227</f>
        <v>0</v>
      </c>
      <c r="U227" s="70">
        <f>+Outflows!U227+Fees!U227+'Ongoing Cash Flows'!U227+'Terminal Value'!U227</f>
        <v>0</v>
      </c>
      <c r="V227" s="70">
        <f>+Outflows!V227+Fees!V227+'Ongoing Cash Flows'!V227+'Terminal Value'!V227</f>
        <v>0</v>
      </c>
      <c r="W227" s="70">
        <f>+Outflows!W227+Fees!W227+'Ongoing Cash Flows'!W227+'Terminal Value'!W227</f>
        <v>0</v>
      </c>
      <c r="X227" s="70">
        <f>+Outflows!X227+Fees!X227+'Ongoing Cash Flows'!X227+'Terminal Value'!X227</f>
        <v>0</v>
      </c>
      <c r="Y227" s="70">
        <f>+Outflows!Y227+Fees!Y227+'Ongoing Cash Flows'!Y227+'Terminal Value'!Y227</f>
        <v>0</v>
      </c>
      <c r="Z227" s="70">
        <f>+Outflows!Z227+Fees!Z227+'Ongoing Cash Flows'!Z227+'Terminal Value'!Z227</f>
        <v>0</v>
      </c>
      <c r="AA227" s="70">
        <f>+Outflows!AA227+Fees!AA227+'Ongoing Cash Flows'!AA227+'Terminal Value'!AA227</f>
        <v>0</v>
      </c>
      <c r="AB227" s="70">
        <f>+Outflows!AB227+Fees!AB227+'Ongoing Cash Flows'!AB227+'Terminal Value'!AB227</f>
        <v>0</v>
      </c>
      <c r="AC227" s="70">
        <f>+Outflows!AC227+Fees!AC227+'Ongoing Cash Flows'!AC227+'Terminal Value'!AC227</f>
        <v>0</v>
      </c>
      <c r="AD227" s="70">
        <f>+Outflows!AD227+Fees!AD227+'Ongoing Cash Flows'!AD227+'Terminal Value'!AD227</f>
        <v>0</v>
      </c>
      <c r="AE227" s="70">
        <f>+Outflows!AE227+Fees!AE227+'Ongoing Cash Flows'!AE227+'Terminal Value'!AE227</f>
        <v>0</v>
      </c>
      <c r="AF227" s="70">
        <f>+Outflows!AF227+Fees!AF227+'Ongoing Cash Flows'!AF227+'Terminal Value'!AF227</f>
        <v>0</v>
      </c>
      <c r="AG227" s="70">
        <f>+Outflows!AG227+Fees!AG227+'Ongoing Cash Flows'!AG227+'Terminal Value'!AG227</f>
        <v>0</v>
      </c>
      <c r="AH227" s="70">
        <f>+Outflows!AH227+Fees!AH227+'Ongoing Cash Flows'!AH227+'Terminal Value'!AH227</f>
        <v>0</v>
      </c>
      <c r="AI227" s="70">
        <f>+Outflows!AI227+Fees!AI227+'Ongoing Cash Flows'!AI227+'Terminal Value'!AI227</f>
        <v>0</v>
      </c>
      <c r="AJ227" s="70">
        <f>+Outflows!AJ227+Fees!AJ227+'Ongoing Cash Flows'!AJ227+'Terminal Value'!AJ227</f>
        <v>0</v>
      </c>
      <c r="AK227" s="70"/>
      <c r="AL227" s="6"/>
      <c r="AM227" s="71"/>
      <c r="AN227" s="72">
        <f t="shared" si="12"/>
        <v>4.7506156563758839E-2</v>
      </c>
      <c r="AO227" s="70">
        <f t="shared" ca="1" si="13"/>
        <v>-6791.2962968990141</v>
      </c>
      <c r="AP227" s="166">
        <f t="shared" ca="1" si="14"/>
        <v>34726870.152196713</v>
      </c>
      <c r="AQ227" s="166">
        <f t="shared" ca="1" si="15"/>
        <v>0</v>
      </c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1"/>
      <c r="CM227" s="1"/>
      <c r="CN227" s="1"/>
      <c r="CO227" s="1"/>
      <c r="CP227" s="1"/>
    </row>
    <row r="228" spans="1:94" x14ac:dyDescent="0.2">
      <c r="A228" s="6">
        <v>226</v>
      </c>
      <c r="B228" s="70">
        <f>+Outflows!B228+Fees!B228+'Ongoing Cash Flows'!B228+'Terminal Value'!B228</f>
        <v>-85551.384450221158</v>
      </c>
      <c r="C228" s="70">
        <f>+Outflows!C228+Fees!C228+'Ongoing Cash Flows'!C228+'Terminal Value'!C228</f>
        <v>13952.405418794828</v>
      </c>
      <c r="D228" s="70">
        <f>+Outflows!D228+Fees!D228+'Ongoing Cash Flows'!D228+'Terminal Value'!D228</f>
        <v>11856.157371577439</v>
      </c>
      <c r="E228" s="70">
        <f>+Outflows!E228+Fees!E228+'Ongoing Cash Flows'!E228+'Terminal Value'!E228</f>
        <v>9842.3513789987483</v>
      </c>
      <c r="F228" s="70">
        <f>+Outflows!F228+Fees!F228+'Ongoing Cash Flows'!F228+'Terminal Value'!F228</f>
        <v>9481.3357899308212</v>
      </c>
      <c r="G228" s="70">
        <f>+Outflows!G228+Fees!G228+'Ongoing Cash Flows'!G228+'Terminal Value'!G228</f>
        <v>9074.0756895237027</v>
      </c>
      <c r="H228" s="70">
        <f>+Outflows!H228+Fees!H228+'Ongoing Cash Flows'!H228+'Terminal Value'!H228</f>
        <v>8283.7353371486406</v>
      </c>
      <c r="I228" s="70">
        <f>+Outflows!I228+Fees!I228+'Ongoing Cash Flows'!I228+'Terminal Value'!I228</f>
        <v>8143.8267083475221</v>
      </c>
      <c r="J228" s="70">
        <f>+Outflows!J228+Fees!J228+'Ongoing Cash Flows'!J228+'Terminal Value'!J228</f>
        <v>8131.3925058125324</v>
      </c>
      <c r="K228" s="70">
        <f>+Outflows!K228+Fees!K228+'Ongoing Cash Flows'!K228+'Terminal Value'!K228</f>
        <v>8121.9115150289181</v>
      </c>
      <c r="L228" s="70">
        <f>+Outflows!L228+Fees!L228+'Ongoing Cash Flows'!L228+'Terminal Value'!L228</f>
        <v>8123.464570932123</v>
      </c>
      <c r="M228" s="70">
        <f>+Outflows!M228+Fees!M228+'Ongoing Cash Flows'!M228+'Terminal Value'!M228</f>
        <v>8095.1328807260952</v>
      </c>
      <c r="N228" s="70">
        <f>+Outflows!N228+Fees!N228+'Ongoing Cash Flows'!N228+'Terminal Value'!N228</f>
        <v>8077.8118384002155</v>
      </c>
      <c r="O228" s="70">
        <f>+Outflows!O228+Fees!O228+'Ongoing Cash Flows'!O228+'Terminal Value'!O228</f>
        <v>7751.3625635942317</v>
      </c>
      <c r="P228" s="70">
        <f>+Outflows!P228+Fees!P228+'Ongoing Cash Flows'!P228+'Terminal Value'!P228</f>
        <v>7643.8293528743943</v>
      </c>
      <c r="Q228" s="70">
        <f>+Outflows!Q228+Fees!Q228+'Ongoing Cash Flows'!Q228+'Terminal Value'!Q228</f>
        <v>7614.9475187666358</v>
      </c>
      <c r="R228" s="70">
        <f>+Outflows!R228+Fees!R228+'Ongoing Cash Flows'!R228+'Terminal Value'!R228</f>
        <v>981.2401590902565</v>
      </c>
      <c r="S228" s="70">
        <f>+Outflows!S228+Fees!S228+'Ongoing Cash Flows'!S228+'Terminal Value'!S228</f>
        <v>0</v>
      </c>
      <c r="T228" s="70">
        <f>+Outflows!T228+Fees!T228+'Ongoing Cash Flows'!T228+'Terminal Value'!T228</f>
        <v>0</v>
      </c>
      <c r="U228" s="70">
        <f>+Outflows!U228+Fees!U228+'Ongoing Cash Flows'!U228+'Terminal Value'!U228</f>
        <v>0</v>
      </c>
      <c r="V228" s="70">
        <f>+Outflows!V228+Fees!V228+'Ongoing Cash Flows'!V228+'Terminal Value'!V228</f>
        <v>0</v>
      </c>
      <c r="W228" s="70">
        <f>+Outflows!W228+Fees!W228+'Ongoing Cash Flows'!W228+'Terminal Value'!W228</f>
        <v>0</v>
      </c>
      <c r="X228" s="70">
        <f>+Outflows!X228+Fees!X228+'Ongoing Cash Flows'!X228+'Terminal Value'!X228</f>
        <v>0</v>
      </c>
      <c r="Y228" s="70">
        <f>+Outflows!Y228+Fees!Y228+'Ongoing Cash Flows'!Y228+'Terminal Value'!Y228</f>
        <v>0</v>
      </c>
      <c r="Z228" s="70">
        <f>+Outflows!Z228+Fees!Z228+'Ongoing Cash Flows'!Z228+'Terminal Value'!Z228</f>
        <v>0</v>
      </c>
      <c r="AA228" s="70">
        <f>+Outflows!AA228+Fees!AA228+'Ongoing Cash Flows'!AA228+'Terminal Value'!AA228</f>
        <v>0</v>
      </c>
      <c r="AB228" s="70">
        <f>+Outflows!AB228+Fees!AB228+'Ongoing Cash Flows'!AB228+'Terminal Value'!AB228</f>
        <v>0</v>
      </c>
      <c r="AC228" s="70">
        <f>+Outflows!AC228+Fees!AC228+'Ongoing Cash Flows'!AC228+'Terminal Value'!AC228</f>
        <v>0</v>
      </c>
      <c r="AD228" s="70">
        <f>+Outflows!AD228+Fees!AD228+'Ongoing Cash Flows'!AD228+'Terminal Value'!AD228</f>
        <v>0</v>
      </c>
      <c r="AE228" s="70">
        <f>+Outflows!AE228+Fees!AE228+'Ongoing Cash Flows'!AE228+'Terminal Value'!AE228</f>
        <v>0</v>
      </c>
      <c r="AF228" s="70">
        <f>+Outflows!AF228+Fees!AF228+'Ongoing Cash Flows'!AF228+'Terminal Value'!AF228</f>
        <v>0</v>
      </c>
      <c r="AG228" s="70">
        <f>+Outflows!AG228+Fees!AG228+'Ongoing Cash Flows'!AG228+'Terminal Value'!AG228</f>
        <v>0</v>
      </c>
      <c r="AH228" s="70">
        <f>+Outflows!AH228+Fees!AH228+'Ongoing Cash Flows'!AH228+'Terminal Value'!AH228</f>
        <v>0</v>
      </c>
      <c r="AI228" s="70">
        <f>+Outflows!AI228+Fees!AI228+'Ongoing Cash Flows'!AI228+'Terminal Value'!AI228</f>
        <v>0</v>
      </c>
      <c r="AJ228" s="70">
        <f>+Outflows!AJ228+Fees!AJ228+'Ongoing Cash Flows'!AJ228+'Terminal Value'!AJ228</f>
        <v>0</v>
      </c>
      <c r="AK228" s="70"/>
      <c r="AL228" s="6"/>
      <c r="AM228" s="71"/>
      <c r="AN228" s="72">
        <f t="shared" si="12"/>
        <v>7.0271477103233351E-2</v>
      </c>
      <c r="AO228" s="70">
        <f t="shared" ca="1" si="13"/>
        <v>5099.4661291451839</v>
      </c>
      <c r="AP228" s="166">
        <f t="shared" ca="1" si="14"/>
        <v>0</v>
      </c>
      <c r="AQ228" s="166">
        <f t="shared" ca="1" si="15"/>
        <v>35973743.262367353</v>
      </c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1"/>
      <c r="CM228" s="1"/>
      <c r="CN228" s="1"/>
      <c r="CO228" s="1"/>
      <c r="CP228" s="1"/>
    </row>
    <row r="229" spans="1:94" x14ac:dyDescent="0.2">
      <c r="A229" s="6">
        <v>227</v>
      </c>
      <c r="B229" s="70">
        <f>+Outflows!B229+Fees!B229+'Ongoing Cash Flows'!B229+'Terminal Value'!B229</f>
        <v>-100010.92267948711</v>
      </c>
      <c r="C229" s="70">
        <f>+Outflows!C229+Fees!C229+'Ongoing Cash Flows'!C229+'Terminal Value'!C229</f>
        <v>14263.705031785435</v>
      </c>
      <c r="D229" s="70">
        <f>+Outflows!D229+Fees!D229+'Ongoing Cash Flows'!D229+'Terminal Value'!D229</f>
        <v>12390.371162406271</v>
      </c>
      <c r="E229" s="70">
        <f>+Outflows!E229+Fees!E229+'Ongoing Cash Flows'!E229+'Terminal Value'!E229</f>
        <v>10356.53882004972</v>
      </c>
      <c r="F229" s="70">
        <f>+Outflows!F229+Fees!F229+'Ongoing Cash Flows'!F229+'Terminal Value'!F229</f>
        <v>9945.9610492035281</v>
      </c>
      <c r="G229" s="70">
        <f>+Outflows!G229+Fees!G229+'Ongoing Cash Flows'!G229+'Terminal Value'!G229</f>
        <v>9635.2995444901244</v>
      </c>
      <c r="H229" s="70">
        <f>+Outflows!H229+Fees!H229+'Ongoing Cash Flows'!H229+'Terminal Value'!H229</f>
        <v>8633.977742427096</v>
      </c>
      <c r="I229" s="70">
        <f>+Outflows!I229+Fees!I229+'Ongoing Cash Flows'!I229+'Terminal Value'!I229</f>
        <v>8475.5169476963001</v>
      </c>
      <c r="J229" s="70">
        <f>+Outflows!J229+Fees!J229+'Ongoing Cash Flows'!J229+'Terminal Value'!J229</f>
        <v>8463.0827451613095</v>
      </c>
      <c r="K229" s="70">
        <f>+Outflows!K229+Fees!K229+'Ongoing Cash Flows'!K229+'Terminal Value'!K229</f>
        <v>8454.1639412240493</v>
      </c>
      <c r="L229" s="70">
        <f>+Outflows!L229+Fees!L229+'Ongoing Cash Flows'!L229+'Terminal Value'!L229</f>
        <v>8455.1548102808993</v>
      </c>
      <c r="M229" s="70">
        <f>+Outflows!M229+Fees!M229+'Ongoing Cash Flows'!M229+'Terminal Value'!M229</f>
        <v>8427.3853069212273</v>
      </c>
      <c r="N229" s="70">
        <f>+Outflows!N229+Fees!N229+'Ongoing Cash Flows'!N229+'Terminal Value'!N229</f>
        <v>8409.5020777489935</v>
      </c>
      <c r="O229" s="70">
        <f>+Outflows!O229+Fees!O229+'Ongoing Cash Flows'!O229+'Terminal Value'!O229</f>
        <v>8083.6149897893629</v>
      </c>
      <c r="P229" s="70">
        <f>+Outflows!P229+Fees!P229+'Ongoing Cash Flows'!P229+'Terminal Value'!P229</f>
        <v>7975.5195922231724</v>
      </c>
      <c r="Q229" s="70">
        <f>+Outflows!Q229+Fees!Q229+'Ongoing Cash Flows'!Q229+'Terminal Value'!Q229</f>
        <v>7947.199944961767</v>
      </c>
      <c r="R229" s="70">
        <f>+Outflows!R229+Fees!R229+'Ongoing Cash Flows'!R229+'Terminal Value'!R229</f>
        <v>1147.0852787646452</v>
      </c>
      <c r="S229" s="70">
        <f>+Outflows!S229+Fees!S229+'Ongoing Cash Flows'!S229+'Terminal Value'!S229</f>
        <v>0</v>
      </c>
      <c r="T229" s="70">
        <f>+Outflows!T229+Fees!T229+'Ongoing Cash Flows'!T229+'Terminal Value'!T229</f>
        <v>0</v>
      </c>
      <c r="U229" s="70">
        <f>+Outflows!U229+Fees!U229+'Ongoing Cash Flows'!U229+'Terminal Value'!U229</f>
        <v>0</v>
      </c>
      <c r="V229" s="70">
        <f>+Outflows!V229+Fees!V229+'Ongoing Cash Flows'!V229+'Terminal Value'!V229</f>
        <v>0</v>
      </c>
      <c r="W229" s="70">
        <f>+Outflows!W229+Fees!W229+'Ongoing Cash Flows'!W229+'Terminal Value'!W229</f>
        <v>0</v>
      </c>
      <c r="X229" s="70">
        <f>+Outflows!X229+Fees!X229+'Ongoing Cash Flows'!X229+'Terminal Value'!X229</f>
        <v>0</v>
      </c>
      <c r="Y229" s="70">
        <f>+Outflows!Y229+Fees!Y229+'Ongoing Cash Flows'!Y229+'Terminal Value'!Y229</f>
        <v>0</v>
      </c>
      <c r="Z229" s="70">
        <f>+Outflows!Z229+Fees!Z229+'Ongoing Cash Flows'!Z229+'Terminal Value'!Z229</f>
        <v>0</v>
      </c>
      <c r="AA229" s="70">
        <f>+Outflows!AA229+Fees!AA229+'Ongoing Cash Flows'!AA229+'Terminal Value'!AA229</f>
        <v>0</v>
      </c>
      <c r="AB229" s="70">
        <f>+Outflows!AB229+Fees!AB229+'Ongoing Cash Flows'!AB229+'Terminal Value'!AB229</f>
        <v>0</v>
      </c>
      <c r="AC229" s="70">
        <f>+Outflows!AC229+Fees!AC229+'Ongoing Cash Flows'!AC229+'Terminal Value'!AC229</f>
        <v>0</v>
      </c>
      <c r="AD229" s="70">
        <f>+Outflows!AD229+Fees!AD229+'Ongoing Cash Flows'!AD229+'Terminal Value'!AD229</f>
        <v>0</v>
      </c>
      <c r="AE229" s="70">
        <f>+Outflows!AE229+Fees!AE229+'Ongoing Cash Flows'!AE229+'Terminal Value'!AE229</f>
        <v>0</v>
      </c>
      <c r="AF229" s="70">
        <f>+Outflows!AF229+Fees!AF229+'Ongoing Cash Flows'!AF229+'Terminal Value'!AF229</f>
        <v>0</v>
      </c>
      <c r="AG229" s="70">
        <f>+Outflows!AG229+Fees!AG229+'Ongoing Cash Flows'!AG229+'Terminal Value'!AG229</f>
        <v>0</v>
      </c>
      <c r="AH229" s="70">
        <f>+Outflows!AH229+Fees!AH229+'Ongoing Cash Flows'!AH229+'Terminal Value'!AH229</f>
        <v>0</v>
      </c>
      <c r="AI229" s="70">
        <f>+Outflows!AI229+Fees!AI229+'Ongoing Cash Flows'!AI229+'Terminal Value'!AI229</f>
        <v>0</v>
      </c>
      <c r="AJ229" s="70">
        <f>+Outflows!AJ229+Fees!AJ229+'Ongoing Cash Flows'!AJ229+'Terminal Value'!AJ229</f>
        <v>0</v>
      </c>
      <c r="AK229" s="70"/>
      <c r="AL229" s="6"/>
      <c r="AM229" s="71"/>
      <c r="AN229" s="72">
        <f t="shared" si="12"/>
        <v>5.0934270024299635E-2</v>
      </c>
      <c r="AO229" s="70">
        <f t="shared" ca="1" si="13"/>
        <v>-4755.2632796039061</v>
      </c>
      <c r="AP229" s="166">
        <f t="shared" ca="1" si="14"/>
        <v>14875815.450770853</v>
      </c>
      <c r="AQ229" s="166">
        <f t="shared" ca="1" si="15"/>
        <v>0</v>
      </c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1"/>
      <c r="CM229" s="1"/>
      <c r="CN229" s="1"/>
      <c r="CO229" s="1"/>
      <c r="CP229" s="1"/>
    </row>
    <row r="230" spans="1:94" x14ac:dyDescent="0.2">
      <c r="A230" s="6">
        <v>228</v>
      </c>
      <c r="B230" s="70">
        <f>+Outflows!B230+Fees!B230+'Ongoing Cash Flows'!B230+'Terminal Value'!B230</f>
        <v>-93000.709793148897</v>
      </c>
      <c r="C230" s="70">
        <f>+Outflows!C230+Fees!C230+'Ongoing Cash Flows'!C230+'Terminal Value'!C230</f>
        <v>14063.975848496739</v>
      </c>
      <c r="D230" s="70">
        <f>+Outflows!D230+Fees!D230+'Ongoing Cash Flows'!D230+'Terminal Value'!D230</f>
        <v>12053.868003890344</v>
      </c>
      <c r="E230" s="70">
        <f>+Outflows!E230+Fees!E230+'Ongoing Cash Flows'!E230+'Terminal Value'!E230</f>
        <v>10047.098527799193</v>
      </c>
      <c r="F230" s="70">
        <f>+Outflows!F230+Fees!F230+'Ongoing Cash Flows'!F230+'Terminal Value'!F230</f>
        <v>9633.2570918010788</v>
      </c>
      <c r="G230" s="70">
        <f>+Outflows!G230+Fees!G230+'Ongoing Cash Flows'!G230+'Terminal Value'!G230</f>
        <v>9356.4225332859351</v>
      </c>
      <c r="H230" s="70">
        <f>+Outflows!H230+Fees!H230+'Ongoing Cash Flows'!H230+'Terminal Value'!H230</f>
        <v>8464.1746834431178</v>
      </c>
      <c r="I230" s="70">
        <f>+Outflows!I230+Fees!I230+'Ongoing Cash Flows'!I230+'Terminal Value'!I230</f>
        <v>8314.7082722540108</v>
      </c>
      <c r="J230" s="70">
        <f>+Outflows!J230+Fees!J230+'Ongoing Cash Flows'!J230+'Terminal Value'!J230</f>
        <v>8302.2740697190202</v>
      </c>
      <c r="K230" s="70">
        <f>+Outflows!K230+Fees!K230+'Ongoing Cash Flows'!K230+'Terminal Value'!K230</f>
        <v>8293.0827087047383</v>
      </c>
      <c r="L230" s="70">
        <f>+Outflows!L230+Fees!L230+'Ongoing Cash Flows'!L230+'Terminal Value'!L230</f>
        <v>8294.3461348386118</v>
      </c>
      <c r="M230" s="70">
        <f>+Outflows!M230+Fees!M230+'Ongoing Cash Flows'!M230+'Terminal Value'!M230</f>
        <v>8266.3040744019163</v>
      </c>
      <c r="N230" s="70">
        <f>+Outflows!N230+Fees!N230+'Ongoing Cash Flows'!N230+'Terminal Value'!N230</f>
        <v>8248.6934023067042</v>
      </c>
      <c r="O230" s="70">
        <f>+Outflows!O230+Fees!O230+'Ongoing Cash Flows'!O230+'Terminal Value'!O230</f>
        <v>7922.5337572700528</v>
      </c>
      <c r="P230" s="70">
        <f>+Outflows!P230+Fees!P230+'Ongoing Cash Flows'!P230+'Terminal Value'!P230</f>
        <v>7814.7109167808821</v>
      </c>
      <c r="Q230" s="70">
        <f>+Outflows!Q230+Fees!Q230+'Ongoing Cash Flows'!Q230+'Terminal Value'!Q230</f>
        <v>7786.1187124424569</v>
      </c>
      <c r="R230" s="70">
        <f>+Outflows!R230+Fees!R230+'Ongoing Cash Flows'!R230+'Terminal Value'!R230</f>
        <v>1066.6809410435005</v>
      </c>
      <c r="S230" s="70">
        <f>+Outflows!S230+Fees!S230+'Ongoing Cash Flows'!S230+'Terminal Value'!S230</f>
        <v>0</v>
      </c>
      <c r="T230" s="70">
        <f>+Outflows!T230+Fees!T230+'Ongoing Cash Flows'!T230+'Terminal Value'!T230</f>
        <v>0</v>
      </c>
      <c r="U230" s="70">
        <f>+Outflows!U230+Fees!U230+'Ongoing Cash Flows'!U230+'Terminal Value'!U230</f>
        <v>0</v>
      </c>
      <c r="V230" s="70">
        <f>+Outflows!V230+Fees!V230+'Ongoing Cash Flows'!V230+'Terminal Value'!V230</f>
        <v>0</v>
      </c>
      <c r="W230" s="70">
        <f>+Outflows!W230+Fees!W230+'Ongoing Cash Flows'!W230+'Terminal Value'!W230</f>
        <v>0</v>
      </c>
      <c r="X230" s="70">
        <f>+Outflows!X230+Fees!X230+'Ongoing Cash Flows'!X230+'Terminal Value'!X230</f>
        <v>0</v>
      </c>
      <c r="Y230" s="70">
        <f>+Outflows!Y230+Fees!Y230+'Ongoing Cash Flows'!Y230+'Terminal Value'!Y230</f>
        <v>0</v>
      </c>
      <c r="Z230" s="70">
        <f>+Outflows!Z230+Fees!Z230+'Ongoing Cash Flows'!Z230+'Terminal Value'!Z230</f>
        <v>0</v>
      </c>
      <c r="AA230" s="70">
        <f>+Outflows!AA230+Fees!AA230+'Ongoing Cash Flows'!AA230+'Terminal Value'!AA230</f>
        <v>0</v>
      </c>
      <c r="AB230" s="70">
        <f>+Outflows!AB230+Fees!AB230+'Ongoing Cash Flows'!AB230+'Terminal Value'!AB230</f>
        <v>0</v>
      </c>
      <c r="AC230" s="70">
        <f>+Outflows!AC230+Fees!AC230+'Ongoing Cash Flows'!AC230+'Terminal Value'!AC230</f>
        <v>0</v>
      </c>
      <c r="AD230" s="70">
        <f>+Outflows!AD230+Fees!AD230+'Ongoing Cash Flows'!AD230+'Terminal Value'!AD230</f>
        <v>0</v>
      </c>
      <c r="AE230" s="70">
        <f>+Outflows!AE230+Fees!AE230+'Ongoing Cash Flows'!AE230+'Terminal Value'!AE230</f>
        <v>0</v>
      </c>
      <c r="AF230" s="70">
        <f>+Outflows!AF230+Fees!AF230+'Ongoing Cash Flows'!AF230+'Terminal Value'!AF230</f>
        <v>0</v>
      </c>
      <c r="AG230" s="70">
        <f>+Outflows!AG230+Fees!AG230+'Ongoing Cash Flows'!AG230+'Terminal Value'!AG230</f>
        <v>0</v>
      </c>
      <c r="AH230" s="70">
        <f>+Outflows!AH230+Fees!AH230+'Ongoing Cash Flows'!AH230+'Terminal Value'!AH230</f>
        <v>0</v>
      </c>
      <c r="AI230" s="70">
        <f>+Outflows!AI230+Fees!AI230+'Ongoing Cash Flows'!AI230+'Terminal Value'!AI230</f>
        <v>0</v>
      </c>
      <c r="AJ230" s="70">
        <f>+Outflows!AJ230+Fees!AJ230+'Ongoing Cash Flows'!AJ230+'Terminal Value'!AJ230</f>
        <v>0</v>
      </c>
      <c r="AK230" s="70"/>
      <c r="AL230" s="6"/>
      <c r="AM230" s="71"/>
      <c r="AN230" s="72">
        <f t="shared" si="12"/>
        <v>5.9214553236961343E-2</v>
      </c>
      <c r="AO230" s="70">
        <f t="shared" ca="1" si="13"/>
        <v>-202.15386424950788</v>
      </c>
      <c r="AP230" s="166">
        <f t="shared" ca="1" si="14"/>
        <v>0</v>
      </c>
      <c r="AQ230" s="166">
        <f t="shared" ca="1" si="15"/>
        <v>484682.66875335353</v>
      </c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1"/>
      <c r="CM230" s="1"/>
      <c r="CN230" s="1"/>
      <c r="CO230" s="1"/>
      <c r="CP230" s="1"/>
    </row>
    <row r="231" spans="1:94" x14ac:dyDescent="0.2">
      <c r="A231" s="6">
        <v>229</v>
      </c>
      <c r="B231" s="70">
        <f>+Outflows!B231+Fees!B231+'Ongoing Cash Flows'!B231+'Terminal Value'!B231</f>
        <v>-100866.99843416318</v>
      </c>
      <c r="C231" s="70">
        <f>+Outflows!C231+Fees!C231+'Ongoing Cash Flows'!C231+'Terminal Value'!C231</f>
        <v>14317.882728785975</v>
      </c>
      <c r="D231" s="70">
        <f>+Outflows!D231+Fees!D231+'Ongoing Cash Flows'!D231+'Terminal Value'!D231</f>
        <v>12451.266691107232</v>
      </c>
      <c r="E231" s="70">
        <f>+Outflows!E231+Fees!E231+'Ongoing Cash Flows'!E231+'Terminal Value'!E231</f>
        <v>10423.433310946304</v>
      </c>
      <c r="F231" s="70">
        <f>+Outflows!F231+Fees!F231+'Ongoing Cash Flows'!F231+'Terminal Value'!F231</f>
        <v>9989.6102797300646</v>
      </c>
      <c r="G231" s="70">
        <f>+Outflows!G231+Fees!G231+'Ongoing Cash Flows'!G231+'Terminal Value'!G231</f>
        <v>9565.1393194668781</v>
      </c>
      <c r="H231" s="70">
        <f>+Outflows!H231+Fees!H231+'Ongoing Cash Flows'!H231+'Terminal Value'!H231</f>
        <v>8654.7138148150407</v>
      </c>
      <c r="I231" s="70">
        <f>+Outflows!I231+Fees!I231+'Ongoing Cash Flows'!I231+'Terminal Value'!I231</f>
        <v>8495.1546406479647</v>
      </c>
      <c r="J231" s="70">
        <f>+Outflows!J231+Fees!J231+'Ongoing Cash Flows'!J231+'Terminal Value'!J231</f>
        <v>8482.7204381129741</v>
      </c>
      <c r="K231" s="70">
        <f>+Outflows!K231+Fees!K231+'Ongoing Cash Flows'!K231+'Terminal Value'!K231</f>
        <v>8473.8349184010567</v>
      </c>
      <c r="L231" s="70">
        <f>+Outflows!L231+Fees!L231+'Ongoing Cash Flows'!L231+'Terminal Value'!L231</f>
        <v>8474.7925032325657</v>
      </c>
      <c r="M231" s="70">
        <f>+Outflows!M231+Fees!M231+'Ongoing Cash Flows'!M231+'Terminal Value'!M231</f>
        <v>8447.0562840982348</v>
      </c>
      <c r="N231" s="70">
        <f>+Outflows!N231+Fees!N231+'Ongoing Cash Flows'!N231+'Terminal Value'!N231</f>
        <v>8429.1397707006581</v>
      </c>
      <c r="O231" s="70">
        <f>+Outflows!O231+Fees!O231+'Ongoing Cash Flows'!O231+'Terminal Value'!O231</f>
        <v>8103.2859669663703</v>
      </c>
      <c r="P231" s="70">
        <f>+Outflows!P231+Fees!P231+'Ongoing Cash Flows'!P231+'Terminal Value'!P231</f>
        <v>7995.1572851748369</v>
      </c>
      <c r="Q231" s="70">
        <f>+Outflows!Q231+Fees!Q231+'Ongoing Cash Flows'!Q231+'Terminal Value'!Q231</f>
        <v>7966.8709221387744</v>
      </c>
      <c r="R231" s="70">
        <f>+Outflows!R231+Fees!R231+'Ongoing Cash Flows'!R231+'Terminal Value'!R231</f>
        <v>1156.9041252404779</v>
      </c>
      <c r="S231" s="70">
        <f>+Outflows!S231+Fees!S231+'Ongoing Cash Flows'!S231+'Terminal Value'!S231</f>
        <v>0</v>
      </c>
      <c r="T231" s="70">
        <f>+Outflows!T231+Fees!T231+'Ongoing Cash Flows'!T231+'Terminal Value'!T231</f>
        <v>0</v>
      </c>
      <c r="U231" s="70">
        <f>+Outflows!U231+Fees!U231+'Ongoing Cash Flows'!U231+'Terminal Value'!U231</f>
        <v>0</v>
      </c>
      <c r="V231" s="70">
        <f>+Outflows!V231+Fees!V231+'Ongoing Cash Flows'!V231+'Terminal Value'!V231</f>
        <v>0</v>
      </c>
      <c r="W231" s="70">
        <f>+Outflows!W231+Fees!W231+'Ongoing Cash Flows'!W231+'Terminal Value'!W231</f>
        <v>0</v>
      </c>
      <c r="X231" s="70">
        <f>+Outflows!X231+Fees!X231+'Ongoing Cash Flows'!X231+'Terminal Value'!X231</f>
        <v>0</v>
      </c>
      <c r="Y231" s="70">
        <f>+Outflows!Y231+Fees!Y231+'Ongoing Cash Flows'!Y231+'Terminal Value'!Y231</f>
        <v>0</v>
      </c>
      <c r="Z231" s="70">
        <f>+Outflows!Z231+Fees!Z231+'Ongoing Cash Flows'!Z231+'Terminal Value'!Z231</f>
        <v>0</v>
      </c>
      <c r="AA231" s="70">
        <f>+Outflows!AA231+Fees!AA231+'Ongoing Cash Flows'!AA231+'Terminal Value'!AA231</f>
        <v>0</v>
      </c>
      <c r="AB231" s="70">
        <f>+Outflows!AB231+Fees!AB231+'Ongoing Cash Flows'!AB231+'Terminal Value'!AB231</f>
        <v>0</v>
      </c>
      <c r="AC231" s="70">
        <f>+Outflows!AC231+Fees!AC231+'Ongoing Cash Flows'!AC231+'Terminal Value'!AC231</f>
        <v>0</v>
      </c>
      <c r="AD231" s="70">
        <f>+Outflows!AD231+Fees!AD231+'Ongoing Cash Flows'!AD231+'Terminal Value'!AD231</f>
        <v>0</v>
      </c>
      <c r="AE231" s="70">
        <f>+Outflows!AE231+Fees!AE231+'Ongoing Cash Flows'!AE231+'Terminal Value'!AE231</f>
        <v>0</v>
      </c>
      <c r="AF231" s="70">
        <f>+Outflows!AF231+Fees!AF231+'Ongoing Cash Flows'!AF231+'Terminal Value'!AF231</f>
        <v>0</v>
      </c>
      <c r="AG231" s="70">
        <f>+Outflows!AG231+Fees!AG231+'Ongoing Cash Flows'!AG231+'Terminal Value'!AG231</f>
        <v>0</v>
      </c>
      <c r="AH231" s="70">
        <f>+Outflows!AH231+Fees!AH231+'Ongoing Cash Flows'!AH231+'Terminal Value'!AH231</f>
        <v>0</v>
      </c>
      <c r="AI231" s="70">
        <f>+Outflows!AI231+Fees!AI231+'Ongoing Cash Flows'!AI231+'Terminal Value'!AI231</f>
        <v>0</v>
      </c>
      <c r="AJ231" s="70">
        <f>+Outflows!AJ231+Fees!AJ231+'Ongoing Cash Flows'!AJ231+'Terminal Value'!AJ231</f>
        <v>0</v>
      </c>
      <c r="AK231" s="70"/>
      <c r="AL231" s="6"/>
      <c r="AM231" s="71"/>
      <c r="AN231" s="72">
        <f t="shared" si="12"/>
        <v>4.9982073903083804E-2</v>
      </c>
      <c r="AO231" s="70">
        <f t="shared" ca="1" si="13"/>
        <v>-5314.4213824959779</v>
      </c>
      <c r="AP231" s="166">
        <f t="shared" ca="1" si="14"/>
        <v>19501726.992452901</v>
      </c>
      <c r="AQ231" s="166">
        <f t="shared" ca="1" si="15"/>
        <v>0</v>
      </c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1"/>
      <c r="CM231" s="1"/>
      <c r="CN231" s="1"/>
      <c r="CO231" s="1"/>
      <c r="CP231" s="1"/>
    </row>
    <row r="232" spans="1:94" x14ac:dyDescent="0.2">
      <c r="A232" s="6">
        <v>230</v>
      </c>
      <c r="B232" s="70">
        <f>+Outflows!B232+Fees!B232+'Ongoing Cash Flows'!B232+'Terminal Value'!B232</f>
        <v>-96615.900766493709</v>
      </c>
      <c r="C232" s="70">
        <f>+Outflows!C232+Fees!C232+'Ongoing Cash Flows'!C232+'Terminal Value'!C232</f>
        <v>14257.214829343235</v>
      </c>
      <c r="D232" s="70">
        <f>+Outflows!D232+Fees!D232+'Ongoing Cash Flows'!D232+'Terminal Value'!D232</f>
        <v>12282.34471301423</v>
      </c>
      <c r="E232" s="70">
        <f>+Outflows!E232+Fees!E232+'Ongoing Cash Flows'!E232+'Terminal Value'!E232</f>
        <v>10239.868814221112</v>
      </c>
      <c r="F232" s="70">
        <f>+Outflows!F232+Fees!F232+'Ongoing Cash Flows'!F232+'Terminal Value'!F232</f>
        <v>9872.1039009358119</v>
      </c>
      <c r="G232" s="70">
        <f>+Outflows!G232+Fees!G232+'Ongoing Cash Flows'!G232+'Terminal Value'!G232</f>
        <v>9695.3573589895113</v>
      </c>
      <c r="H232" s="70">
        <f>+Outflows!H232+Fees!H232+'Ongoing Cash Flows'!H232+'Terminal Value'!H232</f>
        <v>8551.7427068453107</v>
      </c>
      <c r="I232" s="70">
        <f>+Outflows!I232+Fees!I232+'Ongoing Cash Flows'!I232+'Terminal Value'!I232</f>
        <v>8397.6378610297616</v>
      </c>
      <c r="J232" s="70">
        <f>+Outflows!J232+Fees!J232+'Ongoing Cash Flows'!J232+'Terminal Value'!J232</f>
        <v>8385.2036584947709</v>
      </c>
      <c r="K232" s="70">
        <f>+Outflows!K232+Fees!K232+'Ongoing Cash Flows'!K232+'Terminal Value'!K232</f>
        <v>8376.1528561055329</v>
      </c>
      <c r="L232" s="70">
        <f>+Outflows!L232+Fees!L232+'Ongoing Cash Flows'!L232+'Terminal Value'!L232</f>
        <v>8377.2757236143625</v>
      </c>
      <c r="M232" s="70">
        <f>+Outflows!M232+Fees!M232+'Ongoing Cash Flows'!M232+'Terminal Value'!M232</f>
        <v>8349.374221802711</v>
      </c>
      <c r="N232" s="70">
        <f>+Outflows!N232+Fees!N232+'Ongoing Cash Flows'!N232+'Terminal Value'!N232</f>
        <v>8331.622991082455</v>
      </c>
      <c r="O232" s="70">
        <f>+Outflows!O232+Fees!O232+'Ongoing Cash Flows'!O232+'Terminal Value'!O232</f>
        <v>8005.6039046708484</v>
      </c>
      <c r="P232" s="70">
        <f>+Outflows!P232+Fees!P232+'Ongoing Cash Flows'!P232+'Terminal Value'!P232</f>
        <v>7897.6405055566338</v>
      </c>
      <c r="Q232" s="70">
        <f>+Outflows!Q232+Fees!Q232+'Ongoing Cash Flows'!Q232+'Terminal Value'!Q232</f>
        <v>7869.1888598432515</v>
      </c>
      <c r="R232" s="70">
        <f>+Outflows!R232+Fees!R232+'Ongoing Cash Flows'!R232+'Terminal Value'!R232</f>
        <v>1108.1457354313761</v>
      </c>
      <c r="S232" s="70">
        <f>+Outflows!S232+Fees!S232+'Ongoing Cash Flows'!S232+'Terminal Value'!S232</f>
        <v>0</v>
      </c>
      <c r="T232" s="70">
        <f>+Outflows!T232+Fees!T232+'Ongoing Cash Flows'!T232+'Terminal Value'!T232</f>
        <v>0</v>
      </c>
      <c r="U232" s="70">
        <f>+Outflows!U232+Fees!U232+'Ongoing Cash Flows'!U232+'Terminal Value'!U232</f>
        <v>0</v>
      </c>
      <c r="V232" s="70">
        <f>+Outflows!V232+Fees!V232+'Ongoing Cash Flows'!V232+'Terminal Value'!V232</f>
        <v>0</v>
      </c>
      <c r="W232" s="70">
        <f>+Outflows!W232+Fees!W232+'Ongoing Cash Flows'!W232+'Terminal Value'!W232</f>
        <v>0</v>
      </c>
      <c r="X232" s="70">
        <f>+Outflows!X232+Fees!X232+'Ongoing Cash Flows'!X232+'Terminal Value'!X232</f>
        <v>0</v>
      </c>
      <c r="Y232" s="70">
        <f>+Outflows!Y232+Fees!Y232+'Ongoing Cash Flows'!Y232+'Terminal Value'!Y232</f>
        <v>0</v>
      </c>
      <c r="Z232" s="70">
        <f>+Outflows!Z232+Fees!Z232+'Ongoing Cash Flows'!Z232+'Terminal Value'!Z232</f>
        <v>0</v>
      </c>
      <c r="AA232" s="70">
        <f>+Outflows!AA232+Fees!AA232+'Ongoing Cash Flows'!AA232+'Terminal Value'!AA232</f>
        <v>0</v>
      </c>
      <c r="AB232" s="70">
        <f>+Outflows!AB232+Fees!AB232+'Ongoing Cash Flows'!AB232+'Terminal Value'!AB232</f>
        <v>0</v>
      </c>
      <c r="AC232" s="70">
        <f>+Outflows!AC232+Fees!AC232+'Ongoing Cash Flows'!AC232+'Terminal Value'!AC232</f>
        <v>0</v>
      </c>
      <c r="AD232" s="70">
        <f>+Outflows!AD232+Fees!AD232+'Ongoing Cash Flows'!AD232+'Terminal Value'!AD232</f>
        <v>0</v>
      </c>
      <c r="AE232" s="70">
        <f>+Outflows!AE232+Fees!AE232+'Ongoing Cash Flows'!AE232+'Terminal Value'!AE232</f>
        <v>0</v>
      </c>
      <c r="AF232" s="70">
        <f>+Outflows!AF232+Fees!AF232+'Ongoing Cash Flows'!AF232+'Terminal Value'!AF232</f>
        <v>0</v>
      </c>
      <c r="AG232" s="70">
        <f>+Outflows!AG232+Fees!AG232+'Ongoing Cash Flows'!AG232+'Terminal Value'!AG232</f>
        <v>0</v>
      </c>
      <c r="AH232" s="70">
        <f>+Outflows!AH232+Fees!AH232+'Ongoing Cash Flows'!AH232+'Terminal Value'!AH232</f>
        <v>0</v>
      </c>
      <c r="AI232" s="70">
        <f>+Outflows!AI232+Fees!AI232+'Ongoing Cash Flows'!AI232+'Terminal Value'!AI232</f>
        <v>0</v>
      </c>
      <c r="AJ232" s="70">
        <f>+Outflows!AJ232+Fees!AJ232+'Ongoing Cash Flows'!AJ232+'Terminal Value'!AJ232</f>
        <v>0</v>
      </c>
      <c r="AK232" s="70"/>
      <c r="AL232" s="6"/>
      <c r="AM232" s="71"/>
      <c r="AN232" s="72">
        <f t="shared" si="12"/>
        <v>5.5458715558052055E-2</v>
      </c>
      <c r="AO232" s="70">
        <f t="shared" ca="1" si="13"/>
        <v>-2204.7352121715244</v>
      </c>
      <c r="AP232" s="166">
        <f t="shared" ca="1" si="14"/>
        <v>1706654.314506768</v>
      </c>
      <c r="AQ232" s="166">
        <f t="shared" ca="1" si="15"/>
        <v>0</v>
      </c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1"/>
      <c r="CM232" s="1"/>
      <c r="CN232" s="1"/>
      <c r="CO232" s="1"/>
      <c r="CP232" s="1"/>
    </row>
    <row r="233" spans="1:94" x14ac:dyDescent="0.2">
      <c r="A233" s="6">
        <v>231</v>
      </c>
      <c r="B233" s="70">
        <f>+Outflows!B233+Fees!B233+'Ongoing Cash Flows'!B233+'Terminal Value'!B233</f>
        <v>-96031.963738897786</v>
      </c>
      <c r="C233" s="70">
        <f>+Outflows!C233+Fees!C233+'Ongoing Cash Flows'!C233+'Terminal Value'!C233</f>
        <v>14180.952176535649</v>
      </c>
      <c r="D233" s="70">
        <f>+Outflows!D233+Fees!D233+'Ongoing Cash Flows'!D233+'Terminal Value'!D233</f>
        <v>12217.268831028381</v>
      </c>
      <c r="E233" s="70">
        <f>+Outflows!E233+Fees!E233+'Ongoing Cash Flows'!E233+'Terminal Value'!E233</f>
        <v>10219.899262810381</v>
      </c>
      <c r="F233" s="70">
        <f>+Outflows!F233+Fees!F233+'Ongoing Cash Flows'!F233+'Terminal Value'!F233</f>
        <v>9763.783894998096</v>
      </c>
      <c r="G233" s="70">
        <f>+Outflows!G233+Fees!G233+'Ongoing Cash Flows'!G233+'Terminal Value'!G233</f>
        <v>9398.2573481417403</v>
      </c>
      <c r="H233" s="70">
        <f>+Outflows!H233+Fees!H233+'Ongoing Cash Flows'!H233+'Terminal Value'!H233</f>
        <v>8537.5984440179964</v>
      </c>
      <c r="I233" s="70">
        <f>+Outflows!I233+Fees!I233+'Ongoing Cash Flows'!I233+'Terminal Value'!I233</f>
        <v>8384.2428127663334</v>
      </c>
      <c r="J233" s="70">
        <f>+Outflows!J233+Fees!J233+'Ongoing Cash Flows'!J233+'Terminal Value'!J233</f>
        <v>8371.8086102313428</v>
      </c>
      <c r="K233" s="70">
        <f>+Outflows!K233+Fees!K233+'Ongoing Cash Flows'!K233+'Terminal Value'!K233</f>
        <v>8362.735104370473</v>
      </c>
      <c r="L233" s="70">
        <f>+Outflows!L233+Fees!L233+'Ongoing Cash Flows'!L233+'Terminal Value'!L233</f>
        <v>8363.8806753509343</v>
      </c>
      <c r="M233" s="70">
        <f>+Outflows!M233+Fees!M233+'Ongoing Cash Flows'!M233+'Terminal Value'!M233</f>
        <v>8335.9564700676492</v>
      </c>
      <c r="N233" s="70">
        <f>+Outflows!N233+Fees!N233+'Ongoing Cash Flows'!N233+'Terminal Value'!N233</f>
        <v>8318.2279428190268</v>
      </c>
      <c r="O233" s="70">
        <f>+Outflows!O233+Fees!O233+'Ongoing Cash Flows'!O233+'Terminal Value'!O233</f>
        <v>7992.1861529357866</v>
      </c>
      <c r="P233" s="70">
        <f>+Outflows!P233+Fees!P233+'Ongoing Cash Flows'!P233+'Terminal Value'!P233</f>
        <v>7884.2454572932056</v>
      </c>
      <c r="Q233" s="70">
        <f>+Outflows!Q233+Fees!Q233+'Ongoing Cash Flows'!Q233+'Terminal Value'!Q233</f>
        <v>7855.7711081081907</v>
      </c>
      <c r="R233" s="70">
        <f>+Outflows!R233+Fees!R233+'Ongoing Cash Flows'!R233+'Terminal Value'!R233</f>
        <v>1101.4482112996618</v>
      </c>
      <c r="S233" s="70">
        <f>+Outflows!S233+Fees!S233+'Ongoing Cash Flows'!S233+'Terminal Value'!S233</f>
        <v>0</v>
      </c>
      <c r="T233" s="70">
        <f>+Outflows!T233+Fees!T233+'Ongoing Cash Flows'!T233+'Terminal Value'!T233</f>
        <v>0</v>
      </c>
      <c r="U233" s="70">
        <f>+Outflows!U233+Fees!U233+'Ongoing Cash Flows'!U233+'Terminal Value'!U233</f>
        <v>0</v>
      </c>
      <c r="V233" s="70">
        <f>+Outflows!V233+Fees!V233+'Ongoing Cash Flows'!V233+'Terminal Value'!V233</f>
        <v>0</v>
      </c>
      <c r="W233" s="70">
        <f>+Outflows!W233+Fees!W233+'Ongoing Cash Flows'!W233+'Terminal Value'!W233</f>
        <v>0</v>
      </c>
      <c r="X233" s="70">
        <f>+Outflows!X233+Fees!X233+'Ongoing Cash Flows'!X233+'Terminal Value'!X233</f>
        <v>0</v>
      </c>
      <c r="Y233" s="70">
        <f>+Outflows!Y233+Fees!Y233+'Ongoing Cash Flows'!Y233+'Terminal Value'!Y233</f>
        <v>0</v>
      </c>
      <c r="Z233" s="70">
        <f>+Outflows!Z233+Fees!Z233+'Ongoing Cash Flows'!Z233+'Terminal Value'!Z233</f>
        <v>0</v>
      </c>
      <c r="AA233" s="70">
        <f>+Outflows!AA233+Fees!AA233+'Ongoing Cash Flows'!AA233+'Terminal Value'!AA233</f>
        <v>0</v>
      </c>
      <c r="AB233" s="70">
        <f>+Outflows!AB233+Fees!AB233+'Ongoing Cash Flows'!AB233+'Terminal Value'!AB233</f>
        <v>0</v>
      </c>
      <c r="AC233" s="70">
        <f>+Outflows!AC233+Fees!AC233+'Ongoing Cash Flows'!AC233+'Terminal Value'!AC233</f>
        <v>0</v>
      </c>
      <c r="AD233" s="70">
        <f>+Outflows!AD233+Fees!AD233+'Ongoing Cash Flows'!AD233+'Terminal Value'!AD233</f>
        <v>0</v>
      </c>
      <c r="AE233" s="70">
        <f>+Outflows!AE233+Fees!AE233+'Ongoing Cash Flows'!AE233+'Terminal Value'!AE233</f>
        <v>0</v>
      </c>
      <c r="AF233" s="70">
        <f>+Outflows!AF233+Fees!AF233+'Ongoing Cash Flows'!AF233+'Terminal Value'!AF233</f>
        <v>0</v>
      </c>
      <c r="AG233" s="70">
        <f>+Outflows!AG233+Fees!AG233+'Ongoing Cash Flows'!AG233+'Terminal Value'!AG233</f>
        <v>0</v>
      </c>
      <c r="AH233" s="70">
        <f>+Outflows!AH233+Fees!AH233+'Ongoing Cash Flows'!AH233+'Terminal Value'!AH233</f>
        <v>0</v>
      </c>
      <c r="AI233" s="70">
        <f>+Outflows!AI233+Fees!AI233+'Ongoing Cash Flows'!AI233+'Terminal Value'!AI233</f>
        <v>0</v>
      </c>
      <c r="AJ233" s="70">
        <f>+Outflows!AJ233+Fees!AJ233+'Ongoing Cash Flows'!AJ233+'Terminal Value'!AJ233</f>
        <v>0</v>
      </c>
      <c r="AK233" s="70"/>
      <c r="AL233" s="6"/>
      <c r="AM233" s="71"/>
      <c r="AN233" s="72">
        <f t="shared" si="12"/>
        <v>5.5531176924705494E-2</v>
      </c>
      <c r="AO233" s="70">
        <f t="shared" ca="1" si="13"/>
        <v>-2156.8856890376828</v>
      </c>
      <c r="AP233" s="166">
        <f t="shared" ca="1" si="14"/>
        <v>1583923.6332753033</v>
      </c>
      <c r="AQ233" s="166">
        <f t="shared" ca="1" si="15"/>
        <v>0</v>
      </c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1"/>
      <c r="CM233" s="1"/>
      <c r="CN233" s="1"/>
      <c r="CO233" s="1"/>
      <c r="CP233" s="1"/>
    </row>
    <row r="234" spans="1:94" x14ac:dyDescent="0.2">
      <c r="A234" s="6">
        <v>232</v>
      </c>
      <c r="B234" s="70">
        <f>+Outflows!B234+Fees!B234+'Ongoing Cash Flows'!B234+'Terminal Value'!B234</f>
        <v>-93837.892213527986</v>
      </c>
      <c r="C234" s="70">
        <f>+Outflows!C234+Fees!C234+'Ongoing Cash Flows'!C234+'Terminal Value'!C234</f>
        <v>14148.176825635834</v>
      </c>
      <c r="D234" s="70">
        <f>+Outflows!D234+Fees!D234+'Ongoing Cash Flows'!D234+'Terminal Value'!D234</f>
        <v>12125.579547380918</v>
      </c>
      <c r="E234" s="70">
        <f>+Outflows!E234+Fees!E234+'Ongoing Cash Flows'!E234+'Terminal Value'!E234</f>
        <v>10133.851414658324</v>
      </c>
      <c r="F234" s="70">
        <f>+Outflows!F234+Fees!F234+'Ongoing Cash Flows'!F234+'Terminal Value'!F234</f>
        <v>9764.9987922363398</v>
      </c>
      <c r="G234" s="70">
        <f>+Outflows!G234+Fees!G234+'Ongoing Cash Flows'!G234+'Terminal Value'!G234</f>
        <v>9364.0573831996371</v>
      </c>
      <c r="H234" s="70">
        <f>+Outflows!H234+Fees!H234+'Ongoing Cash Flows'!H234+'Terminal Value'!H234</f>
        <v>8484.453116953322</v>
      </c>
      <c r="I234" s="70">
        <f>+Outflows!I234+Fees!I234+'Ongoing Cash Flows'!I234+'Terminal Value'!I234</f>
        <v>8333.9125672315713</v>
      </c>
      <c r="J234" s="70">
        <f>+Outflows!J234+Fees!J234+'Ongoing Cash Flows'!J234+'Terminal Value'!J234</f>
        <v>8321.4783646965807</v>
      </c>
      <c r="K234" s="70">
        <f>+Outflows!K234+Fees!K234+'Ongoing Cash Flows'!K234+'Terminal Value'!K234</f>
        <v>8312.3195533348025</v>
      </c>
      <c r="L234" s="70">
        <f>+Outflows!L234+Fees!L234+'Ongoing Cash Flows'!L234+'Terminal Value'!L234</f>
        <v>8313.5504298161704</v>
      </c>
      <c r="M234" s="70">
        <f>+Outflows!M234+Fees!M234+'Ongoing Cash Flows'!M234+'Terminal Value'!M234</f>
        <v>8285.5409190319806</v>
      </c>
      <c r="N234" s="70">
        <f>+Outflows!N234+Fees!N234+'Ongoing Cash Flows'!N234+'Terminal Value'!N234</f>
        <v>8267.8976972842647</v>
      </c>
      <c r="O234" s="70">
        <f>+Outflows!O234+Fees!O234+'Ongoing Cash Flows'!O234+'Terminal Value'!O234</f>
        <v>7941.7706019001171</v>
      </c>
      <c r="P234" s="70">
        <f>+Outflows!P234+Fees!P234+'Ongoing Cash Flows'!P234+'Terminal Value'!P234</f>
        <v>7833.9152117584426</v>
      </c>
      <c r="Q234" s="70">
        <f>+Outflows!Q234+Fees!Q234+'Ongoing Cash Flows'!Q234+'Terminal Value'!Q234</f>
        <v>7805.3555570725212</v>
      </c>
      <c r="R234" s="70">
        <f>+Outflows!R234+Fees!R234+'Ongoing Cash Flows'!R234+'Terminal Value'!R234</f>
        <v>1076.2830885322805</v>
      </c>
      <c r="S234" s="70">
        <f>+Outflows!S234+Fees!S234+'Ongoing Cash Flows'!S234+'Terminal Value'!S234</f>
        <v>0</v>
      </c>
      <c r="T234" s="70">
        <f>+Outflows!T234+Fees!T234+'Ongoing Cash Flows'!T234+'Terminal Value'!T234</f>
        <v>0</v>
      </c>
      <c r="U234" s="70">
        <f>+Outflows!U234+Fees!U234+'Ongoing Cash Flows'!U234+'Terminal Value'!U234</f>
        <v>0</v>
      </c>
      <c r="V234" s="70">
        <f>+Outflows!V234+Fees!V234+'Ongoing Cash Flows'!V234+'Terminal Value'!V234</f>
        <v>0</v>
      </c>
      <c r="W234" s="70">
        <f>+Outflows!W234+Fees!W234+'Ongoing Cash Flows'!W234+'Terminal Value'!W234</f>
        <v>0</v>
      </c>
      <c r="X234" s="70">
        <f>+Outflows!X234+Fees!X234+'Ongoing Cash Flows'!X234+'Terminal Value'!X234</f>
        <v>0</v>
      </c>
      <c r="Y234" s="70">
        <f>+Outflows!Y234+Fees!Y234+'Ongoing Cash Flows'!Y234+'Terminal Value'!Y234</f>
        <v>0</v>
      </c>
      <c r="Z234" s="70">
        <f>+Outflows!Z234+Fees!Z234+'Ongoing Cash Flows'!Z234+'Terminal Value'!Z234</f>
        <v>0</v>
      </c>
      <c r="AA234" s="70">
        <f>+Outflows!AA234+Fees!AA234+'Ongoing Cash Flows'!AA234+'Terminal Value'!AA234</f>
        <v>0</v>
      </c>
      <c r="AB234" s="70">
        <f>+Outflows!AB234+Fees!AB234+'Ongoing Cash Flows'!AB234+'Terminal Value'!AB234</f>
        <v>0</v>
      </c>
      <c r="AC234" s="70">
        <f>+Outflows!AC234+Fees!AC234+'Ongoing Cash Flows'!AC234+'Terminal Value'!AC234</f>
        <v>0</v>
      </c>
      <c r="AD234" s="70">
        <f>+Outflows!AD234+Fees!AD234+'Ongoing Cash Flows'!AD234+'Terminal Value'!AD234</f>
        <v>0</v>
      </c>
      <c r="AE234" s="70">
        <f>+Outflows!AE234+Fees!AE234+'Ongoing Cash Flows'!AE234+'Terminal Value'!AE234</f>
        <v>0</v>
      </c>
      <c r="AF234" s="70">
        <f>+Outflows!AF234+Fees!AF234+'Ongoing Cash Flows'!AF234+'Terminal Value'!AF234</f>
        <v>0</v>
      </c>
      <c r="AG234" s="70">
        <f>+Outflows!AG234+Fees!AG234+'Ongoing Cash Flows'!AG234+'Terminal Value'!AG234</f>
        <v>0</v>
      </c>
      <c r="AH234" s="70">
        <f>+Outflows!AH234+Fees!AH234+'Ongoing Cash Flows'!AH234+'Terminal Value'!AH234</f>
        <v>0</v>
      </c>
      <c r="AI234" s="70">
        <f>+Outflows!AI234+Fees!AI234+'Ongoing Cash Flows'!AI234+'Terminal Value'!AI234</f>
        <v>0</v>
      </c>
      <c r="AJ234" s="70">
        <f>+Outflows!AJ234+Fees!AJ234+'Ongoing Cash Flows'!AJ234+'Terminal Value'!AJ234</f>
        <v>0</v>
      </c>
      <c r="AK234" s="70"/>
      <c r="AL234" s="6"/>
      <c r="AM234" s="71"/>
      <c r="AN234" s="72">
        <f t="shared" si="12"/>
        <v>5.8497092127799979E-2</v>
      </c>
      <c r="AO234" s="70">
        <f t="shared" ca="1" si="13"/>
        <v>-575.09965812323799</v>
      </c>
      <c r="AP234" s="166">
        <f t="shared" ca="1" si="14"/>
        <v>0</v>
      </c>
      <c r="AQ234" s="166">
        <f t="shared" ca="1" si="15"/>
        <v>104487.81628229583</v>
      </c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1"/>
      <c r="CM234" s="1"/>
      <c r="CN234" s="1"/>
      <c r="CO234" s="1"/>
      <c r="CP234" s="1"/>
    </row>
    <row r="235" spans="1:94" x14ac:dyDescent="0.2">
      <c r="A235" s="6">
        <v>233</v>
      </c>
      <c r="B235" s="70">
        <f>+Outflows!B235+Fees!B235+'Ongoing Cash Flows'!B235+'Terminal Value'!B235</f>
        <v>-100862.59294359134</v>
      </c>
      <c r="C235" s="70">
        <f>+Outflows!C235+Fees!C235+'Ongoing Cash Flows'!C235+'Terminal Value'!C235</f>
        <v>14299.771047552178</v>
      </c>
      <c r="D235" s="70">
        <f>+Outflows!D235+Fees!D235+'Ongoing Cash Flows'!D235+'Terminal Value'!D235</f>
        <v>12413.399343604495</v>
      </c>
      <c r="E235" s="70">
        <f>+Outflows!E235+Fees!E235+'Ongoing Cash Flows'!E235+'Terminal Value'!E235</f>
        <v>10372.289190890795</v>
      </c>
      <c r="F235" s="70">
        <f>+Outflows!F235+Fees!F235+'Ongoing Cash Flows'!F235+'Terminal Value'!F235</f>
        <v>9966.5067065917556</v>
      </c>
      <c r="G235" s="70">
        <f>+Outflows!G235+Fees!G235+'Ongoing Cash Flows'!G235+'Terminal Value'!G235</f>
        <v>9531.2861304847029</v>
      </c>
      <c r="H235" s="70">
        <f>+Outflows!H235+Fees!H235+'Ongoing Cash Flows'!H235+'Terminal Value'!H235</f>
        <v>8654.6071039650924</v>
      </c>
      <c r="I235" s="70">
        <f>+Outflows!I235+Fees!I235+'Ongoing Cash Flows'!I235+'Terminal Value'!I235</f>
        <v>8495.0535822186393</v>
      </c>
      <c r="J235" s="70">
        <f>+Outflows!J235+Fees!J235+'Ongoing Cash Flows'!J235+'Terminal Value'!J235</f>
        <v>8482.6193796836487</v>
      </c>
      <c r="K235" s="70">
        <f>+Outflows!K235+Fees!K235+'Ongoing Cash Flows'!K235+'Terminal Value'!K235</f>
        <v>8473.7336886862577</v>
      </c>
      <c r="L235" s="70">
        <f>+Outflows!L235+Fees!L235+'Ongoing Cash Flows'!L235+'Terminal Value'!L235</f>
        <v>8474.6914448032403</v>
      </c>
      <c r="M235" s="70">
        <f>+Outflows!M235+Fees!M235+'Ongoing Cash Flows'!M235+'Terminal Value'!M235</f>
        <v>8446.9550543834339</v>
      </c>
      <c r="N235" s="70">
        <f>+Outflows!N235+Fees!N235+'Ongoing Cash Flows'!N235+'Terminal Value'!N235</f>
        <v>8429.0387122713328</v>
      </c>
      <c r="O235" s="70">
        <f>+Outflows!O235+Fees!O235+'Ongoing Cash Flows'!O235+'Terminal Value'!O235</f>
        <v>8103.1847372515713</v>
      </c>
      <c r="P235" s="70">
        <f>+Outflows!P235+Fees!P235+'Ongoing Cash Flows'!P235+'Terminal Value'!P235</f>
        <v>7995.0562267455116</v>
      </c>
      <c r="Q235" s="70">
        <f>+Outflows!Q235+Fees!Q235+'Ongoing Cash Flows'!Q235+'Terminal Value'!Q235</f>
        <v>7966.7696924239754</v>
      </c>
      <c r="R235" s="70">
        <f>+Outflows!R235+Fees!R235+'Ongoing Cash Flows'!R235+'Terminal Value'!R235</f>
        <v>1156.8535960258152</v>
      </c>
      <c r="S235" s="70">
        <f>+Outflows!S235+Fees!S235+'Ongoing Cash Flows'!S235+'Terminal Value'!S235</f>
        <v>0</v>
      </c>
      <c r="T235" s="70">
        <f>+Outflows!T235+Fees!T235+'Ongoing Cash Flows'!T235+'Terminal Value'!T235</f>
        <v>0</v>
      </c>
      <c r="U235" s="70">
        <f>+Outflows!U235+Fees!U235+'Ongoing Cash Flows'!U235+'Terminal Value'!U235</f>
        <v>0</v>
      </c>
      <c r="V235" s="70">
        <f>+Outflows!V235+Fees!V235+'Ongoing Cash Flows'!V235+'Terminal Value'!V235</f>
        <v>0</v>
      </c>
      <c r="W235" s="70">
        <f>+Outflows!W235+Fees!W235+'Ongoing Cash Flows'!W235+'Terminal Value'!W235</f>
        <v>0</v>
      </c>
      <c r="X235" s="70">
        <f>+Outflows!X235+Fees!X235+'Ongoing Cash Flows'!X235+'Terminal Value'!X235</f>
        <v>0</v>
      </c>
      <c r="Y235" s="70">
        <f>+Outflows!Y235+Fees!Y235+'Ongoing Cash Flows'!Y235+'Terminal Value'!Y235</f>
        <v>0</v>
      </c>
      <c r="Z235" s="70">
        <f>+Outflows!Z235+Fees!Z235+'Ongoing Cash Flows'!Z235+'Terminal Value'!Z235</f>
        <v>0</v>
      </c>
      <c r="AA235" s="70">
        <f>+Outflows!AA235+Fees!AA235+'Ongoing Cash Flows'!AA235+'Terminal Value'!AA235</f>
        <v>0</v>
      </c>
      <c r="AB235" s="70">
        <f>+Outflows!AB235+Fees!AB235+'Ongoing Cash Flows'!AB235+'Terminal Value'!AB235</f>
        <v>0</v>
      </c>
      <c r="AC235" s="70">
        <f>+Outflows!AC235+Fees!AC235+'Ongoing Cash Flows'!AC235+'Terminal Value'!AC235</f>
        <v>0</v>
      </c>
      <c r="AD235" s="70">
        <f>+Outflows!AD235+Fees!AD235+'Ongoing Cash Flows'!AD235+'Terminal Value'!AD235</f>
        <v>0</v>
      </c>
      <c r="AE235" s="70">
        <f>+Outflows!AE235+Fees!AE235+'Ongoing Cash Flows'!AE235+'Terminal Value'!AE235</f>
        <v>0</v>
      </c>
      <c r="AF235" s="70">
        <f>+Outflows!AF235+Fees!AF235+'Ongoing Cash Flows'!AF235+'Terminal Value'!AF235</f>
        <v>0</v>
      </c>
      <c r="AG235" s="70">
        <f>+Outflows!AG235+Fees!AG235+'Ongoing Cash Flows'!AG235+'Terminal Value'!AG235</f>
        <v>0</v>
      </c>
      <c r="AH235" s="70">
        <f>+Outflows!AH235+Fees!AH235+'Ongoing Cash Flows'!AH235+'Terminal Value'!AH235</f>
        <v>0</v>
      </c>
      <c r="AI235" s="70">
        <f>+Outflows!AI235+Fees!AI235+'Ongoing Cash Flows'!AI235+'Terminal Value'!AI235</f>
        <v>0</v>
      </c>
      <c r="AJ235" s="70">
        <f>+Outflows!AJ235+Fees!AJ235+'Ongoing Cash Flows'!AJ235+'Terminal Value'!AJ235</f>
        <v>0</v>
      </c>
      <c r="AK235" s="70"/>
      <c r="AL235" s="6"/>
      <c r="AM235" s="71"/>
      <c r="AN235" s="72">
        <f t="shared" si="12"/>
        <v>4.9760374426841739E-2</v>
      </c>
      <c r="AO235" s="70">
        <f t="shared" ca="1" si="13"/>
        <v>-5439.4585762283505</v>
      </c>
      <c r="AP235" s="166">
        <f t="shared" ca="1" si="14"/>
        <v>20621708.786021028</v>
      </c>
      <c r="AQ235" s="166">
        <f t="shared" ca="1" si="15"/>
        <v>0</v>
      </c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1"/>
      <c r="CM235" s="1"/>
      <c r="CN235" s="1"/>
      <c r="CO235" s="1"/>
      <c r="CP235" s="1"/>
    </row>
    <row r="236" spans="1:94" x14ac:dyDescent="0.2">
      <c r="A236" s="6">
        <v>234</v>
      </c>
      <c r="B236" s="70">
        <f>+Outflows!B236+Fees!B236+'Ongoing Cash Flows'!B236+'Terminal Value'!B236</f>
        <v>-88392.969964655567</v>
      </c>
      <c r="C236" s="70">
        <f>+Outflows!C236+Fees!C236+'Ongoing Cash Flows'!C236+'Terminal Value'!C236</f>
        <v>14123.053448924784</v>
      </c>
      <c r="D236" s="70">
        <f>+Outflows!D236+Fees!D236+'Ongoing Cash Flows'!D236+'Terminal Value'!D236</f>
        <v>11955.879677905517</v>
      </c>
      <c r="E236" s="70">
        <f>+Outflows!E236+Fees!E236+'Ongoing Cash Flows'!E236+'Terminal Value'!E236</f>
        <v>9956.6866887981741</v>
      </c>
      <c r="F236" s="70">
        <f>+Outflows!F236+Fees!F236+'Ongoing Cash Flows'!F236+'Terminal Value'!F236</f>
        <v>9565.1713659577508</v>
      </c>
      <c r="G236" s="70">
        <f>+Outflows!G236+Fees!G236+'Ongoing Cash Flows'!G236+'Terminal Value'!G236</f>
        <v>9295.8639410487958</v>
      </c>
      <c r="H236" s="70">
        <f>+Outflows!H236+Fees!H236+'Ongoing Cash Flows'!H236+'Terminal Value'!H236</f>
        <v>8352.5649034597955</v>
      </c>
      <c r="I236" s="70">
        <f>+Outflows!I236+Fees!I236+'Ongoing Cash Flows'!I236+'Terminal Value'!I236</f>
        <v>8209.0104067802349</v>
      </c>
      <c r="J236" s="70">
        <f>+Outflows!J236+Fees!J236+'Ongoing Cash Flows'!J236+'Terminal Value'!J236</f>
        <v>8196.5762042452461</v>
      </c>
      <c r="K236" s="70">
        <f>+Outflows!K236+Fees!K236+'Ongoing Cash Flows'!K236+'Terminal Value'!K236</f>
        <v>8187.2056943064326</v>
      </c>
      <c r="L236" s="70">
        <f>+Outflows!L236+Fees!L236+'Ongoing Cash Flows'!L236+'Terminal Value'!L236</f>
        <v>8188.6482693648359</v>
      </c>
      <c r="M236" s="70">
        <f>+Outflows!M236+Fees!M236+'Ongoing Cash Flows'!M236+'Terminal Value'!M236</f>
        <v>8160.4270600036098</v>
      </c>
      <c r="N236" s="70">
        <f>+Outflows!N236+Fees!N236+'Ongoing Cash Flows'!N236+'Terminal Value'!N236</f>
        <v>8142.9955368329292</v>
      </c>
      <c r="O236" s="70">
        <f>+Outflows!O236+Fees!O236+'Ongoing Cash Flows'!O236+'Terminal Value'!O236</f>
        <v>7816.6567428717472</v>
      </c>
      <c r="P236" s="70">
        <f>+Outflows!P236+Fees!P236+'Ongoing Cash Flows'!P236+'Terminal Value'!P236</f>
        <v>7709.0130513071081</v>
      </c>
      <c r="Q236" s="70">
        <f>+Outflows!Q236+Fees!Q236+'Ongoing Cash Flows'!Q236+'Terminal Value'!Q236</f>
        <v>7680.2416980441503</v>
      </c>
      <c r="R236" s="70">
        <f>+Outflows!R236+Fees!R236+'Ongoing Cash Flows'!R236+'Terminal Value'!R236</f>
        <v>1013.8320083066134</v>
      </c>
      <c r="S236" s="70">
        <f>+Outflows!S236+Fees!S236+'Ongoing Cash Flows'!S236+'Terminal Value'!S236</f>
        <v>0</v>
      </c>
      <c r="T236" s="70">
        <f>+Outflows!T236+Fees!T236+'Ongoing Cash Flows'!T236+'Terminal Value'!T236</f>
        <v>0</v>
      </c>
      <c r="U236" s="70">
        <f>+Outflows!U236+Fees!U236+'Ongoing Cash Flows'!U236+'Terminal Value'!U236</f>
        <v>0</v>
      </c>
      <c r="V236" s="70">
        <f>+Outflows!V236+Fees!V236+'Ongoing Cash Flows'!V236+'Terminal Value'!V236</f>
        <v>0</v>
      </c>
      <c r="W236" s="70">
        <f>+Outflows!W236+Fees!W236+'Ongoing Cash Flows'!W236+'Terminal Value'!W236</f>
        <v>0</v>
      </c>
      <c r="X236" s="70">
        <f>+Outflows!X236+Fees!X236+'Ongoing Cash Flows'!X236+'Terminal Value'!X236</f>
        <v>0</v>
      </c>
      <c r="Y236" s="70">
        <f>+Outflows!Y236+Fees!Y236+'Ongoing Cash Flows'!Y236+'Terminal Value'!Y236</f>
        <v>0</v>
      </c>
      <c r="Z236" s="70">
        <f>+Outflows!Z236+Fees!Z236+'Ongoing Cash Flows'!Z236+'Terminal Value'!Z236</f>
        <v>0</v>
      </c>
      <c r="AA236" s="70">
        <f>+Outflows!AA236+Fees!AA236+'Ongoing Cash Flows'!AA236+'Terminal Value'!AA236</f>
        <v>0</v>
      </c>
      <c r="AB236" s="70">
        <f>+Outflows!AB236+Fees!AB236+'Ongoing Cash Flows'!AB236+'Terminal Value'!AB236</f>
        <v>0</v>
      </c>
      <c r="AC236" s="70">
        <f>+Outflows!AC236+Fees!AC236+'Ongoing Cash Flows'!AC236+'Terminal Value'!AC236</f>
        <v>0</v>
      </c>
      <c r="AD236" s="70">
        <f>+Outflows!AD236+Fees!AD236+'Ongoing Cash Flows'!AD236+'Terminal Value'!AD236</f>
        <v>0</v>
      </c>
      <c r="AE236" s="70">
        <f>+Outflows!AE236+Fees!AE236+'Ongoing Cash Flows'!AE236+'Terminal Value'!AE236</f>
        <v>0</v>
      </c>
      <c r="AF236" s="70">
        <f>+Outflows!AF236+Fees!AF236+'Ongoing Cash Flows'!AF236+'Terminal Value'!AF236</f>
        <v>0</v>
      </c>
      <c r="AG236" s="70">
        <f>+Outflows!AG236+Fees!AG236+'Ongoing Cash Flows'!AG236+'Terminal Value'!AG236</f>
        <v>0</v>
      </c>
      <c r="AH236" s="70">
        <f>+Outflows!AH236+Fees!AH236+'Ongoing Cash Flows'!AH236+'Terminal Value'!AH236</f>
        <v>0</v>
      </c>
      <c r="AI236" s="70">
        <f>+Outflows!AI236+Fees!AI236+'Ongoing Cash Flows'!AI236+'Terminal Value'!AI236</f>
        <v>0</v>
      </c>
      <c r="AJ236" s="70">
        <f>+Outflows!AJ236+Fees!AJ236+'Ongoing Cash Flows'!AJ236+'Terminal Value'!AJ236</f>
        <v>0</v>
      </c>
      <c r="AK236" s="70"/>
      <c r="AL236" s="6"/>
      <c r="AM236" s="71"/>
      <c r="AN236" s="72">
        <f t="shared" si="12"/>
        <v>6.6394510865211503E-2</v>
      </c>
      <c r="AO236" s="70">
        <f t="shared" ca="1" si="13"/>
        <v>3337.8131525551767</v>
      </c>
      <c r="AP236" s="166">
        <f t="shared" ca="1" si="14"/>
        <v>0</v>
      </c>
      <c r="AQ236" s="166">
        <f t="shared" ca="1" si="15"/>
        <v>17945039.369415022</v>
      </c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1"/>
      <c r="CM236" s="1"/>
      <c r="CN236" s="1"/>
      <c r="CO236" s="1"/>
      <c r="CP236" s="1"/>
    </row>
    <row r="237" spans="1:94" x14ac:dyDescent="0.2">
      <c r="A237" s="6">
        <v>235</v>
      </c>
      <c r="B237" s="70">
        <f>+Outflows!B237+Fees!B237+'Ongoing Cash Flows'!B237+'Terminal Value'!B237</f>
        <v>-99709.858052027354</v>
      </c>
      <c r="C237" s="70">
        <f>+Outflows!C237+Fees!C237+'Ongoing Cash Flows'!C237+'Terminal Value'!C237</f>
        <v>14299.098826372197</v>
      </c>
      <c r="D237" s="70">
        <f>+Outflows!D237+Fees!D237+'Ongoing Cash Flows'!D237+'Terminal Value'!D237</f>
        <v>12339.138199420162</v>
      </c>
      <c r="E237" s="70">
        <f>+Outflows!E237+Fees!E237+'Ongoing Cash Flows'!E237+'Terminal Value'!E237</f>
        <v>10340.778747215238</v>
      </c>
      <c r="F237" s="70">
        <f>+Outflows!F237+Fees!F237+'Ongoing Cash Flows'!F237+'Terminal Value'!F237</f>
        <v>9873.6019899380517</v>
      </c>
      <c r="G237" s="70">
        <f>+Outflows!G237+Fees!G237+'Ongoing Cash Flows'!G237+'Terminal Value'!G237</f>
        <v>9589.676202507022</v>
      </c>
      <c r="H237" s="70">
        <f>+Outflows!H237+Fees!H237+'Ongoing Cash Flows'!H237+'Terminal Value'!H237</f>
        <v>8626.6852827652547</v>
      </c>
      <c r="I237" s="70">
        <f>+Outflows!I237+Fees!I237+'Ongoing Cash Flows'!I237+'Terminal Value'!I237</f>
        <v>8468.6107659940753</v>
      </c>
      <c r="J237" s="70">
        <f>+Outflows!J237+Fees!J237+'Ongoing Cash Flows'!J237+'Terminal Value'!J237</f>
        <v>8456.1765634590847</v>
      </c>
      <c r="K237" s="70">
        <f>+Outflows!K237+Fees!K237+'Ongoing Cash Flows'!K237+'Terminal Value'!K237</f>
        <v>8447.2460541291075</v>
      </c>
      <c r="L237" s="70">
        <f>+Outflows!L237+Fees!L237+'Ongoing Cash Flows'!L237+'Terminal Value'!L237</f>
        <v>8448.2486285786763</v>
      </c>
      <c r="M237" s="70">
        <f>+Outflows!M237+Fees!M237+'Ongoing Cash Flows'!M237+'Terminal Value'!M237</f>
        <v>8420.4674198262855</v>
      </c>
      <c r="N237" s="70">
        <f>+Outflows!N237+Fees!N237+'Ongoing Cash Flows'!N237+'Terminal Value'!N237</f>
        <v>8402.5958960467688</v>
      </c>
      <c r="O237" s="70">
        <f>+Outflows!O237+Fees!O237+'Ongoing Cash Flows'!O237+'Terminal Value'!O237</f>
        <v>8076.6971026944229</v>
      </c>
      <c r="P237" s="70">
        <f>+Outflows!P237+Fees!P237+'Ongoing Cash Flows'!P237+'Terminal Value'!P237</f>
        <v>7968.6134105209476</v>
      </c>
      <c r="Q237" s="70">
        <f>+Outflows!Q237+Fees!Q237+'Ongoing Cash Flows'!Q237+'Terminal Value'!Q237</f>
        <v>7940.282057866827</v>
      </c>
      <c r="R237" s="70">
        <f>+Outflows!R237+Fees!R237+'Ongoing Cash Flows'!R237+'Terminal Value'!R237</f>
        <v>1143.6321879135328</v>
      </c>
      <c r="S237" s="70">
        <f>+Outflows!S237+Fees!S237+'Ongoing Cash Flows'!S237+'Terminal Value'!S237</f>
        <v>0</v>
      </c>
      <c r="T237" s="70">
        <f>+Outflows!T237+Fees!T237+'Ongoing Cash Flows'!T237+'Terminal Value'!T237</f>
        <v>0</v>
      </c>
      <c r="U237" s="70">
        <f>+Outflows!U237+Fees!U237+'Ongoing Cash Flows'!U237+'Terminal Value'!U237</f>
        <v>0</v>
      </c>
      <c r="V237" s="70">
        <f>+Outflows!V237+Fees!V237+'Ongoing Cash Flows'!V237+'Terminal Value'!V237</f>
        <v>0</v>
      </c>
      <c r="W237" s="70">
        <f>+Outflows!W237+Fees!W237+'Ongoing Cash Flows'!W237+'Terminal Value'!W237</f>
        <v>0</v>
      </c>
      <c r="X237" s="70">
        <f>+Outflows!X237+Fees!X237+'Ongoing Cash Flows'!X237+'Terminal Value'!X237</f>
        <v>0</v>
      </c>
      <c r="Y237" s="70">
        <f>+Outflows!Y237+Fees!Y237+'Ongoing Cash Flows'!Y237+'Terminal Value'!Y237</f>
        <v>0</v>
      </c>
      <c r="Z237" s="70">
        <f>+Outflows!Z237+Fees!Z237+'Ongoing Cash Flows'!Z237+'Terminal Value'!Z237</f>
        <v>0</v>
      </c>
      <c r="AA237" s="70">
        <f>+Outflows!AA237+Fees!AA237+'Ongoing Cash Flows'!AA237+'Terminal Value'!AA237</f>
        <v>0</v>
      </c>
      <c r="AB237" s="70">
        <f>+Outflows!AB237+Fees!AB237+'Ongoing Cash Flows'!AB237+'Terminal Value'!AB237</f>
        <v>0</v>
      </c>
      <c r="AC237" s="70">
        <f>+Outflows!AC237+Fees!AC237+'Ongoing Cash Flows'!AC237+'Terminal Value'!AC237</f>
        <v>0</v>
      </c>
      <c r="AD237" s="70">
        <f>+Outflows!AD237+Fees!AD237+'Ongoing Cash Flows'!AD237+'Terminal Value'!AD237</f>
        <v>0</v>
      </c>
      <c r="AE237" s="70">
        <f>+Outflows!AE237+Fees!AE237+'Ongoing Cash Flows'!AE237+'Terminal Value'!AE237</f>
        <v>0</v>
      </c>
      <c r="AF237" s="70">
        <f>+Outflows!AF237+Fees!AF237+'Ongoing Cash Flows'!AF237+'Terminal Value'!AF237</f>
        <v>0</v>
      </c>
      <c r="AG237" s="70">
        <f>+Outflows!AG237+Fees!AG237+'Ongoing Cash Flows'!AG237+'Terminal Value'!AG237</f>
        <v>0</v>
      </c>
      <c r="AH237" s="70">
        <f>+Outflows!AH237+Fees!AH237+'Ongoing Cash Flows'!AH237+'Terminal Value'!AH237</f>
        <v>0</v>
      </c>
      <c r="AI237" s="70">
        <f>+Outflows!AI237+Fees!AI237+'Ongoing Cash Flows'!AI237+'Terminal Value'!AI237</f>
        <v>0</v>
      </c>
      <c r="AJ237" s="70">
        <f>+Outflows!AJ237+Fees!AJ237+'Ongoing Cash Flows'!AJ237+'Terminal Value'!AJ237</f>
        <v>0</v>
      </c>
      <c r="AK237" s="70"/>
      <c r="AL237" s="6"/>
      <c r="AM237" s="71"/>
      <c r="AN237" s="72">
        <f t="shared" si="12"/>
        <v>5.1157769560813901E-2</v>
      </c>
      <c r="AO237" s="70">
        <f t="shared" ca="1" si="13"/>
        <v>-4620.8164945737926</v>
      </c>
      <c r="AP237" s="166">
        <f t="shared" ca="1" si="14"/>
        <v>13856790.973462079</v>
      </c>
      <c r="AQ237" s="166">
        <f t="shared" ca="1" si="15"/>
        <v>0</v>
      </c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1"/>
      <c r="CM237" s="1"/>
      <c r="CN237" s="1"/>
      <c r="CO237" s="1"/>
      <c r="CP237" s="1"/>
    </row>
    <row r="238" spans="1:94" x14ac:dyDescent="0.2">
      <c r="A238" s="6">
        <v>236</v>
      </c>
      <c r="B238" s="70">
        <f>+Outflows!B238+Fees!B238+'Ongoing Cash Flows'!B238+'Terminal Value'!B238</f>
        <v>-89040.999594824854</v>
      </c>
      <c r="C238" s="70">
        <f>+Outflows!C238+Fees!C238+'Ongoing Cash Flows'!C238+'Terminal Value'!C238</f>
        <v>14010.158331771272</v>
      </c>
      <c r="D238" s="70">
        <f>+Outflows!D238+Fees!D238+'Ongoing Cash Flows'!D238+'Terminal Value'!D238</f>
        <v>11957.020841387428</v>
      </c>
      <c r="E238" s="70">
        <f>+Outflows!E238+Fees!E238+'Ongoing Cash Flows'!E238+'Terminal Value'!E238</f>
        <v>9888.5465941378552</v>
      </c>
      <c r="F238" s="70">
        <f>+Outflows!F238+Fees!F238+'Ongoing Cash Flows'!F238+'Terminal Value'!F238</f>
        <v>9581.0422247531569</v>
      </c>
      <c r="G238" s="70">
        <f>+Outflows!G238+Fees!G238+'Ongoing Cash Flows'!G238+'Terminal Value'!G238</f>
        <v>9339.083106828868</v>
      </c>
      <c r="H238" s="70">
        <f>+Outflows!H238+Fees!H238+'Ongoing Cash Flows'!H238+'Terminal Value'!H238</f>
        <v>8368.2616326888674</v>
      </c>
      <c r="I238" s="70">
        <f>+Outflows!I238+Fees!I238+'Ongoing Cash Flows'!I238+'Terminal Value'!I238</f>
        <v>8223.875688072616</v>
      </c>
      <c r="J238" s="70">
        <f>+Outflows!J238+Fees!J238+'Ongoing Cash Flows'!J238+'Terminal Value'!J238</f>
        <v>8211.4414855376253</v>
      </c>
      <c r="K238" s="70">
        <f>+Outflows!K238+Fees!K238+'Ongoing Cash Flows'!K238+'Terminal Value'!K238</f>
        <v>8202.0961709908333</v>
      </c>
      <c r="L238" s="70">
        <f>+Outflows!L238+Fees!L238+'Ongoing Cash Flows'!L238+'Terminal Value'!L238</f>
        <v>8203.5135506572151</v>
      </c>
      <c r="M238" s="70">
        <f>+Outflows!M238+Fees!M238+'Ongoing Cash Flows'!M238+'Terminal Value'!M238</f>
        <v>8175.3175366880105</v>
      </c>
      <c r="N238" s="70">
        <f>+Outflows!N238+Fees!N238+'Ongoing Cash Flows'!N238+'Terminal Value'!N238</f>
        <v>8157.8608181253094</v>
      </c>
      <c r="O238" s="70">
        <f>+Outflows!O238+Fees!O238+'Ongoing Cash Flows'!O238+'Terminal Value'!O238</f>
        <v>7831.547219556147</v>
      </c>
      <c r="P238" s="70">
        <f>+Outflows!P238+Fees!P238+'Ongoing Cash Flows'!P238+'Terminal Value'!P238</f>
        <v>7723.8783325994882</v>
      </c>
      <c r="Q238" s="70">
        <f>+Outflows!Q238+Fees!Q238+'Ongoing Cash Flows'!Q238+'Terminal Value'!Q238</f>
        <v>7695.132174728551</v>
      </c>
      <c r="R238" s="70">
        <f>+Outflows!R238+Fees!R238+'Ongoing Cash Flows'!R238+'Terminal Value'!R238</f>
        <v>1021.2646489528031</v>
      </c>
      <c r="S238" s="70">
        <f>+Outflows!S238+Fees!S238+'Ongoing Cash Flows'!S238+'Terminal Value'!S238</f>
        <v>0</v>
      </c>
      <c r="T238" s="70">
        <f>+Outflows!T238+Fees!T238+'Ongoing Cash Flows'!T238+'Terminal Value'!T238</f>
        <v>0</v>
      </c>
      <c r="U238" s="70">
        <f>+Outflows!U238+Fees!U238+'Ongoing Cash Flows'!U238+'Terminal Value'!U238</f>
        <v>0</v>
      </c>
      <c r="V238" s="70">
        <f>+Outflows!V238+Fees!V238+'Ongoing Cash Flows'!V238+'Terminal Value'!V238</f>
        <v>0</v>
      </c>
      <c r="W238" s="70">
        <f>+Outflows!W238+Fees!W238+'Ongoing Cash Flows'!W238+'Terminal Value'!W238</f>
        <v>0</v>
      </c>
      <c r="X238" s="70">
        <f>+Outflows!X238+Fees!X238+'Ongoing Cash Flows'!X238+'Terminal Value'!X238</f>
        <v>0</v>
      </c>
      <c r="Y238" s="70">
        <f>+Outflows!Y238+Fees!Y238+'Ongoing Cash Flows'!Y238+'Terminal Value'!Y238</f>
        <v>0</v>
      </c>
      <c r="Z238" s="70">
        <f>+Outflows!Z238+Fees!Z238+'Ongoing Cash Flows'!Z238+'Terminal Value'!Z238</f>
        <v>0</v>
      </c>
      <c r="AA238" s="70">
        <f>+Outflows!AA238+Fees!AA238+'Ongoing Cash Flows'!AA238+'Terminal Value'!AA238</f>
        <v>0</v>
      </c>
      <c r="AB238" s="70">
        <f>+Outflows!AB238+Fees!AB238+'Ongoing Cash Flows'!AB238+'Terminal Value'!AB238</f>
        <v>0</v>
      </c>
      <c r="AC238" s="70">
        <f>+Outflows!AC238+Fees!AC238+'Ongoing Cash Flows'!AC238+'Terminal Value'!AC238</f>
        <v>0</v>
      </c>
      <c r="AD238" s="70">
        <f>+Outflows!AD238+Fees!AD238+'Ongoing Cash Flows'!AD238+'Terminal Value'!AD238</f>
        <v>0</v>
      </c>
      <c r="AE238" s="70">
        <f>+Outflows!AE238+Fees!AE238+'Ongoing Cash Flows'!AE238+'Terminal Value'!AE238</f>
        <v>0</v>
      </c>
      <c r="AF238" s="70">
        <f>+Outflows!AF238+Fees!AF238+'Ongoing Cash Flows'!AF238+'Terminal Value'!AF238</f>
        <v>0</v>
      </c>
      <c r="AG238" s="70">
        <f>+Outflows!AG238+Fees!AG238+'Ongoing Cash Flows'!AG238+'Terminal Value'!AG238</f>
        <v>0</v>
      </c>
      <c r="AH238" s="70">
        <f>+Outflows!AH238+Fees!AH238+'Ongoing Cash Flows'!AH238+'Terminal Value'!AH238</f>
        <v>0</v>
      </c>
      <c r="AI238" s="70">
        <f>+Outflows!AI238+Fees!AI238+'Ongoing Cash Flows'!AI238+'Terminal Value'!AI238</f>
        <v>0</v>
      </c>
      <c r="AJ238" s="70">
        <f>+Outflows!AJ238+Fees!AJ238+'Ongoing Cash Flows'!AJ238+'Terminal Value'!AJ238</f>
        <v>0</v>
      </c>
      <c r="AK238" s="70"/>
      <c r="AL238" s="6"/>
      <c r="AM238" s="71"/>
      <c r="AN238" s="72">
        <f t="shared" si="12"/>
        <v>6.5060976147651675E-2</v>
      </c>
      <c r="AO238" s="70">
        <f t="shared" ca="1" si="13"/>
        <v>2702.4929421562133</v>
      </c>
      <c r="AP238" s="166">
        <f t="shared" ca="1" si="14"/>
        <v>0</v>
      </c>
      <c r="AQ238" s="166">
        <f t="shared" ca="1" si="15"/>
        <v>12966036.840318786</v>
      </c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1"/>
      <c r="CM238" s="1"/>
      <c r="CN238" s="1"/>
      <c r="CO238" s="1"/>
      <c r="CP238" s="1"/>
    </row>
    <row r="239" spans="1:94" x14ac:dyDescent="0.2">
      <c r="A239" s="6">
        <v>237</v>
      </c>
      <c r="B239" s="70">
        <f>+Outflows!B239+Fees!B239+'Ongoing Cash Flows'!B239+'Terminal Value'!B239</f>
        <v>-87679.328376063757</v>
      </c>
      <c r="C239" s="70">
        <f>+Outflows!C239+Fees!C239+'Ongoing Cash Flows'!C239+'Terminal Value'!C239</f>
        <v>14107.206042618676</v>
      </c>
      <c r="D239" s="70">
        <f>+Outflows!D239+Fees!D239+'Ongoing Cash Flows'!D239+'Terminal Value'!D239</f>
        <v>11866.758457743628</v>
      </c>
      <c r="E239" s="70">
        <f>+Outflows!E239+Fees!E239+'Ongoing Cash Flows'!E239+'Terminal Value'!E239</f>
        <v>9884.6041025555351</v>
      </c>
      <c r="F239" s="70">
        <f>+Outflows!F239+Fees!F239+'Ongoing Cash Flows'!F239+'Terminal Value'!F239</f>
        <v>9339.4747587857491</v>
      </c>
      <c r="G239" s="70">
        <f>+Outflows!G239+Fees!G239+'Ongoing Cash Flows'!G239+'Terminal Value'!G239</f>
        <v>9131.7939402211687</v>
      </c>
      <c r="H239" s="70">
        <f>+Outflows!H239+Fees!H239+'Ongoing Cash Flows'!H239+'Terminal Value'!H239</f>
        <v>8335.278905626943</v>
      </c>
      <c r="I239" s="70">
        <f>+Outflows!I239+Fees!I239+'Ongoing Cash Flows'!I239+'Terminal Value'!I239</f>
        <v>8192.6400396512108</v>
      </c>
      <c r="J239" s="70">
        <f>+Outflows!J239+Fees!J239+'Ongoing Cash Flows'!J239+'Terminal Value'!J239</f>
        <v>8180.2058371162211</v>
      </c>
      <c r="K239" s="70">
        <f>+Outflows!K239+Fees!K239+'Ongoing Cash Flows'!K239+'Terminal Value'!K239</f>
        <v>8170.8075807924433</v>
      </c>
      <c r="L239" s="70">
        <f>+Outflows!L239+Fees!L239+'Ongoing Cash Flows'!L239+'Terminal Value'!L239</f>
        <v>8172.2779022358118</v>
      </c>
      <c r="M239" s="70">
        <f>+Outflows!M239+Fees!M239+'Ongoing Cash Flows'!M239+'Terminal Value'!M239</f>
        <v>8144.0289464896205</v>
      </c>
      <c r="N239" s="70">
        <f>+Outflows!N239+Fees!N239+'Ongoing Cash Flows'!N239+'Terminal Value'!N239</f>
        <v>8126.6251697039042</v>
      </c>
      <c r="O239" s="70">
        <f>+Outflows!O239+Fees!O239+'Ongoing Cash Flows'!O239+'Terminal Value'!O239</f>
        <v>7800.2586293577569</v>
      </c>
      <c r="P239" s="70">
        <f>+Outflows!P239+Fees!P239+'Ongoing Cash Flows'!P239+'Terminal Value'!P239</f>
        <v>7692.6426841780831</v>
      </c>
      <c r="Q239" s="70">
        <f>+Outflows!Q239+Fees!Q239+'Ongoing Cash Flows'!Q239+'Terminal Value'!Q239</f>
        <v>7663.843584530161</v>
      </c>
      <c r="R239" s="70">
        <f>+Outflows!R239+Fees!R239+'Ongoing Cash Flows'!R239+'Terminal Value'!R239</f>
        <v>1005.6468247421008</v>
      </c>
      <c r="S239" s="70">
        <f>+Outflows!S239+Fees!S239+'Ongoing Cash Flows'!S239+'Terminal Value'!S239</f>
        <v>0</v>
      </c>
      <c r="T239" s="70">
        <f>+Outflows!T239+Fees!T239+'Ongoing Cash Flows'!T239+'Terminal Value'!T239</f>
        <v>0</v>
      </c>
      <c r="U239" s="70">
        <f>+Outflows!U239+Fees!U239+'Ongoing Cash Flows'!U239+'Terminal Value'!U239</f>
        <v>0</v>
      </c>
      <c r="V239" s="70">
        <f>+Outflows!V239+Fees!V239+'Ongoing Cash Flows'!V239+'Terminal Value'!V239</f>
        <v>0</v>
      </c>
      <c r="W239" s="70">
        <f>+Outflows!W239+Fees!W239+'Ongoing Cash Flows'!W239+'Terminal Value'!W239</f>
        <v>0</v>
      </c>
      <c r="X239" s="70">
        <f>+Outflows!X239+Fees!X239+'Ongoing Cash Flows'!X239+'Terminal Value'!X239</f>
        <v>0</v>
      </c>
      <c r="Y239" s="70">
        <f>+Outflows!Y239+Fees!Y239+'Ongoing Cash Flows'!Y239+'Terminal Value'!Y239</f>
        <v>0</v>
      </c>
      <c r="Z239" s="70">
        <f>+Outflows!Z239+Fees!Z239+'Ongoing Cash Flows'!Z239+'Terminal Value'!Z239</f>
        <v>0</v>
      </c>
      <c r="AA239" s="70">
        <f>+Outflows!AA239+Fees!AA239+'Ongoing Cash Flows'!AA239+'Terminal Value'!AA239</f>
        <v>0</v>
      </c>
      <c r="AB239" s="70">
        <f>+Outflows!AB239+Fees!AB239+'Ongoing Cash Flows'!AB239+'Terminal Value'!AB239</f>
        <v>0</v>
      </c>
      <c r="AC239" s="70">
        <f>+Outflows!AC239+Fees!AC239+'Ongoing Cash Flows'!AC239+'Terminal Value'!AC239</f>
        <v>0</v>
      </c>
      <c r="AD239" s="70">
        <f>+Outflows!AD239+Fees!AD239+'Ongoing Cash Flows'!AD239+'Terminal Value'!AD239</f>
        <v>0</v>
      </c>
      <c r="AE239" s="70">
        <f>+Outflows!AE239+Fees!AE239+'Ongoing Cash Flows'!AE239+'Terminal Value'!AE239</f>
        <v>0</v>
      </c>
      <c r="AF239" s="70">
        <f>+Outflows!AF239+Fees!AF239+'Ongoing Cash Flows'!AF239+'Terminal Value'!AF239</f>
        <v>0</v>
      </c>
      <c r="AG239" s="70">
        <f>+Outflows!AG239+Fees!AG239+'Ongoing Cash Flows'!AG239+'Terminal Value'!AG239</f>
        <v>0</v>
      </c>
      <c r="AH239" s="70">
        <f>+Outflows!AH239+Fees!AH239+'Ongoing Cash Flows'!AH239+'Terminal Value'!AH239</f>
        <v>0</v>
      </c>
      <c r="AI239" s="70">
        <f>+Outflows!AI239+Fees!AI239+'Ongoing Cash Flows'!AI239+'Terminal Value'!AI239</f>
        <v>0</v>
      </c>
      <c r="AJ239" s="70">
        <f>+Outflows!AJ239+Fees!AJ239+'Ongoing Cash Flows'!AJ239+'Terminal Value'!AJ239</f>
        <v>0</v>
      </c>
      <c r="AK239" s="70"/>
      <c r="AL239" s="6"/>
      <c r="AM239" s="71"/>
      <c r="AN239" s="72">
        <f t="shared" si="12"/>
        <v>6.6748222708702093E-2</v>
      </c>
      <c r="AO239" s="70">
        <f t="shared" ca="1" si="13"/>
        <v>3488.834693981968</v>
      </c>
      <c r="AP239" s="166">
        <f t="shared" ca="1" si="14"/>
        <v>0</v>
      </c>
      <c r="AQ239" s="166">
        <f t="shared" ca="1" si="15"/>
        <v>19247349.267162904</v>
      </c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1"/>
      <c r="CM239" s="1"/>
      <c r="CN239" s="1"/>
      <c r="CO239" s="1"/>
      <c r="CP239" s="1"/>
    </row>
    <row r="240" spans="1:94" x14ac:dyDescent="0.2">
      <c r="A240" s="6">
        <v>238</v>
      </c>
      <c r="B240" s="70">
        <f>+Outflows!B240+Fees!B240+'Ongoing Cash Flows'!B240+'Terminal Value'!B240</f>
        <v>-98043.754622798297</v>
      </c>
      <c r="C240" s="70">
        <f>+Outflows!C240+Fees!C240+'Ongoing Cash Flows'!C240+'Terminal Value'!C240</f>
        <v>14263.508715792483</v>
      </c>
      <c r="D240" s="70">
        <f>+Outflows!D240+Fees!D240+'Ongoing Cash Flows'!D240+'Terminal Value'!D240</f>
        <v>12304.168999789332</v>
      </c>
      <c r="E240" s="70">
        <f>+Outflows!E240+Fees!E240+'Ongoing Cash Flows'!E240+'Terminal Value'!E240</f>
        <v>10275.589907359717</v>
      </c>
      <c r="F240" s="70">
        <f>+Outflows!F240+Fees!F240+'Ongoing Cash Flows'!F240+'Terminal Value'!F240</f>
        <v>9874.5192328139983</v>
      </c>
      <c r="G240" s="70">
        <f>+Outflows!G240+Fees!G240+'Ongoing Cash Flows'!G240+'Terminal Value'!G240</f>
        <v>9627.551602759424</v>
      </c>
      <c r="H240" s="70">
        <f>+Outflows!H240+Fees!H240+'Ongoing Cash Flows'!H240+'Terminal Value'!H240</f>
        <v>8586.3285256376457</v>
      </c>
      <c r="I240" s="70">
        <f>+Outflows!I240+Fees!I240+'Ongoing Cash Flows'!I240+'Terminal Value'!I240</f>
        <v>8430.3916862103033</v>
      </c>
      <c r="J240" s="70">
        <f>+Outflows!J240+Fees!J240+'Ongoing Cash Flows'!J240+'Terminal Value'!J240</f>
        <v>8417.9574836753127</v>
      </c>
      <c r="K240" s="70">
        <f>+Outflows!K240+Fees!K240+'Ongoing Cash Flows'!K240+'Terminal Value'!K240</f>
        <v>8408.9621962440087</v>
      </c>
      <c r="L240" s="70">
        <f>+Outflows!L240+Fees!L240+'Ongoing Cash Flows'!L240+'Terminal Value'!L240</f>
        <v>8410.0295487949043</v>
      </c>
      <c r="M240" s="70">
        <f>+Outflows!M240+Fees!M240+'Ongoing Cash Flows'!M240+'Terminal Value'!M240</f>
        <v>8382.1835619411868</v>
      </c>
      <c r="N240" s="70">
        <f>+Outflows!N240+Fees!N240+'Ongoing Cash Flows'!N240+'Terminal Value'!N240</f>
        <v>8364.3768162629967</v>
      </c>
      <c r="O240" s="70">
        <f>+Outflows!O240+Fees!O240+'Ongoing Cash Flows'!O240+'Terminal Value'!O240</f>
        <v>8038.4132448093233</v>
      </c>
      <c r="P240" s="70">
        <f>+Outflows!P240+Fees!P240+'Ongoing Cash Flows'!P240+'Terminal Value'!P240</f>
        <v>7930.3943307371756</v>
      </c>
      <c r="Q240" s="70">
        <f>+Outflows!Q240+Fees!Q240+'Ongoing Cash Flows'!Q240+'Terminal Value'!Q240</f>
        <v>7901.9981999817264</v>
      </c>
      <c r="R240" s="70">
        <f>+Outflows!R240+Fees!R240+'Ongoing Cash Flows'!R240+'Terminal Value'!R240</f>
        <v>1124.5226480216472</v>
      </c>
      <c r="S240" s="70">
        <f>+Outflows!S240+Fees!S240+'Ongoing Cash Flows'!S240+'Terminal Value'!S240</f>
        <v>0</v>
      </c>
      <c r="T240" s="70">
        <f>+Outflows!T240+Fees!T240+'Ongoing Cash Flows'!T240+'Terminal Value'!T240</f>
        <v>0</v>
      </c>
      <c r="U240" s="70">
        <f>+Outflows!U240+Fees!U240+'Ongoing Cash Flows'!U240+'Terminal Value'!U240</f>
        <v>0</v>
      </c>
      <c r="V240" s="70">
        <f>+Outflows!V240+Fees!V240+'Ongoing Cash Flows'!V240+'Terminal Value'!V240</f>
        <v>0</v>
      </c>
      <c r="W240" s="70">
        <f>+Outflows!W240+Fees!W240+'Ongoing Cash Flows'!W240+'Terminal Value'!W240</f>
        <v>0</v>
      </c>
      <c r="X240" s="70">
        <f>+Outflows!X240+Fees!X240+'Ongoing Cash Flows'!X240+'Terminal Value'!X240</f>
        <v>0</v>
      </c>
      <c r="Y240" s="70">
        <f>+Outflows!Y240+Fees!Y240+'Ongoing Cash Flows'!Y240+'Terminal Value'!Y240</f>
        <v>0</v>
      </c>
      <c r="Z240" s="70">
        <f>+Outflows!Z240+Fees!Z240+'Ongoing Cash Flows'!Z240+'Terminal Value'!Z240</f>
        <v>0</v>
      </c>
      <c r="AA240" s="70">
        <f>+Outflows!AA240+Fees!AA240+'Ongoing Cash Flows'!AA240+'Terminal Value'!AA240</f>
        <v>0</v>
      </c>
      <c r="AB240" s="70">
        <f>+Outflows!AB240+Fees!AB240+'Ongoing Cash Flows'!AB240+'Terminal Value'!AB240</f>
        <v>0</v>
      </c>
      <c r="AC240" s="70">
        <f>+Outflows!AC240+Fees!AC240+'Ongoing Cash Flows'!AC240+'Terminal Value'!AC240</f>
        <v>0</v>
      </c>
      <c r="AD240" s="70">
        <f>+Outflows!AD240+Fees!AD240+'Ongoing Cash Flows'!AD240+'Terminal Value'!AD240</f>
        <v>0</v>
      </c>
      <c r="AE240" s="70">
        <f>+Outflows!AE240+Fees!AE240+'Ongoing Cash Flows'!AE240+'Terminal Value'!AE240</f>
        <v>0</v>
      </c>
      <c r="AF240" s="70">
        <f>+Outflows!AF240+Fees!AF240+'Ongoing Cash Flows'!AF240+'Terminal Value'!AF240</f>
        <v>0</v>
      </c>
      <c r="AG240" s="70">
        <f>+Outflows!AG240+Fees!AG240+'Ongoing Cash Flows'!AG240+'Terminal Value'!AG240</f>
        <v>0</v>
      </c>
      <c r="AH240" s="70">
        <f>+Outflows!AH240+Fees!AH240+'Ongoing Cash Flows'!AH240+'Terminal Value'!AH240</f>
        <v>0</v>
      </c>
      <c r="AI240" s="70">
        <f>+Outflows!AI240+Fees!AI240+'Ongoing Cash Flows'!AI240+'Terminal Value'!AI240</f>
        <v>0</v>
      </c>
      <c r="AJ240" s="70">
        <f>+Outflows!AJ240+Fees!AJ240+'Ongoing Cash Flows'!AJ240+'Terminal Value'!AJ240</f>
        <v>0</v>
      </c>
      <c r="AK240" s="70"/>
      <c r="AL240" s="6"/>
      <c r="AM240" s="71"/>
      <c r="AN240" s="72">
        <f t="shared" si="12"/>
        <v>5.3378304839134222E-2</v>
      </c>
      <c r="AO240" s="70">
        <f t="shared" ca="1" si="13"/>
        <v>-3355.4679690376834</v>
      </c>
      <c r="AP240" s="166">
        <f t="shared" ca="1" si="14"/>
        <v>6037451.2687946344</v>
      </c>
      <c r="AQ240" s="166">
        <f t="shared" ca="1" si="15"/>
        <v>0</v>
      </c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1"/>
      <c r="CM240" s="1"/>
      <c r="CN240" s="1"/>
      <c r="CO240" s="1"/>
      <c r="CP240" s="1"/>
    </row>
    <row r="241" spans="1:94" x14ac:dyDescent="0.2">
      <c r="A241" s="6">
        <v>239</v>
      </c>
      <c r="B241" s="70">
        <f>+Outflows!B241+Fees!B241+'Ongoing Cash Flows'!B241+'Terminal Value'!B241</f>
        <v>-91154.147589157408</v>
      </c>
      <c r="C241" s="70">
        <f>+Outflows!C241+Fees!C241+'Ongoing Cash Flows'!C241+'Terminal Value'!C241</f>
        <v>14158.069073547902</v>
      </c>
      <c r="D241" s="70">
        <f>+Outflows!D241+Fees!D241+'Ongoing Cash Flows'!D241+'Terminal Value'!D241</f>
        <v>12098.437112085245</v>
      </c>
      <c r="E241" s="70">
        <f>+Outflows!E241+Fees!E241+'Ongoing Cash Flows'!E241+'Terminal Value'!E241</f>
        <v>10022.065081502229</v>
      </c>
      <c r="F241" s="70">
        <f>+Outflows!F241+Fees!F241+'Ongoing Cash Flows'!F241+'Terminal Value'!F241</f>
        <v>9658.463631889259</v>
      </c>
      <c r="G241" s="70">
        <f>+Outflows!G241+Fees!G241+'Ongoing Cash Flows'!G241+'Terminal Value'!G241</f>
        <v>9290.7868835124173</v>
      </c>
      <c r="H241" s="70">
        <f>+Outflows!H241+Fees!H241+'Ongoing Cash Flows'!H241+'Terminal Value'!H241</f>
        <v>8419.4468105631076</v>
      </c>
      <c r="I241" s="70">
        <f>+Outflows!I241+Fees!I241+'Ongoing Cash Flows'!I241+'Terminal Value'!I241</f>
        <v>8272.3496125442089</v>
      </c>
      <c r="J241" s="70">
        <f>+Outflows!J241+Fees!J241+'Ongoing Cash Flows'!J241+'Terminal Value'!J241</f>
        <v>8259.9154100092182</v>
      </c>
      <c r="K241" s="70">
        <f>+Outflows!K241+Fees!K241+'Ongoing Cash Flows'!K241+'Terminal Value'!K241</f>
        <v>8250.6522546564465</v>
      </c>
      <c r="L241" s="70">
        <f>+Outflows!L241+Fees!L241+'Ongoing Cash Flows'!L241+'Terminal Value'!L241</f>
        <v>8251.9874751288098</v>
      </c>
      <c r="M241" s="70">
        <f>+Outflows!M241+Fees!M241+'Ongoing Cash Flows'!M241+'Terminal Value'!M241</f>
        <v>8223.8736203536246</v>
      </c>
      <c r="N241" s="70">
        <f>+Outflows!N241+Fees!N241+'Ongoing Cash Flows'!N241+'Terminal Value'!N241</f>
        <v>8206.3347425969023</v>
      </c>
      <c r="O241" s="70">
        <f>+Outflows!O241+Fees!O241+'Ongoing Cash Flows'!O241+'Terminal Value'!O241</f>
        <v>7880.1033032217601</v>
      </c>
      <c r="P241" s="70">
        <f>+Outflows!P241+Fees!P241+'Ongoing Cash Flows'!P241+'Terminal Value'!P241</f>
        <v>7772.3522570710811</v>
      </c>
      <c r="Q241" s="70">
        <f>+Outflows!Q241+Fees!Q241+'Ongoing Cash Flows'!Q241+'Terminal Value'!Q241</f>
        <v>7743.6882583941642</v>
      </c>
      <c r="R241" s="70">
        <f>+Outflows!R241+Fees!R241+'Ongoing Cash Flows'!R241+'Terminal Value'!R241</f>
        <v>1045.5016111885998</v>
      </c>
      <c r="S241" s="70">
        <f>+Outflows!S241+Fees!S241+'Ongoing Cash Flows'!S241+'Terminal Value'!S241</f>
        <v>0</v>
      </c>
      <c r="T241" s="70">
        <f>+Outflows!T241+Fees!T241+'Ongoing Cash Flows'!T241+'Terminal Value'!T241</f>
        <v>0</v>
      </c>
      <c r="U241" s="70">
        <f>+Outflows!U241+Fees!U241+'Ongoing Cash Flows'!U241+'Terminal Value'!U241</f>
        <v>0</v>
      </c>
      <c r="V241" s="70">
        <f>+Outflows!V241+Fees!V241+'Ongoing Cash Flows'!V241+'Terminal Value'!V241</f>
        <v>0</v>
      </c>
      <c r="W241" s="70">
        <f>+Outflows!W241+Fees!W241+'Ongoing Cash Flows'!W241+'Terminal Value'!W241</f>
        <v>0</v>
      </c>
      <c r="X241" s="70">
        <f>+Outflows!X241+Fees!X241+'Ongoing Cash Flows'!X241+'Terminal Value'!X241</f>
        <v>0</v>
      </c>
      <c r="Y241" s="70">
        <f>+Outflows!Y241+Fees!Y241+'Ongoing Cash Flows'!Y241+'Terminal Value'!Y241</f>
        <v>0</v>
      </c>
      <c r="Z241" s="70">
        <f>+Outflows!Z241+Fees!Z241+'Ongoing Cash Flows'!Z241+'Terminal Value'!Z241</f>
        <v>0</v>
      </c>
      <c r="AA241" s="70">
        <f>+Outflows!AA241+Fees!AA241+'Ongoing Cash Flows'!AA241+'Terminal Value'!AA241</f>
        <v>0</v>
      </c>
      <c r="AB241" s="70">
        <f>+Outflows!AB241+Fees!AB241+'Ongoing Cash Flows'!AB241+'Terminal Value'!AB241</f>
        <v>0</v>
      </c>
      <c r="AC241" s="70">
        <f>+Outflows!AC241+Fees!AC241+'Ongoing Cash Flows'!AC241+'Terminal Value'!AC241</f>
        <v>0</v>
      </c>
      <c r="AD241" s="70">
        <f>+Outflows!AD241+Fees!AD241+'Ongoing Cash Flows'!AD241+'Terminal Value'!AD241</f>
        <v>0</v>
      </c>
      <c r="AE241" s="70">
        <f>+Outflows!AE241+Fees!AE241+'Ongoing Cash Flows'!AE241+'Terminal Value'!AE241</f>
        <v>0</v>
      </c>
      <c r="AF241" s="70">
        <f>+Outflows!AF241+Fees!AF241+'Ongoing Cash Flows'!AF241+'Terminal Value'!AF241</f>
        <v>0</v>
      </c>
      <c r="AG241" s="70">
        <f>+Outflows!AG241+Fees!AG241+'Ongoing Cash Flows'!AG241+'Terminal Value'!AG241</f>
        <v>0</v>
      </c>
      <c r="AH241" s="70">
        <f>+Outflows!AH241+Fees!AH241+'Ongoing Cash Flows'!AH241+'Terminal Value'!AH241</f>
        <v>0</v>
      </c>
      <c r="AI241" s="70">
        <f>+Outflows!AI241+Fees!AI241+'Ongoing Cash Flows'!AI241+'Terminal Value'!AI241</f>
        <v>0</v>
      </c>
      <c r="AJ241" s="70">
        <f>+Outflows!AJ241+Fees!AJ241+'Ongoing Cash Flows'!AJ241+'Terminal Value'!AJ241</f>
        <v>0</v>
      </c>
      <c r="AK241" s="70"/>
      <c r="AL241" s="6"/>
      <c r="AM241" s="71"/>
      <c r="AN241" s="72">
        <f t="shared" si="12"/>
        <v>6.2312427163124087E-2</v>
      </c>
      <c r="AO241" s="70">
        <f t="shared" ca="1" si="13"/>
        <v>1367.2708823920339</v>
      </c>
      <c r="AP241" s="166">
        <f t="shared" ca="1" si="14"/>
        <v>0</v>
      </c>
      <c r="AQ241" s="166">
        <f t="shared" ca="1" si="15"/>
        <v>5133017.1855852595</v>
      </c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1"/>
      <c r="CM241" s="1"/>
      <c r="CN241" s="1"/>
      <c r="CO241" s="1"/>
      <c r="CP241" s="1"/>
    </row>
    <row r="242" spans="1:94" x14ac:dyDescent="0.2">
      <c r="A242" s="6">
        <v>240</v>
      </c>
      <c r="B242" s="70">
        <f>+Outflows!B242+Fees!B242+'Ongoing Cash Flows'!B242+'Terminal Value'!B242</f>
        <v>-86371.37672811345</v>
      </c>
      <c r="C242" s="70">
        <f>+Outflows!C242+Fees!C242+'Ongoing Cash Flows'!C242+'Terminal Value'!C242</f>
        <v>14007.671524965437</v>
      </c>
      <c r="D242" s="70">
        <f>+Outflows!D242+Fees!D242+'Ongoing Cash Flows'!D242+'Terminal Value'!D242</f>
        <v>11880.43880311764</v>
      </c>
      <c r="E242" s="70">
        <f>+Outflows!E242+Fees!E242+'Ongoing Cash Flows'!E242+'Terminal Value'!E242</f>
        <v>9910.5246808650591</v>
      </c>
      <c r="F242" s="70">
        <f>+Outflows!F242+Fees!F242+'Ongoing Cash Flows'!F242+'Terminal Value'!F242</f>
        <v>9487.4298969744796</v>
      </c>
      <c r="G242" s="70">
        <f>+Outflows!G242+Fees!G242+'Ongoing Cash Flows'!G242+'Terminal Value'!G242</f>
        <v>9196.3002331656553</v>
      </c>
      <c r="H242" s="70">
        <f>+Outflows!H242+Fees!H242+'Ongoing Cash Flows'!H242+'Terminal Value'!H242</f>
        <v>8303.5973869018944</v>
      </c>
      <c r="I242" s="70">
        <f>+Outflows!I242+Fees!I242+'Ongoing Cash Flows'!I242+'Terminal Value'!I242</f>
        <v>8162.6366752085487</v>
      </c>
      <c r="J242" s="70">
        <f>+Outflows!J242+Fees!J242+'Ongoing Cash Flows'!J242+'Terminal Value'!J242</f>
        <v>8150.202472673559</v>
      </c>
      <c r="K242" s="70">
        <f>+Outflows!K242+Fees!K242+'Ongoing Cash Flows'!K242+'Terminal Value'!K242</f>
        <v>8140.7533631897095</v>
      </c>
      <c r="L242" s="70">
        <f>+Outflows!L242+Fees!L242+'Ongoing Cash Flows'!L242+'Terminal Value'!L242</f>
        <v>8142.2745377931496</v>
      </c>
      <c r="M242" s="70">
        <f>+Outflows!M242+Fees!M242+'Ongoing Cash Flows'!M242+'Terminal Value'!M242</f>
        <v>8113.9747288868866</v>
      </c>
      <c r="N242" s="70">
        <f>+Outflows!N242+Fees!N242+'Ongoing Cash Flows'!N242+'Terminal Value'!N242</f>
        <v>8096.6218052612421</v>
      </c>
      <c r="O242" s="70">
        <f>+Outflows!O242+Fees!O242+'Ongoing Cash Flows'!O242+'Terminal Value'!O242</f>
        <v>7770.2044117550231</v>
      </c>
      <c r="P242" s="70">
        <f>+Outflows!P242+Fees!P242+'Ongoing Cash Flows'!P242+'Terminal Value'!P242</f>
        <v>7662.6393197354209</v>
      </c>
      <c r="Q242" s="70">
        <f>+Outflows!Q242+Fees!Q242+'Ongoing Cash Flows'!Q242+'Terminal Value'!Q242</f>
        <v>7633.7893669274272</v>
      </c>
      <c r="R242" s="70">
        <f>+Outflows!R242+Fees!R242+'Ongoing Cash Flows'!R242+'Terminal Value'!R242</f>
        <v>990.64514252076992</v>
      </c>
      <c r="S242" s="70">
        <f>+Outflows!S242+Fees!S242+'Ongoing Cash Flows'!S242+'Terminal Value'!S242</f>
        <v>0</v>
      </c>
      <c r="T242" s="70">
        <f>+Outflows!T242+Fees!T242+'Ongoing Cash Flows'!T242+'Terminal Value'!T242</f>
        <v>0</v>
      </c>
      <c r="U242" s="70">
        <f>+Outflows!U242+Fees!U242+'Ongoing Cash Flows'!U242+'Terminal Value'!U242</f>
        <v>0</v>
      </c>
      <c r="V242" s="70">
        <f>+Outflows!V242+Fees!V242+'Ongoing Cash Flows'!V242+'Terminal Value'!V242</f>
        <v>0</v>
      </c>
      <c r="W242" s="70">
        <f>+Outflows!W242+Fees!W242+'Ongoing Cash Flows'!W242+'Terminal Value'!W242</f>
        <v>0</v>
      </c>
      <c r="X242" s="70">
        <f>+Outflows!X242+Fees!X242+'Ongoing Cash Flows'!X242+'Terminal Value'!X242</f>
        <v>0</v>
      </c>
      <c r="Y242" s="70">
        <f>+Outflows!Y242+Fees!Y242+'Ongoing Cash Flows'!Y242+'Terminal Value'!Y242</f>
        <v>0</v>
      </c>
      <c r="Z242" s="70">
        <f>+Outflows!Z242+Fees!Z242+'Ongoing Cash Flows'!Z242+'Terminal Value'!Z242</f>
        <v>0</v>
      </c>
      <c r="AA242" s="70">
        <f>+Outflows!AA242+Fees!AA242+'Ongoing Cash Flows'!AA242+'Terminal Value'!AA242</f>
        <v>0</v>
      </c>
      <c r="AB242" s="70">
        <f>+Outflows!AB242+Fees!AB242+'Ongoing Cash Flows'!AB242+'Terminal Value'!AB242</f>
        <v>0</v>
      </c>
      <c r="AC242" s="70">
        <f>+Outflows!AC242+Fees!AC242+'Ongoing Cash Flows'!AC242+'Terminal Value'!AC242</f>
        <v>0</v>
      </c>
      <c r="AD242" s="70">
        <f>+Outflows!AD242+Fees!AD242+'Ongoing Cash Flows'!AD242+'Terminal Value'!AD242</f>
        <v>0</v>
      </c>
      <c r="AE242" s="70">
        <f>+Outflows!AE242+Fees!AE242+'Ongoing Cash Flows'!AE242+'Terminal Value'!AE242</f>
        <v>0</v>
      </c>
      <c r="AF242" s="70">
        <f>+Outflows!AF242+Fees!AF242+'Ongoing Cash Flows'!AF242+'Terminal Value'!AF242</f>
        <v>0</v>
      </c>
      <c r="AG242" s="70">
        <f>+Outflows!AG242+Fees!AG242+'Ongoing Cash Flows'!AG242+'Terminal Value'!AG242</f>
        <v>0</v>
      </c>
      <c r="AH242" s="70">
        <f>+Outflows!AH242+Fees!AH242+'Ongoing Cash Flows'!AH242+'Terminal Value'!AH242</f>
        <v>0</v>
      </c>
      <c r="AI242" s="70">
        <f>+Outflows!AI242+Fees!AI242+'Ongoing Cash Flows'!AI242+'Terminal Value'!AI242</f>
        <v>0</v>
      </c>
      <c r="AJ242" s="70">
        <f>+Outflows!AJ242+Fees!AJ242+'Ongoing Cash Flows'!AJ242+'Terminal Value'!AJ242</f>
        <v>0</v>
      </c>
      <c r="AK242" s="70"/>
      <c r="AL242" s="6"/>
      <c r="AM242" s="71"/>
      <c r="AN242" s="72">
        <f t="shared" si="12"/>
        <v>6.9248417019844064E-2</v>
      </c>
      <c r="AO242" s="70">
        <f t="shared" ca="1" si="13"/>
        <v>4647.652747233994</v>
      </c>
      <c r="AP242" s="166">
        <f t="shared" ca="1" si="14"/>
        <v>0</v>
      </c>
      <c r="AQ242" s="166">
        <f t="shared" ca="1" si="15"/>
        <v>30758095.5630612</v>
      </c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1"/>
      <c r="CM242" s="1"/>
      <c r="CN242" s="1"/>
      <c r="CO242" s="1"/>
      <c r="CP242" s="1"/>
    </row>
    <row r="243" spans="1:94" x14ac:dyDescent="0.2">
      <c r="A243" s="6">
        <v>241</v>
      </c>
      <c r="B243" s="70">
        <f>+Outflows!B243+Fees!B243+'Ongoing Cash Flows'!B243+'Terminal Value'!B243</f>
        <v>-88116.158142600281</v>
      </c>
      <c r="C243" s="70">
        <f>+Outflows!C243+Fees!C243+'Ongoing Cash Flows'!C243+'Terminal Value'!C243</f>
        <v>14012.128206724858</v>
      </c>
      <c r="D243" s="70">
        <f>+Outflows!D243+Fees!D243+'Ongoing Cash Flows'!D243+'Terminal Value'!D243</f>
        <v>11972.794202116076</v>
      </c>
      <c r="E243" s="70">
        <f>+Outflows!E243+Fees!E243+'Ongoing Cash Flows'!E243+'Terminal Value'!E243</f>
        <v>9994.7374387915679</v>
      </c>
      <c r="F243" s="70">
        <f>+Outflows!F243+Fees!F243+'Ongoing Cash Flows'!F243+'Terminal Value'!F243</f>
        <v>9615.606692004927</v>
      </c>
      <c r="G243" s="70">
        <f>+Outflows!G243+Fees!G243+'Ongoing Cash Flows'!G243+'Terminal Value'!G243</f>
        <v>9259.7702959006201</v>
      </c>
      <c r="H243" s="70">
        <f>+Outflows!H243+Fees!H243+'Ongoing Cash Flows'!H243+'Terminal Value'!H243</f>
        <v>8345.859901071135</v>
      </c>
      <c r="I243" s="70">
        <f>+Outflows!I243+Fees!I243+'Ongoing Cash Flows'!I243+'Terminal Value'!I243</f>
        <v>8202.6605650317451</v>
      </c>
      <c r="J243" s="70">
        <f>+Outflows!J243+Fees!J243+'Ongoing Cash Flows'!J243+'Terminal Value'!J243</f>
        <v>8190.2263624967554</v>
      </c>
      <c r="K243" s="70">
        <f>+Outflows!K243+Fees!K243+'Ongoing Cash Flows'!K243+'Terminal Value'!K243</f>
        <v>8180.8450901143005</v>
      </c>
      <c r="L243" s="70">
        <f>+Outflows!L243+Fees!L243+'Ongoing Cash Flows'!L243+'Terminal Value'!L243</f>
        <v>8182.2984276163461</v>
      </c>
      <c r="M243" s="70">
        <f>+Outflows!M243+Fees!M243+'Ongoing Cash Flows'!M243+'Terminal Value'!M243</f>
        <v>8154.0664558114777</v>
      </c>
      <c r="N243" s="70">
        <f>+Outflows!N243+Fees!N243+'Ongoing Cash Flows'!N243+'Terminal Value'!N243</f>
        <v>8136.6456950844386</v>
      </c>
      <c r="O243" s="70">
        <f>+Outflows!O243+Fees!O243+'Ongoing Cash Flows'!O243+'Terminal Value'!O243</f>
        <v>7810.2961386796151</v>
      </c>
      <c r="P243" s="70">
        <f>+Outflows!P243+Fees!P243+'Ongoing Cash Flows'!P243+'Terminal Value'!P243</f>
        <v>7702.6632095586174</v>
      </c>
      <c r="Q243" s="70">
        <f>+Outflows!Q243+Fees!Q243+'Ongoing Cash Flows'!Q243+'Terminal Value'!Q243</f>
        <v>7673.8810938520182</v>
      </c>
      <c r="R243" s="70">
        <f>+Outflows!R243+Fees!R243+'Ongoing Cash Flows'!R243+'Terminal Value'!R243</f>
        <v>1010.657087432368</v>
      </c>
      <c r="S243" s="70">
        <f>+Outflows!S243+Fees!S243+'Ongoing Cash Flows'!S243+'Terminal Value'!S243</f>
        <v>0</v>
      </c>
      <c r="T243" s="70">
        <f>+Outflows!T243+Fees!T243+'Ongoing Cash Flows'!T243+'Terminal Value'!T243</f>
        <v>0</v>
      </c>
      <c r="U243" s="70">
        <f>+Outflows!U243+Fees!U243+'Ongoing Cash Flows'!U243+'Terminal Value'!U243</f>
        <v>0</v>
      </c>
      <c r="V243" s="70">
        <f>+Outflows!V243+Fees!V243+'Ongoing Cash Flows'!V243+'Terminal Value'!V243</f>
        <v>0</v>
      </c>
      <c r="W243" s="70">
        <f>+Outflows!W243+Fees!W243+'Ongoing Cash Flows'!W243+'Terminal Value'!W243</f>
        <v>0</v>
      </c>
      <c r="X243" s="70">
        <f>+Outflows!X243+Fees!X243+'Ongoing Cash Flows'!X243+'Terminal Value'!X243</f>
        <v>0</v>
      </c>
      <c r="Y243" s="70">
        <f>+Outflows!Y243+Fees!Y243+'Ongoing Cash Flows'!Y243+'Terminal Value'!Y243</f>
        <v>0</v>
      </c>
      <c r="Z243" s="70">
        <f>+Outflows!Z243+Fees!Z243+'Ongoing Cash Flows'!Z243+'Terminal Value'!Z243</f>
        <v>0</v>
      </c>
      <c r="AA243" s="70">
        <f>+Outflows!AA243+Fees!AA243+'Ongoing Cash Flows'!AA243+'Terminal Value'!AA243</f>
        <v>0</v>
      </c>
      <c r="AB243" s="70">
        <f>+Outflows!AB243+Fees!AB243+'Ongoing Cash Flows'!AB243+'Terminal Value'!AB243</f>
        <v>0</v>
      </c>
      <c r="AC243" s="70">
        <f>+Outflows!AC243+Fees!AC243+'Ongoing Cash Flows'!AC243+'Terminal Value'!AC243</f>
        <v>0</v>
      </c>
      <c r="AD243" s="70">
        <f>+Outflows!AD243+Fees!AD243+'Ongoing Cash Flows'!AD243+'Terminal Value'!AD243</f>
        <v>0</v>
      </c>
      <c r="AE243" s="70">
        <f>+Outflows!AE243+Fees!AE243+'Ongoing Cash Flows'!AE243+'Terminal Value'!AE243</f>
        <v>0</v>
      </c>
      <c r="AF243" s="70">
        <f>+Outflows!AF243+Fees!AF243+'Ongoing Cash Flows'!AF243+'Terminal Value'!AF243</f>
        <v>0</v>
      </c>
      <c r="AG243" s="70">
        <f>+Outflows!AG243+Fees!AG243+'Ongoing Cash Flows'!AG243+'Terminal Value'!AG243</f>
        <v>0</v>
      </c>
      <c r="AH243" s="70">
        <f>+Outflows!AH243+Fees!AH243+'Ongoing Cash Flows'!AH243+'Terminal Value'!AH243</f>
        <v>0</v>
      </c>
      <c r="AI243" s="70">
        <f>+Outflows!AI243+Fees!AI243+'Ongoing Cash Flows'!AI243+'Terminal Value'!AI243</f>
        <v>0</v>
      </c>
      <c r="AJ243" s="70">
        <f>+Outflows!AJ243+Fees!AJ243+'Ongoing Cash Flows'!AJ243+'Terminal Value'!AJ243</f>
        <v>0</v>
      </c>
      <c r="AK243" s="70"/>
      <c r="AL243" s="6"/>
      <c r="AM243" s="71"/>
      <c r="AN243" s="72">
        <f t="shared" si="12"/>
        <v>6.6782954335212724E-2</v>
      </c>
      <c r="AO243" s="70">
        <f t="shared" ca="1" si="13"/>
        <v>3520.5837837771196</v>
      </c>
      <c r="AP243" s="166">
        <f t="shared" ca="1" si="14"/>
        <v>0</v>
      </c>
      <c r="AQ243" s="166">
        <f t="shared" ca="1" si="15"/>
        <v>19526935.222020652</v>
      </c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1"/>
      <c r="CM243" s="1"/>
      <c r="CN243" s="1"/>
      <c r="CO243" s="1"/>
      <c r="CP243" s="1"/>
    </row>
    <row r="244" spans="1:94" x14ac:dyDescent="0.2">
      <c r="A244" s="6">
        <v>242</v>
      </c>
      <c r="B244" s="70">
        <f>+Outflows!B244+Fees!B244+'Ongoing Cash Flows'!B244+'Terminal Value'!B244</f>
        <v>-96495.07066493624</v>
      </c>
      <c r="C244" s="70">
        <f>+Outflows!C244+Fees!C244+'Ongoing Cash Flows'!C244+'Terminal Value'!C244</f>
        <v>14232.783310295399</v>
      </c>
      <c r="D244" s="70">
        <f>+Outflows!D244+Fees!D244+'Ongoing Cash Flows'!D244+'Terminal Value'!D244</f>
        <v>12254.231388489578</v>
      </c>
      <c r="E244" s="70">
        <f>+Outflows!E244+Fees!E244+'Ongoing Cash Flows'!E244+'Terminal Value'!E244</f>
        <v>10245.773236273755</v>
      </c>
      <c r="F244" s="70">
        <f>+Outflows!F244+Fees!F244+'Ongoing Cash Flows'!F244+'Terminal Value'!F244</f>
        <v>9810.6741375605634</v>
      </c>
      <c r="G244" s="70">
        <f>+Outflows!G244+Fees!G244+'Ongoing Cash Flows'!G244+'Terminal Value'!G244</f>
        <v>9507.2816037957964</v>
      </c>
      <c r="H244" s="70">
        <f>+Outflows!H244+Fees!H244+'Ongoing Cash Flows'!H244+'Terminal Value'!H244</f>
        <v>8548.8159311261606</v>
      </c>
      <c r="I244" s="70">
        <f>+Outflows!I244+Fees!I244+'Ongoing Cash Flows'!I244+'Terminal Value'!I244</f>
        <v>8394.8661151641136</v>
      </c>
      <c r="J244" s="70">
        <f>+Outflows!J244+Fees!J244+'Ongoing Cash Flows'!J244+'Terminal Value'!J244</f>
        <v>8382.4319126291248</v>
      </c>
      <c r="K244" s="70">
        <f>+Outflows!K244+Fees!K244+'Ongoing Cash Flows'!K244+'Terminal Value'!K244</f>
        <v>8373.3764123655383</v>
      </c>
      <c r="L244" s="70">
        <f>+Outflows!L244+Fees!L244+'Ongoing Cash Flows'!L244+'Terminal Value'!L244</f>
        <v>8374.5039777487145</v>
      </c>
      <c r="M244" s="70">
        <f>+Outflows!M244+Fees!M244+'Ongoing Cash Flows'!M244+'Terminal Value'!M244</f>
        <v>8346.5977780627145</v>
      </c>
      <c r="N244" s="70">
        <f>+Outflows!N244+Fees!N244+'Ongoing Cash Flows'!N244+'Terminal Value'!N244</f>
        <v>8328.851245216807</v>
      </c>
      <c r="O244" s="70">
        <f>+Outflows!O244+Fees!O244+'Ongoing Cash Flows'!O244+'Terminal Value'!O244</f>
        <v>8002.8274609308519</v>
      </c>
      <c r="P244" s="70">
        <f>+Outflows!P244+Fees!P244+'Ongoing Cash Flows'!P244+'Terminal Value'!P244</f>
        <v>7894.8687596909867</v>
      </c>
      <c r="Q244" s="70">
        <f>+Outflows!Q244+Fees!Q244+'Ongoing Cash Flows'!Q244+'Terminal Value'!Q244</f>
        <v>7866.412416103256</v>
      </c>
      <c r="R244" s="70">
        <f>+Outflows!R244+Fees!R244+'Ongoing Cash Flows'!R244+'Terminal Value'!R244</f>
        <v>1106.7598624985526</v>
      </c>
      <c r="S244" s="70">
        <f>+Outflows!S244+Fees!S244+'Ongoing Cash Flows'!S244+'Terminal Value'!S244</f>
        <v>0</v>
      </c>
      <c r="T244" s="70">
        <f>+Outflows!T244+Fees!T244+'Ongoing Cash Flows'!T244+'Terminal Value'!T244</f>
        <v>0</v>
      </c>
      <c r="U244" s="70">
        <f>+Outflows!U244+Fees!U244+'Ongoing Cash Flows'!U244+'Terminal Value'!U244</f>
        <v>0</v>
      </c>
      <c r="V244" s="70">
        <f>+Outflows!V244+Fees!V244+'Ongoing Cash Flows'!V244+'Terminal Value'!V244</f>
        <v>0</v>
      </c>
      <c r="W244" s="70">
        <f>+Outflows!W244+Fees!W244+'Ongoing Cash Flows'!W244+'Terminal Value'!W244</f>
        <v>0</v>
      </c>
      <c r="X244" s="70">
        <f>+Outflows!X244+Fees!X244+'Ongoing Cash Flows'!X244+'Terminal Value'!X244</f>
        <v>0</v>
      </c>
      <c r="Y244" s="70">
        <f>+Outflows!Y244+Fees!Y244+'Ongoing Cash Flows'!Y244+'Terminal Value'!Y244</f>
        <v>0</v>
      </c>
      <c r="Z244" s="70">
        <f>+Outflows!Z244+Fees!Z244+'Ongoing Cash Flows'!Z244+'Terminal Value'!Z244</f>
        <v>0</v>
      </c>
      <c r="AA244" s="70">
        <f>+Outflows!AA244+Fees!AA244+'Ongoing Cash Flows'!AA244+'Terminal Value'!AA244</f>
        <v>0</v>
      </c>
      <c r="AB244" s="70">
        <f>+Outflows!AB244+Fees!AB244+'Ongoing Cash Flows'!AB244+'Terminal Value'!AB244</f>
        <v>0</v>
      </c>
      <c r="AC244" s="70">
        <f>+Outflows!AC244+Fees!AC244+'Ongoing Cash Flows'!AC244+'Terminal Value'!AC244</f>
        <v>0</v>
      </c>
      <c r="AD244" s="70">
        <f>+Outflows!AD244+Fees!AD244+'Ongoing Cash Flows'!AD244+'Terminal Value'!AD244</f>
        <v>0</v>
      </c>
      <c r="AE244" s="70">
        <f>+Outflows!AE244+Fees!AE244+'Ongoing Cash Flows'!AE244+'Terminal Value'!AE244</f>
        <v>0</v>
      </c>
      <c r="AF244" s="70">
        <f>+Outflows!AF244+Fees!AF244+'Ongoing Cash Flows'!AF244+'Terminal Value'!AF244</f>
        <v>0</v>
      </c>
      <c r="AG244" s="70">
        <f>+Outflows!AG244+Fees!AG244+'Ongoing Cash Flows'!AG244+'Terminal Value'!AG244</f>
        <v>0</v>
      </c>
      <c r="AH244" s="70">
        <f>+Outflows!AH244+Fees!AH244+'Ongoing Cash Flows'!AH244+'Terminal Value'!AH244</f>
        <v>0</v>
      </c>
      <c r="AI244" s="70">
        <f>+Outflows!AI244+Fees!AI244+'Ongoing Cash Flows'!AI244+'Terminal Value'!AI244</f>
        <v>0</v>
      </c>
      <c r="AJ244" s="70">
        <f>+Outflows!AJ244+Fees!AJ244+'Ongoing Cash Flows'!AJ244+'Terminal Value'!AJ244</f>
        <v>0</v>
      </c>
      <c r="AK244" s="70"/>
      <c r="AL244" s="6"/>
      <c r="AM244" s="71"/>
      <c r="AN244" s="72">
        <f t="shared" si="12"/>
        <v>5.5231085419654852E-2</v>
      </c>
      <c r="AO244" s="70">
        <f t="shared" ca="1" si="13"/>
        <v>-2324.2401263311149</v>
      </c>
      <c r="AP244" s="166">
        <f t="shared" ca="1" si="14"/>
        <v>2033175.7412849648</v>
      </c>
      <c r="AQ244" s="166">
        <f t="shared" ca="1" si="15"/>
        <v>0</v>
      </c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1"/>
      <c r="CM244" s="1"/>
      <c r="CN244" s="1"/>
      <c r="CO244" s="1"/>
      <c r="CP244" s="1"/>
    </row>
    <row r="245" spans="1:94" x14ac:dyDescent="0.2">
      <c r="A245" s="6">
        <v>243</v>
      </c>
      <c r="B245" s="70">
        <f>+Outflows!B245+Fees!B245+'Ongoing Cash Flows'!B245+'Terminal Value'!B245</f>
        <v>-104001.43409705786</v>
      </c>
      <c r="C245" s="70">
        <f>+Outflows!C245+Fees!C245+'Ongoing Cash Flows'!C245+'Terminal Value'!C245</f>
        <v>14420.183874583265</v>
      </c>
      <c r="D245" s="70">
        <f>+Outflows!D245+Fees!D245+'Ongoing Cash Flows'!D245+'Terminal Value'!D245</f>
        <v>12528.441752998777</v>
      </c>
      <c r="E245" s="70">
        <f>+Outflows!E245+Fees!E245+'Ongoing Cash Flows'!E245+'Terminal Value'!E245</f>
        <v>10340.685150977137</v>
      </c>
      <c r="F245" s="70">
        <f>+Outflows!F245+Fees!F245+'Ongoing Cash Flows'!F245+'Terminal Value'!F245</f>
        <v>10008.197358106276</v>
      </c>
      <c r="G245" s="70">
        <f>+Outflows!G245+Fees!G245+'Ongoing Cash Flows'!G245+'Terminal Value'!G245</f>
        <v>9632.5106868606399</v>
      </c>
      <c r="H245" s="70">
        <f>+Outflows!H245+Fees!H245+'Ongoing Cash Flows'!H245+'Terminal Value'!H245</f>
        <v>8730.6368677062346</v>
      </c>
      <c r="I245" s="70">
        <f>+Outflows!I245+Fees!I245+'Ongoing Cash Flows'!I245+'Terminal Value'!I245</f>
        <v>8567.0560872062379</v>
      </c>
      <c r="J245" s="70">
        <f>+Outflows!J245+Fees!J245+'Ongoing Cash Flows'!J245+'Terminal Value'!J245</f>
        <v>8554.6218846712491</v>
      </c>
      <c r="K245" s="70">
        <f>+Outflows!K245+Fees!K245+'Ongoing Cash Flows'!K245+'Terminal Value'!K245</f>
        <v>8545.8582318179033</v>
      </c>
      <c r="L245" s="70">
        <f>+Outflows!L245+Fees!L245+'Ongoing Cash Flows'!L245+'Terminal Value'!L245</f>
        <v>8546.6939497908388</v>
      </c>
      <c r="M245" s="70">
        <f>+Outflows!M245+Fees!M245+'Ongoing Cash Flows'!M245+'Terminal Value'!M245</f>
        <v>8519.0795975150795</v>
      </c>
      <c r="N245" s="70">
        <f>+Outflows!N245+Fees!N245+'Ongoing Cash Flows'!N245+'Terminal Value'!N245</f>
        <v>8501.0412172589313</v>
      </c>
      <c r="O245" s="70">
        <f>+Outflows!O245+Fees!O245+'Ongoing Cash Flows'!O245+'Terminal Value'!O245</f>
        <v>8175.3092803832178</v>
      </c>
      <c r="P245" s="70">
        <f>+Outflows!P245+Fees!P245+'Ongoing Cash Flows'!P245+'Terminal Value'!P245</f>
        <v>8067.058731733111</v>
      </c>
      <c r="Q245" s="70">
        <f>+Outflows!Q245+Fees!Q245+'Ongoing Cash Flows'!Q245+'Terminal Value'!Q245</f>
        <v>8038.894235555621</v>
      </c>
      <c r="R245" s="70">
        <f>+Outflows!R245+Fees!R245+'Ongoing Cash Flows'!R245+'Terminal Value'!R245</f>
        <v>1192.8548485196147</v>
      </c>
      <c r="S245" s="70">
        <f>+Outflows!S245+Fees!S245+'Ongoing Cash Flows'!S245+'Terminal Value'!S245</f>
        <v>0</v>
      </c>
      <c r="T245" s="70">
        <f>+Outflows!T245+Fees!T245+'Ongoing Cash Flows'!T245+'Terminal Value'!T245</f>
        <v>0</v>
      </c>
      <c r="U245" s="70">
        <f>+Outflows!U245+Fees!U245+'Ongoing Cash Flows'!U245+'Terminal Value'!U245</f>
        <v>0</v>
      </c>
      <c r="V245" s="70">
        <f>+Outflows!V245+Fees!V245+'Ongoing Cash Flows'!V245+'Terminal Value'!V245</f>
        <v>0</v>
      </c>
      <c r="W245" s="70">
        <f>+Outflows!W245+Fees!W245+'Ongoing Cash Flows'!W245+'Terminal Value'!W245</f>
        <v>0</v>
      </c>
      <c r="X245" s="70">
        <f>+Outflows!X245+Fees!X245+'Ongoing Cash Flows'!X245+'Terminal Value'!X245</f>
        <v>0</v>
      </c>
      <c r="Y245" s="70">
        <f>+Outflows!Y245+Fees!Y245+'Ongoing Cash Flows'!Y245+'Terminal Value'!Y245</f>
        <v>0</v>
      </c>
      <c r="Z245" s="70">
        <f>+Outflows!Z245+Fees!Z245+'Ongoing Cash Flows'!Z245+'Terminal Value'!Z245</f>
        <v>0</v>
      </c>
      <c r="AA245" s="70">
        <f>+Outflows!AA245+Fees!AA245+'Ongoing Cash Flows'!AA245+'Terminal Value'!AA245</f>
        <v>0</v>
      </c>
      <c r="AB245" s="70">
        <f>+Outflows!AB245+Fees!AB245+'Ongoing Cash Flows'!AB245+'Terminal Value'!AB245</f>
        <v>0</v>
      </c>
      <c r="AC245" s="70">
        <f>+Outflows!AC245+Fees!AC245+'Ongoing Cash Flows'!AC245+'Terminal Value'!AC245</f>
        <v>0</v>
      </c>
      <c r="AD245" s="70">
        <f>+Outflows!AD245+Fees!AD245+'Ongoing Cash Flows'!AD245+'Terminal Value'!AD245</f>
        <v>0</v>
      </c>
      <c r="AE245" s="70">
        <f>+Outflows!AE245+Fees!AE245+'Ongoing Cash Flows'!AE245+'Terminal Value'!AE245</f>
        <v>0</v>
      </c>
      <c r="AF245" s="70">
        <f>+Outflows!AF245+Fees!AF245+'Ongoing Cash Flows'!AF245+'Terminal Value'!AF245</f>
        <v>0</v>
      </c>
      <c r="AG245" s="70">
        <f>+Outflows!AG245+Fees!AG245+'Ongoing Cash Flows'!AG245+'Terminal Value'!AG245</f>
        <v>0</v>
      </c>
      <c r="AH245" s="70">
        <f>+Outflows!AH245+Fees!AH245+'Ongoing Cash Flows'!AH245+'Terminal Value'!AH245</f>
        <v>0</v>
      </c>
      <c r="AI245" s="70">
        <f>+Outflows!AI245+Fees!AI245+'Ongoing Cash Flows'!AI245+'Terminal Value'!AI245</f>
        <v>0</v>
      </c>
      <c r="AJ245" s="70">
        <f>+Outflows!AJ245+Fees!AJ245+'Ongoing Cash Flows'!AJ245+'Terminal Value'!AJ245</f>
        <v>0</v>
      </c>
      <c r="AK245" s="70"/>
      <c r="AL245" s="6"/>
      <c r="AM245" s="71"/>
      <c r="AN245" s="72">
        <f t="shared" si="12"/>
        <v>4.6034607291221621E-2</v>
      </c>
      <c r="AO245" s="70">
        <f t="shared" ca="1" si="13"/>
        <v>-7704.0085423724486</v>
      </c>
      <c r="AP245" s="166">
        <f t="shared" ca="1" si="14"/>
        <v>46317050.667629667</v>
      </c>
      <c r="AQ245" s="166">
        <f t="shared" ca="1" si="15"/>
        <v>0</v>
      </c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1"/>
      <c r="CM245" s="1"/>
      <c r="CN245" s="1"/>
      <c r="CO245" s="1"/>
      <c r="CP245" s="1"/>
    </row>
    <row r="246" spans="1:94" x14ac:dyDescent="0.2">
      <c r="A246" s="6">
        <v>244</v>
      </c>
      <c r="B246" s="70">
        <f>+Outflows!B246+Fees!B246+'Ongoing Cash Flows'!B246+'Terminal Value'!B246</f>
        <v>-91374.399299041557</v>
      </c>
      <c r="C246" s="70">
        <f>+Outflows!C246+Fees!C246+'Ongoing Cash Flows'!C246+'Terminal Value'!C246</f>
        <v>14157.485806959316</v>
      </c>
      <c r="D246" s="70">
        <f>+Outflows!D246+Fees!D246+'Ongoing Cash Flows'!D246+'Terminal Value'!D246</f>
        <v>12043.013613625895</v>
      </c>
      <c r="E246" s="70">
        <f>+Outflows!E246+Fees!E246+'Ongoing Cash Flows'!E246+'Terminal Value'!E246</f>
        <v>9990.252487037651</v>
      </c>
      <c r="F246" s="70">
        <f>+Outflows!F246+Fees!F246+'Ongoing Cash Flows'!F246+'Terminal Value'!F246</f>
        <v>9668.2157142348915</v>
      </c>
      <c r="G246" s="70">
        <f>+Outflows!G246+Fees!G246+'Ongoing Cash Flows'!G246+'Terminal Value'!G246</f>
        <v>9329.3866106701626</v>
      </c>
      <c r="H246" s="70">
        <f>+Outflows!H246+Fees!H246+'Ongoing Cash Flows'!H246+'Terminal Value'!H246</f>
        <v>8424.7818003403318</v>
      </c>
      <c r="I246" s="70">
        <f>+Outflows!I246+Fees!I246+'Ongoing Cash Flows'!I246+'Terminal Value'!I246</f>
        <v>8277.4020105675827</v>
      </c>
      <c r="J246" s="70">
        <f>+Outflows!J246+Fees!J246+'Ongoing Cash Flows'!J246+'Terminal Value'!J246</f>
        <v>8264.9678080325939</v>
      </c>
      <c r="K246" s="70">
        <f>+Outflows!K246+Fees!K246+'Ongoing Cash Flows'!K246+'Terminal Value'!K246</f>
        <v>8255.7132160663004</v>
      </c>
      <c r="L246" s="70">
        <f>+Outflows!L246+Fees!L246+'Ongoing Cash Flows'!L246+'Terminal Value'!L246</f>
        <v>8257.0398731521836</v>
      </c>
      <c r="M246" s="70">
        <f>+Outflows!M246+Fees!M246+'Ongoing Cash Flows'!M246+'Terminal Value'!M246</f>
        <v>8228.9345817634785</v>
      </c>
      <c r="N246" s="70">
        <f>+Outflows!N246+Fees!N246+'Ongoing Cash Flows'!N246+'Terminal Value'!N246</f>
        <v>8211.3871406202761</v>
      </c>
      <c r="O246" s="70">
        <f>+Outflows!O246+Fees!O246+'Ongoing Cash Flows'!O246+'Terminal Value'!O246</f>
        <v>7885.164264631615</v>
      </c>
      <c r="P246" s="70">
        <f>+Outflows!P246+Fees!P246+'Ongoing Cash Flows'!P246+'Terminal Value'!P246</f>
        <v>7777.4046550944549</v>
      </c>
      <c r="Q246" s="70">
        <f>+Outflows!Q246+Fees!Q246+'Ongoing Cash Flows'!Q246+'Terminal Value'!Q246</f>
        <v>7748.7492198040181</v>
      </c>
      <c r="R246" s="70">
        <f>+Outflows!R246+Fees!R246+'Ongoing Cash Flows'!R246+'Terminal Value'!R246</f>
        <v>1048.0278102002869</v>
      </c>
      <c r="S246" s="70">
        <f>+Outflows!S246+Fees!S246+'Ongoing Cash Flows'!S246+'Terminal Value'!S246</f>
        <v>0</v>
      </c>
      <c r="T246" s="70">
        <f>+Outflows!T246+Fees!T246+'Ongoing Cash Flows'!T246+'Terminal Value'!T246</f>
        <v>0</v>
      </c>
      <c r="U246" s="70">
        <f>+Outflows!U246+Fees!U246+'Ongoing Cash Flows'!U246+'Terminal Value'!U246</f>
        <v>0</v>
      </c>
      <c r="V246" s="70">
        <f>+Outflows!V246+Fees!V246+'Ongoing Cash Flows'!V246+'Terminal Value'!V246</f>
        <v>0</v>
      </c>
      <c r="W246" s="70">
        <f>+Outflows!W246+Fees!W246+'Ongoing Cash Flows'!W246+'Terminal Value'!W246</f>
        <v>0</v>
      </c>
      <c r="X246" s="70">
        <f>+Outflows!X246+Fees!X246+'Ongoing Cash Flows'!X246+'Terminal Value'!X246</f>
        <v>0</v>
      </c>
      <c r="Y246" s="70">
        <f>+Outflows!Y246+Fees!Y246+'Ongoing Cash Flows'!Y246+'Terminal Value'!Y246</f>
        <v>0</v>
      </c>
      <c r="Z246" s="70">
        <f>+Outflows!Z246+Fees!Z246+'Ongoing Cash Flows'!Z246+'Terminal Value'!Z246</f>
        <v>0</v>
      </c>
      <c r="AA246" s="70">
        <f>+Outflows!AA246+Fees!AA246+'Ongoing Cash Flows'!AA246+'Terminal Value'!AA246</f>
        <v>0</v>
      </c>
      <c r="AB246" s="70">
        <f>+Outflows!AB246+Fees!AB246+'Ongoing Cash Flows'!AB246+'Terminal Value'!AB246</f>
        <v>0</v>
      </c>
      <c r="AC246" s="70">
        <f>+Outflows!AC246+Fees!AC246+'Ongoing Cash Flows'!AC246+'Terminal Value'!AC246</f>
        <v>0</v>
      </c>
      <c r="AD246" s="70">
        <f>+Outflows!AD246+Fees!AD246+'Ongoing Cash Flows'!AD246+'Terminal Value'!AD246</f>
        <v>0</v>
      </c>
      <c r="AE246" s="70">
        <f>+Outflows!AE246+Fees!AE246+'Ongoing Cash Flows'!AE246+'Terminal Value'!AE246</f>
        <v>0</v>
      </c>
      <c r="AF246" s="70">
        <f>+Outflows!AF246+Fees!AF246+'Ongoing Cash Flows'!AF246+'Terminal Value'!AF246</f>
        <v>0</v>
      </c>
      <c r="AG246" s="70">
        <f>+Outflows!AG246+Fees!AG246+'Ongoing Cash Flows'!AG246+'Terminal Value'!AG246</f>
        <v>0</v>
      </c>
      <c r="AH246" s="70">
        <f>+Outflows!AH246+Fees!AH246+'Ongoing Cash Flows'!AH246+'Terminal Value'!AH246</f>
        <v>0</v>
      </c>
      <c r="AI246" s="70">
        <f>+Outflows!AI246+Fees!AI246+'Ongoing Cash Flows'!AI246+'Terminal Value'!AI246</f>
        <v>0</v>
      </c>
      <c r="AJ246" s="70">
        <f>+Outflows!AJ246+Fees!AJ246+'Ongoing Cash Flows'!AJ246+'Terminal Value'!AJ246</f>
        <v>0</v>
      </c>
      <c r="AK246" s="70"/>
      <c r="AL246" s="6"/>
      <c r="AM246" s="71"/>
      <c r="AN246" s="72">
        <f t="shared" si="12"/>
        <v>6.1879476904869085E-2</v>
      </c>
      <c r="AO246" s="70">
        <f t="shared" ca="1" si="13"/>
        <v>1151.2970666630256</v>
      </c>
      <c r="AP246" s="166">
        <f t="shared" ca="1" si="14"/>
        <v>0</v>
      </c>
      <c r="AQ246" s="166">
        <f t="shared" ca="1" si="15"/>
        <v>4201034.2832568353</v>
      </c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1"/>
      <c r="CM246" s="1"/>
      <c r="CN246" s="1"/>
      <c r="CO246" s="1"/>
      <c r="CP246" s="1"/>
    </row>
    <row r="247" spans="1:94" x14ac:dyDescent="0.2">
      <c r="A247" s="6">
        <v>245</v>
      </c>
      <c r="B247" s="70">
        <f>+Outflows!B247+Fees!B247+'Ongoing Cash Flows'!B247+'Terminal Value'!B247</f>
        <v>-91306.90399555811</v>
      </c>
      <c r="C247" s="70">
        <f>+Outflows!C247+Fees!C247+'Ongoing Cash Flows'!C247+'Terminal Value'!C247</f>
        <v>14150.438807943727</v>
      </c>
      <c r="D247" s="70">
        <f>+Outflows!D247+Fees!D247+'Ongoing Cash Flows'!D247+'Terminal Value'!D247</f>
        <v>12028.194392161198</v>
      </c>
      <c r="E247" s="70">
        <f>+Outflows!E247+Fees!E247+'Ongoing Cash Flows'!E247+'Terminal Value'!E247</f>
        <v>10007.563690695599</v>
      </c>
      <c r="F247" s="70">
        <f>+Outflows!F247+Fees!F247+'Ongoing Cash Flows'!F247+'Terminal Value'!F247</f>
        <v>9568.8734386110154</v>
      </c>
      <c r="G247" s="70">
        <f>+Outflows!G247+Fees!G247+'Ongoing Cash Flows'!G247+'Terminal Value'!G247</f>
        <v>9394.6909775813347</v>
      </c>
      <c r="H247" s="70">
        <f>+Outflows!H247+Fees!H247+'Ongoing Cash Flows'!H247+'Terminal Value'!H247</f>
        <v>8423.1469129004836</v>
      </c>
      <c r="I247" s="70">
        <f>+Outflows!I247+Fees!I247+'Ongoing Cash Flows'!I247+'Terminal Value'!I247</f>
        <v>8275.8537223019157</v>
      </c>
      <c r="J247" s="70">
        <f>+Outflows!J247+Fees!J247+'Ongoing Cash Flows'!J247+'Terminal Value'!J247</f>
        <v>8263.4195197669251</v>
      </c>
      <c r="K247" s="70">
        <f>+Outflows!K247+Fees!K247+'Ongoing Cash Flows'!K247+'Terminal Value'!K247</f>
        <v>8254.1623035832345</v>
      </c>
      <c r="L247" s="70">
        <f>+Outflows!L247+Fees!L247+'Ongoing Cash Flows'!L247+'Terminal Value'!L247</f>
        <v>8255.4915848865166</v>
      </c>
      <c r="M247" s="70">
        <f>+Outflows!M247+Fees!M247+'Ongoing Cash Flows'!M247+'Terminal Value'!M247</f>
        <v>8227.3836692804107</v>
      </c>
      <c r="N247" s="70">
        <f>+Outflows!N247+Fees!N247+'Ongoing Cash Flows'!N247+'Terminal Value'!N247</f>
        <v>8209.8388523546091</v>
      </c>
      <c r="O247" s="70">
        <f>+Outflows!O247+Fees!O247+'Ongoing Cash Flows'!O247+'Terminal Value'!O247</f>
        <v>7883.6133521485481</v>
      </c>
      <c r="P247" s="70">
        <f>+Outflows!P247+Fees!P247+'Ongoing Cash Flows'!P247+'Terminal Value'!P247</f>
        <v>7775.8563668287879</v>
      </c>
      <c r="Q247" s="70">
        <f>+Outflows!Q247+Fees!Q247+'Ongoing Cash Flows'!Q247+'Terminal Value'!Q247</f>
        <v>7747.1983073209522</v>
      </c>
      <c r="R247" s="70">
        <f>+Outflows!R247+Fees!R247+'Ongoing Cash Flows'!R247+'Terminal Value'!R247</f>
        <v>1047.2536660674532</v>
      </c>
      <c r="S247" s="70">
        <f>+Outflows!S247+Fees!S247+'Ongoing Cash Flows'!S247+'Terminal Value'!S247</f>
        <v>0</v>
      </c>
      <c r="T247" s="70">
        <f>+Outflows!T247+Fees!T247+'Ongoing Cash Flows'!T247+'Terminal Value'!T247</f>
        <v>0</v>
      </c>
      <c r="U247" s="70">
        <f>+Outflows!U247+Fees!U247+'Ongoing Cash Flows'!U247+'Terminal Value'!U247</f>
        <v>0</v>
      </c>
      <c r="V247" s="70">
        <f>+Outflows!V247+Fees!V247+'Ongoing Cash Flows'!V247+'Terminal Value'!V247</f>
        <v>0</v>
      </c>
      <c r="W247" s="70">
        <f>+Outflows!W247+Fees!W247+'Ongoing Cash Flows'!W247+'Terminal Value'!W247</f>
        <v>0</v>
      </c>
      <c r="X247" s="70">
        <f>+Outflows!X247+Fees!X247+'Ongoing Cash Flows'!X247+'Terminal Value'!X247</f>
        <v>0</v>
      </c>
      <c r="Y247" s="70">
        <f>+Outflows!Y247+Fees!Y247+'Ongoing Cash Flows'!Y247+'Terminal Value'!Y247</f>
        <v>0</v>
      </c>
      <c r="Z247" s="70">
        <f>+Outflows!Z247+Fees!Z247+'Ongoing Cash Flows'!Z247+'Terminal Value'!Z247</f>
        <v>0</v>
      </c>
      <c r="AA247" s="70">
        <f>+Outflows!AA247+Fees!AA247+'Ongoing Cash Flows'!AA247+'Terminal Value'!AA247</f>
        <v>0</v>
      </c>
      <c r="AB247" s="70">
        <f>+Outflows!AB247+Fees!AB247+'Ongoing Cash Flows'!AB247+'Terminal Value'!AB247</f>
        <v>0</v>
      </c>
      <c r="AC247" s="70">
        <f>+Outflows!AC247+Fees!AC247+'Ongoing Cash Flows'!AC247+'Terminal Value'!AC247</f>
        <v>0</v>
      </c>
      <c r="AD247" s="70">
        <f>+Outflows!AD247+Fees!AD247+'Ongoing Cash Flows'!AD247+'Terminal Value'!AD247</f>
        <v>0</v>
      </c>
      <c r="AE247" s="70">
        <f>+Outflows!AE247+Fees!AE247+'Ongoing Cash Flows'!AE247+'Terminal Value'!AE247</f>
        <v>0</v>
      </c>
      <c r="AF247" s="70">
        <f>+Outflows!AF247+Fees!AF247+'Ongoing Cash Flows'!AF247+'Terminal Value'!AF247</f>
        <v>0</v>
      </c>
      <c r="AG247" s="70">
        <f>+Outflows!AG247+Fees!AG247+'Ongoing Cash Flows'!AG247+'Terminal Value'!AG247</f>
        <v>0</v>
      </c>
      <c r="AH247" s="70">
        <f>+Outflows!AH247+Fees!AH247+'Ongoing Cash Flows'!AH247+'Terminal Value'!AH247</f>
        <v>0</v>
      </c>
      <c r="AI247" s="70">
        <f>+Outflows!AI247+Fees!AI247+'Ongoing Cash Flows'!AI247+'Terminal Value'!AI247</f>
        <v>0</v>
      </c>
      <c r="AJ247" s="70">
        <f>+Outflows!AJ247+Fees!AJ247+'Ongoing Cash Flows'!AJ247+'Terminal Value'!AJ247</f>
        <v>0</v>
      </c>
      <c r="AK247" s="70"/>
      <c r="AL247" s="6"/>
      <c r="AM247" s="71"/>
      <c r="AN247" s="72">
        <f t="shared" si="12"/>
        <v>6.192363798618318E-2</v>
      </c>
      <c r="AO247" s="70">
        <f t="shared" ca="1" si="13"/>
        <v>1172.9812824890871</v>
      </c>
      <c r="AP247" s="166">
        <f t="shared" ca="1" si="14"/>
        <v>0</v>
      </c>
      <c r="AQ247" s="166">
        <f t="shared" ca="1" si="15"/>
        <v>4290394.268145076</v>
      </c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1"/>
      <c r="CM247" s="1"/>
      <c r="CN247" s="1"/>
      <c r="CO247" s="1"/>
      <c r="CP247" s="1"/>
    </row>
    <row r="248" spans="1:94" x14ac:dyDescent="0.2">
      <c r="A248" s="6">
        <v>246</v>
      </c>
      <c r="B248" s="70">
        <f>+Outflows!B248+Fees!B248+'Ongoing Cash Flows'!B248+'Terminal Value'!B248</f>
        <v>-91709.212767635108</v>
      </c>
      <c r="C248" s="70">
        <f>+Outflows!C248+Fees!C248+'Ongoing Cash Flows'!C248+'Terminal Value'!C248</f>
        <v>14154.643745389263</v>
      </c>
      <c r="D248" s="70">
        <f>+Outflows!D248+Fees!D248+'Ongoing Cash Flows'!D248+'Terminal Value'!D248</f>
        <v>11978.915548240329</v>
      </c>
      <c r="E248" s="70">
        <f>+Outflows!E248+Fees!E248+'Ongoing Cash Flows'!E248+'Terminal Value'!E248</f>
        <v>9957.8759882680661</v>
      </c>
      <c r="F248" s="70">
        <f>+Outflows!F248+Fees!F248+'Ongoing Cash Flows'!F248+'Terminal Value'!F248</f>
        <v>9698.5690402375512</v>
      </c>
      <c r="G248" s="70">
        <f>+Outflows!G248+Fees!G248+'Ongoing Cash Flows'!G248+'Terminal Value'!G248</f>
        <v>9374.8089536400985</v>
      </c>
      <c r="H248" s="70">
        <f>+Outflows!H248+Fees!H248+'Ongoing Cash Flows'!H248+'Terminal Value'!H248</f>
        <v>8432.891732531838</v>
      </c>
      <c r="I248" s="70">
        <f>+Outflows!I248+Fees!I248+'Ongoing Cash Flows'!I248+'Terminal Value'!I248</f>
        <v>8285.0823636863443</v>
      </c>
      <c r="J248" s="70">
        <f>+Outflows!J248+Fees!J248+'Ongoing Cash Flows'!J248+'Terminal Value'!J248</f>
        <v>8272.6481611513555</v>
      </c>
      <c r="K248" s="70">
        <f>+Outflows!K248+Fees!K248+'Ongoing Cash Flows'!K248+'Terminal Value'!K248</f>
        <v>8263.4065867327208</v>
      </c>
      <c r="L248" s="70">
        <f>+Outflows!L248+Fees!L248+'Ongoing Cash Flows'!L248+'Terminal Value'!L248</f>
        <v>8264.7202262709452</v>
      </c>
      <c r="M248" s="70">
        <f>+Outflows!M248+Fees!M248+'Ongoing Cash Flows'!M248+'Terminal Value'!M248</f>
        <v>8236.6279524298989</v>
      </c>
      <c r="N248" s="70">
        <f>+Outflows!N248+Fees!N248+'Ongoing Cash Flows'!N248+'Terminal Value'!N248</f>
        <v>8219.0674937390377</v>
      </c>
      <c r="O248" s="70">
        <f>+Outflows!O248+Fees!O248+'Ongoing Cash Flows'!O248+'Terminal Value'!O248</f>
        <v>7892.8576352980353</v>
      </c>
      <c r="P248" s="70">
        <f>+Outflows!P248+Fees!P248+'Ongoing Cash Flows'!P248+'Terminal Value'!P248</f>
        <v>7785.0850082132165</v>
      </c>
      <c r="Q248" s="70">
        <f>+Outflows!Q248+Fees!Q248+'Ongoing Cash Flows'!Q248+'Terminal Value'!Q248</f>
        <v>7756.4425904704385</v>
      </c>
      <c r="R248" s="70">
        <f>+Outflows!R248+Fees!R248+'Ongoing Cash Flows'!R248+'Terminal Value'!R248</f>
        <v>1051.8679867596675</v>
      </c>
      <c r="S248" s="70">
        <f>+Outflows!S248+Fees!S248+'Ongoing Cash Flows'!S248+'Terminal Value'!S248</f>
        <v>0</v>
      </c>
      <c r="T248" s="70">
        <f>+Outflows!T248+Fees!T248+'Ongoing Cash Flows'!T248+'Terminal Value'!T248</f>
        <v>0</v>
      </c>
      <c r="U248" s="70">
        <f>+Outflows!U248+Fees!U248+'Ongoing Cash Flows'!U248+'Terminal Value'!U248</f>
        <v>0</v>
      </c>
      <c r="V248" s="70">
        <f>+Outflows!V248+Fees!V248+'Ongoing Cash Flows'!V248+'Terminal Value'!V248</f>
        <v>0</v>
      </c>
      <c r="W248" s="70">
        <f>+Outflows!W248+Fees!W248+'Ongoing Cash Flows'!W248+'Terminal Value'!W248</f>
        <v>0</v>
      </c>
      <c r="X248" s="70">
        <f>+Outflows!X248+Fees!X248+'Ongoing Cash Flows'!X248+'Terminal Value'!X248</f>
        <v>0</v>
      </c>
      <c r="Y248" s="70">
        <f>+Outflows!Y248+Fees!Y248+'Ongoing Cash Flows'!Y248+'Terminal Value'!Y248</f>
        <v>0</v>
      </c>
      <c r="Z248" s="70">
        <f>+Outflows!Z248+Fees!Z248+'Ongoing Cash Flows'!Z248+'Terminal Value'!Z248</f>
        <v>0</v>
      </c>
      <c r="AA248" s="70">
        <f>+Outflows!AA248+Fees!AA248+'Ongoing Cash Flows'!AA248+'Terminal Value'!AA248</f>
        <v>0</v>
      </c>
      <c r="AB248" s="70">
        <f>+Outflows!AB248+Fees!AB248+'Ongoing Cash Flows'!AB248+'Terminal Value'!AB248</f>
        <v>0</v>
      </c>
      <c r="AC248" s="70">
        <f>+Outflows!AC248+Fees!AC248+'Ongoing Cash Flows'!AC248+'Terminal Value'!AC248</f>
        <v>0</v>
      </c>
      <c r="AD248" s="70">
        <f>+Outflows!AD248+Fees!AD248+'Ongoing Cash Flows'!AD248+'Terminal Value'!AD248</f>
        <v>0</v>
      </c>
      <c r="AE248" s="70">
        <f>+Outflows!AE248+Fees!AE248+'Ongoing Cash Flows'!AE248+'Terminal Value'!AE248</f>
        <v>0</v>
      </c>
      <c r="AF248" s="70">
        <f>+Outflows!AF248+Fees!AF248+'Ongoing Cash Flows'!AF248+'Terminal Value'!AF248</f>
        <v>0</v>
      </c>
      <c r="AG248" s="70">
        <f>+Outflows!AG248+Fees!AG248+'Ongoing Cash Flows'!AG248+'Terminal Value'!AG248</f>
        <v>0</v>
      </c>
      <c r="AH248" s="70">
        <f>+Outflows!AH248+Fees!AH248+'Ongoing Cash Flows'!AH248+'Terminal Value'!AH248</f>
        <v>0</v>
      </c>
      <c r="AI248" s="70">
        <f>+Outflows!AI248+Fees!AI248+'Ongoing Cash Flows'!AI248+'Terminal Value'!AI248</f>
        <v>0</v>
      </c>
      <c r="AJ248" s="70">
        <f>+Outflows!AJ248+Fees!AJ248+'Ongoing Cash Flows'!AJ248+'Terminal Value'!AJ248</f>
        <v>0</v>
      </c>
      <c r="AK248" s="70"/>
      <c r="AL248" s="6"/>
      <c r="AM248" s="71"/>
      <c r="AN248" s="72">
        <f t="shared" si="12"/>
        <v>6.1284455657005313E-2</v>
      </c>
      <c r="AO248" s="70">
        <f t="shared" ca="1" si="13"/>
        <v>852.89712968192214</v>
      </c>
      <c r="AP248" s="166">
        <f t="shared" ca="1" si="14"/>
        <v>0</v>
      </c>
      <c r="AQ248" s="166">
        <f t="shared" ca="1" si="15"/>
        <v>3066850.4337446815</v>
      </c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1"/>
      <c r="CM248" s="1"/>
      <c r="CN248" s="1"/>
      <c r="CO248" s="1"/>
      <c r="CP248" s="1"/>
    </row>
    <row r="249" spans="1:94" x14ac:dyDescent="0.2">
      <c r="A249" s="6">
        <v>247</v>
      </c>
      <c r="B249" s="70">
        <f>+Outflows!B249+Fees!B249+'Ongoing Cash Flows'!B249+'Terminal Value'!B249</f>
        <v>-92188.161435596718</v>
      </c>
      <c r="C249" s="70">
        <f>+Outflows!C249+Fees!C249+'Ongoing Cash Flows'!C249+'Terminal Value'!C249</f>
        <v>14066.196104266513</v>
      </c>
      <c r="D249" s="70">
        <f>+Outflows!D249+Fees!D249+'Ongoing Cash Flows'!D249+'Terminal Value'!D249</f>
        <v>12092.058107013592</v>
      </c>
      <c r="E249" s="70">
        <f>+Outflows!E249+Fees!E249+'Ongoing Cash Flows'!E249+'Terminal Value'!E249</f>
        <v>10068.664279791266</v>
      </c>
      <c r="F249" s="70">
        <f>+Outflows!F249+Fees!F249+'Ongoing Cash Flows'!F249+'Terminal Value'!F249</f>
        <v>9636.0699374872092</v>
      </c>
      <c r="G249" s="70">
        <f>+Outflows!G249+Fees!G249+'Ongoing Cash Flows'!G249+'Terminal Value'!G249</f>
        <v>9380.6004676768243</v>
      </c>
      <c r="H249" s="70">
        <f>+Outflows!H249+Fees!H249+'Ongoing Cash Flows'!H249+'Terminal Value'!H249</f>
        <v>8444.4929421148845</v>
      </c>
      <c r="I249" s="70">
        <f>+Outflows!I249+Fees!I249+'Ongoing Cash Flows'!I249+'Terminal Value'!I249</f>
        <v>8296.0690629704495</v>
      </c>
      <c r="J249" s="70">
        <f>+Outflows!J249+Fees!J249+'Ongoing Cash Flows'!J249+'Terminal Value'!J249</f>
        <v>8283.6348604354589</v>
      </c>
      <c r="K249" s="70">
        <f>+Outflows!K249+Fees!K249+'Ongoing Cash Flows'!K249+'Terminal Value'!K249</f>
        <v>8274.4119075410363</v>
      </c>
      <c r="L249" s="70">
        <f>+Outflows!L249+Fees!L249+'Ongoing Cash Flows'!L249+'Terminal Value'!L249</f>
        <v>8275.7069255550487</v>
      </c>
      <c r="M249" s="70">
        <f>+Outflows!M249+Fees!M249+'Ongoing Cash Flows'!M249+'Terminal Value'!M249</f>
        <v>8247.6332732382143</v>
      </c>
      <c r="N249" s="70">
        <f>+Outflows!N249+Fees!N249+'Ongoing Cash Flows'!N249+'Terminal Value'!N249</f>
        <v>8230.0541930231429</v>
      </c>
      <c r="O249" s="70">
        <f>+Outflows!O249+Fees!O249+'Ongoing Cash Flows'!O249+'Terminal Value'!O249</f>
        <v>7903.8629561063499</v>
      </c>
      <c r="P249" s="70">
        <f>+Outflows!P249+Fees!P249+'Ongoing Cash Flows'!P249+'Terminal Value'!P249</f>
        <v>7796.0717074973218</v>
      </c>
      <c r="Q249" s="70">
        <f>+Outflows!Q249+Fees!Q249+'Ongoing Cash Flows'!Q249+'Terminal Value'!Q249</f>
        <v>7767.447911278754</v>
      </c>
      <c r="R249" s="70">
        <f>+Outflows!R249+Fees!R249+'Ongoing Cash Flows'!R249+'Terminal Value'!R249</f>
        <v>1057.3613364017199</v>
      </c>
      <c r="S249" s="70">
        <f>+Outflows!S249+Fees!S249+'Ongoing Cash Flows'!S249+'Terminal Value'!S249</f>
        <v>0</v>
      </c>
      <c r="T249" s="70">
        <f>+Outflows!T249+Fees!T249+'Ongoing Cash Flows'!T249+'Terminal Value'!T249</f>
        <v>0</v>
      </c>
      <c r="U249" s="70">
        <f>+Outflows!U249+Fees!U249+'Ongoing Cash Flows'!U249+'Terminal Value'!U249</f>
        <v>0</v>
      </c>
      <c r="V249" s="70">
        <f>+Outflows!V249+Fees!V249+'Ongoing Cash Flows'!V249+'Terminal Value'!V249</f>
        <v>0</v>
      </c>
      <c r="W249" s="70">
        <f>+Outflows!W249+Fees!W249+'Ongoing Cash Flows'!W249+'Terminal Value'!W249</f>
        <v>0</v>
      </c>
      <c r="X249" s="70">
        <f>+Outflows!X249+Fees!X249+'Ongoing Cash Flows'!X249+'Terminal Value'!X249</f>
        <v>0</v>
      </c>
      <c r="Y249" s="70">
        <f>+Outflows!Y249+Fees!Y249+'Ongoing Cash Flows'!Y249+'Terminal Value'!Y249</f>
        <v>0</v>
      </c>
      <c r="Z249" s="70">
        <f>+Outflows!Z249+Fees!Z249+'Ongoing Cash Flows'!Z249+'Terminal Value'!Z249</f>
        <v>0</v>
      </c>
      <c r="AA249" s="70">
        <f>+Outflows!AA249+Fees!AA249+'Ongoing Cash Flows'!AA249+'Terminal Value'!AA249</f>
        <v>0</v>
      </c>
      <c r="AB249" s="70">
        <f>+Outflows!AB249+Fees!AB249+'Ongoing Cash Flows'!AB249+'Terminal Value'!AB249</f>
        <v>0</v>
      </c>
      <c r="AC249" s="70">
        <f>+Outflows!AC249+Fees!AC249+'Ongoing Cash Flows'!AC249+'Terminal Value'!AC249</f>
        <v>0</v>
      </c>
      <c r="AD249" s="70">
        <f>+Outflows!AD249+Fees!AD249+'Ongoing Cash Flows'!AD249+'Terminal Value'!AD249</f>
        <v>0</v>
      </c>
      <c r="AE249" s="70">
        <f>+Outflows!AE249+Fees!AE249+'Ongoing Cash Flows'!AE249+'Terminal Value'!AE249</f>
        <v>0</v>
      </c>
      <c r="AF249" s="70">
        <f>+Outflows!AF249+Fees!AF249+'Ongoing Cash Flows'!AF249+'Terminal Value'!AF249</f>
        <v>0</v>
      </c>
      <c r="AG249" s="70">
        <f>+Outflows!AG249+Fees!AG249+'Ongoing Cash Flows'!AG249+'Terminal Value'!AG249</f>
        <v>0</v>
      </c>
      <c r="AH249" s="70">
        <f>+Outflows!AH249+Fees!AH249+'Ongoing Cash Flows'!AH249+'Terminal Value'!AH249</f>
        <v>0</v>
      </c>
      <c r="AI249" s="70">
        <f>+Outflows!AI249+Fees!AI249+'Ongoing Cash Flows'!AI249+'Terminal Value'!AI249</f>
        <v>0</v>
      </c>
      <c r="AJ249" s="70">
        <f>+Outflows!AJ249+Fees!AJ249+'Ongoing Cash Flows'!AJ249+'Terminal Value'!AJ249</f>
        <v>0</v>
      </c>
      <c r="AK249" s="70"/>
      <c r="AL249" s="6"/>
      <c r="AM249" s="71"/>
      <c r="AN249" s="72">
        <f t="shared" si="12"/>
        <v>6.0636201500892647E-2</v>
      </c>
      <c r="AO249" s="70">
        <f t="shared" ca="1" si="13"/>
        <v>525.99137857626397</v>
      </c>
      <c r="AP249" s="166">
        <f t="shared" ca="1" si="14"/>
        <v>0</v>
      </c>
      <c r="AQ249" s="166">
        <f t="shared" ca="1" si="15"/>
        <v>2028735.2880669234</v>
      </c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1"/>
      <c r="CM249" s="1"/>
      <c r="CN249" s="1"/>
      <c r="CO249" s="1"/>
      <c r="CP249" s="1"/>
    </row>
    <row r="250" spans="1:94" x14ac:dyDescent="0.2">
      <c r="A250" s="6">
        <v>248</v>
      </c>
      <c r="B250" s="70">
        <f>+Outflows!B250+Fees!B250+'Ongoing Cash Flows'!B250+'Terminal Value'!B250</f>
        <v>-93539.593336693753</v>
      </c>
      <c r="C250" s="70">
        <f>+Outflows!C250+Fees!C250+'Ongoing Cash Flows'!C250+'Terminal Value'!C250</f>
        <v>14225.494159447378</v>
      </c>
      <c r="D250" s="70">
        <f>+Outflows!D250+Fees!D250+'Ongoing Cash Flows'!D250+'Terminal Value'!D250</f>
        <v>12058.371521623489</v>
      </c>
      <c r="E250" s="70">
        <f>+Outflows!E250+Fees!E250+'Ongoing Cash Flows'!E250+'Terminal Value'!E250</f>
        <v>10021.709935782827</v>
      </c>
      <c r="F250" s="70">
        <f>+Outflows!F250+Fees!F250+'Ongoing Cash Flows'!F250+'Terminal Value'!F250</f>
        <v>9698.0629891936569</v>
      </c>
      <c r="G250" s="70">
        <f>+Outflows!G250+Fees!G250+'Ongoing Cash Flows'!G250+'Terminal Value'!G250</f>
        <v>9354.5237404472791</v>
      </c>
      <c r="H250" s="70">
        <f>+Outflows!H250+Fees!H250+'Ongoing Cash Flows'!H250+'Terminal Value'!H250</f>
        <v>8477.2276499669133</v>
      </c>
      <c r="I250" s="70">
        <f>+Outflows!I250+Fees!I250+'Ongoing Cash Flows'!I250+'Terminal Value'!I250</f>
        <v>8327.0698296360933</v>
      </c>
      <c r="J250" s="70">
        <f>+Outflows!J250+Fees!J250+'Ongoing Cash Flows'!J250+'Terminal Value'!J250</f>
        <v>8314.6356271011045</v>
      </c>
      <c r="K250" s="70">
        <f>+Outflows!K250+Fees!K250+'Ongoing Cash Flows'!K250+'Terminal Value'!K250</f>
        <v>8305.4652178789966</v>
      </c>
      <c r="L250" s="70">
        <f>+Outflows!L250+Fees!L250+'Ongoing Cash Flows'!L250+'Terminal Value'!L250</f>
        <v>8306.7076922206943</v>
      </c>
      <c r="M250" s="70">
        <f>+Outflows!M250+Fees!M250+'Ongoing Cash Flows'!M250+'Terminal Value'!M250</f>
        <v>8278.6865835761728</v>
      </c>
      <c r="N250" s="70">
        <f>+Outflows!N250+Fees!N250+'Ongoing Cash Flows'!N250+'Terminal Value'!N250</f>
        <v>8261.0549596887868</v>
      </c>
      <c r="O250" s="70">
        <f>+Outflows!O250+Fees!O250+'Ongoing Cash Flows'!O250+'Terminal Value'!O250</f>
        <v>7934.9162664443102</v>
      </c>
      <c r="P250" s="70">
        <f>+Outflows!P250+Fees!P250+'Ongoing Cash Flows'!P250+'Terminal Value'!P250</f>
        <v>7827.0724741629665</v>
      </c>
      <c r="Q250" s="70">
        <f>+Outflows!Q250+Fees!Q250+'Ongoing Cash Flows'!Q250+'Terminal Value'!Q250</f>
        <v>7798.5012216167142</v>
      </c>
      <c r="R250" s="70">
        <f>+Outflows!R250+Fees!R250+'Ongoing Cash Flows'!R250+'Terminal Value'!R250</f>
        <v>1072.8617197345425</v>
      </c>
      <c r="S250" s="70">
        <f>+Outflows!S250+Fees!S250+'Ongoing Cash Flows'!S250+'Terminal Value'!S250</f>
        <v>0</v>
      </c>
      <c r="T250" s="70">
        <f>+Outflows!T250+Fees!T250+'Ongoing Cash Flows'!T250+'Terminal Value'!T250</f>
        <v>0</v>
      </c>
      <c r="U250" s="70">
        <f>+Outflows!U250+Fees!U250+'Ongoing Cash Flows'!U250+'Terminal Value'!U250</f>
        <v>0</v>
      </c>
      <c r="V250" s="70">
        <f>+Outflows!V250+Fees!V250+'Ongoing Cash Flows'!V250+'Terminal Value'!V250</f>
        <v>0</v>
      </c>
      <c r="W250" s="70">
        <f>+Outflows!W250+Fees!W250+'Ongoing Cash Flows'!W250+'Terminal Value'!W250</f>
        <v>0</v>
      </c>
      <c r="X250" s="70">
        <f>+Outflows!X250+Fees!X250+'Ongoing Cash Flows'!X250+'Terminal Value'!X250</f>
        <v>0</v>
      </c>
      <c r="Y250" s="70">
        <f>+Outflows!Y250+Fees!Y250+'Ongoing Cash Flows'!Y250+'Terminal Value'!Y250</f>
        <v>0</v>
      </c>
      <c r="Z250" s="70">
        <f>+Outflows!Z250+Fees!Z250+'Ongoing Cash Flows'!Z250+'Terminal Value'!Z250</f>
        <v>0</v>
      </c>
      <c r="AA250" s="70">
        <f>+Outflows!AA250+Fees!AA250+'Ongoing Cash Flows'!AA250+'Terminal Value'!AA250</f>
        <v>0</v>
      </c>
      <c r="AB250" s="70">
        <f>+Outflows!AB250+Fees!AB250+'Ongoing Cash Flows'!AB250+'Terminal Value'!AB250</f>
        <v>0</v>
      </c>
      <c r="AC250" s="70">
        <f>+Outflows!AC250+Fees!AC250+'Ongoing Cash Flows'!AC250+'Terminal Value'!AC250</f>
        <v>0</v>
      </c>
      <c r="AD250" s="70">
        <f>+Outflows!AD250+Fees!AD250+'Ongoing Cash Flows'!AD250+'Terminal Value'!AD250</f>
        <v>0</v>
      </c>
      <c r="AE250" s="70">
        <f>+Outflows!AE250+Fees!AE250+'Ongoing Cash Flows'!AE250+'Terminal Value'!AE250</f>
        <v>0</v>
      </c>
      <c r="AF250" s="70">
        <f>+Outflows!AF250+Fees!AF250+'Ongoing Cash Flows'!AF250+'Terminal Value'!AF250</f>
        <v>0</v>
      </c>
      <c r="AG250" s="70">
        <f>+Outflows!AG250+Fees!AG250+'Ongoing Cash Flows'!AG250+'Terminal Value'!AG250</f>
        <v>0</v>
      </c>
      <c r="AH250" s="70">
        <f>+Outflows!AH250+Fees!AH250+'Ongoing Cash Flows'!AH250+'Terminal Value'!AH250</f>
        <v>0</v>
      </c>
      <c r="AI250" s="70">
        <f>+Outflows!AI250+Fees!AI250+'Ongoing Cash Flows'!AI250+'Terminal Value'!AI250</f>
        <v>0</v>
      </c>
      <c r="AJ250" s="70">
        <f>+Outflows!AJ250+Fees!AJ250+'Ongoing Cash Flows'!AJ250+'Terminal Value'!AJ250</f>
        <v>0</v>
      </c>
      <c r="AK250" s="70"/>
      <c r="AL250" s="6"/>
      <c r="AM250" s="71"/>
      <c r="AN250" s="72">
        <f t="shared" si="12"/>
        <v>5.8706215023994437E-2</v>
      </c>
      <c r="AO250" s="70">
        <f t="shared" ca="1" si="13"/>
        <v>-465.88462552272324</v>
      </c>
      <c r="AP250" s="166">
        <f t="shared" ca="1" si="14"/>
        <v>0</v>
      </c>
      <c r="AQ250" s="166">
        <f t="shared" ca="1" si="15"/>
        <v>187022.33034606322</v>
      </c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1"/>
      <c r="CM250" s="1"/>
      <c r="CN250" s="1"/>
      <c r="CO250" s="1"/>
      <c r="CP250" s="1"/>
    </row>
    <row r="251" spans="1:94" x14ac:dyDescent="0.2">
      <c r="A251" s="6">
        <v>249</v>
      </c>
      <c r="B251" s="70">
        <f>+Outflows!B251+Fees!B251+'Ongoing Cash Flows'!B251+'Terminal Value'!B251</f>
        <v>-89576.906283868899</v>
      </c>
      <c r="C251" s="70">
        <f>+Outflows!C251+Fees!C251+'Ongoing Cash Flows'!C251+'Terminal Value'!C251</f>
        <v>14050.911182687025</v>
      </c>
      <c r="D251" s="70">
        <f>+Outflows!D251+Fees!D251+'Ongoing Cash Flows'!D251+'Terminal Value'!D251</f>
        <v>11990.041057364258</v>
      </c>
      <c r="E251" s="70">
        <f>+Outflows!E251+Fees!E251+'Ongoing Cash Flows'!E251+'Terminal Value'!E251</f>
        <v>10002.788557603271</v>
      </c>
      <c r="F251" s="70">
        <f>+Outflows!F251+Fees!F251+'Ongoing Cash Flows'!F251+'Terminal Value'!F251</f>
        <v>9595.9471449965422</v>
      </c>
      <c r="G251" s="70">
        <f>+Outflows!G251+Fees!G251+'Ongoing Cash Flows'!G251+'Terminal Value'!G251</f>
        <v>9278.7088068493431</v>
      </c>
      <c r="H251" s="70">
        <f>+Outflows!H251+Fees!H251+'Ongoing Cash Flows'!H251+'Terminal Value'!H251</f>
        <v>8381.2424931284968</v>
      </c>
      <c r="I251" s="70">
        <f>+Outflows!I251+Fees!I251+'Ongoing Cash Flows'!I251+'Terminal Value'!I251</f>
        <v>8236.1689587939345</v>
      </c>
      <c r="J251" s="70">
        <f>+Outflows!J251+Fees!J251+'Ongoing Cash Flows'!J251+'Terminal Value'!J251</f>
        <v>8223.7347562589457</v>
      </c>
      <c r="K251" s="70">
        <f>+Outflows!K251+Fees!K251+'Ongoing Cash Flows'!K251+'Terminal Value'!K251</f>
        <v>8214.410277764222</v>
      </c>
      <c r="L251" s="70">
        <f>+Outflows!L251+Fees!L251+'Ongoing Cash Flows'!L251+'Terminal Value'!L251</f>
        <v>8215.8068213785355</v>
      </c>
      <c r="M251" s="70">
        <f>+Outflows!M251+Fees!M251+'Ongoing Cash Flows'!M251+'Terminal Value'!M251</f>
        <v>8187.6316434614</v>
      </c>
      <c r="N251" s="70">
        <f>+Outflows!N251+Fees!N251+'Ongoing Cash Flows'!N251+'Terminal Value'!N251</f>
        <v>8170.1540888466279</v>
      </c>
      <c r="O251" s="70">
        <f>+Outflows!O251+Fees!O251+'Ongoing Cash Flows'!O251+'Terminal Value'!O251</f>
        <v>7843.8613263295365</v>
      </c>
      <c r="P251" s="70">
        <f>+Outflows!P251+Fees!P251+'Ongoing Cash Flows'!P251+'Terminal Value'!P251</f>
        <v>7736.1716033208068</v>
      </c>
      <c r="Q251" s="70">
        <f>+Outflows!Q251+Fees!Q251+'Ongoing Cash Flows'!Q251+'Terminal Value'!Q251</f>
        <v>7707.4462815019397</v>
      </c>
      <c r="R251" s="70">
        <f>+Outflows!R251+Fees!R251+'Ongoing Cash Flows'!R251+'Terminal Value'!R251</f>
        <v>1027.4112843134626</v>
      </c>
      <c r="S251" s="70">
        <f>+Outflows!S251+Fees!S251+'Ongoing Cash Flows'!S251+'Terminal Value'!S251</f>
        <v>0</v>
      </c>
      <c r="T251" s="70">
        <f>+Outflows!T251+Fees!T251+'Ongoing Cash Flows'!T251+'Terminal Value'!T251</f>
        <v>0</v>
      </c>
      <c r="U251" s="70">
        <f>+Outflows!U251+Fees!U251+'Ongoing Cash Flows'!U251+'Terminal Value'!U251</f>
        <v>0</v>
      </c>
      <c r="V251" s="70">
        <f>+Outflows!V251+Fees!V251+'Ongoing Cash Flows'!V251+'Terminal Value'!V251</f>
        <v>0</v>
      </c>
      <c r="W251" s="70">
        <f>+Outflows!W251+Fees!W251+'Ongoing Cash Flows'!W251+'Terminal Value'!W251</f>
        <v>0</v>
      </c>
      <c r="X251" s="70">
        <f>+Outflows!X251+Fees!X251+'Ongoing Cash Flows'!X251+'Terminal Value'!X251</f>
        <v>0</v>
      </c>
      <c r="Y251" s="70">
        <f>+Outflows!Y251+Fees!Y251+'Ongoing Cash Flows'!Y251+'Terminal Value'!Y251</f>
        <v>0</v>
      </c>
      <c r="Z251" s="70">
        <f>+Outflows!Z251+Fees!Z251+'Ongoing Cash Flows'!Z251+'Terminal Value'!Z251</f>
        <v>0</v>
      </c>
      <c r="AA251" s="70">
        <f>+Outflows!AA251+Fees!AA251+'Ongoing Cash Flows'!AA251+'Terminal Value'!AA251</f>
        <v>0</v>
      </c>
      <c r="AB251" s="70">
        <f>+Outflows!AB251+Fees!AB251+'Ongoing Cash Flows'!AB251+'Terminal Value'!AB251</f>
        <v>0</v>
      </c>
      <c r="AC251" s="70">
        <f>+Outflows!AC251+Fees!AC251+'Ongoing Cash Flows'!AC251+'Terminal Value'!AC251</f>
        <v>0</v>
      </c>
      <c r="AD251" s="70">
        <f>+Outflows!AD251+Fees!AD251+'Ongoing Cash Flows'!AD251+'Terminal Value'!AD251</f>
        <v>0</v>
      </c>
      <c r="AE251" s="70">
        <f>+Outflows!AE251+Fees!AE251+'Ongoing Cash Flows'!AE251+'Terminal Value'!AE251</f>
        <v>0</v>
      </c>
      <c r="AF251" s="70">
        <f>+Outflows!AF251+Fees!AF251+'Ongoing Cash Flows'!AF251+'Terminal Value'!AF251</f>
        <v>0</v>
      </c>
      <c r="AG251" s="70">
        <f>+Outflows!AG251+Fees!AG251+'Ongoing Cash Flows'!AG251+'Terminal Value'!AG251</f>
        <v>0</v>
      </c>
      <c r="AH251" s="70">
        <f>+Outflows!AH251+Fees!AH251+'Ongoing Cash Flows'!AH251+'Terminal Value'!AH251</f>
        <v>0</v>
      </c>
      <c r="AI251" s="70">
        <f>+Outflows!AI251+Fees!AI251+'Ongoing Cash Flows'!AI251+'Terminal Value'!AI251</f>
        <v>0</v>
      </c>
      <c r="AJ251" s="70">
        <f>+Outflows!AJ251+Fees!AJ251+'Ongoing Cash Flows'!AJ251+'Terminal Value'!AJ251</f>
        <v>0</v>
      </c>
      <c r="AK251" s="70"/>
      <c r="AL251" s="6"/>
      <c r="AM251" s="71"/>
      <c r="AN251" s="72">
        <f t="shared" si="12"/>
        <v>6.4408001303672802E-2</v>
      </c>
      <c r="AO251" s="70">
        <f t="shared" ca="1" si="13"/>
        <v>2390.5002585723796</v>
      </c>
      <c r="AP251" s="166">
        <f t="shared" ca="1" si="14"/>
        <v>0</v>
      </c>
      <c r="AQ251" s="166">
        <f t="shared" ca="1" si="15"/>
        <v>10816505.833477216</v>
      </c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1"/>
      <c r="CM251" s="1"/>
      <c r="CN251" s="1"/>
      <c r="CO251" s="1"/>
      <c r="CP251" s="1"/>
    </row>
    <row r="252" spans="1:94" x14ac:dyDescent="0.2">
      <c r="A252" s="6">
        <v>250</v>
      </c>
      <c r="B252" s="70">
        <f>+Outflows!B252+Fees!B252+'Ongoing Cash Flows'!B252+'Terminal Value'!B252</f>
        <v>-102848.25394115795</v>
      </c>
      <c r="C252" s="70">
        <f>+Outflows!C252+Fees!C252+'Ongoing Cash Flows'!C252+'Terminal Value'!C252</f>
        <v>14312.015460079374</v>
      </c>
      <c r="D252" s="70">
        <f>+Outflows!D252+Fees!D252+'Ongoing Cash Flows'!D252+'Terminal Value'!D252</f>
        <v>12551.614945775133</v>
      </c>
      <c r="E252" s="70">
        <f>+Outflows!E252+Fees!E252+'Ongoing Cash Flows'!E252+'Terminal Value'!E252</f>
        <v>10367.028299380194</v>
      </c>
      <c r="F252" s="70">
        <f>+Outflows!F252+Fees!F252+'Ongoing Cash Flows'!F252+'Terminal Value'!F252</f>
        <v>9979.3528956986593</v>
      </c>
      <c r="G252" s="70">
        <f>+Outflows!G252+Fees!G252+'Ongoing Cash Flows'!G252+'Terminal Value'!G252</f>
        <v>9643.2345673889504</v>
      </c>
      <c r="H252" s="70">
        <f>+Outflows!H252+Fees!H252+'Ongoing Cash Flows'!H252+'Terminal Value'!H252</f>
        <v>8702.7042612067889</v>
      </c>
      <c r="I252" s="70">
        <f>+Outflows!I252+Fees!I252+'Ongoing Cash Flows'!I252+'Terminal Value'!I252</f>
        <v>8540.6030569740196</v>
      </c>
      <c r="J252" s="70">
        <f>+Outflows!J252+Fees!J252+'Ongoing Cash Flows'!J252+'Terminal Value'!J252</f>
        <v>8528.1688544390308</v>
      </c>
      <c r="K252" s="70">
        <f>+Outflows!K252+Fees!K252+'Ongoing Cash Flows'!K252+'Terminal Value'!K252</f>
        <v>8519.360365941222</v>
      </c>
      <c r="L252" s="70">
        <f>+Outflows!L252+Fees!L252+'Ongoing Cash Flows'!L252+'Terminal Value'!L252</f>
        <v>8520.2409195586206</v>
      </c>
      <c r="M252" s="70">
        <f>+Outflows!M252+Fees!M252+'Ongoing Cash Flows'!M252+'Terminal Value'!M252</f>
        <v>8492.5817316384</v>
      </c>
      <c r="N252" s="70">
        <f>+Outflows!N252+Fees!N252+'Ongoing Cash Flows'!N252+'Terminal Value'!N252</f>
        <v>8474.5881870267131</v>
      </c>
      <c r="O252" s="70">
        <f>+Outflows!O252+Fees!O252+'Ongoing Cash Flows'!O252+'Terminal Value'!O252</f>
        <v>8148.8114145065365</v>
      </c>
      <c r="P252" s="70">
        <f>+Outflows!P252+Fees!P252+'Ongoing Cash Flows'!P252+'Terminal Value'!P252</f>
        <v>8040.6057015008919</v>
      </c>
      <c r="Q252" s="70">
        <f>+Outflows!Q252+Fees!Q252+'Ongoing Cash Flows'!Q252+'Terminal Value'!Q252</f>
        <v>8012.3963696789406</v>
      </c>
      <c r="R252" s="70">
        <f>+Outflows!R252+Fees!R252+'Ongoing Cash Flows'!R252+'Terminal Value'!R252</f>
        <v>1179.6283334035052</v>
      </c>
      <c r="S252" s="70">
        <f>+Outflows!S252+Fees!S252+'Ongoing Cash Flows'!S252+'Terminal Value'!S252</f>
        <v>0</v>
      </c>
      <c r="T252" s="70">
        <f>+Outflows!T252+Fees!T252+'Ongoing Cash Flows'!T252+'Terminal Value'!T252</f>
        <v>0</v>
      </c>
      <c r="U252" s="70">
        <f>+Outflows!U252+Fees!U252+'Ongoing Cash Flows'!U252+'Terminal Value'!U252</f>
        <v>0</v>
      </c>
      <c r="V252" s="70">
        <f>+Outflows!V252+Fees!V252+'Ongoing Cash Flows'!V252+'Terminal Value'!V252</f>
        <v>0</v>
      </c>
      <c r="W252" s="70">
        <f>+Outflows!W252+Fees!W252+'Ongoing Cash Flows'!W252+'Terminal Value'!W252</f>
        <v>0</v>
      </c>
      <c r="X252" s="70">
        <f>+Outflows!X252+Fees!X252+'Ongoing Cash Flows'!X252+'Terminal Value'!X252</f>
        <v>0</v>
      </c>
      <c r="Y252" s="70">
        <f>+Outflows!Y252+Fees!Y252+'Ongoing Cash Flows'!Y252+'Terminal Value'!Y252</f>
        <v>0</v>
      </c>
      <c r="Z252" s="70">
        <f>+Outflows!Z252+Fees!Z252+'Ongoing Cash Flows'!Z252+'Terminal Value'!Z252</f>
        <v>0</v>
      </c>
      <c r="AA252" s="70">
        <f>+Outflows!AA252+Fees!AA252+'Ongoing Cash Flows'!AA252+'Terminal Value'!AA252</f>
        <v>0</v>
      </c>
      <c r="AB252" s="70">
        <f>+Outflows!AB252+Fees!AB252+'Ongoing Cash Flows'!AB252+'Terminal Value'!AB252</f>
        <v>0</v>
      </c>
      <c r="AC252" s="70">
        <f>+Outflows!AC252+Fees!AC252+'Ongoing Cash Flows'!AC252+'Terminal Value'!AC252</f>
        <v>0</v>
      </c>
      <c r="AD252" s="70">
        <f>+Outflows!AD252+Fees!AD252+'Ongoing Cash Flows'!AD252+'Terminal Value'!AD252</f>
        <v>0</v>
      </c>
      <c r="AE252" s="70">
        <f>+Outflows!AE252+Fees!AE252+'Ongoing Cash Flows'!AE252+'Terminal Value'!AE252</f>
        <v>0</v>
      </c>
      <c r="AF252" s="70">
        <f>+Outflows!AF252+Fees!AF252+'Ongoing Cash Flows'!AF252+'Terminal Value'!AF252</f>
        <v>0</v>
      </c>
      <c r="AG252" s="70">
        <f>+Outflows!AG252+Fees!AG252+'Ongoing Cash Flows'!AG252+'Terminal Value'!AG252</f>
        <v>0</v>
      </c>
      <c r="AH252" s="70">
        <f>+Outflows!AH252+Fees!AH252+'Ongoing Cash Flows'!AH252+'Terminal Value'!AH252</f>
        <v>0</v>
      </c>
      <c r="AI252" s="70">
        <f>+Outflows!AI252+Fees!AI252+'Ongoing Cash Flows'!AI252+'Terminal Value'!AI252</f>
        <v>0</v>
      </c>
      <c r="AJ252" s="70">
        <f>+Outflows!AJ252+Fees!AJ252+'Ongoing Cash Flows'!AJ252+'Terminal Value'!AJ252</f>
        <v>0</v>
      </c>
      <c r="AK252" s="70"/>
      <c r="AL252" s="6"/>
      <c r="AM252" s="71"/>
      <c r="AN252" s="72">
        <f t="shared" si="12"/>
        <v>4.7439947724342346E-2</v>
      </c>
      <c r="AO252" s="70">
        <f t="shared" ca="1" si="13"/>
        <v>-6838.8184426383177</v>
      </c>
      <c r="AP252" s="166">
        <f t="shared" ca="1" si="14"/>
        <v>35289219.848270059</v>
      </c>
      <c r="AQ252" s="166">
        <f t="shared" ca="1" si="15"/>
        <v>0</v>
      </c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1"/>
      <c r="CM252" s="1"/>
      <c r="CN252" s="1"/>
      <c r="CO252" s="1"/>
      <c r="CP252" s="1"/>
    </row>
    <row r="253" spans="1:94" x14ac:dyDescent="0.2">
      <c r="A253" s="6">
        <v>251</v>
      </c>
      <c r="B253" s="70">
        <f>+Outflows!B253+Fees!B253+'Ongoing Cash Flows'!B253+'Terminal Value'!B253</f>
        <v>-93916.736898690811</v>
      </c>
      <c r="C253" s="70">
        <f>+Outflows!C253+Fees!C253+'Ongoing Cash Flows'!C253+'Terminal Value'!C253</f>
        <v>14149.53194183555</v>
      </c>
      <c r="D253" s="70">
        <f>+Outflows!D253+Fees!D253+'Ongoing Cash Flows'!D253+'Terminal Value'!D253</f>
        <v>12108.888221149014</v>
      </c>
      <c r="E253" s="70">
        <f>+Outflows!E253+Fees!E253+'Ongoing Cash Flows'!E253+'Terminal Value'!E253</f>
        <v>10135.747685596021</v>
      </c>
      <c r="F253" s="70">
        <f>+Outflows!F253+Fees!F253+'Ongoing Cash Flows'!F253+'Terminal Value'!F253</f>
        <v>9726.1948425886312</v>
      </c>
      <c r="G253" s="70">
        <f>+Outflows!G253+Fees!G253+'Ongoing Cash Flows'!G253+'Terminal Value'!G253</f>
        <v>9439.7353566398815</v>
      </c>
      <c r="H253" s="70">
        <f>+Outflows!H253+Fees!H253+'Ongoing Cash Flows'!H253+'Terminal Value'!H253</f>
        <v>8486.3629118400604</v>
      </c>
      <c r="I253" s="70">
        <f>+Outflows!I253+Fees!I253+'Ongoing Cash Flows'!I253+'Terminal Value'!I253</f>
        <v>8335.7212012334567</v>
      </c>
      <c r="J253" s="70">
        <f>+Outflows!J253+Fees!J253+'Ongoing Cash Flows'!J253+'Terminal Value'!J253</f>
        <v>8323.2869986984679</v>
      </c>
      <c r="K253" s="70">
        <f>+Outflows!K253+Fees!K253+'Ongoing Cash Flows'!K253+'Terminal Value'!K253</f>
        <v>8314.1312528180497</v>
      </c>
      <c r="L253" s="70">
        <f>+Outflows!L253+Fees!L253+'Ongoing Cash Flows'!L253+'Terminal Value'!L253</f>
        <v>8315.3590638180576</v>
      </c>
      <c r="M253" s="70">
        <f>+Outflows!M253+Fees!M253+'Ongoing Cash Flows'!M253+'Terminal Value'!M253</f>
        <v>8287.3526185152259</v>
      </c>
      <c r="N253" s="70">
        <f>+Outflows!N253+Fees!N253+'Ongoing Cash Flows'!N253+'Terminal Value'!N253</f>
        <v>8269.7063312861501</v>
      </c>
      <c r="O253" s="70">
        <f>+Outflows!O253+Fees!O253+'Ongoing Cash Flows'!O253+'Terminal Value'!O253</f>
        <v>7943.5823013833633</v>
      </c>
      <c r="P253" s="70">
        <f>+Outflows!P253+Fees!P253+'Ongoing Cash Flows'!P253+'Terminal Value'!P253</f>
        <v>7835.7238457603289</v>
      </c>
      <c r="Q253" s="70">
        <f>+Outflows!Q253+Fees!Q253+'Ongoing Cash Flows'!Q253+'Terminal Value'!Q253</f>
        <v>7807.1672565557674</v>
      </c>
      <c r="R253" s="70">
        <f>+Outflows!R253+Fees!R253+'Ongoing Cash Flows'!R253+'Terminal Value'!R253</f>
        <v>1077.1874055332239</v>
      </c>
      <c r="S253" s="70">
        <f>+Outflows!S253+Fees!S253+'Ongoing Cash Flows'!S253+'Terminal Value'!S253</f>
        <v>0</v>
      </c>
      <c r="T253" s="70">
        <f>+Outflows!T253+Fees!T253+'Ongoing Cash Flows'!T253+'Terminal Value'!T253</f>
        <v>0</v>
      </c>
      <c r="U253" s="70">
        <f>+Outflows!U253+Fees!U253+'Ongoing Cash Flows'!U253+'Terminal Value'!U253</f>
        <v>0</v>
      </c>
      <c r="V253" s="70">
        <f>+Outflows!V253+Fees!V253+'Ongoing Cash Flows'!V253+'Terminal Value'!V253</f>
        <v>0</v>
      </c>
      <c r="W253" s="70">
        <f>+Outflows!W253+Fees!W253+'Ongoing Cash Flows'!W253+'Terminal Value'!W253</f>
        <v>0</v>
      </c>
      <c r="X253" s="70">
        <f>+Outflows!X253+Fees!X253+'Ongoing Cash Flows'!X253+'Terminal Value'!X253</f>
        <v>0</v>
      </c>
      <c r="Y253" s="70">
        <f>+Outflows!Y253+Fees!Y253+'Ongoing Cash Flows'!Y253+'Terminal Value'!Y253</f>
        <v>0</v>
      </c>
      <c r="Z253" s="70">
        <f>+Outflows!Z253+Fees!Z253+'Ongoing Cash Flows'!Z253+'Terminal Value'!Z253</f>
        <v>0</v>
      </c>
      <c r="AA253" s="70">
        <f>+Outflows!AA253+Fees!AA253+'Ongoing Cash Flows'!AA253+'Terminal Value'!AA253</f>
        <v>0</v>
      </c>
      <c r="AB253" s="70">
        <f>+Outflows!AB253+Fees!AB253+'Ongoing Cash Flows'!AB253+'Terminal Value'!AB253</f>
        <v>0</v>
      </c>
      <c r="AC253" s="70">
        <f>+Outflows!AC253+Fees!AC253+'Ongoing Cash Flows'!AC253+'Terminal Value'!AC253</f>
        <v>0</v>
      </c>
      <c r="AD253" s="70">
        <f>+Outflows!AD253+Fees!AD253+'Ongoing Cash Flows'!AD253+'Terminal Value'!AD253</f>
        <v>0</v>
      </c>
      <c r="AE253" s="70">
        <f>+Outflows!AE253+Fees!AE253+'Ongoing Cash Flows'!AE253+'Terminal Value'!AE253</f>
        <v>0</v>
      </c>
      <c r="AF253" s="70">
        <f>+Outflows!AF253+Fees!AF253+'Ongoing Cash Flows'!AF253+'Terminal Value'!AF253</f>
        <v>0</v>
      </c>
      <c r="AG253" s="70">
        <f>+Outflows!AG253+Fees!AG253+'Ongoing Cash Flows'!AG253+'Terminal Value'!AG253</f>
        <v>0</v>
      </c>
      <c r="AH253" s="70">
        <f>+Outflows!AH253+Fees!AH253+'Ongoing Cash Flows'!AH253+'Terminal Value'!AH253</f>
        <v>0</v>
      </c>
      <c r="AI253" s="70">
        <f>+Outflows!AI253+Fees!AI253+'Ongoing Cash Flows'!AI253+'Terminal Value'!AI253</f>
        <v>0</v>
      </c>
      <c r="AJ253" s="70">
        <f>+Outflows!AJ253+Fees!AJ253+'Ongoing Cash Flows'!AJ253+'Terminal Value'!AJ253</f>
        <v>0</v>
      </c>
      <c r="AK253" s="70"/>
      <c r="AL253" s="6"/>
      <c r="AM253" s="71"/>
      <c r="AN253" s="72">
        <f t="shared" si="12"/>
        <v>5.8399990200996399E-2</v>
      </c>
      <c r="AO253" s="70">
        <f t="shared" ca="1" si="13"/>
        <v>-626.0927214009173</v>
      </c>
      <c r="AP253" s="166">
        <f t="shared" ca="1" si="14"/>
        <v>0</v>
      </c>
      <c r="AQ253" s="166">
        <f t="shared" ca="1" si="15"/>
        <v>74121.526597599368</v>
      </c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1"/>
      <c r="CM253" s="1"/>
      <c r="CN253" s="1"/>
      <c r="CO253" s="1"/>
      <c r="CP253" s="1"/>
    </row>
    <row r="254" spans="1:94" x14ac:dyDescent="0.2">
      <c r="A254" s="6">
        <v>252</v>
      </c>
      <c r="B254" s="70">
        <f>+Outflows!B254+Fees!B254+'Ongoing Cash Flows'!B254+'Terminal Value'!B254</f>
        <v>-96475.223244379857</v>
      </c>
      <c r="C254" s="70">
        <f>+Outflows!C254+Fees!C254+'Ongoing Cash Flows'!C254+'Terminal Value'!C254</f>
        <v>14279.391207842193</v>
      </c>
      <c r="D254" s="70">
        <f>+Outflows!D254+Fees!D254+'Ongoing Cash Flows'!D254+'Terminal Value'!D254</f>
        <v>12280.190629194123</v>
      </c>
      <c r="E254" s="70">
        <f>+Outflows!E254+Fees!E254+'Ongoing Cash Flows'!E254+'Terminal Value'!E254</f>
        <v>10223.396794238266</v>
      </c>
      <c r="F254" s="70">
        <f>+Outflows!F254+Fees!F254+'Ongoing Cash Flows'!F254+'Terminal Value'!F254</f>
        <v>9778.3280167427256</v>
      </c>
      <c r="G254" s="70">
        <f>+Outflows!G254+Fees!G254+'Ongoing Cash Flows'!G254+'Terminal Value'!G254</f>
        <v>9461.7163544865944</v>
      </c>
      <c r="H254" s="70">
        <f>+Outflows!H254+Fees!H254+'Ongoing Cash Flows'!H254+'Terminal Value'!H254</f>
        <v>8548.3351821420638</v>
      </c>
      <c r="I254" s="70">
        <f>+Outflows!I254+Fees!I254+'Ongoing Cash Flows'!I254+'Terminal Value'!I254</f>
        <v>8394.4108312144872</v>
      </c>
      <c r="J254" s="70">
        <f>+Outflows!J254+Fees!J254+'Ongoing Cash Flows'!J254+'Terminal Value'!J254</f>
        <v>8381.9766286794984</v>
      </c>
      <c r="K254" s="70">
        <f>+Outflows!K254+Fees!K254+'Ongoing Cash Flows'!K254+'Terminal Value'!K254</f>
        <v>8372.9203567482</v>
      </c>
      <c r="L254" s="70">
        <f>+Outflows!L254+Fees!L254+'Ongoing Cash Flows'!L254+'Terminal Value'!L254</f>
        <v>8374.0486937990881</v>
      </c>
      <c r="M254" s="70">
        <f>+Outflows!M254+Fees!M254+'Ongoing Cash Flows'!M254+'Terminal Value'!M254</f>
        <v>8346.1417224453762</v>
      </c>
      <c r="N254" s="70">
        <f>+Outflows!N254+Fees!N254+'Ongoing Cash Flows'!N254+'Terminal Value'!N254</f>
        <v>8328.3959612671806</v>
      </c>
      <c r="O254" s="70">
        <f>+Outflows!O254+Fees!O254+'Ongoing Cash Flows'!O254+'Terminal Value'!O254</f>
        <v>8002.3714053135136</v>
      </c>
      <c r="P254" s="70">
        <f>+Outflows!P254+Fees!P254+'Ongoing Cash Flows'!P254+'Terminal Value'!P254</f>
        <v>7894.4134757413594</v>
      </c>
      <c r="Q254" s="70">
        <f>+Outflows!Q254+Fees!Q254+'Ongoing Cash Flows'!Q254+'Terminal Value'!Q254</f>
        <v>7865.9563604859177</v>
      </c>
      <c r="R254" s="70">
        <f>+Outflows!R254+Fees!R254+'Ongoing Cash Flows'!R254+'Terminal Value'!R254</f>
        <v>1106.5322205237392</v>
      </c>
      <c r="S254" s="70">
        <f>+Outflows!S254+Fees!S254+'Ongoing Cash Flows'!S254+'Terminal Value'!S254</f>
        <v>0</v>
      </c>
      <c r="T254" s="70">
        <f>+Outflows!T254+Fees!T254+'Ongoing Cash Flows'!T254+'Terminal Value'!T254</f>
        <v>0</v>
      </c>
      <c r="U254" s="70">
        <f>+Outflows!U254+Fees!U254+'Ongoing Cash Flows'!U254+'Terminal Value'!U254</f>
        <v>0</v>
      </c>
      <c r="V254" s="70">
        <f>+Outflows!V254+Fees!V254+'Ongoing Cash Flows'!V254+'Terminal Value'!V254</f>
        <v>0</v>
      </c>
      <c r="W254" s="70">
        <f>+Outflows!W254+Fees!W254+'Ongoing Cash Flows'!W254+'Terminal Value'!W254</f>
        <v>0</v>
      </c>
      <c r="X254" s="70">
        <f>+Outflows!X254+Fees!X254+'Ongoing Cash Flows'!X254+'Terminal Value'!X254</f>
        <v>0</v>
      </c>
      <c r="Y254" s="70">
        <f>+Outflows!Y254+Fees!Y254+'Ongoing Cash Flows'!Y254+'Terminal Value'!Y254</f>
        <v>0</v>
      </c>
      <c r="Z254" s="70">
        <f>+Outflows!Z254+Fees!Z254+'Ongoing Cash Flows'!Z254+'Terminal Value'!Z254</f>
        <v>0</v>
      </c>
      <c r="AA254" s="70">
        <f>+Outflows!AA254+Fees!AA254+'Ongoing Cash Flows'!AA254+'Terminal Value'!AA254</f>
        <v>0</v>
      </c>
      <c r="AB254" s="70">
        <f>+Outflows!AB254+Fees!AB254+'Ongoing Cash Flows'!AB254+'Terminal Value'!AB254</f>
        <v>0</v>
      </c>
      <c r="AC254" s="70">
        <f>+Outflows!AC254+Fees!AC254+'Ongoing Cash Flows'!AC254+'Terminal Value'!AC254</f>
        <v>0</v>
      </c>
      <c r="AD254" s="70">
        <f>+Outflows!AD254+Fees!AD254+'Ongoing Cash Flows'!AD254+'Terminal Value'!AD254</f>
        <v>0</v>
      </c>
      <c r="AE254" s="70">
        <f>+Outflows!AE254+Fees!AE254+'Ongoing Cash Flows'!AE254+'Terminal Value'!AE254</f>
        <v>0</v>
      </c>
      <c r="AF254" s="70">
        <f>+Outflows!AF254+Fees!AF254+'Ongoing Cash Flows'!AF254+'Terminal Value'!AF254</f>
        <v>0</v>
      </c>
      <c r="AG254" s="70">
        <f>+Outflows!AG254+Fees!AG254+'Ongoing Cash Flows'!AG254+'Terminal Value'!AG254</f>
        <v>0</v>
      </c>
      <c r="AH254" s="70">
        <f>+Outflows!AH254+Fees!AH254+'Ongoing Cash Flows'!AH254+'Terminal Value'!AH254</f>
        <v>0</v>
      </c>
      <c r="AI254" s="70">
        <f>+Outflows!AI254+Fees!AI254+'Ongoing Cash Flows'!AI254+'Terminal Value'!AI254</f>
        <v>0</v>
      </c>
      <c r="AJ254" s="70">
        <f>+Outflows!AJ254+Fees!AJ254+'Ongoing Cash Flows'!AJ254+'Terminal Value'!AJ254</f>
        <v>0</v>
      </c>
      <c r="AK254" s="70"/>
      <c r="AL254" s="6"/>
      <c r="AM254" s="71"/>
      <c r="AN254" s="72">
        <f t="shared" si="12"/>
        <v>5.5239078402519223E-2</v>
      </c>
      <c r="AO254" s="70">
        <f t="shared" ca="1" si="13"/>
        <v>-2318.9399588300585</v>
      </c>
      <c r="AP254" s="166">
        <f t="shared" ca="1" si="14"/>
        <v>2018088.8713925362</v>
      </c>
      <c r="AQ254" s="166">
        <f t="shared" ca="1" si="15"/>
        <v>0</v>
      </c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1"/>
      <c r="CM254" s="1"/>
      <c r="CN254" s="1"/>
      <c r="CO254" s="1"/>
      <c r="CP254" s="1"/>
    </row>
    <row r="255" spans="1:94" x14ac:dyDescent="0.2">
      <c r="A255" s="6">
        <v>253</v>
      </c>
      <c r="B255" s="70">
        <f>+Outflows!B255+Fees!B255+'Ongoing Cash Flows'!B255+'Terminal Value'!B255</f>
        <v>-90832.294793693494</v>
      </c>
      <c r="C255" s="70">
        <f>+Outflows!C255+Fees!C255+'Ongoing Cash Flows'!C255+'Terminal Value'!C255</f>
        <v>14089.655057837908</v>
      </c>
      <c r="D255" s="70">
        <f>+Outflows!D255+Fees!D255+'Ongoing Cash Flows'!D255+'Terminal Value'!D255</f>
        <v>11976.594632582528</v>
      </c>
      <c r="E255" s="70">
        <f>+Outflows!E255+Fees!E255+'Ongoing Cash Flows'!E255+'Terminal Value'!E255</f>
        <v>10007.756918798636</v>
      </c>
      <c r="F255" s="70">
        <f>+Outflows!F255+Fees!F255+'Ongoing Cash Flows'!F255+'Terminal Value'!F255</f>
        <v>9494.4255748293017</v>
      </c>
      <c r="G255" s="70">
        <f>+Outflows!G255+Fees!G255+'Ongoing Cash Flows'!G255+'Terminal Value'!G255</f>
        <v>9411.2882365022324</v>
      </c>
      <c r="H255" s="70">
        <f>+Outflows!H255+Fees!H255+'Ongoing Cash Flows'!H255+'Terminal Value'!H255</f>
        <v>8411.6508149067104</v>
      </c>
      <c r="I255" s="70">
        <f>+Outflows!I255+Fees!I255+'Ongoing Cash Flows'!I255+'Terminal Value'!I255</f>
        <v>8264.9665668985035</v>
      </c>
      <c r="J255" s="70">
        <f>+Outflows!J255+Fees!J255+'Ongoing Cash Flows'!J255+'Terminal Value'!J255</f>
        <v>8252.5323643635129</v>
      </c>
      <c r="K255" s="70">
        <f>+Outflows!K255+Fees!K255+'Ongoing Cash Flows'!K255+'Terminal Value'!K255</f>
        <v>8243.2566953740534</v>
      </c>
      <c r="L255" s="70">
        <f>+Outflows!L255+Fees!L255+'Ongoing Cash Flows'!L255+'Terminal Value'!L255</f>
        <v>8244.6044294831045</v>
      </c>
      <c r="M255" s="70">
        <f>+Outflows!M255+Fees!M255+'Ongoing Cash Flows'!M255+'Terminal Value'!M255</f>
        <v>8216.4780610712296</v>
      </c>
      <c r="N255" s="70">
        <f>+Outflows!N255+Fees!N255+'Ongoing Cash Flows'!N255+'Terminal Value'!N255</f>
        <v>8198.9516969511969</v>
      </c>
      <c r="O255" s="70">
        <f>+Outflows!O255+Fees!O255+'Ongoing Cash Flows'!O255+'Terminal Value'!O255</f>
        <v>7872.707743939367</v>
      </c>
      <c r="P255" s="70">
        <f>+Outflows!P255+Fees!P255+'Ongoing Cash Flows'!P255+'Terminal Value'!P255</f>
        <v>7764.9692114253749</v>
      </c>
      <c r="Q255" s="70">
        <f>+Outflows!Q255+Fees!Q255+'Ongoing Cash Flows'!Q255+'Terminal Value'!Q255</f>
        <v>7736.2926991117702</v>
      </c>
      <c r="R255" s="70">
        <f>+Outflows!R255+Fees!R255+'Ongoing Cash Flows'!R255+'Terminal Value'!R255</f>
        <v>1041.8100883657469</v>
      </c>
      <c r="S255" s="70">
        <f>+Outflows!S255+Fees!S255+'Ongoing Cash Flows'!S255+'Terminal Value'!S255</f>
        <v>0</v>
      </c>
      <c r="T255" s="70">
        <f>+Outflows!T255+Fees!T255+'Ongoing Cash Flows'!T255+'Terminal Value'!T255</f>
        <v>0</v>
      </c>
      <c r="U255" s="70">
        <f>+Outflows!U255+Fees!U255+'Ongoing Cash Flows'!U255+'Terminal Value'!U255</f>
        <v>0</v>
      </c>
      <c r="V255" s="70">
        <f>+Outflows!V255+Fees!V255+'Ongoing Cash Flows'!V255+'Terminal Value'!V255</f>
        <v>0</v>
      </c>
      <c r="W255" s="70">
        <f>+Outflows!W255+Fees!W255+'Ongoing Cash Flows'!W255+'Terminal Value'!W255</f>
        <v>0</v>
      </c>
      <c r="X255" s="70">
        <f>+Outflows!X255+Fees!X255+'Ongoing Cash Flows'!X255+'Terminal Value'!X255</f>
        <v>0</v>
      </c>
      <c r="Y255" s="70">
        <f>+Outflows!Y255+Fees!Y255+'Ongoing Cash Flows'!Y255+'Terminal Value'!Y255</f>
        <v>0</v>
      </c>
      <c r="Z255" s="70">
        <f>+Outflows!Z255+Fees!Z255+'Ongoing Cash Flows'!Z255+'Terminal Value'!Z255</f>
        <v>0</v>
      </c>
      <c r="AA255" s="70">
        <f>+Outflows!AA255+Fees!AA255+'Ongoing Cash Flows'!AA255+'Terminal Value'!AA255</f>
        <v>0</v>
      </c>
      <c r="AB255" s="70">
        <f>+Outflows!AB255+Fees!AB255+'Ongoing Cash Flows'!AB255+'Terminal Value'!AB255</f>
        <v>0</v>
      </c>
      <c r="AC255" s="70">
        <f>+Outflows!AC255+Fees!AC255+'Ongoing Cash Flows'!AC255+'Terminal Value'!AC255</f>
        <v>0</v>
      </c>
      <c r="AD255" s="70">
        <f>+Outflows!AD255+Fees!AD255+'Ongoing Cash Flows'!AD255+'Terminal Value'!AD255</f>
        <v>0</v>
      </c>
      <c r="AE255" s="70">
        <f>+Outflows!AE255+Fees!AE255+'Ongoing Cash Flows'!AE255+'Terminal Value'!AE255</f>
        <v>0</v>
      </c>
      <c r="AF255" s="70">
        <f>+Outflows!AF255+Fees!AF255+'Ongoing Cash Flows'!AF255+'Terminal Value'!AF255</f>
        <v>0</v>
      </c>
      <c r="AG255" s="70">
        <f>+Outflows!AG255+Fees!AG255+'Ongoing Cash Flows'!AG255+'Terminal Value'!AG255</f>
        <v>0</v>
      </c>
      <c r="AH255" s="70">
        <f>+Outflows!AH255+Fees!AH255+'Ongoing Cash Flows'!AH255+'Terminal Value'!AH255</f>
        <v>0</v>
      </c>
      <c r="AI255" s="70">
        <f>+Outflows!AI255+Fees!AI255+'Ongoing Cash Flows'!AI255+'Terminal Value'!AI255</f>
        <v>0</v>
      </c>
      <c r="AJ255" s="70">
        <f>+Outflows!AJ255+Fees!AJ255+'Ongoing Cash Flows'!AJ255+'Terminal Value'!AJ255</f>
        <v>0</v>
      </c>
      <c r="AK255" s="70"/>
      <c r="AL255" s="6"/>
      <c r="AM255" s="71"/>
      <c r="AN255" s="72">
        <f t="shared" si="12"/>
        <v>6.2418219447135923E-2</v>
      </c>
      <c r="AO255" s="70">
        <f t="shared" ca="1" si="13"/>
        <v>1417.4785538919318</v>
      </c>
      <c r="AP255" s="166">
        <f t="shared" ca="1" si="14"/>
        <v>0</v>
      </c>
      <c r="AQ255" s="166">
        <f t="shared" ca="1" si="15"/>
        <v>5363040.6329964986</v>
      </c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1"/>
      <c r="CM255" s="1"/>
      <c r="CN255" s="1"/>
      <c r="CO255" s="1"/>
      <c r="CP255" s="1"/>
    </row>
    <row r="256" spans="1:94" x14ac:dyDescent="0.2">
      <c r="A256" s="6">
        <v>254</v>
      </c>
      <c r="B256" s="70">
        <f>+Outflows!B256+Fees!B256+'Ongoing Cash Flows'!B256+'Terminal Value'!B256</f>
        <v>-94081.897774442041</v>
      </c>
      <c r="C256" s="70">
        <f>+Outflows!C256+Fees!C256+'Ongoing Cash Flows'!C256+'Terminal Value'!C256</f>
        <v>14142.907232283198</v>
      </c>
      <c r="D256" s="70">
        <f>+Outflows!D256+Fees!D256+'Ongoing Cash Flows'!D256+'Terminal Value'!D256</f>
        <v>12231.067000813004</v>
      </c>
      <c r="E256" s="70">
        <f>+Outflows!E256+Fees!E256+'Ongoing Cash Flows'!E256+'Terminal Value'!E256</f>
        <v>10070.44112466745</v>
      </c>
      <c r="F256" s="70">
        <f>+Outflows!F256+Fees!F256+'Ongoing Cash Flows'!F256+'Terminal Value'!F256</f>
        <v>9510.506384440745</v>
      </c>
      <c r="G256" s="70">
        <f>+Outflows!G256+Fees!G256+'Ongoing Cash Flows'!G256+'Terminal Value'!G256</f>
        <v>9332.2967811616745</v>
      </c>
      <c r="H256" s="70">
        <f>+Outflows!H256+Fees!H256+'Ongoing Cash Flows'!H256+'Terminal Value'!H256</f>
        <v>8490.3634782111167</v>
      </c>
      <c r="I256" s="70">
        <f>+Outflows!I256+Fees!I256+'Ongoing Cash Flows'!I256+'Terminal Value'!I256</f>
        <v>8339.509859594491</v>
      </c>
      <c r="J256" s="70">
        <f>+Outflows!J256+Fees!J256+'Ongoing Cash Flows'!J256+'Terminal Value'!J256</f>
        <v>8327.0756570595004</v>
      </c>
      <c r="K256" s="70">
        <f>+Outflows!K256+Fees!K256+'Ongoing Cash Flows'!K256+'Terminal Value'!K256</f>
        <v>8317.9263326339315</v>
      </c>
      <c r="L256" s="70">
        <f>+Outflows!L256+Fees!L256+'Ongoing Cash Flows'!L256+'Terminal Value'!L256</f>
        <v>8319.1477221790901</v>
      </c>
      <c r="M256" s="70">
        <f>+Outflows!M256+Fees!M256+'Ongoing Cash Flows'!M256+'Terminal Value'!M256</f>
        <v>8291.1476983311077</v>
      </c>
      <c r="N256" s="70">
        <f>+Outflows!N256+Fees!N256+'Ongoing Cash Flows'!N256+'Terminal Value'!N256</f>
        <v>8273.4949896471844</v>
      </c>
      <c r="O256" s="70">
        <f>+Outflows!O256+Fees!O256+'Ongoing Cash Flows'!O256+'Terminal Value'!O256</f>
        <v>7947.3773811992451</v>
      </c>
      <c r="P256" s="70">
        <f>+Outflows!P256+Fees!P256+'Ongoing Cash Flows'!P256+'Terminal Value'!P256</f>
        <v>7839.5125041213623</v>
      </c>
      <c r="Q256" s="70">
        <f>+Outflows!Q256+Fees!Q256+'Ongoing Cash Flows'!Q256+'Terminal Value'!Q256</f>
        <v>7810.9623363716491</v>
      </c>
      <c r="R256" s="70">
        <f>+Outflows!R256+Fees!R256+'Ongoing Cash Flows'!R256+'Terminal Value'!R256</f>
        <v>1079.0817347137404</v>
      </c>
      <c r="S256" s="70">
        <f>+Outflows!S256+Fees!S256+'Ongoing Cash Flows'!S256+'Terminal Value'!S256</f>
        <v>0</v>
      </c>
      <c r="T256" s="70">
        <f>+Outflows!T256+Fees!T256+'Ongoing Cash Flows'!T256+'Terminal Value'!T256</f>
        <v>0</v>
      </c>
      <c r="U256" s="70">
        <f>+Outflows!U256+Fees!U256+'Ongoing Cash Flows'!U256+'Terminal Value'!U256</f>
        <v>0</v>
      </c>
      <c r="V256" s="70">
        <f>+Outflows!V256+Fees!V256+'Ongoing Cash Flows'!V256+'Terminal Value'!V256</f>
        <v>0</v>
      </c>
      <c r="W256" s="70">
        <f>+Outflows!W256+Fees!W256+'Ongoing Cash Flows'!W256+'Terminal Value'!W256</f>
        <v>0</v>
      </c>
      <c r="X256" s="70">
        <f>+Outflows!X256+Fees!X256+'Ongoing Cash Flows'!X256+'Terminal Value'!X256</f>
        <v>0</v>
      </c>
      <c r="Y256" s="70">
        <f>+Outflows!Y256+Fees!Y256+'Ongoing Cash Flows'!Y256+'Terminal Value'!Y256</f>
        <v>0</v>
      </c>
      <c r="Z256" s="70">
        <f>+Outflows!Z256+Fees!Z256+'Ongoing Cash Flows'!Z256+'Terminal Value'!Z256</f>
        <v>0</v>
      </c>
      <c r="AA256" s="70">
        <f>+Outflows!AA256+Fees!AA256+'Ongoing Cash Flows'!AA256+'Terminal Value'!AA256</f>
        <v>0</v>
      </c>
      <c r="AB256" s="70">
        <f>+Outflows!AB256+Fees!AB256+'Ongoing Cash Flows'!AB256+'Terminal Value'!AB256</f>
        <v>0</v>
      </c>
      <c r="AC256" s="70">
        <f>+Outflows!AC256+Fees!AC256+'Ongoing Cash Flows'!AC256+'Terminal Value'!AC256</f>
        <v>0</v>
      </c>
      <c r="AD256" s="70">
        <f>+Outflows!AD256+Fees!AD256+'Ongoing Cash Flows'!AD256+'Terminal Value'!AD256</f>
        <v>0</v>
      </c>
      <c r="AE256" s="70">
        <f>+Outflows!AE256+Fees!AE256+'Ongoing Cash Flows'!AE256+'Terminal Value'!AE256</f>
        <v>0</v>
      </c>
      <c r="AF256" s="70">
        <f>+Outflows!AF256+Fees!AF256+'Ongoing Cash Flows'!AF256+'Terminal Value'!AF256</f>
        <v>0</v>
      </c>
      <c r="AG256" s="70">
        <f>+Outflows!AG256+Fees!AG256+'Ongoing Cash Flows'!AG256+'Terminal Value'!AG256</f>
        <v>0</v>
      </c>
      <c r="AH256" s="70">
        <f>+Outflows!AH256+Fees!AH256+'Ongoing Cash Flows'!AH256+'Terminal Value'!AH256</f>
        <v>0</v>
      </c>
      <c r="AI256" s="70">
        <f>+Outflows!AI256+Fees!AI256+'Ongoing Cash Flows'!AI256+'Terminal Value'!AI256</f>
        <v>0</v>
      </c>
      <c r="AJ256" s="70">
        <f>+Outflows!AJ256+Fees!AJ256+'Ongoing Cash Flows'!AJ256+'Terminal Value'!AJ256</f>
        <v>0</v>
      </c>
      <c r="AK256" s="70"/>
      <c r="AL256" s="6"/>
      <c r="AM256" s="71"/>
      <c r="AN256" s="72">
        <f t="shared" si="12"/>
        <v>5.7778713107109081E-2</v>
      </c>
      <c r="AO256" s="70">
        <f t="shared" ca="1" si="13"/>
        <v>-950.64597127380398</v>
      </c>
      <c r="AP256" s="166">
        <f t="shared" ca="1" si="14"/>
        <v>2735.3486810909708</v>
      </c>
      <c r="AQ256" s="166">
        <f t="shared" ca="1" si="15"/>
        <v>0</v>
      </c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1"/>
      <c r="CM256" s="1"/>
      <c r="CN256" s="1"/>
      <c r="CO256" s="1"/>
      <c r="CP256" s="1"/>
    </row>
    <row r="257" spans="1:94" x14ac:dyDescent="0.2">
      <c r="A257" s="6">
        <v>255</v>
      </c>
      <c r="B257" s="70">
        <f>+Outflows!B257+Fees!B257+'Ongoing Cash Flows'!B257+'Terminal Value'!B257</f>
        <v>-98642.36452828272</v>
      </c>
      <c r="C257" s="70">
        <f>+Outflows!C257+Fees!C257+'Ongoing Cash Flows'!C257+'Terminal Value'!C257</f>
        <v>14267.138042968845</v>
      </c>
      <c r="D257" s="70">
        <f>+Outflows!D257+Fees!D257+'Ongoing Cash Flows'!D257+'Terminal Value'!D257</f>
        <v>12328.064627775038</v>
      </c>
      <c r="E257" s="70">
        <f>+Outflows!E257+Fees!E257+'Ongoing Cash Flows'!E257+'Terminal Value'!E257</f>
        <v>10313.606187746293</v>
      </c>
      <c r="F257" s="70">
        <f>+Outflows!F257+Fees!F257+'Ongoing Cash Flows'!F257+'Terminal Value'!F257</f>
        <v>9817.2443659643868</v>
      </c>
      <c r="G257" s="70">
        <f>+Outflows!G257+Fees!G257+'Ongoing Cash Flows'!G257+'Terminal Value'!G257</f>
        <v>9567.0038776640813</v>
      </c>
      <c r="H257" s="70">
        <f>+Outflows!H257+Fees!H257+'Ongoing Cash Flows'!H257+'Terminal Value'!H257</f>
        <v>8600.8281984346668</v>
      </c>
      <c r="I257" s="70">
        <f>+Outflows!I257+Fees!I257+'Ongoing Cash Flows'!I257+'Terminal Value'!I257</f>
        <v>8444.1233185541932</v>
      </c>
      <c r="J257" s="70">
        <f>+Outflows!J257+Fees!J257+'Ongoing Cash Flows'!J257+'Terminal Value'!J257</f>
        <v>8431.6891160192026</v>
      </c>
      <c r="K257" s="70">
        <f>+Outflows!K257+Fees!K257+'Ongoing Cash Flows'!K257+'Terminal Value'!K257</f>
        <v>8422.7171025410225</v>
      </c>
      <c r="L257" s="70">
        <f>+Outflows!L257+Fees!L257+'Ongoing Cash Flows'!L257+'Terminal Value'!L257</f>
        <v>8423.7611811387924</v>
      </c>
      <c r="M257" s="70">
        <f>+Outflows!M257+Fees!M257+'Ongoing Cash Flows'!M257+'Terminal Value'!M257</f>
        <v>8395.9384682382006</v>
      </c>
      <c r="N257" s="70">
        <f>+Outflows!N257+Fees!N257+'Ongoing Cash Flows'!N257+'Terminal Value'!N257</f>
        <v>8378.1084486068867</v>
      </c>
      <c r="O257" s="70">
        <f>+Outflows!O257+Fees!O257+'Ongoing Cash Flows'!O257+'Terminal Value'!O257</f>
        <v>8052.1681511063371</v>
      </c>
      <c r="P257" s="70">
        <f>+Outflows!P257+Fees!P257+'Ongoing Cash Flows'!P257+'Terminal Value'!P257</f>
        <v>7944.1259630810646</v>
      </c>
      <c r="Q257" s="70">
        <f>+Outflows!Q257+Fees!Q257+'Ongoing Cash Flows'!Q257+'Terminal Value'!Q257</f>
        <v>7915.7531062787402</v>
      </c>
      <c r="R257" s="70">
        <f>+Outflows!R257+Fees!R257+'Ongoing Cash Flows'!R257+'Terminal Value'!R257</f>
        <v>1131.3884641935915</v>
      </c>
      <c r="S257" s="70">
        <f>+Outflows!S257+Fees!S257+'Ongoing Cash Flows'!S257+'Terminal Value'!S257</f>
        <v>0</v>
      </c>
      <c r="T257" s="70">
        <f>+Outflows!T257+Fees!T257+'Ongoing Cash Flows'!T257+'Terminal Value'!T257</f>
        <v>0</v>
      </c>
      <c r="U257" s="70">
        <f>+Outflows!U257+Fees!U257+'Ongoing Cash Flows'!U257+'Terminal Value'!U257</f>
        <v>0</v>
      </c>
      <c r="V257" s="70">
        <f>+Outflows!V257+Fees!V257+'Ongoing Cash Flows'!V257+'Terminal Value'!V257</f>
        <v>0</v>
      </c>
      <c r="W257" s="70">
        <f>+Outflows!W257+Fees!W257+'Ongoing Cash Flows'!W257+'Terminal Value'!W257</f>
        <v>0</v>
      </c>
      <c r="X257" s="70">
        <f>+Outflows!X257+Fees!X257+'Ongoing Cash Flows'!X257+'Terminal Value'!X257</f>
        <v>0</v>
      </c>
      <c r="Y257" s="70">
        <f>+Outflows!Y257+Fees!Y257+'Ongoing Cash Flows'!Y257+'Terminal Value'!Y257</f>
        <v>0</v>
      </c>
      <c r="Z257" s="70">
        <f>+Outflows!Z257+Fees!Z257+'Ongoing Cash Flows'!Z257+'Terminal Value'!Z257</f>
        <v>0</v>
      </c>
      <c r="AA257" s="70">
        <f>+Outflows!AA257+Fees!AA257+'Ongoing Cash Flows'!AA257+'Terminal Value'!AA257</f>
        <v>0</v>
      </c>
      <c r="AB257" s="70">
        <f>+Outflows!AB257+Fees!AB257+'Ongoing Cash Flows'!AB257+'Terminal Value'!AB257</f>
        <v>0</v>
      </c>
      <c r="AC257" s="70">
        <f>+Outflows!AC257+Fees!AC257+'Ongoing Cash Flows'!AC257+'Terminal Value'!AC257</f>
        <v>0</v>
      </c>
      <c r="AD257" s="70">
        <f>+Outflows!AD257+Fees!AD257+'Ongoing Cash Flows'!AD257+'Terminal Value'!AD257</f>
        <v>0</v>
      </c>
      <c r="AE257" s="70">
        <f>+Outflows!AE257+Fees!AE257+'Ongoing Cash Flows'!AE257+'Terminal Value'!AE257</f>
        <v>0</v>
      </c>
      <c r="AF257" s="70">
        <f>+Outflows!AF257+Fees!AF257+'Ongoing Cash Flows'!AF257+'Terminal Value'!AF257</f>
        <v>0</v>
      </c>
      <c r="AG257" s="70">
        <f>+Outflows!AG257+Fees!AG257+'Ongoing Cash Flows'!AG257+'Terminal Value'!AG257</f>
        <v>0</v>
      </c>
      <c r="AH257" s="70">
        <f>+Outflows!AH257+Fees!AH257+'Ongoing Cash Flows'!AH257+'Terminal Value'!AH257</f>
        <v>0</v>
      </c>
      <c r="AI257" s="70">
        <f>+Outflows!AI257+Fees!AI257+'Ongoing Cash Flows'!AI257+'Terminal Value'!AI257</f>
        <v>0</v>
      </c>
      <c r="AJ257" s="70">
        <f>+Outflows!AJ257+Fees!AJ257+'Ongoing Cash Flows'!AJ257+'Terminal Value'!AJ257</f>
        <v>0</v>
      </c>
      <c r="AK257" s="70"/>
      <c r="AL257" s="6"/>
      <c r="AM257" s="71"/>
      <c r="AN257" s="72">
        <f t="shared" si="12"/>
        <v>5.2458515763282795E-2</v>
      </c>
      <c r="AO257" s="70">
        <f t="shared" ca="1" si="13"/>
        <v>-3872.3243910953579</v>
      </c>
      <c r="AP257" s="166">
        <f t="shared" ca="1" si="14"/>
        <v>8844550.9783784319</v>
      </c>
      <c r="AQ257" s="166">
        <f t="shared" ca="1" si="15"/>
        <v>0</v>
      </c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1"/>
      <c r="CM257" s="1"/>
      <c r="CN257" s="1"/>
      <c r="CO257" s="1"/>
      <c r="CP257" s="1"/>
    </row>
    <row r="258" spans="1:94" x14ac:dyDescent="0.2">
      <c r="A258" s="6">
        <v>256</v>
      </c>
      <c r="B258" s="70">
        <f>+Outflows!B258+Fees!B258+'Ongoing Cash Flows'!B258+'Terminal Value'!B258</f>
        <v>-91732.204632438821</v>
      </c>
      <c r="C258" s="70">
        <f>+Outflows!C258+Fees!C258+'Ongoing Cash Flows'!C258+'Terminal Value'!C258</f>
        <v>14127.266192924544</v>
      </c>
      <c r="D258" s="70">
        <f>+Outflows!D258+Fees!D258+'Ongoing Cash Flows'!D258+'Terminal Value'!D258</f>
        <v>12016.301893786789</v>
      </c>
      <c r="E258" s="70">
        <f>+Outflows!E258+Fees!E258+'Ongoing Cash Flows'!E258+'Terminal Value'!E258</f>
        <v>10006.464436961378</v>
      </c>
      <c r="F258" s="70">
        <f>+Outflows!F258+Fees!F258+'Ongoing Cash Flows'!F258+'Terminal Value'!F258</f>
        <v>9692.3221810385912</v>
      </c>
      <c r="G258" s="70">
        <f>+Outflows!G258+Fees!G258+'Ongoing Cash Flows'!G258+'Terminal Value'!G258</f>
        <v>9343.0527947101327</v>
      </c>
      <c r="H258" s="70">
        <f>+Outflows!H258+Fees!H258+'Ongoing Cash Flows'!H258+'Terminal Value'!H258</f>
        <v>8433.4486469991607</v>
      </c>
      <c r="I258" s="70">
        <f>+Outflows!I258+Fees!I258+'Ongoing Cash Flows'!I258+'Terminal Value'!I258</f>
        <v>8285.609778671449</v>
      </c>
      <c r="J258" s="70">
        <f>+Outflows!J258+Fees!J258+'Ongoing Cash Flows'!J258+'Terminal Value'!J258</f>
        <v>8273.1755761364602</v>
      </c>
      <c r="K258" s="70">
        <f>+Outflows!K258+Fees!K258+'Ongoing Cash Flows'!K258+'Terminal Value'!K258</f>
        <v>8263.9348956415306</v>
      </c>
      <c r="L258" s="70">
        <f>+Outflows!L258+Fees!L258+'Ongoing Cash Flows'!L258+'Terminal Value'!L258</f>
        <v>8265.24764125605</v>
      </c>
      <c r="M258" s="70">
        <f>+Outflows!M258+Fees!M258+'Ongoing Cash Flows'!M258+'Terminal Value'!M258</f>
        <v>8237.1562613387068</v>
      </c>
      <c r="N258" s="70">
        <f>+Outflows!N258+Fees!N258+'Ongoing Cash Flows'!N258+'Terminal Value'!N258</f>
        <v>8219.5949087241424</v>
      </c>
      <c r="O258" s="70">
        <f>+Outflows!O258+Fees!O258+'Ongoing Cash Flows'!O258+'Terminal Value'!O258</f>
        <v>7893.3859442068442</v>
      </c>
      <c r="P258" s="70">
        <f>+Outflows!P258+Fees!P258+'Ongoing Cash Flows'!P258+'Terminal Value'!P258</f>
        <v>7785.6124231983222</v>
      </c>
      <c r="Q258" s="70">
        <f>+Outflows!Q258+Fees!Q258+'Ongoing Cash Flows'!Q258+'Terminal Value'!Q258</f>
        <v>7756.9708993792483</v>
      </c>
      <c r="R258" s="70">
        <f>+Outflows!R258+Fees!R258+'Ongoing Cash Flows'!R258+'Terminal Value'!R258</f>
        <v>1052.1316942522203</v>
      </c>
      <c r="S258" s="70">
        <f>+Outflows!S258+Fees!S258+'Ongoing Cash Flows'!S258+'Terminal Value'!S258</f>
        <v>0</v>
      </c>
      <c r="T258" s="70">
        <f>+Outflows!T258+Fees!T258+'Ongoing Cash Flows'!T258+'Terminal Value'!T258</f>
        <v>0</v>
      </c>
      <c r="U258" s="70">
        <f>+Outflows!U258+Fees!U258+'Ongoing Cash Flows'!U258+'Terminal Value'!U258</f>
        <v>0</v>
      </c>
      <c r="V258" s="70">
        <f>+Outflows!V258+Fees!V258+'Ongoing Cash Flows'!V258+'Terminal Value'!V258</f>
        <v>0</v>
      </c>
      <c r="W258" s="70">
        <f>+Outflows!W258+Fees!W258+'Ongoing Cash Flows'!W258+'Terminal Value'!W258</f>
        <v>0</v>
      </c>
      <c r="X258" s="70">
        <f>+Outflows!X258+Fees!X258+'Ongoing Cash Flows'!X258+'Terminal Value'!X258</f>
        <v>0</v>
      </c>
      <c r="Y258" s="70">
        <f>+Outflows!Y258+Fees!Y258+'Ongoing Cash Flows'!Y258+'Terminal Value'!Y258</f>
        <v>0</v>
      </c>
      <c r="Z258" s="70">
        <f>+Outflows!Z258+Fees!Z258+'Ongoing Cash Flows'!Z258+'Terminal Value'!Z258</f>
        <v>0</v>
      </c>
      <c r="AA258" s="70">
        <f>+Outflows!AA258+Fees!AA258+'Ongoing Cash Flows'!AA258+'Terminal Value'!AA258</f>
        <v>0</v>
      </c>
      <c r="AB258" s="70">
        <f>+Outflows!AB258+Fees!AB258+'Ongoing Cash Flows'!AB258+'Terminal Value'!AB258</f>
        <v>0</v>
      </c>
      <c r="AC258" s="70">
        <f>+Outflows!AC258+Fees!AC258+'Ongoing Cash Flows'!AC258+'Terminal Value'!AC258</f>
        <v>0</v>
      </c>
      <c r="AD258" s="70">
        <f>+Outflows!AD258+Fees!AD258+'Ongoing Cash Flows'!AD258+'Terminal Value'!AD258</f>
        <v>0</v>
      </c>
      <c r="AE258" s="70">
        <f>+Outflows!AE258+Fees!AE258+'Ongoing Cash Flows'!AE258+'Terminal Value'!AE258</f>
        <v>0</v>
      </c>
      <c r="AF258" s="70">
        <f>+Outflows!AF258+Fees!AF258+'Ongoing Cash Flows'!AF258+'Terminal Value'!AF258</f>
        <v>0</v>
      </c>
      <c r="AG258" s="70">
        <f>+Outflows!AG258+Fees!AG258+'Ongoing Cash Flows'!AG258+'Terminal Value'!AG258</f>
        <v>0</v>
      </c>
      <c r="AH258" s="70">
        <f>+Outflows!AH258+Fees!AH258+'Ongoing Cash Flows'!AH258+'Terminal Value'!AH258</f>
        <v>0</v>
      </c>
      <c r="AI258" s="70">
        <f>+Outflows!AI258+Fees!AI258+'Ongoing Cash Flows'!AI258+'Terminal Value'!AI258</f>
        <v>0</v>
      </c>
      <c r="AJ258" s="70">
        <f>+Outflows!AJ258+Fees!AJ258+'Ongoing Cash Flows'!AJ258+'Terminal Value'!AJ258</f>
        <v>0</v>
      </c>
      <c r="AK258" s="70"/>
      <c r="AL258" s="6"/>
      <c r="AM258" s="71"/>
      <c r="AN258" s="72">
        <f t="shared" si="12"/>
        <v>6.1283573508262634E-2</v>
      </c>
      <c r="AO258" s="70">
        <f t="shared" ca="1" si="13"/>
        <v>852.69813172647741</v>
      </c>
      <c r="AP258" s="166">
        <f t="shared" ca="1" si="14"/>
        <v>0</v>
      </c>
      <c r="AQ258" s="166">
        <f t="shared" ca="1" si="15"/>
        <v>3066153.4859749908</v>
      </c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1"/>
      <c r="CM258" s="1"/>
      <c r="CN258" s="1"/>
      <c r="CO258" s="1"/>
      <c r="CP258" s="1"/>
    </row>
    <row r="259" spans="1:94" x14ac:dyDescent="0.2">
      <c r="A259" s="6">
        <v>257</v>
      </c>
      <c r="B259" s="70">
        <f>+Outflows!B259+Fees!B259+'Ongoing Cash Flows'!B259+'Terminal Value'!B259</f>
        <v>-100466.10239554482</v>
      </c>
      <c r="C259" s="70">
        <f>+Outflows!C259+Fees!C259+'Ongoing Cash Flows'!C259+'Terminal Value'!C259</f>
        <v>14256.348417541845</v>
      </c>
      <c r="D259" s="70">
        <f>+Outflows!D259+Fees!D259+'Ongoing Cash Flows'!D259+'Terminal Value'!D259</f>
        <v>12398.765327170309</v>
      </c>
      <c r="E259" s="70">
        <f>+Outflows!E259+Fees!E259+'Ongoing Cash Flows'!E259+'Terminal Value'!E259</f>
        <v>10313.770078885864</v>
      </c>
      <c r="F259" s="70">
        <f>+Outflows!F259+Fees!F259+'Ongoing Cash Flows'!F259+'Terminal Value'!F259</f>
        <v>9888.5485174964342</v>
      </c>
      <c r="G259" s="70">
        <f>+Outflows!G259+Fees!G259+'Ongoing Cash Flows'!G259+'Terminal Value'!G259</f>
        <v>9577.7121488258636</v>
      </c>
      <c r="H259" s="70">
        <f>+Outflows!H259+Fees!H259+'Ongoing Cash Flows'!H259+'Terminal Value'!H259</f>
        <v>8645.0032147525781</v>
      </c>
      <c r="I259" s="70">
        <f>+Outflows!I259+Fees!I259+'Ongoing Cash Flows'!I259+'Terminal Value'!I259</f>
        <v>8485.9584062388894</v>
      </c>
      <c r="J259" s="70">
        <f>+Outflows!J259+Fees!J259+'Ongoing Cash Flows'!J259+'Terminal Value'!J259</f>
        <v>8473.5242037039006</v>
      </c>
      <c r="K259" s="70">
        <f>+Outflows!K259+Fees!K259+'Ongoing Cash Flows'!K259+'Terminal Value'!K259</f>
        <v>8464.6230971540008</v>
      </c>
      <c r="L259" s="70">
        <f>+Outflows!L259+Fees!L259+'Ongoing Cash Flows'!L259+'Terminal Value'!L259</f>
        <v>8465.5962688234904</v>
      </c>
      <c r="M259" s="70">
        <f>+Outflows!M259+Fees!M259+'Ongoing Cash Flows'!M259+'Terminal Value'!M259</f>
        <v>8437.8444628511788</v>
      </c>
      <c r="N259" s="70">
        <f>+Outflows!N259+Fees!N259+'Ongoing Cash Flows'!N259+'Terminal Value'!N259</f>
        <v>8419.9435362915829</v>
      </c>
      <c r="O259" s="70">
        <f>+Outflows!O259+Fees!O259+'Ongoing Cash Flows'!O259+'Terminal Value'!O259</f>
        <v>8094.0741457193144</v>
      </c>
      <c r="P259" s="70">
        <f>+Outflows!P259+Fees!P259+'Ongoing Cash Flows'!P259+'Terminal Value'!P259</f>
        <v>7985.9610507657626</v>
      </c>
      <c r="Q259" s="70">
        <f>+Outflows!Q259+Fees!Q259+'Ongoing Cash Flows'!Q259+'Terminal Value'!Q259</f>
        <v>7957.6591008917185</v>
      </c>
      <c r="R259" s="70">
        <f>+Outflows!R259+Fees!R259+'Ongoing Cash Flows'!R259+'Terminal Value'!R259</f>
        <v>1152.3060080359407</v>
      </c>
      <c r="S259" s="70">
        <f>+Outflows!S259+Fees!S259+'Ongoing Cash Flows'!S259+'Terminal Value'!S259</f>
        <v>0</v>
      </c>
      <c r="T259" s="70">
        <f>+Outflows!T259+Fees!T259+'Ongoing Cash Flows'!T259+'Terminal Value'!T259</f>
        <v>0</v>
      </c>
      <c r="U259" s="70">
        <f>+Outflows!U259+Fees!U259+'Ongoing Cash Flows'!U259+'Terminal Value'!U259</f>
        <v>0</v>
      </c>
      <c r="V259" s="70">
        <f>+Outflows!V259+Fees!V259+'Ongoing Cash Flows'!V259+'Terminal Value'!V259</f>
        <v>0</v>
      </c>
      <c r="W259" s="70">
        <f>+Outflows!W259+Fees!W259+'Ongoing Cash Flows'!W259+'Terminal Value'!W259</f>
        <v>0</v>
      </c>
      <c r="X259" s="70">
        <f>+Outflows!X259+Fees!X259+'Ongoing Cash Flows'!X259+'Terminal Value'!X259</f>
        <v>0</v>
      </c>
      <c r="Y259" s="70">
        <f>+Outflows!Y259+Fees!Y259+'Ongoing Cash Flows'!Y259+'Terminal Value'!Y259</f>
        <v>0</v>
      </c>
      <c r="Z259" s="70">
        <f>+Outflows!Z259+Fees!Z259+'Ongoing Cash Flows'!Z259+'Terminal Value'!Z259</f>
        <v>0</v>
      </c>
      <c r="AA259" s="70">
        <f>+Outflows!AA259+Fees!AA259+'Ongoing Cash Flows'!AA259+'Terminal Value'!AA259</f>
        <v>0</v>
      </c>
      <c r="AB259" s="70">
        <f>+Outflows!AB259+Fees!AB259+'Ongoing Cash Flows'!AB259+'Terminal Value'!AB259</f>
        <v>0</v>
      </c>
      <c r="AC259" s="70">
        <f>+Outflows!AC259+Fees!AC259+'Ongoing Cash Flows'!AC259+'Terminal Value'!AC259</f>
        <v>0</v>
      </c>
      <c r="AD259" s="70">
        <f>+Outflows!AD259+Fees!AD259+'Ongoing Cash Flows'!AD259+'Terminal Value'!AD259</f>
        <v>0</v>
      </c>
      <c r="AE259" s="70">
        <f>+Outflows!AE259+Fees!AE259+'Ongoing Cash Flows'!AE259+'Terminal Value'!AE259</f>
        <v>0</v>
      </c>
      <c r="AF259" s="70">
        <f>+Outflows!AF259+Fees!AF259+'Ongoing Cash Flows'!AF259+'Terminal Value'!AF259</f>
        <v>0</v>
      </c>
      <c r="AG259" s="70">
        <f>+Outflows!AG259+Fees!AG259+'Ongoing Cash Flows'!AG259+'Terminal Value'!AG259</f>
        <v>0</v>
      </c>
      <c r="AH259" s="70">
        <f>+Outflows!AH259+Fees!AH259+'Ongoing Cash Flows'!AH259+'Terminal Value'!AH259</f>
        <v>0</v>
      </c>
      <c r="AI259" s="70">
        <f>+Outflows!AI259+Fees!AI259+'Ongoing Cash Flows'!AI259+'Terminal Value'!AI259</f>
        <v>0</v>
      </c>
      <c r="AJ259" s="70">
        <f>+Outflows!AJ259+Fees!AJ259+'Ongoing Cash Flows'!AJ259+'Terminal Value'!AJ259</f>
        <v>0</v>
      </c>
      <c r="AK259" s="70"/>
      <c r="AL259" s="6"/>
      <c r="AM259" s="71"/>
      <c r="AN259" s="72">
        <f t="shared" ref="AN259:AN322" si="16">IF(ISERROR(XIRR(B259:AJ259,IRRDates)),-1,XIRR(B259:AJ259,IRRDates))</f>
        <v>5.0092843174934384E-2</v>
      </c>
      <c r="AO259" s="70">
        <f t="shared" ref="AO259:AO322" ca="1" si="17">SUMPRODUCT(B259:AJ259,PVRf)</f>
        <v>-5240.1477050111171</v>
      </c>
      <c r="AP259" s="166">
        <f t="shared" ca="1" si="14"/>
        <v>18851247.166600831</v>
      </c>
      <c r="AQ259" s="166">
        <f t="shared" ca="1" si="15"/>
        <v>0</v>
      </c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1"/>
      <c r="CM259" s="1"/>
      <c r="CN259" s="1"/>
      <c r="CO259" s="1"/>
      <c r="CP259" s="1"/>
    </row>
    <row r="260" spans="1:94" x14ac:dyDescent="0.2">
      <c r="A260" s="6">
        <v>258</v>
      </c>
      <c r="B260" s="70">
        <f>+Outflows!B260+Fees!B260+'Ongoing Cash Flows'!B260+'Terminal Value'!B260</f>
        <v>-100159.61280112136</v>
      </c>
      <c r="C260" s="70">
        <f>+Outflows!C260+Fees!C260+'Ongoing Cash Flows'!C260+'Terminal Value'!C260</f>
        <v>14227.844408835144</v>
      </c>
      <c r="D260" s="70">
        <f>+Outflows!D260+Fees!D260+'Ongoing Cash Flows'!D260+'Terminal Value'!D260</f>
        <v>12356.727798381182</v>
      </c>
      <c r="E260" s="70">
        <f>+Outflows!E260+Fees!E260+'Ongoing Cash Flows'!E260+'Terminal Value'!E260</f>
        <v>10557.585578613489</v>
      </c>
      <c r="F260" s="70">
        <f>+Outflows!F260+Fees!F260+'Ongoing Cash Flows'!F260+'Terminal Value'!F260</f>
        <v>10008.060564309821</v>
      </c>
      <c r="G260" s="70">
        <f>+Outflows!G260+Fees!G260+'Ongoing Cash Flows'!G260+'Terminal Value'!G260</f>
        <v>9603.8182022460605</v>
      </c>
      <c r="H260" s="70">
        <f>+Outflows!H260+Fees!H260+'Ongoing Cash Flows'!H260+'Terminal Value'!H260</f>
        <v>8637.5793502389497</v>
      </c>
      <c r="I260" s="70">
        <f>+Outflows!I260+Fees!I260+'Ongoing Cash Flows'!I260+'Terminal Value'!I260</f>
        <v>8478.9277801344924</v>
      </c>
      <c r="J260" s="70">
        <f>+Outflows!J260+Fees!J260+'Ongoing Cash Flows'!J260+'Terminal Value'!J260</f>
        <v>8466.4935775995018</v>
      </c>
      <c r="K260" s="70">
        <f>+Outflows!K260+Fees!K260+'Ongoing Cash Flows'!K260+'Terminal Value'!K260</f>
        <v>8457.5805547341697</v>
      </c>
      <c r="L260" s="70">
        <f>+Outflows!L260+Fees!L260+'Ongoing Cash Flows'!L260+'Terminal Value'!L260</f>
        <v>8458.5656427190916</v>
      </c>
      <c r="M260" s="70">
        <f>+Outflows!M260+Fees!M260+'Ongoing Cash Flows'!M260+'Terminal Value'!M260</f>
        <v>8430.8019204313478</v>
      </c>
      <c r="N260" s="70">
        <f>+Outflows!N260+Fees!N260+'Ongoing Cash Flows'!N260+'Terminal Value'!N260</f>
        <v>8412.9129101871858</v>
      </c>
      <c r="O260" s="70">
        <f>+Outflows!O260+Fees!O260+'Ongoing Cash Flows'!O260+'Terminal Value'!O260</f>
        <v>8087.0316032994851</v>
      </c>
      <c r="P260" s="70">
        <f>+Outflows!P260+Fees!P260+'Ongoing Cash Flows'!P260+'Terminal Value'!P260</f>
        <v>7978.9304246613647</v>
      </c>
      <c r="Q260" s="70">
        <f>+Outflows!Q260+Fees!Q260+'Ongoing Cash Flows'!Q260+'Terminal Value'!Q260</f>
        <v>7950.6165584718892</v>
      </c>
      <c r="R260" s="70">
        <f>+Outflows!R260+Fees!R260+'Ongoing Cash Flows'!R260+'Terminal Value'!R260</f>
        <v>1148.7906949837416</v>
      </c>
      <c r="S260" s="70">
        <f>+Outflows!S260+Fees!S260+'Ongoing Cash Flows'!S260+'Terminal Value'!S260</f>
        <v>0</v>
      </c>
      <c r="T260" s="70">
        <f>+Outflows!T260+Fees!T260+'Ongoing Cash Flows'!T260+'Terminal Value'!T260</f>
        <v>0</v>
      </c>
      <c r="U260" s="70">
        <f>+Outflows!U260+Fees!U260+'Ongoing Cash Flows'!U260+'Terminal Value'!U260</f>
        <v>0</v>
      </c>
      <c r="V260" s="70">
        <f>+Outflows!V260+Fees!V260+'Ongoing Cash Flows'!V260+'Terminal Value'!V260</f>
        <v>0</v>
      </c>
      <c r="W260" s="70">
        <f>+Outflows!W260+Fees!W260+'Ongoing Cash Flows'!W260+'Terminal Value'!W260</f>
        <v>0</v>
      </c>
      <c r="X260" s="70">
        <f>+Outflows!X260+Fees!X260+'Ongoing Cash Flows'!X260+'Terminal Value'!X260</f>
        <v>0</v>
      </c>
      <c r="Y260" s="70">
        <f>+Outflows!Y260+Fees!Y260+'Ongoing Cash Flows'!Y260+'Terminal Value'!Y260</f>
        <v>0</v>
      </c>
      <c r="Z260" s="70">
        <f>+Outflows!Z260+Fees!Z260+'Ongoing Cash Flows'!Z260+'Terminal Value'!Z260</f>
        <v>0</v>
      </c>
      <c r="AA260" s="70">
        <f>+Outflows!AA260+Fees!AA260+'Ongoing Cash Flows'!AA260+'Terminal Value'!AA260</f>
        <v>0</v>
      </c>
      <c r="AB260" s="70">
        <f>+Outflows!AB260+Fees!AB260+'Ongoing Cash Flows'!AB260+'Terminal Value'!AB260</f>
        <v>0</v>
      </c>
      <c r="AC260" s="70">
        <f>+Outflows!AC260+Fees!AC260+'Ongoing Cash Flows'!AC260+'Terminal Value'!AC260</f>
        <v>0</v>
      </c>
      <c r="AD260" s="70">
        <f>+Outflows!AD260+Fees!AD260+'Ongoing Cash Flows'!AD260+'Terminal Value'!AD260</f>
        <v>0</v>
      </c>
      <c r="AE260" s="70">
        <f>+Outflows!AE260+Fees!AE260+'Ongoing Cash Flows'!AE260+'Terminal Value'!AE260</f>
        <v>0</v>
      </c>
      <c r="AF260" s="70">
        <f>+Outflows!AF260+Fees!AF260+'Ongoing Cash Flows'!AF260+'Terminal Value'!AF260</f>
        <v>0</v>
      </c>
      <c r="AG260" s="70">
        <f>+Outflows!AG260+Fees!AG260+'Ongoing Cash Flows'!AG260+'Terminal Value'!AG260</f>
        <v>0</v>
      </c>
      <c r="AH260" s="70">
        <f>+Outflows!AH260+Fees!AH260+'Ongoing Cash Flows'!AH260+'Terminal Value'!AH260</f>
        <v>0</v>
      </c>
      <c r="AI260" s="70">
        <f>+Outflows!AI260+Fees!AI260+'Ongoing Cash Flows'!AI260+'Terminal Value'!AI260</f>
        <v>0</v>
      </c>
      <c r="AJ260" s="70">
        <f>+Outflows!AJ260+Fees!AJ260+'Ongoing Cash Flows'!AJ260+'Terminal Value'!AJ260</f>
        <v>0</v>
      </c>
      <c r="AK260" s="70"/>
      <c r="AL260" s="6"/>
      <c r="AM260" s="71"/>
      <c r="AN260" s="72">
        <f t="shared" si="16"/>
        <v>5.0946709513664257E-2</v>
      </c>
      <c r="AO260" s="70">
        <f t="shared" ca="1" si="17"/>
        <v>-4752.9727726773463</v>
      </c>
      <c r="AP260" s="166">
        <f t="shared" ref="AP260:AP323" ca="1" si="18">MIN(0,AO260-$AO$1004)^2</f>
        <v>14858152.103003079</v>
      </c>
      <c r="AQ260" s="166">
        <f t="shared" ref="AQ260:AQ323" ca="1" si="19">MAX(0,AO260-$AO$1004)^2</f>
        <v>0</v>
      </c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1"/>
      <c r="CM260" s="1"/>
      <c r="CN260" s="1"/>
      <c r="CO260" s="1"/>
      <c r="CP260" s="1"/>
    </row>
    <row r="261" spans="1:94" x14ac:dyDescent="0.2">
      <c r="A261" s="6">
        <v>259</v>
      </c>
      <c r="B261" s="70">
        <f>+Outflows!B261+Fees!B261+'Ongoing Cash Flows'!B261+'Terminal Value'!B261</f>
        <v>-103702.48620862258</v>
      </c>
      <c r="C261" s="70">
        <f>+Outflows!C261+Fees!C261+'Ongoing Cash Flows'!C261+'Terminal Value'!C261</f>
        <v>14289.928542420219</v>
      </c>
      <c r="D261" s="70">
        <f>+Outflows!D261+Fees!D261+'Ongoing Cash Flows'!D261+'Terminal Value'!D261</f>
        <v>12544.024029761486</v>
      </c>
      <c r="E261" s="70">
        <f>+Outflows!E261+Fees!E261+'Ongoing Cash Flows'!E261+'Terminal Value'!E261</f>
        <v>10540.489670147514</v>
      </c>
      <c r="F261" s="70">
        <f>+Outflows!F261+Fees!F261+'Ongoing Cash Flows'!F261+'Terminal Value'!F261</f>
        <v>9988.9042889647608</v>
      </c>
      <c r="G261" s="70">
        <f>+Outflows!G261+Fees!G261+'Ongoing Cash Flows'!G261+'Terminal Value'!G261</f>
        <v>9686.2955467493175</v>
      </c>
      <c r="H261" s="70">
        <f>+Outflows!H261+Fees!H261+'Ongoing Cash Flows'!H261+'Terminal Value'!H261</f>
        <v>8723.3956802050616</v>
      </c>
      <c r="I261" s="70">
        <f>+Outflows!I261+Fees!I261+'Ongoing Cash Flows'!I261+'Terminal Value'!I261</f>
        <v>8560.1984618038441</v>
      </c>
      <c r="J261" s="70">
        <f>+Outflows!J261+Fees!J261+'Ongoing Cash Flows'!J261+'Terminal Value'!J261</f>
        <v>8547.7642592688535</v>
      </c>
      <c r="K261" s="70">
        <f>+Outflows!K261+Fees!K261+'Ongoing Cash Flows'!K261+'Terminal Value'!K261</f>
        <v>8538.9889833216057</v>
      </c>
      <c r="L261" s="70">
        <f>+Outflows!L261+Fees!L261+'Ongoing Cash Flows'!L261+'Terminal Value'!L261</f>
        <v>8539.8363243884451</v>
      </c>
      <c r="M261" s="70">
        <f>+Outflows!M261+Fees!M261+'Ongoing Cash Flows'!M261+'Terminal Value'!M261</f>
        <v>8512.2103490187837</v>
      </c>
      <c r="N261" s="70">
        <f>+Outflows!N261+Fees!N261+'Ongoing Cash Flows'!N261+'Terminal Value'!N261</f>
        <v>8494.1835918565375</v>
      </c>
      <c r="O261" s="70">
        <f>+Outflows!O261+Fees!O261+'Ongoing Cash Flows'!O261+'Terminal Value'!O261</f>
        <v>8168.4400318869202</v>
      </c>
      <c r="P261" s="70">
        <f>+Outflows!P261+Fees!P261+'Ongoing Cash Flows'!P261+'Terminal Value'!P261</f>
        <v>8060.2011063307164</v>
      </c>
      <c r="Q261" s="70">
        <f>+Outflows!Q261+Fees!Q261+'Ongoing Cash Flows'!Q261+'Terminal Value'!Q261</f>
        <v>8032.0249870593243</v>
      </c>
      <c r="R261" s="70">
        <f>+Outflows!R261+Fees!R261+'Ongoing Cash Flows'!R261+'Terminal Value'!R261</f>
        <v>1189.4260358184174</v>
      </c>
      <c r="S261" s="70">
        <f>+Outflows!S261+Fees!S261+'Ongoing Cash Flows'!S261+'Terminal Value'!S261</f>
        <v>0</v>
      </c>
      <c r="T261" s="70">
        <f>+Outflows!T261+Fees!T261+'Ongoing Cash Flows'!T261+'Terminal Value'!T261</f>
        <v>0</v>
      </c>
      <c r="U261" s="70">
        <f>+Outflows!U261+Fees!U261+'Ongoing Cash Flows'!U261+'Terminal Value'!U261</f>
        <v>0</v>
      </c>
      <c r="V261" s="70">
        <f>+Outflows!V261+Fees!V261+'Ongoing Cash Flows'!V261+'Terminal Value'!V261</f>
        <v>0</v>
      </c>
      <c r="W261" s="70">
        <f>+Outflows!W261+Fees!W261+'Ongoing Cash Flows'!W261+'Terminal Value'!W261</f>
        <v>0</v>
      </c>
      <c r="X261" s="70">
        <f>+Outflows!X261+Fees!X261+'Ongoing Cash Flows'!X261+'Terminal Value'!X261</f>
        <v>0</v>
      </c>
      <c r="Y261" s="70">
        <f>+Outflows!Y261+Fees!Y261+'Ongoing Cash Flows'!Y261+'Terminal Value'!Y261</f>
        <v>0</v>
      </c>
      <c r="Z261" s="70">
        <f>+Outflows!Z261+Fees!Z261+'Ongoing Cash Flows'!Z261+'Terminal Value'!Z261</f>
        <v>0</v>
      </c>
      <c r="AA261" s="70">
        <f>+Outflows!AA261+Fees!AA261+'Ongoing Cash Flows'!AA261+'Terminal Value'!AA261</f>
        <v>0</v>
      </c>
      <c r="AB261" s="70">
        <f>+Outflows!AB261+Fees!AB261+'Ongoing Cash Flows'!AB261+'Terminal Value'!AB261</f>
        <v>0</v>
      </c>
      <c r="AC261" s="70">
        <f>+Outflows!AC261+Fees!AC261+'Ongoing Cash Flows'!AC261+'Terminal Value'!AC261</f>
        <v>0</v>
      </c>
      <c r="AD261" s="70">
        <f>+Outflows!AD261+Fees!AD261+'Ongoing Cash Flows'!AD261+'Terminal Value'!AD261</f>
        <v>0</v>
      </c>
      <c r="AE261" s="70">
        <f>+Outflows!AE261+Fees!AE261+'Ongoing Cash Flows'!AE261+'Terminal Value'!AE261</f>
        <v>0</v>
      </c>
      <c r="AF261" s="70">
        <f>+Outflows!AF261+Fees!AF261+'Ongoing Cash Flows'!AF261+'Terminal Value'!AF261</f>
        <v>0</v>
      </c>
      <c r="AG261" s="70">
        <f>+Outflows!AG261+Fees!AG261+'Ongoing Cash Flows'!AG261+'Terminal Value'!AG261</f>
        <v>0</v>
      </c>
      <c r="AH261" s="70">
        <f>+Outflows!AH261+Fees!AH261+'Ongoing Cash Flows'!AH261+'Terminal Value'!AH261</f>
        <v>0</v>
      </c>
      <c r="AI261" s="70">
        <f>+Outflows!AI261+Fees!AI261+'Ongoing Cash Flows'!AI261+'Terminal Value'!AI261</f>
        <v>0</v>
      </c>
      <c r="AJ261" s="70">
        <f>+Outflows!AJ261+Fees!AJ261+'Ongoing Cash Flows'!AJ261+'Terminal Value'!AJ261</f>
        <v>0</v>
      </c>
      <c r="AK261" s="70"/>
      <c r="AL261" s="6"/>
      <c r="AM261" s="71"/>
      <c r="AN261" s="72">
        <f t="shared" si="16"/>
        <v>4.6566697955131534E-2</v>
      </c>
      <c r="AO261" s="70">
        <f t="shared" ca="1" si="17"/>
        <v>-7382.986698161707</v>
      </c>
      <c r="AP261" s="166">
        <f t="shared" ca="1" si="18"/>
        <v>42050572.632602334</v>
      </c>
      <c r="AQ261" s="166">
        <f t="shared" ca="1" si="19"/>
        <v>0</v>
      </c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1"/>
      <c r="CM261" s="1"/>
      <c r="CN261" s="1"/>
      <c r="CO261" s="1"/>
      <c r="CP261" s="1"/>
    </row>
    <row r="262" spans="1:94" x14ac:dyDescent="0.2">
      <c r="A262" s="6">
        <v>260</v>
      </c>
      <c r="B262" s="70">
        <f>+Outflows!B262+Fees!B262+'Ongoing Cash Flows'!B262+'Terminal Value'!B262</f>
        <v>-85753.459897066219</v>
      </c>
      <c r="C262" s="70">
        <f>+Outflows!C262+Fees!C262+'Ongoing Cash Flows'!C262+'Terminal Value'!C262</f>
        <v>13958.084624650142</v>
      </c>
      <c r="D262" s="70">
        <f>+Outflows!D262+Fees!D262+'Ongoing Cash Flows'!D262+'Terminal Value'!D262</f>
        <v>11847.624254609398</v>
      </c>
      <c r="E262" s="70">
        <f>+Outflows!E262+Fees!E262+'Ongoing Cash Flows'!E262+'Terminal Value'!E262</f>
        <v>9887.1867393662687</v>
      </c>
      <c r="F262" s="70">
        <f>+Outflows!F262+Fees!F262+'Ongoing Cash Flows'!F262+'Terminal Value'!F262</f>
        <v>9447.5405699907187</v>
      </c>
      <c r="G262" s="70">
        <f>+Outflows!G262+Fees!G262+'Ongoing Cash Flows'!G262+'Terminal Value'!G262</f>
        <v>9154.301750170478</v>
      </c>
      <c r="H262" s="70">
        <f>+Outflows!H262+Fees!H262+'Ongoing Cash Flows'!H262+'Terminal Value'!H262</f>
        <v>8288.63005712023</v>
      </c>
      <c r="I262" s="70">
        <f>+Outflows!I262+Fees!I262+'Ongoing Cash Flows'!I262+'Terminal Value'!I262</f>
        <v>8148.4621574377907</v>
      </c>
      <c r="J262" s="70">
        <f>+Outflows!J262+Fees!J262+'Ongoing Cash Flows'!J262+'Terminal Value'!J262</f>
        <v>8136.0279549028</v>
      </c>
      <c r="K262" s="70">
        <f>+Outflows!K262+Fees!K262+'Ongoing Cash Flows'!K262+'Terminal Value'!K262</f>
        <v>8126.5548208125592</v>
      </c>
      <c r="L262" s="70">
        <f>+Outflows!L262+Fees!L262+'Ongoing Cash Flows'!L262+'Terminal Value'!L262</f>
        <v>8128.1000200223907</v>
      </c>
      <c r="M262" s="70">
        <f>+Outflows!M262+Fees!M262+'Ongoing Cash Flows'!M262+'Terminal Value'!M262</f>
        <v>8099.7761865097364</v>
      </c>
      <c r="N262" s="70">
        <f>+Outflows!N262+Fees!N262+'Ongoing Cash Flows'!N262+'Terminal Value'!N262</f>
        <v>8082.4472874904841</v>
      </c>
      <c r="O262" s="70">
        <f>+Outflows!O262+Fees!O262+'Ongoing Cash Flows'!O262+'Terminal Value'!O262</f>
        <v>7756.0058693778738</v>
      </c>
      <c r="P262" s="70">
        <f>+Outflows!P262+Fees!P262+'Ongoing Cash Flows'!P262+'Terminal Value'!P262</f>
        <v>7648.4648019646629</v>
      </c>
      <c r="Q262" s="70">
        <f>+Outflows!Q262+Fees!Q262+'Ongoing Cash Flows'!Q262+'Terminal Value'!Q262</f>
        <v>7619.5908245502769</v>
      </c>
      <c r="R262" s="70">
        <f>+Outflows!R262+Fees!R262+'Ongoing Cash Flows'!R262+'Terminal Value'!R262</f>
        <v>983.55788363539057</v>
      </c>
      <c r="S262" s="70">
        <f>+Outflows!S262+Fees!S262+'Ongoing Cash Flows'!S262+'Terminal Value'!S262</f>
        <v>0</v>
      </c>
      <c r="T262" s="70">
        <f>+Outflows!T262+Fees!T262+'Ongoing Cash Flows'!T262+'Terminal Value'!T262</f>
        <v>0</v>
      </c>
      <c r="U262" s="70">
        <f>+Outflows!U262+Fees!U262+'Ongoing Cash Flows'!U262+'Terminal Value'!U262</f>
        <v>0</v>
      </c>
      <c r="V262" s="70">
        <f>+Outflows!V262+Fees!V262+'Ongoing Cash Flows'!V262+'Terminal Value'!V262</f>
        <v>0</v>
      </c>
      <c r="W262" s="70">
        <f>+Outflows!W262+Fees!W262+'Ongoing Cash Flows'!W262+'Terminal Value'!W262</f>
        <v>0</v>
      </c>
      <c r="X262" s="70">
        <f>+Outflows!X262+Fees!X262+'Ongoing Cash Flows'!X262+'Terminal Value'!X262</f>
        <v>0</v>
      </c>
      <c r="Y262" s="70">
        <f>+Outflows!Y262+Fees!Y262+'Ongoing Cash Flows'!Y262+'Terminal Value'!Y262</f>
        <v>0</v>
      </c>
      <c r="Z262" s="70">
        <f>+Outflows!Z262+Fees!Z262+'Ongoing Cash Flows'!Z262+'Terminal Value'!Z262</f>
        <v>0</v>
      </c>
      <c r="AA262" s="70">
        <f>+Outflows!AA262+Fees!AA262+'Ongoing Cash Flows'!AA262+'Terminal Value'!AA262</f>
        <v>0</v>
      </c>
      <c r="AB262" s="70">
        <f>+Outflows!AB262+Fees!AB262+'Ongoing Cash Flows'!AB262+'Terminal Value'!AB262</f>
        <v>0</v>
      </c>
      <c r="AC262" s="70">
        <f>+Outflows!AC262+Fees!AC262+'Ongoing Cash Flows'!AC262+'Terminal Value'!AC262</f>
        <v>0</v>
      </c>
      <c r="AD262" s="70">
        <f>+Outflows!AD262+Fees!AD262+'Ongoing Cash Flows'!AD262+'Terminal Value'!AD262</f>
        <v>0</v>
      </c>
      <c r="AE262" s="70">
        <f>+Outflows!AE262+Fees!AE262+'Ongoing Cash Flows'!AE262+'Terminal Value'!AE262</f>
        <v>0</v>
      </c>
      <c r="AF262" s="70">
        <f>+Outflows!AF262+Fees!AF262+'Ongoing Cash Flows'!AF262+'Terminal Value'!AF262</f>
        <v>0</v>
      </c>
      <c r="AG262" s="70">
        <f>+Outflows!AG262+Fees!AG262+'Ongoing Cash Flows'!AG262+'Terminal Value'!AG262</f>
        <v>0</v>
      </c>
      <c r="AH262" s="70">
        <f>+Outflows!AH262+Fees!AH262+'Ongoing Cash Flows'!AH262+'Terminal Value'!AH262</f>
        <v>0</v>
      </c>
      <c r="AI262" s="70">
        <f>+Outflows!AI262+Fees!AI262+'Ongoing Cash Flows'!AI262+'Terminal Value'!AI262</f>
        <v>0</v>
      </c>
      <c r="AJ262" s="70">
        <f>+Outflows!AJ262+Fees!AJ262+'Ongoing Cash Flows'!AJ262+'Terminal Value'!AJ262</f>
        <v>0</v>
      </c>
      <c r="AK262" s="70"/>
      <c r="AL262" s="6"/>
      <c r="AM262" s="71"/>
      <c r="AN262" s="72">
        <f t="shared" si="16"/>
        <v>7.004152238368988E-2</v>
      </c>
      <c r="AO262" s="70">
        <f t="shared" ca="1" si="17"/>
        <v>4999.9410193223921</v>
      </c>
      <c r="AP262" s="166">
        <f t="shared" ca="1" si="18"/>
        <v>0</v>
      </c>
      <c r="AQ262" s="166">
        <f t="shared" ca="1" si="19"/>
        <v>34789782.805538766</v>
      </c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1"/>
      <c r="CM262" s="1"/>
      <c r="CN262" s="1"/>
      <c r="CO262" s="1"/>
      <c r="CP262" s="1"/>
    </row>
    <row r="263" spans="1:94" x14ac:dyDescent="0.2">
      <c r="A263" s="6">
        <v>261</v>
      </c>
      <c r="B263" s="70">
        <f>+Outflows!B263+Fees!B263+'Ongoing Cash Flows'!B263+'Terminal Value'!B263</f>
        <v>-92764.623283867084</v>
      </c>
      <c r="C263" s="70">
        <f>+Outflows!C263+Fees!C263+'Ongoing Cash Flows'!C263+'Terminal Value'!C263</f>
        <v>14209.673210377174</v>
      </c>
      <c r="D263" s="70">
        <f>+Outflows!D263+Fees!D263+'Ongoing Cash Flows'!D263+'Terminal Value'!D263</f>
        <v>12062.800273046192</v>
      </c>
      <c r="E263" s="70">
        <f>+Outflows!E263+Fees!E263+'Ongoing Cash Flows'!E263+'Terminal Value'!E263</f>
        <v>10134.757816348716</v>
      </c>
      <c r="F263" s="70">
        <f>+Outflows!F263+Fees!F263+'Ongoing Cash Flows'!F263+'Terminal Value'!F263</f>
        <v>9619.2000422975652</v>
      </c>
      <c r="G263" s="70">
        <f>+Outflows!G263+Fees!G263+'Ongoing Cash Flows'!G263+'Terminal Value'!G263</f>
        <v>9321.9120114003363</v>
      </c>
      <c r="H263" s="70">
        <f>+Outflows!H263+Fees!H263+'Ongoing Cash Flows'!H263+'Terminal Value'!H263</f>
        <v>8458.4561393545337</v>
      </c>
      <c r="I263" s="70">
        <f>+Outflows!I263+Fees!I263+'Ongoing Cash Flows'!I263+'Terminal Value'!I263</f>
        <v>8309.2926366002939</v>
      </c>
      <c r="J263" s="70">
        <f>+Outflows!J263+Fees!J263+'Ongoing Cash Flows'!J263+'Terminal Value'!J263</f>
        <v>8296.8584340653033</v>
      </c>
      <c r="K263" s="70">
        <f>+Outflows!K263+Fees!K263+'Ongoing Cash Flows'!K263+'Terminal Value'!K263</f>
        <v>8287.6578940075415</v>
      </c>
      <c r="L263" s="70">
        <f>+Outflows!L263+Fees!L263+'Ongoing Cash Flows'!L263+'Terminal Value'!L263</f>
        <v>8288.9304991848931</v>
      </c>
      <c r="M263" s="70">
        <f>+Outflows!M263+Fees!M263+'Ongoing Cash Flows'!M263+'Terminal Value'!M263</f>
        <v>8260.8792597047177</v>
      </c>
      <c r="N263" s="70">
        <f>+Outflows!N263+Fees!N263+'Ongoing Cash Flows'!N263+'Terminal Value'!N263</f>
        <v>8243.2777666529873</v>
      </c>
      <c r="O263" s="70">
        <f>+Outflows!O263+Fees!O263+'Ongoing Cash Flows'!O263+'Terminal Value'!O263</f>
        <v>7917.1089425728551</v>
      </c>
      <c r="P263" s="70">
        <f>+Outflows!P263+Fees!P263+'Ongoing Cash Flows'!P263+'Terminal Value'!P263</f>
        <v>7809.2952811271653</v>
      </c>
      <c r="Q263" s="70">
        <f>+Outflows!Q263+Fees!Q263+'Ongoing Cash Flows'!Q263+'Terminal Value'!Q263</f>
        <v>7780.6938977452592</v>
      </c>
      <c r="R263" s="70">
        <f>+Outflows!R263+Fees!R263+'Ongoing Cash Flows'!R263+'Terminal Value'!R263</f>
        <v>1063.9731232166419</v>
      </c>
      <c r="S263" s="70">
        <f>+Outflows!S263+Fees!S263+'Ongoing Cash Flows'!S263+'Terminal Value'!S263</f>
        <v>0</v>
      </c>
      <c r="T263" s="70">
        <f>+Outflows!T263+Fees!T263+'Ongoing Cash Flows'!T263+'Terminal Value'!T263</f>
        <v>0</v>
      </c>
      <c r="U263" s="70">
        <f>+Outflows!U263+Fees!U263+'Ongoing Cash Flows'!U263+'Terminal Value'!U263</f>
        <v>0</v>
      </c>
      <c r="V263" s="70">
        <f>+Outflows!V263+Fees!V263+'Ongoing Cash Flows'!V263+'Terminal Value'!V263</f>
        <v>0</v>
      </c>
      <c r="W263" s="70">
        <f>+Outflows!W263+Fees!W263+'Ongoing Cash Flows'!W263+'Terminal Value'!W263</f>
        <v>0</v>
      </c>
      <c r="X263" s="70">
        <f>+Outflows!X263+Fees!X263+'Ongoing Cash Flows'!X263+'Terminal Value'!X263</f>
        <v>0</v>
      </c>
      <c r="Y263" s="70">
        <f>+Outflows!Y263+Fees!Y263+'Ongoing Cash Flows'!Y263+'Terminal Value'!Y263</f>
        <v>0</v>
      </c>
      <c r="Z263" s="70">
        <f>+Outflows!Z263+Fees!Z263+'Ongoing Cash Flows'!Z263+'Terminal Value'!Z263</f>
        <v>0</v>
      </c>
      <c r="AA263" s="70">
        <f>+Outflows!AA263+Fees!AA263+'Ongoing Cash Flows'!AA263+'Terminal Value'!AA263</f>
        <v>0</v>
      </c>
      <c r="AB263" s="70">
        <f>+Outflows!AB263+Fees!AB263+'Ongoing Cash Flows'!AB263+'Terminal Value'!AB263</f>
        <v>0</v>
      </c>
      <c r="AC263" s="70">
        <f>+Outflows!AC263+Fees!AC263+'Ongoing Cash Flows'!AC263+'Terminal Value'!AC263</f>
        <v>0</v>
      </c>
      <c r="AD263" s="70">
        <f>+Outflows!AD263+Fees!AD263+'Ongoing Cash Flows'!AD263+'Terminal Value'!AD263</f>
        <v>0</v>
      </c>
      <c r="AE263" s="70">
        <f>+Outflows!AE263+Fees!AE263+'Ongoing Cash Flows'!AE263+'Terminal Value'!AE263</f>
        <v>0</v>
      </c>
      <c r="AF263" s="70">
        <f>+Outflows!AF263+Fees!AF263+'Ongoing Cash Flows'!AF263+'Terminal Value'!AF263</f>
        <v>0</v>
      </c>
      <c r="AG263" s="70">
        <f>+Outflows!AG263+Fees!AG263+'Ongoing Cash Flows'!AG263+'Terminal Value'!AG263</f>
        <v>0</v>
      </c>
      <c r="AH263" s="70">
        <f>+Outflows!AH263+Fees!AH263+'Ongoing Cash Flows'!AH263+'Terminal Value'!AH263</f>
        <v>0</v>
      </c>
      <c r="AI263" s="70">
        <f>+Outflows!AI263+Fees!AI263+'Ongoing Cash Flows'!AI263+'Terminal Value'!AI263</f>
        <v>0</v>
      </c>
      <c r="AJ263" s="70">
        <f>+Outflows!AJ263+Fees!AJ263+'Ongoing Cash Flows'!AJ263+'Terminal Value'!AJ263</f>
        <v>0</v>
      </c>
      <c r="AK263" s="70"/>
      <c r="AL263" s="6"/>
      <c r="AM263" s="71"/>
      <c r="AN263" s="72">
        <f t="shared" si="16"/>
        <v>5.9917065501213077E-2</v>
      </c>
      <c r="AO263" s="70">
        <f t="shared" ca="1" si="17"/>
        <v>159.48804736544099</v>
      </c>
      <c r="AP263" s="166">
        <f t="shared" ca="1" si="18"/>
        <v>0</v>
      </c>
      <c r="AQ263" s="166">
        <f t="shared" ca="1" si="19"/>
        <v>1119011.6240974355</v>
      </c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1"/>
      <c r="CM263" s="1"/>
      <c r="CN263" s="1"/>
      <c r="CO263" s="1"/>
      <c r="CP263" s="1"/>
    </row>
    <row r="264" spans="1:94" x14ac:dyDescent="0.2">
      <c r="A264" s="6">
        <v>262</v>
      </c>
      <c r="B264" s="70">
        <f>+Outflows!B264+Fees!B264+'Ongoing Cash Flows'!B264+'Terminal Value'!B264</f>
        <v>-90804.926503535797</v>
      </c>
      <c r="C264" s="70">
        <f>+Outflows!C264+Fees!C264+'Ongoing Cash Flows'!C264+'Terminal Value'!C264</f>
        <v>14016.430247082952</v>
      </c>
      <c r="D264" s="70">
        <f>+Outflows!D264+Fees!D264+'Ongoing Cash Flows'!D264+'Terminal Value'!D264</f>
        <v>11921.511403315988</v>
      </c>
      <c r="E264" s="70">
        <f>+Outflows!E264+Fees!E264+'Ongoing Cash Flows'!E264+'Terminal Value'!E264</f>
        <v>10051.618358935781</v>
      </c>
      <c r="F264" s="70">
        <f>+Outflows!F264+Fees!F264+'Ongoing Cash Flows'!F264+'Terminal Value'!F264</f>
        <v>9631.2104468945981</v>
      </c>
      <c r="G264" s="70">
        <f>+Outflows!G264+Fees!G264+'Ongoing Cash Flows'!G264+'Terminal Value'!G264</f>
        <v>9277.4332052263944</v>
      </c>
      <c r="H264" s="70">
        <f>+Outflows!H264+Fees!H264+'Ongoing Cash Flows'!H264+'Terminal Value'!H264</f>
        <v>8410.9878936141213</v>
      </c>
      <c r="I264" s="70">
        <f>+Outflows!I264+Fees!I264+'Ongoing Cash Flows'!I264+'Terminal Value'!I264</f>
        <v>8264.3387602169169</v>
      </c>
      <c r="J264" s="70">
        <f>+Outflows!J264+Fees!J264+'Ongoing Cash Flows'!J264+'Terminal Value'!J264</f>
        <v>8251.9045576819262</v>
      </c>
      <c r="K264" s="70">
        <f>+Outflows!K264+Fees!K264+'Ongoing Cash Flows'!K264+'Terminal Value'!K264</f>
        <v>8242.6278246133461</v>
      </c>
      <c r="L264" s="70">
        <f>+Outflows!L264+Fees!L264+'Ongoing Cash Flows'!L264+'Terminal Value'!L264</f>
        <v>8243.9766228015178</v>
      </c>
      <c r="M264" s="70">
        <f>+Outflows!M264+Fees!M264+'Ongoing Cash Flows'!M264+'Terminal Value'!M264</f>
        <v>8215.8491903105241</v>
      </c>
      <c r="N264" s="70">
        <f>+Outflows!N264+Fees!N264+'Ongoing Cash Flows'!N264+'Terminal Value'!N264</f>
        <v>8198.3238902696103</v>
      </c>
      <c r="O264" s="70">
        <f>+Outflows!O264+Fees!O264+'Ongoing Cash Flows'!O264+'Terminal Value'!O264</f>
        <v>7872.0788731786597</v>
      </c>
      <c r="P264" s="70">
        <f>+Outflows!P264+Fees!P264+'Ongoing Cash Flows'!P264+'Terminal Value'!P264</f>
        <v>7764.3414047437891</v>
      </c>
      <c r="Q264" s="70">
        <f>+Outflows!Q264+Fees!Q264+'Ongoing Cash Flows'!Q264+'Terminal Value'!Q264</f>
        <v>7735.6638283510638</v>
      </c>
      <c r="R264" s="70">
        <f>+Outflows!R264+Fees!R264+'Ongoing Cash Flows'!R264+'Terminal Value'!R264</f>
        <v>1041.496185024954</v>
      </c>
      <c r="S264" s="70">
        <f>+Outflows!S264+Fees!S264+'Ongoing Cash Flows'!S264+'Terminal Value'!S264</f>
        <v>0</v>
      </c>
      <c r="T264" s="70">
        <f>+Outflows!T264+Fees!T264+'Ongoing Cash Flows'!T264+'Terminal Value'!T264</f>
        <v>0</v>
      </c>
      <c r="U264" s="70">
        <f>+Outflows!U264+Fees!U264+'Ongoing Cash Flows'!U264+'Terminal Value'!U264</f>
        <v>0</v>
      </c>
      <c r="V264" s="70">
        <f>+Outflows!V264+Fees!V264+'Ongoing Cash Flows'!V264+'Terminal Value'!V264</f>
        <v>0</v>
      </c>
      <c r="W264" s="70">
        <f>+Outflows!W264+Fees!W264+'Ongoing Cash Flows'!W264+'Terminal Value'!W264</f>
        <v>0</v>
      </c>
      <c r="X264" s="70">
        <f>+Outflows!X264+Fees!X264+'Ongoing Cash Flows'!X264+'Terminal Value'!X264</f>
        <v>0</v>
      </c>
      <c r="Y264" s="70">
        <f>+Outflows!Y264+Fees!Y264+'Ongoing Cash Flows'!Y264+'Terminal Value'!Y264</f>
        <v>0</v>
      </c>
      <c r="Z264" s="70">
        <f>+Outflows!Z264+Fees!Z264+'Ongoing Cash Flows'!Z264+'Terminal Value'!Z264</f>
        <v>0</v>
      </c>
      <c r="AA264" s="70">
        <f>+Outflows!AA264+Fees!AA264+'Ongoing Cash Flows'!AA264+'Terminal Value'!AA264</f>
        <v>0</v>
      </c>
      <c r="AB264" s="70">
        <f>+Outflows!AB264+Fees!AB264+'Ongoing Cash Flows'!AB264+'Terminal Value'!AB264</f>
        <v>0</v>
      </c>
      <c r="AC264" s="70">
        <f>+Outflows!AC264+Fees!AC264+'Ongoing Cash Flows'!AC264+'Terminal Value'!AC264</f>
        <v>0</v>
      </c>
      <c r="AD264" s="70">
        <f>+Outflows!AD264+Fees!AD264+'Ongoing Cash Flows'!AD264+'Terminal Value'!AD264</f>
        <v>0</v>
      </c>
      <c r="AE264" s="70">
        <f>+Outflows!AE264+Fees!AE264+'Ongoing Cash Flows'!AE264+'Terminal Value'!AE264</f>
        <v>0</v>
      </c>
      <c r="AF264" s="70">
        <f>+Outflows!AF264+Fees!AF264+'Ongoing Cash Flows'!AF264+'Terminal Value'!AF264</f>
        <v>0</v>
      </c>
      <c r="AG264" s="70">
        <f>+Outflows!AG264+Fees!AG264+'Ongoing Cash Flows'!AG264+'Terminal Value'!AG264</f>
        <v>0</v>
      </c>
      <c r="AH264" s="70">
        <f>+Outflows!AH264+Fees!AH264+'Ongoing Cash Flows'!AH264+'Terminal Value'!AH264</f>
        <v>0</v>
      </c>
      <c r="AI264" s="70">
        <f>+Outflows!AI264+Fees!AI264+'Ongoing Cash Flows'!AI264+'Terminal Value'!AI264</f>
        <v>0</v>
      </c>
      <c r="AJ264" s="70">
        <f>+Outflows!AJ264+Fees!AJ264+'Ongoing Cash Flows'!AJ264+'Terminal Value'!AJ264</f>
        <v>0</v>
      </c>
      <c r="AK264" s="70"/>
      <c r="AL264" s="6"/>
      <c r="AM264" s="71"/>
      <c r="AN264" s="72">
        <f t="shared" si="16"/>
        <v>6.2326624989509583E-2</v>
      </c>
      <c r="AO264" s="70">
        <f t="shared" ca="1" si="17"/>
        <v>1371.7059059207322</v>
      </c>
      <c r="AP264" s="166">
        <f t="shared" ca="1" si="18"/>
        <v>0</v>
      </c>
      <c r="AQ264" s="166">
        <f t="shared" ca="1" si="19"/>
        <v>5153132.9781488953</v>
      </c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1"/>
      <c r="CM264" s="1"/>
      <c r="CN264" s="1"/>
      <c r="CO264" s="1"/>
      <c r="CP264" s="1"/>
    </row>
    <row r="265" spans="1:94" x14ac:dyDescent="0.2">
      <c r="A265" s="6">
        <v>263</v>
      </c>
      <c r="B265" s="70">
        <f>+Outflows!B265+Fees!B265+'Ongoing Cash Flows'!B265+'Terminal Value'!B265</f>
        <v>-87432.92880681013</v>
      </c>
      <c r="C265" s="70">
        <f>+Outflows!C265+Fees!C265+'Ongoing Cash Flows'!C265+'Terminal Value'!C265</f>
        <v>14083.357755881407</v>
      </c>
      <c r="D265" s="70">
        <f>+Outflows!D265+Fees!D265+'Ongoing Cash Flows'!D265+'Terminal Value'!D265</f>
        <v>11905.069125822656</v>
      </c>
      <c r="E265" s="70">
        <f>+Outflows!E265+Fees!E265+'Ongoing Cash Flows'!E265+'Terminal Value'!E265</f>
        <v>9831.5134769750857</v>
      </c>
      <c r="F265" s="70">
        <f>+Outflows!F265+Fees!F265+'Ongoing Cash Flows'!F265+'Terminal Value'!F265</f>
        <v>9659.9880642853095</v>
      </c>
      <c r="G265" s="70">
        <f>+Outflows!G265+Fees!G265+'Ongoing Cash Flows'!G265+'Terminal Value'!G265</f>
        <v>9287.8440046370197</v>
      </c>
      <c r="H265" s="70">
        <f>+Outflows!H265+Fees!H265+'Ongoing Cash Flows'!H265+'Terminal Value'!H265</f>
        <v>8329.3105561245848</v>
      </c>
      <c r="I265" s="70">
        <f>+Outflows!I265+Fees!I265+'Ongoing Cash Flows'!I265+'Terminal Value'!I265</f>
        <v>8186.9878306521878</v>
      </c>
      <c r="J265" s="70">
        <f>+Outflows!J265+Fees!J265+'Ongoing Cash Flows'!J265+'Terminal Value'!J265</f>
        <v>8174.5536281171981</v>
      </c>
      <c r="K265" s="70">
        <f>+Outflows!K265+Fees!K265+'Ongoing Cash Flows'!K265+'Terminal Value'!K265</f>
        <v>8165.1457917781681</v>
      </c>
      <c r="L265" s="70">
        <f>+Outflows!L265+Fees!L265+'Ongoing Cash Flows'!L265+'Terminal Value'!L265</f>
        <v>8166.6256932367887</v>
      </c>
      <c r="M265" s="70">
        <f>+Outflows!M265+Fees!M265+'Ongoing Cash Flows'!M265+'Terminal Value'!M265</f>
        <v>8138.3671574753453</v>
      </c>
      <c r="N265" s="70">
        <f>+Outflows!N265+Fees!N265+'Ongoing Cash Flows'!N265+'Terminal Value'!N265</f>
        <v>8120.9729607048812</v>
      </c>
      <c r="O265" s="70">
        <f>+Outflows!O265+Fees!O265+'Ongoing Cash Flows'!O265+'Terminal Value'!O265</f>
        <v>7794.5968403434817</v>
      </c>
      <c r="P265" s="70">
        <f>+Outflows!P265+Fees!P265+'Ongoing Cash Flows'!P265+'Terminal Value'!P265</f>
        <v>7686.99047517906</v>
      </c>
      <c r="Q265" s="70">
        <f>+Outflows!Q265+Fees!Q265+'Ongoing Cash Flows'!Q265+'Terminal Value'!Q265</f>
        <v>7658.1817955158858</v>
      </c>
      <c r="R265" s="70">
        <f>+Outflows!R265+Fees!R265+'Ongoing Cash Flows'!R265+'Terminal Value'!R265</f>
        <v>1002.8207202425892</v>
      </c>
      <c r="S265" s="70">
        <f>+Outflows!S265+Fees!S265+'Ongoing Cash Flows'!S265+'Terminal Value'!S265</f>
        <v>0</v>
      </c>
      <c r="T265" s="70">
        <f>+Outflows!T265+Fees!T265+'Ongoing Cash Flows'!T265+'Terminal Value'!T265</f>
        <v>0</v>
      </c>
      <c r="U265" s="70">
        <f>+Outflows!U265+Fees!U265+'Ongoing Cash Flows'!U265+'Terminal Value'!U265</f>
        <v>0</v>
      </c>
      <c r="V265" s="70">
        <f>+Outflows!V265+Fees!V265+'Ongoing Cash Flows'!V265+'Terminal Value'!V265</f>
        <v>0</v>
      </c>
      <c r="W265" s="70">
        <f>+Outflows!W265+Fees!W265+'Ongoing Cash Flows'!W265+'Terminal Value'!W265</f>
        <v>0</v>
      </c>
      <c r="X265" s="70">
        <f>+Outflows!X265+Fees!X265+'Ongoing Cash Flows'!X265+'Terminal Value'!X265</f>
        <v>0</v>
      </c>
      <c r="Y265" s="70">
        <f>+Outflows!Y265+Fees!Y265+'Ongoing Cash Flows'!Y265+'Terminal Value'!Y265</f>
        <v>0</v>
      </c>
      <c r="Z265" s="70">
        <f>+Outflows!Z265+Fees!Z265+'Ongoing Cash Flows'!Z265+'Terminal Value'!Z265</f>
        <v>0</v>
      </c>
      <c r="AA265" s="70">
        <f>+Outflows!AA265+Fees!AA265+'Ongoing Cash Flows'!AA265+'Terminal Value'!AA265</f>
        <v>0</v>
      </c>
      <c r="AB265" s="70">
        <f>+Outflows!AB265+Fees!AB265+'Ongoing Cash Flows'!AB265+'Terminal Value'!AB265</f>
        <v>0</v>
      </c>
      <c r="AC265" s="70">
        <f>+Outflows!AC265+Fees!AC265+'Ongoing Cash Flows'!AC265+'Terminal Value'!AC265</f>
        <v>0</v>
      </c>
      <c r="AD265" s="70">
        <f>+Outflows!AD265+Fees!AD265+'Ongoing Cash Flows'!AD265+'Terminal Value'!AD265</f>
        <v>0</v>
      </c>
      <c r="AE265" s="70">
        <f>+Outflows!AE265+Fees!AE265+'Ongoing Cash Flows'!AE265+'Terminal Value'!AE265</f>
        <v>0</v>
      </c>
      <c r="AF265" s="70">
        <f>+Outflows!AF265+Fees!AF265+'Ongoing Cash Flows'!AF265+'Terminal Value'!AF265</f>
        <v>0</v>
      </c>
      <c r="AG265" s="70">
        <f>+Outflows!AG265+Fees!AG265+'Ongoing Cash Flows'!AG265+'Terminal Value'!AG265</f>
        <v>0</v>
      </c>
      <c r="AH265" s="70">
        <f>+Outflows!AH265+Fees!AH265+'Ongoing Cash Flows'!AH265+'Terminal Value'!AH265</f>
        <v>0</v>
      </c>
      <c r="AI265" s="70">
        <f>+Outflows!AI265+Fees!AI265+'Ongoing Cash Flows'!AI265+'Terminal Value'!AI265</f>
        <v>0</v>
      </c>
      <c r="AJ265" s="70">
        <f>+Outflows!AJ265+Fees!AJ265+'Ongoing Cash Flows'!AJ265+'Terminal Value'!AJ265</f>
        <v>0</v>
      </c>
      <c r="AK265" s="70"/>
      <c r="AL265" s="6"/>
      <c r="AM265" s="71"/>
      <c r="AN265" s="72">
        <f t="shared" si="16"/>
        <v>6.7826887965202337E-2</v>
      </c>
      <c r="AO265" s="70">
        <f t="shared" ca="1" si="17"/>
        <v>4004.6076789707713</v>
      </c>
      <c r="AP265" s="166">
        <f t="shared" ca="1" si="18"/>
        <v>0</v>
      </c>
      <c r="AQ265" s="166">
        <f t="shared" ca="1" si="19"/>
        <v>24038948.995316401</v>
      </c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1"/>
      <c r="CM265" s="1"/>
      <c r="CN265" s="1"/>
      <c r="CO265" s="1"/>
      <c r="CP265" s="1"/>
    </row>
    <row r="266" spans="1:94" x14ac:dyDescent="0.2">
      <c r="A266" s="6">
        <v>264</v>
      </c>
      <c r="B266" s="70">
        <f>+Outflows!B266+Fees!B266+'Ongoing Cash Flows'!B266+'Terminal Value'!B266</f>
        <v>-86821.749317926238</v>
      </c>
      <c r="C266" s="70">
        <f>+Outflows!C266+Fees!C266+'Ongoing Cash Flows'!C266+'Terminal Value'!C266</f>
        <v>14000.538529263167</v>
      </c>
      <c r="D266" s="70">
        <f>+Outflows!D266+Fees!D266+'Ongoing Cash Flows'!D266+'Terminal Value'!D266</f>
        <v>11784.660779542122</v>
      </c>
      <c r="E266" s="70">
        <f>+Outflows!E266+Fees!E266+'Ongoing Cash Flows'!E266+'Terminal Value'!E266</f>
        <v>9887.0012319453836</v>
      </c>
      <c r="F266" s="70">
        <f>+Outflows!F266+Fees!F266+'Ongoing Cash Flows'!F266+'Terminal Value'!F266</f>
        <v>9499.2866916577186</v>
      </c>
      <c r="G266" s="70">
        <f>+Outflows!G266+Fees!G266+'Ongoing Cash Flows'!G266+'Terminal Value'!G266</f>
        <v>9289.3236710834299</v>
      </c>
      <c r="H266" s="70">
        <f>+Outflows!H266+Fees!H266+'Ongoing Cash Flows'!H266+'Terminal Value'!H266</f>
        <v>8314.506419861762</v>
      </c>
      <c r="I266" s="70">
        <f>+Outflows!I266+Fees!I266+'Ongoing Cash Flows'!I266+'Terminal Value'!I266</f>
        <v>8172.9678621207831</v>
      </c>
      <c r="J266" s="70">
        <f>+Outflows!J266+Fees!J266+'Ongoing Cash Flows'!J266+'Terminal Value'!J266</f>
        <v>8160.5336595857934</v>
      </c>
      <c r="K266" s="70">
        <f>+Outflows!K266+Fees!K266+'Ongoing Cash Flows'!K266+'Terminal Value'!K266</f>
        <v>8151.102060588235</v>
      </c>
      <c r="L266" s="70">
        <f>+Outflows!L266+Fees!L266+'Ongoing Cash Flows'!L266+'Terminal Value'!L266</f>
        <v>8152.6057247053832</v>
      </c>
      <c r="M266" s="70">
        <f>+Outflows!M266+Fees!M266+'Ongoing Cash Flows'!M266+'Terminal Value'!M266</f>
        <v>8124.3234262854121</v>
      </c>
      <c r="N266" s="70">
        <f>+Outflows!N266+Fees!N266+'Ongoing Cash Flows'!N266+'Terminal Value'!N266</f>
        <v>8106.9529921734756</v>
      </c>
      <c r="O266" s="70">
        <f>+Outflows!O266+Fees!O266+'Ongoing Cash Flows'!O266+'Terminal Value'!O266</f>
        <v>7780.5531091535486</v>
      </c>
      <c r="P266" s="70">
        <f>+Outflows!P266+Fees!P266+'Ongoing Cash Flows'!P266+'Terminal Value'!P266</f>
        <v>7672.9705066476545</v>
      </c>
      <c r="Q266" s="70">
        <f>+Outflows!Q266+Fees!Q266+'Ongoing Cash Flows'!Q266+'Terminal Value'!Q266</f>
        <v>7644.1380643259527</v>
      </c>
      <c r="R266" s="70">
        <f>+Outflows!R266+Fees!R266+'Ongoing Cash Flows'!R266+'Terminal Value'!R266</f>
        <v>995.8107359768868</v>
      </c>
      <c r="S266" s="70">
        <f>+Outflows!S266+Fees!S266+'Ongoing Cash Flows'!S266+'Terminal Value'!S266</f>
        <v>0</v>
      </c>
      <c r="T266" s="70">
        <f>+Outflows!T266+Fees!T266+'Ongoing Cash Flows'!T266+'Terminal Value'!T266</f>
        <v>0</v>
      </c>
      <c r="U266" s="70">
        <f>+Outflows!U266+Fees!U266+'Ongoing Cash Flows'!U266+'Terminal Value'!U266</f>
        <v>0</v>
      </c>
      <c r="V266" s="70">
        <f>+Outflows!V266+Fees!V266+'Ongoing Cash Flows'!V266+'Terminal Value'!V266</f>
        <v>0</v>
      </c>
      <c r="W266" s="70">
        <f>+Outflows!W266+Fees!W266+'Ongoing Cash Flows'!W266+'Terminal Value'!W266</f>
        <v>0</v>
      </c>
      <c r="X266" s="70">
        <f>+Outflows!X266+Fees!X266+'Ongoing Cash Flows'!X266+'Terminal Value'!X266</f>
        <v>0</v>
      </c>
      <c r="Y266" s="70">
        <f>+Outflows!Y266+Fees!Y266+'Ongoing Cash Flows'!Y266+'Terminal Value'!Y266</f>
        <v>0</v>
      </c>
      <c r="Z266" s="70">
        <f>+Outflows!Z266+Fees!Z266+'Ongoing Cash Flows'!Z266+'Terminal Value'!Z266</f>
        <v>0</v>
      </c>
      <c r="AA266" s="70">
        <f>+Outflows!AA266+Fees!AA266+'Ongoing Cash Flows'!AA266+'Terminal Value'!AA266</f>
        <v>0</v>
      </c>
      <c r="AB266" s="70">
        <f>+Outflows!AB266+Fees!AB266+'Ongoing Cash Flows'!AB266+'Terminal Value'!AB266</f>
        <v>0</v>
      </c>
      <c r="AC266" s="70">
        <f>+Outflows!AC266+Fees!AC266+'Ongoing Cash Flows'!AC266+'Terminal Value'!AC266</f>
        <v>0</v>
      </c>
      <c r="AD266" s="70">
        <f>+Outflows!AD266+Fees!AD266+'Ongoing Cash Flows'!AD266+'Terminal Value'!AD266</f>
        <v>0</v>
      </c>
      <c r="AE266" s="70">
        <f>+Outflows!AE266+Fees!AE266+'Ongoing Cash Flows'!AE266+'Terminal Value'!AE266</f>
        <v>0</v>
      </c>
      <c r="AF266" s="70">
        <f>+Outflows!AF266+Fees!AF266+'Ongoing Cash Flows'!AF266+'Terminal Value'!AF266</f>
        <v>0</v>
      </c>
      <c r="AG266" s="70">
        <f>+Outflows!AG266+Fees!AG266+'Ongoing Cash Flows'!AG266+'Terminal Value'!AG266</f>
        <v>0</v>
      </c>
      <c r="AH266" s="70">
        <f>+Outflows!AH266+Fees!AH266+'Ongoing Cash Flows'!AH266+'Terminal Value'!AH266</f>
        <v>0</v>
      </c>
      <c r="AI266" s="70">
        <f>+Outflows!AI266+Fees!AI266+'Ongoing Cash Flows'!AI266+'Terminal Value'!AI266</f>
        <v>0</v>
      </c>
      <c r="AJ266" s="70">
        <f>+Outflows!AJ266+Fees!AJ266+'Ongoing Cash Flows'!AJ266+'Terminal Value'!AJ266</f>
        <v>0</v>
      </c>
      <c r="AK266" s="70"/>
      <c r="AL266" s="6"/>
      <c r="AM266" s="71"/>
      <c r="AN266" s="72">
        <f t="shared" si="16"/>
        <v>6.8380770087242138E-2</v>
      </c>
      <c r="AO266" s="70">
        <f t="shared" ca="1" si="17"/>
        <v>4251.9689368812114</v>
      </c>
      <c r="AP266" s="166">
        <f t="shared" ca="1" si="18"/>
        <v>0</v>
      </c>
      <c r="AQ266" s="166">
        <f t="shared" ca="1" si="19"/>
        <v>26525737.874493435</v>
      </c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1"/>
      <c r="CM266" s="1"/>
      <c r="CN266" s="1"/>
      <c r="CO266" s="1"/>
      <c r="CP266" s="1"/>
    </row>
    <row r="267" spans="1:94" x14ac:dyDescent="0.2">
      <c r="A267" s="6">
        <v>265</v>
      </c>
      <c r="B267" s="70">
        <f>+Outflows!B267+Fees!B267+'Ongoing Cash Flows'!B267+'Terminal Value'!B267</f>
        <v>-96311.649933909837</v>
      </c>
      <c r="C267" s="70">
        <f>+Outflows!C267+Fees!C267+'Ongoing Cash Flows'!C267+'Terminal Value'!C267</f>
        <v>14191.363856812361</v>
      </c>
      <c r="D267" s="70">
        <f>+Outflows!D267+Fees!D267+'Ongoing Cash Flows'!D267+'Terminal Value'!D267</f>
        <v>12232.667787174421</v>
      </c>
      <c r="E267" s="70">
        <f>+Outflows!E267+Fees!E267+'Ongoing Cash Flows'!E267+'Terminal Value'!E267</f>
        <v>10121.252834709834</v>
      </c>
      <c r="F267" s="70">
        <f>+Outflows!F267+Fees!F267+'Ongoing Cash Flows'!F267+'Terminal Value'!F267</f>
        <v>9843.562916115603</v>
      </c>
      <c r="G267" s="70">
        <f>+Outflows!G267+Fees!G267+'Ongoing Cash Flows'!G267+'Terminal Value'!G267</f>
        <v>9587.0563557325258</v>
      </c>
      <c r="H267" s="70">
        <f>+Outflows!H267+Fees!H267+'Ongoing Cash Flows'!H267+'Terminal Value'!H267</f>
        <v>8544.3730701582645</v>
      </c>
      <c r="I267" s="70">
        <f>+Outflows!I267+Fees!I267+'Ongoing Cash Flows'!I267+'Terminal Value'!I267</f>
        <v>8390.6585903309533</v>
      </c>
      <c r="J267" s="70">
        <f>+Outflows!J267+Fees!J267+'Ongoing Cash Flows'!J267+'Terminal Value'!J267</f>
        <v>8378.2243877959627</v>
      </c>
      <c r="K267" s="70">
        <f>+Outflows!K267+Fees!K267+'Ongoing Cash Flows'!K267+'Terminal Value'!K267</f>
        <v>8369.1617561343555</v>
      </c>
      <c r="L267" s="70">
        <f>+Outflows!L267+Fees!L267+'Ongoing Cash Flows'!L267+'Terminal Value'!L267</f>
        <v>8370.2964529155543</v>
      </c>
      <c r="M267" s="70">
        <f>+Outflows!M267+Fees!M267+'Ongoing Cash Flows'!M267+'Terminal Value'!M267</f>
        <v>8342.3831218315318</v>
      </c>
      <c r="N267" s="70">
        <f>+Outflows!N267+Fees!N267+'Ongoing Cash Flows'!N267+'Terminal Value'!N267</f>
        <v>8324.6437203836467</v>
      </c>
      <c r="O267" s="70">
        <f>+Outflows!O267+Fees!O267+'Ongoing Cash Flows'!O267+'Terminal Value'!O267</f>
        <v>7998.6128046996691</v>
      </c>
      <c r="P267" s="70">
        <f>+Outflows!P267+Fees!P267+'Ongoing Cash Flows'!P267+'Terminal Value'!P267</f>
        <v>7890.6612348578255</v>
      </c>
      <c r="Q267" s="70">
        <f>+Outflows!Q267+Fees!Q267+'Ongoing Cash Flows'!Q267+'Terminal Value'!Q267</f>
        <v>7862.1977598720732</v>
      </c>
      <c r="R267" s="70">
        <f>+Outflows!R267+Fees!R267+'Ongoing Cash Flows'!R267+'Terminal Value'!R267</f>
        <v>1104.656100081972</v>
      </c>
      <c r="S267" s="70">
        <f>+Outflows!S267+Fees!S267+'Ongoing Cash Flows'!S267+'Terminal Value'!S267</f>
        <v>0</v>
      </c>
      <c r="T267" s="70">
        <f>+Outflows!T267+Fees!T267+'Ongoing Cash Flows'!T267+'Terminal Value'!T267</f>
        <v>0</v>
      </c>
      <c r="U267" s="70">
        <f>+Outflows!U267+Fees!U267+'Ongoing Cash Flows'!U267+'Terminal Value'!U267</f>
        <v>0</v>
      </c>
      <c r="V267" s="70">
        <f>+Outflows!V267+Fees!V267+'Ongoing Cash Flows'!V267+'Terminal Value'!V267</f>
        <v>0</v>
      </c>
      <c r="W267" s="70">
        <f>+Outflows!W267+Fees!W267+'Ongoing Cash Flows'!W267+'Terminal Value'!W267</f>
        <v>0</v>
      </c>
      <c r="X267" s="70">
        <f>+Outflows!X267+Fees!X267+'Ongoing Cash Flows'!X267+'Terminal Value'!X267</f>
        <v>0</v>
      </c>
      <c r="Y267" s="70">
        <f>+Outflows!Y267+Fees!Y267+'Ongoing Cash Flows'!Y267+'Terminal Value'!Y267</f>
        <v>0</v>
      </c>
      <c r="Z267" s="70">
        <f>+Outflows!Z267+Fees!Z267+'Ongoing Cash Flows'!Z267+'Terminal Value'!Z267</f>
        <v>0</v>
      </c>
      <c r="AA267" s="70">
        <f>+Outflows!AA267+Fees!AA267+'Ongoing Cash Flows'!AA267+'Terminal Value'!AA267</f>
        <v>0</v>
      </c>
      <c r="AB267" s="70">
        <f>+Outflows!AB267+Fees!AB267+'Ongoing Cash Flows'!AB267+'Terminal Value'!AB267</f>
        <v>0</v>
      </c>
      <c r="AC267" s="70">
        <f>+Outflows!AC267+Fees!AC267+'Ongoing Cash Flows'!AC267+'Terminal Value'!AC267</f>
        <v>0</v>
      </c>
      <c r="AD267" s="70">
        <f>+Outflows!AD267+Fees!AD267+'Ongoing Cash Flows'!AD267+'Terminal Value'!AD267</f>
        <v>0</v>
      </c>
      <c r="AE267" s="70">
        <f>+Outflows!AE267+Fees!AE267+'Ongoing Cash Flows'!AE267+'Terminal Value'!AE267</f>
        <v>0</v>
      </c>
      <c r="AF267" s="70">
        <f>+Outflows!AF267+Fees!AF267+'Ongoing Cash Flows'!AF267+'Terminal Value'!AF267</f>
        <v>0</v>
      </c>
      <c r="AG267" s="70">
        <f>+Outflows!AG267+Fees!AG267+'Ongoing Cash Flows'!AG267+'Terminal Value'!AG267</f>
        <v>0</v>
      </c>
      <c r="AH267" s="70">
        <f>+Outflows!AH267+Fees!AH267+'Ongoing Cash Flows'!AH267+'Terminal Value'!AH267</f>
        <v>0</v>
      </c>
      <c r="AI267" s="70">
        <f>+Outflows!AI267+Fees!AI267+'Ongoing Cash Flows'!AI267+'Terminal Value'!AI267</f>
        <v>0</v>
      </c>
      <c r="AJ267" s="70">
        <f>+Outflows!AJ267+Fees!AJ267+'Ongoing Cash Flows'!AJ267+'Terminal Value'!AJ267</f>
        <v>0</v>
      </c>
      <c r="AK267" s="70"/>
      <c r="AL267" s="6"/>
      <c r="AM267" s="71"/>
      <c r="AN267" s="72">
        <f t="shared" si="16"/>
        <v>5.5370637774467463E-2</v>
      </c>
      <c r="AO267" s="70">
        <f t="shared" ca="1" si="17"/>
        <v>-2247.9576949895645</v>
      </c>
      <c r="AP267" s="166">
        <f t="shared" ca="1" si="18"/>
        <v>1821453.3190602434</v>
      </c>
      <c r="AQ267" s="166">
        <f t="shared" ca="1" si="19"/>
        <v>0</v>
      </c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1"/>
      <c r="CM267" s="1"/>
      <c r="CN267" s="1"/>
      <c r="CO267" s="1"/>
      <c r="CP267" s="1"/>
    </row>
    <row r="268" spans="1:94" x14ac:dyDescent="0.2">
      <c r="A268" s="6">
        <v>266</v>
      </c>
      <c r="B268" s="70">
        <f>+Outflows!B268+Fees!B268+'Ongoing Cash Flows'!B268+'Terminal Value'!B268</f>
        <v>-87162.727687499835</v>
      </c>
      <c r="C268" s="70">
        <f>+Outflows!C268+Fees!C268+'Ongoing Cash Flows'!C268+'Terminal Value'!C268</f>
        <v>13990.179172107131</v>
      </c>
      <c r="D268" s="70">
        <f>+Outflows!D268+Fees!D268+'Ongoing Cash Flows'!D268+'Terminal Value'!D268</f>
        <v>11958.17072464356</v>
      </c>
      <c r="E268" s="70">
        <f>+Outflows!E268+Fees!E268+'Ongoing Cash Flows'!E268+'Terminal Value'!E268</f>
        <v>9757.4311254865806</v>
      </c>
      <c r="F268" s="70">
        <f>+Outflows!F268+Fees!F268+'Ongoing Cash Flows'!F268+'Terminal Value'!F268</f>
        <v>9614.0173139477283</v>
      </c>
      <c r="G268" s="70">
        <f>+Outflows!G268+Fees!G268+'Ongoing Cash Flows'!G268+'Terminal Value'!G268</f>
        <v>9348.6116598886783</v>
      </c>
      <c r="H268" s="70">
        <f>+Outflows!H268+Fees!H268+'Ongoing Cash Flows'!H268+'Terminal Value'!H268</f>
        <v>8322.7656797643813</v>
      </c>
      <c r="I268" s="70">
        <f>+Outflows!I268+Fees!I268+'Ongoing Cash Flows'!I268+'Terminal Value'!I268</f>
        <v>8180.7896331361053</v>
      </c>
      <c r="J268" s="70">
        <f>+Outflows!J268+Fees!J268+'Ongoing Cash Flows'!J268+'Terminal Value'!J268</f>
        <v>8168.3554306011156</v>
      </c>
      <c r="K268" s="70">
        <f>+Outflows!K268+Fees!K268+'Ongoing Cash Flows'!K268+'Terminal Value'!K268</f>
        <v>8158.9370888425656</v>
      </c>
      <c r="L268" s="70">
        <f>+Outflows!L268+Fees!L268+'Ongoing Cash Flows'!L268+'Terminal Value'!L268</f>
        <v>8160.4274957207053</v>
      </c>
      <c r="M268" s="70">
        <f>+Outflows!M268+Fees!M268+'Ongoing Cash Flows'!M268+'Terminal Value'!M268</f>
        <v>8132.1584545397436</v>
      </c>
      <c r="N268" s="70">
        <f>+Outflows!N268+Fees!N268+'Ongoing Cash Flows'!N268+'Terminal Value'!N268</f>
        <v>8114.7747631887987</v>
      </c>
      <c r="O268" s="70">
        <f>+Outflows!O268+Fees!O268+'Ongoing Cash Flows'!O268+'Terminal Value'!O268</f>
        <v>7788.388137407881</v>
      </c>
      <c r="P268" s="70">
        <f>+Outflows!P268+Fees!P268+'Ongoing Cash Flows'!P268+'Terminal Value'!P268</f>
        <v>7680.7922776629775</v>
      </c>
      <c r="Q268" s="70">
        <f>+Outflows!Q268+Fees!Q268+'Ongoing Cash Flows'!Q268+'Terminal Value'!Q268</f>
        <v>7651.9730925802842</v>
      </c>
      <c r="R268" s="70">
        <f>+Outflows!R268+Fees!R268+'Ongoing Cash Flows'!R268+'Terminal Value'!R268</f>
        <v>999.72162148454811</v>
      </c>
      <c r="S268" s="70">
        <f>+Outflows!S268+Fees!S268+'Ongoing Cash Flows'!S268+'Terminal Value'!S268</f>
        <v>0</v>
      </c>
      <c r="T268" s="70">
        <f>+Outflows!T268+Fees!T268+'Ongoing Cash Flows'!T268+'Terminal Value'!T268</f>
        <v>0</v>
      </c>
      <c r="U268" s="70">
        <f>+Outflows!U268+Fees!U268+'Ongoing Cash Flows'!U268+'Terminal Value'!U268</f>
        <v>0</v>
      </c>
      <c r="V268" s="70">
        <f>+Outflows!V268+Fees!V268+'Ongoing Cash Flows'!V268+'Terminal Value'!V268</f>
        <v>0</v>
      </c>
      <c r="W268" s="70">
        <f>+Outflows!W268+Fees!W268+'Ongoing Cash Flows'!W268+'Terminal Value'!W268</f>
        <v>0</v>
      </c>
      <c r="X268" s="70">
        <f>+Outflows!X268+Fees!X268+'Ongoing Cash Flows'!X268+'Terminal Value'!X268</f>
        <v>0</v>
      </c>
      <c r="Y268" s="70">
        <f>+Outflows!Y268+Fees!Y268+'Ongoing Cash Flows'!Y268+'Terminal Value'!Y268</f>
        <v>0</v>
      </c>
      <c r="Z268" s="70">
        <f>+Outflows!Z268+Fees!Z268+'Ongoing Cash Flows'!Z268+'Terminal Value'!Z268</f>
        <v>0</v>
      </c>
      <c r="AA268" s="70">
        <f>+Outflows!AA268+Fees!AA268+'Ongoing Cash Flows'!AA268+'Terminal Value'!AA268</f>
        <v>0</v>
      </c>
      <c r="AB268" s="70">
        <f>+Outflows!AB268+Fees!AB268+'Ongoing Cash Flows'!AB268+'Terminal Value'!AB268</f>
        <v>0</v>
      </c>
      <c r="AC268" s="70">
        <f>+Outflows!AC268+Fees!AC268+'Ongoing Cash Flows'!AC268+'Terminal Value'!AC268</f>
        <v>0</v>
      </c>
      <c r="AD268" s="70">
        <f>+Outflows!AD268+Fees!AD268+'Ongoing Cash Flows'!AD268+'Terminal Value'!AD268</f>
        <v>0</v>
      </c>
      <c r="AE268" s="70">
        <f>+Outflows!AE268+Fees!AE268+'Ongoing Cash Flows'!AE268+'Terminal Value'!AE268</f>
        <v>0</v>
      </c>
      <c r="AF268" s="70">
        <f>+Outflows!AF268+Fees!AF268+'Ongoing Cash Flows'!AF268+'Terminal Value'!AF268</f>
        <v>0</v>
      </c>
      <c r="AG268" s="70">
        <f>+Outflows!AG268+Fees!AG268+'Ongoing Cash Flows'!AG268+'Terminal Value'!AG268</f>
        <v>0</v>
      </c>
      <c r="AH268" s="70">
        <f>+Outflows!AH268+Fees!AH268+'Ongoing Cash Flows'!AH268+'Terminal Value'!AH268</f>
        <v>0</v>
      </c>
      <c r="AI268" s="70">
        <f>+Outflows!AI268+Fees!AI268+'Ongoing Cash Flows'!AI268+'Terminal Value'!AI268</f>
        <v>0</v>
      </c>
      <c r="AJ268" s="70">
        <f>+Outflows!AJ268+Fees!AJ268+'Ongoing Cash Flows'!AJ268+'Terminal Value'!AJ268</f>
        <v>0</v>
      </c>
      <c r="AK268" s="70"/>
      <c r="AL268" s="6"/>
      <c r="AM268" s="71"/>
      <c r="AN268" s="72">
        <f t="shared" si="16"/>
        <v>6.8114677071571358E-2</v>
      </c>
      <c r="AO268" s="70">
        <f t="shared" ca="1" si="17"/>
        <v>4135.6678532487404</v>
      </c>
      <c r="AP268" s="166">
        <f t="shared" ca="1" si="18"/>
        <v>0</v>
      </c>
      <c r="AQ268" s="166">
        <f t="shared" ca="1" si="19"/>
        <v>25341289.537303932</v>
      </c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1"/>
      <c r="CM268" s="1"/>
      <c r="CN268" s="1"/>
      <c r="CO268" s="1"/>
      <c r="CP268" s="1"/>
    </row>
    <row r="269" spans="1:94" x14ac:dyDescent="0.2">
      <c r="A269" s="6">
        <v>267</v>
      </c>
      <c r="B269" s="70">
        <f>+Outflows!B269+Fees!B269+'Ongoing Cash Flows'!B269+'Terminal Value'!B269</f>
        <v>-88243.882665365891</v>
      </c>
      <c r="C269" s="70">
        <f>+Outflows!C269+Fees!C269+'Ongoing Cash Flows'!C269+'Terminal Value'!C269</f>
        <v>14080.023005868528</v>
      </c>
      <c r="D269" s="70">
        <f>+Outflows!D269+Fees!D269+'Ongoing Cash Flows'!D269+'Terminal Value'!D269</f>
        <v>11943.447640277143</v>
      </c>
      <c r="E269" s="70">
        <f>+Outflows!E269+Fees!E269+'Ongoing Cash Flows'!E269+'Terminal Value'!E269</f>
        <v>9935.5885598378463</v>
      </c>
      <c r="F269" s="70">
        <f>+Outflows!F269+Fees!F269+'Ongoing Cash Flows'!F269+'Terminal Value'!F269</f>
        <v>9623.2712730834501</v>
      </c>
      <c r="G269" s="70">
        <f>+Outflows!G269+Fees!G269+'Ongoing Cash Flows'!G269+'Terminal Value'!G269</f>
        <v>9252.7304905752171</v>
      </c>
      <c r="H269" s="70">
        <f>+Outflows!H269+Fees!H269+'Ongoing Cash Flows'!H269+'Terminal Value'!H269</f>
        <v>8348.9536751154483</v>
      </c>
      <c r="I269" s="70">
        <f>+Outflows!I269+Fees!I269+'Ongoing Cash Flows'!I269+'Terminal Value'!I269</f>
        <v>8205.5904634043709</v>
      </c>
      <c r="J269" s="70">
        <f>+Outflows!J269+Fees!J269+'Ongoing Cash Flows'!J269+'Terminal Value'!J269</f>
        <v>8193.1562608693803</v>
      </c>
      <c r="K269" s="70">
        <f>+Outflows!K269+Fees!K269+'Ongoing Cash Flows'!K269+'Terminal Value'!K269</f>
        <v>8183.7799544163699</v>
      </c>
      <c r="L269" s="70">
        <f>+Outflows!L269+Fees!L269+'Ongoing Cash Flows'!L269+'Terminal Value'!L269</f>
        <v>8185.2283259889709</v>
      </c>
      <c r="M269" s="70">
        <f>+Outflows!M269+Fees!M269+'Ongoing Cash Flows'!M269+'Terminal Value'!M269</f>
        <v>8157.001320113548</v>
      </c>
      <c r="N269" s="70">
        <f>+Outflows!N269+Fees!N269+'Ongoing Cash Flows'!N269+'Terminal Value'!N269</f>
        <v>8139.5755934570634</v>
      </c>
      <c r="O269" s="70">
        <f>+Outflows!O269+Fees!O269+'Ongoing Cash Flows'!O269+'Terminal Value'!O269</f>
        <v>7813.2310029816845</v>
      </c>
      <c r="P269" s="70">
        <f>+Outflows!P269+Fees!P269+'Ongoing Cash Flows'!P269+'Terminal Value'!P269</f>
        <v>7705.5931079312422</v>
      </c>
      <c r="Q269" s="70">
        <f>+Outflows!Q269+Fees!Q269+'Ongoing Cash Flows'!Q269+'Terminal Value'!Q269</f>
        <v>7676.8159581540885</v>
      </c>
      <c r="R269" s="70">
        <f>+Outflows!R269+Fees!R269+'Ongoing Cash Flows'!R269+'Terminal Value'!R269</f>
        <v>1012.1220366186806</v>
      </c>
      <c r="S269" s="70">
        <f>+Outflows!S269+Fees!S269+'Ongoing Cash Flows'!S269+'Terminal Value'!S269</f>
        <v>0</v>
      </c>
      <c r="T269" s="70">
        <f>+Outflows!T269+Fees!T269+'Ongoing Cash Flows'!T269+'Terminal Value'!T269</f>
        <v>0</v>
      </c>
      <c r="U269" s="70">
        <f>+Outflows!U269+Fees!U269+'Ongoing Cash Flows'!U269+'Terminal Value'!U269</f>
        <v>0</v>
      </c>
      <c r="V269" s="70">
        <f>+Outflows!V269+Fees!V269+'Ongoing Cash Flows'!V269+'Terminal Value'!V269</f>
        <v>0</v>
      </c>
      <c r="W269" s="70">
        <f>+Outflows!W269+Fees!W269+'Ongoing Cash Flows'!W269+'Terminal Value'!W269</f>
        <v>0</v>
      </c>
      <c r="X269" s="70">
        <f>+Outflows!X269+Fees!X269+'Ongoing Cash Flows'!X269+'Terminal Value'!X269</f>
        <v>0</v>
      </c>
      <c r="Y269" s="70">
        <f>+Outflows!Y269+Fees!Y269+'Ongoing Cash Flows'!Y269+'Terminal Value'!Y269</f>
        <v>0</v>
      </c>
      <c r="Z269" s="70">
        <f>+Outflows!Z269+Fees!Z269+'Ongoing Cash Flows'!Z269+'Terminal Value'!Z269</f>
        <v>0</v>
      </c>
      <c r="AA269" s="70">
        <f>+Outflows!AA269+Fees!AA269+'Ongoing Cash Flows'!AA269+'Terminal Value'!AA269</f>
        <v>0</v>
      </c>
      <c r="AB269" s="70">
        <f>+Outflows!AB269+Fees!AB269+'Ongoing Cash Flows'!AB269+'Terminal Value'!AB269</f>
        <v>0</v>
      </c>
      <c r="AC269" s="70">
        <f>+Outflows!AC269+Fees!AC269+'Ongoing Cash Flows'!AC269+'Terminal Value'!AC269</f>
        <v>0</v>
      </c>
      <c r="AD269" s="70">
        <f>+Outflows!AD269+Fees!AD269+'Ongoing Cash Flows'!AD269+'Terminal Value'!AD269</f>
        <v>0</v>
      </c>
      <c r="AE269" s="70">
        <f>+Outflows!AE269+Fees!AE269+'Ongoing Cash Flows'!AE269+'Terminal Value'!AE269</f>
        <v>0</v>
      </c>
      <c r="AF269" s="70">
        <f>+Outflows!AF269+Fees!AF269+'Ongoing Cash Flows'!AF269+'Terminal Value'!AF269</f>
        <v>0</v>
      </c>
      <c r="AG269" s="70">
        <f>+Outflows!AG269+Fees!AG269+'Ongoing Cash Flows'!AG269+'Terminal Value'!AG269</f>
        <v>0</v>
      </c>
      <c r="AH269" s="70">
        <f>+Outflows!AH269+Fees!AH269+'Ongoing Cash Flows'!AH269+'Terminal Value'!AH269</f>
        <v>0</v>
      </c>
      <c r="AI269" s="70">
        <f>+Outflows!AI269+Fees!AI269+'Ongoing Cash Flows'!AI269+'Terminal Value'!AI269</f>
        <v>0</v>
      </c>
      <c r="AJ269" s="70">
        <f>+Outflows!AJ269+Fees!AJ269+'Ongoing Cash Flows'!AJ269+'Terminal Value'!AJ269</f>
        <v>0</v>
      </c>
      <c r="AK269" s="70"/>
      <c r="AL269" s="6"/>
      <c r="AM269" s="71"/>
      <c r="AN269" s="72">
        <f t="shared" si="16"/>
        <v>6.6542962193489069E-2</v>
      </c>
      <c r="AO269" s="70">
        <f t="shared" ca="1" si="17"/>
        <v>3406.6827945942314</v>
      </c>
      <c r="AP269" s="166">
        <f t="shared" ca="1" si="18"/>
        <v>0</v>
      </c>
      <c r="AQ269" s="166">
        <f t="shared" ca="1" si="19"/>
        <v>18533267.844694789</v>
      </c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1"/>
      <c r="CM269" s="1"/>
      <c r="CN269" s="1"/>
      <c r="CO269" s="1"/>
      <c r="CP269" s="1"/>
    </row>
    <row r="270" spans="1:94" x14ac:dyDescent="0.2">
      <c r="A270" s="6">
        <v>268</v>
      </c>
      <c r="B270" s="70">
        <f>+Outflows!B270+Fees!B270+'Ongoing Cash Flows'!B270+'Terminal Value'!B270</f>
        <v>-89389.969859686666</v>
      </c>
      <c r="C270" s="70">
        <f>+Outflows!C270+Fees!C270+'Ongoing Cash Flows'!C270+'Terminal Value'!C270</f>
        <v>14114.437653875508</v>
      </c>
      <c r="D270" s="70">
        <f>+Outflows!D270+Fees!D270+'Ongoing Cash Flows'!D270+'Terminal Value'!D270</f>
        <v>12064.265433254704</v>
      </c>
      <c r="E270" s="70">
        <f>+Outflows!E270+Fees!E270+'Ongoing Cash Flows'!E270+'Terminal Value'!E270</f>
        <v>10010.536589857476</v>
      </c>
      <c r="F270" s="70">
        <f>+Outflows!F270+Fees!F270+'Ongoing Cash Flows'!F270+'Terminal Value'!F270</f>
        <v>9526.312557999503</v>
      </c>
      <c r="G270" s="70">
        <f>+Outflows!G270+Fees!G270+'Ongoing Cash Flows'!G270+'Terminal Value'!G270</f>
        <v>9329.9622421271106</v>
      </c>
      <c r="H270" s="70">
        <f>+Outflows!H270+Fees!H270+'Ongoing Cash Flows'!H270+'Terminal Value'!H270</f>
        <v>8376.7144741972133</v>
      </c>
      <c r="I270" s="70">
        <f>+Outflows!I270+Fees!I270+'Ongoing Cash Flows'!I270+'Terminal Value'!I270</f>
        <v>8231.8807867723335</v>
      </c>
      <c r="J270" s="70">
        <f>+Outflows!J270+Fees!J270+'Ongoing Cash Flows'!J270+'Terminal Value'!J270</f>
        <v>8219.4465842373429</v>
      </c>
      <c r="K270" s="70">
        <f>+Outflows!K270+Fees!K270+'Ongoing Cash Flows'!K270+'Terminal Value'!K270</f>
        <v>8210.1148376544479</v>
      </c>
      <c r="L270" s="70">
        <f>+Outflows!L270+Fees!L270+'Ongoing Cash Flows'!L270+'Terminal Value'!L270</f>
        <v>8211.5186493569345</v>
      </c>
      <c r="M270" s="70">
        <f>+Outflows!M270+Fees!M270+'Ongoing Cash Flows'!M270+'Terminal Value'!M270</f>
        <v>8183.336203351626</v>
      </c>
      <c r="N270" s="70">
        <f>+Outflows!N270+Fees!N270+'Ongoing Cash Flows'!N270+'Terminal Value'!N270</f>
        <v>8165.8659168250269</v>
      </c>
      <c r="O270" s="70">
        <f>+Outflows!O270+Fees!O270+'Ongoing Cash Flows'!O270+'Terminal Value'!O270</f>
        <v>7839.5658862197633</v>
      </c>
      <c r="P270" s="70">
        <f>+Outflows!P270+Fees!P270+'Ongoing Cash Flows'!P270+'Terminal Value'!P270</f>
        <v>7731.8834312992058</v>
      </c>
      <c r="Q270" s="70">
        <f>+Outflows!Q270+Fees!Q270+'Ongoing Cash Flows'!Q270+'Terminal Value'!Q270</f>
        <v>7703.1508413921665</v>
      </c>
      <c r="R270" s="70">
        <f>+Outflows!R270+Fees!R270+'Ongoing Cash Flows'!R270+'Terminal Value'!R270</f>
        <v>1025.2671983026621</v>
      </c>
      <c r="S270" s="70">
        <f>+Outflows!S270+Fees!S270+'Ongoing Cash Flows'!S270+'Terminal Value'!S270</f>
        <v>0</v>
      </c>
      <c r="T270" s="70">
        <f>+Outflows!T270+Fees!T270+'Ongoing Cash Flows'!T270+'Terminal Value'!T270</f>
        <v>0</v>
      </c>
      <c r="U270" s="70">
        <f>+Outflows!U270+Fees!U270+'Ongoing Cash Flows'!U270+'Terminal Value'!U270</f>
        <v>0</v>
      </c>
      <c r="V270" s="70">
        <f>+Outflows!V270+Fees!V270+'Ongoing Cash Flows'!V270+'Terminal Value'!V270</f>
        <v>0</v>
      </c>
      <c r="W270" s="70">
        <f>+Outflows!W270+Fees!W270+'Ongoing Cash Flows'!W270+'Terminal Value'!W270</f>
        <v>0</v>
      </c>
      <c r="X270" s="70">
        <f>+Outflows!X270+Fees!X270+'Ongoing Cash Flows'!X270+'Terminal Value'!X270</f>
        <v>0</v>
      </c>
      <c r="Y270" s="70">
        <f>+Outflows!Y270+Fees!Y270+'Ongoing Cash Flows'!Y270+'Terminal Value'!Y270</f>
        <v>0</v>
      </c>
      <c r="Z270" s="70">
        <f>+Outflows!Z270+Fees!Z270+'Ongoing Cash Flows'!Z270+'Terminal Value'!Z270</f>
        <v>0</v>
      </c>
      <c r="AA270" s="70">
        <f>+Outflows!AA270+Fees!AA270+'Ongoing Cash Flows'!AA270+'Terminal Value'!AA270</f>
        <v>0</v>
      </c>
      <c r="AB270" s="70">
        <f>+Outflows!AB270+Fees!AB270+'Ongoing Cash Flows'!AB270+'Terminal Value'!AB270</f>
        <v>0</v>
      </c>
      <c r="AC270" s="70">
        <f>+Outflows!AC270+Fees!AC270+'Ongoing Cash Flows'!AC270+'Terminal Value'!AC270</f>
        <v>0</v>
      </c>
      <c r="AD270" s="70">
        <f>+Outflows!AD270+Fees!AD270+'Ongoing Cash Flows'!AD270+'Terminal Value'!AD270</f>
        <v>0</v>
      </c>
      <c r="AE270" s="70">
        <f>+Outflows!AE270+Fees!AE270+'Ongoing Cash Flows'!AE270+'Terminal Value'!AE270</f>
        <v>0</v>
      </c>
      <c r="AF270" s="70">
        <f>+Outflows!AF270+Fees!AF270+'Ongoing Cash Flows'!AF270+'Terminal Value'!AF270</f>
        <v>0</v>
      </c>
      <c r="AG270" s="70">
        <f>+Outflows!AG270+Fees!AG270+'Ongoing Cash Flows'!AG270+'Terminal Value'!AG270</f>
        <v>0</v>
      </c>
      <c r="AH270" s="70">
        <f>+Outflows!AH270+Fees!AH270+'Ongoing Cash Flows'!AH270+'Terminal Value'!AH270</f>
        <v>0</v>
      </c>
      <c r="AI270" s="70">
        <f>+Outflows!AI270+Fees!AI270+'Ongoing Cash Flows'!AI270+'Terminal Value'!AI270</f>
        <v>0</v>
      </c>
      <c r="AJ270" s="70">
        <f>+Outflows!AJ270+Fees!AJ270+'Ongoing Cash Flows'!AJ270+'Terminal Value'!AJ270</f>
        <v>0</v>
      </c>
      <c r="AK270" s="70"/>
      <c r="AL270" s="6"/>
      <c r="AM270" s="71"/>
      <c r="AN270" s="72">
        <f t="shared" si="16"/>
        <v>6.4943239092826829E-2</v>
      </c>
      <c r="AO270" s="70">
        <f t="shared" ca="1" si="17"/>
        <v>2650.0503950130392</v>
      </c>
      <c r="AP270" s="166">
        <f t="shared" ca="1" si="18"/>
        <v>0</v>
      </c>
      <c r="AQ270" s="166">
        <f t="shared" ca="1" si="19"/>
        <v>12591112.790965306</v>
      </c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1"/>
      <c r="CM270" s="1"/>
      <c r="CN270" s="1"/>
      <c r="CO270" s="1"/>
      <c r="CP270" s="1"/>
    </row>
    <row r="271" spans="1:94" x14ac:dyDescent="0.2">
      <c r="A271" s="6">
        <v>269</v>
      </c>
      <c r="B271" s="70">
        <f>+Outflows!B271+Fees!B271+'Ongoing Cash Flows'!B271+'Terminal Value'!B271</f>
        <v>-92684.451272405888</v>
      </c>
      <c r="C271" s="70">
        <f>+Outflows!C271+Fees!C271+'Ongoing Cash Flows'!C271+'Terminal Value'!C271</f>
        <v>14154.053782554118</v>
      </c>
      <c r="D271" s="70">
        <f>+Outflows!D271+Fees!D271+'Ongoing Cash Flows'!D271+'Terminal Value'!D271</f>
        <v>12077.692118090064</v>
      </c>
      <c r="E271" s="70">
        <f>+Outflows!E271+Fees!E271+'Ongoing Cash Flows'!E271+'Terminal Value'!E271</f>
        <v>10037.220350589196</v>
      </c>
      <c r="F271" s="70">
        <f>+Outflows!F271+Fees!F271+'Ongoing Cash Flows'!F271+'Terminal Value'!F271</f>
        <v>9592.9973988282509</v>
      </c>
      <c r="G271" s="70">
        <f>+Outflows!G271+Fees!G271+'Ongoing Cash Flows'!G271+'Terminal Value'!G271</f>
        <v>9380.8775813187494</v>
      </c>
      <c r="H271" s="70">
        <f>+Outflows!H271+Fees!H271+'Ongoing Cash Flows'!H271+'Terminal Value'!H271</f>
        <v>8456.5141936516375</v>
      </c>
      <c r="I271" s="70">
        <f>+Outflows!I271+Fees!I271+'Ongoing Cash Flows'!I271+'Terminal Value'!I271</f>
        <v>8307.4535547949818</v>
      </c>
      <c r="J271" s="70">
        <f>+Outflows!J271+Fees!J271+'Ongoing Cash Flows'!J271+'Terminal Value'!J271</f>
        <v>8295.0193522599911</v>
      </c>
      <c r="K271" s="70">
        <f>+Outflows!K271+Fees!K271+'Ongoing Cash Flows'!K271+'Terminal Value'!K271</f>
        <v>8285.8156951144247</v>
      </c>
      <c r="L271" s="70">
        <f>+Outflows!L271+Fees!L271+'Ongoing Cash Flows'!L271+'Terminal Value'!L271</f>
        <v>8287.0914173795827</v>
      </c>
      <c r="M271" s="70">
        <f>+Outflows!M271+Fees!M271+'Ongoing Cash Flows'!M271+'Terminal Value'!M271</f>
        <v>8259.0370608116027</v>
      </c>
      <c r="N271" s="70">
        <f>+Outflows!N271+Fees!N271+'Ongoing Cash Flows'!N271+'Terminal Value'!N271</f>
        <v>8241.4386848476752</v>
      </c>
      <c r="O271" s="70">
        <f>+Outflows!O271+Fees!O271+'Ongoing Cash Flows'!O271+'Terminal Value'!O271</f>
        <v>7915.2667436797383</v>
      </c>
      <c r="P271" s="70">
        <f>+Outflows!P271+Fees!P271+'Ongoing Cash Flows'!P271+'Terminal Value'!P271</f>
        <v>7807.456199321854</v>
      </c>
      <c r="Q271" s="70">
        <f>+Outflows!Q271+Fees!Q271+'Ongoing Cash Flows'!Q271+'Terminal Value'!Q271</f>
        <v>7778.8516988521424</v>
      </c>
      <c r="R271" s="70">
        <f>+Outflows!R271+Fees!R271+'Ongoing Cash Flows'!R271+'Terminal Value'!R271</f>
        <v>1063.0535823139865</v>
      </c>
      <c r="S271" s="70">
        <f>+Outflows!S271+Fees!S271+'Ongoing Cash Flows'!S271+'Terminal Value'!S271</f>
        <v>0</v>
      </c>
      <c r="T271" s="70">
        <f>+Outflows!T271+Fees!T271+'Ongoing Cash Flows'!T271+'Terminal Value'!T271</f>
        <v>0</v>
      </c>
      <c r="U271" s="70">
        <f>+Outflows!U271+Fees!U271+'Ongoing Cash Flows'!U271+'Terminal Value'!U271</f>
        <v>0</v>
      </c>
      <c r="V271" s="70">
        <f>+Outflows!V271+Fees!V271+'Ongoing Cash Flows'!V271+'Terminal Value'!V271</f>
        <v>0</v>
      </c>
      <c r="W271" s="70">
        <f>+Outflows!W271+Fees!W271+'Ongoing Cash Flows'!W271+'Terminal Value'!W271</f>
        <v>0</v>
      </c>
      <c r="X271" s="70">
        <f>+Outflows!X271+Fees!X271+'Ongoing Cash Flows'!X271+'Terminal Value'!X271</f>
        <v>0</v>
      </c>
      <c r="Y271" s="70">
        <f>+Outflows!Y271+Fees!Y271+'Ongoing Cash Flows'!Y271+'Terminal Value'!Y271</f>
        <v>0</v>
      </c>
      <c r="Z271" s="70">
        <f>+Outflows!Z271+Fees!Z271+'Ongoing Cash Flows'!Z271+'Terminal Value'!Z271</f>
        <v>0</v>
      </c>
      <c r="AA271" s="70">
        <f>+Outflows!AA271+Fees!AA271+'Ongoing Cash Flows'!AA271+'Terminal Value'!AA271</f>
        <v>0</v>
      </c>
      <c r="AB271" s="70">
        <f>+Outflows!AB271+Fees!AB271+'Ongoing Cash Flows'!AB271+'Terminal Value'!AB271</f>
        <v>0</v>
      </c>
      <c r="AC271" s="70">
        <f>+Outflows!AC271+Fees!AC271+'Ongoing Cash Flows'!AC271+'Terminal Value'!AC271</f>
        <v>0</v>
      </c>
      <c r="AD271" s="70">
        <f>+Outflows!AD271+Fees!AD271+'Ongoing Cash Flows'!AD271+'Terminal Value'!AD271</f>
        <v>0</v>
      </c>
      <c r="AE271" s="70">
        <f>+Outflows!AE271+Fees!AE271+'Ongoing Cash Flows'!AE271+'Terminal Value'!AE271</f>
        <v>0</v>
      </c>
      <c r="AF271" s="70">
        <f>+Outflows!AF271+Fees!AF271+'Ongoing Cash Flows'!AF271+'Terminal Value'!AF271</f>
        <v>0</v>
      </c>
      <c r="AG271" s="70">
        <f>+Outflows!AG271+Fees!AG271+'Ongoing Cash Flows'!AG271+'Terminal Value'!AG271</f>
        <v>0</v>
      </c>
      <c r="AH271" s="70">
        <f>+Outflows!AH271+Fees!AH271+'Ongoing Cash Flows'!AH271+'Terminal Value'!AH271</f>
        <v>0</v>
      </c>
      <c r="AI271" s="70">
        <f>+Outflows!AI271+Fees!AI271+'Ongoing Cash Flows'!AI271+'Terminal Value'!AI271</f>
        <v>0</v>
      </c>
      <c r="AJ271" s="70">
        <f>+Outflows!AJ271+Fees!AJ271+'Ongoing Cash Flows'!AJ271+'Terminal Value'!AJ271</f>
        <v>0</v>
      </c>
      <c r="AK271" s="70"/>
      <c r="AL271" s="6"/>
      <c r="AM271" s="71"/>
      <c r="AN271" s="72">
        <f t="shared" si="16"/>
        <v>5.9865698218345628E-2</v>
      </c>
      <c r="AO271" s="70">
        <f t="shared" ca="1" si="17"/>
        <v>132.79347637246042</v>
      </c>
      <c r="AP271" s="166">
        <f t="shared" ca="1" si="18"/>
        <v>0</v>
      </c>
      <c r="AQ271" s="166">
        <f t="shared" ca="1" si="19"/>
        <v>1063247.403550623</v>
      </c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1"/>
      <c r="CM271" s="1"/>
      <c r="CN271" s="1"/>
      <c r="CO271" s="1"/>
      <c r="CP271" s="1"/>
    </row>
    <row r="272" spans="1:94" x14ac:dyDescent="0.2">
      <c r="A272" s="6">
        <v>270</v>
      </c>
      <c r="B272" s="70">
        <f>+Outflows!B272+Fees!B272+'Ongoing Cash Flows'!B272+'Terminal Value'!B272</f>
        <v>-91210.715216524302</v>
      </c>
      <c r="C272" s="70">
        <f>+Outflows!C272+Fees!C272+'Ongoing Cash Flows'!C272+'Terminal Value'!C272</f>
        <v>14037.072290082982</v>
      </c>
      <c r="D272" s="70">
        <f>+Outflows!D272+Fees!D272+'Ongoing Cash Flows'!D272+'Terminal Value'!D272</f>
        <v>12025.668422152627</v>
      </c>
      <c r="E272" s="70">
        <f>+Outflows!E272+Fees!E272+'Ongoing Cash Flows'!E272+'Terminal Value'!E272</f>
        <v>10116.154187334434</v>
      </c>
      <c r="F272" s="70">
        <f>+Outflows!F272+Fees!F272+'Ongoing Cash Flows'!F272+'Terminal Value'!F272</f>
        <v>9643.1076372490061</v>
      </c>
      <c r="G272" s="70">
        <f>+Outflows!G272+Fees!G272+'Ongoing Cash Flows'!G272+'Terminal Value'!G272</f>
        <v>9238.7171066679621</v>
      </c>
      <c r="H272" s="70">
        <f>+Outflows!H272+Fees!H272+'Ongoing Cash Flows'!H272+'Terminal Value'!H272</f>
        <v>8420.8170052094192</v>
      </c>
      <c r="I272" s="70">
        <f>+Outflows!I272+Fees!I272+'Ongoing Cash Flows'!I272+'Terminal Value'!I272</f>
        <v>8273.6472286619028</v>
      </c>
      <c r="J272" s="70">
        <f>+Outflows!J272+Fees!J272+'Ongoing Cash Flows'!J272+'Terminal Value'!J272</f>
        <v>8261.2130261269122</v>
      </c>
      <c r="K272" s="70">
        <f>+Outflows!K272+Fees!K272+'Ongoing Cash Flows'!K272+'Terminal Value'!K272</f>
        <v>8251.9520701234924</v>
      </c>
      <c r="L272" s="70">
        <f>+Outflows!L272+Fees!L272+'Ongoing Cash Flows'!L272+'Terminal Value'!L272</f>
        <v>8253.2850912465037</v>
      </c>
      <c r="M272" s="70">
        <f>+Outflows!M272+Fees!M272+'Ongoing Cash Flows'!M272+'Terminal Value'!M272</f>
        <v>8225.1734358206704</v>
      </c>
      <c r="N272" s="70">
        <f>+Outflows!N272+Fees!N272+'Ongoing Cash Flows'!N272+'Terminal Value'!N272</f>
        <v>8207.6323587145962</v>
      </c>
      <c r="O272" s="70">
        <f>+Outflows!O272+Fees!O272+'Ongoing Cash Flows'!O272+'Terminal Value'!O272</f>
        <v>7881.4031186888069</v>
      </c>
      <c r="P272" s="70">
        <f>+Outflows!P272+Fees!P272+'Ongoing Cash Flows'!P272+'Terminal Value'!P272</f>
        <v>7773.649873188775</v>
      </c>
      <c r="Q272" s="70">
        <f>+Outflows!Q272+Fees!Q272+'Ongoing Cash Flows'!Q272+'Terminal Value'!Q272</f>
        <v>7744.988073861211</v>
      </c>
      <c r="R272" s="70">
        <f>+Outflows!R272+Fees!R272+'Ongoing Cash Flows'!R272+'Terminal Value'!R272</f>
        <v>1046.150419247447</v>
      </c>
      <c r="S272" s="70">
        <f>+Outflows!S272+Fees!S272+'Ongoing Cash Flows'!S272+'Terminal Value'!S272</f>
        <v>0</v>
      </c>
      <c r="T272" s="70">
        <f>+Outflows!T272+Fees!T272+'Ongoing Cash Flows'!T272+'Terminal Value'!T272</f>
        <v>0</v>
      </c>
      <c r="U272" s="70">
        <f>+Outflows!U272+Fees!U272+'Ongoing Cash Flows'!U272+'Terminal Value'!U272</f>
        <v>0</v>
      </c>
      <c r="V272" s="70">
        <f>+Outflows!V272+Fees!V272+'Ongoing Cash Flows'!V272+'Terminal Value'!V272</f>
        <v>0</v>
      </c>
      <c r="W272" s="70">
        <f>+Outflows!W272+Fees!W272+'Ongoing Cash Flows'!W272+'Terminal Value'!W272</f>
        <v>0</v>
      </c>
      <c r="X272" s="70">
        <f>+Outflows!X272+Fees!X272+'Ongoing Cash Flows'!X272+'Terminal Value'!X272</f>
        <v>0</v>
      </c>
      <c r="Y272" s="70">
        <f>+Outflows!Y272+Fees!Y272+'Ongoing Cash Flows'!Y272+'Terminal Value'!Y272</f>
        <v>0</v>
      </c>
      <c r="Z272" s="70">
        <f>+Outflows!Z272+Fees!Z272+'Ongoing Cash Flows'!Z272+'Terminal Value'!Z272</f>
        <v>0</v>
      </c>
      <c r="AA272" s="70">
        <f>+Outflows!AA272+Fees!AA272+'Ongoing Cash Flows'!AA272+'Terminal Value'!AA272</f>
        <v>0</v>
      </c>
      <c r="AB272" s="70">
        <f>+Outflows!AB272+Fees!AB272+'Ongoing Cash Flows'!AB272+'Terminal Value'!AB272</f>
        <v>0</v>
      </c>
      <c r="AC272" s="70">
        <f>+Outflows!AC272+Fees!AC272+'Ongoing Cash Flows'!AC272+'Terminal Value'!AC272</f>
        <v>0</v>
      </c>
      <c r="AD272" s="70">
        <f>+Outflows!AD272+Fees!AD272+'Ongoing Cash Flows'!AD272+'Terminal Value'!AD272</f>
        <v>0</v>
      </c>
      <c r="AE272" s="70">
        <f>+Outflows!AE272+Fees!AE272+'Ongoing Cash Flows'!AE272+'Terminal Value'!AE272</f>
        <v>0</v>
      </c>
      <c r="AF272" s="70">
        <f>+Outflows!AF272+Fees!AF272+'Ongoing Cash Flows'!AF272+'Terminal Value'!AF272</f>
        <v>0</v>
      </c>
      <c r="AG272" s="70">
        <f>+Outflows!AG272+Fees!AG272+'Ongoing Cash Flows'!AG272+'Terminal Value'!AG272</f>
        <v>0</v>
      </c>
      <c r="AH272" s="70">
        <f>+Outflows!AH272+Fees!AH272+'Ongoing Cash Flows'!AH272+'Terminal Value'!AH272</f>
        <v>0</v>
      </c>
      <c r="AI272" s="70">
        <f>+Outflows!AI272+Fees!AI272+'Ongoing Cash Flows'!AI272+'Terminal Value'!AI272</f>
        <v>0</v>
      </c>
      <c r="AJ272" s="70">
        <f>+Outflows!AJ272+Fees!AJ272+'Ongoing Cash Flows'!AJ272+'Terminal Value'!AJ272</f>
        <v>0</v>
      </c>
      <c r="AK272" s="70"/>
      <c r="AL272" s="6"/>
      <c r="AM272" s="71"/>
      <c r="AN272" s="72">
        <f t="shared" si="16"/>
        <v>6.193914711475372E-2</v>
      </c>
      <c r="AO272" s="70">
        <f t="shared" ca="1" si="17"/>
        <v>1180.4433945863173</v>
      </c>
      <c r="AP272" s="166">
        <f t="shared" ca="1" si="18"/>
        <v>0</v>
      </c>
      <c r="AQ272" s="166">
        <f t="shared" ca="1" si="19"/>
        <v>4321362.8952047667</v>
      </c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1"/>
      <c r="CM272" s="1"/>
      <c r="CN272" s="1"/>
      <c r="CO272" s="1"/>
      <c r="CP272" s="1"/>
    </row>
    <row r="273" spans="1:94" x14ac:dyDescent="0.2">
      <c r="A273" s="6">
        <v>271</v>
      </c>
      <c r="B273" s="70">
        <f>+Outflows!B273+Fees!B273+'Ongoing Cash Flows'!B273+'Terminal Value'!B273</f>
        <v>-101984.99369457597</v>
      </c>
      <c r="C273" s="70">
        <f>+Outflows!C273+Fees!C273+'Ongoing Cash Flows'!C273+'Terminal Value'!C273</f>
        <v>14345.481035882683</v>
      </c>
      <c r="D273" s="70">
        <f>+Outflows!D273+Fees!D273+'Ongoing Cash Flows'!D273+'Terminal Value'!D273</f>
        <v>12498.723929715732</v>
      </c>
      <c r="E273" s="70">
        <f>+Outflows!E273+Fees!E273+'Ongoing Cash Flows'!E273+'Terminal Value'!E273</f>
        <v>10410.079728801156</v>
      </c>
      <c r="F273" s="70">
        <f>+Outflows!F273+Fees!F273+'Ongoing Cash Flows'!F273+'Terminal Value'!F273</f>
        <v>9976.8411873146033</v>
      </c>
      <c r="G273" s="70">
        <f>+Outflows!G273+Fees!G273+'Ongoing Cash Flows'!G273+'Terminal Value'!G273</f>
        <v>9691.9320269165582</v>
      </c>
      <c r="H273" s="70">
        <f>+Outflows!H273+Fees!H273+'Ongoing Cash Flows'!H273+'Terminal Value'!H273</f>
        <v>8681.7941643316226</v>
      </c>
      <c r="I273" s="70">
        <f>+Outflows!I273+Fees!I273+'Ongoing Cash Flows'!I273+'Terminal Value'!I273</f>
        <v>8520.8005575256266</v>
      </c>
      <c r="J273" s="70">
        <f>+Outflows!J273+Fees!J273+'Ongoing Cash Flows'!J273+'Terminal Value'!J273</f>
        <v>8508.366354990636</v>
      </c>
      <c r="K273" s="70">
        <f>+Outflows!K273+Fees!K273+'Ongoing Cash Flows'!K273+'Terminal Value'!K273</f>
        <v>8499.5243029344419</v>
      </c>
      <c r="L273" s="70">
        <f>+Outflows!L273+Fees!L273+'Ongoing Cash Flows'!L273+'Terminal Value'!L273</f>
        <v>8500.4384201102257</v>
      </c>
      <c r="M273" s="70">
        <f>+Outflows!M273+Fees!M273+'Ongoing Cash Flows'!M273+'Terminal Value'!M273</f>
        <v>8472.74566863162</v>
      </c>
      <c r="N273" s="70">
        <f>+Outflows!N273+Fees!N273+'Ongoing Cash Flows'!N273+'Terminal Value'!N273</f>
        <v>8454.78568757832</v>
      </c>
      <c r="O273" s="70">
        <f>+Outflows!O273+Fees!O273+'Ongoing Cash Flows'!O273+'Terminal Value'!O273</f>
        <v>8128.9753514997565</v>
      </c>
      <c r="P273" s="70">
        <f>+Outflows!P273+Fees!P273+'Ongoing Cash Flows'!P273+'Terminal Value'!P273</f>
        <v>8020.8032020524988</v>
      </c>
      <c r="Q273" s="70">
        <f>+Outflows!Q273+Fees!Q273+'Ongoing Cash Flows'!Q273+'Terminal Value'!Q273</f>
        <v>7992.5603066721606</v>
      </c>
      <c r="R273" s="70">
        <f>+Outflows!R273+Fees!R273+'Ongoing Cash Flows'!R273+'Terminal Value'!R273</f>
        <v>1169.7270836793084</v>
      </c>
      <c r="S273" s="70">
        <f>+Outflows!S273+Fees!S273+'Ongoing Cash Flows'!S273+'Terminal Value'!S273</f>
        <v>0</v>
      </c>
      <c r="T273" s="70">
        <f>+Outflows!T273+Fees!T273+'Ongoing Cash Flows'!T273+'Terminal Value'!T273</f>
        <v>0</v>
      </c>
      <c r="U273" s="70">
        <f>+Outflows!U273+Fees!U273+'Ongoing Cash Flows'!U273+'Terminal Value'!U273</f>
        <v>0</v>
      </c>
      <c r="V273" s="70">
        <f>+Outflows!V273+Fees!V273+'Ongoing Cash Flows'!V273+'Terminal Value'!V273</f>
        <v>0</v>
      </c>
      <c r="W273" s="70">
        <f>+Outflows!W273+Fees!W273+'Ongoing Cash Flows'!W273+'Terminal Value'!W273</f>
        <v>0</v>
      </c>
      <c r="X273" s="70">
        <f>+Outflows!X273+Fees!X273+'Ongoing Cash Flows'!X273+'Terminal Value'!X273</f>
        <v>0</v>
      </c>
      <c r="Y273" s="70">
        <f>+Outflows!Y273+Fees!Y273+'Ongoing Cash Flows'!Y273+'Terminal Value'!Y273</f>
        <v>0</v>
      </c>
      <c r="Z273" s="70">
        <f>+Outflows!Z273+Fees!Z273+'Ongoing Cash Flows'!Z273+'Terminal Value'!Z273</f>
        <v>0</v>
      </c>
      <c r="AA273" s="70">
        <f>+Outflows!AA273+Fees!AA273+'Ongoing Cash Flows'!AA273+'Terminal Value'!AA273</f>
        <v>0</v>
      </c>
      <c r="AB273" s="70">
        <f>+Outflows!AB273+Fees!AB273+'Ongoing Cash Flows'!AB273+'Terminal Value'!AB273</f>
        <v>0</v>
      </c>
      <c r="AC273" s="70">
        <f>+Outflows!AC273+Fees!AC273+'Ongoing Cash Flows'!AC273+'Terminal Value'!AC273</f>
        <v>0</v>
      </c>
      <c r="AD273" s="70">
        <f>+Outflows!AD273+Fees!AD273+'Ongoing Cash Flows'!AD273+'Terminal Value'!AD273</f>
        <v>0</v>
      </c>
      <c r="AE273" s="70">
        <f>+Outflows!AE273+Fees!AE273+'Ongoing Cash Flows'!AE273+'Terminal Value'!AE273</f>
        <v>0</v>
      </c>
      <c r="AF273" s="70">
        <f>+Outflows!AF273+Fees!AF273+'Ongoing Cash Flows'!AF273+'Terminal Value'!AF273</f>
        <v>0</v>
      </c>
      <c r="AG273" s="70">
        <f>+Outflows!AG273+Fees!AG273+'Ongoing Cash Flows'!AG273+'Terminal Value'!AG273</f>
        <v>0</v>
      </c>
      <c r="AH273" s="70">
        <f>+Outflows!AH273+Fees!AH273+'Ongoing Cash Flows'!AH273+'Terminal Value'!AH273</f>
        <v>0</v>
      </c>
      <c r="AI273" s="70">
        <f>+Outflows!AI273+Fees!AI273+'Ongoing Cash Flows'!AI273+'Terminal Value'!AI273</f>
        <v>0</v>
      </c>
      <c r="AJ273" s="70">
        <f>+Outflows!AJ273+Fees!AJ273+'Ongoing Cash Flows'!AJ273+'Terminal Value'!AJ273</f>
        <v>0</v>
      </c>
      <c r="AK273" s="70"/>
      <c r="AL273" s="6"/>
      <c r="AM273" s="71"/>
      <c r="AN273" s="72">
        <f t="shared" si="16"/>
        <v>4.8689833283424383E-2</v>
      </c>
      <c r="AO273" s="70">
        <f t="shared" ca="1" si="17"/>
        <v>-6087.7982164615769</v>
      </c>
      <c r="AP273" s="166">
        <f t="shared" ca="1" si="18"/>
        <v>26930420.42766764</v>
      </c>
      <c r="AQ273" s="166">
        <f t="shared" ca="1" si="19"/>
        <v>0</v>
      </c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1"/>
      <c r="CM273" s="1"/>
      <c r="CN273" s="1"/>
      <c r="CO273" s="1"/>
      <c r="CP273" s="1"/>
    </row>
    <row r="274" spans="1:94" x14ac:dyDescent="0.2">
      <c r="A274" s="6">
        <v>272</v>
      </c>
      <c r="B274" s="70">
        <f>+Outflows!B274+Fees!B274+'Ongoing Cash Flows'!B274+'Terminal Value'!B274</f>
        <v>-102805.60994516387</v>
      </c>
      <c r="C274" s="70">
        <f>+Outflows!C274+Fees!C274+'Ongoing Cash Flows'!C274+'Terminal Value'!C274</f>
        <v>14358.329081066677</v>
      </c>
      <c r="D274" s="70">
        <f>+Outflows!D274+Fees!D274+'Ongoing Cash Flows'!D274+'Terminal Value'!D274</f>
        <v>12547.27974473342</v>
      </c>
      <c r="E274" s="70">
        <f>+Outflows!E274+Fees!E274+'Ongoing Cash Flows'!E274+'Terminal Value'!E274</f>
        <v>10316.868170744588</v>
      </c>
      <c r="F274" s="70">
        <f>+Outflows!F274+Fees!F274+'Ongoing Cash Flows'!F274+'Terminal Value'!F274</f>
        <v>9967.9818711363205</v>
      </c>
      <c r="G274" s="70">
        <f>+Outflows!G274+Fees!G274+'Ongoing Cash Flows'!G274+'Terminal Value'!G274</f>
        <v>9518.7378208497612</v>
      </c>
      <c r="H274" s="70">
        <f>+Outflows!H274+Fees!H274+'Ongoing Cash Flows'!H274+'Terminal Value'!H274</f>
        <v>8701.6713281012617</v>
      </c>
      <c r="I274" s="70">
        <f>+Outflows!I274+Fees!I274+'Ongoing Cash Flows'!I274+'Terminal Value'!I274</f>
        <v>8539.624837821113</v>
      </c>
      <c r="J274" s="70">
        <f>+Outflows!J274+Fees!J274+'Ongoing Cash Flows'!J274+'Terminal Value'!J274</f>
        <v>8527.1906352861224</v>
      </c>
      <c r="K274" s="70">
        <f>+Outflows!K274+Fees!K274+'Ongoing Cash Flows'!K274+'Terminal Value'!K274</f>
        <v>8518.3804887897513</v>
      </c>
      <c r="L274" s="70">
        <f>+Outflows!L274+Fees!L274+'Ongoing Cash Flows'!L274+'Terminal Value'!L274</f>
        <v>8519.2627004057122</v>
      </c>
      <c r="M274" s="70">
        <f>+Outflows!M274+Fees!M274+'Ongoing Cash Flows'!M274+'Terminal Value'!M274</f>
        <v>8491.6018544869294</v>
      </c>
      <c r="N274" s="70">
        <f>+Outflows!N274+Fees!N274+'Ongoing Cash Flows'!N274+'Terminal Value'!N274</f>
        <v>8473.6099678738065</v>
      </c>
      <c r="O274" s="70">
        <f>+Outflows!O274+Fees!O274+'Ongoing Cash Flows'!O274+'Terminal Value'!O274</f>
        <v>8147.8315373550649</v>
      </c>
      <c r="P274" s="70">
        <f>+Outflows!P274+Fees!P274+'Ongoing Cash Flows'!P274+'Terminal Value'!P274</f>
        <v>8039.6274823479844</v>
      </c>
      <c r="Q274" s="70">
        <f>+Outflows!Q274+Fees!Q274+'Ongoing Cash Flows'!Q274+'Terminal Value'!Q274</f>
        <v>8011.416492527469</v>
      </c>
      <c r="R274" s="70">
        <f>+Outflows!R274+Fees!R274+'Ongoing Cash Flows'!R274+'Terminal Value'!R274</f>
        <v>1179.1392238270514</v>
      </c>
      <c r="S274" s="70">
        <f>+Outflows!S274+Fees!S274+'Ongoing Cash Flows'!S274+'Terminal Value'!S274</f>
        <v>0</v>
      </c>
      <c r="T274" s="70">
        <f>+Outflows!T274+Fees!T274+'Ongoing Cash Flows'!T274+'Terminal Value'!T274</f>
        <v>0</v>
      </c>
      <c r="U274" s="70">
        <f>+Outflows!U274+Fees!U274+'Ongoing Cash Flows'!U274+'Terminal Value'!U274</f>
        <v>0</v>
      </c>
      <c r="V274" s="70">
        <f>+Outflows!V274+Fees!V274+'Ongoing Cash Flows'!V274+'Terminal Value'!V274</f>
        <v>0</v>
      </c>
      <c r="W274" s="70">
        <f>+Outflows!W274+Fees!W274+'Ongoing Cash Flows'!W274+'Terminal Value'!W274</f>
        <v>0</v>
      </c>
      <c r="X274" s="70">
        <f>+Outflows!X274+Fees!X274+'Ongoing Cash Flows'!X274+'Terminal Value'!X274</f>
        <v>0</v>
      </c>
      <c r="Y274" s="70">
        <f>+Outflows!Y274+Fees!Y274+'Ongoing Cash Flows'!Y274+'Terminal Value'!Y274</f>
        <v>0</v>
      </c>
      <c r="Z274" s="70">
        <f>+Outflows!Z274+Fees!Z274+'Ongoing Cash Flows'!Z274+'Terminal Value'!Z274</f>
        <v>0</v>
      </c>
      <c r="AA274" s="70">
        <f>+Outflows!AA274+Fees!AA274+'Ongoing Cash Flows'!AA274+'Terminal Value'!AA274</f>
        <v>0</v>
      </c>
      <c r="AB274" s="70">
        <f>+Outflows!AB274+Fees!AB274+'Ongoing Cash Flows'!AB274+'Terminal Value'!AB274</f>
        <v>0</v>
      </c>
      <c r="AC274" s="70">
        <f>+Outflows!AC274+Fees!AC274+'Ongoing Cash Flows'!AC274+'Terminal Value'!AC274</f>
        <v>0</v>
      </c>
      <c r="AD274" s="70">
        <f>+Outflows!AD274+Fees!AD274+'Ongoing Cash Flows'!AD274+'Terminal Value'!AD274</f>
        <v>0</v>
      </c>
      <c r="AE274" s="70">
        <f>+Outflows!AE274+Fees!AE274+'Ongoing Cash Flows'!AE274+'Terminal Value'!AE274</f>
        <v>0</v>
      </c>
      <c r="AF274" s="70">
        <f>+Outflows!AF274+Fees!AF274+'Ongoing Cash Flows'!AF274+'Terminal Value'!AF274</f>
        <v>0</v>
      </c>
      <c r="AG274" s="70">
        <f>+Outflows!AG274+Fees!AG274+'Ongoing Cash Flows'!AG274+'Terminal Value'!AG274</f>
        <v>0</v>
      </c>
      <c r="AH274" s="70">
        <f>+Outflows!AH274+Fees!AH274+'Ongoing Cash Flows'!AH274+'Terminal Value'!AH274</f>
        <v>0</v>
      </c>
      <c r="AI274" s="70">
        <f>+Outflows!AI274+Fees!AI274+'Ongoing Cash Flows'!AI274+'Terminal Value'!AI274</f>
        <v>0</v>
      </c>
      <c r="AJ274" s="70">
        <f>+Outflows!AJ274+Fees!AJ274+'Ongoing Cash Flows'!AJ274+'Terminal Value'!AJ274</f>
        <v>0</v>
      </c>
      <c r="AK274" s="70"/>
      <c r="AL274" s="6"/>
      <c r="AM274" s="71"/>
      <c r="AN274" s="72">
        <f t="shared" si="16"/>
        <v>4.7322157025337222E-2</v>
      </c>
      <c r="AO274" s="70">
        <f t="shared" ca="1" si="17"/>
        <v>-6902.0409603324761</v>
      </c>
      <c r="AP274" s="166">
        <f t="shared" ca="1" si="18"/>
        <v>36044360.257814534</v>
      </c>
      <c r="AQ274" s="166">
        <f t="shared" ca="1" si="19"/>
        <v>0</v>
      </c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1"/>
      <c r="CM274" s="1"/>
      <c r="CN274" s="1"/>
      <c r="CO274" s="1"/>
      <c r="CP274" s="1"/>
    </row>
    <row r="275" spans="1:94" x14ac:dyDescent="0.2">
      <c r="A275" s="6">
        <v>273</v>
      </c>
      <c r="B275" s="70">
        <f>+Outflows!B275+Fees!B275+'Ongoing Cash Flows'!B275+'Terminal Value'!B275</f>
        <v>-98155.099701515908</v>
      </c>
      <c r="C275" s="70">
        <f>+Outflows!C275+Fees!C275+'Ongoing Cash Flows'!C275+'Terminal Value'!C275</f>
        <v>14093.36337368171</v>
      </c>
      <c r="D275" s="70">
        <f>+Outflows!D275+Fees!D275+'Ongoing Cash Flows'!D275+'Terminal Value'!D275</f>
        <v>12237.211025504432</v>
      </c>
      <c r="E275" s="70">
        <f>+Outflows!E275+Fees!E275+'Ongoing Cash Flows'!E275+'Terminal Value'!E275</f>
        <v>10329.240414509584</v>
      </c>
      <c r="F275" s="70">
        <f>+Outflows!F275+Fees!F275+'Ongoing Cash Flows'!F275+'Terminal Value'!F275</f>
        <v>9877.2798877288951</v>
      </c>
      <c r="G275" s="70">
        <f>+Outflows!G275+Fees!G275+'Ongoing Cash Flows'!G275+'Terminal Value'!G275</f>
        <v>9432.8867071188815</v>
      </c>
      <c r="H275" s="70">
        <f>+Outflows!H275+Fees!H275+'Ongoing Cash Flows'!H275+'Terminal Value'!H275</f>
        <v>8589.0255528571615</v>
      </c>
      <c r="I275" s="70">
        <f>+Outflows!I275+Fees!I275+'Ongoing Cash Flows'!I275+'Terminal Value'!I275</f>
        <v>8432.945853240024</v>
      </c>
      <c r="J275" s="70">
        <f>+Outflows!J275+Fees!J275+'Ongoing Cash Flows'!J275+'Terminal Value'!J275</f>
        <v>8420.5116507050334</v>
      </c>
      <c r="K275" s="70">
        <f>+Outflows!K275+Fees!K275+'Ongoing Cash Flows'!K275+'Terminal Value'!K275</f>
        <v>8411.5206923703881</v>
      </c>
      <c r="L275" s="70">
        <f>+Outflows!L275+Fees!L275+'Ongoing Cash Flows'!L275+'Terminal Value'!L275</f>
        <v>8412.5837158246231</v>
      </c>
      <c r="M275" s="70">
        <f>+Outflows!M275+Fees!M275+'Ongoing Cash Flows'!M275+'Terminal Value'!M275</f>
        <v>8384.7420580675662</v>
      </c>
      <c r="N275" s="70">
        <f>+Outflows!N275+Fees!N275+'Ongoing Cash Flows'!N275+'Terminal Value'!N275</f>
        <v>8366.9309832927156</v>
      </c>
      <c r="O275" s="70">
        <f>+Outflows!O275+Fees!O275+'Ongoing Cash Flows'!O275+'Terminal Value'!O275</f>
        <v>8040.9717409357027</v>
      </c>
      <c r="P275" s="70">
        <f>+Outflows!P275+Fees!P275+'Ongoing Cash Flows'!P275+'Terminal Value'!P275</f>
        <v>7932.9484977668944</v>
      </c>
      <c r="Q275" s="70">
        <f>+Outflows!Q275+Fees!Q275+'Ongoing Cash Flows'!Q275+'Terminal Value'!Q275</f>
        <v>7904.5566961081067</v>
      </c>
      <c r="R275" s="70">
        <f>+Outflows!R275+Fees!R275+'Ongoing Cash Flows'!R275+'Terminal Value'!R275</f>
        <v>1125.7997315365067</v>
      </c>
      <c r="S275" s="70">
        <f>+Outflows!S275+Fees!S275+'Ongoing Cash Flows'!S275+'Terminal Value'!S275</f>
        <v>0</v>
      </c>
      <c r="T275" s="70">
        <f>+Outflows!T275+Fees!T275+'Ongoing Cash Flows'!T275+'Terminal Value'!T275</f>
        <v>0</v>
      </c>
      <c r="U275" s="70">
        <f>+Outflows!U275+Fees!U275+'Ongoing Cash Flows'!U275+'Terminal Value'!U275</f>
        <v>0</v>
      </c>
      <c r="V275" s="70">
        <f>+Outflows!V275+Fees!V275+'Ongoing Cash Flows'!V275+'Terminal Value'!V275</f>
        <v>0</v>
      </c>
      <c r="W275" s="70">
        <f>+Outflows!W275+Fees!W275+'Ongoing Cash Flows'!W275+'Terminal Value'!W275</f>
        <v>0</v>
      </c>
      <c r="X275" s="70">
        <f>+Outflows!X275+Fees!X275+'Ongoing Cash Flows'!X275+'Terminal Value'!X275</f>
        <v>0</v>
      </c>
      <c r="Y275" s="70">
        <f>+Outflows!Y275+Fees!Y275+'Ongoing Cash Flows'!Y275+'Terminal Value'!Y275</f>
        <v>0</v>
      </c>
      <c r="Z275" s="70">
        <f>+Outflows!Z275+Fees!Z275+'Ongoing Cash Flows'!Z275+'Terminal Value'!Z275</f>
        <v>0</v>
      </c>
      <c r="AA275" s="70">
        <f>+Outflows!AA275+Fees!AA275+'Ongoing Cash Flows'!AA275+'Terminal Value'!AA275</f>
        <v>0</v>
      </c>
      <c r="AB275" s="70">
        <f>+Outflows!AB275+Fees!AB275+'Ongoing Cash Flows'!AB275+'Terminal Value'!AB275</f>
        <v>0</v>
      </c>
      <c r="AC275" s="70">
        <f>+Outflows!AC275+Fees!AC275+'Ongoing Cash Flows'!AC275+'Terminal Value'!AC275</f>
        <v>0</v>
      </c>
      <c r="AD275" s="70">
        <f>+Outflows!AD275+Fees!AD275+'Ongoing Cash Flows'!AD275+'Terminal Value'!AD275</f>
        <v>0</v>
      </c>
      <c r="AE275" s="70">
        <f>+Outflows!AE275+Fees!AE275+'Ongoing Cash Flows'!AE275+'Terminal Value'!AE275</f>
        <v>0</v>
      </c>
      <c r="AF275" s="70">
        <f>+Outflows!AF275+Fees!AF275+'Ongoing Cash Flows'!AF275+'Terminal Value'!AF275</f>
        <v>0</v>
      </c>
      <c r="AG275" s="70">
        <f>+Outflows!AG275+Fees!AG275+'Ongoing Cash Flows'!AG275+'Terminal Value'!AG275</f>
        <v>0</v>
      </c>
      <c r="AH275" s="70">
        <f>+Outflows!AH275+Fees!AH275+'Ongoing Cash Flows'!AH275+'Terminal Value'!AH275</f>
        <v>0</v>
      </c>
      <c r="AI275" s="70">
        <f>+Outflows!AI275+Fees!AI275+'Ongoing Cash Flows'!AI275+'Terminal Value'!AI275</f>
        <v>0</v>
      </c>
      <c r="AJ275" s="70">
        <f>+Outflows!AJ275+Fees!AJ275+'Ongoing Cash Flows'!AJ275+'Terminal Value'!AJ275</f>
        <v>0</v>
      </c>
      <c r="AK275" s="70"/>
      <c r="AL275" s="6"/>
      <c r="AM275" s="71"/>
      <c r="AN275" s="72">
        <f t="shared" si="16"/>
        <v>5.2674898505210871E-2</v>
      </c>
      <c r="AO275" s="70">
        <f t="shared" ca="1" si="17"/>
        <v>-3743.268046405437</v>
      </c>
      <c r="AP275" s="166">
        <f t="shared" ca="1" si="18"/>
        <v>8093584.805583748</v>
      </c>
      <c r="AQ275" s="166">
        <f t="shared" ca="1" si="19"/>
        <v>0</v>
      </c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1"/>
      <c r="CM275" s="1"/>
      <c r="CN275" s="1"/>
      <c r="CO275" s="1"/>
      <c r="CP275" s="1"/>
    </row>
    <row r="276" spans="1:94" x14ac:dyDescent="0.2">
      <c r="A276" s="6">
        <v>274</v>
      </c>
      <c r="B276" s="70">
        <f>+Outflows!B276+Fees!B276+'Ongoing Cash Flows'!B276+'Terminal Value'!B276</f>
        <v>-97217.984295896254</v>
      </c>
      <c r="C276" s="70">
        <f>+Outflows!C276+Fees!C276+'Ongoing Cash Flows'!C276+'Terminal Value'!C276</f>
        <v>14231.452982739947</v>
      </c>
      <c r="D276" s="70">
        <f>+Outflows!D276+Fees!D276+'Ongoing Cash Flows'!D276+'Terminal Value'!D276</f>
        <v>12338.521030184143</v>
      </c>
      <c r="E276" s="70">
        <f>+Outflows!E276+Fees!E276+'Ongoing Cash Flows'!E276+'Terminal Value'!E276</f>
        <v>10150.207094494483</v>
      </c>
      <c r="F276" s="70">
        <f>+Outflows!F276+Fees!F276+'Ongoing Cash Flows'!F276+'Terminal Value'!F276</f>
        <v>9831.0567575592213</v>
      </c>
      <c r="G276" s="70">
        <f>+Outflows!G276+Fees!G276+'Ongoing Cash Flows'!G276+'Terminal Value'!G276</f>
        <v>9580.6453498043866</v>
      </c>
      <c r="H276" s="70">
        <f>+Outflows!H276+Fees!H276+'Ongoing Cash Flows'!H276+'Terminal Value'!H276</f>
        <v>8566.3265185945456</v>
      </c>
      <c r="I276" s="70">
        <f>+Outflows!I276+Fees!I276+'Ongoing Cash Flows'!I276+'Terminal Value'!I276</f>
        <v>8411.4491755274321</v>
      </c>
      <c r="J276" s="70">
        <f>+Outflows!J276+Fees!J276+'Ongoing Cash Flows'!J276+'Terminal Value'!J276</f>
        <v>8399.0149729924415</v>
      </c>
      <c r="K276" s="70">
        <f>+Outflows!K276+Fees!K276+'Ongoing Cash Flows'!K276+'Terminal Value'!K276</f>
        <v>8389.9875796108281</v>
      </c>
      <c r="L276" s="70">
        <f>+Outflows!L276+Fees!L276+'Ongoing Cash Flows'!L276+'Terminal Value'!L276</f>
        <v>8391.087038112033</v>
      </c>
      <c r="M276" s="70">
        <f>+Outflows!M276+Fees!M276+'Ongoing Cash Flows'!M276+'Terminal Value'!M276</f>
        <v>8363.2089453080043</v>
      </c>
      <c r="N276" s="70">
        <f>+Outflows!N276+Fees!N276+'Ongoing Cash Flows'!N276+'Terminal Value'!N276</f>
        <v>8345.4343055801255</v>
      </c>
      <c r="O276" s="70">
        <f>+Outflows!O276+Fees!O276+'Ongoing Cash Flows'!O276+'Terminal Value'!O276</f>
        <v>8019.4386281761417</v>
      </c>
      <c r="P276" s="70">
        <f>+Outflows!P276+Fees!P276+'Ongoing Cash Flows'!P276+'Terminal Value'!P276</f>
        <v>7911.4518200543043</v>
      </c>
      <c r="Q276" s="70">
        <f>+Outflows!Q276+Fees!Q276+'Ongoing Cash Flows'!Q276+'Terminal Value'!Q276</f>
        <v>7883.0235833485458</v>
      </c>
      <c r="R276" s="70">
        <f>+Outflows!R276+Fees!R276+'Ongoing Cash Flows'!R276+'Terminal Value'!R276</f>
        <v>1115.0513926802116</v>
      </c>
      <c r="S276" s="70">
        <f>+Outflows!S276+Fees!S276+'Ongoing Cash Flows'!S276+'Terminal Value'!S276</f>
        <v>0</v>
      </c>
      <c r="T276" s="70">
        <f>+Outflows!T276+Fees!T276+'Ongoing Cash Flows'!T276+'Terminal Value'!T276</f>
        <v>0</v>
      </c>
      <c r="U276" s="70">
        <f>+Outflows!U276+Fees!U276+'Ongoing Cash Flows'!U276+'Terminal Value'!U276</f>
        <v>0</v>
      </c>
      <c r="V276" s="70">
        <f>+Outflows!V276+Fees!V276+'Ongoing Cash Flows'!V276+'Terminal Value'!V276</f>
        <v>0</v>
      </c>
      <c r="W276" s="70">
        <f>+Outflows!W276+Fees!W276+'Ongoing Cash Flows'!W276+'Terminal Value'!W276</f>
        <v>0</v>
      </c>
      <c r="X276" s="70">
        <f>+Outflows!X276+Fees!X276+'Ongoing Cash Flows'!X276+'Terminal Value'!X276</f>
        <v>0</v>
      </c>
      <c r="Y276" s="70">
        <f>+Outflows!Y276+Fees!Y276+'Ongoing Cash Flows'!Y276+'Terminal Value'!Y276</f>
        <v>0</v>
      </c>
      <c r="Z276" s="70">
        <f>+Outflows!Z276+Fees!Z276+'Ongoing Cash Flows'!Z276+'Terminal Value'!Z276</f>
        <v>0</v>
      </c>
      <c r="AA276" s="70">
        <f>+Outflows!AA276+Fees!AA276+'Ongoing Cash Flows'!AA276+'Terminal Value'!AA276</f>
        <v>0</v>
      </c>
      <c r="AB276" s="70">
        <f>+Outflows!AB276+Fees!AB276+'Ongoing Cash Flows'!AB276+'Terminal Value'!AB276</f>
        <v>0</v>
      </c>
      <c r="AC276" s="70">
        <f>+Outflows!AC276+Fees!AC276+'Ongoing Cash Flows'!AC276+'Terminal Value'!AC276</f>
        <v>0</v>
      </c>
      <c r="AD276" s="70">
        <f>+Outflows!AD276+Fees!AD276+'Ongoing Cash Flows'!AD276+'Terminal Value'!AD276</f>
        <v>0</v>
      </c>
      <c r="AE276" s="70">
        <f>+Outflows!AE276+Fees!AE276+'Ongoing Cash Flows'!AE276+'Terminal Value'!AE276</f>
        <v>0</v>
      </c>
      <c r="AF276" s="70">
        <f>+Outflows!AF276+Fees!AF276+'Ongoing Cash Flows'!AF276+'Terminal Value'!AF276</f>
        <v>0</v>
      </c>
      <c r="AG276" s="70">
        <f>+Outflows!AG276+Fees!AG276+'Ongoing Cash Flows'!AG276+'Terminal Value'!AG276</f>
        <v>0</v>
      </c>
      <c r="AH276" s="70">
        <f>+Outflows!AH276+Fees!AH276+'Ongoing Cash Flows'!AH276+'Terminal Value'!AH276</f>
        <v>0</v>
      </c>
      <c r="AI276" s="70">
        <f>+Outflows!AI276+Fees!AI276+'Ongoing Cash Flows'!AI276+'Terminal Value'!AI276</f>
        <v>0</v>
      </c>
      <c r="AJ276" s="70">
        <f>+Outflows!AJ276+Fees!AJ276+'Ongoing Cash Flows'!AJ276+'Terminal Value'!AJ276</f>
        <v>0</v>
      </c>
      <c r="AK276" s="70"/>
      <c r="AL276" s="6"/>
      <c r="AM276" s="71"/>
      <c r="AN276" s="72">
        <f t="shared" si="16"/>
        <v>5.4278412461280831E-2</v>
      </c>
      <c r="AO276" s="70">
        <f t="shared" ca="1" si="17"/>
        <v>-2849.7978539264604</v>
      </c>
      <c r="AP276" s="166">
        <f t="shared" ca="1" si="18"/>
        <v>3808166.6398445009</v>
      </c>
      <c r="AQ276" s="166">
        <f t="shared" ca="1" si="19"/>
        <v>0</v>
      </c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1"/>
      <c r="CM276" s="1"/>
      <c r="CN276" s="1"/>
      <c r="CO276" s="1"/>
      <c r="CP276" s="1"/>
    </row>
    <row r="277" spans="1:94" x14ac:dyDescent="0.2">
      <c r="A277" s="6">
        <v>275</v>
      </c>
      <c r="B277" s="70">
        <f>+Outflows!B277+Fees!B277+'Ongoing Cash Flows'!B277+'Terminal Value'!B277</f>
        <v>-88318.693320312857</v>
      </c>
      <c r="C277" s="70">
        <f>+Outflows!C277+Fees!C277+'Ongoing Cash Flows'!C277+'Terminal Value'!C277</f>
        <v>13985.853654764398</v>
      </c>
      <c r="D277" s="70">
        <f>+Outflows!D277+Fees!D277+'Ongoing Cash Flows'!D277+'Terminal Value'!D277</f>
        <v>11934.73647519814</v>
      </c>
      <c r="E277" s="70">
        <f>+Outflows!E277+Fees!E277+'Ongoing Cash Flows'!E277+'Terminal Value'!E277</f>
        <v>10072.83347928588</v>
      </c>
      <c r="F277" s="70">
        <f>+Outflows!F277+Fees!F277+'Ongoing Cash Flows'!F277+'Terminal Value'!F277</f>
        <v>9587.312246263682</v>
      </c>
      <c r="G277" s="70">
        <f>+Outflows!G277+Fees!G277+'Ongoing Cash Flows'!G277+'Terminal Value'!G277</f>
        <v>9320.0578860328187</v>
      </c>
      <c r="H277" s="70">
        <f>+Outflows!H277+Fees!H277+'Ongoing Cash Flows'!H277+'Terminal Value'!H277</f>
        <v>8350.7657567541319</v>
      </c>
      <c r="I277" s="70">
        <f>+Outflows!I277+Fees!I277+'Ongoing Cash Flows'!I277+'Terminal Value'!I277</f>
        <v>8207.3065599803303</v>
      </c>
      <c r="J277" s="70">
        <f>+Outflows!J277+Fees!J277+'Ongoing Cash Flows'!J277+'Terminal Value'!J277</f>
        <v>8194.8723574453397</v>
      </c>
      <c r="K277" s="70">
        <f>+Outflows!K277+Fees!K277+'Ongoing Cash Flows'!K277+'Terminal Value'!K277</f>
        <v>8185.498959630595</v>
      </c>
      <c r="L277" s="70">
        <f>+Outflows!L277+Fees!L277+'Ongoing Cash Flows'!L277+'Terminal Value'!L277</f>
        <v>8186.9444225649304</v>
      </c>
      <c r="M277" s="70">
        <f>+Outflows!M277+Fees!M277+'Ongoing Cash Flows'!M277+'Terminal Value'!M277</f>
        <v>8158.7203253277721</v>
      </c>
      <c r="N277" s="70">
        <f>+Outflows!N277+Fees!N277+'Ongoing Cash Flows'!N277+'Terminal Value'!N277</f>
        <v>8141.2916900330229</v>
      </c>
      <c r="O277" s="70">
        <f>+Outflows!O277+Fees!O277+'Ongoing Cash Flows'!O277+'Terminal Value'!O277</f>
        <v>7814.9500081959086</v>
      </c>
      <c r="P277" s="70">
        <f>+Outflows!P277+Fees!P277+'Ongoing Cash Flows'!P277+'Terminal Value'!P277</f>
        <v>7707.3092045072017</v>
      </c>
      <c r="Q277" s="70">
        <f>+Outflows!Q277+Fees!Q277+'Ongoing Cash Flows'!Q277+'Terminal Value'!Q277</f>
        <v>7678.5349633683127</v>
      </c>
      <c r="R277" s="70">
        <f>+Outflows!R277+Fees!R277+'Ongoing Cash Flows'!R277+'Terminal Value'!R277</f>
        <v>1012.9800849066603</v>
      </c>
      <c r="S277" s="70">
        <f>+Outflows!S277+Fees!S277+'Ongoing Cash Flows'!S277+'Terminal Value'!S277</f>
        <v>0</v>
      </c>
      <c r="T277" s="70">
        <f>+Outflows!T277+Fees!T277+'Ongoing Cash Flows'!T277+'Terminal Value'!T277</f>
        <v>0</v>
      </c>
      <c r="U277" s="70">
        <f>+Outflows!U277+Fees!U277+'Ongoing Cash Flows'!U277+'Terminal Value'!U277</f>
        <v>0</v>
      </c>
      <c r="V277" s="70">
        <f>+Outflows!V277+Fees!V277+'Ongoing Cash Flows'!V277+'Terminal Value'!V277</f>
        <v>0</v>
      </c>
      <c r="W277" s="70">
        <f>+Outflows!W277+Fees!W277+'Ongoing Cash Flows'!W277+'Terminal Value'!W277</f>
        <v>0</v>
      </c>
      <c r="X277" s="70">
        <f>+Outflows!X277+Fees!X277+'Ongoing Cash Flows'!X277+'Terminal Value'!X277</f>
        <v>0</v>
      </c>
      <c r="Y277" s="70">
        <f>+Outflows!Y277+Fees!Y277+'Ongoing Cash Flows'!Y277+'Terminal Value'!Y277</f>
        <v>0</v>
      </c>
      <c r="Z277" s="70">
        <f>+Outflows!Z277+Fees!Z277+'Ongoing Cash Flows'!Z277+'Terminal Value'!Z277</f>
        <v>0</v>
      </c>
      <c r="AA277" s="70">
        <f>+Outflows!AA277+Fees!AA277+'Ongoing Cash Flows'!AA277+'Terminal Value'!AA277</f>
        <v>0</v>
      </c>
      <c r="AB277" s="70">
        <f>+Outflows!AB277+Fees!AB277+'Ongoing Cash Flows'!AB277+'Terminal Value'!AB277</f>
        <v>0</v>
      </c>
      <c r="AC277" s="70">
        <f>+Outflows!AC277+Fees!AC277+'Ongoing Cash Flows'!AC277+'Terminal Value'!AC277</f>
        <v>0</v>
      </c>
      <c r="AD277" s="70">
        <f>+Outflows!AD277+Fees!AD277+'Ongoing Cash Flows'!AD277+'Terminal Value'!AD277</f>
        <v>0</v>
      </c>
      <c r="AE277" s="70">
        <f>+Outflows!AE277+Fees!AE277+'Ongoing Cash Flows'!AE277+'Terminal Value'!AE277</f>
        <v>0</v>
      </c>
      <c r="AF277" s="70">
        <f>+Outflows!AF277+Fees!AF277+'Ongoing Cash Flows'!AF277+'Terminal Value'!AF277</f>
        <v>0</v>
      </c>
      <c r="AG277" s="70">
        <f>+Outflows!AG277+Fees!AG277+'Ongoing Cash Flows'!AG277+'Terminal Value'!AG277</f>
        <v>0</v>
      </c>
      <c r="AH277" s="70">
        <f>+Outflows!AH277+Fees!AH277+'Ongoing Cash Flows'!AH277+'Terminal Value'!AH277</f>
        <v>0</v>
      </c>
      <c r="AI277" s="70">
        <f>+Outflows!AI277+Fees!AI277+'Ongoing Cash Flows'!AI277+'Terminal Value'!AI277</f>
        <v>0</v>
      </c>
      <c r="AJ277" s="70">
        <f>+Outflows!AJ277+Fees!AJ277+'Ongoing Cash Flows'!AJ277+'Terminal Value'!AJ277</f>
        <v>0</v>
      </c>
      <c r="AK277" s="70"/>
      <c r="AL277" s="6"/>
      <c r="AM277" s="71"/>
      <c r="AN277" s="72">
        <f t="shared" si="16"/>
        <v>6.6489151120185844E-2</v>
      </c>
      <c r="AO277" s="70">
        <f t="shared" ca="1" si="17"/>
        <v>3384.2584541839979</v>
      </c>
      <c r="AP277" s="166">
        <f t="shared" ca="1" si="18"/>
        <v>0</v>
      </c>
      <c r="AQ277" s="166">
        <f t="shared" ca="1" si="19"/>
        <v>18340695.859854463</v>
      </c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1"/>
      <c r="CM277" s="1"/>
      <c r="CN277" s="1"/>
      <c r="CO277" s="1"/>
      <c r="CP277" s="1"/>
    </row>
    <row r="278" spans="1:94" x14ac:dyDescent="0.2">
      <c r="A278" s="6">
        <v>276</v>
      </c>
      <c r="B278" s="70">
        <f>+Outflows!B278+Fees!B278+'Ongoing Cash Flows'!B278+'Terminal Value'!B278</f>
        <v>-94505.928924719759</v>
      </c>
      <c r="C278" s="70">
        <f>+Outflows!C278+Fees!C278+'Ongoing Cash Flows'!C278+'Terminal Value'!C278</f>
        <v>14238.772461073419</v>
      </c>
      <c r="D278" s="70">
        <f>+Outflows!D278+Fees!D278+'Ongoing Cash Flows'!D278+'Terminal Value'!D278</f>
        <v>12109.616868565956</v>
      </c>
      <c r="E278" s="70">
        <f>+Outflows!E278+Fees!E278+'Ongoing Cash Flows'!E278+'Terminal Value'!E278</f>
        <v>10066.800647051798</v>
      </c>
      <c r="F278" s="70">
        <f>+Outflows!F278+Fees!F278+'Ongoing Cash Flows'!F278+'Terminal Value'!F278</f>
        <v>9726.5120143246204</v>
      </c>
      <c r="G278" s="70">
        <f>+Outflows!G278+Fees!G278+'Ongoing Cash Flows'!G278+'Terminal Value'!G278</f>
        <v>9409.9662541985836</v>
      </c>
      <c r="H278" s="70">
        <f>+Outflows!H278+Fees!H278+'Ongoing Cash Flows'!H278+'Terminal Value'!H278</f>
        <v>8500.6344625006204</v>
      </c>
      <c r="I278" s="70">
        <f>+Outflows!I278+Fees!I278+'Ongoing Cash Flows'!I278+'Terminal Value'!I278</f>
        <v>8349.2367949569416</v>
      </c>
      <c r="J278" s="70">
        <f>+Outflows!J278+Fees!J278+'Ongoing Cash Flows'!J278+'Terminal Value'!J278</f>
        <v>8336.802592421951</v>
      </c>
      <c r="K278" s="70">
        <f>+Outflows!K278+Fees!K278+'Ongoing Cash Flows'!K278+'Terminal Value'!K278</f>
        <v>8327.6697543275041</v>
      </c>
      <c r="L278" s="70">
        <f>+Outflows!L278+Fees!L278+'Ongoing Cash Flows'!L278+'Terminal Value'!L278</f>
        <v>8328.8746575415407</v>
      </c>
      <c r="M278" s="70">
        <f>+Outflows!M278+Fees!M278+'Ongoing Cash Flows'!M278+'Terminal Value'!M278</f>
        <v>8300.8911200246821</v>
      </c>
      <c r="N278" s="70">
        <f>+Outflows!N278+Fees!N278+'Ongoing Cash Flows'!N278+'Terminal Value'!N278</f>
        <v>8283.221925009635</v>
      </c>
      <c r="O278" s="70">
        <f>+Outflows!O278+Fees!O278+'Ongoing Cash Flows'!O278+'Terminal Value'!O278</f>
        <v>7957.1208028928195</v>
      </c>
      <c r="P278" s="70">
        <f>+Outflows!P278+Fees!P278+'Ongoing Cash Flows'!P278+'Terminal Value'!P278</f>
        <v>7849.2394394838129</v>
      </c>
      <c r="Q278" s="70">
        <f>+Outflows!Q278+Fees!Q278+'Ongoing Cash Flows'!Q278+'Terminal Value'!Q278</f>
        <v>7820.7057580652227</v>
      </c>
      <c r="R278" s="70">
        <f>+Outflows!R278+Fees!R278+'Ongoing Cash Flows'!R278+'Terminal Value'!R278</f>
        <v>1083.9452023949657</v>
      </c>
      <c r="S278" s="70">
        <f>+Outflows!S278+Fees!S278+'Ongoing Cash Flows'!S278+'Terminal Value'!S278</f>
        <v>0</v>
      </c>
      <c r="T278" s="70">
        <f>+Outflows!T278+Fees!T278+'Ongoing Cash Flows'!T278+'Terminal Value'!T278</f>
        <v>0</v>
      </c>
      <c r="U278" s="70">
        <f>+Outflows!U278+Fees!U278+'Ongoing Cash Flows'!U278+'Terminal Value'!U278</f>
        <v>0</v>
      </c>
      <c r="V278" s="70">
        <f>+Outflows!V278+Fees!V278+'Ongoing Cash Flows'!V278+'Terminal Value'!V278</f>
        <v>0</v>
      </c>
      <c r="W278" s="70">
        <f>+Outflows!W278+Fees!W278+'Ongoing Cash Flows'!W278+'Terminal Value'!W278</f>
        <v>0</v>
      </c>
      <c r="X278" s="70">
        <f>+Outflows!X278+Fees!X278+'Ongoing Cash Flows'!X278+'Terminal Value'!X278</f>
        <v>0</v>
      </c>
      <c r="Y278" s="70">
        <f>+Outflows!Y278+Fees!Y278+'Ongoing Cash Flows'!Y278+'Terminal Value'!Y278</f>
        <v>0</v>
      </c>
      <c r="Z278" s="70">
        <f>+Outflows!Z278+Fees!Z278+'Ongoing Cash Flows'!Z278+'Terminal Value'!Z278</f>
        <v>0</v>
      </c>
      <c r="AA278" s="70">
        <f>+Outflows!AA278+Fees!AA278+'Ongoing Cash Flows'!AA278+'Terminal Value'!AA278</f>
        <v>0</v>
      </c>
      <c r="AB278" s="70">
        <f>+Outflows!AB278+Fees!AB278+'Ongoing Cash Flows'!AB278+'Terminal Value'!AB278</f>
        <v>0</v>
      </c>
      <c r="AC278" s="70">
        <f>+Outflows!AC278+Fees!AC278+'Ongoing Cash Flows'!AC278+'Terminal Value'!AC278</f>
        <v>0</v>
      </c>
      <c r="AD278" s="70">
        <f>+Outflows!AD278+Fees!AD278+'Ongoing Cash Flows'!AD278+'Terminal Value'!AD278</f>
        <v>0</v>
      </c>
      <c r="AE278" s="70">
        <f>+Outflows!AE278+Fees!AE278+'Ongoing Cash Flows'!AE278+'Terminal Value'!AE278</f>
        <v>0</v>
      </c>
      <c r="AF278" s="70">
        <f>+Outflows!AF278+Fees!AF278+'Ongoing Cash Flows'!AF278+'Terminal Value'!AF278</f>
        <v>0</v>
      </c>
      <c r="AG278" s="70">
        <f>+Outflows!AG278+Fees!AG278+'Ongoing Cash Flows'!AG278+'Terminal Value'!AG278</f>
        <v>0</v>
      </c>
      <c r="AH278" s="70">
        <f>+Outflows!AH278+Fees!AH278+'Ongoing Cash Flows'!AH278+'Terminal Value'!AH278</f>
        <v>0</v>
      </c>
      <c r="AI278" s="70">
        <f>+Outflows!AI278+Fees!AI278+'Ongoing Cash Flows'!AI278+'Terminal Value'!AI278</f>
        <v>0</v>
      </c>
      <c r="AJ278" s="70">
        <f>+Outflows!AJ278+Fees!AJ278+'Ongoing Cash Flows'!AJ278+'Terminal Value'!AJ278</f>
        <v>0</v>
      </c>
      <c r="AK278" s="70"/>
      <c r="AL278" s="6"/>
      <c r="AM278" s="71"/>
      <c r="AN278" s="72">
        <f t="shared" si="16"/>
        <v>5.7500681281089788E-2</v>
      </c>
      <c r="AO278" s="70">
        <f t="shared" ca="1" si="17"/>
        <v>-1099.1084166044081</v>
      </c>
      <c r="AP278" s="166">
        <f t="shared" ca="1" si="18"/>
        <v>40305.784711578766</v>
      </c>
      <c r="AQ278" s="166">
        <f t="shared" ca="1" si="19"/>
        <v>0</v>
      </c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1"/>
      <c r="CM278" s="1"/>
      <c r="CN278" s="1"/>
      <c r="CO278" s="1"/>
      <c r="CP278" s="1"/>
    </row>
    <row r="279" spans="1:94" x14ac:dyDescent="0.2">
      <c r="A279" s="6">
        <v>277</v>
      </c>
      <c r="B279" s="70">
        <f>+Outflows!B279+Fees!B279+'Ongoing Cash Flows'!B279+'Terminal Value'!B279</f>
        <v>-102452.10271345083</v>
      </c>
      <c r="C279" s="70">
        <f>+Outflows!C279+Fees!C279+'Ongoing Cash Flows'!C279+'Terminal Value'!C279</f>
        <v>14367.625586411046</v>
      </c>
      <c r="D279" s="70">
        <f>+Outflows!D279+Fees!D279+'Ongoing Cash Flows'!D279+'Terminal Value'!D279</f>
        <v>12491.562781212577</v>
      </c>
      <c r="E279" s="70">
        <f>+Outflows!E279+Fees!E279+'Ongoing Cash Flows'!E279+'Terminal Value'!E279</f>
        <v>10387.798302288984</v>
      </c>
      <c r="F279" s="70">
        <f>+Outflows!F279+Fees!F279+'Ongoing Cash Flows'!F279+'Terminal Value'!F279</f>
        <v>9944.7363828916987</v>
      </c>
      <c r="G279" s="70">
        <f>+Outflows!G279+Fees!G279+'Ongoing Cash Flows'!G279+'Terminal Value'!G279</f>
        <v>9666.362957394249</v>
      </c>
      <c r="H279" s="70">
        <f>+Outflows!H279+Fees!H279+'Ongoing Cash Flows'!H279+'Terminal Value'!H279</f>
        <v>8693.1085910929723</v>
      </c>
      <c r="I279" s="70">
        <f>+Outflows!I279+Fees!I279+'Ongoing Cash Flows'!I279+'Terminal Value'!I279</f>
        <v>8531.5156647313997</v>
      </c>
      <c r="J279" s="70">
        <f>+Outflows!J279+Fees!J279+'Ongoing Cash Flows'!J279+'Terminal Value'!J279</f>
        <v>8519.0814621964109</v>
      </c>
      <c r="K279" s="70">
        <f>+Outflows!K279+Fees!K279+'Ongoing Cash Flows'!K279+'Terminal Value'!K279</f>
        <v>8510.2575713388705</v>
      </c>
      <c r="L279" s="70">
        <f>+Outflows!L279+Fees!L279+'Ongoing Cash Flows'!L279+'Terminal Value'!L279</f>
        <v>8511.1535273160007</v>
      </c>
      <c r="M279" s="70">
        <f>+Outflows!M279+Fees!M279+'Ongoing Cash Flows'!M279+'Terminal Value'!M279</f>
        <v>8483.4789370360486</v>
      </c>
      <c r="N279" s="70">
        <f>+Outflows!N279+Fees!N279+'Ongoing Cash Flows'!N279+'Terminal Value'!N279</f>
        <v>8465.5007947840932</v>
      </c>
      <c r="O279" s="70">
        <f>+Outflows!O279+Fees!O279+'Ongoing Cash Flows'!O279+'Terminal Value'!O279</f>
        <v>8139.7086199041842</v>
      </c>
      <c r="P279" s="70">
        <f>+Outflows!P279+Fees!P279+'Ongoing Cash Flows'!P279+'Terminal Value'!P279</f>
        <v>8031.5183092582729</v>
      </c>
      <c r="Q279" s="70">
        <f>+Outflows!Q279+Fees!Q279+'Ongoing Cash Flows'!Q279+'Terminal Value'!Q279</f>
        <v>8003.2935750765882</v>
      </c>
      <c r="R279" s="70">
        <f>+Outflows!R279+Fees!R279+'Ongoing Cash Flows'!R279+'Terminal Value'!R279</f>
        <v>1175.0846372821957</v>
      </c>
      <c r="S279" s="70">
        <f>+Outflows!S279+Fees!S279+'Ongoing Cash Flows'!S279+'Terminal Value'!S279</f>
        <v>0</v>
      </c>
      <c r="T279" s="70">
        <f>+Outflows!T279+Fees!T279+'Ongoing Cash Flows'!T279+'Terminal Value'!T279</f>
        <v>0</v>
      </c>
      <c r="U279" s="70">
        <f>+Outflows!U279+Fees!U279+'Ongoing Cash Flows'!U279+'Terminal Value'!U279</f>
        <v>0</v>
      </c>
      <c r="V279" s="70">
        <f>+Outflows!V279+Fees!V279+'Ongoing Cash Flows'!V279+'Terminal Value'!V279</f>
        <v>0</v>
      </c>
      <c r="W279" s="70">
        <f>+Outflows!W279+Fees!W279+'Ongoing Cash Flows'!W279+'Terminal Value'!W279</f>
        <v>0</v>
      </c>
      <c r="X279" s="70">
        <f>+Outflows!X279+Fees!X279+'Ongoing Cash Flows'!X279+'Terminal Value'!X279</f>
        <v>0</v>
      </c>
      <c r="Y279" s="70">
        <f>+Outflows!Y279+Fees!Y279+'Ongoing Cash Flows'!Y279+'Terminal Value'!Y279</f>
        <v>0</v>
      </c>
      <c r="Z279" s="70">
        <f>+Outflows!Z279+Fees!Z279+'Ongoing Cash Flows'!Z279+'Terminal Value'!Z279</f>
        <v>0</v>
      </c>
      <c r="AA279" s="70">
        <f>+Outflows!AA279+Fees!AA279+'Ongoing Cash Flows'!AA279+'Terminal Value'!AA279</f>
        <v>0</v>
      </c>
      <c r="AB279" s="70">
        <f>+Outflows!AB279+Fees!AB279+'Ongoing Cash Flows'!AB279+'Terminal Value'!AB279</f>
        <v>0</v>
      </c>
      <c r="AC279" s="70">
        <f>+Outflows!AC279+Fees!AC279+'Ongoing Cash Flows'!AC279+'Terminal Value'!AC279</f>
        <v>0</v>
      </c>
      <c r="AD279" s="70">
        <f>+Outflows!AD279+Fees!AD279+'Ongoing Cash Flows'!AD279+'Terminal Value'!AD279</f>
        <v>0</v>
      </c>
      <c r="AE279" s="70">
        <f>+Outflows!AE279+Fees!AE279+'Ongoing Cash Flows'!AE279+'Terminal Value'!AE279</f>
        <v>0</v>
      </c>
      <c r="AF279" s="70">
        <f>+Outflows!AF279+Fees!AF279+'Ongoing Cash Flows'!AF279+'Terminal Value'!AF279</f>
        <v>0</v>
      </c>
      <c r="AG279" s="70">
        <f>+Outflows!AG279+Fees!AG279+'Ongoing Cash Flows'!AG279+'Terminal Value'!AG279</f>
        <v>0</v>
      </c>
      <c r="AH279" s="70">
        <f>+Outflows!AH279+Fees!AH279+'Ongoing Cash Flows'!AH279+'Terminal Value'!AH279</f>
        <v>0</v>
      </c>
      <c r="AI279" s="70">
        <f>+Outflows!AI279+Fees!AI279+'Ongoing Cash Flows'!AI279+'Terminal Value'!AI279</f>
        <v>0</v>
      </c>
      <c r="AJ279" s="70">
        <f>+Outflows!AJ279+Fees!AJ279+'Ongoing Cash Flows'!AJ279+'Terminal Value'!AJ279</f>
        <v>0</v>
      </c>
      <c r="AK279" s="70"/>
      <c r="AL279" s="6"/>
      <c r="AM279" s="71"/>
      <c r="AN279" s="72">
        <f t="shared" si="16"/>
        <v>4.7978958487510687E-2</v>
      </c>
      <c r="AO279" s="70">
        <f t="shared" ca="1" si="17"/>
        <v>-6511.9925211568534</v>
      </c>
      <c r="AP279" s="166">
        <f t="shared" ca="1" si="18"/>
        <v>31513033.885544527</v>
      </c>
      <c r="AQ279" s="166">
        <f t="shared" ca="1" si="19"/>
        <v>0</v>
      </c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1"/>
      <c r="CM279" s="1"/>
      <c r="CN279" s="1"/>
      <c r="CO279" s="1"/>
      <c r="CP279" s="1"/>
    </row>
    <row r="280" spans="1:94" x14ac:dyDescent="0.2">
      <c r="A280" s="6">
        <v>278</v>
      </c>
      <c r="B280" s="70">
        <f>+Outflows!B280+Fees!B280+'Ongoing Cash Flows'!B280+'Terminal Value'!B280</f>
        <v>-85637.053902268904</v>
      </c>
      <c r="C280" s="70">
        <f>+Outflows!C280+Fees!C280+'Ongoing Cash Flows'!C280+'Terminal Value'!C280</f>
        <v>14006.473112980682</v>
      </c>
      <c r="D280" s="70">
        <f>+Outflows!D280+Fees!D280+'Ongoing Cash Flows'!D280+'Terminal Value'!D280</f>
        <v>11780.937533730106</v>
      </c>
      <c r="E280" s="70">
        <f>+Outflows!E280+Fees!E280+'Ongoing Cash Flows'!E280+'Terminal Value'!E280</f>
        <v>9914.2189444953274</v>
      </c>
      <c r="F280" s="70">
        <f>+Outflows!F280+Fees!F280+'Ongoing Cash Flows'!F280+'Terminal Value'!F280</f>
        <v>9479.715097670769</v>
      </c>
      <c r="G280" s="70">
        <f>+Outflows!G280+Fees!G280+'Ongoing Cash Flows'!G280+'Terminal Value'!G280</f>
        <v>9199.4491953493707</v>
      </c>
      <c r="H280" s="70">
        <f>+Outflows!H280+Fees!H280+'Ongoing Cash Flows'!H280+'Terminal Value'!H280</f>
        <v>8285.8104431768097</v>
      </c>
      <c r="I280" s="70">
        <f>+Outflows!I280+Fees!I280+'Ongoing Cash Flows'!I280+'Terminal Value'!I280</f>
        <v>8145.791897041936</v>
      </c>
      <c r="J280" s="70">
        <f>+Outflows!J280+Fees!J280+'Ongoing Cash Flows'!J280+'Terminal Value'!J280</f>
        <v>8133.3576945069462</v>
      </c>
      <c r="K280" s="70">
        <f>+Outflows!K280+Fees!K280+'Ongoing Cash Flows'!K280+'Terminal Value'!K280</f>
        <v>8123.8800345516265</v>
      </c>
      <c r="L280" s="70">
        <f>+Outflows!L280+Fees!L280+'Ongoing Cash Flows'!L280+'Terminal Value'!L280</f>
        <v>8125.4297596265369</v>
      </c>
      <c r="M280" s="70">
        <f>+Outflows!M280+Fees!M280+'Ongoing Cash Flows'!M280+'Terminal Value'!M280</f>
        <v>8097.1014002488046</v>
      </c>
      <c r="N280" s="70">
        <f>+Outflows!N280+Fees!N280+'Ongoing Cash Flows'!N280+'Terminal Value'!N280</f>
        <v>8079.7770270946294</v>
      </c>
      <c r="O280" s="70">
        <f>+Outflows!O280+Fees!O280+'Ongoing Cash Flows'!O280+'Terminal Value'!O280</f>
        <v>7753.331083116941</v>
      </c>
      <c r="P280" s="70">
        <f>+Outflows!P280+Fees!P280+'Ongoing Cash Flows'!P280+'Terminal Value'!P280</f>
        <v>7645.7945415688082</v>
      </c>
      <c r="Q280" s="70">
        <f>+Outflows!Q280+Fees!Q280+'Ongoing Cash Flows'!Q280+'Terminal Value'!Q280</f>
        <v>7616.9160382893451</v>
      </c>
      <c r="R280" s="70">
        <f>+Outflows!R280+Fees!R280+'Ongoing Cash Flows'!R280+'Terminal Value'!R280</f>
        <v>982.22275343746333</v>
      </c>
      <c r="S280" s="70">
        <f>+Outflows!S280+Fees!S280+'Ongoing Cash Flows'!S280+'Terminal Value'!S280</f>
        <v>0</v>
      </c>
      <c r="T280" s="70">
        <f>+Outflows!T280+Fees!T280+'Ongoing Cash Flows'!T280+'Terminal Value'!T280</f>
        <v>0</v>
      </c>
      <c r="U280" s="70">
        <f>+Outflows!U280+Fees!U280+'Ongoing Cash Flows'!U280+'Terminal Value'!U280</f>
        <v>0</v>
      </c>
      <c r="V280" s="70">
        <f>+Outflows!V280+Fees!V280+'Ongoing Cash Flows'!V280+'Terminal Value'!V280</f>
        <v>0</v>
      </c>
      <c r="W280" s="70">
        <f>+Outflows!W280+Fees!W280+'Ongoing Cash Flows'!W280+'Terminal Value'!W280</f>
        <v>0</v>
      </c>
      <c r="X280" s="70">
        <f>+Outflows!X280+Fees!X280+'Ongoing Cash Flows'!X280+'Terminal Value'!X280</f>
        <v>0</v>
      </c>
      <c r="Y280" s="70">
        <f>+Outflows!Y280+Fees!Y280+'Ongoing Cash Flows'!Y280+'Terminal Value'!Y280</f>
        <v>0</v>
      </c>
      <c r="Z280" s="70">
        <f>+Outflows!Z280+Fees!Z280+'Ongoing Cash Flows'!Z280+'Terminal Value'!Z280</f>
        <v>0</v>
      </c>
      <c r="AA280" s="70">
        <f>+Outflows!AA280+Fees!AA280+'Ongoing Cash Flows'!AA280+'Terminal Value'!AA280</f>
        <v>0</v>
      </c>
      <c r="AB280" s="70">
        <f>+Outflows!AB280+Fees!AB280+'Ongoing Cash Flows'!AB280+'Terminal Value'!AB280</f>
        <v>0</v>
      </c>
      <c r="AC280" s="70">
        <f>+Outflows!AC280+Fees!AC280+'Ongoing Cash Flows'!AC280+'Terminal Value'!AC280</f>
        <v>0</v>
      </c>
      <c r="AD280" s="70">
        <f>+Outflows!AD280+Fees!AD280+'Ongoing Cash Flows'!AD280+'Terminal Value'!AD280</f>
        <v>0</v>
      </c>
      <c r="AE280" s="70">
        <f>+Outflows!AE280+Fees!AE280+'Ongoing Cash Flows'!AE280+'Terminal Value'!AE280</f>
        <v>0</v>
      </c>
      <c r="AF280" s="70">
        <f>+Outflows!AF280+Fees!AF280+'Ongoing Cash Flows'!AF280+'Terminal Value'!AF280</f>
        <v>0</v>
      </c>
      <c r="AG280" s="70">
        <f>+Outflows!AG280+Fees!AG280+'Ongoing Cash Flows'!AG280+'Terminal Value'!AG280</f>
        <v>0</v>
      </c>
      <c r="AH280" s="70">
        <f>+Outflows!AH280+Fees!AH280+'Ongoing Cash Flows'!AH280+'Terminal Value'!AH280</f>
        <v>0</v>
      </c>
      <c r="AI280" s="70">
        <f>+Outflows!AI280+Fees!AI280+'Ongoing Cash Flows'!AI280+'Terminal Value'!AI280</f>
        <v>0</v>
      </c>
      <c r="AJ280" s="70">
        <f>+Outflows!AJ280+Fees!AJ280+'Ongoing Cash Flows'!AJ280+'Terminal Value'!AJ280</f>
        <v>0</v>
      </c>
      <c r="AK280" s="70"/>
      <c r="AL280" s="6"/>
      <c r="AM280" s="71"/>
      <c r="AN280" s="72">
        <f t="shared" si="16"/>
        <v>7.0386537909507746E-2</v>
      </c>
      <c r="AO280" s="70">
        <f t="shared" ca="1" si="17"/>
        <v>5158.1078912047042</v>
      </c>
      <c r="AP280" s="166">
        <f t="shared" ca="1" si="18"/>
        <v>0</v>
      </c>
      <c r="AQ280" s="166">
        <f t="shared" ca="1" si="19"/>
        <v>36680626.592969507</v>
      </c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1"/>
      <c r="CM280" s="1"/>
      <c r="CN280" s="1"/>
      <c r="CO280" s="1"/>
      <c r="CP280" s="1"/>
    </row>
    <row r="281" spans="1:94" x14ac:dyDescent="0.2">
      <c r="A281" s="6">
        <v>279</v>
      </c>
      <c r="B281" s="70">
        <f>+Outflows!B281+Fees!B281+'Ongoing Cash Flows'!B281+'Terminal Value'!B281</f>
        <v>-93986.651663503915</v>
      </c>
      <c r="C281" s="70">
        <f>+Outflows!C281+Fees!C281+'Ongoing Cash Flows'!C281+'Terminal Value'!C281</f>
        <v>14234.165154960006</v>
      </c>
      <c r="D281" s="70">
        <f>+Outflows!D281+Fees!D281+'Ongoing Cash Flows'!D281+'Terminal Value'!D281</f>
        <v>12076.718607294362</v>
      </c>
      <c r="E281" s="70">
        <f>+Outflows!E281+Fees!E281+'Ongoing Cash Flows'!E281+'Terminal Value'!E281</f>
        <v>10182.16551065063</v>
      </c>
      <c r="F281" s="70">
        <f>+Outflows!F281+Fees!F281+'Ongoing Cash Flows'!F281+'Terminal Value'!F281</f>
        <v>9681.1208421444244</v>
      </c>
      <c r="G281" s="70">
        <f>+Outflows!G281+Fees!G281+'Ongoing Cash Flows'!G281+'Terminal Value'!G281</f>
        <v>9444.0337229280976</v>
      </c>
      <c r="H281" s="70">
        <f>+Outflows!H281+Fees!H281+'Ongoing Cash Flows'!H281+'Terminal Value'!H281</f>
        <v>8488.0564040529061</v>
      </c>
      <c r="I281" s="70">
        <f>+Outflows!I281+Fees!I281+'Ongoing Cash Flows'!I281+'Terminal Value'!I281</f>
        <v>8337.3249900064584</v>
      </c>
      <c r="J281" s="70">
        <f>+Outflows!J281+Fees!J281+'Ongoing Cash Flows'!J281+'Terminal Value'!J281</f>
        <v>8324.8907874714678</v>
      </c>
      <c r="K281" s="70">
        <f>+Outflows!K281+Fees!K281+'Ongoing Cash Flows'!K281+'Terminal Value'!K281</f>
        <v>8315.7377598771054</v>
      </c>
      <c r="L281" s="70">
        <f>+Outflows!L281+Fees!L281+'Ongoing Cash Flows'!L281+'Terminal Value'!L281</f>
        <v>8316.9628525910593</v>
      </c>
      <c r="M281" s="70">
        <f>+Outflows!M281+Fees!M281+'Ongoing Cash Flows'!M281+'Terminal Value'!M281</f>
        <v>8288.9591255742835</v>
      </c>
      <c r="N281" s="70">
        <f>+Outflows!N281+Fees!N281+'Ongoing Cash Flows'!N281+'Terminal Value'!N281</f>
        <v>8271.3101200591518</v>
      </c>
      <c r="O281" s="70">
        <f>+Outflows!O281+Fees!O281+'Ongoing Cash Flows'!O281+'Terminal Value'!O281</f>
        <v>7945.1888084424209</v>
      </c>
      <c r="P281" s="70">
        <f>+Outflows!P281+Fees!P281+'Ongoing Cash Flows'!P281+'Terminal Value'!P281</f>
        <v>7837.3276345333306</v>
      </c>
      <c r="Q281" s="70">
        <f>+Outflows!Q281+Fees!Q281+'Ongoing Cash Flows'!Q281+'Terminal Value'!Q281</f>
        <v>7808.773763614824</v>
      </c>
      <c r="R281" s="70">
        <f>+Outflows!R281+Fees!R281+'Ongoing Cash Flows'!R281+'Terminal Value'!R281</f>
        <v>1077.9892999197243</v>
      </c>
      <c r="S281" s="70">
        <f>+Outflows!S281+Fees!S281+'Ongoing Cash Flows'!S281+'Terminal Value'!S281</f>
        <v>0</v>
      </c>
      <c r="T281" s="70">
        <f>+Outflows!T281+Fees!T281+'Ongoing Cash Flows'!T281+'Terminal Value'!T281</f>
        <v>0</v>
      </c>
      <c r="U281" s="70">
        <f>+Outflows!U281+Fees!U281+'Ongoing Cash Flows'!U281+'Terminal Value'!U281</f>
        <v>0</v>
      </c>
      <c r="V281" s="70">
        <f>+Outflows!V281+Fees!V281+'Ongoing Cash Flows'!V281+'Terminal Value'!V281</f>
        <v>0</v>
      </c>
      <c r="W281" s="70">
        <f>+Outflows!W281+Fees!W281+'Ongoing Cash Flows'!W281+'Terminal Value'!W281</f>
        <v>0</v>
      </c>
      <c r="X281" s="70">
        <f>+Outflows!X281+Fees!X281+'Ongoing Cash Flows'!X281+'Terminal Value'!X281</f>
        <v>0</v>
      </c>
      <c r="Y281" s="70">
        <f>+Outflows!Y281+Fees!Y281+'Ongoing Cash Flows'!Y281+'Terminal Value'!Y281</f>
        <v>0</v>
      </c>
      <c r="Z281" s="70">
        <f>+Outflows!Z281+Fees!Z281+'Ongoing Cash Flows'!Z281+'Terminal Value'!Z281</f>
        <v>0</v>
      </c>
      <c r="AA281" s="70">
        <f>+Outflows!AA281+Fees!AA281+'Ongoing Cash Flows'!AA281+'Terminal Value'!AA281</f>
        <v>0</v>
      </c>
      <c r="AB281" s="70">
        <f>+Outflows!AB281+Fees!AB281+'Ongoing Cash Flows'!AB281+'Terminal Value'!AB281</f>
        <v>0</v>
      </c>
      <c r="AC281" s="70">
        <f>+Outflows!AC281+Fees!AC281+'Ongoing Cash Flows'!AC281+'Terminal Value'!AC281</f>
        <v>0</v>
      </c>
      <c r="AD281" s="70">
        <f>+Outflows!AD281+Fees!AD281+'Ongoing Cash Flows'!AD281+'Terminal Value'!AD281</f>
        <v>0</v>
      </c>
      <c r="AE281" s="70">
        <f>+Outflows!AE281+Fees!AE281+'Ongoing Cash Flows'!AE281+'Terminal Value'!AE281</f>
        <v>0</v>
      </c>
      <c r="AF281" s="70">
        <f>+Outflows!AF281+Fees!AF281+'Ongoing Cash Flows'!AF281+'Terminal Value'!AF281</f>
        <v>0</v>
      </c>
      <c r="AG281" s="70">
        <f>+Outflows!AG281+Fees!AG281+'Ongoing Cash Flows'!AG281+'Terminal Value'!AG281</f>
        <v>0</v>
      </c>
      <c r="AH281" s="70">
        <f>+Outflows!AH281+Fees!AH281+'Ongoing Cash Flows'!AH281+'Terminal Value'!AH281</f>
        <v>0</v>
      </c>
      <c r="AI281" s="70">
        <f>+Outflows!AI281+Fees!AI281+'Ongoing Cash Flows'!AI281+'Terminal Value'!AI281</f>
        <v>0</v>
      </c>
      <c r="AJ281" s="70">
        <f>+Outflows!AJ281+Fees!AJ281+'Ongoing Cash Flows'!AJ281+'Terminal Value'!AJ281</f>
        <v>0</v>
      </c>
      <c r="AK281" s="70"/>
      <c r="AL281" s="6"/>
      <c r="AM281" s="71"/>
      <c r="AN281" s="72">
        <f t="shared" si="16"/>
        <v>5.839488804340362E-2</v>
      </c>
      <c r="AO281" s="70">
        <f t="shared" ca="1" si="17"/>
        <v>-628.83484873358975</v>
      </c>
      <c r="AP281" s="166">
        <f t="shared" ca="1" si="18"/>
        <v>0</v>
      </c>
      <c r="AQ281" s="166">
        <f t="shared" ca="1" si="19"/>
        <v>72635.942780813362</v>
      </c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1"/>
      <c r="CM281" s="1"/>
      <c r="CN281" s="1"/>
      <c r="CO281" s="1"/>
      <c r="CP281" s="1"/>
    </row>
    <row r="282" spans="1:94" x14ac:dyDescent="0.2">
      <c r="A282" s="6">
        <v>280</v>
      </c>
      <c r="B282" s="70">
        <f>+Outflows!B282+Fees!B282+'Ongoing Cash Flows'!B282+'Terminal Value'!B282</f>
        <v>-95069.142451998385</v>
      </c>
      <c r="C282" s="70">
        <f>+Outflows!C282+Fees!C282+'Ongoing Cash Flows'!C282+'Terminal Value'!C282</f>
        <v>14203.568268097879</v>
      </c>
      <c r="D282" s="70">
        <f>+Outflows!D282+Fees!D282+'Ongoing Cash Flows'!D282+'Terminal Value'!D282</f>
        <v>12190.319194528165</v>
      </c>
      <c r="E282" s="70">
        <f>+Outflows!E282+Fees!E282+'Ongoing Cash Flows'!E282+'Terminal Value'!E282</f>
        <v>10107.872748173284</v>
      </c>
      <c r="F282" s="70">
        <f>+Outflows!F282+Fees!F282+'Ongoing Cash Flows'!F282+'Terminal Value'!F282</f>
        <v>9763.8197877525618</v>
      </c>
      <c r="G282" s="70">
        <f>+Outflows!G282+Fees!G282+'Ongoing Cash Flows'!G282+'Terminal Value'!G282</f>
        <v>9413.3130759604428</v>
      </c>
      <c r="H282" s="70">
        <f>+Outflows!H282+Fees!H282+'Ongoing Cash Flows'!H282+'Terminal Value'!H282</f>
        <v>8514.2767557296102</v>
      </c>
      <c r="I282" s="70">
        <f>+Outflows!I282+Fees!I282+'Ongoing Cash Flows'!I282+'Terminal Value'!I282</f>
        <v>8362.1564627018906</v>
      </c>
      <c r="J282" s="70">
        <f>+Outflows!J282+Fees!J282+'Ongoing Cash Flows'!J282+'Terminal Value'!J282</f>
        <v>8349.7222601669018</v>
      </c>
      <c r="K282" s="70">
        <f>+Outflows!K282+Fees!K282+'Ongoing Cash Flows'!K282+'Terminal Value'!K282</f>
        <v>8340.6113198143939</v>
      </c>
      <c r="L282" s="70">
        <f>+Outflows!L282+Fees!L282+'Ongoing Cash Flows'!L282+'Terminal Value'!L282</f>
        <v>8341.7943252864916</v>
      </c>
      <c r="M282" s="70">
        <f>+Outflows!M282+Fees!M282+'Ongoing Cash Flows'!M282+'Terminal Value'!M282</f>
        <v>8313.832685511572</v>
      </c>
      <c r="N282" s="70">
        <f>+Outflows!N282+Fees!N282+'Ongoing Cash Flows'!N282+'Terminal Value'!N282</f>
        <v>8296.1415927545841</v>
      </c>
      <c r="O282" s="70">
        <f>+Outflows!O282+Fees!O282+'Ongoing Cash Flows'!O282+'Terminal Value'!O282</f>
        <v>7970.0623683797094</v>
      </c>
      <c r="P282" s="70">
        <f>+Outflows!P282+Fees!P282+'Ongoing Cash Flows'!P282+'Terminal Value'!P282</f>
        <v>7862.1591072287629</v>
      </c>
      <c r="Q282" s="70">
        <f>+Outflows!Q282+Fees!Q282+'Ongoing Cash Flows'!Q282+'Terminal Value'!Q282</f>
        <v>7833.6473235521125</v>
      </c>
      <c r="R282" s="70">
        <f>+Outflows!R282+Fees!R282+'Ongoing Cash Flows'!R282+'Terminal Value'!R282</f>
        <v>1090.4050362674407</v>
      </c>
      <c r="S282" s="70">
        <f>+Outflows!S282+Fees!S282+'Ongoing Cash Flows'!S282+'Terminal Value'!S282</f>
        <v>0</v>
      </c>
      <c r="T282" s="70">
        <f>+Outflows!T282+Fees!T282+'Ongoing Cash Flows'!T282+'Terminal Value'!T282</f>
        <v>0</v>
      </c>
      <c r="U282" s="70">
        <f>+Outflows!U282+Fees!U282+'Ongoing Cash Flows'!U282+'Terminal Value'!U282</f>
        <v>0</v>
      </c>
      <c r="V282" s="70">
        <f>+Outflows!V282+Fees!V282+'Ongoing Cash Flows'!V282+'Terminal Value'!V282</f>
        <v>0</v>
      </c>
      <c r="W282" s="70">
        <f>+Outflows!W282+Fees!W282+'Ongoing Cash Flows'!W282+'Terminal Value'!W282</f>
        <v>0</v>
      </c>
      <c r="X282" s="70">
        <f>+Outflows!X282+Fees!X282+'Ongoing Cash Flows'!X282+'Terminal Value'!X282</f>
        <v>0</v>
      </c>
      <c r="Y282" s="70">
        <f>+Outflows!Y282+Fees!Y282+'Ongoing Cash Flows'!Y282+'Terminal Value'!Y282</f>
        <v>0</v>
      </c>
      <c r="Z282" s="70">
        <f>+Outflows!Z282+Fees!Z282+'Ongoing Cash Flows'!Z282+'Terminal Value'!Z282</f>
        <v>0</v>
      </c>
      <c r="AA282" s="70">
        <f>+Outflows!AA282+Fees!AA282+'Ongoing Cash Flows'!AA282+'Terminal Value'!AA282</f>
        <v>0</v>
      </c>
      <c r="AB282" s="70">
        <f>+Outflows!AB282+Fees!AB282+'Ongoing Cash Flows'!AB282+'Terminal Value'!AB282</f>
        <v>0</v>
      </c>
      <c r="AC282" s="70">
        <f>+Outflows!AC282+Fees!AC282+'Ongoing Cash Flows'!AC282+'Terminal Value'!AC282</f>
        <v>0</v>
      </c>
      <c r="AD282" s="70">
        <f>+Outflows!AD282+Fees!AD282+'Ongoing Cash Flows'!AD282+'Terminal Value'!AD282</f>
        <v>0</v>
      </c>
      <c r="AE282" s="70">
        <f>+Outflows!AE282+Fees!AE282+'Ongoing Cash Flows'!AE282+'Terminal Value'!AE282</f>
        <v>0</v>
      </c>
      <c r="AF282" s="70">
        <f>+Outflows!AF282+Fees!AF282+'Ongoing Cash Flows'!AF282+'Terminal Value'!AF282</f>
        <v>0</v>
      </c>
      <c r="AG282" s="70">
        <f>+Outflows!AG282+Fees!AG282+'Ongoing Cash Flows'!AG282+'Terminal Value'!AG282</f>
        <v>0</v>
      </c>
      <c r="AH282" s="70">
        <f>+Outflows!AH282+Fees!AH282+'Ongoing Cash Flows'!AH282+'Terminal Value'!AH282</f>
        <v>0</v>
      </c>
      <c r="AI282" s="70">
        <f>+Outflows!AI282+Fees!AI282+'Ongoing Cash Flows'!AI282+'Terminal Value'!AI282</f>
        <v>0</v>
      </c>
      <c r="AJ282" s="70">
        <f>+Outflows!AJ282+Fees!AJ282+'Ongoing Cash Flows'!AJ282+'Terminal Value'!AJ282</f>
        <v>0</v>
      </c>
      <c r="AK282" s="70"/>
      <c r="AL282" s="6"/>
      <c r="AM282" s="71"/>
      <c r="AN282" s="72">
        <f t="shared" si="16"/>
        <v>5.682906210422517E-2</v>
      </c>
      <c r="AO282" s="70">
        <f t="shared" ca="1" si="17"/>
        <v>-1456.9024211476321</v>
      </c>
      <c r="AP282" s="166">
        <f t="shared" ca="1" si="18"/>
        <v>311985.93439818808</v>
      </c>
      <c r="AQ282" s="166">
        <f t="shared" ca="1" si="19"/>
        <v>0</v>
      </c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1"/>
      <c r="CM282" s="1"/>
      <c r="CN282" s="1"/>
      <c r="CO282" s="1"/>
      <c r="CP282" s="1"/>
    </row>
    <row r="283" spans="1:94" x14ac:dyDescent="0.2">
      <c r="A283" s="6">
        <v>281</v>
      </c>
      <c r="B283" s="70">
        <f>+Outflows!B283+Fees!B283+'Ongoing Cash Flows'!B283+'Terminal Value'!B283</f>
        <v>-85401.184267616452</v>
      </c>
      <c r="C283" s="70">
        <f>+Outflows!C283+Fees!C283+'Ongoing Cash Flows'!C283+'Terminal Value'!C283</f>
        <v>13960.711049886777</v>
      </c>
      <c r="D283" s="70">
        <f>+Outflows!D283+Fees!D283+'Ongoing Cash Flows'!D283+'Terminal Value'!D283</f>
        <v>11835.004739972172</v>
      </c>
      <c r="E283" s="70">
        <f>+Outflows!E283+Fees!E283+'Ongoing Cash Flows'!E283+'Terminal Value'!E283</f>
        <v>9968.6272776740134</v>
      </c>
      <c r="F283" s="70">
        <f>+Outflows!F283+Fees!F283+'Ongoing Cash Flows'!F283+'Terminal Value'!F283</f>
        <v>9482.7098862564399</v>
      </c>
      <c r="G283" s="70">
        <f>+Outflows!G283+Fees!G283+'Ongoing Cash Flows'!G283+'Terminal Value'!G283</f>
        <v>9288.774999873398</v>
      </c>
      <c r="H283" s="70">
        <f>+Outflows!H283+Fees!H283+'Ongoing Cash Flows'!H283+'Terminal Value'!H283</f>
        <v>8280.0971522775453</v>
      </c>
      <c r="I283" s="70">
        <f>+Outflows!I283+Fees!I283+'Ongoing Cash Flows'!I283+'Terminal Value'!I283</f>
        <v>8140.3812363187162</v>
      </c>
      <c r="J283" s="70">
        <f>+Outflows!J283+Fees!J283+'Ongoing Cash Flows'!J283+'Terminal Value'!J283</f>
        <v>8127.9470337837265</v>
      </c>
      <c r="K283" s="70">
        <f>+Outflows!K283+Fees!K283+'Ongoing Cash Flows'!K283+'Terminal Value'!K283</f>
        <v>8118.4602032170123</v>
      </c>
      <c r="L283" s="70">
        <f>+Outflows!L283+Fees!L283+'Ongoing Cash Flows'!L283+'Terminal Value'!L283</f>
        <v>8120.0190989033163</v>
      </c>
      <c r="M283" s="70">
        <f>+Outflows!M283+Fees!M283+'Ongoing Cash Flows'!M283+'Terminal Value'!M283</f>
        <v>8091.6815689141895</v>
      </c>
      <c r="N283" s="70">
        <f>+Outflows!N283+Fees!N283+'Ongoing Cash Flows'!N283+'Terminal Value'!N283</f>
        <v>8074.3663663714096</v>
      </c>
      <c r="O283" s="70">
        <f>+Outflows!O283+Fees!O283+'Ongoing Cash Flows'!O283+'Terminal Value'!O283</f>
        <v>7747.9112517823269</v>
      </c>
      <c r="P283" s="70">
        <f>+Outflows!P283+Fees!P283+'Ongoing Cash Flows'!P283+'Terminal Value'!P283</f>
        <v>7640.3838808455885</v>
      </c>
      <c r="Q283" s="70">
        <f>+Outflows!Q283+Fees!Q283+'Ongoing Cash Flows'!Q283+'Terminal Value'!Q283</f>
        <v>7611.49620695473</v>
      </c>
      <c r="R283" s="70">
        <f>+Outflows!R283+Fees!R283+'Ongoing Cash Flows'!R283+'Terminal Value'!R283</f>
        <v>979.51742307585357</v>
      </c>
      <c r="S283" s="70">
        <f>+Outflows!S283+Fees!S283+'Ongoing Cash Flows'!S283+'Terminal Value'!S283</f>
        <v>0</v>
      </c>
      <c r="T283" s="70">
        <f>+Outflows!T283+Fees!T283+'Ongoing Cash Flows'!T283+'Terminal Value'!T283</f>
        <v>0</v>
      </c>
      <c r="U283" s="70">
        <f>+Outflows!U283+Fees!U283+'Ongoing Cash Flows'!U283+'Terminal Value'!U283</f>
        <v>0</v>
      </c>
      <c r="V283" s="70">
        <f>+Outflows!V283+Fees!V283+'Ongoing Cash Flows'!V283+'Terminal Value'!V283</f>
        <v>0</v>
      </c>
      <c r="W283" s="70">
        <f>+Outflows!W283+Fees!W283+'Ongoing Cash Flows'!W283+'Terminal Value'!W283</f>
        <v>0</v>
      </c>
      <c r="X283" s="70">
        <f>+Outflows!X283+Fees!X283+'Ongoing Cash Flows'!X283+'Terminal Value'!X283</f>
        <v>0</v>
      </c>
      <c r="Y283" s="70">
        <f>+Outflows!Y283+Fees!Y283+'Ongoing Cash Flows'!Y283+'Terminal Value'!Y283</f>
        <v>0</v>
      </c>
      <c r="Z283" s="70">
        <f>+Outflows!Z283+Fees!Z283+'Ongoing Cash Flows'!Z283+'Terminal Value'!Z283</f>
        <v>0</v>
      </c>
      <c r="AA283" s="70">
        <f>+Outflows!AA283+Fees!AA283+'Ongoing Cash Flows'!AA283+'Terminal Value'!AA283</f>
        <v>0</v>
      </c>
      <c r="AB283" s="70">
        <f>+Outflows!AB283+Fees!AB283+'Ongoing Cash Flows'!AB283+'Terminal Value'!AB283</f>
        <v>0</v>
      </c>
      <c r="AC283" s="70">
        <f>+Outflows!AC283+Fees!AC283+'Ongoing Cash Flows'!AC283+'Terminal Value'!AC283</f>
        <v>0</v>
      </c>
      <c r="AD283" s="70">
        <f>+Outflows!AD283+Fees!AD283+'Ongoing Cash Flows'!AD283+'Terminal Value'!AD283</f>
        <v>0</v>
      </c>
      <c r="AE283" s="70">
        <f>+Outflows!AE283+Fees!AE283+'Ongoing Cash Flows'!AE283+'Terminal Value'!AE283</f>
        <v>0</v>
      </c>
      <c r="AF283" s="70">
        <f>+Outflows!AF283+Fees!AF283+'Ongoing Cash Flows'!AF283+'Terminal Value'!AF283</f>
        <v>0</v>
      </c>
      <c r="AG283" s="70">
        <f>+Outflows!AG283+Fees!AG283+'Ongoing Cash Flows'!AG283+'Terminal Value'!AG283</f>
        <v>0</v>
      </c>
      <c r="AH283" s="70">
        <f>+Outflows!AH283+Fees!AH283+'Ongoing Cash Flows'!AH283+'Terminal Value'!AH283</f>
        <v>0</v>
      </c>
      <c r="AI283" s="70">
        <f>+Outflows!AI283+Fees!AI283+'Ongoing Cash Flows'!AI283+'Terminal Value'!AI283</f>
        <v>0</v>
      </c>
      <c r="AJ283" s="70">
        <f>+Outflows!AJ283+Fees!AJ283+'Ongoing Cash Flows'!AJ283+'Terminal Value'!AJ283</f>
        <v>0</v>
      </c>
      <c r="AK283" s="70"/>
      <c r="AL283" s="6"/>
      <c r="AM283" s="71"/>
      <c r="AN283" s="72">
        <f t="shared" si="16"/>
        <v>7.1050485968589802E-2</v>
      </c>
      <c r="AO283" s="70">
        <f t="shared" ca="1" si="17"/>
        <v>5461.4559711968413</v>
      </c>
      <c r="AP283" s="166">
        <f t="shared" ca="1" si="18"/>
        <v>0</v>
      </c>
      <c r="AQ283" s="166">
        <f t="shared" ca="1" si="19"/>
        <v>40447073.611734495</v>
      </c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1"/>
      <c r="CM283" s="1"/>
      <c r="CN283" s="1"/>
      <c r="CO283" s="1"/>
      <c r="CP283" s="1"/>
    </row>
    <row r="284" spans="1:94" x14ac:dyDescent="0.2">
      <c r="A284" s="6">
        <v>282</v>
      </c>
      <c r="B284" s="70">
        <f>+Outflows!B284+Fees!B284+'Ongoing Cash Flows'!B284+'Terminal Value'!B284</f>
        <v>-87424.883635567909</v>
      </c>
      <c r="C284" s="70">
        <f>+Outflows!C284+Fees!C284+'Ongoing Cash Flows'!C284+'Terminal Value'!C284</f>
        <v>14053.996990006752</v>
      </c>
      <c r="D284" s="70">
        <f>+Outflows!D284+Fees!D284+'Ongoing Cash Flows'!D284+'Terminal Value'!D284</f>
        <v>11855.754415943764</v>
      </c>
      <c r="E284" s="70">
        <f>+Outflows!E284+Fees!E284+'Ongoing Cash Flows'!E284+'Terminal Value'!E284</f>
        <v>9745.6569101645764</v>
      </c>
      <c r="F284" s="70">
        <f>+Outflows!F284+Fees!F284+'Ongoing Cash Flows'!F284+'Terminal Value'!F284</f>
        <v>9418.201128650373</v>
      </c>
      <c r="G284" s="70">
        <f>+Outflows!G284+Fees!G284+'Ongoing Cash Flows'!G284+'Terminal Value'!G284</f>
        <v>9395.3354582790671</v>
      </c>
      <c r="H284" s="70">
        <f>+Outflows!H284+Fees!H284+'Ongoing Cash Flows'!H284+'Terminal Value'!H284</f>
        <v>8329.1156840559142</v>
      </c>
      <c r="I284" s="70">
        <f>+Outflows!I284+Fees!I284+'Ongoing Cash Flows'!I284+'Terminal Value'!I284</f>
        <v>8186.8032808600283</v>
      </c>
      <c r="J284" s="70">
        <f>+Outflows!J284+Fees!J284+'Ongoing Cash Flows'!J284+'Terminal Value'!J284</f>
        <v>8174.3690783250386</v>
      </c>
      <c r="K284" s="70">
        <f>+Outflows!K284+Fees!K284+'Ongoing Cash Flows'!K284+'Terminal Value'!K284</f>
        <v>8164.9609291897505</v>
      </c>
      <c r="L284" s="70">
        <f>+Outflows!L284+Fees!L284+'Ongoing Cash Flows'!L284+'Terminal Value'!L284</f>
        <v>8166.4411434446283</v>
      </c>
      <c r="M284" s="70">
        <f>+Outflows!M284+Fees!M284+'Ongoing Cash Flows'!M284+'Terminal Value'!M284</f>
        <v>8138.1822948869276</v>
      </c>
      <c r="N284" s="70">
        <f>+Outflows!N284+Fees!N284+'Ongoing Cash Flows'!N284+'Terminal Value'!N284</f>
        <v>8120.7884109127217</v>
      </c>
      <c r="O284" s="70">
        <f>+Outflows!O284+Fees!O284+'Ongoing Cash Flows'!O284+'Terminal Value'!O284</f>
        <v>7794.4119777550641</v>
      </c>
      <c r="P284" s="70">
        <f>+Outflows!P284+Fees!P284+'Ongoing Cash Flows'!P284+'Terminal Value'!P284</f>
        <v>7686.8059253869005</v>
      </c>
      <c r="Q284" s="70">
        <f>+Outflows!Q284+Fees!Q284+'Ongoing Cash Flows'!Q284+'Terminal Value'!Q284</f>
        <v>7657.9969329274682</v>
      </c>
      <c r="R284" s="70">
        <f>+Outflows!R284+Fees!R284+'Ongoing Cash Flows'!R284+'Terminal Value'!R284</f>
        <v>1002.7284453465095</v>
      </c>
      <c r="S284" s="70">
        <f>+Outflows!S284+Fees!S284+'Ongoing Cash Flows'!S284+'Terminal Value'!S284</f>
        <v>0</v>
      </c>
      <c r="T284" s="70">
        <f>+Outflows!T284+Fees!T284+'Ongoing Cash Flows'!T284+'Terminal Value'!T284</f>
        <v>0</v>
      </c>
      <c r="U284" s="70">
        <f>+Outflows!U284+Fees!U284+'Ongoing Cash Flows'!U284+'Terminal Value'!U284</f>
        <v>0</v>
      </c>
      <c r="V284" s="70">
        <f>+Outflows!V284+Fees!V284+'Ongoing Cash Flows'!V284+'Terminal Value'!V284</f>
        <v>0</v>
      </c>
      <c r="W284" s="70">
        <f>+Outflows!W284+Fees!W284+'Ongoing Cash Flows'!W284+'Terminal Value'!W284</f>
        <v>0</v>
      </c>
      <c r="X284" s="70">
        <f>+Outflows!X284+Fees!X284+'Ongoing Cash Flows'!X284+'Terminal Value'!X284</f>
        <v>0</v>
      </c>
      <c r="Y284" s="70">
        <f>+Outflows!Y284+Fees!Y284+'Ongoing Cash Flows'!Y284+'Terminal Value'!Y284</f>
        <v>0</v>
      </c>
      <c r="Z284" s="70">
        <f>+Outflows!Z284+Fees!Z284+'Ongoing Cash Flows'!Z284+'Terminal Value'!Z284</f>
        <v>0</v>
      </c>
      <c r="AA284" s="70">
        <f>+Outflows!AA284+Fees!AA284+'Ongoing Cash Flows'!AA284+'Terminal Value'!AA284</f>
        <v>0</v>
      </c>
      <c r="AB284" s="70">
        <f>+Outflows!AB284+Fees!AB284+'Ongoing Cash Flows'!AB284+'Terminal Value'!AB284</f>
        <v>0</v>
      </c>
      <c r="AC284" s="70">
        <f>+Outflows!AC284+Fees!AC284+'Ongoing Cash Flows'!AC284+'Terminal Value'!AC284</f>
        <v>0</v>
      </c>
      <c r="AD284" s="70">
        <f>+Outflows!AD284+Fees!AD284+'Ongoing Cash Flows'!AD284+'Terminal Value'!AD284</f>
        <v>0</v>
      </c>
      <c r="AE284" s="70">
        <f>+Outflows!AE284+Fees!AE284+'Ongoing Cash Flows'!AE284+'Terminal Value'!AE284</f>
        <v>0</v>
      </c>
      <c r="AF284" s="70">
        <f>+Outflows!AF284+Fees!AF284+'Ongoing Cash Flows'!AF284+'Terminal Value'!AF284</f>
        <v>0</v>
      </c>
      <c r="AG284" s="70">
        <f>+Outflows!AG284+Fees!AG284+'Ongoing Cash Flows'!AG284+'Terminal Value'!AG284</f>
        <v>0</v>
      </c>
      <c r="AH284" s="70">
        <f>+Outflows!AH284+Fees!AH284+'Ongoing Cash Flows'!AH284+'Terminal Value'!AH284</f>
        <v>0</v>
      </c>
      <c r="AI284" s="70">
        <f>+Outflows!AI284+Fees!AI284+'Ongoing Cash Flows'!AI284+'Terminal Value'!AI284</f>
        <v>0</v>
      </c>
      <c r="AJ284" s="70">
        <f>+Outflows!AJ284+Fees!AJ284+'Ongoing Cash Flows'!AJ284+'Terminal Value'!AJ284</f>
        <v>0</v>
      </c>
      <c r="AK284" s="70"/>
      <c r="AL284" s="6"/>
      <c r="AM284" s="71"/>
      <c r="AN284" s="72">
        <f t="shared" si="16"/>
        <v>6.734366714954379E-2</v>
      </c>
      <c r="AO284" s="70">
        <f t="shared" ca="1" si="17"/>
        <v>3772.228013818697</v>
      </c>
      <c r="AP284" s="166">
        <f t="shared" ca="1" si="18"/>
        <v>0</v>
      </c>
      <c r="AQ284" s="166">
        <f t="shared" ca="1" si="19"/>
        <v>21814256.109823409</v>
      </c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1"/>
      <c r="CM284" s="1"/>
      <c r="CN284" s="1"/>
      <c r="CO284" s="1"/>
      <c r="CP284" s="1"/>
    </row>
    <row r="285" spans="1:94" x14ac:dyDescent="0.2">
      <c r="A285" s="6">
        <v>283</v>
      </c>
      <c r="B285" s="70">
        <f>+Outflows!B285+Fees!B285+'Ongoing Cash Flows'!B285+'Terminal Value'!B285</f>
        <v>-88036.769103527433</v>
      </c>
      <c r="C285" s="70">
        <f>+Outflows!C285+Fees!C285+'Ongoing Cash Flows'!C285+'Terminal Value'!C285</f>
        <v>14062.873052007979</v>
      </c>
      <c r="D285" s="70">
        <f>+Outflows!D285+Fees!D285+'Ongoing Cash Flows'!D285+'Terminal Value'!D285</f>
        <v>11911.071053858501</v>
      </c>
      <c r="E285" s="70">
        <f>+Outflows!E285+Fees!E285+'Ongoing Cash Flows'!E285+'Terminal Value'!E285</f>
        <v>9901.1959195757991</v>
      </c>
      <c r="F285" s="70">
        <f>+Outflows!F285+Fees!F285+'Ongoing Cash Flows'!F285+'Terminal Value'!F285</f>
        <v>9522.0775385992038</v>
      </c>
      <c r="G285" s="70">
        <f>+Outflows!G285+Fees!G285+'Ongoing Cash Flows'!G285+'Terminal Value'!G285</f>
        <v>9207.4977264305453</v>
      </c>
      <c r="H285" s="70">
        <f>+Outflows!H285+Fees!H285+'Ongoing Cash Flows'!H285+'Terminal Value'!H285</f>
        <v>8343.9369207133423</v>
      </c>
      <c r="I285" s="70">
        <f>+Outflows!I285+Fees!I285+'Ongoing Cash Flows'!I285+'Terminal Value'!I285</f>
        <v>8200.8394439866461</v>
      </c>
      <c r="J285" s="70">
        <f>+Outflows!J285+Fees!J285+'Ongoing Cash Flows'!J285+'Terminal Value'!J285</f>
        <v>8188.4052414516555</v>
      </c>
      <c r="K285" s="70">
        <f>+Outflows!K285+Fees!K285+'Ongoing Cash Flows'!K285+'Terminal Value'!K285</f>
        <v>8179.0208824233614</v>
      </c>
      <c r="L285" s="70">
        <f>+Outflows!L285+Fees!L285+'Ongoing Cash Flows'!L285+'Terminal Value'!L285</f>
        <v>8180.4773065712461</v>
      </c>
      <c r="M285" s="70">
        <f>+Outflows!M285+Fees!M285+'Ongoing Cash Flows'!M285+'Terminal Value'!M285</f>
        <v>8152.2422481205385</v>
      </c>
      <c r="N285" s="70">
        <f>+Outflows!N285+Fees!N285+'Ongoing Cash Flows'!N285+'Terminal Value'!N285</f>
        <v>8134.8245740393386</v>
      </c>
      <c r="O285" s="70">
        <f>+Outflows!O285+Fees!O285+'Ongoing Cash Flows'!O285+'Terminal Value'!O285</f>
        <v>7808.4719309886759</v>
      </c>
      <c r="P285" s="70">
        <f>+Outflows!P285+Fees!P285+'Ongoing Cash Flows'!P285+'Terminal Value'!P285</f>
        <v>7700.8420885135174</v>
      </c>
      <c r="Q285" s="70">
        <f>+Outflows!Q285+Fees!Q285+'Ongoing Cash Flows'!Q285+'Terminal Value'!Q285</f>
        <v>7672.0568861610791</v>
      </c>
      <c r="R285" s="70">
        <f>+Outflows!R285+Fees!R285+'Ongoing Cash Flows'!R285+'Terminal Value'!R285</f>
        <v>1009.7465269098182</v>
      </c>
      <c r="S285" s="70">
        <f>+Outflows!S285+Fees!S285+'Ongoing Cash Flows'!S285+'Terminal Value'!S285</f>
        <v>0</v>
      </c>
      <c r="T285" s="70">
        <f>+Outflows!T285+Fees!T285+'Ongoing Cash Flows'!T285+'Terminal Value'!T285</f>
        <v>0</v>
      </c>
      <c r="U285" s="70">
        <f>+Outflows!U285+Fees!U285+'Ongoing Cash Flows'!U285+'Terminal Value'!U285</f>
        <v>0</v>
      </c>
      <c r="V285" s="70">
        <f>+Outflows!V285+Fees!V285+'Ongoing Cash Flows'!V285+'Terminal Value'!V285</f>
        <v>0</v>
      </c>
      <c r="W285" s="70">
        <f>+Outflows!W285+Fees!W285+'Ongoing Cash Flows'!W285+'Terminal Value'!W285</f>
        <v>0</v>
      </c>
      <c r="X285" s="70">
        <f>+Outflows!X285+Fees!X285+'Ongoing Cash Flows'!X285+'Terminal Value'!X285</f>
        <v>0</v>
      </c>
      <c r="Y285" s="70">
        <f>+Outflows!Y285+Fees!Y285+'Ongoing Cash Flows'!Y285+'Terminal Value'!Y285</f>
        <v>0</v>
      </c>
      <c r="Z285" s="70">
        <f>+Outflows!Z285+Fees!Z285+'Ongoing Cash Flows'!Z285+'Terminal Value'!Z285</f>
        <v>0</v>
      </c>
      <c r="AA285" s="70">
        <f>+Outflows!AA285+Fees!AA285+'Ongoing Cash Flows'!AA285+'Terminal Value'!AA285</f>
        <v>0</v>
      </c>
      <c r="AB285" s="70">
        <f>+Outflows!AB285+Fees!AB285+'Ongoing Cash Flows'!AB285+'Terminal Value'!AB285</f>
        <v>0</v>
      </c>
      <c r="AC285" s="70">
        <f>+Outflows!AC285+Fees!AC285+'Ongoing Cash Flows'!AC285+'Terminal Value'!AC285</f>
        <v>0</v>
      </c>
      <c r="AD285" s="70">
        <f>+Outflows!AD285+Fees!AD285+'Ongoing Cash Flows'!AD285+'Terminal Value'!AD285</f>
        <v>0</v>
      </c>
      <c r="AE285" s="70">
        <f>+Outflows!AE285+Fees!AE285+'Ongoing Cash Flows'!AE285+'Terminal Value'!AE285</f>
        <v>0</v>
      </c>
      <c r="AF285" s="70">
        <f>+Outflows!AF285+Fees!AF285+'Ongoing Cash Flows'!AF285+'Terminal Value'!AF285</f>
        <v>0</v>
      </c>
      <c r="AG285" s="70">
        <f>+Outflows!AG285+Fees!AG285+'Ongoing Cash Flows'!AG285+'Terminal Value'!AG285</f>
        <v>0</v>
      </c>
      <c r="AH285" s="70">
        <f>+Outflows!AH285+Fees!AH285+'Ongoing Cash Flows'!AH285+'Terminal Value'!AH285</f>
        <v>0</v>
      </c>
      <c r="AI285" s="70">
        <f>+Outflows!AI285+Fees!AI285+'Ongoing Cash Flows'!AI285+'Terminal Value'!AI285</f>
        <v>0</v>
      </c>
      <c r="AJ285" s="70">
        <f>+Outflows!AJ285+Fees!AJ285+'Ongoing Cash Flows'!AJ285+'Terminal Value'!AJ285</f>
        <v>0</v>
      </c>
      <c r="AK285" s="70"/>
      <c r="AL285" s="6"/>
      <c r="AM285" s="71"/>
      <c r="AN285" s="72">
        <f t="shared" si="16"/>
        <v>6.6538372635841378E-2</v>
      </c>
      <c r="AO285" s="70">
        <f t="shared" ca="1" si="17"/>
        <v>3398.5861915130922</v>
      </c>
      <c r="AP285" s="166">
        <f t="shared" ca="1" si="18"/>
        <v>0</v>
      </c>
      <c r="AQ285" s="166">
        <f t="shared" ca="1" si="19"/>
        <v>18463621.190420423</v>
      </c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1"/>
      <c r="CM285" s="1"/>
      <c r="CN285" s="1"/>
      <c r="CO285" s="1"/>
      <c r="CP285" s="1"/>
    </row>
    <row r="286" spans="1:94" x14ac:dyDescent="0.2">
      <c r="A286" s="6">
        <v>284</v>
      </c>
      <c r="B286" s="70">
        <f>+Outflows!B286+Fees!B286+'Ongoing Cash Flows'!B286+'Terminal Value'!B286</f>
        <v>-95014.658331160754</v>
      </c>
      <c r="C286" s="70">
        <f>+Outflows!C286+Fees!C286+'Ongoing Cash Flows'!C286+'Terminal Value'!C286</f>
        <v>14189.158296970319</v>
      </c>
      <c r="D286" s="70">
        <f>+Outflows!D286+Fees!D286+'Ongoing Cash Flows'!D286+'Terminal Value'!D286</f>
        <v>12194.898785758665</v>
      </c>
      <c r="E286" s="70">
        <f>+Outflows!E286+Fees!E286+'Ongoing Cash Flows'!E286+'Terminal Value'!E286</f>
        <v>10133.979391918148</v>
      </c>
      <c r="F286" s="70">
        <f>+Outflows!F286+Fees!F286+'Ongoing Cash Flows'!F286+'Terminal Value'!F286</f>
        <v>9746.087242618567</v>
      </c>
      <c r="G286" s="70">
        <f>+Outflows!G286+Fees!G286+'Ongoing Cash Flows'!G286+'Terminal Value'!G286</f>
        <v>9393.0735754272155</v>
      </c>
      <c r="H286" s="70">
        <f>+Outflows!H286+Fees!H286+'Ongoing Cash Flows'!H286+'Terminal Value'!H286</f>
        <v>8512.9570282784916</v>
      </c>
      <c r="I286" s="70">
        <f>+Outflows!I286+Fees!I286+'Ongoing Cash Flows'!I286+'Terminal Value'!I286</f>
        <v>8360.9066405571721</v>
      </c>
      <c r="J286" s="70">
        <f>+Outflows!J286+Fees!J286+'Ongoing Cash Flows'!J286+'Terminal Value'!J286</f>
        <v>8348.4724380221814</v>
      </c>
      <c r="K286" s="70">
        <f>+Outflows!K286+Fees!K286+'Ongoing Cash Flows'!K286+'Terminal Value'!K286</f>
        <v>8339.3593793270593</v>
      </c>
      <c r="L286" s="70">
        <f>+Outflows!L286+Fees!L286+'Ongoing Cash Flows'!L286+'Terminal Value'!L286</f>
        <v>8340.544503141773</v>
      </c>
      <c r="M286" s="70">
        <f>+Outflows!M286+Fees!M286+'Ongoing Cash Flows'!M286+'Terminal Value'!M286</f>
        <v>8312.5807450242355</v>
      </c>
      <c r="N286" s="70">
        <f>+Outflows!N286+Fees!N286+'Ongoing Cash Flows'!N286+'Terminal Value'!N286</f>
        <v>8294.8917706098655</v>
      </c>
      <c r="O286" s="70">
        <f>+Outflows!O286+Fees!O286+'Ongoing Cash Flows'!O286+'Terminal Value'!O286</f>
        <v>7968.8104278923729</v>
      </c>
      <c r="P286" s="70">
        <f>+Outflows!P286+Fees!P286+'Ongoing Cash Flows'!P286+'Terminal Value'!P286</f>
        <v>7860.9092850840443</v>
      </c>
      <c r="Q286" s="70">
        <f>+Outflows!Q286+Fees!Q286+'Ongoing Cash Flows'!Q286+'Terminal Value'!Q286</f>
        <v>7832.3953830647761</v>
      </c>
      <c r="R286" s="70">
        <f>+Outflows!R286+Fees!R286+'Ongoing Cash Flows'!R286+'Terminal Value'!R286</f>
        <v>1089.7801251950812</v>
      </c>
      <c r="S286" s="70">
        <f>+Outflows!S286+Fees!S286+'Ongoing Cash Flows'!S286+'Terminal Value'!S286</f>
        <v>0</v>
      </c>
      <c r="T286" s="70">
        <f>+Outflows!T286+Fees!T286+'Ongoing Cash Flows'!T286+'Terminal Value'!T286</f>
        <v>0</v>
      </c>
      <c r="U286" s="70">
        <f>+Outflows!U286+Fees!U286+'Ongoing Cash Flows'!U286+'Terminal Value'!U286</f>
        <v>0</v>
      </c>
      <c r="V286" s="70">
        <f>+Outflows!V286+Fees!V286+'Ongoing Cash Flows'!V286+'Terminal Value'!V286</f>
        <v>0</v>
      </c>
      <c r="W286" s="70">
        <f>+Outflows!W286+Fees!W286+'Ongoing Cash Flows'!W286+'Terminal Value'!W286</f>
        <v>0</v>
      </c>
      <c r="X286" s="70">
        <f>+Outflows!X286+Fees!X286+'Ongoing Cash Flows'!X286+'Terminal Value'!X286</f>
        <v>0</v>
      </c>
      <c r="Y286" s="70">
        <f>+Outflows!Y286+Fees!Y286+'Ongoing Cash Flows'!Y286+'Terminal Value'!Y286</f>
        <v>0</v>
      </c>
      <c r="Z286" s="70">
        <f>+Outflows!Z286+Fees!Z286+'Ongoing Cash Flows'!Z286+'Terminal Value'!Z286</f>
        <v>0</v>
      </c>
      <c r="AA286" s="70">
        <f>+Outflows!AA286+Fees!AA286+'Ongoing Cash Flows'!AA286+'Terminal Value'!AA286</f>
        <v>0</v>
      </c>
      <c r="AB286" s="70">
        <f>+Outflows!AB286+Fees!AB286+'Ongoing Cash Flows'!AB286+'Terminal Value'!AB286</f>
        <v>0</v>
      </c>
      <c r="AC286" s="70">
        <f>+Outflows!AC286+Fees!AC286+'Ongoing Cash Flows'!AC286+'Terminal Value'!AC286</f>
        <v>0</v>
      </c>
      <c r="AD286" s="70">
        <f>+Outflows!AD286+Fees!AD286+'Ongoing Cash Flows'!AD286+'Terminal Value'!AD286</f>
        <v>0</v>
      </c>
      <c r="AE286" s="70">
        <f>+Outflows!AE286+Fees!AE286+'Ongoing Cash Flows'!AE286+'Terminal Value'!AE286</f>
        <v>0</v>
      </c>
      <c r="AF286" s="70">
        <f>+Outflows!AF286+Fees!AF286+'Ongoing Cash Flows'!AF286+'Terminal Value'!AF286</f>
        <v>0</v>
      </c>
      <c r="AG286" s="70">
        <f>+Outflows!AG286+Fees!AG286+'Ongoing Cash Flows'!AG286+'Terminal Value'!AG286</f>
        <v>0</v>
      </c>
      <c r="AH286" s="70">
        <f>+Outflows!AH286+Fees!AH286+'Ongoing Cash Flows'!AH286+'Terminal Value'!AH286</f>
        <v>0</v>
      </c>
      <c r="AI286" s="70">
        <f>+Outflows!AI286+Fees!AI286+'Ongoing Cash Flows'!AI286+'Terminal Value'!AI286</f>
        <v>0</v>
      </c>
      <c r="AJ286" s="70">
        <f>+Outflows!AJ286+Fees!AJ286+'Ongoing Cash Flows'!AJ286+'Terminal Value'!AJ286</f>
        <v>0</v>
      </c>
      <c r="AK286" s="70"/>
      <c r="AL286" s="6"/>
      <c r="AM286" s="71"/>
      <c r="AN286" s="72">
        <f t="shared" si="16"/>
        <v>5.6881943345069894E-2</v>
      </c>
      <c r="AO286" s="70">
        <f t="shared" ca="1" si="17"/>
        <v>-1428.3985687458426</v>
      </c>
      <c r="AP286" s="166">
        <f t="shared" ca="1" si="18"/>
        <v>280956.35080797027</v>
      </c>
      <c r="AQ286" s="166">
        <f t="shared" ca="1" si="19"/>
        <v>0</v>
      </c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1"/>
      <c r="CM286" s="1"/>
      <c r="CN286" s="1"/>
      <c r="CO286" s="1"/>
      <c r="CP286" s="1"/>
    </row>
    <row r="287" spans="1:94" x14ac:dyDescent="0.2">
      <c r="A287" s="6">
        <v>285</v>
      </c>
      <c r="B287" s="70">
        <f>+Outflows!B287+Fees!B287+'Ongoing Cash Flows'!B287+'Terminal Value'!B287</f>
        <v>-85549.537870590357</v>
      </c>
      <c r="C287" s="70">
        <f>+Outflows!C287+Fees!C287+'Ongoing Cash Flows'!C287+'Terminal Value'!C287</f>
        <v>13983.109261177069</v>
      </c>
      <c r="D287" s="70">
        <f>+Outflows!D287+Fees!D287+'Ongoing Cash Flows'!D287+'Terminal Value'!D287</f>
        <v>11895.97742978213</v>
      </c>
      <c r="E287" s="70">
        <f>+Outflows!E287+Fees!E287+'Ongoing Cash Flows'!E287+'Terminal Value'!E287</f>
        <v>9853.8042784954432</v>
      </c>
      <c r="F287" s="70">
        <f>+Outflows!F287+Fees!F287+'Ongoing Cash Flows'!F287+'Terminal Value'!F287</f>
        <v>9450.4649529379058</v>
      </c>
      <c r="G287" s="70">
        <f>+Outflows!G287+Fees!G287+'Ongoing Cash Flows'!G287+'Terminal Value'!G287</f>
        <v>9168.2947284370621</v>
      </c>
      <c r="H287" s="70">
        <f>+Outflows!H287+Fees!H287+'Ongoing Cash Flows'!H287+'Terminal Value'!H287</f>
        <v>8283.6906088536452</v>
      </c>
      <c r="I287" s="70">
        <f>+Outflows!I287+Fees!I287+'Ongoing Cash Flows'!I287+'Terminal Value'!I287</f>
        <v>8143.7843492880556</v>
      </c>
      <c r="J287" s="70">
        <f>+Outflows!J287+Fees!J287+'Ongoing Cash Flows'!J287+'Terminal Value'!J287</f>
        <v>8131.3501467530659</v>
      </c>
      <c r="K287" s="70">
        <f>+Outflows!K287+Fees!K287+'Ongoing Cash Flows'!K287+'Terminal Value'!K287</f>
        <v>8121.8690841744346</v>
      </c>
      <c r="L287" s="70">
        <f>+Outflows!L287+Fees!L287+'Ongoing Cash Flows'!L287+'Terminal Value'!L287</f>
        <v>8123.4222118726557</v>
      </c>
      <c r="M287" s="70">
        <f>+Outflows!M287+Fees!M287+'Ongoing Cash Flows'!M287+'Terminal Value'!M287</f>
        <v>8095.0904498716118</v>
      </c>
      <c r="N287" s="70">
        <f>+Outflows!N287+Fees!N287+'Ongoing Cash Flows'!N287+'Terminal Value'!N287</f>
        <v>8077.7694793407491</v>
      </c>
      <c r="O287" s="70">
        <f>+Outflows!O287+Fees!O287+'Ongoing Cash Flows'!O287+'Terminal Value'!O287</f>
        <v>7751.3201327397492</v>
      </c>
      <c r="P287" s="70">
        <f>+Outflows!P287+Fees!P287+'Ongoing Cash Flows'!P287+'Terminal Value'!P287</f>
        <v>7643.7869938149279</v>
      </c>
      <c r="Q287" s="70">
        <f>+Outflows!Q287+Fees!Q287+'Ongoing Cash Flows'!Q287+'Terminal Value'!Q287</f>
        <v>7614.9050879121532</v>
      </c>
      <c r="R287" s="70">
        <f>+Outflows!R287+Fees!R287+'Ongoing Cash Flows'!R287+'Terminal Value'!R287</f>
        <v>981.21897956052305</v>
      </c>
      <c r="S287" s="70">
        <f>+Outflows!S287+Fees!S287+'Ongoing Cash Flows'!S287+'Terminal Value'!S287</f>
        <v>0</v>
      </c>
      <c r="T287" s="70">
        <f>+Outflows!T287+Fees!T287+'Ongoing Cash Flows'!T287+'Terminal Value'!T287</f>
        <v>0</v>
      </c>
      <c r="U287" s="70">
        <f>+Outflows!U287+Fees!U287+'Ongoing Cash Flows'!U287+'Terminal Value'!U287</f>
        <v>0</v>
      </c>
      <c r="V287" s="70">
        <f>+Outflows!V287+Fees!V287+'Ongoing Cash Flows'!V287+'Terminal Value'!V287</f>
        <v>0</v>
      </c>
      <c r="W287" s="70">
        <f>+Outflows!W287+Fees!W287+'Ongoing Cash Flows'!W287+'Terminal Value'!W287</f>
        <v>0</v>
      </c>
      <c r="X287" s="70">
        <f>+Outflows!X287+Fees!X287+'Ongoing Cash Flows'!X287+'Terminal Value'!X287</f>
        <v>0</v>
      </c>
      <c r="Y287" s="70">
        <f>+Outflows!Y287+Fees!Y287+'Ongoing Cash Flows'!Y287+'Terminal Value'!Y287</f>
        <v>0</v>
      </c>
      <c r="Z287" s="70">
        <f>+Outflows!Z287+Fees!Z287+'Ongoing Cash Flows'!Z287+'Terminal Value'!Z287</f>
        <v>0</v>
      </c>
      <c r="AA287" s="70">
        <f>+Outflows!AA287+Fees!AA287+'Ongoing Cash Flows'!AA287+'Terminal Value'!AA287</f>
        <v>0</v>
      </c>
      <c r="AB287" s="70">
        <f>+Outflows!AB287+Fees!AB287+'Ongoing Cash Flows'!AB287+'Terminal Value'!AB287</f>
        <v>0</v>
      </c>
      <c r="AC287" s="70">
        <f>+Outflows!AC287+Fees!AC287+'Ongoing Cash Flows'!AC287+'Terminal Value'!AC287</f>
        <v>0</v>
      </c>
      <c r="AD287" s="70">
        <f>+Outflows!AD287+Fees!AD287+'Ongoing Cash Flows'!AD287+'Terminal Value'!AD287</f>
        <v>0</v>
      </c>
      <c r="AE287" s="70">
        <f>+Outflows!AE287+Fees!AE287+'Ongoing Cash Flows'!AE287+'Terminal Value'!AE287</f>
        <v>0</v>
      </c>
      <c r="AF287" s="70">
        <f>+Outflows!AF287+Fees!AF287+'Ongoing Cash Flows'!AF287+'Terminal Value'!AF287</f>
        <v>0</v>
      </c>
      <c r="AG287" s="70">
        <f>+Outflows!AG287+Fees!AG287+'Ongoing Cash Flows'!AG287+'Terminal Value'!AG287</f>
        <v>0</v>
      </c>
      <c r="AH287" s="70">
        <f>+Outflows!AH287+Fees!AH287+'Ongoing Cash Flows'!AH287+'Terminal Value'!AH287</f>
        <v>0</v>
      </c>
      <c r="AI287" s="70">
        <f>+Outflows!AI287+Fees!AI287+'Ongoing Cash Flows'!AI287+'Terminal Value'!AI287</f>
        <v>0</v>
      </c>
      <c r="AJ287" s="70">
        <f>+Outflows!AJ287+Fees!AJ287+'Ongoing Cash Flows'!AJ287+'Terminal Value'!AJ287</f>
        <v>0</v>
      </c>
      <c r="AK287" s="70"/>
      <c r="AL287" s="6"/>
      <c r="AM287" s="71"/>
      <c r="AN287" s="72">
        <f t="shared" si="16"/>
        <v>7.0513918995857253E-2</v>
      </c>
      <c r="AO287" s="70">
        <f t="shared" ca="1" si="17"/>
        <v>5213.1817129014544</v>
      </c>
      <c r="AP287" s="166">
        <f t="shared" ca="1" si="18"/>
        <v>0</v>
      </c>
      <c r="AQ287" s="166">
        <f t="shared" ca="1" si="19"/>
        <v>37350763.777286254</v>
      </c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1"/>
      <c r="CM287" s="1"/>
      <c r="CN287" s="1"/>
      <c r="CO287" s="1"/>
      <c r="CP287" s="1"/>
    </row>
    <row r="288" spans="1:94" x14ac:dyDescent="0.2">
      <c r="A288" s="6">
        <v>286</v>
      </c>
      <c r="B288" s="70">
        <f>+Outflows!B288+Fees!B288+'Ongoing Cash Flows'!B288+'Terminal Value'!B288</f>
        <v>-86484.423359923268</v>
      </c>
      <c r="C288" s="70">
        <f>+Outflows!C288+Fees!C288+'Ongoing Cash Flows'!C288+'Terminal Value'!C288</f>
        <v>14153.915349025569</v>
      </c>
      <c r="D288" s="70">
        <f>+Outflows!D288+Fees!D288+'Ongoing Cash Flows'!D288+'Terminal Value'!D288</f>
        <v>11879.497384259384</v>
      </c>
      <c r="E288" s="70">
        <f>+Outflows!E288+Fees!E288+'Ongoing Cash Flows'!E288+'Terminal Value'!E288</f>
        <v>9937.1227403177854</v>
      </c>
      <c r="F288" s="70">
        <f>+Outflows!F288+Fees!F288+'Ongoing Cash Flows'!F288+'Terminal Value'!F288</f>
        <v>9345.4958843531585</v>
      </c>
      <c r="G288" s="70">
        <f>+Outflows!G288+Fees!G288+'Ongoing Cash Flows'!G288+'Terminal Value'!G288</f>
        <v>9262.6553561536384</v>
      </c>
      <c r="H288" s="70">
        <f>+Outflows!H288+Fees!H288+'Ongoing Cash Flows'!H288+'Terminal Value'!H288</f>
        <v>8306.3356295487829</v>
      </c>
      <c r="I288" s="70">
        <f>+Outflows!I288+Fees!I288+'Ongoing Cash Flows'!I288+'Terminal Value'!I288</f>
        <v>8165.2298745049611</v>
      </c>
      <c r="J288" s="70">
        <f>+Outflows!J288+Fees!J288+'Ongoing Cash Flows'!J288+'Terminal Value'!J288</f>
        <v>8152.7956719699705</v>
      </c>
      <c r="K288" s="70">
        <f>+Outflows!K288+Fees!K288+'Ongoing Cash Flows'!K288+'Terminal Value'!K288</f>
        <v>8143.3509577391651</v>
      </c>
      <c r="L288" s="70">
        <f>+Outflows!L288+Fees!L288+'Ongoing Cash Flows'!L288+'Terminal Value'!L288</f>
        <v>8144.8677370895621</v>
      </c>
      <c r="M288" s="70">
        <f>+Outflows!M288+Fees!M288+'Ongoing Cash Flows'!M288+'Terminal Value'!M288</f>
        <v>8116.5723234363431</v>
      </c>
      <c r="N288" s="70">
        <f>+Outflows!N288+Fees!N288+'Ongoing Cash Flows'!N288+'Terminal Value'!N288</f>
        <v>8099.2150045576545</v>
      </c>
      <c r="O288" s="70">
        <f>+Outflows!O288+Fees!O288+'Ongoing Cash Flows'!O288+'Terminal Value'!O288</f>
        <v>7772.8020063044796</v>
      </c>
      <c r="P288" s="70">
        <f>+Outflows!P288+Fees!P288+'Ongoing Cash Flows'!P288+'Terminal Value'!P288</f>
        <v>7665.2325190318334</v>
      </c>
      <c r="Q288" s="70">
        <f>+Outflows!Q288+Fees!Q288+'Ongoing Cash Flows'!Q288+'Terminal Value'!Q288</f>
        <v>7636.3869614768837</v>
      </c>
      <c r="R288" s="70">
        <f>+Outflows!R288+Fees!R288+'Ongoing Cash Flows'!R288+'Terminal Value'!R288</f>
        <v>991.94174216897579</v>
      </c>
      <c r="S288" s="70">
        <f>+Outflows!S288+Fees!S288+'Ongoing Cash Flows'!S288+'Terminal Value'!S288</f>
        <v>0</v>
      </c>
      <c r="T288" s="70">
        <f>+Outflows!T288+Fees!T288+'Ongoing Cash Flows'!T288+'Terminal Value'!T288</f>
        <v>0</v>
      </c>
      <c r="U288" s="70">
        <f>+Outflows!U288+Fees!U288+'Ongoing Cash Flows'!U288+'Terminal Value'!U288</f>
        <v>0</v>
      </c>
      <c r="V288" s="70">
        <f>+Outflows!V288+Fees!V288+'Ongoing Cash Flows'!V288+'Terminal Value'!V288</f>
        <v>0</v>
      </c>
      <c r="W288" s="70">
        <f>+Outflows!W288+Fees!W288+'Ongoing Cash Flows'!W288+'Terminal Value'!W288</f>
        <v>0</v>
      </c>
      <c r="X288" s="70">
        <f>+Outflows!X288+Fees!X288+'Ongoing Cash Flows'!X288+'Terminal Value'!X288</f>
        <v>0</v>
      </c>
      <c r="Y288" s="70">
        <f>+Outflows!Y288+Fees!Y288+'Ongoing Cash Flows'!Y288+'Terminal Value'!Y288</f>
        <v>0</v>
      </c>
      <c r="Z288" s="70">
        <f>+Outflows!Z288+Fees!Z288+'Ongoing Cash Flows'!Z288+'Terminal Value'!Z288</f>
        <v>0</v>
      </c>
      <c r="AA288" s="70">
        <f>+Outflows!AA288+Fees!AA288+'Ongoing Cash Flows'!AA288+'Terminal Value'!AA288</f>
        <v>0</v>
      </c>
      <c r="AB288" s="70">
        <f>+Outflows!AB288+Fees!AB288+'Ongoing Cash Flows'!AB288+'Terminal Value'!AB288</f>
        <v>0</v>
      </c>
      <c r="AC288" s="70">
        <f>+Outflows!AC288+Fees!AC288+'Ongoing Cash Flows'!AC288+'Terminal Value'!AC288</f>
        <v>0</v>
      </c>
      <c r="AD288" s="70">
        <f>+Outflows!AD288+Fees!AD288+'Ongoing Cash Flows'!AD288+'Terminal Value'!AD288</f>
        <v>0</v>
      </c>
      <c r="AE288" s="70">
        <f>+Outflows!AE288+Fees!AE288+'Ongoing Cash Flows'!AE288+'Terminal Value'!AE288</f>
        <v>0</v>
      </c>
      <c r="AF288" s="70">
        <f>+Outflows!AF288+Fees!AF288+'Ongoing Cash Flows'!AF288+'Terminal Value'!AF288</f>
        <v>0</v>
      </c>
      <c r="AG288" s="70">
        <f>+Outflows!AG288+Fees!AG288+'Ongoing Cash Flows'!AG288+'Terminal Value'!AG288</f>
        <v>0</v>
      </c>
      <c r="AH288" s="70">
        <f>+Outflows!AH288+Fees!AH288+'Ongoing Cash Flows'!AH288+'Terminal Value'!AH288</f>
        <v>0</v>
      </c>
      <c r="AI288" s="70">
        <f>+Outflows!AI288+Fees!AI288+'Ongoing Cash Flows'!AI288+'Terminal Value'!AI288</f>
        <v>0</v>
      </c>
      <c r="AJ288" s="70">
        <f>+Outflows!AJ288+Fees!AJ288+'Ongoing Cash Flows'!AJ288+'Terminal Value'!AJ288</f>
        <v>0</v>
      </c>
      <c r="AK288" s="70"/>
      <c r="AL288" s="6"/>
      <c r="AM288" s="71"/>
      <c r="AN288" s="72">
        <f t="shared" si="16"/>
        <v>6.9242694973945626E-2</v>
      </c>
      <c r="AO288" s="70">
        <f t="shared" ca="1" si="17"/>
        <v>4646.1679584613512</v>
      </c>
      <c r="AP288" s="166">
        <f t="shared" ca="1" si="18"/>
        <v>0</v>
      </c>
      <c r="AQ288" s="166">
        <f t="shared" ca="1" si="19"/>
        <v>30741628.496064171</v>
      </c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1"/>
      <c r="CM288" s="1"/>
      <c r="CN288" s="1"/>
      <c r="CO288" s="1"/>
      <c r="CP288" s="1"/>
    </row>
    <row r="289" spans="1:94" x14ac:dyDescent="0.2">
      <c r="A289" s="6">
        <v>287</v>
      </c>
      <c r="B289" s="70">
        <f>+Outflows!B289+Fees!B289+'Ongoing Cash Flows'!B289+'Terminal Value'!B289</f>
        <v>-89495.549884604086</v>
      </c>
      <c r="C289" s="70">
        <f>+Outflows!C289+Fees!C289+'Ongoing Cash Flows'!C289+'Terminal Value'!C289</f>
        <v>14086.42359966959</v>
      </c>
      <c r="D289" s="70">
        <f>+Outflows!D289+Fees!D289+'Ongoing Cash Flows'!D289+'Terminal Value'!D289</f>
        <v>11990.655085050157</v>
      </c>
      <c r="E289" s="70">
        <f>+Outflows!E289+Fees!E289+'Ongoing Cash Flows'!E289+'Terminal Value'!E289</f>
        <v>9945.4719425674848</v>
      </c>
      <c r="F289" s="70">
        <f>+Outflows!F289+Fees!F289+'Ongoing Cash Flows'!F289+'Terminal Value'!F289</f>
        <v>9486.953948733877</v>
      </c>
      <c r="G289" s="70">
        <f>+Outflows!G289+Fees!G289+'Ongoing Cash Flows'!G289+'Terminal Value'!G289</f>
        <v>9231.566707154816</v>
      </c>
      <c r="H289" s="70">
        <f>+Outflows!H289+Fees!H289+'Ongoing Cash Flows'!H289+'Terminal Value'!H289</f>
        <v>8379.2718588999687</v>
      </c>
      <c r="I289" s="70">
        <f>+Outflows!I289+Fees!I289+'Ongoing Cash Flows'!I289+'Terminal Value'!I289</f>
        <v>8234.3027080799184</v>
      </c>
      <c r="J289" s="70">
        <f>+Outflows!J289+Fees!J289+'Ongoing Cash Flows'!J289+'Terminal Value'!J289</f>
        <v>8221.8685055449296</v>
      </c>
      <c r="K289" s="70">
        <f>+Outflows!K289+Fees!K289+'Ongoing Cash Flows'!K289+'Terminal Value'!K289</f>
        <v>8212.5408639134039</v>
      </c>
      <c r="L289" s="70">
        <f>+Outflows!L289+Fees!L289+'Ongoing Cash Flows'!L289+'Terminal Value'!L289</f>
        <v>8213.9405706645193</v>
      </c>
      <c r="M289" s="70">
        <f>+Outflows!M289+Fees!M289+'Ongoing Cash Flows'!M289+'Terminal Value'!M289</f>
        <v>8185.762229610581</v>
      </c>
      <c r="N289" s="70">
        <f>+Outflows!N289+Fees!N289+'Ongoing Cash Flows'!N289+'Terminal Value'!N289</f>
        <v>8168.2878381326118</v>
      </c>
      <c r="O289" s="70">
        <f>+Outflows!O289+Fees!O289+'Ongoing Cash Flows'!O289+'Terminal Value'!O289</f>
        <v>7841.9919124787175</v>
      </c>
      <c r="P289" s="70">
        <f>+Outflows!P289+Fees!P289+'Ongoing Cash Flows'!P289+'Terminal Value'!P289</f>
        <v>7734.3053526067906</v>
      </c>
      <c r="Q289" s="70">
        <f>+Outflows!Q289+Fees!Q289+'Ongoing Cash Flows'!Q289+'Terminal Value'!Q289</f>
        <v>7705.5768676511216</v>
      </c>
      <c r="R289" s="70">
        <f>+Outflows!R289+Fees!R289+'Ongoing Cash Flows'!R289+'Terminal Value'!R289</f>
        <v>1026.4781589564548</v>
      </c>
      <c r="S289" s="70">
        <f>+Outflows!S289+Fees!S289+'Ongoing Cash Flows'!S289+'Terminal Value'!S289</f>
        <v>0</v>
      </c>
      <c r="T289" s="70">
        <f>+Outflows!T289+Fees!T289+'Ongoing Cash Flows'!T289+'Terminal Value'!T289</f>
        <v>0</v>
      </c>
      <c r="U289" s="70">
        <f>+Outflows!U289+Fees!U289+'Ongoing Cash Flows'!U289+'Terminal Value'!U289</f>
        <v>0</v>
      </c>
      <c r="V289" s="70">
        <f>+Outflows!V289+Fees!V289+'Ongoing Cash Flows'!V289+'Terminal Value'!V289</f>
        <v>0</v>
      </c>
      <c r="W289" s="70">
        <f>+Outflows!W289+Fees!W289+'Ongoing Cash Flows'!W289+'Terminal Value'!W289</f>
        <v>0</v>
      </c>
      <c r="X289" s="70">
        <f>+Outflows!X289+Fees!X289+'Ongoing Cash Flows'!X289+'Terminal Value'!X289</f>
        <v>0</v>
      </c>
      <c r="Y289" s="70">
        <f>+Outflows!Y289+Fees!Y289+'Ongoing Cash Flows'!Y289+'Terminal Value'!Y289</f>
        <v>0</v>
      </c>
      <c r="Z289" s="70">
        <f>+Outflows!Z289+Fees!Z289+'Ongoing Cash Flows'!Z289+'Terminal Value'!Z289</f>
        <v>0</v>
      </c>
      <c r="AA289" s="70">
        <f>+Outflows!AA289+Fees!AA289+'Ongoing Cash Flows'!AA289+'Terminal Value'!AA289</f>
        <v>0</v>
      </c>
      <c r="AB289" s="70">
        <f>+Outflows!AB289+Fees!AB289+'Ongoing Cash Flows'!AB289+'Terminal Value'!AB289</f>
        <v>0</v>
      </c>
      <c r="AC289" s="70">
        <f>+Outflows!AC289+Fees!AC289+'Ongoing Cash Flows'!AC289+'Terminal Value'!AC289</f>
        <v>0</v>
      </c>
      <c r="AD289" s="70">
        <f>+Outflows!AD289+Fees!AD289+'Ongoing Cash Flows'!AD289+'Terminal Value'!AD289</f>
        <v>0</v>
      </c>
      <c r="AE289" s="70">
        <f>+Outflows!AE289+Fees!AE289+'Ongoing Cash Flows'!AE289+'Terminal Value'!AE289</f>
        <v>0</v>
      </c>
      <c r="AF289" s="70">
        <f>+Outflows!AF289+Fees!AF289+'Ongoing Cash Flows'!AF289+'Terminal Value'!AF289</f>
        <v>0</v>
      </c>
      <c r="AG289" s="70">
        <f>+Outflows!AG289+Fees!AG289+'Ongoing Cash Flows'!AG289+'Terminal Value'!AG289</f>
        <v>0</v>
      </c>
      <c r="AH289" s="70">
        <f>+Outflows!AH289+Fees!AH289+'Ongoing Cash Flows'!AH289+'Terminal Value'!AH289</f>
        <v>0</v>
      </c>
      <c r="AI289" s="70">
        <f>+Outflows!AI289+Fees!AI289+'Ongoing Cash Flows'!AI289+'Terminal Value'!AI289</f>
        <v>0</v>
      </c>
      <c r="AJ289" s="70">
        <f>+Outflows!AJ289+Fees!AJ289+'Ongoing Cash Flows'!AJ289+'Terminal Value'!AJ289</f>
        <v>0</v>
      </c>
      <c r="AK289" s="70"/>
      <c r="AL289" s="6"/>
      <c r="AM289" s="71"/>
      <c r="AN289" s="72">
        <f t="shared" si="16"/>
        <v>6.4289113879203788E-2</v>
      </c>
      <c r="AO289" s="70">
        <f t="shared" ca="1" si="17"/>
        <v>2329.2317462874653</v>
      </c>
      <c r="AP289" s="166">
        <f t="shared" ca="1" si="18"/>
        <v>0</v>
      </c>
      <c r="AQ289" s="166">
        <f t="shared" ca="1" si="19"/>
        <v>10417254.301545251</v>
      </c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1"/>
      <c r="CM289" s="1"/>
      <c r="CN289" s="1"/>
      <c r="CO289" s="1"/>
      <c r="CP289" s="1"/>
    </row>
    <row r="290" spans="1:94" x14ac:dyDescent="0.2">
      <c r="A290" s="6">
        <v>288</v>
      </c>
      <c r="B290" s="70">
        <f>+Outflows!B290+Fees!B290+'Ongoing Cash Flows'!B290+'Terminal Value'!B290</f>
        <v>-98708.301957234871</v>
      </c>
      <c r="C290" s="70">
        <f>+Outflows!C290+Fees!C290+'Ongoing Cash Flows'!C290+'Terminal Value'!C290</f>
        <v>14247.313914821181</v>
      </c>
      <c r="D290" s="70">
        <f>+Outflows!D290+Fees!D290+'Ongoing Cash Flows'!D290+'Terminal Value'!D290</f>
        <v>12315.740796023692</v>
      </c>
      <c r="E290" s="70">
        <f>+Outflows!E290+Fees!E290+'Ongoing Cash Flows'!E290+'Terminal Value'!E290</f>
        <v>10232.680961289603</v>
      </c>
      <c r="F290" s="70">
        <f>+Outflows!F290+Fees!F290+'Ongoing Cash Flows'!F290+'Terminal Value'!F290</f>
        <v>9728.9146077026708</v>
      </c>
      <c r="G290" s="70">
        <f>+Outflows!G290+Fees!G290+'Ongoing Cash Flows'!G290+'Terminal Value'!G290</f>
        <v>9705.6161983137354</v>
      </c>
      <c r="H290" s="70">
        <f>+Outflows!H290+Fees!H290+'Ongoing Cash Flows'!H290+'Terminal Value'!H290</f>
        <v>8602.4253506637288</v>
      </c>
      <c r="I290" s="70">
        <f>+Outflows!I290+Fees!I290+'Ongoing Cash Flows'!I290+'Terminal Value'!I290</f>
        <v>8445.6358704244121</v>
      </c>
      <c r="J290" s="70">
        <f>+Outflows!J290+Fees!J290+'Ongoing Cash Flows'!J290+'Terminal Value'!J290</f>
        <v>8433.2016678894215</v>
      </c>
      <c r="K290" s="70">
        <f>+Outflows!K290+Fees!K290+'Ongoing Cash Flows'!K290+'Terminal Value'!K290</f>
        <v>8424.2322180584797</v>
      </c>
      <c r="L290" s="70">
        <f>+Outflows!L290+Fees!L290+'Ongoing Cash Flows'!L290+'Terminal Value'!L290</f>
        <v>8425.2737330090113</v>
      </c>
      <c r="M290" s="70">
        <f>+Outflows!M290+Fees!M290+'Ongoing Cash Flows'!M290+'Terminal Value'!M290</f>
        <v>8397.4535837556577</v>
      </c>
      <c r="N290" s="70">
        <f>+Outflows!N290+Fees!N290+'Ongoing Cash Flows'!N290+'Terminal Value'!N290</f>
        <v>8379.6210004771056</v>
      </c>
      <c r="O290" s="70">
        <f>+Outflows!O290+Fees!O290+'Ongoing Cash Flows'!O290+'Terminal Value'!O290</f>
        <v>8053.6832666237933</v>
      </c>
      <c r="P290" s="70">
        <f>+Outflows!P290+Fees!P290+'Ongoing Cash Flows'!P290+'Terminal Value'!P290</f>
        <v>7945.6385149512835</v>
      </c>
      <c r="Q290" s="70">
        <f>+Outflows!Q290+Fees!Q290+'Ongoing Cash Flows'!Q290+'Terminal Value'!Q290</f>
        <v>7917.2682217961974</v>
      </c>
      <c r="R290" s="70">
        <f>+Outflows!R290+Fees!R290+'Ongoing Cash Flows'!R290+'Terminal Value'!R290</f>
        <v>1132.144740128701</v>
      </c>
      <c r="S290" s="70">
        <f>+Outflows!S290+Fees!S290+'Ongoing Cash Flows'!S290+'Terminal Value'!S290</f>
        <v>0</v>
      </c>
      <c r="T290" s="70">
        <f>+Outflows!T290+Fees!T290+'Ongoing Cash Flows'!T290+'Terminal Value'!T290</f>
        <v>0</v>
      </c>
      <c r="U290" s="70">
        <f>+Outflows!U290+Fees!U290+'Ongoing Cash Flows'!U290+'Terminal Value'!U290</f>
        <v>0</v>
      </c>
      <c r="V290" s="70">
        <f>+Outflows!V290+Fees!V290+'Ongoing Cash Flows'!V290+'Terminal Value'!V290</f>
        <v>0</v>
      </c>
      <c r="W290" s="70">
        <f>+Outflows!W290+Fees!W290+'Ongoing Cash Flows'!W290+'Terminal Value'!W290</f>
        <v>0</v>
      </c>
      <c r="X290" s="70">
        <f>+Outflows!X290+Fees!X290+'Ongoing Cash Flows'!X290+'Terminal Value'!X290</f>
        <v>0</v>
      </c>
      <c r="Y290" s="70">
        <f>+Outflows!Y290+Fees!Y290+'Ongoing Cash Flows'!Y290+'Terminal Value'!Y290</f>
        <v>0</v>
      </c>
      <c r="Z290" s="70">
        <f>+Outflows!Z290+Fees!Z290+'Ongoing Cash Flows'!Z290+'Terminal Value'!Z290</f>
        <v>0</v>
      </c>
      <c r="AA290" s="70">
        <f>+Outflows!AA290+Fees!AA290+'Ongoing Cash Flows'!AA290+'Terminal Value'!AA290</f>
        <v>0</v>
      </c>
      <c r="AB290" s="70">
        <f>+Outflows!AB290+Fees!AB290+'Ongoing Cash Flows'!AB290+'Terminal Value'!AB290</f>
        <v>0</v>
      </c>
      <c r="AC290" s="70">
        <f>+Outflows!AC290+Fees!AC290+'Ongoing Cash Flows'!AC290+'Terminal Value'!AC290</f>
        <v>0</v>
      </c>
      <c r="AD290" s="70">
        <f>+Outflows!AD290+Fees!AD290+'Ongoing Cash Flows'!AD290+'Terminal Value'!AD290</f>
        <v>0</v>
      </c>
      <c r="AE290" s="70">
        <f>+Outflows!AE290+Fees!AE290+'Ongoing Cash Flows'!AE290+'Terminal Value'!AE290</f>
        <v>0</v>
      </c>
      <c r="AF290" s="70">
        <f>+Outflows!AF290+Fees!AF290+'Ongoing Cash Flows'!AF290+'Terminal Value'!AF290</f>
        <v>0</v>
      </c>
      <c r="AG290" s="70">
        <f>+Outflows!AG290+Fees!AG290+'Ongoing Cash Flows'!AG290+'Terminal Value'!AG290</f>
        <v>0</v>
      </c>
      <c r="AH290" s="70">
        <f>+Outflows!AH290+Fees!AH290+'Ongoing Cash Flows'!AH290+'Terminal Value'!AH290</f>
        <v>0</v>
      </c>
      <c r="AI290" s="70">
        <f>+Outflows!AI290+Fees!AI290+'Ongoing Cash Flows'!AI290+'Terminal Value'!AI290</f>
        <v>0</v>
      </c>
      <c r="AJ290" s="70">
        <f>+Outflows!AJ290+Fees!AJ290+'Ongoing Cash Flows'!AJ290+'Terminal Value'!AJ290</f>
        <v>0</v>
      </c>
      <c r="AK290" s="70"/>
      <c r="AL290" s="6"/>
      <c r="AM290" s="71"/>
      <c r="AN290" s="72">
        <f t="shared" si="16"/>
        <v>5.2258041501045224E-2</v>
      </c>
      <c r="AO290" s="70">
        <f t="shared" ca="1" si="17"/>
        <v>-3985.8722371559197</v>
      </c>
      <c r="AP290" s="166">
        <f t="shared" ca="1" si="18"/>
        <v>9532821.9067271519</v>
      </c>
      <c r="AQ290" s="166">
        <f t="shared" ca="1" si="19"/>
        <v>0</v>
      </c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1"/>
      <c r="CM290" s="1"/>
      <c r="CN290" s="1"/>
      <c r="CO290" s="1"/>
      <c r="CP290" s="1"/>
    </row>
    <row r="291" spans="1:94" x14ac:dyDescent="0.2">
      <c r="A291" s="6">
        <v>289</v>
      </c>
      <c r="B291" s="70">
        <f>+Outflows!B291+Fees!B291+'Ongoing Cash Flows'!B291+'Terminal Value'!B291</f>
        <v>-90034.553001697437</v>
      </c>
      <c r="C291" s="70">
        <f>+Outflows!C291+Fees!C291+'Ongoing Cash Flows'!C291+'Terminal Value'!C291</f>
        <v>14110.822586647857</v>
      </c>
      <c r="D291" s="70">
        <f>+Outflows!D291+Fees!D291+'Ongoing Cash Flows'!D291+'Terminal Value'!D291</f>
        <v>11971.297808191628</v>
      </c>
      <c r="E291" s="70">
        <f>+Outflows!E291+Fees!E291+'Ongoing Cash Flows'!E291+'Terminal Value'!E291</f>
        <v>10007.194680558589</v>
      </c>
      <c r="F291" s="70">
        <f>+Outflows!F291+Fees!F291+'Ongoing Cash Flows'!F291+'Terminal Value'!F291</f>
        <v>9565.4461976625553</v>
      </c>
      <c r="G291" s="70">
        <f>+Outflows!G291+Fees!G291+'Ongoing Cash Flows'!G291+'Terminal Value'!G291</f>
        <v>9216.0179002923724</v>
      </c>
      <c r="H291" s="70">
        <f>+Outflows!H291+Fees!H291+'Ongoing Cash Flows'!H291+'Terminal Value'!H291</f>
        <v>8392.3277217629511</v>
      </c>
      <c r="I291" s="70">
        <f>+Outflows!I291+Fees!I291+'Ongoing Cash Flows'!I291+'Terminal Value'!I291</f>
        <v>8246.667008383547</v>
      </c>
      <c r="J291" s="70">
        <f>+Outflows!J291+Fees!J291+'Ongoing Cash Flows'!J291+'Terminal Value'!J291</f>
        <v>8234.2328058485582</v>
      </c>
      <c r="K291" s="70">
        <f>+Outflows!K291+Fees!K291+'Ongoing Cash Flows'!K291+'Terminal Value'!K291</f>
        <v>8224.9261206582232</v>
      </c>
      <c r="L291" s="70">
        <f>+Outflows!L291+Fees!L291+'Ongoing Cash Flows'!L291+'Terminal Value'!L291</f>
        <v>8226.304870968148</v>
      </c>
      <c r="M291" s="70">
        <f>+Outflows!M291+Fees!M291+'Ongoing Cash Flows'!M291+'Terminal Value'!M291</f>
        <v>8198.1474863554013</v>
      </c>
      <c r="N291" s="70">
        <f>+Outflows!N291+Fees!N291+'Ongoing Cash Flows'!N291+'Terminal Value'!N291</f>
        <v>8180.6521384362404</v>
      </c>
      <c r="O291" s="70">
        <f>+Outflows!O291+Fees!O291+'Ongoing Cash Flows'!O291+'Terminal Value'!O291</f>
        <v>7854.3771692235377</v>
      </c>
      <c r="P291" s="70">
        <f>+Outflows!P291+Fees!P291+'Ongoing Cash Flows'!P291+'Terminal Value'!P291</f>
        <v>7746.6696529104192</v>
      </c>
      <c r="Q291" s="70">
        <f>+Outflows!Q291+Fees!Q291+'Ongoing Cash Flows'!Q291+'Terminal Value'!Q291</f>
        <v>7717.9621243959418</v>
      </c>
      <c r="R291" s="70">
        <f>+Outflows!R291+Fees!R291+'Ongoing Cash Flows'!R291+'Terminal Value'!R291</f>
        <v>1032.6603091082688</v>
      </c>
      <c r="S291" s="70">
        <f>+Outflows!S291+Fees!S291+'Ongoing Cash Flows'!S291+'Terminal Value'!S291</f>
        <v>0</v>
      </c>
      <c r="T291" s="70">
        <f>+Outflows!T291+Fees!T291+'Ongoing Cash Flows'!T291+'Terminal Value'!T291</f>
        <v>0</v>
      </c>
      <c r="U291" s="70">
        <f>+Outflows!U291+Fees!U291+'Ongoing Cash Flows'!U291+'Terminal Value'!U291</f>
        <v>0</v>
      </c>
      <c r="V291" s="70">
        <f>+Outflows!V291+Fees!V291+'Ongoing Cash Flows'!V291+'Terminal Value'!V291</f>
        <v>0</v>
      </c>
      <c r="W291" s="70">
        <f>+Outflows!W291+Fees!W291+'Ongoing Cash Flows'!W291+'Terminal Value'!W291</f>
        <v>0</v>
      </c>
      <c r="X291" s="70">
        <f>+Outflows!X291+Fees!X291+'Ongoing Cash Flows'!X291+'Terminal Value'!X291</f>
        <v>0</v>
      </c>
      <c r="Y291" s="70">
        <f>+Outflows!Y291+Fees!Y291+'Ongoing Cash Flows'!Y291+'Terminal Value'!Y291</f>
        <v>0</v>
      </c>
      <c r="Z291" s="70">
        <f>+Outflows!Z291+Fees!Z291+'Ongoing Cash Flows'!Z291+'Terminal Value'!Z291</f>
        <v>0</v>
      </c>
      <c r="AA291" s="70">
        <f>+Outflows!AA291+Fees!AA291+'Ongoing Cash Flows'!AA291+'Terminal Value'!AA291</f>
        <v>0</v>
      </c>
      <c r="AB291" s="70">
        <f>+Outflows!AB291+Fees!AB291+'Ongoing Cash Flows'!AB291+'Terminal Value'!AB291</f>
        <v>0</v>
      </c>
      <c r="AC291" s="70">
        <f>+Outflows!AC291+Fees!AC291+'Ongoing Cash Flows'!AC291+'Terminal Value'!AC291</f>
        <v>0</v>
      </c>
      <c r="AD291" s="70">
        <f>+Outflows!AD291+Fees!AD291+'Ongoing Cash Flows'!AD291+'Terminal Value'!AD291</f>
        <v>0</v>
      </c>
      <c r="AE291" s="70">
        <f>+Outflows!AE291+Fees!AE291+'Ongoing Cash Flows'!AE291+'Terminal Value'!AE291</f>
        <v>0</v>
      </c>
      <c r="AF291" s="70">
        <f>+Outflows!AF291+Fees!AF291+'Ongoing Cash Flows'!AF291+'Terminal Value'!AF291</f>
        <v>0</v>
      </c>
      <c r="AG291" s="70">
        <f>+Outflows!AG291+Fees!AG291+'Ongoing Cash Flows'!AG291+'Terminal Value'!AG291</f>
        <v>0</v>
      </c>
      <c r="AH291" s="70">
        <f>+Outflows!AH291+Fees!AH291+'Ongoing Cash Flows'!AH291+'Terminal Value'!AH291</f>
        <v>0</v>
      </c>
      <c r="AI291" s="70">
        <f>+Outflows!AI291+Fees!AI291+'Ongoing Cash Flows'!AI291+'Terminal Value'!AI291</f>
        <v>0</v>
      </c>
      <c r="AJ291" s="70">
        <f>+Outflows!AJ291+Fees!AJ291+'Ongoing Cash Flows'!AJ291+'Terminal Value'!AJ291</f>
        <v>0</v>
      </c>
      <c r="AK291" s="70"/>
      <c r="AL291" s="6"/>
      <c r="AM291" s="71"/>
      <c r="AN291" s="72">
        <f t="shared" si="16"/>
        <v>6.3593986630439761E-2</v>
      </c>
      <c r="AO291" s="70">
        <f t="shared" ca="1" si="17"/>
        <v>1993.8685860323353</v>
      </c>
      <c r="AP291" s="166">
        <f t="shared" ca="1" si="18"/>
        <v>0</v>
      </c>
      <c r="AQ291" s="166">
        <f t="shared" ca="1" si="19"/>
        <v>8364901.8004193818</v>
      </c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1"/>
      <c r="CM291" s="1"/>
      <c r="CN291" s="1"/>
      <c r="CO291" s="1"/>
      <c r="CP291" s="1"/>
    </row>
    <row r="292" spans="1:94" x14ac:dyDescent="0.2">
      <c r="A292" s="6">
        <v>290</v>
      </c>
      <c r="B292" s="70">
        <f>+Outflows!B292+Fees!B292+'Ongoing Cash Flows'!B292+'Terminal Value'!B292</f>
        <v>-86784.796148857466</v>
      </c>
      <c r="C292" s="70">
        <f>+Outflows!C292+Fees!C292+'Ongoing Cash Flows'!C292+'Terminal Value'!C292</f>
        <v>14091.055424221329</v>
      </c>
      <c r="D292" s="70">
        <f>+Outflows!D292+Fees!D292+'Ongoing Cash Flows'!D292+'Terminal Value'!D292</f>
        <v>11818.659012261482</v>
      </c>
      <c r="E292" s="70">
        <f>+Outflows!E292+Fees!E292+'Ongoing Cash Flows'!E292+'Terminal Value'!E292</f>
        <v>9924.7605986931594</v>
      </c>
      <c r="F292" s="70">
        <f>+Outflows!F292+Fees!F292+'Ongoing Cash Flows'!F292+'Terminal Value'!F292</f>
        <v>9416.7731095390773</v>
      </c>
      <c r="G292" s="70">
        <f>+Outflows!G292+Fees!G292+'Ongoing Cash Flows'!G292+'Terminal Value'!G292</f>
        <v>9119.5229832199038</v>
      </c>
      <c r="H292" s="70">
        <f>+Outflows!H292+Fees!H292+'Ongoing Cash Flows'!H292+'Terminal Value'!H292</f>
        <v>8313.6113313318165</v>
      </c>
      <c r="I292" s="70">
        <f>+Outflows!I292+Fees!I292+'Ongoing Cash Flows'!I292+'Terminal Value'!I292</f>
        <v>8172.1201859848807</v>
      </c>
      <c r="J292" s="70">
        <f>+Outflows!J292+Fees!J292+'Ongoing Cash Flows'!J292+'Terminal Value'!J292</f>
        <v>8159.68598344989</v>
      </c>
      <c r="K292" s="70">
        <f>+Outflows!K292+Fees!K292+'Ongoing Cash Flows'!K292+'Terminal Value'!K292</f>
        <v>8150.2529477131193</v>
      </c>
      <c r="L292" s="70">
        <f>+Outflows!L292+Fees!L292+'Ongoing Cash Flows'!L292+'Terminal Value'!L292</f>
        <v>8151.7580485694807</v>
      </c>
      <c r="M292" s="70">
        <f>+Outflows!M292+Fees!M292+'Ongoing Cash Flows'!M292+'Terminal Value'!M292</f>
        <v>8123.4743134102964</v>
      </c>
      <c r="N292" s="70">
        <f>+Outflows!N292+Fees!N292+'Ongoing Cash Flows'!N292+'Terminal Value'!N292</f>
        <v>8106.1053160375741</v>
      </c>
      <c r="O292" s="70">
        <f>+Outflows!O292+Fees!O292+'Ongoing Cash Flows'!O292+'Terminal Value'!O292</f>
        <v>7779.7039962784329</v>
      </c>
      <c r="P292" s="70">
        <f>+Outflows!P292+Fees!P292+'Ongoing Cash Flows'!P292+'Terminal Value'!P292</f>
        <v>7672.1228305117529</v>
      </c>
      <c r="Q292" s="70">
        <f>+Outflows!Q292+Fees!Q292+'Ongoing Cash Flows'!Q292+'Terminal Value'!Q292</f>
        <v>7643.288951450837</v>
      </c>
      <c r="R292" s="70">
        <f>+Outflows!R292+Fees!R292+'Ongoing Cash Flows'!R292+'Terminal Value'!R292</f>
        <v>995.38689790893557</v>
      </c>
      <c r="S292" s="70">
        <f>+Outflows!S292+Fees!S292+'Ongoing Cash Flows'!S292+'Terminal Value'!S292</f>
        <v>0</v>
      </c>
      <c r="T292" s="70">
        <f>+Outflows!T292+Fees!T292+'Ongoing Cash Flows'!T292+'Terminal Value'!T292</f>
        <v>0</v>
      </c>
      <c r="U292" s="70">
        <f>+Outflows!U292+Fees!U292+'Ongoing Cash Flows'!U292+'Terminal Value'!U292</f>
        <v>0</v>
      </c>
      <c r="V292" s="70">
        <f>+Outflows!V292+Fees!V292+'Ongoing Cash Flows'!V292+'Terminal Value'!V292</f>
        <v>0</v>
      </c>
      <c r="W292" s="70">
        <f>+Outflows!W292+Fees!W292+'Ongoing Cash Flows'!W292+'Terminal Value'!W292</f>
        <v>0</v>
      </c>
      <c r="X292" s="70">
        <f>+Outflows!X292+Fees!X292+'Ongoing Cash Flows'!X292+'Terminal Value'!X292</f>
        <v>0</v>
      </c>
      <c r="Y292" s="70">
        <f>+Outflows!Y292+Fees!Y292+'Ongoing Cash Flows'!Y292+'Terminal Value'!Y292</f>
        <v>0</v>
      </c>
      <c r="Z292" s="70">
        <f>+Outflows!Z292+Fees!Z292+'Ongoing Cash Flows'!Z292+'Terminal Value'!Z292</f>
        <v>0</v>
      </c>
      <c r="AA292" s="70">
        <f>+Outflows!AA292+Fees!AA292+'Ongoing Cash Flows'!AA292+'Terminal Value'!AA292</f>
        <v>0</v>
      </c>
      <c r="AB292" s="70">
        <f>+Outflows!AB292+Fees!AB292+'Ongoing Cash Flows'!AB292+'Terminal Value'!AB292</f>
        <v>0</v>
      </c>
      <c r="AC292" s="70">
        <f>+Outflows!AC292+Fees!AC292+'Ongoing Cash Flows'!AC292+'Terminal Value'!AC292</f>
        <v>0</v>
      </c>
      <c r="AD292" s="70">
        <f>+Outflows!AD292+Fees!AD292+'Ongoing Cash Flows'!AD292+'Terminal Value'!AD292</f>
        <v>0</v>
      </c>
      <c r="AE292" s="70">
        <f>+Outflows!AE292+Fees!AE292+'Ongoing Cash Flows'!AE292+'Terminal Value'!AE292</f>
        <v>0</v>
      </c>
      <c r="AF292" s="70">
        <f>+Outflows!AF292+Fees!AF292+'Ongoing Cash Flows'!AF292+'Terminal Value'!AF292</f>
        <v>0</v>
      </c>
      <c r="AG292" s="70">
        <f>+Outflows!AG292+Fees!AG292+'Ongoing Cash Flows'!AG292+'Terminal Value'!AG292</f>
        <v>0</v>
      </c>
      <c r="AH292" s="70">
        <f>+Outflows!AH292+Fees!AH292+'Ongoing Cash Flows'!AH292+'Terminal Value'!AH292</f>
        <v>0</v>
      </c>
      <c r="AI292" s="70">
        <f>+Outflows!AI292+Fees!AI292+'Ongoing Cash Flows'!AI292+'Terminal Value'!AI292</f>
        <v>0</v>
      </c>
      <c r="AJ292" s="70">
        <f>+Outflows!AJ292+Fees!AJ292+'Ongoing Cash Flows'!AJ292+'Terminal Value'!AJ292</f>
        <v>0</v>
      </c>
      <c r="AK292" s="70"/>
      <c r="AL292" s="6"/>
      <c r="AM292" s="71"/>
      <c r="AN292" s="72">
        <f t="shared" si="16"/>
        <v>6.8365976214408861E-2</v>
      </c>
      <c r="AO292" s="70">
        <f t="shared" ca="1" si="17"/>
        <v>4239.7826186311368</v>
      </c>
      <c r="AP292" s="166">
        <f t="shared" ca="1" si="18"/>
        <v>0</v>
      </c>
      <c r="AQ292" s="166">
        <f t="shared" ca="1" si="19"/>
        <v>26400359.641401254</v>
      </c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1"/>
      <c r="CM292" s="1"/>
      <c r="CN292" s="1"/>
      <c r="CO292" s="1"/>
      <c r="CP292" s="1"/>
    </row>
    <row r="293" spans="1:94" x14ac:dyDescent="0.2">
      <c r="A293" s="6">
        <v>291</v>
      </c>
      <c r="B293" s="70">
        <f>+Outflows!B293+Fees!B293+'Ongoing Cash Flows'!B293+'Terminal Value'!B293</f>
        <v>-94977.925252485045</v>
      </c>
      <c r="C293" s="70">
        <f>+Outflows!C293+Fees!C293+'Ongoing Cash Flows'!C293+'Terminal Value'!C293</f>
        <v>14218.597561821196</v>
      </c>
      <c r="D293" s="70">
        <f>+Outflows!D293+Fees!D293+'Ongoing Cash Flows'!D293+'Terminal Value'!D293</f>
        <v>12237.767983209174</v>
      </c>
      <c r="E293" s="70">
        <f>+Outflows!E293+Fees!E293+'Ongoing Cash Flows'!E293+'Terminal Value'!E293</f>
        <v>10259.97696444334</v>
      </c>
      <c r="F293" s="70">
        <f>+Outflows!F293+Fees!F293+'Ongoing Cash Flows'!F293+'Terminal Value'!F293</f>
        <v>9816.9432627195019</v>
      </c>
      <c r="G293" s="70">
        <f>+Outflows!G293+Fees!G293+'Ongoing Cash Flows'!G293+'Terminal Value'!G293</f>
        <v>9496.1238870351917</v>
      </c>
      <c r="H293" s="70">
        <f>+Outflows!H293+Fees!H293+'Ongoing Cash Flows'!H293+'Terminal Value'!H293</f>
        <v>8512.0672708308703</v>
      </c>
      <c r="I293" s="70">
        <f>+Outflows!I293+Fees!I293+'Ongoing Cash Flows'!I293+'Terminal Value'!I293</f>
        <v>8360.0640131188138</v>
      </c>
      <c r="J293" s="70">
        <f>+Outflows!J293+Fees!J293+'Ongoing Cash Flows'!J293+'Terminal Value'!J293</f>
        <v>8347.629810583825</v>
      </c>
      <c r="K293" s="70">
        <f>+Outflows!K293+Fees!K293+'Ongoing Cash Flows'!K293+'Terminal Value'!K293</f>
        <v>8338.5153237066006</v>
      </c>
      <c r="L293" s="70">
        <f>+Outflows!L293+Fees!L293+'Ongoing Cash Flows'!L293+'Terminal Value'!L293</f>
        <v>8339.7018757034148</v>
      </c>
      <c r="M293" s="70">
        <f>+Outflows!M293+Fees!M293+'Ongoing Cash Flows'!M293+'Terminal Value'!M293</f>
        <v>8311.7366894037787</v>
      </c>
      <c r="N293" s="70">
        <f>+Outflows!N293+Fees!N293+'Ongoing Cash Flows'!N293+'Terminal Value'!N293</f>
        <v>8294.0491431715072</v>
      </c>
      <c r="O293" s="70">
        <f>+Outflows!O293+Fees!O293+'Ongoing Cash Flows'!O293+'Terminal Value'!O293</f>
        <v>7967.966372271916</v>
      </c>
      <c r="P293" s="70">
        <f>+Outflows!P293+Fees!P293+'Ongoing Cash Flows'!P293+'Terminal Value'!P293</f>
        <v>7860.0666576456861</v>
      </c>
      <c r="Q293" s="70">
        <f>+Outflows!Q293+Fees!Q293+'Ongoing Cash Flows'!Q293+'Terminal Value'!Q293</f>
        <v>7831.5513274443201</v>
      </c>
      <c r="R293" s="70">
        <f>+Outflows!R293+Fees!R293+'Ongoing Cash Flows'!R293+'Terminal Value'!R293</f>
        <v>1089.3588114759025</v>
      </c>
      <c r="S293" s="70">
        <f>+Outflows!S293+Fees!S293+'Ongoing Cash Flows'!S293+'Terminal Value'!S293</f>
        <v>0</v>
      </c>
      <c r="T293" s="70">
        <f>+Outflows!T293+Fees!T293+'Ongoing Cash Flows'!T293+'Terminal Value'!T293</f>
        <v>0</v>
      </c>
      <c r="U293" s="70">
        <f>+Outflows!U293+Fees!U293+'Ongoing Cash Flows'!U293+'Terminal Value'!U293</f>
        <v>0</v>
      </c>
      <c r="V293" s="70">
        <f>+Outflows!V293+Fees!V293+'Ongoing Cash Flows'!V293+'Terminal Value'!V293</f>
        <v>0</v>
      </c>
      <c r="W293" s="70">
        <f>+Outflows!W293+Fees!W293+'Ongoing Cash Flows'!W293+'Terminal Value'!W293</f>
        <v>0</v>
      </c>
      <c r="X293" s="70">
        <f>+Outflows!X293+Fees!X293+'Ongoing Cash Flows'!X293+'Terminal Value'!X293</f>
        <v>0</v>
      </c>
      <c r="Y293" s="70">
        <f>+Outflows!Y293+Fees!Y293+'Ongoing Cash Flows'!Y293+'Terminal Value'!Y293</f>
        <v>0</v>
      </c>
      <c r="Z293" s="70">
        <f>+Outflows!Z293+Fees!Z293+'Ongoing Cash Flows'!Z293+'Terminal Value'!Z293</f>
        <v>0</v>
      </c>
      <c r="AA293" s="70">
        <f>+Outflows!AA293+Fees!AA293+'Ongoing Cash Flows'!AA293+'Terminal Value'!AA293</f>
        <v>0</v>
      </c>
      <c r="AB293" s="70">
        <f>+Outflows!AB293+Fees!AB293+'Ongoing Cash Flows'!AB293+'Terminal Value'!AB293</f>
        <v>0</v>
      </c>
      <c r="AC293" s="70">
        <f>+Outflows!AC293+Fees!AC293+'Ongoing Cash Flows'!AC293+'Terminal Value'!AC293</f>
        <v>0</v>
      </c>
      <c r="AD293" s="70">
        <f>+Outflows!AD293+Fees!AD293+'Ongoing Cash Flows'!AD293+'Terminal Value'!AD293</f>
        <v>0</v>
      </c>
      <c r="AE293" s="70">
        <f>+Outflows!AE293+Fees!AE293+'Ongoing Cash Flows'!AE293+'Terminal Value'!AE293</f>
        <v>0</v>
      </c>
      <c r="AF293" s="70">
        <f>+Outflows!AF293+Fees!AF293+'Ongoing Cash Flows'!AF293+'Terminal Value'!AF293</f>
        <v>0</v>
      </c>
      <c r="AG293" s="70">
        <f>+Outflows!AG293+Fees!AG293+'Ongoing Cash Flows'!AG293+'Terminal Value'!AG293</f>
        <v>0</v>
      </c>
      <c r="AH293" s="70">
        <f>+Outflows!AH293+Fees!AH293+'Ongoing Cash Flows'!AH293+'Terminal Value'!AH293</f>
        <v>0</v>
      </c>
      <c r="AI293" s="70">
        <f>+Outflows!AI293+Fees!AI293+'Ongoing Cash Flows'!AI293+'Terminal Value'!AI293</f>
        <v>0</v>
      </c>
      <c r="AJ293" s="70">
        <f>+Outflows!AJ293+Fees!AJ293+'Ongoing Cash Flows'!AJ293+'Terminal Value'!AJ293</f>
        <v>0</v>
      </c>
      <c r="AK293" s="70"/>
      <c r="AL293" s="6"/>
      <c r="AM293" s="71"/>
      <c r="AN293" s="72">
        <f t="shared" si="16"/>
        <v>5.7479318976402294E-2</v>
      </c>
      <c r="AO293" s="70">
        <f t="shared" ca="1" si="17"/>
        <v>-1113.0966264003819</v>
      </c>
      <c r="AP293" s="166">
        <f t="shared" ca="1" si="18"/>
        <v>46118.084828567866</v>
      </c>
      <c r="AQ293" s="166">
        <f t="shared" ca="1" si="19"/>
        <v>0</v>
      </c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1"/>
      <c r="CM293" s="1"/>
      <c r="CN293" s="1"/>
      <c r="CO293" s="1"/>
      <c r="CP293" s="1"/>
    </row>
    <row r="294" spans="1:94" x14ac:dyDescent="0.2">
      <c r="A294" s="6">
        <v>292</v>
      </c>
      <c r="B294" s="70">
        <f>+Outflows!B294+Fees!B294+'Ongoing Cash Flows'!B294+'Terminal Value'!B294</f>
        <v>-85934.73888540396</v>
      </c>
      <c r="C294" s="70">
        <f>+Outflows!C294+Fees!C294+'Ongoing Cash Flows'!C294+'Terminal Value'!C294</f>
        <v>14074.755572485352</v>
      </c>
      <c r="D294" s="70">
        <f>+Outflows!D294+Fees!D294+'Ongoing Cash Flows'!D294+'Terminal Value'!D294</f>
        <v>11843.833249382336</v>
      </c>
      <c r="E294" s="70">
        <f>+Outflows!E294+Fees!E294+'Ongoing Cash Flows'!E294+'Terminal Value'!E294</f>
        <v>9974.7832088493615</v>
      </c>
      <c r="F294" s="70">
        <f>+Outflows!F294+Fees!F294+'Ongoing Cash Flows'!F294+'Terminal Value'!F294</f>
        <v>9432.7093894286045</v>
      </c>
      <c r="G294" s="70">
        <f>+Outflows!G294+Fees!G294+'Ongoing Cash Flows'!G294+'Terminal Value'!G294</f>
        <v>9317.4547624772167</v>
      </c>
      <c r="H294" s="70">
        <f>+Outflows!H294+Fees!H294+'Ongoing Cash Flows'!H294+'Terminal Value'!H294</f>
        <v>8293.0210402827033</v>
      </c>
      <c r="I294" s="70">
        <f>+Outflows!I294+Fees!I294+'Ongoing Cash Flows'!I294+'Terminal Value'!I294</f>
        <v>8152.6205524070674</v>
      </c>
      <c r="J294" s="70">
        <f>+Outflows!J294+Fees!J294+'Ongoing Cash Flows'!J294+'Terminal Value'!J294</f>
        <v>8140.1863498720777</v>
      </c>
      <c r="K294" s="70">
        <f>+Outflows!K294+Fees!K294+'Ongoing Cash Flows'!K294+'Terminal Value'!K294</f>
        <v>8130.7202639089028</v>
      </c>
      <c r="L294" s="70">
        <f>+Outflows!L294+Fees!L294+'Ongoing Cash Flows'!L294+'Terminal Value'!L294</f>
        <v>8132.2584149916684</v>
      </c>
      <c r="M294" s="70">
        <f>+Outflows!M294+Fees!M294+'Ongoing Cash Flows'!M294+'Terminal Value'!M294</f>
        <v>8103.9416296060799</v>
      </c>
      <c r="N294" s="70">
        <f>+Outflows!N294+Fees!N294+'Ongoing Cash Flows'!N294+'Terminal Value'!N294</f>
        <v>8086.6056824597608</v>
      </c>
      <c r="O294" s="70">
        <f>+Outflows!O294+Fees!O294+'Ongoing Cash Flows'!O294+'Terminal Value'!O294</f>
        <v>7760.1713124742173</v>
      </c>
      <c r="P294" s="70">
        <f>+Outflows!P294+Fees!P294+'Ongoing Cash Flows'!P294+'Terminal Value'!P294</f>
        <v>7652.6231969339397</v>
      </c>
      <c r="Q294" s="70">
        <f>+Outflows!Q294+Fees!Q294+'Ongoing Cash Flows'!Q294+'Terminal Value'!Q294</f>
        <v>7623.7562676466205</v>
      </c>
      <c r="R294" s="70">
        <f>+Outflows!R294+Fees!R294+'Ongoing Cash Flows'!R294+'Terminal Value'!R294</f>
        <v>985.63708112002928</v>
      </c>
      <c r="S294" s="70">
        <f>+Outflows!S294+Fees!S294+'Ongoing Cash Flows'!S294+'Terminal Value'!S294</f>
        <v>0</v>
      </c>
      <c r="T294" s="70">
        <f>+Outflows!T294+Fees!T294+'Ongoing Cash Flows'!T294+'Terminal Value'!T294</f>
        <v>0</v>
      </c>
      <c r="U294" s="70">
        <f>+Outflows!U294+Fees!U294+'Ongoing Cash Flows'!U294+'Terminal Value'!U294</f>
        <v>0</v>
      </c>
      <c r="V294" s="70">
        <f>+Outflows!V294+Fees!V294+'Ongoing Cash Flows'!V294+'Terminal Value'!V294</f>
        <v>0</v>
      </c>
      <c r="W294" s="70">
        <f>+Outflows!W294+Fees!W294+'Ongoing Cash Flows'!W294+'Terminal Value'!W294</f>
        <v>0</v>
      </c>
      <c r="X294" s="70">
        <f>+Outflows!X294+Fees!X294+'Ongoing Cash Flows'!X294+'Terminal Value'!X294</f>
        <v>0</v>
      </c>
      <c r="Y294" s="70">
        <f>+Outflows!Y294+Fees!Y294+'Ongoing Cash Flows'!Y294+'Terminal Value'!Y294</f>
        <v>0</v>
      </c>
      <c r="Z294" s="70">
        <f>+Outflows!Z294+Fees!Z294+'Ongoing Cash Flows'!Z294+'Terminal Value'!Z294</f>
        <v>0</v>
      </c>
      <c r="AA294" s="70">
        <f>+Outflows!AA294+Fees!AA294+'Ongoing Cash Flows'!AA294+'Terminal Value'!AA294</f>
        <v>0</v>
      </c>
      <c r="AB294" s="70">
        <f>+Outflows!AB294+Fees!AB294+'Ongoing Cash Flows'!AB294+'Terminal Value'!AB294</f>
        <v>0</v>
      </c>
      <c r="AC294" s="70">
        <f>+Outflows!AC294+Fees!AC294+'Ongoing Cash Flows'!AC294+'Terminal Value'!AC294</f>
        <v>0</v>
      </c>
      <c r="AD294" s="70">
        <f>+Outflows!AD294+Fees!AD294+'Ongoing Cash Flows'!AD294+'Terminal Value'!AD294</f>
        <v>0</v>
      </c>
      <c r="AE294" s="70">
        <f>+Outflows!AE294+Fees!AE294+'Ongoing Cash Flows'!AE294+'Terminal Value'!AE294</f>
        <v>0</v>
      </c>
      <c r="AF294" s="70">
        <f>+Outflows!AF294+Fees!AF294+'Ongoing Cash Flows'!AF294+'Terminal Value'!AF294</f>
        <v>0</v>
      </c>
      <c r="AG294" s="70">
        <f>+Outflows!AG294+Fees!AG294+'Ongoing Cash Flows'!AG294+'Terminal Value'!AG294</f>
        <v>0</v>
      </c>
      <c r="AH294" s="70">
        <f>+Outflows!AH294+Fees!AH294+'Ongoing Cash Flows'!AH294+'Terminal Value'!AH294</f>
        <v>0</v>
      </c>
      <c r="AI294" s="70">
        <f>+Outflows!AI294+Fees!AI294+'Ongoing Cash Flows'!AI294+'Terminal Value'!AI294</f>
        <v>0</v>
      </c>
      <c r="AJ294" s="70">
        <f>+Outflows!AJ294+Fees!AJ294+'Ongoing Cash Flows'!AJ294+'Terminal Value'!AJ294</f>
        <v>0</v>
      </c>
      <c r="AK294" s="70"/>
      <c r="AL294" s="6"/>
      <c r="AM294" s="71"/>
      <c r="AN294" s="72">
        <f t="shared" si="16"/>
        <v>7.0292302966117839E-2</v>
      </c>
      <c r="AO294" s="70">
        <f t="shared" ca="1" si="17"/>
        <v>5124.7952881495694</v>
      </c>
      <c r="AP294" s="166">
        <f t="shared" ca="1" si="18"/>
        <v>0</v>
      </c>
      <c r="AQ294" s="166">
        <f t="shared" ca="1" si="19"/>
        <v>36278223.872983702</v>
      </c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1"/>
      <c r="CM294" s="1"/>
      <c r="CN294" s="1"/>
      <c r="CO294" s="1"/>
      <c r="CP294" s="1"/>
    </row>
    <row r="295" spans="1:94" x14ac:dyDescent="0.2">
      <c r="A295" s="6">
        <v>293</v>
      </c>
      <c r="B295" s="70">
        <f>+Outflows!B295+Fees!B295+'Ongoing Cash Flows'!B295+'Terminal Value'!B295</f>
        <v>-99572.809928950315</v>
      </c>
      <c r="C295" s="70">
        <f>+Outflows!C295+Fees!C295+'Ongoing Cash Flows'!C295+'Terminal Value'!C295</f>
        <v>14279.418803804059</v>
      </c>
      <c r="D295" s="70">
        <f>+Outflows!D295+Fees!D295+'Ongoing Cash Flows'!D295+'Terminal Value'!D295</f>
        <v>12314.975925756373</v>
      </c>
      <c r="E295" s="70">
        <f>+Outflows!E295+Fees!E295+'Ongoing Cash Flows'!E295+'Terminal Value'!E295</f>
        <v>10288.972248971835</v>
      </c>
      <c r="F295" s="70">
        <f>+Outflows!F295+Fees!F295+'Ongoing Cash Flows'!F295+'Terminal Value'!F295</f>
        <v>9928.7925423007164</v>
      </c>
      <c r="G295" s="70">
        <f>+Outflows!G295+Fees!G295+'Ongoing Cash Flows'!G295+'Terminal Value'!G295</f>
        <v>9392.6894068417805</v>
      </c>
      <c r="H295" s="70">
        <f>+Outflows!H295+Fees!H295+'Ongoing Cash Flows'!H295+'Terminal Value'!H295</f>
        <v>8623.3656702365333</v>
      </c>
      <c r="I295" s="70">
        <f>+Outflows!I295+Fees!I295+'Ongoing Cash Flows'!I295+'Terminal Value'!I295</f>
        <v>8465.4669916891871</v>
      </c>
      <c r="J295" s="70">
        <f>+Outflows!J295+Fees!J295+'Ongoing Cash Flows'!J295+'Terminal Value'!J295</f>
        <v>8453.0327891541965</v>
      </c>
      <c r="K295" s="70">
        <f>+Outflows!K295+Fees!K295+'Ongoing Cash Flows'!K295+'Terminal Value'!K295</f>
        <v>8444.0969513931941</v>
      </c>
      <c r="L295" s="70">
        <f>+Outflows!L295+Fees!L295+'Ongoing Cash Flows'!L295+'Terminal Value'!L295</f>
        <v>8445.1048542737863</v>
      </c>
      <c r="M295" s="70">
        <f>+Outflows!M295+Fees!M295+'Ongoing Cash Flows'!M295+'Terminal Value'!M295</f>
        <v>8417.3183170903721</v>
      </c>
      <c r="N295" s="70">
        <f>+Outflows!N295+Fees!N295+'Ongoing Cash Flows'!N295+'Terminal Value'!N295</f>
        <v>8399.4521217418805</v>
      </c>
      <c r="O295" s="70">
        <f>+Outflows!O295+Fees!O295+'Ongoing Cash Flows'!O295+'Terminal Value'!O295</f>
        <v>8073.5479999585095</v>
      </c>
      <c r="P295" s="70">
        <f>+Outflows!P295+Fees!P295+'Ongoing Cash Flows'!P295+'Terminal Value'!P295</f>
        <v>7965.4696362160585</v>
      </c>
      <c r="Q295" s="70">
        <f>+Outflows!Q295+Fees!Q295+'Ongoing Cash Flows'!Q295+'Terminal Value'!Q295</f>
        <v>7937.1329551309127</v>
      </c>
      <c r="R295" s="70">
        <f>+Outflows!R295+Fees!R295+'Ongoing Cash Flows'!R295+'Terminal Value'!R295</f>
        <v>1142.0603007610885</v>
      </c>
      <c r="S295" s="70">
        <f>+Outflows!S295+Fees!S295+'Ongoing Cash Flows'!S295+'Terminal Value'!S295</f>
        <v>0</v>
      </c>
      <c r="T295" s="70">
        <f>+Outflows!T295+Fees!T295+'Ongoing Cash Flows'!T295+'Terminal Value'!T295</f>
        <v>0</v>
      </c>
      <c r="U295" s="70">
        <f>+Outflows!U295+Fees!U295+'Ongoing Cash Flows'!U295+'Terminal Value'!U295</f>
        <v>0</v>
      </c>
      <c r="V295" s="70">
        <f>+Outflows!V295+Fees!V295+'Ongoing Cash Flows'!V295+'Terminal Value'!V295</f>
        <v>0</v>
      </c>
      <c r="W295" s="70">
        <f>+Outflows!W295+Fees!W295+'Ongoing Cash Flows'!W295+'Terminal Value'!W295</f>
        <v>0</v>
      </c>
      <c r="X295" s="70">
        <f>+Outflows!X295+Fees!X295+'Ongoing Cash Flows'!X295+'Terminal Value'!X295</f>
        <v>0</v>
      </c>
      <c r="Y295" s="70">
        <f>+Outflows!Y295+Fees!Y295+'Ongoing Cash Flows'!Y295+'Terminal Value'!Y295</f>
        <v>0</v>
      </c>
      <c r="Z295" s="70">
        <f>+Outflows!Z295+Fees!Z295+'Ongoing Cash Flows'!Z295+'Terminal Value'!Z295</f>
        <v>0</v>
      </c>
      <c r="AA295" s="70">
        <f>+Outflows!AA295+Fees!AA295+'Ongoing Cash Flows'!AA295+'Terminal Value'!AA295</f>
        <v>0</v>
      </c>
      <c r="AB295" s="70">
        <f>+Outflows!AB295+Fees!AB295+'Ongoing Cash Flows'!AB295+'Terminal Value'!AB295</f>
        <v>0</v>
      </c>
      <c r="AC295" s="70">
        <f>+Outflows!AC295+Fees!AC295+'Ongoing Cash Flows'!AC295+'Terminal Value'!AC295</f>
        <v>0</v>
      </c>
      <c r="AD295" s="70">
        <f>+Outflows!AD295+Fees!AD295+'Ongoing Cash Flows'!AD295+'Terminal Value'!AD295</f>
        <v>0</v>
      </c>
      <c r="AE295" s="70">
        <f>+Outflows!AE295+Fees!AE295+'Ongoing Cash Flows'!AE295+'Terminal Value'!AE295</f>
        <v>0</v>
      </c>
      <c r="AF295" s="70">
        <f>+Outflows!AF295+Fees!AF295+'Ongoing Cash Flows'!AF295+'Terminal Value'!AF295</f>
        <v>0</v>
      </c>
      <c r="AG295" s="70">
        <f>+Outflows!AG295+Fees!AG295+'Ongoing Cash Flows'!AG295+'Terminal Value'!AG295</f>
        <v>0</v>
      </c>
      <c r="AH295" s="70">
        <f>+Outflows!AH295+Fees!AH295+'Ongoing Cash Flows'!AH295+'Terminal Value'!AH295</f>
        <v>0</v>
      </c>
      <c r="AI295" s="70">
        <f>+Outflows!AI295+Fees!AI295+'Ongoing Cash Flows'!AI295+'Terminal Value'!AI295</f>
        <v>0</v>
      </c>
      <c r="AJ295" s="70">
        <f>+Outflows!AJ295+Fees!AJ295+'Ongoing Cash Flows'!AJ295+'Terminal Value'!AJ295</f>
        <v>0</v>
      </c>
      <c r="AK295" s="70"/>
      <c r="AL295" s="6"/>
      <c r="AM295" s="71"/>
      <c r="AN295" s="72">
        <f t="shared" si="16"/>
        <v>5.1033088564872736E-2</v>
      </c>
      <c r="AO295" s="70">
        <f t="shared" ca="1" si="17"/>
        <v>-4684.8084222378702</v>
      </c>
      <c r="AP295" s="166">
        <f t="shared" ca="1" si="18"/>
        <v>14337302.140984749</v>
      </c>
      <c r="AQ295" s="166">
        <f t="shared" ca="1" si="19"/>
        <v>0</v>
      </c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1"/>
      <c r="CM295" s="1"/>
      <c r="CN295" s="1"/>
      <c r="CO295" s="1"/>
      <c r="CP295" s="1"/>
    </row>
    <row r="296" spans="1:94" x14ac:dyDescent="0.2">
      <c r="A296" s="6">
        <v>294</v>
      </c>
      <c r="B296" s="70">
        <f>+Outflows!B296+Fees!B296+'Ongoing Cash Flows'!B296+'Terminal Value'!B296</f>
        <v>-103086.73697852844</v>
      </c>
      <c r="C296" s="70">
        <f>+Outflows!C296+Fees!C296+'Ongoing Cash Flows'!C296+'Terminal Value'!C296</f>
        <v>14283.597022818147</v>
      </c>
      <c r="D296" s="70">
        <f>+Outflows!D296+Fees!D296+'Ongoing Cash Flows'!D296+'Terminal Value'!D296</f>
        <v>12479.493488558905</v>
      </c>
      <c r="E296" s="70">
        <f>+Outflows!E296+Fees!E296+'Ongoing Cash Flows'!E296+'Terminal Value'!E296</f>
        <v>10477.386653667683</v>
      </c>
      <c r="F296" s="70">
        <f>+Outflows!F296+Fees!F296+'Ongoing Cash Flows'!F296+'Terminal Value'!F296</f>
        <v>9883.089341890307</v>
      </c>
      <c r="G296" s="70">
        <f>+Outflows!G296+Fees!G296+'Ongoing Cash Flows'!G296+'Terminal Value'!G296</f>
        <v>9647.1559122060899</v>
      </c>
      <c r="H296" s="70">
        <f>+Outflows!H296+Fees!H296+'Ongoing Cash Flows'!H296+'Terminal Value'!H296</f>
        <v>8708.480854573907</v>
      </c>
      <c r="I296" s="70">
        <f>+Outflows!I296+Fees!I296+'Ongoing Cash Flows'!I296+'Terminal Value'!I296</f>
        <v>8546.0736670648694</v>
      </c>
      <c r="J296" s="70">
        <f>+Outflows!J296+Fees!J296+'Ongoing Cash Flows'!J296+'Terminal Value'!J296</f>
        <v>8533.6394645298788</v>
      </c>
      <c r="K296" s="70">
        <f>+Outflows!K296+Fees!K296+'Ongoing Cash Flows'!K296+'Terminal Value'!K296</f>
        <v>8524.8402482525635</v>
      </c>
      <c r="L296" s="70">
        <f>+Outflows!L296+Fees!L296+'Ongoing Cash Flows'!L296+'Terminal Value'!L296</f>
        <v>8525.7115296494685</v>
      </c>
      <c r="M296" s="70">
        <f>+Outflows!M296+Fees!M296+'Ongoing Cash Flows'!M296+'Terminal Value'!M296</f>
        <v>8498.0616139497415</v>
      </c>
      <c r="N296" s="70">
        <f>+Outflows!N296+Fees!N296+'Ongoing Cash Flows'!N296+'Terminal Value'!N296</f>
        <v>8480.0587971175628</v>
      </c>
      <c r="O296" s="70">
        <f>+Outflows!O296+Fees!O296+'Ongoing Cash Flows'!O296+'Terminal Value'!O296</f>
        <v>8154.2912968178789</v>
      </c>
      <c r="P296" s="70">
        <f>+Outflows!P296+Fees!P296+'Ongoing Cash Flows'!P296+'Terminal Value'!P296</f>
        <v>8046.0763115917407</v>
      </c>
      <c r="Q296" s="70">
        <f>+Outflows!Q296+Fees!Q296+'Ongoing Cash Flows'!Q296+'Terminal Value'!Q296</f>
        <v>8017.876251990283</v>
      </c>
      <c r="R296" s="70">
        <f>+Outflows!R296+Fees!R296+'Ongoing Cash Flows'!R296+'Terminal Value'!R296</f>
        <v>1182.3636384489296</v>
      </c>
      <c r="S296" s="70">
        <f>+Outflows!S296+Fees!S296+'Ongoing Cash Flows'!S296+'Terminal Value'!S296</f>
        <v>0</v>
      </c>
      <c r="T296" s="70">
        <f>+Outflows!T296+Fees!T296+'Ongoing Cash Flows'!T296+'Terminal Value'!T296</f>
        <v>0</v>
      </c>
      <c r="U296" s="70">
        <f>+Outflows!U296+Fees!U296+'Ongoing Cash Flows'!U296+'Terminal Value'!U296</f>
        <v>0</v>
      </c>
      <c r="V296" s="70">
        <f>+Outflows!V296+Fees!V296+'Ongoing Cash Flows'!V296+'Terminal Value'!V296</f>
        <v>0</v>
      </c>
      <c r="W296" s="70">
        <f>+Outflows!W296+Fees!W296+'Ongoing Cash Flows'!W296+'Terminal Value'!W296</f>
        <v>0</v>
      </c>
      <c r="X296" s="70">
        <f>+Outflows!X296+Fees!X296+'Ongoing Cash Flows'!X296+'Terminal Value'!X296</f>
        <v>0</v>
      </c>
      <c r="Y296" s="70">
        <f>+Outflows!Y296+Fees!Y296+'Ongoing Cash Flows'!Y296+'Terminal Value'!Y296</f>
        <v>0</v>
      </c>
      <c r="Z296" s="70">
        <f>+Outflows!Z296+Fees!Z296+'Ongoing Cash Flows'!Z296+'Terminal Value'!Z296</f>
        <v>0</v>
      </c>
      <c r="AA296" s="70">
        <f>+Outflows!AA296+Fees!AA296+'Ongoing Cash Flows'!AA296+'Terminal Value'!AA296</f>
        <v>0</v>
      </c>
      <c r="AB296" s="70">
        <f>+Outflows!AB296+Fees!AB296+'Ongoing Cash Flows'!AB296+'Terminal Value'!AB296</f>
        <v>0</v>
      </c>
      <c r="AC296" s="70">
        <f>+Outflows!AC296+Fees!AC296+'Ongoing Cash Flows'!AC296+'Terminal Value'!AC296</f>
        <v>0</v>
      </c>
      <c r="AD296" s="70">
        <f>+Outflows!AD296+Fees!AD296+'Ongoing Cash Flows'!AD296+'Terminal Value'!AD296</f>
        <v>0</v>
      </c>
      <c r="AE296" s="70">
        <f>+Outflows!AE296+Fees!AE296+'Ongoing Cash Flows'!AE296+'Terminal Value'!AE296</f>
        <v>0</v>
      </c>
      <c r="AF296" s="70">
        <f>+Outflows!AF296+Fees!AF296+'Ongoing Cash Flows'!AF296+'Terminal Value'!AF296</f>
        <v>0</v>
      </c>
      <c r="AG296" s="70">
        <f>+Outflows!AG296+Fees!AG296+'Ongoing Cash Flows'!AG296+'Terminal Value'!AG296</f>
        <v>0</v>
      </c>
      <c r="AH296" s="70">
        <f>+Outflows!AH296+Fees!AH296+'Ongoing Cash Flows'!AH296+'Terminal Value'!AH296</f>
        <v>0</v>
      </c>
      <c r="AI296" s="70">
        <f>+Outflows!AI296+Fees!AI296+'Ongoing Cash Flows'!AI296+'Terminal Value'!AI296</f>
        <v>0</v>
      </c>
      <c r="AJ296" s="70">
        <f>+Outflows!AJ296+Fees!AJ296+'Ongoing Cash Flows'!AJ296+'Terminal Value'!AJ296</f>
        <v>0</v>
      </c>
      <c r="AK296" s="70"/>
      <c r="AL296" s="6"/>
      <c r="AM296" s="71"/>
      <c r="AN296" s="72">
        <f t="shared" si="16"/>
        <v>4.7008064389228832E-2</v>
      </c>
      <c r="AO296" s="70">
        <f t="shared" ca="1" si="17"/>
        <v>-7098.9978899735888</v>
      </c>
      <c r="AP296" s="166">
        <f t="shared" ca="1" si="18"/>
        <v>38448091.174027987</v>
      </c>
      <c r="AQ296" s="166">
        <f t="shared" ca="1" si="19"/>
        <v>0</v>
      </c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1"/>
      <c r="CM296" s="1"/>
      <c r="CN296" s="1"/>
      <c r="CO296" s="1"/>
      <c r="CP296" s="1"/>
    </row>
    <row r="297" spans="1:94" x14ac:dyDescent="0.2">
      <c r="A297" s="6">
        <v>295</v>
      </c>
      <c r="B297" s="70">
        <f>+Outflows!B297+Fees!B297+'Ongoing Cash Flows'!B297+'Terminal Value'!B297</f>
        <v>-103000.99959897855</v>
      </c>
      <c r="C297" s="70">
        <f>+Outflows!C297+Fees!C297+'Ongoing Cash Flows'!C297+'Terminal Value'!C297</f>
        <v>14341.210084362483</v>
      </c>
      <c r="D297" s="70">
        <f>+Outflows!D297+Fees!D297+'Ongoing Cash Flows'!D297+'Terminal Value'!D297</f>
        <v>12520.896289424707</v>
      </c>
      <c r="E297" s="70">
        <f>+Outflows!E297+Fees!E297+'Ongoing Cash Flows'!E297+'Terminal Value'!E297</f>
        <v>10432.004642197711</v>
      </c>
      <c r="F297" s="70">
        <f>+Outflows!F297+Fees!F297+'Ongoing Cash Flows'!F297+'Terminal Value'!F297</f>
        <v>9943.1169996717126</v>
      </c>
      <c r="G297" s="70">
        <f>+Outflows!G297+Fees!G297+'Ongoing Cash Flows'!G297+'Terminal Value'!G297</f>
        <v>9641.7557947460409</v>
      </c>
      <c r="H297" s="70">
        <f>+Outflows!H297+Fees!H297+'Ongoing Cash Flows'!H297+'Terminal Value'!H297</f>
        <v>8706.4041031894776</v>
      </c>
      <c r="I297" s="70">
        <f>+Outflows!I297+Fees!I297+'Ongoing Cash Flows'!I297+'Terminal Value'!I297</f>
        <v>8544.1069201678984</v>
      </c>
      <c r="J297" s="70">
        <f>+Outflows!J297+Fees!J297+'Ongoing Cash Flows'!J297+'Terminal Value'!J297</f>
        <v>8531.6727176329077</v>
      </c>
      <c r="K297" s="70">
        <f>+Outflows!K297+Fees!K297+'Ongoing Cash Flows'!K297+'Terminal Value'!K297</f>
        <v>8522.8701678862781</v>
      </c>
      <c r="L297" s="70">
        <f>+Outflows!L297+Fees!L297+'Ongoing Cash Flows'!L297+'Terminal Value'!L297</f>
        <v>8523.7447827524993</v>
      </c>
      <c r="M297" s="70">
        <f>+Outflows!M297+Fees!M297+'Ongoing Cash Flows'!M297+'Terminal Value'!M297</f>
        <v>8496.0915335834543</v>
      </c>
      <c r="N297" s="70">
        <f>+Outflows!N297+Fees!N297+'Ongoing Cash Flows'!N297+'Terminal Value'!N297</f>
        <v>8478.0920502205918</v>
      </c>
      <c r="O297" s="70">
        <f>+Outflows!O297+Fees!O297+'Ongoing Cash Flows'!O297+'Terminal Value'!O297</f>
        <v>8152.3212164515917</v>
      </c>
      <c r="P297" s="70">
        <f>+Outflows!P297+Fees!P297+'Ongoing Cash Flows'!P297+'Terminal Value'!P297</f>
        <v>8044.1095646947706</v>
      </c>
      <c r="Q297" s="70">
        <f>+Outflows!Q297+Fees!Q297+'Ongoing Cash Flows'!Q297+'Terminal Value'!Q297</f>
        <v>8015.9061716239949</v>
      </c>
      <c r="R297" s="70">
        <f>+Outflows!R297+Fees!R297+'Ongoing Cash Flows'!R297+'Terminal Value'!R297</f>
        <v>1181.3802650004443</v>
      </c>
      <c r="S297" s="70">
        <f>+Outflows!S297+Fees!S297+'Ongoing Cash Flows'!S297+'Terminal Value'!S297</f>
        <v>0</v>
      </c>
      <c r="T297" s="70">
        <f>+Outflows!T297+Fees!T297+'Ongoing Cash Flows'!T297+'Terminal Value'!T297</f>
        <v>0</v>
      </c>
      <c r="U297" s="70">
        <f>+Outflows!U297+Fees!U297+'Ongoing Cash Flows'!U297+'Terminal Value'!U297</f>
        <v>0</v>
      </c>
      <c r="V297" s="70">
        <f>+Outflows!V297+Fees!V297+'Ongoing Cash Flows'!V297+'Terminal Value'!V297</f>
        <v>0</v>
      </c>
      <c r="W297" s="70">
        <f>+Outflows!W297+Fees!W297+'Ongoing Cash Flows'!W297+'Terminal Value'!W297</f>
        <v>0</v>
      </c>
      <c r="X297" s="70">
        <f>+Outflows!X297+Fees!X297+'Ongoing Cash Flows'!X297+'Terminal Value'!X297</f>
        <v>0</v>
      </c>
      <c r="Y297" s="70">
        <f>+Outflows!Y297+Fees!Y297+'Ongoing Cash Flows'!Y297+'Terminal Value'!Y297</f>
        <v>0</v>
      </c>
      <c r="Z297" s="70">
        <f>+Outflows!Z297+Fees!Z297+'Ongoing Cash Flows'!Z297+'Terminal Value'!Z297</f>
        <v>0</v>
      </c>
      <c r="AA297" s="70">
        <f>+Outflows!AA297+Fees!AA297+'Ongoing Cash Flows'!AA297+'Terminal Value'!AA297</f>
        <v>0</v>
      </c>
      <c r="AB297" s="70">
        <f>+Outflows!AB297+Fees!AB297+'Ongoing Cash Flows'!AB297+'Terminal Value'!AB297</f>
        <v>0</v>
      </c>
      <c r="AC297" s="70">
        <f>+Outflows!AC297+Fees!AC297+'Ongoing Cash Flows'!AC297+'Terminal Value'!AC297</f>
        <v>0</v>
      </c>
      <c r="AD297" s="70">
        <f>+Outflows!AD297+Fees!AD297+'Ongoing Cash Flows'!AD297+'Terminal Value'!AD297</f>
        <v>0</v>
      </c>
      <c r="AE297" s="70">
        <f>+Outflows!AE297+Fees!AE297+'Ongoing Cash Flows'!AE297+'Terminal Value'!AE297</f>
        <v>0</v>
      </c>
      <c r="AF297" s="70">
        <f>+Outflows!AF297+Fees!AF297+'Ongoing Cash Flows'!AF297+'Terminal Value'!AF297</f>
        <v>0</v>
      </c>
      <c r="AG297" s="70">
        <f>+Outflows!AG297+Fees!AG297+'Ongoing Cash Flows'!AG297+'Terminal Value'!AG297</f>
        <v>0</v>
      </c>
      <c r="AH297" s="70">
        <f>+Outflows!AH297+Fees!AH297+'Ongoing Cash Flows'!AH297+'Terminal Value'!AH297</f>
        <v>0</v>
      </c>
      <c r="AI297" s="70">
        <f>+Outflows!AI297+Fees!AI297+'Ongoing Cash Flows'!AI297+'Terminal Value'!AI297</f>
        <v>0</v>
      </c>
      <c r="AJ297" s="70">
        <f>+Outflows!AJ297+Fees!AJ297+'Ongoing Cash Flows'!AJ297+'Terminal Value'!AJ297</f>
        <v>0</v>
      </c>
      <c r="AK297" s="70"/>
      <c r="AL297" s="6"/>
      <c r="AM297" s="71"/>
      <c r="AN297" s="72">
        <f t="shared" si="16"/>
        <v>4.7276034951210022E-2</v>
      </c>
      <c r="AO297" s="70">
        <f t="shared" ca="1" si="17"/>
        <v>-6939.2034652861194</v>
      </c>
      <c r="AP297" s="166">
        <f t="shared" ca="1" si="18"/>
        <v>36491966.040827535</v>
      </c>
      <c r="AQ297" s="166">
        <f t="shared" ca="1" si="19"/>
        <v>0</v>
      </c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1"/>
      <c r="CM297" s="1"/>
      <c r="CN297" s="1"/>
      <c r="CO297" s="1"/>
      <c r="CP297" s="1"/>
    </row>
    <row r="298" spans="1:94" x14ac:dyDescent="0.2">
      <c r="A298" s="6">
        <v>296</v>
      </c>
      <c r="B298" s="70">
        <f>+Outflows!B298+Fees!B298+'Ongoing Cash Flows'!B298+'Terminal Value'!B298</f>
        <v>-92477.058626328158</v>
      </c>
      <c r="C298" s="70">
        <f>+Outflows!C298+Fees!C298+'Ongoing Cash Flows'!C298+'Terminal Value'!C298</f>
        <v>14172.544561715295</v>
      </c>
      <c r="D298" s="70">
        <f>+Outflows!D298+Fees!D298+'Ongoing Cash Flows'!D298+'Terminal Value'!D298</f>
        <v>12106.970247259005</v>
      </c>
      <c r="E298" s="70">
        <f>+Outflows!E298+Fees!E298+'Ongoing Cash Flows'!E298+'Terminal Value'!E298</f>
        <v>10039.004880654054</v>
      </c>
      <c r="F298" s="70">
        <f>+Outflows!F298+Fees!F298+'Ongoing Cash Flows'!F298+'Terminal Value'!F298</f>
        <v>9633.7443666587824</v>
      </c>
      <c r="G298" s="70">
        <f>+Outflows!G298+Fees!G298+'Ongoing Cash Flows'!G298+'Terminal Value'!G298</f>
        <v>9334.0716425487717</v>
      </c>
      <c r="H298" s="70">
        <f>+Outflows!H298+Fees!H298+'Ongoing Cash Flows'!H298+'Terminal Value'!H298</f>
        <v>8451.4906792041074</v>
      </c>
      <c r="I298" s="70">
        <f>+Outflows!I298+Fees!I298+'Ongoing Cash Flows'!I298+'Terminal Value'!I298</f>
        <v>8302.696133408077</v>
      </c>
      <c r="J298" s="70">
        <f>+Outflows!J298+Fees!J298+'Ongoing Cash Flows'!J298+'Terminal Value'!J298</f>
        <v>8290.2619308730864</v>
      </c>
      <c r="K298" s="70">
        <f>+Outflows!K298+Fees!K298+'Ongoing Cash Flows'!K298+'Terminal Value'!K298</f>
        <v>8281.0502103014387</v>
      </c>
      <c r="L298" s="70">
        <f>+Outflows!L298+Fees!L298+'Ongoing Cash Flows'!L298+'Terminal Value'!L298</f>
        <v>8282.3339959926761</v>
      </c>
      <c r="M298" s="70">
        <f>+Outflows!M298+Fees!M298+'Ongoing Cash Flows'!M298+'Terminal Value'!M298</f>
        <v>8254.2715759986168</v>
      </c>
      <c r="N298" s="70">
        <f>+Outflows!N298+Fees!N298+'Ongoing Cash Flows'!N298+'Terminal Value'!N298</f>
        <v>8236.6812634607686</v>
      </c>
      <c r="O298" s="70">
        <f>+Outflows!O298+Fees!O298+'Ongoing Cash Flows'!O298+'Terminal Value'!O298</f>
        <v>7910.5012588667523</v>
      </c>
      <c r="P298" s="70">
        <f>+Outflows!P298+Fees!P298+'Ongoing Cash Flows'!P298+'Terminal Value'!P298</f>
        <v>7802.6987779349474</v>
      </c>
      <c r="Q298" s="70">
        <f>+Outflows!Q298+Fees!Q298+'Ongoing Cash Flows'!Q298+'Terminal Value'!Q298</f>
        <v>7774.0862140391564</v>
      </c>
      <c r="R298" s="70">
        <f>+Outflows!R298+Fees!R298+'Ongoing Cash Flows'!R298+'Terminal Value'!R298</f>
        <v>1060.6748716205332</v>
      </c>
      <c r="S298" s="70">
        <f>+Outflows!S298+Fees!S298+'Ongoing Cash Flows'!S298+'Terminal Value'!S298</f>
        <v>0</v>
      </c>
      <c r="T298" s="70">
        <f>+Outflows!T298+Fees!T298+'Ongoing Cash Flows'!T298+'Terminal Value'!T298</f>
        <v>0</v>
      </c>
      <c r="U298" s="70">
        <f>+Outflows!U298+Fees!U298+'Ongoing Cash Flows'!U298+'Terminal Value'!U298</f>
        <v>0</v>
      </c>
      <c r="V298" s="70">
        <f>+Outflows!V298+Fees!V298+'Ongoing Cash Flows'!V298+'Terminal Value'!V298</f>
        <v>0</v>
      </c>
      <c r="W298" s="70">
        <f>+Outflows!W298+Fees!W298+'Ongoing Cash Flows'!W298+'Terminal Value'!W298</f>
        <v>0</v>
      </c>
      <c r="X298" s="70">
        <f>+Outflows!X298+Fees!X298+'Ongoing Cash Flows'!X298+'Terminal Value'!X298</f>
        <v>0</v>
      </c>
      <c r="Y298" s="70">
        <f>+Outflows!Y298+Fees!Y298+'Ongoing Cash Flows'!Y298+'Terminal Value'!Y298</f>
        <v>0</v>
      </c>
      <c r="Z298" s="70">
        <f>+Outflows!Z298+Fees!Z298+'Ongoing Cash Flows'!Z298+'Terminal Value'!Z298</f>
        <v>0</v>
      </c>
      <c r="AA298" s="70">
        <f>+Outflows!AA298+Fees!AA298+'Ongoing Cash Flows'!AA298+'Terminal Value'!AA298</f>
        <v>0</v>
      </c>
      <c r="AB298" s="70">
        <f>+Outflows!AB298+Fees!AB298+'Ongoing Cash Flows'!AB298+'Terminal Value'!AB298</f>
        <v>0</v>
      </c>
      <c r="AC298" s="70">
        <f>+Outflows!AC298+Fees!AC298+'Ongoing Cash Flows'!AC298+'Terminal Value'!AC298</f>
        <v>0</v>
      </c>
      <c r="AD298" s="70">
        <f>+Outflows!AD298+Fees!AD298+'Ongoing Cash Flows'!AD298+'Terminal Value'!AD298</f>
        <v>0</v>
      </c>
      <c r="AE298" s="70">
        <f>+Outflows!AE298+Fees!AE298+'Ongoing Cash Flows'!AE298+'Terminal Value'!AE298</f>
        <v>0</v>
      </c>
      <c r="AF298" s="70">
        <f>+Outflows!AF298+Fees!AF298+'Ongoing Cash Flows'!AF298+'Terminal Value'!AF298</f>
        <v>0</v>
      </c>
      <c r="AG298" s="70">
        <f>+Outflows!AG298+Fees!AG298+'Ongoing Cash Flows'!AG298+'Terminal Value'!AG298</f>
        <v>0</v>
      </c>
      <c r="AH298" s="70">
        <f>+Outflows!AH298+Fees!AH298+'Ongoing Cash Flows'!AH298+'Terminal Value'!AH298</f>
        <v>0</v>
      </c>
      <c r="AI298" s="70">
        <f>+Outflows!AI298+Fees!AI298+'Ongoing Cash Flows'!AI298+'Terminal Value'!AI298</f>
        <v>0</v>
      </c>
      <c r="AJ298" s="70">
        <f>+Outflows!AJ298+Fees!AJ298+'Ongoing Cash Flows'!AJ298+'Terminal Value'!AJ298</f>
        <v>0</v>
      </c>
      <c r="AK298" s="70"/>
      <c r="AL298" s="6"/>
      <c r="AM298" s="71"/>
      <c r="AN298" s="72">
        <f t="shared" si="16"/>
        <v>6.0271653532981861E-2</v>
      </c>
      <c r="AO298" s="70">
        <f t="shared" ca="1" si="17"/>
        <v>340.45589967287572</v>
      </c>
      <c r="AP298" s="166">
        <f t="shared" ca="1" si="18"/>
        <v>0</v>
      </c>
      <c r="AQ298" s="166">
        <f t="shared" ca="1" si="19"/>
        <v>1534628.685521435</v>
      </c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1"/>
      <c r="CM298" s="1"/>
      <c r="CN298" s="1"/>
      <c r="CO298" s="1"/>
      <c r="CP298" s="1"/>
    </row>
    <row r="299" spans="1:94" x14ac:dyDescent="0.2">
      <c r="A299" s="6">
        <v>297</v>
      </c>
      <c r="B299" s="70">
        <f>+Outflows!B299+Fees!B299+'Ongoing Cash Flows'!B299+'Terminal Value'!B299</f>
        <v>-89629.992261123843</v>
      </c>
      <c r="C299" s="70">
        <f>+Outflows!C299+Fees!C299+'Ongoing Cash Flows'!C299+'Terminal Value'!C299</f>
        <v>14119.315043267999</v>
      </c>
      <c r="D299" s="70">
        <f>+Outflows!D299+Fees!D299+'Ongoing Cash Flows'!D299+'Terminal Value'!D299</f>
        <v>11877.703250181105</v>
      </c>
      <c r="E299" s="70">
        <f>+Outflows!E299+Fees!E299+'Ongoing Cash Flows'!E299+'Terminal Value'!E299</f>
        <v>9938.2334023486401</v>
      </c>
      <c r="F299" s="70">
        <f>+Outflows!F299+Fees!F299+'Ongoing Cash Flows'!F299+'Terminal Value'!F299</f>
        <v>9650.7915557632514</v>
      </c>
      <c r="G299" s="70">
        <f>+Outflows!G299+Fees!G299+'Ongoing Cash Flows'!G299+'Terminal Value'!G299</f>
        <v>9302.0564440547714</v>
      </c>
      <c r="H299" s="70">
        <f>+Outflows!H299+Fees!H299+'Ongoing Cash Flows'!H299+'Terminal Value'!H299</f>
        <v>8382.5283544102003</v>
      </c>
      <c r="I299" s="70">
        <f>+Outflows!I299+Fees!I299+'Ongoing Cash Flows'!I299+'Terminal Value'!I299</f>
        <v>8237.386708643382</v>
      </c>
      <c r="J299" s="70">
        <f>+Outflows!J299+Fees!J299+'Ongoing Cash Flows'!J299+'Terminal Value'!J299</f>
        <v>8224.9525061083914</v>
      </c>
      <c r="K299" s="70">
        <f>+Outflows!K299+Fees!K299+'Ongoing Cash Flows'!K299+'Terminal Value'!K299</f>
        <v>8215.6300915964639</v>
      </c>
      <c r="L299" s="70">
        <f>+Outflows!L299+Fees!L299+'Ongoing Cash Flows'!L299+'Terminal Value'!L299</f>
        <v>8217.0245712279811</v>
      </c>
      <c r="M299" s="70">
        <f>+Outflows!M299+Fees!M299+'Ongoing Cash Flows'!M299+'Terminal Value'!M299</f>
        <v>8188.8514572936419</v>
      </c>
      <c r="N299" s="70">
        <f>+Outflows!N299+Fees!N299+'Ongoing Cash Flows'!N299+'Terminal Value'!N299</f>
        <v>8171.3718386960745</v>
      </c>
      <c r="O299" s="70">
        <f>+Outflows!O299+Fees!O299+'Ongoing Cash Flows'!O299+'Terminal Value'!O299</f>
        <v>7845.0811401617793</v>
      </c>
      <c r="P299" s="70">
        <f>+Outflows!P299+Fees!P299+'Ongoing Cash Flows'!P299+'Terminal Value'!P299</f>
        <v>7737.3893531702533</v>
      </c>
      <c r="Q299" s="70">
        <f>+Outflows!Q299+Fees!Q299+'Ongoing Cash Flows'!Q299+'Terminal Value'!Q299</f>
        <v>7708.6660953341825</v>
      </c>
      <c r="R299" s="70">
        <f>+Outflows!R299+Fees!R299+'Ongoing Cash Flows'!R299+'Terminal Value'!R299</f>
        <v>1028.0201592381859</v>
      </c>
      <c r="S299" s="70">
        <f>+Outflows!S299+Fees!S299+'Ongoing Cash Flows'!S299+'Terminal Value'!S299</f>
        <v>0</v>
      </c>
      <c r="T299" s="70">
        <f>+Outflows!T299+Fees!T299+'Ongoing Cash Flows'!T299+'Terminal Value'!T299</f>
        <v>0</v>
      </c>
      <c r="U299" s="70">
        <f>+Outflows!U299+Fees!U299+'Ongoing Cash Flows'!U299+'Terminal Value'!U299</f>
        <v>0</v>
      </c>
      <c r="V299" s="70">
        <f>+Outflows!V299+Fees!V299+'Ongoing Cash Flows'!V299+'Terminal Value'!V299</f>
        <v>0</v>
      </c>
      <c r="W299" s="70">
        <f>+Outflows!W299+Fees!W299+'Ongoing Cash Flows'!W299+'Terminal Value'!W299</f>
        <v>0</v>
      </c>
      <c r="X299" s="70">
        <f>+Outflows!X299+Fees!X299+'Ongoing Cash Flows'!X299+'Terminal Value'!X299</f>
        <v>0</v>
      </c>
      <c r="Y299" s="70">
        <f>+Outflows!Y299+Fees!Y299+'Ongoing Cash Flows'!Y299+'Terminal Value'!Y299</f>
        <v>0</v>
      </c>
      <c r="Z299" s="70">
        <f>+Outflows!Z299+Fees!Z299+'Ongoing Cash Flows'!Z299+'Terminal Value'!Z299</f>
        <v>0</v>
      </c>
      <c r="AA299" s="70">
        <f>+Outflows!AA299+Fees!AA299+'Ongoing Cash Flows'!AA299+'Terminal Value'!AA299</f>
        <v>0</v>
      </c>
      <c r="AB299" s="70">
        <f>+Outflows!AB299+Fees!AB299+'Ongoing Cash Flows'!AB299+'Terminal Value'!AB299</f>
        <v>0</v>
      </c>
      <c r="AC299" s="70">
        <f>+Outflows!AC299+Fees!AC299+'Ongoing Cash Flows'!AC299+'Terminal Value'!AC299</f>
        <v>0</v>
      </c>
      <c r="AD299" s="70">
        <f>+Outflows!AD299+Fees!AD299+'Ongoing Cash Flows'!AD299+'Terminal Value'!AD299</f>
        <v>0</v>
      </c>
      <c r="AE299" s="70">
        <f>+Outflows!AE299+Fees!AE299+'Ongoing Cash Flows'!AE299+'Terminal Value'!AE299</f>
        <v>0</v>
      </c>
      <c r="AF299" s="70">
        <f>+Outflows!AF299+Fees!AF299+'Ongoing Cash Flows'!AF299+'Terminal Value'!AF299</f>
        <v>0</v>
      </c>
      <c r="AG299" s="70">
        <f>+Outflows!AG299+Fees!AG299+'Ongoing Cash Flows'!AG299+'Terminal Value'!AG299</f>
        <v>0</v>
      </c>
      <c r="AH299" s="70">
        <f>+Outflows!AH299+Fees!AH299+'Ongoing Cash Flows'!AH299+'Terminal Value'!AH299</f>
        <v>0</v>
      </c>
      <c r="AI299" s="70">
        <f>+Outflows!AI299+Fees!AI299+'Ongoing Cash Flows'!AI299+'Terminal Value'!AI299</f>
        <v>0</v>
      </c>
      <c r="AJ299" s="70">
        <f>+Outflows!AJ299+Fees!AJ299+'Ongoing Cash Flows'!AJ299+'Terminal Value'!AJ299</f>
        <v>0</v>
      </c>
      <c r="AK299" s="70"/>
      <c r="AL299" s="6"/>
      <c r="AM299" s="71"/>
      <c r="AN299" s="72">
        <f t="shared" si="16"/>
        <v>6.4264246821403498E-2</v>
      </c>
      <c r="AO299" s="70">
        <f t="shared" ca="1" si="17"/>
        <v>2320.4065283708333</v>
      </c>
      <c r="AP299" s="166">
        <f t="shared" ca="1" si="18"/>
        <v>0</v>
      </c>
      <c r="AQ299" s="166">
        <f t="shared" ca="1" si="19"/>
        <v>10360364.042517763</v>
      </c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1"/>
      <c r="CM299" s="1"/>
      <c r="CN299" s="1"/>
      <c r="CO299" s="1"/>
      <c r="CP299" s="1"/>
    </row>
    <row r="300" spans="1:94" x14ac:dyDescent="0.2">
      <c r="A300" s="6">
        <v>298</v>
      </c>
      <c r="B300" s="70">
        <f>+Outflows!B300+Fees!B300+'Ongoing Cash Flows'!B300+'Terminal Value'!B300</f>
        <v>-86515.270586616956</v>
      </c>
      <c r="C300" s="70">
        <f>+Outflows!C300+Fees!C300+'Ongoing Cash Flows'!C300+'Terminal Value'!C300</f>
        <v>14042.439589260477</v>
      </c>
      <c r="D300" s="70">
        <f>+Outflows!D300+Fees!D300+'Ongoing Cash Flows'!D300+'Terminal Value'!D300</f>
        <v>11866.992996848385</v>
      </c>
      <c r="E300" s="70">
        <f>+Outflows!E300+Fees!E300+'Ongoing Cash Flows'!E300+'Terminal Value'!E300</f>
        <v>9923.526707449475</v>
      </c>
      <c r="F300" s="70">
        <f>+Outflows!F300+Fees!F300+'Ongoing Cash Flows'!F300+'Terminal Value'!F300</f>
        <v>9553.6525970696093</v>
      </c>
      <c r="G300" s="70">
        <f>+Outflows!G300+Fees!G300+'Ongoing Cash Flows'!G300+'Terminal Value'!G300</f>
        <v>9187.5087173210159</v>
      </c>
      <c r="H300" s="70">
        <f>+Outflows!H300+Fees!H300+'Ongoing Cash Flows'!H300+'Terminal Value'!H300</f>
        <v>8307.0828184770926</v>
      </c>
      <c r="I300" s="70">
        <f>+Outflows!I300+Fees!I300+'Ongoing Cash Flows'!I300+'Terminal Value'!I300</f>
        <v>8165.9374852075325</v>
      </c>
      <c r="J300" s="70">
        <f>+Outflows!J300+Fees!J300+'Ongoing Cash Flows'!J300+'Terminal Value'!J300</f>
        <v>8153.5032826725428</v>
      </c>
      <c r="K300" s="70">
        <f>+Outflows!K300+Fees!K300+'Ongoing Cash Flows'!K300+'Terminal Value'!K300</f>
        <v>8144.0597677819114</v>
      </c>
      <c r="L300" s="70">
        <f>+Outflows!L300+Fees!L300+'Ongoing Cash Flows'!L300+'Terminal Value'!L300</f>
        <v>8145.5753477921335</v>
      </c>
      <c r="M300" s="70">
        <f>+Outflows!M300+Fees!M300+'Ongoing Cash Flows'!M300+'Terminal Value'!M300</f>
        <v>8117.2811334790886</v>
      </c>
      <c r="N300" s="70">
        <f>+Outflows!N300+Fees!N300+'Ongoing Cash Flows'!N300+'Terminal Value'!N300</f>
        <v>8099.9226152602259</v>
      </c>
      <c r="O300" s="70">
        <f>+Outflows!O300+Fees!O300+'Ongoing Cash Flows'!O300+'Terminal Value'!O300</f>
        <v>7773.510816347225</v>
      </c>
      <c r="P300" s="70">
        <f>+Outflows!P300+Fees!P300+'Ongoing Cash Flows'!P300+'Terminal Value'!P300</f>
        <v>7665.9401297344048</v>
      </c>
      <c r="Q300" s="70">
        <f>+Outflows!Q300+Fees!Q300+'Ongoing Cash Flows'!Q300+'Terminal Value'!Q300</f>
        <v>7637.0957715196291</v>
      </c>
      <c r="R300" s="70">
        <f>+Outflows!R300+Fees!R300+'Ongoing Cash Flows'!R300+'Terminal Value'!R300</f>
        <v>992.29554752026183</v>
      </c>
      <c r="S300" s="70">
        <f>+Outflows!S300+Fees!S300+'Ongoing Cash Flows'!S300+'Terminal Value'!S300</f>
        <v>0</v>
      </c>
      <c r="T300" s="70">
        <f>+Outflows!T300+Fees!T300+'Ongoing Cash Flows'!T300+'Terminal Value'!T300</f>
        <v>0</v>
      </c>
      <c r="U300" s="70">
        <f>+Outflows!U300+Fees!U300+'Ongoing Cash Flows'!U300+'Terminal Value'!U300</f>
        <v>0</v>
      </c>
      <c r="V300" s="70">
        <f>+Outflows!V300+Fees!V300+'Ongoing Cash Flows'!V300+'Terminal Value'!V300</f>
        <v>0</v>
      </c>
      <c r="W300" s="70">
        <f>+Outflows!W300+Fees!W300+'Ongoing Cash Flows'!W300+'Terminal Value'!W300</f>
        <v>0</v>
      </c>
      <c r="X300" s="70">
        <f>+Outflows!X300+Fees!X300+'Ongoing Cash Flows'!X300+'Terminal Value'!X300</f>
        <v>0</v>
      </c>
      <c r="Y300" s="70">
        <f>+Outflows!Y300+Fees!Y300+'Ongoing Cash Flows'!Y300+'Terminal Value'!Y300</f>
        <v>0</v>
      </c>
      <c r="Z300" s="70">
        <f>+Outflows!Z300+Fees!Z300+'Ongoing Cash Flows'!Z300+'Terminal Value'!Z300</f>
        <v>0</v>
      </c>
      <c r="AA300" s="70">
        <f>+Outflows!AA300+Fees!AA300+'Ongoing Cash Flows'!AA300+'Terminal Value'!AA300</f>
        <v>0</v>
      </c>
      <c r="AB300" s="70">
        <f>+Outflows!AB300+Fees!AB300+'Ongoing Cash Flows'!AB300+'Terminal Value'!AB300</f>
        <v>0</v>
      </c>
      <c r="AC300" s="70">
        <f>+Outflows!AC300+Fees!AC300+'Ongoing Cash Flows'!AC300+'Terminal Value'!AC300</f>
        <v>0</v>
      </c>
      <c r="AD300" s="70">
        <f>+Outflows!AD300+Fees!AD300+'Ongoing Cash Flows'!AD300+'Terminal Value'!AD300</f>
        <v>0</v>
      </c>
      <c r="AE300" s="70">
        <f>+Outflows!AE300+Fees!AE300+'Ongoing Cash Flows'!AE300+'Terminal Value'!AE300</f>
        <v>0</v>
      </c>
      <c r="AF300" s="70">
        <f>+Outflows!AF300+Fees!AF300+'Ongoing Cash Flows'!AF300+'Terminal Value'!AF300</f>
        <v>0</v>
      </c>
      <c r="AG300" s="70">
        <f>+Outflows!AG300+Fees!AG300+'Ongoing Cash Flows'!AG300+'Terminal Value'!AG300</f>
        <v>0</v>
      </c>
      <c r="AH300" s="70">
        <f>+Outflows!AH300+Fees!AH300+'Ongoing Cash Flows'!AH300+'Terminal Value'!AH300</f>
        <v>0</v>
      </c>
      <c r="AI300" s="70">
        <f>+Outflows!AI300+Fees!AI300+'Ongoing Cash Flows'!AI300+'Terminal Value'!AI300</f>
        <v>0</v>
      </c>
      <c r="AJ300" s="70">
        <f>+Outflows!AJ300+Fees!AJ300+'Ongoing Cash Flows'!AJ300+'Terminal Value'!AJ300</f>
        <v>0</v>
      </c>
      <c r="AK300" s="70"/>
      <c r="AL300" s="6"/>
      <c r="AM300" s="71"/>
      <c r="AN300" s="72">
        <f t="shared" si="16"/>
        <v>6.914552152156829E-2</v>
      </c>
      <c r="AO300" s="70">
        <f t="shared" ca="1" si="17"/>
        <v>4603.7563087737281</v>
      </c>
      <c r="AP300" s="166">
        <f t="shared" ca="1" si="18"/>
        <v>0</v>
      </c>
      <c r="AQ300" s="166">
        <f t="shared" ca="1" si="19"/>
        <v>30273123.326727264</v>
      </c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1"/>
      <c r="CM300" s="1"/>
      <c r="CN300" s="1"/>
      <c r="CO300" s="1"/>
      <c r="CP300" s="1"/>
    </row>
    <row r="301" spans="1:94" x14ac:dyDescent="0.2">
      <c r="A301" s="6">
        <v>299</v>
      </c>
      <c r="B301" s="70">
        <f>+Outflows!B301+Fees!B301+'Ongoing Cash Flows'!B301+'Terminal Value'!B301</f>
        <v>-87748.494819443906</v>
      </c>
      <c r="C301" s="70">
        <f>+Outflows!C301+Fees!C301+'Ongoing Cash Flows'!C301+'Terminal Value'!C301</f>
        <v>14102.641779216112</v>
      </c>
      <c r="D301" s="70">
        <f>+Outflows!D301+Fees!D301+'Ongoing Cash Flows'!D301+'Terminal Value'!D301</f>
        <v>11836.669539179307</v>
      </c>
      <c r="E301" s="70">
        <f>+Outflows!E301+Fees!E301+'Ongoing Cash Flows'!E301+'Terminal Value'!E301</f>
        <v>9901.1406071610509</v>
      </c>
      <c r="F301" s="70">
        <f>+Outflows!F301+Fees!F301+'Ongoing Cash Flows'!F301+'Terminal Value'!F301</f>
        <v>9491.6197535589017</v>
      </c>
      <c r="G301" s="70">
        <f>+Outflows!G301+Fees!G301+'Ongoing Cash Flows'!G301+'Terminal Value'!G301</f>
        <v>9345.8306066211335</v>
      </c>
      <c r="H301" s="70">
        <f>+Outflows!H301+Fees!H301+'Ongoing Cash Flows'!H301+'Terminal Value'!H301</f>
        <v>8336.9542718184421</v>
      </c>
      <c r="I301" s="70">
        <f>+Outflows!I301+Fees!I301+'Ongoing Cash Flows'!I301+'Terminal Value'!I301</f>
        <v>8194.2266625291959</v>
      </c>
      <c r="J301" s="70">
        <f>+Outflows!J301+Fees!J301+'Ongoing Cash Flows'!J301+'Terminal Value'!J301</f>
        <v>8181.7924599942071</v>
      </c>
      <c r="K301" s="70">
        <f>+Outflows!K301+Fees!K301+'Ongoing Cash Flows'!K301+'Terminal Value'!K301</f>
        <v>8172.3968928617478</v>
      </c>
      <c r="L301" s="70">
        <f>+Outflows!L301+Fees!L301+'Ongoing Cash Flows'!L301+'Terminal Value'!L301</f>
        <v>8173.8645251137968</v>
      </c>
      <c r="M301" s="70">
        <f>+Outflows!M301+Fees!M301+'Ongoing Cash Flows'!M301+'Terminal Value'!M301</f>
        <v>8145.6182585589249</v>
      </c>
      <c r="N301" s="70">
        <f>+Outflows!N301+Fees!N301+'Ongoing Cash Flows'!N301+'Terminal Value'!N301</f>
        <v>8128.2117925818902</v>
      </c>
      <c r="O301" s="70">
        <f>+Outflows!O301+Fees!O301+'Ongoing Cash Flows'!O301+'Terminal Value'!O301</f>
        <v>7801.8479414270623</v>
      </c>
      <c r="P301" s="70">
        <f>+Outflows!P301+Fees!P301+'Ongoing Cash Flows'!P301+'Terminal Value'!P301</f>
        <v>7694.229307056069</v>
      </c>
      <c r="Q301" s="70">
        <f>+Outflows!Q301+Fees!Q301+'Ongoing Cash Flows'!Q301+'Terminal Value'!Q301</f>
        <v>7665.4328965994655</v>
      </c>
      <c r="R301" s="70">
        <f>+Outflows!R301+Fees!R301+'Ongoing Cash Flows'!R301+'Terminal Value'!R301</f>
        <v>1006.4401361810936</v>
      </c>
      <c r="S301" s="70">
        <f>+Outflows!S301+Fees!S301+'Ongoing Cash Flows'!S301+'Terminal Value'!S301</f>
        <v>0</v>
      </c>
      <c r="T301" s="70">
        <f>+Outflows!T301+Fees!T301+'Ongoing Cash Flows'!T301+'Terminal Value'!T301</f>
        <v>0</v>
      </c>
      <c r="U301" s="70">
        <f>+Outflows!U301+Fees!U301+'Ongoing Cash Flows'!U301+'Terminal Value'!U301</f>
        <v>0</v>
      </c>
      <c r="V301" s="70">
        <f>+Outflows!V301+Fees!V301+'Ongoing Cash Flows'!V301+'Terminal Value'!V301</f>
        <v>0</v>
      </c>
      <c r="W301" s="70">
        <f>+Outflows!W301+Fees!W301+'Ongoing Cash Flows'!W301+'Terminal Value'!W301</f>
        <v>0</v>
      </c>
      <c r="X301" s="70">
        <f>+Outflows!X301+Fees!X301+'Ongoing Cash Flows'!X301+'Terminal Value'!X301</f>
        <v>0</v>
      </c>
      <c r="Y301" s="70">
        <f>+Outflows!Y301+Fees!Y301+'Ongoing Cash Flows'!Y301+'Terminal Value'!Y301</f>
        <v>0</v>
      </c>
      <c r="Z301" s="70">
        <f>+Outflows!Z301+Fees!Z301+'Ongoing Cash Flows'!Z301+'Terminal Value'!Z301</f>
        <v>0</v>
      </c>
      <c r="AA301" s="70">
        <f>+Outflows!AA301+Fees!AA301+'Ongoing Cash Flows'!AA301+'Terminal Value'!AA301</f>
        <v>0</v>
      </c>
      <c r="AB301" s="70">
        <f>+Outflows!AB301+Fees!AB301+'Ongoing Cash Flows'!AB301+'Terminal Value'!AB301</f>
        <v>0</v>
      </c>
      <c r="AC301" s="70">
        <f>+Outflows!AC301+Fees!AC301+'Ongoing Cash Flows'!AC301+'Terminal Value'!AC301</f>
        <v>0</v>
      </c>
      <c r="AD301" s="70">
        <f>+Outflows!AD301+Fees!AD301+'Ongoing Cash Flows'!AD301+'Terminal Value'!AD301</f>
        <v>0</v>
      </c>
      <c r="AE301" s="70">
        <f>+Outflows!AE301+Fees!AE301+'Ongoing Cash Flows'!AE301+'Terminal Value'!AE301</f>
        <v>0</v>
      </c>
      <c r="AF301" s="70">
        <f>+Outflows!AF301+Fees!AF301+'Ongoing Cash Flows'!AF301+'Terminal Value'!AF301</f>
        <v>0</v>
      </c>
      <c r="AG301" s="70">
        <f>+Outflows!AG301+Fees!AG301+'Ongoing Cash Flows'!AG301+'Terminal Value'!AG301</f>
        <v>0</v>
      </c>
      <c r="AH301" s="70">
        <f>+Outflows!AH301+Fees!AH301+'Ongoing Cash Flows'!AH301+'Terminal Value'!AH301</f>
        <v>0</v>
      </c>
      <c r="AI301" s="70">
        <f>+Outflows!AI301+Fees!AI301+'Ongoing Cash Flows'!AI301+'Terminal Value'!AI301</f>
        <v>0</v>
      </c>
      <c r="AJ301" s="70">
        <f>+Outflows!AJ301+Fees!AJ301+'Ongoing Cash Flows'!AJ301+'Terminal Value'!AJ301</f>
        <v>0</v>
      </c>
      <c r="AK301" s="70"/>
      <c r="AL301" s="6"/>
      <c r="AM301" s="71"/>
      <c r="AN301" s="72">
        <f t="shared" si="16"/>
        <v>6.7132833600044253E-2</v>
      </c>
      <c r="AO301" s="70">
        <f t="shared" ca="1" si="17"/>
        <v>3679.3226536853599</v>
      </c>
      <c r="AP301" s="166">
        <f t="shared" ca="1" si="18"/>
        <v>0</v>
      </c>
      <c r="AQ301" s="166">
        <f t="shared" ca="1" si="19"/>
        <v>20955044.903776214</v>
      </c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1"/>
      <c r="CM301" s="1"/>
      <c r="CN301" s="1"/>
      <c r="CO301" s="1"/>
      <c r="CP301" s="1"/>
    </row>
    <row r="302" spans="1:94" x14ac:dyDescent="0.2">
      <c r="A302" s="6">
        <v>300</v>
      </c>
      <c r="B302" s="70">
        <f>+Outflows!B302+Fees!B302+'Ongoing Cash Flows'!B302+'Terminal Value'!B302</f>
        <v>-91834.813282869203</v>
      </c>
      <c r="C302" s="70">
        <f>+Outflows!C302+Fees!C302+'Ongoing Cash Flows'!C302+'Terminal Value'!C302</f>
        <v>14086.017582119297</v>
      </c>
      <c r="D302" s="70">
        <f>+Outflows!D302+Fees!D302+'Ongoing Cash Flows'!D302+'Terminal Value'!D302</f>
        <v>11981.380945727327</v>
      </c>
      <c r="E302" s="70">
        <f>+Outflows!E302+Fees!E302+'Ongoing Cash Flows'!E302+'Terminal Value'!E302</f>
        <v>10145.390291902795</v>
      </c>
      <c r="F302" s="70">
        <f>+Outflows!F302+Fees!F302+'Ongoing Cash Flows'!F302+'Terminal Value'!F302</f>
        <v>9638.6574752063134</v>
      </c>
      <c r="G302" s="70">
        <f>+Outflows!G302+Fees!G302+'Ongoing Cash Flows'!G302+'Terminal Value'!G302</f>
        <v>9285.5433085348577</v>
      </c>
      <c r="H302" s="70">
        <f>+Outflows!H302+Fees!H302+'Ongoing Cash Flows'!H302+'Terminal Value'!H302</f>
        <v>8435.9340583559624</v>
      </c>
      <c r="I302" s="70">
        <f>+Outflows!I302+Fees!I302+'Ongoing Cash Flows'!I302+'Terminal Value'!I302</f>
        <v>8287.9635390254025</v>
      </c>
      <c r="J302" s="70">
        <f>+Outflows!J302+Fees!J302+'Ongoing Cash Flows'!J302+'Terminal Value'!J302</f>
        <v>8275.5293364904137</v>
      </c>
      <c r="K302" s="70">
        <f>+Outflows!K302+Fees!K302+'Ongoing Cash Flows'!K302+'Terminal Value'!K302</f>
        <v>8266.2926454198114</v>
      </c>
      <c r="L302" s="70">
        <f>+Outflows!L302+Fees!L302+'Ongoing Cash Flows'!L302+'Terminal Value'!L302</f>
        <v>8267.6014016100034</v>
      </c>
      <c r="M302" s="70">
        <f>+Outflows!M302+Fees!M302+'Ongoing Cash Flows'!M302+'Terminal Value'!M302</f>
        <v>8239.5140111169894</v>
      </c>
      <c r="N302" s="70">
        <f>+Outflows!N302+Fees!N302+'Ongoing Cash Flows'!N302+'Terminal Value'!N302</f>
        <v>8221.9486690780959</v>
      </c>
      <c r="O302" s="70">
        <f>+Outflows!O302+Fees!O302+'Ongoing Cash Flows'!O302+'Terminal Value'!O302</f>
        <v>7895.743693985125</v>
      </c>
      <c r="P302" s="70">
        <f>+Outflows!P302+Fees!P302+'Ongoing Cash Flows'!P302+'Terminal Value'!P302</f>
        <v>7787.9661835522747</v>
      </c>
      <c r="Q302" s="70">
        <f>+Outflows!Q302+Fees!Q302+'Ongoing Cash Flows'!Q302+'Terminal Value'!Q302</f>
        <v>7759.3286491575291</v>
      </c>
      <c r="R302" s="70">
        <f>+Outflows!R302+Fees!R302+'Ongoing Cash Flows'!R302+'Terminal Value'!R302</f>
        <v>1053.3085744291966</v>
      </c>
      <c r="S302" s="70">
        <f>+Outflows!S302+Fees!S302+'Ongoing Cash Flows'!S302+'Terminal Value'!S302</f>
        <v>0</v>
      </c>
      <c r="T302" s="70">
        <f>+Outflows!T302+Fees!T302+'Ongoing Cash Flows'!T302+'Terminal Value'!T302</f>
        <v>0</v>
      </c>
      <c r="U302" s="70">
        <f>+Outflows!U302+Fees!U302+'Ongoing Cash Flows'!U302+'Terminal Value'!U302</f>
        <v>0</v>
      </c>
      <c r="V302" s="70">
        <f>+Outflows!V302+Fees!V302+'Ongoing Cash Flows'!V302+'Terminal Value'!V302</f>
        <v>0</v>
      </c>
      <c r="W302" s="70">
        <f>+Outflows!W302+Fees!W302+'Ongoing Cash Flows'!W302+'Terminal Value'!W302</f>
        <v>0</v>
      </c>
      <c r="X302" s="70">
        <f>+Outflows!X302+Fees!X302+'Ongoing Cash Flows'!X302+'Terminal Value'!X302</f>
        <v>0</v>
      </c>
      <c r="Y302" s="70">
        <f>+Outflows!Y302+Fees!Y302+'Ongoing Cash Flows'!Y302+'Terminal Value'!Y302</f>
        <v>0</v>
      </c>
      <c r="Z302" s="70">
        <f>+Outflows!Z302+Fees!Z302+'Ongoing Cash Flows'!Z302+'Terminal Value'!Z302</f>
        <v>0</v>
      </c>
      <c r="AA302" s="70">
        <f>+Outflows!AA302+Fees!AA302+'Ongoing Cash Flows'!AA302+'Terminal Value'!AA302</f>
        <v>0</v>
      </c>
      <c r="AB302" s="70">
        <f>+Outflows!AB302+Fees!AB302+'Ongoing Cash Flows'!AB302+'Terminal Value'!AB302</f>
        <v>0</v>
      </c>
      <c r="AC302" s="70">
        <f>+Outflows!AC302+Fees!AC302+'Ongoing Cash Flows'!AC302+'Terminal Value'!AC302</f>
        <v>0</v>
      </c>
      <c r="AD302" s="70">
        <f>+Outflows!AD302+Fees!AD302+'Ongoing Cash Flows'!AD302+'Terminal Value'!AD302</f>
        <v>0</v>
      </c>
      <c r="AE302" s="70">
        <f>+Outflows!AE302+Fees!AE302+'Ongoing Cash Flows'!AE302+'Terminal Value'!AE302</f>
        <v>0</v>
      </c>
      <c r="AF302" s="70">
        <f>+Outflows!AF302+Fees!AF302+'Ongoing Cash Flows'!AF302+'Terminal Value'!AF302</f>
        <v>0</v>
      </c>
      <c r="AG302" s="70">
        <f>+Outflows!AG302+Fees!AG302+'Ongoing Cash Flows'!AG302+'Terminal Value'!AG302</f>
        <v>0</v>
      </c>
      <c r="AH302" s="70">
        <f>+Outflows!AH302+Fees!AH302+'Ongoing Cash Flows'!AH302+'Terminal Value'!AH302</f>
        <v>0</v>
      </c>
      <c r="AI302" s="70">
        <f>+Outflows!AI302+Fees!AI302+'Ongoing Cash Flows'!AI302+'Terminal Value'!AI302</f>
        <v>0</v>
      </c>
      <c r="AJ302" s="70">
        <f>+Outflows!AJ302+Fees!AJ302+'Ongoing Cash Flows'!AJ302+'Terminal Value'!AJ302</f>
        <v>0</v>
      </c>
      <c r="AK302" s="70"/>
      <c r="AL302" s="6"/>
      <c r="AM302" s="71"/>
      <c r="AN302" s="72">
        <f t="shared" si="16"/>
        <v>6.1047086119651789E-2</v>
      </c>
      <c r="AO302" s="70">
        <f t="shared" ca="1" si="17"/>
        <v>733.46013736552516</v>
      </c>
      <c r="AP302" s="166">
        <f t="shared" ca="1" si="18"/>
        <v>0</v>
      </c>
      <c r="AQ302" s="166">
        <f t="shared" ca="1" si="19"/>
        <v>2662789.345300992</v>
      </c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1"/>
      <c r="CM302" s="1"/>
      <c r="CN302" s="1"/>
      <c r="CO302" s="1"/>
      <c r="CP302" s="1"/>
    </row>
    <row r="303" spans="1:94" x14ac:dyDescent="0.2">
      <c r="A303" s="6">
        <v>301</v>
      </c>
      <c r="B303" s="70">
        <f>+Outflows!B303+Fees!B303+'Ongoing Cash Flows'!B303+'Terminal Value'!B303</f>
        <v>-91199.006885131355</v>
      </c>
      <c r="C303" s="70">
        <f>+Outflows!C303+Fees!C303+'Ongoing Cash Flows'!C303+'Terminal Value'!C303</f>
        <v>14060.070526587857</v>
      </c>
      <c r="D303" s="70">
        <f>+Outflows!D303+Fees!D303+'Ongoing Cash Flows'!D303+'Terminal Value'!D303</f>
        <v>12066.375674143324</v>
      </c>
      <c r="E303" s="70">
        <f>+Outflows!E303+Fees!E303+'Ongoing Cash Flows'!E303+'Terminal Value'!E303</f>
        <v>9873.2508458665943</v>
      </c>
      <c r="F303" s="70">
        <f>+Outflows!F303+Fees!F303+'Ongoing Cash Flows'!F303+'Terminal Value'!F303</f>
        <v>9608.5034088494758</v>
      </c>
      <c r="G303" s="70">
        <f>+Outflows!G303+Fees!G303+'Ongoing Cash Flows'!G303+'Terminal Value'!G303</f>
        <v>9421.6242463686249</v>
      </c>
      <c r="H303" s="70">
        <f>+Outflows!H303+Fees!H303+'Ongoing Cash Flows'!H303+'Terminal Value'!H303</f>
        <v>8420.5334031964194</v>
      </c>
      <c r="I303" s="70">
        <f>+Outflows!I303+Fees!I303+'Ongoing Cash Flows'!I303+'Terminal Value'!I303</f>
        <v>8273.378648906415</v>
      </c>
      <c r="J303" s="70">
        <f>+Outflows!J303+Fees!J303+'Ongoing Cash Flows'!J303+'Terminal Value'!J303</f>
        <v>8260.9444463714244</v>
      </c>
      <c r="K303" s="70">
        <f>+Outflows!K303+Fees!K303+'Ongoing Cash Flows'!K303+'Terminal Value'!K303</f>
        <v>8251.6830351480785</v>
      </c>
      <c r="L303" s="70">
        <f>+Outflows!L303+Fees!L303+'Ongoing Cash Flows'!L303+'Terminal Value'!L303</f>
        <v>8253.0165114910142</v>
      </c>
      <c r="M303" s="70">
        <f>+Outflows!M303+Fees!M303+'Ongoing Cash Flows'!M303+'Terminal Value'!M303</f>
        <v>8224.9044008452565</v>
      </c>
      <c r="N303" s="70">
        <f>+Outflows!N303+Fees!N303+'Ongoing Cash Flows'!N303+'Terminal Value'!N303</f>
        <v>8207.3637789591085</v>
      </c>
      <c r="O303" s="70">
        <f>+Outflows!O303+Fees!O303+'Ongoing Cash Flows'!O303+'Terminal Value'!O303</f>
        <v>7881.1340837133939</v>
      </c>
      <c r="P303" s="70">
        <f>+Outflows!P303+Fees!P303+'Ongoing Cash Flows'!P303+'Terminal Value'!P303</f>
        <v>7773.3812934332864</v>
      </c>
      <c r="Q303" s="70">
        <f>+Outflows!Q303+Fees!Q303+'Ongoing Cash Flows'!Q303+'Terminal Value'!Q303</f>
        <v>7744.7190388857971</v>
      </c>
      <c r="R303" s="70">
        <f>+Outflows!R303+Fees!R303+'Ongoing Cash Flows'!R303+'Terminal Value'!R303</f>
        <v>1046.0161293697024</v>
      </c>
      <c r="S303" s="70">
        <f>+Outflows!S303+Fees!S303+'Ongoing Cash Flows'!S303+'Terminal Value'!S303</f>
        <v>0</v>
      </c>
      <c r="T303" s="70">
        <f>+Outflows!T303+Fees!T303+'Ongoing Cash Flows'!T303+'Terminal Value'!T303</f>
        <v>0</v>
      </c>
      <c r="U303" s="70">
        <f>+Outflows!U303+Fees!U303+'Ongoing Cash Flows'!U303+'Terminal Value'!U303</f>
        <v>0</v>
      </c>
      <c r="V303" s="70">
        <f>+Outflows!V303+Fees!V303+'Ongoing Cash Flows'!V303+'Terminal Value'!V303</f>
        <v>0</v>
      </c>
      <c r="W303" s="70">
        <f>+Outflows!W303+Fees!W303+'Ongoing Cash Flows'!W303+'Terminal Value'!W303</f>
        <v>0</v>
      </c>
      <c r="X303" s="70">
        <f>+Outflows!X303+Fees!X303+'Ongoing Cash Flows'!X303+'Terminal Value'!X303</f>
        <v>0</v>
      </c>
      <c r="Y303" s="70">
        <f>+Outflows!Y303+Fees!Y303+'Ongoing Cash Flows'!Y303+'Terminal Value'!Y303</f>
        <v>0</v>
      </c>
      <c r="Z303" s="70">
        <f>+Outflows!Z303+Fees!Z303+'Ongoing Cash Flows'!Z303+'Terminal Value'!Z303</f>
        <v>0</v>
      </c>
      <c r="AA303" s="70">
        <f>+Outflows!AA303+Fees!AA303+'Ongoing Cash Flows'!AA303+'Terminal Value'!AA303</f>
        <v>0</v>
      </c>
      <c r="AB303" s="70">
        <f>+Outflows!AB303+Fees!AB303+'Ongoing Cash Flows'!AB303+'Terminal Value'!AB303</f>
        <v>0</v>
      </c>
      <c r="AC303" s="70">
        <f>+Outflows!AC303+Fees!AC303+'Ongoing Cash Flows'!AC303+'Terminal Value'!AC303</f>
        <v>0</v>
      </c>
      <c r="AD303" s="70">
        <f>+Outflows!AD303+Fees!AD303+'Ongoing Cash Flows'!AD303+'Terminal Value'!AD303</f>
        <v>0</v>
      </c>
      <c r="AE303" s="70">
        <f>+Outflows!AE303+Fees!AE303+'Ongoing Cash Flows'!AE303+'Terminal Value'!AE303</f>
        <v>0</v>
      </c>
      <c r="AF303" s="70">
        <f>+Outflows!AF303+Fees!AF303+'Ongoing Cash Flows'!AF303+'Terminal Value'!AF303</f>
        <v>0</v>
      </c>
      <c r="AG303" s="70">
        <f>+Outflows!AG303+Fees!AG303+'Ongoing Cash Flows'!AG303+'Terminal Value'!AG303</f>
        <v>0</v>
      </c>
      <c r="AH303" s="70">
        <f>+Outflows!AH303+Fees!AH303+'Ongoing Cash Flows'!AH303+'Terminal Value'!AH303</f>
        <v>0</v>
      </c>
      <c r="AI303" s="70">
        <f>+Outflows!AI303+Fees!AI303+'Ongoing Cash Flows'!AI303+'Terminal Value'!AI303</f>
        <v>0</v>
      </c>
      <c r="AJ303" s="70">
        <f>+Outflows!AJ303+Fees!AJ303+'Ongoing Cash Flows'!AJ303+'Terminal Value'!AJ303</f>
        <v>0</v>
      </c>
      <c r="AK303" s="70"/>
      <c r="AL303" s="6"/>
      <c r="AM303" s="71"/>
      <c r="AN303" s="72">
        <f t="shared" si="16"/>
        <v>6.188945472240448E-2</v>
      </c>
      <c r="AO303" s="70">
        <f t="shared" ca="1" si="17"/>
        <v>1155.0313089580291</v>
      </c>
      <c r="AP303" s="166">
        <f t="shared" ca="1" si="18"/>
        <v>0</v>
      </c>
      <c r="AQ303" s="166">
        <f t="shared" ca="1" si="19"/>
        <v>4216355.951076366</v>
      </c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1"/>
      <c r="CM303" s="1"/>
      <c r="CN303" s="1"/>
      <c r="CO303" s="1"/>
      <c r="CP303" s="1"/>
    </row>
    <row r="304" spans="1:94" x14ac:dyDescent="0.2">
      <c r="A304" s="6">
        <v>302</v>
      </c>
      <c r="B304" s="70">
        <f>+Outflows!B304+Fees!B304+'Ongoing Cash Flows'!B304+'Terminal Value'!B304</f>
        <v>-96219.049171879436</v>
      </c>
      <c r="C304" s="70">
        <f>+Outflows!C304+Fees!C304+'Ongoing Cash Flows'!C304+'Terminal Value'!C304</f>
        <v>14244.851199223691</v>
      </c>
      <c r="D304" s="70">
        <f>+Outflows!D304+Fees!D304+'Ongoing Cash Flows'!D304+'Terminal Value'!D304</f>
        <v>12218.097397955557</v>
      </c>
      <c r="E304" s="70">
        <f>+Outflows!E304+Fees!E304+'Ongoing Cash Flows'!E304+'Terminal Value'!E304</f>
        <v>10297.788649152713</v>
      </c>
      <c r="F304" s="70">
        <f>+Outflows!F304+Fees!F304+'Ongoing Cash Flows'!F304+'Terminal Value'!F304</f>
        <v>9708.3522407380569</v>
      </c>
      <c r="G304" s="70">
        <f>+Outflows!G304+Fees!G304+'Ongoing Cash Flows'!G304+'Terminal Value'!G304</f>
        <v>9475.2340350752584</v>
      </c>
      <c r="H304" s="70">
        <f>+Outflows!H304+Fees!H304+'Ongoing Cash Flows'!H304+'Terminal Value'!H304</f>
        <v>8542.1300722761807</v>
      </c>
      <c r="I304" s="70">
        <f>+Outflows!I304+Fees!I304+'Ongoing Cash Flows'!I304+'Terminal Value'!I304</f>
        <v>8388.5344029305852</v>
      </c>
      <c r="J304" s="70">
        <f>+Outflows!J304+Fees!J304+'Ongoing Cash Flows'!J304+'Terminal Value'!J304</f>
        <v>8376.1002003955964</v>
      </c>
      <c r="K304" s="70">
        <f>+Outflows!K304+Fees!K304+'Ongoing Cash Flows'!K304+'Terminal Value'!K304</f>
        <v>8367.0339684163591</v>
      </c>
      <c r="L304" s="70">
        <f>+Outflows!L304+Fees!L304+'Ongoing Cash Flows'!L304+'Terminal Value'!L304</f>
        <v>8368.1722655151862</v>
      </c>
      <c r="M304" s="70">
        <f>+Outflows!M304+Fees!M304+'Ongoing Cash Flows'!M304+'Terminal Value'!M304</f>
        <v>8340.2553341135372</v>
      </c>
      <c r="N304" s="70">
        <f>+Outflows!N304+Fees!N304+'Ongoing Cash Flows'!N304+'Terminal Value'!N304</f>
        <v>8322.5195329832786</v>
      </c>
      <c r="O304" s="70">
        <f>+Outflows!O304+Fees!O304+'Ongoing Cash Flows'!O304+'Terminal Value'!O304</f>
        <v>7996.4850169816737</v>
      </c>
      <c r="P304" s="70">
        <f>+Outflows!P304+Fees!P304+'Ongoing Cash Flows'!P304+'Terminal Value'!P304</f>
        <v>7888.5370474574574</v>
      </c>
      <c r="Q304" s="70">
        <f>+Outflows!Q304+Fees!Q304+'Ongoing Cash Flows'!Q304+'Terminal Value'!Q304</f>
        <v>7860.0699721540777</v>
      </c>
      <c r="R304" s="70">
        <f>+Outflows!R304+Fees!R304+'Ongoing Cash Flows'!R304+'Terminal Value'!R304</f>
        <v>1103.5940063817882</v>
      </c>
      <c r="S304" s="70">
        <f>+Outflows!S304+Fees!S304+'Ongoing Cash Flows'!S304+'Terminal Value'!S304</f>
        <v>0</v>
      </c>
      <c r="T304" s="70">
        <f>+Outflows!T304+Fees!T304+'Ongoing Cash Flows'!T304+'Terminal Value'!T304</f>
        <v>0</v>
      </c>
      <c r="U304" s="70">
        <f>+Outflows!U304+Fees!U304+'Ongoing Cash Flows'!U304+'Terminal Value'!U304</f>
        <v>0</v>
      </c>
      <c r="V304" s="70">
        <f>+Outflows!V304+Fees!V304+'Ongoing Cash Flows'!V304+'Terminal Value'!V304</f>
        <v>0</v>
      </c>
      <c r="W304" s="70">
        <f>+Outflows!W304+Fees!W304+'Ongoing Cash Flows'!W304+'Terminal Value'!W304</f>
        <v>0</v>
      </c>
      <c r="X304" s="70">
        <f>+Outflows!X304+Fees!X304+'Ongoing Cash Flows'!X304+'Terminal Value'!X304</f>
        <v>0</v>
      </c>
      <c r="Y304" s="70">
        <f>+Outflows!Y304+Fees!Y304+'Ongoing Cash Flows'!Y304+'Terminal Value'!Y304</f>
        <v>0</v>
      </c>
      <c r="Z304" s="70">
        <f>+Outflows!Z304+Fees!Z304+'Ongoing Cash Flows'!Z304+'Terminal Value'!Z304</f>
        <v>0</v>
      </c>
      <c r="AA304" s="70">
        <f>+Outflows!AA304+Fees!AA304+'Ongoing Cash Flows'!AA304+'Terminal Value'!AA304</f>
        <v>0</v>
      </c>
      <c r="AB304" s="70">
        <f>+Outflows!AB304+Fees!AB304+'Ongoing Cash Flows'!AB304+'Terminal Value'!AB304</f>
        <v>0</v>
      </c>
      <c r="AC304" s="70">
        <f>+Outflows!AC304+Fees!AC304+'Ongoing Cash Flows'!AC304+'Terminal Value'!AC304</f>
        <v>0</v>
      </c>
      <c r="AD304" s="70">
        <f>+Outflows!AD304+Fees!AD304+'Ongoing Cash Flows'!AD304+'Terminal Value'!AD304</f>
        <v>0</v>
      </c>
      <c r="AE304" s="70">
        <f>+Outflows!AE304+Fees!AE304+'Ongoing Cash Flows'!AE304+'Terminal Value'!AE304</f>
        <v>0</v>
      </c>
      <c r="AF304" s="70">
        <f>+Outflows!AF304+Fees!AF304+'Ongoing Cash Flows'!AF304+'Terminal Value'!AF304</f>
        <v>0</v>
      </c>
      <c r="AG304" s="70">
        <f>+Outflows!AG304+Fees!AG304+'Ongoing Cash Flows'!AG304+'Terminal Value'!AG304</f>
        <v>0</v>
      </c>
      <c r="AH304" s="70">
        <f>+Outflows!AH304+Fees!AH304+'Ongoing Cash Flows'!AH304+'Terminal Value'!AH304</f>
        <v>0</v>
      </c>
      <c r="AI304" s="70">
        <f>+Outflows!AI304+Fees!AI304+'Ongoing Cash Flows'!AI304+'Terminal Value'!AI304</f>
        <v>0</v>
      </c>
      <c r="AJ304" s="70">
        <f>+Outflows!AJ304+Fees!AJ304+'Ongoing Cash Flows'!AJ304+'Terminal Value'!AJ304</f>
        <v>0</v>
      </c>
      <c r="AK304" s="70"/>
      <c r="AL304" s="6"/>
      <c r="AM304" s="71"/>
      <c r="AN304" s="72">
        <f t="shared" si="16"/>
        <v>5.549701750278474E-2</v>
      </c>
      <c r="AO304" s="70">
        <f t="shared" ca="1" si="17"/>
        <v>-2177.4468692455539</v>
      </c>
      <c r="AP304" s="166">
        <f t="shared" ca="1" si="18"/>
        <v>1636100.54234797</v>
      </c>
      <c r="AQ304" s="166">
        <f t="shared" ca="1" si="19"/>
        <v>0</v>
      </c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1"/>
      <c r="CM304" s="1"/>
      <c r="CN304" s="1"/>
      <c r="CO304" s="1"/>
      <c r="CP304" s="1"/>
    </row>
    <row r="305" spans="1:94" x14ac:dyDescent="0.2">
      <c r="A305" s="6">
        <v>303</v>
      </c>
      <c r="B305" s="70">
        <f>+Outflows!B305+Fees!B305+'Ongoing Cash Flows'!B305+'Terminal Value'!B305</f>
        <v>-96862.089963127903</v>
      </c>
      <c r="C305" s="70">
        <f>+Outflows!C305+Fees!C305+'Ongoing Cash Flows'!C305+'Terminal Value'!C305</f>
        <v>14264.15763533517</v>
      </c>
      <c r="D305" s="70">
        <f>+Outflows!D305+Fees!D305+'Ongoing Cash Flows'!D305+'Terminal Value'!D305</f>
        <v>12280.25614507261</v>
      </c>
      <c r="E305" s="70">
        <f>+Outflows!E305+Fees!E305+'Ongoing Cash Flows'!E305+'Terminal Value'!E305</f>
        <v>10238.804035038465</v>
      </c>
      <c r="F305" s="70">
        <f>+Outflows!F305+Fees!F305+'Ongoing Cash Flows'!F305+'Terminal Value'!F305</f>
        <v>9779.1855224870997</v>
      </c>
      <c r="G305" s="70">
        <f>+Outflows!G305+Fees!G305+'Ongoing Cash Flows'!G305+'Terminal Value'!G305</f>
        <v>9514.7306153842583</v>
      </c>
      <c r="H305" s="70">
        <f>+Outflows!H305+Fees!H305+'Ongoing Cash Flows'!H305+'Terminal Value'!H305</f>
        <v>8557.7059606515904</v>
      </c>
      <c r="I305" s="70">
        <f>+Outflows!I305+Fees!I305+'Ongoing Cash Flows'!I305+'Terminal Value'!I305</f>
        <v>8403.2852442491931</v>
      </c>
      <c r="J305" s="70">
        <f>+Outflows!J305+Fees!J305+'Ongoing Cash Flows'!J305+'Terminal Value'!J305</f>
        <v>8390.8510417142024</v>
      </c>
      <c r="K305" s="70">
        <f>+Outflows!K305+Fees!K305+'Ongoing Cash Flows'!K305+'Terminal Value'!K305</f>
        <v>8381.8098111609288</v>
      </c>
      <c r="L305" s="70">
        <f>+Outflows!L305+Fees!L305+'Ongoing Cash Flows'!L305+'Terminal Value'!L305</f>
        <v>8382.923106833794</v>
      </c>
      <c r="M305" s="70">
        <f>+Outflows!M305+Fees!M305+'Ongoing Cash Flows'!M305+'Terminal Value'!M305</f>
        <v>8355.0311768581068</v>
      </c>
      <c r="N305" s="70">
        <f>+Outflows!N305+Fees!N305+'Ongoing Cash Flows'!N305+'Terminal Value'!N305</f>
        <v>8337.2703743018865</v>
      </c>
      <c r="O305" s="70">
        <f>+Outflows!O305+Fees!O305+'Ongoing Cash Flows'!O305+'Terminal Value'!O305</f>
        <v>8011.2608597262442</v>
      </c>
      <c r="P305" s="70">
        <f>+Outflows!P305+Fees!P305+'Ongoing Cash Flows'!P305+'Terminal Value'!P305</f>
        <v>7903.2878887760644</v>
      </c>
      <c r="Q305" s="70">
        <f>+Outflows!Q305+Fees!Q305+'Ongoing Cash Flows'!Q305+'Terminal Value'!Q305</f>
        <v>7874.8458148986483</v>
      </c>
      <c r="R305" s="70">
        <f>+Outflows!R305+Fees!R305+'Ongoing Cash Flows'!R305+'Terminal Value'!R305</f>
        <v>1110.9694270410916</v>
      </c>
      <c r="S305" s="70">
        <f>+Outflows!S305+Fees!S305+'Ongoing Cash Flows'!S305+'Terminal Value'!S305</f>
        <v>0</v>
      </c>
      <c r="T305" s="70">
        <f>+Outflows!T305+Fees!T305+'Ongoing Cash Flows'!T305+'Terminal Value'!T305</f>
        <v>0</v>
      </c>
      <c r="U305" s="70">
        <f>+Outflows!U305+Fees!U305+'Ongoing Cash Flows'!U305+'Terminal Value'!U305</f>
        <v>0</v>
      </c>
      <c r="V305" s="70">
        <f>+Outflows!V305+Fees!V305+'Ongoing Cash Flows'!V305+'Terminal Value'!V305</f>
        <v>0</v>
      </c>
      <c r="W305" s="70">
        <f>+Outflows!W305+Fees!W305+'Ongoing Cash Flows'!W305+'Terminal Value'!W305</f>
        <v>0</v>
      </c>
      <c r="X305" s="70">
        <f>+Outflows!X305+Fees!X305+'Ongoing Cash Flows'!X305+'Terminal Value'!X305</f>
        <v>0</v>
      </c>
      <c r="Y305" s="70">
        <f>+Outflows!Y305+Fees!Y305+'Ongoing Cash Flows'!Y305+'Terminal Value'!Y305</f>
        <v>0</v>
      </c>
      <c r="Z305" s="70">
        <f>+Outflows!Z305+Fees!Z305+'Ongoing Cash Flows'!Z305+'Terminal Value'!Z305</f>
        <v>0</v>
      </c>
      <c r="AA305" s="70">
        <f>+Outflows!AA305+Fees!AA305+'Ongoing Cash Flows'!AA305+'Terminal Value'!AA305</f>
        <v>0</v>
      </c>
      <c r="AB305" s="70">
        <f>+Outflows!AB305+Fees!AB305+'Ongoing Cash Flows'!AB305+'Terminal Value'!AB305</f>
        <v>0</v>
      </c>
      <c r="AC305" s="70">
        <f>+Outflows!AC305+Fees!AC305+'Ongoing Cash Flows'!AC305+'Terminal Value'!AC305</f>
        <v>0</v>
      </c>
      <c r="AD305" s="70">
        <f>+Outflows!AD305+Fees!AD305+'Ongoing Cash Flows'!AD305+'Terminal Value'!AD305</f>
        <v>0</v>
      </c>
      <c r="AE305" s="70">
        <f>+Outflows!AE305+Fees!AE305+'Ongoing Cash Flows'!AE305+'Terminal Value'!AE305</f>
        <v>0</v>
      </c>
      <c r="AF305" s="70">
        <f>+Outflows!AF305+Fees!AF305+'Ongoing Cash Flows'!AF305+'Terminal Value'!AF305</f>
        <v>0</v>
      </c>
      <c r="AG305" s="70">
        <f>+Outflows!AG305+Fees!AG305+'Ongoing Cash Flows'!AG305+'Terminal Value'!AG305</f>
        <v>0</v>
      </c>
      <c r="AH305" s="70">
        <f>+Outflows!AH305+Fees!AH305+'Ongoing Cash Flows'!AH305+'Terminal Value'!AH305</f>
        <v>0</v>
      </c>
      <c r="AI305" s="70">
        <f>+Outflows!AI305+Fees!AI305+'Ongoing Cash Flows'!AI305+'Terminal Value'!AI305</f>
        <v>0</v>
      </c>
      <c r="AJ305" s="70">
        <f>+Outflows!AJ305+Fees!AJ305+'Ongoing Cash Flows'!AJ305+'Terminal Value'!AJ305</f>
        <v>0</v>
      </c>
      <c r="AK305" s="70"/>
      <c r="AL305" s="6"/>
      <c r="AM305" s="71"/>
      <c r="AN305" s="72">
        <f t="shared" si="16"/>
        <v>5.4735723137855519E-2</v>
      </c>
      <c r="AO305" s="70">
        <f t="shared" ca="1" si="17"/>
        <v>-2595.9497670059268</v>
      </c>
      <c r="AP305" s="166">
        <f t="shared" ca="1" si="18"/>
        <v>2881860.5520016057</v>
      </c>
      <c r="AQ305" s="166">
        <f t="shared" ca="1" si="19"/>
        <v>0</v>
      </c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1"/>
      <c r="CM305" s="1"/>
      <c r="CN305" s="1"/>
      <c r="CO305" s="1"/>
      <c r="CP305" s="1"/>
    </row>
    <row r="306" spans="1:94" x14ac:dyDescent="0.2">
      <c r="A306" s="6">
        <v>304</v>
      </c>
      <c r="B306" s="70">
        <f>+Outflows!B306+Fees!B306+'Ongoing Cash Flows'!B306+'Terminal Value'!B306</f>
        <v>-102019.13531701973</v>
      </c>
      <c r="C306" s="70">
        <f>+Outflows!C306+Fees!C306+'Ongoing Cash Flows'!C306+'Terminal Value'!C306</f>
        <v>14308.670101806252</v>
      </c>
      <c r="D306" s="70">
        <f>+Outflows!D306+Fees!D306+'Ongoing Cash Flows'!D306+'Terminal Value'!D306</f>
        <v>12497.789994524162</v>
      </c>
      <c r="E306" s="70">
        <f>+Outflows!E306+Fees!E306+'Ongoing Cash Flows'!E306+'Terminal Value'!E306</f>
        <v>10373.018454466057</v>
      </c>
      <c r="F306" s="70">
        <f>+Outflows!F306+Fees!F306+'Ongoing Cash Flows'!F306+'Terminal Value'!F306</f>
        <v>9961.4122174270597</v>
      </c>
      <c r="G306" s="70">
        <f>+Outflows!G306+Fees!G306+'Ongoing Cash Flows'!G306+'Terminal Value'!G306</f>
        <v>9655.7404459964037</v>
      </c>
      <c r="H306" s="70">
        <f>+Outflows!H306+Fees!H306+'Ongoing Cash Flows'!H306+'Terminal Value'!H306</f>
        <v>8682.6211509044442</v>
      </c>
      <c r="I306" s="70">
        <f>+Outflows!I306+Fees!I306+'Ongoing Cash Flows'!I306+'Terminal Value'!I306</f>
        <v>8521.5837390311881</v>
      </c>
      <c r="J306" s="70">
        <f>+Outflows!J306+Fees!J306+'Ongoing Cash Flows'!J306+'Terminal Value'!J306</f>
        <v>8509.1495364961975</v>
      </c>
      <c r="K306" s="70">
        <f>+Outflows!K306+Fees!K306+'Ongoing Cash Flows'!K306+'Terminal Value'!K306</f>
        <v>8500.3088118662854</v>
      </c>
      <c r="L306" s="70">
        <f>+Outflows!L306+Fees!L306+'Ongoing Cash Flows'!L306+'Terminal Value'!L306</f>
        <v>8501.2216016157872</v>
      </c>
      <c r="M306" s="70">
        <f>+Outflows!M306+Fees!M306+'Ongoing Cash Flows'!M306+'Terminal Value'!M306</f>
        <v>8473.5301775634616</v>
      </c>
      <c r="N306" s="70">
        <f>+Outflows!N306+Fees!N306+'Ongoing Cash Flows'!N306+'Terminal Value'!N306</f>
        <v>8455.5688690838815</v>
      </c>
      <c r="O306" s="70">
        <f>+Outflows!O306+Fees!O306+'Ongoing Cash Flows'!O306+'Terminal Value'!O306</f>
        <v>8129.759860431599</v>
      </c>
      <c r="P306" s="70">
        <f>+Outflows!P306+Fees!P306+'Ongoing Cash Flows'!P306+'Terminal Value'!P306</f>
        <v>8021.5863835580603</v>
      </c>
      <c r="Q306" s="70">
        <f>+Outflows!Q306+Fees!Q306+'Ongoing Cash Flows'!Q306+'Terminal Value'!Q306</f>
        <v>7993.3448156040022</v>
      </c>
      <c r="R306" s="70">
        <f>+Outflows!R306+Fees!R306+'Ongoing Cash Flows'!R306+'Terminal Value'!R306</f>
        <v>1170.1186744320892</v>
      </c>
      <c r="S306" s="70">
        <f>+Outflows!S306+Fees!S306+'Ongoing Cash Flows'!S306+'Terminal Value'!S306</f>
        <v>0</v>
      </c>
      <c r="T306" s="70">
        <f>+Outflows!T306+Fees!T306+'Ongoing Cash Flows'!T306+'Terminal Value'!T306</f>
        <v>0</v>
      </c>
      <c r="U306" s="70">
        <f>+Outflows!U306+Fees!U306+'Ongoing Cash Flows'!U306+'Terminal Value'!U306</f>
        <v>0</v>
      </c>
      <c r="V306" s="70">
        <f>+Outflows!V306+Fees!V306+'Ongoing Cash Flows'!V306+'Terminal Value'!V306</f>
        <v>0</v>
      </c>
      <c r="W306" s="70">
        <f>+Outflows!W306+Fees!W306+'Ongoing Cash Flows'!W306+'Terminal Value'!W306</f>
        <v>0</v>
      </c>
      <c r="X306" s="70">
        <f>+Outflows!X306+Fees!X306+'Ongoing Cash Flows'!X306+'Terminal Value'!X306</f>
        <v>0</v>
      </c>
      <c r="Y306" s="70">
        <f>+Outflows!Y306+Fees!Y306+'Ongoing Cash Flows'!Y306+'Terminal Value'!Y306</f>
        <v>0</v>
      </c>
      <c r="Z306" s="70">
        <f>+Outflows!Z306+Fees!Z306+'Ongoing Cash Flows'!Z306+'Terminal Value'!Z306</f>
        <v>0</v>
      </c>
      <c r="AA306" s="70">
        <f>+Outflows!AA306+Fees!AA306+'Ongoing Cash Flows'!AA306+'Terminal Value'!AA306</f>
        <v>0</v>
      </c>
      <c r="AB306" s="70">
        <f>+Outflows!AB306+Fees!AB306+'Ongoing Cash Flows'!AB306+'Terminal Value'!AB306</f>
        <v>0</v>
      </c>
      <c r="AC306" s="70">
        <f>+Outflows!AC306+Fees!AC306+'Ongoing Cash Flows'!AC306+'Terminal Value'!AC306</f>
        <v>0</v>
      </c>
      <c r="AD306" s="70">
        <f>+Outflows!AD306+Fees!AD306+'Ongoing Cash Flows'!AD306+'Terminal Value'!AD306</f>
        <v>0</v>
      </c>
      <c r="AE306" s="70">
        <f>+Outflows!AE306+Fees!AE306+'Ongoing Cash Flows'!AE306+'Terminal Value'!AE306</f>
        <v>0</v>
      </c>
      <c r="AF306" s="70">
        <f>+Outflows!AF306+Fees!AF306+'Ongoing Cash Flows'!AF306+'Terminal Value'!AF306</f>
        <v>0</v>
      </c>
      <c r="AG306" s="70">
        <f>+Outflows!AG306+Fees!AG306+'Ongoing Cash Flows'!AG306+'Terminal Value'!AG306</f>
        <v>0</v>
      </c>
      <c r="AH306" s="70">
        <f>+Outflows!AH306+Fees!AH306+'Ongoing Cash Flows'!AH306+'Terminal Value'!AH306</f>
        <v>0</v>
      </c>
      <c r="AI306" s="70">
        <f>+Outflows!AI306+Fees!AI306+'Ongoing Cash Flows'!AI306+'Terminal Value'!AI306</f>
        <v>0</v>
      </c>
      <c r="AJ306" s="70">
        <f>+Outflows!AJ306+Fees!AJ306+'Ongoing Cash Flows'!AJ306+'Terminal Value'!AJ306</f>
        <v>0</v>
      </c>
      <c r="AK306" s="70"/>
      <c r="AL306" s="6"/>
      <c r="AM306" s="71"/>
      <c r="AN306" s="72">
        <f t="shared" si="16"/>
        <v>4.8470225930213939E-2</v>
      </c>
      <c r="AO306" s="70">
        <f t="shared" ca="1" si="17"/>
        <v>-6214.6353763849384</v>
      </c>
      <c r="AP306" s="166">
        <f t="shared" ca="1" si="18"/>
        <v>28262939.003791843</v>
      </c>
      <c r="AQ306" s="166">
        <f t="shared" ca="1" si="19"/>
        <v>0</v>
      </c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1"/>
      <c r="CM306" s="1"/>
      <c r="CN306" s="1"/>
      <c r="CO306" s="1"/>
      <c r="CP306" s="1"/>
    </row>
    <row r="307" spans="1:94" x14ac:dyDescent="0.2">
      <c r="A307" s="6">
        <v>305</v>
      </c>
      <c r="B307" s="70">
        <f>+Outflows!B307+Fees!B307+'Ongoing Cash Flows'!B307+'Terminal Value'!B307</f>
        <v>-101228.42851475274</v>
      </c>
      <c r="C307" s="70">
        <f>+Outflows!C307+Fees!C307+'Ongoing Cash Flows'!C307+'Terminal Value'!C307</f>
        <v>14279.882256657005</v>
      </c>
      <c r="D307" s="70">
        <f>+Outflows!D307+Fees!D307+'Ongoing Cash Flows'!D307+'Terminal Value'!D307</f>
        <v>12442.552960370676</v>
      </c>
      <c r="E307" s="70">
        <f>+Outflows!E307+Fees!E307+'Ongoing Cash Flows'!E307+'Terminal Value'!E307</f>
        <v>10439.784954614166</v>
      </c>
      <c r="F307" s="70">
        <f>+Outflows!F307+Fees!F307+'Ongoing Cash Flows'!F307+'Terminal Value'!F307</f>
        <v>9995.4520304295183</v>
      </c>
      <c r="G307" s="70">
        <f>+Outflows!G307+Fees!G307+'Ongoing Cash Flows'!G307+'Terminal Value'!G307</f>
        <v>9635.043549203574</v>
      </c>
      <c r="H307" s="70">
        <f>+Outflows!H307+Fees!H307+'Ongoing Cash Flows'!H307+'Terminal Value'!H307</f>
        <v>8663.4684609702999</v>
      </c>
      <c r="I307" s="70">
        <f>+Outflows!I307+Fees!I307+'Ongoing Cash Flows'!I307+'Terminal Value'!I307</f>
        <v>8503.4455575526263</v>
      </c>
      <c r="J307" s="70">
        <f>+Outflows!J307+Fees!J307+'Ongoing Cash Flows'!J307+'Terminal Value'!J307</f>
        <v>8491.0113550176357</v>
      </c>
      <c r="K307" s="70">
        <f>+Outflows!K307+Fees!K307+'Ongoing Cash Flows'!K307+'Terminal Value'!K307</f>
        <v>8482.1398877072497</v>
      </c>
      <c r="L307" s="70">
        <f>+Outflows!L307+Fees!L307+'Ongoing Cash Flows'!L307+'Terminal Value'!L307</f>
        <v>8483.0834201372254</v>
      </c>
      <c r="M307" s="70">
        <f>+Outflows!M307+Fees!M307+'Ongoing Cash Flows'!M307+'Terminal Value'!M307</f>
        <v>8455.361253404426</v>
      </c>
      <c r="N307" s="70">
        <f>+Outflows!N307+Fees!N307+'Ongoing Cash Flows'!N307+'Terminal Value'!N307</f>
        <v>8437.4306876053197</v>
      </c>
      <c r="O307" s="70">
        <f>+Outflows!O307+Fees!O307+'Ongoing Cash Flows'!O307+'Terminal Value'!O307</f>
        <v>8111.5909362725633</v>
      </c>
      <c r="P307" s="70">
        <f>+Outflows!P307+Fees!P307+'Ongoing Cash Flows'!P307+'Terminal Value'!P307</f>
        <v>8003.4482020794976</v>
      </c>
      <c r="Q307" s="70">
        <f>+Outflows!Q307+Fees!Q307+'Ongoing Cash Flows'!Q307+'Terminal Value'!Q307</f>
        <v>7975.1758914449674</v>
      </c>
      <c r="R307" s="70">
        <f>+Outflows!R307+Fees!R307+'Ongoing Cash Flows'!R307+'Terminal Value'!R307</f>
        <v>1161.049583692808</v>
      </c>
      <c r="S307" s="70">
        <f>+Outflows!S307+Fees!S307+'Ongoing Cash Flows'!S307+'Terminal Value'!S307</f>
        <v>0</v>
      </c>
      <c r="T307" s="70">
        <f>+Outflows!T307+Fees!T307+'Ongoing Cash Flows'!T307+'Terminal Value'!T307</f>
        <v>0</v>
      </c>
      <c r="U307" s="70">
        <f>+Outflows!U307+Fees!U307+'Ongoing Cash Flows'!U307+'Terminal Value'!U307</f>
        <v>0</v>
      </c>
      <c r="V307" s="70">
        <f>+Outflows!V307+Fees!V307+'Ongoing Cash Flows'!V307+'Terminal Value'!V307</f>
        <v>0</v>
      </c>
      <c r="W307" s="70">
        <f>+Outflows!W307+Fees!W307+'Ongoing Cash Flows'!W307+'Terminal Value'!W307</f>
        <v>0</v>
      </c>
      <c r="X307" s="70">
        <f>+Outflows!X307+Fees!X307+'Ongoing Cash Flows'!X307+'Terminal Value'!X307</f>
        <v>0</v>
      </c>
      <c r="Y307" s="70">
        <f>+Outflows!Y307+Fees!Y307+'Ongoing Cash Flows'!Y307+'Terminal Value'!Y307</f>
        <v>0</v>
      </c>
      <c r="Z307" s="70">
        <f>+Outflows!Z307+Fees!Z307+'Ongoing Cash Flows'!Z307+'Terminal Value'!Z307</f>
        <v>0</v>
      </c>
      <c r="AA307" s="70">
        <f>+Outflows!AA307+Fees!AA307+'Ongoing Cash Flows'!AA307+'Terminal Value'!AA307</f>
        <v>0</v>
      </c>
      <c r="AB307" s="70">
        <f>+Outflows!AB307+Fees!AB307+'Ongoing Cash Flows'!AB307+'Terminal Value'!AB307</f>
        <v>0</v>
      </c>
      <c r="AC307" s="70">
        <f>+Outflows!AC307+Fees!AC307+'Ongoing Cash Flows'!AC307+'Terminal Value'!AC307</f>
        <v>0</v>
      </c>
      <c r="AD307" s="70">
        <f>+Outflows!AD307+Fees!AD307+'Ongoing Cash Flows'!AD307+'Terminal Value'!AD307</f>
        <v>0</v>
      </c>
      <c r="AE307" s="70">
        <f>+Outflows!AE307+Fees!AE307+'Ongoing Cash Flows'!AE307+'Terminal Value'!AE307</f>
        <v>0</v>
      </c>
      <c r="AF307" s="70">
        <f>+Outflows!AF307+Fees!AF307+'Ongoing Cash Flows'!AF307+'Terminal Value'!AF307</f>
        <v>0</v>
      </c>
      <c r="AG307" s="70">
        <f>+Outflows!AG307+Fees!AG307+'Ongoing Cash Flows'!AG307+'Terminal Value'!AG307</f>
        <v>0</v>
      </c>
      <c r="AH307" s="70">
        <f>+Outflows!AH307+Fees!AH307+'Ongoing Cash Flows'!AH307+'Terminal Value'!AH307</f>
        <v>0</v>
      </c>
      <c r="AI307" s="70">
        <f>+Outflows!AI307+Fees!AI307+'Ongoing Cash Flows'!AI307+'Terminal Value'!AI307</f>
        <v>0</v>
      </c>
      <c r="AJ307" s="70">
        <f>+Outflows!AJ307+Fees!AJ307+'Ongoing Cash Flows'!AJ307+'Terminal Value'!AJ307</f>
        <v>0</v>
      </c>
      <c r="AK307" s="70"/>
      <c r="AL307" s="6"/>
      <c r="AM307" s="71"/>
      <c r="AN307" s="72">
        <f t="shared" si="16"/>
        <v>4.9533072113990786E-2</v>
      </c>
      <c r="AO307" s="70">
        <f t="shared" ca="1" si="17"/>
        <v>-5581.9497490598924</v>
      </c>
      <c r="AP307" s="166">
        <f t="shared" ca="1" si="18"/>
        <v>21936149.602311656</v>
      </c>
      <c r="AQ307" s="166">
        <f t="shared" ca="1" si="19"/>
        <v>0</v>
      </c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1"/>
      <c r="CM307" s="1"/>
      <c r="CN307" s="1"/>
      <c r="CO307" s="1"/>
      <c r="CP307" s="1"/>
    </row>
    <row r="308" spans="1:94" x14ac:dyDescent="0.2">
      <c r="A308" s="6">
        <v>306</v>
      </c>
      <c r="B308" s="70">
        <f>+Outflows!B308+Fees!B308+'Ongoing Cash Flows'!B308+'Terminal Value'!B308</f>
        <v>-85583.041379788454</v>
      </c>
      <c r="C308" s="70">
        <f>+Outflows!C308+Fees!C308+'Ongoing Cash Flows'!C308+'Terminal Value'!C308</f>
        <v>14032.12162183598</v>
      </c>
      <c r="D308" s="70">
        <f>+Outflows!D308+Fees!D308+'Ongoing Cash Flows'!D308+'Terminal Value'!D308</f>
        <v>11851.489885162846</v>
      </c>
      <c r="E308" s="70">
        <f>+Outflows!E308+Fees!E308+'Ongoing Cash Flows'!E308+'Terminal Value'!E308</f>
        <v>9748.4175850229603</v>
      </c>
      <c r="F308" s="70">
        <f>+Outflows!F308+Fees!F308+'Ongoing Cash Flows'!F308+'Terminal Value'!F308</f>
        <v>9471.9016470478491</v>
      </c>
      <c r="G308" s="70">
        <f>+Outflows!G308+Fees!G308+'Ongoing Cash Flows'!G308+'Terminal Value'!G308</f>
        <v>9144.7649705629774</v>
      </c>
      <c r="H308" s="70">
        <f>+Outflows!H308+Fees!H308+'Ongoing Cash Flows'!H308+'Terminal Value'!H308</f>
        <v>8284.5021388942841</v>
      </c>
      <c r="I308" s="70">
        <f>+Outflows!I308+Fees!I308+'Ongoing Cash Flows'!I308+'Terminal Value'!I308</f>
        <v>8144.5528929862521</v>
      </c>
      <c r="J308" s="70">
        <f>+Outflows!J308+Fees!J308+'Ongoing Cash Flows'!J308+'Terminal Value'!J308</f>
        <v>8132.1186904512624</v>
      </c>
      <c r="K308" s="70">
        <f>+Outflows!K308+Fees!K308+'Ongoing Cash Flows'!K308+'Terminal Value'!K308</f>
        <v>8122.638930489069</v>
      </c>
      <c r="L308" s="70">
        <f>+Outflows!L308+Fees!L308+'Ongoing Cash Flows'!L308+'Terminal Value'!L308</f>
        <v>8124.1907555708531</v>
      </c>
      <c r="M308" s="70">
        <f>+Outflows!M308+Fees!M308+'Ongoing Cash Flows'!M308+'Terminal Value'!M308</f>
        <v>8095.8602961862471</v>
      </c>
      <c r="N308" s="70">
        <f>+Outflows!N308+Fees!N308+'Ongoing Cash Flows'!N308+'Terminal Value'!N308</f>
        <v>8078.5380230389455</v>
      </c>
      <c r="O308" s="70">
        <f>+Outflows!O308+Fees!O308+'Ongoing Cash Flows'!O308+'Terminal Value'!O308</f>
        <v>7752.0899790543835</v>
      </c>
      <c r="P308" s="70">
        <f>+Outflows!P308+Fees!P308+'Ongoing Cash Flows'!P308+'Terminal Value'!P308</f>
        <v>7644.5555375131244</v>
      </c>
      <c r="Q308" s="70">
        <f>+Outflows!Q308+Fees!Q308+'Ongoing Cash Flows'!Q308+'Terminal Value'!Q308</f>
        <v>7615.6749342267876</v>
      </c>
      <c r="R308" s="70">
        <f>+Outflows!R308+Fees!R308+'Ongoing Cash Flows'!R308+'Terminal Value'!R308</f>
        <v>981.60325140962163</v>
      </c>
      <c r="S308" s="70">
        <f>+Outflows!S308+Fees!S308+'Ongoing Cash Flows'!S308+'Terminal Value'!S308</f>
        <v>0</v>
      </c>
      <c r="T308" s="70">
        <f>+Outflows!T308+Fees!T308+'Ongoing Cash Flows'!T308+'Terminal Value'!T308</f>
        <v>0</v>
      </c>
      <c r="U308" s="70">
        <f>+Outflows!U308+Fees!U308+'Ongoing Cash Flows'!U308+'Terminal Value'!U308</f>
        <v>0</v>
      </c>
      <c r="V308" s="70">
        <f>+Outflows!V308+Fees!V308+'Ongoing Cash Flows'!V308+'Terminal Value'!V308</f>
        <v>0</v>
      </c>
      <c r="W308" s="70">
        <f>+Outflows!W308+Fees!W308+'Ongoing Cash Flows'!W308+'Terminal Value'!W308</f>
        <v>0</v>
      </c>
      <c r="X308" s="70">
        <f>+Outflows!X308+Fees!X308+'Ongoing Cash Flows'!X308+'Terminal Value'!X308</f>
        <v>0</v>
      </c>
      <c r="Y308" s="70">
        <f>+Outflows!Y308+Fees!Y308+'Ongoing Cash Flows'!Y308+'Terminal Value'!Y308</f>
        <v>0</v>
      </c>
      <c r="Z308" s="70">
        <f>+Outflows!Z308+Fees!Z308+'Ongoing Cash Flows'!Z308+'Terminal Value'!Z308</f>
        <v>0</v>
      </c>
      <c r="AA308" s="70">
        <f>+Outflows!AA308+Fees!AA308+'Ongoing Cash Flows'!AA308+'Terminal Value'!AA308</f>
        <v>0</v>
      </c>
      <c r="AB308" s="70">
        <f>+Outflows!AB308+Fees!AB308+'Ongoing Cash Flows'!AB308+'Terminal Value'!AB308</f>
        <v>0</v>
      </c>
      <c r="AC308" s="70">
        <f>+Outflows!AC308+Fees!AC308+'Ongoing Cash Flows'!AC308+'Terminal Value'!AC308</f>
        <v>0</v>
      </c>
      <c r="AD308" s="70">
        <f>+Outflows!AD308+Fees!AD308+'Ongoing Cash Flows'!AD308+'Terminal Value'!AD308</f>
        <v>0</v>
      </c>
      <c r="AE308" s="70">
        <f>+Outflows!AE308+Fees!AE308+'Ongoing Cash Flows'!AE308+'Terminal Value'!AE308</f>
        <v>0</v>
      </c>
      <c r="AF308" s="70">
        <f>+Outflows!AF308+Fees!AF308+'Ongoing Cash Flows'!AF308+'Terminal Value'!AF308</f>
        <v>0</v>
      </c>
      <c r="AG308" s="70">
        <f>+Outflows!AG308+Fees!AG308+'Ongoing Cash Flows'!AG308+'Terminal Value'!AG308</f>
        <v>0</v>
      </c>
      <c r="AH308" s="70">
        <f>+Outflows!AH308+Fees!AH308+'Ongoing Cash Flows'!AH308+'Terminal Value'!AH308</f>
        <v>0</v>
      </c>
      <c r="AI308" s="70">
        <f>+Outflows!AI308+Fees!AI308+'Ongoing Cash Flows'!AI308+'Terminal Value'!AI308</f>
        <v>0</v>
      </c>
      <c r="AJ308" s="70">
        <f>+Outflows!AJ308+Fees!AJ308+'Ongoing Cash Flows'!AJ308+'Terminal Value'!AJ308</f>
        <v>0</v>
      </c>
      <c r="AK308" s="70"/>
      <c r="AL308" s="6"/>
      <c r="AM308" s="71"/>
      <c r="AN308" s="72">
        <f t="shared" si="16"/>
        <v>7.0290091633796695E-2</v>
      </c>
      <c r="AO308" s="70">
        <f t="shared" ca="1" si="17"/>
        <v>5108.6499290633174</v>
      </c>
      <c r="AP308" s="166">
        <f t="shared" ca="1" si="18"/>
        <v>0</v>
      </c>
      <c r="AQ308" s="166">
        <f t="shared" ca="1" si="19"/>
        <v>36083993.006797656</v>
      </c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1"/>
      <c r="CM308" s="1"/>
      <c r="CN308" s="1"/>
      <c r="CO308" s="1"/>
      <c r="CP308" s="1"/>
    </row>
    <row r="309" spans="1:94" x14ac:dyDescent="0.2">
      <c r="A309" s="6">
        <v>307</v>
      </c>
      <c r="B309" s="70">
        <f>+Outflows!B309+Fees!B309+'Ongoing Cash Flows'!B309+'Terminal Value'!B309</f>
        <v>-94058.718901965171</v>
      </c>
      <c r="C309" s="70">
        <f>+Outflows!C309+Fees!C309+'Ongoing Cash Flows'!C309+'Terminal Value'!C309</f>
        <v>14184.772967368841</v>
      </c>
      <c r="D309" s="70">
        <f>+Outflows!D309+Fees!D309+'Ongoing Cash Flows'!D309+'Terminal Value'!D309</f>
        <v>12205.032291014093</v>
      </c>
      <c r="E309" s="70">
        <f>+Outflows!E309+Fees!E309+'Ongoing Cash Flows'!E309+'Terminal Value'!E309</f>
        <v>10118.027196967547</v>
      </c>
      <c r="F309" s="70">
        <f>+Outflows!F309+Fees!F309+'Ongoing Cash Flows'!F309+'Terminal Value'!F309</f>
        <v>9823.7751567673004</v>
      </c>
      <c r="G309" s="70">
        <f>+Outflows!G309+Fees!G309+'Ongoing Cash Flows'!G309+'Terminal Value'!G309</f>
        <v>9356.6405660739401</v>
      </c>
      <c r="H309" s="70">
        <f>+Outflows!H309+Fees!H309+'Ongoing Cash Flows'!H309+'Terminal Value'!H309</f>
        <v>8489.8020339990526</v>
      </c>
      <c r="I309" s="70">
        <f>+Outflows!I309+Fees!I309+'Ongoing Cash Flows'!I309+'Terminal Value'!I309</f>
        <v>8338.9781548029678</v>
      </c>
      <c r="J309" s="70">
        <f>+Outflows!J309+Fees!J309+'Ongoing Cash Flows'!J309+'Terminal Value'!J309</f>
        <v>8326.543952267979</v>
      </c>
      <c r="K309" s="70">
        <f>+Outflows!K309+Fees!K309+'Ongoing Cash Flows'!K309+'Terminal Value'!K309</f>
        <v>8317.3937266478479</v>
      </c>
      <c r="L309" s="70">
        <f>+Outflows!L309+Fees!L309+'Ongoing Cash Flows'!L309+'Terminal Value'!L309</f>
        <v>8318.6160173875687</v>
      </c>
      <c r="M309" s="70">
        <f>+Outflows!M309+Fees!M309+'Ongoing Cash Flows'!M309+'Terminal Value'!M309</f>
        <v>8290.6150923450259</v>
      </c>
      <c r="N309" s="70">
        <f>+Outflows!N309+Fees!N309+'Ongoing Cash Flows'!N309+'Terminal Value'!N309</f>
        <v>8272.9632848556612</v>
      </c>
      <c r="O309" s="70">
        <f>+Outflows!O309+Fees!O309+'Ongoing Cash Flows'!O309+'Terminal Value'!O309</f>
        <v>7946.8447752131615</v>
      </c>
      <c r="P309" s="70">
        <f>+Outflows!P309+Fees!P309+'Ongoing Cash Flows'!P309+'Terminal Value'!P309</f>
        <v>7838.98079932984</v>
      </c>
      <c r="Q309" s="70">
        <f>+Outflows!Q309+Fees!Q309+'Ongoing Cash Flows'!Q309+'Terminal Value'!Q309</f>
        <v>7810.4297303855656</v>
      </c>
      <c r="R309" s="70">
        <f>+Outflows!R309+Fees!R309+'Ongoing Cash Flows'!R309+'Terminal Value'!R309</f>
        <v>1078.8158823179795</v>
      </c>
      <c r="S309" s="70">
        <f>+Outflows!S309+Fees!S309+'Ongoing Cash Flows'!S309+'Terminal Value'!S309</f>
        <v>0</v>
      </c>
      <c r="T309" s="70">
        <f>+Outflows!T309+Fees!T309+'Ongoing Cash Flows'!T309+'Terminal Value'!T309</f>
        <v>0</v>
      </c>
      <c r="U309" s="70">
        <f>+Outflows!U309+Fees!U309+'Ongoing Cash Flows'!U309+'Terminal Value'!U309</f>
        <v>0</v>
      </c>
      <c r="V309" s="70">
        <f>+Outflows!V309+Fees!V309+'Ongoing Cash Flows'!V309+'Terminal Value'!V309</f>
        <v>0</v>
      </c>
      <c r="W309" s="70">
        <f>+Outflows!W309+Fees!W309+'Ongoing Cash Flows'!W309+'Terminal Value'!W309</f>
        <v>0</v>
      </c>
      <c r="X309" s="70">
        <f>+Outflows!X309+Fees!X309+'Ongoing Cash Flows'!X309+'Terminal Value'!X309</f>
        <v>0</v>
      </c>
      <c r="Y309" s="70">
        <f>+Outflows!Y309+Fees!Y309+'Ongoing Cash Flows'!Y309+'Terminal Value'!Y309</f>
        <v>0</v>
      </c>
      <c r="Z309" s="70">
        <f>+Outflows!Z309+Fees!Z309+'Ongoing Cash Flows'!Z309+'Terminal Value'!Z309</f>
        <v>0</v>
      </c>
      <c r="AA309" s="70">
        <f>+Outflows!AA309+Fees!AA309+'Ongoing Cash Flows'!AA309+'Terminal Value'!AA309</f>
        <v>0</v>
      </c>
      <c r="AB309" s="70">
        <f>+Outflows!AB309+Fees!AB309+'Ongoing Cash Flows'!AB309+'Terminal Value'!AB309</f>
        <v>0</v>
      </c>
      <c r="AC309" s="70">
        <f>+Outflows!AC309+Fees!AC309+'Ongoing Cash Flows'!AC309+'Terminal Value'!AC309</f>
        <v>0</v>
      </c>
      <c r="AD309" s="70">
        <f>+Outflows!AD309+Fees!AD309+'Ongoing Cash Flows'!AD309+'Terminal Value'!AD309</f>
        <v>0</v>
      </c>
      <c r="AE309" s="70">
        <f>+Outflows!AE309+Fees!AE309+'Ongoing Cash Flows'!AE309+'Terminal Value'!AE309</f>
        <v>0</v>
      </c>
      <c r="AF309" s="70">
        <f>+Outflows!AF309+Fees!AF309+'Ongoing Cash Flows'!AF309+'Terminal Value'!AF309</f>
        <v>0</v>
      </c>
      <c r="AG309" s="70">
        <f>+Outflows!AG309+Fees!AG309+'Ongoing Cash Flows'!AG309+'Terminal Value'!AG309</f>
        <v>0</v>
      </c>
      <c r="AH309" s="70">
        <f>+Outflows!AH309+Fees!AH309+'Ongoing Cash Flows'!AH309+'Terminal Value'!AH309</f>
        <v>0</v>
      </c>
      <c r="AI309" s="70">
        <f>+Outflows!AI309+Fees!AI309+'Ongoing Cash Flows'!AI309+'Terminal Value'!AI309</f>
        <v>0</v>
      </c>
      <c r="AJ309" s="70">
        <f>+Outflows!AJ309+Fees!AJ309+'Ongoing Cash Flows'!AJ309+'Terminal Value'!AJ309</f>
        <v>0</v>
      </c>
      <c r="AK309" s="70"/>
      <c r="AL309" s="6"/>
      <c r="AM309" s="71"/>
      <c r="AN309" s="72">
        <f t="shared" si="16"/>
        <v>5.8393475413322446E-2</v>
      </c>
      <c r="AO309" s="70">
        <f t="shared" ca="1" si="17"/>
        <v>-629.60369087941217</v>
      </c>
      <c r="AP309" s="166">
        <f t="shared" ca="1" si="18"/>
        <v>0</v>
      </c>
      <c r="AQ309" s="166">
        <f t="shared" ca="1" si="19"/>
        <v>72222.11174214838</v>
      </c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1"/>
      <c r="CM309" s="1"/>
      <c r="CN309" s="1"/>
      <c r="CO309" s="1"/>
      <c r="CP309" s="1"/>
    </row>
    <row r="310" spans="1:94" x14ac:dyDescent="0.2">
      <c r="A310" s="6">
        <v>308</v>
      </c>
      <c r="B310" s="70">
        <f>+Outflows!B310+Fees!B310+'Ongoing Cash Flows'!B310+'Terminal Value'!B310</f>
        <v>-103457.01078818973</v>
      </c>
      <c r="C310" s="70">
        <f>+Outflows!C310+Fees!C310+'Ongoing Cash Flows'!C310+'Terminal Value'!C310</f>
        <v>14387.071732906317</v>
      </c>
      <c r="D310" s="70">
        <f>+Outflows!D310+Fees!D310+'Ongoing Cash Flows'!D310+'Terminal Value'!D310</f>
        <v>12547.370630143516</v>
      </c>
      <c r="E310" s="70">
        <f>+Outflows!E310+Fees!E310+'Ongoing Cash Flows'!E310+'Terminal Value'!E310</f>
        <v>10409.408334493432</v>
      </c>
      <c r="F310" s="70">
        <f>+Outflows!F310+Fees!F310+'Ongoing Cash Flows'!F310+'Terminal Value'!F310</f>
        <v>10049.383801027931</v>
      </c>
      <c r="G310" s="70">
        <f>+Outflows!G310+Fees!G310+'Ongoing Cash Flows'!G310+'Terminal Value'!G310</f>
        <v>9661.6585228118583</v>
      </c>
      <c r="H310" s="70">
        <f>+Outflows!H310+Fees!H310+'Ongoing Cash Flows'!H310+'Terminal Value'!H310</f>
        <v>8717.4497156572361</v>
      </c>
      <c r="I310" s="70">
        <f>+Outflows!I310+Fees!I310+'Ongoing Cash Flows'!I310+'Terminal Value'!I310</f>
        <v>8554.5674520394514</v>
      </c>
      <c r="J310" s="70">
        <f>+Outflows!J310+Fees!J310+'Ongoing Cash Flows'!J310+'Terminal Value'!J310</f>
        <v>8542.1332495044608</v>
      </c>
      <c r="K310" s="70">
        <f>+Outflows!K310+Fees!K310+'Ongoing Cash Flows'!K310+'Terminal Value'!K310</f>
        <v>8533.348429472866</v>
      </c>
      <c r="L310" s="70">
        <f>+Outflows!L310+Fees!L310+'Ongoing Cash Flows'!L310+'Terminal Value'!L310</f>
        <v>8534.2053146240505</v>
      </c>
      <c r="M310" s="70">
        <f>+Outflows!M310+Fees!M310+'Ongoing Cash Flows'!M310+'Terminal Value'!M310</f>
        <v>8506.569795170044</v>
      </c>
      <c r="N310" s="70">
        <f>+Outflows!N310+Fees!N310+'Ongoing Cash Flows'!N310+'Terminal Value'!N310</f>
        <v>8488.5525820921448</v>
      </c>
      <c r="O310" s="70">
        <f>+Outflows!O310+Fees!O310+'Ongoing Cash Flows'!O310+'Terminal Value'!O310</f>
        <v>8162.7994780381805</v>
      </c>
      <c r="P310" s="70">
        <f>+Outflows!P310+Fees!P310+'Ongoing Cash Flows'!P310+'Terminal Value'!P310</f>
        <v>8054.5700965663236</v>
      </c>
      <c r="Q310" s="70">
        <f>+Outflows!Q310+Fees!Q310+'Ongoing Cash Flows'!Q310+'Terminal Value'!Q310</f>
        <v>8026.3844332105846</v>
      </c>
      <c r="R310" s="70">
        <f>+Outflows!R310+Fees!R310+'Ongoing Cash Flows'!R310+'Terminal Value'!R310</f>
        <v>1186.6105309362208</v>
      </c>
      <c r="S310" s="70">
        <f>+Outflows!S310+Fees!S310+'Ongoing Cash Flows'!S310+'Terminal Value'!S310</f>
        <v>0</v>
      </c>
      <c r="T310" s="70">
        <f>+Outflows!T310+Fees!T310+'Ongoing Cash Flows'!T310+'Terminal Value'!T310</f>
        <v>0</v>
      </c>
      <c r="U310" s="70">
        <f>+Outflows!U310+Fees!U310+'Ongoing Cash Flows'!U310+'Terminal Value'!U310</f>
        <v>0</v>
      </c>
      <c r="V310" s="70">
        <f>+Outflows!V310+Fees!V310+'Ongoing Cash Flows'!V310+'Terminal Value'!V310</f>
        <v>0</v>
      </c>
      <c r="W310" s="70">
        <f>+Outflows!W310+Fees!W310+'Ongoing Cash Flows'!W310+'Terminal Value'!W310</f>
        <v>0</v>
      </c>
      <c r="X310" s="70">
        <f>+Outflows!X310+Fees!X310+'Ongoing Cash Flows'!X310+'Terminal Value'!X310</f>
        <v>0</v>
      </c>
      <c r="Y310" s="70">
        <f>+Outflows!Y310+Fees!Y310+'Ongoing Cash Flows'!Y310+'Terminal Value'!Y310</f>
        <v>0</v>
      </c>
      <c r="Z310" s="70">
        <f>+Outflows!Z310+Fees!Z310+'Ongoing Cash Flows'!Z310+'Terminal Value'!Z310</f>
        <v>0</v>
      </c>
      <c r="AA310" s="70">
        <f>+Outflows!AA310+Fees!AA310+'Ongoing Cash Flows'!AA310+'Terminal Value'!AA310</f>
        <v>0</v>
      </c>
      <c r="AB310" s="70">
        <f>+Outflows!AB310+Fees!AB310+'Ongoing Cash Flows'!AB310+'Terminal Value'!AB310</f>
        <v>0</v>
      </c>
      <c r="AC310" s="70">
        <f>+Outflows!AC310+Fees!AC310+'Ongoing Cash Flows'!AC310+'Terminal Value'!AC310</f>
        <v>0</v>
      </c>
      <c r="AD310" s="70">
        <f>+Outflows!AD310+Fees!AD310+'Ongoing Cash Flows'!AD310+'Terminal Value'!AD310</f>
        <v>0</v>
      </c>
      <c r="AE310" s="70">
        <f>+Outflows!AE310+Fees!AE310+'Ongoing Cash Flows'!AE310+'Terminal Value'!AE310</f>
        <v>0</v>
      </c>
      <c r="AF310" s="70">
        <f>+Outflows!AF310+Fees!AF310+'Ongoing Cash Flows'!AF310+'Terminal Value'!AF310</f>
        <v>0</v>
      </c>
      <c r="AG310" s="70">
        <f>+Outflows!AG310+Fees!AG310+'Ongoing Cash Flows'!AG310+'Terminal Value'!AG310</f>
        <v>0</v>
      </c>
      <c r="AH310" s="70">
        <f>+Outflows!AH310+Fees!AH310+'Ongoing Cash Flows'!AH310+'Terminal Value'!AH310</f>
        <v>0</v>
      </c>
      <c r="AI310" s="70">
        <f>+Outflows!AI310+Fees!AI310+'Ongoing Cash Flows'!AI310+'Terminal Value'!AI310</f>
        <v>0</v>
      </c>
      <c r="AJ310" s="70">
        <f>+Outflows!AJ310+Fees!AJ310+'Ongoing Cash Flows'!AJ310+'Terminal Value'!AJ310</f>
        <v>0</v>
      </c>
      <c r="AK310" s="70"/>
      <c r="AL310" s="6"/>
      <c r="AM310" s="71"/>
      <c r="AN310" s="72">
        <f t="shared" si="16"/>
        <v>4.6909305453300479E-2</v>
      </c>
      <c r="AO310" s="70">
        <f t="shared" ca="1" si="17"/>
        <v>-7171.2162370136084</v>
      </c>
      <c r="AP310" s="166">
        <f t="shared" ca="1" si="18"/>
        <v>39348908.40898446</v>
      </c>
      <c r="AQ310" s="166">
        <f t="shared" ca="1" si="19"/>
        <v>0</v>
      </c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1"/>
      <c r="CM310" s="1"/>
      <c r="CN310" s="1"/>
      <c r="CO310" s="1"/>
      <c r="CP310" s="1"/>
    </row>
    <row r="311" spans="1:94" x14ac:dyDescent="0.2">
      <c r="A311" s="6">
        <v>309</v>
      </c>
      <c r="B311" s="70">
        <f>+Outflows!B311+Fees!B311+'Ongoing Cash Flows'!B311+'Terminal Value'!B311</f>
        <v>-85442.095812755681</v>
      </c>
      <c r="C311" s="70">
        <f>+Outflows!C311+Fees!C311+'Ongoing Cash Flows'!C311+'Terminal Value'!C311</f>
        <v>13996.651814960765</v>
      </c>
      <c r="D311" s="70">
        <f>+Outflows!D311+Fees!D311+'Ongoing Cash Flows'!D311+'Terminal Value'!D311</f>
        <v>11829.074547466949</v>
      </c>
      <c r="E311" s="70">
        <f>+Outflows!E311+Fees!E311+'Ongoing Cash Flows'!E311+'Terminal Value'!E311</f>
        <v>9873.3697800144673</v>
      </c>
      <c r="F311" s="70">
        <f>+Outflows!F311+Fees!F311+'Ongoing Cash Flows'!F311+'Terminal Value'!F311</f>
        <v>9593.8441421189564</v>
      </c>
      <c r="G311" s="70">
        <f>+Outflows!G311+Fees!G311+'Ongoing Cash Flows'!G311+'Terminal Value'!G311</f>
        <v>9175.8940165957447</v>
      </c>
      <c r="H311" s="70">
        <f>+Outflows!H311+Fees!H311+'Ongoing Cash Flows'!H311+'Terminal Value'!H311</f>
        <v>8281.0881215426798</v>
      </c>
      <c r="I311" s="70">
        <f>+Outflows!I311+Fees!I311+'Ongoing Cash Flows'!I311+'Terminal Value'!I311</f>
        <v>8141.3197144349742</v>
      </c>
      <c r="J311" s="70">
        <f>+Outflows!J311+Fees!J311+'Ongoing Cash Flows'!J311+'Terminal Value'!J311</f>
        <v>8128.8855118999845</v>
      </c>
      <c r="K311" s="70">
        <f>+Outflows!K311+Fees!K311+'Ongoing Cash Flows'!K311+'Terminal Value'!K311</f>
        <v>8119.4002719741457</v>
      </c>
      <c r="L311" s="70">
        <f>+Outflows!L311+Fees!L311+'Ongoing Cash Flows'!L311+'Terminal Value'!L311</f>
        <v>8120.9575770195752</v>
      </c>
      <c r="M311" s="70">
        <f>+Outflows!M311+Fees!M311+'Ongoing Cash Flows'!M311+'Terminal Value'!M311</f>
        <v>8092.6216376713228</v>
      </c>
      <c r="N311" s="70">
        <f>+Outflows!N311+Fees!N311+'Ongoing Cash Flows'!N311+'Terminal Value'!N311</f>
        <v>8075.3048444876677</v>
      </c>
      <c r="O311" s="70">
        <f>+Outflows!O311+Fees!O311+'Ongoing Cash Flows'!O311+'Terminal Value'!O311</f>
        <v>7748.8513205394593</v>
      </c>
      <c r="P311" s="70">
        <f>+Outflows!P311+Fees!P311+'Ongoing Cash Flows'!P311+'Terminal Value'!P311</f>
        <v>7641.3223589618465</v>
      </c>
      <c r="Q311" s="70">
        <f>+Outflows!Q311+Fees!Q311+'Ongoing Cash Flows'!Q311+'Terminal Value'!Q311</f>
        <v>7612.4362757118633</v>
      </c>
      <c r="R311" s="70">
        <f>+Outflows!R311+Fees!R311+'Ongoing Cash Flows'!R311+'Terminal Value'!R311</f>
        <v>979.98666213398246</v>
      </c>
      <c r="S311" s="70">
        <f>+Outflows!S311+Fees!S311+'Ongoing Cash Flows'!S311+'Terminal Value'!S311</f>
        <v>0</v>
      </c>
      <c r="T311" s="70">
        <f>+Outflows!T311+Fees!T311+'Ongoing Cash Flows'!T311+'Terminal Value'!T311</f>
        <v>0</v>
      </c>
      <c r="U311" s="70">
        <f>+Outflows!U311+Fees!U311+'Ongoing Cash Flows'!U311+'Terminal Value'!U311</f>
        <v>0</v>
      </c>
      <c r="V311" s="70">
        <f>+Outflows!V311+Fees!V311+'Ongoing Cash Flows'!V311+'Terminal Value'!V311</f>
        <v>0</v>
      </c>
      <c r="W311" s="70">
        <f>+Outflows!W311+Fees!W311+'Ongoing Cash Flows'!W311+'Terminal Value'!W311</f>
        <v>0</v>
      </c>
      <c r="X311" s="70">
        <f>+Outflows!X311+Fees!X311+'Ongoing Cash Flows'!X311+'Terminal Value'!X311</f>
        <v>0</v>
      </c>
      <c r="Y311" s="70">
        <f>+Outflows!Y311+Fees!Y311+'Ongoing Cash Flows'!Y311+'Terminal Value'!Y311</f>
        <v>0</v>
      </c>
      <c r="Z311" s="70">
        <f>+Outflows!Z311+Fees!Z311+'Ongoing Cash Flows'!Z311+'Terminal Value'!Z311</f>
        <v>0</v>
      </c>
      <c r="AA311" s="70">
        <f>+Outflows!AA311+Fees!AA311+'Ongoing Cash Flows'!AA311+'Terminal Value'!AA311</f>
        <v>0</v>
      </c>
      <c r="AB311" s="70">
        <f>+Outflows!AB311+Fees!AB311+'Ongoing Cash Flows'!AB311+'Terminal Value'!AB311</f>
        <v>0</v>
      </c>
      <c r="AC311" s="70">
        <f>+Outflows!AC311+Fees!AC311+'Ongoing Cash Flows'!AC311+'Terminal Value'!AC311</f>
        <v>0</v>
      </c>
      <c r="AD311" s="70">
        <f>+Outflows!AD311+Fees!AD311+'Ongoing Cash Flows'!AD311+'Terminal Value'!AD311</f>
        <v>0</v>
      </c>
      <c r="AE311" s="70">
        <f>+Outflows!AE311+Fees!AE311+'Ongoing Cash Flows'!AE311+'Terminal Value'!AE311</f>
        <v>0</v>
      </c>
      <c r="AF311" s="70">
        <f>+Outflows!AF311+Fees!AF311+'Ongoing Cash Flows'!AF311+'Terminal Value'!AF311</f>
        <v>0</v>
      </c>
      <c r="AG311" s="70">
        <f>+Outflows!AG311+Fees!AG311+'Ongoing Cash Flows'!AG311+'Terminal Value'!AG311</f>
        <v>0</v>
      </c>
      <c r="AH311" s="70">
        <f>+Outflows!AH311+Fees!AH311+'Ongoing Cash Flows'!AH311+'Terminal Value'!AH311</f>
        <v>0</v>
      </c>
      <c r="AI311" s="70">
        <f>+Outflows!AI311+Fees!AI311+'Ongoing Cash Flows'!AI311+'Terminal Value'!AI311</f>
        <v>0</v>
      </c>
      <c r="AJ311" s="70">
        <f>+Outflows!AJ311+Fees!AJ311+'Ongoing Cash Flows'!AJ311+'Terminal Value'!AJ311</f>
        <v>0</v>
      </c>
      <c r="AK311" s="70"/>
      <c r="AL311" s="6"/>
      <c r="AM311" s="71"/>
      <c r="AN311" s="72">
        <f t="shared" si="16"/>
        <v>7.0883551239967368E-2</v>
      </c>
      <c r="AO311" s="70">
        <f t="shared" ca="1" si="17"/>
        <v>5383.6029401145515</v>
      </c>
      <c r="AP311" s="166">
        <f t="shared" ca="1" si="18"/>
        <v>0</v>
      </c>
      <c r="AQ311" s="166">
        <f t="shared" ca="1" si="19"/>
        <v>39462875.076925807</v>
      </c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1"/>
      <c r="CM311" s="1"/>
      <c r="CN311" s="1"/>
      <c r="CO311" s="1"/>
      <c r="CP311" s="1"/>
    </row>
    <row r="312" spans="1:94" x14ac:dyDescent="0.2">
      <c r="A312" s="6">
        <v>310</v>
      </c>
      <c r="B312" s="70">
        <f>+Outflows!B312+Fees!B312+'Ongoing Cash Flows'!B312+'Terminal Value'!B312</f>
        <v>-100083.89897470544</v>
      </c>
      <c r="C312" s="70">
        <f>+Outflows!C312+Fees!C312+'Ongoing Cash Flows'!C312+'Terminal Value'!C312</f>
        <v>14298.296557443673</v>
      </c>
      <c r="D312" s="70">
        <f>+Outflows!D312+Fees!D312+'Ongoing Cash Flows'!D312+'Terminal Value'!D312</f>
        <v>12358.365307409265</v>
      </c>
      <c r="E312" s="70">
        <f>+Outflows!E312+Fees!E312+'Ongoing Cash Flows'!E312+'Terminal Value'!E312</f>
        <v>10345.920635864204</v>
      </c>
      <c r="F312" s="70">
        <f>+Outflows!F312+Fees!F312+'Ongoing Cash Flows'!F312+'Terminal Value'!F312</f>
        <v>10000.075240776898</v>
      </c>
      <c r="G312" s="70">
        <f>+Outflows!G312+Fees!G312+'Ongoing Cash Flows'!G312+'Terminal Value'!G312</f>
        <v>9505.0603835194943</v>
      </c>
      <c r="H312" s="70">
        <f>+Outflows!H312+Fees!H312+'Ongoing Cash Flows'!H312+'Terminal Value'!H312</f>
        <v>8635.7453917641851</v>
      </c>
      <c r="I312" s="70">
        <f>+Outflows!I312+Fees!I312+'Ongoing Cash Flows'!I312+'Terminal Value'!I312</f>
        <v>8477.1909655275722</v>
      </c>
      <c r="J312" s="70">
        <f>+Outflows!J312+Fees!J312+'Ongoing Cash Flows'!J312+'Terminal Value'!J312</f>
        <v>8464.7567629925834</v>
      </c>
      <c r="K312" s="70">
        <f>+Outflows!K312+Fees!K312+'Ongoing Cash Flows'!K312+'Terminal Value'!K312</f>
        <v>8455.840796373679</v>
      </c>
      <c r="L312" s="70">
        <f>+Outflows!L312+Fees!L312+'Ongoing Cash Flows'!L312+'Terminal Value'!L312</f>
        <v>8456.8288281121731</v>
      </c>
      <c r="M312" s="70">
        <f>+Outflows!M312+Fees!M312+'Ongoing Cash Flows'!M312+'Terminal Value'!M312</f>
        <v>8429.0621620708571</v>
      </c>
      <c r="N312" s="70">
        <f>+Outflows!N312+Fees!N312+'Ongoing Cash Flows'!N312+'Terminal Value'!N312</f>
        <v>8411.1760955802656</v>
      </c>
      <c r="O312" s="70">
        <f>+Outflows!O312+Fees!O312+'Ongoing Cash Flows'!O312+'Terminal Value'!O312</f>
        <v>8085.2918449389945</v>
      </c>
      <c r="P312" s="70">
        <f>+Outflows!P312+Fees!P312+'Ongoing Cash Flows'!P312+'Terminal Value'!P312</f>
        <v>7977.1936100544444</v>
      </c>
      <c r="Q312" s="70">
        <f>+Outflows!Q312+Fees!Q312+'Ongoing Cash Flows'!Q312+'Terminal Value'!Q312</f>
        <v>7948.8768001113976</v>
      </c>
      <c r="R312" s="70">
        <f>+Outflows!R312+Fees!R312+'Ongoing Cash Flows'!R312+'Terminal Value'!R312</f>
        <v>1147.9222876802814</v>
      </c>
      <c r="S312" s="70">
        <f>+Outflows!S312+Fees!S312+'Ongoing Cash Flows'!S312+'Terminal Value'!S312</f>
        <v>0</v>
      </c>
      <c r="T312" s="70">
        <f>+Outflows!T312+Fees!T312+'Ongoing Cash Flows'!T312+'Terminal Value'!T312</f>
        <v>0</v>
      </c>
      <c r="U312" s="70">
        <f>+Outflows!U312+Fees!U312+'Ongoing Cash Flows'!U312+'Terminal Value'!U312</f>
        <v>0</v>
      </c>
      <c r="V312" s="70">
        <f>+Outflows!V312+Fees!V312+'Ongoing Cash Flows'!V312+'Terminal Value'!V312</f>
        <v>0</v>
      </c>
      <c r="W312" s="70">
        <f>+Outflows!W312+Fees!W312+'Ongoing Cash Flows'!W312+'Terminal Value'!W312</f>
        <v>0</v>
      </c>
      <c r="X312" s="70">
        <f>+Outflows!X312+Fees!X312+'Ongoing Cash Flows'!X312+'Terminal Value'!X312</f>
        <v>0</v>
      </c>
      <c r="Y312" s="70">
        <f>+Outflows!Y312+Fees!Y312+'Ongoing Cash Flows'!Y312+'Terminal Value'!Y312</f>
        <v>0</v>
      </c>
      <c r="Z312" s="70">
        <f>+Outflows!Z312+Fees!Z312+'Ongoing Cash Flows'!Z312+'Terminal Value'!Z312</f>
        <v>0</v>
      </c>
      <c r="AA312" s="70">
        <f>+Outflows!AA312+Fees!AA312+'Ongoing Cash Flows'!AA312+'Terminal Value'!AA312</f>
        <v>0</v>
      </c>
      <c r="AB312" s="70">
        <f>+Outflows!AB312+Fees!AB312+'Ongoing Cash Flows'!AB312+'Terminal Value'!AB312</f>
        <v>0</v>
      </c>
      <c r="AC312" s="70">
        <f>+Outflows!AC312+Fees!AC312+'Ongoing Cash Flows'!AC312+'Terminal Value'!AC312</f>
        <v>0</v>
      </c>
      <c r="AD312" s="70">
        <f>+Outflows!AD312+Fees!AD312+'Ongoing Cash Flows'!AD312+'Terminal Value'!AD312</f>
        <v>0</v>
      </c>
      <c r="AE312" s="70">
        <f>+Outflows!AE312+Fees!AE312+'Ongoing Cash Flows'!AE312+'Terminal Value'!AE312</f>
        <v>0</v>
      </c>
      <c r="AF312" s="70">
        <f>+Outflows!AF312+Fees!AF312+'Ongoing Cash Flows'!AF312+'Terminal Value'!AF312</f>
        <v>0</v>
      </c>
      <c r="AG312" s="70">
        <f>+Outflows!AG312+Fees!AG312+'Ongoing Cash Flows'!AG312+'Terminal Value'!AG312</f>
        <v>0</v>
      </c>
      <c r="AH312" s="70">
        <f>+Outflows!AH312+Fees!AH312+'Ongoing Cash Flows'!AH312+'Terminal Value'!AH312</f>
        <v>0</v>
      </c>
      <c r="AI312" s="70">
        <f>+Outflows!AI312+Fees!AI312+'Ongoing Cash Flows'!AI312+'Terminal Value'!AI312</f>
        <v>0</v>
      </c>
      <c r="AJ312" s="70">
        <f>+Outflows!AJ312+Fees!AJ312+'Ongoing Cash Flows'!AJ312+'Terminal Value'!AJ312</f>
        <v>0</v>
      </c>
      <c r="AK312" s="70"/>
      <c r="AL312" s="6"/>
      <c r="AM312" s="71"/>
      <c r="AN312" s="72">
        <f t="shared" si="16"/>
        <v>5.0730571150779724E-2</v>
      </c>
      <c r="AO312" s="70">
        <f t="shared" ca="1" si="17"/>
        <v>-4869.8197133249159</v>
      </c>
      <c r="AP312" s="166">
        <f t="shared" ca="1" si="18"/>
        <v>15772608.139808699</v>
      </c>
      <c r="AQ312" s="166">
        <f t="shared" ca="1" si="19"/>
        <v>0</v>
      </c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1"/>
      <c r="CM312" s="1"/>
      <c r="CN312" s="1"/>
      <c r="CO312" s="1"/>
      <c r="CP312" s="1"/>
    </row>
    <row r="313" spans="1:94" x14ac:dyDescent="0.2">
      <c r="A313" s="6">
        <v>311</v>
      </c>
      <c r="B313" s="70">
        <f>+Outflows!B313+Fees!B313+'Ongoing Cash Flows'!B313+'Terminal Value'!B313</f>
        <v>-98325.837275416503</v>
      </c>
      <c r="C313" s="70">
        <f>+Outflows!C313+Fees!C313+'Ongoing Cash Flows'!C313+'Terminal Value'!C313</f>
        <v>14234.618042156337</v>
      </c>
      <c r="D313" s="70">
        <f>+Outflows!D313+Fees!D313+'Ongoing Cash Flows'!D313+'Terminal Value'!D313</f>
        <v>12348.041880996952</v>
      </c>
      <c r="E313" s="70">
        <f>+Outflows!E313+Fees!E313+'Ongoing Cash Flows'!E313+'Terminal Value'!E313</f>
        <v>10349.674900080932</v>
      </c>
      <c r="F313" s="70">
        <f>+Outflows!F313+Fees!F313+'Ongoing Cash Flows'!F313+'Terminal Value'!F313</f>
        <v>9842.8092194205929</v>
      </c>
      <c r="G313" s="70">
        <f>+Outflows!G313+Fees!G313+'Ongoing Cash Flows'!G313+'Terminal Value'!G313</f>
        <v>9496.4705875923355</v>
      </c>
      <c r="H313" s="70">
        <f>+Outflows!H313+Fees!H313+'Ongoing Cash Flows'!H313+'Terminal Value'!H313</f>
        <v>8593.1611993492006</v>
      </c>
      <c r="I313" s="70">
        <f>+Outflows!I313+Fees!I313+'Ongoing Cash Flows'!I313+'Terminal Value'!I313</f>
        <v>8436.8624365952437</v>
      </c>
      <c r="J313" s="70">
        <f>+Outflows!J313+Fees!J313+'Ongoing Cash Flows'!J313+'Terminal Value'!J313</f>
        <v>8424.4282340602531</v>
      </c>
      <c r="K313" s="70">
        <f>+Outflows!K313+Fees!K313+'Ongoing Cash Flows'!K313+'Terminal Value'!K313</f>
        <v>8415.4439140024824</v>
      </c>
      <c r="L313" s="70">
        <f>+Outflows!L313+Fees!L313+'Ongoing Cash Flows'!L313+'Terminal Value'!L313</f>
        <v>8416.5002991798428</v>
      </c>
      <c r="M313" s="70">
        <f>+Outflows!M313+Fees!M313+'Ongoing Cash Flows'!M313+'Terminal Value'!M313</f>
        <v>8388.6652796996605</v>
      </c>
      <c r="N313" s="70">
        <f>+Outflows!N313+Fees!N313+'Ongoing Cash Flows'!N313+'Terminal Value'!N313</f>
        <v>8370.8475666479371</v>
      </c>
      <c r="O313" s="70">
        <f>+Outflows!O313+Fees!O313+'Ongoing Cash Flows'!O313+'Terminal Value'!O313</f>
        <v>8044.8949625677969</v>
      </c>
      <c r="P313" s="70">
        <f>+Outflows!P313+Fees!P313+'Ongoing Cash Flows'!P313+'Terminal Value'!P313</f>
        <v>7936.865081122116</v>
      </c>
      <c r="Q313" s="70">
        <f>+Outflows!Q313+Fees!Q313+'Ongoing Cash Flows'!Q313+'Terminal Value'!Q313</f>
        <v>7908.4799177402001</v>
      </c>
      <c r="R313" s="70">
        <f>+Outflows!R313+Fees!R313+'Ongoing Cash Flows'!R313+'Terminal Value'!R313</f>
        <v>1127.758023214117</v>
      </c>
      <c r="S313" s="70">
        <f>+Outflows!S313+Fees!S313+'Ongoing Cash Flows'!S313+'Terminal Value'!S313</f>
        <v>0</v>
      </c>
      <c r="T313" s="70">
        <f>+Outflows!T313+Fees!T313+'Ongoing Cash Flows'!T313+'Terminal Value'!T313</f>
        <v>0</v>
      </c>
      <c r="U313" s="70">
        <f>+Outflows!U313+Fees!U313+'Ongoing Cash Flows'!U313+'Terminal Value'!U313</f>
        <v>0</v>
      </c>
      <c r="V313" s="70">
        <f>+Outflows!V313+Fees!V313+'Ongoing Cash Flows'!V313+'Terminal Value'!V313</f>
        <v>0</v>
      </c>
      <c r="W313" s="70">
        <f>+Outflows!W313+Fees!W313+'Ongoing Cash Flows'!W313+'Terminal Value'!W313</f>
        <v>0</v>
      </c>
      <c r="X313" s="70">
        <f>+Outflows!X313+Fees!X313+'Ongoing Cash Flows'!X313+'Terminal Value'!X313</f>
        <v>0</v>
      </c>
      <c r="Y313" s="70">
        <f>+Outflows!Y313+Fees!Y313+'Ongoing Cash Flows'!Y313+'Terminal Value'!Y313</f>
        <v>0</v>
      </c>
      <c r="Z313" s="70">
        <f>+Outflows!Z313+Fees!Z313+'Ongoing Cash Flows'!Z313+'Terminal Value'!Z313</f>
        <v>0</v>
      </c>
      <c r="AA313" s="70">
        <f>+Outflows!AA313+Fees!AA313+'Ongoing Cash Flows'!AA313+'Terminal Value'!AA313</f>
        <v>0</v>
      </c>
      <c r="AB313" s="70">
        <f>+Outflows!AB313+Fees!AB313+'Ongoing Cash Flows'!AB313+'Terminal Value'!AB313</f>
        <v>0</v>
      </c>
      <c r="AC313" s="70">
        <f>+Outflows!AC313+Fees!AC313+'Ongoing Cash Flows'!AC313+'Terminal Value'!AC313</f>
        <v>0</v>
      </c>
      <c r="AD313" s="70">
        <f>+Outflows!AD313+Fees!AD313+'Ongoing Cash Flows'!AD313+'Terminal Value'!AD313</f>
        <v>0</v>
      </c>
      <c r="AE313" s="70">
        <f>+Outflows!AE313+Fees!AE313+'Ongoing Cash Flows'!AE313+'Terminal Value'!AE313</f>
        <v>0</v>
      </c>
      <c r="AF313" s="70">
        <f>+Outflows!AF313+Fees!AF313+'Ongoing Cash Flows'!AF313+'Terminal Value'!AF313</f>
        <v>0</v>
      </c>
      <c r="AG313" s="70">
        <f>+Outflows!AG313+Fees!AG313+'Ongoing Cash Flows'!AG313+'Terminal Value'!AG313</f>
        <v>0</v>
      </c>
      <c r="AH313" s="70">
        <f>+Outflows!AH313+Fees!AH313+'Ongoing Cash Flows'!AH313+'Terminal Value'!AH313</f>
        <v>0</v>
      </c>
      <c r="AI313" s="70">
        <f>+Outflows!AI313+Fees!AI313+'Ongoing Cash Flows'!AI313+'Terminal Value'!AI313</f>
        <v>0</v>
      </c>
      <c r="AJ313" s="70">
        <f>+Outflows!AJ313+Fees!AJ313+'Ongoing Cash Flows'!AJ313+'Terminal Value'!AJ313</f>
        <v>0</v>
      </c>
      <c r="AK313" s="70"/>
      <c r="AL313" s="6"/>
      <c r="AM313" s="71"/>
      <c r="AN313" s="72">
        <f t="shared" si="16"/>
        <v>5.2885738015174877E-2</v>
      </c>
      <c r="AO313" s="70">
        <f t="shared" ca="1" si="17"/>
        <v>-3629.8084618674288</v>
      </c>
      <c r="AP313" s="166">
        <f t="shared" ca="1" si="18"/>
        <v>7460890.4022303624</v>
      </c>
      <c r="AQ313" s="166">
        <f t="shared" ca="1" si="19"/>
        <v>0</v>
      </c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1"/>
      <c r="CM313" s="1"/>
      <c r="CN313" s="1"/>
      <c r="CO313" s="1"/>
      <c r="CP313" s="1"/>
    </row>
    <row r="314" spans="1:94" x14ac:dyDescent="0.2">
      <c r="A314" s="6">
        <v>312</v>
      </c>
      <c r="B314" s="70">
        <f>+Outflows!B314+Fees!B314+'Ongoing Cash Flows'!B314+'Terminal Value'!B314</f>
        <v>-101484.52030775347</v>
      </c>
      <c r="C314" s="70">
        <f>+Outflows!C314+Fees!C314+'Ongoing Cash Flows'!C314+'Terminal Value'!C314</f>
        <v>14314.94104004717</v>
      </c>
      <c r="D314" s="70">
        <f>+Outflows!D314+Fees!D314+'Ongoing Cash Flows'!D314+'Terminal Value'!D314</f>
        <v>12424.932394153917</v>
      </c>
      <c r="E314" s="70">
        <f>+Outflows!E314+Fees!E314+'Ongoing Cash Flows'!E314+'Terminal Value'!E314</f>
        <v>10321.217117960097</v>
      </c>
      <c r="F314" s="70">
        <f>+Outflows!F314+Fees!F314+'Ongoing Cash Flows'!F314+'Terminal Value'!F314</f>
        <v>9861.2536668404591</v>
      </c>
      <c r="G314" s="70">
        <f>+Outflows!G314+Fees!G314+'Ongoing Cash Flows'!G314+'Terminal Value'!G314</f>
        <v>9664.5750593160628</v>
      </c>
      <c r="H314" s="70">
        <f>+Outflows!H314+Fees!H314+'Ongoing Cash Flows'!H314+'Terminal Value'!H314</f>
        <v>8669.6715778423932</v>
      </c>
      <c r="I314" s="70">
        <f>+Outflows!I314+Fees!I314+'Ongoing Cash Flows'!I314+'Terminal Value'!I314</f>
        <v>8509.3200984106279</v>
      </c>
      <c r="J314" s="70">
        <f>+Outflows!J314+Fees!J314+'Ongoing Cash Flows'!J314+'Terminal Value'!J314</f>
        <v>8496.8858958756373</v>
      </c>
      <c r="K314" s="70">
        <f>+Outflows!K314+Fees!K314+'Ongoing Cash Flows'!K314+'Terminal Value'!K314</f>
        <v>8488.0243854141645</v>
      </c>
      <c r="L314" s="70">
        <f>+Outflows!L314+Fees!L314+'Ongoing Cash Flows'!L314+'Terminal Value'!L314</f>
        <v>8488.957960995227</v>
      </c>
      <c r="M314" s="70">
        <f>+Outflows!M314+Fees!M314+'Ongoing Cash Flows'!M314+'Terminal Value'!M314</f>
        <v>8461.2457511113407</v>
      </c>
      <c r="N314" s="70">
        <f>+Outflows!N314+Fees!N314+'Ongoing Cash Flows'!N314+'Terminal Value'!N314</f>
        <v>8443.3052284633213</v>
      </c>
      <c r="O314" s="70">
        <f>+Outflows!O314+Fees!O314+'Ongoing Cash Flows'!O314+'Terminal Value'!O314</f>
        <v>8117.4754339794781</v>
      </c>
      <c r="P314" s="70">
        <f>+Outflows!P314+Fees!P314+'Ongoing Cash Flows'!P314+'Terminal Value'!P314</f>
        <v>8009.3227429375002</v>
      </c>
      <c r="Q314" s="70">
        <f>+Outflows!Q314+Fees!Q314+'Ongoing Cash Flows'!Q314+'Terminal Value'!Q314</f>
        <v>7981.0603891518822</v>
      </c>
      <c r="R314" s="70">
        <f>+Outflows!R314+Fees!R314+'Ongoing Cash Flows'!R314+'Terminal Value'!R314</f>
        <v>1163.9868541218091</v>
      </c>
      <c r="S314" s="70">
        <f>+Outflows!S314+Fees!S314+'Ongoing Cash Flows'!S314+'Terminal Value'!S314</f>
        <v>0</v>
      </c>
      <c r="T314" s="70">
        <f>+Outflows!T314+Fees!T314+'Ongoing Cash Flows'!T314+'Terminal Value'!T314</f>
        <v>0</v>
      </c>
      <c r="U314" s="70">
        <f>+Outflows!U314+Fees!U314+'Ongoing Cash Flows'!U314+'Terminal Value'!U314</f>
        <v>0</v>
      </c>
      <c r="V314" s="70">
        <f>+Outflows!V314+Fees!V314+'Ongoing Cash Flows'!V314+'Terminal Value'!V314</f>
        <v>0</v>
      </c>
      <c r="W314" s="70">
        <f>+Outflows!W314+Fees!W314+'Ongoing Cash Flows'!W314+'Terminal Value'!W314</f>
        <v>0</v>
      </c>
      <c r="X314" s="70">
        <f>+Outflows!X314+Fees!X314+'Ongoing Cash Flows'!X314+'Terminal Value'!X314</f>
        <v>0</v>
      </c>
      <c r="Y314" s="70">
        <f>+Outflows!Y314+Fees!Y314+'Ongoing Cash Flows'!Y314+'Terminal Value'!Y314</f>
        <v>0</v>
      </c>
      <c r="Z314" s="70">
        <f>+Outflows!Z314+Fees!Z314+'Ongoing Cash Flows'!Z314+'Terminal Value'!Z314</f>
        <v>0</v>
      </c>
      <c r="AA314" s="70">
        <f>+Outflows!AA314+Fees!AA314+'Ongoing Cash Flows'!AA314+'Terminal Value'!AA314</f>
        <v>0</v>
      </c>
      <c r="AB314" s="70">
        <f>+Outflows!AB314+Fees!AB314+'Ongoing Cash Flows'!AB314+'Terminal Value'!AB314</f>
        <v>0</v>
      </c>
      <c r="AC314" s="70">
        <f>+Outflows!AC314+Fees!AC314+'Ongoing Cash Flows'!AC314+'Terminal Value'!AC314</f>
        <v>0</v>
      </c>
      <c r="AD314" s="70">
        <f>+Outflows!AD314+Fees!AD314+'Ongoing Cash Flows'!AD314+'Terminal Value'!AD314</f>
        <v>0</v>
      </c>
      <c r="AE314" s="70">
        <f>+Outflows!AE314+Fees!AE314+'Ongoing Cash Flows'!AE314+'Terminal Value'!AE314</f>
        <v>0</v>
      </c>
      <c r="AF314" s="70">
        <f>+Outflows!AF314+Fees!AF314+'Ongoing Cash Flows'!AF314+'Terminal Value'!AF314</f>
        <v>0</v>
      </c>
      <c r="AG314" s="70">
        <f>+Outflows!AG314+Fees!AG314+'Ongoing Cash Flows'!AG314+'Terminal Value'!AG314</f>
        <v>0</v>
      </c>
      <c r="AH314" s="70">
        <f>+Outflows!AH314+Fees!AH314+'Ongoing Cash Flows'!AH314+'Terminal Value'!AH314</f>
        <v>0</v>
      </c>
      <c r="AI314" s="70">
        <f>+Outflows!AI314+Fees!AI314+'Ongoing Cash Flows'!AI314+'Terminal Value'!AI314</f>
        <v>0</v>
      </c>
      <c r="AJ314" s="70">
        <f>+Outflows!AJ314+Fees!AJ314+'Ongoing Cash Flows'!AJ314+'Terminal Value'!AJ314</f>
        <v>0</v>
      </c>
      <c r="AK314" s="70"/>
      <c r="AL314" s="6"/>
      <c r="AM314" s="71"/>
      <c r="AN314" s="72">
        <f t="shared" si="16"/>
        <v>4.8907312750816348E-2</v>
      </c>
      <c r="AO314" s="70">
        <f t="shared" ca="1" si="17"/>
        <v>-5945.5725707031079</v>
      </c>
      <c r="AP314" s="166">
        <f t="shared" ca="1" si="18"/>
        <v>25474502.008992266</v>
      </c>
      <c r="AQ314" s="166">
        <f t="shared" ca="1" si="19"/>
        <v>0</v>
      </c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1"/>
      <c r="CM314" s="1"/>
      <c r="CN314" s="1"/>
      <c r="CO314" s="1"/>
      <c r="CP314" s="1"/>
    </row>
    <row r="315" spans="1:94" x14ac:dyDescent="0.2">
      <c r="A315" s="6">
        <v>313</v>
      </c>
      <c r="B315" s="70">
        <f>+Outflows!B315+Fees!B315+'Ongoing Cash Flows'!B315+'Terminal Value'!B315</f>
        <v>-86714.359672635037</v>
      </c>
      <c r="C315" s="70">
        <f>+Outflows!C315+Fees!C315+'Ongoing Cash Flows'!C315+'Terminal Value'!C315</f>
        <v>14003.728010335377</v>
      </c>
      <c r="D315" s="70">
        <f>+Outflows!D315+Fees!D315+'Ongoing Cash Flows'!D315+'Terminal Value'!D315</f>
        <v>11894.645491238334</v>
      </c>
      <c r="E315" s="70">
        <f>+Outflows!E315+Fees!E315+'Ongoing Cash Flows'!E315+'Terminal Value'!E315</f>
        <v>9817.9859274866358</v>
      </c>
      <c r="F315" s="70">
        <f>+Outflows!F315+Fees!F315+'Ongoing Cash Flows'!F315+'Terminal Value'!F315</f>
        <v>9411.9456613366565</v>
      </c>
      <c r="G315" s="70">
        <f>+Outflows!G315+Fees!G315+'Ongoing Cash Flows'!G315+'Terminal Value'!G315</f>
        <v>9174.7755160891193</v>
      </c>
      <c r="H315" s="70">
        <f>+Outflows!H315+Fees!H315+'Ongoing Cash Flows'!H315+'Terminal Value'!H315</f>
        <v>8311.9052021000025</v>
      </c>
      <c r="I315" s="70">
        <f>+Outflows!I315+Fees!I315+'Ongoing Cash Flows'!I315+'Terminal Value'!I315</f>
        <v>8170.5044295695188</v>
      </c>
      <c r="J315" s="70">
        <f>+Outflows!J315+Fees!J315+'Ongoing Cash Flows'!J315+'Terminal Value'!J315</f>
        <v>8158.0702270345291</v>
      </c>
      <c r="K315" s="70">
        <f>+Outflows!K315+Fees!K315+'Ongoing Cash Flows'!K315+'Terminal Value'!K315</f>
        <v>8148.6344527275614</v>
      </c>
      <c r="L315" s="70">
        <f>+Outflows!L315+Fees!L315+'Ongoing Cash Flows'!L315+'Terminal Value'!L315</f>
        <v>8150.1422921541198</v>
      </c>
      <c r="M315" s="70">
        <f>+Outflows!M315+Fees!M315+'Ongoing Cash Flows'!M315+'Terminal Value'!M315</f>
        <v>8121.8558184247395</v>
      </c>
      <c r="N315" s="70">
        <f>+Outflows!N315+Fees!N315+'Ongoing Cash Flows'!N315+'Terminal Value'!N315</f>
        <v>8104.4895596222123</v>
      </c>
      <c r="O315" s="70">
        <f>+Outflows!O315+Fees!O315+'Ongoing Cash Flows'!O315+'Terminal Value'!O315</f>
        <v>7778.085501292876</v>
      </c>
      <c r="P315" s="70">
        <f>+Outflows!P315+Fees!P315+'Ongoing Cash Flows'!P315+'Terminal Value'!P315</f>
        <v>7670.5070740963911</v>
      </c>
      <c r="Q315" s="70">
        <f>+Outflows!Q315+Fees!Q315+'Ongoing Cash Flows'!Q315+'Terminal Value'!Q315</f>
        <v>7641.67045646528</v>
      </c>
      <c r="R315" s="70">
        <f>+Outflows!R315+Fees!R315+'Ongoing Cash Flows'!R315+'Terminal Value'!R315</f>
        <v>994.57901970125477</v>
      </c>
      <c r="S315" s="70">
        <f>+Outflows!S315+Fees!S315+'Ongoing Cash Flows'!S315+'Terminal Value'!S315</f>
        <v>0</v>
      </c>
      <c r="T315" s="70">
        <f>+Outflows!T315+Fees!T315+'Ongoing Cash Flows'!T315+'Terminal Value'!T315</f>
        <v>0</v>
      </c>
      <c r="U315" s="70">
        <f>+Outflows!U315+Fees!U315+'Ongoing Cash Flows'!U315+'Terminal Value'!U315</f>
        <v>0</v>
      </c>
      <c r="V315" s="70">
        <f>+Outflows!V315+Fees!V315+'Ongoing Cash Flows'!V315+'Terminal Value'!V315</f>
        <v>0</v>
      </c>
      <c r="W315" s="70">
        <f>+Outflows!W315+Fees!W315+'Ongoing Cash Flows'!W315+'Terminal Value'!W315</f>
        <v>0</v>
      </c>
      <c r="X315" s="70">
        <f>+Outflows!X315+Fees!X315+'Ongoing Cash Flows'!X315+'Terminal Value'!X315</f>
        <v>0</v>
      </c>
      <c r="Y315" s="70">
        <f>+Outflows!Y315+Fees!Y315+'Ongoing Cash Flows'!Y315+'Terminal Value'!Y315</f>
        <v>0</v>
      </c>
      <c r="Z315" s="70">
        <f>+Outflows!Z315+Fees!Z315+'Ongoing Cash Flows'!Z315+'Terminal Value'!Z315</f>
        <v>0</v>
      </c>
      <c r="AA315" s="70">
        <f>+Outflows!AA315+Fees!AA315+'Ongoing Cash Flows'!AA315+'Terminal Value'!AA315</f>
        <v>0</v>
      </c>
      <c r="AB315" s="70">
        <f>+Outflows!AB315+Fees!AB315+'Ongoing Cash Flows'!AB315+'Terminal Value'!AB315</f>
        <v>0</v>
      </c>
      <c r="AC315" s="70">
        <f>+Outflows!AC315+Fees!AC315+'Ongoing Cash Flows'!AC315+'Terminal Value'!AC315</f>
        <v>0</v>
      </c>
      <c r="AD315" s="70">
        <f>+Outflows!AD315+Fees!AD315+'Ongoing Cash Flows'!AD315+'Terminal Value'!AD315</f>
        <v>0</v>
      </c>
      <c r="AE315" s="70">
        <f>+Outflows!AE315+Fees!AE315+'Ongoing Cash Flows'!AE315+'Terminal Value'!AE315</f>
        <v>0</v>
      </c>
      <c r="AF315" s="70">
        <f>+Outflows!AF315+Fees!AF315+'Ongoing Cash Flows'!AF315+'Terminal Value'!AF315</f>
        <v>0</v>
      </c>
      <c r="AG315" s="70">
        <f>+Outflows!AG315+Fees!AG315+'Ongoing Cash Flows'!AG315+'Terminal Value'!AG315</f>
        <v>0</v>
      </c>
      <c r="AH315" s="70">
        <f>+Outflows!AH315+Fees!AH315+'Ongoing Cash Flows'!AH315+'Terminal Value'!AH315</f>
        <v>0</v>
      </c>
      <c r="AI315" s="70">
        <f>+Outflows!AI315+Fees!AI315+'Ongoing Cash Flows'!AI315+'Terminal Value'!AI315</f>
        <v>0</v>
      </c>
      <c r="AJ315" s="70">
        <f>+Outflows!AJ315+Fees!AJ315+'Ongoing Cash Flows'!AJ315+'Terminal Value'!AJ315</f>
        <v>0</v>
      </c>
      <c r="AK315" s="70"/>
      <c r="AL315" s="6"/>
      <c r="AM315" s="71"/>
      <c r="AN315" s="72">
        <f t="shared" si="16"/>
        <v>6.8356201052665724E-2</v>
      </c>
      <c r="AO315" s="70">
        <f t="shared" ca="1" si="17"/>
        <v>4234.1373609872599</v>
      </c>
      <c r="AP315" s="166">
        <f t="shared" ca="1" si="18"/>
        <v>0</v>
      </c>
      <c r="AQ315" s="166">
        <f t="shared" ca="1" si="19"/>
        <v>26342379.397274353</v>
      </c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1"/>
      <c r="CM315" s="1"/>
      <c r="CN315" s="1"/>
      <c r="CO315" s="1"/>
      <c r="CP315" s="1"/>
    </row>
    <row r="316" spans="1:94" x14ac:dyDescent="0.2">
      <c r="A316" s="6">
        <v>314</v>
      </c>
      <c r="B316" s="70">
        <f>+Outflows!B316+Fees!B316+'Ongoing Cash Flows'!B316+'Terminal Value'!B316</f>
        <v>-103822.83848293258</v>
      </c>
      <c r="C316" s="70">
        <f>+Outflows!C316+Fees!C316+'Ongoing Cash Flows'!C316+'Terminal Value'!C316</f>
        <v>14352.768345445984</v>
      </c>
      <c r="D316" s="70">
        <f>+Outflows!D316+Fees!D316+'Ongoing Cash Flows'!D316+'Terminal Value'!D316</f>
        <v>12535.030702746804</v>
      </c>
      <c r="E316" s="70">
        <f>+Outflows!E316+Fees!E316+'Ongoing Cash Flows'!E316+'Terminal Value'!E316</f>
        <v>10486.666735744926</v>
      </c>
      <c r="F316" s="70">
        <f>+Outflows!F316+Fees!F316+'Ongoing Cash Flows'!F316+'Terminal Value'!F316</f>
        <v>9942.3022946248111</v>
      </c>
      <c r="G316" s="70">
        <f>+Outflows!G316+Fees!G316+'Ongoing Cash Flows'!G316+'Terminal Value'!G316</f>
        <v>9611.1263882641178</v>
      </c>
      <c r="H316" s="70">
        <f>+Outflows!H316+Fees!H316+'Ongoing Cash Flows'!H316+'Terminal Value'!H316</f>
        <v>8726.3108818779438</v>
      </c>
      <c r="I316" s="70">
        <f>+Outflows!I316+Fees!I316+'Ongoing Cash Flows'!I316+'Terminal Value'!I316</f>
        <v>8562.959246694696</v>
      </c>
      <c r="J316" s="70">
        <f>+Outflows!J316+Fees!J316+'Ongoing Cash Flows'!J316+'Terminal Value'!J316</f>
        <v>8550.5250441597054</v>
      </c>
      <c r="K316" s="70">
        <f>+Outflows!K316+Fees!K316+'Ongoing Cash Flows'!K316+'Terminal Value'!K316</f>
        <v>8541.7544475088835</v>
      </c>
      <c r="L316" s="70">
        <f>+Outflows!L316+Fees!L316+'Ongoing Cash Flows'!L316+'Terminal Value'!L316</f>
        <v>8542.597109279297</v>
      </c>
      <c r="M316" s="70">
        <f>+Outflows!M316+Fees!M316+'Ongoing Cash Flows'!M316+'Terminal Value'!M316</f>
        <v>8514.9758132060597</v>
      </c>
      <c r="N316" s="70">
        <f>+Outflows!N316+Fees!N316+'Ongoing Cash Flows'!N316+'Terminal Value'!N316</f>
        <v>8496.9443767473895</v>
      </c>
      <c r="O316" s="70">
        <f>+Outflows!O316+Fees!O316+'Ongoing Cash Flows'!O316+'Terminal Value'!O316</f>
        <v>8171.205496074198</v>
      </c>
      <c r="P316" s="70">
        <f>+Outflows!P316+Fees!P316+'Ongoing Cash Flows'!P316+'Terminal Value'!P316</f>
        <v>8062.9618912215683</v>
      </c>
      <c r="Q316" s="70">
        <f>+Outflows!Q316+Fees!Q316+'Ongoing Cash Flows'!Q316+'Terminal Value'!Q316</f>
        <v>8034.7904512466012</v>
      </c>
      <c r="R316" s="70">
        <f>+Outflows!R316+Fees!R316+'Ongoing Cash Flows'!R316+'Terminal Value'!R316</f>
        <v>1190.8064282638434</v>
      </c>
      <c r="S316" s="70">
        <f>+Outflows!S316+Fees!S316+'Ongoing Cash Flows'!S316+'Terminal Value'!S316</f>
        <v>0</v>
      </c>
      <c r="T316" s="70">
        <f>+Outflows!T316+Fees!T316+'Ongoing Cash Flows'!T316+'Terminal Value'!T316</f>
        <v>0</v>
      </c>
      <c r="U316" s="70">
        <f>+Outflows!U316+Fees!U316+'Ongoing Cash Flows'!U316+'Terminal Value'!U316</f>
        <v>0</v>
      </c>
      <c r="V316" s="70">
        <f>+Outflows!V316+Fees!V316+'Ongoing Cash Flows'!V316+'Terminal Value'!V316</f>
        <v>0</v>
      </c>
      <c r="W316" s="70">
        <f>+Outflows!W316+Fees!W316+'Ongoing Cash Flows'!W316+'Terminal Value'!W316</f>
        <v>0</v>
      </c>
      <c r="X316" s="70">
        <f>+Outflows!X316+Fees!X316+'Ongoing Cash Flows'!X316+'Terminal Value'!X316</f>
        <v>0</v>
      </c>
      <c r="Y316" s="70">
        <f>+Outflows!Y316+Fees!Y316+'Ongoing Cash Flows'!Y316+'Terminal Value'!Y316</f>
        <v>0</v>
      </c>
      <c r="Z316" s="70">
        <f>+Outflows!Z316+Fees!Z316+'Ongoing Cash Flows'!Z316+'Terminal Value'!Z316</f>
        <v>0</v>
      </c>
      <c r="AA316" s="70">
        <f>+Outflows!AA316+Fees!AA316+'Ongoing Cash Flows'!AA316+'Terminal Value'!AA316</f>
        <v>0</v>
      </c>
      <c r="AB316" s="70">
        <f>+Outflows!AB316+Fees!AB316+'Ongoing Cash Flows'!AB316+'Terminal Value'!AB316</f>
        <v>0</v>
      </c>
      <c r="AC316" s="70">
        <f>+Outflows!AC316+Fees!AC316+'Ongoing Cash Flows'!AC316+'Terminal Value'!AC316</f>
        <v>0</v>
      </c>
      <c r="AD316" s="70">
        <f>+Outflows!AD316+Fees!AD316+'Ongoing Cash Flows'!AD316+'Terminal Value'!AD316</f>
        <v>0</v>
      </c>
      <c r="AE316" s="70">
        <f>+Outflows!AE316+Fees!AE316+'Ongoing Cash Flows'!AE316+'Terminal Value'!AE316</f>
        <v>0</v>
      </c>
      <c r="AF316" s="70">
        <f>+Outflows!AF316+Fees!AF316+'Ongoing Cash Flows'!AF316+'Terminal Value'!AF316</f>
        <v>0</v>
      </c>
      <c r="AG316" s="70">
        <f>+Outflows!AG316+Fees!AG316+'Ongoing Cash Flows'!AG316+'Terminal Value'!AG316</f>
        <v>0</v>
      </c>
      <c r="AH316" s="70">
        <f>+Outflows!AH316+Fees!AH316+'Ongoing Cash Flows'!AH316+'Terminal Value'!AH316</f>
        <v>0</v>
      </c>
      <c r="AI316" s="70">
        <f>+Outflows!AI316+Fees!AI316+'Ongoing Cash Flows'!AI316+'Terminal Value'!AI316</f>
        <v>0</v>
      </c>
      <c r="AJ316" s="70">
        <f>+Outflows!AJ316+Fees!AJ316+'Ongoing Cash Flows'!AJ316+'Terminal Value'!AJ316</f>
        <v>0</v>
      </c>
      <c r="AK316" s="70"/>
      <c r="AL316" s="6"/>
      <c r="AM316" s="71"/>
      <c r="AN316" s="72">
        <f t="shared" si="16"/>
        <v>4.6263691782951366E-2</v>
      </c>
      <c r="AO316" s="70">
        <f t="shared" ca="1" si="17"/>
        <v>-7562.1418193052214</v>
      </c>
      <c r="AP316" s="166">
        <f t="shared" ca="1" si="18"/>
        <v>44406182.581042469</v>
      </c>
      <c r="AQ316" s="166">
        <f t="shared" ca="1" si="19"/>
        <v>0</v>
      </c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1"/>
      <c r="CM316" s="1"/>
      <c r="CN316" s="1"/>
      <c r="CO316" s="1"/>
      <c r="CP316" s="1"/>
    </row>
    <row r="317" spans="1:94" x14ac:dyDescent="0.2">
      <c r="A317" s="6">
        <v>315</v>
      </c>
      <c r="B317" s="70">
        <f>+Outflows!B317+Fees!B317+'Ongoing Cash Flows'!B317+'Terminal Value'!B317</f>
        <v>-92806.979905118686</v>
      </c>
      <c r="C317" s="70">
        <f>+Outflows!C317+Fees!C317+'Ongoing Cash Flows'!C317+'Terminal Value'!C317</f>
        <v>14177.464903250275</v>
      </c>
      <c r="D317" s="70">
        <f>+Outflows!D317+Fees!D317+'Ongoing Cash Flows'!D317+'Terminal Value'!D317</f>
        <v>12072.350048341243</v>
      </c>
      <c r="E317" s="70">
        <f>+Outflows!E317+Fees!E317+'Ongoing Cash Flows'!E317+'Terminal Value'!E317</f>
        <v>10107.17741820186</v>
      </c>
      <c r="F317" s="70">
        <f>+Outflows!F317+Fees!F317+'Ongoing Cash Flows'!F317+'Terminal Value'!F317</f>
        <v>9637.6020423916434</v>
      </c>
      <c r="G317" s="70">
        <f>+Outflows!G317+Fees!G317+'Ongoing Cash Flows'!G317+'Terminal Value'!G317</f>
        <v>9428.0675546471466</v>
      </c>
      <c r="H317" s="70">
        <f>+Outflows!H317+Fees!H317+'Ongoing Cash Flows'!H317+'Terminal Value'!H317</f>
        <v>8459.4821116000785</v>
      </c>
      <c r="I317" s="70">
        <f>+Outflows!I317+Fees!I317+'Ongoing Cash Flows'!I317+'Terminal Value'!I317</f>
        <v>8310.2642636065066</v>
      </c>
      <c r="J317" s="70">
        <f>+Outflows!J317+Fees!J317+'Ongoing Cash Flows'!J317+'Terminal Value'!J317</f>
        <v>8297.8300610715178</v>
      </c>
      <c r="K317" s="70">
        <f>+Outflows!K317+Fees!K317+'Ongoing Cash Flows'!K317+'Terminal Value'!K317</f>
        <v>8288.6311678391903</v>
      </c>
      <c r="L317" s="70">
        <f>+Outflows!L317+Fees!L317+'Ongoing Cash Flows'!L317+'Terminal Value'!L317</f>
        <v>8289.9021261911075</v>
      </c>
      <c r="M317" s="70">
        <f>+Outflows!M317+Fees!M317+'Ongoing Cash Flows'!M317+'Terminal Value'!M317</f>
        <v>8261.8525335363665</v>
      </c>
      <c r="N317" s="70">
        <f>+Outflows!N317+Fees!N317+'Ongoing Cash Flows'!N317+'Terminal Value'!N317</f>
        <v>8244.2493936592</v>
      </c>
      <c r="O317" s="70">
        <f>+Outflows!O317+Fees!O317+'Ongoing Cash Flows'!O317+'Terminal Value'!O317</f>
        <v>7918.0822164045039</v>
      </c>
      <c r="P317" s="70">
        <f>+Outflows!P317+Fees!P317+'Ongoing Cash Flows'!P317+'Terminal Value'!P317</f>
        <v>7810.2669081333797</v>
      </c>
      <c r="Q317" s="70">
        <f>+Outflows!Q317+Fees!Q317+'Ongoing Cash Flows'!Q317+'Terminal Value'!Q317</f>
        <v>7781.667171576908</v>
      </c>
      <c r="R317" s="70">
        <f>+Outflows!R317+Fees!R317+'Ongoing Cash Flows'!R317+'Terminal Value'!R317</f>
        <v>1064.4589367197491</v>
      </c>
      <c r="S317" s="70">
        <f>+Outflows!S317+Fees!S317+'Ongoing Cash Flows'!S317+'Terminal Value'!S317</f>
        <v>0</v>
      </c>
      <c r="T317" s="70">
        <f>+Outflows!T317+Fees!T317+'Ongoing Cash Flows'!T317+'Terminal Value'!T317</f>
        <v>0</v>
      </c>
      <c r="U317" s="70">
        <f>+Outflows!U317+Fees!U317+'Ongoing Cash Flows'!U317+'Terminal Value'!U317</f>
        <v>0</v>
      </c>
      <c r="V317" s="70">
        <f>+Outflows!V317+Fees!V317+'Ongoing Cash Flows'!V317+'Terminal Value'!V317</f>
        <v>0</v>
      </c>
      <c r="W317" s="70">
        <f>+Outflows!W317+Fees!W317+'Ongoing Cash Flows'!W317+'Terminal Value'!W317</f>
        <v>0</v>
      </c>
      <c r="X317" s="70">
        <f>+Outflows!X317+Fees!X317+'Ongoing Cash Flows'!X317+'Terminal Value'!X317</f>
        <v>0</v>
      </c>
      <c r="Y317" s="70">
        <f>+Outflows!Y317+Fees!Y317+'Ongoing Cash Flows'!Y317+'Terminal Value'!Y317</f>
        <v>0</v>
      </c>
      <c r="Z317" s="70">
        <f>+Outflows!Z317+Fees!Z317+'Ongoing Cash Flows'!Z317+'Terminal Value'!Z317</f>
        <v>0</v>
      </c>
      <c r="AA317" s="70">
        <f>+Outflows!AA317+Fees!AA317+'Ongoing Cash Flows'!AA317+'Terminal Value'!AA317</f>
        <v>0</v>
      </c>
      <c r="AB317" s="70">
        <f>+Outflows!AB317+Fees!AB317+'Ongoing Cash Flows'!AB317+'Terminal Value'!AB317</f>
        <v>0</v>
      </c>
      <c r="AC317" s="70">
        <f>+Outflows!AC317+Fees!AC317+'Ongoing Cash Flows'!AC317+'Terminal Value'!AC317</f>
        <v>0</v>
      </c>
      <c r="AD317" s="70">
        <f>+Outflows!AD317+Fees!AD317+'Ongoing Cash Flows'!AD317+'Terminal Value'!AD317</f>
        <v>0</v>
      </c>
      <c r="AE317" s="70">
        <f>+Outflows!AE317+Fees!AE317+'Ongoing Cash Flows'!AE317+'Terminal Value'!AE317</f>
        <v>0</v>
      </c>
      <c r="AF317" s="70">
        <f>+Outflows!AF317+Fees!AF317+'Ongoing Cash Flows'!AF317+'Terminal Value'!AF317</f>
        <v>0</v>
      </c>
      <c r="AG317" s="70">
        <f>+Outflows!AG317+Fees!AG317+'Ongoing Cash Flows'!AG317+'Terminal Value'!AG317</f>
        <v>0</v>
      </c>
      <c r="AH317" s="70">
        <f>+Outflows!AH317+Fees!AH317+'Ongoing Cash Flows'!AH317+'Terminal Value'!AH317</f>
        <v>0</v>
      </c>
      <c r="AI317" s="70">
        <f>+Outflows!AI317+Fees!AI317+'Ongoing Cash Flows'!AI317+'Terminal Value'!AI317</f>
        <v>0</v>
      </c>
      <c r="AJ317" s="70">
        <f>+Outflows!AJ317+Fees!AJ317+'Ongoing Cash Flows'!AJ317+'Terminal Value'!AJ317</f>
        <v>0</v>
      </c>
      <c r="AK317" s="70"/>
      <c r="AL317" s="6"/>
      <c r="AM317" s="71"/>
      <c r="AN317" s="72">
        <f t="shared" si="16"/>
        <v>5.99390834569931E-2</v>
      </c>
      <c r="AO317" s="70">
        <f t="shared" ca="1" si="17"/>
        <v>170.89564923691989</v>
      </c>
      <c r="AP317" s="166">
        <f t="shared" ca="1" si="18"/>
        <v>0</v>
      </c>
      <c r="AQ317" s="166">
        <f t="shared" ca="1" si="19"/>
        <v>1143276.4433400121</v>
      </c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1"/>
      <c r="CM317" s="1"/>
      <c r="CN317" s="1"/>
      <c r="CO317" s="1"/>
      <c r="CP317" s="1"/>
    </row>
    <row r="318" spans="1:94" x14ac:dyDescent="0.2">
      <c r="A318" s="6">
        <v>316</v>
      </c>
      <c r="B318" s="70">
        <f>+Outflows!B318+Fees!B318+'Ongoing Cash Flows'!B318+'Terminal Value'!B318</f>
        <v>-86197.712192506384</v>
      </c>
      <c r="C318" s="70">
        <f>+Outflows!C318+Fees!C318+'Ongoing Cash Flows'!C318+'Terminal Value'!C318</f>
        <v>14050.967227218887</v>
      </c>
      <c r="D318" s="70">
        <f>+Outflows!D318+Fees!D318+'Ongoing Cash Flows'!D318+'Terminal Value'!D318</f>
        <v>11786.707044708406</v>
      </c>
      <c r="E318" s="70">
        <f>+Outflows!E318+Fees!E318+'Ongoing Cash Flows'!E318+'Terminal Value'!E318</f>
        <v>9782.0051498461835</v>
      </c>
      <c r="F318" s="70">
        <f>+Outflows!F318+Fees!F318+'Ongoing Cash Flows'!F318+'Terminal Value'!F318</f>
        <v>9443.8417965463759</v>
      </c>
      <c r="G318" s="70">
        <f>+Outflows!G318+Fees!G318+'Ongoing Cash Flows'!G318+'Terminal Value'!G318</f>
        <v>9088.909126188144</v>
      </c>
      <c r="H318" s="70">
        <f>+Outflows!H318+Fees!H318+'Ongoing Cash Flows'!H318+'Terminal Value'!H318</f>
        <v>8299.3908428409322</v>
      </c>
      <c r="I318" s="70">
        <f>+Outflows!I318+Fees!I318+'Ongoing Cash Flows'!I318+'Terminal Value'!I318</f>
        <v>8158.6529496933517</v>
      </c>
      <c r="J318" s="70">
        <f>+Outflows!J318+Fees!J318+'Ongoing Cash Flows'!J318+'Terminal Value'!J318</f>
        <v>8146.218747158362</v>
      </c>
      <c r="K318" s="70">
        <f>+Outflows!K318+Fees!K318+'Ongoing Cash Flows'!K318+'Terminal Value'!K318</f>
        <v>8136.7628855973671</v>
      </c>
      <c r="L318" s="70">
        <f>+Outflows!L318+Fees!L318+'Ongoing Cash Flows'!L318+'Terminal Value'!L318</f>
        <v>8138.2908122779518</v>
      </c>
      <c r="M318" s="70">
        <f>+Outflows!M318+Fees!M318+'Ongoing Cash Flows'!M318+'Terminal Value'!M318</f>
        <v>8109.9842512945443</v>
      </c>
      <c r="N318" s="70">
        <f>+Outflows!N318+Fees!N318+'Ongoing Cash Flows'!N318+'Terminal Value'!N318</f>
        <v>8092.6380797460442</v>
      </c>
      <c r="O318" s="70">
        <f>+Outflows!O318+Fees!O318+'Ongoing Cash Flows'!O318+'Terminal Value'!O318</f>
        <v>7766.2139341626807</v>
      </c>
      <c r="P318" s="70">
        <f>+Outflows!P318+Fees!P318+'Ongoing Cash Flows'!P318+'Terminal Value'!P318</f>
        <v>7658.6555942202231</v>
      </c>
      <c r="Q318" s="70">
        <f>+Outflows!Q318+Fees!Q318+'Ongoing Cash Flows'!Q318+'Terminal Value'!Q318</f>
        <v>7629.7988893350848</v>
      </c>
      <c r="R318" s="70">
        <f>+Outflows!R318+Fees!R318+'Ongoing Cash Flows'!R318+'Terminal Value'!R318</f>
        <v>988.6532797631711</v>
      </c>
      <c r="S318" s="70">
        <f>+Outflows!S318+Fees!S318+'Ongoing Cash Flows'!S318+'Terminal Value'!S318</f>
        <v>0</v>
      </c>
      <c r="T318" s="70">
        <f>+Outflows!T318+Fees!T318+'Ongoing Cash Flows'!T318+'Terminal Value'!T318</f>
        <v>0</v>
      </c>
      <c r="U318" s="70">
        <f>+Outflows!U318+Fees!U318+'Ongoing Cash Flows'!U318+'Terminal Value'!U318</f>
        <v>0</v>
      </c>
      <c r="V318" s="70">
        <f>+Outflows!V318+Fees!V318+'Ongoing Cash Flows'!V318+'Terminal Value'!V318</f>
        <v>0</v>
      </c>
      <c r="W318" s="70">
        <f>+Outflows!W318+Fees!W318+'Ongoing Cash Flows'!W318+'Terminal Value'!W318</f>
        <v>0</v>
      </c>
      <c r="X318" s="70">
        <f>+Outflows!X318+Fees!X318+'Ongoing Cash Flows'!X318+'Terminal Value'!X318</f>
        <v>0</v>
      </c>
      <c r="Y318" s="70">
        <f>+Outflows!Y318+Fees!Y318+'Ongoing Cash Flows'!Y318+'Terminal Value'!Y318</f>
        <v>0</v>
      </c>
      <c r="Z318" s="70">
        <f>+Outflows!Z318+Fees!Z318+'Ongoing Cash Flows'!Z318+'Terminal Value'!Z318</f>
        <v>0</v>
      </c>
      <c r="AA318" s="70">
        <f>+Outflows!AA318+Fees!AA318+'Ongoing Cash Flows'!AA318+'Terminal Value'!AA318</f>
        <v>0</v>
      </c>
      <c r="AB318" s="70">
        <f>+Outflows!AB318+Fees!AB318+'Ongoing Cash Flows'!AB318+'Terminal Value'!AB318</f>
        <v>0</v>
      </c>
      <c r="AC318" s="70">
        <f>+Outflows!AC318+Fees!AC318+'Ongoing Cash Flows'!AC318+'Terminal Value'!AC318</f>
        <v>0</v>
      </c>
      <c r="AD318" s="70">
        <f>+Outflows!AD318+Fees!AD318+'Ongoing Cash Flows'!AD318+'Terminal Value'!AD318</f>
        <v>0</v>
      </c>
      <c r="AE318" s="70">
        <f>+Outflows!AE318+Fees!AE318+'Ongoing Cash Flows'!AE318+'Terminal Value'!AE318</f>
        <v>0</v>
      </c>
      <c r="AF318" s="70">
        <f>+Outflows!AF318+Fees!AF318+'Ongoing Cash Flows'!AF318+'Terminal Value'!AF318</f>
        <v>0</v>
      </c>
      <c r="AG318" s="70">
        <f>+Outflows!AG318+Fees!AG318+'Ongoing Cash Flows'!AG318+'Terminal Value'!AG318</f>
        <v>0</v>
      </c>
      <c r="AH318" s="70">
        <f>+Outflows!AH318+Fees!AH318+'Ongoing Cash Flows'!AH318+'Terminal Value'!AH318</f>
        <v>0</v>
      </c>
      <c r="AI318" s="70">
        <f>+Outflows!AI318+Fees!AI318+'Ongoing Cash Flows'!AI318+'Terminal Value'!AI318</f>
        <v>0</v>
      </c>
      <c r="AJ318" s="70">
        <f>+Outflows!AJ318+Fees!AJ318+'Ongoing Cash Flows'!AJ318+'Terminal Value'!AJ318</f>
        <v>0</v>
      </c>
      <c r="AK318" s="70"/>
      <c r="AL318" s="6"/>
      <c r="AM318" s="71"/>
      <c r="AN318" s="72">
        <f t="shared" si="16"/>
        <v>6.9037231802940385E-2</v>
      </c>
      <c r="AO318" s="70">
        <f t="shared" ca="1" si="17"/>
        <v>4539.8027893450899</v>
      </c>
      <c r="AP318" s="166">
        <f t="shared" ca="1" si="18"/>
        <v>0</v>
      </c>
      <c r="AQ318" s="166">
        <f t="shared" ca="1" si="19"/>
        <v>29573455.84099989</v>
      </c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1"/>
      <c r="CM318" s="1"/>
      <c r="CN318" s="1"/>
      <c r="CO318" s="1"/>
      <c r="CP318" s="1"/>
    </row>
    <row r="319" spans="1:94" x14ac:dyDescent="0.2">
      <c r="A319" s="6">
        <v>317</v>
      </c>
      <c r="B319" s="70">
        <f>+Outflows!B319+Fees!B319+'Ongoing Cash Flows'!B319+'Terminal Value'!B319</f>
        <v>-99882.401616453382</v>
      </c>
      <c r="C319" s="70">
        <f>+Outflows!C319+Fees!C319+'Ongoing Cash Flows'!C319+'Terminal Value'!C319</f>
        <v>14303.735539656798</v>
      </c>
      <c r="D319" s="70">
        <f>+Outflows!D319+Fees!D319+'Ongoing Cash Flows'!D319+'Terminal Value'!D319</f>
        <v>12349.319821794283</v>
      </c>
      <c r="E319" s="70">
        <f>+Outflows!E319+Fees!E319+'Ongoing Cash Flows'!E319+'Terminal Value'!E319</f>
        <v>10322.362904299944</v>
      </c>
      <c r="F319" s="70">
        <f>+Outflows!F319+Fees!F319+'Ongoing Cash Flows'!F319+'Terminal Value'!F319</f>
        <v>9877.284359686555</v>
      </c>
      <c r="G319" s="70">
        <f>+Outflows!G319+Fees!G319+'Ongoing Cash Flows'!G319+'Terminal Value'!G319</f>
        <v>9553.7787458404691</v>
      </c>
      <c r="H319" s="70">
        <f>+Outflows!H319+Fees!H319+'Ongoing Cash Flows'!H319+'Terminal Value'!H319</f>
        <v>8630.8646743932368</v>
      </c>
      <c r="I319" s="70">
        <f>+Outflows!I319+Fees!I319+'Ongoing Cash Flows'!I319+'Terminal Value'!I319</f>
        <v>8472.5687773271566</v>
      </c>
      <c r="J319" s="70">
        <f>+Outflows!J319+Fees!J319+'Ongoing Cash Flows'!J319+'Terminal Value'!J319</f>
        <v>8460.1345747921659</v>
      </c>
      <c r="K319" s="70">
        <f>+Outflows!K319+Fees!K319+'Ongoing Cash Flows'!K319+'Terminal Value'!K319</f>
        <v>8451.2107739559742</v>
      </c>
      <c r="L319" s="70">
        <f>+Outflows!L319+Fees!L319+'Ongoing Cash Flows'!L319+'Terminal Value'!L319</f>
        <v>8452.2066399117575</v>
      </c>
      <c r="M319" s="70">
        <f>+Outflows!M319+Fees!M319+'Ongoing Cash Flows'!M319+'Terminal Value'!M319</f>
        <v>8424.4321396531523</v>
      </c>
      <c r="N319" s="70">
        <f>+Outflows!N319+Fees!N319+'Ongoing Cash Flows'!N319+'Terminal Value'!N319</f>
        <v>8406.55390737985</v>
      </c>
      <c r="O319" s="70">
        <f>+Outflows!O319+Fees!O319+'Ongoing Cash Flows'!O319+'Terminal Value'!O319</f>
        <v>8080.6618225212897</v>
      </c>
      <c r="P319" s="70">
        <f>+Outflows!P319+Fees!P319+'Ongoing Cash Flows'!P319+'Terminal Value'!P319</f>
        <v>7972.5714218540288</v>
      </c>
      <c r="Q319" s="70">
        <f>+Outflows!Q319+Fees!Q319+'Ongoing Cash Flows'!Q319+'Terminal Value'!Q319</f>
        <v>7944.2467776936928</v>
      </c>
      <c r="R319" s="70">
        <f>+Outflows!R319+Fees!R319+'Ongoing Cash Flows'!R319+'Terminal Value'!R319</f>
        <v>1145.6111935800736</v>
      </c>
      <c r="S319" s="70">
        <f>+Outflows!S319+Fees!S319+'Ongoing Cash Flows'!S319+'Terminal Value'!S319</f>
        <v>0</v>
      </c>
      <c r="T319" s="70">
        <f>+Outflows!T319+Fees!T319+'Ongoing Cash Flows'!T319+'Terminal Value'!T319</f>
        <v>0</v>
      </c>
      <c r="U319" s="70">
        <f>+Outflows!U319+Fees!U319+'Ongoing Cash Flows'!U319+'Terminal Value'!U319</f>
        <v>0</v>
      </c>
      <c r="V319" s="70">
        <f>+Outflows!V319+Fees!V319+'Ongoing Cash Flows'!V319+'Terminal Value'!V319</f>
        <v>0</v>
      </c>
      <c r="W319" s="70">
        <f>+Outflows!W319+Fees!W319+'Ongoing Cash Flows'!W319+'Terminal Value'!W319</f>
        <v>0</v>
      </c>
      <c r="X319" s="70">
        <f>+Outflows!X319+Fees!X319+'Ongoing Cash Flows'!X319+'Terminal Value'!X319</f>
        <v>0</v>
      </c>
      <c r="Y319" s="70">
        <f>+Outflows!Y319+Fees!Y319+'Ongoing Cash Flows'!Y319+'Terminal Value'!Y319</f>
        <v>0</v>
      </c>
      <c r="Z319" s="70">
        <f>+Outflows!Z319+Fees!Z319+'Ongoing Cash Flows'!Z319+'Terminal Value'!Z319</f>
        <v>0</v>
      </c>
      <c r="AA319" s="70">
        <f>+Outflows!AA319+Fees!AA319+'Ongoing Cash Flows'!AA319+'Terminal Value'!AA319</f>
        <v>0</v>
      </c>
      <c r="AB319" s="70">
        <f>+Outflows!AB319+Fees!AB319+'Ongoing Cash Flows'!AB319+'Terminal Value'!AB319</f>
        <v>0</v>
      </c>
      <c r="AC319" s="70">
        <f>+Outflows!AC319+Fees!AC319+'Ongoing Cash Flows'!AC319+'Terminal Value'!AC319</f>
        <v>0</v>
      </c>
      <c r="AD319" s="70">
        <f>+Outflows!AD319+Fees!AD319+'Ongoing Cash Flows'!AD319+'Terminal Value'!AD319</f>
        <v>0</v>
      </c>
      <c r="AE319" s="70">
        <f>+Outflows!AE319+Fees!AE319+'Ongoing Cash Flows'!AE319+'Terminal Value'!AE319</f>
        <v>0</v>
      </c>
      <c r="AF319" s="70">
        <f>+Outflows!AF319+Fees!AF319+'Ongoing Cash Flows'!AF319+'Terminal Value'!AF319</f>
        <v>0</v>
      </c>
      <c r="AG319" s="70">
        <f>+Outflows!AG319+Fees!AG319+'Ongoing Cash Flows'!AG319+'Terminal Value'!AG319</f>
        <v>0</v>
      </c>
      <c r="AH319" s="70">
        <f>+Outflows!AH319+Fees!AH319+'Ongoing Cash Flows'!AH319+'Terminal Value'!AH319</f>
        <v>0</v>
      </c>
      <c r="AI319" s="70">
        <f>+Outflows!AI319+Fees!AI319+'Ongoing Cash Flows'!AI319+'Terminal Value'!AI319</f>
        <v>0</v>
      </c>
      <c r="AJ319" s="70">
        <f>+Outflows!AJ319+Fees!AJ319+'Ongoing Cash Flows'!AJ319+'Terminal Value'!AJ319</f>
        <v>0</v>
      </c>
      <c r="AK319" s="70"/>
      <c r="AL319" s="6"/>
      <c r="AM319" s="71"/>
      <c r="AN319" s="72">
        <f t="shared" si="16"/>
        <v>5.0871661305427557E-2</v>
      </c>
      <c r="AO319" s="70">
        <f t="shared" ca="1" si="17"/>
        <v>-4784.9267114826616</v>
      </c>
      <c r="AP319" s="166">
        <f t="shared" ca="1" si="18"/>
        <v>15105514.210919436</v>
      </c>
      <c r="AQ319" s="166">
        <f t="shared" ca="1" si="19"/>
        <v>0</v>
      </c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1"/>
      <c r="CM319" s="1"/>
      <c r="CN319" s="1"/>
      <c r="CO319" s="1"/>
      <c r="CP319" s="1"/>
    </row>
    <row r="320" spans="1:94" x14ac:dyDescent="0.2">
      <c r="A320" s="6">
        <v>318</v>
      </c>
      <c r="B320" s="70">
        <f>+Outflows!B320+Fees!B320+'Ongoing Cash Flows'!B320+'Terminal Value'!B320</f>
        <v>-85365.093998082491</v>
      </c>
      <c r="C320" s="70">
        <f>+Outflows!C320+Fees!C320+'Ongoing Cash Flows'!C320+'Terminal Value'!C320</f>
        <v>13982.11252159475</v>
      </c>
      <c r="D320" s="70">
        <f>+Outflows!D320+Fees!D320+'Ongoing Cash Flows'!D320+'Terminal Value'!D320</f>
        <v>11815.787803542311</v>
      </c>
      <c r="E320" s="70">
        <f>+Outflows!E320+Fees!E320+'Ongoing Cash Flows'!E320+'Terminal Value'!E320</f>
        <v>9828.6040102399529</v>
      </c>
      <c r="F320" s="70">
        <f>+Outflows!F320+Fees!F320+'Ongoing Cash Flows'!F320+'Terminal Value'!F320</f>
        <v>9323.4292247251196</v>
      </c>
      <c r="G320" s="70">
        <f>+Outflows!G320+Fees!G320+'Ongoing Cash Flows'!G320+'Terminal Value'!G320</f>
        <v>9178.8975015320211</v>
      </c>
      <c r="H320" s="70">
        <f>+Outflows!H320+Fees!H320+'Ongoing Cash Flows'!H320+'Terminal Value'!H320</f>
        <v>8279.2229651072303</v>
      </c>
      <c r="I320" s="70">
        <f>+Outflows!I320+Fees!I320+'Ongoing Cash Flows'!I320+'Terminal Value'!I320</f>
        <v>8139.5533544078226</v>
      </c>
      <c r="J320" s="70">
        <f>+Outflows!J320+Fees!J320+'Ongoing Cash Flows'!J320+'Terminal Value'!J320</f>
        <v>8127.1191518728328</v>
      </c>
      <c r="K320" s="70">
        <f>+Outflows!K320+Fees!K320+'Ongoing Cash Flows'!K320+'Terminal Value'!K320</f>
        <v>8117.6309181164397</v>
      </c>
      <c r="L320" s="70">
        <f>+Outflows!L320+Fees!L320+'Ongoing Cash Flows'!L320+'Terminal Value'!L320</f>
        <v>8119.1912169924235</v>
      </c>
      <c r="M320" s="70">
        <f>+Outflows!M320+Fees!M320+'Ongoing Cash Flows'!M320+'Terminal Value'!M320</f>
        <v>8090.8522838136169</v>
      </c>
      <c r="N320" s="70">
        <f>+Outflows!N320+Fees!N320+'Ongoing Cash Flows'!N320+'Terminal Value'!N320</f>
        <v>8073.538484460516</v>
      </c>
      <c r="O320" s="70">
        <f>+Outflows!O320+Fees!O320+'Ongoing Cash Flows'!O320+'Terminal Value'!O320</f>
        <v>7747.0819666817533</v>
      </c>
      <c r="P320" s="70">
        <f>+Outflows!P320+Fees!P320+'Ongoing Cash Flows'!P320+'Terminal Value'!P320</f>
        <v>7639.5559989346948</v>
      </c>
      <c r="Q320" s="70">
        <f>+Outflows!Q320+Fees!Q320+'Ongoing Cash Flows'!Q320+'Terminal Value'!Q320</f>
        <v>7610.6669218541574</v>
      </c>
      <c r="R320" s="70">
        <f>+Outflows!R320+Fees!R320+'Ongoing Cash Flows'!R320+'Terminal Value'!R320</f>
        <v>979.10348212040674</v>
      </c>
      <c r="S320" s="70">
        <f>+Outflows!S320+Fees!S320+'Ongoing Cash Flows'!S320+'Terminal Value'!S320</f>
        <v>0</v>
      </c>
      <c r="T320" s="70">
        <f>+Outflows!T320+Fees!T320+'Ongoing Cash Flows'!T320+'Terminal Value'!T320</f>
        <v>0</v>
      </c>
      <c r="U320" s="70">
        <f>+Outflows!U320+Fees!U320+'Ongoing Cash Flows'!U320+'Terminal Value'!U320</f>
        <v>0</v>
      </c>
      <c r="V320" s="70">
        <f>+Outflows!V320+Fees!V320+'Ongoing Cash Flows'!V320+'Terminal Value'!V320</f>
        <v>0</v>
      </c>
      <c r="W320" s="70">
        <f>+Outflows!W320+Fees!W320+'Ongoing Cash Flows'!W320+'Terminal Value'!W320</f>
        <v>0</v>
      </c>
      <c r="X320" s="70">
        <f>+Outflows!X320+Fees!X320+'Ongoing Cash Flows'!X320+'Terminal Value'!X320</f>
        <v>0</v>
      </c>
      <c r="Y320" s="70">
        <f>+Outflows!Y320+Fees!Y320+'Ongoing Cash Flows'!Y320+'Terminal Value'!Y320</f>
        <v>0</v>
      </c>
      <c r="Z320" s="70">
        <f>+Outflows!Z320+Fees!Z320+'Ongoing Cash Flows'!Z320+'Terminal Value'!Z320</f>
        <v>0</v>
      </c>
      <c r="AA320" s="70">
        <f>+Outflows!AA320+Fees!AA320+'Ongoing Cash Flows'!AA320+'Terminal Value'!AA320</f>
        <v>0</v>
      </c>
      <c r="AB320" s="70">
        <f>+Outflows!AB320+Fees!AB320+'Ongoing Cash Flows'!AB320+'Terminal Value'!AB320</f>
        <v>0</v>
      </c>
      <c r="AC320" s="70">
        <f>+Outflows!AC320+Fees!AC320+'Ongoing Cash Flows'!AC320+'Terminal Value'!AC320</f>
        <v>0</v>
      </c>
      <c r="AD320" s="70">
        <f>+Outflows!AD320+Fees!AD320+'Ongoing Cash Flows'!AD320+'Terminal Value'!AD320</f>
        <v>0</v>
      </c>
      <c r="AE320" s="70">
        <f>+Outflows!AE320+Fees!AE320+'Ongoing Cash Flows'!AE320+'Terminal Value'!AE320</f>
        <v>0</v>
      </c>
      <c r="AF320" s="70">
        <f>+Outflows!AF320+Fees!AF320+'Ongoing Cash Flows'!AF320+'Terminal Value'!AF320</f>
        <v>0</v>
      </c>
      <c r="AG320" s="70">
        <f>+Outflows!AG320+Fees!AG320+'Ongoing Cash Flows'!AG320+'Terminal Value'!AG320</f>
        <v>0</v>
      </c>
      <c r="AH320" s="70">
        <f>+Outflows!AH320+Fees!AH320+'Ongoing Cash Flows'!AH320+'Terminal Value'!AH320</f>
        <v>0</v>
      </c>
      <c r="AI320" s="70">
        <f>+Outflows!AI320+Fees!AI320+'Ongoing Cash Flows'!AI320+'Terminal Value'!AI320</f>
        <v>0</v>
      </c>
      <c r="AJ320" s="70">
        <f>+Outflows!AJ320+Fees!AJ320+'Ongoing Cash Flows'!AJ320+'Terminal Value'!AJ320</f>
        <v>0</v>
      </c>
      <c r="AK320" s="70"/>
      <c r="AL320" s="6"/>
      <c r="AM320" s="71"/>
      <c r="AN320" s="72">
        <f t="shared" si="16"/>
        <v>7.0476600527763375E-2</v>
      </c>
      <c r="AO320" s="70">
        <f t="shared" ca="1" si="17"/>
        <v>5188.2236687308723</v>
      </c>
      <c r="AP320" s="166">
        <f t="shared" ca="1" si="18"/>
        <v>0</v>
      </c>
      <c r="AQ320" s="166">
        <f t="shared" ca="1" si="19"/>
        <v>37046323.153475322</v>
      </c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1"/>
      <c r="CM320" s="1"/>
      <c r="CN320" s="1"/>
      <c r="CO320" s="1"/>
      <c r="CP320" s="1"/>
    </row>
    <row r="321" spans="1:94" x14ac:dyDescent="0.2">
      <c r="A321" s="6">
        <v>319</v>
      </c>
      <c r="B321" s="70">
        <f>+Outflows!B321+Fees!B321+'Ongoing Cash Flows'!B321+'Terminal Value'!B321</f>
        <v>-89966.664890473083</v>
      </c>
      <c r="C321" s="70">
        <f>+Outflows!C321+Fees!C321+'Ongoing Cash Flows'!C321+'Terminal Value'!C321</f>
        <v>14067.11839712178</v>
      </c>
      <c r="D321" s="70">
        <f>+Outflows!D321+Fees!D321+'Ongoing Cash Flows'!D321+'Terminal Value'!D321</f>
        <v>12021.335730196297</v>
      </c>
      <c r="E321" s="70">
        <f>+Outflows!E321+Fees!E321+'Ongoing Cash Flows'!E321+'Terminal Value'!E321</f>
        <v>10029.157756490538</v>
      </c>
      <c r="F321" s="70">
        <f>+Outflows!F321+Fees!F321+'Ongoing Cash Flows'!F321+'Terminal Value'!F321</f>
        <v>9548.5175252390036</v>
      </c>
      <c r="G321" s="70">
        <f>+Outflows!G321+Fees!G321+'Ongoing Cash Flows'!G321+'Terminal Value'!G321</f>
        <v>9241.0963698884661</v>
      </c>
      <c r="H321" s="70">
        <f>+Outflows!H321+Fees!H321+'Ongoing Cash Flows'!H321+'Terminal Value'!H321</f>
        <v>8390.6833196397292</v>
      </c>
      <c r="I321" s="70">
        <f>+Outflows!I321+Fees!I321+'Ongoing Cash Flows'!I321+'Terminal Value'!I321</f>
        <v>8245.1097094225497</v>
      </c>
      <c r="J321" s="70">
        <f>+Outflows!J321+Fees!J321+'Ongoing Cash Flows'!J321+'Terminal Value'!J321</f>
        <v>8232.6755068875591</v>
      </c>
      <c r="K321" s="70">
        <f>+Outflows!K321+Fees!K321+'Ongoing Cash Flows'!K321+'Terminal Value'!K321</f>
        <v>8223.366182207461</v>
      </c>
      <c r="L321" s="70">
        <f>+Outflows!L321+Fees!L321+'Ongoing Cash Flows'!L321+'Terminal Value'!L321</f>
        <v>8224.7475720071488</v>
      </c>
      <c r="M321" s="70">
        <f>+Outflows!M321+Fees!M321+'Ongoing Cash Flows'!M321+'Terminal Value'!M321</f>
        <v>8196.587547904639</v>
      </c>
      <c r="N321" s="70">
        <f>+Outflows!N321+Fees!N321+'Ongoing Cash Flows'!N321+'Terminal Value'!N321</f>
        <v>8179.0948394752431</v>
      </c>
      <c r="O321" s="70">
        <f>+Outflows!O321+Fees!O321+'Ongoing Cash Flows'!O321+'Terminal Value'!O321</f>
        <v>7852.8172307727764</v>
      </c>
      <c r="P321" s="70">
        <f>+Outflows!P321+Fees!P321+'Ongoing Cash Flows'!P321+'Terminal Value'!P321</f>
        <v>7745.112353949422</v>
      </c>
      <c r="Q321" s="70">
        <f>+Outflows!Q321+Fees!Q321+'Ongoing Cash Flows'!Q321+'Terminal Value'!Q321</f>
        <v>7716.4021859451796</v>
      </c>
      <c r="R321" s="70">
        <f>+Outflows!R321+Fees!R321+'Ongoing Cash Flows'!R321+'Terminal Value'!R321</f>
        <v>1031.88165962777</v>
      </c>
      <c r="S321" s="70">
        <f>+Outflows!S321+Fees!S321+'Ongoing Cash Flows'!S321+'Terminal Value'!S321</f>
        <v>0</v>
      </c>
      <c r="T321" s="70">
        <f>+Outflows!T321+Fees!T321+'Ongoing Cash Flows'!T321+'Terminal Value'!T321</f>
        <v>0</v>
      </c>
      <c r="U321" s="70">
        <f>+Outflows!U321+Fees!U321+'Ongoing Cash Flows'!U321+'Terminal Value'!U321</f>
        <v>0</v>
      </c>
      <c r="V321" s="70">
        <f>+Outflows!V321+Fees!V321+'Ongoing Cash Flows'!V321+'Terminal Value'!V321</f>
        <v>0</v>
      </c>
      <c r="W321" s="70">
        <f>+Outflows!W321+Fees!W321+'Ongoing Cash Flows'!W321+'Terminal Value'!W321</f>
        <v>0</v>
      </c>
      <c r="X321" s="70">
        <f>+Outflows!X321+Fees!X321+'Ongoing Cash Flows'!X321+'Terminal Value'!X321</f>
        <v>0</v>
      </c>
      <c r="Y321" s="70">
        <f>+Outflows!Y321+Fees!Y321+'Ongoing Cash Flows'!Y321+'Terminal Value'!Y321</f>
        <v>0</v>
      </c>
      <c r="Z321" s="70">
        <f>+Outflows!Z321+Fees!Z321+'Ongoing Cash Flows'!Z321+'Terminal Value'!Z321</f>
        <v>0</v>
      </c>
      <c r="AA321" s="70">
        <f>+Outflows!AA321+Fees!AA321+'Ongoing Cash Flows'!AA321+'Terminal Value'!AA321</f>
        <v>0</v>
      </c>
      <c r="AB321" s="70">
        <f>+Outflows!AB321+Fees!AB321+'Ongoing Cash Flows'!AB321+'Terminal Value'!AB321</f>
        <v>0</v>
      </c>
      <c r="AC321" s="70">
        <f>+Outflows!AC321+Fees!AC321+'Ongoing Cash Flows'!AC321+'Terminal Value'!AC321</f>
        <v>0</v>
      </c>
      <c r="AD321" s="70">
        <f>+Outflows!AD321+Fees!AD321+'Ongoing Cash Flows'!AD321+'Terminal Value'!AD321</f>
        <v>0</v>
      </c>
      <c r="AE321" s="70">
        <f>+Outflows!AE321+Fees!AE321+'Ongoing Cash Flows'!AE321+'Terminal Value'!AE321</f>
        <v>0</v>
      </c>
      <c r="AF321" s="70">
        <f>+Outflows!AF321+Fees!AF321+'Ongoing Cash Flows'!AF321+'Terminal Value'!AF321</f>
        <v>0</v>
      </c>
      <c r="AG321" s="70">
        <f>+Outflows!AG321+Fees!AG321+'Ongoing Cash Flows'!AG321+'Terminal Value'!AG321</f>
        <v>0</v>
      </c>
      <c r="AH321" s="70">
        <f>+Outflows!AH321+Fees!AH321+'Ongoing Cash Flows'!AH321+'Terminal Value'!AH321</f>
        <v>0</v>
      </c>
      <c r="AI321" s="70">
        <f>+Outflows!AI321+Fees!AI321+'Ongoing Cash Flows'!AI321+'Terminal Value'!AI321</f>
        <v>0</v>
      </c>
      <c r="AJ321" s="70">
        <f>+Outflows!AJ321+Fees!AJ321+'Ongoing Cash Flows'!AJ321+'Terminal Value'!AJ321</f>
        <v>0</v>
      </c>
      <c r="AK321" s="70"/>
      <c r="AL321" s="6"/>
      <c r="AM321" s="71"/>
      <c r="AN321" s="72">
        <f t="shared" si="16"/>
        <v>6.3757428526878324E-2</v>
      </c>
      <c r="AO321" s="70">
        <f t="shared" ca="1" si="17"/>
        <v>2074.2978699700484</v>
      </c>
      <c r="AP321" s="166">
        <f t="shared" ca="1" si="18"/>
        <v>0</v>
      </c>
      <c r="AQ321" s="166">
        <f t="shared" ca="1" si="19"/>
        <v>8836608.0715689119</v>
      </c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1"/>
      <c r="CM321" s="1"/>
      <c r="CN321" s="1"/>
      <c r="CO321" s="1"/>
      <c r="CP321" s="1"/>
    </row>
    <row r="322" spans="1:94" x14ac:dyDescent="0.2">
      <c r="A322" s="6">
        <v>320</v>
      </c>
      <c r="B322" s="70">
        <f>+Outflows!B322+Fees!B322+'Ongoing Cash Flows'!B322+'Terminal Value'!B322</f>
        <v>-100025.84782302652</v>
      </c>
      <c r="C322" s="70">
        <f>+Outflows!C322+Fees!C322+'Ongoing Cash Flows'!C322+'Terminal Value'!C322</f>
        <v>14203.995691384802</v>
      </c>
      <c r="D322" s="70">
        <f>+Outflows!D322+Fees!D322+'Ongoing Cash Flows'!D322+'Terminal Value'!D322</f>
        <v>12343.063215509848</v>
      </c>
      <c r="E322" s="70">
        <f>+Outflows!E322+Fees!E322+'Ongoing Cash Flows'!E322+'Terminal Value'!E322</f>
        <v>10236.815183105031</v>
      </c>
      <c r="F322" s="70">
        <f>+Outflows!F322+Fees!F322+'Ongoing Cash Flows'!F322+'Terminal Value'!F322</f>
        <v>9991.6920641949619</v>
      </c>
      <c r="G322" s="70">
        <f>+Outflows!G322+Fees!G322+'Ongoing Cash Flows'!G322+'Terminal Value'!G322</f>
        <v>9661.6960715454115</v>
      </c>
      <c r="H322" s="70">
        <f>+Outflows!H322+Fees!H322+'Ongoing Cash Flows'!H322+'Terminal Value'!H322</f>
        <v>8634.3392628359416</v>
      </c>
      <c r="I322" s="70">
        <f>+Outflows!I322+Fees!I322+'Ongoing Cash Flows'!I322+'Terminal Value'!I322</f>
        <v>8475.859318548979</v>
      </c>
      <c r="J322" s="70">
        <f>+Outflows!J322+Fees!J322+'Ongoing Cash Flows'!J322+'Terminal Value'!J322</f>
        <v>8463.4251160139884</v>
      </c>
      <c r="K322" s="70">
        <f>+Outflows!K322+Fees!K322+'Ongoing Cash Flows'!K322+'Terminal Value'!K322</f>
        <v>8454.5068923663093</v>
      </c>
      <c r="L322" s="70">
        <f>+Outflows!L322+Fees!L322+'Ongoing Cash Flows'!L322+'Terminal Value'!L322</f>
        <v>8455.4971811335781</v>
      </c>
      <c r="M322" s="70">
        <f>+Outflows!M322+Fees!M322+'Ongoing Cash Flows'!M322+'Terminal Value'!M322</f>
        <v>8427.7282580634856</v>
      </c>
      <c r="N322" s="70">
        <f>+Outflows!N322+Fees!N322+'Ongoing Cash Flows'!N322+'Terminal Value'!N322</f>
        <v>8409.8444486016724</v>
      </c>
      <c r="O322" s="70">
        <f>+Outflows!O322+Fees!O322+'Ongoing Cash Flows'!O322+'Terminal Value'!O322</f>
        <v>8083.9579409316229</v>
      </c>
      <c r="P322" s="70">
        <f>+Outflows!P322+Fees!P322+'Ongoing Cash Flows'!P322+'Terminal Value'!P322</f>
        <v>7975.8619630758512</v>
      </c>
      <c r="Q322" s="70">
        <f>+Outflows!Q322+Fees!Q322+'Ongoing Cash Flows'!Q322+'Terminal Value'!Q322</f>
        <v>7947.542896104027</v>
      </c>
      <c r="R322" s="70">
        <f>+Outflows!R322+Fees!R322+'Ongoing Cash Flows'!R322+'Terminal Value'!R322</f>
        <v>1147.2564641909848</v>
      </c>
      <c r="S322" s="70">
        <f>+Outflows!S322+Fees!S322+'Ongoing Cash Flows'!S322+'Terminal Value'!S322</f>
        <v>0</v>
      </c>
      <c r="T322" s="70">
        <f>+Outflows!T322+Fees!T322+'Ongoing Cash Flows'!T322+'Terminal Value'!T322</f>
        <v>0</v>
      </c>
      <c r="U322" s="70">
        <f>+Outflows!U322+Fees!U322+'Ongoing Cash Flows'!U322+'Terminal Value'!U322</f>
        <v>0</v>
      </c>
      <c r="V322" s="70">
        <f>+Outflows!V322+Fees!V322+'Ongoing Cash Flows'!V322+'Terminal Value'!V322</f>
        <v>0</v>
      </c>
      <c r="W322" s="70">
        <f>+Outflows!W322+Fees!W322+'Ongoing Cash Flows'!W322+'Terminal Value'!W322</f>
        <v>0</v>
      </c>
      <c r="X322" s="70">
        <f>+Outflows!X322+Fees!X322+'Ongoing Cash Flows'!X322+'Terminal Value'!X322</f>
        <v>0</v>
      </c>
      <c r="Y322" s="70">
        <f>+Outflows!Y322+Fees!Y322+'Ongoing Cash Flows'!Y322+'Terminal Value'!Y322</f>
        <v>0</v>
      </c>
      <c r="Z322" s="70">
        <f>+Outflows!Z322+Fees!Z322+'Ongoing Cash Flows'!Z322+'Terminal Value'!Z322</f>
        <v>0</v>
      </c>
      <c r="AA322" s="70">
        <f>+Outflows!AA322+Fees!AA322+'Ongoing Cash Flows'!AA322+'Terminal Value'!AA322</f>
        <v>0</v>
      </c>
      <c r="AB322" s="70">
        <f>+Outflows!AB322+Fees!AB322+'Ongoing Cash Flows'!AB322+'Terminal Value'!AB322</f>
        <v>0</v>
      </c>
      <c r="AC322" s="70">
        <f>+Outflows!AC322+Fees!AC322+'Ongoing Cash Flows'!AC322+'Terminal Value'!AC322</f>
        <v>0</v>
      </c>
      <c r="AD322" s="70">
        <f>+Outflows!AD322+Fees!AD322+'Ongoing Cash Flows'!AD322+'Terminal Value'!AD322</f>
        <v>0</v>
      </c>
      <c r="AE322" s="70">
        <f>+Outflows!AE322+Fees!AE322+'Ongoing Cash Flows'!AE322+'Terminal Value'!AE322</f>
        <v>0</v>
      </c>
      <c r="AF322" s="70">
        <f>+Outflows!AF322+Fees!AF322+'Ongoing Cash Flows'!AF322+'Terminal Value'!AF322</f>
        <v>0</v>
      </c>
      <c r="AG322" s="70">
        <f>+Outflows!AG322+Fees!AG322+'Ongoing Cash Flows'!AG322+'Terminal Value'!AG322</f>
        <v>0</v>
      </c>
      <c r="AH322" s="70">
        <f>+Outflows!AH322+Fees!AH322+'Ongoing Cash Flows'!AH322+'Terminal Value'!AH322</f>
        <v>0</v>
      </c>
      <c r="AI322" s="70">
        <f>+Outflows!AI322+Fees!AI322+'Ongoing Cash Flows'!AI322+'Terminal Value'!AI322</f>
        <v>0</v>
      </c>
      <c r="AJ322" s="70">
        <f>+Outflows!AJ322+Fees!AJ322+'Ongoing Cash Flows'!AJ322+'Terminal Value'!AJ322</f>
        <v>0</v>
      </c>
      <c r="AK322" s="70"/>
      <c r="AL322" s="6"/>
      <c r="AM322" s="71"/>
      <c r="AN322" s="72">
        <f t="shared" si="16"/>
        <v>5.0677576661109919E-2</v>
      </c>
      <c r="AO322" s="70">
        <f t="shared" ca="1" si="17"/>
        <v>-4901.2789614350768</v>
      </c>
      <c r="AP322" s="166">
        <f t="shared" ca="1" si="18"/>
        <v>16023477.015026089</v>
      </c>
      <c r="AQ322" s="166">
        <f t="shared" ca="1" si="19"/>
        <v>0</v>
      </c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1"/>
      <c r="CM322" s="1"/>
      <c r="CN322" s="1"/>
      <c r="CO322" s="1"/>
      <c r="CP322" s="1"/>
    </row>
    <row r="323" spans="1:94" x14ac:dyDescent="0.2">
      <c r="A323" s="6">
        <v>321</v>
      </c>
      <c r="B323" s="70">
        <f>+Outflows!B323+Fees!B323+'Ongoing Cash Flows'!B323+'Terminal Value'!B323</f>
        <v>-95039.428892144671</v>
      </c>
      <c r="C323" s="70">
        <f>+Outflows!C323+Fees!C323+'Ongoing Cash Flows'!C323+'Terminal Value'!C323</f>
        <v>14195.149573826424</v>
      </c>
      <c r="D323" s="70">
        <f>+Outflows!D323+Fees!D323+'Ongoing Cash Flows'!D323+'Terminal Value'!D323</f>
        <v>12138.11141236135</v>
      </c>
      <c r="E323" s="70">
        <f>+Outflows!E323+Fees!E323+'Ongoing Cash Flows'!E323+'Terminal Value'!E323</f>
        <v>10041.245109764615</v>
      </c>
      <c r="F323" s="70">
        <f>+Outflows!F323+Fees!F323+'Ongoing Cash Flows'!F323+'Terminal Value'!F323</f>
        <v>9624.304771757892</v>
      </c>
      <c r="G323" s="70">
        <f>+Outflows!G323+Fees!G323+'Ongoing Cash Flows'!G323+'Terminal Value'!G323</f>
        <v>9506.9703048655865</v>
      </c>
      <c r="H323" s="70">
        <f>+Outflows!H323+Fees!H323+'Ongoing Cash Flows'!H323+'Terminal Value'!H323</f>
        <v>8513.5570267515777</v>
      </c>
      <c r="I323" s="70">
        <f>+Outflows!I323+Fees!I323+'Ongoing Cash Flows'!I323+'Terminal Value'!I323</f>
        <v>8361.4748574096939</v>
      </c>
      <c r="J323" s="70">
        <f>+Outflows!J323+Fees!J323+'Ongoing Cash Flows'!J323+'Terminal Value'!J323</f>
        <v>8349.0406548747051</v>
      </c>
      <c r="K323" s="70">
        <f>+Outflows!K323+Fees!K323+'Ongoing Cash Flows'!K323+'Terminal Value'!K323</f>
        <v>8339.9285592589913</v>
      </c>
      <c r="L323" s="70">
        <f>+Outflows!L323+Fees!L323+'Ongoing Cash Flows'!L323+'Terminal Value'!L323</f>
        <v>8341.1127199942948</v>
      </c>
      <c r="M323" s="70">
        <f>+Outflows!M323+Fees!M323+'Ongoing Cash Flows'!M323+'Terminal Value'!M323</f>
        <v>8313.1499249561675</v>
      </c>
      <c r="N323" s="70">
        <f>+Outflows!N323+Fees!N323+'Ongoing Cash Flows'!N323+'Terminal Value'!N323</f>
        <v>8295.4599874623873</v>
      </c>
      <c r="O323" s="70">
        <f>+Outflows!O323+Fees!O323+'Ongoing Cash Flows'!O323+'Terminal Value'!O323</f>
        <v>7969.3796078243058</v>
      </c>
      <c r="P323" s="70">
        <f>+Outflows!P323+Fees!P323+'Ongoing Cash Flows'!P323+'Terminal Value'!P323</f>
        <v>7861.4775019365661</v>
      </c>
      <c r="Q323" s="70">
        <f>+Outflows!Q323+Fees!Q323+'Ongoing Cash Flows'!Q323+'Terminal Value'!Q323</f>
        <v>7832.964562996709</v>
      </c>
      <c r="R323" s="70">
        <f>+Outflows!R323+Fees!R323+'Ongoing Cash Flows'!R323+'Terminal Value'!R323</f>
        <v>1090.0642336213425</v>
      </c>
      <c r="S323" s="70">
        <f>+Outflows!S323+Fees!S323+'Ongoing Cash Flows'!S323+'Terminal Value'!S323</f>
        <v>0</v>
      </c>
      <c r="T323" s="70">
        <f>+Outflows!T323+Fees!T323+'Ongoing Cash Flows'!T323+'Terminal Value'!T323</f>
        <v>0</v>
      </c>
      <c r="U323" s="70">
        <f>+Outflows!U323+Fees!U323+'Ongoing Cash Flows'!U323+'Terminal Value'!U323</f>
        <v>0</v>
      </c>
      <c r="V323" s="70">
        <f>+Outflows!V323+Fees!V323+'Ongoing Cash Flows'!V323+'Terminal Value'!V323</f>
        <v>0</v>
      </c>
      <c r="W323" s="70">
        <f>+Outflows!W323+Fees!W323+'Ongoing Cash Flows'!W323+'Terminal Value'!W323</f>
        <v>0</v>
      </c>
      <c r="X323" s="70">
        <f>+Outflows!X323+Fees!X323+'Ongoing Cash Flows'!X323+'Terminal Value'!X323</f>
        <v>0</v>
      </c>
      <c r="Y323" s="70">
        <f>+Outflows!Y323+Fees!Y323+'Ongoing Cash Flows'!Y323+'Terminal Value'!Y323</f>
        <v>0</v>
      </c>
      <c r="Z323" s="70">
        <f>+Outflows!Z323+Fees!Z323+'Ongoing Cash Flows'!Z323+'Terminal Value'!Z323</f>
        <v>0</v>
      </c>
      <c r="AA323" s="70">
        <f>+Outflows!AA323+Fees!AA323+'Ongoing Cash Flows'!AA323+'Terminal Value'!AA323</f>
        <v>0</v>
      </c>
      <c r="AB323" s="70">
        <f>+Outflows!AB323+Fees!AB323+'Ongoing Cash Flows'!AB323+'Terminal Value'!AB323</f>
        <v>0</v>
      </c>
      <c r="AC323" s="70">
        <f>+Outflows!AC323+Fees!AC323+'Ongoing Cash Flows'!AC323+'Terminal Value'!AC323</f>
        <v>0</v>
      </c>
      <c r="AD323" s="70">
        <f>+Outflows!AD323+Fees!AD323+'Ongoing Cash Flows'!AD323+'Terminal Value'!AD323</f>
        <v>0</v>
      </c>
      <c r="AE323" s="70">
        <f>+Outflows!AE323+Fees!AE323+'Ongoing Cash Flows'!AE323+'Terminal Value'!AE323</f>
        <v>0</v>
      </c>
      <c r="AF323" s="70">
        <f>+Outflows!AF323+Fees!AF323+'Ongoing Cash Flows'!AF323+'Terminal Value'!AF323</f>
        <v>0</v>
      </c>
      <c r="AG323" s="70">
        <f>+Outflows!AG323+Fees!AG323+'Ongoing Cash Flows'!AG323+'Terminal Value'!AG323</f>
        <v>0</v>
      </c>
      <c r="AH323" s="70">
        <f>+Outflows!AH323+Fees!AH323+'Ongoing Cash Flows'!AH323+'Terminal Value'!AH323</f>
        <v>0</v>
      </c>
      <c r="AI323" s="70">
        <f>+Outflows!AI323+Fees!AI323+'Ongoing Cash Flows'!AI323+'Terminal Value'!AI323</f>
        <v>0</v>
      </c>
      <c r="AJ323" s="70">
        <f>+Outflows!AJ323+Fees!AJ323+'Ongoing Cash Flows'!AJ323+'Terminal Value'!AJ323</f>
        <v>0</v>
      </c>
      <c r="AK323" s="70"/>
      <c r="AL323" s="6"/>
      <c r="AM323" s="71"/>
      <c r="AN323" s="72">
        <f t="shared" ref="AN323:AN386" si="20">IF(ISERROR(XIRR(B323:AJ323,IRRDates)),-1,XIRR(B323:AJ323,IRRDates))</f>
        <v>5.6607517600059512E-2</v>
      </c>
      <c r="AO323" s="70">
        <f t="shared" ref="AO323:AO386" ca="1" si="21">SUMPRODUCT(B323:AJ323,PVRf)</f>
        <v>-1574.2848973909427</v>
      </c>
      <c r="AP323" s="166">
        <f t="shared" ca="1" si="18"/>
        <v>456894.19024645834</v>
      </c>
      <c r="AQ323" s="166">
        <f t="shared" ca="1" si="19"/>
        <v>0</v>
      </c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1"/>
      <c r="CM323" s="1"/>
      <c r="CN323" s="1"/>
      <c r="CO323" s="1"/>
      <c r="CP323" s="1"/>
    </row>
    <row r="324" spans="1:94" x14ac:dyDescent="0.2">
      <c r="A324" s="6">
        <v>322</v>
      </c>
      <c r="B324" s="70">
        <f>+Outflows!B324+Fees!B324+'Ongoing Cash Flows'!B324+'Terminal Value'!B324</f>
        <v>-89110.823983461974</v>
      </c>
      <c r="C324" s="70">
        <f>+Outflows!C324+Fees!C324+'Ongoing Cash Flows'!C324+'Terminal Value'!C324</f>
        <v>13960.954311077359</v>
      </c>
      <c r="D324" s="70">
        <f>+Outflows!D324+Fees!D324+'Ongoing Cash Flows'!D324+'Terminal Value'!D324</f>
        <v>11957.357132533312</v>
      </c>
      <c r="E324" s="70">
        <f>+Outflows!E324+Fees!E324+'Ongoing Cash Flows'!E324+'Terminal Value'!E324</f>
        <v>9827.3568332489867</v>
      </c>
      <c r="F324" s="70">
        <f>+Outflows!F324+Fees!F324+'Ongoing Cash Flows'!F324+'Terminal Value'!F324</f>
        <v>9456.9348501456025</v>
      </c>
      <c r="G324" s="70">
        <f>+Outflows!G324+Fees!G324+'Ongoing Cash Flows'!G324+'Terminal Value'!G324</f>
        <v>9278.0484470578231</v>
      </c>
      <c r="H324" s="70">
        <f>+Outflows!H324+Fees!H324+'Ongoing Cash Flows'!H324+'Terminal Value'!H324</f>
        <v>8369.9529357882875</v>
      </c>
      <c r="I324" s="70">
        <f>+Outflows!I324+Fees!I324+'Ongoing Cash Flows'!I324+'Terminal Value'!I324</f>
        <v>8225.477403688441</v>
      </c>
      <c r="J324" s="70">
        <f>+Outflows!J324+Fees!J324+'Ongoing Cash Flows'!J324+'Terminal Value'!J324</f>
        <v>8213.0432011534504</v>
      </c>
      <c r="K324" s="70">
        <f>+Outflows!K324+Fees!K324+'Ongoing Cash Flows'!K324+'Terminal Value'!K324</f>
        <v>8203.7006013788887</v>
      </c>
      <c r="L324" s="70">
        <f>+Outflows!L324+Fees!L324+'Ongoing Cash Flows'!L324+'Terminal Value'!L324</f>
        <v>8205.1152662730401</v>
      </c>
      <c r="M324" s="70">
        <f>+Outflows!M324+Fees!M324+'Ongoing Cash Flows'!M324+'Terminal Value'!M324</f>
        <v>8176.9219670760649</v>
      </c>
      <c r="N324" s="70">
        <f>+Outflows!N324+Fees!N324+'Ongoing Cash Flows'!N324+'Terminal Value'!N324</f>
        <v>8159.4625337411335</v>
      </c>
      <c r="O324" s="70">
        <f>+Outflows!O324+Fees!O324+'Ongoing Cash Flows'!O324+'Terminal Value'!O324</f>
        <v>7833.1516499442023</v>
      </c>
      <c r="P324" s="70">
        <f>+Outflows!P324+Fees!P324+'Ongoing Cash Flows'!P324+'Terminal Value'!P324</f>
        <v>7725.4800482153123</v>
      </c>
      <c r="Q324" s="70">
        <f>+Outflows!Q324+Fees!Q324+'Ongoing Cash Flows'!Q324+'Terminal Value'!Q324</f>
        <v>7696.7366051166064</v>
      </c>
      <c r="R324" s="70">
        <f>+Outflows!R324+Fees!R324+'Ongoing Cash Flows'!R324+'Terminal Value'!R324</f>
        <v>1022.0655067607154</v>
      </c>
      <c r="S324" s="70">
        <f>+Outflows!S324+Fees!S324+'Ongoing Cash Flows'!S324+'Terminal Value'!S324</f>
        <v>0</v>
      </c>
      <c r="T324" s="70">
        <f>+Outflows!T324+Fees!T324+'Ongoing Cash Flows'!T324+'Terminal Value'!T324</f>
        <v>0</v>
      </c>
      <c r="U324" s="70">
        <f>+Outflows!U324+Fees!U324+'Ongoing Cash Flows'!U324+'Terminal Value'!U324</f>
        <v>0</v>
      </c>
      <c r="V324" s="70">
        <f>+Outflows!V324+Fees!V324+'Ongoing Cash Flows'!V324+'Terminal Value'!V324</f>
        <v>0</v>
      </c>
      <c r="W324" s="70">
        <f>+Outflows!W324+Fees!W324+'Ongoing Cash Flows'!W324+'Terminal Value'!W324</f>
        <v>0</v>
      </c>
      <c r="X324" s="70">
        <f>+Outflows!X324+Fees!X324+'Ongoing Cash Flows'!X324+'Terminal Value'!X324</f>
        <v>0</v>
      </c>
      <c r="Y324" s="70">
        <f>+Outflows!Y324+Fees!Y324+'Ongoing Cash Flows'!Y324+'Terminal Value'!Y324</f>
        <v>0</v>
      </c>
      <c r="Z324" s="70">
        <f>+Outflows!Z324+Fees!Z324+'Ongoing Cash Flows'!Z324+'Terminal Value'!Z324</f>
        <v>0</v>
      </c>
      <c r="AA324" s="70">
        <f>+Outflows!AA324+Fees!AA324+'Ongoing Cash Flows'!AA324+'Terminal Value'!AA324</f>
        <v>0</v>
      </c>
      <c r="AB324" s="70">
        <f>+Outflows!AB324+Fees!AB324+'Ongoing Cash Flows'!AB324+'Terminal Value'!AB324</f>
        <v>0</v>
      </c>
      <c r="AC324" s="70">
        <f>+Outflows!AC324+Fees!AC324+'Ongoing Cash Flows'!AC324+'Terminal Value'!AC324</f>
        <v>0</v>
      </c>
      <c r="AD324" s="70">
        <f>+Outflows!AD324+Fees!AD324+'Ongoing Cash Flows'!AD324+'Terminal Value'!AD324</f>
        <v>0</v>
      </c>
      <c r="AE324" s="70">
        <f>+Outflows!AE324+Fees!AE324+'Ongoing Cash Flows'!AE324+'Terminal Value'!AE324</f>
        <v>0</v>
      </c>
      <c r="AF324" s="70">
        <f>+Outflows!AF324+Fees!AF324+'Ongoing Cash Flows'!AF324+'Terminal Value'!AF324</f>
        <v>0</v>
      </c>
      <c r="AG324" s="70">
        <f>+Outflows!AG324+Fees!AG324+'Ongoing Cash Flows'!AG324+'Terminal Value'!AG324</f>
        <v>0</v>
      </c>
      <c r="AH324" s="70">
        <f>+Outflows!AH324+Fees!AH324+'Ongoing Cash Flows'!AH324+'Terminal Value'!AH324</f>
        <v>0</v>
      </c>
      <c r="AI324" s="70">
        <f>+Outflows!AI324+Fees!AI324+'Ongoing Cash Flows'!AI324+'Terminal Value'!AI324</f>
        <v>0</v>
      </c>
      <c r="AJ324" s="70">
        <f>+Outflows!AJ324+Fees!AJ324+'Ongoing Cash Flows'!AJ324+'Terminal Value'!AJ324</f>
        <v>0</v>
      </c>
      <c r="AK324" s="70"/>
      <c r="AL324" s="6"/>
      <c r="AM324" s="71"/>
      <c r="AN324" s="72">
        <f t="shared" si="20"/>
        <v>6.4484450221061709E-2</v>
      </c>
      <c r="AO324" s="70">
        <f t="shared" ca="1" si="21"/>
        <v>2419.8294222177724</v>
      </c>
      <c r="AP324" s="166">
        <f t="shared" ref="AP324:AP387" ca="1" si="22">MIN(0,AO324-$AO$1004)^2</f>
        <v>0</v>
      </c>
      <c r="AQ324" s="166">
        <f t="shared" ref="AQ324:AQ387" ca="1" si="23">MAX(0,AO324-$AO$1004)^2</f>
        <v>11010284.218969319</v>
      </c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1"/>
      <c r="CM324" s="1"/>
      <c r="CN324" s="1"/>
      <c r="CO324" s="1"/>
      <c r="CP324" s="1"/>
    </row>
    <row r="325" spans="1:94" x14ac:dyDescent="0.2">
      <c r="A325" s="6">
        <v>323</v>
      </c>
      <c r="B325" s="70">
        <f>+Outflows!B325+Fees!B325+'Ongoing Cash Flows'!B325+'Terminal Value'!B325</f>
        <v>-99672.854875630175</v>
      </c>
      <c r="C325" s="70">
        <f>+Outflows!C325+Fees!C325+'Ongoing Cash Flows'!C325+'Terminal Value'!C325</f>
        <v>14263.21404646426</v>
      </c>
      <c r="D325" s="70">
        <f>+Outflows!D325+Fees!D325+'Ongoing Cash Flows'!D325+'Terminal Value'!D325</f>
        <v>12388.557353233267</v>
      </c>
      <c r="E325" s="70">
        <f>+Outflows!E325+Fees!E325+'Ongoing Cash Flows'!E325+'Terminal Value'!E325</f>
        <v>10242.080686124184</v>
      </c>
      <c r="F325" s="70">
        <f>+Outflows!F325+Fees!F325+'Ongoing Cash Flows'!F325+'Terminal Value'!F325</f>
        <v>9851.2536264587234</v>
      </c>
      <c r="G325" s="70">
        <f>+Outflows!G325+Fees!G325+'Ongoing Cash Flows'!G325+'Terminal Value'!G325</f>
        <v>9488.319774007341</v>
      </c>
      <c r="H325" s="70">
        <f>+Outflows!H325+Fees!H325+'Ongoing Cash Flows'!H325+'Terminal Value'!H325</f>
        <v>8625.7889829457999</v>
      </c>
      <c r="I325" s="70">
        <f>+Outflows!I325+Fees!I325+'Ongoing Cash Flows'!I325+'Terminal Value'!I325</f>
        <v>8467.7619427300651</v>
      </c>
      <c r="J325" s="70">
        <f>+Outflows!J325+Fees!J325+'Ongoing Cash Flows'!J325+'Terminal Value'!J325</f>
        <v>8455.3277401950745</v>
      </c>
      <c r="K325" s="70">
        <f>+Outflows!K325+Fees!K325+'Ongoing Cash Flows'!K325+'Terminal Value'!K325</f>
        <v>8446.3957921816</v>
      </c>
      <c r="L325" s="70">
        <f>+Outflows!L325+Fees!L325+'Ongoing Cash Flows'!L325+'Terminal Value'!L325</f>
        <v>8447.3998053146643</v>
      </c>
      <c r="M325" s="70">
        <f>+Outflows!M325+Fees!M325+'Ongoing Cash Flows'!M325+'Terminal Value'!M325</f>
        <v>8419.6171578787762</v>
      </c>
      <c r="N325" s="70">
        <f>+Outflows!N325+Fees!N325+'Ongoing Cash Flows'!N325+'Terminal Value'!N325</f>
        <v>8401.7470727827586</v>
      </c>
      <c r="O325" s="70">
        <f>+Outflows!O325+Fees!O325+'Ongoing Cash Flows'!O325+'Terminal Value'!O325</f>
        <v>8075.8468407469145</v>
      </c>
      <c r="P325" s="70">
        <f>+Outflows!P325+Fees!P325+'Ongoing Cash Flows'!P325+'Terminal Value'!P325</f>
        <v>7967.7645872569374</v>
      </c>
      <c r="Q325" s="70">
        <f>+Outflows!Q325+Fees!Q325+'Ongoing Cash Flows'!Q325+'Terminal Value'!Q325</f>
        <v>7939.4317959193177</v>
      </c>
      <c r="R325" s="70">
        <f>+Outflows!R325+Fees!R325+'Ongoing Cash Flows'!R325+'Terminal Value'!R325</f>
        <v>1143.2077762815279</v>
      </c>
      <c r="S325" s="70">
        <f>+Outflows!S325+Fees!S325+'Ongoing Cash Flows'!S325+'Terminal Value'!S325</f>
        <v>0</v>
      </c>
      <c r="T325" s="70">
        <f>+Outflows!T325+Fees!T325+'Ongoing Cash Flows'!T325+'Terminal Value'!T325</f>
        <v>0</v>
      </c>
      <c r="U325" s="70">
        <f>+Outflows!U325+Fees!U325+'Ongoing Cash Flows'!U325+'Terminal Value'!U325</f>
        <v>0</v>
      </c>
      <c r="V325" s="70">
        <f>+Outflows!V325+Fees!V325+'Ongoing Cash Flows'!V325+'Terminal Value'!V325</f>
        <v>0</v>
      </c>
      <c r="W325" s="70">
        <f>+Outflows!W325+Fees!W325+'Ongoing Cash Flows'!W325+'Terminal Value'!W325</f>
        <v>0</v>
      </c>
      <c r="X325" s="70">
        <f>+Outflows!X325+Fees!X325+'Ongoing Cash Flows'!X325+'Terminal Value'!X325</f>
        <v>0</v>
      </c>
      <c r="Y325" s="70">
        <f>+Outflows!Y325+Fees!Y325+'Ongoing Cash Flows'!Y325+'Terminal Value'!Y325</f>
        <v>0</v>
      </c>
      <c r="Z325" s="70">
        <f>+Outflows!Z325+Fees!Z325+'Ongoing Cash Flows'!Z325+'Terminal Value'!Z325</f>
        <v>0</v>
      </c>
      <c r="AA325" s="70">
        <f>+Outflows!AA325+Fees!AA325+'Ongoing Cash Flows'!AA325+'Terminal Value'!AA325</f>
        <v>0</v>
      </c>
      <c r="AB325" s="70">
        <f>+Outflows!AB325+Fees!AB325+'Ongoing Cash Flows'!AB325+'Terminal Value'!AB325</f>
        <v>0</v>
      </c>
      <c r="AC325" s="70">
        <f>+Outflows!AC325+Fees!AC325+'Ongoing Cash Flows'!AC325+'Terminal Value'!AC325</f>
        <v>0</v>
      </c>
      <c r="AD325" s="70">
        <f>+Outflows!AD325+Fees!AD325+'Ongoing Cash Flows'!AD325+'Terminal Value'!AD325</f>
        <v>0</v>
      </c>
      <c r="AE325" s="70">
        <f>+Outflows!AE325+Fees!AE325+'Ongoing Cash Flows'!AE325+'Terminal Value'!AE325</f>
        <v>0</v>
      </c>
      <c r="AF325" s="70">
        <f>+Outflows!AF325+Fees!AF325+'Ongoing Cash Flows'!AF325+'Terminal Value'!AF325</f>
        <v>0</v>
      </c>
      <c r="AG325" s="70">
        <f>+Outflows!AG325+Fees!AG325+'Ongoing Cash Flows'!AG325+'Terminal Value'!AG325</f>
        <v>0</v>
      </c>
      <c r="AH325" s="70">
        <f>+Outflows!AH325+Fees!AH325+'Ongoing Cash Flows'!AH325+'Terminal Value'!AH325</f>
        <v>0</v>
      </c>
      <c r="AI325" s="70">
        <f>+Outflows!AI325+Fees!AI325+'Ongoing Cash Flows'!AI325+'Terminal Value'!AI325</f>
        <v>0</v>
      </c>
      <c r="AJ325" s="70">
        <f>+Outflows!AJ325+Fees!AJ325+'Ongoing Cash Flows'!AJ325+'Terminal Value'!AJ325</f>
        <v>0</v>
      </c>
      <c r="AK325" s="70"/>
      <c r="AL325" s="6"/>
      <c r="AM325" s="71"/>
      <c r="AN325" s="72">
        <f t="shared" si="20"/>
        <v>5.0928571820259103E-2</v>
      </c>
      <c r="AO325" s="70">
        <f t="shared" ca="1" si="21"/>
        <v>-4746.4842116484315</v>
      </c>
      <c r="AP325" s="166">
        <f t="shared" ca="1" si="22"/>
        <v>14808172.234657925</v>
      </c>
      <c r="AQ325" s="166">
        <f t="shared" ca="1" si="23"/>
        <v>0</v>
      </c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1"/>
      <c r="CM325" s="1"/>
      <c r="CN325" s="1"/>
      <c r="CO325" s="1"/>
      <c r="CP325" s="1"/>
    </row>
    <row r="326" spans="1:94" x14ac:dyDescent="0.2">
      <c r="A326" s="6">
        <v>324</v>
      </c>
      <c r="B326" s="70">
        <f>+Outflows!B326+Fees!B326+'Ongoing Cash Flows'!B326+'Terminal Value'!B326</f>
        <v>-91526.147946764788</v>
      </c>
      <c r="C326" s="70">
        <f>+Outflows!C326+Fees!C326+'Ongoing Cash Flows'!C326+'Terminal Value'!C326</f>
        <v>14135.156985437359</v>
      </c>
      <c r="D326" s="70">
        <f>+Outflows!D326+Fees!D326+'Ongoing Cash Flows'!D326+'Terminal Value'!D326</f>
        <v>11977.509899867739</v>
      </c>
      <c r="E326" s="70">
        <f>+Outflows!E326+Fees!E326+'Ongoing Cash Flows'!E326+'Terminal Value'!E326</f>
        <v>9897.6453567325425</v>
      </c>
      <c r="F326" s="70">
        <f>+Outflows!F326+Fees!F326+'Ongoing Cash Flows'!F326+'Terminal Value'!F326</f>
        <v>9620.6788888946248</v>
      </c>
      <c r="G326" s="70">
        <f>+Outflows!G326+Fees!G326+'Ongoing Cash Flows'!G326+'Terminal Value'!G326</f>
        <v>9372.9928601230022</v>
      </c>
      <c r="H326" s="70">
        <f>+Outflows!H326+Fees!H326+'Ongoing Cash Flows'!H326+'Terminal Value'!H326</f>
        <v>8428.4574925051602</v>
      </c>
      <c r="I326" s="70">
        <f>+Outflows!I326+Fees!I326+'Ongoing Cash Flows'!I326+'Terminal Value'!I326</f>
        <v>8280.8830031474354</v>
      </c>
      <c r="J326" s="70">
        <f>+Outflows!J326+Fees!J326+'Ongoing Cash Flows'!J326+'Terminal Value'!J326</f>
        <v>8268.4488006124448</v>
      </c>
      <c r="K326" s="70">
        <f>+Outflows!K326+Fees!K326+'Ongoing Cash Flows'!K326+'Terminal Value'!K326</f>
        <v>8259.2001086335767</v>
      </c>
      <c r="L326" s="70">
        <f>+Outflows!L326+Fees!L326+'Ongoing Cash Flows'!L326+'Terminal Value'!L326</f>
        <v>8260.5208657320363</v>
      </c>
      <c r="M326" s="70">
        <f>+Outflows!M326+Fees!M326+'Ongoing Cash Flows'!M326+'Terminal Value'!M326</f>
        <v>8232.4214743307548</v>
      </c>
      <c r="N326" s="70">
        <f>+Outflows!N326+Fees!N326+'Ongoing Cash Flows'!N326+'Terminal Value'!N326</f>
        <v>8214.8681332001288</v>
      </c>
      <c r="O326" s="70">
        <f>+Outflows!O326+Fees!O326+'Ongoing Cash Flows'!O326+'Terminal Value'!O326</f>
        <v>7888.6511571988913</v>
      </c>
      <c r="P326" s="70">
        <f>+Outflows!P326+Fees!P326+'Ongoing Cash Flows'!P326+'Terminal Value'!P326</f>
        <v>7780.8856476743076</v>
      </c>
      <c r="Q326" s="70">
        <f>+Outflows!Q326+Fees!Q326+'Ongoing Cash Flows'!Q326+'Terminal Value'!Q326</f>
        <v>7752.2361123712944</v>
      </c>
      <c r="R326" s="70">
        <f>+Outflows!R326+Fees!R326+'Ongoing Cash Flows'!R326+'Terminal Value'!R326</f>
        <v>1049.7683064902133</v>
      </c>
      <c r="S326" s="70">
        <f>+Outflows!S326+Fees!S326+'Ongoing Cash Flows'!S326+'Terminal Value'!S326</f>
        <v>0</v>
      </c>
      <c r="T326" s="70">
        <f>+Outflows!T326+Fees!T326+'Ongoing Cash Flows'!T326+'Terminal Value'!T326</f>
        <v>0</v>
      </c>
      <c r="U326" s="70">
        <f>+Outflows!U326+Fees!U326+'Ongoing Cash Flows'!U326+'Terminal Value'!U326</f>
        <v>0</v>
      </c>
      <c r="V326" s="70">
        <f>+Outflows!V326+Fees!V326+'Ongoing Cash Flows'!V326+'Terminal Value'!V326</f>
        <v>0</v>
      </c>
      <c r="W326" s="70">
        <f>+Outflows!W326+Fees!W326+'Ongoing Cash Flows'!W326+'Terminal Value'!W326</f>
        <v>0</v>
      </c>
      <c r="X326" s="70">
        <f>+Outflows!X326+Fees!X326+'Ongoing Cash Flows'!X326+'Terminal Value'!X326</f>
        <v>0</v>
      </c>
      <c r="Y326" s="70">
        <f>+Outflows!Y326+Fees!Y326+'Ongoing Cash Flows'!Y326+'Terminal Value'!Y326</f>
        <v>0</v>
      </c>
      <c r="Z326" s="70">
        <f>+Outflows!Z326+Fees!Z326+'Ongoing Cash Flows'!Z326+'Terminal Value'!Z326</f>
        <v>0</v>
      </c>
      <c r="AA326" s="70">
        <f>+Outflows!AA326+Fees!AA326+'Ongoing Cash Flows'!AA326+'Terminal Value'!AA326</f>
        <v>0</v>
      </c>
      <c r="AB326" s="70">
        <f>+Outflows!AB326+Fees!AB326+'Ongoing Cash Flows'!AB326+'Terminal Value'!AB326</f>
        <v>0</v>
      </c>
      <c r="AC326" s="70">
        <f>+Outflows!AC326+Fees!AC326+'Ongoing Cash Flows'!AC326+'Terminal Value'!AC326</f>
        <v>0</v>
      </c>
      <c r="AD326" s="70">
        <f>+Outflows!AD326+Fees!AD326+'Ongoing Cash Flows'!AD326+'Terminal Value'!AD326</f>
        <v>0</v>
      </c>
      <c r="AE326" s="70">
        <f>+Outflows!AE326+Fees!AE326+'Ongoing Cash Flows'!AE326+'Terminal Value'!AE326</f>
        <v>0</v>
      </c>
      <c r="AF326" s="70">
        <f>+Outflows!AF326+Fees!AF326+'Ongoing Cash Flows'!AF326+'Terminal Value'!AF326</f>
        <v>0</v>
      </c>
      <c r="AG326" s="70">
        <f>+Outflows!AG326+Fees!AG326+'Ongoing Cash Flows'!AG326+'Terminal Value'!AG326</f>
        <v>0</v>
      </c>
      <c r="AH326" s="70">
        <f>+Outflows!AH326+Fees!AH326+'Ongoing Cash Flows'!AH326+'Terminal Value'!AH326</f>
        <v>0</v>
      </c>
      <c r="AI326" s="70">
        <f>+Outflows!AI326+Fees!AI326+'Ongoing Cash Flows'!AI326+'Terminal Value'!AI326</f>
        <v>0</v>
      </c>
      <c r="AJ326" s="70">
        <f>+Outflows!AJ326+Fees!AJ326+'Ongoing Cash Flows'!AJ326+'Terminal Value'!AJ326</f>
        <v>0</v>
      </c>
      <c r="AK326" s="70"/>
      <c r="AL326" s="6"/>
      <c r="AM326" s="71"/>
      <c r="AN326" s="72">
        <f t="shared" si="20"/>
        <v>6.1333653330802915E-2</v>
      </c>
      <c r="AO326" s="70">
        <f t="shared" ca="1" si="21"/>
        <v>876.36228112625986</v>
      </c>
      <c r="AP326" s="166">
        <f t="shared" ca="1" si="22"/>
        <v>0</v>
      </c>
      <c r="AQ326" s="166">
        <f t="shared" ca="1" si="23"/>
        <v>3149587.3899085633</v>
      </c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1"/>
      <c r="CM326" s="1"/>
      <c r="CN326" s="1"/>
      <c r="CO326" s="1"/>
      <c r="CP326" s="1"/>
    </row>
    <row r="327" spans="1:94" x14ac:dyDescent="0.2">
      <c r="A327" s="6">
        <v>325</v>
      </c>
      <c r="B327" s="70">
        <f>+Outflows!B327+Fees!B327+'Ongoing Cash Flows'!B327+'Terminal Value'!B327</f>
        <v>-99385.600631798428</v>
      </c>
      <c r="C327" s="70">
        <f>+Outflows!C327+Fees!C327+'Ongoing Cash Flows'!C327+'Terminal Value'!C327</f>
        <v>14178.224550334497</v>
      </c>
      <c r="D327" s="70">
        <f>+Outflows!D327+Fees!D327+'Ongoing Cash Flows'!D327+'Terminal Value'!D327</f>
        <v>12389.329582423641</v>
      </c>
      <c r="E327" s="70">
        <f>+Outflows!E327+Fees!E327+'Ongoing Cash Flows'!E327+'Terminal Value'!E327</f>
        <v>10338.50987979853</v>
      </c>
      <c r="F327" s="70">
        <f>+Outflows!F327+Fees!F327+'Ongoing Cash Flows'!F327+'Terminal Value'!F327</f>
        <v>10009.586413958179</v>
      </c>
      <c r="G327" s="70">
        <f>+Outflows!G327+Fees!G327+'Ongoing Cash Flows'!G327+'Terminal Value'!G327</f>
        <v>9667.6426025457658</v>
      </c>
      <c r="H327" s="70">
        <f>+Outflows!H327+Fees!H327+'Ongoing Cash Flows'!H327+'Terminal Value'!H327</f>
        <v>8618.8310417106895</v>
      </c>
      <c r="I327" s="70">
        <f>+Outflows!I327+Fees!I327+'Ongoing Cash Flows'!I327+'Terminal Value'!I327</f>
        <v>8461.172560179959</v>
      </c>
      <c r="J327" s="70">
        <f>+Outflows!J327+Fees!J327+'Ongoing Cash Flows'!J327+'Terminal Value'!J327</f>
        <v>8448.7383576449702</v>
      </c>
      <c r="K327" s="70">
        <f>+Outflows!K327+Fees!K327+'Ongoing Cash Flows'!K327+'Terminal Value'!K327</f>
        <v>8439.7952411864953</v>
      </c>
      <c r="L327" s="70">
        <f>+Outflows!L327+Fees!L327+'Ongoing Cash Flows'!L327+'Terminal Value'!L327</f>
        <v>8440.8104227645599</v>
      </c>
      <c r="M327" s="70">
        <f>+Outflows!M327+Fees!M327+'Ongoing Cash Flows'!M327+'Terminal Value'!M327</f>
        <v>8413.0166068836734</v>
      </c>
      <c r="N327" s="70">
        <f>+Outflows!N327+Fees!N327+'Ongoing Cash Flows'!N327+'Terminal Value'!N327</f>
        <v>8395.1576902326524</v>
      </c>
      <c r="O327" s="70">
        <f>+Outflows!O327+Fees!O327+'Ongoing Cash Flows'!O327+'Terminal Value'!O327</f>
        <v>8069.2462897518089</v>
      </c>
      <c r="P327" s="70">
        <f>+Outflows!P327+Fees!P327+'Ongoing Cash Flows'!P327+'Terminal Value'!P327</f>
        <v>7961.1752047068312</v>
      </c>
      <c r="Q327" s="70">
        <f>+Outflows!Q327+Fees!Q327+'Ongoing Cash Flows'!Q327+'Terminal Value'!Q327</f>
        <v>7932.831244924213</v>
      </c>
      <c r="R327" s="70">
        <f>+Outflows!R327+Fees!R327+'Ongoing Cash Flows'!R327+'Terminal Value'!R327</f>
        <v>1139.9130850064751</v>
      </c>
      <c r="S327" s="70">
        <f>+Outflows!S327+Fees!S327+'Ongoing Cash Flows'!S327+'Terminal Value'!S327</f>
        <v>0</v>
      </c>
      <c r="T327" s="70">
        <f>+Outflows!T327+Fees!T327+'Ongoing Cash Flows'!T327+'Terminal Value'!T327</f>
        <v>0</v>
      </c>
      <c r="U327" s="70">
        <f>+Outflows!U327+Fees!U327+'Ongoing Cash Flows'!U327+'Terminal Value'!U327</f>
        <v>0</v>
      </c>
      <c r="V327" s="70">
        <f>+Outflows!V327+Fees!V327+'Ongoing Cash Flows'!V327+'Terminal Value'!V327</f>
        <v>0</v>
      </c>
      <c r="W327" s="70">
        <f>+Outflows!W327+Fees!W327+'Ongoing Cash Flows'!W327+'Terminal Value'!W327</f>
        <v>0</v>
      </c>
      <c r="X327" s="70">
        <f>+Outflows!X327+Fees!X327+'Ongoing Cash Flows'!X327+'Terminal Value'!X327</f>
        <v>0</v>
      </c>
      <c r="Y327" s="70">
        <f>+Outflows!Y327+Fees!Y327+'Ongoing Cash Flows'!Y327+'Terminal Value'!Y327</f>
        <v>0</v>
      </c>
      <c r="Z327" s="70">
        <f>+Outflows!Z327+Fees!Z327+'Ongoing Cash Flows'!Z327+'Terminal Value'!Z327</f>
        <v>0</v>
      </c>
      <c r="AA327" s="70">
        <f>+Outflows!AA327+Fees!AA327+'Ongoing Cash Flows'!AA327+'Terminal Value'!AA327</f>
        <v>0</v>
      </c>
      <c r="AB327" s="70">
        <f>+Outflows!AB327+Fees!AB327+'Ongoing Cash Flows'!AB327+'Terminal Value'!AB327</f>
        <v>0</v>
      </c>
      <c r="AC327" s="70">
        <f>+Outflows!AC327+Fees!AC327+'Ongoing Cash Flows'!AC327+'Terminal Value'!AC327</f>
        <v>0</v>
      </c>
      <c r="AD327" s="70">
        <f>+Outflows!AD327+Fees!AD327+'Ongoing Cash Flows'!AD327+'Terminal Value'!AD327</f>
        <v>0</v>
      </c>
      <c r="AE327" s="70">
        <f>+Outflows!AE327+Fees!AE327+'Ongoing Cash Flows'!AE327+'Terminal Value'!AE327</f>
        <v>0</v>
      </c>
      <c r="AF327" s="70">
        <f>+Outflows!AF327+Fees!AF327+'Ongoing Cash Flows'!AF327+'Terminal Value'!AF327</f>
        <v>0</v>
      </c>
      <c r="AG327" s="70">
        <f>+Outflows!AG327+Fees!AG327+'Ongoing Cash Flows'!AG327+'Terminal Value'!AG327</f>
        <v>0</v>
      </c>
      <c r="AH327" s="70">
        <f>+Outflows!AH327+Fees!AH327+'Ongoing Cash Flows'!AH327+'Terminal Value'!AH327</f>
        <v>0</v>
      </c>
      <c r="AI327" s="70">
        <f>+Outflows!AI327+Fees!AI327+'Ongoing Cash Flows'!AI327+'Terminal Value'!AI327</f>
        <v>0</v>
      </c>
      <c r="AJ327" s="70">
        <f>+Outflows!AJ327+Fees!AJ327+'Ongoing Cash Flows'!AJ327+'Terminal Value'!AJ327</f>
        <v>0</v>
      </c>
      <c r="AK327" s="70"/>
      <c r="AL327" s="6"/>
      <c r="AM327" s="71"/>
      <c r="AN327" s="72">
        <f t="shared" si="20"/>
        <v>5.177904069423675E-2</v>
      </c>
      <c r="AO327" s="70">
        <f t="shared" ca="1" si="21"/>
        <v>-4269.1457553291839</v>
      </c>
      <c r="AP327" s="166">
        <f t="shared" ca="1" si="22"/>
        <v>11362294.966236828</v>
      </c>
      <c r="AQ327" s="166">
        <f t="shared" ca="1" si="23"/>
        <v>0</v>
      </c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1"/>
      <c r="CM327" s="1"/>
      <c r="CN327" s="1"/>
      <c r="CO327" s="1"/>
      <c r="CP327" s="1"/>
    </row>
    <row r="328" spans="1:94" x14ac:dyDescent="0.2">
      <c r="A328" s="6">
        <v>326</v>
      </c>
      <c r="B328" s="70">
        <f>+Outflows!B328+Fees!B328+'Ongoing Cash Flows'!B328+'Terminal Value'!B328</f>
        <v>-93341.956930086919</v>
      </c>
      <c r="C328" s="70">
        <f>+Outflows!C328+Fees!C328+'Ongoing Cash Flows'!C328+'Terminal Value'!C328</f>
        <v>14191.996816251776</v>
      </c>
      <c r="D328" s="70">
        <f>+Outflows!D328+Fees!D328+'Ongoing Cash Flows'!D328+'Terminal Value'!D328</f>
        <v>12107.26744676134</v>
      </c>
      <c r="E328" s="70">
        <f>+Outflows!E328+Fees!E328+'Ongoing Cash Flows'!E328+'Terminal Value'!E328</f>
        <v>10188.228524313618</v>
      </c>
      <c r="F328" s="70">
        <f>+Outflows!F328+Fees!F328+'Ongoing Cash Flows'!F328+'Terminal Value'!F328</f>
        <v>9576.737716684107</v>
      </c>
      <c r="G328" s="70">
        <f>+Outflows!G328+Fees!G328+'Ongoing Cash Flows'!G328+'Terminal Value'!G328</f>
        <v>9282.774499634088</v>
      </c>
      <c r="H328" s="70">
        <f>+Outflows!H328+Fees!H328+'Ongoing Cash Flows'!H328+'Terminal Value'!H328</f>
        <v>8472.4404534933456</v>
      </c>
      <c r="I328" s="70">
        <f>+Outflows!I328+Fees!I328+'Ongoing Cash Flows'!I328+'Terminal Value'!I328</f>
        <v>8322.5362085776578</v>
      </c>
      <c r="J328" s="70">
        <f>+Outflows!J328+Fees!J328+'Ongoing Cash Flows'!J328+'Terminal Value'!J328</f>
        <v>8310.102006042669</v>
      </c>
      <c r="K328" s="70">
        <f>+Outflows!K328+Fees!K328+'Ongoing Cash Flows'!K328+'Terminal Value'!K328</f>
        <v>8300.9239127170713</v>
      </c>
      <c r="L328" s="70">
        <f>+Outflows!L328+Fees!L328+'Ongoing Cash Flows'!L328+'Terminal Value'!L328</f>
        <v>8302.1740711622588</v>
      </c>
      <c r="M328" s="70">
        <f>+Outflows!M328+Fees!M328+'Ongoing Cash Flows'!M328+'Terminal Value'!M328</f>
        <v>8274.1452784142493</v>
      </c>
      <c r="N328" s="70">
        <f>+Outflows!N328+Fees!N328+'Ongoing Cash Flows'!N328+'Terminal Value'!N328</f>
        <v>8256.5213386303512</v>
      </c>
      <c r="O328" s="70">
        <f>+Outflows!O328+Fees!O328+'Ongoing Cash Flows'!O328+'Terminal Value'!O328</f>
        <v>7930.3749612823858</v>
      </c>
      <c r="P328" s="70">
        <f>+Outflows!P328+Fees!P328+'Ongoing Cash Flows'!P328+'Terminal Value'!P328</f>
        <v>7822.538853104531</v>
      </c>
      <c r="Q328" s="70">
        <f>+Outflows!Q328+Fees!Q328+'Ongoing Cash Flows'!Q328+'Terminal Value'!Q328</f>
        <v>7793.9599164547899</v>
      </c>
      <c r="R328" s="70">
        <f>+Outflows!R328+Fees!R328+'Ongoing Cash Flows'!R328+'Terminal Value'!R328</f>
        <v>1070.5949092053249</v>
      </c>
      <c r="S328" s="70">
        <f>+Outflows!S328+Fees!S328+'Ongoing Cash Flows'!S328+'Terminal Value'!S328</f>
        <v>0</v>
      </c>
      <c r="T328" s="70">
        <f>+Outflows!T328+Fees!T328+'Ongoing Cash Flows'!T328+'Terminal Value'!T328</f>
        <v>0</v>
      </c>
      <c r="U328" s="70">
        <f>+Outflows!U328+Fees!U328+'Ongoing Cash Flows'!U328+'Terminal Value'!U328</f>
        <v>0</v>
      </c>
      <c r="V328" s="70">
        <f>+Outflows!V328+Fees!V328+'Ongoing Cash Flows'!V328+'Terminal Value'!V328</f>
        <v>0</v>
      </c>
      <c r="W328" s="70">
        <f>+Outflows!W328+Fees!W328+'Ongoing Cash Flows'!W328+'Terminal Value'!W328</f>
        <v>0</v>
      </c>
      <c r="X328" s="70">
        <f>+Outflows!X328+Fees!X328+'Ongoing Cash Flows'!X328+'Terminal Value'!X328</f>
        <v>0</v>
      </c>
      <c r="Y328" s="70">
        <f>+Outflows!Y328+Fees!Y328+'Ongoing Cash Flows'!Y328+'Terminal Value'!Y328</f>
        <v>0</v>
      </c>
      <c r="Z328" s="70">
        <f>+Outflows!Z328+Fees!Z328+'Ongoing Cash Flows'!Z328+'Terminal Value'!Z328</f>
        <v>0</v>
      </c>
      <c r="AA328" s="70">
        <f>+Outflows!AA328+Fees!AA328+'Ongoing Cash Flows'!AA328+'Terminal Value'!AA328</f>
        <v>0</v>
      </c>
      <c r="AB328" s="70">
        <f>+Outflows!AB328+Fees!AB328+'Ongoing Cash Flows'!AB328+'Terminal Value'!AB328</f>
        <v>0</v>
      </c>
      <c r="AC328" s="70">
        <f>+Outflows!AC328+Fees!AC328+'Ongoing Cash Flows'!AC328+'Terminal Value'!AC328</f>
        <v>0</v>
      </c>
      <c r="AD328" s="70">
        <f>+Outflows!AD328+Fees!AD328+'Ongoing Cash Flows'!AD328+'Terminal Value'!AD328</f>
        <v>0</v>
      </c>
      <c r="AE328" s="70">
        <f>+Outflows!AE328+Fees!AE328+'Ongoing Cash Flows'!AE328+'Terminal Value'!AE328</f>
        <v>0</v>
      </c>
      <c r="AF328" s="70">
        <f>+Outflows!AF328+Fees!AF328+'Ongoing Cash Flows'!AF328+'Terminal Value'!AF328</f>
        <v>0</v>
      </c>
      <c r="AG328" s="70">
        <f>+Outflows!AG328+Fees!AG328+'Ongoing Cash Flows'!AG328+'Terminal Value'!AG328</f>
        <v>0</v>
      </c>
      <c r="AH328" s="70">
        <f>+Outflows!AH328+Fees!AH328+'Ongoing Cash Flows'!AH328+'Terminal Value'!AH328</f>
        <v>0</v>
      </c>
      <c r="AI328" s="70">
        <f>+Outflows!AI328+Fees!AI328+'Ongoing Cash Flows'!AI328+'Terminal Value'!AI328</f>
        <v>0</v>
      </c>
      <c r="AJ328" s="70">
        <f>+Outflows!AJ328+Fees!AJ328+'Ongoing Cash Flows'!AJ328+'Terminal Value'!AJ328</f>
        <v>0</v>
      </c>
      <c r="AK328" s="70"/>
      <c r="AL328" s="6"/>
      <c r="AM328" s="71"/>
      <c r="AN328" s="72">
        <f t="shared" si="20"/>
        <v>5.9017911553382874E-2</v>
      </c>
      <c r="AO328" s="70">
        <f t="shared" ca="1" si="21"/>
        <v>-303.63734053335634</v>
      </c>
      <c r="AP328" s="166">
        <f t="shared" ca="1" si="22"/>
        <v>0</v>
      </c>
      <c r="AQ328" s="166">
        <f t="shared" ca="1" si="23"/>
        <v>353677.68821240502</v>
      </c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1"/>
      <c r="CM328" s="1"/>
      <c r="CN328" s="1"/>
      <c r="CO328" s="1"/>
      <c r="CP328" s="1"/>
    </row>
    <row r="329" spans="1:94" x14ac:dyDescent="0.2">
      <c r="A329" s="6">
        <v>327</v>
      </c>
      <c r="B329" s="70">
        <f>+Outflows!B329+Fees!B329+'Ongoing Cash Flows'!B329+'Terminal Value'!B329</f>
        <v>-90943.91970552686</v>
      </c>
      <c r="C329" s="70">
        <f>+Outflows!C329+Fees!C329+'Ongoing Cash Flows'!C329+'Terminal Value'!C329</f>
        <v>14076.737590237643</v>
      </c>
      <c r="D329" s="70">
        <f>+Outflows!D329+Fees!D329+'Ongoing Cash Flows'!D329+'Terminal Value'!D329</f>
        <v>12114.4908999817</v>
      </c>
      <c r="E329" s="70">
        <f>+Outflows!E329+Fees!E329+'Ongoing Cash Flows'!E329+'Terminal Value'!E329</f>
        <v>10038.638143382985</v>
      </c>
      <c r="F329" s="70">
        <f>+Outflows!F329+Fees!F329+'Ongoing Cash Flows'!F329+'Terminal Value'!F329</f>
        <v>9576.7465911048457</v>
      </c>
      <c r="G329" s="70">
        <f>+Outflows!G329+Fees!G329+'Ongoing Cash Flows'!G329+'Terminal Value'!G329</f>
        <v>9331.0419703820226</v>
      </c>
      <c r="H329" s="70">
        <f>+Outflows!H329+Fees!H329+'Ongoing Cash Flows'!H329+'Terminal Value'!H329</f>
        <v>8414.3546203111164</v>
      </c>
      <c r="I329" s="70">
        <f>+Outflows!I329+Fees!I329+'Ongoing Cash Flows'!I329+'Terminal Value'!I329</f>
        <v>8267.527153076031</v>
      </c>
      <c r="J329" s="70">
        <f>+Outflows!J329+Fees!J329+'Ongoing Cash Flows'!J329+'Terminal Value'!J329</f>
        <v>8255.0929505410404</v>
      </c>
      <c r="K329" s="70">
        <f>+Outflows!K329+Fees!K329+'Ongoing Cash Flows'!K329+'Terminal Value'!K329</f>
        <v>8245.8216215281518</v>
      </c>
      <c r="L329" s="70">
        <f>+Outflows!L329+Fees!L329+'Ongoing Cash Flows'!L329+'Terminal Value'!L329</f>
        <v>8247.165015660632</v>
      </c>
      <c r="M329" s="70">
        <f>+Outflows!M329+Fees!M329+'Ongoing Cash Flows'!M329+'Terminal Value'!M329</f>
        <v>8219.0429872253299</v>
      </c>
      <c r="N329" s="70">
        <f>+Outflows!N329+Fees!N329+'Ongoing Cash Flows'!N329+'Terminal Value'!N329</f>
        <v>8201.5122831287244</v>
      </c>
      <c r="O329" s="70">
        <f>+Outflows!O329+Fees!O329+'Ongoing Cash Flows'!O329+'Terminal Value'!O329</f>
        <v>7875.2726700934663</v>
      </c>
      <c r="P329" s="70">
        <f>+Outflows!P329+Fees!P329+'Ongoing Cash Flows'!P329+'Terminal Value'!P329</f>
        <v>7767.5297976029033</v>
      </c>
      <c r="Q329" s="70">
        <f>+Outflows!Q329+Fees!Q329+'Ongoing Cash Flows'!Q329+'Terminal Value'!Q329</f>
        <v>7738.8576252658704</v>
      </c>
      <c r="R329" s="70">
        <f>+Outflows!R329+Fees!R329+'Ongoing Cash Flows'!R329+'Terminal Value'!R329</f>
        <v>1043.0903814545109</v>
      </c>
      <c r="S329" s="70">
        <f>+Outflows!S329+Fees!S329+'Ongoing Cash Flows'!S329+'Terminal Value'!S329</f>
        <v>0</v>
      </c>
      <c r="T329" s="70">
        <f>+Outflows!T329+Fees!T329+'Ongoing Cash Flows'!T329+'Terminal Value'!T329</f>
        <v>0</v>
      </c>
      <c r="U329" s="70">
        <f>+Outflows!U329+Fees!U329+'Ongoing Cash Flows'!U329+'Terminal Value'!U329</f>
        <v>0</v>
      </c>
      <c r="V329" s="70">
        <f>+Outflows!V329+Fees!V329+'Ongoing Cash Flows'!V329+'Terminal Value'!V329</f>
        <v>0</v>
      </c>
      <c r="W329" s="70">
        <f>+Outflows!W329+Fees!W329+'Ongoing Cash Flows'!W329+'Terminal Value'!W329</f>
        <v>0</v>
      </c>
      <c r="X329" s="70">
        <f>+Outflows!X329+Fees!X329+'Ongoing Cash Flows'!X329+'Terminal Value'!X329</f>
        <v>0</v>
      </c>
      <c r="Y329" s="70">
        <f>+Outflows!Y329+Fees!Y329+'Ongoing Cash Flows'!Y329+'Terminal Value'!Y329</f>
        <v>0</v>
      </c>
      <c r="Z329" s="70">
        <f>+Outflows!Z329+Fees!Z329+'Ongoing Cash Flows'!Z329+'Terminal Value'!Z329</f>
        <v>0</v>
      </c>
      <c r="AA329" s="70">
        <f>+Outflows!AA329+Fees!AA329+'Ongoing Cash Flows'!AA329+'Terminal Value'!AA329</f>
        <v>0</v>
      </c>
      <c r="AB329" s="70">
        <f>+Outflows!AB329+Fees!AB329+'Ongoing Cash Flows'!AB329+'Terminal Value'!AB329</f>
        <v>0</v>
      </c>
      <c r="AC329" s="70">
        <f>+Outflows!AC329+Fees!AC329+'Ongoing Cash Flows'!AC329+'Terminal Value'!AC329</f>
        <v>0</v>
      </c>
      <c r="AD329" s="70">
        <f>+Outflows!AD329+Fees!AD329+'Ongoing Cash Flows'!AD329+'Terminal Value'!AD329</f>
        <v>0</v>
      </c>
      <c r="AE329" s="70">
        <f>+Outflows!AE329+Fees!AE329+'Ongoing Cash Flows'!AE329+'Terminal Value'!AE329</f>
        <v>0</v>
      </c>
      <c r="AF329" s="70">
        <f>+Outflows!AF329+Fees!AF329+'Ongoing Cash Flows'!AF329+'Terminal Value'!AF329</f>
        <v>0</v>
      </c>
      <c r="AG329" s="70">
        <f>+Outflows!AG329+Fees!AG329+'Ongoing Cash Flows'!AG329+'Terminal Value'!AG329</f>
        <v>0</v>
      </c>
      <c r="AH329" s="70">
        <f>+Outflows!AH329+Fees!AH329+'Ongoing Cash Flows'!AH329+'Terminal Value'!AH329</f>
        <v>0</v>
      </c>
      <c r="AI329" s="70">
        <f>+Outflows!AI329+Fees!AI329+'Ongoing Cash Flows'!AI329+'Terminal Value'!AI329</f>
        <v>0</v>
      </c>
      <c r="AJ329" s="70">
        <f>+Outflows!AJ329+Fees!AJ329+'Ongoing Cash Flows'!AJ329+'Terminal Value'!AJ329</f>
        <v>0</v>
      </c>
      <c r="AK329" s="70"/>
      <c r="AL329" s="6"/>
      <c r="AM329" s="71"/>
      <c r="AN329" s="72">
        <f t="shared" si="20"/>
        <v>6.2500366568565363E-2</v>
      </c>
      <c r="AO329" s="70">
        <f t="shared" ca="1" si="21"/>
        <v>1459.8308355505101</v>
      </c>
      <c r="AP329" s="166">
        <f t="shared" ca="1" si="22"/>
        <v>0</v>
      </c>
      <c r="AQ329" s="166">
        <f t="shared" ca="1" si="23"/>
        <v>5560995.2063621078</v>
      </c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1"/>
      <c r="CM329" s="1"/>
      <c r="CN329" s="1"/>
      <c r="CO329" s="1"/>
      <c r="CP329" s="1"/>
    </row>
    <row r="330" spans="1:94" x14ac:dyDescent="0.2">
      <c r="A330" s="6">
        <v>328</v>
      </c>
      <c r="B330" s="70">
        <f>+Outflows!B330+Fees!B330+'Ongoing Cash Flows'!B330+'Terminal Value'!B330</f>
        <v>-100748.33731677772</v>
      </c>
      <c r="C330" s="70">
        <f>+Outflows!C330+Fees!C330+'Ongoing Cash Flows'!C330+'Terminal Value'!C330</f>
        <v>14243.407340806309</v>
      </c>
      <c r="D330" s="70">
        <f>+Outflows!D330+Fees!D330+'Ongoing Cash Flows'!D330+'Terminal Value'!D330</f>
        <v>12372.535880470781</v>
      </c>
      <c r="E330" s="70">
        <f>+Outflows!E330+Fees!E330+'Ongoing Cash Flows'!E330+'Terminal Value'!E330</f>
        <v>10458.246897682502</v>
      </c>
      <c r="F330" s="70">
        <f>+Outflows!F330+Fees!F330+'Ongoing Cash Flows'!F330+'Terminal Value'!F330</f>
        <v>9990.525737507287</v>
      </c>
      <c r="G330" s="70">
        <f>+Outflows!G330+Fees!G330+'Ongoing Cash Flows'!G330+'Terminal Value'!G330</f>
        <v>9539.0987016282652</v>
      </c>
      <c r="H330" s="70">
        <f>+Outflows!H330+Fees!H330+'Ongoing Cash Flows'!H330+'Terminal Value'!H330</f>
        <v>8651.8395767510629</v>
      </c>
      <c r="I330" s="70">
        <f>+Outflows!I330+Fees!I330+'Ongoing Cash Flows'!I330+'Terminal Value'!I330</f>
        <v>8492.4326495440364</v>
      </c>
      <c r="J330" s="70">
        <f>+Outflows!J330+Fees!J330+'Ongoing Cash Flows'!J330+'Terminal Value'!J330</f>
        <v>8479.9984470090458</v>
      </c>
      <c r="K330" s="70">
        <f>+Outflows!K330+Fees!K330+'Ongoing Cash Flows'!K330+'Terminal Value'!K330</f>
        <v>8471.108313752884</v>
      </c>
      <c r="L330" s="70">
        <f>+Outflows!L330+Fees!L330+'Ongoing Cash Flows'!L330+'Terminal Value'!L330</f>
        <v>8472.0705121286373</v>
      </c>
      <c r="M330" s="70">
        <f>+Outflows!M330+Fees!M330+'Ongoing Cash Flows'!M330+'Terminal Value'!M330</f>
        <v>8444.3296794500602</v>
      </c>
      <c r="N330" s="70">
        <f>+Outflows!N330+Fees!N330+'Ongoing Cash Flows'!N330+'Terminal Value'!N330</f>
        <v>8426.4177795967298</v>
      </c>
      <c r="O330" s="70">
        <f>+Outflows!O330+Fees!O330+'Ongoing Cash Flows'!O330+'Terminal Value'!O330</f>
        <v>8100.5593623181976</v>
      </c>
      <c r="P330" s="70">
        <f>+Outflows!P330+Fees!P330+'Ongoing Cash Flows'!P330+'Terminal Value'!P330</f>
        <v>7992.4352940709086</v>
      </c>
      <c r="Q330" s="70">
        <f>+Outflows!Q330+Fees!Q330+'Ongoing Cash Flows'!Q330+'Terminal Value'!Q330</f>
        <v>7964.1443174906017</v>
      </c>
      <c r="R330" s="70">
        <f>+Outflows!R330+Fees!R330+'Ongoing Cash Flows'!R330+'Terminal Value'!R330</f>
        <v>1155.5431296885135</v>
      </c>
      <c r="S330" s="70">
        <f>+Outflows!S330+Fees!S330+'Ongoing Cash Flows'!S330+'Terminal Value'!S330</f>
        <v>0</v>
      </c>
      <c r="T330" s="70">
        <f>+Outflows!T330+Fees!T330+'Ongoing Cash Flows'!T330+'Terminal Value'!T330</f>
        <v>0</v>
      </c>
      <c r="U330" s="70">
        <f>+Outflows!U330+Fees!U330+'Ongoing Cash Flows'!U330+'Terminal Value'!U330</f>
        <v>0</v>
      </c>
      <c r="V330" s="70">
        <f>+Outflows!V330+Fees!V330+'Ongoing Cash Flows'!V330+'Terminal Value'!V330</f>
        <v>0</v>
      </c>
      <c r="W330" s="70">
        <f>+Outflows!W330+Fees!W330+'Ongoing Cash Flows'!W330+'Terminal Value'!W330</f>
        <v>0</v>
      </c>
      <c r="X330" s="70">
        <f>+Outflows!X330+Fees!X330+'Ongoing Cash Flows'!X330+'Terminal Value'!X330</f>
        <v>0</v>
      </c>
      <c r="Y330" s="70">
        <f>+Outflows!Y330+Fees!Y330+'Ongoing Cash Flows'!Y330+'Terminal Value'!Y330</f>
        <v>0</v>
      </c>
      <c r="Z330" s="70">
        <f>+Outflows!Z330+Fees!Z330+'Ongoing Cash Flows'!Z330+'Terminal Value'!Z330</f>
        <v>0</v>
      </c>
      <c r="AA330" s="70">
        <f>+Outflows!AA330+Fees!AA330+'Ongoing Cash Flows'!AA330+'Terminal Value'!AA330</f>
        <v>0</v>
      </c>
      <c r="AB330" s="70">
        <f>+Outflows!AB330+Fees!AB330+'Ongoing Cash Flows'!AB330+'Terminal Value'!AB330</f>
        <v>0</v>
      </c>
      <c r="AC330" s="70">
        <f>+Outflows!AC330+Fees!AC330+'Ongoing Cash Flows'!AC330+'Terminal Value'!AC330</f>
        <v>0</v>
      </c>
      <c r="AD330" s="70">
        <f>+Outflows!AD330+Fees!AD330+'Ongoing Cash Flows'!AD330+'Terminal Value'!AD330</f>
        <v>0</v>
      </c>
      <c r="AE330" s="70">
        <f>+Outflows!AE330+Fees!AE330+'Ongoing Cash Flows'!AE330+'Terminal Value'!AE330</f>
        <v>0</v>
      </c>
      <c r="AF330" s="70">
        <f>+Outflows!AF330+Fees!AF330+'Ongoing Cash Flows'!AF330+'Terminal Value'!AF330</f>
        <v>0</v>
      </c>
      <c r="AG330" s="70">
        <f>+Outflows!AG330+Fees!AG330+'Ongoing Cash Flows'!AG330+'Terminal Value'!AG330</f>
        <v>0</v>
      </c>
      <c r="AH330" s="70">
        <f>+Outflows!AH330+Fees!AH330+'Ongoing Cash Flows'!AH330+'Terminal Value'!AH330</f>
        <v>0</v>
      </c>
      <c r="AI330" s="70">
        <f>+Outflows!AI330+Fees!AI330+'Ongoing Cash Flows'!AI330+'Terminal Value'!AI330</f>
        <v>0</v>
      </c>
      <c r="AJ330" s="70">
        <f>+Outflows!AJ330+Fees!AJ330+'Ongoing Cash Flows'!AJ330+'Terminal Value'!AJ330</f>
        <v>0</v>
      </c>
      <c r="AK330" s="70"/>
      <c r="AL330" s="6"/>
      <c r="AM330" s="71"/>
      <c r="AN330" s="72">
        <f t="shared" si="20"/>
        <v>4.9932923913002011E-2</v>
      </c>
      <c r="AO330" s="70">
        <f t="shared" ca="1" si="21"/>
        <v>-5339.6204185218685</v>
      </c>
      <c r="AP330" s="166">
        <f t="shared" ca="1" si="22"/>
        <v>19724923.698903814</v>
      </c>
      <c r="AQ330" s="166">
        <f t="shared" ca="1" si="23"/>
        <v>0</v>
      </c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1"/>
      <c r="CM330" s="1"/>
      <c r="CN330" s="1"/>
      <c r="CO330" s="1"/>
      <c r="CP330" s="1"/>
    </row>
    <row r="331" spans="1:94" x14ac:dyDescent="0.2">
      <c r="A331" s="6">
        <v>329</v>
      </c>
      <c r="B331" s="70">
        <f>+Outflows!B331+Fees!B331+'Ongoing Cash Flows'!B331+'Terminal Value'!B331</f>
        <v>-96457.467929216786</v>
      </c>
      <c r="C331" s="70">
        <f>+Outflows!C331+Fees!C331+'Ongoing Cash Flows'!C331+'Terminal Value'!C331</f>
        <v>14242.297705138457</v>
      </c>
      <c r="D331" s="70">
        <f>+Outflows!D331+Fees!D331+'Ongoing Cash Flows'!D331+'Terminal Value'!D331</f>
        <v>12191.655009405098</v>
      </c>
      <c r="E331" s="70">
        <f>+Outflows!E331+Fees!E331+'Ongoing Cash Flows'!E331+'Terminal Value'!E331</f>
        <v>10154.497485753174</v>
      </c>
      <c r="F331" s="70">
        <f>+Outflows!F331+Fees!F331+'Ongoing Cash Flows'!F331+'Terminal Value'!F331</f>
        <v>9669.7821757667552</v>
      </c>
      <c r="G331" s="70">
        <f>+Outflows!G331+Fees!G331+'Ongoing Cash Flows'!G331+'Terminal Value'!G331</f>
        <v>9474.7316517590862</v>
      </c>
      <c r="H331" s="70">
        <f>+Outflows!H331+Fees!H331+'Ongoing Cash Flows'!H331+'Terminal Value'!H331</f>
        <v>8547.9051086369072</v>
      </c>
      <c r="I331" s="70">
        <f>+Outflows!I331+Fees!I331+'Ongoing Cash Flows'!I331+'Terminal Value'!I331</f>
        <v>8394.0035384888979</v>
      </c>
      <c r="J331" s="70">
        <f>+Outflows!J331+Fees!J331+'Ongoing Cash Flows'!J331+'Terminal Value'!J331</f>
        <v>8381.5693359539091</v>
      </c>
      <c r="K331" s="70">
        <f>+Outflows!K331+Fees!K331+'Ongoing Cash Flows'!K331+'Terminal Value'!K331</f>
        <v>8372.5123736959576</v>
      </c>
      <c r="L331" s="70">
        <f>+Outflows!L331+Fees!L331+'Ongoing Cash Flows'!L331+'Terminal Value'!L331</f>
        <v>8373.6414010734989</v>
      </c>
      <c r="M331" s="70">
        <f>+Outflows!M331+Fees!M331+'Ongoing Cash Flows'!M331+'Terminal Value'!M331</f>
        <v>8345.7337393931339</v>
      </c>
      <c r="N331" s="70">
        <f>+Outflows!N331+Fees!N331+'Ongoing Cash Flows'!N331+'Terminal Value'!N331</f>
        <v>8327.9886685415913</v>
      </c>
      <c r="O331" s="70">
        <f>+Outflows!O331+Fees!O331+'Ongoing Cash Flows'!O331+'Terminal Value'!O331</f>
        <v>8001.9634222612722</v>
      </c>
      <c r="P331" s="70">
        <f>+Outflows!P331+Fees!P331+'Ongoing Cash Flows'!P331+'Terminal Value'!P331</f>
        <v>7894.0061830157711</v>
      </c>
      <c r="Q331" s="70">
        <f>+Outflows!Q331+Fees!Q331+'Ongoing Cash Flows'!Q331+'Terminal Value'!Q331</f>
        <v>7865.5483774336753</v>
      </c>
      <c r="R331" s="70">
        <f>+Outflows!R331+Fees!R331+'Ongoing Cash Flows'!R331+'Terminal Value'!R331</f>
        <v>1106.3285741609448</v>
      </c>
      <c r="S331" s="70">
        <f>+Outflows!S331+Fees!S331+'Ongoing Cash Flows'!S331+'Terminal Value'!S331</f>
        <v>0</v>
      </c>
      <c r="T331" s="70">
        <f>+Outflows!T331+Fees!T331+'Ongoing Cash Flows'!T331+'Terminal Value'!T331</f>
        <v>0</v>
      </c>
      <c r="U331" s="70">
        <f>+Outflows!U331+Fees!U331+'Ongoing Cash Flows'!U331+'Terminal Value'!U331</f>
        <v>0</v>
      </c>
      <c r="V331" s="70">
        <f>+Outflows!V331+Fees!V331+'Ongoing Cash Flows'!V331+'Terminal Value'!V331</f>
        <v>0</v>
      </c>
      <c r="W331" s="70">
        <f>+Outflows!W331+Fees!W331+'Ongoing Cash Flows'!W331+'Terminal Value'!W331</f>
        <v>0</v>
      </c>
      <c r="X331" s="70">
        <f>+Outflows!X331+Fees!X331+'Ongoing Cash Flows'!X331+'Terminal Value'!X331</f>
        <v>0</v>
      </c>
      <c r="Y331" s="70">
        <f>+Outflows!Y331+Fees!Y331+'Ongoing Cash Flows'!Y331+'Terminal Value'!Y331</f>
        <v>0</v>
      </c>
      <c r="Z331" s="70">
        <f>+Outflows!Z331+Fees!Z331+'Ongoing Cash Flows'!Z331+'Terminal Value'!Z331</f>
        <v>0</v>
      </c>
      <c r="AA331" s="70">
        <f>+Outflows!AA331+Fees!AA331+'Ongoing Cash Flows'!AA331+'Terminal Value'!AA331</f>
        <v>0</v>
      </c>
      <c r="AB331" s="70">
        <f>+Outflows!AB331+Fees!AB331+'Ongoing Cash Flows'!AB331+'Terminal Value'!AB331</f>
        <v>0</v>
      </c>
      <c r="AC331" s="70">
        <f>+Outflows!AC331+Fees!AC331+'Ongoing Cash Flows'!AC331+'Terminal Value'!AC331</f>
        <v>0</v>
      </c>
      <c r="AD331" s="70">
        <f>+Outflows!AD331+Fees!AD331+'Ongoing Cash Flows'!AD331+'Terminal Value'!AD331</f>
        <v>0</v>
      </c>
      <c r="AE331" s="70">
        <f>+Outflows!AE331+Fees!AE331+'Ongoing Cash Flows'!AE331+'Terminal Value'!AE331</f>
        <v>0</v>
      </c>
      <c r="AF331" s="70">
        <f>+Outflows!AF331+Fees!AF331+'Ongoing Cash Flows'!AF331+'Terminal Value'!AF331</f>
        <v>0</v>
      </c>
      <c r="AG331" s="70">
        <f>+Outflows!AG331+Fees!AG331+'Ongoing Cash Flows'!AG331+'Terminal Value'!AG331</f>
        <v>0</v>
      </c>
      <c r="AH331" s="70">
        <f>+Outflows!AH331+Fees!AH331+'Ongoing Cash Flows'!AH331+'Terminal Value'!AH331</f>
        <v>0</v>
      </c>
      <c r="AI331" s="70">
        <f>+Outflows!AI331+Fees!AI331+'Ongoing Cash Flows'!AI331+'Terminal Value'!AI331</f>
        <v>0</v>
      </c>
      <c r="AJ331" s="70">
        <f>+Outflows!AJ331+Fees!AJ331+'Ongoing Cash Flows'!AJ331+'Terminal Value'!AJ331</f>
        <v>0</v>
      </c>
      <c r="AK331" s="70"/>
      <c r="AL331" s="6"/>
      <c r="AM331" s="71"/>
      <c r="AN331" s="72">
        <f t="shared" si="20"/>
        <v>5.4834106564521798E-2</v>
      </c>
      <c r="AO331" s="70">
        <f t="shared" ca="1" si="21"/>
        <v>-2536.7371402307122</v>
      </c>
      <c r="AP331" s="166">
        <f t="shared" ca="1" si="22"/>
        <v>2684327.460796712</v>
      </c>
      <c r="AQ331" s="166">
        <f t="shared" ca="1" si="23"/>
        <v>0</v>
      </c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1"/>
      <c r="CM331" s="1"/>
      <c r="CN331" s="1"/>
      <c r="CO331" s="1"/>
      <c r="CP331" s="1"/>
    </row>
    <row r="332" spans="1:94" x14ac:dyDescent="0.2">
      <c r="A332" s="6">
        <v>330</v>
      </c>
      <c r="B332" s="70">
        <f>+Outflows!B332+Fees!B332+'Ongoing Cash Flows'!B332+'Terminal Value'!B332</f>
        <v>-102089.81335436449</v>
      </c>
      <c r="C332" s="70">
        <f>+Outflows!C332+Fees!C332+'Ongoing Cash Flows'!C332+'Terminal Value'!C332</f>
        <v>14309.58501732291</v>
      </c>
      <c r="D332" s="70">
        <f>+Outflows!D332+Fees!D332+'Ongoing Cash Flows'!D332+'Terminal Value'!D332</f>
        <v>12357.623081196449</v>
      </c>
      <c r="E332" s="70">
        <f>+Outflows!E332+Fees!E332+'Ongoing Cash Flows'!E332+'Terminal Value'!E332</f>
        <v>10315.400947281607</v>
      </c>
      <c r="F332" s="70">
        <f>+Outflows!F332+Fees!F332+'Ongoing Cash Flows'!F332+'Terminal Value'!F332</f>
        <v>10029.074975114199</v>
      </c>
      <c r="G332" s="70">
        <f>+Outflows!G332+Fees!G332+'Ongoing Cash Flows'!G332+'Terminal Value'!G332</f>
        <v>9741.8355905732933</v>
      </c>
      <c r="H332" s="70">
        <f>+Outflows!H332+Fees!H332+'Ongoing Cash Flows'!H332+'Terminal Value'!H332</f>
        <v>8684.3331312877381</v>
      </c>
      <c r="I332" s="70">
        <f>+Outflows!I332+Fees!I332+'Ongoing Cash Flows'!I332+'Terminal Value'!I332</f>
        <v>8523.2050366654476</v>
      </c>
      <c r="J332" s="70">
        <f>+Outflows!J332+Fees!J332+'Ongoing Cash Flows'!J332+'Terminal Value'!J332</f>
        <v>8510.7708341304569</v>
      </c>
      <c r="K332" s="70">
        <f>+Outflows!K332+Fees!K332+'Ongoing Cash Flows'!K332+'Terminal Value'!K332</f>
        <v>8501.9328574626361</v>
      </c>
      <c r="L332" s="70">
        <f>+Outflows!L332+Fees!L332+'Ongoing Cash Flows'!L332+'Terminal Value'!L332</f>
        <v>8502.8428992500485</v>
      </c>
      <c r="M332" s="70">
        <f>+Outflows!M332+Fees!M332+'Ongoing Cash Flows'!M332+'Terminal Value'!M332</f>
        <v>8475.1542231598141</v>
      </c>
      <c r="N332" s="70">
        <f>+Outflows!N332+Fees!N332+'Ongoing Cash Flows'!N332+'Terminal Value'!N332</f>
        <v>8457.190166718141</v>
      </c>
      <c r="O332" s="70">
        <f>+Outflows!O332+Fees!O332+'Ongoing Cash Flows'!O332+'Terminal Value'!O332</f>
        <v>8131.3839060279497</v>
      </c>
      <c r="P332" s="70">
        <f>+Outflows!P332+Fees!P332+'Ongoing Cash Flows'!P332+'Terminal Value'!P332</f>
        <v>8023.2076811923189</v>
      </c>
      <c r="Q332" s="70">
        <f>+Outflows!Q332+Fees!Q332+'Ongoing Cash Flows'!Q332+'Terminal Value'!Q332</f>
        <v>7994.9688612003538</v>
      </c>
      <c r="R332" s="70">
        <f>+Outflows!R332+Fees!R332+'Ongoing Cash Flows'!R332+'Terminal Value'!R332</f>
        <v>1170.9293232492189</v>
      </c>
      <c r="S332" s="70">
        <f>+Outflows!S332+Fees!S332+'Ongoing Cash Flows'!S332+'Terminal Value'!S332</f>
        <v>0</v>
      </c>
      <c r="T332" s="70">
        <f>+Outflows!T332+Fees!T332+'Ongoing Cash Flows'!T332+'Terminal Value'!T332</f>
        <v>0</v>
      </c>
      <c r="U332" s="70">
        <f>+Outflows!U332+Fees!U332+'Ongoing Cash Flows'!U332+'Terminal Value'!U332</f>
        <v>0</v>
      </c>
      <c r="V332" s="70">
        <f>+Outflows!V332+Fees!V332+'Ongoing Cash Flows'!V332+'Terminal Value'!V332</f>
        <v>0</v>
      </c>
      <c r="W332" s="70">
        <f>+Outflows!W332+Fees!W332+'Ongoing Cash Flows'!W332+'Terminal Value'!W332</f>
        <v>0</v>
      </c>
      <c r="X332" s="70">
        <f>+Outflows!X332+Fees!X332+'Ongoing Cash Flows'!X332+'Terminal Value'!X332</f>
        <v>0</v>
      </c>
      <c r="Y332" s="70">
        <f>+Outflows!Y332+Fees!Y332+'Ongoing Cash Flows'!Y332+'Terminal Value'!Y332</f>
        <v>0</v>
      </c>
      <c r="Z332" s="70">
        <f>+Outflows!Z332+Fees!Z332+'Ongoing Cash Flows'!Z332+'Terminal Value'!Z332</f>
        <v>0</v>
      </c>
      <c r="AA332" s="70">
        <f>+Outflows!AA332+Fees!AA332+'Ongoing Cash Flows'!AA332+'Terminal Value'!AA332</f>
        <v>0</v>
      </c>
      <c r="AB332" s="70">
        <f>+Outflows!AB332+Fees!AB332+'Ongoing Cash Flows'!AB332+'Terminal Value'!AB332</f>
        <v>0</v>
      </c>
      <c r="AC332" s="70">
        <f>+Outflows!AC332+Fees!AC332+'Ongoing Cash Flows'!AC332+'Terminal Value'!AC332</f>
        <v>0</v>
      </c>
      <c r="AD332" s="70">
        <f>+Outflows!AD332+Fees!AD332+'Ongoing Cash Flows'!AD332+'Terminal Value'!AD332</f>
        <v>0</v>
      </c>
      <c r="AE332" s="70">
        <f>+Outflows!AE332+Fees!AE332+'Ongoing Cash Flows'!AE332+'Terminal Value'!AE332</f>
        <v>0</v>
      </c>
      <c r="AF332" s="70">
        <f>+Outflows!AF332+Fees!AF332+'Ongoing Cash Flows'!AF332+'Terminal Value'!AF332</f>
        <v>0</v>
      </c>
      <c r="AG332" s="70">
        <f>+Outflows!AG332+Fees!AG332+'Ongoing Cash Flows'!AG332+'Terminal Value'!AG332</f>
        <v>0</v>
      </c>
      <c r="AH332" s="70">
        <f>+Outflows!AH332+Fees!AH332+'Ongoing Cash Flows'!AH332+'Terminal Value'!AH332</f>
        <v>0</v>
      </c>
      <c r="AI332" s="70">
        <f>+Outflows!AI332+Fees!AI332+'Ongoing Cash Flows'!AI332+'Terminal Value'!AI332</f>
        <v>0</v>
      </c>
      <c r="AJ332" s="70">
        <f>+Outflows!AJ332+Fees!AJ332+'Ongoing Cash Flows'!AJ332+'Terminal Value'!AJ332</f>
        <v>0</v>
      </c>
      <c r="AK332" s="70"/>
      <c r="AL332" s="6"/>
      <c r="AM332" s="71"/>
      <c r="AN332" s="72">
        <f t="shared" si="20"/>
        <v>4.829154908657074E-2</v>
      </c>
      <c r="AO332" s="70">
        <f t="shared" ca="1" si="21"/>
        <v>-6322.8065345435771</v>
      </c>
      <c r="AP332" s="166">
        <f t="shared" ca="1" si="22"/>
        <v>29424778.488732371</v>
      </c>
      <c r="AQ332" s="166">
        <f t="shared" ca="1" si="23"/>
        <v>0</v>
      </c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1"/>
      <c r="CM332" s="1"/>
      <c r="CN332" s="1"/>
      <c r="CO332" s="1"/>
      <c r="CP332" s="1"/>
    </row>
    <row r="333" spans="1:94" x14ac:dyDescent="0.2">
      <c r="A333" s="6">
        <v>331</v>
      </c>
      <c r="B333" s="70">
        <f>+Outflows!B333+Fees!B333+'Ongoing Cash Flows'!B333+'Terminal Value'!B333</f>
        <v>-96243.625571217228</v>
      </c>
      <c r="C333" s="70">
        <f>+Outflows!C333+Fees!C333+'Ongoing Cash Flows'!C333+'Terminal Value'!C333</f>
        <v>14246.900898154818</v>
      </c>
      <c r="D333" s="70">
        <f>+Outflows!D333+Fees!D333+'Ongoing Cash Flows'!D333+'Terminal Value'!D333</f>
        <v>12204.227480031332</v>
      </c>
      <c r="E333" s="70">
        <f>+Outflows!E333+Fees!E333+'Ongoing Cash Flows'!E333+'Terminal Value'!E333</f>
        <v>10172.283698163215</v>
      </c>
      <c r="F333" s="70">
        <f>+Outflows!F333+Fees!F333+'Ongoing Cash Flows'!F333+'Terminal Value'!F333</f>
        <v>9794.6262695551486</v>
      </c>
      <c r="G333" s="70">
        <f>+Outflows!G333+Fees!G333+'Ongoing Cash Flows'!G333+'Terminal Value'!G333</f>
        <v>9503.1585480365411</v>
      </c>
      <c r="H333" s="70">
        <f>+Outflows!H333+Fees!H333+'Ongoing Cash Flows'!H333+'Terminal Value'!H333</f>
        <v>8542.7253677192766</v>
      </c>
      <c r="I333" s="70">
        <f>+Outflows!I333+Fees!I333+'Ongoing Cash Flows'!I333+'Terminal Value'!I333</f>
        <v>8389.0981658702749</v>
      </c>
      <c r="J333" s="70">
        <f>+Outflows!J333+Fees!J333+'Ongoing Cash Flows'!J333+'Terminal Value'!J333</f>
        <v>8376.6639633352861</v>
      </c>
      <c r="K333" s="70">
        <f>+Outflows!K333+Fees!K333+'Ongoing Cash Flows'!K333+'Terminal Value'!K333</f>
        <v>8367.5986868864547</v>
      </c>
      <c r="L333" s="70">
        <f>+Outflows!L333+Fees!L333+'Ongoing Cash Flows'!L333+'Terminal Value'!L333</f>
        <v>8368.7360284548759</v>
      </c>
      <c r="M333" s="70">
        <f>+Outflows!M333+Fees!M333+'Ongoing Cash Flows'!M333+'Terminal Value'!M333</f>
        <v>8340.8200525836328</v>
      </c>
      <c r="N333" s="70">
        <f>+Outflows!N333+Fees!N333+'Ongoing Cash Flows'!N333+'Terminal Value'!N333</f>
        <v>8323.0832959229683</v>
      </c>
      <c r="O333" s="70">
        <f>+Outflows!O333+Fees!O333+'Ongoing Cash Flows'!O333+'Terminal Value'!O333</f>
        <v>7997.0497354517693</v>
      </c>
      <c r="P333" s="70">
        <f>+Outflows!P333+Fees!P333+'Ongoing Cash Flows'!P333+'Terminal Value'!P333</f>
        <v>7889.1008103971471</v>
      </c>
      <c r="Q333" s="70">
        <f>+Outflows!Q333+Fees!Q333+'Ongoing Cash Flows'!Q333+'Terminal Value'!Q333</f>
        <v>7860.6346906241733</v>
      </c>
      <c r="R333" s="70">
        <f>+Outflows!R333+Fees!R333+'Ongoing Cash Flows'!R333+'Terminal Value'!R333</f>
        <v>1103.875887851633</v>
      </c>
      <c r="S333" s="70">
        <f>+Outflows!S333+Fees!S333+'Ongoing Cash Flows'!S333+'Terminal Value'!S333</f>
        <v>0</v>
      </c>
      <c r="T333" s="70">
        <f>+Outflows!T333+Fees!T333+'Ongoing Cash Flows'!T333+'Terminal Value'!T333</f>
        <v>0</v>
      </c>
      <c r="U333" s="70">
        <f>+Outflows!U333+Fees!U333+'Ongoing Cash Flows'!U333+'Terminal Value'!U333</f>
        <v>0</v>
      </c>
      <c r="V333" s="70">
        <f>+Outflows!V333+Fees!V333+'Ongoing Cash Flows'!V333+'Terminal Value'!V333</f>
        <v>0</v>
      </c>
      <c r="W333" s="70">
        <f>+Outflows!W333+Fees!W333+'Ongoing Cash Flows'!W333+'Terminal Value'!W333</f>
        <v>0</v>
      </c>
      <c r="X333" s="70">
        <f>+Outflows!X333+Fees!X333+'Ongoing Cash Flows'!X333+'Terminal Value'!X333</f>
        <v>0</v>
      </c>
      <c r="Y333" s="70">
        <f>+Outflows!Y333+Fees!Y333+'Ongoing Cash Flows'!Y333+'Terminal Value'!Y333</f>
        <v>0</v>
      </c>
      <c r="Z333" s="70">
        <f>+Outflows!Z333+Fees!Z333+'Ongoing Cash Flows'!Z333+'Terminal Value'!Z333</f>
        <v>0</v>
      </c>
      <c r="AA333" s="70">
        <f>+Outflows!AA333+Fees!AA333+'Ongoing Cash Flows'!AA333+'Terminal Value'!AA333</f>
        <v>0</v>
      </c>
      <c r="AB333" s="70">
        <f>+Outflows!AB333+Fees!AB333+'Ongoing Cash Flows'!AB333+'Terminal Value'!AB333</f>
        <v>0</v>
      </c>
      <c r="AC333" s="70">
        <f>+Outflows!AC333+Fees!AC333+'Ongoing Cash Flows'!AC333+'Terminal Value'!AC333</f>
        <v>0</v>
      </c>
      <c r="AD333" s="70">
        <f>+Outflows!AD333+Fees!AD333+'Ongoing Cash Flows'!AD333+'Terminal Value'!AD333</f>
        <v>0</v>
      </c>
      <c r="AE333" s="70">
        <f>+Outflows!AE333+Fees!AE333+'Ongoing Cash Flows'!AE333+'Terminal Value'!AE333</f>
        <v>0</v>
      </c>
      <c r="AF333" s="70">
        <f>+Outflows!AF333+Fees!AF333+'Ongoing Cash Flows'!AF333+'Terminal Value'!AF333</f>
        <v>0</v>
      </c>
      <c r="AG333" s="70">
        <f>+Outflows!AG333+Fees!AG333+'Ongoing Cash Flows'!AG333+'Terminal Value'!AG333</f>
        <v>0</v>
      </c>
      <c r="AH333" s="70">
        <f>+Outflows!AH333+Fees!AH333+'Ongoing Cash Flows'!AH333+'Terminal Value'!AH333</f>
        <v>0</v>
      </c>
      <c r="AI333" s="70">
        <f>+Outflows!AI333+Fees!AI333+'Ongoing Cash Flows'!AI333+'Terminal Value'!AI333</f>
        <v>0</v>
      </c>
      <c r="AJ333" s="70">
        <f>+Outflows!AJ333+Fees!AJ333+'Ongoing Cash Flows'!AJ333+'Terminal Value'!AJ333</f>
        <v>0</v>
      </c>
      <c r="AK333" s="70"/>
      <c r="AL333" s="6"/>
      <c r="AM333" s="71"/>
      <c r="AN333" s="72">
        <f t="shared" si="20"/>
        <v>5.5414870381355286E-2</v>
      </c>
      <c r="AO333" s="70">
        <f t="shared" ca="1" si="21"/>
        <v>-2222.3745174402593</v>
      </c>
      <c r="AP333" s="166">
        <f t="shared" ca="1" si="22"/>
        <v>1753053.0766284631</v>
      </c>
      <c r="AQ333" s="166">
        <f t="shared" ca="1" si="23"/>
        <v>0</v>
      </c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1"/>
      <c r="CM333" s="1"/>
      <c r="CN333" s="1"/>
      <c r="CO333" s="1"/>
      <c r="CP333" s="1"/>
    </row>
    <row r="334" spans="1:94" x14ac:dyDescent="0.2">
      <c r="A334" s="6">
        <v>332</v>
      </c>
      <c r="B334" s="70">
        <f>+Outflows!B334+Fees!B334+'Ongoing Cash Flows'!B334+'Terminal Value'!B334</f>
        <v>-102742.68437408037</v>
      </c>
      <c r="C334" s="70">
        <f>+Outflows!C334+Fees!C334+'Ongoing Cash Flows'!C334+'Terminal Value'!C334</f>
        <v>14361.764133821442</v>
      </c>
      <c r="D334" s="70">
        <f>+Outflows!D334+Fees!D334+'Ongoing Cash Flows'!D334+'Terminal Value'!D334</f>
        <v>12453.297680450245</v>
      </c>
      <c r="E334" s="70">
        <f>+Outflows!E334+Fees!E334+'Ongoing Cash Flows'!E334+'Terminal Value'!E334</f>
        <v>10498.241846213456</v>
      </c>
      <c r="F334" s="70">
        <f>+Outflows!F334+Fees!F334+'Ongoing Cash Flows'!F334+'Terminal Value'!F334</f>
        <v>10050.723265471424</v>
      </c>
      <c r="G334" s="70">
        <f>+Outflows!G334+Fees!G334+'Ongoing Cash Flows'!G334+'Terminal Value'!G334</f>
        <v>9665.9340406865467</v>
      </c>
      <c r="H334" s="70">
        <f>+Outflows!H334+Fees!H334+'Ongoing Cash Flows'!H334+'Terminal Value'!H334</f>
        <v>8700.1471298163415</v>
      </c>
      <c r="I334" s="70">
        <f>+Outflows!I334+Fees!I334+'Ongoing Cash Flows'!I334+'Terminal Value'!I334</f>
        <v>8538.1813755609146</v>
      </c>
      <c r="J334" s="70">
        <f>+Outflows!J334+Fees!J334+'Ongoing Cash Flows'!J334+'Terminal Value'!J334</f>
        <v>8525.747173025924</v>
      </c>
      <c r="K334" s="70">
        <f>+Outflows!K334+Fees!K334+'Ongoing Cash Flows'!K334+'Terminal Value'!K334</f>
        <v>8516.9345799833482</v>
      </c>
      <c r="L334" s="70">
        <f>+Outflows!L334+Fees!L334+'Ongoing Cash Flows'!L334+'Terminal Value'!L334</f>
        <v>8517.8192381455137</v>
      </c>
      <c r="M334" s="70">
        <f>+Outflows!M334+Fees!M334+'Ongoing Cash Flows'!M334+'Terminal Value'!M334</f>
        <v>8490.1559456805262</v>
      </c>
      <c r="N334" s="70">
        <f>+Outflows!N334+Fees!N334+'Ongoing Cash Flows'!N334+'Terminal Value'!N334</f>
        <v>8472.1665056136062</v>
      </c>
      <c r="O334" s="70">
        <f>+Outflows!O334+Fees!O334+'Ongoing Cash Flows'!O334+'Terminal Value'!O334</f>
        <v>8146.3856285486627</v>
      </c>
      <c r="P334" s="70">
        <f>+Outflows!P334+Fees!P334+'Ongoing Cash Flows'!P334+'Terminal Value'!P334</f>
        <v>8038.184020087785</v>
      </c>
      <c r="Q334" s="70">
        <f>+Outflows!Q334+Fees!Q334+'Ongoing Cash Flows'!Q334+'Terminal Value'!Q334</f>
        <v>8009.9705837210668</v>
      </c>
      <c r="R334" s="70">
        <f>+Outflows!R334+Fees!R334+'Ongoing Cash Flows'!R334+'Terminal Value'!R334</f>
        <v>1178.417492696952</v>
      </c>
      <c r="S334" s="70">
        <f>+Outflows!S334+Fees!S334+'Ongoing Cash Flows'!S334+'Terminal Value'!S334</f>
        <v>0</v>
      </c>
      <c r="T334" s="70">
        <f>+Outflows!T334+Fees!T334+'Ongoing Cash Flows'!T334+'Terminal Value'!T334</f>
        <v>0</v>
      </c>
      <c r="U334" s="70">
        <f>+Outflows!U334+Fees!U334+'Ongoing Cash Flows'!U334+'Terminal Value'!U334</f>
        <v>0</v>
      </c>
      <c r="V334" s="70">
        <f>+Outflows!V334+Fees!V334+'Ongoing Cash Flows'!V334+'Terminal Value'!V334</f>
        <v>0</v>
      </c>
      <c r="W334" s="70">
        <f>+Outflows!W334+Fees!W334+'Ongoing Cash Flows'!W334+'Terminal Value'!W334</f>
        <v>0</v>
      </c>
      <c r="X334" s="70">
        <f>+Outflows!X334+Fees!X334+'Ongoing Cash Flows'!X334+'Terminal Value'!X334</f>
        <v>0</v>
      </c>
      <c r="Y334" s="70">
        <f>+Outflows!Y334+Fees!Y334+'Ongoing Cash Flows'!Y334+'Terminal Value'!Y334</f>
        <v>0</v>
      </c>
      <c r="Z334" s="70">
        <f>+Outflows!Z334+Fees!Z334+'Ongoing Cash Flows'!Z334+'Terminal Value'!Z334</f>
        <v>0</v>
      </c>
      <c r="AA334" s="70">
        <f>+Outflows!AA334+Fees!AA334+'Ongoing Cash Flows'!AA334+'Terminal Value'!AA334</f>
        <v>0</v>
      </c>
      <c r="AB334" s="70">
        <f>+Outflows!AB334+Fees!AB334+'Ongoing Cash Flows'!AB334+'Terminal Value'!AB334</f>
        <v>0</v>
      </c>
      <c r="AC334" s="70">
        <f>+Outflows!AC334+Fees!AC334+'Ongoing Cash Flows'!AC334+'Terminal Value'!AC334</f>
        <v>0</v>
      </c>
      <c r="AD334" s="70">
        <f>+Outflows!AD334+Fees!AD334+'Ongoing Cash Flows'!AD334+'Terminal Value'!AD334</f>
        <v>0</v>
      </c>
      <c r="AE334" s="70">
        <f>+Outflows!AE334+Fees!AE334+'Ongoing Cash Flows'!AE334+'Terminal Value'!AE334</f>
        <v>0</v>
      </c>
      <c r="AF334" s="70">
        <f>+Outflows!AF334+Fees!AF334+'Ongoing Cash Flows'!AF334+'Terminal Value'!AF334</f>
        <v>0</v>
      </c>
      <c r="AG334" s="70">
        <f>+Outflows!AG334+Fees!AG334+'Ongoing Cash Flows'!AG334+'Terminal Value'!AG334</f>
        <v>0</v>
      </c>
      <c r="AH334" s="70">
        <f>+Outflows!AH334+Fees!AH334+'Ongoing Cash Flows'!AH334+'Terminal Value'!AH334</f>
        <v>0</v>
      </c>
      <c r="AI334" s="70">
        <f>+Outflows!AI334+Fees!AI334+'Ongoing Cash Flows'!AI334+'Terminal Value'!AI334</f>
        <v>0</v>
      </c>
      <c r="AJ334" s="70">
        <f>+Outflows!AJ334+Fees!AJ334+'Ongoing Cash Flows'!AJ334+'Terminal Value'!AJ334</f>
        <v>0</v>
      </c>
      <c r="AK334" s="70"/>
      <c r="AL334" s="6"/>
      <c r="AM334" s="71"/>
      <c r="AN334" s="72">
        <f t="shared" si="20"/>
        <v>4.7814711928367615E-2</v>
      </c>
      <c r="AO334" s="70">
        <f t="shared" ca="1" si="21"/>
        <v>-6619.1390188379773</v>
      </c>
      <c r="AP334" s="166">
        <f t="shared" ca="1" si="22"/>
        <v>32727479.511807978</v>
      </c>
      <c r="AQ334" s="166">
        <f t="shared" ca="1" si="23"/>
        <v>0</v>
      </c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1"/>
      <c r="CM334" s="1"/>
      <c r="CN334" s="1"/>
      <c r="CO334" s="1"/>
      <c r="CP334" s="1"/>
    </row>
    <row r="335" spans="1:94" x14ac:dyDescent="0.2">
      <c r="A335" s="6">
        <v>333</v>
      </c>
      <c r="B335" s="70">
        <f>+Outflows!B335+Fees!B335+'Ongoing Cash Flows'!B335+'Terminal Value'!B335</f>
        <v>-103532.62314624742</v>
      </c>
      <c r="C335" s="70">
        <f>+Outflows!C335+Fees!C335+'Ongoing Cash Flows'!C335+'Terminal Value'!C335</f>
        <v>14360.259189843791</v>
      </c>
      <c r="D335" s="70">
        <f>+Outflows!D335+Fees!D335+'Ongoing Cash Flows'!D335+'Terminal Value'!D335</f>
        <v>12507.423496097439</v>
      </c>
      <c r="E335" s="70">
        <f>+Outflows!E335+Fees!E335+'Ongoing Cash Flows'!E335+'Terminal Value'!E335</f>
        <v>10480.45129545067</v>
      </c>
      <c r="F335" s="70">
        <f>+Outflows!F335+Fees!F335+'Ongoing Cash Flows'!F335+'Terminal Value'!F335</f>
        <v>10056.943087737851</v>
      </c>
      <c r="G335" s="70">
        <f>+Outflows!G335+Fees!G335+'Ongoing Cash Flows'!G335+'Terminal Value'!G335</f>
        <v>9751.6768823756574</v>
      </c>
      <c r="H335" s="70">
        <f>+Outflows!H335+Fees!H335+'Ongoing Cash Flows'!H335+'Terminal Value'!H335</f>
        <v>8719.2812163410763</v>
      </c>
      <c r="I335" s="70">
        <f>+Outflows!I335+Fees!I335+'Ongoing Cash Flows'!I335+'Terminal Value'!I335</f>
        <v>8556.3019390434092</v>
      </c>
      <c r="J335" s="70">
        <f>+Outflows!J335+Fees!J335+'Ongoing Cash Flows'!J335+'Terminal Value'!J335</f>
        <v>8543.8677365084186</v>
      </c>
      <c r="K335" s="70">
        <f>+Outflows!K335+Fees!K335+'Ongoing Cash Flows'!K335+'Terminal Value'!K335</f>
        <v>8535.0858562853045</v>
      </c>
      <c r="L335" s="70">
        <f>+Outflows!L335+Fees!L335+'Ongoing Cash Flows'!L335+'Terminal Value'!L335</f>
        <v>8535.9398016280084</v>
      </c>
      <c r="M335" s="70">
        <f>+Outflows!M335+Fees!M335+'Ongoing Cash Flows'!M335+'Terminal Value'!M335</f>
        <v>8508.3072219824826</v>
      </c>
      <c r="N335" s="70">
        <f>+Outflows!N335+Fees!N335+'Ongoing Cash Flows'!N335+'Terminal Value'!N335</f>
        <v>8490.2870690961008</v>
      </c>
      <c r="O335" s="70">
        <f>+Outflows!O335+Fees!O335+'Ongoing Cash Flows'!O335+'Terminal Value'!O335</f>
        <v>8164.5369048506191</v>
      </c>
      <c r="P335" s="70">
        <f>+Outflows!P335+Fees!P335+'Ongoing Cash Flows'!P335+'Terminal Value'!P335</f>
        <v>8056.3045835702796</v>
      </c>
      <c r="Q335" s="70">
        <f>+Outflows!Q335+Fees!Q335+'Ongoing Cash Flows'!Q335+'Terminal Value'!Q335</f>
        <v>8028.1218600230231</v>
      </c>
      <c r="R335" s="70">
        <f>+Outflows!R335+Fees!R335+'Ongoing Cash Flows'!R335+'Terminal Value'!R335</f>
        <v>1187.4777744381993</v>
      </c>
      <c r="S335" s="70">
        <f>+Outflows!S335+Fees!S335+'Ongoing Cash Flows'!S335+'Terminal Value'!S335</f>
        <v>0</v>
      </c>
      <c r="T335" s="70">
        <f>+Outflows!T335+Fees!T335+'Ongoing Cash Flows'!T335+'Terminal Value'!T335</f>
        <v>0</v>
      </c>
      <c r="U335" s="70">
        <f>+Outflows!U335+Fees!U335+'Ongoing Cash Flows'!U335+'Terminal Value'!U335</f>
        <v>0</v>
      </c>
      <c r="V335" s="70">
        <f>+Outflows!V335+Fees!V335+'Ongoing Cash Flows'!V335+'Terminal Value'!V335</f>
        <v>0</v>
      </c>
      <c r="W335" s="70">
        <f>+Outflows!W335+Fees!W335+'Ongoing Cash Flows'!W335+'Terminal Value'!W335</f>
        <v>0</v>
      </c>
      <c r="X335" s="70">
        <f>+Outflows!X335+Fees!X335+'Ongoing Cash Flows'!X335+'Terminal Value'!X335</f>
        <v>0</v>
      </c>
      <c r="Y335" s="70">
        <f>+Outflows!Y335+Fees!Y335+'Ongoing Cash Flows'!Y335+'Terminal Value'!Y335</f>
        <v>0</v>
      </c>
      <c r="Z335" s="70">
        <f>+Outflows!Z335+Fees!Z335+'Ongoing Cash Flows'!Z335+'Terminal Value'!Z335</f>
        <v>0</v>
      </c>
      <c r="AA335" s="70">
        <f>+Outflows!AA335+Fees!AA335+'Ongoing Cash Flows'!AA335+'Terminal Value'!AA335</f>
        <v>0</v>
      </c>
      <c r="AB335" s="70">
        <f>+Outflows!AB335+Fees!AB335+'Ongoing Cash Flows'!AB335+'Terminal Value'!AB335</f>
        <v>0</v>
      </c>
      <c r="AC335" s="70">
        <f>+Outflows!AC335+Fees!AC335+'Ongoing Cash Flows'!AC335+'Terminal Value'!AC335</f>
        <v>0</v>
      </c>
      <c r="AD335" s="70">
        <f>+Outflows!AD335+Fees!AD335+'Ongoing Cash Flows'!AD335+'Terminal Value'!AD335</f>
        <v>0</v>
      </c>
      <c r="AE335" s="70">
        <f>+Outflows!AE335+Fees!AE335+'Ongoing Cash Flows'!AE335+'Terminal Value'!AE335</f>
        <v>0</v>
      </c>
      <c r="AF335" s="70">
        <f>+Outflows!AF335+Fees!AF335+'Ongoing Cash Flows'!AF335+'Terminal Value'!AF335</f>
        <v>0</v>
      </c>
      <c r="AG335" s="70">
        <f>+Outflows!AG335+Fees!AG335+'Ongoing Cash Flows'!AG335+'Terminal Value'!AG335</f>
        <v>0</v>
      </c>
      <c r="AH335" s="70">
        <f>+Outflows!AH335+Fees!AH335+'Ongoing Cash Flows'!AH335+'Terminal Value'!AH335</f>
        <v>0</v>
      </c>
      <c r="AI335" s="70">
        <f>+Outflows!AI335+Fees!AI335+'Ongoing Cash Flows'!AI335+'Terminal Value'!AI335</f>
        <v>0</v>
      </c>
      <c r="AJ335" s="70">
        <f>+Outflows!AJ335+Fees!AJ335+'Ongoing Cash Flows'!AJ335+'Terminal Value'!AJ335</f>
        <v>0</v>
      </c>
      <c r="AK335" s="70"/>
      <c r="AL335" s="6"/>
      <c r="AM335" s="71"/>
      <c r="AN335" s="72">
        <f t="shared" si="20"/>
        <v>4.6930113434791573E-2</v>
      </c>
      <c r="AO335" s="70">
        <f t="shared" ca="1" si="21"/>
        <v>-7164.8967016972938</v>
      </c>
      <c r="AP335" s="166">
        <f t="shared" ca="1" si="22"/>
        <v>39269665.088062525</v>
      </c>
      <c r="AQ335" s="166">
        <f t="shared" ca="1" si="23"/>
        <v>0</v>
      </c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1"/>
      <c r="CM335" s="1"/>
      <c r="CN335" s="1"/>
      <c r="CO335" s="1"/>
      <c r="CP335" s="1"/>
    </row>
    <row r="336" spans="1:94" x14ac:dyDescent="0.2">
      <c r="A336" s="6">
        <v>334</v>
      </c>
      <c r="B336" s="70">
        <f>+Outflows!B336+Fees!B336+'Ongoing Cash Flows'!B336+'Terminal Value'!B336</f>
        <v>-102088.24639640201</v>
      </c>
      <c r="C336" s="70">
        <f>+Outflows!C336+Fees!C336+'Ongoing Cash Flows'!C336+'Terminal Value'!C336</f>
        <v>14367.827909326512</v>
      </c>
      <c r="D336" s="70">
        <f>+Outflows!D336+Fees!D336+'Ongoing Cash Flows'!D336+'Terminal Value'!D336</f>
        <v>12483.652205379602</v>
      </c>
      <c r="E336" s="70">
        <f>+Outflows!E336+Fees!E336+'Ongoing Cash Flows'!E336+'Terminal Value'!E336</f>
        <v>10427.324274878476</v>
      </c>
      <c r="F336" s="70">
        <f>+Outflows!F336+Fees!F336+'Ongoing Cash Flows'!F336+'Terminal Value'!F336</f>
        <v>9983.7971266381392</v>
      </c>
      <c r="G336" s="70">
        <f>+Outflows!G336+Fees!G336+'Ongoing Cash Flows'!G336+'Terminal Value'!G336</f>
        <v>9624.3441305604611</v>
      </c>
      <c r="H336" s="70">
        <f>+Outflows!H336+Fees!H336+'Ongoing Cash Flows'!H336+'Terminal Value'!H336</f>
        <v>8684.2951760559008</v>
      </c>
      <c r="I336" s="70">
        <f>+Outflows!I336+Fees!I336+'Ongoing Cash Flows'!I336+'Terminal Value'!I336</f>
        <v>8523.1690919033535</v>
      </c>
      <c r="J336" s="70">
        <f>+Outflows!J336+Fees!J336+'Ongoing Cash Flows'!J336+'Terminal Value'!J336</f>
        <v>8510.7348893683647</v>
      </c>
      <c r="K336" s="70">
        <f>+Outflows!K336+Fees!K336+'Ongoing Cash Flows'!K336+'Terminal Value'!K336</f>
        <v>8501.8968517772173</v>
      </c>
      <c r="L336" s="70">
        <f>+Outflows!L336+Fees!L336+'Ongoing Cash Flows'!L336+'Terminal Value'!L336</f>
        <v>8502.8069544879545</v>
      </c>
      <c r="M336" s="70">
        <f>+Outflows!M336+Fees!M336+'Ongoing Cash Flows'!M336+'Terminal Value'!M336</f>
        <v>8475.1182174743954</v>
      </c>
      <c r="N336" s="70">
        <f>+Outflows!N336+Fees!N336+'Ongoing Cash Flows'!N336+'Terminal Value'!N336</f>
        <v>8457.154221956047</v>
      </c>
      <c r="O336" s="70">
        <f>+Outflows!O336+Fees!O336+'Ongoing Cash Flows'!O336+'Terminal Value'!O336</f>
        <v>8131.3479003425309</v>
      </c>
      <c r="P336" s="70">
        <f>+Outflows!P336+Fees!P336+'Ongoing Cash Flows'!P336+'Terminal Value'!P336</f>
        <v>8023.1717364302258</v>
      </c>
      <c r="Q336" s="70">
        <f>+Outflows!Q336+Fees!Q336+'Ongoing Cash Flows'!Q336+'Terminal Value'!Q336</f>
        <v>7994.932855514935</v>
      </c>
      <c r="R336" s="70">
        <f>+Outflows!R336+Fees!R336+'Ongoing Cash Flows'!R336+'Terminal Value'!R336</f>
        <v>1170.9113508681723</v>
      </c>
      <c r="S336" s="70">
        <f>+Outflows!S336+Fees!S336+'Ongoing Cash Flows'!S336+'Terminal Value'!S336</f>
        <v>0</v>
      </c>
      <c r="T336" s="70">
        <f>+Outflows!T336+Fees!T336+'Ongoing Cash Flows'!T336+'Terminal Value'!T336</f>
        <v>0</v>
      </c>
      <c r="U336" s="70">
        <f>+Outflows!U336+Fees!U336+'Ongoing Cash Flows'!U336+'Terminal Value'!U336</f>
        <v>0</v>
      </c>
      <c r="V336" s="70">
        <f>+Outflows!V336+Fees!V336+'Ongoing Cash Flows'!V336+'Terminal Value'!V336</f>
        <v>0</v>
      </c>
      <c r="W336" s="70">
        <f>+Outflows!W336+Fees!W336+'Ongoing Cash Flows'!W336+'Terminal Value'!W336</f>
        <v>0</v>
      </c>
      <c r="X336" s="70">
        <f>+Outflows!X336+Fees!X336+'Ongoing Cash Flows'!X336+'Terminal Value'!X336</f>
        <v>0</v>
      </c>
      <c r="Y336" s="70">
        <f>+Outflows!Y336+Fees!Y336+'Ongoing Cash Flows'!Y336+'Terminal Value'!Y336</f>
        <v>0</v>
      </c>
      <c r="Z336" s="70">
        <f>+Outflows!Z336+Fees!Z336+'Ongoing Cash Flows'!Z336+'Terminal Value'!Z336</f>
        <v>0</v>
      </c>
      <c r="AA336" s="70">
        <f>+Outflows!AA336+Fees!AA336+'Ongoing Cash Flows'!AA336+'Terminal Value'!AA336</f>
        <v>0</v>
      </c>
      <c r="AB336" s="70">
        <f>+Outflows!AB336+Fees!AB336+'Ongoing Cash Flows'!AB336+'Terminal Value'!AB336</f>
        <v>0</v>
      </c>
      <c r="AC336" s="70">
        <f>+Outflows!AC336+Fees!AC336+'Ongoing Cash Flows'!AC336+'Terminal Value'!AC336</f>
        <v>0</v>
      </c>
      <c r="AD336" s="70">
        <f>+Outflows!AD336+Fees!AD336+'Ongoing Cash Flows'!AD336+'Terminal Value'!AD336</f>
        <v>0</v>
      </c>
      <c r="AE336" s="70">
        <f>+Outflows!AE336+Fees!AE336+'Ongoing Cash Flows'!AE336+'Terminal Value'!AE336</f>
        <v>0</v>
      </c>
      <c r="AF336" s="70">
        <f>+Outflows!AF336+Fees!AF336+'Ongoing Cash Flows'!AF336+'Terminal Value'!AF336</f>
        <v>0</v>
      </c>
      <c r="AG336" s="70">
        <f>+Outflows!AG336+Fees!AG336+'Ongoing Cash Flows'!AG336+'Terminal Value'!AG336</f>
        <v>0</v>
      </c>
      <c r="AH336" s="70">
        <f>+Outflows!AH336+Fees!AH336+'Ongoing Cash Flows'!AH336+'Terminal Value'!AH336</f>
        <v>0</v>
      </c>
      <c r="AI336" s="70">
        <f>+Outflows!AI336+Fees!AI336+'Ongoing Cash Flows'!AI336+'Terminal Value'!AI336</f>
        <v>0</v>
      </c>
      <c r="AJ336" s="70">
        <f>+Outflows!AJ336+Fees!AJ336+'Ongoing Cash Flows'!AJ336+'Terminal Value'!AJ336</f>
        <v>0</v>
      </c>
      <c r="AK336" s="70"/>
      <c r="AL336" s="6"/>
      <c r="AM336" s="71"/>
      <c r="AN336" s="72">
        <f t="shared" si="20"/>
        <v>4.8510584235191348E-2</v>
      </c>
      <c r="AO336" s="70">
        <f t="shared" ca="1" si="21"/>
        <v>-6192.8330157979872</v>
      </c>
      <c r="AP336" s="166">
        <f t="shared" ca="1" si="22"/>
        <v>28031599.005067043</v>
      </c>
      <c r="AQ336" s="166">
        <f t="shared" ca="1" si="23"/>
        <v>0</v>
      </c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1"/>
      <c r="CM336" s="1"/>
      <c r="CN336" s="1"/>
      <c r="CO336" s="1"/>
      <c r="CP336" s="1"/>
    </row>
    <row r="337" spans="1:94" x14ac:dyDescent="0.2">
      <c r="A337" s="6">
        <v>335</v>
      </c>
      <c r="B337" s="70">
        <f>+Outflows!B337+Fees!B337+'Ongoing Cash Flows'!B337+'Terminal Value'!B337</f>
        <v>-94390.831358102529</v>
      </c>
      <c r="C337" s="70">
        <f>+Outflows!C337+Fees!C337+'Ongoing Cash Flows'!C337+'Terminal Value'!C337</f>
        <v>14224.980611481129</v>
      </c>
      <c r="D337" s="70">
        <f>+Outflows!D337+Fees!D337+'Ongoing Cash Flows'!D337+'Terminal Value'!D337</f>
        <v>12148.477712003987</v>
      </c>
      <c r="E337" s="70">
        <f>+Outflows!E337+Fees!E337+'Ongoing Cash Flows'!E337+'Terminal Value'!E337</f>
        <v>10218.629112765604</v>
      </c>
      <c r="F337" s="70">
        <f>+Outflows!F337+Fees!F337+'Ongoing Cash Flows'!F337+'Terminal Value'!F337</f>
        <v>9657.2948494871052</v>
      </c>
      <c r="G337" s="70">
        <f>+Outflows!G337+Fees!G337+'Ongoing Cash Flows'!G337+'Terminal Value'!G337</f>
        <v>9364.2804286598512</v>
      </c>
      <c r="H337" s="70">
        <f>+Outflows!H337+Fees!H337+'Ongoing Cash Flows'!H337+'Terminal Value'!H337</f>
        <v>8497.8465416186009</v>
      </c>
      <c r="I337" s="70">
        <f>+Outflows!I337+Fees!I337+'Ongoing Cash Flows'!I337+'Terminal Value'!I337</f>
        <v>8346.5965488567945</v>
      </c>
      <c r="J337" s="70">
        <f>+Outflows!J337+Fees!J337+'Ongoing Cash Flows'!J337+'Terminal Value'!J337</f>
        <v>8334.1623463218057</v>
      </c>
      <c r="K337" s="70">
        <f>+Outflows!K337+Fees!K337+'Ongoing Cash Flows'!K337+'Terminal Value'!K337</f>
        <v>8325.0250332339674</v>
      </c>
      <c r="L337" s="70">
        <f>+Outflows!L337+Fees!L337+'Ongoing Cash Flows'!L337+'Terminal Value'!L337</f>
        <v>8326.2344114413954</v>
      </c>
      <c r="M337" s="70">
        <f>+Outflows!M337+Fees!M337+'Ongoing Cash Flows'!M337+'Terminal Value'!M337</f>
        <v>8298.2463989311454</v>
      </c>
      <c r="N337" s="70">
        <f>+Outflows!N337+Fees!N337+'Ongoing Cash Flows'!N337+'Terminal Value'!N337</f>
        <v>8280.5816789094879</v>
      </c>
      <c r="O337" s="70">
        <f>+Outflows!O337+Fees!O337+'Ongoing Cash Flows'!O337+'Terminal Value'!O337</f>
        <v>7954.4760817992828</v>
      </c>
      <c r="P337" s="70">
        <f>+Outflows!P337+Fees!P337+'Ongoing Cash Flows'!P337+'Terminal Value'!P337</f>
        <v>7846.5991933836667</v>
      </c>
      <c r="Q337" s="70">
        <f>+Outflows!Q337+Fees!Q337+'Ongoing Cash Flows'!Q337+'Terminal Value'!Q337</f>
        <v>7818.061036971686</v>
      </c>
      <c r="R337" s="70">
        <f>+Outflows!R337+Fees!R337+'Ongoing Cash Flows'!R337+'Terminal Value'!R337</f>
        <v>1082.6250793448926</v>
      </c>
      <c r="S337" s="70">
        <f>+Outflows!S337+Fees!S337+'Ongoing Cash Flows'!S337+'Terminal Value'!S337</f>
        <v>0</v>
      </c>
      <c r="T337" s="70">
        <f>+Outflows!T337+Fees!T337+'Ongoing Cash Flows'!T337+'Terminal Value'!T337</f>
        <v>0</v>
      </c>
      <c r="U337" s="70">
        <f>+Outflows!U337+Fees!U337+'Ongoing Cash Flows'!U337+'Terminal Value'!U337</f>
        <v>0</v>
      </c>
      <c r="V337" s="70">
        <f>+Outflows!V337+Fees!V337+'Ongoing Cash Flows'!V337+'Terminal Value'!V337</f>
        <v>0</v>
      </c>
      <c r="W337" s="70">
        <f>+Outflows!W337+Fees!W337+'Ongoing Cash Flows'!W337+'Terminal Value'!W337</f>
        <v>0</v>
      </c>
      <c r="X337" s="70">
        <f>+Outflows!X337+Fees!X337+'Ongoing Cash Flows'!X337+'Terminal Value'!X337</f>
        <v>0</v>
      </c>
      <c r="Y337" s="70">
        <f>+Outflows!Y337+Fees!Y337+'Ongoing Cash Flows'!Y337+'Terminal Value'!Y337</f>
        <v>0</v>
      </c>
      <c r="Z337" s="70">
        <f>+Outflows!Z337+Fees!Z337+'Ongoing Cash Flows'!Z337+'Terminal Value'!Z337</f>
        <v>0</v>
      </c>
      <c r="AA337" s="70">
        <f>+Outflows!AA337+Fees!AA337+'Ongoing Cash Flows'!AA337+'Terminal Value'!AA337</f>
        <v>0</v>
      </c>
      <c r="AB337" s="70">
        <f>+Outflows!AB337+Fees!AB337+'Ongoing Cash Flows'!AB337+'Terminal Value'!AB337</f>
        <v>0</v>
      </c>
      <c r="AC337" s="70">
        <f>+Outflows!AC337+Fees!AC337+'Ongoing Cash Flows'!AC337+'Terminal Value'!AC337</f>
        <v>0</v>
      </c>
      <c r="AD337" s="70">
        <f>+Outflows!AD337+Fees!AD337+'Ongoing Cash Flows'!AD337+'Terminal Value'!AD337</f>
        <v>0</v>
      </c>
      <c r="AE337" s="70">
        <f>+Outflows!AE337+Fees!AE337+'Ongoing Cash Flows'!AE337+'Terminal Value'!AE337</f>
        <v>0</v>
      </c>
      <c r="AF337" s="70">
        <f>+Outflows!AF337+Fees!AF337+'Ongoing Cash Flows'!AF337+'Terminal Value'!AF337</f>
        <v>0</v>
      </c>
      <c r="AG337" s="70">
        <f>+Outflows!AG337+Fees!AG337+'Ongoing Cash Flows'!AG337+'Terminal Value'!AG337</f>
        <v>0</v>
      </c>
      <c r="AH337" s="70">
        <f>+Outflows!AH337+Fees!AH337+'Ongoing Cash Flows'!AH337+'Terminal Value'!AH337</f>
        <v>0</v>
      </c>
      <c r="AI337" s="70">
        <f>+Outflows!AI337+Fees!AI337+'Ongoing Cash Flows'!AI337+'Terminal Value'!AI337</f>
        <v>0</v>
      </c>
      <c r="AJ337" s="70">
        <f>+Outflows!AJ337+Fees!AJ337+'Ongoing Cash Flows'!AJ337+'Terminal Value'!AJ337</f>
        <v>0</v>
      </c>
      <c r="AK337" s="70"/>
      <c r="AL337" s="6"/>
      <c r="AM337" s="71"/>
      <c r="AN337" s="72">
        <f t="shared" si="20"/>
        <v>5.7783970236778254E-2</v>
      </c>
      <c r="AO337" s="70">
        <f t="shared" ca="1" si="21"/>
        <v>-949.39329950840965</v>
      </c>
      <c r="AP337" s="166">
        <f t="shared" ca="1" si="22"/>
        <v>2605.8869954805982</v>
      </c>
      <c r="AQ337" s="166">
        <f t="shared" ca="1" si="23"/>
        <v>0</v>
      </c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1"/>
      <c r="CM337" s="1"/>
      <c r="CN337" s="1"/>
      <c r="CO337" s="1"/>
      <c r="CP337" s="1"/>
    </row>
    <row r="338" spans="1:94" x14ac:dyDescent="0.2">
      <c r="A338" s="6">
        <v>336</v>
      </c>
      <c r="B338" s="70">
        <f>+Outflows!B338+Fees!B338+'Ongoing Cash Flows'!B338+'Terminal Value'!B338</f>
        <v>-91316.440400134976</v>
      </c>
      <c r="C338" s="70">
        <f>+Outflows!C338+Fees!C338+'Ongoing Cash Flows'!C338+'Terminal Value'!C338</f>
        <v>14173.090762056003</v>
      </c>
      <c r="D338" s="70">
        <f>+Outflows!D338+Fees!D338+'Ongoing Cash Flows'!D338+'Terminal Value'!D338</f>
        <v>12116.074583686377</v>
      </c>
      <c r="E338" s="70">
        <f>+Outflows!E338+Fees!E338+'Ongoing Cash Flows'!E338+'Terminal Value'!E338</f>
        <v>10195.097924054149</v>
      </c>
      <c r="F338" s="70">
        <f>+Outflows!F338+Fees!F338+'Ongoing Cash Flows'!F338+'Terminal Value'!F338</f>
        <v>9579.3417973633022</v>
      </c>
      <c r="G338" s="70">
        <f>+Outflows!G338+Fees!G338+'Ongoing Cash Flows'!G338+'Terminal Value'!G338</f>
        <v>9411.3274236491197</v>
      </c>
      <c r="H338" s="70">
        <f>+Outflows!H338+Fees!H338+'Ongoing Cash Flows'!H338+'Terminal Value'!H338</f>
        <v>8423.3779059808821</v>
      </c>
      <c r="I338" s="70">
        <f>+Outflows!I338+Fees!I338+'Ongoing Cash Flows'!I338+'Terminal Value'!I338</f>
        <v>8276.0724797937855</v>
      </c>
      <c r="J338" s="70">
        <f>+Outflows!J338+Fees!J338+'Ongoing Cash Flows'!J338+'Terminal Value'!J338</f>
        <v>8263.6382772587949</v>
      </c>
      <c r="K338" s="70">
        <f>+Outflows!K338+Fees!K338+'Ongoing Cash Flows'!K338+'Terminal Value'!K338</f>
        <v>8254.3814318505138</v>
      </c>
      <c r="L338" s="70">
        <f>+Outflows!L338+Fees!L338+'Ongoing Cash Flows'!L338+'Terminal Value'!L338</f>
        <v>8255.7103423783847</v>
      </c>
      <c r="M338" s="70">
        <f>+Outflows!M338+Fees!M338+'Ongoing Cash Flows'!M338+'Terminal Value'!M338</f>
        <v>8227.60279754769</v>
      </c>
      <c r="N338" s="70">
        <f>+Outflows!N338+Fees!N338+'Ongoing Cash Flows'!N338+'Terminal Value'!N338</f>
        <v>8210.057609846479</v>
      </c>
      <c r="O338" s="70">
        <f>+Outflows!O338+Fees!O338+'Ongoing Cash Flows'!O338+'Terminal Value'!O338</f>
        <v>7883.8324804158274</v>
      </c>
      <c r="P338" s="70">
        <f>+Outflows!P338+Fees!P338+'Ongoing Cash Flows'!P338+'Terminal Value'!P338</f>
        <v>7776.0751243206578</v>
      </c>
      <c r="Q338" s="70">
        <f>+Outflows!Q338+Fees!Q338+'Ongoing Cash Flows'!Q338+'Terminal Value'!Q338</f>
        <v>7747.4174355882315</v>
      </c>
      <c r="R338" s="70">
        <f>+Outflows!R338+Fees!R338+'Ongoing Cash Flows'!R338+'Terminal Value'!R338</f>
        <v>1047.3630448133881</v>
      </c>
      <c r="S338" s="70">
        <f>+Outflows!S338+Fees!S338+'Ongoing Cash Flows'!S338+'Terminal Value'!S338</f>
        <v>0</v>
      </c>
      <c r="T338" s="70">
        <f>+Outflows!T338+Fees!T338+'Ongoing Cash Flows'!T338+'Terminal Value'!T338</f>
        <v>0</v>
      </c>
      <c r="U338" s="70">
        <f>+Outflows!U338+Fees!U338+'Ongoing Cash Flows'!U338+'Terminal Value'!U338</f>
        <v>0</v>
      </c>
      <c r="V338" s="70">
        <f>+Outflows!V338+Fees!V338+'Ongoing Cash Flows'!V338+'Terminal Value'!V338</f>
        <v>0</v>
      </c>
      <c r="W338" s="70">
        <f>+Outflows!W338+Fees!W338+'Ongoing Cash Flows'!W338+'Terminal Value'!W338</f>
        <v>0</v>
      </c>
      <c r="X338" s="70">
        <f>+Outflows!X338+Fees!X338+'Ongoing Cash Flows'!X338+'Terminal Value'!X338</f>
        <v>0</v>
      </c>
      <c r="Y338" s="70">
        <f>+Outflows!Y338+Fees!Y338+'Ongoing Cash Flows'!Y338+'Terminal Value'!Y338</f>
        <v>0</v>
      </c>
      <c r="Z338" s="70">
        <f>+Outflows!Z338+Fees!Z338+'Ongoing Cash Flows'!Z338+'Terminal Value'!Z338</f>
        <v>0</v>
      </c>
      <c r="AA338" s="70">
        <f>+Outflows!AA338+Fees!AA338+'Ongoing Cash Flows'!AA338+'Terminal Value'!AA338</f>
        <v>0</v>
      </c>
      <c r="AB338" s="70">
        <f>+Outflows!AB338+Fees!AB338+'Ongoing Cash Flows'!AB338+'Terminal Value'!AB338</f>
        <v>0</v>
      </c>
      <c r="AC338" s="70">
        <f>+Outflows!AC338+Fees!AC338+'Ongoing Cash Flows'!AC338+'Terminal Value'!AC338</f>
        <v>0</v>
      </c>
      <c r="AD338" s="70">
        <f>+Outflows!AD338+Fees!AD338+'Ongoing Cash Flows'!AD338+'Terminal Value'!AD338</f>
        <v>0</v>
      </c>
      <c r="AE338" s="70">
        <f>+Outflows!AE338+Fees!AE338+'Ongoing Cash Flows'!AE338+'Terminal Value'!AE338</f>
        <v>0</v>
      </c>
      <c r="AF338" s="70">
        <f>+Outflows!AF338+Fees!AF338+'Ongoing Cash Flows'!AF338+'Terminal Value'!AF338</f>
        <v>0</v>
      </c>
      <c r="AG338" s="70">
        <f>+Outflows!AG338+Fees!AG338+'Ongoing Cash Flows'!AG338+'Terminal Value'!AG338</f>
        <v>0</v>
      </c>
      <c r="AH338" s="70">
        <f>+Outflows!AH338+Fees!AH338+'Ongoing Cash Flows'!AH338+'Terminal Value'!AH338</f>
        <v>0</v>
      </c>
      <c r="AI338" s="70">
        <f>+Outflows!AI338+Fees!AI338+'Ongoing Cash Flows'!AI338+'Terminal Value'!AI338</f>
        <v>0</v>
      </c>
      <c r="AJ338" s="70">
        <f>+Outflows!AJ338+Fees!AJ338+'Ongoing Cash Flows'!AJ338+'Terminal Value'!AJ338</f>
        <v>0</v>
      </c>
      <c r="AK338" s="70"/>
      <c r="AL338" s="6"/>
      <c r="AM338" s="71"/>
      <c r="AN338" s="72">
        <f t="shared" si="20"/>
        <v>6.242394149303436E-2</v>
      </c>
      <c r="AO338" s="70">
        <f t="shared" ca="1" si="21"/>
        <v>1425.5142804672523</v>
      </c>
      <c r="AP338" s="166">
        <f t="shared" ca="1" si="22"/>
        <v>0</v>
      </c>
      <c r="AQ338" s="166">
        <f t="shared" ca="1" si="23"/>
        <v>5400323.8622432863</v>
      </c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1"/>
      <c r="CM338" s="1"/>
      <c r="CN338" s="1"/>
      <c r="CO338" s="1"/>
      <c r="CP338" s="1"/>
    </row>
    <row r="339" spans="1:94" x14ac:dyDescent="0.2">
      <c r="A339" s="6">
        <v>337</v>
      </c>
      <c r="B339" s="70">
        <f>+Outflows!B339+Fees!B339+'Ongoing Cash Flows'!B339+'Terminal Value'!B339</f>
        <v>-85978.475888650151</v>
      </c>
      <c r="C339" s="70">
        <f>+Outflows!C339+Fees!C339+'Ongoing Cash Flows'!C339+'Terminal Value'!C339</f>
        <v>14031.960616611277</v>
      </c>
      <c r="D339" s="70">
        <f>+Outflows!D339+Fees!D339+'Ongoing Cash Flows'!D339+'Terminal Value'!D339</f>
        <v>11864.148670776349</v>
      </c>
      <c r="E339" s="70">
        <f>+Outflows!E339+Fees!E339+'Ongoing Cash Flows'!E339+'Terminal Value'!E339</f>
        <v>9840.5552263715872</v>
      </c>
      <c r="F339" s="70">
        <f>+Outflows!F339+Fees!F339+'Ongoing Cash Flows'!F339+'Terminal Value'!F339</f>
        <v>9555.905689379877</v>
      </c>
      <c r="G339" s="70">
        <f>+Outflows!G339+Fees!G339+'Ongoing Cash Flows'!G339+'Terminal Value'!G339</f>
        <v>9315.8771269398967</v>
      </c>
      <c r="H339" s="70">
        <f>+Outflows!H339+Fees!H339+'Ongoing Cash Flows'!H339+'Terminal Value'!H339</f>
        <v>8294.0804484722139</v>
      </c>
      <c r="I339" s="70">
        <f>+Outflows!I339+Fees!I339+'Ongoing Cash Flows'!I339+'Terminal Value'!I339</f>
        <v>8153.6238442719323</v>
      </c>
      <c r="J339" s="70">
        <f>+Outflows!J339+Fees!J339+'Ongoing Cash Flows'!J339+'Terminal Value'!J339</f>
        <v>8141.1896417369426</v>
      </c>
      <c r="K339" s="70">
        <f>+Outflows!K339+Fees!K339+'Ongoing Cash Flows'!K339+'Terminal Value'!K339</f>
        <v>8131.7252562684534</v>
      </c>
      <c r="L339" s="70">
        <f>+Outflows!L339+Fees!L339+'Ongoing Cash Flows'!L339+'Terminal Value'!L339</f>
        <v>8133.2617068565332</v>
      </c>
      <c r="M339" s="70">
        <f>+Outflows!M339+Fees!M339+'Ongoing Cash Flows'!M339+'Terminal Value'!M339</f>
        <v>8104.9466219656315</v>
      </c>
      <c r="N339" s="70">
        <f>+Outflows!N339+Fees!N339+'Ongoing Cash Flows'!N339+'Terminal Value'!N339</f>
        <v>8087.6089743246257</v>
      </c>
      <c r="O339" s="70">
        <f>+Outflows!O339+Fees!O339+'Ongoing Cash Flows'!O339+'Terminal Value'!O339</f>
        <v>7761.1763048337689</v>
      </c>
      <c r="P339" s="70">
        <f>+Outflows!P339+Fees!P339+'Ongoing Cash Flows'!P339+'Terminal Value'!P339</f>
        <v>7653.6264887988045</v>
      </c>
      <c r="Q339" s="70">
        <f>+Outflows!Q339+Fees!Q339+'Ongoing Cash Flows'!Q339+'Terminal Value'!Q339</f>
        <v>7624.7612600061721</v>
      </c>
      <c r="R339" s="70">
        <f>+Outflows!R339+Fees!R339+'Ongoing Cash Flows'!R339+'Terminal Value'!R339</f>
        <v>986.1387270524616</v>
      </c>
      <c r="S339" s="70">
        <f>+Outflows!S339+Fees!S339+'Ongoing Cash Flows'!S339+'Terminal Value'!S339</f>
        <v>0</v>
      </c>
      <c r="T339" s="70">
        <f>+Outflows!T339+Fees!T339+'Ongoing Cash Flows'!T339+'Terminal Value'!T339</f>
        <v>0</v>
      </c>
      <c r="U339" s="70">
        <f>+Outflows!U339+Fees!U339+'Ongoing Cash Flows'!U339+'Terminal Value'!U339</f>
        <v>0</v>
      </c>
      <c r="V339" s="70">
        <f>+Outflows!V339+Fees!V339+'Ongoing Cash Flows'!V339+'Terminal Value'!V339</f>
        <v>0</v>
      </c>
      <c r="W339" s="70">
        <f>+Outflows!W339+Fees!W339+'Ongoing Cash Flows'!W339+'Terminal Value'!W339</f>
        <v>0</v>
      </c>
      <c r="X339" s="70">
        <f>+Outflows!X339+Fees!X339+'Ongoing Cash Flows'!X339+'Terminal Value'!X339</f>
        <v>0</v>
      </c>
      <c r="Y339" s="70">
        <f>+Outflows!Y339+Fees!Y339+'Ongoing Cash Flows'!Y339+'Terminal Value'!Y339</f>
        <v>0</v>
      </c>
      <c r="Z339" s="70">
        <f>+Outflows!Z339+Fees!Z339+'Ongoing Cash Flows'!Z339+'Terminal Value'!Z339</f>
        <v>0</v>
      </c>
      <c r="AA339" s="70">
        <f>+Outflows!AA339+Fees!AA339+'Ongoing Cash Flows'!AA339+'Terminal Value'!AA339</f>
        <v>0</v>
      </c>
      <c r="AB339" s="70">
        <f>+Outflows!AB339+Fees!AB339+'Ongoing Cash Flows'!AB339+'Terminal Value'!AB339</f>
        <v>0</v>
      </c>
      <c r="AC339" s="70">
        <f>+Outflows!AC339+Fees!AC339+'Ongoing Cash Flows'!AC339+'Terminal Value'!AC339</f>
        <v>0</v>
      </c>
      <c r="AD339" s="70">
        <f>+Outflows!AD339+Fees!AD339+'Ongoing Cash Flows'!AD339+'Terminal Value'!AD339</f>
        <v>0</v>
      </c>
      <c r="AE339" s="70">
        <f>+Outflows!AE339+Fees!AE339+'Ongoing Cash Flows'!AE339+'Terminal Value'!AE339</f>
        <v>0</v>
      </c>
      <c r="AF339" s="70">
        <f>+Outflows!AF339+Fees!AF339+'Ongoing Cash Flows'!AF339+'Terminal Value'!AF339</f>
        <v>0</v>
      </c>
      <c r="AG339" s="70">
        <f>+Outflows!AG339+Fees!AG339+'Ongoing Cash Flows'!AG339+'Terminal Value'!AG339</f>
        <v>0</v>
      </c>
      <c r="AH339" s="70">
        <f>+Outflows!AH339+Fees!AH339+'Ongoing Cash Flows'!AH339+'Terminal Value'!AH339</f>
        <v>0</v>
      </c>
      <c r="AI339" s="70">
        <f>+Outflows!AI339+Fees!AI339+'Ongoing Cash Flows'!AI339+'Terminal Value'!AI339</f>
        <v>0</v>
      </c>
      <c r="AJ339" s="70">
        <f>+Outflows!AJ339+Fees!AJ339+'Ongoing Cash Flows'!AJ339+'Terminal Value'!AJ339</f>
        <v>0</v>
      </c>
      <c r="AK339" s="70"/>
      <c r="AL339" s="6"/>
      <c r="AM339" s="71"/>
      <c r="AN339" s="72">
        <f t="shared" si="20"/>
        <v>7.0133718848228443E-2</v>
      </c>
      <c r="AO339" s="70">
        <f t="shared" ca="1" si="21"/>
        <v>5053.1975116911226</v>
      </c>
      <c r="AP339" s="166">
        <f t="shared" ca="1" si="22"/>
        <v>0</v>
      </c>
      <c r="AQ339" s="166">
        <f t="shared" ca="1" si="23"/>
        <v>35420863.151970759</v>
      </c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1"/>
      <c r="CM339" s="1"/>
      <c r="CN339" s="1"/>
      <c r="CO339" s="1"/>
      <c r="CP339" s="1"/>
    </row>
    <row r="340" spans="1:94" x14ac:dyDescent="0.2">
      <c r="A340" s="6">
        <v>338</v>
      </c>
      <c r="B340" s="70">
        <f>+Outflows!B340+Fees!B340+'Ongoing Cash Flows'!B340+'Terminal Value'!B340</f>
        <v>-94979.802870843472</v>
      </c>
      <c r="C340" s="70">
        <f>+Outflows!C340+Fees!C340+'Ongoing Cash Flows'!C340+'Terminal Value'!C340</f>
        <v>14095.777089500109</v>
      </c>
      <c r="D340" s="70">
        <f>+Outflows!D340+Fees!D340+'Ongoing Cash Flows'!D340+'Terminal Value'!D340</f>
        <v>12281.002618979664</v>
      </c>
      <c r="E340" s="70">
        <f>+Outflows!E340+Fees!E340+'Ongoing Cash Flows'!E340+'Terminal Value'!E340</f>
        <v>10227.999345658722</v>
      </c>
      <c r="F340" s="70">
        <f>+Outflows!F340+Fees!F340+'Ongoing Cash Flows'!F340+'Terminal Value'!F340</f>
        <v>9693.4700749892618</v>
      </c>
      <c r="G340" s="70">
        <f>+Outflows!G340+Fees!G340+'Ongoing Cash Flows'!G340+'Terminal Value'!G340</f>
        <v>9448.0526353420373</v>
      </c>
      <c r="H340" s="70">
        <f>+Outflows!H340+Fees!H340+'Ongoing Cash Flows'!H340+'Terminal Value'!H340</f>
        <v>8512.1127509533762</v>
      </c>
      <c r="I340" s="70">
        <f>+Outflows!I340+Fees!I340+'Ongoing Cash Flows'!I340+'Terminal Value'!I340</f>
        <v>8360.1070841818619</v>
      </c>
      <c r="J340" s="70">
        <f>+Outflows!J340+Fees!J340+'Ongoing Cash Flows'!J340+'Terminal Value'!J340</f>
        <v>8347.6728816468712</v>
      </c>
      <c r="K340" s="70">
        <f>+Outflows!K340+Fees!K340+'Ongoing Cash Flows'!K340+'Terminal Value'!K340</f>
        <v>8338.5584677714505</v>
      </c>
      <c r="L340" s="70">
        <f>+Outflows!L340+Fees!L340+'Ongoing Cash Flows'!L340+'Terminal Value'!L340</f>
        <v>8339.7449467664628</v>
      </c>
      <c r="M340" s="70">
        <f>+Outflows!M340+Fees!M340+'Ongoing Cash Flows'!M340+'Terminal Value'!M340</f>
        <v>8311.7798334686286</v>
      </c>
      <c r="N340" s="70">
        <f>+Outflows!N340+Fees!N340+'Ongoing Cash Flows'!N340+'Terminal Value'!N340</f>
        <v>8294.0922142345553</v>
      </c>
      <c r="O340" s="70">
        <f>+Outflows!O340+Fees!O340+'Ongoing Cash Flows'!O340+'Terminal Value'!O340</f>
        <v>7968.009516336765</v>
      </c>
      <c r="P340" s="70">
        <f>+Outflows!P340+Fees!P340+'Ongoing Cash Flows'!P340+'Terminal Value'!P340</f>
        <v>7860.1097287087341</v>
      </c>
      <c r="Q340" s="70">
        <f>+Outflows!Q340+Fees!Q340+'Ongoing Cash Flows'!Q340+'Terminal Value'!Q340</f>
        <v>7831.5944715091691</v>
      </c>
      <c r="R340" s="70">
        <f>+Outflows!R340+Fees!R340+'Ongoing Cash Flows'!R340+'Terminal Value'!R340</f>
        <v>1089.3803470074261</v>
      </c>
      <c r="S340" s="70">
        <f>+Outflows!S340+Fees!S340+'Ongoing Cash Flows'!S340+'Terminal Value'!S340</f>
        <v>0</v>
      </c>
      <c r="T340" s="70">
        <f>+Outflows!T340+Fees!T340+'Ongoing Cash Flows'!T340+'Terminal Value'!T340</f>
        <v>0</v>
      </c>
      <c r="U340" s="70">
        <f>+Outflows!U340+Fees!U340+'Ongoing Cash Flows'!U340+'Terminal Value'!U340</f>
        <v>0</v>
      </c>
      <c r="V340" s="70">
        <f>+Outflows!V340+Fees!V340+'Ongoing Cash Flows'!V340+'Terminal Value'!V340</f>
        <v>0</v>
      </c>
      <c r="W340" s="70">
        <f>+Outflows!W340+Fees!W340+'Ongoing Cash Flows'!W340+'Terminal Value'!W340</f>
        <v>0</v>
      </c>
      <c r="X340" s="70">
        <f>+Outflows!X340+Fees!X340+'Ongoing Cash Flows'!X340+'Terminal Value'!X340</f>
        <v>0</v>
      </c>
      <c r="Y340" s="70">
        <f>+Outflows!Y340+Fees!Y340+'Ongoing Cash Flows'!Y340+'Terminal Value'!Y340</f>
        <v>0</v>
      </c>
      <c r="Z340" s="70">
        <f>+Outflows!Z340+Fees!Z340+'Ongoing Cash Flows'!Z340+'Terminal Value'!Z340</f>
        <v>0</v>
      </c>
      <c r="AA340" s="70">
        <f>+Outflows!AA340+Fees!AA340+'Ongoing Cash Flows'!AA340+'Terminal Value'!AA340</f>
        <v>0</v>
      </c>
      <c r="AB340" s="70">
        <f>+Outflows!AB340+Fees!AB340+'Ongoing Cash Flows'!AB340+'Terminal Value'!AB340</f>
        <v>0</v>
      </c>
      <c r="AC340" s="70">
        <f>+Outflows!AC340+Fees!AC340+'Ongoing Cash Flows'!AC340+'Terminal Value'!AC340</f>
        <v>0</v>
      </c>
      <c r="AD340" s="70">
        <f>+Outflows!AD340+Fees!AD340+'Ongoing Cash Flows'!AD340+'Terminal Value'!AD340</f>
        <v>0</v>
      </c>
      <c r="AE340" s="70">
        <f>+Outflows!AE340+Fees!AE340+'Ongoing Cash Flows'!AE340+'Terminal Value'!AE340</f>
        <v>0</v>
      </c>
      <c r="AF340" s="70">
        <f>+Outflows!AF340+Fees!AF340+'Ongoing Cash Flows'!AF340+'Terminal Value'!AF340</f>
        <v>0</v>
      </c>
      <c r="AG340" s="70">
        <f>+Outflows!AG340+Fees!AG340+'Ongoing Cash Flows'!AG340+'Terminal Value'!AG340</f>
        <v>0</v>
      </c>
      <c r="AH340" s="70">
        <f>+Outflows!AH340+Fees!AH340+'Ongoing Cash Flows'!AH340+'Terminal Value'!AH340</f>
        <v>0</v>
      </c>
      <c r="AI340" s="70">
        <f>+Outflows!AI340+Fees!AI340+'Ongoing Cash Flows'!AI340+'Terminal Value'!AI340</f>
        <v>0</v>
      </c>
      <c r="AJ340" s="70">
        <f>+Outflows!AJ340+Fees!AJ340+'Ongoing Cash Flows'!AJ340+'Terminal Value'!AJ340</f>
        <v>0</v>
      </c>
      <c r="AK340" s="70"/>
      <c r="AL340" s="6"/>
      <c r="AM340" s="71"/>
      <c r="AN340" s="72">
        <f t="shared" si="20"/>
        <v>5.7054165005683902E-2</v>
      </c>
      <c r="AO340" s="70">
        <f t="shared" ca="1" si="21"/>
        <v>-1337.3243092168811</v>
      </c>
      <c r="AP340" s="166">
        <f t="shared" ca="1" si="22"/>
        <v>192702.47371875567</v>
      </c>
      <c r="AQ340" s="166">
        <f t="shared" ca="1" si="23"/>
        <v>0</v>
      </c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1"/>
      <c r="CM340" s="1"/>
      <c r="CN340" s="1"/>
      <c r="CO340" s="1"/>
      <c r="CP340" s="1"/>
    </row>
    <row r="341" spans="1:94" x14ac:dyDescent="0.2">
      <c r="A341" s="6">
        <v>339</v>
      </c>
      <c r="B341" s="70">
        <f>+Outflows!B341+Fees!B341+'Ongoing Cash Flows'!B341+'Terminal Value'!B341</f>
        <v>-103729.97260981704</v>
      </c>
      <c r="C341" s="70">
        <f>+Outflows!C341+Fees!C341+'Ongoing Cash Flows'!C341+'Terminal Value'!C341</f>
        <v>14360.755635156509</v>
      </c>
      <c r="D341" s="70">
        <f>+Outflows!D341+Fees!D341+'Ongoing Cash Flows'!D341+'Terminal Value'!D341</f>
        <v>12551.308215371064</v>
      </c>
      <c r="E341" s="70">
        <f>+Outflows!E341+Fees!E341+'Ongoing Cash Flows'!E341+'Terminal Value'!E341</f>
        <v>10522.950364055981</v>
      </c>
      <c r="F341" s="70">
        <f>+Outflows!F341+Fees!F341+'Ongoing Cash Flows'!F341+'Terminal Value'!F341</f>
        <v>10025.94239350914</v>
      </c>
      <c r="G341" s="70">
        <f>+Outflows!G341+Fees!G341+'Ongoing Cash Flows'!G341+'Terminal Value'!G341</f>
        <v>9720.4437387273938</v>
      </c>
      <c r="H341" s="70">
        <f>+Outflows!H341+Fees!H341+'Ongoing Cash Flows'!H341+'Terminal Value'!H341</f>
        <v>8724.0614624115296</v>
      </c>
      <c r="I341" s="70">
        <f>+Outflows!I341+Fees!I341+'Ongoing Cash Flows'!I341+'Terminal Value'!I341</f>
        <v>8560.8289778581238</v>
      </c>
      <c r="J341" s="70">
        <f>+Outflows!J341+Fees!J341+'Ongoing Cash Flows'!J341+'Terminal Value'!J341</f>
        <v>8548.3947753231332</v>
      </c>
      <c r="K341" s="70">
        <f>+Outflows!K341+Fees!K341+'Ongoing Cash Flows'!K341+'Terminal Value'!K341</f>
        <v>8539.6205680471649</v>
      </c>
      <c r="L341" s="70">
        <f>+Outflows!L341+Fees!L341+'Ongoing Cash Flows'!L341+'Terminal Value'!L341</f>
        <v>8540.4668404427248</v>
      </c>
      <c r="M341" s="70">
        <f>+Outflows!M341+Fees!M341+'Ongoing Cash Flows'!M341+'Terminal Value'!M341</f>
        <v>8512.8419337443411</v>
      </c>
      <c r="N341" s="70">
        <f>+Outflows!N341+Fees!N341+'Ongoing Cash Flows'!N341+'Terminal Value'!N341</f>
        <v>8494.8141079108173</v>
      </c>
      <c r="O341" s="70">
        <f>+Outflows!O341+Fees!O341+'Ongoing Cash Flows'!O341+'Terminal Value'!O341</f>
        <v>8169.0716166124785</v>
      </c>
      <c r="P341" s="70">
        <f>+Outflows!P341+Fees!P341+'Ongoing Cash Flows'!P341+'Terminal Value'!P341</f>
        <v>8060.8316223849961</v>
      </c>
      <c r="Q341" s="70">
        <f>+Outflows!Q341+Fees!Q341+'Ongoing Cash Flows'!Q341+'Terminal Value'!Q341</f>
        <v>8032.6565717848825</v>
      </c>
      <c r="R341" s="70">
        <f>+Outflows!R341+Fees!R341+'Ongoing Cash Flows'!R341+'Terminal Value'!R341</f>
        <v>1189.7412938455573</v>
      </c>
      <c r="S341" s="70">
        <f>+Outflows!S341+Fees!S341+'Ongoing Cash Flows'!S341+'Terminal Value'!S341</f>
        <v>0</v>
      </c>
      <c r="T341" s="70">
        <f>+Outflows!T341+Fees!T341+'Ongoing Cash Flows'!T341+'Terminal Value'!T341</f>
        <v>0</v>
      </c>
      <c r="U341" s="70">
        <f>+Outflows!U341+Fees!U341+'Ongoing Cash Flows'!U341+'Terminal Value'!U341</f>
        <v>0</v>
      </c>
      <c r="V341" s="70">
        <f>+Outflows!V341+Fees!V341+'Ongoing Cash Flows'!V341+'Terminal Value'!V341</f>
        <v>0</v>
      </c>
      <c r="W341" s="70">
        <f>+Outflows!W341+Fees!W341+'Ongoing Cash Flows'!W341+'Terminal Value'!W341</f>
        <v>0</v>
      </c>
      <c r="X341" s="70">
        <f>+Outflows!X341+Fees!X341+'Ongoing Cash Flows'!X341+'Terminal Value'!X341</f>
        <v>0</v>
      </c>
      <c r="Y341" s="70">
        <f>+Outflows!Y341+Fees!Y341+'Ongoing Cash Flows'!Y341+'Terminal Value'!Y341</f>
        <v>0</v>
      </c>
      <c r="Z341" s="70">
        <f>+Outflows!Z341+Fees!Z341+'Ongoing Cash Flows'!Z341+'Terminal Value'!Z341</f>
        <v>0</v>
      </c>
      <c r="AA341" s="70">
        <f>+Outflows!AA341+Fees!AA341+'Ongoing Cash Flows'!AA341+'Terminal Value'!AA341</f>
        <v>0</v>
      </c>
      <c r="AB341" s="70">
        <f>+Outflows!AB341+Fees!AB341+'Ongoing Cash Flows'!AB341+'Terminal Value'!AB341</f>
        <v>0</v>
      </c>
      <c r="AC341" s="70">
        <f>+Outflows!AC341+Fees!AC341+'Ongoing Cash Flows'!AC341+'Terminal Value'!AC341</f>
        <v>0</v>
      </c>
      <c r="AD341" s="70">
        <f>+Outflows!AD341+Fees!AD341+'Ongoing Cash Flows'!AD341+'Terminal Value'!AD341</f>
        <v>0</v>
      </c>
      <c r="AE341" s="70">
        <f>+Outflows!AE341+Fees!AE341+'Ongoing Cash Flows'!AE341+'Terminal Value'!AE341</f>
        <v>0</v>
      </c>
      <c r="AF341" s="70">
        <f>+Outflows!AF341+Fees!AF341+'Ongoing Cash Flows'!AF341+'Terminal Value'!AF341</f>
        <v>0</v>
      </c>
      <c r="AG341" s="70">
        <f>+Outflows!AG341+Fees!AG341+'Ongoing Cash Flows'!AG341+'Terminal Value'!AG341</f>
        <v>0</v>
      </c>
      <c r="AH341" s="70">
        <f>+Outflows!AH341+Fees!AH341+'Ongoing Cash Flows'!AH341+'Terminal Value'!AH341</f>
        <v>0</v>
      </c>
      <c r="AI341" s="70">
        <f>+Outflows!AI341+Fees!AI341+'Ongoing Cash Flows'!AI341+'Terminal Value'!AI341</f>
        <v>0</v>
      </c>
      <c r="AJ341" s="70">
        <f>+Outflows!AJ341+Fees!AJ341+'Ongoing Cash Flows'!AJ341+'Terminal Value'!AJ341</f>
        <v>0</v>
      </c>
      <c r="AK341" s="70"/>
      <c r="AL341" s="6"/>
      <c r="AM341" s="71"/>
      <c r="AN341" s="72">
        <f t="shared" si="20"/>
        <v>4.6711686253547671E-2</v>
      </c>
      <c r="AO341" s="70">
        <f t="shared" ca="1" si="21"/>
        <v>-7299.1956876715612</v>
      </c>
      <c r="AP341" s="166">
        <f t="shared" ca="1" si="22"/>
        <v>40970884.273684517</v>
      </c>
      <c r="AQ341" s="166">
        <f t="shared" ca="1" si="23"/>
        <v>0</v>
      </c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1"/>
      <c r="CM341" s="1"/>
      <c r="CN341" s="1"/>
      <c r="CO341" s="1"/>
      <c r="CP341" s="1"/>
    </row>
    <row r="342" spans="1:94" x14ac:dyDescent="0.2">
      <c r="A342" s="6">
        <v>340</v>
      </c>
      <c r="B342" s="70">
        <f>+Outflows!B342+Fees!B342+'Ongoing Cash Flows'!B342+'Terminal Value'!B342</f>
        <v>-92943.732292467597</v>
      </c>
      <c r="C342" s="70">
        <f>+Outflows!C342+Fees!C342+'Ongoing Cash Flows'!C342+'Terminal Value'!C342</f>
        <v>14167.690231446109</v>
      </c>
      <c r="D342" s="70">
        <f>+Outflows!D342+Fees!D342+'Ongoing Cash Flows'!D342+'Terminal Value'!D342</f>
        <v>12093.694967870664</v>
      </c>
      <c r="E342" s="70">
        <f>+Outflows!E342+Fees!E342+'Ongoing Cash Flows'!E342+'Terminal Value'!E342</f>
        <v>10108.576799656956</v>
      </c>
      <c r="F342" s="70">
        <f>+Outflows!F342+Fees!F342+'Ongoing Cash Flows'!F342+'Terminal Value'!F342</f>
        <v>9763.0234686469994</v>
      </c>
      <c r="G342" s="70">
        <f>+Outflows!G342+Fees!G342+'Ongoing Cash Flows'!G342+'Terminal Value'!G342</f>
        <v>9456.8140404231035</v>
      </c>
      <c r="H342" s="70">
        <f>+Outflows!H342+Fees!H342+'Ongoing Cash Flows'!H342+'Terminal Value'!H342</f>
        <v>8462.7945607470174</v>
      </c>
      <c r="I342" s="70">
        <f>+Outflows!I342+Fees!I342+'Ongoing Cash Flows'!I342+'Terminal Value'!I342</f>
        <v>8313.4012539703817</v>
      </c>
      <c r="J342" s="70">
        <f>+Outflows!J342+Fees!J342+'Ongoing Cash Flows'!J342+'Terminal Value'!J342</f>
        <v>8300.9670514353929</v>
      </c>
      <c r="K342" s="70">
        <f>+Outflows!K342+Fees!K342+'Ongoing Cash Flows'!K342+'Terminal Value'!K342</f>
        <v>8291.7734751358839</v>
      </c>
      <c r="L342" s="70">
        <f>+Outflows!L342+Fees!L342+'Ongoing Cash Flows'!L342+'Terminal Value'!L342</f>
        <v>8293.0391165549827</v>
      </c>
      <c r="M342" s="70">
        <f>+Outflows!M342+Fees!M342+'Ongoing Cash Flows'!M342+'Terminal Value'!M342</f>
        <v>8264.9948408330602</v>
      </c>
      <c r="N342" s="70">
        <f>+Outflows!N342+Fees!N342+'Ongoing Cash Flows'!N342+'Terminal Value'!N342</f>
        <v>8247.3863840230752</v>
      </c>
      <c r="O342" s="70">
        <f>+Outflows!O342+Fees!O342+'Ongoing Cash Flows'!O342+'Terminal Value'!O342</f>
        <v>7921.2245237011975</v>
      </c>
      <c r="P342" s="70">
        <f>+Outflows!P342+Fees!P342+'Ongoing Cash Flows'!P342+'Terminal Value'!P342</f>
        <v>7813.403898497254</v>
      </c>
      <c r="Q342" s="70">
        <f>+Outflows!Q342+Fees!Q342+'Ongoing Cash Flows'!Q342+'Terminal Value'!Q342</f>
        <v>7784.8094788736016</v>
      </c>
      <c r="R342" s="70">
        <f>+Outflows!R342+Fees!R342+'Ongoing Cash Flows'!R342+'Terminal Value'!R342</f>
        <v>1066.0274319016862</v>
      </c>
      <c r="S342" s="70">
        <f>+Outflows!S342+Fees!S342+'Ongoing Cash Flows'!S342+'Terminal Value'!S342</f>
        <v>0</v>
      </c>
      <c r="T342" s="70">
        <f>+Outflows!T342+Fees!T342+'Ongoing Cash Flows'!T342+'Terminal Value'!T342</f>
        <v>0</v>
      </c>
      <c r="U342" s="70">
        <f>+Outflows!U342+Fees!U342+'Ongoing Cash Flows'!U342+'Terminal Value'!U342</f>
        <v>0</v>
      </c>
      <c r="V342" s="70">
        <f>+Outflows!V342+Fees!V342+'Ongoing Cash Flows'!V342+'Terminal Value'!V342</f>
        <v>0</v>
      </c>
      <c r="W342" s="70">
        <f>+Outflows!W342+Fees!W342+'Ongoing Cash Flows'!W342+'Terminal Value'!W342</f>
        <v>0</v>
      </c>
      <c r="X342" s="70">
        <f>+Outflows!X342+Fees!X342+'Ongoing Cash Flows'!X342+'Terminal Value'!X342</f>
        <v>0</v>
      </c>
      <c r="Y342" s="70">
        <f>+Outflows!Y342+Fees!Y342+'Ongoing Cash Flows'!Y342+'Terminal Value'!Y342</f>
        <v>0</v>
      </c>
      <c r="Z342" s="70">
        <f>+Outflows!Z342+Fees!Z342+'Ongoing Cash Flows'!Z342+'Terminal Value'!Z342</f>
        <v>0</v>
      </c>
      <c r="AA342" s="70">
        <f>+Outflows!AA342+Fees!AA342+'Ongoing Cash Flows'!AA342+'Terminal Value'!AA342</f>
        <v>0</v>
      </c>
      <c r="AB342" s="70">
        <f>+Outflows!AB342+Fees!AB342+'Ongoing Cash Flows'!AB342+'Terminal Value'!AB342</f>
        <v>0</v>
      </c>
      <c r="AC342" s="70">
        <f>+Outflows!AC342+Fees!AC342+'Ongoing Cash Flows'!AC342+'Terminal Value'!AC342</f>
        <v>0</v>
      </c>
      <c r="AD342" s="70">
        <f>+Outflows!AD342+Fees!AD342+'Ongoing Cash Flows'!AD342+'Terminal Value'!AD342</f>
        <v>0</v>
      </c>
      <c r="AE342" s="70">
        <f>+Outflows!AE342+Fees!AE342+'Ongoing Cash Flows'!AE342+'Terminal Value'!AE342</f>
        <v>0</v>
      </c>
      <c r="AF342" s="70">
        <f>+Outflows!AF342+Fees!AF342+'Ongoing Cash Flows'!AF342+'Terminal Value'!AF342</f>
        <v>0</v>
      </c>
      <c r="AG342" s="70">
        <f>+Outflows!AG342+Fees!AG342+'Ongoing Cash Flows'!AG342+'Terminal Value'!AG342</f>
        <v>0</v>
      </c>
      <c r="AH342" s="70">
        <f>+Outflows!AH342+Fees!AH342+'Ongoing Cash Flows'!AH342+'Terminal Value'!AH342</f>
        <v>0</v>
      </c>
      <c r="AI342" s="70">
        <f>+Outflows!AI342+Fees!AI342+'Ongoing Cash Flows'!AI342+'Terminal Value'!AI342</f>
        <v>0</v>
      </c>
      <c r="AJ342" s="70">
        <f>+Outflows!AJ342+Fees!AJ342+'Ongoing Cash Flows'!AJ342+'Terminal Value'!AJ342</f>
        <v>0</v>
      </c>
      <c r="AK342" s="70"/>
      <c r="AL342" s="6"/>
      <c r="AM342" s="71"/>
      <c r="AN342" s="72">
        <f t="shared" si="20"/>
        <v>5.996279418468474E-2</v>
      </c>
      <c r="AO342" s="70">
        <f t="shared" ca="1" si="21"/>
        <v>183.55586439004503</v>
      </c>
      <c r="AP342" s="166">
        <f t="shared" ca="1" si="22"/>
        <v>0</v>
      </c>
      <c r="AQ342" s="166">
        <f t="shared" ca="1" si="23"/>
        <v>1170510.3681156153</v>
      </c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1"/>
      <c r="CM342" s="1"/>
      <c r="CN342" s="1"/>
      <c r="CO342" s="1"/>
      <c r="CP342" s="1"/>
    </row>
    <row r="343" spans="1:94" x14ac:dyDescent="0.2">
      <c r="A343" s="6">
        <v>341</v>
      </c>
      <c r="B343" s="70">
        <f>+Outflows!B343+Fees!B343+'Ongoing Cash Flows'!B343+'Terminal Value'!B343</f>
        <v>-96004.032637227327</v>
      </c>
      <c r="C343" s="70">
        <f>+Outflows!C343+Fees!C343+'Ongoing Cash Flows'!C343+'Terminal Value'!C343</f>
        <v>14187.318843594865</v>
      </c>
      <c r="D343" s="70">
        <f>+Outflows!D343+Fees!D343+'Ongoing Cash Flows'!D343+'Terminal Value'!D343</f>
        <v>12204.149353574794</v>
      </c>
      <c r="E343" s="70">
        <f>+Outflows!E343+Fees!E343+'Ongoing Cash Flows'!E343+'Terminal Value'!E343</f>
        <v>10208.04556641863</v>
      </c>
      <c r="F343" s="70">
        <f>+Outflows!F343+Fees!F343+'Ongoing Cash Flows'!F343+'Terminal Value'!F343</f>
        <v>9835.0138202611197</v>
      </c>
      <c r="G343" s="70">
        <f>+Outflows!G343+Fees!G343+'Ongoing Cash Flows'!G343+'Terminal Value'!G343</f>
        <v>9411.3807883543577</v>
      </c>
      <c r="H343" s="70">
        <f>+Outflows!H343+Fees!H343+'Ongoing Cash Flows'!H343+'Terminal Value'!H343</f>
        <v>8536.9218901698696</v>
      </c>
      <c r="I343" s="70">
        <f>+Outflows!I343+Fees!I343+'Ongoing Cash Flows'!I343+'Terminal Value'!I343</f>
        <v>8383.6020956388948</v>
      </c>
      <c r="J343" s="70">
        <f>+Outflows!J343+Fees!J343+'Ongoing Cash Flows'!J343+'Terminal Value'!J343</f>
        <v>8371.1678931039041</v>
      </c>
      <c r="K343" s="70">
        <f>+Outflows!K343+Fees!K343+'Ongoing Cash Flows'!K343+'Terminal Value'!K343</f>
        <v>8362.0933012818004</v>
      </c>
      <c r="L343" s="70">
        <f>+Outflows!L343+Fees!L343+'Ongoing Cash Flows'!L343+'Terminal Value'!L343</f>
        <v>8363.2399582234939</v>
      </c>
      <c r="M343" s="70">
        <f>+Outflows!M343+Fees!M343+'Ongoing Cash Flows'!M343+'Terminal Value'!M343</f>
        <v>8335.3146669789785</v>
      </c>
      <c r="N343" s="70">
        <f>+Outflows!N343+Fees!N343+'Ongoing Cash Flows'!N343+'Terminal Value'!N343</f>
        <v>8317.5872256915882</v>
      </c>
      <c r="O343" s="70">
        <f>+Outflows!O343+Fees!O343+'Ongoing Cash Flows'!O343+'Terminal Value'!O343</f>
        <v>7991.544349847115</v>
      </c>
      <c r="P343" s="70">
        <f>+Outflows!P343+Fees!P343+'Ongoing Cash Flows'!P343+'Terminal Value'!P343</f>
        <v>7883.604740165767</v>
      </c>
      <c r="Q343" s="70">
        <f>+Outflows!Q343+Fees!Q343+'Ongoing Cash Flows'!Q343+'Terminal Value'!Q343</f>
        <v>7855.1293050195181</v>
      </c>
      <c r="R343" s="70">
        <f>+Outflows!R343+Fees!R343+'Ongoing Cash Flows'!R343+'Terminal Value'!R343</f>
        <v>1101.1278527359425</v>
      </c>
      <c r="S343" s="70">
        <f>+Outflows!S343+Fees!S343+'Ongoing Cash Flows'!S343+'Terminal Value'!S343</f>
        <v>0</v>
      </c>
      <c r="T343" s="70">
        <f>+Outflows!T343+Fees!T343+'Ongoing Cash Flows'!T343+'Terminal Value'!T343</f>
        <v>0</v>
      </c>
      <c r="U343" s="70">
        <f>+Outflows!U343+Fees!U343+'Ongoing Cash Flows'!U343+'Terminal Value'!U343</f>
        <v>0</v>
      </c>
      <c r="V343" s="70">
        <f>+Outflows!V343+Fees!V343+'Ongoing Cash Flows'!V343+'Terminal Value'!V343</f>
        <v>0</v>
      </c>
      <c r="W343" s="70">
        <f>+Outflows!W343+Fees!W343+'Ongoing Cash Flows'!W343+'Terminal Value'!W343</f>
        <v>0</v>
      </c>
      <c r="X343" s="70">
        <f>+Outflows!X343+Fees!X343+'Ongoing Cash Flows'!X343+'Terminal Value'!X343</f>
        <v>0</v>
      </c>
      <c r="Y343" s="70">
        <f>+Outflows!Y343+Fees!Y343+'Ongoing Cash Flows'!Y343+'Terminal Value'!Y343</f>
        <v>0</v>
      </c>
      <c r="Z343" s="70">
        <f>+Outflows!Z343+Fees!Z343+'Ongoing Cash Flows'!Z343+'Terminal Value'!Z343</f>
        <v>0</v>
      </c>
      <c r="AA343" s="70">
        <f>+Outflows!AA343+Fees!AA343+'Ongoing Cash Flows'!AA343+'Terminal Value'!AA343</f>
        <v>0</v>
      </c>
      <c r="AB343" s="70">
        <f>+Outflows!AB343+Fees!AB343+'Ongoing Cash Flows'!AB343+'Terminal Value'!AB343</f>
        <v>0</v>
      </c>
      <c r="AC343" s="70">
        <f>+Outflows!AC343+Fees!AC343+'Ongoing Cash Flows'!AC343+'Terminal Value'!AC343</f>
        <v>0</v>
      </c>
      <c r="AD343" s="70">
        <f>+Outflows!AD343+Fees!AD343+'Ongoing Cash Flows'!AD343+'Terminal Value'!AD343</f>
        <v>0</v>
      </c>
      <c r="AE343" s="70">
        <f>+Outflows!AE343+Fees!AE343+'Ongoing Cash Flows'!AE343+'Terminal Value'!AE343</f>
        <v>0</v>
      </c>
      <c r="AF343" s="70">
        <f>+Outflows!AF343+Fees!AF343+'Ongoing Cash Flows'!AF343+'Terminal Value'!AF343</f>
        <v>0</v>
      </c>
      <c r="AG343" s="70">
        <f>+Outflows!AG343+Fees!AG343+'Ongoing Cash Flows'!AG343+'Terminal Value'!AG343</f>
        <v>0</v>
      </c>
      <c r="AH343" s="70">
        <f>+Outflows!AH343+Fees!AH343+'Ongoing Cash Flows'!AH343+'Terminal Value'!AH343</f>
        <v>0</v>
      </c>
      <c r="AI343" s="70">
        <f>+Outflows!AI343+Fees!AI343+'Ongoing Cash Flows'!AI343+'Terminal Value'!AI343</f>
        <v>0</v>
      </c>
      <c r="AJ343" s="70">
        <f>+Outflows!AJ343+Fees!AJ343+'Ongoing Cash Flows'!AJ343+'Terminal Value'!AJ343</f>
        <v>0</v>
      </c>
      <c r="AK343" s="70"/>
      <c r="AL343" s="6"/>
      <c r="AM343" s="71"/>
      <c r="AN343" s="72">
        <f t="shared" si="20"/>
        <v>5.5662021040916443E-2</v>
      </c>
      <c r="AO343" s="70">
        <f t="shared" ca="1" si="21"/>
        <v>-2086.8528229857584</v>
      </c>
      <c r="AP343" s="166">
        <f t="shared" ca="1" si="22"/>
        <v>1412549.8700752694</v>
      </c>
      <c r="AQ343" s="166">
        <f t="shared" ca="1" si="23"/>
        <v>0</v>
      </c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1"/>
      <c r="CM343" s="1"/>
      <c r="CN343" s="1"/>
      <c r="CO343" s="1"/>
      <c r="CP343" s="1"/>
    </row>
    <row r="344" spans="1:94" x14ac:dyDescent="0.2">
      <c r="A344" s="6">
        <v>342</v>
      </c>
      <c r="B344" s="70">
        <f>+Outflows!B344+Fees!B344+'Ongoing Cash Flows'!B344+'Terminal Value'!B344</f>
        <v>-90929.460847726776</v>
      </c>
      <c r="C344" s="70">
        <f>+Outflows!C344+Fees!C344+'Ongoing Cash Flows'!C344+'Terminal Value'!C344</f>
        <v>14072.864277913233</v>
      </c>
      <c r="D344" s="70">
        <f>+Outflows!D344+Fees!D344+'Ongoing Cash Flows'!D344+'Terminal Value'!D344</f>
        <v>12130.709917591757</v>
      </c>
      <c r="E344" s="70">
        <f>+Outflows!E344+Fees!E344+'Ongoing Cash Flows'!E344+'Terminal Value'!E344</f>
        <v>10166.132532878251</v>
      </c>
      <c r="F344" s="70">
        <f>+Outflows!F344+Fees!F344+'Ongoing Cash Flows'!F344+'Terminal Value'!F344</f>
        <v>9679.8313964670651</v>
      </c>
      <c r="G344" s="70">
        <f>+Outflows!G344+Fees!G344+'Ongoing Cash Flows'!G344+'Terminal Value'!G344</f>
        <v>9139.5946908963488</v>
      </c>
      <c r="H344" s="70">
        <f>+Outflows!H344+Fees!H344+'Ongoing Cash Flows'!H344+'Terminal Value'!H344</f>
        <v>8414.004394387357</v>
      </c>
      <c r="I344" s="70">
        <f>+Outflows!I344+Fees!I344+'Ongoing Cash Flows'!I344+'Terminal Value'!I344</f>
        <v>8267.1954784451827</v>
      </c>
      <c r="J344" s="70">
        <f>+Outflows!J344+Fees!J344+'Ongoing Cash Flows'!J344+'Terminal Value'!J344</f>
        <v>8254.7612759101939</v>
      </c>
      <c r="K344" s="70">
        <f>+Outflows!K344+Fees!K344+'Ongoing Cash Flows'!K344+'Terminal Value'!K344</f>
        <v>8245.4893847369131</v>
      </c>
      <c r="L344" s="70">
        <f>+Outflows!L344+Fees!L344+'Ongoing Cash Flows'!L344+'Terminal Value'!L344</f>
        <v>8246.8333410297837</v>
      </c>
      <c r="M344" s="70">
        <f>+Outflows!M344+Fees!M344+'Ongoing Cash Flows'!M344+'Terminal Value'!M344</f>
        <v>8218.7107504340911</v>
      </c>
      <c r="N344" s="70">
        <f>+Outflows!N344+Fees!N344+'Ongoing Cash Flows'!N344+'Terminal Value'!N344</f>
        <v>8201.1806084978762</v>
      </c>
      <c r="O344" s="70">
        <f>+Outflows!O344+Fees!O344+'Ongoing Cash Flows'!O344+'Terminal Value'!O344</f>
        <v>7874.9404333022276</v>
      </c>
      <c r="P344" s="70">
        <f>+Outflows!P344+Fees!P344+'Ongoing Cash Flows'!P344+'Terminal Value'!P344</f>
        <v>7767.198122972055</v>
      </c>
      <c r="Q344" s="70">
        <f>+Outflows!Q344+Fees!Q344+'Ongoing Cash Flows'!Q344+'Terminal Value'!Q344</f>
        <v>7738.5253884746317</v>
      </c>
      <c r="R344" s="70">
        <f>+Outflows!R344+Fees!R344+'Ongoing Cash Flows'!R344+'Terminal Value'!R344</f>
        <v>1042.9245441390869</v>
      </c>
      <c r="S344" s="70">
        <f>+Outflows!S344+Fees!S344+'Ongoing Cash Flows'!S344+'Terminal Value'!S344</f>
        <v>0</v>
      </c>
      <c r="T344" s="70">
        <f>+Outflows!T344+Fees!T344+'Ongoing Cash Flows'!T344+'Terminal Value'!T344</f>
        <v>0</v>
      </c>
      <c r="U344" s="70">
        <f>+Outflows!U344+Fees!U344+'Ongoing Cash Flows'!U344+'Terminal Value'!U344</f>
        <v>0</v>
      </c>
      <c r="V344" s="70">
        <f>+Outflows!V344+Fees!V344+'Ongoing Cash Flows'!V344+'Terminal Value'!V344</f>
        <v>0</v>
      </c>
      <c r="W344" s="70">
        <f>+Outflows!W344+Fees!W344+'Ongoing Cash Flows'!W344+'Terminal Value'!W344</f>
        <v>0</v>
      </c>
      <c r="X344" s="70">
        <f>+Outflows!X344+Fees!X344+'Ongoing Cash Flows'!X344+'Terminal Value'!X344</f>
        <v>0</v>
      </c>
      <c r="Y344" s="70">
        <f>+Outflows!Y344+Fees!Y344+'Ongoing Cash Flows'!Y344+'Terminal Value'!Y344</f>
        <v>0</v>
      </c>
      <c r="Z344" s="70">
        <f>+Outflows!Z344+Fees!Z344+'Ongoing Cash Flows'!Z344+'Terminal Value'!Z344</f>
        <v>0</v>
      </c>
      <c r="AA344" s="70">
        <f>+Outflows!AA344+Fees!AA344+'Ongoing Cash Flows'!AA344+'Terminal Value'!AA344</f>
        <v>0</v>
      </c>
      <c r="AB344" s="70">
        <f>+Outflows!AB344+Fees!AB344+'Ongoing Cash Flows'!AB344+'Terminal Value'!AB344</f>
        <v>0</v>
      </c>
      <c r="AC344" s="70">
        <f>+Outflows!AC344+Fees!AC344+'Ongoing Cash Flows'!AC344+'Terminal Value'!AC344</f>
        <v>0</v>
      </c>
      <c r="AD344" s="70">
        <f>+Outflows!AD344+Fees!AD344+'Ongoing Cash Flows'!AD344+'Terminal Value'!AD344</f>
        <v>0</v>
      </c>
      <c r="AE344" s="70">
        <f>+Outflows!AE344+Fees!AE344+'Ongoing Cash Flows'!AE344+'Terminal Value'!AE344</f>
        <v>0</v>
      </c>
      <c r="AF344" s="70">
        <f>+Outflows!AF344+Fees!AF344+'Ongoing Cash Flows'!AF344+'Terminal Value'!AF344</f>
        <v>0</v>
      </c>
      <c r="AG344" s="70">
        <f>+Outflows!AG344+Fees!AG344+'Ongoing Cash Flows'!AG344+'Terminal Value'!AG344</f>
        <v>0</v>
      </c>
      <c r="AH344" s="70">
        <f>+Outflows!AH344+Fees!AH344+'Ongoing Cash Flows'!AH344+'Terminal Value'!AH344</f>
        <v>0</v>
      </c>
      <c r="AI344" s="70">
        <f>+Outflows!AI344+Fees!AI344+'Ongoing Cash Flows'!AI344+'Terminal Value'!AI344</f>
        <v>0</v>
      </c>
      <c r="AJ344" s="70">
        <f>+Outflows!AJ344+Fees!AJ344+'Ongoing Cash Flows'!AJ344+'Terminal Value'!AJ344</f>
        <v>0</v>
      </c>
      <c r="AK344" s="70"/>
      <c r="AL344" s="6"/>
      <c r="AM344" s="71"/>
      <c r="AN344" s="72">
        <f t="shared" si="20"/>
        <v>6.2630131840705872E-2</v>
      </c>
      <c r="AO344" s="70">
        <f t="shared" ca="1" si="21"/>
        <v>1524.7041867579289</v>
      </c>
      <c r="AP344" s="166">
        <f t="shared" ca="1" si="22"/>
        <v>0</v>
      </c>
      <c r="AQ344" s="166">
        <f t="shared" ca="1" si="23"/>
        <v>5871169.3496674784</v>
      </c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1"/>
      <c r="CM344" s="1"/>
      <c r="CN344" s="1"/>
      <c r="CO344" s="1"/>
      <c r="CP344" s="1"/>
    </row>
    <row r="345" spans="1:94" x14ac:dyDescent="0.2">
      <c r="A345" s="6">
        <v>343</v>
      </c>
      <c r="B345" s="70">
        <f>+Outflows!B345+Fees!B345+'Ongoing Cash Flows'!B345+'Terminal Value'!B345</f>
        <v>-94290.657965890437</v>
      </c>
      <c r="C345" s="70">
        <f>+Outflows!C345+Fees!C345+'Ongoing Cash Flows'!C345+'Terminal Value'!C345</f>
        <v>14163.711129560159</v>
      </c>
      <c r="D345" s="70">
        <f>+Outflows!D345+Fees!D345+'Ongoing Cash Flows'!D345+'Terminal Value'!D345</f>
        <v>12101.029001641307</v>
      </c>
      <c r="E345" s="70">
        <f>+Outflows!E345+Fees!E345+'Ongoing Cash Flows'!E345+'Terminal Value'!E345</f>
        <v>10106.092398947705</v>
      </c>
      <c r="F345" s="70">
        <f>+Outflows!F345+Fees!F345+'Ongoing Cash Flows'!F345+'Terminal Value'!F345</f>
        <v>9726.4799048008044</v>
      </c>
      <c r="G345" s="70">
        <f>+Outflows!G345+Fees!G345+'Ongoing Cash Flows'!G345+'Terminal Value'!G345</f>
        <v>9456.2352491108541</v>
      </c>
      <c r="H345" s="70">
        <f>+Outflows!H345+Fees!H345+'Ongoing Cash Flows'!H345+'Terminal Value'!H345</f>
        <v>8495.4201176708266</v>
      </c>
      <c r="I345" s="70">
        <f>+Outflows!I345+Fees!I345+'Ongoing Cash Flows'!I345+'Terminal Value'!I345</f>
        <v>8344.2986513781634</v>
      </c>
      <c r="J345" s="70">
        <f>+Outflows!J345+Fees!J345+'Ongoing Cash Flows'!J345+'Terminal Value'!J345</f>
        <v>8331.8644488431728</v>
      </c>
      <c r="K345" s="70">
        <f>+Outflows!K345+Fees!K345+'Ongoing Cash Flows'!K345+'Terminal Value'!K345</f>
        <v>8322.7232410138477</v>
      </c>
      <c r="L345" s="70">
        <f>+Outflows!L345+Fees!L345+'Ongoing Cash Flows'!L345+'Terminal Value'!L345</f>
        <v>8323.9365139627625</v>
      </c>
      <c r="M345" s="70">
        <f>+Outflows!M345+Fees!M345+'Ongoing Cash Flows'!M345+'Terminal Value'!M345</f>
        <v>8295.9446067110257</v>
      </c>
      <c r="N345" s="70">
        <f>+Outflows!N345+Fees!N345+'Ongoing Cash Flows'!N345+'Terminal Value'!N345</f>
        <v>8278.2837814308568</v>
      </c>
      <c r="O345" s="70">
        <f>+Outflows!O345+Fees!O345+'Ongoing Cash Flows'!O345+'Terminal Value'!O345</f>
        <v>7952.1742895791622</v>
      </c>
      <c r="P345" s="70">
        <f>+Outflows!P345+Fees!P345+'Ongoing Cash Flows'!P345+'Terminal Value'!P345</f>
        <v>7844.3012959050357</v>
      </c>
      <c r="Q345" s="70">
        <f>+Outflows!Q345+Fees!Q345+'Ongoing Cash Flows'!Q345+'Terminal Value'!Q345</f>
        <v>7815.7592447515653</v>
      </c>
      <c r="R345" s="70">
        <f>+Outflows!R345+Fees!R345+'Ongoing Cash Flows'!R345+'Terminal Value'!R345</f>
        <v>1081.4761306055768</v>
      </c>
      <c r="S345" s="70">
        <f>+Outflows!S345+Fees!S345+'Ongoing Cash Flows'!S345+'Terminal Value'!S345</f>
        <v>0</v>
      </c>
      <c r="T345" s="70">
        <f>+Outflows!T345+Fees!T345+'Ongoing Cash Flows'!T345+'Terminal Value'!T345</f>
        <v>0</v>
      </c>
      <c r="U345" s="70">
        <f>+Outflows!U345+Fees!U345+'Ongoing Cash Flows'!U345+'Terminal Value'!U345</f>
        <v>0</v>
      </c>
      <c r="V345" s="70">
        <f>+Outflows!V345+Fees!V345+'Ongoing Cash Flows'!V345+'Terminal Value'!V345</f>
        <v>0</v>
      </c>
      <c r="W345" s="70">
        <f>+Outflows!W345+Fees!W345+'Ongoing Cash Flows'!W345+'Terminal Value'!W345</f>
        <v>0</v>
      </c>
      <c r="X345" s="70">
        <f>+Outflows!X345+Fees!X345+'Ongoing Cash Flows'!X345+'Terminal Value'!X345</f>
        <v>0</v>
      </c>
      <c r="Y345" s="70">
        <f>+Outflows!Y345+Fees!Y345+'Ongoing Cash Flows'!Y345+'Terminal Value'!Y345</f>
        <v>0</v>
      </c>
      <c r="Z345" s="70">
        <f>+Outflows!Z345+Fees!Z345+'Ongoing Cash Flows'!Z345+'Terminal Value'!Z345</f>
        <v>0</v>
      </c>
      <c r="AA345" s="70">
        <f>+Outflows!AA345+Fees!AA345+'Ongoing Cash Flows'!AA345+'Terminal Value'!AA345</f>
        <v>0</v>
      </c>
      <c r="AB345" s="70">
        <f>+Outflows!AB345+Fees!AB345+'Ongoing Cash Flows'!AB345+'Terminal Value'!AB345</f>
        <v>0</v>
      </c>
      <c r="AC345" s="70">
        <f>+Outflows!AC345+Fees!AC345+'Ongoing Cash Flows'!AC345+'Terminal Value'!AC345</f>
        <v>0</v>
      </c>
      <c r="AD345" s="70">
        <f>+Outflows!AD345+Fees!AD345+'Ongoing Cash Flows'!AD345+'Terminal Value'!AD345</f>
        <v>0</v>
      </c>
      <c r="AE345" s="70">
        <f>+Outflows!AE345+Fees!AE345+'Ongoing Cash Flows'!AE345+'Terminal Value'!AE345</f>
        <v>0</v>
      </c>
      <c r="AF345" s="70">
        <f>+Outflows!AF345+Fees!AF345+'Ongoing Cash Flows'!AF345+'Terminal Value'!AF345</f>
        <v>0</v>
      </c>
      <c r="AG345" s="70">
        <f>+Outflows!AG345+Fees!AG345+'Ongoing Cash Flows'!AG345+'Terminal Value'!AG345</f>
        <v>0</v>
      </c>
      <c r="AH345" s="70">
        <f>+Outflows!AH345+Fees!AH345+'Ongoing Cash Flows'!AH345+'Terminal Value'!AH345</f>
        <v>0</v>
      </c>
      <c r="AI345" s="70">
        <f>+Outflows!AI345+Fees!AI345+'Ongoing Cash Flows'!AI345+'Terminal Value'!AI345</f>
        <v>0</v>
      </c>
      <c r="AJ345" s="70">
        <f>+Outflows!AJ345+Fees!AJ345+'Ongoing Cash Flows'!AJ345+'Terminal Value'!AJ345</f>
        <v>0</v>
      </c>
      <c r="AK345" s="70"/>
      <c r="AL345" s="6"/>
      <c r="AM345" s="71"/>
      <c r="AN345" s="72">
        <f t="shared" si="20"/>
        <v>5.7812371850013741E-2</v>
      </c>
      <c r="AO345" s="70">
        <f t="shared" ca="1" si="21"/>
        <v>-934.72905988364175</v>
      </c>
      <c r="AP345" s="166">
        <f t="shared" ca="1" si="22"/>
        <v>1323.769959054059</v>
      </c>
      <c r="AQ345" s="166">
        <f t="shared" ca="1" si="23"/>
        <v>0</v>
      </c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1"/>
      <c r="CM345" s="1"/>
      <c r="CN345" s="1"/>
      <c r="CO345" s="1"/>
      <c r="CP345" s="1"/>
    </row>
    <row r="346" spans="1:94" x14ac:dyDescent="0.2">
      <c r="A346" s="6">
        <v>344</v>
      </c>
      <c r="B346" s="70">
        <f>+Outflows!B346+Fees!B346+'Ongoing Cash Flows'!B346+'Terminal Value'!B346</f>
        <v>-86919.053870057236</v>
      </c>
      <c r="C346" s="70">
        <f>+Outflows!C346+Fees!C346+'Ongoing Cash Flows'!C346+'Terminal Value'!C346</f>
        <v>14077.2462205837</v>
      </c>
      <c r="D346" s="70">
        <f>+Outflows!D346+Fees!D346+'Ongoing Cash Flows'!D346+'Terminal Value'!D346</f>
        <v>11922.623252543988</v>
      </c>
      <c r="E346" s="70">
        <f>+Outflows!E346+Fees!E346+'Ongoing Cash Flows'!E346+'Terminal Value'!E346</f>
        <v>9876.471668180664</v>
      </c>
      <c r="F346" s="70">
        <f>+Outflows!F346+Fees!F346+'Ongoing Cash Flows'!F346+'Terminal Value'!F346</f>
        <v>9536.0881871461006</v>
      </c>
      <c r="G346" s="70">
        <f>+Outflows!G346+Fees!G346+'Ongoing Cash Flows'!G346+'Terminal Value'!G346</f>
        <v>9340.7374947832759</v>
      </c>
      <c r="H346" s="70">
        <f>+Outflows!H346+Fees!H346+'Ongoing Cash Flows'!H346+'Terminal Value'!H346</f>
        <v>8316.8633540765713</v>
      </c>
      <c r="I346" s="70">
        <f>+Outflows!I346+Fees!I346+'Ongoing Cash Flows'!I346+'Terminal Value'!I346</f>
        <v>8175.1999507030259</v>
      </c>
      <c r="J346" s="70">
        <f>+Outflows!J346+Fees!J346+'Ongoing Cash Flows'!J346+'Terminal Value'!J346</f>
        <v>8162.7657481680362</v>
      </c>
      <c r="K346" s="70">
        <f>+Outflows!K346+Fees!K346+'Ongoing Cash Flows'!K346+'Terminal Value'!K346</f>
        <v>8153.3379323714653</v>
      </c>
      <c r="L346" s="70">
        <f>+Outflows!L346+Fees!L346+'Ongoing Cash Flows'!L346+'Terminal Value'!L346</f>
        <v>8154.837813287626</v>
      </c>
      <c r="M346" s="70">
        <f>+Outflows!M346+Fees!M346+'Ongoing Cash Flows'!M346+'Terminal Value'!M346</f>
        <v>8126.5592980686424</v>
      </c>
      <c r="N346" s="70">
        <f>+Outflows!N346+Fees!N346+'Ongoing Cash Flows'!N346+'Terminal Value'!N346</f>
        <v>8109.1850807557194</v>
      </c>
      <c r="O346" s="70">
        <f>+Outflows!O346+Fees!O346+'Ongoing Cash Flows'!O346+'Terminal Value'!O346</f>
        <v>7782.7889809367789</v>
      </c>
      <c r="P346" s="70">
        <f>+Outflows!P346+Fees!P346+'Ongoing Cash Flows'!P346+'Terminal Value'!P346</f>
        <v>7675.2025952298982</v>
      </c>
      <c r="Q346" s="70">
        <f>+Outflows!Q346+Fees!Q346+'Ongoing Cash Flows'!Q346+'Terminal Value'!Q346</f>
        <v>7646.373936109183</v>
      </c>
      <c r="R346" s="70">
        <f>+Outflows!R346+Fees!R346+'Ongoing Cash Flows'!R346+'Terminal Value'!R346</f>
        <v>996.92678026800832</v>
      </c>
      <c r="S346" s="70">
        <f>+Outflows!S346+Fees!S346+'Ongoing Cash Flows'!S346+'Terminal Value'!S346</f>
        <v>0</v>
      </c>
      <c r="T346" s="70">
        <f>+Outflows!T346+Fees!T346+'Ongoing Cash Flows'!T346+'Terminal Value'!T346</f>
        <v>0</v>
      </c>
      <c r="U346" s="70">
        <f>+Outflows!U346+Fees!U346+'Ongoing Cash Flows'!U346+'Terminal Value'!U346</f>
        <v>0</v>
      </c>
      <c r="V346" s="70">
        <f>+Outflows!V346+Fees!V346+'Ongoing Cash Flows'!V346+'Terminal Value'!V346</f>
        <v>0</v>
      </c>
      <c r="W346" s="70">
        <f>+Outflows!W346+Fees!W346+'Ongoing Cash Flows'!W346+'Terminal Value'!W346</f>
        <v>0</v>
      </c>
      <c r="X346" s="70">
        <f>+Outflows!X346+Fees!X346+'Ongoing Cash Flows'!X346+'Terminal Value'!X346</f>
        <v>0</v>
      </c>
      <c r="Y346" s="70">
        <f>+Outflows!Y346+Fees!Y346+'Ongoing Cash Flows'!Y346+'Terminal Value'!Y346</f>
        <v>0</v>
      </c>
      <c r="Z346" s="70">
        <f>+Outflows!Z346+Fees!Z346+'Ongoing Cash Flows'!Z346+'Terminal Value'!Z346</f>
        <v>0</v>
      </c>
      <c r="AA346" s="70">
        <f>+Outflows!AA346+Fees!AA346+'Ongoing Cash Flows'!AA346+'Terminal Value'!AA346</f>
        <v>0</v>
      </c>
      <c r="AB346" s="70">
        <f>+Outflows!AB346+Fees!AB346+'Ongoing Cash Flows'!AB346+'Terminal Value'!AB346</f>
        <v>0</v>
      </c>
      <c r="AC346" s="70">
        <f>+Outflows!AC346+Fees!AC346+'Ongoing Cash Flows'!AC346+'Terminal Value'!AC346</f>
        <v>0</v>
      </c>
      <c r="AD346" s="70">
        <f>+Outflows!AD346+Fees!AD346+'Ongoing Cash Flows'!AD346+'Terminal Value'!AD346</f>
        <v>0</v>
      </c>
      <c r="AE346" s="70">
        <f>+Outflows!AE346+Fees!AE346+'Ongoing Cash Flows'!AE346+'Terminal Value'!AE346</f>
        <v>0</v>
      </c>
      <c r="AF346" s="70">
        <f>+Outflows!AF346+Fees!AF346+'Ongoing Cash Flows'!AF346+'Terminal Value'!AF346</f>
        <v>0</v>
      </c>
      <c r="AG346" s="70">
        <f>+Outflows!AG346+Fees!AG346+'Ongoing Cash Flows'!AG346+'Terminal Value'!AG346</f>
        <v>0</v>
      </c>
      <c r="AH346" s="70">
        <f>+Outflows!AH346+Fees!AH346+'Ongoing Cash Flows'!AH346+'Terminal Value'!AH346</f>
        <v>0</v>
      </c>
      <c r="AI346" s="70">
        <f>+Outflows!AI346+Fees!AI346+'Ongoing Cash Flows'!AI346+'Terminal Value'!AI346</f>
        <v>0</v>
      </c>
      <c r="AJ346" s="70">
        <f>+Outflows!AJ346+Fees!AJ346+'Ongoing Cash Flows'!AJ346+'Terminal Value'!AJ346</f>
        <v>0</v>
      </c>
      <c r="AK346" s="70"/>
      <c r="AL346" s="6"/>
      <c r="AM346" s="71"/>
      <c r="AN346" s="72">
        <f t="shared" si="20"/>
        <v>6.8709674477577226E-2</v>
      </c>
      <c r="AO346" s="70">
        <f t="shared" ca="1" si="21"/>
        <v>4410.6446786598844</v>
      </c>
      <c r="AP346" s="166">
        <f t="shared" ca="1" si="22"/>
        <v>0</v>
      </c>
      <c r="AQ346" s="166">
        <f t="shared" ca="1" si="23"/>
        <v>28185375.764378242</v>
      </c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1"/>
      <c r="CM346" s="1"/>
      <c r="CN346" s="1"/>
      <c r="CO346" s="1"/>
      <c r="CP346" s="1"/>
    </row>
    <row r="347" spans="1:94" x14ac:dyDescent="0.2">
      <c r="A347" s="6">
        <v>345</v>
      </c>
      <c r="B347" s="70">
        <f>+Outflows!B347+Fees!B347+'Ongoing Cash Flows'!B347+'Terminal Value'!B347</f>
        <v>-92236.42152064314</v>
      </c>
      <c r="C347" s="70">
        <f>+Outflows!C347+Fees!C347+'Ongoing Cash Flows'!C347+'Terminal Value'!C347</f>
        <v>14070.44777315771</v>
      </c>
      <c r="D347" s="70">
        <f>+Outflows!D347+Fees!D347+'Ongoing Cash Flows'!D347+'Terminal Value'!D347</f>
        <v>12041.888740301891</v>
      </c>
      <c r="E347" s="70">
        <f>+Outflows!E347+Fees!E347+'Ongoing Cash Flows'!E347+'Terminal Value'!E347</f>
        <v>10033.474882099687</v>
      </c>
      <c r="F347" s="70">
        <f>+Outflows!F347+Fees!F347+'Ongoing Cash Flows'!F347+'Terminal Value'!F347</f>
        <v>9715.5480634344276</v>
      </c>
      <c r="G347" s="70">
        <f>+Outflows!G347+Fees!G347+'Ongoing Cash Flows'!G347+'Terminal Value'!G347</f>
        <v>9408.7128939757567</v>
      </c>
      <c r="H347" s="70">
        <f>+Outflows!H347+Fees!H347+'Ongoing Cash Flows'!H347+'Terminal Value'!H347</f>
        <v>8445.6619094772996</v>
      </c>
      <c r="I347" s="70">
        <f>+Outflows!I347+Fees!I347+'Ongoing Cash Flows'!I347+'Terminal Value'!I347</f>
        <v>8297.1761107133461</v>
      </c>
      <c r="J347" s="70">
        <f>+Outflows!J347+Fees!J347+'Ongoing Cash Flows'!J347+'Terminal Value'!J347</f>
        <v>8284.7419081783555</v>
      </c>
      <c r="K347" s="70">
        <f>+Outflows!K347+Fees!K347+'Ongoing Cash Flows'!K347+'Terminal Value'!K347</f>
        <v>8275.5208316360404</v>
      </c>
      <c r="L347" s="70">
        <f>+Outflows!L347+Fees!L347+'Ongoing Cash Flows'!L347+'Terminal Value'!L347</f>
        <v>8276.8139732979471</v>
      </c>
      <c r="M347" s="70">
        <f>+Outflows!M347+Fees!M347+'Ongoing Cash Flows'!M347+'Terminal Value'!M347</f>
        <v>8248.7421973332166</v>
      </c>
      <c r="N347" s="70">
        <f>+Outflows!N347+Fees!N347+'Ongoing Cash Flows'!N347+'Terminal Value'!N347</f>
        <v>8231.1612407660396</v>
      </c>
      <c r="O347" s="70">
        <f>+Outflows!O347+Fees!O347+'Ongoing Cash Flows'!O347+'Terminal Value'!O347</f>
        <v>7904.971880201354</v>
      </c>
      <c r="P347" s="70">
        <f>+Outflows!P347+Fees!P347+'Ongoing Cash Flows'!P347+'Terminal Value'!P347</f>
        <v>7797.1787552402184</v>
      </c>
      <c r="Q347" s="70">
        <f>+Outflows!Q347+Fees!Q347+'Ongoing Cash Flows'!Q347+'Terminal Value'!Q347</f>
        <v>7768.5568353737581</v>
      </c>
      <c r="R347" s="70">
        <f>+Outflows!R347+Fees!R347+'Ongoing Cash Flows'!R347+'Terminal Value'!R347</f>
        <v>1057.9148602731684</v>
      </c>
      <c r="S347" s="70">
        <f>+Outflows!S347+Fees!S347+'Ongoing Cash Flows'!S347+'Terminal Value'!S347</f>
        <v>0</v>
      </c>
      <c r="T347" s="70">
        <f>+Outflows!T347+Fees!T347+'Ongoing Cash Flows'!T347+'Terminal Value'!T347</f>
        <v>0</v>
      </c>
      <c r="U347" s="70">
        <f>+Outflows!U347+Fees!U347+'Ongoing Cash Flows'!U347+'Terminal Value'!U347</f>
        <v>0</v>
      </c>
      <c r="V347" s="70">
        <f>+Outflows!V347+Fees!V347+'Ongoing Cash Flows'!V347+'Terminal Value'!V347</f>
        <v>0</v>
      </c>
      <c r="W347" s="70">
        <f>+Outflows!W347+Fees!W347+'Ongoing Cash Flows'!W347+'Terminal Value'!W347</f>
        <v>0</v>
      </c>
      <c r="X347" s="70">
        <f>+Outflows!X347+Fees!X347+'Ongoing Cash Flows'!X347+'Terminal Value'!X347</f>
        <v>0</v>
      </c>
      <c r="Y347" s="70">
        <f>+Outflows!Y347+Fees!Y347+'Ongoing Cash Flows'!Y347+'Terminal Value'!Y347</f>
        <v>0</v>
      </c>
      <c r="Z347" s="70">
        <f>+Outflows!Z347+Fees!Z347+'Ongoing Cash Flows'!Z347+'Terminal Value'!Z347</f>
        <v>0</v>
      </c>
      <c r="AA347" s="70">
        <f>+Outflows!AA347+Fees!AA347+'Ongoing Cash Flows'!AA347+'Terminal Value'!AA347</f>
        <v>0</v>
      </c>
      <c r="AB347" s="70">
        <f>+Outflows!AB347+Fees!AB347+'Ongoing Cash Flows'!AB347+'Terminal Value'!AB347</f>
        <v>0</v>
      </c>
      <c r="AC347" s="70">
        <f>+Outflows!AC347+Fees!AC347+'Ongoing Cash Flows'!AC347+'Terminal Value'!AC347</f>
        <v>0</v>
      </c>
      <c r="AD347" s="70">
        <f>+Outflows!AD347+Fees!AD347+'Ongoing Cash Flows'!AD347+'Terminal Value'!AD347</f>
        <v>0</v>
      </c>
      <c r="AE347" s="70">
        <f>+Outflows!AE347+Fees!AE347+'Ongoing Cash Flows'!AE347+'Terminal Value'!AE347</f>
        <v>0</v>
      </c>
      <c r="AF347" s="70">
        <f>+Outflows!AF347+Fees!AF347+'Ongoing Cash Flows'!AF347+'Terminal Value'!AF347</f>
        <v>0</v>
      </c>
      <c r="AG347" s="70">
        <f>+Outflows!AG347+Fees!AG347+'Ongoing Cash Flows'!AG347+'Terminal Value'!AG347</f>
        <v>0</v>
      </c>
      <c r="AH347" s="70">
        <f>+Outflows!AH347+Fees!AH347+'Ongoing Cash Flows'!AH347+'Terminal Value'!AH347</f>
        <v>0</v>
      </c>
      <c r="AI347" s="70">
        <f>+Outflows!AI347+Fees!AI347+'Ongoing Cash Flows'!AI347+'Terminal Value'!AI347</f>
        <v>0</v>
      </c>
      <c r="AJ347" s="70">
        <f>+Outflows!AJ347+Fees!AJ347+'Ongoing Cash Flows'!AJ347+'Terminal Value'!AJ347</f>
        <v>0</v>
      </c>
      <c r="AK347" s="70"/>
      <c r="AL347" s="6"/>
      <c r="AM347" s="71"/>
      <c r="AN347" s="72">
        <f t="shared" si="20"/>
        <v>6.0584297776222235E-2</v>
      </c>
      <c r="AO347" s="70">
        <f t="shared" ca="1" si="21"/>
        <v>499.78641083114007</v>
      </c>
      <c r="AP347" s="166">
        <f t="shared" ca="1" si="22"/>
        <v>0</v>
      </c>
      <c r="AQ347" s="166">
        <f t="shared" ca="1" si="23"/>
        <v>1954772.5891815154</v>
      </c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1"/>
      <c r="CM347" s="1"/>
      <c r="CN347" s="1"/>
      <c r="CO347" s="1"/>
      <c r="CP347" s="1"/>
    </row>
    <row r="348" spans="1:94" x14ac:dyDescent="0.2">
      <c r="A348" s="6">
        <v>346</v>
      </c>
      <c r="B348" s="70">
        <f>+Outflows!B348+Fees!B348+'Ongoing Cash Flows'!B348+'Terminal Value'!B348</f>
        <v>-91513.274751218618</v>
      </c>
      <c r="C348" s="70">
        <f>+Outflows!C348+Fees!C348+'Ongoing Cash Flows'!C348+'Terminal Value'!C348</f>
        <v>14120.045665641999</v>
      </c>
      <c r="D348" s="70">
        <f>+Outflows!D348+Fees!D348+'Ongoing Cash Flows'!D348+'Terminal Value'!D348</f>
        <v>12055.024048096084</v>
      </c>
      <c r="E348" s="70">
        <f>+Outflows!E348+Fees!E348+'Ongoing Cash Flows'!E348+'Terminal Value'!E348</f>
        <v>9945.5266561060835</v>
      </c>
      <c r="F348" s="70">
        <f>+Outflows!F348+Fees!F348+'Ongoing Cash Flows'!F348+'Terminal Value'!F348</f>
        <v>9616.1337185419616</v>
      </c>
      <c r="G348" s="70">
        <f>+Outflows!G348+Fees!G348+'Ongoing Cash Flows'!G348+'Terminal Value'!G348</f>
        <v>9313.8790517991692</v>
      </c>
      <c r="H348" s="70">
        <f>+Outflows!H348+Fees!H348+'Ongoing Cash Flows'!H348+'Terminal Value'!H348</f>
        <v>8428.1456748730743</v>
      </c>
      <c r="I348" s="70">
        <f>+Outflows!I348+Fees!I348+'Ongoing Cash Flows'!I348+'Terminal Value'!I348</f>
        <v>8280.5877023401627</v>
      </c>
      <c r="J348" s="70">
        <f>+Outflows!J348+Fees!J348+'Ongoing Cash Flows'!J348+'Terminal Value'!J348</f>
        <v>8268.153499805172</v>
      </c>
      <c r="K348" s="70">
        <f>+Outflows!K348+Fees!K348+'Ongoing Cash Flows'!K348+'Terminal Value'!K348</f>
        <v>8258.9043073164612</v>
      </c>
      <c r="L348" s="70">
        <f>+Outflows!L348+Fees!L348+'Ongoing Cash Flows'!L348+'Terminal Value'!L348</f>
        <v>8260.2255649247636</v>
      </c>
      <c r="M348" s="70">
        <f>+Outflows!M348+Fees!M348+'Ongoing Cash Flows'!M348+'Terminal Value'!M348</f>
        <v>8232.1256730136392</v>
      </c>
      <c r="N348" s="70">
        <f>+Outflows!N348+Fees!N348+'Ongoing Cash Flows'!N348+'Terminal Value'!N348</f>
        <v>8214.5728323928561</v>
      </c>
      <c r="O348" s="70">
        <f>+Outflows!O348+Fees!O348+'Ongoing Cash Flows'!O348+'Terminal Value'!O348</f>
        <v>7888.3553558817757</v>
      </c>
      <c r="P348" s="70">
        <f>+Outflows!P348+Fees!P348+'Ongoing Cash Flows'!P348+'Terminal Value'!P348</f>
        <v>7780.5903468670349</v>
      </c>
      <c r="Q348" s="70">
        <f>+Outflows!Q348+Fees!Q348+'Ongoing Cash Flows'!Q348+'Terminal Value'!Q348</f>
        <v>7751.9403110541789</v>
      </c>
      <c r="R348" s="70">
        <f>+Outflows!R348+Fees!R348+'Ongoing Cash Flows'!R348+'Terminal Value'!R348</f>
        <v>1049.6206560865769</v>
      </c>
      <c r="S348" s="70">
        <f>+Outflows!S348+Fees!S348+'Ongoing Cash Flows'!S348+'Terminal Value'!S348</f>
        <v>0</v>
      </c>
      <c r="T348" s="70">
        <f>+Outflows!T348+Fees!T348+'Ongoing Cash Flows'!T348+'Terminal Value'!T348</f>
        <v>0</v>
      </c>
      <c r="U348" s="70">
        <f>+Outflows!U348+Fees!U348+'Ongoing Cash Flows'!U348+'Terminal Value'!U348</f>
        <v>0</v>
      </c>
      <c r="V348" s="70">
        <f>+Outflows!V348+Fees!V348+'Ongoing Cash Flows'!V348+'Terminal Value'!V348</f>
        <v>0</v>
      </c>
      <c r="W348" s="70">
        <f>+Outflows!W348+Fees!W348+'Ongoing Cash Flows'!W348+'Terminal Value'!W348</f>
        <v>0</v>
      </c>
      <c r="X348" s="70">
        <f>+Outflows!X348+Fees!X348+'Ongoing Cash Flows'!X348+'Terminal Value'!X348</f>
        <v>0</v>
      </c>
      <c r="Y348" s="70">
        <f>+Outflows!Y348+Fees!Y348+'Ongoing Cash Flows'!Y348+'Terminal Value'!Y348</f>
        <v>0</v>
      </c>
      <c r="Z348" s="70">
        <f>+Outflows!Z348+Fees!Z348+'Ongoing Cash Flows'!Z348+'Terminal Value'!Z348</f>
        <v>0</v>
      </c>
      <c r="AA348" s="70">
        <f>+Outflows!AA348+Fees!AA348+'Ongoing Cash Flows'!AA348+'Terminal Value'!AA348</f>
        <v>0</v>
      </c>
      <c r="AB348" s="70">
        <f>+Outflows!AB348+Fees!AB348+'Ongoing Cash Flows'!AB348+'Terminal Value'!AB348</f>
        <v>0</v>
      </c>
      <c r="AC348" s="70">
        <f>+Outflows!AC348+Fees!AC348+'Ongoing Cash Flows'!AC348+'Terminal Value'!AC348</f>
        <v>0</v>
      </c>
      <c r="AD348" s="70">
        <f>+Outflows!AD348+Fees!AD348+'Ongoing Cash Flows'!AD348+'Terminal Value'!AD348</f>
        <v>0</v>
      </c>
      <c r="AE348" s="70">
        <f>+Outflows!AE348+Fees!AE348+'Ongoing Cash Flows'!AE348+'Terminal Value'!AE348</f>
        <v>0</v>
      </c>
      <c r="AF348" s="70">
        <f>+Outflows!AF348+Fees!AF348+'Ongoing Cash Flows'!AF348+'Terminal Value'!AF348</f>
        <v>0</v>
      </c>
      <c r="AG348" s="70">
        <f>+Outflows!AG348+Fees!AG348+'Ongoing Cash Flows'!AG348+'Terminal Value'!AG348</f>
        <v>0</v>
      </c>
      <c r="AH348" s="70">
        <f>+Outflows!AH348+Fees!AH348+'Ongoing Cash Flows'!AH348+'Terminal Value'!AH348</f>
        <v>0</v>
      </c>
      <c r="AI348" s="70">
        <f>+Outflows!AI348+Fees!AI348+'Ongoing Cash Flows'!AI348+'Terminal Value'!AI348</f>
        <v>0</v>
      </c>
      <c r="AJ348" s="70">
        <f>+Outflows!AJ348+Fees!AJ348+'Ongoing Cash Flows'!AJ348+'Terminal Value'!AJ348</f>
        <v>0</v>
      </c>
      <c r="AK348" s="70"/>
      <c r="AL348" s="6"/>
      <c r="AM348" s="71"/>
      <c r="AN348" s="72">
        <f t="shared" si="20"/>
        <v>6.1441859602928153E-2</v>
      </c>
      <c r="AO348" s="70">
        <f t="shared" ca="1" si="21"/>
        <v>931.04181826073432</v>
      </c>
      <c r="AP348" s="166">
        <f t="shared" ca="1" si="22"/>
        <v>0</v>
      </c>
      <c r="AQ348" s="166">
        <f t="shared" ca="1" si="23"/>
        <v>3346657.6319191144</v>
      </c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1"/>
      <c r="CM348" s="1"/>
      <c r="CN348" s="1"/>
      <c r="CO348" s="1"/>
      <c r="CP348" s="1"/>
    </row>
    <row r="349" spans="1:94" x14ac:dyDescent="0.2">
      <c r="A349" s="6">
        <v>347</v>
      </c>
      <c r="B349" s="70">
        <f>+Outflows!B349+Fees!B349+'Ongoing Cash Flows'!B349+'Terminal Value'!B349</f>
        <v>-96652.8016816046</v>
      </c>
      <c r="C349" s="70">
        <f>+Outflows!C349+Fees!C349+'Ongoing Cash Flows'!C349+'Terminal Value'!C349</f>
        <v>14218.661312206181</v>
      </c>
      <c r="D349" s="70">
        <f>+Outflows!D349+Fees!D349+'Ongoing Cash Flows'!D349+'Terminal Value'!D349</f>
        <v>12241.655899543824</v>
      </c>
      <c r="E349" s="70">
        <f>+Outflows!E349+Fees!E349+'Ongoing Cash Flows'!E349+'Terminal Value'!E349</f>
        <v>10199.667566367723</v>
      </c>
      <c r="F349" s="70">
        <f>+Outflows!F349+Fees!F349+'Ongoing Cash Flows'!F349+'Terminal Value'!F349</f>
        <v>9794.8485218293208</v>
      </c>
      <c r="G349" s="70">
        <f>+Outflows!G349+Fees!G349+'Ongoing Cash Flows'!G349+'Terminal Value'!G349</f>
        <v>9427.4591325583842</v>
      </c>
      <c r="H349" s="70">
        <f>+Outflows!H349+Fees!H349+'Ongoing Cash Flows'!H349+'Terminal Value'!H349</f>
        <v>8552.6365296673466</v>
      </c>
      <c r="I349" s="70">
        <f>+Outflows!I349+Fees!I349+'Ongoing Cash Flows'!I349+'Terminal Value'!I349</f>
        <v>8398.4843385016738</v>
      </c>
      <c r="J349" s="70">
        <f>+Outflows!J349+Fees!J349+'Ongoing Cash Flows'!J349+'Terminal Value'!J349</f>
        <v>8386.0501359666832</v>
      </c>
      <c r="K349" s="70">
        <f>+Outflows!K349+Fees!K349+'Ongoing Cash Flows'!K349+'Terminal Value'!K349</f>
        <v>8377.0007682850246</v>
      </c>
      <c r="L349" s="70">
        <f>+Outflows!L349+Fees!L349+'Ongoing Cash Flows'!L349+'Terminal Value'!L349</f>
        <v>8378.122201086273</v>
      </c>
      <c r="M349" s="70">
        <f>+Outflows!M349+Fees!M349+'Ongoing Cash Flows'!M349+'Terminal Value'!M349</f>
        <v>8350.2221339822026</v>
      </c>
      <c r="N349" s="70">
        <f>+Outflows!N349+Fees!N349+'Ongoing Cash Flows'!N349+'Terminal Value'!N349</f>
        <v>8332.4694685543673</v>
      </c>
      <c r="O349" s="70">
        <f>+Outflows!O349+Fees!O349+'Ongoing Cash Flows'!O349+'Terminal Value'!O349</f>
        <v>8006.4518168503391</v>
      </c>
      <c r="P349" s="70">
        <f>+Outflows!P349+Fees!P349+'Ongoing Cash Flows'!P349+'Terminal Value'!P349</f>
        <v>7898.4869830285461</v>
      </c>
      <c r="Q349" s="70">
        <f>+Outflows!Q349+Fees!Q349+'Ongoing Cash Flows'!Q349+'Terminal Value'!Q349</f>
        <v>7870.0367720227432</v>
      </c>
      <c r="R349" s="70">
        <f>+Outflows!R349+Fees!R349+'Ongoing Cash Flows'!R349+'Terminal Value'!R349</f>
        <v>1108.568974167332</v>
      </c>
      <c r="S349" s="70">
        <f>+Outflows!S349+Fees!S349+'Ongoing Cash Flows'!S349+'Terminal Value'!S349</f>
        <v>0</v>
      </c>
      <c r="T349" s="70">
        <f>+Outflows!T349+Fees!T349+'Ongoing Cash Flows'!T349+'Terminal Value'!T349</f>
        <v>0</v>
      </c>
      <c r="U349" s="70">
        <f>+Outflows!U349+Fees!U349+'Ongoing Cash Flows'!U349+'Terminal Value'!U349</f>
        <v>0</v>
      </c>
      <c r="V349" s="70">
        <f>+Outflows!V349+Fees!V349+'Ongoing Cash Flows'!V349+'Terminal Value'!V349</f>
        <v>0</v>
      </c>
      <c r="W349" s="70">
        <f>+Outflows!W349+Fees!W349+'Ongoing Cash Flows'!W349+'Terminal Value'!W349</f>
        <v>0</v>
      </c>
      <c r="X349" s="70">
        <f>+Outflows!X349+Fees!X349+'Ongoing Cash Flows'!X349+'Terminal Value'!X349</f>
        <v>0</v>
      </c>
      <c r="Y349" s="70">
        <f>+Outflows!Y349+Fees!Y349+'Ongoing Cash Flows'!Y349+'Terminal Value'!Y349</f>
        <v>0</v>
      </c>
      <c r="Z349" s="70">
        <f>+Outflows!Z349+Fees!Z349+'Ongoing Cash Flows'!Z349+'Terminal Value'!Z349</f>
        <v>0</v>
      </c>
      <c r="AA349" s="70">
        <f>+Outflows!AA349+Fees!AA349+'Ongoing Cash Flows'!AA349+'Terminal Value'!AA349</f>
        <v>0</v>
      </c>
      <c r="AB349" s="70">
        <f>+Outflows!AB349+Fees!AB349+'Ongoing Cash Flows'!AB349+'Terminal Value'!AB349</f>
        <v>0</v>
      </c>
      <c r="AC349" s="70">
        <f>+Outflows!AC349+Fees!AC349+'Ongoing Cash Flows'!AC349+'Terminal Value'!AC349</f>
        <v>0</v>
      </c>
      <c r="AD349" s="70">
        <f>+Outflows!AD349+Fees!AD349+'Ongoing Cash Flows'!AD349+'Terminal Value'!AD349</f>
        <v>0</v>
      </c>
      <c r="AE349" s="70">
        <f>+Outflows!AE349+Fees!AE349+'Ongoing Cash Flows'!AE349+'Terminal Value'!AE349</f>
        <v>0</v>
      </c>
      <c r="AF349" s="70">
        <f>+Outflows!AF349+Fees!AF349+'Ongoing Cash Flows'!AF349+'Terminal Value'!AF349</f>
        <v>0</v>
      </c>
      <c r="AG349" s="70">
        <f>+Outflows!AG349+Fees!AG349+'Ongoing Cash Flows'!AG349+'Terminal Value'!AG349</f>
        <v>0</v>
      </c>
      <c r="AH349" s="70">
        <f>+Outflows!AH349+Fees!AH349+'Ongoing Cash Flows'!AH349+'Terminal Value'!AH349</f>
        <v>0</v>
      </c>
      <c r="AI349" s="70">
        <f>+Outflows!AI349+Fees!AI349+'Ongoing Cash Flows'!AI349+'Terminal Value'!AI349</f>
        <v>0</v>
      </c>
      <c r="AJ349" s="70">
        <f>+Outflows!AJ349+Fees!AJ349+'Ongoing Cash Flows'!AJ349+'Terminal Value'!AJ349</f>
        <v>0</v>
      </c>
      <c r="AK349" s="70"/>
      <c r="AL349" s="6"/>
      <c r="AM349" s="71"/>
      <c r="AN349" s="72">
        <f t="shared" si="20"/>
        <v>5.4761299490928658E-2</v>
      </c>
      <c r="AO349" s="70">
        <f t="shared" ca="1" si="21"/>
        <v>-2578.8411977655128</v>
      </c>
      <c r="AP349" s="166">
        <f t="shared" ca="1" si="22"/>
        <v>2824066.0917830421</v>
      </c>
      <c r="AQ349" s="166">
        <f t="shared" ca="1" si="23"/>
        <v>0</v>
      </c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1"/>
      <c r="CM349" s="1"/>
      <c r="CN349" s="1"/>
      <c r="CO349" s="1"/>
      <c r="CP349" s="1"/>
    </row>
    <row r="350" spans="1:94" x14ac:dyDescent="0.2">
      <c r="A350" s="6">
        <v>348</v>
      </c>
      <c r="B350" s="70">
        <f>+Outflows!B350+Fees!B350+'Ongoing Cash Flows'!B350+'Terminal Value'!B350</f>
        <v>-102242.85343517683</v>
      </c>
      <c r="C350" s="70">
        <f>+Outflows!C350+Fees!C350+'Ongoing Cash Flows'!C350+'Terminal Value'!C350</f>
        <v>14340.298054731509</v>
      </c>
      <c r="D350" s="70">
        <f>+Outflows!D350+Fees!D350+'Ongoing Cash Flows'!D350+'Terminal Value'!D350</f>
        <v>12381.604657929041</v>
      </c>
      <c r="E350" s="70">
        <f>+Outflows!E350+Fees!E350+'Ongoing Cash Flows'!E350+'Terminal Value'!E350</f>
        <v>10336.031522824491</v>
      </c>
      <c r="F350" s="70">
        <f>+Outflows!F350+Fees!F350+'Ongoing Cash Flows'!F350+'Terminal Value'!F350</f>
        <v>10030.251945632681</v>
      </c>
      <c r="G350" s="70">
        <f>+Outflows!G350+Fees!G350+'Ongoing Cash Flows'!G350+'Terminal Value'!G350</f>
        <v>9718.0520925347628</v>
      </c>
      <c r="H350" s="70">
        <f>+Outflows!H350+Fees!H350+'Ongoing Cash Flows'!H350+'Terminal Value'!H350</f>
        <v>8688.0401048547938</v>
      </c>
      <c r="I350" s="70">
        <f>+Outflows!I350+Fees!I350+'Ongoing Cash Flows'!I350+'Terminal Value'!I350</f>
        <v>8526.7156536872171</v>
      </c>
      <c r="J350" s="70">
        <f>+Outflows!J350+Fees!J350+'Ongoing Cash Flows'!J350+'Terminal Value'!J350</f>
        <v>8514.2814511522265</v>
      </c>
      <c r="K350" s="70">
        <f>+Outflows!K350+Fees!K350+'Ongoing Cash Flows'!K350+'Terminal Value'!K350</f>
        <v>8505.4494246827471</v>
      </c>
      <c r="L350" s="70">
        <f>+Outflows!L350+Fees!L350+'Ongoing Cash Flows'!L350+'Terminal Value'!L350</f>
        <v>8506.3535162718181</v>
      </c>
      <c r="M350" s="70">
        <f>+Outflows!M350+Fees!M350+'Ongoing Cash Flows'!M350+'Terminal Value'!M350</f>
        <v>8478.6707903799252</v>
      </c>
      <c r="N350" s="70">
        <f>+Outflows!N350+Fees!N350+'Ongoing Cash Flows'!N350+'Terminal Value'!N350</f>
        <v>8460.7007837399105</v>
      </c>
      <c r="O350" s="70">
        <f>+Outflows!O350+Fees!O350+'Ongoing Cash Flows'!O350+'Terminal Value'!O350</f>
        <v>8134.9004732480626</v>
      </c>
      <c r="P350" s="70">
        <f>+Outflows!P350+Fees!P350+'Ongoing Cash Flows'!P350+'Terminal Value'!P350</f>
        <v>8026.7182982140894</v>
      </c>
      <c r="Q350" s="70">
        <f>+Outflows!Q350+Fees!Q350+'Ongoing Cash Flows'!Q350+'Terminal Value'!Q350</f>
        <v>7998.4854284204657</v>
      </c>
      <c r="R350" s="70">
        <f>+Outflows!R350+Fees!R350+'Ongoing Cash Flows'!R350+'Terminal Value'!R350</f>
        <v>1172.6846317601041</v>
      </c>
      <c r="S350" s="70">
        <f>+Outflows!S350+Fees!S350+'Ongoing Cash Flows'!S350+'Terminal Value'!S350</f>
        <v>0</v>
      </c>
      <c r="T350" s="70">
        <f>+Outflows!T350+Fees!T350+'Ongoing Cash Flows'!T350+'Terminal Value'!T350</f>
        <v>0</v>
      </c>
      <c r="U350" s="70">
        <f>+Outflows!U350+Fees!U350+'Ongoing Cash Flows'!U350+'Terminal Value'!U350</f>
        <v>0</v>
      </c>
      <c r="V350" s="70">
        <f>+Outflows!V350+Fees!V350+'Ongoing Cash Flows'!V350+'Terminal Value'!V350</f>
        <v>0</v>
      </c>
      <c r="W350" s="70">
        <f>+Outflows!W350+Fees!W350+'Ongoing Cash Flows'!W350+'Terminal Value'!W350</f>
        <v>0</v>
      </c>
      <c r="X350" s="70">
        <f>+Outflows!X350+Fees!X350+'Ongoing Cash Flows'!X350+'Terminal Value'!X350</f>
        <v>0</v>
      </c>
      <c r="Y350" s="70">
        <f>+Outflows!Y350+Fees!Y350+'Ongoing Cash Flows'!Y350+'Terminal Value'!Y350</f>
        <v>0</v>
      </c>
      <c r="Z350" s="70">
        <f>+Outflows!Z350+Fees!Z350+'Ongoing Cash Flows'!Z350+'Terminal Value'!Z350</f>
        <v>0</v>
      </c>
      <c r="AA350" s="70">
        <f>+Outflows!AA350+Fees!AA350+'Ongoing Cash Flows'!AA350+'Terminal Value'!AA350</f>
        <v>0</v>
      </c>
      <c r="AB350" s="70">
        <f>+Outflows!AB350+Fees!AB350+'Ongoing Cash Flows'!AB350+'Terminal Value'!AB350</f>
        <v>0</v>
      </c>
      <c r="AC350" s="70">
        <f>+Outflows!AC350+Fees!AC350+'Ongoing Cash Flows'!AC350+'Terminal Value'!AC350</f>
        <v>0</v>
      </c>
      <c r="AD350" s="70">
        <f>+Outflows!AD350+Fees!AD350+'Ongoing Cash Flows'!AD350+'Terminal Value'!AD350</f>
        <v>0</v>
      </c>
      <c r="AE350" s="70">
        <f>+Outflows!AE350+Fees!AE350+'Ongoing Cash Flows'!AE350+'Terminal Value'!AE350</f>
        <v>0</v>
      </c>
      <c r="AF350" s="70">
        <f>+Outflows!AF350+Fees!AF350+'Ongoing Cash Flows'!AF350+'Terminal Value'!AF350</f>
        <v>0</v>
      </c>
      <c r="AG350" s="70">
        <f>+Outflows!AG350+Fees!AG350+'Ongoing Cash Flows'!AG350+'Terminal Value'!AG350</f>
        <v>0</v>
      </c>
      <c r="AH350" s="70">
        <f>+Outflows!AH350+Fees!AH350+'Ongoing Cash Flows'!AH350+'Terminal Value'!AH350</f>
        <v>0</v>
      </c>
      <c r="AI350" s="70">
        <f>+Outflows!AI350+Fees!AI350+'Ongoing Cash Flows'!AI350+'Terminal Value'!AI350</f>
        <v>0</v>
      </c>
      <c r="AJ350" s="70">
        <f>+Outflows!AJ350+Fees!AJ350+'Ongoing Cash Flows'!AJ350+'Terminal Value'!AJ350</f>
        <v>0</v>
      </c>
      <c r="AK350" s="70"/>
      <c r="AL350" s="6"/>
      <c r="AM350" s="71"/>
      <c r="AN350" s="72">
        <f t="shared" si="20"/>
        <v>4.816641509532929E-2</v>
      </c>
      <c r="AO350" s="70">
        <f t="shared" ca="1" si="21"/>
        <v>-6399.2712283396213</v>
      </c>
      <c r="AP350" s="166">
        <f t="shared" ca="1" si="22"/>
        <v>30260184.85588162</v>
      </c>
      <c r="AQ350" s="166">
        <f t="shared" ca="1" si="23"/>
        <v>0</v>
      </c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1"/>
      <c r="CM350" s="1"/>
      <c r="CN350" s="1"/>
      <c r="CO350" s="1"/>
      <c r="CP350" s="1"/>
    </row>
    <row r="351" spans="1:94" x14ac:dyDescent="0.2">
      <c r="A351" s="6">
        <v>349</v>
      </c>
      <c r="B351" s="70">
        <f>+Outflows!B351+Fees!B351+'Ongoing Cash Flows'!B351+'Terminal Value'!B351</f>
        <v>-103054.45696610698</v>
      </c>
      <c r="C351" s="70">
        <f>+Outflows!C351+Fees!C351+'Ongoing Cash Flows'!C351+'Terminal Value'!C351</f>
        <v>14366.765487997205</v>
      </c>
      <c r="D351" s="70">
        <f>+Outflows!D351+Fees!D351+'Ongoing Cash Flows'!D351+'Terminal Value'!D351</f>
        <v>12463.524916862985</v>
      </c>
      <c r="E351" s="70">
        <f>+Outflows!E351+Fees!E351+'Ongoing Cash Flows'!E351+'Terminal Value'!E351</f>
        <v>10228.08262709237</v>
      </c>
      <c r="F351" s="70">
        <f>+Outflows!F351+Fees!F351+'Ongoing Cash Flows'!F351+'Terminal Value'!F351</f>
        <v>10028.078875584557</v>
      </c>
      <c r="G351" s="70">
        <f>+Outflows!G351+Fees!G351+'Ongoing Cash Flows'!G351+'Terminal Value'!G351</f>
        <v>9646.3769034623729</v>
      </c>
      <c r="H351" s="70">
        <f>+Outflows!H351+Fees!H351+'Ongoing Cash Flows'!H351+'Terminal Value'!H351</f>
        <v>8707.6989603658312</v>
      </c>
      <c r="I351" s="70">
        <f>+Outflows!I351+Fees!I351+'Ongoing Cash Flows'!I351+'Terminal Value'!I351</f>
        <v>8545.3331894039293</v>
      </c>
      <c r="J351" s="70">
        <f>+Outflows!J351+Fees!J351+'Ongoing Cash Flows'!J351+'Terminal Value'!J351</f>
        <v>8532.8989868689405</v>
      </c>
      <c r="K351" s="70">
        <f>+Outflows!K351+Fees!K351+'Ongoing Cash Flows'!K351+'Terminal Value'!K351</f>
        <v>8524.0985155447433</v>
      </c>
      <c r="L351" s="70">
        <f>+Outflows!L351+Fees!L351+'Ongoing Cash Flows'!L351+'Terminal Value'!L351</f>
        <v>8524.9710519885302</v>
      </c>
      <c r="M351" s="70">
        <f>+Outflows!M351+Fees!M351+'Ongoing Cash Flows'!M351+'Terminal Value'!M351</f>
        <v>8497.3198812419214</v>
      </c>
      <c r="N351" s="70">
        <f>+Outflows!N351+Fees!N351+'Ongoing Cash Flows'!N351+'Terminal Value'!N351</f>
        <v>8479.3183194566227</v>
      </c>
      <c r="O351" s="70">
        <f>+Outflows!O351+Fees!O351+'Ongoing Cash Flows'!O351+'Terminal Value'!O351</f>
        <v>8153.5495641100579</v>
      </c>
      <c r="P351" s="70">
        <f>+Outflows!P351+Fees!P351+'Ongoing Cash Flows'!P351+'Terminal Value'!P351</f>
        <v>8045.3358339308024</v>
      </c>
      <c r="Q351" s="70">
        <f>+Outflows!Q351+Fees!Q351+'Ongoing Cash Flows'!Q351+'Terminal Value'!Q351</f>
        <v>8017.134519282461</v>
      </c>
      <c r="R351" s="70">
        <f>+Outflows!R351+Fees!R351+'Ongoing Cash Flows'!R351+'Terminal Value'!R351</f>
        <v>1181.9933996184607</v>
      </c>
      <c r="S351" s="70">
        <f>+Outflows!S351+Fees!S351+'Ongoing Cash Flows'!S351+'Terminal Value'!S351</f>
        <v>0</v>
      </c>
      <c r="T351" s="70">
        <f>+Outflows!T351+Fees!T351+'Ongoing Cash Flows'!T351+'Terminal Value'!T351</f>
        <v>0</v>
      </c>
      <c r="U351" s="70">
        <f>+Outflows!U351+Fees!U351+'Ongoing Cash Flows'!U351+'Terminal Value'!U351</f>
        <v>0</v>
      </c>
      <c r="V351" s="70">
        <f>+Outflows!V351+Fees!V351+'Ongoing Cash Flows'!V351+'Terminal Value'!V351</f>
        <v>0</v>
      </c>
      <c r="W351" s="70">
        <f>+Outflows!W351+Fees!W351+'Ongoing Cash Flows'!W351+'Terminal Value'!W351</f>
        <v>0</v>
      </c>
      <c r="X351" s="70">
        <f>+Outflows!X351+Fees!X351+'Ongoing Cash Flows'!X351+'Terminal Value'!X351</f>
        <v>0</v>
      </c>
      <c r="Y351" s="70">
        <f>+Outflows!Y351+Fees!Y351+'Ongoing Cash Flows'!Y351+'Terminal Value'!Y351</f>
        <v>0</v>
      </c>
      <c r="Z351" s="70">
        <f>+Outflows!Z351+Fees!Z351+'Ongoing Cash Flows'!Z351+'Terminal Value'!Z351</f>
        <v>0</v>
      </c>
      <c r="AA351" s="70">
        <f>+Outflows!AA351+Fees!AA351+'Ongoing Cash Flows'!AA351+'Terminal Value'!AA351</f>
        <v>0</v>
      </c>
      <c r="AB351" s="70">
        <f>+Outflows!AB351+Fees!AB351+'Ongoing Cash Flows'!AB351+'Terminal Value'!AB351</f>
        <v>0</v>
      </c>
      <c r="AC351" s="70">
        <f>+Outflows!AC351+Fees!AC351+'Ongoing Cash Flows'!AC351+'Terminal Value'!AC351</f>
        <v>0</v>
      </c>
      <c r="AD351" s="70">
        <f>+Outflows!AD351+Fees!AD351+'Ongoing Cash Flows'!AD351+'Terminal Value'!AD351</f>
        <v>0</v>
      </c>
      <c r="AE351" s="70">
        <f>+Outflows!AE351+Fees!AE351+'Ongoing Cash Flows'!AE351+'Terminal Value'!AE351</f>
        <v>0</v>
      </c>
      <c r="AF351" s="70">
        <f>+Outflows!AF351+Fees!AF351+'Ongoing Cash Flows'!AF351+'Terminal Value'!AF351</f>
        <v>0</v>
      </c>
      <c r="AG351" s="70">
        <f>+Outflows!AG351+Fees!AG351+'Ongoing Cash Flows'!AG351+'Terminal Value'!AG351</f>
        <v>0</v>
      </c>
      <c r="AH351" s="70">
        <f>+Outflows!AH351+Fees!AH351+'Ongoing Cash Flows'!AH351+'Terminal Value'!AH351</f>
        <v>0</v>
      </c>
      <c r="AI351" s="70">
        <f>+Outflows!AI351+Fees!AI351+'Ongoing Cash Flows'!AI351+'Terminal Value'!AI351</f>
        <v>0</v>
      </c>
      <c r="AJ351" s="70">
        <f>+Outflows!AJ351+Fees!AJ351+'Ongoing Cash Flows'!AJ351+'Terminal Value'!AJ351</f>
        <v>0</v>
      </c>
      <c r="AK351" s="70"/>
      <c r="AL351" s="6"/>
      <c r="AM351" s="71"/>
      <c r="AN351" s="72">
        <f t="shared" si="20"/>
        <v>4.7000536322593683E-2</v>
      </c>
      <c r="AO351" s="70">
        <f t="shared" ca="1" si="21"/>
        <v>-7102.0708855356106</v>
      </c>
      <c r="AP351" s="166">
        <f t="shared" ca="1" si="22"/>
        <v>38486209.772433236</v>
      </c>
      <c r="AQ351" s="166">
        <f t="shared" ca="1" si="23"/>
        <v>0</v>
      </c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1"/>
      <c r="CM351" s="1"/>
      <c r="CN351" s="1"/>
      <c r="CO351" s="1"/>
      <c r="CP351" s="1"/>
    </row>
    <row r="352" spans="1:94" x14ac:dyDescent="0.2">
      <c r="A352" s="6">
        <v>350</v>
      </c>
      <c r="B352" s="70">
        <f>+Outflows!B352+Fees!B352+'Ongoing Cash Flows'!B352+'Terminal Value'!B352</f>
        <v>-92429.802960851142</v>
      </c>
      <c r="C352" s="70">
        <f>+Outflows!C352+Fees!C352+'Ongoing Cash Flows'!C352+'Terminal Value'!C352</f>
        <v>14113.822828140424</v>
      </c>
      <c r="D352" s="70">
        <f>+Outflows!D352+Fees!D352+'Ongoing Cash Flows'!D352+'Terminal Value'!D352</f>
        <v>12158.261895396121</v>
      </c>
      <c r="E352" s="70">
        <f>+Outflows!E352+Fees!E352+'Ongoing Cash Flows'!E352+'Terminal Value'!E352</f>
        <v>10131.189695823388</v>
      </c>
      <c r="F352" s="70">
        <f>+Outflows!F352+Fees!F352+'Ongoing Cash Flows'!F352+'Terminal Value'!F352</f>
        <v>9583.4646846492942</v>
      </c>
      <c r="G352" s="70">
        <f>+Outflows!G352+Fees!G352+'Ongoing Cash Flows'!G352+'Terminal Value'!G352</f>
        <v>9439.3626493688462</v>
      </c>
      <c r="H352" s="70">
        <f>+Outflows!H352+Fees!H352+'Ongoing Cash Flows'!H352+'Terminal Value'!H352</f>
        <v>8450.3460411335618</v>
      </c>
      <c r="I352" s="70">
        <f>+Outflows!I352+Fees!I352+'Ongoing Cash Flows'!I352+'Terminal Value'!I352</f>
        <v>8301.6121262465658</v>
      </c>
      <c r="J352" s="70">
        <f>+Outflows!J352+Fees!J352+'Ongoing Cash Flows'!J352+'Terminal Value'!J352</f>
        <v>8289.1779237115752</v>
      </c>
      <c r="K352" s="70">
        <f>+Outflows!K352+Fees!K352+'Ongoing Cash Flows'!K352+'Terminal Value'!K352</f>
        <v>8279.9643658396544</v>
      </c>
      <c r="L352" s="70">
        <f>+Outflows!L352+Fees!L352+'Ongoing Cash Flows'!L352+'Terminal Value'!L352</f>
        <v>8281.249988831165</v>
      </c>
      <c r="M352" s="70">
        <f>+Outflows!M352+Fees!M352+'Ongoing Cash Flows'!M352+'Terminal Value'!M352</f>
        <v>8253.1857315368325</v>
      </c>
      <c r="N352" s="70">
        <f>+Outflows!N352+Fees!N352+'Ongoing Cash Flows'!N352+'Terminal Value'!N352</f>
        <v>8235.5972562992592</v>
      </c>
      <c r="O352" s="70">
        <f>+Outflows!O352+Fees!O352+'Ongoing Cash Flows'!O352+'Terminal Value'!O352</f>
        <v>7909.4154144049689</v>
      </c>
      <c r="P352" s="70">
        <f>+Outflows!P352+Fees!P352+'Ongoing Cash Flows'!P352+'Terminal Value'!P352</f>
        <v>7801.6147707734381</v>
      </c>
      <c r="Q352" s="70">
        <f>+Outflows!Q352+Fees!Q352+'Ongoing Cash Flows'!Q352+'Terminal Value'!Q352</f>
        <v>7773.0003695773721</v>
      </c>
      <c r="R352" s="70">
        <f>+Outflows!R352+Fees!R352+'Ongoing Cash Flows'!R352+'Terminal Value'!R352</f>
        <v>1060.132868039778</v>
      </c>
      <c r="S352" s="70">
        <f>+Outflows!S352+Fees!S352+'Ongoing Cash Flows'!S352+'Terminal Value'!S352</f>
        <v>0</v>
      </c>
      <c r="T352" s="70">
        <f>+Outflows!T352+Fees!T352+'Ongoing Cash Flows'!T352+'Terminal Value'!T352</f>
        <v>0</v>
      </c>
      <c r="U352" s="70">
        <f>+Outflows!U352+Fees!U352+'Ongoing Cash Flows'!U352+'Terminal Value'!U352</f>
        <v>0</v>
      </c>
      <c r="V352" s="70">
        <f>+Outflows!V352+Fees!V352+'Ongoing Cash Flows'!V352+'Terminal Value'!V352</f>
        <v>0</v>
      </c>
      <c r="W352" s="70">
        <f>+Outflows!W352+Fees!W352+'Ongoing Cash Flows'!W352+'Terminal Value'!W352</f>
        <v>0</v>
      </c>
      <c r="X352" s="70">
        <f>+Outflows!X352+Fees!X352+'Ongoing Cash Flows'!X352+'Terminal Value'!X352</f>
        <v>0</v>
      </c>
      <c r="Y352" s="70">
        <f>+Outflows!Y352+Fees!Y352+'Ongoing Cash Flows'!Y352+'Terminal Value'!Y352</f>
        <v>0</v>
      </c>
      <c r="Z352" s="70">
        <f>+Outflows!Z352+Fees!Z352+'Ongoing Cash Flows'!Z352+'Terminal Value'!Z352</f>
        <v>0</v>
      </c>
      <c r="AA352" s="70">
        <f>+Outflows!AA352+Fees!AA352+'Ongoing Cash Flows'!AA352+'Terminal Value'!AA352</f>
        <v>0</v>
      </c>
      <c r="AB352" s="70">
        <f>+Outflows!AB352+Fees!AB352+'Ongoing Cash Flows'!AB352+'Terminal Value'!AB352</f>
        <v>0</v>
      </c>
      <c r="AC352" s="70">
        <f>+Outflows!AC352+Fees!AC352+'Ongoing Cash Flows'!AC352+'Terminal Value'!AC352</f>
        <v>0</v>
      </c>
      <c r="AD352" s="70">
        <f>+Outflows!AD352+Fees!AD352+'Ongoing Cash Flows'!AD352+'Terminal Value'!AD352</f>
        <v>0</v>
      </c>
      <c r="AE352" s="70">
        <f>+Outflows!AE352+Fees!AE352+'Ongoing Cash Flows'!AE352+'Terminal Value'!AE352</f>
        <v>0</v>
      </c>
      <c r="AF352" s="70">
        <f>+Outflows!AF352+Fees!AF352+'Ongoing Cash Flows'!AF352+'Terminal Value'!AF352</f>
        <v>0</v>
      </c>
      <c r="AG352" s="70">
        <f>+Outflows!AG352+Fees!AG352+'Ongoing Cash Flows'!AG352+'Terminal Value'!AG352</f>
        <v>0</v>
      </c>
      <c r="AH352" s="70">
        <f>+Outflows!AH352+Fees!AH352+'Ongoing Cash Flows'!AH352+'Terminal Value'!AH352</f>
        <v>0</v>
      </c>
      <c r="AI352" s="70">
        <f>+Outflows!AI352+Fees!AI352+'Ongoing Cash Flows'!AI352+'Terminal Value'!AI352</f>
        <v>0</v>
      </c>
      <c r="AJ352" s="70">
        <f>+Outflows!AJ352+Fees!AJ352+'Ongoing Cash Flows'!AJ352+'Terminal Value'!AJ352</f>
        <v>0</v>
      </c>
      <c r="AK352" s="70"/>
      <c r="AL352" s="6"/>
      <c r="AM352" s="71"/>
      <c r="AN352" s="72">
        <f t="shared" si="20"/>
        <v>6.0541442036628715E-2</v>
      </c>
      <c r="AO352" s="70">
        <f t="shared" ca="1" si="21"/>
        <v>478.60107535867871</v>
      </c>
      <c r="AP352" s="166">
        <f t="shared" ca="1" si="22"/>
        <v>0</v>
      </c>
      <c r="AQ352" s="166">
        <f t="shared" ca="1" si="23"/>
        <v>1895981.6242910046</v>
      </c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1"/>
      <c r="CM352" s="1"/>
      <c r="CN352" s="1"/>
      <c r="CO352" s="1"/>
      <c r="CP352" s="1"/>
    </row>
    <row r="353" spans="1:94" x14ac:dyDescent="0.2">
      <c r="A353" s="6">
        <v>351</v>
      </c>
      <c r="B353" s="70">
        <f>+Outflows!B353+Fees!B353+'Ongoing Cash Flows'!B353+'Terminal Value'!B353</f>
        <v>-95505.06360229339</v>
      </c>
      <c r="C353" s="70">
        <f>+Outflows!C353+Fees!C353+'Ongoing Cash Flows'!C353+'Terminal Value'!C353</f>
        <v>14203.792412725641</v>
      </c>
      <c r="D353" s="70">
        <f>+Outflows!D353+Fees!D353+'Ongoing Cash Flows'!D353+'Terminal Value'!D353</f>
        <v>12197.574075907061</v>
      </c>
      <c r="E353" s="70">
        <f>+Outflows!E353+Fees!E353+'Ongoing Cash Flows'!E353+'Terminal Value'!E353</f>
        <v>10162.922875589489</v>
      </c>
      <c r="F353" s="70">
        <f>+Outflows!F353+Fees!F353+'Ongoing Cash Flows'!F353+'Terminal Value'!F353</f>
        <v>9701.4129787699803</v>
      </c>
      <c r="G353" s="70">
        <f>+Outflows!G353+Fees!G353+'Ongoing Cash Flows'!G353+'Terminal Value'!G353</f>
        <v>9319.6371797019383</v>
      </c>
      <c r="H353" s="70">
        <f>+Outflows!H353+Fees!H353+'Ongoing Cash Flows'!H353+'Terminal Value'!H353</f>
        <v>8524.8357424531314</v>
      </c>
      <c r="I353" s="70">
        <f>+Outflows!I353+Fees!I353+'Ongoing Cash Flows'!I353+'Terminal Value'!I353</f>
        <v>8372.1561451527377</v>
      </c>
      <c r="J353" s="70">
        <f>+Outflows!J353+Fees!J353+'Ongoing Cash Flows'!J353+'Terminal Value'!J353</f>
        <v>8359.7219426177471</v>
      </c>
      <c r="K353" s="70">
        <f>+Outflows!K353+Fees!K353+'Ongoing Cash Flows'!K353+'Terminal Value'!K353</f>
        <v>8350.6279508795651</v>
      </c>
      <c r="L353" s="70">
        <f>+Outflows!L353+Fees!L353+'Ongoing Cash Flows'!L353+'Terminal Value'!L353</f>
        <v>8351.7940077373387</v>
      </c>
      <c r="M353" s="70">
        <f>+Outflows!M353+Fees!M353+'Ongoing Cash Flows'!M353+'Terminal Value'!M353</f>
        <v>8323.8493165767431</v>
      </c>
      <c r="N353" s="70">
        <f>+Outflows!N353+Fees!N353+'Ongoing Cash Flows'!N353+'Terminal Value'!N353</f>
        <v>8306.1412752054312</v>
      </c>
      <c r="O353" s="70">
        <f>+Outflows!O353+Fees!O353+'Ongoing Cash Flows'!O353+'Terminal Value'!O353</f>
        <v>7980.0789994448805</v>
      </c>
      <c r="P353" s="70">
        <f>+Outflows!P353+Fees!P353+'Ongoing Cash Flows'!P353+'Terminal Value'!P353</f>
        <v>7872.15878967961</v>
      </c>
      <c r="Q353" s="70">
        <f>+Outflows!Q353+Fees!Q353+'Ongoing Cash Flows'!Q353+'Terminal Value'!Q353</f>
        <v>7843.6639546172837</v>
      </c>
      <c r="R353" s="70">
        <f>+Outflows!R353+Fees!R353+'Ongoing Cash Flows'!R353+'Terminal Value'!R353</f>
        <v>1095.4048774928642</v>
      </c>
      <c r="S353" s="70">
        <f>+Outflows!S353+Fees!S353+'Ongoing Cash Flows'!S353+'Terminal Value'!S353</f>
        <v>0</v>
      </c>
      <c r="T353" s="70">
        <f>+Outflows!T353+Fees!T353+'Ongoing Cash Flows'!T353+'Terminal Value'!T353</f>
        <v>0</v>
      </c>
      <c r="U353" s="70">
        <f>+Outflows!U353+Fees!U353+'Ongoing Cash Flows'!U353+'Terminal Value'!U353</f>
        <v>0</v>
      </c>
      <c r="V353" s="70">
        <f>+Outflows!V353+Fees!V353+'Ongoing Cash Flows'!V353+'Terminal Value'!V353</f>
        <v>0</v>
      </c>
      <c r="W353" s="70">
        <f>+Outflows!W353+Fees!W353+'Ongoing Cash Flows'!W353+'Terminal Value'!W353</f>
        <v>0</v>
      </c>
      <c r="X353" s="70">
        <f>+Outflows!X353+Fees!X353+'Ongoing Cash Flows'!X353+'Terminal Value'!X353</f>
        <v>0</v>
      </c>
      <c r="Y353" s="70">
        <f>+Outflows!Y353+Fees!Y353+'Ongoing Cash Flows'!Y353+'Terminal Value'!Y353</f>
        <v>0</v>
      </c>
      <c r="Z353" s="70">
        <f>+Outflows!Z353+Fees!Z353+'Ongoing Cash Flows'!Z353+'Terminal Value'!Z353</f>
        <v>0</v>
      </c>
      <c r="AA353" s="70">
        <f>+Outflows!AA353+Fees!AA353+'Ongoing Cash Flows'!AA353+'Terminal Value'!AA353</f>
        <v>0</v>
      </c>
      <c r="AB353" s="70">
        <f>+Outflows!AB353+Fees!AB353+'Ongoing Cash Flows'!AB353+'Terminal Value'!AB353</f>
        <v>0</v>
      </c>
      <c r="AC353" s="70">
        <f>+Outflows!AC353+Fees!AC353+'Ongoing Cash Flows'!AC353+'Terminal Value'!AC353</f>
        <v>0</v>
      </c>
      <c r="AD353" s="70">
        <f>+Outflows!AD353+Fees!AD353+'Ongoing Cash Flows'!AD353+'Terminal Value'!AD353</f>
        <v>0</v>
      </c>
      <c r="AE353" s="70">
        <f>+Outflows!AE353+Fees!AE353+'Ongoing Cash Flows'!AE353+'Terminal Value'!AE353</f>
        <v>0</v>
      </c>
      <c r="AF353" s="70">
        <f>+Outflows!AF353+Fees!AF353+'Ongoing Cash Flows'!AF353+'Terminal Value'!AF353</f>
        <v>0</v>
      </c>
      <c r="AG353" s="70">
        <f>+Outflows!AG353+Fees!AG353+'Ongoing Cash Flows'!AG353+'Terminal Value'!AG353</f>
        <v>0</v>
      </c>
      <c r="AH353" s="70">
        <f>+Outflows!AH353+Fees!AH353+'Ongoing Cash Flows'!AH353+'Terminal Value'!AH353</f>
        <v>0</v>
      </c>
      <c r="AI353" s="70">
        <f>+Outflows!AI353+Fees!AI353+'Ongoing Cash Flows'!AI353+'Terminal Value'!AI353</f>
        <v>0</v>
      </c>
      <c r="AJ353" s="70">
        <f>+Outflows!AJ353+Fees!AJ353+'Ongoing Cash Flows'!AJ353+'Terminal Value'!AJ353</f>
        <v>0</v>
      </c>
      <c r="AK353" s="70"/>
      <c r="AL353" s="6"/>
      <c r="AM353" s="71"/>
      <c r="AN353" s="72">
        <f t="shared" si="20"/>
        <v>5.6051972508430498E-2</v>
      </c>
      <c r="AO353" s="70">
        <f t="shared" ca="1" si="21"/>
        <v>-1872.356861333393</v>
      </c>
      <c r="AP353" s="166">
        <f t="shared" ca="1" si="22"/>
        <v>948698.30679848848</v>
      </c>
      <c r="AQ353" s="166">
        <f t="shared" ca="1" si="23"/>
        <v>0</v>
      </c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1"/>
      <c r="CM353" s="1"/>
      <c r="CN353" s="1"/>
      <c r="CO353" s="1"/>
      <c r="CP353" s="1"/>
    </row>
    <row r="354" spans="1:94" x14ac:dyDescent="0.2">
      <c r="A354" s="6">
        <v>352</v>
      </c>
      <c r="B354" s="70">
        <f>+Outflows!B354+Fees!B354+'Ongoing Cash Flows'!B354+'Terminal Value'!B354</f>
        <v>-93697.395434955775</v>
      </c>
      <c r="C354" s="70">
        <f>+Outflows!C354+Fees!C354+'Ongoing Cash Flows'!C354+'Terminal Value'!C354</f>
        <v>14197.848678924202</v>
      </c>
      <c r="D354" s="70">
        <f>+Outflows!D354+Fees!D354+'Ongoing Cash Flows'!D354+'Terminal Value'!D354</f>
        <v>12166.685998423152</v>
      </c>
      <c r="E354" s="70">
        <f>+Outflows!E354+Fees!E354+'Ongoing Cash Flows'!E354+'Terminal Value'!E354</f>
        <v>10118.854724281136</v>
      </c>
      <c r="F354" s="70">
        <f>+Outflows!F354+Fees!F354+'Ongoing Cash Flows'!F354+'Terminal Value'!F354</f>
        <v>9828.2990995042201</v>
      </c>
      <c r="G354" s="70">
        <f>+Outflows!G354+Fees!G354+'Ongoing Cash Flows'!G354+'Terminal Value'!G354</f>
        <v>9379.1035326338715</v>
      </c>
      <c r="H354" s="70">
        <f>+Outflows!H354+Fees!H354+'Ongoing Cash Flows'!H354+'Terminal Value'!H354</f>
        <v>8481.0499702635188</v>
      </c>
      <c r="I354" s="70">
        <f>+Outflows!I354+Fees!I354+'Ongoing Cash Flows'!I354+'Terminal Value'!I354</f>
        <v>8330.6896835285461</v>
      </c>
      <c r="J354" s="70">
        <f>+Outflows!J354+Fees!J354+'Ongoing Cash Flows'!J354+'Terminal Value'!J354</f>
        <v>8318.2554809935573</v>
      </c>
      <c r="K354" s="70">
        <f>+Outflows!K354+Fees!K354+'Ongoing Cash Flows'!K354+'Terminal Value'!K354</f>
        <v>8309.0912071170278</v>
      </c>
      <c r="L354" s="70">
        <f>+Outflows!L354+Fees!L354+'Ongoing Cash Flows'!L354+'Terminal Value'!L354</f>
        <v>8310.327546113147</v>
      </c>
      <c r="M354" s="70">
        <f>+Outflows!M354+Fees!M354+'Ongoing Cash Flows'!M354+'Terminal Value'!M354</f>
        <v>8282.3125728142059</v>
      </c>
      <c r="N354" s="70">
        <f>+Outflows!N354+Fees!N354+'Ongoing Cash Flows'!N354+'Terminal Value'!N354</f>
        <v>8264.6748135812395</v>
      </c>
      <c r="O354" s="70">
        <f>+Outflows!O354+Fees!O354+'Ongoing Cash Flows'!O354+'Terminal Value'!O354</f>
        <v>7938.5422556823432</v>
      </c>
      <c r="P354" s="70">
        <f>+Outflows!P354+Fees!P354+'Ongoing Cash Flows'!P354+'Terminal Value'!P354</f>
        <v>7830.6923280554183</v>
      </c>
      <c r="Q354" s="70">
        <f>+Outflows!Q354+Fees!Q354+'Ongoing Cash Flows'!Q354+'Terminal Value'!Q354</f>
        <v>7802.1272108547464</v>
      </c>
      <c r="R354" s="70">
        <f>+Outflows!R354+Fees!R354+'Ongoing Cash Flows'!R354+'Terminal Value'!R354</f>
        <v>1074.6716466807686</v>
      </c>
      <c r="S354" s="70">
        <f>+Outflows!S354+Fees!S354+'Ongoing Cash Flows'!S354+'Terminal Value'!S354</f>
        <v>0</v>
      </c>
      <c r="T354" s="70">
        <f>+Outflows!T354+Fees!T354+'Ongoing Cash Flows'!T354+'Terminal Value'!T354</f>
        <v>0</v>
      </c>
      <c r="U354" s="70">
        <f>+Outflows!U354+Fees!U354+'Ongoing Cash Flows'!U354+'Terminal Value'!U354</f>
        <v>0</v>
      </c>
      <c r="V354" s="70">
        <f>+Outflows!V354+Fees!V354+'Ongoing Cash Flows'!V354+'Terminal Value'!V354</f>
        <v>0</v>
      </c>
      <c r="W354" s="70">
        <f>+Outflows!W354+Fees!W354+'Ongoing Cash Flows'!W354+'Terminal Value'!W354</f>
        <v>0</v>
      </c>
      <c r="X354" s="70">
        <f>+Outflows!X354+Fees!X354+'Ongoing Cash Flows'!X354+'Terminal Value'!X354</f>
        <v>0</v>
      </c>
      <c r="Y354" s="70">
        <f>+Outflows!Y354+Fees!Y354+'Ongoing Cash Flows'!Y354+'Terminal Value'!Y354</f>
        <v>0</v>
      </c>
      <c r="Z354" s="70">
        <f>+Outflows!Z354+Fees!Z354+'Ongoing Cash Flows'!Z354+'Terminal Value'!Z354</f>
        <v>0</v>
      </c>
      <c r="AA354" s="70">
        <f>+Outflows!AA354+Fees!AA354+'Ongoing Cash Flows'!AA354+'Terminal Value'!AA354</f>
        <v>0</v>
      </c>
      <c r="AB354" s="70">
        <f>+Outflows!AB354+Fees!AB354+'Ongoing Cash Flows'!AB354+'Terminal Value'!AB354</f>
        <v>0</v>
      </c>
      <c r="AC354" s="70">
        <f>+Outflows!AC354+Fees!AC354+'Ongoing Cash Flows'!AC354+'Terminal Value'!AC354</f>
        <v>0</v>
      </c>
      <c r="AD354" s="70">
        <f>+Outflows!AD354+Fees!AD354+'Ongoing Cash Flows'!AD354+'Terminal Value'!AD354</f>
        <v>0</v>
      </c>
      <c r="AE354" s="70">
        <f>+Outflows!AE354+Fees!AE354+'Ongoing Cash Flows'!AE354+'Terminal Value'!AE354</f>
        <v>0</v>
      </c>
      <c r="AF354" s="70">
        <f>+Outflows!AF354+Fees!AF354+'Ongoing Cash Flows'!AF354+'Terminal Value'!AF354</f>
        <v>0</v>
      </c>
      <c r="AG354" s="70">
        <f>+Outflows!AG354+Fees!AG354+'Ongoing Cash Flows'!AG354+'Terminal Value'!AG354</f>
        <v>0</v>
      </c>
      <c r="AH354" s="70">
        <f>+Outflows!AH354+Fees!AH354+'Ongoing Cash Flows'!AH354+'Terminal Value'!AH354</f>
        <v>0</v>
      </c>
      <c r="AI354" s="70">
        <f>+Outflows!AI354+Fees!AI354+'Ongoing Cash Flows'!AI354+'Terminal Value'!AI354</f>
        <v>0</v>
      </c>
      <c r="AJ354" s="70">
        <f>+Outflows!AJ354+Fees!AJ354+'Ongoing Cash Flows'!AJ354+'Terminal Value'!AJ354</f>
        <v>0</v>
      </c>
      <c r="AK354" s="70"/>
      <c r="AL354" s="6"/>
      <c r="AM354" s="71"/>
      <c r="AN354" s="72">
        <f t="shared" si="20"/>
        <v>5.8953461050987241E-2</v>
      </c>
      <c r="AO354" s="70">
        <f t="shared" ca="1" si="21"/>
        <v>-337.52747519719139</v>
      </c>
      <c r="AP354" s="166">
        <f t="shared" ca="1" si="22"/>
        <v>0</v>
      </c>
      <c r="AQ354" s="166">
        <f t="shared" ca="1" si="23"/>
        <v>314516.75630170573</v>
      </c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1"/>
      <c r="CM354" s="1"/>
      <c r="CN354" s="1"/>
      <c r="CO354" s="1"/>
      <c r="CP354" s="1"/>
    </row>
    <row r="355" spans="1:94" x14ac:dyDescent="0.2">
      <c r="A355" s="6">
        <v>353</v>
      </c>
      <c r="B355" s="70">
        <f>+Outflows!B355+Fees!B355+'Ongoing Cash Flows'!B355+'Terminal Value'!B355</f>
        <v>-85743.526024093633</v>
      </c>
      <c r="C355" s="70">
        <f>+Outflows!C355+Fees!C355+'Ongoing Cash Flows'!C355+'Terminal Value'!C355</f>
        <v>13993.581085939471</v>
      </c>
      <c r="D355" s="70">
        <f>+Outflows!D355+Fees!D355+'Ongoing Cash Flows'!D355+'Terminal Value'!D355</f>
        <v>11794.409449521179</v>
      </c>
      <c r="E355" s="70">
        <f>+Outflows!E355+Fees!E355+'Ongoing Cash Flows'!E355+'Terminal Value'!E355</f>
        <v>9845.5184044674752</v>
      </c>
      <c r="F355" s="70">
        <f>+Outflows!F355+Fees!F355+'Ongoing Cash Flows'!F355+'Terminal Value'!F355</f>
        <v>9467.8068418594303</v>
      </c>
      <c r="G355" s="70">
        <f>+Outflows!G355+Fees!G355+'Ongoing Cash Flows'!G355+'Terminal Value'!G355</f>
        <v>9314.165942558564</v>
      </c>
      <c r="H355" s="70">
        <f>+Outflows!H355+Fees!H355+'Ongoing Cash Flows'!H355+'Terminal Value'!H355</f>
        <v>8288.3894364649568</v>
      </c>
      <c r="I355" s="70">
        <f>+Outflows!I355+Fees!I355+'Ongoing Cash Flows'!I355+'Terminal Value'!I355</f>
        <v>8148.2342823388972</v>
      </c>
      <c r="J355" s="70">
        <f>+Outflows!J355+Fees!J355+'Ongoing Cash Flows'!J355+'Terminal Value'!J355</f>
        <v>8135.8000798039075</v>
      </c>
      <c r="K355" s="70">
        <f>+Outflows!K355+Fees!K355+'Ongoing Cash Flows'!K355+'Terminal Value'!K355</f>
        <v>8126.3265594846853</v>
      </c>
      <c r="L355" s="70">
        <f>+Outflows!L355+Fees!L355+'Ongoing Cash Flows'!L355+'Terminal Value'!L355</f>
        <v>8127.8721449234981</v>
      </c>
      <c r="M355" s="70">
        <f>+Outflows!M355+Fees!M355+'Ongoing Cash Flows'!M355+'Terminal Value'!M355</f>
        <v>8099.5479251818633</v>
      </c>
      <c r="N355" s="70">
        <f>+Outflows!N355+Fees!N355+'Ongoing Cash Flows'!N355+'Terminal Value'!N355</f>
        <v>8082.2194123915906</v>
      </c>
      <c r="O355" s="70">
        <f>+Outflows!O355+Fees!O355+'Ongoing Cash Flows'!O355+'Terminal Value'!O355</f>
        <v>7755.7776080499998</v>
      </c>
      <c r="P355" s="70">
        <f>+Outflows!P355+Fees!P355+'Ongoing Cash Flows'!P355+'Terminal Value'!P355</f>
        <v>7648.2369268657694</v>
      </c>
      <c r="Q355" s="70">
        <f>+Outflows!Q355+Fees!Q355+'Ongoing Cash Flows'!Q355+'Terminal Value'!Q355</f>
        <v>7619.362563222403</v>
      </c>
      <c r="R355" s="70">
        <f>+Outflows!R355+Fees!R355+'Ongoing Cash Flows'!R355+'Terminal Value'!R355</f>
        <v>983.44394608594416</v>
      </c>
      <c r="S355" s="70">
        <f>+Outflows!S355+Fees!S355+'Ongoing Cash Flows'!S355+'Terminal Value'!S355</f>
        <v>0</v>
      </c>
      <c r="T355" s="70">
        <f>+Outflows!T355+Fees!T355+'Ongoing Cash Flows'!T355+'Terminal Value'!T355</f>
        <v>0</v>
      </c>
      <c r="U355" s="70">
        <f>+Outflows!U355+Fees!U355+'Ongoing Cash Flows'!U355+'Terminal Value'!U355</f>
        <v>0</v>
      </c>
      <c r="V355" s="70">
        <f>+Outflows!V355+Fees!V355+'Ongoing Cash Flows'!V355+'Terminal Value'!V355</f>
        <v>0</v>
      </c>
      <c r="W355" s="70">
        <f>+Outflows!W355+Fees!W355+'Ongoing Cash Flows'!W355+'Terminal Value'!W355</f>
        <v>0</v>
      </c>
      <c r="X355" s="70">
        <f>+Outflows!X355+Fees!X355+'Ongoing Cash Flows'!X355+'Terminal Value'!X355</f>
        <v>0</v>
      </c>
      <c r="Y355" s="70">
        <f>+Outflows!Y355+Fees!Y355+'Ongoing Cash Flows'!Y355+'Terminal Value'!Y355</f>
        <v>0</v>
      </c>
      <c r="Z355" s="70">
        <f>+Outflows!Z355+Fees!Z355+'Ongoing Cash Flows'!Z355+'Terminal Value'!Z355</f>
        <v>0</v>
      </c>
      <c r="AA355" s="70">
        <f>+Outflows!AA355+Fees!AA355+'Ongoing Cash Flows'!AA355+'Terminal Value'!AA355</f>
        <v>0</v>
      </c>
      <c r="AB355" s="70">
        <f>+Outflows!AB355+Fees!AB355+'Ongoing Cash Flows'!AB355+'Terminal Value'!AB355</f>
        <v>0</v>
      </c>
      <c r="AC355" s="70">
        <f>+Outflows!AC355+Fees!AC355+'Ongoing Cash Flows'!AC355+'Terminal Value'!AC355</f>
        <v>0</v>
      </c>
      <c r="AD355" s="70">
        <f>+Outflows!AD355+Fees!AD355+'Ongoing Cash Flows'!AD355+'Terminal Value'!AD355</f>
        <v>0</v>
      </c>
      <c r="AE355" s="70">
        <f>+Outflows!AE355+Fees!AE355+'Ongoing Cash Flows'!AE355+'Terminal Value'!AE355</f>
        <v>0</v>
      </c>
      <c r="AF355" s="70">
        <f>+Outflows!AF355+Fees!AF355+'Ongoing Cash Flows'!AF355+'Terminal Value'!AF355</f>
        <v>0</v>
      </c>
      <c r="AG355" s="70">
        <f>+Outflows!AG355+Fees!AG355+'Ongoing Cash Flows'!AG355+'Terminal Value'!AG355</f>
        <v>0</v>
      </c>
      <c r="AH355" s="70">
        <f>+Outflows!AH355+Fees!AH355+'Ongoing Cash Flows'!AH355+'Terminal Value'!AH355</f>
        <v>0</v>
      </c>
      <c r="AI355" s="70">
        <f>+Outflows!AI355+Fees!AI355+'Ongoing Cash Flows'!AI355+'Terminal Value'!AI355</f>
        <v>0</v>
      </c>
      <c r="AJ355" s="70">
        <f>+Outflows!AJ355+Fees!AJ355+'Ongoing Cash Flows'!AJ355+'Terminal Value'!AJ355</f>
        <v>0</v>
      </c>
      <c r="AK355" s="70"/>
      <c r="AL355" s="6"/>
      <c r="AM355" s="71"/>
      <c r="AN355" s="72">
        <f t="shared" si="20"/>
        <v>7.0227536559104936E-2</v>
      </c>
      <c r="AO355" s="70">
        <f t="shared" ca="1" si="21"/>
        <v>5088.9625294960124</v>
      </c>
      <c r="AP355" s="166">
        <f t="shared" ca="1" si="22"/>
        <v>0</v>
      </c>
      <c r="AQ355" s="166">
        <f t="shared" ca="1" si="23"/>
        <v>35847856.365610503</v>
      </c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1"/>
      <c r="CM355" s="1"/>
      <c r="CN355" s="1"/>
      <c r="CO355" s="1"/>
      <c r="CP355" s="1"/>
    </row>
    <row r="356" spans="1:94" x14ac:dyDescent="0.2">
      <c r="A356" s="6">
        <v>354</v>
      </c>
      <c r="B356" s="70">
        <f>+Outflows!B356+Fees!B356+'Ongoing Cash Flows'!B356+'Terminal Value'!B356</f>
        <v>-100000.87369979398</v>
      </c>
      <c r="C356" s="70">
        <f>+Outflows!C356+Fees!C356+'Ongoing Cash Flows'!C356+'Terminal Value'!C356</f>
        <v>14301.363937377928</v>
      </c>
      <c r="D356" s="70">
        <f>+Outflows!D356+Fees!D356+'Ongoing Cash Flows'!D356+'Terminal Value'!D356</f>
        <v>12414.591604007432</v>
      </c>
      <c r="E356" s="70">
        <f>+Outflows!E356+Fees!E356+'Ongoing Cash Flows'!E356+'Terminal Value'!E356</f>
        <v>10385.426717173241</v>
      </c>
      <c r="F356" s="70">
        <f>+Outflows!F356+Fees!F356+'Ongoing Cash Flows'!F356+'Terminal Value'!F356</f>
        <v>9972.080963535569</v>
      </c>
      <c r="G356" s="70">
        <f>+Outflows!G356+Fees!G356+'Ongoing Cash Flows'!G356+'Terminal Value'!G356</f>
        <v>9508.386437706331</v>
      </c>
      <c r="H356" s="70">
        <f>+Outflows!H356+Fees!H356+'Ongoing Cash Flows'!H356+'Terminal Value'!H356</f>
        <v>8633.7343336292142</v>
      </c>
      <c r="I356" s="70">
        <f>+Outflows!I356+Fees!I356+'Ongoing Cash Flows'!I356+'Terminal Value'!I356</f>
        <v>8475.2864321413235</v>
      </c>
      <c r="J356" s="70">
        <f>+Outflows!J356+Fees!J356+'Ongoing Cash Flows'!J356+'Terminal Value'!J356</f>
        <v>8462.8522296063329</v>
      </c>
      <c r="K356" s="70">
        <f>+Outflows!K356+Fees!K356+'Ongoing Cash Flows'!K356+'Terminal Value'!K356</f>
        <v>8453.9330349647425</v>
      </c>
      <c r="L356" s="70">
        <f>+Outflows!L356+Fees!L356+'Ongoing Cash Flows'!L356+'Terminal Value'!L356</f>
        <v>8454.9242947259227</v>
      </c>
      <c r="M356" s="70">
        <f>+Outflows!M356+Fees!M356+'Ongoing Cash Flows'!M356+'Terminal Value'!M356</f>
        <v>8427.1544006619188</v>
      </c>
      <c r="N356" s="70">
        <f>+Outflows!N356+Fees!N356+'Ongoing Cash Flows'!N356+'Terminal Value'!N356</f>
        <v>8409.271562194017</v>
      </c>
      <c r="O356" s="70">
        <f>+Outflows!O356+Fees!O356+'Ongoing Cash Flows'!O356+'Terminal Value'!O356</f>
        <v>8083.3840835300562</v>
      </c>
      <c r="P356" s="70">
        <f>+Outflows!P356+Fees!P356+'Ongoing Cash Flows'!P356+'Terminal Value'!P356</f>
        <v>7975.2890766681958</v>
      </c>
      <c r="Q356" s="70">
        <f>+Outflows!Q356+Fees!Q356+'Ongoing Cash Flows'!Q356+'Terminal Value'!Q356</f>
        <v>7946.9690387024602</v>
      </c>
      <c r="R356" s="70">
        <f>+Outflows!R356+Fees!R356+'Ongoing Cash Flows'!R356+'Terminal Value'!R356</f>
        <v>1146.9700209871569</v>
      </c>
      <c r="S356" s="70">
        <f>+Outflows!S356+Fees!S356+'Ongoing Cash Flows'!S356+'Terminal Value'!S356</f>
        <v>0</v>
      </c>
      <c r="T356" s="70">
        <f>+Outflows!T356+Fees!T356+'Ongoing Cash Flows'!T356+'Terminal Value'!T356</f>
        <v>0</v>
      </c>
      <c r="U356" s="70">
        <f>+Outflows!U356+Fees!U356+'Ongoing Cash Flows'!U356+'Terminal Value'!U356</f>
        <v>0</v>
      </c>
      <c r="V356" s="70">
        <f>+Outflows!V356+Fees!V356+'Ongoing Cash Flows'!V356+'Terminal Value'!V356</f>
        <v>0</v>
      </c>
      <c r="W356" s="70">
        <f>+Outflows!W356+Fees!W356+'Ongoing Cash Flows'!W356+'Terminal Value'!W356</f>
        <v>0</v>
      </c>
      <c r="X356" s="70">
        <f>+Outflows!X356+Fees!X356+'Ongoing Cash Flows'!X356+'Terminal Value'!X356</f>
        <v>0</v>
      </c>
      <c r="Y356" s="70">
        <f>+Outflows!Y356+Fees!Y356+'Ongoing Cash Flows'!Y356+'Terminal Value'!Y356</f>
        <v>0</v>
      </c>
      <c r="Z356" s="70">
        <f>+Outflows!Z356+Fees!Z356+'Ongoing Cash Flows'!Z356+'Terminal Value'!Z356</f>
        <v>0</v>
      </c>
      <c r="AA356" s="70">
        <f>+Outflows!AA356+Fees!AA356+'Ongoing Cash Flows'!AA356+'Terminal Value'!AA356</f>
        <v>0</v>
      </c>
      <c r="AB356" s="70">
        <f>+Outflows!AB356+Fees!AB356+'Ongoing Cash Flows'!AB356+'Terminal Value'!AB356</f>
        <v>0</v>
      </c>
      <c r="AC356" s="70">
        <f>+Outflows!AC356+Fees!AC356+'Ongoing Cash Flows'!AC356+'Terminal Value'!AC356</f>
        <v>0</v>
      </c>
      <c r="AD356" s="70">
        <f>+Outflows!AD356+Fees!AD356+'Ongoing Cash Flows'!AD356+'Terminal Value'!AD356</f>
        <v>0</v>
      </c>
      <c r="AE356" s="70">
        <f>+Outflows!AE356+Fees!AE356+'Ongoing Cash Flows'!AE356+'Terminal Value'!AE356</f>
        <v>0</v>
      </c>
      <c r="AF356" s="70">
        <f>+Outflows!AF356+Fees!AF356+'Ongoing Cash Flows'!AF356+'Terminal Value'!AF356</f>
        <v>0</v>
      </c>
      <c r="AG356" s="70">
        <f>+Outflows!AG356+Fees!AG356+'Ongoing Cash Flows'!AG356+'Terminal Value'!AG356</f>
        <v>0</v>
      </c>
      <c r="AH356" s="70">
        <f>+Outflows!AH356+Fees!AH356+'Ongoing Cash Flows'!AH356+'Terminal Value'!AH356</f>
        <v>0</v>
      </c>
      <c r="AI356" s="70">
        <f>+Outflows!AI356+Fees!AI356+'Ongoing Cash Flows'!AI356+'Terminal Value'!AI356</f>
        <v>0</v>
      </c>
      <c r="AJ356" s="70">
        <f>+Outflows!AJ356+Fees!AJ356+'Ongoing Cash Flows'!AJ356+'Terminal Value'!AJ356</f>
        <v>0</v>
      </c>
      <c r="AK356" s="70"/>
      <c r="AL356" s="6"/>
      <c r="AM356" s="71"/>
      <c r="AN356" s="72">
        <f t="shared" si="20"/>
        <v>5.0956597924232488E-2</v>
      </c>
      <c r="AO356" s="70">
        <f t="shared" ca="1" si="21"/>
        <v>-4740.3481934920974</v>
      </c>
      <c r="AP356" s="166">
        <f t="shared" ca="1" si="22"/>
        <v>14760985.386270061</v>
      </c>
      <c r="AQ356" s="166">
        <f t="shared" ca="1" si="23"/>
        <v>0</v>
      </c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1"/>
      <c r="CM356" s="1"/>
      <c r="CN356" s="1"/>
      <c r="CO356" s="1"/>
      <c r="CP356" s="1"/>
    </row>
    <row r="357" spans="1:94" x14ac:dyDescent="0.2">
      <c r="A357" s="6">
        <v>355</v>
      </c>
      <c r="B357" s="70">
        <f>+Outflows!B357+Fees!B357+'Ongoing Cash Flows'!B357+'Terminal Value'!B357</f>
        <v>-89055.786848178032</v>
      </c>
      <c r="C357" s="70">
        <f>+Outflows!C357+Fees!C357+'Ongoing Cash Flows'!C357+'Terminal Value'!C357</f>
        <v>14188.211424249639</v>
      </c>
      <c r="D357" s="70">
        <f>+Outflows!D357+Fees!D357+'Ongoing Cash Flows'!D357+'Terminal Value'!D357</f>
        <v>11930.414459366264</v>
      </c>
      <c r="E357" s="70">
        <f>+Outflows!E357+Fees!E357+'Ongoing Cash Flows'!E357+'Terminal Value'!E357</f>
        <v>9864.0140113078523</v>
      </c>
      <c r="F357" s="70">
        <f>+Outflows!F357+Fees!F357+'Ongoing Cash Flows'!F357+'Terminal Value'!F357</f>
        <v>9561.040650515115</v>
      </c>
      <c r="G357" s="70">
        <f>+Outflows!G357+Fees!G357+'Ongoing Cash Flows'!G357+'Terminal Value'!G357</f>
        <v>9348.5821462501572</v>
      </c>
      <c r="H357" s="70">
        <f>+Outflows!H357+Fees!H357+'Ongoing Cash Flows'!H357+'Terminal Value'!H357</f>
        <v>8368.6198130885277</v>
      </c>
      <c r="I357" s="70">
        <f>+Outflows!I357+Fees!I357+'Ongoing Cash Flows'!I357+'Terminal Value'!I357</f>
        <v>8224.2148958347352</v>
      </c>
      <c r="J357" s="70">
        <f>+Outflows!J357+Fees!J357+'Ongoing Cash Flows'!J357+'Terminal Value'!J357</f>
        <v>8211.7806932997446</v>
      </c>
      <c r="K357" s="70">
        <f>+Outflows!K357+Fees!K357+'Ongoing Cash Flows'!K357+'Terminal Value'!K357</f>
        <v>8202.4359536813627</v>
      </c>
      <c r="L357" s="70">
        <f>+Outflows!L357+Fees!L357+'Ongoing Cash Flows'!L357+'Terminal Value'!L357</f>
        <v>8203.8527584193344</v>
      </c>
      <c r="M357" s="70">
        <f>+Outflows!M357+Fees!M357+'Ongoing Cash Flows'!M357+'Terminal Value'!M357</f>
        <v>8175.6573193785398</v>
      </c>
      <c r="N357" s="70">
        <f>+Outflows!N357+Fees!N357+'Ongoing Cash Flows'!N357+'Terminal Value'!N357</f>
        <v>8158.2000258874277</v>
      </c>
      <c r="O357" s="70">
        <f>+Outflows!O357+Fees!O357+'Ongoing Cash Flows'!O357+'Terminal Value'!O357</f>
        <v>7831.8870022466772</v>
      </c>
      <c r="P357" s="70">
        <f>+Outflows!P357+Fees!P357+'Ongoing Cash Flows'!P357+'Terminal Value'!P357</f>
        <v>7724.2175403616066</v>
      </c>
      <c r="Q357" s="70">
        <f>+Outflows!Q357+Fees!Q357+'Ongoing Cash Flows'!Q357+'Terminal Value'!Q357</f>
        <v>7695.4719574190804</v>
      </c>
      <c r="R357" s="70">
        <f>+Outflows!R357+Fees!R357+'Ongoing Cash Flows'!R357+'Terminal Value'!R357</f>
        <v>1021.4342528338626</v>
      </c>
      <c r="S357" s="70">
        <f>+Outflows!S357+Fees!S357+'Ongoing Cash Flows'!S357+'Terminal Value'!S357</f>
        <v>0</v>
      </c>
      <c r="T357" s="70">
        <f>+Outflows!T357+Fees!T357+'Ongoing Cash Flows'!T357+'Terminal Value'!T357</f>
        <v>0</v>
      </c>
      <c r="U357" s="70">
        <f>+Outflows!U357+Fees!U357+'Ongoing Cash Flows'!U357+'Terminal Value'!U357</f>
        <v>0</v>
      </c>
      <c r="V357" s="70">
        <f>+Outflows!V357+Fees!V357+'Ongoing Cash Flows'!V357+'Terminal Value'!V357</f>
        <v>0</v>
      </c>
      <c r="W357" s="70">
        <f>+Outflows!W357+Fees!W357+'Ongoing Cash Flows'!W357+'Terminal Value'!W357</f>
        <v>0</v>
      </c>
      <c r="X357" s="70">
        <f>+Outflows!X357+Fees!X357+'Ongoing Cash Flows'!X357+'Terminal Value'!X357</f>
        <v>0</v>
      </c>
      <c r="Y357" s="70">
        <f>+Outflows!Y357+Fees!Y357+'Ongoing Cash Flows'!Y357+'Terminal Value'!Y357</f>
        <v>0</v>
      </c>
      <c r="Z357" s="70">
        <f>+Outflows!Z357+Fees!Z357+'Ongoing Cash Flows'!Z357+'Terminal Value'!Z357</f>
        <v>0</v>
      </c>
      <c r="AA357" s="70">
        <f>+Outflows!AA357+Fees!AA357+'Ongoing Cash Flows'!AA357+'Terminal Value'!AA357</f>
        <v>0</v>
      </c>
      <c r="AB357" s="70">
        <f>+Outflows!AB357+Fees!AB357+'Ongoing Cash Flows'!AB357+'Terminal Value'!AB357</f>
        <v>0</v>
      </c>
      <c r="AC357" s="70">
        <f>+Outflows!AC357+Fees!AC357+'Ongoing Cash Flows'!AC357+'Terminal Value'!AC357</f>
        <v>0</v>
      </c>
      <c r="AD357" s="70">
        <f>+Outflows!AD357+Fees!AD357+'Ongoing Cash Flows'!AD357+'Terminal Value'!AD357</f>
        <v>0</v>
      </c>
      <c r="AE357" s="70">
        <f>+Outflows!AE357+Fees!AE357+'Ongoing Cash Flows'!AE357+'Terminal Value'!AE357</f>
        <v>0</v>
      </c>
      <c r="AF357" s="70">
        <f>+Outflows!AF357+Fees!AF357+'Ongoing Cash Flows'!AF357+'Terminal Value'!AF357</f>
        <v>0</v>
      </c>
      <c r="AG357" s="70">
        <f>+Outflows!AG357+Fees!AG357+'Ongoing Cash Flows'!AG357+'Terminal Value'!AG357</f>
        <v>0</v>
      </c>
      <c r="AH357" s="70">
        <f>+Outflows!AH357+Fees!AH357+'Ongoing Cash Flows'!AH357+'Terminal Value'!AH357</f>
        <v>0</v>
      </c>
      <c r="AI357" s="70">
        <f>+Outflows!AI357+Fees!AI357+'Ongoing Cash Flows'!AI357+'Terminal Value'!AI357</f>
        <v>0</v>
      </c>
      <c r="AJ357" s="70">
        <f>+Outflows!AJ357+Fees!AJ357+'Ongoing Cash Flows'!AJ357+'Terminal Value'!AJ357</f>
        <v>0</v>
      </c>
      <c r="AK357" s="70"/>
      <c r="AL357" s="6"/>
      <c r="AM357" s="71"/>
      <c r="AN357" s="72">
        <f t="shared" si="20"/>
        <v>6.5258148312568667E-2</v>
      </c>
      <c r="AO357" s="70">
        <f t="shared" ca="1" si="21"/>
        <v>2797.7813991391167</v>
      </c>
      <c r="AP357" s="166">
        <f t="shared" ca="1" si="22"/>
        <v>0</v>
      </c>
      <c r="AQ357" s="166">
        <f t="shared" ca="1" si="23"/>
        <v>13661353.391248481</v>
      </c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1"/>
      <c r="CM357" s="1"/>
      <c r="CN357" s="1"/>
      <c r="CO357" s="1"/>
      <c r="CP357" s="1"/>
    </row>
    <row r="358" spans="1:94" x14ac:dyDescent="0.2">
      <c r="A358" s="6">
        <v>356</v>
      </c>
      <c r="B358" s="70">
        <f>+Outflows!B358+Fees!B358+'Ongoing Cash Flows'!B358+'Terminal Value'!B358</f>
        <v>-93345.772270749221</v>
      </c>
      <c r="C358" s="70">
        <f>+Outflows!C358+Fees!C358+'Ongoing Cash Flows'!C358+'Terminal Value'!C358</f>
        <v>14127.594812798689</v>
      </c>
      <c r="D358" s="70">
        <f>+Outflows!D358+Fees!D358+'Ongoing Cash Flows'!D358+'Terminal Value'!D358</f>
        <v>12121.579613159229</v>
      </c>
      <c r="E358" s="70">
        <f>+Outflows!E358+Fees!E358+'Ongoing Cash Flows'!E358+'Terminal Value'!E358</f>
        <v>10105.279993705388</v>
      </c>
      <c r="F358" s="70">
        <f>+Outflows!F358+Fees!F358+'Ongoing Cash Flows'!F358+'Terminal Value'!F358</f>
        <v>9732.6209278657007</v>
      </c>
      <c r="G358" s="70">
        <f>+Outflows!G358+Fees!G358+'Ongoing Cash Flows'!G358+'Terminal Value'!G358</f>
        <v>9495.1990121652307</v>
      </c>
      <c r="H358" s="70">
        <f>+Outflows!H358+Fees!H358+'Ongoing Cash Flows'!H358+'Terminal Value'!H358</f>
        <v>8472.5328695905482</v>
      </c>
      <c r="I358" s="70">
        <f>+Outflows!I358+Fees!I358+'Ongoing Cash Flows'!I358+'Terminal Value'!I358</f>
        <v>8322.6237294401799</v>
      </c>
      <c r="J358" s="70">
        <f>+Outflows!J358+Fees!J358+'Ongoing Cash Flows'!J358+'Terminal Value'!J358</f>
        <v>8310.1895269051893</v>
      </c>
      <c r="K358" s="70">
        <f>+Outflows!K358+Fees!K358+'Ongoing Cash Flows'!K358+'Terminal Value'!K358</f>
        <v>8301.0115819200364</v>
      </c>
      <c r="L358" s="70">
        <f>+Outflows!L358+Fees!L358+'Ongoing Cash Flows'!L358+'Terminal Value'!L358</f>
        <v>8302.2615920247808</v>
      </c>
      <c r="M358" s="70">
        <f>+Outflows!M358+Fees!M358+'Ongoing Cash Flows'!M358+'Terminal Value'!M358</f>
        <v>8274.2329476172144</v>
      </c>
      <c r="N358" s="70">
        <f>+Outflows!N358+Fees!N358+'Ongoing Cash Flows'!N358+'Terminal Value'!N358</f>
        <v>8256.6088594928733</v>
      </c>
      <c r="O358" s="70">
        <f>+Outflows!O358+Fees!O358+'Ongoing Cash Flows'!O358+'Terminal Value'!O358</f>
        <v>7930.4626304853518</v>
      </c>
      <c r="P358" s="70">
        <f>+Outflows!P358+Fees!P358+'Ongoing Cash Flows'!P358+'Terminal Value'!P358</f>
        <v>7822.6263739670521</v>
      </c>
      <c r="Q358" s="70">
        <f>+Outflows!Q358+Fees!Q358+'Ongoing Cash Flows'!Q358+'Terminal Value'!Q358</f>
        <v>7794.047585657755</v>
      </c>
      <c r="R358" s="70">
        <f>+Outflows!R358+Fees!R358+'Ongoing Cash Flows'!R358+'Terminal Value'!R358</f>
        <v>1070.6386696365851</v>
      </c>
      <c r="S358" s="70">
        <f>+Outflows!S358+Fees!S358+'Ongoing Cash Flows'!S358+'Terminal Value'!S358</f>
        <v>0</v>
      </c>
      <c r="T358" s="70">
        <f>+Outflows!T358+Fees!T358+'Ongoing Cash Flows'!T358+'Terminal Value'!T358</f>
        <v>0</v>
      </c>
      <c r="U358" s="70">
        <f>+Outflows!U358+Fees!U358+'Ongoing Cash Flows'!U358+'Terminal Value'!U358</f>
        <v>0</v>
      </c>
      <c r="V358" s="70">
        <f>+Outflows!V358+Fees!V358+'Ongoing Cash Flows'!V358+'Terminal Value'!V358</f>
        <v>0</v>
      </c>
      <c r="W358" s="70">
        <f>+Outflows!W358+Fees!W358+'Ongoing Cash Flows'!W358+'Terminal Value'!W358</f>
        <v>0</v>
      </c>
      <c r="X358" s="70">
        <f>+Outflows!X358+Fees!X358+'Ongoing Cash Flows'!X358+'Terminal Value'!X358</f>
        <v>0</v>
      </c>
      <c r="Y358" s="70">
        <f>+Outflows!Y358+Fees!Y358+'Ongoing Cash Flows'!Y358+'Terminal Value'!Y358</f>
        <v>0</v>
      </c>
      <c r="Z358" s="70">
        <f>+Outflows!Z358+Fees!Z358+'Ongoing Cash Flows'!Z358+'Terminal Value'!Z358</f>
        <v>0</v>
      </c>
      <c r="AA358" s="70">
        <f>+Outflows!AA358+Fees!AA358+'Ongoing Cash Flows'!AA358+'Terminal Value'!AA358</f>
        <v>0</v>
      </c>
      <c r="AB358" s="70">
        <f>+Outflows!AB358+Fees!AB358+'Ongoing Cash Flows'!AB358+'Terminal Value'!AB358</f>
        <v>0</v>
      </c>
      <c r="AC358" s="70">
        <f>+Outflows!AC358+Fees!AC358+'Ongoing Cash Flows'!AC358+'Terminal Value'!AC358</f>
        <v>0</v>
      </c>
      <c r="AD358" s="70">
        <f>+Outflows!AD358+Fees!AD358+'Ongoing Cash Flows'!AD358+'Terminal Value'!AD358</f>
        <v>0</v>
      </c>
      <c r="AE358" s="70">
        <f>+Outflows!AE358+Fees!AE358+'Ongoing Cash Flows'!AE358+'Terminal Value'!AE358</f>
        <v>0</v>
      </c>
      <c r="AF358" s="70">
        <f>+Outflows!AF358+Fees!AF358+'Ongoing Cash Flows'!AF358+'Terminal Value'!AF358</f>
        <v>0</v>
      </c>
      <c r="AG358" s="70">
        <f>+Outflows!AG358+Fees!AG358+'Ongoing Cash Flows'!AG358+'Terminal Value'!AG358</f>
        <v>0</v>
      </c>
      <c r="AH358" s="70">
        <f>+Outflows!AH358+Fees!AH358+'Ongoing Cash Flows'!AH358+'Terminal Value'!AH358</f>
        <v>0</v>
      </c>
      <c r="AI358" s="70">
        <f>+Outflows!AI358+Fees!AI358+'Ongoing Cash Flows'!AI358+'Terminal Value'!AI358</f>
        <v>0</v>
      </c>
      <c r="AJ358" s="70">
        <f>+Outflows!AJ358+Fees!AJ358+'Ongoing Cash Flows'!AJ358+'Terminal Value'!AJ358</f>
        <v>0</v>
      </c>
      <c r="AK358" s="70"/>
      <c r="AL358" s="6"/>
      <c r="AM358" s="71"/>
      <c r="AN358" s="72">
        <f t="shared" si="20"/>
        <v>5.9310284256935117E-2</v>
      </c>
      <c r="AO358" s="70">
        <f t="shared" ca="1" si="21"/>
        <v>-152.65489302498696</v>
      </c>
      <c r="AP358" s="166">
        <f t="shared" ca="1" si="22"/>
        <v>0</v>
      </c>
      <c r="AQ358" s="166">
        <f t="shared" ca="1" si="23"/>
        <v>556054.34751229524</v>
      </c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1"/>
      <c r="CM358" s="1"/>
      <c r="CN358" s="1"/>
      <c r="CO358" s="1"/>
      <c r="CP358" s="1"/>
    </row>
    <row r="359" spans="1:94" x14ac:dyDescent="0.2">
      <c r="A359" s="6">
        <v>357</v>
      </c>
      <c r="B359" s="70">
        <f>+Outflows!B359+Fees!B359+'Ongoing Cash Flows'!B359+'Terminal Value'!B359</f>
        <v>-85272.975988263715</v>
      </c>
      <c r="C359" s="70">
        <f>+Outflows!C359+Fees!C359+'Ongoing Cash Flows'!C359+'Terminal Value'!C359</f>
        <v>13989.81380034651</v>
      </c>
      <c r="D359" s="70">
        <f>+Outflows!D359+Fees!D359+'Ongoing Cash Flows'!D359+'Terminal Value'!D359</f>
        <v>11803.10503444096</v>
      </c>
      <c r="E359" s="70">
        <f>+Outflows!E359+Fees!E359+'Ongoing Cash Flows'!E359+'Terminal Value'!E359</f>
        <v>9814.2845902618428</v>
      </c>
      <c r="F359" s="70">
        <f>+Outflows!F359+Fees!F359+'Ongoing Cash Flows'!F359+'Terminal Value'!F359</f>
        <v>9466.950904220379</v>
      </c>
      <c r="G359" s="70">
        <f>+Outflows!G359+Fees!G359+'Ongoing Cash Flows'!G359+'Terminal Value'!G359</f>
        <v>9164.1534114031365</v>
      </c>
      <c r="H359" s="70">
        <f>+Outflows!H359+Fees!H359+'Ongoing Cash Flows'!H359+'Terminal Value'!H359</f>
        <v>8276.991660565076</v>
      </c>
      <c r="I359" s="70">
        <f>+Outflows!I359+Fees!I359+'Ongoing Cash Flows'!I359+'Terminal Value'!I359</f>
        <v>8137.4402409569884</v>
      </c>
      <c r="J359" s="70">
        <f>+Outflows!J359+Fees!J359+'Ongoing Cash Flows'!J359+'Terminal Value'!J359</f>
        <v>8125.0060384219978</v>
      </c>
      <c r="K359" s="70">
        <f>+Outflows!K359+Fees!K359+'Ongoing Cash Flows'!K359+'Terminal Value'!K359</f>
        <v>8115.5142231173832</v>
      </c>
      <c r="L359" s="70">
        <f>+Outflows!L359+Fees!L359+'Ongoing Cash Flows'!L359+'Terminal Value'!L359</f>
        <v>8117.0781035415885</v>
      </c>
      <c r="M359" s="70">
        <f>+Outflows!M359+Fees!M359+'Ongoing Cash Flows'!M359+'Terminal Value'!M359</f>
        <v>8088.7355888145594</v>
      </c>
      <c r="N359" s="70">
        <f>+Outflows!N359+Fees!N359+'Ongoing Cash Flows'!N359+'Terminal Value'!N359</f>
        <v>8071.4253710096818</v>
      </c>
      <c r="O359" s="70">
        <f>+Outflows!O359+Fees!O359+'Ongoing Cash Flows'!O359+'Terminal Value'!O359</f>
        <v>7744.9652716826968</v>
      </c>
      <c r="P359" s="70">
        <f>+Outflows!P359+Fees!P359+'Ongoing Cash Flows'!P359+'Terminal Value'!P359</f>
        <v>7637.4428854838607</v>
      </c>
      <c r="Q359" s="70">
        <f>+Outflows!Q359+Fees!Q359+'Ongoing Cash Flows'!Q359+'Terminal Value'!Q359</f>
        <v>7608.5502268551008</v>
      </c>
      <c r="R359" s="70">
        <f>+Outflows!R359+Fees!R359+'Ongoing Cash Flows'!R359+'Terminal Value'!R359</f>
        <v>978.04692539498933</v>
      </c>
      <c r="S359" s="70">
        <f>+Outflows!S359+Fees!S359+'Ongoing Cash Flows'!S359+'Terminal Value'!S359</f>
        <v>0</v>
      </c>
      <c r="T359" s="70">
        <f>+Outflows!T359+Fees!T359+'Ongoing Cash Flows'!T359+'Terminal Value'!T359</f>
        <v>0</v>
      </c>
      <c r="U359" s="70">
        <f>+Outflows!U359+Fees!U359+'Ongoing Cash Flows'!U359+'Terminal Value'!U359</f>
        <v>0</v>
      </c>
      <c r="V359" s="70">
        <f>+Outflows!V359+Fees!V359+'Ongoing Cash Flows'!V359+'Terminal Value'!V359</f>
        <v>0</v>
      </c>
      <c r="W359" s="70">
        <f>+Outflows!W359+Fees!W359+'Ongoing Cash Flows'!W359+'Terminal Value'!W359</f>
        <v>0</v>
      </c>
      <c r="X359" s="70">
        <f>+Outflows!X359+Fees!X359+'Ongoing Cash Flows'!X359+'Terminal Value'!X359</f>
        <v>0</v>
      </c>
      <c r="Y359" s="70">
        <f>+Outflows!Y359+Fees!Y359+'Ongoing Cash Flows'!Y359+'Terminal Value'!Y359</f>
        <v>0</v>
      </c>
      <c r="Z359" s="70">
        <f>+Outflows!Z359+Fees!Z359+'Ongoing Cash Flows'!Z359+'Terminal Value'!Z359</f>
        <v>0</v>
      </c>
      <c r="AA359" s="70">
        <f>+Outflows!AA359+Fees!AA359+'Ongoing Cash Flows'!AA359+'Terminal Value'!AA359</f>
        <v>0</v>
      </c>
      <c r="AB359" s="70">
        <f>+Outflows!AB359+Fees!AB359+'Ongoing Cash Flows'!AB359+'Terminal Value'!AB359</f>
        <v>0</v>
      </c>
      <c r="AC359" s="70">
        <f>+Outflows!AC359+Fees!AC359+'Ongoing Cash Flows'!AC359+'Terminal Value'!AC359</f>
        <v>0</v>
      </c>
      <c r="AD359" s="70">
        <f>+Outflows!AD359+Fees!AD359+'Ongoing Cash Flows'!AD359+'Terminal Value'!AD359</f>
        <v>0</v>
      </c>
      <c r="AE359" s="70">
        <f>+Outflows!AE359+Fees!AE359+'Ongoing Cash Flows'!AE359+'Terminal Value'!AE359</f>
        <v>0</v>
      </c>
      <c r="AF359" s="70">
        <f>+Outflows!AF359+Fees!AF359+'Ongoing Cash Flows'!AF359+'Terminal Value'!AF359</f>
        <v>0</v>
      </c>
      <c r="AG359" s="70">
        <f>+Outflows!AG359+Fees!AG359+'Ongoing Cash Flows'!AG359+'Terminal Value'!AG359</f>
        <v>0</v>
      </c>
      <c r="AH359" s="70">
        <f>+Outflows!AH359+Fees!AH359+'Ongoing Cash Flows'!AH359+'Terminal Value'!AH359</f>
        <v>0</v>
      </c>
      <c r="AI359" s="70">
        <f>+Outflows!AI359+Fees!AI359+'Ongoing Cash Flows'!AI359+'Terminal Value'!AI359</f>
        <v>0</v>
      </c>
      <c r="AJ359" s="70">
        <f>+Outflows!AJ359+Fees!AJ359+'Ongoing Cash Flows'!AJ359+'Terminal Value'!AJ359</f>
        <v>0</v>
      </c>
      <c r="AK359" s="70"/>
      <c r="AL359" s="6"/>
      <c r="AM359" s="71"/>
      <c r="AN359" s="72">
        <f t="shared" si="20"/>
        <v>7.0815625786781314E-2</v>
      </c>
      <c r="AO359" s="70">
        <f t="shared" ca="1" si="21"/>
        <v>5344.0434043657997</v>
      </c>
      <c r="AP359" s="166">
        <f t="shared" ca="1" si="22"/>
        <v>0</v>
      </c>
      <c r="AQ359" s="166">
        <f t="shared" ca="1" si="23"/>
        <v>38967418.1131166</v>
      </c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1"/>
      <c r="CM359" s="1"/>
      <c r="CN359" s="1"/>
      <c r="CO359" s="1"/>
      <c r="CP359" s="1"/>
    </row>
    <row r="360" spans="1:94" x14ac:dyDescent="0.2">
      <c r="A360" s="6">
        <v>358</v>
      </c>
      <c r="B360" s="70">
        <f>+Outflows!B360+Fees!B360+'Ongoing Cash Flows'!B360+'Terminal Value'!B360</f>
        <v>-86900.645807721026</v>
      </c>
      <c r="C360" s="70">
        <f>+Outflows!C360+Fees!C360+'Ongoing Cash Flows'!C360+'Terminal Value'!C360</f>
        <v>13902.106375999199</v>
      </c>
      <c r="D360" s="70">
        <f>+Outflows!D360+Fees!D360+'Ongoing Cash Flows'!D360+'Terminal Value'!D360</f>
        <v>11869.972780810633</v>
      </c>
      <c r="E360" s="70">
        <f>+Outflows!E360+Fees!E360+'Ongoing Cash Flows'!E360+'Terminal Value'!E360</f>
        <v>9991.205305127387</v>
      </c>
      <c r="F360" s="70">
        <f>+Outflows!F360+Fees!F360+'Ongoing Cash Flows'!F360+'Terminal Value'!F360</f>
        <v>9478.7290801473137</v>
      </c>
      <c r="G360" s="70">
        <f>+Outflows!G360+Fees!G360+'Ongoing Cash Flows'!G360+'Terminal Value'!G360</f>
        <v>9185.0224967996419</v>
      </c>
      <c r="H360" s="70">
        <f>+Outflows!H360+Fees!H360+'Ongoing Cash Flows'!H360+'Terminal Value'!H360</f>
        <v>8316.4174695727288</v>
      </c>
      <c r="I360" s="70">
        <f>+Outflows!I360+Fees!I360+'Ongoing Cash Flows'!I360+'Terminal Value'!I360</f>
        <v>8174.7776844794835</v>
      </c>
      <c r="J360" s="70">
        <f>+Outflows!J360+Fees!J360+'Ongoing Cash Flows'!J360+'Terminal Value'!J360</f>
        <v>8162.3434819444938</v>
      </c>
      <c r="K360" s="70">
        <f>+Outflows!K360+Fees!K360+'Ongoing Cash Flows'!K360+'Terminal Value'!K360</f>
        <v>8152.9149504424586</v>
      </c>
      <c r="L360" s="70">
        <f>+Outflows!L360+Fees!L360+'Ongoing Cash Flows'!L360+'Terminal Value'!L360</f>
        <v>8154.4155470640835</v>
      </c>
      <c r="M360" s="70">
        <f>+Outflows!M360+Fees!M360+'Ongoing Cash Flows'!M360+'Terminal Value'!M360</f>
        <v>8126.1363161396357</v>
      </c>
      <c r="N360" s="70">
        <f>+Outflows!N360+Fees!N360+'Ongoing Cash Flows'!N360+'Terminal Value'!N360</f>
        <v>8108.762814532176</v>
      </c>
      <c r="O360" s="70">
        <f>+Outflows!O360+Fees!O360+'Ongoing Cash Flows'!O360+'Terminal Value'!O360</f>
        <v>7782.3659990077722</v>
      </c>
      <c r="P360" s="70">
        <f>+Outflows!P360+Fees!P360+'Ongoing Cash Flows'!P360+'Terminal Value'!P360</f>
        <v>7674.7803290063548</v>
      </c>
      <c r="Q360" s="70">
        <f>+Outflows!Q360+Fees!Q360+'Ongoing Cash Flows'!Q360+'Terminal Value'!Q360</f>
        <v>7645.9509541801763</v>
      </c>
      <c r="R360" s="70">
        <f>+Outflows!R360+Fees!R360+'Ongoing Cash Flows'!R360+'Terminal Value'!R360</f>
        <v>996.71564715623697</v>
      </c>
      <c r="S360" s="70">
        <f>+Outflows!S360+Fees!S360+'Ongoing Cash Flows'!S360+'Terminal Value'!S360</f>
        <v>0</v>
      </c>
      <c r="T360" s="70">
        <f>+Outflows!T360+Fees!T360+'Ongoing Cash Flows'!T360+'Terminal Value'!T360</f>
        <v>0</v>
      </c>
      <c r="U360" s="70">
        <f>+Outflows!U360+Fees!U360+'Ongoing Cash Flows'!U360+'Terminal Value'!U360</f>
        <v>0</v>
      </c>
      <c r="V360" s="70">
        <f>+Outflows!V360+Fees!V360+'Ongoing Cash Flows'!V360+'Terminal Value'!V360</f>
        <v>0</v>
      </c>
      <c r="W360" s="70">
        <f>+Outflows!W360+Fees!W360+'Ongoing Cash Flows'!W360+'Terminal Value'!W360</f>
        <v>0</v>
      </c>
      <c r="X360" s="70">
        <f>+Outflows!X360+Fees!X360+'Ongoing Cash Flows'!X360+'Terminal Value'!X360</f>
        <v>0</v>
      </c>
      <c r="Y360" s="70">
        <f>+Outflows!Y360+Fees!Y360+'Ongoing Cash Flows'!Y360+'Terminal Value'!Y360</f>
        <v>0</v>
      </c>
      <c r="Z360" s="70">
        <f>+Outflows!Z360+Fees!Z360+'Ongoing Cash Flows'!Z360+'Terminal Value'!Z360</f>
        <v>0</v>
      </c>
      <c r="AA360" s="70">
        <f>+Outflows!AA360+Fees!AA360+'Ongoing Cash Flows'!AA360+'Terminal Value'!AA360</f>
        <v>0</v>
      </c>
      <c r="AB360" s="70">
        <f>+Outflows!AB360+Fees!AB360+'Ongoing Cash Flows'!AB360+'Terminal Value'!AB360</f>
        <v>0</v>
      </c>
      <c r="AC360" s="70">
        <f>+Outflows!AC360+Fees!AC360+'Ongoing Cash Flows'!AC360+'Terminal Value'!AC360</f>
        <v>0</v>
      </c>
      <c r="AD360" s="70">
        <f>+Outflows!AD360+Fees!AD360+'Ongoing Cash Flows'!AD360+'Terminal Value'!AD360</f>
        <v>0</v>
      </c>
      <c r="AE360" s="70">
        <f>+Outflows!AE360+Fees!AE360+'Ongoing Cash Flows'!AE360+'Terminal Value'!AE360</f>
        <v>0</v>
      </c>
      <c r="AF360" s="70">
        <f>+Outflows!AF360+Fees!AF360+'Ongoing Cash Flows'!AF360+'Terminal Value'!AF360</f>
        <v>0</v>
      </c>
      <c r="AG360" s="70">
        <f>+Outflows!AG360+Fees!AG360+'Ongoing Cash Flows'!AG360+'Terminal Value'!AG360</f>
        <v>0</v>
      </c>
      <c r="AH360" s="70">
        <f>+Outflows!AH360+Fees!AH360+'Ongoing Cash Flows'!AH360+'Terminal Value'!AH360</f>
        <v>0</v>
      </c>
      <c r="AI360" s="70">
        <f>+Outflows!AI360+Fees!AI360+'Ongoing Cash Flows'!AI360+'Terminal Value'!AI360</f>
        <v>0</v>
      </c>
      <c r="AJ360" s="70">
        <f>+Outflows!AJ360+Fees!AJ360+'Ongoing Cash Flows'!AJ360+'Terminal Value'!AJ360</f>
        <v>0</v>
      </c>
      <c r="AK360" s="70"/>
      <c r="AL360" s="6"/>
      <c r="AM360" s="71"/>
      <c r="AN360" s="72">
        <f t="shared" si="20"/>
        <v>6.8196168541908284E-2</v>
      </c>
      <c r="AO360" s="70">
        <f t="shared" ca="1" si="21"/>
        <v>4166.2066249876216</v>
      </c>
      <c r="AP360" s="166">
        <f t="shared" ca="1" si="22"/>
        <v>0</v>
      </c>
      <c r="AQ360" s="166">
        <f t="shared" ca="1" si="23"/>
        <v>25649687.317853581</v>
      </c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1"/>
      <c r="CM360" s="1"/>
      <c r="CN360" s="1"/>
      <c r="CO360" s="1"/>
      <c r="CP360" s="1"/>
    </row>
    <row r="361" spans="1:94" x14ac:dyDescent="0.2">
      <c r="A361" s="6">
        <v>359</v>
      </c>
      <c r="B361" s="70">
        <f>+Outflows!B361+Fees!B361+'Ongoing Cash Flows'!B361+'Terminal Value'!B361</f>
        <v>-98315.744032718125</v>
      </c>
      <c r="C361" s="70">
        <f>+Outflows!C361+Fees!C361+'Ongoing Cash Flows'!C361+'Terminal Value'!C361</f>
        <v>14289.205887538708</v>
      </c>
      <c r="D361" s="70">
        <f>+Outflows!D361+Fees!D361+'Ongoing Cash Flows'!D361+'Terminal Value'!D361</f>
        <v>12349.573810917562</v>
      </c>
      <c r="E361" s="70">
        <f>+Outflows!E361+Fees!E361+'Ongoing Cash Flows'!E361+'Terminal Value'!E361</f>
        <v>10251.415103954481</v>
      </c>
      <c r="F361" s="70">
        <f>+Outflows!F361+Fees!F361+'Ongoing Cash Flows'!F361+'Terminal Value'!F361</f>
        <v>9791.6632829579685</v>
      </c>
      <c r="G361" s="70">
        <f>+Outflows!G361+Fees!G361+'Ongoing Cash Flows'!G361+'Terminal Value'!G361</f>
        <v>9567.2152239035859</v>
      </c>
      <c r="H361" s="70">
        <f>+Outflows!H361+Fees!H361+'Ongoing Cash Flows'!H361+'Terminal Value'!H361</f>
        <v>8592.9167184021826</v>
      </c>
      <c r="I361" s="70">
        <f>+Outflows!I361+Fees!I361+'Ongoing Cash Flows'!I361+'Terminal Value'!I361</f>
        <v>8436.6309056823375</v>
      </c>
      <c r="J361" s="70">
        <f>+Outflows!J361+Fees!J361+'Ongoing Cash Flows'!J361+'Terminal Value'!J361</f>
        <v>8424.1967031473469</v>
      </c>
      <c r="K361" s="70">
        <f>+Outflows!K361+Fees!K361+'Ongoing Cash Flows'!K361+'Terminal Value'!K361</f>
        <v>8415.2119906643002</v>
      </c>
      <c r="L361" s="70">
        <f>+Outflows!L361+Fees!L361+'Ongoing Cash Flows'!L361+'Terminal Value'!L361</f>
        <v>8416.2687682669366</v>
      </c>
      <c r="M361" s="70">
        <f>+Outflows!M361+Fees!M361+'Ongoing Cash Flows'!M361+'Terminal Value'!M361</f>
        <v>8388.4333563614782</v>
      </c>
      <c r="N361" s="70">
        <f>+Outflows!N361+Fees!N361+'Ongoing Cash Flows'!N361+'Terminal Value'!N361</f>
        <v>8370.6160357350309</v>
      </c>
      <c r="O361" s="70">
        <f>+Outflows!O361+Fees!O361+'Ongoing Cash Flows'!O361+'Terminal Value'!O361</f>
        <v>8044.6630392296138</v>
      </c>
      <c r="P361" s="70">
        <f>+Outflows!P361+Fees!P361+'Ongoing Cash Flows'!P361+'Terminal Value'!P361</f>
        <v>7936.6335502092088</v>
      </c>
      <c r="Q361" s="70">
        <f>+Outflows!Q361+Fees!Q361+'Ongoing Cash Flows'!Q361+'Terminal Value'!Q361</f>
        <v>7908.2479944020179</v>
      </c>
      <c r="R361" s="70">
        <f>+Outflows!R361+Fees!R361+'Ongoing Cash Flows'!R361+'Terminal Value'!R361</f>
        <v>1127.6422577576636</v>
      </c>
      <c r="S361" s="70">
        <f>+Outflows!S361+Fees!S361+'Ongoing Cash Flows'!S361+'Terminal Value'!S361</f>
        <v>0</v>
      </c>
      <c r="T361" s="70">
        <f>+Outflows!T361+Fees!T361+'Ongoing Cash Flows'!T361+'Terminal Value'!T361</f>
        <v>0</v>
      </c>
      <c r="U361" s="70">
        <f>+Outflows!U361+Fees!U361+'Ongoing Cash Flows'!U361+'Terminal Value'!U361</f>
        <v>0</v>
      </c>
      <c r="V361" s="70">
        <f>+Outflows!V361+Fees!V361+'Ongoing Cash Flows'!V361+'Terminal Value'!V361</f>
        <v>0</v>
      </c>
      <c r="W361" s="70">
        <f>+Outflows!W361+Fees!W361+'Ongoing Cash Flows'!W361+'Terminal Value'!W361</f>
        <v>0</v>
      </c>
      <c r="X361" s="70">
        <f>+Outflows!X361+Fees!X361+'Ongoing Cash Flows'!X361+'Terminal Value'!X361</f>
        <v>0</v>
      </c>
      <c r="Y361" s="70">
        <f>+Outflows!Y361+Fees!Y361+'Ongoing Cash Flows'!Y361+'Terminal Value'!Y361</f>
        <v>0</v>
      </c>
      <c r="Z361" s="70">
        <f>+Outflows!Z361+Fees!Z361+'Ongoing Cash Flows'!Z361+'Terminal Value'!Z361</f>
        <v>0</v>
      </c>
      <c r="AA361" s="70">
        <f>+Outflows!AA361+Fees!AA361+'Ongoing Cash Flows'!AA361+'Terminal Value'!AA361</f>
        <v>0</v>
      </c>
      <c r="AB361" s="70">
        <f>+Outflows!AB361+Fees!AB361+'Ongoing Cash Flows'!AB361+'Terminal Value'!AB361</f>
        <v>0</v>
      </c>
      <c r="AC361" s="70">
        <f>+Outflows!AC361+Fees!AC361+'Ongoing Cash Flows'!AC361+'Terminal Value'!AC361</f>
        <v>0</v>
      </c>
      <c r="AD361" s="70">
        <f>+Outflows!AD361+Fees!AD361+'Ongoing Cash Flows'!AD361+'Terminal Value'!AD361</f>
        <v>0</v>
      </c>
      <c r="AE361" s="70">
        <f>+Outflows!AE361+Fees!AE361+'Ongoing Cash Flows'!AE361+'Terminal Value'!AE361</f>
        <v>0</v>
      </c>
      <c r="AF361" s="70">
        <f>+Outflows!AF361+Fees!AF361+'Ongoing Cash Flows'!AF361+'Terminal Value'!AF361</f>
        <v>0</v>
      </c>
      <c r="AG361" s="70">
        <f>+Outflows!AG361+Fees!AG361+'Ongoing Cash Flows'!AG361+'Terminal Value'!AG361</f>
        <v>0</v>
      </c>
      <c r="AH361" s="70">
        <f>+Outflows!AH361+Fees!AH361+'Ongoing Cash Flows'!AH361+'Terminal Value'!AH361</f>
        <v>0</v>
      </c>
      <c r="AI361" s="70">
        <f>+Outflows!AI361+Fees!AI361+'Ongoing Cash Flows'!AI361+'Terminal Value'!AI361</f>
        <v>0</v>
      </c>
      <c r="AJ361" s="70">
        <f>+Outflows!AJ361+Fees!AJ361+'Ongoing Cash Flows'!AJ361+'Terminal Value'!AJ361</f>
        <v>0</v>
      </c>
      <c r="AK361" s="70"/>
      <c r="AL361" s="6"/>
      <c r="AM361" s="71"/>
      <c r="AN361" s="72">
        <f t="shared" si="20"/>
        <v>5.2870318293571472E-2</v>
      </c>
      <c r="AO361" s="70">
        <f t="shared" ca="1" si="21"/>
        <v>-3638.1138039771072</v>
      </c>
      <c r="AP361" s="166">
        <f t="shared" ca="1" si="22"/>
        <v>7506330.8511448121</v>
      </c>
      <c r="AQ361" s="166">
        <f t="shared" ca="1" si="23"/>
        <v>0</v>
      </c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1"/>
      <c r="CM361" s="1"/>
      <c r="CN361" s="1"/>
      <c r="CO361" s="1"/>
      <c r="CP361" s="1"/>
    </row>
    <row r="362" spans="1:94" x14ac:dyDescent="0.2">
      <c r="A362" s="6">
        <v>360</v>
      </c>
      <c r="B362" s="70">
        <f>+Outflows!B362+Fees!B362+'Ongoing Cash Flows'!B362+'Terminal Value'!B362</f>
        <v>-90736.654245106809</v>
      </c>
      <c r="C362" s="70">
        <f>+Outflows!C362+Fees!C362+'Ongoing Cash Flows'!C362+'Terminal Value'!C362</f>
        <v>14195.738518682794</v>
      </c>
      <c r="D362" s="70">
        <f>+Outflows!D362+Fees!D362+'Ongoing Cash Flows'!D362+'Terminal Value'!D362</f>
        <v>12092.049527824212</v>
      </c>
      <c r="E362" s="70">
        <f>+Outflows!E362+Fees!E362+'Ongoing Cash Flows'!E362+'Terminal Value'!E362</f>
        <v>10051.268139439058</v>
      </c>
      <c r="F362" s="70">
        <f>+Outflows!F362+Fees!F362+'Ongoing Cash Flows'!F362+'Terminal Value'!F362</f>
        <v>9635.8647296546096</v>
      </c>
      <c r="G362" s="70">
        <f>+Outflows!G362+Fees!G362+'Ongoing Cash Flows'!G362+'Terminal Value'!G362</f>
        <v>9341.0419199601147</v>
      </c>
      <c r="H362" s="70">
        <f>+Outflows!H362+Fees!H362+'Ongoing Cash Flows'!H362+'Terminal Value'!H362</f>
        <v>8409.3341865851125</v>
      </c>
      <c r="I362" s="70">
        <f>+Outflows!I362+Fees!I362+'Ongoing Cash Flows'!I362+'Terminal Value'!I362</f>
        <v>8262.7726492263628</v>
      </c>
      <c r="J362" s="70">
        <f>+Outflows!J362+Fees!J362+'Ongoing Cash Flows'!J362+'Terminal Value'!J362</f>
        <v>8250.338446691374</v>
      </c>
      <c r="K362" s="70">
        <f>+Outflows!K362+Fees!K362+'Ongoing Cash Flows'!K362+'Terminal Value'!K362</f>
        <v>8241.0590591973832</v>
      </c>
      <c r="L362" s="70">
        <f>+Outflows!L362+Fees!L362+'Ongoing Cash Flows'!L362+'Terminal Value'!L362</f>
        <v>8242.4105118109637</v>
      </c>
      <c r="M362" s="70">
        <f>+Outflows!M362+Fees!M362+'Ongoing Cash Flows'!M362+'Terminal Value'!M362</f>
        <v>8214.2804248945613</v>
      </c>
      <c r="N362" s="70">
        <f>+Outflows!N362+Fees!N362+'Ongoing Cash Flows'!N362+'Terminal Value'!N362</f>
        <v>8196.7577792790562</v>
      </c>
      <c r="O362" s="70">
        <f>+Outflows!O362+Fees!O362+'Ongoing Cash Flows'!O362+'Terminal Value'!O362</f>
        <v>7870.5101077626978</v>
      </c>
      <c r="P362" s="70">
        <f>+Outflows!P362+Fees!P362+'Ongoing Cash Flows'!P362+'Terminal Value'!P362</f>
        <v>7762.775293753235</v>
      </c>
      <c r="Q362" s="70">
        <f>+Outflows!Q362+Fees!Q362+'Ongoing Cash Flows'!Q362+'Terminal Value'!Q362</f>
        <v>7734.0950629351019</v>
      </c>
      <c r="R362" s="70">
        <f>+Outflows!R362+Fees!R362+'Ongoing Cash Flows'!R362+'Terminal Value'!R362</f>
        <v>1040.713129529677</v>
      </c>
      <c r="S362" s="70">
        <f>+Outflows!S362+Fees!S362+'Ongoing Cash Flows'!S362+'Terminal Value'!S362</f>
        <v>0</v>
      </c>
      <c r="T362" s="70">
        <f>+Outflows!T362+Fees!T362+'Ongoing Cash Flows'!T362+'Terminal Value'!T362</f>
        <v>0</v>
      </c>
      <c r="U362" s="70">
        <f>+Outflows!U362+Fees!U362+'Ongoing Cash Flows'!U362+'Terminal Value'!U362</f>
        <v>0</v>
      </c>
      <c r="V362" s="70">
        <f>+Outflows!V362+Fees!V362+'Ongoing Cash Flows'!V362+'Terminal Value'!V362</f>
        <v>0</v>
      </c>
      <c r="W362" s="70">
        <f>+Outflows!W362+Fees!W362+'Ongoing Cash Flows'!W362+'Terminal Value'!W362</f>
        <v>0</v>
      </c>
      <c r="X362" s="70">
        <f>+Outflows!X362+Fees!X362+'Ongoing Cash Flows'!X362+'Terminal Value'!X362</f>
        <v>0</v>
      </c>
      <c r="Y362" s="70">
        <f>+Outflows!Y362+Fees!Y362+'Ongoing Cash Flows'!Y362+'Terminal Value'!Y362</f>
        <v>0</v>
      </c>
      <c r="Z362" s="70">
        <f>+Outflows!Z362+Fees!Z362+'Ongoing Cash Flows'!Z362+'Terminal Value'!Z362</f>
        <v>0</v>
      </c>
      <c r="AA362" s="70">
        <f>+Outflows!AA362+Fees!AA362+'Ongoing Cash Flows'!AA362+'Terminal Value'!AA362</f>
        <v>0</v>
      </c>
      <c r="AB362" s="70">
        <f>+Outflows!AB362+Fees!AB362+'Ongoing Cash Flows'!AB362+'Terminal Value'!AB362</f>
        <v>0</v>
      </c>
      <c r="AC362" s="70">
        <f>+Outflows!AC362+Fees!AC362+'Ongoing Cash Flows'!AC362+'Terminal Value'!AC362</f>
        <v>0</v>
      </c>
      <c r="AD362" s="70">
        <f>+Outflows!AD362+Fees!AD362+'Ongoing Cash Flows'!AD362+'Terminal Value'!AD362</f>
        <v>0</v>
      </c>
      <c r="AE362" s="70">
        <f>+Outflows!AE362+Fees!AE362+'Ongoing Cash Flows'!AE362+'Terminal Value'!AE362</f>
        <v>0</v>
      </c>
      <c r="AF362" s="70">
        <f>+Outflows!AF362+Fees!AF362+'Ongoing Cash Flows'!AF362+'Terminal Value'!AF362</f>
        <v>0</v>
      </c>
      <c r="AG362" s="70">
        <f>+Outflows!AG362+Fees!AG362+'Ongoing Cash Flows'!AG362+'Terminal Value'!AG362</f>
        <v>0</v>
      </c>
      <c r="AH362" s="70">
        <f>+Outflows!AH362+Fees!AH362+'Ongoing Cash Flows'!AH362+'Terminal Value'!AH362</f>
        <v>0</v>
      </c>
      <c r="AI362" s="70">
        <f>+Outflows!AI362+Fees!AI362+'Ongoing Cash Flows'!AI362+'Terminal Value'!AI362</f>
        <v>0</v>
      </c>
      <c r="AJ362" s="70">
        <f>+Outflows!AJ362+Fees!AJ362+'Ongoing Cash Flows'!AJ362+'Terminal Value'!AJ362</f>
        <v>0</v>
      </c>
      <c r="AK362" s="70"/>
      <c r="AL362" s="6"/>
      <c r="AM362" s="71"/>
      <c r="AN362" s="72">
        <f t="shared" si="20"/>
        <v>6.313467919826507E-2</v>
      </c>
      <c r="AO362" s="70">
        <f t="shared" ca="1" si="21"/>
        <v>1774.807461043536</v>
      </c>
      <c r="AP362" s="166">
        <f t="shared" ca="1" si="22"/>
        <v>0</v>
      </c>
      <c r="AQ362" s="166">
        <f t="shared" ca="1" si="23"/>
        <v>7145746.2734231306</v>
      </c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1"/>
      <c r="CM362" s="1"/>
      <c r="CN362" s="1"/>
      <c r="CO362" s="1"/>
      <c r="CP362" s="1"/>
    </row>
    <row r="363" spans="1:94" x14ac:dyDescent="0.2">
      <c r="A363" s="6">
        <v>361</v>
      </c>
      <c r="B363" s="70">
        <f>+Outflows!B363+Fees!B363+'Ongoing Cash Flows'!B363+'Terminal Value'!B363</f>
        <v>-91030.399142378199</v>
      </c>
      <c r="C363" s="70">
        <f>+Outflows!C363+Fees!C363+'Ongoing Cash Flows'!C363+'Terminal Value'!C363</f>
        <v>14061.399725045078</v>
      </c>
      <c r="D363" s="70">
        <f>+Outflows!D363+Fees!D363+'Ongoing Cash Flows'!D363+'Terminal Value'!D363</f>
        <v>12027.392819671164</v>
      </c>
      <c r="E363" s="70">
        <f>+Outflows!E363+Fees!E363+'Ongoing Cash Flows'!E363+'Terminal Value'!E363</f>
        <v>10055.964280795633</v>
      </c>
      <c r="F363" s="70">
        <f>+Outflows!F363+Fees!F363+'Ongoing Cash Flows'!F363+'Terminal Value'!F363</f>
        <v>9600.9239150863468</v>
      </c>
      <c r="G363" s="70">
        <f>+Outflows!G363+Fees!G363+'Ongoing Cash Flows'!G363+'Terminal Value'!G363</f>
        <v>9297.8493641138084</v>
      </c>
      <c r="H363" s="70">
        <f>+Outflows!H363+Fees!H363+'Ongoing Cash Flows'!H363+'Terminal Value'!H363</f>
        <v>8416.4493459855948</v>
      </c>
      <c r="I363" s="70">
        <f>+Outflows!I363+Fees!I363+'Ongoing Cash Flows'!I363+'Terminal Value'!I363</f>
        <v>8269.5109221738512</v>
      </c>
      <c r="J363" s="70">
        <f>+Outflows!J363+Fees!J363+'Ongoing Cash Flows'!J363+'Terminal Value'!J363</f>
        <v>8257.0767196388606</v>
      </c>
      <c r="K363" s="70">
        <f>+Outflows!K363+Fees!K363+'Ongoing Cash Flows'!K363+'Terminal Value'!K363</f>
        <v>8247.8087529464774</v>
      </c>
      <c r="L363" s="70">
        <f>+Outflows!L363+Fees!L363+'Ongoing Cash Flows'!L363+'Terminal Value'!L363</f>
        <v>8249.1487847584503</v>
      </c>
      <c r="M363" s="70">
        <f>+Outflows!M363+Fees!M363+'Ongoing Cash Flows'!M363+'Terminal Value'!M363</f>
        <v>8221.0301186436554</v>
      </c>
      <c r="N363" s="70">
        <f>+Outflows!N363+Fees!N363+'Ongoing Cash Flows'!N363+'Terminal Value'!N363</f>
        <v>8203.4960522265446</v>
      </c>
      <c r="O363" s="70">
        <f>+Outflows!O363+Fees!O363+'Ongoing Cash Flows'!O363+'Terminal Value'!O363</f>
        <v>7877.2598015117919</v>
      </c>
      <c r="P363" s="70">
        <f>+Outflows!P363+Fees!P363+'Ongoing Cash Flows'!P363+'Terminal Value'!P363</f>
        <v>7769.5135667007235</v>
      </c>
      <c r="Q363" s="70">
        <f>+Outflows!Q363+Fees!Q363+'Ongoing Cash Flows'!Q363+'Terminal Value'!Q363</f>
        <v>7740.8447566841951</v>
      </c>
      <c r="R363" s="70">
        <f>+Outflows!R363+Fees!R363+'Ongoing Cash Flows'!R363+'Terminal Value'!R363</f>
        <v>1044.0822660034207</v>
      </c>
      <c r="S363" s="70">
        <f>+Outflows!S363+Fees!S363+'Ongoing Cash Flows'!S363+'Terminal Value'!S363</f>
        <v>0</v>
      </c>
      <c r="T363" s="70">
        <f>+Outflows!T363+Fees!T363+'Ongoing Cash Flows'!T363+'Terminal Value'!T363</f>
        <v>0</v>
      </c>
      <c r="U363" s="70">
        <f>+Outflows!U363+Fees!U363+'Ongoing Cash Flows'!U363+'Terminal Value'!U363</f>
        <v>0</v>
      </c>
      <c r="V363" s="70">
        <f>+Outflows!V363+Fees!V363+'Ongoing Cash Flows'!V363+'Terminal Value'!V363</f>
        <v>0</v>
      </c>
      <c r="W363" s="70">
        <f>+Outflows!W363+Fees!W363+'Ongoing Cash Flows'!W363+'Terminal Value'!W363</f>
        <v>0</v>
      </c>
      <c r="X363" s="70">
        <f>+Outflows!X363+Fees!X363+'Ongoing Cash Flows'!X363+'Terminal Value'!X363</f>
        <v>0</v>
      </c>
      <c r="Y363" s="70">
        <f>+Outflows!Y363+Fees!Y363+'Ongoing Cash Flows'!Y363+'Terminal Value'!Y363</f>
        <v>0</v>
      </c>
      <c r="Z363" s="70">
        <f>+Outflows!Z363+Fees!Z363+'Ongoing Cash Flows'!Z363+'Terminal Value'!Z363</f>
        <v>0</v>
      </c>
      <c r="AA363" s="70">
        <f>+Outflows!AA363+Fees!AA363+'Ongoing Cash Flows'!AA363+'Terminal Value'!AA363</f>
        <v>0</v>
      </c>
      <c r="AB363" s="70">
        <f>+Outflows!AB363+Fees!AB363+'Ongoing Cash Flows'!AB363+'Terminal Value'!AB363</f>
        <v>0</v>
      </c>
      <c r="AC363" s="70">
        <f>+Outflows!AC363+Fees!AC363+'Ongoing Cash Flows'!AC363+'Terminal Value'!AC363</f>
        <v>0</v>
      </c>
      <c r="AD363" s="70">
        <f>+Outflows!AD363+Fees!AD363+'Ongoing Cash Flows'!AD363+'Terminal Value'!AD363</f>
        <v>0</v>
      </c>
      <c r="AE363" s="70">
        <f>+Outflows!AE363+Fees!AE363+'Ongoing Cash Flows'!AE363+'Terminal Value'!AE363</f>
        <v>0</v>
      </c>
      <c r="AF363" s="70">
        <f>+Outflows!AF363+Fees!AF363+'Ongoing Cash Flows'!AF363+'Terminal Value'!AF363</f>
        <v>0</v>
      </c>
      <c r="AG363" s="70">
        <f>+Outflows!AG363+Fees!AG363+'Ongoing Cash Flows'!AG363+'Terminal Value'!AG363</f>
        <v>0</v>
      </c>
      <c r="AH363" s="70">
        <f>+Outflows!AH363+Fees!AH363+'Ongoing Cash Flows'!AH363+'Terminal Value'!AH363</f>
        <v>0</v>
      </c>
      <c r="AI363" s="70">
        <f>+Outflows!AI363+Fees!AI363+'Ongoing Cash Flows'!AI363+'Terminal Value'!AI363</f>
        <v>0</v>
      </c>
      <c r="AJ363" s="70">
        <f>+Outflows!AJ363+Fees!AJ363+'Ongoing Cash Flows'!AJ363+'Terminal Value'!AJ363</f>
        <v>0</v>
      </c>
      <c r="AK363" s="70"/>
      <c r="AL363" s="6"/>
      <c r="AM363" s="71"/>
      <c r="AN363" s="72">
        <f t="shared" si="20"/>
        <v>6.2204203009605413E-2</v>
      </c>
      <c r="AO363" s="70">
        <f t="shared" ca="1" si="21"/>
        <v>1312.0658736016212</v>
      </c>
      <c r="AP363" s="166">
        <f t="shared" ca="1" si="22"/>
        <v>0</v>
      </c>
      <c r="AQ363" s="166">
        <f t="shared" ca="1" si="23"/>
        <v>4885918.0438763564</v>
      </c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1"/>
      <c r="CM363" s="1"/>
      <c r="CN363" s="1"/>
      <c r="CO363" s="1"/>
      <c r="CP363" s="1"/>
    </row>
    <row r="364" spans="1:94" x14ac:dyDescent="0.2">
      <c r="A364" s="6">
        <v>362</v>
      </c>
      <c r="B364" s="70">
        <f>+Outflows!B364+Fees!B364+'Ongoing Cash Flows'!B364+'Terminal Value'!B364</f>
        <v>-96125.023465298596</v>
      </c>
      <c r="C364" s="70">
        <f>+Outflows!C364+Fees!C364+'Ongoing Cash Flows'!C364+'Terminal Value'!C364</f>
        <v>14216.258810414962</v>
      </c>
      <c r="D364" s="70">
        <f>+Outflows!D364+Fees!D364+'Ongoing Cash Flows'!D364+'Terminal Value'!D364</f>
        <v>12252.293141202234</v>
      </c>
      <c r="E364" s="70">
        <f>+Outflows!E364+Fees!E364+'Ongoing Cash Flows'!E364+'Terminal Value'!E364</f>
        <v>10228.263870431081</v>
      </c>
      <c r="F364" s="70">
        <f>+Outflows!F364+Fees!F364+'Ongoing Cash Flows'!F364+'Terminal Value'!F364</f>
        <v>9894.8969817529833</v>
      </c>
      <c r="G364" s="70">
        <f>+Outflows!G364+Fees!G364+'Ongoing Cash Flows'!G364+'Terminal Value'!G364</f>
        <v>9421.1739934234974</v>
      </c>
      <c r="H364" s="70">
        <f>+Outflows!H364+Fees!H364+'Ongoing Cash Flows'!H364+'Terminal Value'!H364</f>
        <v>8539.85255904521</v>
      </c>
      <c r="I364" s="70">
        <f>+Outflows!I364+Fees!I364+'Ongoing Cash Flows'!I364+'Terminal Value'!I364</f>
        <v>8386.3775284421863</v>
      </c>
      <c r="J364" s="70">
        <f>+Outflows!J364+Fees!J364+'Ongoing Cash Flows'!J364+'Terminal Value'!J364</f>
        <v>8373.9433259071957</v>
      </c>
      <c r="K364" s="70">
        <f>+Outflows!K364+Fees!K364+'Ongoing Cash Flows'!K364+'Terminal Value'!K364</f>
        <v>8364.8734382084876</v>
      </c>
      <c r="L364" s="70">
        <f>+Outflows!L364+Fees!L364+'Ongoing Cash Flows'!L364+'Terminal Value'!L364</f>
        <v>8366.0153910267873</v>
      </c>
      <c r="M364" s="70">
        <f>+Outflows!M364+Fees!M364+'Ongoing Cash Flows'!M364+'Terminal Value'!M364</f>
        <v>8338.0948039056657</v>
      </c>
      <c r="N364" s="70">
        <f>+Outflows!N364+Fees!N364+'Ongoing Cash Flows'!N364+'Terminal Value'!N364</f>
        <v>8320.3626584948797</v>
      </c>
      <c r="O364" s="70">
        <f>+Outflows!O364+Fees!O364+'Ongoing Cash Flows'!O364+'Terminal Value'!O364</f>
        <v>7994.3244867738022</v>
      </c>
      <c r="P364" s="70">
        <f>+Outflows!P364+Fees!P364+'Ongoing Cash Flows'!P364+'Terminal Value'!P364</f>
        <v>7886.3801729690585</v>
      </c>
      <c r="Q364" s="70">
        <f>+Outflows!Q364+Fees!Q364+'Ongoing Cash Flows'!Q364+'Terminal Value'!Q364</f>
        <v>7857.9094419462062</v>
      </c>
      <c r="R364" s="70">
        <f>+Outflows!R364+Fees!R364+'Ongoing Cash Flows'!R364+'Terminal Value'!R364</f>
        <v>1102.5155691375885</v>
      </c>
      <c r="S364" s="70">
        <f>+Outflows!S364+Fees!S364+'Ongoing Cash Flows'!S364+'Terminal Value'!S364</f>
        <v>0</v>
      </c>
      <c r="T364" s="70">
        <f>+Outflows!T364+Fees!T364+'Ongoing Cash Flows'!T364+'Terminal Value'!T364</f>
        <v>0</v>
      </c>
      <c r="U364" s="70">
        <f>+Outflows!U364+Fees!U364+'Ongoing Cash Flows'!U364+'Terminal Value'!U364</f>
        <v>0</v>
      </c>
      <c r="V364" s="70">
        <f>+Outflows!V364+Fees!V364+'Ongoing Cash Flows'!V364+'Terminal Value'!V364</f>
        <v>0</v>
      </c>
      <c r="W364" s="70">
        <f>+Outflows!W364+Fees!W364+'Ongoing Cash Flows'!W364+'Terminal Value'!W364</f>
        <v>0</v>
      </c>
      <c r="X364" s="70">
        <f>+Outflows!X364+Fees!X364+'Ongoing Cash Flows'!X364+'Terminal Value'!X364</f>
        <v>0</v>
      </c>
      <c r="Y364" s="70">
        <f>+Outflows!Y364+Fees!Y364+'Ongoing Cash Flows'!Y364+'Terminal Value'!Y364</f>
        <v>0</v>
      </c>
      <c r="Z364" s="70">
        <f>+Outflows!Z364+Fees!Z364+'Ongoing Cash Flows'!Z364+'Terminal Value'!Z364</f>
        <v>0</v>
      </c>
      <c r="AA364" s="70">
        <f>+Outflows!AA364+Fees!AA364+'Ongoing Cash Flows'!AA364+'Terminal Value'!AA364</f>
        <v>0</v>
      </c>
      <c r="AB364" s="70">
        <f>+Outflows!AB364+Fees!AB364+'Ongoing Cash Flows'!AB364+'Terminal Value'!AB364</f>
        <v>0</v>
      </c>
      <c r="AC364" s="70">
        <f>+Outflows!AC364+Fees!AC364+'Ongoing Cash Flows'!AC364+'Terminal Value'!AC364</f>
        <v>0</v>
      </c>
      <c r="AD364" s="70">
        <f>+Outflows!AD364+Fees!AD364+'Ongoing Cash Flows'!AD364+'Terminal Value'!AD364</f>
        <v>0</v>
      </c>
      <c r="AE364" s="70">
        <f>+Outflows!AE364+Fees!AE364+'Ongoing Cash Flows'!AE364+'Terminal Value'!AE364</f>
        <v>0</v>
      </c>
      <c r="AF364" s="70">
        <f>+Outflows!AF364+Fees!AF364+'Ongoing Cash Flows'!AF364+'Terminal Value'!AF364</f>
        <v>0</v>
      </c>
      <c r="AG364" s="70">
        <f>+Outflows!AG364+Fees!AG364+'Ongoing Cash Flows'!AG364+'Terminal Value'!AG364</f>
        <v>0</v>
      </c>
      <c r="AH364" s="70">
        <f>+Outflows!AH364+Fees!AH364+'Ongoing Cash Flows'!AH364+'Terminal Value'!AH364</f>
        <v>0</v>
      </c>
      <c r="AI364" s="70">
        <f>+Outflows!AI364+Fees!AI364+'Ongoing Cash Flows'!AI364+'Terminal Value'!AI364</f>
        <v>0</v>
      </c>
      <c r="AJ364" s="70">
        <f>+Outflows!AJ364+Fees!AJ364+'Ongoing Cash Flows'!AJ364+'Terminal Value'!AJ364</f>
        <v>0</v>
      </c>
      <c r="AK364" s="70"/>
      <c r="AL364" s="6"/>
      <c r="AM364" s="71"/>
      <c r="AN364" s="72">
        <f t="shared" si="20"/>
        <v>5.5729618668556219E-2</v>
      </c>
      <c r="AO364" s="70">
        <f t="shared" ca="1" si="21"/>
        <v>-2052.0523545847877</v>
      </c>
      <c r="AP364" s="166">
        <f t="shared" ca="1" si="22"/>
        <v>1331039.7133552756</v>
      </c>
      <c r="AQ364" s="166">
        <f t="shared" ca="1" si="23"/>
        <v>0</v>
      </c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1"/>
      <c r="CM364" s="1"/>
      <c r="CN364" s="1"/>
      <c r="CO364" s="1"/>
      <c r="CP364" s="1"/>
    </row>
    <row r="365" spans="1:94" x14ac:dyDescent="0.2">
      <c r="A365" s="6">
        <v>363</v>
      </c>
      <c r="B365" s="70">
        <f>+Outflows!B365+Fees!B365+'Ongoing Cash Flows'!B365+'Terminal Value'!B365</f>
        <v>-100081.88357188454</v>
      </c>
      <c r="C365" s="70">
        <f>+Outflows!C365+Fees!C365+'Ongoing Cash Flows'!C365+'Terminal Value'!C365</f>
        <v>14202.07834232461</v>
      </c>
      <c r="D365" s="70">
        <f>+Outflows!D365+Fees!D365+'Ongoing Cash Flows'!D365+'Terminal Value'!D365</f>
        <v>12366.368752691751</v>
      </c>
      <c r="E365" s="70">
        <f>+Outflows!E365+Fees!E365+'Ongoing Cash Flows'!E365+'Terminal Value'!E365</f>
        <v>10245.823110538253</v>
      </c>
      <c r="F365" s="70">
        <f>+Outflows!F365+Fees!F365+'Ongoing Cash Flows'!F365+'Terminal Value'!F365</f>
        <v>9989.4701144092687</v>
      </c>
      <c r="G365" s="70">
        <f>+Outflows!G365+Fees!G365+'Ongoing Cash Flows'!G365+'Terminal Value'!G365</f>
        <v>9589.8778032633563</v>
      </c>
      <c r="H365" s="70">
        <f>+Outflows!H365+Fees!H365+'Ongoing Cash Flows'!H365+'Terminal Value'!H365</f>
        <v>8635.69657419336</v>
      </c>
      <c r="I365" s="70">
        <f>+Outflows!I365+Fees!I365+'Ongoing Cash Flows'!I365+'Terminal Value'!I365</f>
        <v>8477.1447337991831</v>
      </c>
      <c r="J365" s="70">
        <f>+Outflows!J365+Fees!J365+'Ongoing Cash Flows'!J365+'Terminal Value'!J365</f>
        <v>8464.7105312641943</v>
      </c>
      <c r="K365" s="70">
        <f>+Outflows!K365+Fees!K365+'Ongoing Cash Flows'!K365+'Terminal Value'!K365</f>
        <v>8455.7944862864279</v>
      </c>
      <c r="L365" s="70">
        <f>+Outflows!L365+Fees!L365+'Ongoing Cash Flows'!L365+'Terminal Value'!L365</f>
        <v>8456.782596383784</v>
      </c>
      <c r="M365" s="70">
        <f>+Outflows!M365+Fees!M365+'Ongoing Cash Flows'!M365+'Terminal Value'!M365</f>
        <v>8429.0158519836059</v>
      </c>
      <c r="N365" s="70">
        <f>+Outflows!N365+Fees!N365+'Ongoing Cash Flows'!N365+'Terminal Value'!N365</f>
        <v>8411.1298638518765</v>
      </c>
      <c r="O365" s="70">
        <f>+Outflows!O365+Fees!O365+'Ongoing Cash Flows'!O365+'Terminal Value'!O365</f>
        <v>8085.2455348517433</v>
      </c>
      <c r="P365" s="70">
        <f>+Outflows!P365+Fees!P365+'Ongoing Cash Flows'!P365+'Terminal Value'!P365</f>
        <v>7977.1473783260553</v>
      </c>
      <c r="Q365" s="70">
        <f>+Outflows!Q365+Fees!Q365+'Ongoing Cash Flows'!Q365+'Terminal Value'!Q365</f>
        <v>7948.8304900241465</v>
      </c>
      <c r="R365" s="70">
        <f>+Outflows!R365+Fees!R365+'Ongoing Cash Flows'!R365+'Terminal Value'!R365</f>
        <v>1147.8991718160869</v>
      </c>
      <c r="S365" s="70">
        <f>+Outflows!S365+Fees!S365+'Ongoing Cash Flows'!S365+'Terminal Value'!S365</f>
        <v>0</v>
      </c>
      <c r="T365" s="70">
        <f>+Outflows!T365+Fees!T365+'Ongoing Cash Flows'!T365+'Terminal Value'!T365</f>
        <v>0</v>
      </c>
      <c r="U365" s="70">
        <f>+Outflows!U365+Fees!U365+'Ongoing Cash Flows'!U365+'Terminal Value'!U365</f>
        <v>0</v>
      </c>
      <c r="V365" s="70">
        <f>+Outflows!V365+Fees!V365+'Ongoing Cash Flows'!V365+'Terminal Value'!V365</f>
        <v>0</v>
      </c>
      <c r="W365" s="70">
        <f>+Outflows!W365+Fees!W365+'Ongoing Cash Flows'!W365+'Terminal Value'!W365</f>
        <v>0</v>
      </c>
      <c r="X365" s="70">
        <f>+Outflows!X365+Fees!X365+'Ongoing Cash Flows'!X365+'Terminal Value'!X365</f>
        <v>0</v>
      </c>
      <c r="Y365" s="70">
        <f>+Outflows!Y365+Fees!Y365+'Ongoing Cash Flows'!Y365+'Terminal Value'!Y365</f>
        <v>0</v>
      </c>
      <c r="Z365" s="70">
        <f>+Outflows!Z365+Fees!Z365+'Ongoing Cash Flows'!Z365+'Terminal Value'!Z365</f>
        <v>0</v>
      </c>
      <c r="AA365" s="70">
        <f>+Outflows!AA365+Fees!AA365+'Ongoing Cash Flows'!AA365+'Terminal Value'!AA365</f>
        <v>0</v>
      </c>
      <c r="AB365" s="70">
        <f>+Outflows!AB365+Fees!AB365+'Ongoing Cash Flows'!AB365+'Terminal Value'!AB365</f>
        <v>0</v>
      </c>
      <c r="AC365" s="70">
        <f>+Outflows!AC365+Fees!AC365+'Ongoing Cash Flows'!AC365+'Terminal Value'!AC365</f>
        <v>0</v>
      </c>
      <c r="AD365" s="70">
        <f>+Outflows!AD365+Fees!AD365+'Ongoing Cash Flows'!AD365+'Terminal Value'!AD365</f>
        <v>0</v>
      </c>
      <c r="AE365" s="70">
        <f>+Outflows!AE365+Fees!AE365+'Ongoing Cash Flows'!AE365+'Terminal Value'!AE365</f>
        <v>0</v>
      </c>
      <c r="AF365" s="70">
        <f>+Outflows!AF365+Fees!AF365+'Ongoing Cash Flows'!AF365+'Terminal Value'!AF365</f>
        <v>0</v>
      </c>
      <c r="AG365" s="70">
        <f>+Outflows!AG365+Fees!AG365+'Ongoing Cash Flows'!AG365+'Terminal Value'!AG365</f>
        <v>0</v>
      </c>
      <c r="AH365" s="70">
        <f>+Outflows!AH365+Fees!AH365+'Ongoing Cash Flows'!AH365+'Terminal Value'!AH365</f>
        <v>0</v>
      </c>
      <c r="AI365" s="70">
        <f>+Outflows!AI365+Fees!AI365+'Ongoing Cash Flows'!AI365+'Terminal Value'!AI365</f>
        <v>0</v>
      </c>
      <c r="AJ365" s="70">
        <f>+Outflows!AJ365+Fees!AJ365+'Ongoing Cash Flows'!AJ365+'Terminal Value'!AJ365</f>
        <v>0</v>
      </c>
      <c r="AK365" s="70"/>
      <c r="AL365" s="6"/>
      <c r="AM365" s="71"/>
      <c r="AN365" s="72">
        <f t="shared" si="20"/>
        <v>5.0549319386482244E-2</v>
      </c>
      <c r="AO365" s="70">
        <f t="shared" ca="1" si="21"/>
        <v>-4973.7324968804778</v>
      </c>
      <c r="AP365" s="166">
        <f t="shared" ca="1" si="22"/>
        <v>16608779.905694168</v>
      </c>
      <c r="AQ365" s="166">
        <f t="shared" ca="1" si="23"/>
        <v>0</v>
      </c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1"/>
      <c r="CM365" s="1"/>
      <c r="CN365" s="1"/>
      <c r="CO365" s="1"/>
      <c r="CP365" s="1"/>
    </row>
    <row r="366" spans="1:94" x14ac:dyDescent="0.2">
      <c r="A366" s="6">
        <v>364</v>
      </c>
      <c r="B366" s="70">
        <f>+Outflows!B366+Fees!B366+'Ongoing Cash Flows'!B366+'Terminal Value'!B366</f>
        <v>-99795.922620117621</v>
      </c>
      <c r="C366" s="70">
        <f>+Outflows!C366+Fees!C366+'Ongoing Cash Flows'!C366+'Terminal Value'!C366</f>
        <v>14392.633392901482</v>
      </c>
      <c r="D366" s="70">
        <f>+Outflows!D366+Fees!D366+'Ongoing Cash Flows'!D366+'Terminal Value'!D366</f>
        <v>12287.89225968179</v>
      </c>
      <c r="E366" s="70">
        <f>+Outflows!E366+Fees!E366+'Ongoing Cash Flows'!E366+'Terminal Value'!E366</f>
        <v>10408.205461833746</v>
      </c>
      <c r="F366" s="70">
        <f>+Outflows!F366+Fees!F366+'Ongoing Cash Flows'!F366+'Terminal Value'!F366</f>
        <v>9901.7382894728908</v>
      </c>
      <c r="G366" s="70">
        <f>+Outflows!G366+Fees!G366+'Ongoing Cash Flows'!G366+'Terminal Value'!G366</f>
        <v>9469.2268402023146</v>
      </c>
      <c r="H366" s="70">
        <f>+Outflows!H366+Fees!H366+'Ongoing Cash Flows'!H366+'Terminal Value'!H366</f>
        <v>8628.7699593890338</v>
      </c>
      <c r="I366" s="70">
        <f>+Outflows!I366+Fees!I366+'Ongoing Cash Flows'!I366+'Terminal Value'!I366</f>
        <v>8470.5850183344119</v>
      </c>
      <c r="J366" s="70">
        <f>+Outflows!J366+Fees!J366+'Ongoing Cash Flows'!J366+'Terminal Value'!J366</f>
        <v>8458.1508157994213</v>
      </c>
      <c r="K366" s="70">
        <f>+Outflows!K366+Fees!K366+'Ongoing Cash Flows'!K366+'Terminal Value'!K366</f>
        <v>8449.2236526598517</v>
      </c>
      <c r="L366" s="70">
        <f>+Outflows!L366+Fees!L366+'Ongoing Cash Flows'!L366+'Terminal Value'!L366</f>
        <v>8450.222880919011</v>
      </c>
      <c r="M366" s="70">
        <f>+Outflows!M366+Fees!M366+'Ongoing Cash Flows'!M366+'Terminal Value'!M366</f>
        <v>8422.4450183570298</v>
      </c>
      <c r="N366" s="70">
        <f>+Outflows!N366+Fees!N366+'Ongoing Cash Flows'!N366+'Terminal Value'!N366</f>
        <v>8404.5701483871053</v>
      </c>
      <c r="O366" s="70">
        <f>+Outflows!O366+Fees!O366+'Ongoing Cash Flows'!O366+'Terminal Value'!O366</f>
        <v>8078.6747012251662</v>
      </c>
      <c r="P366" s="70">
        <f>+Outflows!P366+Fees!P366+'Ongoing Cash Flows'!P366+'Terminal Value'!P366</f>
        <v>7970.5876628612832</v>
      </c>
      <c r="Q366" s="70">
        <f>+Outflows!Q366+Fees!Q366+'Ongoing Cash Flows'!Q366+'Terminal Value'!Q366</f>
        <v>7942.2596563975703</v>
      </c>
      <c r="R366" s="70">
        <f>+Outflows!R366+Fees!R366+'Ongoing Cash Flows'!R366+'Terminal Value'!R366</f>
        <v>1144.6193140837008</v>
      </c>
      <c r="S366" s="70">
        <f>+Outflows!S366+Fees!S366+'Ongoing Cash Flows'!S366+'Terminal Value'!S366</f>
        <v>0</v>
      </c>
      <c r="T366" s="70">
        <f>+Outflows!T366+Fees!T366+'Ongoing Cash Flows'!T366+'Terminal Value'!T366</f>
        <v>0</v>
      </c>
      <c r="U366" s="70">
        <f>+Outflows!U366+Fees!U366+'Ongoing Cash Flows'!U366+'Terminal Value'!U366</f>
        <v>0</v>
      </c>
      <c r="V366" s="70">
        <f>+Outflows!V366+Fees!V366+'Ongoing Cash Flows'!V366+'Terminal Value'!V366</f>
        <v>0</v>
      </c>
      <c r="W366" s="70">
        <f>+Outflows!W366+Fees!W366+'Ongoing Cash Flows'!W366+'Terminal Value'!W366</f>
        <v>0</v>
      </c>
      <c r="X366" s="70">
        <f>+Outflows!X366+Fees!X366+'Ongoing Cash Flows'!X366+'Terminal Value'!X366</f>
        <v>0</v>
      </c>
      <c r="Y366" s="70">
        <f>+Outflows!Y366+Fees!Y366+'Ongoing Cash Flows'!Y366+'Terminal Value'!Y366</f>
        <v>0</v>
      </c>
      <c r="Z366" s="70">
        <f>+Outflows!Z366+Fees!Z366+'Ongoing Cash Flows'!Z366+'Terminal Value'!Z366</f>
        <v>0</v>
      </c>
      <c r="AA366" s="70">
        <f>+Outflows!AA366+Fees!AA366+'Ongoing Cash Flows'!AA366+'Terminal Value'!AA366</f>
        <v>0</v>
      </c>
      <c r="AB366" s="70">
        <f>+Outflows!AB366+Fees!AB366+'Ongoing Cash Flows'!AB366+'Terminal Value'!AB366</f>
        <v>0</v>
      </c>
      <c r="AC366" s="70">
        <f>+Outflows!AC366+Fees!AC366+'Ongoing Cash Flows'!AC366+'Terminal Value'!AC366</f>
        <v>0</v>
      </c>
      <c r="AD366" s="70">
        <f>+Outflows!AD366+Fees!AD366+'Ongoing Cash Flows'!AD366+'Terminal Value'!AD366</f>
        <v>0</v>
      </c>
      <c r="AE366" s="70">
        <f>+Outflows!AE366+Fees!AE366+'Ongoing Cash Flows'!AE366+'Terminal Value'!AE366</f>
        <v>0</v>
      </c>
      <c r="AF366" s="70">
        <f>+Outflows!AF366+Fees!AF366+'Ongoing Cash Flows'!AF366+'Terminal Value'!AF366</f>
        <v>0</v>
      </c>
      <c r="AG366" s="70">
        <f>+Outflows!AG366+Fees!AG366+'Ongoing Cash Flows'!AG366+'Terminal Value'!AG366</f>
        <v>0</v>
      </c>
      <c r="AH366" s="70">
        <f>+Outflows!AH366+Fees!AH366+'Ongoing Cash Flows'!AH366+'Terminal Value'!AH366</f>
        <v>0</v>
      </c>
      <c r="AI366" s="70">
        <f>+Outflows!AI366+Fees!AI366+'Ongoing Cash Flows'!AI366+'Terminal Value'!AI366</f>
        <v>0</v>
      </c>
      <c r="AJ366" s="70">
        <f>+Outflows!AJ366+Fees!AJ366+'Ongoing Cash Flows'!AJ366+'Terminal Value'!AJ366</f>
        <v>0</v>
      </c>
      <c r="AK366" s="70"/>
      <c r="AL366" s="6"/>
      <c r="AM366" s="71"/>
      <c r="AN366" s="72">
        <f t="shared" si="20"/>
        <v>5.1085945963859555E-2</v>
      </c>
      <c r="AO366" s="70">
        <f t="shared" ca="1" si="21"/>
        <v>-4661.0238999136145</v>
      </c>
      <c r="AP366" s="166">
        <f t="shared" ca="1" si="22"/>
        <v>14157749.416410808</v>
      </c>
      <c r="AQ366" s="166">
        <f t="shared" ca="1" si="23"/>
        <v>0</v>
      </c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1"/>
      <c r="CM366" s="1"/>
      <c r="CN366" s="1"/>
      <c r="CO366" s="1"/>
      <c r="CP366" s="1"/>
    </row>
    <row r="367" spans="1:94" x14ac:dyDescent="0.2">
      <c r="A367" s="6">
        <v>365</v>
      </c>
      <c r="B367" s="70">
        <f>+Outflows!B367+Fees!B367+'Ongoing Cash Flows'!B367+'Terminal Value'!B367</f>
        <v>-90505.784444644014</v>
      </c>
      <c r="C367" s="70">
        <f>+Outflows!C367+Fees!C367+'Ongoing Cash Flows'!C367+'Terminal Value'!C367</f>
        <v>14139.630100965413</v>
      </c>
      <c r="D367" s="70">
        <f>+Outflows!D367+Fees!D367+'Ongoing Cash Flows'!D367+'Terminal Value'!D367</f>
        <v>11965.040476276492</v>
      </c>
      <c r="E367" s="70">
        <f>+Outflows!E367+Fees!E367+'Ongoing Cash Flows'!E367+'Terminal Value'!E367</f>
        <v>9978.0687981717929</v>
      </c>
      <c r="F367" s="70">
        <f>+Outflows!F367+Fees!F367+'Ongoing Cash Flows'!F367+'Terminal Value'!F367</f>
        <v>9571.6528210948854</v>
      </c>
      <c r="G367" s="70">
        <f>+Outflows!G367+Fees!G367+'Ongoing Cash Flows'!G367+'Terminal Value'!G367</f>
        <v>9331.2726956374972</v>
      </c>
      <c r="H367" s="70">
        <f>+Outflows!H367+Fees!H367+'Ongoing Cash Flows'!H367+'Terminal Value'!H367</f>
        <v>8403.7420028695506</v>
      </c>
      <c r="I367" s="70">
        <f>+Outflows!I367+Fees!I367+'Ongoing Cash Flows'!I367+'Terminal Value'!I367</f>
        <v>8257.4766806995867</v>
      </c>
      <c r="J367" s="70">
        <f>+Outflows!J367+Fees!J367+'Ongoing Cash Flows'!J367+'Terminal Value'!J367</f>
        <v>8245.0424781645961</v>
      </c>
      <c r="K367" s="70">
        <f>+Outflows!K367+Fees!K367+'Ongoing Cash Flows'!K367+'Terminal Value'!K367</f>
        <v>8235.7541144527659</v>
      </c>
      <c r="L367" s="70">
        <f>+Outflows!L367+Fees!L367+'Ongoing Cash Flows'!L367+'Terminal Value'!L367</f>
        <v>8237.1145432841877</v>
      </c>
      <c r="M367" s="70">
        <f>+Outflows!M367+Fees!M367+'Ongoing Cash Flows'!M367+'Terminal Value'!M367</f>
        <v>8208.9754801499439</v>
      </c>
      <c r="N367" s="70">
        <f>+Outflows!N367+Fees!N367+'Ongoing Cash Flows'!N367+'Terminal Value'!N367</f>
        <v>8191.4618107522801</v>
      </c>
      <c r="O367" s="70">
        <f>+Outflows!O367+Fees!O367+'Ongoing Cash Flows'!O367+'Terminal Value'!O367</f>
        <v>7865.2051630180795</v>
      </c>
      <c r="P367" s="70">
        <f>+Outflows!P367+Fees!P367+'Ongoing Cash Flows'!P367+'Terminal Value'!P367</f>
        <v>7757.479325226459</v>
      </c>
      <c r="Q367" s="70">
        <f>+Outflows!Q367+Fees!Q367+'Ongoing Cash Flows'!Q367+'Terminal Value'!Q367</f>
        <v>7728.7901181904836</v>
      </c>
      <c r="R367" s="70">
        <f>+Outflows!R367+Fees!R367+'Ongoing Cash Flows'!R367+'Terminal Value'!R367</f>
        <v>1038.0651452662889</v>
      </c>
      <c r="S367" s="70">
        <f>+Outflows!S367+Fees!S367+'Ongoing Cash Flows'!S367+'Terminal Value'!S367</f>
        <v>0</v>
      </c>
      <c r="T367" s="70">
        <f>+Outflows!T367+Fees!T367+'Ongoing Cash Flows'!T367+'Terminal Value'!T367</f>
        <v>0</v>
      </c>
      <c r="U367" s="70">
        <f>+Outflows!U367+Fees!U367+'Ongoing Cash Flows'!U367+'Terminal Value'!U367</f>
        <v>0</v>
      </c>
      <c r="V367" s="70">
        <f>+Outflows!V367+Fees!V367+'Ongoing Cash Flows'!V367+'Terminal Value'!V367</f>
        <v>0</v>
      </c>
      <c r="W367" s="70">
        <f>+Outflows!W367+Fees!W367+'Ongoing Cash Flows'!W367+'Terminal Value'!W367</f>
        <v>0</v>
      </c>
      <c r="X367" s="70">
        <f>+Outflows!X367+Fees!X367+'Ongoing Cash Flows'!X367+'Terminal Value'!X367</f>
        <v>0</v>
      </c>
      <c r="Y367" s="70">
        <f>+Outflows!Y367+Fees!Y367+'Ongoing Cash Flows'!Y367+'Terminal Value'!Y367</f>
        <v>0</v>
      </c>
      <c r="Z367" s="70">
        <f>+Outflows!Z367+Fees!Z367+'Ongoing Cash Flows'!Z367+'Terminal Value'!Z367</f>
        <v>0</v>
      </c>
      <c r="AA367" s="70">
        <f>+Outflows!AA367+Fees!AA367+'Ongoing Cash Flows'!AA367+'Terminal Value'!AA367</f>
        <v>0</v>
      </c>
      <c r="AB367" s="70">
        <f>+Outflows!AB367+Fees!AB367+'Ongoing Cash Flows'!AB367+'Terminal Value'!AB367</f>
        <v>0</v>
      </c>
      <c r="AC367" s="70">
        <f>+Outflows!AC367+Fees!AC367+'Ongoing Cash Flows'!AC367+'Terminal Value'!AC367</f>
        <v>0</v>
      </c>
      <c r="AD367" s="70">
        <f>+Outflows!AD367+Fees!AD367+'Ongoing Cash Flows'!AD367+'Terminal Value'!AD367</f>
        <v>0</v>
      </c>
      <c r="AE367" s="70">
        <f>+Outflows!AE367+Fees!AE367+'Ongoing Cash Flows'!AE367+'Terminal Value'!AE367</f>
        <v>0</v>
      </c>
      <c r="AF367" s="70">
        <f>+Outflows!AF367+Fees!AF367+'Ongoing Cash Flows'!AF367+'Terminal Value'!AF367</f>
        <v>0</v>
      </c>
      <c r="AG367" s="70">
        <f>+Outflows!AG367+Fees!AG367+'Ongoing Cash Flows'!AG367+'Terminal Value'!AG367</f>
        <v>0</v>
      </c>
      <c r="AH367" s="70">
        <f>+Outflows!AH367+Fees!AH367+'Ongoing Cash Flows'!AH367+'Terminal Value'!AH367</f>
        <v>0</v>
      </c>
      <c r="AI367" s="70">
        <f>+Outflows!AI367+Fees!AI367+'Ongoing Cash Flows'!AI367+'Terminal Value'!AI367</f>
        <v>0</v>
      </c>
      <c r="AJ367" s="70">
        <f>+Outflows!AJ367+Fees!AJ367+'Ongoing Cash Flows'!AJ367+'Terminal Value'!AJ367</f>
        <v>0</v>
      </c>
      <c r="AK367" s="70"/>
      <c r="AL367" s="6"/>
      <c r="AM367" s="71"/>
      <c r="AN367" s="72">
        <f t="shared" si="20"/>
        <v>6.2979546189308164E-2</v>
      </c>
      <c r="AO367" s="70">
        <f t="shared" ca="1" si="21"/>
        <v>1694.4759437537543</v>
      </c>
      <c r="AP367" s="166">
        <f t="shared" ca="1" si="22"/>
        <v>0</v>
      </c>
      <c r="AQ367" s="166">
        <f t="shared" ca="1" si="23"/>
        <v>6722722.5738925636</v>
      </c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1"/>
      <c r="CM367" s="1"/>
      <c r="CN367" s="1"/>
      <c r="CO367" s="1"/>
      <c r="CP367" s="1"/>
    </row>
    <row r="368" spans="1:94" x14ac:dyDescent="0.2">
      <c r="A368" s="6">
        <v>366</v>
      </c>
      <c r="B368" s="70">
        <f>+Outflows!B368+Fees!B368+'Ongoing Cash Flows'!B368+'Terminal Value'!B368</f>
        <v>-96379.439633954069</v>
      </c>
      <c r="C368" s="70">
        <f>+Outflows!C368+Fees!C368+'Ongoing Cash Flows'!C368+'Terminal Value'!C368</f>
        <v>14185.260666384434</v>
      </c>
      <c r="D368" s="70">
        <f>+Outflows!D368+Fees!D368+'Ongoing Cash Flows'!D368+'Terminal Value'!D368</f>
        <v>12150.563585670065</v>
      </c>
      <c r="E368" s="70">
        <f>+Outflows!E368+Fees!E368+'Ongoing Cash Flows'!E368+'Terminal Value'!E368</f>
        <v>10249.896466229744</v>
      </c>
      <c r="F368" s="70">
        <f>+Outflows!F368+Fees!F368+'Ongoing Cash Flows'!F368+'Terminal Value'!F368</f>
        <v>9829.6017929759328</v>
      </c>
      <c r="G368" s="70">
        <f>+Outflows!G368+Fees!G368+'Ongoing Cash Flows'!G368+'Terminal Value'!G368</f>
        <v>9548.6417939185667</v>
      </c>
      <c r="H368" s="70">
        <f>+Outflows!H368+Fees!H368+'Ongoing Cash Flows'!H368+'Terminal Value'!H368</f>
        <v>8546.0150885422627</v>
      </c>
      <c r="I368" s="70">
        <f>+Outflows!I368+Fees!I368+'Ongoing Cash Flows'!I368+'Terminal Value'!I368</f>
        <v>8392.2136318182093</v>
      </c>
      <c r="J368" s="70">
        <f>+Outflows!J368+Fees!J368+'Ongoing Cash Flows'!J368+'Terminal Value'!J368</f>
        <v>8379.7794292832186</v>
      </c>
      <c r="K368" s="70">
        <f>+Outflows!K368+Fees!K368+'Ongoing Cash Flows'!K368+'Terminal Value'!K368</f>
        <v>8370.7194332851468</v>
      </c>
      <c r="L368" s="70">
        <f>+Outflows!L368+Fees!L368+'Ongoing Cash Flows'!L368+'Terminal Value'!L368</f>
        <v>8371.8514944028084</v>
      </c>
      <c r="M368" s="70">
        <f>+Outflows!M368+Fees!M368+'Ongoing Cash Flows'!M368+'Terminal Value'!M368</f>
        <v>8343.9407989823248</v>
      </c>
      <c r="N368" s="70">
        <f>+Outflows!N368+Fees!N368+'Ongoing Cash Flows'!N368+'Terminal Value'!N368</f>
        <v>8326.1987618709027</v>
      </c>
      <c r="O368" s="70">
        <f>+Outflows!O368+Fees!O368+'Ongoing Cash Flows'!O368+'Terminal Value'!O368</f>
        <v>8000.1704818504613</v>
      </c>
      <c r="P368" s="70">
        <f>+Outflows!P368+Fees!P368+'Ongoing Cash Flows'!P368+'Terminal Value'!P368</f>
        <v>7892.2162763450806</v>
      </c>
      <c r="Q368" s="70">
        <f>+Outflows!Q368+Fees!Q368+'Ongoing Cash Flows'!Q368+'Terminal Value'!Q368</f>
        <v>7863.7554370228654</v>
      </c>
      <c r="R368" s="70">
        <f>+Outflows!R368+Fees!R368+'Ongoing Cash Flows'!R368+'Terminal Value'!R368</f>
        <v>1105.4336208255995</v>
      </c>
      <c r="S368" s="70">
        <f>+Outflows!S368+Fees!S368+'Ongoing Cash Flows'!S368+'Terminal Value'!S368</f>
        <v>0</v>
      </c>
      <c r="T368" s="70">
        <f>+Outflows!T368+Fees!T368+'Ongoing Cash Flows'!T368+'Terminal Value'!T368</f>
        <v>0</v>
      </c>
      <c r="U368" s="70">
        <f>+Outflows!U368+Fees!U368+'Ongoing Cash Flows'!U368+'Terminal Value'!U368</f>
        <v>0</v>
      </c>
      <c r="V368" s="70">
        <f>+Outflows!V368+Fees!V368+'Ongoing Cash Flows'!V368+'Terminal Value'!V368</f>
        <v>0</v>
      </c>
      <c r="W368" s="70">
        <f>+Outflows!W368+Fees!W368+'Ongoing Cash Flows'!W368+'Terminal Value'!W368</f>
        <v>0</v>
      </c>
      <c r="X368" s="70">
        <f>+Outflows!X368+Fees!X368+'Ongoing Cash Flows'!X368+'Terminal Value'!X368</f>
        <v>0</v>
      </c>
      <c r="Y368" s="70">
        <f>+Outflows!Y368+Fees!Y368+'Ongoing Cash Flows'!Y368+'Terminal Value'!Y368</f>
        <v>0</v>
      </c>
      <c r="Z368" s="70">
        <f>+Outflows!Z368+Fees!Z368+'Ongoing Cash Flows'!Z368+'Terminal Value'!Z368</f>
        <v>0</v>
      </c>
      <c r="AA368" s="70">
        <f>+Outflows!AA368+Fees!AA368+'Ongoing Cash Flows'!AA368+'Terminal Value'!AA368</f>
        <v>0</v>
      </c>
      <c r="AB368" s="70">
        <f>+Outflows!AB368+Fees!AB368+'Ongoing Cash Flows'!AB368+'Terminal Value'!AB368</f>
        <v>0</v>
      </c>
      <c r="AC368" s="70">
        <f>+Outflows!AC368+Fees!AC368+'Ongoing Cash Flows'!AC368+'Terminal Value'!AC368</f>
        <v>0</v>
      </c>
      <c r="AD368" s="70">
        <f>+Outflows!AD368+Fees!AD368+'Ongoing Cash Flows'!AD368+'Terminal Value'!AD368</f>
        <v>0</v>
      </c>
      <c r="AE368" s="70">
        <f>+Outflows!AE368+Fees!AE368+'Ongoing Cash Flows'!AE368+'Terminal Value'!AE368</f>
        <v>0</v>
      </c>
      <c r="AF368" s="70">
        <f>+Outflows!AF368+Fees!AF368+'Ongoing Cash Flows'!AF368+'Terminal Value'!AF368</f>
        <v>0</v>
      </c>
      <c r="AG368" s="70">
        <f>+Outflows!AG368+Fees!AG368+'Ongoing Cash Flows'!AG368+'Terminal Value'!AG368</f>
        <v>0</v>
      </c>
      <c r="AH368" s="70">
        <f>+Outflows!AH368+Fees!AH368+'Ongoing Cash Flows'!AH368+'Terminal Value'!AH368</f>
        <v>0</v>
      </c>
      <c r="AI368" s="70">
        <f>+Outflows!AI368+Fees!AI368+'Ongoing Cash Flows'!AI368+'Terminal Value'!AI368</f>
        <v>0</v>
      </c>
      <c r="AJ368" s="70">
        <f>+Outflows!AJ368+Fees!AJ368+'Ongoing Cash Flows'!AJ368+'Terminal Value'!AJ368</f>
        <v>0</v>
      </c>
      <c r="AK368" s="70"/>
      <c r="AL368" s="6"/>
      <c r="AM368" s="71"/>
      <c r="AN368" s="72">
        <f t="shared" si="20"/>
        <v>5.5251649022102362E-2</v>
      </c>
      <c r="AO368" s="70">
        <f t="shared" ca="1" si="21"/>
        <v>-2312.577778194202</v>
      </c>
      <c r="AP368" s="166">
        <f t="shared" ca="1" si="22"/>
        <v>2000053.1904785021</v>
      </c>
      <c r="AQ368" s="166">
        <f t="shared" ca="1" si="23"/>
        <v>0</v>
      </c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1"/>
      <c r="CM368" s="1"/>
      <c r="CN368" s="1"/>
      <c r="CO368" s="1"/>
      <c r="CP368" s="1"/>
    </row>
    <row r="369" spans="1:94" x14ac:dyDescent="0.2">
      <c r="A369" s="6">
        <v>367</v>
      </c>
      <c r="B369" s="70">
        <f>+Outflows!B369+Fees!B369+'Ongoing Cash Flows'!B369+'Terminal Value'!B369</f>
        <v>-96462.725200710236</v>
      </c>
      <c r="C369" s="70">
        <f>+Outflows!C369+Fees!C369+'Ongoing Cash Flows'!C369+'Terminal Value'!C369</f>
        <v>14235.071408841704</v>
      </c>
      <c r="D369" s="70">
        <f>+Outflows!D369+Fees!D369+'Ongoing Cash Flows'!D369+'Terminal Value'!D369</f>
        <v>12240.292082872889</v>
      </c>
      <c r="E369" s="70">
        <f>+Outflows!E369+Fees!E369+'Ongoing Cash Flows'!E369+'Terminal Value'!E369</f>
        <v>10266.283685743751</v>
      </c>
      <c r="F369" s="70">
        <f>+Outflows!F369+Fees!F369+'Ongoing Cash Flows'!F369+'Terminal Value'!F369</f>
        <v>9889.3639630279049</v>
      </c>
      <c r="G369" s="70">
        <f>+Outflows!G369+Fees!G369+'Ongoing Cash Flows'!G369+'Terminal Value'!G369</f>
        <v>9431.0380487670336</v>
      </c>
      <c r="H369" s="70">
        <f>+Outflows!H369+Fees!H369+'Ongoing Cash Flows'!H369+'Terminal Value'!H369</f>
        <v>8548.0324515287684</v>
      </c>
      <c r="I369" s="70">
        <f>+Outflows!I369+Fees!I369+'Ongoing Cash Flows'!I369+'Terminal Value'!I369</f>
        <v>8394.1241360911408</v>
      </c>
      <c r="J369" s="70">
        <f>+Outflows!J369+Fees!J369+'Ongoing Cash Flows'!J369+'Terminal Value'!J369</f>
        <v>8381.6899335561502</v>
      </c>
      <c r="K369" s="70">
        <f>+Outflows!K369+Fees!K369+'Ongoing Cash Flows'!K369+'Terminal Value'!K369</f>
        <v>8372.6331757009157</v>
      </c>
      <c r="L369" s="70">
        <f>+Outflows!L369+Fees!L369+'Ongoing Cash Flows'!L369+'Terminal Value'!L369</f>
        <v>8373.7619986757418</v>
      </c>
      <c r="M369" s="70">
        <f>+Outflows!M369+Fees!M369+'Ongoing Cash Flows'!M369+'Terminal Value'!M369</f>
        <v>8345.8545413980937</v>
      </c>
      <c r="N369" s="70">
        <f>+Outflows!N369+Fees!N369+'Ongoing Cash Flows'!N369+'Terminal Value'!N369</f>
        <v>8328.1092661438342</v>
      </c>
      <c r="O369" s="70">
        <f>+Outflows!O369+Fees!O369+'Ongoing Cash Flows'!O369+'Terminal Value'!O369</f>
        <v>8002.0842242662302</v>
      </c>
      <c r="P369" s="70">
        <f>+Outflows!P369+Fees!P369+'Ongoing Cash Flows'!P369+'Terminal Value'!P369</f>
        <v>7894.1267806180131</v>
      </c>
      <c r="Q369" s="70">
        <f>+Outflows!Q369+Fees!Q369+'Ongoing Cash Flows'!Q369+'Terminal Value'!Q369</f>
        <v>7865.6691794386343</v>
      </c>
      <c r="R369" s="70">
        <f>+Outflows!R369+Fees!R369+'Ongoing Cash Flows'!R369+'Terminal Value'!R369</f>
        <v>1106.388872962066</v>
      </c>
      <c r="S369" s="70">
        <f>+Outflows!S369+Fees!S369+'Ongoing Cash Flows'!S369+'Terminal Value'!S369</f>
        <v>0</v>
      </c>
      <c r="T369" s="70">
        <f>+Outflows!T369+Fees!T369+'Ongoing Cash Flows'!T369+'Terminal Value'!T369</f>
        <v>0</v>
      </c>
      <c r="U369" s="70">
        <f>+Outflows!U369+Fees!U369+'Ongoing Cash Flows'!U369+'Terminal Value'!U369</f>
        <v>0</v>
      </c>
      <c r="V369" s="70">
        <f>+Outflows!V369+Fees!V369+'Ongoing Cash Flows'!V369+'Terminal Value'!V369</f>
        <v>0</v>
      </c>
      <c r="W369" s="70">
        <f>+Outflows!W369+Fees!W369+'Ongoing Cash Flows'!W369+'Terminal Value'!W369</f>
        <v>0</v>
      </c>
      <c r="X369" s="70">
        <f>+Outflows!X369+Fees!X369+'Ongoing Cash Flows'!X369+'Terminal Value'!X369</f>
        <v>0</v>
      </c>
      <c r="Y369" s="70">
        <f>+Outflows!Y369+Fees!Y369+'Ongoing Cash Flows'!Y369+'Terminal Value'!Y369</f>
        <v>0</v>
      </c>
      <c r="Z369" s="70">
        <f>+Outflows!Z369+Fees!Z369+'Ongoing Cash Flows'!Z369+'Terminal Value'!Z369</f>
        <v>0</v>
      </c>
      <c r="AA369" s="70">
        <f>+Outflows!AA369+Fees!AA369+'Ongoing Cash Flows'!AA369+'Terminal Value'!AA369</f>
        <v>0</v>
      </c>
      <c r="AB369" s="70">
        <f>+Outflows!AB369+Fees!AB369+'Ongoing Cash Flows'!AB369+'Terminal Value'!AB369</f>
        <v>0</v>
      </c>
      <c r="AC369" s="70">
        <f>+Outflows!AC369+Fees!AC369+'Ongoing Cash Flows'!AC369+'Terminal Value'!AC369</f>
        <v>0</v>
      </c>
      <c r="AD369" s="70">
        <f>+Outflows!AD369+Fees!AD369+'Ongoing Cash Flows'!AD369+'Terminal Value'!AD369</f>
        <v>0</v>
      </c>
      <c r="AE369" s="70">
        <f>+Outflows!AE369+Fees!AE369+'Ongoing Cash Flows'!AE369+'Terminal Value'!AE369</f>
        <v>0</v>
      </c>
      <c r="AF369" s="70">
        <f>+Outflows!AF369+Fees!AF369+'Ongoing Cash Flows'!AF369+'Terminal Value'!AF369</f>
        <v>0</v>
      </c>
      <c r="AG369" s="70">
        <f>+Outflows!AG369+Fees!AG369+'Ongoing Cash Flows'!AG369+'Terminal Value'!AG369</f>
        <v>0</v>
      </c>
      <c r="AH369" s="70">
        <f>+Outflows!AH369+Fees!AH369+'Ongoing Cash Flows'!AH369+'Terminal Value'!AH369</f>
        <v>0</v>
      </c>
      <c r="AI369" s="70">
        <f>+Outflows!AI369+Fees!AI369+'Ongoing Cash Flows'!AI369+'Terminal Value'!AI369</f>
        <v>0</v>
      </c>
      <c r="AJ369" s="70">
        <f>+Outflows!AJ369+Fees!AJ369+'Ongoing Cash Flows'!AJ369+'Terminal Value'!AJ369</f>
        <v>0</v>
      </c>
      <c r="AK369" s="70"/>
      <c r="AL369" s="6"/>
      <c r="AM369" s="71"/>
      <c r="AN369" s="72">
        <f t="shared" si="20"/>
        <v>5.5300226807594291E-2</v>
      </c>
      <c r="AO369" s="70">
        <f t="shared" ca="1" si="21"/>
        <v>-2286.3709460941645</v>
      </c>
      <c r="AP369" s="166">
        <f t="shared" ca="1" si="22"/>
        <v>1926614.8880940769</v>
      </c>
      <c r="AQ369" s="166">
        <f t="shared" ca="1" si="23"/>
        <v>0</v>
      </c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1"/>
      <c r="CM369" s="1"/>
      <c r="CN369" s="1"/>
      <c r="CO369" s="1"/>
      <c r="CP369" s="1"/>
    </row>
    <row r="370" spans="1:94" x14ac:dyDescent="0.2">
      <c r="A370" s="6">
        <v>368</v>
      </c>
      <c r="B370" s="70">
        <f>+Outflows!B370+Fees!B370+'Ongoing Cash Flows'!B370+'Terminal Value'!B370</f>
        <v>-86014.317434278462</v>
      </c>
      <c r="C370" s="70">
        <f>+Outflows!C370+Fees!C370+'Ongoing Cash Flows'!C370+'Terminal Value'!C370</f>
        <v>13958.756999537849</v>
      </c>
      <c r="D370" s="70">
        <f>+Outflows!D370+Fees!D370+'Ongoing Cash Flows'!D370+'Terminal Value'!D370</f>
        <v>11865.761481400325</v>
      </c>
      <c r="E370" s="70">
        <f>+Outflows!E370+Fees!E370+'Ongoing Cash Flows'!E370+'Terminal Value'!E370</f>
        <v>9950.3128197150418</v>
      </c>
      <c r="F370" s="70">
        <f>+Outflows!F370+Fees!F370+'Ongoing Cash Flows'!F370+'Terminal Value'!F370</f>
        <v>9481.1699887272716</v>
      </c>
      <c r="G370" s="70">
        <f>+Outflows!G370+Fees!G370+'Ongoing Cash Flows'!G370+'Terminal Value'!G370</f>
        <v>9155.3246012603722</v>
      </c>
      <c r="H370" s="70">
        <f>+Outflows!H370+Fees!H370+'Ongoing Cash Flows'!H370+'Terminal Value'!H370</f>
        <v>8294.9486109923928</v>
      </c>
      <c r="I370" s="70">
        <f>+Outflows!I370+Fees!I370+'Ongoing Cash Flows'!I370+'Terminal Value'!I370</f>
        <v>8154.4460206554095</v>
      </c>
      <c r="J370" s="70">
        <f>+Outflows!J370+Fees!J370+'Ongoing Cash Flows'!J370+'Terminal Value'!J370</f>
        <v>8142.0118181204198</v>
      </c>
      <c r="K370" s="70">
        <f>+Outflows!K370+Fees!K370+'Ongoing Cash Flows'!K370+'Terminal Value'!K370</f>
        <v>8132.5488261712253</v>
      </c>
      <c r="L370" s="70">
        <f>+Outflows!L370+Fees!L370+'Ongoing Cash Flows'!L370+'Terminal Value'!L370</f>
        <v>8134.0838832400095</v>
      </c>
      <c r="M370" s="70">
        <f>+Outflows!M370+Fees!M370+'Ongoing Cash Flows'!M370+'Terminal Value'!M370</f>
        <v>8105.7701918684024</v>
      </c>
      <c r="N370" s="70">
        <f>+Outflows!N370+Fees!N370+'Ongoing Cash Flows'!N370+'Terminal Value'!N370</f>
        <v>8088.4311507081029</v>
      </c>
      <c r="O370" s="70">
        <f>+Outflows!O370+Fees!O370+'Ongoing Cash Flows'!O370+'Terminal Value'!O370</f>
        <v>7761.9998747365398</v>
      </c>
      <c r="P370" s="70">
        <f>+Outflows!P370+Fees!P370+'Ongoing Cash Flows'!P370+'Terminal Value'!P370</f>
        <v>7654.4486651822817</v>
      </c>
      <c r="Q370" s="70">
        <f>+Outflows!Q370+Fees!Q370+'Ongoing Cash Flows'!Q370+'Terminal Value'!Q370</f>
        <v>7625.584829908943</v>
      </c>
      <c r="R370" s="70">
        <f>+Outflows!R370+Fees!R370+'Ongoing Cash Flows'!R370+'Terminal Value'!R370</f>
        <v>986.5498152442002</v>
      </c>
      <c r="S370" s="70">
        <f>+Outflows!S370+Fees!S370+'Ongoing Cash Flows'!S370+'Terminal Value'!S370</f>
        <v>0</v>
      </c>
      <c r="T370" s="70">
        <f>+Outflows!T370+Fees!T370+'Ongoing Cash Flows'!T370+'Terminal Value'!T370</f>
        <v>0</v>
      </c>
      <c r="U370" s="70">
        <f>+Outflows!U370+Fees!U370+'Ongoing Cash Flows'!U370+'Terminal Value'!U370</f>
        <v>0</v>
      </c>
      <c r="V370" s="70">
        <f>+Outflows!V370+Fees!V370+'Ongoing Cash Flows'!V370+'Terminal Value'!V370</f>
        <v>0</v>
      </c>
      <c r="W370" s="70">
        <f>+Outflows!W370+Fees!W370+'Ongoing Cash Flows'!W370+'Terminal Value'!W370</f>
        <v>0</v>
      </c>
      <c r="X370" s="70">
        <f>+Outflows!X370+Fees!X370+'Ongoing Cash Flows'!X370+'Terminal Value'!X370</f>
        <v>0</v>
      </c>
      <c r="Y370" s="70">
        <f>+Outflows!Y370+Fees!Y370+'Ongoing Cash Flows'!Y370+'Terminal Value'!Y370</f>
        <v>0</v>
      </c>
      <c r="Z370" s="70">
        <f>+Outflows!Z370+Fees!Z370+'Ongoing Cash Flows'!Z370+'Terminal Value'!Z370</f>
        <v>0</v>
      </c>
      <c r="AA370" s="70">
        <f>+Outflows!AA370+Fees!AA370+'Ongoing Cash Flows'!AA370+'Terminal Value'!AA370</f>
        <v>0</v>
      </c>
      <c r="AB370" s="70">
        <f>+Outflows!AB370+Fees!AB370+'Ongoing Cash Flows'!AB370+'Terminal Value'!AB370</f>
        <v>0</v>
      </c>
      <c r="AC370" s="70">
        <f>+Outflows!AC370+Fees!AC370+'Ongoing Cash Flows'!AC370+'Terminal Value'!AC370</f>
        <v>0</v>
      </c>
      <c r="AD370" s="70">
        <f>+Outflows!AD370+Fees!AD370+'Ongoing Cash Flows'!AD370+'Terminal Value'!AD370</f>
        <v>0</v>
      </c>
      <c r="AE370" s="70">
        <f>+Outflows!AE370+Fees!AE370+'Ongoing Cash Flows'!AE370+'Terminal Value'!AE370</f>
        <v>0</v>
      </c>
      <c r="AF370" s="70">
        <f>+Outflows!AF370+Fees!AF370+'Ongoing Cash Flows'!AF370+'Terminal Value'!AF370</f>
        <v>0</v>
      </c>
      <c r="AG370" s="70">
        <f>+Outflows!AG370+Fees!AG370+'Ongoing Cash Flows'!AG370+'Terminal Value'!AG370</f>
        <v>0</v>
      </c>
      <c r="AH370" s="70">
        <f>+Outflows!AH370+Fees!AH370+'Ongoing Cash Flows'!AH370+'Terminal Value'!AH370</f>
        <v>0</v>
      </c>
      <c r="AI370" s="70">
        <f>+Outflows!AI370+Fees!AI370+'Ongoing Cash Flows'!AI370+'Terminal Value'!AI370</f>
        <v>0</v>
      </c>
      <c r="AJ370" s="70">
        <f>+Outflows!AJ370+Fees!AJ370+'Ongoing Cash Flows'!AJ370+'Terminal Value'!AJ370</f>
        <v>0</v>
      </c>
      <c r="AK370" s="70"/>
      <c r="AL370" s="6"/>
      <c r="AM370" s="71"/>
      <c r="AN370" s="72">
        <f t="shared" si="20"/>
        <v>6.9765123724937442E-2</v>
      </c>
      <c r="AO370" s="70">
        <f t="shared" ca="1" si="21"/>
        <v>4879.6632921793944</v>
      </c>
      <c r="AP370" s="166">
        <f t="shared" ca="1" si="22"/>
        <v>0</v>
      </c>
      <c r="AQ370" s="166">
        <f t="shared" ca="1" si="23"/>
        <v>33385384.565605421</v>
      </c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1"/>
      <c r="CM370" s="1"/>
      <c r="CN370" s="1"/>
      <c r="CO370" s="1"/>
      <c r="CP370" s="1"/>
    </row>
    <row r="371" spans="1:94" x14ac:dyDescent="0.2">
      <c r="A371" s="6">
        <v>369</v>
      </c>
      <c r="B371" s="70">
        <f>+Outflows!B371+Fees!B371+'Ongoing Cash Flows'!B371+'Terminal Value'!B371</f>
        <v>-102566.15691011127</v>
      </c>
      <c r="C371" s="70">
        <f>+Outflows!C371+Fees!C371+'Ongoing Cash Flows'!C371+'Terminal Value'!C371</f>
        <v>14388.299099081749</v>
      </c>
      <c r="D371" s="70">
        <f>+Outflows!D371+Fees!D371+'Ongoing Cash Flows'!D371+'Terminal Value'!D371</f>
        <v>12347.055376115568</v>
      </c>
      <c r="E371" s="70">
        <f>+Outflows!E371+Fees!E371+'Ongoing Cash Flows'!E371+'Terminal Value'!E371</f>
        <v>10350.617403535995</v>
      </c>
      <c r="F371" s="70">
        <f>+Outflows!F371+Fees!F371+'Ongoing Cash Flows'!F371+'Terminal Value'!F371</f>
        <v>10058.60649494029</v>
      </c>
      <c r="G371" s="70">
        <f>+Outflows!G371+Fees!G371+'Ongoing Cash Flows'!G371+'Terminal Value'!G371</f>
        <v>9672.0246232581649</v>
      </c>
      <c r="H371" s="70">
        <f>+Outflows!H371+Fees!H371+'Ongoing Cash Flows'!H371+'Terminal Value'!H371</f>
        <v>8695.8712392174893</v>
      </c>
      <c r="I371" s="70">
        <f>+Outflows!I371+Fees!I371+'Ongoing Cash Flows'!I371+'Terminal Value'!I371</f>
        <v>8534.1319767594323</v>
      </c>
      <c r="J371" s="70">
        <f>+Outflows!J371+Fees!J371+'Ongoing Cash Flows'!J371+'Terminal Value'!J371</f>
        <v>8521.6977742244435</v>
      </c>
      <c r="K371" s="70">
        <f>+Outflows!K371+Fees!K371+'Ongoing Cash Flows'!K371+'Terminal Value'!K371</f>
        <v>8512.8783177940695</v>
      </c>
      <c r="L371" s="70">
        <f>+Outflows!L371+Fees!L371+'Ongoing Cash Flows'!L371+'Terminal Value'!L371</f>
        <v>8513.7698393440332</v>
      </c>
      <c r="M371" s="70">
        <f>+Outflows!M371+Fees!M371+'Ongoing Cash Flows'!M371+'Terminal Value'!M371</f>
        <v>8486.0996834912476</v>
      </c>
      <c r="N371" s="70">
        <f>+Outflows!N371+Fees!N371+'Ongoing Cash Flows'!N371+'Terminal Value'!N371</f>
        <v>8468.1171068121257</v>
      </c>
      <c r="O371" s="70">
        <f>+Outflows!O371+Fees!O371+'Ongoing Cash Flows'!O371+'Terminal Value'!O371</f>
        <v>8142.329366359384</v>
      </c>
      <c r="P371" s="70">
        <f>+Outflows!P371+Fees!P371+'Ongoing Cash Flows'!P371+'Terminal Value'!P371</f>
        <v>8034.1346212863054</v>
      </c>
      <c r="Q371" s="70">
        <f>+Outflows!Q371+Fees!Q371+'Ongoing Cash Flows'!Q371+'Terminal Value'!Q371</f>
        <v>8005.9143215317872</v>
      </c>
      <c r="R371" s="70">
        <f>+Outflows!R371+Fees!R371+'Ongoing Cash Flows'!R371+'Terminal Value'!R371</f>
        <v>1176.3927932962122</v>
      </c>
      <c r="S371" s="70">
        <f>+Outflows!S371+Fees!S371+'Ongoing Cash Flows'!S371+'Terminal Value'!S371</f>
        <v>0</v>
      </c>
      <c r="T371" s="70">
        <f>+Outflows!T371+Fees!T371+'Ongoing Cash Flows'!T371+'Terminal Value'!T371</f>
        <v>0</v>
      </c>
      <c r="U371" s="70">
        <f>+Outflows!U371+Fees!U371+'Ongoing Cash Flows'!U371+'Terminal Value'!U371</f>
        <v>0</v>
      </c>
      <c r="V371" s="70">
        <f>+Outflows!V371+Fees!V371+'Ongoing Cash Flows'!V371+'Terminal Value'!V371</f>
        <v>0</v>
      </c>
      <c r="W371" s="70">
        <f>+Outflows!W371+Fees!W371+'Ongoing Cash Flows'!W371+'Terminal Value'!W371</f>
        <v>0</v>
      </c>
      <c r="X371" s="70">
        <f>+Outflows!X371+Fees!X371+'Ongoing Cash Flows'!X371+'Terminal Value'!X371</f>
        <v>0</v>
      </c>
      <c r="Y371" s="70">
        <f>+Outflows!Y371+Fees!Y371+'Ongoing Cash Flows'!Y371+'Terminal Value'!Y371</f>
        <v>0</v>
      </c>
      <c r="Z371" s="70">
        <f>+Outflows!Z371+Fees!Z371+'Ongoing Cash Flows'!Z371+'Terminal Value'!Z371</f>
        <v>0</v>
      </c>
      <c r="AA371" s="70">
        <f>+Outflows!AA371+Fees!AA371+'Ongoing Cash Flows'!AA371+'Terminal Value'!AA371</f>
        <v>0</v>
      </c>
      <c r="AB371" s="70">
        <f>+Outflows!AB371+Fees!AB371+'Ongoing Cash Flows'!AB371+'Terminal Value'!AB371</f>
        <v>0</v>
      </c>
      <c r="AC371" s="70">
        <f>+Outflows!AC371+Fees!AC371+'Ongoing Cash Flows'!AC371+'Terminal Value'!AC371</f>
        <v>0</v>
      </c>
      <c r="AD371" s="70">
        <f>+Outflows!AD371+Fees!AD371+'Ongoing Cash Flows'!AD371+'Terminal Value'!AD371</f>
        <v>0</v>
      </c>
      <c r="AE371" s="70">
        <f>+Outflows!AE371+Fees!AE371+'Ongoing Cash Flows'!AE371+'Terminal Value'!AE371</f>
        <v>0</v>
      </c>
      <c r="AF371" s="70">
        <f>+Outflows!AF371+Fees!AF371+'Ongoing Cash Flows'!AF371+'Terminal Value'!AF371</f>
        <v>0</v>
      </c>
      <c r="AG371" s="70">
        <f>+Outflows!AG371+Fees!AG371+'Ongoing Cash Flows'!AG371+'Terminal Value'!AG371</f>
        <v>0</v>
      </c>
      <c r="AH371" s="70">
        <f>+Outflows!AH371+Fees!AH371+'Ongoing Cash Flows'!AH371+'Terminal Value'!AH371</f>
        <v>0</v>
      </c>
      <c r="AI371" s="70">
        <f>+Outflows!AI371+Fees!AI371+'Ongoing Cash Flows'!AI371+'Terminal Value'!AI371</f>
        <v>0</v>
      </c>
      <c r="AJ371" s="70">
        <f>+Outflows!AJ371+Fees!AJ371+'Ongoing Cash Flows'!AJ371+'Terminal Value'!AJ371</f>
        <v>0</v>
      </c>
      <c r="AK371" s="70"/>
      <c r="AL371" s="6"/>
      <c r="AM371" s="71"/>
      <c r="AN371" s="72">
        <f t="shared" si="20"/>
        <v>4.7755005955696109E-2</v>
      </c>
      <c r="AO371" s="70">
        <f t="shared" ca="1" si="21"/>
        <v>-6647.3544417159401</v>
      </c>
      <c r="AP371" s="166">
        <f t="shared" ca="1" si="22"/>
        <v>33051104.843622621</v>
      </c>
      <c r="AQ371" s="166">
        <f t="shared" ca="1" si="23"/>
        <v>0</v>
      </c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1"/>
      <c r="CM371" s="1"/>
      <c r="CN371" s="1"/>
      <c r="CO371" s="1"/>
      <c r="CP371" s="1"/>
    </row>
    <row r="372" spans="1:94" x14ac:dyDescent="0.2">
      <c r="A372" s="6">
        <v>370</v>
      </c>
      <c r="B372" s="70">
        <f>+Outflows!B372+Fees!B372+'Ongoing Cash Flows'!B372+'Terminal Value'!B372</f>
        <v>-93967.569497799297</v>
      </c>
      <c r="C372" s="70">
        <f>+Outflows!C372+Fees!C372+'Ongoing Cash Flows'!C372+'Terminal Value'!C372</f>
        <v>14176.8304475037</v>
      </c>
      <c r="D372" s="70">
        <f>+Outflows!D372+Fees!D372+'Ongoing Cash Flows'!D372+'Terminal Value'!D372</f>
        <v>12102.482479825019</v>
      </c>
      <c r="E372" s="70">
        <f>+Outflows!E372+Fees!E372+'Ongoing Cash Flows'!E372+'Terminal Value'!E372</f>
        <v>10108.73375045606</v>
      </c>
      <c r="F372" s="70">
        <f>+Outflows!F372+Fees!F372+'Ongoing Cash Flows'!F372+'Terminal Value'!F372</f>
        <v>9837.4547845027337</v>
      </c>
      <c r="G372" s="70">
        <f>+Outflows!G372+Fees!G372+'Ongoing Cash Flows'!G372+'Terminal Value'!G372</f>
        <v>9512.0341692562761</v>
      </c>
      <c r="H372" s="70">
        <f>+Outflows!H372+Fees!H372+'Ongoing Cash Flows'!H372+'Terminal Value'!H372</f>
        <v>8487.5941912554899</v>
      </c>
      <c r="I372" s="70">
        <f>+Outflows!I372+Fees!I372+'Ongoing Cash Flows'!I372+'Terminal Value'!I372</f>
        <v>8336.8872603909258</v>
      </c>
      <c r="J372" s="70">
        <f>+Outflows!J372+Fees!J372+'Ongoing Cash Flows'!J372+'Terminal Value'!J372</f>
        <v>8324.453057855937</v>
      </c>
      <c r="K372" s="70">
        <f>+Outflows!K372+Fees!K372+'Ongoing Cash Flows'!K372+'Terminal Value'!K372</f>
        <v>8315.2992883469724</v>
      </c>
      <c r="L372" s="70">
        <f>+Outflows!L372+Fees!L372+'Ongoing Cash Flows'!L372+'Terminal Value'!L372</f>
        <v>8316.5251229755268</v>
      </c>
      <c r="M372" s="70">
        <f>+Outflows!M372+Fees!M372+'Ongoing Cash Flows'!M372+'Terminal Value'!M372</f>
        <v>8288.5206540441504</v>
      </c>
      <c r="N372" s="70">
        <f>+Outflows!N372+Fees!N372+'Ongoing Cash Flows'!N372+'Terminal Value'!N372</f>
        <v>8270.8723904436192</v>
      </c>
      <c r="O372" s="70">
        <f>+Outflows!O372+Fees!O372+'Ongoing Cash Flows'!O372+'Terminal Value'!O372</f>
        <v>7944.750336912286</v>
      </c>
      <c r="P372" s="70">
        <f>+Outflows!P372+Fees!P372+'Ongoing Cash Flows'!P372+'Terminal Value'!P372</f>
        <v>7836.889904917799</v>
      </c>
      <c r="Q372" s="70">
        <f>+Outflows!Q372+Fees!Q372+'Ongoing Cash Flows'!Q372+'Terminal Value'!Q372</f>
        <v>7808.3352920846901</v>
      </c>
      <c r="R372" s="70">
        <f>+Outflows!R372+Fees!R372+'Ongoing Cash Flows'!R372+'Terminal Value'!R372</f>
        <v>1077.7704351119587</v>
      </c>
      <c r="S372" s="70">
        <f>+Outflows!S372+Fees!S372+'Ongoing Cash Flows'!S372+'Terminal Value'!S372</f>
        <v>0</v>
      </c>
      <c r="T372" s="70">
        <f>+Outflows!T372+Fees!T372+'Ongoing Cash Flows'!T372+'Terminal Value'!T372</f>
        <v>0</v>
      </c>
      <c r="U372" s="70">
        <f>+Outflows!U372+Fees!U372+'Ongoing Cash Flows'!U372+'Terminal Value'!U372</f>
        <v>0</v>
      </c>
      <c r="V372" s="70">
        <f>+Outflows!V372+Fees!V372+'Ongoing Cash Flows'!V372+'Terminal Value'!V372</f>
        <v>0</v>
      </c>
      <c r="W372" s="70">
        <f>+Outflows!W372+Fees!W372+'Ongoing Cash Flows'!W372+'Terminal Value'!W372</f>
        <v>0</v>
      </c>
      <c r="X372" s="70">
        <f>+Outflows!X372+Fees!X372+'Ongoing Cash Flows'!X372+'Terminal Value'!X372</f>
        <v>0</v>
      </c>
      <c r="Y372" s="70">
        <f>+Outflows!Y372+Fees!Y372+'Ongoing Cash Flows'!Y372+'Terminal Value'!Y372</f>
        <v>0</v>
      </c>
      <c r="Z372" s="70">
        <f>+Outflows!Z372+Fees!Z372+'Ongoing Cash Flows'!Z372+'Terminal Value'!Z372</f>
        <v>0</v>
      </c>
      <c r="AA372" s="70">
        <f>+Outflows!AA372+Fees!AA372+'Ongoing Cash Flows'!AA372+'Terminal Value'!AA372</f>
        <v>0</v>
      </c>
      <c r="AB372" s="70">
        <f>+Outflows!AB372+Fees!AB372+'Ongoing Cash Flows'!AB372+'Terminal Value'!AB372</f>
        <v>0</v>
      </c>
      <c r="AC372" s="70">
        <f>+Outflows!AC372+Fees!AC372+'Ongoing Cash Flows'!AC372+'Terminal Value'!AC372</f>
        <v>0</v>
      </c>
      <c r="AD372" s="70">
        <f>+Outflows!AD372+Fees!AD372+'Ongoing Cash Flows'!AD372+'Terminal Value'!AD372</f>
        <v>0</v>
      </c>
      <c r="AE372" s="70">
        <f>+Outflows!AE372+Fees!AE372+'Ongoing Cash Flows'!AE372+'Terminal Value'!AE372</f>
        <v>0</v>
      </c>
      <c r="AF372" s="70">
        <f>+Outflows!AF372+Fees!AF372+'Ongoing Cash Flows'!AF372+'Terminal Value'!AF372</f>
        <v>0</v>
      </c>
      <c r="AG372" s="70">
        <f>+Outflows!AG372+Fees!AG372+'Ongoing Cash Flows'!AG372+'Terminal Value'!AG372</f>
        <v>0</v>
      </c>
      <c r="AH372" s="70">
        <f>+Outflows!AH372+Fees!AH372+'Ongoing Cash Flows'!AH372+'Terminal Value'!AH372</f>
        <v>0</v>
      </c>
      <c r="AI372" s="70">
        <f>+Outflows!AI372+Fees!AI372+'Ongoing Cash Flows'!AI372+'Terminal Value'!AI372</f>
        <v>0</v>
      </c>
      <c r="AJ372" s="70">
        <f>+Outflows!AJ372+Fees!AJ372+'Ongoing Cash Flows'!AJ372+'Terminal Value'!AJ372</f>
        <v>0</v>
      </c>
      <c r="AK372" s="70"/>
      <c r="AL372" s="6"/>
      <c r="AM372" s="71"/>
      <c r="AN372" s="72">
        <f t="shared" si="20"/>
        <v>5.8572152256965646E-2</v>
      </c>
      <c r="AO372" s="70">
        <f t="shared" ca="1" si="21"/>
        <v>-536.68372353353175</v>
      </c>
      <c r="AP372" s="166">
        <f t="shared" ca="1" si="22"/>
        <v>0</v>
      </c>
      <c r="AQ372" s="166">
        <f t="shared" ca="1" si="23"/>
        <v>130799.17565460003</v>
      </c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1"/>
      <c r="CM372" s="1"/>
      <c r="CN372" s="1"/>
      <c r="CO372" s="1"/>
      <c r="CP372" s="1"/>
    </row>
    <row r="373" spans="1:94" x14ac:dyDescent="0.2">
      <c r="A373" s="6">
        <v>371</v>
      </c>
      <c r="B373" s="70">
        <f>+Outflows!B373+Fees!B373+'Ongoing Cash Flows'!B373+'Terminal Value'!B373</f>
        <v>-88346.242019220372</v>
      </c>
      <c r="C373" s="70">
        <f>+Outflows!C373+Fees!C373+'Ongoing Cash Flows'!C373+'Terminal Value'!C373</f>
        <v>14132.180764528823</v>
      </c>
      <c r="D373" s="70">
        <f>+Outflows!D373+Fees!D373+'Ongoing Cash Flows'!D373+'Terminal Value'!D373</f>
        <v>11945.174622625385</v>
      </c>
      <c r="E373" s="70">
        <f>+Outflows!E373+Fees!E373+'Ongoing Cash Flows'!E373+'Terminal Value'!E373</f>
        <v>9964.9338364283103</v>
      </c>
      <c r="F373" s="70">
        <f>+Outflows!F373+Fees!F373+'Ongoing Cash Flows'!F373+'Terminal Value'!F373</f>
        <v>9641.1161330134855</v>
      </c>
      <c r="G373" s="70">
        <f>+Outflows!G373+Fees!G373+'Ongoing Cash Flows'!G373+'Terminal Value'!G373</f>
        <v>9258.9358376353412</v>
      </c>
      <c r="H373" s="70">
        <f>+Outflows!H373+Fees!H373+'Ongoing Cash Flows'!H373+'Terminal Value'!H373</f>
        <v>8351.4330479507571</v>
      </c>
      <c r="I373" s="70">
        <f>+Outflows!I373+Fees!I373+'Ongoing Cash Flows'!I373+'Terminal Value'!I373</f>
        <v>8207.9385050943092</v>
      </c>
      <c r="J373" s="70">
        <f>+Outflows!J373+Fees!J373+'Ongoing Cash Flows'!J373+'Terminal Value'!J373</f>
        <v>8195.5043025593186</v>
      </c>
      <c r="K373" s="70">
        <f>+Outflows!K373+Fees!K373+'Ongoing Cash Flows'!K373+'Terminal Value'!K373</f>
        <v>8186.1319758379868</v>
      </c>
      <c r="L373" s="70">
        <f>+Outflows!L373+Fees!L373+'Ongoing Cash Flows'!L373+'Terminal Value'!L373</f>
        <v>8187.5763676789102</v>
      </c>
      <c r="M373" s="70">
        <f>+Outflows!M373+Fees!M373+'Ongoing Cash Flows'!M373+'Terminal Value'!M373</f>
        <v>8159.3533415351649</v>
      </c>
      <c r="N373" s="70">
        <f>+Outflows!N373+Fees!N373+'Ongoing Cash Flows'!N373+'Terminal Value'!N373</f>
        <v>8141.9236351470026</v>
      </c>
      <c r="O373" s="70">
        <f>+Outflows!O373+Fees!O373+'Ongoing Cash Flows'!O373+'Terminal Value'!O373</f>
        <v>7815.5830244033014</v>
      </c>
      <c r="P373" s="70">
        <f>+Outflows!P373+Fees!P373+'Ongoing Cash Flows'!P373+'Terminal Value'!P373</f>
        <v>7707.9411496211815</v>
      </c>
      <c r="Q373" s="70">
        <f>+Outflows!Q373+Fees!Q373+'Ongoing Cash Flows'!Q373+'Terminal Value'!Q373</f>
        <v>7679.1679795757045</v>
      </c>
      <c r="R373" s="70">
        <f>+Outflows!R373+Fees!R373+'Ongoing Cash Flows'!R373+'Terminal Value'!R373</f>
        <v>1013.29605746365</v>
      </c>
      <c r="S373" s="70">
        <f>+Outflows!S373+Fees!S373+'Ongoing Cash Flows'!S373+'Terminal Value'!S373</f>
        <v>0</v>
      </c>
      <c r="T373" s="70">
        <f>+Outflows!T373+Fees!T373+'Ongoing Cash Flows'!T373+'Terminal Value'!T373</f>
        <v>0</v>
      </c>
      <c r="U373" s="70">
        <f>+Outflows!U373+Fees!U373+'Ongoing Cash Flows'!U373+'Terminal Value'!U373</f>
        <v>0</v>
      </c>
      <c r="V373" s="70">
        <f>+Outflows!V373+Fees!V373+'Ongoing Cash Flows'!V373+'Terminal Value'!V373</f>
        <v>0</v>
      </c>
      <c r="W373" s="70">
        <f>+Outflows!W373+Fees!W373+'Ongoing Cash Flows'!W373+'Terminal Value'!W373</f>
        <v>0</v>
      </c>
      <c r="X373" s="70">
        <f>+Outflows!X373+Fees!X373+'Ongoing Cash Flows'!X373+'Terminal Value'!X373</f>
        <v>0</v>
      </c>
      <c r="Y373" s="70">
        <f>+Outflows!Y373+Fees!Y373+'Ongoing Cash Flows'!Y373+'Terminal Value'!Y373</f>
        <v>0</v>
      </c>
      <c r="Z373" s="70">
        <f>+Outflows!Z373+Fees!Z373+'Ongoing Cash Flows'!Z373+'Terminal Value'!Z373</f>
        <v>0</v>
      </c>
      <c r="AA373" s="70">
        <f>+Outflows!AA373+Fees!AA373+'Ongoing Cash Flows'!AA373+'Terminal Value'!AA373</f>
        <v>0</v>
      </c>
      <c r="AB373" s="70">
        <f>+Outflows!AB373+Fees!AB373+'Ongoing Cash Flows'!AB373+'Terminal Value'!AB373</f>
        <v>0</v>
      </c>
      <c r="AC373" s="70">
        <f>+Outflows!AC373+Fees!AC373+'Ongoing Cash Flows'!AC373+'Terminal Value'!AC373</f>
        <v>0</v>
      </c>
      <c r="AD373" s="70">
        <f>+Outflows!AD373+Fees!AD373+'Ongoing Cash Flows'!AD373+'Terminal Value'!AD373</f>
        <v>0</v>
      </c>
      <c r="AE373" s="70">
        <f>+Outflows!AE373+Fees!AE373+'Ongoing Cash Flows'!AE373+'Terminal Value'!AE373</f>
        <v>0</v>
      </c>
      <c r="AF373" s="70">
        <f>+Outflows!AF373+Fees!AF373+'Ongoing Cash Flows'!AF373+'Terminal Value'!AF373</f>
        <v>0</v>
      </c>
      <c r="AG373" s="70">
        <f>+Outflows!AG373+Fees!AG373+'Ongoing Cash Flows'!AG373+'Terminal Value'!AG373</f>
        <v>0</v>
      </c>
      <c r="AH373" s="70">
        <f>+Outflows!AH373+Fees!AH373+'Ongoing Cash Flows'!AH373+'Terminal Value'!AH373</f>
        <v>0</v>
      </c>
      <c r="AI373" s="70">
        <f>+Outflows!AI373+Fees!AI373+'Ongoing Cash Flows'!AI373+'Terminal Value'!AI373</f>
        <v>0</v>
      </c>
      <c r="AJ373" s="70">
        <f>+Outflows!AJ373+Fees!AJ373+'Ongoing Cash Flows'!AJ373+'Terminal Value'!AJ373</f>
        <v>0</v>
      </c>
      <c r="AK373" s="70"/>
      <c r="AL373" s="6"/>
      <c r="AM373" s="71"/>
      <c r="AN373" s="72">
        <f t="shared" si="20"/>
        <v>6.6549214720726002E-2</v>
      </c>
      <c r="AO373" s="70">
        <f t="shared" ca="1" si="21"/>
        <v>3411.854301688983</v>
      </c>
      <c r="AP373" s="166">
        <f t="shared" ca="1" si="22"/>
        <v>0</v>
      </c>
      <c r="AQ373" s="166">
        <f t="shared" ca="1" si="23"/>
        <v>18577821.556989569</v>
      </c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1"/>
      <c r="CM373" s="1"/>
      <c r="CN373" s="1"/>
      <c r="CO373" s="1"/>
      <c r="CP373" s="1"/>
    </row>
    <row r="374" spans="1:94" x14ac:dyDescent="0.2">
      <c r="A374" s="6">
        <v>372</v>
      </c>
      <c r="B374" s="70">
        <f>+Outflows!B374+Fees!B374+'Ongoing Cash Flows'!B374+'Terminal Value'!B374</f>
        <v>-90524.490498148123</v>
      </c>
      <c r="C374" s="70">
        <f>+Outflows!C374+Fees!C374+'Ongoing Cash Flows'!C374+'Terminal Value'!C374</f>
        <v>14102.305267313975</v>
      </c>
      <c r="D374" s="70">
        <f>+Outflows!D374+Fees!D374+'Ongoing Cash Flows'!D374+'Terminal Value'!D374</f>
        <v>12025.639828101796</v>
      </c>
      <c r="E374" s="70">
        <f>+Outflows!E374+Fees!E374+'Ongoing Cash Flows'!E374+'Terminal Value'!E374</f>
        <v>10108.061665870415</v>
      </c>
      <c r="F374" s="70">
        <f>+Outflows!F374+Fees!F374+'Ongoing Cash Flows'!F374+'Terminal Value'!F374</f>
        <v>9633.1647533783471</v>
      </c>
      <c r="G374" s="70">
        <f>+Outflows!G374+Fees!G374+'Ongoing Cash Flows'!G374+'Terminal Value'!G374</f>
        <v>9339.9709062509264</v>
      </c>
      <c r="H374" s="70">
        <f>+Outflows!H374+Fees!H374+'Ongoing Cash Flows'!H374+'Terminal Value'!H374</f>
        <v>8404.1951053869798</v>
      </c>
      <c r="I374" s="70">
        <f>+Outflows!I374+Fees!I374+'Ongoing Cash Flows'!I374+'Terminal Value'!I374</f>
        <v>8257.905782602129</v>
      </c>
      <c r="J374" s="70">
        <f>+Outflows!J374+Fees!J374+'Ongoing Cash Flows'!J374+'Terminal Value'!J374</f>
        <v>8245.4715800671383</v>
      </c>
      <c r="K374" s="70">
        <f>+Outflows!K374+Fees!K374+'Ongoing Cash Flows'!K374+'Terminal Value'!K374</f>
        <v>8236.1839436466671</v>
      </c>
      <c r="L374" s="70">
        <f>+Outflows!L374+Fees!L374+'Ongoing Cash Flows'!L374+'Terminal Value'!L374</f>
        <v>8237.5436451867281</v>
      </c>
      <c r="M374" s="70">
        <f>+Outflows!M374+Fees!M374+'Ongoing Cash Flows'!M374+'Terminal Value'!M374</f>
        <v>8209.4053093438451</v>
      </c>
      <c r="N374" s="70">
        <f>+Outflows!N374+Fees!N374+'Ongoing Cash Flows'!N374+'Terminal Value'!N374</f>
        <v>8191.8909126548215</v>
      </c>
      <c r="O374" s="70">
        <f>+Outflows!O374+Fees!O374+'Ongoing Cash Flows'!O374+'Terminal Value'!O374</f>
        <v>7865.6349922119816</v>
      </c>
      <c r="P374" s="70">
        <f>+Outflows!P374+Fees!P374+'Ongoing Cash Flows'!P374+'Terminal Value'!P374</f>
        <v>7757.9084271290003</v>
      </c>
      <c r="Q374" s="70">
        <f>+Outflows!Q374+Fees!Q374+'Ongoing Cash Flows'!Q374+'Terminal Value'!Q374</f>
        <v>7729.2199473843857</v>
      </c>
      <c r="R374" s="70">
        <f>+Outflows!R374+Fees!R374+'Ongoing Cash Flows'!R374+'Terminal Value'!R374</f>
        <v>1038.2796962175596</v>
      </c>
      <c r="S374" s="70">
        <f>+Outflows!S374+Fees!S374+'Ongoing Cash Flows'!S374+'Terminal Value'!S374</f>
        <v>0</v>
      </c>
      <c r="T374" s="70">
        <f>+Outflows!T374+Fees!T374+'Ongoing Cash Flows'!T374+'Terminal Value'!T374</f>
        <v>0</v>
      </c>
      <c r="U374" s="70">
        <f>+Outflows!U374+Fees!U374+'Ongoing Cash Flows'!U374+'Terminal Value'!U374</f>
        <v>0</v>
      </c>
      <c r="V374" s="70">
        <f>+Outflows!V374+Fees!V374+'Ongoing Cash Flows'!V374+'Terminal Value'!V374</f>
        <v>0</v>
      </c>
      <c r="W374" s="70">
        <f>+Outflows!W374+Fees!W374+'Ongoing Cash Flows'!W374+'Terminal Value'!W374</f>
        <v>0</v>
      </c>
      <c r="X374" s="70">
        <f>+Outflows!X374+Fees!X374+'Ongoing Cash Flows'!X374+'Terminal Value'!X374</f>
        <v>0</v>
      </c>
      <c r="Y374" s="70">
        <f>+Outflows!Y374+Fees!Y374+'Ongoing Cash Flows'!Y374+'Terminal Value'!Y374</f>
        <v>0</v>
      </c>
      <c r="Z374" s="70">
        <f>+Outflows!Z374+Fees!Z374+'Ongoing Cash Flows'!Z374+'Terminal Value'!Z374</f>
        <v>0</v>
      </c>
      <c r="AA374" s="70">
        <f>+Outflows!AA374+Fees!AA374+'Ongoing Cash Flows'!AA374+'Terminal Value'!AA374</f>
        <v>0</v>
      </c>
      <c r="AB374" s="70">
        <f>+Outflows!AB374+Fees!AB374+'Ongoing Cash Flows'!AB374+'Terminal Value'!AB374</f>
        <v>0</v>
      </c>
      <c r="AC374" s="70">
        <f>+Outflows!AC374+Fees!AC374+'Ongoing Cash Flows'!AC374+'Terminal Value'!AC374</f>
        <v>0</v>
      </c>
      <c r="AD374" s="70">
        <f>+Outflows!AD374+Fees!AD374+'Ongoing Cash Flows'!AD374+'Terminal Value'!AD374</f>
        <v>0</v>
      </c>
      <c r="AE374" s="70">
        <f>+Outflows!AE374+Fees!AE374+'Ongoing Cash Flows'!AE374+'Terminal Value'!AE374</f>
        <v>0</v>
      </c>
      <c r="AF374" s="70">
        <f>+Outflows!AF374+Fees!AF374+'Ongoing Cash Flows'!AF374+'Terminal Value'!AF374</f>
        <v>0</v>
      </c>
      <c r="AG374" s="70">
        <f>+Outflows!AG374+Fees!AG374+'Ongoing Cash Flows'!AG374+'Terminal Value'!AG374</f>
        <v>0</v>
      </c>
      <c r="AH374" s="70">
        <f>+Outflows!AH374+Fees!AH374+'Ongoing Cash Flows'!AH374+'Terminal Value'!AH374</f>
        <v>0</v>
      </c>
      <c r="AI374" s="70">
        <f>+Outflows!AI374+Fees!AI374+'Ongoing Cash Flows'!AI374+'Terminal Value'!AI374</f>
        <v>0</v>
      </c>
      <c r="AJ374" s="70">
        <f>+Outflows!AJ374+Fees!AJ374+'Ongoing Cash Flows'!AJ374+'Terminal Value'!AJ374</f>
        <v>0</v>
      </c>
      <c r="AK374" s="70"/>
      <c r="AL374" s="6"/>
      <c r="AM374" s="71"/>
      <c r="AN374" s="72">
        <f t="shared" si="20"/>
        <v>6.3291183114051824E-2</v>
      </c>
      <c r="AO374" s="70">
        <f t="shared" ca="1" si="21"/>
        <v>1851.0087472936216</v>
      </c>
      <c r="AP374" s="166">
        <f t="shared" ca="1" si="22"/>
        <v>0</v>
      </c>
      <c r="AQ374" s="166">
        <f t="shared" ca="1" si="23"/>
        <v>7558948.2837240221</v>
      </c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1"/>
      <c r="CM374" s="1"/>
      <c r="CN374" s="1"/>
      <c r="CO374" s="1"/>
      <c r="CP374" s="1"/>
    </row>
    <row r="375" spans="1:94" x14ac:dyDescent="0.2">
      <c r="A375" s="6">
        <v>373</v>
      </c>
      <c r="B375" s="70">
        <f>+Outflows!B375+Fees!B375+'Ongoing Cash Flows'!B375+'Terminal Value'!B375</f>
        <v>-86790.77390119934</v>
      </c>
      <c r="C375" s="70">
        <f>+Outflows!C375+Fees!C375+'Ongoing Cash Flows'!C375+'Terminal Value'!C375</f>
        <v>14038.216326487571</v>
      </c>
      <c r="D375" s="70">
        <f>+Outflows!D375+Fees!D375+'Ongoing Cash Flows'!D375+'Terminal Value'!D375</f>
        <v>11916.887291381456</v>
      </c>
      <c r="E375" s="70">
        <f>+Outflows!E375+Fees!E375+'Ongoing Cash Flows'!E375+'Terminal Value'!E375</f>
        <v>9895.7234615022717</v>
      </c>
      <c r="F375" s="70">
        <f>+Outflows!F375+Fees!F375+'Ongoing Cash Flows'!F375+'Terminal Value'!F375</f>
        <v>9493.3440055714855</v>
      </c>
      <c r="G375" s="70">
        <f>+Outflows!G375+Fees!G375+'Ongoing Cash Flows'!G375+'Terminal Value'!G375</f>
        <v>9224.4741288534424</v>
      </c>
      <c r="H375" s="70">
        <f>+Outflows!H375+Fees!H375+'Ongoing Cash Flows'!H375+'Terminal Value'!H375</f>
        <v>8313.7561258837031</v>
      </c>
      <c r="I375" s="70">
        <f>+Outflows!I375+Fees!I375+'Ongoing Cash Flows'!I375+'Terminal Value'!I375</f>
        <v>8172.2573108414008</v>
      </c>
      <c r="J375" s="70">
        <f>+Outflows!J375+Fees!J375+'Ongoing Cash Flows'!J375+'Terminal Value'!J375</f>
        <v>8159.8231083064111</v>
      </c>
      <c r="K375" s="70">
        <f>+Outflows!K375+Fees!K375+'Ongoing Cash Flows'!K375+'Terminal Value'!K375</f>
        <v>8150.3903049846504</v>
      </c>
      <c r="L375" s="70">
        <f>+Outflows!L375+Fees!L375+'Ongoing Cash Flows'!L375+'Terminal Value'!L375</f>
        <v>8151.8951734260008</v>
      </c>
      <c r="M375" s="70">
        <f>+Outflows!M375+Fees!M375+'Ongoing Cash Flows'!M375+'Terminal Value'!M375</f>
        <v>8123.6116706818284</v>
      </c>
      <c r="N375" s="70">
        <f>+Outflows!N375+Fees!N375+'Ongoing Cash Flows'!N375+'Terminal Value'!N375</f>
        <v>8106.2424408940942</v>
      </c>
      <c r="O375" s="70">
        <f>+Outflows!O375+Fees!O375+'Ongoing Cash Flows'!O375+'Terminal Value'!O375</f>
        <v>7779.8413535499649</v>
      </c>
      <c r="P375" s="70">
        <f>+Outflows!P375+Fees!P375+'Ongoing Cash Flows'!P375+'Terminal Value'!P375</f>
        <v>7672.259955368273</v>
      </c>
      <c r="Q375" s="70">
        <f>+Outflows!Q375+Fees!Q375+'Ongoing Cash Flows'!Q375+'Terminal Value'!Q375</f>
        <v>7643.426308722368</v>
      </c>
      <c r="R375" s="70">
        <f>+Outflows!R375+Fees!R375+'Ongoing Cash Flows'!R375+'Terminal Value'!R375</f>
        <v>995.45546033719586</v>
      </c>
      <c r="S375" s="70">
        <f>+Outflows!S375+Fees!S375+'Ongoing Cash Flows'!S375+'Terminal Value'!S375</f>
        <v>0</v>
      </c>
      <c r="T375" s="70">
        <f>+Outflows!T375+Fees!T375+'Ongoing Cash Flows'!T375+'Terminal Value'!T375</f>
        <v>0</v>
      </c>
      <c r="U375" s="70">
        <f>+Outflows!U375+Fees!U375+'Ongoing Cash Flows'!U375+'Terminal Value'!U375</f>
        <v>0</v>
      </c>
      <c r="V375" s="70">
        <f>+Outflows!V375+Fees!V375+'Ongoing Cash Flows'!V375+'Terminal Value'!V375</f>
        <v>0</v>
      </c>
      <c r="W375" s="70">
        <f>+Outflows!W375+Fees!W375+'Ongoing Cash Flows'!W375+'Terminal Value'!W375</f>
        <v>0</v>
      </c>
      <c r="X375" s="70">
        <f>+Outflows!X375+Fees!X375+'Ongoing Cash Flows'!X375+'Terminal Value'!X375</f>
        <v>0</v>
      </c>
      <c r="Y375" s="70">
        <f>+Outflows!Y375+Fees!Y375+'Ongoing Cash Flows'!Y375+'Terminal Value'!Y375</f>
        <v>0</v>
      </c>
      <c r="Z375" s="70">
        <f>+Outflows!Z375+Fees!Z375+'Ongoing Cash Flows'!Z375+'Terminal Value'!Z375</f>
        <v>0</v>
      </c>
      <c r="AA375" s="70">
        <f>+Outflows!AA375+Fees!AA375+'Ongoing Cash Flows'!AA375+'Terminal Value'!AA375</f>
        <v>0</v>
      </c>
      <c r="AB375" s="70">
        <f>+Outflows!AB375+Fees!AB375+'Ongoing Cash Flows'!AB375+'Terminal Value'!AB375</f>
        <v>0</v>
      </c>
      <c r="AC375" s="70">
        <f>+Outflows!AC375+Fees!AC375+'Ongoing Cash Flows'!AC375+'Terminal Value'!AC375</f>
        <v>0</v>
      </c>
      <c r="AD375" s="70">
        <f>+Outflows!AD375+Fees!AD375+'Ongoing Cash Flows'!AD375+'Terminal Value'!AD375</f>
        <v>0</v>
      </c>
      <c r="AE375" s="70">
        <f>+Outflows!AE375+Fees!AE375+'Ongoing Cash Flows'!AE375+'Terminal Value'!AE375</f>
        <v>0</v>
      </c>
      <c r="AF375" s="70">
        <f>+Outflows!AF375+Fees!AF375+'Ongoing Cash Flows'!AF375+'Terminal Value'!AF375</f>
        <v>0</v>
      </c>
      <c r="AG375" s="70">
        <f>+Outflows!AG375+Fees!AG375+'Ongoing Cash Flows'!AG375+'Terminal Value'!AG375</f>
        <v>0</v>
      </c>
      <c r="AH375" s="70">
        <f>+Outflows!AH375+Fees!AH375+'Ongoing Cash Flows'!AH375+'Terminal Value'!AH375</f>
        <v>0</v>
      </c>
      <c r="AI375" s="70">
        <f>+Outflows!AI375+Fees!AI375+'Ongoing Cash Flows'!AI375+'Terminal Value'!AI375</f>
        <v>0</v>
      </c>
      <c r="AJ375" s="70">
        <f>+Outflows!AJ375+Fees!AJ375+'Ongoing Cash Flows'!AJ375+'Terminal Value'!AJ375</f>
        <v>0</v>
      </c>
      <c r="AK375" s="70"/>
      <c r="AL375" s="6"/>
      <c r="AM375" s="71"/>
      <c r="AN375" s="72">
        <f t="shared" si="20"/>
        <v>6.8650916218757643E-2</v>
      </c>
      <c r="AO375" s="70">
        <f t="shared" ca="1" si="21"/>
        <v>4377.5420976698861</v>
      </c>
      <c r="AP375" s="166">
        <f t="shared" ca="1" si="22"/>
        <v>0</v>
      </c>
      <c r="AQ375" s="166">
        <f t="shared" ca="1" si="23"/>
        <v>27834988.996458501</v>
      </c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1"/>
      <c r="CM375" s="1"/>
      <c r="CN375" s="1"/>
      <c r="CO375" s="1"/>
      <c r="CP375" s="1"/>
    </row>
    <row r="376" spans="1:94" x14ac:dyDescent="0.2">
      <c r="A376" s="6">
        <v>374</v>
      </c>
      <c r="B376" s="70">
        <f>+Outflows!B376+Fees!B376+'Ongoing Cash Flows'!B376+'Terminal Value'!B376</f>
        <v>-99219.22111375221</v>
      </c>
      <c r="C376" s="70">
        <f>+Outflows!C376+Fees!C376+'Ongoing Cash Flows'!C376+'Terminal Value'!C376</f>
        <v>14289.754518673295</v>
      </c>
      <c r="D376" s="70">
        <f>+Outflows!D376+Fees!D376+'Ongoing Cash Flows'!D376+'Terminal Value'!D376</f>
        <v>12246.790720370514</v>
      </c>
      <c r="E376" s="70">
        <f>+Outflows!E376+Fees!E376+'Ongoing Cash Flows'!E376+'Terminal Value'!E376</f>
        <v>10240.255455439823</v>
      </c>
      <c r="F376" s="70">
        <f>+Outflows!F376+Fees!F376+'Ongoing Cash Flows'!F376+'Terminal Value'!F376</f>
        <v>9830.4940458954552</v>
      </c>
      <c r="G376" s="70">
        <f>+Outflows!G376+Fees!G376+'Ongoing Cash Flows'!G376+'Terminal Value'!G376</f>
        <v>9355.4371111313394</v>
      </c>
      <c r="H376" s="70">
        <f>+Outflows!H376+Fees!H376+'Ongoing Cash Flows'!H376+'Terminal Value'!H376</f>
        <v>8614.8009570934883</v>
      </c>
      <c r="I376" s="70">
        <f>+Outflows!I376+Fees!I376+'Ongoing Cash Flows'!I376+'Terminal Value'!I376</f>
        <v>8457.3559471395929</v>
      </c>
      <c r="J376" s="70">
        <f>+Outflows!J376+Fees!J376+'Ongoing Cash Flows'!J376+'Terminal Value'!J376</f>
        <v>8444.9217446046041</v>
      </c>
      <c r="K376" s="70">
        <f>+Outflows!K376+Fees!K376+'Ongoing Cash Flows'!K376+'Terminal Value'!K376</f>
        <v>8435.9721593104678</v>
      </c>
      <c r="L376" s="70">
        <f>+Outflows!L376+Fees!L376+'Ongoing Cash Flows'!L376+'Terminal Value'!L376</f>
        <v>8436.9938097241939</v>
      </c>
      <c r="M376" s="70">
        <f>+Outflows!M376+Fees!M376+'Ongoing Cash Flows'!M376+'Terminal Value'!M376</f>
        <v>8409.1935250076458</v>
      </c>
      <c r="N376" s="70">
        <f>+Outflows!N376+Fees!N376+'Ongoing Cash Flows'!N376+'Terminal Value'!N376</f>
        <v>8391.3410771922863</v>
      </c>
      <c r="O376" s="70">
        <f>+Outflows!O376+Fees!O376+'Ongoing Cash Flows'!O376+'Terminal Value'!O376</f>
        <v>8065.4232078757814</v>
      </c>
      <c r="P376" s="70">
        <f>+Outflows!P376+Fees!P376+'Ongoing Cash Flows'!P376+'Terminal Value'!P376</f>
        <v>7957.3585916664661</v>
      </c>
      <c r="Q376" s="70">
        <f>+Outflows!Q376+Fees!Q376+'Ongoing Cash Flows'!Q376+'Terminal Value'!Q376</f>
        <v>7929.0081630481855</v>
      </c>
      <c r="R376" s="70">
        <f>+Outflows!R376+Fees!R376+'Ongoing Cash Flows'!R376+'Terminal Value'!R376</f>
        <v>1138.0047784862923</v>
      </c>
      <c r="S376" s="70">
        <f>+Outflows!S376+Fees!S376+'Ongoing Cash Flows'!S376+'Terminal Value'!S376</f>
        <v>0</v>
      </c>
      <c r="T376" s="70">
        <f>+Outflows!T376+Fees!T376+'Ongoing Cash Flows'!T376+'Terminal Value'!T376</f>
        <v>0</v>
      </c>
      <c r="U376" s="70">
        <f>+Outflows!U376+Fees!U376+'Ongoing Cash Flows'!U376+'Terminal Value'!U376</f>
        <v>0</v>
      </c>
      <c r="V376" s="70">
        <f>+Outflows!V376+Fees!V376+'Ongoing Cash Flows'!V376+'Terminal Value'!V376</f>
        <v>0</v>
      </c>
      <c r="W376" s="70">
        <f>+Outflows!W376+Fees!W376+'Ongoing Cash Flows'!W376+'Terminal Value'!W376</f>
        <v>0</v>
      </c>
      <c r="X376" s="70">
        <f>+Outflows!X376+Fees!X376+'Ongoing Cash Flows'!X376+'Terminal Value'!X376</f>
        <v>0</v>
      </c>
      <c r="Y376" s="70">
        <f>+Outflows!Y376+Fees!Y376+'Ongoing Cash Flows'!Y376+'Terminal Value'!Y376</f>
        <v>0</v>
      </c>
      <c r="Z376" s="70">
        <f>+Outflows!Z376+Fees!Z376+'Ongoing Cash Flows'!Z376+'Terminal Value'!Z376</f>
        <v>0</v>
      </c>
      <c r="AA376" s="70">
        <f>+Outflows!AA376+Fees!AA376+'Ongoing Cash Flows'!AA376+'Terminal Value'!AA376</f>
        <v>0</v>
      </c>
      <c r="AB376" s="70">
        <f>+Outflows!AB376+Fees!AB376+'Ongoing Cash Flows'!AB376+'Terminal Value'!AB376</f>
        <v>0</v>
      </c>
      <c r="AC376" s="70">
        <f>+Outflows!AC376+Fees!AC376+'Ongoing Cash Flows'!AC376+'Terminal Value'!AC376</f>
        <v>0</v>
      </c>
      <c r="AD376" s="70">
        <f>+Outflows!AD376+Fees!AD376+'Ongoing Cash Flows'!AD376+'Terminal Value'!AD376</f>
        <v>0</v>
      </c>
      <c r="AE376" s="70">
        <f>+Outflows!AE376+Fees!AE376+'Ongoing Cash Flows'!AE376+'Terminal Value'!AE376</f>
        <v>0</v>
      </c>
      <c r="AF376" s="70">
        <f>+Outflows!AF376+Fees!AF376+'Ongoing Cash Flows'!AF376+'Terminal Value'!AF376</f>
        <v>0</v>
      </c>
      <c r="AG376" s="70">
        <f>+Outflows!AG376+Fees!AG376+'Ongoing Cash Flows'!AG376+'Terminal Value'!AG376</f>
        <v>0</v>
      </c>
      <c r="AH376" s="70">
        <f>+Outflows!AH376+Fees!AH376+'Ongoing Cash Flows'!AH376+'Terminal Value'!AH376</f>
        <v>0</v>
      </c>
      <c r="AI376" s="70">
        <f>+Outflows!AI376+Fees!AI376+'Ongoing Cash Flows'!AI376+'Terminal Value'!AI376</f>
        <v>0</v>
      </c>
      <c r="AJ376" s="70">
        <f>+Outflows!AJ376+Fees!AJ376+'Ongoing Cash Flows'!AJ376+'Terminal Value'!AJ376</f>
        <v>0</v>
      </c>
      <c r="AK376" s="70"/>
      <c r="AL376" s="6"/>
      <c r="AM376" s="71"/>
      <c r="AN376" s="72">
        <f t="shared" si="20"/>
        <v>5.1196375489234933E-2</v>
      </c>
      <c r="AO376" s="70">
        <f t="shared" ca="1" si="21"/>
        <v>-4583.3684583478025</v>
      </c>
      <c r="AP376" s="166">
        <f t="shared" ca="1" si="22"/>
        <v>13579394.864849001</v>
      </c>
      <c r="AQ376" s="166">
        <f t="shared" ca="1" si="23"/>
        <v>0</v>
      </c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1"/>
      <c r="CM376" s="1"/>
      <c r="CN376" s="1"/>
      <c r="CO376" s="1"/>
      <c r="CP376" s="1"/>
    </row>
    <row r="377" spans="1:94" x14ac:dyDescent="0.2">
      <c r="A377" s="6">
        <v>375</v>
      </c>
      <c r="B377" s="70">
        <f>+Outflows!B377+Fees!B377+'Ongoing Cash Flows'!B377+'Terminal Value'!B377</f>
        <v>-103900.17613787211</v>
      </c>
      <c r="C377" s="70">
        <f>+Outflows!C377+Fees!C377+'Ongoing Cash Flows'!C377+'Terminal Value'!C377</f>
        <v>14342.910761511761</v>
      </c>
      <c r="D377" s="70">
        <f>+Outflows!D377+Fees!D377+'Ongoing Cash Flows'!D377+'Terminal Value'!D377</f>
        <v>12525.589105676265</v>
      </c>
      <c r="E377" s="70">
        <f>+Outflows!E377+Fees!E377+'Ongoing Cash Flows'!E377+'Terminal Value'!E377</f>
        <v>10413.104699513617</v>
      </c>
      <c r="F377" s="70">
        <f>+Outflows!F377+Fees!F377+'Ongoing Cash Flows'!F377+'Terminal Value'!F377</f>
        <v>9977.6515120946206</v>
      </c>
      <c r="G377" s="70">
        <f>+Outflows!G377+Fees!G377+'Ongoing Cash Flows'!G377+'Terminal Value'!G377</f>
        <v>9718.8122879975726</v>
      </c>
      <c r="H377" s="70">
        <f>+Outflows!H377+Fees!H377+'Ongoing Cash Flows'!H377+'Terminal Value'!H377</f>
        <v>8728.1841731169279</v>
      </c>
      <c r="I377" s="70">
        <f>+Outflows!I377+Fees!I377+'Ongoing Cash Flows'!I377+'Terminal Value'!I377</f>
        <v>8564.7333106288861</v>
      </c>
      <c r="J377" s="70">
        <f>+Outflows!J377+Fees!J377+'Ongoing Cash Flows'!J377+'Terminal Value'!J377</f>
        <v>8552.2991080938955</v>
      </c>
      <c r="K377" s="70">
        <f>+Outflows!K377+Fees!K377+'Ongoing Cash Flows'!K377+'Terminal Value'!K377</f>
        <v>8543.5315183310959</v>
      </c>
      <c r="L377" s="70">
        <f>+Outflows!L377+Fees!L377+'Ongoing Cash Flows'!L377+'Terminal Value'!L377</f>
        <v>8544.3711732134852</v>
      </c>
      <c r="M377" s="70">
        <f>+Outflows!M377+Fees!M377+'Ongoing Cash Flows'!M377+'Terminal Value'!M377</f>
        <v>8516.7528840282739</v>
      </c>
      <c r="N377" s="70">
        <f>+Outflows!N377+Fees!N377+'Ongoing Cash Flows'!N377+'Terminal Value'!N377</f>
        <v>8498.7184406815795</v>
      </c>
      <c r="O377" s="70">
        <f>+Outflows!O377+Fees!O377+'Ongoing Cash Flows'!O377+'Terminal Value'!O377</f>
        <v>8172.9825668964104</v>
      </c>
      <c r="P377" s="70">
        <f>+Outflows!P377+Fees!P377+'Ongoing Cash Flows'!P377+'Terminal Value'!P377</f>
        <v>8064.7359551557574</v>
      </c>
      <c r="Q377" s="70">
        <f>+Outflows!Q377+Fees!Q377+'Ongoing Cash Flows'!Q377+'Terminal Value'!Q377</f>
        <v>8036.5675220688145</v>
      </c>
      <c r="R377" s="70">
        <f>+Outflows!R377+Fees!R377+'Ongoing Cash Flows'!R377+'Terminal Value'!R377</f>
        <v>1191.6934602309379</v>
      </c>
      <c r="S377" s="70">
        <f>+Outflows!S377+Fees!S377+'Ongoing Cash Flows'!S377+'Terminal Value'!S377</f>
        <v>0</v>
      </c>
      <c r="T377" s="70">
        <f>+Outflows!T377+Fees!T377+'Ongoing Cash Flows'!T377+'Terminal Value'!T377</f>
        <v>0</v>
      </c>
      <c r="U377" s="70">
        <f>+Outflows!U377+Fees!U377+'Ongoing Cash Flows'!U377+'Terminal Value'!U377</f>
        <v>0</v>
      </c>
      <c r="V377" s="70">
        <f>+Outflows!V377+Fees!V377+'Ongoing Cash Flows'!V377+'Terminal Value'!V377</f>
        <v>0</v>
      </c>
      <c r="W377" s="70">
        <f>+Outflows!W377+Fees!W377+'Ongoing Cash Flows'!W377+'Terminal Value'!W377</f>
        <v>0</v>
      </c>
      <c r="X377" s="70">
        <f>+Outflows!X377+Fees!X377+'Ongoing Cash Flows'!X377+'Terminal Value'!X377</f>
        <v>0</v>
      </c>
      <c r="Y377" s="70">
        <f>+Outflows!Y377+Fees!Y377+'Ongoing Cash Flows'!Y377+'Terminal Value'!Y377</f>
        <v>0</v>
      </c>
      <c r="Z377" s="70">
        <f>+Outflows!Z377+Fees!Z377+'Ongoing Cash Flows'!Z377+'Terminal Value'!Z377</f>
        <v>0</v>
      </c>
      <c r="AA377" s="70">
        <f>+Outflows!AA377+Fees!AA377+'Ongoing Cash Flows'!AA377+'Terminal Value'!AA377</f>
        <v>0</v>
      </c>
      <c r="AB377" s="70">
        <f>+Outflows!AB377+Fees!AB377+'Ongoing Cash Flows'!AB377+'Terminal Value'!AB377</f>
        <v>0</v>
      </c>
      <c r="AC377" s="70">
        <f>+Outflows!AC377+Fees!AC377+'Ongoing Cash Flows'!AC377+'Terminal Value'!AC377</f>
        <v>0</v>
      </c>
      <c r="AD377" s="70">
        <f>+Outflows!AD377+Fees!AD377+'Ongoing Cash Flows'!AD377+'Terminal Value'!AD377</f>
        <v>0</v>
      </c>
      <c r="AE377" s="70">
        <f>+Outflows!AE377+Fees!AE377+'Ongoing Cash Flows'!AE377+'Terminal Value'!AE377</f>
        <v>0</v>
      </c>
      <c r="AF377" s="70">
        <f>+Outflows!AF377+Fees!AF377+'Ongoing Cash Flows'!AF377+'Terminal Value'!AF377</f>
        <v>0</v>
      </c>
      <c r="AG377" s="70">
        <f>+Outflows!AG377+Fees!AG377+'Ongoing Cash Flows'!AG377+'Terminal Value'!AG377</f>
        <v>0</v>
      </c>
      <c r="AH377" s="70">
        <f>+Outflows!AH377+Fees!AH377+'Ongoing Cash Flows'!AH377+'Terminal Value'!AH377</f>
        <v>0</v>
      </c>
      <c r="AI377" s="70">
        <f>+Outflows!AI377+Fees!AI377+'Ongoing Cash Flows'!AI377+'Terminal Value'!AI377</f>
        <v>0</v>
      </c>
      <c r="AJ377" s="70">
        <f>+Outflows!AJ377+Fees!AJ377+'Ongoing Cash Flows'!AJ377+'Terminal Value'!AJ377</f>
        <v>0</v>
      </c>
      <c r="AK377" s="70"/>
      <c r="AL377" s="6"/>
      <c r="AM377" s="71"/>
      <c r="AN377" s="72">
        <f t="shared" si="20"/>
        <v>4.6213456988334664E-2</v>
      </c>
      <c r="AO377" s="70">
        <f t="shared" ca="1" si="21"/>
        <v>-7597.7563672043934</v>
      </c>
      <c r="AP377" s="166">
        <f t="shared" ca="1" si="22"/>
        <v>44882107.169864215</v>
      </c>
      <c r="AQ377" s="166">
        <f t="shared" ca="1" si="23"/>
        <v>0</v>
      </c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1"/>
      <c r="CM377" s="1"/>
      <c r="CN377" s="1"/>
      <c r="CO377" s="1"/>
      <c r="CP377" s="1"/>
    </row>
    <row r="378" spans="1:94" x14ac:dyDescent="0.2">
      <c r="A378" s="6">
        <v>376</v>
      </c>
      <c r="B378" s="70">
        <f>+Outflows!B378+Fees!B378+'Ongoing Cash Flows'!B378+'Terminal Value'!B378</f>
        <v>-92899.39284011694</v>
      </c>
      <c r="C378" s="70">
        <f>+Outflows!C378+Fees!C378+'Ongoing Cash Flows'!C378+'Terminal Value'!C378</f>
        <v>14099.413639893002</v>
      </c>
      <c r="D378" s="70">
        <f>+Outflows!D378+Fees!D378+'Ongoing Cash Flows'!D378+'Terminal Value'!D378</f>
        <v>12090.713791675684</v>
      </c>
      <c r="E378" s="70">
        <f>+Outflows!E378+Fees!E378+'Ongoing Cash Flows'!E378+'Terminal Value'!E378</f>
        <v>10039.276836587007</v>
      </c>
      <c r="F378" s="70">
        <f>+Outflows!F378+Fees!F378+'Ongoing Cash Flows'!F378+'Terminal Value'!F378</f>
        <v>9657.0273587451084</v>
      </c>
      <c r="G378" s="70">
        <f>+Outflows!G378+Fees!G378+'Ongoing Cash Flows'!G378+'Terminal Value'!G378</f>
        <v>9453.0588856621271</v>
      </c>
      <c r="H378" s="70">
        <f>+Outflows!H378+Fees!H378+'Ongoing Cash Flows'!H378+'Terminal Value'!H378</f>
        <v>8461.7205598907094</v>
      </c>
      <c r="I378" s="70">
        <f>+Outflows!I378+Fees!I378+'Ongoing Cash Flows'!I378+'Terminal Value'!I378</f>
        <v>8312.3841424050188</v>
      </c>
      <c r="J378" s="70">
        <f>+Outflows!J378+Fees!J378+'Ongoing Cash Flows'!J378+'Terminal Value'!J378</f>
        <v>8299.94993987003</v>
      </c>
      <c r="K378" s="70">
        <f>+Outflows!K378+Fees!K378+'Ongoing Cash Flows'!K378+'Terminal Value'!K378</f>
        <v>8290.7546396526141</v>
      </c>
      <c r="L378" s="70">
        <f>+Outflows!L378+Fees!L378+'Ongoing Cash Flows'!L378+'Terminal Value'!L378</f>
        <v>8292.0220049896197</v>
      </c>
      <c r="M378" s="70">
        <f>+Outflows!M378+Fees!M378+'Ongoing Cash Flows'!M378+'Terminal Value'!M378</f>
        <v>8263.9760053497921</v>
      </c>
      <c r="N378" s="70">
        <f>+Outflows!N378+Fees!N378+'Ongoing Cash Flows'!N378+'Terminal Value'!N378</f>
        <v>8246.3692724577122</v>
      </c>
      <c r="O378" s="70">
        <f>+Outflows!O378+Fees!O378+'Ongoing Cash Flows'!O378+'Terminal Value'!O378</f>
        <v>7920.2056882179286</v>
      </c>
      <c r="P378" s="70">
        <f>+Outflows!P378+Fees!P378+'Ongoing Cash Flows'!P378+'Terminal Value'!P378</f>
        <v>7812.3867869318919</v>
      </c>
      <c r="Q378" s="70">
        <f>+Outflows!Q378+Fees!Q378+'Ongoing Cash Flows'!Q378+'Terminal Value'!Q378</f>
        <v>7783.7906433903318</v>
      </c>
      <c r="R378" s="70">
        <f>+Outflows!R378+Fees!R378+'Ongoing Cash Flows'!R378+'Terminal Value'!R378</f>
        <v>1065.5188761190052</v>
      </c>
      <c r="S378" s="70">
        <f>+Outflows!S378+Fees!S378+'Ongoing Cash Flows'!S378+'Terminal Value'!S378</f>
        <v>0</v>
      </c>
      <c r="T378" s="70">
        <f>+Outflows!T378+Fees!T378+'Ongoing Cash Flows'!T378+'Terminal Value'!T378</f>
        <v>0</v>
      </c>
      <c r="U378" s="70">
        <f>+Outflows!U378+Fees!U378+'Ongoing Cash Flows'!U378+'Terminal Value'!U378</f>
        <v>0</v>
      </c>
      <c r="V378" s="70">
        <f>+Outflows!V378+Fees!V378+'Ongoing Cash Flows'!V378+'Terminal Value'!V378</f>
        <v>0</v>
      </c>
      <c r="W378" s="70">
        <f>+Outflows!W378+Fees!W378+'Ongoing Cash Flows'!W378+'Terminal Value'!W378</f>
        <v>0</v>
      </c>
      <c r="X378" s="70">
        <f>+Outflows!X378+Fees!X378+'Ongoing Cash Flows'!X378+'Terminal Value'!X378</f>
        <v>0</v>
      </c>
      <c r="Y378" s="70">
        <f>+Outflows!Y378+Fees!Y378+'Ongoing Cash Flows'!Y378+'Terminal Value'!Y378</f>
        <v>0</v>
      </c>
      <c r="Z378" s="70">
        <f>+Outflows!Z378+Fees!Z378+'Ongoing Cash Flows'!Z378+'Terminal Value'!Z378</f>
        <v>0</v>
      </c>
      <c r="AA378" s="70">
        <f>+Outflows!AA378+Fees!AA378+'Ongoing Cash Flows'!AA378+'Terminal Value'!AA378</f>
        <v>0</v>
      </c>
      <c r="AB378" s="70">
        <f>+Outflows!AB378+Fees!AB378+'Ongoing Cash Flows'!AB378+'Terminal Value'!AB378</f>
        <v>0</v>
      </c>
      <c r="AC378" s="70">
        <f>+Outflows!AC378+Fees!AC378+'Ongoing Cash Flows'!AC378+'Terminal Value'!AC378</f>
        <v>0</v>
      </c>
      <c r="AD378" s="70">
        <f>+Outflows!AD378+Fees!AD378+'Ongoing Cash Flows'!AD378+'Terminal Value'!AD378</f>
        <v>0</v>
      </c>
      <c r="AE378" s="70">
        <f>+Outflows!AE378+Fees!AE378+'Ongoing Cash Flows'!AE378+'Terminal Value'!AE378</f>
        <v>0</v>
      </c>
      <c r="AF378" s="70">
        <f>+Outflows!AF378+Fees!AF378+'Ongoing Cash Flows'!AF378+'Terminal Value'!AF378</f>
        <v>0</v>
      </c>
      <c r="AG378" s="70">
        <f>+Outflows!AG378+Fees!AG378+'Ongoing Cash Flows'!AG378+'Terminal Value'!AG378</f>
        <v>0</v>
      </c>
      <c r="AH378" s="70">
        <f>+Outflows!AH378+Fees!AH378+'Ongoing Cash Flows'!AH378+'Terminal Value'!AH378</f>
        <v>0</v>
      </c>
      <c r="AI378" s="70">
        <f>+Outflows!AI378+Fees!AI378+'Ongoing Cash Flows'!AI378+'Terminal Value'!AI378</f>
        <v>0</v>
      </c>
      <c r="AJ378" s="70">
        <f>+Outflows!AJ378+Fees!AJ378+'Ongoing Cash Flows'!AJ378+'Terminal Value'!AJ378</f>
        <v>0</v>
      </c>
      <c r="AK378" s="70"/>
      <c r="AL378" s="6"/>
      <c r="AM378" s="71"/>
      <c r="AN378" s="72">
        <f t="shared" si="20"/>
        <v>5.9647366404533386E-2</v>
      </c>
      <c r="AO378" s="70">
        <f t="shared" ca="1" si="21"/>
        <v>20.929741140873261</v>
      </c>
      <c r="AP378" s="166">
        <f t="shared" ca="1" si="22"/>
        <v>0</v>
      </c>
      <c r="AQ378" s="166">
        <f t="shared" ca="1" si="23"/>
        <v>845066.8040053799</v>
      </c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1"/>
      <c r="CM378" s="1"/>
      <c r="CN378" s="1"/>
      <c r="CO378" s="1"/>
      <c r="CP378" s="1"/>
    </row>
    <row r="379" spans="1:94" x14ac:dyDescent="0.2">
      <c r="A379" s="6">
        <v>377</v>
      </c>
      <c r="B379" s="70">
        <f>+Outflows!B379+Fees!B379+'Ongoing Cash Flows'!B379+'Terminal Value'!B379</f>
        <v>-86231.220503324279</v>
      </c>
      <c r="C379" s="70">
        <f>+Outflows!C379+Fees!C379+'Ongoing Cash Flows'!C379+'Terminal Value'!C379</f>
        <v>13935.115461402929</v>
      </c>
      <c r="D379" s="70">
        <f>+Outflows!D379+Fees!D379+'Ongoing Cash Flows'!D379+'Terminal Value'!D379</f>
        <v>11877.278561768455</v>
      </c>
      <c r="E379" s="70">
        <f>+Outflows!E379+Fees!E379+'Ongoing Cash Flows'!E379+'Terminal Value'!E379</f>
        <v>9880.7971731652451</v>
      </c>
      <c r="F379" s="70">
        <f>+Outflows!F379+Fees!F379+'Ongoing Cash Flows'!F379+'Terminal Value'!F379</f>
        <v>9550.9360212967295</v>
      </c>
      <c r="G379" s="70">
        <f>+Outflows!G379+Fees!G379+'Ongoing Cash Flows'!G379+'Terminal Value'!G379</f>
        <v>9272.2065829278126</v>
      </c>
      <c r="H379" s="70">
        <f>+Outflows!H379+Fees!H379+'Ongoing Cash Flows'!H379+'Terminal Value'!H379</f>
        <v>8300.2024891875571</v>
      </c>
      <c r="I379" s="70">
        <f>+Outflows!I379+Fees!I379+'Ongoing Cash Flows'!I379+'Terminal Value'!I379</f>
        <v>8159.4216035368654</v>
      </c>
      <c r="J379" s="70">
        <f>+Outflows!J379+Fees!J379+'Ongoing Cash Flows'!J379+'Terminal Value'!J379</f>
        <v>8146.9874010018757</v>
      </c>
      <c r="K379" s="70">
        <f>+Outflows!K379+Fees!K379+'Ongoing Cash Flows'!K379+'Terminal Value'!K379</f>
        <v>8137.5328422440052</v>
      </c>
      <c r="L379" s="70">
        <f>+Outflows!L379+Fees!L379+'Ongoing Cash Flows'!L379+'Terminal Value'!L379</f>
        <v>8139.0594661214654</v>
      </c>
      <c r="M379" s="70">
        <f>+Outflows!M379+Fees!M379+'Ongoing Cash Flows'!M379+'Terminal Value'!M379</f>
        <v>8110.7542079411833</v>
      </c>
      <c r="N379" s="70">
        <f>+Outflows!N379+Fees!N379+'Ongoing Cash Flows'!N379+'Terminal Value'!N379</f>
        <v>8093.4067335895588</v>
      </c>
      <c r="O379" s="70">
        <f>+Outflows!O379+Fees!O379+'Ongoing Cash Flows'!O379+'Terminal Value'!O379</f>
        <v>7766.9838908093197</v>
      </c>
      <c r="P379" s="70">
        <f>+Outflows!P379+Fees!P379+'Ongoing Cash Flows'!P379+'Terminal Value'!P379</f>
        <v>7659.4242480637377</v>
      </c>
      <c r="Q379" s="70">
        <f>+Outflows!Q379+Fees!Q379+'Ongoing Cash Flows'!Q379+'Terminal Value'!Q379</f>
        <v>7630.5688459817238</v>
      </c>
      <c r="R379" s="70">
        <f>+Outflows!R379+Fees!R379+'Ongoing Cash Flows'!R379+'Terminal Value'!R379</f>
        <v>989.03760668492805</v>
      </c>
      <c r="S379" s="70">
        <f>+Outflows!S379+Fees!S379+'Ongoing Cash Flows'!S379+'Terminal Value'!S379</f>
        <v>0</v>
      </c>
      <c r="T379" s="70">
        <f>+Outflows!T379+Fees!T379+'Ongoing Cash Flows'!T379+'Terminal Value'!T379</f>
        <v>0</v>
      </c>
      <c r="U379" s="70">
        <f>+Outflows!U379+Fees!U379+'Ongoing Cash Flows'!U379+'Terminal Value'!U379</f>
        <v>0</v>
      </c>
      <c r="V379" s="70">
        <f>+Outflows!V379+Fees!V379+'Ongoing Cash Flows'!V379+'Terminal Value'!V379</f>
        <v>0</v>
      </c>
      <c r="W379" s="70">
        <f>+Outflows!W379+Fees!W379+'Ongoing Cash Flows'!W379+'Terminal Value'!W379</f>
        <v>0</v>
      </c>
      <c r="X379" s="70">
        <f>+Outflows!X379+Fees!X379+'Ongoing Cash Flows'!X379+'Terminal Value'!X379</f>
        <v>0</v>
      </c>
      <c r="Y379" s="70">
        <f>+Outflows!Y379+Fees!Y379+'Ongoing Cash Flows'!Y379+'Terminal Value'!Y379</f>
        <v>0</v>
      </c>
      <c r="Z379" s="70">
        <f>+Outflows!Z379+Fees!Z379+'Ongoing Cash Flows'!Z379+'Terminal Value'!Z379</f>
        <v>0</v>
      </c>
      <c r="AA379" s="70">
        <f>+Outflows!AA379+Fees!AA379+'Ongoing Cash Flows'!AA379+'Terminal Value'!AA379</f>
        <v>0</v>
      </c>
      <c r="AB379" s="70">
        <f>+Outflows!AB379+Fees!AB379+'Ongoing Cash Flows'!AB379+'Terminal Value'!AB379</f>
        <v>0</v>
      </c>
      <c r="AC379" s="70">
        <f>+Outflows!AC379+Fees!AC379+'Ongoing Cash Flows'!AC379+'Terminal Value'!AC379</f>
        <v>0</v>
      </c>
      <c r="AD379" s="70">
        <f>+Outflows!AD379+Fees!AD379+'Ongoing Cash Flows'!AD379+'Terminal Value'!AD379</f>
        <v>0</v>
      </c>
      <c r="AE379" s="70">
        <f>+Outflows!AE379+Fees!AE379+'Ongoing Cash Flows'!AE379+'Terminal Value'!AE379</f>
        <v>0</v>
      </c>
      <c r="AF379" s="70">
        <f>+Outflows!AF379+Fees!AF379+'Ongoing Cash Flows'!AF379+'Terminal Value'!AF379</f>
        <v>0</v>
      </c>
      <c r="AG379" s="70">
        <f>+Outflows!AG379+Fees!AG379+'Ongoing Cash Flows'!AG379+'Terminal Value'!AG379</f>
        <v>0</v>
      </c>
      <c r="AH379" s="70">
        <f>+Outflows!AH379+Fees!AH379+'Ongoing Cash Flows'!AH379+'Terminal Value'!AH379</f>
        <v>0</v>
      </c>
      <c r="AI379" s="70">
        <f>+Outflows!AI379+Fees!AI379+'Ongoing Cash Flows'!AI379+'Terminal Value'!AI379</f>
        <v>0</v>
      </c>
      <c r="AJ379" s="70">
        <f>+Outflows!AJ379+Fees!AJ379+'Ongoing Cash Flows'!AJ379+'Terminal Value'!AJ379</f>
        <v>0</v>
      </c>
      <c r="AK379" s="70"/>
      <c r="AL379" s="6"/>
      <c r="AM379" s="71"/>
      <c r="AN379" s="72">
        <f t="shared" si="20"/>
        <v>6.9514766335487366E-2</v>
      </c>
      <c r="AO379" s="70">
        <f t="shared" ca="1" si="21"/>
        <v>4771.4333491432744</v>
      </c>
      <c r="AP379" s="166">
        <f t="shared" ca="1" si="22"/>
        <v>0</v>
      </c>
      <c r="AQ379" s="166">
        <f t="shared" ca="1" si="23"/>
        <v>32146391.180717956</v>
      </c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1"/>
      <c r="CM379" s="1"/>
      <c r="CN379" s="1"/>
      <c r="CO379" s="1"/>
      <c r="CP379" s="1"/>
    </row>
    <row r="380" spans="1:94" x14ac:dyDescent="0.2">
      <c r="A380" s="6">
        <v>378</v>
      </c>
      <c r="B380" s="70">
        <f>+Outflows!B380+Fees!B380+'Ongoing Cash Flows'!B380+'Terminal Value'!B380</f>
        <v>-98243.354935954965</v>
      </c>
      <c r="C380" s="70">
        <f>+Outflows!C380+Fees!C380+'Ongoing Cash Flows'!C380+'Terminal Value'!C380</f>
        <v>14284.067791135256</v>
      </c>
      <c r="D380" s="70">
        <f>+Outflows!D380+Fees!D380+'Ongoing Cash Flows'!D380+'Terminal Value'!D380</f>
        <v>12401.171141133269</v>
      </c>
      <c r="E380" s="70">
        <f>+Outflows!E380+Fees!E380+'Ongoing Cash Flows'!E380+'Terminal Value'!E380</f>
        <v>10306.451845774965</v>
      </c>
      <c r="F380" s="70">
        <f>+Outflows!F380+Fees!F380+'Ongoing Cash Flows'!F380+'Terminal Value'!F380</f>
        <v>9761.0306180431544</v>
      </c>
      <c r="G380" s="70">
        <f>+Outflows!G380+Fees!G380+'Ongoing Cash Flows'!G380+'Terminal Value'!G380</f>
        <v>9569.2470812660067</v>
      </c>
      <c r="H380" s="70">
        <f>+Outflows!H380+Fees!H380+'Ongoing Cash Flows'!H380+'Terminal Value'!H380</f>
        <v>8591.1632923270008</v>
      </c>
      <c r="I380" s="70">
        <f>+Outflows!I380+Fees!I380+'Ongoing Cash Flows'!I380+'Terminal Value'!I380</f>
        <v>8434.970357713868</v>
      </c>
      <c r="J380" s="70">
        <f>+Outflows!J380+Fees!J380+'Ongoing Cash Flows'!J380+'Terminal Value'!J380</f>
        <v>8422.5361551788774</v>
      </c>
      <c r="K380" s="70">
        <f>+Outflows!K380+Fees!K380+'Ongoing Cash Flows'!K380+'Terminal Value'!K380</f>
        <v>8413.5486282077472</v>
      </c>
      <c r="L380" s="70">
        <f>+Outflows!L380+Fees!L380+'Ongoing Cash Flows'!L380+'Terminal Value'!L380</f>
        <v>8414.6082202984671</v>
      </c>
      <c r="M380" s="70">
        <f>+Outflows!M380+Fees!M380+'Ongoing Cash Flows'!M380+'Terminal Value'!M380</f>
        <v>8386.7699939049253</v>
      </c>
      <c r="N380" s="70">
        <f>+Outflows!N380+Fees!N380+'Ongoing Cash Flows'!N380+'Terminal Value'!N380</f>
        <v>8368.9554877665614</v>
      </c>
      <c r="O380" s="70">
        <f>+Outflows!O380+Fees!O380+'Ongoing Cash Flows'!O380+'Terminal Value'!O380</f>
        <v>8042.9996767730627</v>
      </c>
      <c r="P380" s="70">
        <f>+Outflows!P380+Fees!P380+'Ongoing Cash Flows'!P380+'Terminal Value'!P380</f>
        <v>7934.9730022407393</v>
      </c>
      <c r="Q380" s="70">
        <f>+Outflows!Q380+Fees!Q380+'Ongoing Cash Flows'!Q380+'Terminal Value'!Q380</f>
        <v>7906.5846319454658</v>
      </c>
      <c r="R380" s="70">
        <f>+Outflows!R380+Fees!R380+'Ongoing Cash Flows'!R380+'Terminal Value'!R380</f>
        <v>1126.8119837734291</v>
      </c>
      <c r="S380" s="70">
        <f>+Outflows!S380+Fees!S380+'Ongoing Cash Flows'!S380+'Terminal Value'!S380</f>
        <v>0</v>
      </c>
      <c r="T380" s="70">
        <f>+Outflows!T380+Fees!T380+'Ongoing Cash Flows'!T380+'Terminal Value'!T380</f>
        <v>0</v>
      </c>
      <c r="U380" s="70">
        <f>+Outflows!U380+Fees!U380+'Ongoing Cash Flows'!U380+'Terminal Value'!U380</f>
        <v>0</v>
      </c>
      <c r="V380" s="70">
        <f>+Outflows!V380+Fees!V380+'Ongoing Cash Flows'!V380+'Terminal Value'!V380</f>
        <v>0</v>
      </c>
      <c r="W380" s="70">
        <f>+Outflows!W380+Fees!W380+'Ongoing Cash Flows'!W380+'Terminal Value'!W380</f>
        <v>0</v>
      </c>
      <c r="X380" s="70">
        <f>+Outflows!X380+Fees!X380+'Ongoing Cash Flows'!X380+'Terminal Value'!X380</f>
        <v>0</v>
      </c>
      <c r="Y380" s="70">
        <f>+Outflows!Y380+Fees!Y380+'Ongoing Cash Flows'!Y380+'Terminal Value'!Y380</f>
        <v>0</v>
      </c>
      <c r="Z380" s="70">
        <f>+Outflows!Z380+Fees!Z380+'Ongoing Cash Flows'!Z380+'Terminal Value'!Z380</f>
        <v>0</v>
      </c>
      <c r="AA380" s="70">
        <f>+Outflows!AA380+Fees!AA380+'Ongoing Cash Flows'!AA380+'Terminal Value'!AA380</f>
        <v>0</v>
      </c>
      <c r="AB380" s="70">
        <f>+Outflows!AB380+Fees!AB380+'Ongoing Cash Flows'!AB380+'Terminal Value'!AB380</f>
        <v>0</v>
      </c>
      <c r="AC380" s="70">
        <f>+Outflows!AC380+Fees!AC380+'Ongoing Cash Flows'!AC380+'Terminal Value'!AC380</f>
        <v>0</v>
      </c>
      <c r="AD380" s="70">
        <f>+Outflows!AD380+Fees!AD380+'Ongoing Cash Flows'!AD380+'Terminal Value'!AD380</f>
        <v>0</v>
      </c>
      <c r="AE380" s="70">
        <f>+Outflows!AE380+Fees!AE380+'Ongoing Cash Flows'!AE380+'Terminal Value'!AE380</f>
        <v>0</v>
      </c>
      <c r="AF380" s="70">
        <f>+Outflows!AF380+Fees!AF380+'Ongoing Cash Flows'!AF380+'Terminal Value'!AF380</f>
        <v>0</v>
      </c>
      <c r="AG380" s="70">
        <f>+Outflows!AG380+Fees!AG380+'Ongoing Cash Flows'!AG380+'Terminal Value'!AG380</f>
        <v>0</v>
      </c>
      <c r="AH380" s="70">
        <f>+Outflows!AH380+Fees!AH380+'Ongoing Cash Flows'!AH380+'Terminal Value'!AH380</f>
        <v>0</v>
      </c>
      <c r="AI380" s="70">
        <f>+Outflows!AI380+Fees!AI380+'Ongoing Cash Flows'!AI380+'Terminal Value'!AI380</f>
        <v>0</v>
      </c>
      <c r="AJ380" s="70">
        <f>+Outflows!AJ380+Fees!AJ380+'Ongoing Cash Flows'!AJ380+'Terminal Value'!AJ380</f>
        <v>0</v>
      </c>
      <c r="AK380" s="70"/>
      <c r="AL380" s="6"/>
      <c r="AM380" s="71"/>
      <c r="AN380" s="72">
        <f t="shared" si="20"/>
        <v>5.3083983063697826E-2</v>
      </c>
      <c r="AO380" s="70">
        <f t="shared" ca="1" si="21"/>
        <v>-3518.9830793709202</v>
      </c>
      <c r="AP380" s="166">
        <f t="shared" ca="1" si="22"/>
        <v>6867741.7926995987</v>
      </c>
      <c r="AQ380" s="166">
        <f t="shared" ca="1" si="23"/>
        <v>0</v>
      </c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1"/>
      <c r="CM380" s="1"/>
      <c r="CN380" s="1"/>
      <c r="CO380" s="1"/>
      <c r="CP380" s="1"/>
    </row>
    <row r="381" spans="1:94" x14ac:dyDescent="0.2">
      <c r="A381" s="6">
        <v>379</v>
      </c>
      <c r="B381" s="70">
        <f>+Outflows!B381+Fees!B381+'Ongoing Cash Flows'!B381+'Terminal Value'!B381</f>
        <v>-92787.482403706512</v>
      </c>
      <c r="C381" s="70">
        <f>+Outflows!C381+Fees!C381+'Ongoing Cash Flows'!C381+'Terminal Value'!C381</f>
        <v>14127.360778050372</v>
      </c>
      <c r="D381" s="70">
        <f>+Outflows!D381+Fees!D381+'Ongoing Cash Flows'!D381+'Terminal Value'!D381</f>
        <v>12067.815173509756</v>
      </c>
      <c r="E381" s="70">
        <f>+Outflows!E381+Fees!E381+'Ongoing Cash Flows'!E381+'Terminal Value'!E381</f>
        <v>10191.645784548178</v>
      </c>
      <c r="F381" s="70">
        <f>+Outflows!F381+Fees!F381+'Ongoing Cash Flows'!F381+'Terminal Value'!F381</f>
        <v>9676.449475514919</v>
      </c>
      <c r="G381" s="70">
        <f>+Outflows!G381+Fees!G381+'Ongoing Cash Flows'!G381+'Terminal Value'!G381</f>
        <v>9337.1761017362169</v>
      </c>
      <c r="H381" s="70">
        <f>+Outflows!H381+Fees!H381+'Ongoing Cash Flows'!H381+'Terminal Value'!H381</f>
        <v>8459.0098384414723</v>
      </c>
      <c r="I381" s="70">
        <f>+Outflows!I381+Fees!I381+'Ongoing Cash Flows'!I381+'Terminal Value'!I381</f>
        <v>8309.8170065221129</v>
      </c>
      <c r="J381" s="70">
        <f>+Outflows!J381+Fees!J381+'Ongoing Cash Flows'!J381+'Terminal Value'!J381</f>
        <v>8297.3828039871241</v>
      </c>
      <c r="K381" s="70">
        <f>+Outflows!K381+Fees!K381+'Ongoing Cash Flows'!K381+'Terminal Value'!K381</f>
        <v>8288.1831526919414</v>
      </c>
      <c r="L381" s="70">
        <f>+Outflows!L381+Fees!L381+'Ongoing Cash Flows'!L381+'Terminal Value'!L381</f>
        <v>8289.4548691067139</v>
      </c>
      <c r="M381" s="70">
        <f>+Outflows!M381+Fees!M381+'Ongoing Cash Flows'!M381+'Terminal Value'!M381</f>
        <v>8261.4045183891176</v>
      </c>
      <c r="N381" s="70">
        <f>+Outflows!N381+Fees!N381+'Ongoing Cash Flows'!N381+'Terminal Value'!N381</f>
        <v>8243.8021365748064</v>
      </c>
      <c r="O381" s="70">
        <f>+Outflows!O381+Fees!O381+'Ongoing Cash Flows'!O381+'Terminal Value'!O381</f>
        <v>7917.634201257255</v>
      </c>
      <c r="P381" s="70">
        <f>+Outflows!P381+Fees!P381+'Ongoing Cash Flows'!P381+'Terminal Value'!P381</f>
        <v>7809.8196510489861</v>
      </c>
      <c r="Q381" s="70">
        <f>+Outflows!Q381+Fees!Q381+'Ongoing Cash Flows'!Q381+'Terminal Value'!Q381</f>
        <v>7781.2191564296591</v>
      </c>
      <c r="R381" s="70">
        <f>+Outflows!R381+Fees!R381+'Ongoing Cash Flows'!R381+'Terminal Value'!R381</f>
        <v>1064.2353081775523</v>
      </c>
      <c r="S381" s="70">
        <f>+Outflows!S381+Fees!S381+'Ongoing Cash Flows'!S381+'Terminal Value'!S381</f>
        <v>0</v>
      </c>
      <c r="T381" s="70">
        <f>+Outflows!T381+Fees!T381+'Ongoing Cash Flows'!T381+'Terminal Value'!T381</f>
        <v>0</v>
      </c>
      <c r="U381" s="70">
        <f>+Outflows!U381+Fees!U381+'Ongoing Cash Flows'!U381+'Terminal Value'!U381</f>
        <v>0</v>
      </c>
      <c r="V381" s="70">
        <f>+Outflows!V381+Fees!V381+'Ongoing Cash Flows'!V381+'Terminal Value'!V381</f>
        <v>0</v>
      </c>
      <c r="W381" s="70">
        <f>+Outflows!W381+Fees!W381+'Ongoing Cash Flows'!W381+'Terminal Value'!W381</f>
        <v>0</v>
      </c>
      <c r="X381" s="70">
        <f>+Outflows!X381+Fees!X381+'Ongoing Cash Flows'!X381+'Terminal Value'!X381</f>
        <v>0</v>
      </c>
      <c r="Y381" s="70">
        <f>+Outflows!Y381+Fees!Y381+'Ongoing Cash Flows'!Y381+'Terminal Value'!Y381</f>
        <v>0</v>
      </c>
      <c r="Z381" s="70">
        <f>+Outflows!Z381+Fees!Z381+'Ongoing Cash Flows'!Z381+'Terminal Value'!Z381</f>
        <v>0</v>
      </c>
      <c r="AA381" s="70">
        <f>+Outflows!AA381+Fees!AA381+'Ongoing Cash Flows'!AA381+'Terminal Value'!AA381</f>
        <v>0</v>
      </c>
      <c r="AB381" s="70">
        <f>+Outflows!AB381+Fees!AB381+'Ongoing Cash Flows'!AB381+'Terminal Value'!AB381</f>
        <v>0</v>
      </c>
      <c r="AC381" s="70">
        <f>+Outflows!AC381+Fees!AC381+'Ongoing Cash Flows'!AC381+'Terminal Value'!AC381</f>
        <v>0</v>
      </c>
      <c r="AD381" s="70">
        <f>+Outflows!AD381+Fees!AD381+'Ongoing Cash Flows'!AD381+'Terminal Value'!AD381</f>
        <v>0</v>
      </c>
      <c r="AE381" s="70">
        <f>+Outflows!AE381+Fees!AE381+'Ongoing Cash Flows'!AE381+'Terminal Value'!AE381</f>
        <v>0</v>
      </c>
      <c r="AF381" s="70">
        <f>+Outflows!AF381+Fees!AF381+'Ongoing Cash Flows'!AF381+'Terminal Value'!AF381</f>
        <v>0</v>
      </c>
      <c r="AG381" s="70">
        <f>+Outflows!AG381+Fees!AG381+'Ongoing Cash Flows'!AG381+'Terminal Value'!AG381</f>
        <v>0</v>
      </c>
      <c r="AH381" s="70">
        <f>+Outflows!AH381+Fees!AH381+'Ongoing Cash Flows'!AH381+'Terminal Value'!AH381</f>
        <v>0</v>
      </c>
      <c r="AI381" s="70">
        <f>+Outflows!AI381+Fees!AI381+'Ongoing Cash Flows'!AI381+'Terminal Value'!AI381</f>
        <v>0</v>
      </c>
      <c r="AJ381" s="70">
        <f>+Outflows!AJ381+Fees!AJ381+'Ongoing Cash Flows'!AJ381+'Terminal Value'!AJ381</f>
        <v>0</v>
      </c>
      <c r="AK381" s="70"/>
      <c r="AL381" s="6"/>
      <c r="AM381" s="71"/>
      <c r="AN381" s="72">
        <f t="shared" si="20"/>
        <v>5.9937974810600272E-2</v>
      </c>
      <c r="AO381" s="70">
        <f t="shared" ca="1" si="21"/>
        <v>170.55191392230819</v>
      </c>
      <c r="AP381" s="166">
        <f t="shared" ca="1" si="22"/>
        <v>0</v>
      </c>
      <c r="AQ381" s="166">
        <f t="shared" ca="1" si="23"/>
        <v>1142541.4896700066</v>
      </c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1"/>
      <c r="CM381" s="1"/>
      <c r="CN381" s="1"/>
      <c r="CO381" s="1"/>
      <c r="CP381" s="1"/>
    </row>
    <row r="382" spans="1:94" x14ac:dyDescent="0.2">
      <c r="A382" s="6">
        <v>380</v>
      </c>
      <c r="B382" s="70">
        <f>+Outflows!B382+Fees!B382+'Ongoing Cash Flows'!B382+'Terminal Value'!B382</f>
        <v>-102162.13409192029</v>
      </c>
      <c r="C382" s="70">
        <f>+Outflows!C382+Fees!C382+'Ongoing Cash Flows'!C382+'Terminal Value'!C382</f>
        <v>14364.751251760659</v>
      </c>
      <c r="D382" s="70">
        <f>+Outflows!D382+Fees!D382+'Ongoing Cash Flows'!D382+'Terminal Value'!D382</f>
        <v>12497.149688956135</v>
      </c>
      <c r="E382" s="70">
        <f>+Outflows!E382+Fees!E382+'Ongoing Cash Flows'!E382+'Terminal Value'!E382</f>
        <v>10388.78432881486</v>
      </c>
      <c r="F382" s="70">
        <f>+Outflows!F382+Fees!F382+'Ongoing Cash Flows'!F382+'Terminal Value'!F382</f>
        <v>9955.6556643716904</v>
      </c>
      <c r="G382" s="70">
        <f>+Outflows!G382+Fees!G382+'Ongoing Cash Flows'!G382+'Terminal Value'!G382</f>
        <v>9690.8888087458254</v>
      </c>
      <c r="H382" s="70">
        <f>+Outflows!H382+Fees!H382+'Ongoing Cash Flows'!H382+'Terminal Value'!H382</f>
        <v>8686.0849015497915</v>
      </c>
      <c r="I382" s="70">
        <f>+Outflows!I382+Fees!I382+'Ongoing Cash Flows'!I382+'Terminal Value'!I382</f>
        <v>8524.8640165283869</v>
      </c>
      <c r="J382" s="70">
        <f>+Outflows!J382+Fees!J382+'Ongoing Cash Flows'!J382+'Terminal Value'!J382</f>
        <v>8512.4298139933962</v>
      </c>
      <c r="K382" s="70">
        <f>+Outflows!K382+Fees!K382+'Ongoing Cash Flows'!K382+'Terminal Value'!K382</f>
        <v>8503.5946491558516</v>
      </c>
      <c r="L382" s="70">
        <f>+Outflows!L382+Fees!L382+'Ongoing Cash Flows'!L382+'Terminal Value'!L382</f>
        <v>8504.5018791129878</v>
      </c>
      <c r="M382" s="70">
        <f>+Outflows!M382+Fees!M382+'Ongoing Cash Flows'!M382+'Terminal Value'!M382</f>
        <v>8476.8160148530296</v>
      </c>
      <c r="N382" s="70">
        <f>+Outflows!N382+Fees!N382+'Ongoing Cash Flows'!N382+'Terminal Value'!N382</f>
        <v>8458.8491465810803</v>
      </c>
      <c r="O382" s="70">
        <f>+Outflows!O382+Fees!O382+'Ongoing Cash Flows'!O382+'Terminal Value'!O382</f>
        <v>8133.0456977211661</v>
      </c>
      <c r="P382" s="70">
        <f>+Outflows!P382+Fees!P382+'Ongoing Cash Flows'!P382+'Terminal Value'!P382</f>
        <v>8024.8666610552591</v>
      </c>
      <c r="Q382" s="70">
        <f>+Outflows!Q382+Fees!Q382+'Ongoing Cash Flows'!Q382+'Terminal Value'!Q382</f>
        <v>7996.6306528935693</v>
      </c>
      <c r="R382" s="70">
        <f>+Outflows!R382+Fees!R382+'Ongoing Cash Flows'!R382+'Terminal Value'!R382</f>
        <v>1171.7588131806888</v>
      </c>
      <c r="S382" s="70">
        <f>+Outflows!S382+Fees!S382+'Ongoing Cash Flows'!S382+'Terminal Value'!S382</f>
        <v>0</v>
      </c>
      <c r="T382" s="70">
        <f>+Outflows!T382+Fees!T382+'Ongoing Cash Flows'!T382+'Terminal Value'!T382</f>
        <v>0</v>
      </c>
      <c r="U382" s="70">
        <f>+Outflows!U382+Fees!U382+'Ongoing Cash Flows'!U382+'Terminal Value'!U382</f>
        <v>0</v>
      </c>
      <c r="V382" s="70">
        <f>+Outflows!V382+Fees!V382+'Ongoing Cash Flows'!V382+'Terminal Value'!V382</f>
        <v>0</v>
      </c>
      <c r="W382" s="70">
        <f>+Outflows!W382+Fees!W382+'Ongoing Cash Flows'!W382+'Terminal Value'!W382</f>
        <v>0</v>
      </c>
      <c r="X382" s="70">
        <f>+Outflows!X382+Fees!X382+'Ongoing Cash Flows'!X382+'Terminal Value'!X382</f>
        <v>0</v>
      </c>
      <c r="Y382" s="70">
        <f>+Outflows!Y382+Fees!Y382+'Ongoing Cash Flows'!Y382+'Terminal Value'!Y382</f>
        <v>0</v>
      </c>
      <c r="Z382" s="70">
        <f>+Outflows!Z382+Fees!Z382+'Ongoing Cash Flows'!Z382+'Terminal Value'!Z382</f>
        <v>0</v>
      </c>
      <c r="AA382" s="70">
        <f>+Outflows!AA382+Fees!AA382+'Ongoing Cash Flows'!AA382+'Terminal Value'!AA382</f>
        <v>0</v>
      </c>
      <c r="AB382" s="70">
        <f>+Outflows!AB382+Fees!AB382+'Ongoing Cash Flows'!AB382+'Terminal Value'!AB382</f>
        <v>0</v>
      </c>
      <c r="AC382" s="70">
        <f>+Outflows!AC382+Fees!AC382+'Ongoing Cash Flows'!AC382+'Terminal Value'!AC382</f>
        <v>0</v>
      </c>
      <c r="AD382" s="70">
        <f>+Outflows!AD382+Fees!AD382+'Ongoing Cash Flows'!AD382+'Terminal Value'!AD382</f>
        <v>0</v>
      </c>
      <c r="AE382" s="70">
        <f>+Outflows!AE382+Fees!AE382+'Ongoing Cash Flows'!AE382+'Terminal Value'!AE382</f>
        <v>0</v>
      </c>
      <c r="AF382" s="70">
        <f>+Outflows!AF382+Fees!AF382+'Ongoing Cash Flows'!AF382+'Terminal Value'!AF382</f>
        <v>0</v>
      </c>
      <c r="AG382" s="70">
        <f>+Outflows!AG382+Fees!AG382+'Ongoing Cash Flows'!AG382+'Terminal Value'!AG382</f>
        <v>0</v>
      </c>
      <c r="AH382" s="70">
        <f>+Outflows!AH382+Fees!AH382+'Ongoing Cash Flows'!AH382+'Terminal Value'!AH382</f>
        <v>0</v>
      </c>
      <c r="AI382" s="70">
        <f>+Outflows!AI382+Fees!AI382+'Ongoing Cash Flows'!AI382+'Terminal Value'!AI382</f>
        <v>0</v>
      </c>
      <c r="AJ382" s="70">
        <f>+Outflows!AJ382+Fees!AJ382+'Ongoing Cash Flows'!AJ382+'Terminal Value'!AJ382</f>
        <v>0</v>
      </c>
      <c r="AK382" s="70"/>
      <c r="AL382" s="6"/>
      <c r="AM382" s="71"/>
      <c r="AN382" s="72">
        <f t="shared" si="20"/>
        <v>4.8418971896171573E-2</v>
      </c>
      <c r="AO382" s="70">
        <f t="shared" ca="1" si="21"/>
        <v>-6248.8831859544734</v>
      </c>
      <c r="AP382" s="166">
        <f t="shared" ca="1" si="22"/>
        <v>28628254.489003878</v>
      </c>
      <c r="AQ382" s="166">
        <f t="shared" ca="1" si="23"/>
        <v>0</v>
      </c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1"/>
      <c r="CM382" s="1"/>
      <c r="CN382" s="1"/>
      <c r="CO382" s="1"/>
      <c r="CP382" s="1"/>
    </row>
    <row r="383" spans="1:94" x14ac:dyDescent="0.2">
      <c r="A383" s="6">
        <v>381</v>
      </c>
      <c r="B383" s="70">
        <f>+Outflows!B383+Fees!B383+'Ongoing Cash Flows'!B383+'Terminal Value'!B383</f>
        <v>-100897.04290050876</v>
      </c>
      <c r="C383" s="70">
        <f>+Outflows!C383+Fees!C383+'Ongoing Cash Flows'!C383+'Terminal Value'!C383</f>
        <v>14359.189166650163</v>
      </c>
      <c r="D383" s="70">
        <f>+Outflows!D383+Fees!D383+'Ongoing Cash Flows'!D383+'Terminal Value'!D383</f>
        <v>12484.831549318798</v>
      </c>
      <c r="E383" s="70">
        <f>+Outflows!E383+Fees!E383+'Ongoing Cash Flows'!E383+'Terminal Value'!E383</f>
        <v>10462.453819706931</v>
      </c>
      <c r="F383" s="70">
        <f>+Outflows!F383+Fees!F383+'Ongoing Cash Flows'!F383+'Terminal Value'!F383</f>
        <v>9927.7224286619112</v>
      </c>
      <c r="G383" s="70">
        <f>+Outflows!G383+Fees!G383+'Ongoing Cash Flows'!G383+'Terminal Value'!G383</f>
        <v>9667.429970697618</v>
      </c>
      <c r="H383" s="70">
        <f>+Outflows!H383+Fees!H383+'Ongoing Cash Flows'!H383+'Terminal Value'!H383</f>
        <v>8655.4415590895351</v>
      </c>
      <c r="I383" s="70">
        <f>+Outflows!I383+Fees!I383+'Ongoing Cash Flows'!I383+'Terminal Value'!I383</f>
        <v>8495.8438366703595</v>
      </c>
      <c r="J383" s="70">
        <f>+Outflows!J383+Fees!J383+'Ongoing Cash Flows'!J383+'Terminal Value'!J383</f>
        <v>8483.4096341353688</v>
      </c>
      <c r="K383" s="70">
        <f>+Outflows!K383+Fees!K383+'Ongoing Cash Flows'!K383+'Terminal Value'!K383</f>
        <v>8474.5252825523021</v>
      </c>
      <c r="L383" s="70">
        <f>+Outflows!L383+Fees!L383+'Ongoing Cash Flows'!L383+'Terminal Value'!L383</f>
        <v>8475.4816992549604</v>
      </c>
      <c r="M383" s="70">
        <f>+Outflows!M383+Fees!M383+'Ongoing Cash Flows'!M383+'Terminal Value'!M383</f>
        <v>8447.7466482494801</v>
      </c>
      <c r="N383" s="70">
        <f>+Outflows!N383+Fees!N383+'Ongoing Cash Flows'!N383+'Terminal Value'!N383</f>
        <v>8429.8289667230529</v>
      </c>
      <c r="O383" s="70">
        <f>+Outflows!O383+Fees!O383+'Ongoing Cash Flows'!O383+'Terminal Value'!O383</f>
        <v>8103.9763311176166</v>
      </c>
      <c r="P383" s="70">
        <f>+Outflows!P383+Fees!P383+'Ongoing Cash Flows'!P383+'Terminal Value'!P383</f>
        <v>7995.8464811972317</v>
      </c>
      <c r="Q383" s="70">
        <f>+Outflows!Q383+Fees!Q383+'Ongoing Cash Flows'!Q383+'Terminal Value'!Q383</f>
        <v>7967.5612862900207</v>
      </c>
      <c r="R383" s="70">
        <f>+Outflows!R383+Fees!R383+'Ongoing Cash Flows'!R383+'Terminal Value'!R383</f>
        <v>1157.2487232516751</v>
      </c>
      <c r="S383" s="70">
        <f>+Outflows!S383+Fees!S383+'Ongoing Cash Flows'!S383+'Terminal Value'!S383</f>
        <v>0</v>
      </c>
      <c r="T383" s="70">
        <f>+Outflows!T383+Fees!T383+'Ongoing Cash Flows'!T383+'Terminal Value'!T383</f>
        <v>0</v>
      </c>
      <c r="U383" s="70">
        <f>+Outflows!U383+Fees!U383+'Ongoing Cash Flows'!U383+'Terminal Value'!U383</f>
        <v>0</v>
      </c>
      <c r="V383" s="70">
        <f>+Outflows!V383+Fees!V383+'Ongoing Cash Flows'!V383+'Terminal Value'!V383</f>
        <v>0</v>
      </c>
      <c r="W383" s="70">
        <f>+Outflows!W383+Fees!W383+'Ongoing Cash Flows'!W383+'Terminal Value'!W383</f>
        <v>0</v>
      </c>
      <c r="X383" s="70">
        <f>+Outflows!X383+Fees!X383+'Ongoing Cash Flows'!X383+'Terminal Value'!X383</f>
        <v>0</v>
      </c>
      <c r="Y383" s="70">
        <f>+Outflows!Y383+Fees!Y383+'Ongoing Cash Flows'!Y383+'Terminal Value'!Y383</f>
        <v>0</v>
      </c>
      <c r="Z383" s="70">
        <f>+Outflows!Z383+Fees!Z383+'Ongoing Cash Flows'!Z383+'Terminal Value'!Z383</f>
        <v>0</v>
      </c>
      <c r="AA383" s="70">
        <f>+Outflows!AA383+Fees!AA383+'Ongoing Cash Flows'!AA383+'Terminal Value'!AA383</f>
        <v>0</v>
      </c>
      <c r="AB383" s="70">
        <f>+Outflows!AB383+Fees!AB383+'Ongoing Cash Flows'!AB383+'Terminal Value'!AB383</f>
        <v>0</v>
      </c>
      <c r="AC383" s="70">
        <f>+Outflows!AC383+Fees!AC383+'Ongoing Cash Flows'!AC383+'Terminal Value'!AC383</f>
        <v>0</v>
      </c>
      <c r="AD383" s="70">
        <f>+Outflows!AD383+Fees!AD383+'Ongoing Cash Flows'!AD383+'Terminal Value'!AD383</f>
        <v>0</v>
      </c>
      <c r="AE383" s="70">
        <f>+Outflows!AE383+Fees!AE383+'Ongoing Cash Flows'!AE383+'Terminal Value'!AE383</f>
        <v>0</v>
      </c>
      <c r="AF383" s="70">
        <f>+Outflows!AF383+Fees!AF383+'Ongoing Cash Flows'!AF383+'Terminal Value'!AF383</f>
        <v>0</v>
      </c>
      <c r="AG383" s="70">
        <f>+Outflows!AG383+Fees!AG383+'Ongoing Cash Flows'!AG383+'Terminal Value'!AG383</f>
        <v>0</v>
      </c>
      <c r="AH383" s="70">
        <f>+Outflows!AH383+Fees!AH383+'Ongoing Cash Flows'!AH383+'Terminal Value'!AH383</f>
        <v>0</v>
      </c>
      <c r="AI383" s="70">
        <f>+Outflows!AI383+Fees!AI383+'Ongoing Cash Flows'!AI383+'Terminal Value'!AI383</f>
        <v>0</v>
      </c>
      <c r="AJ383" s="70">
        <f>+Outflows!AJ383+Fees!AJ383+'Ongoing Cash Flows'!AJ383+'Terminal Value'!AJ383</f>
        <v>0</v>
      </c>
      <c r="AK383" s="70"/>
      <c r="AL383" s="6"/>
      <c r="AM383" s="71"/>
      <c r="AN383" s="72">
        <f t="shared" si="20"/>
        <v>5.0154706835746785E-2</v>
      </c>
      <c r="AO383" s="70">
        <f t="shared" ca="1" si="21"/>
        <v>-5218.0822708075784</v>
      </c>
      <c r="AP383" s="166">
        <f t="shared" ca="1" si="22"/>
        <v>18660126.54426875</v>
      </c>
      <c r="AQ383" s="166">
        <f t="shared" ca="1" si="23"/>
        <v>0</v>
      </c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1"/>
      <c r="CM383" s="1"/>
      <c r="CN383" s="1"/>
      <c r="CO383" s="1"/>
      <c r="CP383" s="1"/>
    </row>
    <row r="384" spans="1:94" x14ac:dyDescent="0.2">
      <c r="A384" s="6">
        <v>382</v>
      </c>
      <c r="B384" s="70">
        <f>+Outflows!B384+Fees!B384+'Ongoing Cash Flows'!B384+'Terminal Value'!B384</f>
        <v>-87412.894387390887</v>
      </c>
      <c r="C384" s="70">
        <f>+Outflows!C384+Fees!C384+'Ongoing Cash Flows'!C384+'Terminal Value'!C384</f>
        <v>14000.520217881109</v>
      </c>
      <c r="D384" s="70">
        <f>+Outflows!D384+Fees!D384+'Ongoing Cash Flows'!D384+'Terminal Value'!D384</f>
        <v>11905.41133385495</v>
      </c>
      <c r="E384" s="70">
        <f>+Outflows!E384+Fees!E384+'Ongoing Cash Flows'!E384+'Terminal Value'!E384</f>
        <v>10024.602909715457</v>
      </c>
      <c r="F384" s="70">
        <f>+Outflows!F384+Fees!F384+'Ongoing Cash Flows'!F384+'Terminal Value'!F384</f>
        <v>9515.3347884151517</v>
      </c>
      <c r="G384" s="70">
        <f>+Outflows!G384+Fees!G384+'Ongoing Cash Flows'!G384+'Terminal Value'!G384</f>
        <v>9203.2285208661087</v>
      </c>
      <c r="H384" s="70">
        <f>+Outflows!H384+Fees!H384+'Ongoing Cash Flows'!H384+'Terminal Value'!H384</f>
        <v>8328.8252776091504</v>
      </c>
      <c r="I384" s="70">
        <f>+Outflows!I384+Fees!I384+'Ongoing Cash Flows'!I384+'Terminal Value'!I384</f>
        <v>8186.5282570982463</v>
      </c>
      <c r="J384" s="70">
        <f>+Outflows!J384+Fees!J384+'Ongoing Cash Flows'!J384+'Terminal Value'!J384</f>
        <v>8174.0940545632566</v>
      </c>
      <c r="K384" s="70">
        <f>+Outflows!K384+Fees!K384+'Ongoing Cash Flows'!K384+'Terminal Value'!K384</f>
        <v>8164.6854392859987</v>
      </c>
      <c r="L384" s="70">
        <f>+Outflows!L384+Fees!L384+'Ongoing Cash Flows'!L384+'Terminal Value'!L384</f>
        <v>8166.1661196828463</v>
      </c>
      <c r="M384" s="70">
        <f>+Outflows!M384+Fees!M384+'Ongoing Cash Flows'!M384+'Terminal Value'!M384</f>
        <v>8137.9068049831758</v>
      </c>
      <c r="N384" s="70">
        <f>+Outflows!N384+Fees!N384+'Ongoing Cash Flows'!N384+'Terminal Value'!N384</f>
        <v>8120.5133871509397</v>
      </c>
      <c r="O384" s="70">
        <f>+Outflows!O384+Fees!O384+'Ongoing Cash Flows'!O384+'Terminal Value'!O384</f>
        <v>7794.1364878513132</v>
      </c>
      <c r="P384" s="70">
        <f>+Outflows!P384+Fees!P384+'Ongoing Cash Flows'!P384+'Terminal Value'!P384</f>
        <v>7686.5309016251185</v>
      </c>
      <c r="Q384" s="70">
        <f>+Outflows!Q384+Fees!Q384+'Ongoing Cash Flows'!Q384+'Terminal Value'!Q384</f>
        <v>7657.7214430237163</v>
      </c>
      <c r="R384" s="70">
        <f>+Outflows!R384+Fees!R384+'Ongoing Cash Flows'!R384+'Terminal Value'!R384</f>
        <v>1002.5909334656185</v>
      </c>
      <c r="S384" s="70">
        <f>+Outflows!S384+Fees!S384+'Ongoing Cash Flows'!S384+'Terminal Value'!S384</f>
        <v>0</v>
      </c>
      <c r="T384" s="70">
        <f>+Outflows!T384+Fees!T384+'Ongoing Cash Flows'!T384+'Terminal Value'!T384</f>
        <v>0</v>
      </c>
      <c r="U384" s="70">
        <f>+Outflows!U384+Fees!U384+'Ongoing Cash Flows'!U384+'Terminal Value'!U384</f>
        <v>0</v>
      </c>
      <c r="V384" s="70">
        <f>+Outflows!V384+Fees!V384+'Ongoing Cash Flows'!V384+'Terminal Value'!V384</f>
        <v>0</v>
      </c>
      <c r="W384" s="70">
        <f>+Outflows!W384+Fees!W384+'Ongoing Cash Flows'!W384+'Terminal Value'!W384</f>
        <v>0</v>
      </c>
      <c r="X384" s="70">
        <f>+Outflows!X384+Fees!X384+'Ongoing Cash Flows'!X384+'Terminal Value'!X384</f>
        <v>0</v>
      </c>
      <c r="Y384" s="70">
        <f>+Outflows!Y384+Fees!Y384+'Ongoing Cash Flows'!Y384+'Terminal Value'!Y384</f>
        <v>0</v>
      </c>
      <c r="Z384" s="70">
        <f>+Outflows!Z384+Fees!Z384+'Ongoing Cash Flows'!Z384+'Terminal Value'!Z384</f>
        <v>0</v>
      </c>
      <c r="AA384" s="70">
        <f>+Outflows!AA384+Fees!AA384+'Ongoing Cash Flows'!AA384+'Terminal Value'!AA384</f>
        <v>0</v>
      </c>
      <c r="AB384" s="70">
        <f>+Outflows!AB384+Fees!AB384+'Ongoing Cash Flows'!AB384+'Terminal Value'!AB384</f>
        <v>0</v>
      </c>
      <c r="AC384" s="70">
        <f>+Outflows!AC384+Fees!AC384+'Ongoing Cash Flows'!AC384+'Terminal Value'!AC384</f>
        <v>0</v>
      </c>
      <c r="AD384" s="70">
        <f>+Outflows!AD384+Fees!AD384+'Ongoing Cash Flows'!AD384+'Terminal Value'!AD384</f>
        <v>0</v>
      </c>
      <c r="AE384" s="70">
        <f>+Outflows!AE384+Fees!AE384+'Ongoing Cash Flows'!AE384+'Terminal Value'!AE384</f>
        <v>0</v>
      </c>
      <c r="AF384" s="70">
        <f>+Outflows!AF384+Fees!AF384+'Ongoing Cash Flows'!AF384+'Terminal Value'!AF384</f>
        <v>0</v>
      </c>
      <c r="AG384" s="70">
        <f>+Outflows!AG384+Fees!AG384+'Ongoing Cash Flows'!AG384+'Terminal Value'!AG384</f>
        <v>0</v>
      </c>
      <c r="AH384" s="70">
        <f>+Outflows!AH384+Fees!AH384+'Ongoing Cash Flows'!AH384+'Terminal Value'!AH384</f>
        <v>0</v>
      </c>
      <c r="AI384" s="70">
        <f>+Outflows!AI384+Fees!AI384+'Ongoing Cash Flows'!AI384+'Terminal Value'!AI384</f>
        <v>0</v>
      </c>
      <c r="AJ384" s="70">
        <f>+Outflows!AJ384+Fees!AJ384+'Ongoing Cash Flows'!AJ384+'Terminal Value'!AJ384</f>
        <v>0</v>
      </c>
      <c r="AK384" s="70"/>
      <c r="AL384" s="6"/>
      <c r="AM384" s="71"/>
      <c r="AN384" s="72">
        <f t="shared" si="20"/>
        <v>6.7680785059928888E-2</v>
      </c>
      <c r="AO384" s="70">
        <f t="shared" ca="1" si="21"/>
        <v>3933.6167724508609</v>
      </c>
      <c r="AP384" s="166">
        <f t="shared" ca="1" si="22"/>
        <v>0</v>
      </c>
      <c r="AQ384" s="166">
        <f t="shared" ca="1" si="23"/>
        <v>23347858.535265028</v>
      </c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1"/>
      <c r="CM384" s="1"/>
      <c r="CN384" s="1"/>
      <c r="CO384" s="1"/>
      <c r="CP384" s="1"/>
    </row>
    <row r="385" spans="1:94" x14ac:dyDescent="0.2">
      <c r="A385" s="6">
        <v>383</v>
      </c>
      <c r="B385" s="70">
        <f>+Outflows!B385+Fees!B385+'Ongoing Cash Flows'!B385+'Terminal Value'!B385</f>
        <v>-85557.917111226314</v>
      </c>
      <c r="C385" s="70">
        <f>+Outflows!C385+Fees!C385+'Ongoing Cash Flows'!C385+'Terminal Value'!C385</f>
        <v>14018.201751461949</v>
      </c>
      <c r="D385" s="70">
        <f>+Outflows!D385+Fees!D385+'Ongoing Cash Flows'!D385+'Terminal Value'!D385</f>
        <v>11810.141617206045</v>
      </c>
      <c r="E385" s="70">
        <f>+Outflows!E385+Fees!E385+'Ongoing Cash Flows'!E385+'Terminal Value'!E385</f>
        <v>9909.6959895369164</v>
      </c>
      <c r="F385" s="70">
        <f>+Outflows!F385+Fees!F385+'Ongoing Cash Flows'!F385+'Terminal Value'!F385</f>
        <v>9459.3095371843083</v>
      </c>
      <c r="G385" s="70">
        <f>+Outflows!G385+Fees!G385+'Ongoing Cash Flows'!G385+'Terminal Value'!G385</f>
        <v>9222.6796145590361</v>
      </c>
      <c r="H385" s="70">
        <f>+Outflows!H385+Fees!H385+'Ongoing Cash Flows'!H385+'Terminal Value'!H385</f>
        <v>8283.8935728313463</v>
      </c>
      <c r="I385" s="70">
        <f>+Outflows!I385+Fees!I385+'Ongoing Cash Flows'!I385+'Terminal Value'!I385</f>
        <v>8143.9765623648518</v>
      </c>
      <c r="J385" s="70">
        <f>+Outflows!J385+Fees!J385+'Ongoing Cash Flows'!J385+'Terminal Value'!J385</f>
        <v>8131.5423598298621</v>
      </c>
      <c r="K385" s="70">
        <f>+Outflows!K385+Fees!K385+'Ongoing Cash Flows'!K385+'Terminal Value'!K385</f>
        <v>8122.0616230361065</v>
      </c>
      <c r="L385" s="70">
        <f>+Outflows!L385+Fees!L385+'Ongoing Cash Flows'!L385+'Terminal Value'!L385</f>
        <v>8123.6144249494519</v>
      </c>
      <c r="M385" s="70">
        <f>+Outflows!M385+Fees!M385+'Ongoing Cash Flows'!M385+'Terminal Value'!M385</f>
        <v>8095.2829887332846</v>
      </c>
      <c r="N385" s="70">
        <f>+Outflows!N385+Fees!N385+'Ongoing Cash Flows'!N385+'Terminal Value'!N385</f>
        <v>8077.9616924175452</v>
      </c>
      <c r="O385" s="70">
        <f>+Outflows!O385+Fees!O385+'Ongoing Cash Flows'!O385+'Terminal Value'!O385</f>
        <v>7751.5126716014211</v>
      </c>
      <c r="P385" s="70">
        <f>+Outflows!P385+Fees!P385+'Ongoing Cash Flows'!P385+'Terminal Value'!P385</f>
        <v>7643.9792068917241</v>
      </c>
      <c r="Q385" s="70">
        <f>+Outflows!Q385+Fees!Q385+'Ongoing Cash Flows'!Q385+'Terminal Value'!Q385</f>
        <v>7615.0976267738251</v>
      </c>
      <c r="R385" s="70">
        <f>+Outflows!R385+Fees!R385+'Ongoing Cash Flows'!R385+'Terminal Value'!R385</f>
        <v>981.31508609892126</v>
      </c>
      <c r="S385" s="70">
        <f>+Outflows!S385+Fees!S385+'Ongoing Cash Flows'!S385+'Terminal Value'!S385</f>
        <v>0</v>
      </c>
      <c r="T385" s="70">
        <f>+Outflows!T385+Fees!T385+'Ongoing Cash Flows'!T385+'Terminal Value'!T385</f>
        <v>0</v>
      </c>
      <c r="U385" s="70">
        <f>+Outflows!U385+Fees!U385+'Ongoing Cash Flows'!U385+'Terminal Value'!U385</f>
        <v>0</v>
      </c>
      <c r="V385" s="70">
        <f>+Outflows!V385+Fees!V385+'Ongoing Cash Flows'!V385+'Terminal Value'!V385</f>
        <v>0</v>
      </c>
      <c r="W385" s="70">
        <f>+Outflows!W385+Fees!W385+'Ongoing Cash Flows'!W385+'Terminal Value'!W385</f>
        <v>0</v>
      </c>
      <c r="X385" s="70">
        <f>+Outflows!X385+Fees!X385+'Ongoing Cash Flows'!X385+'Terminal Value'!X385</f>
        <v>0</v>
      </c>
      <c r="Y385" s="70">
        <f>+Outflows!Y385+Fees!Y385+'Ongoing Cash Flows'!Y385+'Terminal Value'!Y385</f>
        <v>0</v>
      </c>
      <c r="Z385" s="70">
        <f>+Outflows!Z385+Fees!Z385+'Ongoing Cash Flows'!Z385+'Terminal Value'!Z385</f>
        <v>0</v>
      </c>
      <c r="AA385" s="70">
        <f>+Outflows!AA385+Fees!AA385+'Ongoing Cash Flows'!AA385+'Terminal Value'!AA385</f>
        <v>0</v>
      </c>
      <c r="AB385" s="70">
        <f>+Outflows!AB385+Fees!AB385+'Ongoing Cash Flows'!AB385+'Terminal Value'!AB385</f>
        <v>0</v>
      </c>
      <c r="AC385" s="70">
        <f>+Outflows!AC385+Fees!AC385+'Ongoing Cash Flows'!AC385+'Terminal Value'!AC385</f>
        <v>0</v>
      </c>
      <c r="AD385" s="70">
        <f>+Outflows!AD385+Fees!AD385+'Ongoing Cash Flows'!AD385+'Terminal Value'!AD385</f>
        <v>0</v>
      </c>
      <c r="AE385" s="70">
        <f>+Outflows!AE385+Fees!AE385+'Ongoing Cash Flows'!AE385+'Terminal Value'!AE385</f>
        <v>0</v>
      </c>
      <c r="AF385" s="70">
        <f>+Outflows!AF385+Fees!AF385+'Ongoing Cash Flows'!AF385+'Terminal Value'!AF385</f>
        <v>0</v>
      </c>
      <c r="AG385" s="70">
        <f>+Outflows!AG385+Fees!AG385+'Ongoing Cash Flows'!AG385+'Terminal Value'!AG385</f>
        <v>0</v>
      </c>
      <c r="AH385" s="70">
        <f>+Outflows!AH385+Fees!AH385+'Ongoing Cash Flows'!AH385+'Terminal Value'!AH385</f>
        <v>0</v>
      </c>
      <c r="AI385" s="70">
        <f>+Outflows!AI385+Fees!AI385+'Ongoing Cash Flows'!AI385+'Terminal Value'!AI385</f>
        <v>0</v>
      </c>
      <c r="AJ385" s="70">
        <f>+Outflows!AJ385+Fees!AJ385+'Ongoing Cash Flows'!AJ385+'Terminal Value'!AJ385</f>
        <v>0</v>
      </c>
      <c r="AK385" s="70"/>
      <c r="AL385" s="6"/>
      <c r="AM385" s="71"/>
      <c r="AN385" s="72">
        <f t="shared" si="20"/>
        <v>7.0599237084388755E-2</v>
      </c>
      <c r="AO385" s="70">
        <f t="shared" ca="1" si="21"/>
        <v>5254.4317518975549</v>
      </c>
      <c r="AP385" s="166">
        <f t="shared" ca="1" si="22"/>
        <v>0</v>
      </c>
      <c r="AQ385" s="166">
        <f t="shared" ca="1" si="23"/>
        <v>37856666.807316706</v>
      </c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1"/>
      <c r="CM385" s="1"/>
      <c r="CN385" s="1"/>
      <c r="CO385" s="1"/>
      <c r="CP385" s="1"/>
    </row>
    <row r="386" spans="1:94" x14ac:dyDescent="0.2">
      <c r="A386" s="6">
        <v>384</v>
      </c>
      <c r="B386" s="70">
        <f>+Outflows!B386+Fees!B386+'Ongoing Cash Flows'!B386+'Terminal Value'!B386</f>
        <v>-101605.60529162438</v>
      </c>
      <c r="C386" s="70">
        <f>+Outflows!C386+Fees!C386+'Ongoing Cash Flows'!C386+'Terminal Value'!C386</f>
        <v>14393.884227146777</v>
      </c>
      <c r="D386" s="70">
        <f>+Outflows!D386+Fees!D386+'Ongoing Cash Flows'!D386+'Terminal Value'!D386</f>
        <v>12425.729712497596</v>
      </c>
      <c r="E386" s="70">
        <f>+Outflows!E386+Fees!E386+'Ongoing Cash Flows'!E386+'Terminal Value'!E386</f>
        <v>10408.096279612484</v>
      </c>
      <c r="F386" s="70">
        <f>+Outflows!F386+Fees!F386+'Ongoing Cash Flows'!F386+'Terminal Value'!F386</f>
        <v>9923.5349223341436</v>
      </c>
      <c r="G386" s="70">
        <f>+Outflows!G386+Fees!G386+'Ongoing Cash Flows'!G386+'Terminal Value'!G386</f>
        <v>9639.0964832727332</v>
      </c>
      <c r="H386" s="70">
        <f>+Outflows!H386+Fees!H386+'Ongoing Cash Flows'!H386+'Terminal Value'!H386</f>
        <v>8672.604527382111</v>
      </c>
      <c r="I386" s="70">
        <f>+Outflows!I386+Fees!I386+'Ongoing Cash Flows'!I386+'Terminal Value'!I386</f>
        <v>8512.0976910726386</v>
      </c>
      <c r="J386" s="70">
        <f>+Outflows!J386+Fees!J386+'Ongoing Cash Flows'!J386+'Terminal Value'!J386</f>
        <v>8499.6634885376479</v>
      </c>
      <c r="K386" s="70">
        <f>+Outflows!K386+Fees!K386+'Ongoing Cash Flows'!K386+'Terminal Value'!K386</f>
        <v>8490.8066858603488</v>
      </c>
      <c r="L386" s="70">
        <f>+Outflows!L386+Fees!L386+'Ongoing Cash Flows'!L386+'Terminal Value'!L386</f>
        <v>8491.7355536572395</v>
      </c>
      <c r="M386" s="70">
        <f>+Outflows!M386+Fees!M386+'Ongoing Cash Flows'!M386+'Terminal Value'!M386</f>
        <v>8464.028051557525</v>
      </c>
      <c r="N386" s="70">
        <f>+Outflows!N386+Fees!N386+'Ongoing Cash Flows'!N386+'Terminal Value'!N386</f>
        <v>8446.082821125332</v>
      </c>
      <c r="O386" s="70">
        <f>+Outflows!O386+Fees!O386+'Ongoing Cash Flows'!O386+'Terminal Value'!O386</f>
        <v>8120.2577344256624</v>
      </c>
      <c r="P386" s="70">
        <f>+Outflows!P386+Fees!P386+'Ongoing Cash Flows'!P386+'Terminal Value'!P386</f>
        <v>8012.1003355995108</v>
      </c>
      <c r="Q386" s="70">
        <f>+Outflows!Q386+Fees!Q386+'Ongoing Cash Flows'!Q386+'Terminal Value'!Q386</f>
        <v>7983.8426895980665</v>
      </c>
      <c r="R386" s="70">
        <f>+Outflows!R386+Fees!R386+'Ongoing Cash Flows'!R386+'Terminal Value'!R386</f>
        <v>1165.3756504528149</v>
      </c>
      <c r="S386" s="70">
        <f>+Outflows!S386+Fees!S386+'Ongoing Cash Flows'!S386+'Terminal Value'!S386</f>
        <v>0</v>
      </c>
      <c r="T386" s="70">
        <f>+Outflows!T386+Fees!T386+'Ongoing Cash Flows'!T386+'Terminal Value'!T386</f>
        <v>0</v>
      </c>
      <c r="U386" s="70">
        <f>+Outflows!U386+Fees!U386+'Ongoing Cash Flows'!U386+'Terminal Value'!U386</f>
        <v>0</v>
      </c>
      <c r="V386" s="70">
        <f>+Outflows!V386+Fees!V386+'Ongoing Cash Flows'!V386+'Terminal Value'!V386</f>
        <v>0</v>
      </c>
      <c r="W386" s="70">
        <f>+Outflows!W386+Fees!W386+'Ongoing Cash Flows'!W386+'Terminal Value'!W386</f>
        <v>0</v>
      </c>
      <c r="X386" s="70">
        <f>+Outflows!X386+Fees!X386+'Ongoing Cash Flows'!X386+'Terminal Value'!X386</f>
        <v>0</v>
      </c>
      <c r="Y386" s="70">
        <f>+Outflows!Y386+Fees!Y386+'Ongoing Cash Flows'!Y386+'Terminal Value'!Y386</f>
        <v>0</v>
      </c>
      <c r="Z386" s="70">
        <f>+Outflows!Z386+Fees!Z386+'Ongoing Cash Flows'!Z386+'Terminal Value'!Z386</f>
        <v>0</v>
      </c>
      <c r="AA386" s="70">
        <f>+Outflows!AA386+Fees!AA386+'Ongoing Cash Flows'!AA386+'Terminal Value'!AA386</f>
        <v>0</v>
      </c>
      <c r="AB386" s="70">
        <f>+Outflows!AB386+Fees!AB386+'Ongoing Cash Flows'!AB386+'Terminal Value'!AB386</f>
        <v>0</v>
      </c>
      <c r="AC386" s="70">
        <f>+Outflows!AC386+Fees!AC386+'Ongoing Cash Flows'!AC386+'Terminal Value'!AC386</f>
        <v>0</v>
      </c>
      <c r="AD386" s="70">
        <f>+Outflows!AD386+Fees!AD386+'Ongoing Cash Flows'!AD386+'Terminal Value'!AD386</f>
        <v>0</v>
      </c>
      <c r="AE386" s="70">
        <f>+Outflows!AE386+Fees!AE386+'Ongoing Cash Flows'!AE386+'Terminal Value'!AE386</f>
        <v>0</v>
      </c>
      <c r="AF386" s="70">
        <f>+Outflows!AF386+Fees!AF386+'Ongoing Cash Flows'!AF386+'Terminal Value'!AF386</f>
        <v>0</v>
      </c>
      <c r="AG386" s="70">
        <f>+Outflows!AG386+Fees!AG386+'Ongoing Cash Flows'!AG386+'Terminal Value'!AG386</f>
        <v>0</v>
      </c>
      <c r="AH386" s="70">
        <f>+Outflows!AH386+Fees!AH386+'Ongoing Cash Flows'!AH386+'Terminal Value'!AH386</f>
        <v>0</v>
      </c>
      <c r="AI386" s="70">
        <f>+Outflows!AI386+Fees!AI386+'Ongoing Cash Flows'!AI386+'Terminal Value'!AI386</f>
        <v>0</v>
      </c>
      <c r="AJ386" s="70">
        <f>+Outflows!AJ386+Fees!AJ386+'Ongoing Cash Flows'!AJ386+'Terminal Value'!AJ386</f>
        <v>0</v>
      </c>
      <c r="AK386" s="70"/>
      <c r="AL386" s="6"/>
      <c r="AM386" s="71"/>
      <c r="AN386" s="72">
        <f t="shared" si="20"/>
        <v>4.9033710360527047E-2</v>
      </c>
      <c r="AO386" s="70">
        <f t="shared" ca="1" si="21"/>
        <v>-5876.5962944934317</v>
      </c>
      <c r="AP386" s="166">
        <f t="shared" ca="1" si="22"/>
        <v>24782981.866250284</v>
      </c>
      <c r="AQ386" s="166">
        <f t="shared" ca="1" si="23"/>
        <v>0</v>
      </c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1"/>
      <c r="CM386" s="1"/>
      <c r="CN386" s="1"/>
      <c r="CO386" s="1"/>
      <c r="CP386" s="1"/>
    </row>
    <row r="387" spans="1:94" x14ac:dyDescent="0.2">
      <c r="A387" s="6">
        <v>385</v>
      </c>
      <c r="B387" s="70">
        <f>+Outflows!B387+Fees!B387+'Ongoing Cash Flows'!B387+'Terminal Value'!B387</f>
        <v>-94734.478230082663</v>
      </c>
      <c r="C387" s="70">
        <f>+Outflows!C387+Fees!C387+'Ongoing Cash Flows'!C387+'Terminal Value'!C387</f>
        <v>14257.437681634292</v>
      </c>
      <c r="D387" s="70">
        <f>+Outflows!D387+Fees!D387+'Ongoing Cash Flows'!D387+'Terminal Value'!D387</f>
        <v>12115.56017283865</v>
      </c>
      <c r="E387" s="70">
        <f>+Outflows!E387+Fees!E387+'Ongoing Cash Flows'!E387+'Terminal Value'!E387</f>
        <v>9989.0874711579563</v>
      </c>
      <c r="F387" s="70">
        <f>+Outflows!F387+Fees!F387+'Ongoing Cash Flows'!F387+'Terminal Value'!F387</f>
        <v>9610.5986456489281</v>
      </c>
      <c r="G387" s="70">
        <f>+Outflows!G387+Fees!G387+'Ongoing Cash Flows'!G387+'Terminal Value'!G387</f>
        <v>9284.1608379103127</v>
      </c>
      <c r="H387" s="70">
        <f>+Outflows!H387+Fees!H387+'Ongoing Cash Flows'!H387+'Terminal Value'!H387</f>
        <v>8506.1704386269539</v>
      </c>
      <c r="I387" s="70">
        <f>+Outflows!I387+Fees!I387+'Ongoing Cash Flows'!I387+'Terminal Value'!I387</f>
        <v>8354.4795331825208</v>
      </c>
      <c r="J387" s="70">
        <f>+Outflows!J387+Fees!J387+'Ongoing Cash Flows'!J387+'Terminal Value'!J387</f>
        <v>8342.045330647532</v>
      </c>
      <c r="K387" s="70">
        <f>+Outflows!K387+Fees!K387+'Ongoing Cash Flows'!K387+'Terminal Value'!K387</f>
        <v>8332.9213785500779</v>
      </c>
      <c r="L387" s="70">
        <f>+Outflows!L387+Fees!L387+'Ongoing Cash Flows'!L387+'Terminal Value'!L387</f>
        <v>8334.1173957671217</v>
      </c>
      <c r="M387" s="70">
        <f>+Outflows!M387+Fees!M387+'Ongoing Cash Flows'!M387+'Terminal Value'!M387</f>
        <v>8306.1427442472559</v>
      </c>
      <c r="N387" s="70">
        <f>+Outflows!N387+Fees!N387+'Ongoing Cash Flows'!N387+'Terminal Value'!N387</f>
        <v>8288.4646632352142</v>
      </c>
      <c r="O387" s="70">
        <f>+Outflows!O387+Fees!O387+'Ongoing Cash Flows'!O387+'Terminal Value'!O387</f>
        <v>7962.3724271153915</v>
      </c>
      <c r="P387" s="70">
        <f>+Outflows!P387+Fees!P387+'Ongoing Cash Flows'!P387+'Terminal Value'!P387</f>
        <v>7854.482177709393</v>
      </c>
      <c r="Q387" s="70">
        <f>+Outflows!Q387+Fees!Q387+'Ongoing Cash Flows'!Q387+'Terminal Value'!Q387</f>
        <v>7825.9573822877956</v>
      </c>
      <c r="R387" s="70">
        <f>+Outflows!R387+Fees!R387+'Ongoing Cash Flows'!R387+'Terminal Value'!R387</f>
        <v>1086.566571507756</v>
      </c>
      <c r="S387" s="70">
        <f>+Outflows!S387+Fees!S387+'Ongoing Cash Flows'!S387+'Terminal Value'!S387</f>
        <v>0</v>
      </c>
      <c r="T387" s="70">
        <f>+Outflows!T387+Fees!T387+'Ongoing Cash Flows'!T387+'Terminal Value'!T387</f>
        <v>0</v>
      </c>
      <c r="U387" s="70">
        <f>+Outflows!U387+Fees!U387+'Ongoing Cash Flows'!U387+'Terminal Value'!U387</f>
        <v>0</v>
      </c>
      <c r="V387" s="70">
        <f>+Outflows!V387+Fees!V387+'Ongoing Cash Flows'!V387+'Terminal Value'!V387</f>
        <v>0</v>
      </c>
      <c r="W387" s="70">
        <f>+Outflows!W387+Fees!W387+'Ongoing Cash Flows'!W387+'Terminal Value'!W387</f>
        <v>0</v>
      </c>
      <c r="X387" s="70">
        <f>+Outflows!X387+Fees!X387+'Ongoing Cash Flows'!X387+'Terminal Value'!X387</f>
        <v>0</v>
      </c>
      <c r="Y387" s="70">
        <f>+Outflows!Y387+Fees!Y387+'Ongoing Cash Flows'!Y387+'Terminal Value'!Y387</f>
        <v>0</v>
      </c>
      <c r="Z387" s="70">
        <f>+Outflows!Z387+Fees!Z387+'Ongoing Cash Flows'!Z387+'Terminal Value'!Z387</f>
        <v>0</v>
      </c>
      <c r="AA387" s="70">
        <f>+Outflows!AA387+Fees!AA387+'Ongoing Cash Flows'!AA387+'Terminal Value'!AA387</f>
        <v>0</v>
      </c>
      <c r="AB387" s="70">
        <f>+Outflows!AB387+Fees!AB387+'Ongoing Cash Flows'!AB387+'Terminal Value'!AB387</f>
        <v>0</v>
      </c>
      <c r="AC387" s="70">
        <f>+Outflows!AC387+Fees!AC387+'Ongoing Cash Flows'!AC387+'Terminal Value'!AC387</f>
        <v>0</v>
      </c>
      <c r="AD387" s="70">
        <f>+Outflows!AD387+Fees!AD387+'Ongoing Cash Flows'!AD387+'Terminal Value'!AD387</f>
        <v>0</v>
      </c>
      <c r="AE387" s="70">
        <f>+Outflows!AE387+Fees!AE387+'Ongoing Cash Flows'!AE387+'Terminal Value'!AE387</f>
        <v>0</v>
      </c>
      <c r="AF387" s="70">
        <f>+Outflows!AF387+Fees!AF387+'Ongoing Cash Flows'!AF387+'Terminal Value'!AF387</f>
        <v>0</v>
      </c>
      <c r="AG387" s="70">
        <f>+Outflows!AG387+Fees!AG387+'Ongoing Cash Flows'!AG387+'Terminal Value'!AG387</f>
        <v>0</v>
      </c>
      <c r="AH387" s="70">
        <f>+Outflows!AH387+Fees!AH387+'Ongoing Cash Flows'!AH387+'Terminal Value'!AH387</f>
        <v>0</v>
      </c>
      <c r="AI387" s="70">
        <f>+Outflows!AI387+Fees!AI387+'Ongoing Cash Flows'!AI387+'Terminal Value'!AI387</f>
        <v>0</v>
      </c>
      <c r="AJ387" s="70">
        <f>+Outflows!AJ387+Fees!AJ387+'Ongoing Cash Flows'!AJ387+'Terminal Value'!AJ387</f>
        <v>0</v>
      </c>
      <c r="AK387" s="70"/>
      <c r="AL387" s="6"/>
      <c r="AM387" s="71"/>
      <c r="AN387" s="72">
        <f t="shared" ref="AN387:AN450" si="24">IF(ISERROR(XIRR(B387:AJ387,IRRDates)),-1,XIRR(B387:AJ387,IRRDates))</f>
        <v>5.6744435429573067E-2</v>
      </c>
      <c r="AO387" s="70">
        <f t="shared" ref="AO387:AO450" ca="1" si="25">SUMPRODUCT(B387:AJ387,PVRf)</f>
        <v>-1498.1036968420563</v>
      </c>
      <c r="AP387" s="166">
        <f t="shared" ca="1" si="22"/>
        <v>359710.00230930699</v>
      </c>
      <c r="AQ387" s="166">
        <f t="shared" ca="1" si="23"/>
        <v>0</v>
      </c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1"/>
      <c r="CM387" s="1"/>
      <c r="CN387" s="1"/>
      <c r="CO387" s="1"/>
      <c r="CP387" s="1"/>
    </row>
    <row r="388" spans="1:94" x14ac:dyDescent="0.2">
      <c r="A388" s="6">
        <v>386</v>
      </c>
      <c r="B388" s="70">
        <f>+Outflows!B388+Fees!B388+'Ongoing Cash Flows'!B388+'Terminal Value'!B388</f>
        <v>-102219.77325581004</v>
      </c>
      <c r="C388" s="70">
        <f>+Outflows!C388+Fees!C388+'Ongoing Cash Flows'!C388+'Terminal Value'!C388</f>
        <v>14350.073191611749</v>
      </c>
      <c r="D388" s="70">
        <f>+Outflows!D388+Fees!D388+'Ongoing Cash Flows'!D388+'Terminal Value'!D388</f>
        <v>12460.244078689266</v>
      </c>
      <c r="E388" s="70">
        <f>+Outflows!E388+Fees!E388+'Ongoing Cash Flows'!E388+'Terminal Value'!E388</f>
        <v>10450.220016413718</v>
      </c>
      <c r="F388" s="70">
        <f>+Outflows!F388+Fees!F388+'Ongoing Cash Flows'!F388+'Terminal Value'!F388</f>
        <v>9941.9239498091592</v>
      </c>
      <c r="G388" s="70">
        <f>+Outflows!G388+Fees!G388+'Ongoing Cash Flows'!G388+'Terminal Value'!G388</f>
        <v>9581.7590327893577</v>
      </c>
      <c r="H388" s="70">
        <f>+Outflows!H388+Fees!H388+'Ongoing Cash Flows'!H388+'Terminal Value'!H388</f>
        <v>8687.4810512109289</v>
      </c>
      <c r="I388" s="70">
        <f>+Outflows!I388+Fees!I388+'Ongoing Cash Flows'!I388+'Terminal Value'!I388</f>
        <v>8526.1862128366865</v>
      </c>
      <c r="J388" s="70">
        <f>+Outflows!J388+Fees!J388+'Ongoing Cash Flows'!J388+'Terminal Value'!J388</f>
        <v>8513.7520103016977</v>
      </c>
      <c r="K388" s="70">
        <f>+Outflows!K388+Fees!K388+'Ongoing Cash Flows'!K388+'Terminal Value'!K388</f>
        <v>8504.9190864748434</v>
      </c>
      <c r="L388" s="70">
        <f>+Outflows!L388+Fees!L388+'Ongoing Cash Flows'!L388+'Terminal Value'!L388</f>
        <v>8505.8240754212875</v>
      </c>
      <c r="M388" s="70">
        <f>+Outflows!M388+Fees!M388+'Ongoing Cash Flows'!M388+'Terminal Value'!M388</f>
        <v>8478.1404521720215</v>
      </c>
      <c r="N388" s="70">
        <f>+Outflows!N388+Fees!N388+'Ongoing Cash Flows'!N388+'Terminal Value'!N388</f>
        <v>8460.17134288938</v>
      </c>
      <c r="O388" s="70">
        <f>+Outflows!O388+Fees!O388+'Ongoing Cash Flows'!O388+'Terminal Value'!O388</f>
        <v>8134.3701350401579</v>
      </c>
      <c r="P388" s="70">
        <f>+Outflows!P388+Fees!P388+'Ongoing Cash Flows'!P388+'Terminal Value'!P388</f>
        <v>8026.1888573635588</v>
      </c>
      <c r="Q388" s="70">
        <f>+Outflows!Q388+Fees!Q388+'Ongoing Cash Flows'!Q388+'Terminal Value'!Q388</f>
        <v>7997.9550902125611</v>
      </c>
      <c r="R388" s="70">
        <f>+Outflows!R388+Fees!R388+'Ongoing Cash Flows'!R388+'Terminal Value'!R388</f>
        <v>1172.4199113348386</v>
      </c>
      <c r="S388" s="70">
        <f>+Outflows!S388+Fees!S388+'Ongoing Cash Flows'!S388+'Terminal Value'!S388</f>
        <v>0</v>
      </c>
      <c r="T388" s="70">
        <f>+Outflows!T388+Fees!T388+'Ongoing Cash Flows'!T388+'Terminal Value'!T388</f>
        <v>0</v>
      </c>
      <c r="U388" s="70">
        <f>+Outflows!U388+Fees!U388+'Ongoing Cash Flows'!U388+'Terminal Value'!U388</f>
        <v>0</v>
      </c>
      <c r="V388" s="70">
        <f>+Outflows!V388+Fees!V388+'Ongoing Cash Flows'!V388+'Terminal Value'!V388</f>
        <v>0</v>
      </c>
      <c r="W388" s="70">
        <f>+Outflows!W388+Fees!W388+'Ongoing Cash Flows'!W388+'Terminal Value'!W388</f>
        <v>0</v>
      </c>
      <c r="X388" s="70">
        <f>+Outflows!X388+Fees!X388+'Ongoing Cash Flows'!X388+'Terminal Value'!X388</f>
        <v>0</v>
      </c>
      <c r="Y388" s="70">
        <f>+Outflows!Y388+Fees!Y388+'Ongoing Cash Flows'!Y388+'Terminal Value'!Y388</f>
        <v>0</v>
      </c>
      <c r="Z388" s="70">
        <f>+Outflows!Z388+Fees!Z388+'Ongoing Cash Flows'!Z388+'Terminal Value'!Z388</f>
        <v>0</v>
      </c>
      <c r="AA388" s="70">
        <f>+Outflows!AA388+Fees!AA388+'Ongoing Cash Flows'!AA388+'Terminal Value'!AA388</f>
        <v>0</v>
      </c>
      <c r="AB388" s="70">
        <f>+Outflows!AB388+Fees!AB388+'Ongoing Cash Flows'!AB388+'Terminal Value'!AB388</f>
        <v>0</v>
      </c>
      <c r="AC388" s="70">
        <f>+Outflows!AC388+Fees!AC388+'Ongoing Cash Flows'!AC388+'Terminal Value'!AC388</f>
        <v>0</v>
      </c>
      <c r="AD388" s="70">
        <f>+Outflows!AD388+Fees!AD388+'Ongoing Cash Flows'!AD388+'Terminal Value'!AD388</f>
        <v>0</v>
      </c>
      <c r="AE388" s="70">
        <f>+Outflows!AE388+Fees!AE388+'Ongoing Cash Flows'!AE388+'Terminal Value'!AE388</f>
        <v>0</v>
      </c>
      <c r="AF388" s="70">
        <f>+Outflows!AF388+Fees!AF388+'Ongoing Cash Flows'!AF388+'Terminal Value'!AF388</f>
        <v>0</v>
      </c>
      <c r="AG388" s="70">
        <f>+Outflows!AG388+Fees!AG388+'Ongoing Cash Flows'!AG388+'Terminal Value'!AG388</f>
        <v>0</v>
      </c>
      <c r="AH388" s="70">
        <f>+Outflows!AH388+Fees!AH388+'Ongoing Cash Flows'!AH388+'Terminal Value'!AH388</f>
        <v>0</v>
      </c>
      <c r="AI388" s="70">
        <f>+Outflows!AI388+Fees!AI388+'Ongoing Cash Flows'!AI388+'Terminal Value'!AI388</f>
        <v>0</v>
      </c>
      <c r="AJ388" s="70">
        <f>+Outflows!AJ388+Fees!AJ388+'Ongoing Cash Flows'!AJ388+'Terminal Value'!AJ388</f>
        <v>0</v>
      </c>
      <c r="AK388" s="70"/>
      <c r="AL388" s="6"/>
      <c r="AM388" s="71"/>
      <c r="AN388" s="72">
        <f t="shared" si="24"/>
        <v>4.819615781307221E-2</v>
      </c>
      <c r="AO388" s="70">
        <f t="shared" ca="1" si="25"/>
        <v>-6377.3874311725349</v>
      </c>
      <c r="AP388" s="166">
        <f t="shared" ref="AP388:AP451" ca="1" si="26">MIN(0,AO388-$AO$1004)^2</f>
        <v>30019901.466792513</v>
      </c>
      <c r="AQ388" s="166">
        <f t="shared" ref="AQ388:AQ451" ca="1" si="27">MAX(0,AO388-$AO$1004)^2</f>
        <v>0</v>
      </c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1"/>
      <c r="CM388" s="1"/>
      <c r="CN388" s="1"/>
      <c r="CO388" s="1"/>
      <c r="CP388" s="1"/>
    </row>
    <row r="389" spans="1:94" x14ac:dyDescent="0.2">
      <c r="A389" s="6">
        <v>387</v>
      </c>
      <c r="B389" s="70">
        <f>+Outflows!B389+Fees!B389+'Ongoing Cash Flows'!B389+'Terminal Value'!B389</f>
        <v>-103304.9432688602</v>
      </c>
      <c r="C389" s="70">
        <f>+Outflows!C389+Fees!C389+'Ongoing Cash Flows'!C389+'Terminal Value'!C389</f>
        <v>14399.599406989299</v>
      </c>
      <c r="D389" s="70">
        <f>+Outflows!D389+Fees!D389+'Ongoing Cash Flows'!D389+'Terminal Value'!D389</f>
        <v>12532.926121387027</v>
      </c>
      <c r="E389" s="70">
        <f>+Outflows!E389+Fees!E389+'Ongoing Cash Flows'!E389+'Terminal Value'!E389</f>
        <v>10465.649530682753</v>
      </c>
      <c r="F389" s="70">
        <f>+Outflows!F389+Fees!F389+'Ongoing Cash Flows'!F389+'Terminal Value'!F389</f>
        <v>10028.037938347992</v>
      </c>
      <c r="G389" s="70">
        <f>+Outflows!G389+Fees!G389+'Ongoing Cash Flows'!G389+'Terminal Value'!G389</f>
        <v>9727.2999087101653</v>
      </c>
      <c r="H389" s="70">
        <f>+Outflows!H389+Fees!H389+'Ongoing Cash Flows'!H389+'Terminal Value'!H389</f>
        <v>8713.7662997078332</v>
      </c>
      <c r="I389" s="70">
        <f>+Outflows!I389+Fees!I389+'Ongoing Cash Flows'!I389+'Terminal Value'!I389</f>
        <v>8551.0791448000473</v>
      </c>
      <c r="J389" s="70">
        <f>+Outflows!J389+Fees!J389+'Ongoing Cash Flows'!J389+'Terminal Value'!J389</f>
        <v>8538.6449422650567</v>
      </c>
      <c r="K389" s="70">
        <f>+Outflows!K389+Fees!K389+'Ongoing Cash Flows'!K389+'Terminal Value'!K389</f>
        <v>8529.8542098483103</v>
      </c>
      <c r="L389" s="70">
        <f>+Outflows!L389+Fees!L389+'Ongoing Cash Flows'!L389+'Terminal Value'!L389</f>
        <v>8530.7170073846464</v>
      </c>
      <c r="M389" s="70">
        <f>+Outflows!M389+Fees!M389+'Ongoing Cash Flows'!M389+'Terminal Value'!M389</f>
        <v>8503.0755755454884</v>
      </c>
      <c r="N389" s="70">
        <f>+Outflows!N389+Fees!N389+'Ongoing Cash Flows'!N389+'Terminal Value'!N389</f>
        <v>8485.0642748527389</v>
      </c>
      <c r="O389" s="70">
        <f>+Outflows!O389+Fees!O389+'Ongoing Cash Flows'!O389+'Terminal Value'!O389</f>
        <v>8159.3052584136258</v>
      </c>
      <c r="P389" s="70">
        <f>+Outflows!P389+Fees!P389+'Ongoing Cash Flows'!P389+'Terminal Value'!P389</f>
        <v>8051.0817893269186</v>
      </c>
      <c r="Q389" s="70">
        <f>+Outflows!Q389+Fees!Q389+'Ongoing Cash Flows'!Q389+'Terminal Value'!Q389</f>
        <v>8022.8902135860289</v>
      </c>
      <c r="R389" s="70">
        <f>+Outflows!R389+Fees!R389+'Ongoing Cash Flows'!R389+'Terminal Value'!R389</f>
        <v>1184.8663773165188</v>
      </c>
      <c r="S389" s="70">
        <f>+Outflows!S389+Fees!S389+'Ongoing Cash Flows'!S389+'Terminal Value'!S389</f>
        <v>0</v>
      </c>
      <c r="T389" s="70">
        <f>+Outflows!T389+Fees!T389+'Ongoing Cash Flows'!T389+'Terminal Value'!T389</f>
        <v>0</v>
      </c>
      <c r="U389" s="70">
        <f>+Outflows!U389+Fees!U389+'Ongoing Cash Flows'!U389+'Terminal Value'!U389</f>
        <v>0</v>
      </c>
      <c r="V389" s="70">
        <f>+Outflows!V389+Fees!V389+'Ongoing Cash Flows'!V389+'Terminal Value'!V389</f>
        <v>0</v>
      </c>
      <c r="W389" s="70">
        <f>+Outflows!W389+Fees!W389+'Ongoing Cash Flows'!W389+'Terminal Value'!W389</f>
        <v>0</v>
      </c>
      <c r="X389" s="70">
        <f>+Outflows!X389+Fees!X389+'Ongoing Cash Flows'!X389+'Terminal Value'!X389</f>
        <v>0</v>
      </c>
      <c r="Y389" s="70">
        <f>+Outflows!Y389+Fees!Y389+'Ongoing Cash Flows'!Y389+'Terminal Value'!Y389</f>
        <v>0</v>
      </c>
      <c r="Z389" s="70">
        <f>+Outflows!Z389+Fees!Z389+'Ongoing Cash Flows'!Z389+'Terminal Value'!Z389</f>
        <v>0</v>
      </c>
      <c r="AA389" s="70">
        <f>+Outflows!AA389+Fees!AA389+'Ongoing Cash Flows'!AA389+'Terminal Value'!AA389</f>
        <v>0</v>
      </c>
      <c r="AB389" s="70">
        <f>+Outflows!AB389+Fees!AB389+'Ongoing Cash Flows'!AB389+'Terminal Value'!AB389</f>
        <v>0</v>
      </c>
      <c r="AC389" s="70">
        <f>+Outflows!AC389+Fees!AC389+'Ongoing Cash Flows'!AC389+'Terminal Value'!AC389</f>
        <v>0</v>
      </c>
      <c r="AD389" s="70">
        <f>+Outflows!AD389+Fees!AD389+'Ongoing Cash Flows'!AD389+'Terminal Value'!AD389</f>
        <v>0</v>
      </c>
      <c r="AE389" s="70">
        <f>+Outflows!AE389+Fees!AE389+'Ongoing Cash Flows'!AE389+'Terminal Value'!AE389</f>
        <v>0</v>
      </c>
      <c r="AF389" s="70">
        <f>+Outflows!AF389+Fees!AF389+'Ongoing Cash Flows'!AF389+'Terminal Value'!AF389</f>
        <v>0</v>
      </c>
      <c r="AG389" s="70">
        <f>+Outflows!AG389+Fees!AG389+'Ongoing Cash Flows'!AG389+'Terminal Value'!AG389</f>
        <v>0</v>
      </c>
      <c r="AH389" s="70">
        <f>+Outflows!AH389+Fees!AH389+'Ongoing Cash Flows'!AH389+'Terminal Value'!AH389</f>
        <v>0</v>
      </c>
      <c r="AI389" s="70">
        <f>+Outflows!AI389+Fees!AI389+'Ongoing Cash Flows'!AI389+'Terminal Value'!AI389</f>
        <v>0</v>
      </c>
      <c r="AJ389" s="70">
        <f>+Outflows!AJ389+Fees!AJ389+'Ongoing Cash Flows'!AJ389+'Terminal Value'!AJ389</f>
        <v>0</v>
      </c>
      <c r="AK389" s="70"/>
      <c r="AL389" s="6"/>
      <c r="AM389" s="71"/>
      <c r="AN389" s="72">
        <f t="shared" si="24"/>
        <v>4.7238352894783023E-2</v>
      </c>
      <c r="AO389" s="70">
        <f t="shared" ca="1" si="25"/>
        <v>-6974.6448211786028</v>
      </c>
      <c r="AP389" s="166">
        <f t="shared" ca="1" si="26"/>
        <v>36921414.530982487</v>
      </c>
      <c r="AQ389" s="166">
        <f t="shared" ca="1" si="27"/>
        <v>0</v>
      </c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1"/>
      <c r="CM389" s="1"/>
      <c r="CN389" s="1"/>
      <c r="CO389" s="1"/>
      <c r="CP389" s="1"/>
    </row>
    <row r="390" spans="1:94" x14ac:dyDescent="0.2">
      <c r="A390" s="6">
        <v>388</v>
      </c>
      <c r="B390" s="70">
        <f>+Outflows!B390+Fees!B390+'Ongoing Cash Flows'!B390+'Terminal Value'!B390</f>
        <v>-94713.747426017071</v>
      </c>
      <c r="C390" s="70">
        <f>+Outflows!C390+Fees!C390+'Ongoing Cash Flows'!C390+'Terminal Value'!C390</f>
        <v>14171.233827461994</v>
      </c>
      <c r="D390" s="70">
        <f>+Outflows!D390+Fees!D390+'Ongoing Cash Flows'!D390+'Terminal Value'!D390</f>
        <v>12137.878919147643</v>
      </c>
      <c r="E390" s="70">
        <f>+Outflows!E390+Fees!E390+'Ongoing Cash Flows'!E390+'Terminal Value'!E390</f>
        <v>10114.356536993751</v>
      </c>
      <c r="F390" s="70">
        <f>+Outflows!F390+Fees!F390+'Ongoing Cash Flows'!F390+'Terminal Value'!F390</f>
        <v>9665.8623842875641</v>
      </c>
      <c r="G390" s="70">
        <f>+Outflows!G390+Fees!G390+'Ongoing Cash Flows'!G390+'Terminal Value'!G390</f>
        <v>9530.3414162648132</v>
      </c>
      <c r="H390" s="70">
        <f>+Outflows!H390+Fees!H390+'Ongoing Cash Flows'!H390+'Terminal Value'!H390</f>
        <v>8505.6682921154843</v>
      </c>
      <c r="I390" s="70">
        <f>+Outflows!I390+Fees!I390+'Ongoing Cash Flows'!I390+'Terminal Value'!I390</f>
        <v>8354.0039851219008</v>
      </c>
      <c r="J390" s="70">
        <f>+Outflows!J390+Fees!J390+'Ongoing Cash Flows'!J390+'Terminal Value'!J390</f>
        <v>8341.5697825869102</v>
      </c>
      <c r="K390" s="70">
        <f>+Outflows!K390+Fees!K390+'Ongoing Cash Flows'!K390+'Terminal Value'!K390</f>
        <v>8332.4450244757936</v>
      </c>
      <c r="L390" s="70">
        <f>+Outflows!L390+Fees!L390+'Ongoing Cash Flows'!L390+'Terminal Value'!L390</f>
        <v>8333.6418477064999</v>
      </c>
      <c r="M390" s="70">
        <f>+Outflows!M390+Fees!M390+'Ongoing Cash Flows'!M390+'Terminal Value'!M390</f>
        <v>8305.6663901729717</v>
      </c>
      <c r="N390" s="70">
        <f>+Outflows!N390+Fees!N390+'Ongoing Cash Flows'!N390+'Terminal Value'!N390</f>
        <v>8287.9891151745942</v>
      </c>
      <c r="O390" s="70">
        <f>+Outflows!O390+Fees!O390+'Ongoing Cash Flows'!O390+'Terminal Value'!O390</f>
        <v>7961.896073041109</v>
      </c>
      <c r="P390" s="70">
        <f>+Outflows!P390+Fees!P390+'Ongoing Cash Flows'!P390+'Terminal Value'!P390</f>
        <v>7854.0066296487721</v>
      </c>
      <c r="Q390" s="70">
        <f>+Outflows!Q390+Fees!Q390+'Ongoing Cash Flows'!Q390+'Terminal Value'!Q390</f>
        <v>7825.4810282135122</v>
      </c>
      <c r="R390" s="70">
        <f>+Outflows!R390+Fees!R390+'Ongoing Cash Flows'!R390+'Terminal Value'!R390</f>
        <v>1086.3287974774453</v>
      </c>
      <c r="S390" s="70">
        <f>+Outflows!S390+Fees!S390+'Ongoing Cash Flows'!S390+'Terminal Value'!S390</f>
        <v>0</v>
      </c>
      <c r="T390" s="70">
        <f>+Outflows!T390+Fees!T390+'Ongoing Cash Flows'!T390+'Terminal Value'!T390</f>
        <v>0</v>
      </c>
      <c r="U390" s="70">
        <f>+Outflows!U390+Fees!U390+'Ongoing Cash Flows'!U390+'Terminal Value'!U390</f>
        <v>0</v>
      </c>
      <c r="V390" s="70">
        <f>+Outflows!V390+Fees!V390+'Ongoing Cash Flows'!V390+'Terminal Value'!V390</f>
        <v>0</v>
      </c>
      <c r="W390" s="70">
        <f>+Outflows!W390+Fees!W390+'Ongoing Cash Flows'!W390+'Terminal Value'!W390</f>
        <v>0</v>
      </c>
      <c r="X390" s="70">
        <f>+Outflows!X390+Fees!X390+'Ongoing Cash Flows'!X390+'Terminal Value'!X390</f>
        <v>0</v>
      </c>
      <c r="Y390" s="70">
        <f>+Outflows!Y390+Fees!Y390+'Ongoing Cash Flows'!Y390+'Terminal Value'!Y390</f>
        <v>0</v>
      </c>
      <c r="Z390" s="70">
        <f>+Outflows!Z390+Fees!Z390+'Ongoing Cash Flows'!Z390+'Terminal Value'!Z390</f>
        <v>0</v>
      </c>
      <c r="AA390" s="70">
        <f>+Outflows!AA390+Fees!AA390+'Ongoing Cash Flows'!AA390+'Terminal Value'!AA390</f>
        <v>0</v>
      </c>
      <c r="AB390" s="70">
        <f>+Outflows!AB390+Fees!AB390+'Ongoing Cash Flows'!AB390+'Terminal Value'!AB390</f>
        <v>0</v>
      </c>
      <c r="AC390" s="70">
        <f>+Outflows!AC390+Fees!AC390+'Ongoing Cash Flows'!AC390+'Terminal Value'!AC390</f>
        <v>0</v>
      </c>
      <c r="AD390" s="70">
        <f>+Outflows!AD390+Fees!AD390+'Ongoing Cash Flows'!AD390+'Terminal Value'!AD390</f>
        <v>0</v>
      </c>
      <c r="AE390" s="70">
        <f>+Outflows!AE390+Fees!AE390+'Ongoing Cash Flows'!AE390+'Terminal Value'!AE390</f>
        <v>0</v>
      </c>
      <c r="AF390" s="70">
        <f>+Outflows!AF390+Fees!AF390+'Ongoing Cash Flows'!AF390+'Terminal Value'!AF390</f>
        <v>0</v>
      </c>
      <c r="AG390" s="70">
        <f>+Outflows!AG390+Fees!AG390+'Ongoing Cash Flows'!AG390+'Terminal Value'!AG390</f>
        <v>0</v>
      </c>
      <c r="AH390" s="70">
        <f>+Outflows!AH390+Fees!AH390+'Ongoing Cash Flows'!AH390+'Terminal Value'!AH390</f>
        <v>0</v>
      </c>
      <c r="AI390" s="70">
        <f>+Outflows!AI390+Fees!AI390+'Ongoing Cash Flows'!AI390+'Terminal Value'!AI390</f>
        <v>0</v>
      </c>
      <c r="AJ390" s="70">
        <f>+Outflows!AJ390+Fees!AJ390+'Ongoing Cash Flows'!AJ390+'Terminal Value'!AJ390</f>
        <v>0</v>
      </c>
      <c r="AK390" s="70"/>
      <c r="AL390" s="6"/>
      <c r="AM390" s="71"/>
      <c r="AN390" s="72">
        <f t="shared" si="24"/>
        <v>5.7261034846305847E-2</v>
      </c>
      <c r="AO390" s="70">
        <f t="shared" ca="1" si="25"/>
        <v>-1226.8992602666497</v>
      </c>
      <c r="AP390" s="166">
        <f t="shared" ca="1" si="26"/>
        <v>107947.63234622855</v>
      </c>
      <c r="AQ390" s="166">
        <f t="shared" ca="1" si="27"/>
        <v>0</v>
      </c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1"/>
      <c r="CM390" s="1"/>
      <c r="CN390" s="1"/>
      <c r="CO390" s="1"/>
      <c r="CP390" s="1"/>
    </row>
    <row r="391" spans="1:94" x14ac:dyDescent="0.2">
      <c r="A391" s="6">
        <v>389</v>
      </c>
      <c r="B391" s="70">
        <f>+Outflows!B391+Fees!B391+'Ongoing Cash Flows'!B391+'Terminal Value'!B391</f>
        <v>-99826.563130471186</v>
      </c>
      <c r="C391" s="70">
        <f>+Outflows!C391+Fees!C391+'Ongoing Cash Flows'!C391+'Terminal Value'!C391</f>
        <v>14245.173638113225</v>
      </c>
      <c r="D391" s="70">
        <f>+Outflows!D391+Fees!D391+'Ongoing Cash Flows'!D391+'Terminal Value'!D391</f>
        <v>12320.483005034297</v>
      </c>
      <c r="E391" s="70">
        <f>+Outflows!E391+Fees!E391+'Ongoing Cash Flows'!E391+'Terminal Value'!E391</f>
        <v>10272.504283030183</v>
      </c>
      <c r="F391" s="70">
        <f>+Outflows!F391+Fees!F391+'Ongoing Cash Flows'!F391+'Terminal Value'!F391</f>
        <v>9954.4801049672951</v>
      </c>
      <c r="G391" s="70">
        <f>+Outflows!G391+Fees!G391+'Ongoing Cash Flows'!G391+'Terminal Value'!G391</f>
        <v>9559.969085002318</v>
      </c>
      <c r="H391" s="70">
        <f>+Outflows!H391+Fees!H391+'Ongoing Cash Flows'!H391+'Terminal Value'!H391</f>
        <v>8629.5121411845412</v>
      </c>
      <c r="I391" s="70">
        <f>+Outflows!I391+Fees!I391+'Ongoing Cash Flows'!I391+'Terminal Value'!I391</f>
        <v>8471.2878871295143</v>
      </c>
      <c r="J391" s="70">
        <f>+Outflows!J391+Fees!J391+'Ongoing Cash Flows'!J391+'Terminal Value'!J391</f>
        <v>8458.8536845945237</v>
      </c>
      <c r="K391" s="70">
        <f>+Outflows!K391+Fees!K391+'Ongoing Cash Flows'!K391+'Terminal Value'!K391</f>
        <v>8449.9277127579971</v>
      </c>
      <c r="L391" s="70">
        <f>+Outflows!L391+Fees!L391+'Ongoing Cash Flows'!L391+'Terminal Value'!L391</f>
        <v>8450.9257497141152</v>
      </c>
      <c r="M391" s="70">
        <f>+Outflows!M391+Fees!M391+'Ongoing Cash Flows'!M391+'Terminal Value'!M391</f>
        <v>8423.1490784551752</v>
      </c>
      <c r="N391" s="70">
        <f>+Outflows!N391+Fees!N391+'Ongoing Cash Flows'!N391+'Terminal Value'!N391</f>
        <v>8405.2730171822077</v>
      </c>
      <c r="O391" s="70">
        <f>+Outflows!O391+Fees!O391+'Ongoing Cash Flows'!O391+'Terminal Value'!O391</f>
        <v>8079.3787613233117</v>
      </c>
      <c r="P391" s="70">
        <f>+Outflows!P391+Fees!P391+'Ongoing Cash Flows'!P391+'Terminal Value'!P391</f>
        <v>7971.2905316563865</v>
      </c>
      <c r="Q391" s="70">
        <f>+Outflows!Q391+Fees!Q391+'Ongoing Cash Flows'!Q391+'Terminal Value'!Q391</f>
        <v>7942.9637164957148</v>
      </c>
      <c r="R391" s="70">
        <f>+Outflows!R391+Fees!R391+'Ongoing Cash Flows'!R391+'Terminal Value'!R391</f>
        <v>1144.9707484812523</v>
      </c>
      <c r="S391" s="70">
        <f>+Outflows!S391+Fees!S391+'Ongoing Cash Flows'!S391+'Terminal Value'!S391</f>
        <v>0</v>
      </c>
      <c r="T391" s="70">
        <f>+Outflows!T391+Fees!T391+'Ongoing Cash Flows'!T391+'Terminal Value'!T391</f>
        <v>0</v>
      </c>
      <c r="U391" s="70">
        <f>+Outflows!U391+Fees!U391+'Ongoing Cash Flows'!U391+'Terminal Value'!U391</f>
        <v>0</v>
      </c>
      <c r="V391" s="70">
        <f>+Outflows!V391+Fees!V391+'Ongoing Cash Flows'!V391+'Terminal Value'!V391</f>
        <v>0</v>
      </c>
      <c r="W391" s="70">
        <f>+Outflows!W391+Fees!W391+'Ongoing Cash Flows'!W391+'Terminal Value'!W391</f>
        <v>0</v>
      </c>
      <c r="X391" s="70">
        <f>+Outflows!X391+Fees!X391+'Ongoing Cash Flows'!X391+'Terminal Value'!X391</f>
        <v>0</v>
      </c>
      <c r="Y391" s="70">
        <f>+Outflows!Y391+Fees!Y391+'Ongoing Cash Flows'!Y391+'Terminal Value'!Y391</f>
        <v>0</v>
      </c>
      <c r="Z391" s="70">
        <f>+Outflows!Z391+Fees!Z391+'Ongoing Cash Flows'!Z391+'Terminal Value'!Z391</f>
        <v>0</v>
      </c>
      <c r="AA391" s="70">
        <f>+Outflows!AA391+Fees!AA391+'Ongoing Cash Flows'!AA391+'Terminal Value'!AA391</f>
        <v>0</v>
      </c>
      <c r="AB391" s="70">
        <f>+Outflows!AB391+Fees!AB391+'Ongoing Cash Flows'!AB391+'Terminal Value'!AB391</f>
        <v>0</v>
      </c>
      <c r="AC391" s="70">
        <f>+Outflows!AC391+Fees!AC391+'Ongoing Cash Flows'!AC391+'Terminal Value'!AC391</f>
        <v>0</v>
      </c>
      <c r="AD391" s="70">
        <f>+Outflows!AD391+Fees!AD391+'Ongoing Cash Flows'!AD391+'Terminal Value'!AD391</f>
        <v>0</v>
      </c>
      <c r="AE391" s="70">
        <f>+Outflows!AE391+Fees!AE391+'Ongoing Cash Flows'!AE391+'Terminal Value'!AE391</f>
        <v>0</v>
      </c>
      <c r="AF391" s="70">
        <f>+Outflows!AF391+Fees!AF391+'Ongoing Cash Flows'!AF391+'Terminal Value'!AF391</f>
        <v>0</v>
      </c>
      <c r="AG391" s="70">
        <f>+Outflows!AG391+Fees!AG391+'Ongoing Cash Flows'!AG391+'Terminal Value'!AG391</f>
        <v>0</v>
      </c>
      <c r="AH391" s="70">
        <f>+Outflows!AH391+Fees!AH391+'Ongoing Cash Flows'!AH391+'Terminal Value'!AH391</f>
        <v>0</v>
      </c>
      <c r="AI391" s="70">
        <f>+Outflows!AI391+Fees!AI391+'Ongoing Cash Flows'!AI391+'Terminal Value'!AI391</f>
        <v>0</v>
      </c>
      <c r="AJ391" s="70">
        <f>+Outflows!AJ391+Fees!AJ391+'Ongoing Cash Flows'!AJ391+'Terminal Value'!AJ391</f>
        <v>0</v>
      </c>
      <c r="AK391" s="70"/>
      <c r="AL391" s="6"/>
      <c r="AM391" s="71"/>
      <c r="AN391" s="72">
        <f t="shared" si="24"/>
        <v>5.0857189297676089E-2</v>
      </c>
      <c r="AO391" s="70">
        <f t="shared" ca="1" si="25"/>
        <v>-4792.9580356553315</v>
      </c>
      <c r="AP391" s="166">
        <f t="shared" ca="1" si="26"/>
        <v>15168007.50179432</v>
      </c>
      <c r="AQ391" s="166">
        <f t="shared" ca="1" si="27"/>
        <v>0</v>
      </c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1"/>
      <c r="CM391" s="1"/>
      <c r="CN391" s="1"/>
      <c r="CO391" s="1"/>
      <c r="CP391" s="1"/>
    </row>
    <row r="392" spans="1:94" x14ac:dyDescent="0.2">
      <c r="A392" s="6">
        <v>390</v>
      </c>
      <c r="B392" s="70">
        <f>+Outflows!B392+Fees!B392+'Ongoing Cash Flows'!B392+'Terminal Value'!B392</f>
        <v>-89802.365821778003</v>
      </c>
      <c r="C392" s="70">
        <f>+Outflows!C392+Fees!C392+'Ongoing Cash Flows'!C392+'Terminal Value'!C392</f>
        <v>14047.054367100236</v>
      </c>
      <c r="D392" s="70">
        <f>+Outflows!D392+Fees!D392+'Ongoing Cash Flows'!D392+'Terminal Value'!D392</f>
        <v>11971.240136822897</v>
      </c>
      <c r="E392" s="70">
        <f>+Outflows!E392+Fees!E392+'Ongoing Cash Flows'!E392+'Terminal Value'!E392</f>
        <v>10001.027921380681</v>
      </c>
      <c r="F392" s="70">
        <f>+Outflows!F392+Fees!F392+'Ongoing Cash Flows'!F392+'Terminal Value'!F392</f>
        <v>9682.3080667005852</v>
      </c>
      <c r="G392" s="70">
        <f>+Outflows!G392+Fees!G392+'Ongoing Cash Flows'!G392+'Terminal Value'!G392</f>
        <v>9271.4109785979472</v>
      </c>
      <c r="H392" s="70">
        <f>+Outflows!H392+Fees!H392+'Ongoing Cash Flows'!H392+'Terminal Value'!H392</f>
        <v>8386.7036281660203</v>
      </c>
      <c r="I392" s="70">
        <f>+Outflows!I392+Fees!I392+'Ongoing Cash Flows'!I392+'Terminal Value'!I392</f>
        <v>8241.3408202259379</v>
      </c>
      <c r="J392" s="70">
        <f>+Outflows!J392+Fees!J392+'Ongoing Cash Flows'!J392+'Terminal Value'!J392</f>
        <v>8228.9066176909491</v>
      </c>
      <c r="K392" s="70">
        <f>+Outflows!K392+Fees!K392+'Ongoing Cash Flows'!K392+'Terminal Value'!K392</f>
        <v>8219.5909050630617</v>
      </c>
      <c r="L392" s="70">
        <f>+Outflows!L392+Fees!L392+'Ongoing Cash Flows'!L392+'Terminal Value'!L392</f>
        <v>8220.9786828105389</v>
      </c>
      <c r="M392" s="70">
        <f>+Outflows!M392+Fees!M392+'Ongoing Cash Flows'!M392+'Terminal Value'!M392</f>
        <v>8192.8122707602379</v>
      </c>
      <c r="N392" s="70">
        <f>+Outflows!N392+Fees!N392+'Ongoing Cash Flows'!N392+'Terminal Value'!N392</f>
        <v>8175.3259502786323</v>
      </c>
      <c r="O392" s="70">
        <f>+Outflows!O392+Fees!O392+'Ongoing Cash Flows'!O392+'Terminal Value'!O392</f>
        <v>7849.0419536283753</v>
      </c>
      <c r="P392" s="70">
        <f>+Outflows!P392+Fees!P392+'Ongoing Cash Flows'!P392+'Terminal Value'!P392</f>
        <v>7741.3434647528111</v>
      </c>
      <c r="Q392" s="70">
        <f>+Outflows!Q392+Fees!Q392+'Ongoing Cash Flows'!Q392+'Terminal Value'!Q392</f>
        <v>7712.6269088007793</v>
      </c>
      <c r="R392" s="70">
        <f>+Outflows!R392+Fees!R392+'Ongoing Cash Flows'!R392+'Terminal Value'!R392</f>
        <v>1029.9972150294648</v>
      </c>
      <c r="S392" s="70">
        <f>+Outflows!S392+Fees!S392+'Ongoing Cash Flows'!S392+'Terminal Value'!S392</f>
        <v>0</v>
      </c>
      <c r="T392" s="70">
        <f>+Outflows!T392+Fees!T392+'Ongoing Cash Flows'!T392+'Terminal Value'!T392</f>
        <v>0</v>
      </c>
      <c r="U392" s="70">
        <f>+Outflows!U392+Fees!U392+'Ongoing Cash Flows'!U392+'Terminal Value'!U392</f>
        <v>0</v>
      </c>
      <c r="V392" s="70">
        <f>+Outflows!V392+Fees!V392+'Ongoing Cash Flows'!V392+'Terminal Value'!V392</f>
        <v>0</v>
      </c>
      <c r="W392" s="70">
        <f>+Outflows!W392+Fees!W392+'Ongoing Cash Flows'!W392+'Terminal Value'!W392</f>
        <v>0</v>
      </c>
      <c r="X392" s="70">
        <f>+Outflows!X392+Fees!X392+'Ongoing Cash Flows'!X392+'Terminal Value'!X392</f>
        <v>0</v>
      </c>
      <c r="Y392" s="70">
        <f>+Outflows!Y392+Fees!Y392+'Ongoing Cash Flows'!Y392+'Terminal Value'!Y392</f>
        <v>0</v>
      </c>
      <c r="Z392" s="70">
        <f>+Outflows!Z392+Fees!Z392+'Ongoing Cash Flows'!Z392+'Terminal Value'!Z392</f>
        <v>0</v>
      </c>
      <c r="AA392" s="70">
        <f>+Outflows!AA392+Fees!AA392+'Ongoing Cash Flows'!AA392+'Terminal Value'!AA392</f>
        <v>0</v>
      </c>
      <c r="AB392" s="70">
        <f>+Outflows!AB392+Fees!AB392+'Ongoing Cash Flows'!AB392+'Terminal Value'!AB392</f>
        <v>0</v>
      </c>
      <c r="AC392" s="70">
        <f>+Outflows!AC392+Fees!AC392+'Ongoing Cash Flows'!AC392+'Terminal Value'!AC392</f>
        <v>0</v>
      </c>
      <c r="AD392" s="70">
        <f>+Outflows!AD392+Fees!AD392+'Ongoing Cash Flows'!AD392+'Terminal Value'!AD392</f>
        <v>0</v>
      </c>
      <c r="AE392" s="70">
        <f>+Outflows!AE392+Fees!AE392+'Ongoing Cash Flows'!AE392+'Terminal Value'!AE392</f>
        <v>0</v>
      </c>
      <c r="AF392" s="70">
        <f>+Outflows!AF392+Fees!AF392+'Ongoing Cash Flows'!AF392+'Terminal Value'!AF392</f>
        <v>0</v>
      </c>
      <c r="AG392" s="70">
        <f>+Outflows!AG392+Fees!AG392+'Ongoing Cash Flows'!AG392+'Terminal Value'!AG392</f>
        <v>0</v>
      </c>
      <c r="AH392" s="70">
        <f>+Outflows!AH392+Fees!AH392+'Ongoing Cash Flows'!AH392+'Terminal Value'!AH392</f>
        <v>0</v>
      </c>
      <c r="AI392" s="70">
        <f>+Outflows!AI392+Fees!AI392+'Ongoing Cash Flows'!AI392+'Terminal Value'!AI392</f>
        <v>0</v>
      </c>
      <c r="AJ392" s="70">
        <f>+Outflows!AJ392+Fees!AJ392+'Ongoing Cash Flows'!AJ392+'Terminal Value'!AJ392</f>
        <v>0</v>
      </c>
      <c r="AK392" s="70"/>
      <c r="AL392" s="6"/>
      <c r="AM392" s="71"/>
      <c r="AN392" s="72">
        <f t="shared" si="24"/>
        <v>6.4107921719551084E-2</v>
      </c>
      <c r="AO392" s="70">
        <f t="shared" ca="1" si="25"/>
        <v>2246.3701221630345</v>
      </c>
      <c r="AP392" s="166">
        <f t="shared" ca="1" si="26"/>
        <v>0</v>
      </c>
      <c r="AQ392" s="166">
        <f t="shared" ca="1" si="27"/>
        <v>9889235.7799389102</v>
      </c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1"/>
      <c r="CM392" s="1"/>
      <c r="CN392" s="1"/>
      <c r="CO392" s="1"/>
      <c r="CP392" s="1"/>
    </row>
    <row r="393" spans="1:94" x14ac:dyDescent="0.2">
      <c r="A393" s="6">
        <v>391</v>
      </c>
      <c r="B393" s="70">
        <f>+Outflows!B393+Fees!B393+'Ongoing Cash Flows'!B393+'Terminal Value'!B393</f>
        <v>-91851.533765267362</v>
      </c>
      <c r="C393" s="70">
        <f>+Outflows!C393+Fees!C393+'Ongoing Cash Flows'!C393+'Terminal Value'!C393</f>
        <v>14041.507386267025</v>
      </c>
      <c r="D393" s="70">
        <f>+Outflows!D393+Fees!D393+'Ongoing Cash Flows'!D393+'Terminal Value'!D393</f>
        <v>12054.64592522589</v>
      </c>
      <c r="E393" s="70">
        <f>+Outflows!E393+Fees!E393+'Ongoing Cash Flows'!E393+'Terminal Value'!E393</f>
        <v>10063.604351178552</v>
      </c>
      <c r="F393" s="70">
        <f>+Outflows!F393+Fees!F393+'Ongoing Cash Flows'!F393+'Terminal Value'!F393</f>
        <v>9717.9094942997181</v>
      </c>
      <c r="G393" s="70">
        <f>+Outflows!G393+Fees!G393+'Ongoing Cash Flows'!G393+'Terminal Value'!G393</f>
        <v>9227.5507323138154</v>
      </c>
      <c r="H393" s="70">
        <f>+Outflows!H393+Fees!H393+'Ongoing Cash Flows'!H393+'Terminal Value'!H393</f>
        <v>8436.3390658935259</v>
      </c>
      <c r="I393" s="70">
        <f>+Outflows!I393+Fees!I393+'Ongoing Cash Flows'!I393+'Terminal Value'!I393</f>
        <v>8288.3470935152291</v>
      </c>
      <c r="J393" s="70">
        <f>+Outflows!J393+Fees!J393+'Ongoing Cash Flows'!J393+'Terminal Value'!J393</f>
        <v>8275.9128909802403</v>
      </c>
      <c r="K393" s="70">
        <f>+Outflows!K393+Fees!K393+'Ongoing Cash Flows'!K393+'Terminal Value'!K393</f>
        <v>8266.6768500019934</v>
      </c>
      <c r="L393" s="70">
        <f>+Outflows!L393+Fees!L393+'Ongoing Cash Flows'!L393+'Terminal Value'!L393</f>
        <v>8267.98495609983</v>
      </c>
      <c r="M393" s="70">
        <f>+Outflows!M393+Fees!M393+'Ongoing Cash Flows'!M393+'Terminal Value'!M393</f>
        <v>8239.8982156991715</v>
      </c>
      <c r="N393" s="70">
        <f>+Outflows!N393+Fees!N393+'Ongoing Cash Flows'!N393+'Terminal Value'!N393</f>
        <v>8222.3322235679225</v>
      </c>
      <c r="O393" s="70">
        <f>+Outflows!O393+Fees!O393+'Ongoing Cash Flows'!O393+'Terminal Value'!O393</f>
        <v>7896.1278985673089</v>
      </c>
      <c r="P393" s="70">
        <f>+Outflows!P393+Fees!P393+'Ongoing Cash Flows'!P393+'Terminal Value'!P393</f>
        <v>7788.3497380421022</v>
      </c>
      <c r="Q393" s="70">
        <f>+Outflows!Q393+Fees!Q393+'Ongoing Cash Flows'!Q393+'Terminal Value'!Q393</f>
        <v>7759.712853739713</v>
      </c>
      <c r="R393" s="70">
        <f>+Outflows!R393+Fees!R393+'Ongoing Cash Flows'!R393+'Terminal Value'!R393</f>
        <v>1053.5003516741103</v>
      </c>
      <c r="S393" s="70">
        <f>+Outflows!S393+Fees!S393+'Ongoing Cash Flows'!S393+'Terminal Value'!S393</f>
        <v>0</v>
      </c>
      <c r="T393" s="70">
        <f>+Outflows!T393+Fees!T393+'Ongoing Cash Flows'!T393+'Terminal Value'!T393</f>
        <v>0</v>
      </c>
      <c r="U393" s="70">
        <f>+Outflows!U393+Fees!U393+'Ongoing Cash Flows'!U393+'Terminal Value'!U393</f>
        <v>0</v>
      </c>
      <c r="V393" s="70">
        <f>+Outflows!V393+Fees!V393+'Ongoing Cash Flows'!V393+'Terminal Value'!V393</f>
        <v>0</v>
      </c>
      <c r="W393" s="70">
        <f>+Outflows!W393+Fees!W393+'Ongoing Cash Flows'!W393+'Terminal Value'!W393</f>
        <v>0</v>
      </c>
      <c r="X393" s="70">
        <f>+Outflows!X393+Fees!X393+'Ongoing Cash Flows'!X393+'Terminal Value'!X393</f>
        <v>0</v>
      </c>
      <c r="Y393" s="70">
        <f>+Outflows!Y393+Fees!Y393+'Ongoing Cash Flows'!Y393+'Terminal Value'!Y393</f>
        <v>0</v>
      </c>
      <c r="Z393" s="70">
        <f>+Outflows!Z393+Fees!Z393+'Ongoing Cash Flows'!Z393+'Terminal Value'!Z393</f>
        <v>0</v>
      </c>
      <c r="AA393" s="70">
        <f>+Outflows!AA393+Fees!AA393+'Ongoing Cash Flows'!AA393+'Terminal Value'!AA393</f>
        <v>0</v>
      </c>
      <c r="AB393" s="70">
        <f>+Outflows!AB393+Fees!AB393+'Ongoing Cash Flows'!AB393+'Terminal Value'!AB393</f>
        <v>0</v>
      </c>
      <c r="AC393" s="70">
        <f>+Outflows!AC393+Fees!AC393+'Ongoing Cash Flows'!AC393+'Terminal Value'!AC393</f>
        <v>0</v>
      </c>
      <c r="AD393" s="70">
        <f>+Outflows!AD393+Fees!AD393+'Ongoing Cash Flows'!AD393+'Terminal Value'!AD393</f>
        <v>0</v>
      </c>
      <c r="AE393" s="70">
        <f>+Outflows!AE393+Fees!AE393+'Ongoing Cash Flows'!AE393+'Terminal Value'!AE393</f>
        <v>0</v>
      </c>
      <c r="AF393" s="70">
        <f>+Outflows!AF393+Fees!AF393+'Ongoing Cash Flows'!AF393+'Terminal Value'!AF393</f>
        <v>0</v>
      </c>
      <c r="AG393" s="70">
        <f>+Outflows!AG393+Fees!AG393+'Ongoing Cash Flows'!AG393+'Terminal Value'!AG393</f>
        <v>0</v>
      </c>
      <c r="AH393" s="70">
        <f>+Outflows!AH393+Fees!AH393+'Ongoing Cash Flows'!AH393+'Terminal Value'!AH393</f>
        <v>0</v>
      </c>
      <c r="AI393" s="70">
        <f>+Outflows!AI393+Fees!AI393+'Ongoing Cash Flows'!AI393+'Terminal Value'!AI393</f>
        <v>0</v>
      </c>
      <c r="AJ393" s="70">
        <f>+Outflows!AJ393+Fees!AJ393+'Ongoing Cash Flows'!AJ393+'Terminal Value'!AJ393</f>
        <v>0</v>
      </c>
      <c r="AK393" s="70"/>
      <c r="AL393" s="6"/>
      <c r="AM393" s="71"/>
      <c r="AN393" s="72">
        <f t="shared" si="24"/>
        <v>6.0972371697425837E-2</v>
      </c>
      <c r="AO393" s="70">
        <f t="shared" ca="1" si="25"/>
        <v>695.580294332113</v>
      </c>
      <c r="AP393" s="166">
        <f t="shared" ca="1" si="26"/>
        <v>0</v>
      </c>
      <c r="AQ393" s="166">
        <f t="shared" ca="1" si="27"/>
        <v>2540599.1517980979</v>
      </c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1"/>
      <c r="CM393" s="1"/>
      <c r="CN393" s="1"/>
      <c r="CO393" s="1"/>
      <c r="CP393" s="1"/>
    </row>
    <row r="394" spans="1:94" x14ac:dyDescent="0.2">
      <c r="A394" s="6">
        <v>392</v>
      </c>
      <c r="B394" s="70">
        <f>+Outflows!B394+Fees!B394+'Ongoing Cash Flows'!B394+'Terminal Value'!B394</f>
        <v>-98636.078908413692</v>
      </c>
      <c r="C394" s="70">
        <f>+Outflows!C394+Fees!C394+'Ongoing Cash Flows'!C394+'Terminal Value'!C394</f>
        <v>14255.397374435128</v>
      </c>
      <c r="D394" s="70">
        <f>+Outflows!D394+Fees!D394+'Ongoing Cash Flows'!D394+'Terminal Value'!D394</f>
        <v>12302.926443838807</v>
      </c>
      <c r="E394" s="70">
        <f>+Outflows!E394+Fees!E394+'Ongoing Cash Flows'!E394+'Terminal Value'!E394</f>
        <v>10364.295848642741</v>
      </c>
      <c r="F394" s="70">
        <f>+Outflows!F394+Fees!F394+'Ongoing Cash Flows'!F394+'Terminal Value'!F394</f>
        <v>9890.5267379056659</v>
      </c>
      <c r="G394" s="70">
        <f>+Outflows!G394+Fees!G394+'Ongoing Cash Flows'!G394+'Terminal Value'!G394</f>
        <v>9504.2423644383816</v>
      </c>
      <c r="H394" s="70">
        <f>+Outflows!H394+Fees!H394+'Ongoing Cash Flows'!H394+'Terminal Value'!H394</f>
        <v>8600.6759466416515</v>
      </c>
      <c r="I394" s="70">
        <f>+Outflows!I394+Fees!I394+'Ongoing Cash Flows'!I394+'Terminal Value'!I394</f>
        <v>8443.9791314628928</v>
      </c>
      <c r="J394" s="70">
        <f>+Outflows!J394+Fees!J394+'Ongoing Cash Flows'!J394+'Terminal Value'!J394</f>
        <v>8431.5449289279022</v>
      </c>
      <c r="K394" s="70">
        <f>+Outflows!K394+Fees!K394+'Ongoing Cash Flows'!K394+'Terminal Value'!K394</f>
        <v>8422.5726710648232</v>
      </c>
      <c r="L394" s="70">
        <f>+Outflows!L394+Fees!L394+'Ongoing Cash Flows'!L394+'Terminal Value'!L394</f>
        <v>8423.6169940474938</v>
      </c>
      <c r="M394" s="70">
        <f>+Outflows!M394+Fees!M394+'Ongoing Cash Flows'!M394+'Terminal Value'!M394</f>
        <v>8395.7940367619995</v>
      </c>
      <c r="N394" s="70">
        <f>+Outflows!N394+Fees!N394+'Ongoing Cash Flows'!N394+'Terminal Value'!N394</f>
        <v>8377.9642615155863</v>
      </c>
      <c r="O394" s="70">
        <f>+Outflows!O394+Fees!O394+'Ongoing Cash Flows'!O394+'Terminal Value'!O394</f>
        <v>8052.0237196301368</v>
      </c>
      <c r="P394" s="70">
        <f>+Outflows!P394+Fees!P394+'Ongoing Cash Flows'!P394+'Terminal Value'!P394</f>
        <v>7943.9817759897651</v>
      </c>
      <c r="Q394" s="70">
        <f>+Outflows!Q394+Fees!Q394+'Ongoing Cash Flows'!Q394+'Terminal Value'!Q394</f>
        <v>7915.60867480254</v>
      </c>
      <c r="R394" s="70">
        <f>+Outflows!R394+Fees!R394+'Ongoing Cash Flows'!R394+'Terminal Value'!R394</f>
        <v>1131.3163706479415</v>
      </c>
      <c r="S394" s="70">
        <f>+Outflows!S394+Fees!S394+'Ongoing Cash Flows'!S394+'Terminal Value'!S394</f>
        <v>0</v>
      </c>
      <c r="T394" s="70">
        <f>+Outflows!T394+Fees!T394+'Ongoing Cash Flows'!T394+'Terminal Value'!T394</f>
        <v>0</v>
      </c>
      <c r="U394" s="70">
        <f>+Outflows!U394+Fees!U394+'Ongoing Cash Flows'!U394+'Terminal Value'!U394</f>
        <v>0</v>
      </c>
      <c r="V394" s="70">
        <f>+Outflows!V394+Fees!V394+'Ongoing Cash Flows'!V394+'Terminal Value'!V394</f>
        <v>0</v>
      </c>
      <c r="W394" s="70">
        <f>+Outflows!W394+Fees!W394+'Ongoing Cash Flows'!W394+'Terminal Value'!W394</f>
        <v>0</v>
      </c>
      <c r="X394" s="70">
        <f>+Outflows!X394+Fees!X394+'Ongoing Cash Flows'!X394+'Terminal Value'!X394</f>
        <v>0</v>
      </c>
      <c r="Y394" s="70">
        <f>+Outflows!Y394+Fees!Y394+'Ongoing Cash Flows'!Y394+'Terminal Value'!Y394</f>
        <v>0</v>
      </c>
      <c r="Z394" s="70">
        <f>+Outflows!Z394+Fees!Z394+'Ongoing Cash Flows'!Z394+'Terminal Value'!Z394</f>
        <v>0</v>
      </c>
      <c r="AA394" s="70">
        <f>+Outflows!AA394+Fees!AA394+'Ongoing Cash Flows'!AA394+'Terminal Value'!AA394</f>
        <v>0</v>
      </c>
      <c r="AB394" s="70">
        <f>+Outflows!AB394+Fees!AB394+'Ongoing Cash Flows'!AB394+'Terminal Value'!AB394</f>
        <v>0</v>
      </c>
      <c r="AC394" s="70">
        <f>+Outflows!AC394+Fees!AC394+'Ongoing Cash Flows'!AC394+'Terminal Value'!AC394</f>
        <v>0</v>
      </c>
      <c r="AD394" s="70">
        <f>+Outflows!AD394+Fees!AD394+'Ongoing Cash Flows'!AD394+'Terminal Value'!AD394</f>
        <v>0</v>
      </c>
      <c r="AE394" s="70">
        <f>+Outflows!AE394+Fees!AE394+'Ongoing Cash Flows'!AE394+'Terminal Value'!AE394</f>
        <v>0</v>
      </c>
      <c r="AF394" s="70">
        <f>+Outflows!AF394+Fees!AF394+'Ongoing Cash Flows'!AF394+'Terminal Value'!AF394</f>
        <v>0</v>
      </c>
      <c r="AG394" s="70">
        <f>+Outflows!AG394+Fees!AG394+'Ongoing Cash Flows'!AG394+'Terminal Value'!AG394</f>
        <v>0</v>
      </c>
      <c r="AH394" s="70">
        <f>+Outflows!AH394+Fees!AH394+'Ongoing Cash Flows'!AH394+'Terminal Value'!AH394</f>
        <v>0</v>
      </c>
      <c r="AI394" s="70">
        <f>+Outflows!AI394+Fees!AI394+'Ongoing Cash Flows'!AI394+'Terminal Value'!AI394</f>
        <v>0</v>
      </c>
      <c r="AJ394" s="70">
        <f>+Outflows!AJ394+Fees!AJ394+'Ongoing Cash Flows'!AJ394+'Terminal Value'!AJ394</f>
        <v>0</v>
      </c>
      <c r="AK394" s="70"/>
      <c r="AL394" s="6"/>
      <c r="AM394" s="71"/>
      <c r="AN394" s="72">
        <f t="shared" si="24"/>
        <v>5.250202715396883E-2</v>
      </c>
      <c r="AO394" s="70">
        <f t="shared" ca="1" si="25"/>
        <v>-3848.0878993438459</v>
      </c>
      <c r="AP394" s="166">
        <f t="shared" ca="1" si="26"/>
        <v>8700980.7518350687</v>
      </c>
      <c r="AQ394" s="166">
        <f t="shared" ca="1" si="27"/>
        <v>0</v>
      </c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1"/>
      <c r="CM394" s="1"/>
      <c r="CN394" s="1"/>
      <c r="CO394" s="1"/>
      <c r="CP394" s="1"/>
    </row>
    <row r="395" spans="1:94" x14ac:dyDescent="0.2">
      <c r="A395" s="6">
        <v>393</v>
      </c>
      <c r="B395" s="70">
        <f>+Outflows!B395+Fees!B395+'Ongoing Cash Flows'!B395+'Terminal Value'!B395</f>
        <v>-93012.099006246819</v>
      </c>
      <c r="C395" s="70">
        <f>+Outflows!C395+Fees!C395+'Ongoing Cash Flows'!C395+'Terminal Value'!C395</f>
        <v>14123.428772057738</v>
      </c>
      <c r="D395" s="70">
        <f>+Outflows!D395+Fees!D395+'Ongoing Cash Flows'!D395+'Terminal Value'!D395</f>
        <v>12116.606527990809</v>
      </c>
      <c r="E395" s="70">
        <f>+Outflows!E395+Fees!E395+'Ongoing Cash Flows'!E395+'Terminal Value'!E395</f>
        <v>10056.419726134105</v>
      </c>
      <c r="F395" s="70">
        <f>+Outflows!F395+Fees!F395+'Ongoing Cash Flows'!F395+'Terminal Value'!F395</f>
        <v>9709.6323460765161</v>
      </c>
      <c r="G395" s="70">
        <f>+Outflows!G395+Fees!G395+'Ongoing Cash Flows'!G395+'Terminal Value'!G395</f>
        <v>9440.5695078156677</v>
      </c>
      <c r="H395" s="70">
        <f>+Outflows!H395+Fees!H395+'Ongoing Cash Flows'!H395+'Terminal Value'!H395</f>
        <v>8464.4505556961885</v>
      </c>
      <c r="I395" s="70">
        <f>+Outflows!I395+Fees!I395+'Ongoing Cash Flows'!I395+'Terminal Value'!I395</f>
        <v>8314.9695316911057</v>
      </c>
      <c r="J395" s="70">
        <f>+Outflows!J395+Fees!J395+'Ongoing Cash Flows'!J395+'Terminal Value'!J395</f>
        <v>8302.535329156115</v>
      </c>
      <c r="K395" s="70">
        <f>+Outflows!K395+Fees!K395+'Ongoing Cash Flows'!K395+'Terminal Value'!K395</f>
        <v>8293.3444109544398</v>
      </c>
      <c r="L395" s="70">
        <f>+Outflows!L395+Fees!L395+'Ongoing Cash Flows'!L395+'Terminal Value'!L395</f>
        <v>8294.6073942757066</v>
      </c>
      <c r="M395" s="70">
        <f>+Outflows!M395+Fees!M395+'Ongoing Cash Flows'!M395+'Terminal Value'!M395</f>
        <v>8266.565776651616</v>
      </c>
      <c r="N395" s="70">
        <f>+Outflows!N395+Fees!N395+'Ongoing Cash Flows'!N395+'Terminal Value'!N395</f>
        <v>8248.9546617437991</v>
      </c>
      <c r="O395" s="70">
        <f>+Outflows!O395+Fees!O395+'Ongoing Cash Flows'!O395+'Terminal Value'!O395</f>
        <v>7922.7954595197543</v>
      </c>
      <c r="P395" s="70">
        <f>+Outflows!P395+Fees!P395+'Ongoing Cash Flows'!P395+'Terminal Value'!P395</f>
        <v>7814.9721762179779</v>
      </c>
      <c r="Q395" s="70">
        <f>+Outflows!Q395+Fees!Q395+'Ongoing Cash Flows'!Q395+'Terminal Value'!Q395</f>
        <v>7786.3804146921575</v>
      </c>
      <c r="R395" s="70">
        <f>+Outflows!R395+Fees!R395+'Ongoing Cash Flows'!R395+'Terminal Value'!R395</f>
        <v>1066.8115707620484</v>
      </c>
      <c r="S395" s="70">
        <f>+Outflows!S395+Fees!S395+'Ongoing Cash Flows'!S395+'Terminal Value'!S395</f>
        <v>0</v>
      </c>
      <c r="T395" s="70">
        <f>+Outflows!T395+Fees!T395+'Ongoing Cash Flows'!T395+'Terminal Value'!T395</f>
        <v>0</v>
      </c>
      <c r="U395" s="70">
        <f>+Outflows!U395+Fees!U395+'Ongoing Cash Flows'!U395+'Terminal Value'!U395</f>
        <v>0</v>
      </c>
      <c r="V395" s="70">
        <f>+Outflows!V395+Fees!V395+'Ongoing Cash Flows'!V395+'Terminal Value'!V395</f>
        <v>0</v>
      </c>
      <c r="W395" s="70">
        <f>+Outflows!W395+Fees!W395+'Ongoing Cash Flows'!W395+'Terminal Value'!W395</f>
        <v>0</v>
      </c>
      <c r="X395" s="70">
        <f>+Outflows!X395+Fees!X395+'Ongoing Cash Flows'!X395+'Terminal Value'!X395</f>
        <v>0</v>
      </c>
      <c r="Y395" s="70">
        <f>+Outflows!Y395+Fees!Y395+'Ongoing Cash Flows'!Y395+'Terminal Value'!Y395</f>
        <v>0</v>
      </c>
      <c r="Z395" s="70">
        <f>+Outflows!Z395+Fees!Z395+'Ongoing Cash Flows'!Z395+'Terminal Value'!Z395</f>
        <v>0</v>
      </c>
      <c r="AA395" s="70">
        <f>+Outflows!AA395+Fees!AA395+'Ongoing Cash Flows'!AA395+'Terminal Value'!AA395</f>
        <v>0</v>
      </c>
      <c r="AB395" s="70">
        <f>+Outflows!AB395+Fees!AB395+'Ongoing Cash Flows'!AB395+'Terminal Value'!AB395</f>
        <v>0</v>
      </c>
      <c r="AC395" s="70">
        <f>+Outflows!AC395+Fees!AC395+'Ongoing Cash Flows'!AC395+'Terminal Value'!AC395</f>
        <v>0</v>
      </c>
      <c r="AD395" s="70">
        <f>+Outflows!AD395+Fees!AD395+'Ongoing Cash Flows'!AD395+'Terminal Value'!AD395</f>
        <v>0</v>
      </c>
      <c r="AE395" s="70">
        <f>+Outflows!AE395+Fees!AE395+'Ongoing Cash Flows'!AE395+'Terminal Value'!AE395</f>
        <v>0</v>
      </c>
      <c r="AF395" s="70">
        <f>+Outflows!AF395+Fees!AF395+'Ongoing Cash Flows'!AF395+'Terminal Value'!AF395</f>
        <v>0</v>
      </c>
      <c r="AG395" s="70">
        <f>+Outflows!AG395+Fees!AG395+'Ongoing Cash Flows'!AG395+'Terminal Value'!AG395</f>
        <v>0</v>
      </c>
      <c r="AH395" s="70">
        <f>+Outflows!AH395+Fees!AH395+'Ongoing Cash Flows'!AH395+'Terminal Value'!AH395</f>
        <v>0</v>
      </c>
      <c r="AI395" s="70">
        <f>+Outflows!AI395+Fees!AI395+'Ongoing Cash Flows'!AI395+'Terminal Value'!AI395</f>
        <v>0</v>
      </c>
      <c r="AJ395" s="70">
        <f>+Outflows!AJ395+Fees!AJ395+'Ongoing Cash Flows'!AJ395+'Terminal Value'!AJ395</f>
        <v>0</v>
      </c>
      <c r="AK395" s="70"/>
      <c r="AL395" s="6"/>
      <c r="AM395" s="71"/>
      <c r="AN395" s="72">
        <f t="shared" si="24"/>
        <v>5.963770449161529E-2</v>
      </c>
      <c r="AO395" s="70">
        <f t="shared" ca="1" si="25"/>
        <v>16.161421476477983</v>
      </c>
      <c r="AP395" s="166">
        <f t="shared" ca="1" si="26"/>
        <v>0</v>
      </c>
      <c r="AQ395" s="166">
        <f t="shared" ca="1" si="27"/>
        <v>836322.74531485676</v>
      </c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1"/>
      <c r="CM395" s="1"/>
      <c r="CN395" s="1"/>
      <c r="CO395" s="1"/>
      <c r="CP395" s="1"/>
    </row>
    <row r="396" spans="1:94" x14ac:dyDescent="0.2">
      <c r="A396" s="6">
        <v>394</v>
      </c>
      <c r="B396" s="70">
        <f>+Outflows!B396+Fees!B396+'Ongoing Cash Flows'!B396+'Terminal Value'!B396</f>
        <v>-89084.94683853582</v>
      </c>
      <c r="C396" s="70">
        <f>+Outflows!C396+Fees!C396+'Ongoing Cash Flows'!C396+'Terminal Value'!C396</f>
        <v>14128.062805194684</v>
      </c>
      <c r="D396" s="70">
        <f>+Outflows!D396+Fees!D396+'Ongoing Cash Flows'!D396+'Terminal Value'!D396</f>
        <v>11919.687366208389</v>
      </c>
      <c r="E396" s="70">
        <f>+Outflows!E396+Fees!E396+'Ongoing Cash Flows'!E396+'Terminal Value'!E396</f>
        <v>9869.3667738951826</v>
      </c>
      <c r="F396" s="70">
        <f>+Outflows!F396+Fees!F396+'Ongoing Cash Flows'!F396+'Terminal Value'!F396</f>
        <v>9473.468257646844</v>
      </c>
      <c r="G396" s="70">
        <f>+Outflows!G396+Fees!G396+'Ongoing Cash Flows'!G396+'Terminal Value'!G396</f>
        <v>9428.8232529608285</v>
      </c>
      <c r="H396" s="70">
        <f>+Outflows!H396+Fees!H396+'Ongoing Cash Flows'!H396+'Terminal Value'!H396</f>
        <v>8369.3261333733717</v>
      </c>
      <c r="I396" s="70">
        <f>+Outflows!I396+Fees!I396+'Ongoing Cash Flows'!I396+'Terminal Value'!I396</f>
        <v>8224.8838026855501</v>
      </c>
      <c r="J396" s="70">
        <f>+Outflows!J396+Fees!J396+'Ongoing Cash Flows'!J396+'Terminal Value'!J396</f>
        <v>8212.4496001505595</v>
      </c>
      <c r="K396" s="70">
        <f>+Outflows!K396+Fees!K396+'Ongoing Cash Flows'!K396+'Terminal Value'!K396</f>
        <v>8203.1059942726024</v>
      </c>
      <c r="L396" s="70">
        <f>+Outflows!L396+Fees!L396+'Ongoing Cash Flows'!L396+'Terminal Value'!L396</f>
        <v>8204.5216652701492</v>
      </c>
      <c r="M396" s="70">
        <f>+Outflows!M396+Fees!M396+'Ongoing Cash Flows'!M396+'Terminal Value'!M396</f>
        <v>8176.3273599697804</v>
      </c>
      <c r="N396" s="70">
        <f>+Outflows!N396+Fees!N396+'Ongoing Cash Flows'!N396+'Terminal Value'!N396</f>
        <v>8158.8689327382435</v>
      </c>
      <c r="O396" s="70">
        <f>+Outflows!O396+Fees!O396+'Ongoing Cash Flows'!O396+'Terminal Value'!O396</f>
        <v>7832.5570428379169</v>
      </c>
      <c r="P396" s="70">
        <f>+Outflows!P396+Fees!P396+'Ongoing Cash Flows'!P396+'Terminal Value'!P396</f>
        <v>7724.8864472124224</v>
      </c>
      <c r="Q396" s="70">
        <f>+Outflows!Q396+Fees!Q396+'Ongoing Cash Flows'!Q396+'Terminal Value'!Q396</f>
        <v>7696.141998010321</v>
      </c>
      <c r="R396" s="70">
        <f>+Outflows!R396+Fees!R396+'Ongoing Cash Flows'!R396+'Terminal Value'!R396</f>
        <v>1021.7687062592703</v>
      </c>
      <c r="S396" s="70">
        <f>+Outflows!S396+Fees!S396+'Ongoing Cash Flows'!S396+'Terminal Value'!S396</f>
        <v>0</v>
      </c>
      <c r="T396" s="70">
        <f>+Outflows!T396+Fees!T396+'Ongoing Cash Flows'!T396+'Terminal Value'!T396</f>
        <v>0</v>
      </c>
      <c r="U396" s="70">
        <f>+Outflows!U396+Fees!U396+'Ongoing Cash Flows'!U396+'Terminal Value'!U396</f>
        <v>0</v>
      </c>
      <c r="V396" s="70">
        <f>+Outflows!V396+Fees!V396+'Ongoing Cash Flows'!V396+'Terminal Value'!V396</f>
        <v>0</v>
      </c>
      <c r="W396" s="70">
        <f>+Outflows!W396+Fees!W396+'Ongoing Cash Flows'!W396+'Terminal Value'!W396</f>
        <v>0</v>
      </c>
      <c r="X396" s="70">
        <f>+Outflows!X396+Fees!X396+'Ongoing Cash Flows'!X396+'Terminal Value'!X396</f>
        <v>0</v>
      </c>
      <c r="Y396" s="70">
        <f>+Outflows!Y396+Fees!Y396+'Ongoing Cash Flows'!Y396+'Terminal Value'!Y396</f>
        <v>0</v>
      </c>
      <c r="Z396" s="70">
        <f>+Outflows!Z396+Fees!Z396+'Ongoing Cash Flows'!Z396+'Terminal Value'!Z396</f>
        <v>0</v>
      </c>
      <c r="AA396" s="70">
        <f>+Outflows!AA396+Fees!AA396+'Ongoing Cash Flows'!AA396+'Terminal Value'!AA396</f>
        <v>0</v>
      </c>
      <c r="AB396" s="70">
        <f>+Outflows!AB396+Fees!AB396+'Ongoing Cash Flows'!AB396+'Terminal Value'!AB396</f>
        <v>0</v>
      </c>
      <c r="AC396" s="70">
        <f>+Outflows!AC396+Fees!AC396+'Ongoing Cash Flows'!AC396+'Terminal Value'!AC396</f>
        <v>0</v>
      </c>
      <c r="AD396" s="70">
        <f>+Outflows!AD396+Fees!AD396+'Ongoing Cash Flows'!AD396+'Terminal Value'!AD396</f>
        <v>0</v>
      </c>
      <c r="AE396" s="70">
        <f>+Outflows!AE396+Fees!AE396+'Ongoing Cash Flows'!AE396+'Terminal Value'!AE396</f>
        <v>0</v>
      </c>
      <c r="AF396" s="70">
        <f>+Outflows!AF396+Fees!AF396+'Ongoing Cash Flows'!AF396+'Terminal Value'!AF396</f>
        <v>0</v>
      </c>
      <c r="AG396" s="70">
        <f>+Outflows!AG396+Fees!AG396+'Ongoing Cash Flows'!AG396+'Terminal Value'!AG396</f>
        <v>0</v>
      </c>
      <c r="AH396" s="70">
        <f>+Outflows!AH396+Fees!AH396+'Ongoing Cash Flows'!AH396+'Terminal Value'!AH396</f>
        <v>0</v>
      </c>
      <c r="AI396" s="70">
        <f>+Outflows!AI396+Fees!AI396+'Ongoing Cash Flows'!AI396+'Terminal Value'!AI396</f>
        <v>0</v>
      </c>
      <c r="AJ396" s="70">
        <f>+Outflows!AJ396+Fees!AJ396+'Ongoing Cash Flows'!AJ396+'Terminal Value'!AJ396</f>
        <v>0</v>
      </c>
      <c r="AK396" s="70"/>
      <c r="AL396" s="6"/>
      <c r="AM396" s="71"/>
      <c r="AN396" s="72">
        <f t="shared" si="24"/>
        <v>6.5071359276771545E-2</v>
      </c>
      <c r="AO396" s="70">
        <f t="shared" ca="1" si="25"/>
        <v>2707.5088761354154</v>
      </c>
      <c r="AP396" s="166">
        <f t="shared" ca="1" si="26"/>
        <v>0</v>
      </c>
      <c r="AQ396" s="166">
        <f t="shared" ca="1" si="27"/>
        <v>13002185.134803589</v>
      </c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1"/>
      <c r="CM396" s="1"/>
      <c r="CN396" s="1"/>
      <c r="CO396" s="1"/>
      <c r="CP396" s="1"/>
    </row>
    <row r="397" spans="1:94" x14ac:dyDescent="0.2">
      <c r="A397" s="6">
        <v>395</v>
      </c>
      <c r="B397" s="70">
        <f>+Outflows!B397+Fees!B397+'Ongoing Cash Flows'!B397+'Terminal Value'!B397</f>
        <v>-98393.22555123514</v>
      </c>
      <c r="C397" s="70">
        <f>+Outflows!C397+Fees!C397+'Ongoing Cash Flows'!C397+'Terminal Value'!C397</f>
        <v>14286.699881709701</v>
      </c>
      <c r="D397" s="70">
        <f>+Outflows!D397+Fees!D397+'Ongoing Cash Flows'!D397+'Terminal Value'!D397</f>
        <v>12312.197711151934</v>
      </c>
      <c r="E397" s="70">
        <f>+Outflows!E397+Fees!E397+'Ongoing Cash Flows'!E397+'Terminal Value'!E397</f>
        <v>10297.731100967841</v>
      </c>
      <c r="F397" s="70">
        <f>+Outflows!F397+Fees!F397+'Ongoing Cash Flows'!F397+'Terminal Value'!F397</f>
        <v>9845.3545289215162</v>
      </c>
      <c r="G397" s="70">
        <f>+Outflows!G397+Fees!G397+'Ongoing Cash Flows'!G397+'Terminal Value'!G397</f>
        <v>9586.4181352550859</v>
      </c>
      <c r="H397" s="70">
        <f>+Outflows!H397+Fees!H397+'Ongoing Cash Flows'!H397+'Terminal Value'!H397</f>
        <v>8594.7934943392647</v>
      </c>
      <c r="I397" s="70">
        <f>+Outflows!I397+Fees!I397+'Ongoing Cash Flows'!I397+'Terminal Value'!I397</f>
        <v>8438.4082697319027</v>
      </c>
      <c r="J397" s="70">
        <f>+Outflows!J397+Fees!J397+'Ongoing Cash Flows'!J397+'Terminal Value'!J397</f>
        <v>8425.9740671969121</v>
      </c>
      <c r="K397" s="70">
        <f>+Outflows!K397+Fees!K397+'Ongoing Cash Flows'!K397+'Terminal Value'!K397</f>
        <v>8416.9923671953056</v>
      </c>
      <c r="L397" s="70">
        <f>+Outflows!L397+Fees!L397+'Ongoing Cash Flows'!L397+'Terminal Value'!L397</f>
        <v>8418.0461323165036</v>
      </c>
      <c r="M397" s="70">
        <f>+Outflows!M397+Fees!M397+'Ongoing Cash Flows'!M397+'Terminal Value'!M397</f>
        <v>8390.2137328924819</v>
      </c>
      <c r="N397" s="70">
        <f>+Outflows!N397+Fees!N397+'Ongoing Cash Flows'!N397+'Terminal Value'!N397</f>
        <v>8372.3933997845961</v>
      </c>
      <c r="O397" s="70">
        <f>+Outflows!O397+Fees!O397+'Ongoing Cash Flows'!O397+'Terminal Value'!O397</f>
        <v>8046.4434157606192</v>
      </c>
      <c r="P397" s="70">
        <f>+Outflows!P397+Fees!P397+'Ongoing Cash Flows'!P397+'Terminal Value'!P397</f>
        <v>7938.4109142587749</v>
      </c>
      <c r="Q397" s="70">
        <f>+Outflows!Q397+Fees!Q397+'Ongoing Cash Flows'!Q397+'Terminal Value'!Q397</f>
        <v>7910.0283709330233</v>
      </c>
      <c r="R397" s="70">
        <f>+Outflows!R397+Fees!R397+'Ongoing Cash Flows'!R397+'Terminal Value'!R397</f>
        <v>1128.5309397824465</v>
      </c>
      <c r="S397" s="70">
        <f>+Outflows!S397+Fees!S397+'Ongoing Cash Flows'!S397+'Terminal Value'!S397</f>
        <v>0</v>
      </c>
      <c r="T397" s="70">
        <f>+Outflows!T397+Fees!T397+'Ongoing Cash Flows'!T397+'Terminal Value'!T397</f>
        <v>0</v>
      </c>
      <c r="U397" s="70">
        <f>+Outflows!U397+Fees!U397+'Ongoing Cash Flows'!U397+'Terminal Value'!U397</f>
        <v>0</v>
      </c>
      <c r="V397" s="70">
        <f>+Outflows!V397+Fees!V397+'Ongoing Cash Flows'!V397+'Terminal Value'!V397</f>
        <v>0</v>
      </c>
      <c r="W397" s="70">
        <f>+Outflows!W397+Fees!W397+'Ongoing Cash Flows'!W397+'Terminal Value'!W397</f>
        <v>0</v>
      </c>
      <c r="X397" s="70">
        <f>+Outflows!X397+Fees!X397+'Ongoing Cash Flows'!X397+'Terminal Value'!X397</f>
        <v>0</v>
      </c>
      <c r="Y397" s="70">
        <f>+Outflows!Y397+Fees!Y397+'Ongoing Cash Flows'!Y397+'Terminal Value'!Y397</f>
        <v>0</v>
      </c>
      <c r="Z397" s="70">
        <f>+Outflows!Z397+Fees!Z397+'Ongoing Cash Flows'!Z397+'Terminal Value'!Z397</f>
        <v>0</v>
      </c>
      <c r="AA397" s="70">
        <f>+Outflows!AA397+Fees!AA397+'Ongoing Cash Flows'!AA397+'Terminal Value'!AA397</f>
        <v>0</v>
      </c>
      <c r="AB397" s="70">
        <f>+Outflows!AB397+Fees!AB397+'Ongoing Cash Flows'!AB397+'Terminal Value'!AB397</f>
        <v>0</v>
      </c>
      <c r="AC397" s="70">
        <f>+Outflows!AC397+Fees!AC397+'Ongoing Cash Flows'!AC397+'Terminal Value'!AC397</f>
        <v>0</v>
      </c>
      <c r="AD397" s="70">
        <f>+Outflows!AD397+Fees!AD397+'Ongoing Cash Flows'!AD397+'Terminal Value'!AD397</f>
        <v>0</v>
      </c>
      <c r="AE397" s="70">
        <f>+Outflows!AE397+Fees!AE397+'Ongoing Cash Flows'!AE397+'Terminal Value'!AE397</f>
        <v>0</v>
      </c>
      <c r="AF397" s="70">
        <f>+Outflows!AF397+Fees!AF397+'Ongoing Cash Flows'!AF397+'Terminal Value'!AF397</f>
        <v>0</v>
      </c>
      <c r="AG397" s="70">
        <f>+Outflows!AG397+Fees!AG397+'Ongoing Cash Flows'!AG397+'Terminal Value'!AG397</f>
        <v>0</v>
      </c>
      <c r="AH397" s="70">
        <f>+Outflows!AH397+Fees!AH397+'Ongoing Cash Flows'!AH397+'Terminal Value'!AH397</f>
        <v>0</v>
      </c>
      <c r="AI397" s="70">
        <f>+Outflows!AI397+Fees!AI397+'Ongoing Cash Flows'!AI397+'Terminal Value'!AI397</f>
        <v>0</v>
      </c>
      <c r="AJ397" s="70">
        <f>+Outflows!AJ397+Fees!AJ397+'Ongoing Cash Flows'!AJ397+'Terminal Value'!AJ397</f>
        <v>0</v>
      </c>
      <c r="AK397" s="70"/>
      <c r="AL397" s="6"/>
      <c r="AM397" s="71"/>
      <c r="AN397" s="72">
        <f t="shared" si="24"/>
        <v>5.2862891554832467E-2</v>
      </c>
      <c r="AO397" s="70">
        <f t="shared" ca="1" si="25"/>
        <v>-3644.4830592108187</v>
      </c>
      <c r="AP397" s="166">
        <f t="shared" ca="1" si="26"/>
        <v>7541271.9869185695</v>
      </c>
      <c r="AQ397" s="166">
        <f t="shared" ca="1" si="27"/>
        <v>0</v>
      </c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1"/>
      <c r="CM397" s="1"/>
      <c r="CN397" s="1"/>
      <c r="CO397" s="1"/>
      <c r="CP397" s="1"/>
    </row>
    <row r="398" spans="1:94" x14ac:dyDescent="0.2">
      <c r="A398" s="6">
        <v>396</v>
      </c>
      <c r="B398" s="70">
        <f>+Outflows!B398+Fees!B398+'Ongoing Cash Flows'!B398+'Terminal Value'!B398</f>
        <v>-102458.62023834075</v>
      </c>
      <c r="C398" s="70">
        <f>+Outflows!C398+Fees!C398+'Ongoing Cash Flows'!C398+'Terminal Value'!C398</f>
        <v>14328.540455126109</v>
      </c>
      <c r="D398" s="70">
        <f>+Outflows!D398+Fees!D398+'Ongoing Cash Flows'!D398+'Terminal Value'!D398</f>
        <v>12488.428997381454</v>
      </c>
      <c r="E398" s="70">
        <f>+Outflows!E398+Fees!E398+'Ongoing Cash Flows'!E398+'Terminal Value'!E398</f>
        <v>10328.121914635056</v>
      </c>
      <c r="F398" s="70">
        <f>+Outflows!F398+Fees!F398+'Ongoing Cash Flows'!F398+'Terminal Value'!F398</f>
        <v>9955.8174141351301</v>
      </c>
      <c r="G398" s="70">
        <f>+Outflows!G398+Fees!G398+'Ongoing Cash Flows'!G398+'Terminal Value'!G398</f>
        <v>9709.8443639110228</v>
      </c>
      <c r="H398" s="70">
        <f>+Outflows!H398+Fees!H398+'Ongoing Cash Flows'!H398+'Terminal Value'!H398</f>
        <v>8693.2664601450633</v>
      </c>
      <c r="I398" s="70">
        <f>+Outflows!I398+Fees!I398+'Ongoing Cash Flows'!I398+'Terminal Value'!I398</f>
        <v>8531.6651715383559</v>
      </c>
      <c r="J398" s="70">
        <f>+Outflows!J398+Fees!J398+'Ongoing Cash Flows'!J398+'Terminal Value'!J398</f>
        <v>8519.2309690033653</v>
      </c>
      <c r="K398" s="70">
        <f>+Outflows!K398+Fees!K398+'Ongoing Cash Flows'!K398+'Terminal Value'!K398</f>
        <v>8510.4073315471924</v>
      </c>
      <c r="L398" s="70">
        <f>+Outflows!L398+Fees!L398+'Ongoing Cash Flows'!L398+'Terminal Value'!L398</f>
        <v>8511.3030341229551</v>
      </c>
      <c r="M398" s="70">
        <f>+Outflows!M398+Fees!M398+'Ongoing Cash Flows'!M398+'Terminal Value'!M398</f>
        <v>8483.6286972443704</v>
      </c>
      <c r="N398" s="70">
        <f>+Outflows!N398+Fees!N398+'Ongoing Cash Flows'!N398+'Terminal Value'!N398</f>
        <v>8465.6503015910494</v>
      </c>
      <c r="O398" s="70">
        <f>+Outflows!O398+Fees!O398+'Ongoing Cash Flows'!O398+'Terminal Value'!O398</f>
        <v>8139.8583801125069</v>
      </c>
      <c r="P398" s="70">
        <f>+Outflows!P398+Fees!P398+'Ongoing Cash Flows'!P398+'Terminal Value'!P398</f>
        <v>8031.6678160652273</v>
      </c>
      <c r="Q398" s="70">
        <f>+Outflows!Q398+Fees!Q398+'Ongoing Cash Flows'!Q398+'Terminal Value'!Q398</f>
        <v>8003.443335284911</v>
      </c>
      <c r="R398" s="70">
        <f>+Outflows!R398+Fees!R398+'Ongoing Cash Flows'!R398+'Terminal Value'!R398</f>
        <v>1175.1593906856729</v>
      </c>
      <c r="S398" s="70">
        <f>+Outflows!S398+Fees!S398+'Ongoing Cash Flows'!S398+'Terminal Value'!S398</f>
        <v>0</v>
      </c>
      <c r="T398" s="70">
        <f>+Outflows!T398+Fees!T398+'Ongoing Cash Flows'!T398+'Terminal Value'!T398</f>
        <v>0</v>
      </c>
      <c r="U398" s="70">
        <f>+Outflows!U398+Fees!U398+'Ongoing Cash Flows'!U398+'Terminal Value'!U398</f>
        <v>0</v>
      </c>
      <c r="V398" s="70">
        <f>+Outflows!V398+Fees!V398+'Ongoing Cash Flows'!V398+'Terminal Value'!V398</f>
        <v>0</v>
      </c>
      <c r="W398" s="70">
        <f>+Outflows!W398+Fees!W398+'Ongoing Cash Flows'!W398+'Terminal Value'!W398</f>
        <v>0</v>
      </c>
      <c r="X398" s="70">
        <f>+Outflows!X398+Fees!X398+'Ongoing Cash Flows'!X398+'Terminal Value'!X398</f>
        <v>0</v>
      </c>
      <c r="Y398" s="70">
        <f>+Outflows!Y398+Fees!Y398+'Ongoing Cash Flows'!Y398+'Terminal Value'!Y398</f>
        <v>0</v>
      </c>
      <c r="Z398" s="70">
        <f>+Outflows!Z398+Fees!Z398+'Ongoing Cash Flows'!Z398+'Terminal Value'!Z398</f>
        <v>0</v>
      </c>
      <c r="AA398" s="70">
        <f>+Outflows!AA398+Fees!AA398+'Ongoing Cash Flows'!AA398+'Terminal Value'!AA398</f>
        <v>0</v>
      </c>
      <c r="AB398" s="70">
        <f>+Outflows!AB398+Fees!AB398+'Ongoing Cash Flows'!AB398+'Terminal Value'!AB398</f>
        <v>0</v>
      </c>
      <c r="AC398" s="70">
        <f>+Outflows!AC398+Fees!AC398+'Ongoing Cash Flows'!AC398+'Terminal Value'!AC398</f>
        <v>0</v>
      </c>
      <c r="AD398" s="70">
        <f>+Outflows!AD398+Fees!AD398+'Ongoing Cash Flows'!AD398+'Terminal Value'!AD398</f>
        <v>0</v>
      </c>
      <c r="AE398" s="70">
        <f>+Outflows!AE398+Fees!AE398+'Ongoing Cash Flows'!AE398+'Terminal Value'!AE398</f>
        <v>0</v>
      </c>
      <c r="AF398" s="70">
        <f>+Outflows!AF398+Fees!AF398+'Ongoing Cash Flows'!AF398+'Terminal Value'!AF398</f>
        <v>0</v>
      </c>
      <c r="AG398" s="70">
        <f>+Outflows!AG398+Fees!AG398+'Ongoing Cash Flows'!AG398+'Terminal Value'!AG398</f>
        <v>0</v>
      </c>
      <c r="AH398" s="70">
        <f>+Outflows!AH398+Fees!AH398+'Ongoing Cash Flows'!AH398+'Terminal Value'!AH398</f>
        <v>0</v>
      </c>
      <c r="AI398" s="70">
        <f>+Outflows!AI398+Fees!AI398+'Ongoing Cash Flows'!AI398+'Terminal Value'!AI398</f>
        <v>0</v>
      </c>
      <c r="AJ398" s="70">
        <f>+Outflows!AJ398+Fees!AJ398+'Ongoing Cash Flows'!AJ398+'Terminal Value'!AJ398</f>
        <v>0</v>
      </c>
      <c r="AK398" s="70"/>
      <c r="AL398" s="6"/>
      <c r="AM398" s="71"/>
      <c r="AN398" s="72">
        <f t="shared" si="24"/>
        <v>4.7894027829170224E-2</v>
      </c>
      <c r="AO398" s="70">
        <f t="shared" ca="1" si="25"/>
        <v>-6562.7053803638992</v>
      </c>
      <c r="AP398" s="166">
        <f t="shared" ca="1" si="26"/>
        <v>32084973.870778155</v>
      </c>
      <c r="AQ398" s="166">
        <f t="shared" ca="1" si="27"/>
        <v>0</v>
      </c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1"/>
      <c r="CM398" s="1"/>
      <c r="CN398" s="1"/>
      <c r="CO398" s="1"/>
      <c r="CP398" s="1"/>
    </row>
    <row r="399" spans="1:94" x14ac:dyDescent="0.2">
      <c r="A399" s="6">
        <v>397</v>
      </c>
      <c r="B399" s="70">
        <f>+Outflows!B399+Fees!B399+'Ongoing Cash Flows'!B399+'Terminal Value'!B399</f>
        <v>-91588.248088568565</v>
      </c>
      <c r="C399" s="70">
        <f>+Outflows!C399+Fees!C399+'Ongoing Cash Flows'!C399+'Terminal Value'!C399</f>
        <v>14174.128171561477</v>
      </c>
      <c r="D399" s="70">
        <f>+Outflows!D399+Fees!D399+'Ongoing Cash Flows'!D399+'Terminal Value'!D399</f>
        <v>12037.959246769149</v>
      </c>
      <c r="E399" s="70">
        <f>+Outflows!E399+Fees!E399+'Ongoing Cash Flows'!E399+'Terminal Value'!E399</f>
        <v>10010.104300536077</v>
      </c>
      <c r="F399" s="70">
        <f>+Outflows!F399+Fees!F399+'Ongoing Cash Flows'!F399+'Terminal Value'!F399</f>
        <v>9613.9405672611683</v>
      </c>
      <c r="G399" s="70">
        <f>+Outflows!G399+Fees!G399+'Ongoing Cash Flows'!G399+'Terminal Value'!G399</f>
        <v>9340.4875502683808</v>
      </c>
      <c r="H399" s="70">
        <f>+Outflows!H399+Fees!H399+'Ongoing Cash Flows'!H399+'Terminal Value'!H399</f>
        <v>8429.9616970439638</v>
      </c>
      <c r="I399" s="70">
        <f>+Outflows!I399+Fees!I399+'Ongoing Cash Flows'!I399+'Terminal Value'!I399</f>
        <v>8282.3075307202998</v>
      </c>
      <c r="J399" s="70">
        <f>+Outflows!J399+Fees!J399+'Ongoing Cash Flows'!J399+'Terminal Value'!J399</f>
        <v>8269.873328185311</v>
      </c>
      <c r="K399" s="70">
        <f>+Outflows!K399+Fees!K399+'Ongoing Cash Flows'!K399+'Terminal Value'!K399</f>
        <v>8260.6270506599558</v>
      </c>
      <c r="L399" s="70">
        <f>+Outflows!L399+Fees!L399+'Ongoing Cash Flows'!L399+'Terminal Value'!L399</f>
        <v>8261.9453933049008</v>
      </c>
      <c r="M399" s="70">
        <f>+Outflows!M399+Fees!M399+'Ongoing Cash Flows'!M399+'Terminal Value'!M399</f>
        <v>8233.8484163571338</v>
      </c>
      <c r="N399" s="70">
        <f>+Outflows!N399+Fees!N399+'Ongoing Cash Flows'!N399+'Terminal Value'!N399</f>
        <v>8216.2926607729933</v>
      </c>
      <c r="O399" s="70">
        <f>+Outflows!O399+Fees!O399+'Ongoing Cash Flows'!O399+'Terminal Value'!O399</f>
        <v>7890.0780992252694</v>
      </c>
      <c r="P399" s="70">
        <f>+Outflows!P399+Fees!P399+'Ongoing Cash Flows'!P399+'Terminal Value'!P399</f>
        <v>7782.310175247173</v>
      </c>
      <c r="Q399" s="70">
        <f>+Outflows!Q399+Fees!Q399+'Ongoing Cash Flows'!Q399+'Terminal Value'!Q399</f>
        <v>7753.6630543976735</v>
      </c>
      <c r="R399" s="70">
        <f>+Outflows!R399+Fees!R399+'Ongoing Cash Flows'!R399+'Terminal Value'!R399</f>
        <v>1050.4805702766459</v>
      </c>
      <c r="S399" s="70">
        <f>+Outflows!S399+Fees!S399+'Ongoing Cash Flows'!S399+'Terminal Value'!S399</f>
        <v>0</v>
      </c>
      <c r="T399" s="70">
        <f>+Outflows!T399+Fees!T399+'Ongoing Cash Flows'!T399+'Terminal Value'!T399</f>
        <v>0</v>
      </c>
      <c r="U399" s="70">
        <f>+Outflows!U399+Fees!U399+'Ongoing Cash Flows'!U399+'Terminal Value'!U399</f>
        <v>0</v>
      </c>
      <c r="V399" s="70">
        <f>+Outflows!V399+Fees!V399+'Ongoing Cash Flows'!V399+'Terminal Value'!V399</f>
        <v>0</v>
      </c>
      <c r="W399" s="70">
        <f>+Outflows!W399+Fees!W399+'Ongoing Cash Flows'!W399+'Terminal Value'!W399</f>
        <v>0</v>
      </c>
      <c r="X399" s="70">
        <f>+Outflows!X399+Fees!X399+'Ongoing Cash Flows'!X399+'Terminal Value'!X399</f>
        <v>0</v>
      </c>
      <c r="Y399" s="70">
        <f>+Outflows!Y399+Fees!Y399+'Ongoing Cash Flows'!Y399+'Terminal Value'!Y399</f>
        <v>0</v>
      </c>
      <c r="Z399" s="70">
        <f>+Outflows!Z399+Fees!Z399+'Ongoing Cash Flows'!Z399+'Terminal Value'!Z399</f>
        <v>0</v>
      </c>
      <c r="AA399" s="70">
        <f>+Outflows!AA399+Fees!AA399+'Ongoing Cash Flows'!AA399+'Terminal Value'!AA399</f>
        <v>0</v>
      </c>
      <c r="AB399" s="70">
        <f>+Outflows!AB399+Fees!AB399+'Ongoing Cash Flows'!AB399+'Terminal Value'!AB399</f>
        <v>0</v>
      </c>
      <c r="AC399" s="70">
        <f>+Outflows!AC399+Fees!AC399+'Ongoing Cash Flows'!AC399+'Terminal Value'!AC399</f>
        <v>0</v>
      </c>
      <c r="AD399" s="70">
        <f>+Outflows!AD399+Fees!AD399+'Ongoing Cash Flows'!AD399+'Terminal Value'!AD399</f>
        <v>0</v>
      </c>
      <c r="AE399" s="70">
        <f>+Outflows!AE399+Fees!AE399+'Ongoing Cash Flows'!AE399+'Terminal Value'!AE399</f>
        <v>0</v>
      </c>
      <c r="AF399" s="70">
        <f>+Outflows!AF399+Fees!AF399+'Ongoing Cash Flows'!AF399+'Terminal Value'!AF399</f>
        <v>0</v>
      </c>
      <c r="AG399" s="70">
        <f>+Outflows!AG399+Fees!AG399+'Ongoing Cash Flows'!AG399+'Terminal Value'!AG399</f>
        <v>0</v>
      </c>
      <c r="AH399" s="70">
        <f>+Outflows!AH399+Fees!AH399+'Ongoing Cash Flows'!AH399+'Terminal Value'!AH399</f>
        <v>0</v>
      </c>
      <c r="AI399" s="70">
        <f>+Outflows!AI399+Fees!AI399+'Ongoing Cash Flows'!AI399+'Terminal Value'!AI399</f>
        <v>0</v>
      </c>
      <c r="AJ399" s="70">
        <f>+Outflows!AJ399+Fees!AJ399+'Ongoing Cash Flows'!AJ399+'Terminal Value'!AJ399</f>
        <v>0</v>
      </c>
      <c r="AK399" s="70"/>
      <c r="AL399" s="6"/>
      <c r="AM399" s="71"/>
      <c r="AN399" s="72">
        <f t="shared" si="24"/>
        <v>6.1520841717720029E-2</v>
      </c>
      <c r="AO399" s="70">
        <f t="shared" ca="1" si="25"/>
        <v>971.58380390106231</v>
      </c>
      <c r="AP399" s="166">
        <f t="shared" ca="1" si="26"/>
        <v>0</v>
      </c>
      <c r="AQ399" s="166">
        <f t="shared" ca="1" si="27"/>
        <v>3496635.2660183311</v>
      </c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1"/>
      <c r="CM399" s="1"/>
      <c r="CN399" s="1"/>
      <c r="CO399" s="1"/>
      <c r="CP399" s="1"/>
    </row>
    <row r="400" spans="1:94" x14ac:dyDescent="0.2">
      <c r="A400" s="6">
        <v>398</v>
      </c>
      <c r="B400" s="70">
        <f>+Outflows!B400+Fees!B400+'Ongoing Cash Flows'!B400+'Terminal Value'!B400</f>
        <v>-89353.155065371262</v>
      </c>
      <c r="C400" s="70">
        <f>+Outflows!C400+Fees!C400+'Ongoing Cash Flows'!C400+'Terminal Value'!C400</f>
        <v>14059.602222014892</v>
      </c>
      <c r="D400" s="70">
        <f>+Outflows!D400+Fees!D400+'Ongoing Cash Flows'!D400+'Terminal Value'!D400</f>
        <v>11992.573932028557</v>
      </c>
      <c r="E400" s="70">
        <f>+Outflows!E400+Fees!E400+'Ongoing Cash Flows'!E400+'Terminal Value'!E400</f>
        <v>10047.111199017923</v>
      </c>
      <c r="F400" s="70">
        <f>+Outflows!F400+Fees!F400+'Ongoing Cash Flows'!F400+'Terminal Value'!F400</f>
        <v>9526.4331975852438</v>
      </c>
      <c r="G400" s="70">
        <f>+Outflows!G400+Fees!G400+'Ongoing Cash Flows'!G400+'Terminal Value'!G400</f>
        <v>9284.3909617867557</v>
      </c>
      <c r="H400" s="70">
        <f>+Outflows!H400+Fees!H400+'Ongoing Cash Flows'!H400+'Terminal Value'!H400</f>
        <v>8375.822737413755</v>
      </c>
      <c r="I400" s="70">
        <f>+Outflows!I400+Fees!I400+'Ongoing Cash Flows'!I400+'Terminal Value'!I400</f>
        <v>8231.0362848425739</v>
      </c>
      <c r="J400" s="70">
        <f>+Outflows!J400+Fees!J400+'Ongoing Cash Flows'!J400+'Terminal Value'!J400</f>
        <v>8218.6020823075833</v>
      </c>
      <c r="K400" s="70">
        <f>+Outflows!K400+Fees!K400+'Ongoing Cash Flows'!K400+'Terminal Value'!K400</f>
        <v>8209.2689043654864</v>
      </c>
      <c r="L400" s="70">
        <f>+Outflows!L400+Fees!L400+'Ongoing Cash Flows'!L400+'Terminal Value'!L400</f>
        <v>8210.674147427173</v>
      </c>
      <c r="M400" s="70">
        <f>+Outflows!M400+Fees!M400+'Ongoing Cash Flows'!M400+'Terminal Value'!M400</f>
        <v>8182.4902700626635</v>
      </c>
      <c r="N400" s="70">
        <f>+Outflows!N400+Fees!N400+'Ongoing Cash Flows'!N400+'Terminal Value'!N400</f>
        <v>8165.0214148952673</v>
      </c>
      <c r="O400" s="70">
        <f>+Outflows!O400+Fees!O400+'Ongoing Cash Flows'!O400+'Terminal Value'!O400</f>
        <v>7838.7199529308</v>
      </c>
      <c r="P400" s="70">
        <f>+Outflows!P400+Fees!P400+'Ongoing Cash Flows'!P400+'Terminal Value'!P400</f>
        <v>7731.0389293694461</v>
      </c>
      <c r="Q400" s="70">
        <f>+Outflows!Q400+Fees!Q400+'Ongoing Cash Flows'!Q400+'Terminal Value'!Q400</f>
        <v>7702.3049081032041</v>
      </c>
      <c r="R400" s="70">
        <f>+Outflows!R400+Fees!R400+'Ongoing Cash Flows'!R400+'Terminal Value'!R400</f>
        <v>1024.8449473377821</v>
      </c>
      <c r="S400" s="70">
        <f>+Outflows!S400+Fees!S400+'Ongoing Cash Flows'!S400+'Terminal Value'!S400</f>
        <v>0</v>
      </c>
      <c r="T400" s="70">
        <f>+Outflows!T400+Fees!T400+'Ongoing Cash Flows'!T400+'Terminal Value'!T400</f>
        <v>0</v>
      </c>
      <c r="U400" s="70">
        <f>+Outflows!U400+Fees!U400+'Ongoing Cash Flows'!U400+'Terminal Value'!U400</f>
        <v>0</v>
      </c>
      <c r="V400" s="70">
        <f>+Outflows!V400+Fees!V400+'Ongoing Cash Flows'!V400+'Terminal Value'!V400</f>
        <v>0</v>
      </c>
      <c r="W400" s="70">
        <f>+Outflows!W400+Fees!W400+'Ongoing Cash Flows'!W400+'Terminal Value'!W400</f>
        <v>0</v>
      </c>
      <c r="X400" s="70">
        <f>+Outflows!X400+Fees!X400+'Ongoing Cash Flows'!X400+'Terminal Value'!X400</f>
        <v>0</v>
      </c>
      <c r="Y400" s="70">
        <f>+Outflows!Y400+Fees!Y400+'Ongoing Cash Flows'!Y400+'Terminal Value'!Y400</f>
        <v>0</v>
      </c>
      <c r="Z400" s="70">
        <f>+Outflows!Z400+Fees!Z400+'Ongoing Cash Flows'!Z400+'Terminal Value'!Z400</f>
        <v>0</v>
      </c>
      <c r="AA400" s="70">
        <f>+Outflows!AA400+Fees!AA400+'Ongoing Cash Flows'!AA400+'Terminal Value'!AA400</f>
        <v>0</v>
      </c>
      <c r="AB400" s="70">
        <f>+Outflows!AB400+Fees!AB400+'Ongoing Cash Flows'!AB400+'Terminal Value'!AB400</f>
        <v>0</v>
      </c>
      <c r="AC400" s="70">
        <f>+Outflows!AC400+Fees!AC400+'Ongoing Cash Flows'!AC400+'Terminal Value'!AC400</f>
        <v>0</v>
      </c>
      <c r="AD400" s="70">
        <f>+Outflows!AD400+Fees!AD400+'Ongoing Cash Flows'!AD400+'Terminal Value'!AD400</f>
        <v>0</v>
      </c>
      <c r="AE400" s="70">
        <f>+Outflows!AE400+Fees!AE400+'Ongoing Cash Flows'!AE400+'Terminal Value'!AE400</f>
        <v>0</v>
      </c>
      <c r="AF400" s="70">
        <f>+Outflows!AF400+Fees!AF400+'Ongoing Cash Flows'!AF400+'Terminal Value'!AF400</f>
        <v>0</v>
      </c>
      <c r="AG400" s="70">
        <f>+Outflows!AG400+Fees!AG400+'Ongoing Cash Flows'!AG400+'Terminal Value'!AG400</f>
        <v>0</v>
      </c>
      <c r="AH400" s="70">
        <f>+Outflows!AH400+Fees!AH400+'Ongoing Cash Flows'!AH400+'Terminal Value'!AH400</f>
        <v>0</v>
      </c>
      <c r="AI400" s="70">
        <f>+Outflows!AI400+Fees!AI400+'Ongoing Cash Flows'!AI400+'Terminal Value'!AI400</f>
        <v>0</v>
      </c>
      <c r="AJ400" s="70">
        <f>+Outflows!AJ400+Fees!AJ400+'Ongoing Cash Flows'!AJ400+'Terminal Value'!AJ400</f>
        <v>0</v>
      </c>
      <c r="AK400" s="70"/>
      <c r="AL400" s="6"/>
      <c r="AM400" s="71"/>
      <c r="AN400" s="72">
        <f t="shared" si="24"/>
        <v>6.4778587222099324E-2</v>
      </c>
      <c r="AO400" s="70">
        <f t="shared" ca="1" si="25"/>
        <v>2568.849936457701</v>
      </c>
      <c r="AP400" s="166">
        <f t="shared" ca="1" si="26"/>
        <v>0</v>
      </c>
      <c r="AQ400" s="166">
        <f t="shared" ca="1" si="27"/>
        <v>12021443.572384916</v>
      </c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1"/>
      <c r="CM400" s="1"/>
      <c r="CN400" s="1"/>
      <c r="CO400" s="1"/>
      <c r="CP400" s="1"/>
    </row>
    <row r="401" spans="1:94" x14ac:dyDescent="0.2">
      <c r="A401" s="6">
        <v>399</v>
      </c>
      <c r="B401" s="70">
        <f>+Outflows!B401+Fees!B401+'Ongoing Cash Flows'!B401+'Terminal Value'!B401</f>
        <v>-93133.109014366346</v>
      </c>
      <c r="C401" s="70">
        <f>+Outflows!C401+Fees!C401+'Ongoing Cash Flows'!C401+'Terminal Value'!C401</f>
        <v>14146.716131495663</v>
      </c>
      <c r="D401" s="70">
        <f>+Outflows!D401+Fees!D401+'Ongoing Cash Flows'!D401+'Terminal Value'!D401</f>
        <v>12144.386117050675</v>
      </c>
      <c r="E401" s="70">
        <f>+Outflows!E401+Fees!E401+'Ongoing Cash Flows'!E401+'Terminal Value'!E401</f>
        <v>10182.553031290219</v>
      </c>
      <c r="F401" s="70">
        <f>+Outflows!F401+Fees!F401+'Ongoing Cash Flows'!F401+'Terminal Value'!F401</f>
        <v>9673.2777525343736</v>
      </c>
      <c r="G401" s="70">
        <f>+Outflows!G401+Fees!G401+'Ongoing Cash Flows'!G401+'Terminal Value'!G401</f>
        <v>9371.2666467905783</v>
      </c>
      <c r="H401" s="70">
        <f>+Outflows!H401+Fees!H401+'Ongoing Cash Flows'!H401+'Terminal Value'!H401</f>
        <v>8467.3816891552615</v>
      </c>
      <c r="I401" s="70">
        <f>+Outflows!I401+Fees!I401+'Ongoing Cash Flows'!I401+'Terminal Value'!I401</f>
        <v>8317.7454044693623</v>
      </c>
      <c r="J401" s="70">
        <f>+Outflows!J401+Fees!J401+'Ongoing Cash Flows'!J401+'Terminal Value'!J401</f>
        <v>8305.3112019343716</v>
      </c>
      <c r="K401" s="70">
        <f>+Outflows!K401+Fees!K401+'Ongoing Cash Flows'!K401+'Terminal Value'!K401</f>
        <v>8296.1249886018104</v>
      </c>
      <c r="L401" s="70">
        <f>+Outflows!L401+Fees!L401+'Ongoing Cash Flows'!L401+'Terminal Value'!L401</f>
        <v>8297.3832670539614</v>
      </c>
      <c r="M401" s="70">
        <f>+Outflows!M401+Fees!M401+'Ongoing Cash Flows'!M401+'Terminal Value'!M401</f>
        <v>8269.3463542989884</v>
      </c>
      <c r="N401" s="70">
        <f>+Outflows!N401+Fees!N401+'Ongoing Cash Flows'!N401+'Terminal Value'!N401</f>
        <v>8251.7305345220557</v>
      </c>
      <c r="O401" s="70">
        <f>+Outflows!O401+Fees!O401+'Ongoing Cash Flows'!O401+'Terminal Value'!O401</f>
        <v>7925.5760371671249</v>
      </c>
      <c r="P401" s="70">
        <f>+Outflows!P401+Fees!P401+'Ongoing Cash Flows'!P401+'Terminal Value'!P401</f>
        <v>7817.7480489962336</v>
      </c>
      <c r="Q401" s="70">
        <f>+Outflows!Q401+Fees!Q401+'Ongoing Cash Flows'!Q401+'Terminal Value'!Q401</f>
        <v>7789.160992339529</v>
      </c>
      <c r="R401" s="70">
        <f>+Outflows!R401+Fees!R401+'Ongoing Cash Flows'!R401+'Terminal Value'!R401</f>
        <v>1068.199507151176</v>
      </c>
      <c r="S401" s="70">
        <f>+Outflows!S401+Fees!S401+'Ongoing Cash Flows'!S401+'Terminal Value'!S401</f>
        <v>0</v>
      </c>
      <c r="T401" s="70">
        <f>+Outflows!T401+Fees!T401+'Ongoing Cash Flows'!T401+'Terminal Value'!T401</f>
        <v>0</v>
      </c>
      <c r="U401" s="70">
        <f>+Outflows!U401+Fees!U401+'Ongoing Cash Flows'!U401+'Terminal Value'!U401</f>
        <v>0</v>
      </c>
      <c r="V401" s="70">
        <f>+Outflows!V401+Fees!V401+'Ongoing Cash Flows'!V401+'Terminal Value'!V401</f>
        <v>0</v>
      </c>
      <c r="W401" s="70">
        <f>+Outflows!W401+Fees!W401+'Ongoing Cash Flows'!W401+'Terminal Value'!W401</f>
        <v>0</v>
      </c>
      <c r="X401" s="70">
        <f>+Outflows!X401+Fees!X401+'Ongoing Cash Flows'!X401+'Terminal Value'!X401</f>
        <v>0</v>
      </c>
      <c r="Y401" s="70">
        <f>+Outflows!Y401+Fees!Y401+'Ongoing Cash Flows'!Y401+'Terminal Value'!Y401</f>
        <v>0</v>
      </c>
      <c r="Z401" s="70">
        <f>+Outflows!Z401+Fees!Z401+'Ongoing Cash Flows'!Z401+'Terminal Value'!Z401</f>
        <v>0</v>
      </c>
      <c r="AA401" s="70">
        <f>+Outflows!AA401+Fees!AA401+'Ongoing Cash Flows'!AA401+'Terminal Value'!AA401</f>
        <v>0</v>
      </c>
      <c r="AB401" s="70">
        <f>+Outflows!AB401+Fees!AB401+'Ongoing Cash Flows'!AB401+'Terminal Value'!AB401</f>
        <v>0</v>
      </c>
      <c r="AC401" s="70">
        <f>+Outflows!AC401+Fees!AC401+'Ongoing Cash Flows'!AC401+'Terminal Value'!AC401</f>
        <v>0</v>
      </c>
      <c r="AD401" s="70">
        <f>+Outflows!AD401+Fees!AD401+'Ongoing Cash Flows'!AD401+'Terminal Value'!AD401</f>
        <v>0</v>
      </c>
      <c r="AE401" s="70">
        <f>+Outflows!AE401+Fees!AE401+'Ongoing Cash Flows'!AE401+'Terminal Value'!AE401</f>
        <v>0</v>
      </c>
      <c r="AF401" s="70">
        <f>+Outflows!AF401+Fees!AF401+'Ongoing Cash Flows'!AF401+'Terminal Value'!AF401</f>
        <v>0</v>
      </c>
      <c r="AG401" s="70">
        <f>+Outflows!AG401+Fees!AG401+'Ongoing Cash Flows'!AG401+'Terminal Value'!AG401</f>
        <v>0</v>
      </c>
      <c r="AH401" s="70">
        <f>+Outflows!AH401+Fees!AH401+'Ongoing Cash Flows'!AH401+'Terminal Value'!AH401</f>
        <v>0</v>
      </c>
      <c r="AI401" s="70">
        <f>+Outflows!AI401+Fees!AI401+'Ongoing Cash Flows'!AI401+'Terminal Value'!AI401</f>
        <v>0</v>
      </c>
      <c r="AJ401" s="70">
        <f>+Outflows!AJ401+Fees!AJ401+'Ongoing Cash Flows'!AJ401+'Terminal Value'!AJ401</f>
        <v>0</v>
      </c>
      <c r="AK401" s="70"/>
      <c r="AL401" s="6"/>
      <c r="AM401" s="71"/>
      <c r="AN401" s="72">
        <f t="shared" si="24"/>
        <v>5.9577849507331845E-2</v>
      </c>
      <c r="AO401" s="70">
        <f t="shared" ca="1" si="25"/>
        <v>-14.33679035045634</v>
      </c>
      <c r="AP401" s="166">
        <f t="shared" ca="1" si="26"/>
        <v>0</v>
      </c>
      <c r="AQ401" s="166">
        <f t="shared" ca="1" si="27"/>
        <v>781471.2400958027</v>
      </c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1"/>
      <c r="CM401" s="1"/>
      <c r="CN401" s="1"/>
      <c r="CO401" s="1"/>
      <c r="CP401" s="1"/>
    </row>
    <row r="402" spans="1:94" x14ac:dyDescent="0.2">
      <c r="A402" s="6">
        <v>400</v>
      </c>
      <c r="B402" s="70">
        <f>+Outflows!B402+Fees!B402+'Ongoing Cash Flows'!B402+'Terminal Value'!B402</f>
        <v>-85527.643567969862</v>
      </c>
      <c r="C402" s="70">
        <f>+Outflows!C402+Fees!C402+'Ongoing Cash Flows'!C402+'Terminal Value'!C402</f>
        <v>14040.590642643185</v>
      </c>
      <c r="D402" s="70">
        <f>+Outflows!D402+Fees!D402+'Ongoing Cash Flows'!D402+'Terminal Value'!D402</f>
        <v>11835.545809140171</v>
      </c>
      <c r="E402" s="70">
        <f>+Outflows!E402+Fees!E402+'Ongoing Cash Flows'!E402+'Terminal Value'!E402</f>
        <v>9933.6283303005512</v>
      </c>
      <c r="F402" s="70">
        <f>+Outflows!F402+Fees!F402+'Ongoing Cash Flows'!F402+'Terminal Value'!F402</f>
        <v>9389.591399972509</v>
      </c>
      <c r="G402" s="70">
        <f>+Outflows!G402+Fees!G402+'Ongoing Cash Flows'!G402+'Terminal Value'!G402</f>
        <v>9159.6482321253043</v>
      </c>
      <c r="H402" s="70">
        <f>+Outflows!H402+Fees!H402+'Ongoing Cash Flows'!H402+'Terminal Value'!H402</f>
        <v>8283.1602798009371</v>
      </c>
      <c r="I402" s="70">
        <f>+Outflows!I402+Fees!I402+'Ongoing Cash Flows'!I402+'Terminal Value'!I402</f>
        <v>8143.282111501383</v>
      </c>
      <c r="J402" s="70">
        <f>+Outflows!J402+Fees!J402+'Ongoing Cash Flows'!J402+'Terminal Value'!J402</f>
        <v>8130.8479089663933</v>
      </c>
      <c r="K402" s="70">
        <f>+Outflows!K402+Fees!K402+'Ongoing Cash Flows'!K402+'Terminal Value'!K402</f>
        <v>8121.3659951372774</v>
      </c>
      <c r="L402" s="70">
        <f>+Outflows!L402+Fees!L402+'Ongoing Cash Flows'!L402+'Terminal Value'!L402</f>
        <v>8122.919974085984</v>
      </c>
      <c r="M402" s="70">
        <f>+Outflows!M402+Fees!M402+'Ongoing Cash Flows'!M402+'Terminal Value'!M402</f>
        <v>8094.5873608344536</v>
      </c>
      <c r="N402" s="70">
        <f>+Outflows!N402+Fees!N402+'Ongoing Cash Flows'!N402+'Terminal Value'!N402</f>
        <v>8077.2672415540765</v>
      </c>
      <c r="O402" s="70">
        <f>+Outflows!O402+Fees!O402+'Ongoing Cash Flows'!O402+'Terminal Value'!O402</f>
        <v>7750.817043702591</v>
      </c>
      <c r="P402" s="70">
        <f>+Outflows!P402+Fees!P402+'Ongoing Cash Flows'!P402+'Terminal Value'!P402</f>
        <v>7643.2847560282553</v>
      </c>
      <c r="Q402" s="70">
        <f>+Outflows!Q402+Fees!Q402+'Ongoing Cash Flows'!Q402+'Terminal Value'!Q402</f>
        <v>7614.4019988749951</v>
      </c>
      <c r="R402" s="70">
        <f>+Outflows!R402+Fees!R402+'Ongoing Cash Flows'!R402+'Terminal Value'!R402</f>
        <v>980.96786066718698</v>
      </c>
      <c r="S402" s="70">
        <f>+Outflows!S402+Fees!S402+'Ongoing Cash Flows'!S402+'Terminal Value'!S402</f>
        <v>0</v>
      </c>
      <c r="T402" s="70">
        <f>+Outflows!T402+Fees!T402+'Ongoing Cash Flows'!T402+'Terminal Value'!T402</f>
        <v>0</v>
      </c>
      <c r="U402" s="70">
        <f>+Outflows!U402+Fees!U402+'Ongoing Cash Flows'!U402+'Terminal Value'!U402</f>
        <v>0</v>
      </c>
      <c r="V402" s="70">
        <f>+Outflows!V402+Fees!V402+'Ongoing Cash Flows'!V402+'Terminal Value'!V402</f>
        <v>0</v>
      </c>
      <c r="W402" s="70">
        <f>+Outflows!W402+Fees!W402+'Ongoing Cash Flows'!W402+'Terminal Value'!W402</f>
        <v>0</v>
      </c>
      <c r="X402" s="70">
        <f>+Outflows!X402+Fees!X402+'Ongoing Cash Flows'!X402+'Terminal Value'!X402</f>
        <v>0</v>
      </c>
      <c r="Y402" s="70">
        <f>+Outflows!Y402+Fees!Y402+'Ongoing Cash Flows'!Y402+'Terminal Value'!Y402</f>
        <v>0</v>
      </c>
      <c r="Z402" s="70">
        <f>+Outflows!Z402+Fees!Z402+'Ongoing Cash Flows'!Z402+'Terminal Value'!Z402</f>
        <v>0</v>
      </c>
      <c r="AA402" s="70">
        <f>+Outflows!AA402+Fees!AA402+'Ongoing Cash Flows'!AA402+'Terminal Value'!AA402</f>
        <v>0</v>
      </c>
      <c r="AB402" s="70">
        <f>+Outflows!AB402+Fees!AB402+'Ongoing Cash Flows'!AB402+'Terminal Value'!AB402</f>
        <v>0</v>
      </c>
      <c r="AC402" s="70">
        <f>+Outflows!AC402+Fees!AC402+'Ongoing Cash Flows'!AC402+'Terminal Value'!AC402</f>
        <v>0</v>
      </c>
      <c r="AD402" s="70">
        <f>+Outflows!AD402+Fees!AD402+'Ongoing Cash Flows'!AD402+'Terminal Value'!AD402</f>
        <v>0</v>
      </c>
      <c r="AE402" s="70">
        <f>+Outflows!AE402+Fees!AE402+'Ongoing Cash Flows'!AE402+'Terminal Value'!AE402</f>
        <v>0</v>
      </c>
      <c r="AF402" s="70">
        <f>+Outflows!AF402+Fees!AF402+'Ongoing Cash Flows'!AF402+'Terminal Value'!AF402</f>
        <v>0</v>
      </c>
      <c r="AG402" s="70">
        <f>+Outflows!AG402+Fees!AG402+'Ongoing Cash Flows'!AG402+'Terminal Value'!AG402</f>
        <v>0</v>
      </c>
      <c r="AH402" s="70">
        <f>+Outflows!AH402+Fees!AH402+'Ongoing Cash Flows'!AH402+'Terminal Value'!AH402</f>
        <v>0</v>
      </c>
      <c r="AI402" s="70">
        <f>+Outflows!AI402+Fees!AI402+'Ongoing Cash Flows'!AI402+'Terminal Value'!AI402</f>
        <v>0</v>
      </c>
      <c r="AJ402" s="70">
        <f>+Outflows!AJ402+Fees!AJ402+'Ongoing Cash Flows'!AJ402+'Terminal Value'!AJ402</f>
        <v>0</v>
      </c>
      <c r="AK402" s="70"/>
      <c r="AL402" s="6"/>
      <c r="AM402" s="71"/>
      <c r="AN402" s="72">
        <f t="shared" si="24"/>
        <v>7.0581486821174627E-2</v>
      </c>
      <c r="AO402" s="70">
        <f t="shared" ca="1" si="25"/>
        <v>5242.8814421577499</v>
      </c>
      <c r="AP402" s="166">
        <f t="shared" ca="1" si="26"/>
        <v>0</v>
      </c>
      <c r="AQ402" s="166">
        <f t="shared" ca="1" si="27"/>
        <v>37714667.253005676</v>
      </c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1"/>
      <c r="CM402" s="1"/>
      <c r="CN402" s="1"/>
      <c r="CO402" s="1"/>
      <c r="CP402" s="1"/>
    </row>
    <row r="403" spans="1:94" x14ac:dyDescent="0.2">
      <c r="A403" s="6">
        <v>401</v>
      </c>
      <c r="B403" s="70">
        <f>+Outflows!B403+Fees!B403+'Ongoing Cash Flows'!B403+'Terminal Value'!B403</f>
        <v>-95341.45670691572</v>
      </c>
      <c r="C403" s="70">
        <f>+Outflows!C403+Fees!C403+'Ongoing Cash Flows'!C403+'Terminal Value'!C403</f>
        <v>14162.017819219654</v>
      </c>
      <c r="D403" s="70">
        <f>+Outflows!D403+Fees!D403+'Ongoing Cash Flows'!D403+'Terminal Value'!D403</f>
        <v>12184.167274907917</v>
      </c>
      <c r="E403" s="70">
        <f>+Outflows!E403+Fees!E403+'Ongoing Cash Flows'!E403+'Terminal Value'!E403</f>
        <v>10208.718692765564</v>
      </c>
      <c r="F403" s="70">
        <f>+Outflows!F403+Fees!F403+'Ongoing Cash Flows'!F403+'Terminal Value'!F403</f>
        <v>9777.6282541787004</v>
      </c>
      <c r="G403" s="70">
        <f>+Outflows!G403+Fees!G403+'Ongoing Cash Flows'!G403+'Terminal Value'!G403</f>
        <v>9396.5832292098657</v>
      </c>
      <c r="H403" s="70">
        <f>+Outflows!H403+Fees!H403+'Ongoing Cash Flows'!H403+'Terminal Value'!H403</f>
        <v>8520.8728169676378</v>
      </c>
      <c r="I403" s="70">
        <f>+Outflows!I403+Fees!I403+'Ongoing Cash Flows'!I403+'Terminal Value'!I403</f>
        <v>8368.4031338582899</v>
      </c>
      <c r="J403" s="70">
        <f>+Outflows!J403+Fees!J403+'Ongoing Cash Flows'!J403+'Terminal Value'!J403</f>
        <v>8355.9689313232993</v>
      </c>
      <c r="K403" s="70">
        <f>+Outflows!K403+Fees!K403+'Ongoing Cash Flows'!K403+'Terminal Value'!K403</f>
        <v>8346.868578549027</v>
      </c>
      <c r="L403" s="70">
        <f>+Outflows!L403+Fees!L403+'Ongoing Cash Flows'!L403+'Terminal Value'!L403</f>
        <v>8348.0409964428909</v>
      </c>
      <c r="M403" s="70">
        <f>+Outflows!M403+Fees!M403+'Ongoing Cash Flows'!M403+'Terminal Value'!M403</f>
        <v>8320.0899442462032</v>
      </c>
      <c r="N403" s="70">
        <f>+Outflows!N403+Fees!N403+'Ongoing Cash Flows'!N403+'Terminal Value'!N403</f>
        <v>8302.3882639109834</v>
      </c>
      <c r="O403" s="70">
        <f>+Outflows!O403+Fees!O403+'Ongoing Cash Flows'!O403+'Terminal Value'!O403</f>
        <v>7976.3196271143406</v>
      </c>
      <c r="P403" s="70">
        <f>+Outflows!P403+Fees!P403+'Ongoing Cash Flows'!P403+'Terminal Value'!P403</f>
        <v>7868.4057783851622</v>
      </c>
      <c r="Q403" s="70">
        <f>+Outflows!Q403+Fees!Q403+'Ongoing Cash Flows'!Q403+'Terminal Value'!Q403</f>
        <v>7839.9045822867438</v>
      </c>
      <c r="R403" s="70">
        <f>+Outflows!R403+Fees!R403+'Ongoing Cash Flows'!R403+'Terminal Value'!R403</f>
        <v>1093.5283718456405</v>
      </c>
      <c r="S403" s="70">
        <f>+Outflows!S403+Fees!S403+'Ongoing Cash Flows'!S403+'Terminal Value'!S403</f>
        <v>0</v>
      </c>
      <c r="T403" s="70">
        <f>+Outflows!T403+Fees!T403+'Ongoing Cash Flows'!T403+'Terminal Value'!T403</f>
        <v>0</v>
      </c>
      <c r="U403" s="70">
        <f>+Outflows!U403+Fees!U403+'Ongoing Cash Flows'!U403+'Terminal Value'!U403</f>
        <v>0</v>
      </c>
      <c r="V403" s="70">
        <f>+Outflows!V403+Fees!V403+'Ongoing Cash Flows'!V403+'Terminal Value'!V403</f>
        <v>0</v>
      </c>
      <c r="W403" s="70">
        <f>+Outflows!W403+Fees!W403+'Ongoing Cash Flows'!W403+'Terminal Value'!W403</f>
        <v>0</v>
      </c>
      <c r="X403" s="70">
        <f>+Outflows!X403+Fees!X403+'Ongoing Cash Flows'!X403+'Terminal Value'!X403</f>
        <v>0</v>
      </c>
      <c r="Y403" s="70">
        <f>+Outflows!Y403+Fees!Y403+'Ongoing Cash Flows'!Y403+'Terminal Value'!Y403</f>
        <v>0</v>
      </c>
      <c r="Z403" s="70">
        <f>+Outflows!Z403+Fees!Z403+'Ongoing Cash Flows'!Z403+'Terminal Value'!Z403</f>
        <v>0</v>
      </c>
      <c r="AA403" s="70">
        <f>+Outflows!AA403+Fees!AA403+'Ongoing Cash Flows'!AA403+'Terminal Value'!AA403</f>
        <v>0</v>
      </c>
      <c r="AB403" s="70">
        <f>+Outflows!AB403+Fees!AB403+'Ongoing Cash Flows'!AB403+'Terminal Value'!AB403</f>
        <v>0</v>
      </c>
      <c r="AC403" s="70">
        <f>+Outflows!AC403+Fees!AC403+'Ongoing Cash Flows'!AC403+'Terminal Value'!AC403</f>
        <v>0</v>
      </c>
      <c r="AD403" s="70">
        <f>+Outflows!AD403+Fees!AD403+'Ongoing Cash Flows'!AD403+'Terminal Value'!AD403</f>
        <v>0</v>
      </c>
      <c r="AE403" s="70">
        <f>+Outflows!AE403+Fees!AE403+'Ongoing Cash Flows'!AE403+'Terminal Value'!AE403</f>
        <v>0</v>
      </c>
      <c r="AF403" s="70">
        <f>+Outflows!AF403+Fees!AF403+'Ongoing Cash Flows'!AF403+'Terminal Value'!AF403</f>
        <v>0</v>
      </c>
      <c r="AG403" s="70">
        <f>+Outflows!AG403+Fees!AG403+'Ongoing Cash Flows'!AG403+'Terminal Value'!AG403</f>
        <v>0</v>
      </c>
      <c r="AH403" s="70">
        <f>+Outflows!AH403+Fees!AH403+'Ongoing Cash Flows'!AH403+'Terminal Value'!AH403</f>
        <v>0</v>
      </c>
      <c r="AI403" s="70">
        <f>+Outflows!AI403+Fees!AI403+'Ongoing Cash Flows'!AI403+'Terminal Value'!AI403</f>
        <v>0</v>
      </c>
      <c r="AJ403" s="70">
        <f>+Outflows!AJ403+Fees!AJ403+'Ongoing Cash Flows'!AJ403+'Terminal Value'!AJ403</f>
        <v>0</v>
      </c>
      <c r="AK403" s="70"/>
      <c r="AL403" s="6"/>
      <c r="AM403" s="71"/>
      <c r="AN403" s="72">
        <f t="shared" si="24"/>
        <v>5.648521482944488E-2</v>
      </c>
      <c r="AO403" s="70">
        <f t="shared" ca="1" si="25"/>
        <v>-1641.3393356701192</v>
      </c>
      <c r="AP403" s="166">
        <f t="shared" ca="1" si="26"/>
        <v>552039.97317832906</v>
      </c>
      <c r="AQ403" s="166">
        <f t="shared" ca="1" si="27"/>
        <v>0</v>
      </c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1"/>
      <c r="CM403" s="1"/>
      <c r="CN403" s="1"/>
      <c r="CO403" s="1"/>
      <c r="CP403" s="1"/>
    </row>
    <row r="404" spans="1:94" x14ac:dyDescent="0.2">
      <c r="A404" s="6">
        <v>402</v>
      </c>
      <c r="B404" s="70">
        <f>+Outflows!B404+Fees!B404+'Ongoing Cash Flows'!B404+'Terminal Value'!B404</f>
        <v>-101024.38287079539</v>
      </c>
      <c r="C404" s="70">
        <f>+Outflows!C404+Fees!C404+'Ongoing Cash Flows'!C404+'Terminal Value'!C404</f>
        <v>14360.038762736014</v>
      </c>
      <c r="D404" s="70">
        <f>+Outflows!D404+Fees!D404+'Ongoing Cash Flows'!D404+'Terminal Value'!D404</f>
        <v>12504.708463525951</v>
      </c>
      <c r="E404" s="70">
        <f>+Outflows!E404+Fees!E404+'Ongoing Cash Flows'!E404+'Terminal Value'!E404</f>
        <v>10332.818174642161</v>
      </c>
      <c r="F404" s="70">
        <f>+Outflows!F404+Fees!F404+'Ongoing Cash Flows'!F404+'Terminal Value'!F404</f>
        <v>9979.7523280656424</v>
      </c>
      <c r="G404" s="70">
        <f>+Outflows!G404+Fees!G404+'Ongoing Cash Flows'!G404+'Terminal Value'!G404</f>
        <v>9542.8862576794509</v>
      </c>
      <c r="H404" s="70">
        <f>+Outflows!H404+Fees!H404+'Ongoing Cash Flows'!H404+'Terminal Value'!H404</f>
        <v>8658.5260184114104</v>
      </c>
      <c r="I404" s="70">
        <f>+Outflows!I404+Fees!I404+'Ongoing Cash Flows'!I404+'Terminal Value'!I404</f>
        <v>8498.7649137167591</v>
      </c>
      <c r="J404" s="70">
        <f>+Outflows!J404+Fees!J404+'Ongoing Cash Flows'!J404+'Terminal Value'!J404</f>
        <v>8486.3307111817685</v>
      </c>
      <c r="K404" s="70">
        <f>+Outflows!K404+Fees!K404+'Ongoing Cash Flows'!K404+'Terminal Value'!K404</f>
        <v>8477.4513105767455</v>
      </c>
      <c r="L404" s="70">
        <f>+Outflows!L404+Fees!L404+'Ongoing Cash Flows'!L404+'Terminal Value'!L404</f>
        <v>8478.4027763013582</v>
      </c>
      <c r="M404" s="70">
        <f>+Outflows!M404+Fees!M404+'Ongoing Cash Flows'!M404+'Terminal Value'!M404</f>
        <v>8450.6726762739236</v>
      </c>
      <c r="N404" s="70">
        <f>+Outflows!N404+Fees!N404+'Ongoing Cash Flows'!N404+'Terminal Value'!N404</f>
        <v>8432.7500437694525</v>
      </c>
      <c r="O404" s="70">
        <f>+Outflows!O404+Fees!O404+'Ongoing Cash Flows'!O404+'Terminal Value'!O404</f>
        <v>8106.902359142061</v>
      </c>
      <c r="P404" s="70">
        <f>+Outflows!P404+Fees!P404+'Ongoing Cash Flows'!P404+'Terminal Value'!P404</f>
        <v>7998.7675582436314</v>
      </c>
      <c r="Q404" s="70">
        <f>+Outflows!Q404+Fees!Q404+'Ongoing Cash Flows'!Q404+'Terminal Value'!Q404</f>
        <v>7970.4873143144641</v>
      </c>
      <c r="R404" s="70">
        <f>+Outflows!R404+Fees!R404+'Ongoing Cash Flows'!R404+'Terminal Value'!R404</f>
        <v>1158.7092617748747</v>
      </c>
      <c r="S404" s="70">
        <f>+Outflows!S404+Fees!S404+'Ongoing Cash Flows'!S404+'Terminal Value'!S404</f>
        <v>0</v>
      </c>
      <c r="T404" s="70">
        <f>+Outflows!T404+Fees!T404+'Ongoing Cash Flows'!T404+'Terminal Value'!T404</f>
        <v>0</v>
      </c>
      <c r="U404" s="70">
        <f>+Outflows!U404+Fees!U404+'Ongoing Cash Flows'!U404+'Terminal Value'!U404</f>
        <v>0</v>
      </c>
      <c r="V404" s="70">
        <f>+Outflows!V404+Fees!V404+'Ongoing Cash Flows'!V404+'Terminal Value'!V404</f>
        <v>0</v>
      </c>
      <c r="W404" s="70">
        <f>+Outflows!W404+Fees!W404+'Ongoing Cash Flows'!W404+'Terminal Value'!W404</f>
        <v>0</v>
      </c>
      <c r="X404" s="70">
        <f>+Outflows!X404+Fees!X404+'Ongoing Cash Flows'!X404+'Terminal Value'!X404</f>
        <v>0</v>
      </c>
      <c r="Y404" s="70">
        <f>+Outflows!Y404+Fees!Y404+'Ongoing Cash Flows'!Y404+'Terminal Value'!Y404</f>
        <v>0</v>
      </c>
      <c r="Z404" s="70">
        <f>+Outflows!Z404+Fees!Z404+'Ongoing Cash Flows'!Z404+'Terminal Value'!Z404</f>
        <v>0</v>
      </c>
      <c r="AA404" s="70">
        <f>+Outflows!AA404+Fees!AA404+'Ongoing Cash Flows'!AA404+'Terminal Value'!AA404</f>
        <v>0</v>
      </c>
      <c r="AB404" s="70">
        <f>+Outflows!AB404+Fees!AB404+'Ongoing Cash Flows'!AB404+'Terminal Value'!AB404</f>
        <v>0</v>
      </c>
      <c r="AC404" s="70">
        <f>+Outflows!AC404+Fees!AC404+'Ongoing Cash Flows'!AC404+'Terminal Value'!AC404</f>
        <v>0</v>
      </c>
      <c r="AD404" s="70">
        <f>+Outflows!AD404+Fees!AD404+'Ongoing Cash Flows'!AD404+'Terminal Value'!AD404</f>
        <v>0</v>
      </c>
      <c r="AE404" s="70">
        <f>+Outflows!AE404+Fees!AE404+'Ongoing Cash Flows'!AE404+'Terminal Value'!AE404</f>
        <v>0</v>
      </c>
      <c r="AF404" s="70">
        <f>+Outflows!AF404+Fees!AF404+'Ongoing Cash Flows'!AF404+'Terminal Value'!AF404</f>
        <v>0</v>
      </c>
      <c r="AG404" s="70">
        <f>+Outflows!AG404+Fees!AG404+'Ongoing Cash Flows'!AG404+'Terminal Value'!AG404</f>
        <v>0</v>
      </c>
      <c r="AH404" s="70">
        <f>+Outflows!AH404+Fees!AH404+'Ongoing Cash Flows'!AH404+'Terminal Value'!AH404</f>
        <v>0</v>
      </c>
      <c r="AI404" s="70">
        <f>+Outflows!AI404+Fees!AI404+'Ongoing Cash Flows'!AI404+'Terminal Value'!AI404</f>
        <v>0</v>
      </c>
      <c r="AJ404" s="70">
        <f>+Outflows!AJ404+Fees!AJ404+'Ongoing Cash Flows'!AJ404+'Terminal Value'!AJ404</f>
        <v>0</v>
      </c>
      <c r="AK404" s="70"/>
      <c r="AL404" s="6"/>
      <c r="AM404" s="71"/>
      <c r="AN404" s="72">
        <f t="shared" si="24"/>
        <v>4.9740871787071234E-2</v>
      </c>
      <c r="AO404" s="70">
        <f t="shared" ca="1" si="25"/>
        <v>-5454.5055321000982</v>
      </c>
      <c r="AP404" s="166">
        <f t="shared" ca="1" si="26"/>
        <v>20758595.055735547</v>
      </c>
      <c r="AQ404" s="166">
        <f t="shared" ca="1" si="27"/>
        <v>0</v>
      </c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1"/>
      <c r="CM404" s="1"/>
      <c r="CN404" s="1"/>
      <c r="CO404" s="1"/>
      <c r="CP404" s="1"/>
    </row>
    <row r="405" spans="1:94" x14ac:dyDescent="0.2">
      <c r="A405" s="6">
        <v>403</v>
      </c>
      <c r="B405" s="70">
        <f>+Outflows!B405+Fees!B405+'Ongoing Cash Flows'!B405+'Terminal Value'!B405</f>
        <v>-91533.929495864519</v>
      </c>
      <c r="C405" s="70">
        <f>+Outflows!C405+Fees!C405+'Ongoing Cash Flows'!C405+'Terminal Value'!C405</f>
        <v>14109.430897531356</v>
      </c>
      <c r="D405" s="70">
        <f>+Outflows!D405+Fees!D405+'Ongoing Cash Flows'!D405+'Terminal Value'!D405</f>
        <v>12026.175351439171</v>
      </c>
      <c r="E405" s="70">
        <f>+Outflows!E405+Fees!E405+'Ongoing Cash Flows'!E405+'Terminal Value'!E405</f>
        <v>10137.526810743122</v>
      </c>
      <c r="F405" s="70">
        <f>+Outflows!F405+Fees!F405+'Ongoing Cash Flows'!F405+'Terminal Value'!F405</f>
        <v>9628.4825273799943</v>
      </c>
      <c r="G405" s="70">
        <f>+Outflows!G405+Fees!G405+'Ongoing Cash Flows'!G405+'Terminal Value'!G405</f>
        <v>9295.1148165036848</v>
      </c>
      <c r="H405" s="70">
        <f>+Outflows!H405+Fees!H405+'Ongoing Cash Flows'!H405+'Terminal Value'!H405</f>
        <v>8428.6459790550252</v>
      </c>
      <c r="I405" s="70">
        <f>+Outflows!I405+Fees!I405+'Ongoing Cash Flows'!I405+'Terminal Value'!I405</f>
        <v>8281.0615056585448</v>
      </c>
      <c r="J405" s="70">
        <f>+Outflows!J405+Fees!J405+'Ongoing Cash Flows'!J405+'Terminal Value'!J405</f>
        <v>8268.6273031235542</v>
      </c>
      <c r="K405" s="70">
        <f>+Outflows!K405+Fees!K405+'Ongoing Cash Flows'!K405+'Terminal Value'!K405</f>
        <v>8259.3789136913147</v>
      </c>
      <c r="L405" s="70">
        <f>+Outflows!L405+Fees!L405+'Ongoing Cash Flows'!L405+'Terminal Value'!L405</f>
        <v>8260.6993682431457</v>
      </c>
      <c r="M405" s="70">
        <f>+Outflows!M405+Fees!M405+'Ongoing Cash Flows'!M405+'Terminal Value'!M405</f>
        <v>8232.6002793884909</v>
      </c>
      <c r="N405" s="70">
        <f>+Outflows!N405+Fees!N405+'Ongoing Cash Flows'!N405+'Terminal Value'!N405</f>
        <v>8215.0466357112382</v>
      </c>
      <c r="O405" s="70">
        <f>+Outflows!O405+Fees!O405+'Ongoing Cash Flows'!O405+'Terminal Value'!O405</f>
        <v>7888.8299622566283</v>
      </c>
      <c r="P405" s="70">
        <f>+Outflows!P405+Fees!P405+'Ongoing Cash Flows'!P405+'Terminal Value'!P405</f>
        <v>7781.064150185417</v>
      </c>
      <c r="Q405" s="70">
        <f>+Outflows!Q405+Fees!Q405+'Ongoing Cash Flows'!Q405+'Terminal Value'!Q405</f>
        <v>7752.4149174290324</v>
      </c>
      <c r="R405" s="70">
        <f>+Outflows!R405+Fees!R405+'Ongoing Cash Flows'!R405+'Terminal Value'!R405</f>
        <v>1049.8575577457675</v>
      </c>
      <c r="S405" s="70">
        <f>+Outflows!S405+Fees!S405+'Ongoing Cash Flows'!S405+'Terminal Value'!S405</f>
        <v>0</v>
      </c>
      <c r="T405" s="70">
        <f>+Outflows!T405+Fees!T405+'Ongoing Cash Flows'!T405+'Terminal Value'!T405</f>
        <v>0</v>
      </c>
      <c r="U405" s="70">
        <f>+Outflows!U405+Fees!U405+'Ongoing Cash Flows'!U405+'Terminal Value'!U405</f>
        <v>0</v>
      </c>
      <c r="V405" s="70">
        <f>+Outflows!V405+Fees!V405+'Ongoing Cash Flows'!V405+'Terminal Value'!V405</f>
        <v>0</v>
      </c>
      <c r="W405" s="70">
        <f>+Outflows!W405+Fees!W405+'Ongoing Cash Flows'!W405+'Terminal Value'!W405</f>
        <v>0</v>
      </c>
      <c r="X405" s="70">
        <f>+Outflows!X405+Fees!X405+'Ongoing Cash Flows'!X405+'Terminal Value'!X405</f>
        <v>0</v>
      </c>
      <c r="Y405" s="70">
        <f>+Outflows!Y405+Fees!Y405+'Ongoing Cash Flows'!Y405+'Terminal Value'!Y405</f>
        <v>0</v>
      </c>
      <c r="Z405" s="70">
        <f>+Outflows!Z405+Fees!Z405+'Ongoing Cash Flows'!Z405+'Terminal Value'!Z405</f>
        <v>0</v>
      </c>
      <c r="AA405" s="70">
        <f>+Outflows!AA405+Fees!AA405+'Ongoing Cash Flows'!AA405+'Terminal Value'!AA405</f>
        <v>0</v>
      </c>
      <c r="AB405" s="70">
        <f>+Outflows!AB405+Fees!AB405+'Ongoing Cash Flows'!AB405+'Terminal Value'!AB405</f>
        <v>0</v>
      </c>
      <c r="AC405" s="70">
        <f>+Outflows!AC405+Fees!AC405+'Ongoing Cash Flows'!AC405+'Terminal Value'!AC405</f>
        <v>0</v>
      </c>
      <c r="AD405" s="70">
        <f>+Outflows!AD405+Fees!AD405+'Ongoing Cash Flows'!AD405+'Terminal Value'!AD405</f>
        <v>0</v>
      </c>
      <c r="AE405" s="70">
        <f>+Outflows!AE405+Fees!AE405+'Ongoing Cash Flows'!AE405+'Terminal Value'!AE405</f>
        <v>0</v>
      </c>
      <c r="AF405" s="70">
        <f>+Outflows!AF405+Fees!AF405+'Ongoing Cash Flows'!AF405+'Terminal Value'!AF405</f>
        <v>0</v>
      </c>
      <c r="AG405" s="70">
        <f>+Outflows!AG405+Fees!AG405+'Ongoing Cash Flows'!AG405+'Terminal Value'!AG405</f>
        <v>0</v>
      </c>
      <c r="AH405" s="70">
        <f>+Outflows!AH405+Fees!AH405+'Ongoing Cash Flows'!AH405+'Terminal Value'!AH405</f>
        <v>0</v>
      </c>
      <c r="AI405" s="70">
        <f>+Outflows!AI405+Fees!AI405+'Ongoing Cash Flows'!AI405+'Terminal Value'!AI405</f>
        <v>0</v>
      </c>
      <c r="AJ405" s="70">
        <f>+Outflows!AJ405+Fees!AJ405+'Ongoing Cash Flows'!AJ405+'Terminal Value'!AJ405</f>
        <v>0</v>
      </c>
      <c r="AK405" s="70"/>
      <c r="AL405" s="6"/>
      <c r="AM405" s="71"/>
      <c r="AN405" s="72">
        <f t="shared" si="24"/>
        <v>6.1632576584815982E-2</v>
      </c>
      <c r="AO405" s="70">
        <f t="shared" ca="1" si="25"/>
        <v>1028.1635982821354</v>
      </c>
      <c r="AP405" s="166">
        <f t="shared" ca="1" si="26"/>
        <v>0</v>
      </c>
      <c r="AQ405" s="166">
        <f t="shared" ca="1" si="27"/>
        <v>3711436.9600406955</v>
      </c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1"/>
      <c r="CM405" s="1"/>
      <c r="CN405" s="1"/>
      <c r="CO405" s="1"/>
      <c r="CP405" s="1"/>
    </row>
    <row r="406" spans="1:94" x14ac:dyDescent="0.2">
      <c r="A406" s="6">
        <v>404</v>
      </c>
      <c r="B406" s="70">
        <f>+Outflows!B406+Fees!B406+'Ongoing Cash Flows'!B406+'Terminal Value'!B406</f>
        <v>-98374.120892805106</v>
      </c>
      <c r="C406" s="70">
        <f>+Outflows!C406+Fees!C406+'Ongoing Cash Flows'!C406+'Terminal Value'!C406</f>
        <v>14345.358999254779</v>
      </c>
      <c r="D406" s="70">
        <f>+Outflows!D406+Fees!D406+'Ongoing Cash Flows'!D406+'Terminal Value'!D406</f>
        <v>12284.598900001354</v>
      </c>
      <c r="E406" s="70">
        <f>+Outflows!E406+Fees!E406+'Ongoing Cash Flows'!E406+'Terminal Value'!E406</f>
        <v>10279.302166964522</v>
      </c>
      <c r="F406" s="70">
        <f>+Outflows!F406+Fees!F406+'Ongoing Cash Flows'!F406+'Terminal Value'!F406</f>
        <v>9889.2648935699963</v>
      </c>
      <c r="G406" s="70">
        <f>+Outflows!G406+Fees!G406+'Ongoing Cash Flows'!G406+'Terminal Value'!G406</f>
        <v>9618.8897267025768</v>
      </c>
      <c r="H406" s="70">
        <f>+Outflows!H406+Fees!H406+'Ongoing Cash Flows'!H406+'Terminal Value'!H406</f>
        <v>8594.3307367176549</v>
      </c>
      <c r="I406" s="70">
        <f>+Outflows!I406+Fees!I406+'Ongoing Cash Flows'!I406+'Terminal Value'!I406</f>
        <v>8437.9700241512437</v>
      </c>
      <c r="J406" s="70">
        <f>+Outflows!J406+Fees!J406+'Ongoing Cash Flows'!J406+'Terminal Value'!J406</f>
        <v>8425.5358216162531</v>
      </c>
      <c r="K406" s="70">
        <f>+Outflows!K406+Fees!K406+'Ongoing Cash Flows'!K406+'Terminal Value'!K406</f>
        <v>8416.553378825527</v>
      </c>
      <c r="L406" s="70">
        <f>+Outflows!L406+Fees!L406+'Ongoing Cash Flows'!L406+'Terminal Value'!L406</f>
        <v>8417.6078867358447</v>
      </c>
      <c r="M406" s="70">
        <f>+Outflows!M406+Fees!M406+'Ongoing Cash Flows'!M406+'Terminal Value'!M406</f>
        <v>8389.7747445227033</v>
      </c>
      <c r="N406" s="70">
        <f>+Outflows!N406+Fees!N406+'Ongoing Cash Flows'!N406+'Terminal Value'!N406</f>
        <v>8371.9551542039371</v>
      </c>
      <c r="O406" s="70">
        <f>+Outflows!O406+Fees!O406+'Ongoing Cash Flows'!O406+'Terminal Value'!O406</f>
        <v>8046.0044273908416</v>
      </c>
      <c r="P406" s="70">
        <f>+Outflows!P406+Fees!P406+'Ongoing Cash Flows'!P406+'Terminal Value'!P406</f>
        <v>7937.972668678116</v>
      </c>
      <c r="Q406" s="70">
        <f>+Outflows!Q406+Fees!Q406+'Ongoing Cash Flows'!Q406+'Terminal Value'!Q406</f>
        <v>7909.5893825632447</v>
      </c>
      <c r="R406" s="70">
        <f>+Outflows!R406+Fees!R406+'Ongoing Cash Flows'!R406+'Terminal Value'!R406</f>
        <v>1128.3118169921174</v>
      </c>
      <c r="S406" s="70">
        <f>+Outflows!S406+Fees!S406+'Ongoing Cash Flows'!S406+'Terminal Value'!S406</f>
        <v>0</v>
      </c>
      <c r="T406" s="70">
        <f>+Outflows!T406+Fees!T406+'Ongoing Cash Flows'!T406+'Terminal Value'!T406</f>
        <v>0</v>
      </c>
      <c r="U406" s="70">
        <f>+Outflows!U406+Fees!U406+'Ongoing Cash Flows'!U406+'Terminal Value'!U406</f>
        <v>0</v>
      </c>
      <c r="V406" s="70">
        <f>+Outflows!V406+Fees!V406+'Ongoing Cash Flows'!V406+'Terminal Value'!V406</f>
        <v>0</v>
      </c>
      <c r="W406" s="70">
        <f>+Outflows!W406+Fees!W406+'Ongoing Cash Flows'!W406+'Terminal Value'!W406</f>
        <v>0</v>
      </c>
      <c r="X406" s="70">
        <f>+Outflows!X406+Fees!X406+'Ongoing Cash Flows'!X406+'Terminal Value'!X406</f>
        <v>0</v>
      </c>
      <c r="Y406" s="70">
        <f>+Outflows!Y406+Fees!Y406+'Ongoing Cash Flows'!Y406+'Terminal Value'!Y406</f>
        <v>0</v>
      </c>
      <c r="Z406" s="70">
        <f>+Outflows!Z406+Fees!Z406+'Ongoing Cash Flows'!Z406+'Terminal Value'!Z406</f>
        <v>0</v>
      </c>
      <c r="AA406" s="70">
        <f>+Outflows!AA406+Fees!AA406+'Ongoing Cash Flows'!AA406+'Terminal Value'!AA406</f>
        <v>0</v>
      </c>
      <c r="AB406" s="70">
        <f>+Outflows!AB406+Fees!AB406+'Ongoing Cash Flows'!AB406+'Terminal Value'!AB406</f>
        <v>0</v>
      </c>
      <c r="AC406" s="70">
        <f>+Outflows!AC406+Fees!AC406+'Ongoing Cash Flows'!AC406+'Terminal Value'!AC406</f>
        <v>0</v>
      </c>
      <c r="AD406" s="70">
        <f>+Outflows!AD406+Fees!AD406+'Ongoing Cash Flows'!AD406+'Terminal Value'!AD406</f>
        <v>0</v>
      </c>
      <c r="AE406" s="70">
        <f>+Outflows!AE406+Fees!AE406+'Ongoing Cash Flows'!AE406+'Terminal Value'!AE406</f>
        <v>0</v>
      </c>
      <c r="AF406" s="70">
        <f>+Outflows!AF406+Fees!AF406+'Ongoing Cash Flows'!AF406+'Terminal Value'!AF406</f>
        <v>0</v>
      </c>
      <c r="AG406" s="70">
        <f>+Outflows!AG406+Fees!AG406+'Ongoing Cash Flows'!AG406+'Terminal Value'!AG406</f>
        <v>0</v>
      </c>
      <c r="AH406" s="70">
        <f>+Outflows!AH406+Fees!AH406+'Ongoing Cash Flows'!AH406+'Terminal Value'!AH406</f>
        <v>0</v>
      </c>
      <c r="AI406" s="70">
        <f>+Outflows!AI406+Fees!AI406+'Ongoing Cash Flows'!AI406+'Terminal Value'!AI406</f>
        <v>0</v>
      </c>
      <c r="AJ406" s="70">
        <f>+Outflows!AJ406+Fees!AJ406+'Ongoing Cash Flows'!AJ406+'Terminal Value'!AJ406</f>
        <v>0</v>
      </c>
      <c r="AK406" s="70"/>
      <c r="AL406" s="6"/>
      <c r="AM406" s="71"/>
      <c r="AN406" s="72">
        <f t="shared" si="24"/>
        <v>5.3017154335975661E-2</v>
      </c>
      <c r="AO406" s="70">
        <f t="shared" ca="1" si="25"/>
        <v>-3559.495726762816</v>
      </c>
      <c r="AP406" s="166">
        <f t="shared" ca="1" si="26"/>
        <v>7081721.0069585377</v>
      </c>
      <c r="AQ406" s="166">
        <f t="shared" ca="1" si="27"/>
        <v>0</v>
      </c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1"/>
      <c r="CM406" s="1"/>
      <c r="CN406" s="1"/>
      <c r="CO406" s="1"/>
      <c r="CP406" s="1"/>
    </row>
    <row r="407" spans="1:94" x14ac:dyDescent="0.2">
      <c r="A407" s="6">
        <v>405</v>
      </c>
      <c r="B407" s="70">
        <f>+Outflows!B407+Fees!B407+'Ongoing Cash Flows'!B407+'Terminal Value'!B407</f>
        <v>-85428.028925716892</v>
      </c>
      <c r="C407" s="70">
        <f>+Outflows!C407+Fees!C407+'Ongoing Cash Flows'!C407+'Terminal Value'!C407</f>
        <v>14066.381712167844</v>
      </c>
      <c r="D407" s="70">
        <f>+Outflows!D407+Fees!D407+'Ongoing Cash Flows'!D407+'Terminal Value'!D407</f>
        <v>11852.375041987732</v>
      </c>
      <c r="E407" s="70">
        <f>+Outflows!E407+Fees!E407+'Ongoing Cash Flows'!E407+'Terminal Value'!E407</f>
        <v>9838.0945806735672</v>
      </c>
      <c r="F407" s="70">
        <f>+Outflows!F407+Fees!F407+'Ongoing Cash Flows'!F407+'Terminal Value'!F407</f>
        <v>9442.2156636179752</v>
      </c>
      <c r="G407" s="70">
        <f>+Outflows!G407+Fees!G407+'Ongoing Cash Flows'!G407+'Terminal Value'!G407</f>
        <v>9187.627006536266</v>
      </c>
      <c r="H407" s="70">
        <f>+Outflows!H407+Fees!H407+'Ongoing Cash Flows'!H407+'Terminal Value'!H407</f>
        <v>8280.7473900287732</v>
      </c>
      <c r="I407" s="70">
        <f>+Outflows!I407+Fees!I407+'Ongoing Cash Flows'!I407+'Terminal Value'!I407</f>
        <v>8140.9970312998139</v>
      </c>
      <c r="J407" s="70">
        <f>+Outflows!J407+Fees!J407+'Ongoing Cash Flows'!J407+'Terminal Value'!J407</f>
        <v>8128.5628287648242</v>
      </c>
      <c r="K407" s="70">
        <f>+Outflows!K407+Fees!K407+'Ongoing Cash Flows'!K407+'Terminal Value'!K407</f>
        <v>8119.0770419184164</v>
      </c>
      <c r="L407" s="70">
        <f>+Outflows!L407+Fees!L407+'Ongoing Cash Flows'!L407+'Terminal Value'!L407</f>
        <v>8120.6348938844149</v>
      </c>
      <c r="M407" s="70">
        <f>+Outflows!M407+Fees!M407+'Ongoing Cash Flows'!M407+'Terminal Value'!M407</f>
        <v>8092.2984076155935</v>
      </c>
      <c r="N407" s="70">
        <f>+Outflows!N407+Fees!N407+'Ongoing Cash Flows'!N407+'Terminal Value'!N407</f>
        <v>8074.9821613525073</v>
      </c>
      <c r="O407" s="70">
        <f>+Outflows!O407+Fees!O407+'Ongoing Cash Flows'!O407+'Terminal Value'!O407</f>
        <v>7748.5280904837309</v>
      </c>
      <c r="P407" s="70">
        <f>+Outflows!P407+Fees!P407+'Ongoing Cash Flows'!P407+'Terminal Value'!P407</f>
        <v>7640.9996758266861</v>
      </c>
      <c r="Q407" s="70">
        <f>+Outflows!Q407+Fees!Q407+'Ongoing Cash Flows'!Q407+'Terminal Value'!Q407</f>
        <v>7612.113045656135</v>
      </c>
      <c r="R407" s="70">
        <f>+Outflows!R407+Fees!R407+'Ongoing Cash Flows'!R407+'Terminal Value'!R407</f>
        <v>979.8253205664023</v>
      </c>
      <c r="S407" s="70">
        <f>+Outflows!S407+Fees!S407+'Ongoing Cash Flows'!S407+'Terminal Value'!S407</f>
        <v>0</v>
      </c>
      <c r="T407" s="70">
        <f>+Outflows!T407+Fees!T407+'Ongoing Cash Flows'!T407+'Terminal Value'!T407</f>
        <v>0</v>
      </c>
      <c r="U407" s="70">
        <f>+Outflows!U407+Fees!U407+'Ongoing Cash Flows'!U407+'Terminal Value'!U407</f>
        <v>0</v>
      </c>
      <c r="V407" s="70">
        <f>+Outflows!V407+Fees!V407+'Ongoing Cash Flows'!V407+'Terminal Value'!V407</f>
        <v>0</v>
      </c>
      <c r="W407" s="70">
        <f>+Outflows!W407+Fees!W407+'Ongoing Cash Flows'!W407+'Terminal Value'!W407</f>
        <v>0</v>
      </c>
      <c r="X407" s="70">
        <f>+Outflows!X407+Fees!X407+'Ongoing Cash Flows'!X407+'Terminal Value'!X407</f>
        <v>0</v>
      </c>
      <c r="Y407" s="70">
        <f>+Outflows!Y407+Fees!Y407+'Ongoing Cash Flows'!Y407+'Terminal Value'!Y407</f>
        <v>0</v>
      </c>
      <c r="Z407" s="70">
        <f>+Outflows!Z407+Fees!Z407+'Ongoing Cash Flows'!Z407+'Terminal Value'!Z407</f>
        <v>0</v>
      </c>
      <c r="AA407" s="70">
        <f>+Outflows!AA407+Fees!AA407+'Ongoing Cash Flows'!AA407+'Terminal Value'!AA407</f>
        <v>0</v>
      </c>
      <c r="AB407" s="70">
        <f>+Outflows!AB407+Fees!AB407+'Ongoing Cash Flows'!AB407+'Terminal Value'!AB407</f>
        <v>0</v>
      </c>
      <c r="AC407" s="70">
        <f>+Outflows!AC407+Fees!AC407+'Ongoing Cash Flows'!AC407+'Terminal Value'!AC407</f>
        <v>0</v>
      </c>
      <c r="AD407" s="70">
        <f>+Outflows!AD407+Fees!AD407+'Ongoing Cash Flows'!AD407+'Terminal Value'!AD407</f>
        <v>0</v>
      </c>
      <c r="AE407" s="70">
        <f>+Outflows!AE407+Fees!AE407+'Ongoing Cash Flows'!AE407+'Terminal Value'!AE407</f>
        <v>0</v>
      </c>
      <c r="AF407" s="70">
        <f>+Outflows!AF407+Fees!AF407+'Ongoing Cash Flows'!AF407+'Terminal Value'!AF407</f>
        <v>0</v>
      </c>
      <c r="AG407" s="70">
        <f>+Outflows!AG407+Fees!AG407+'Ongoing Cash Flows'!AG407+'Terminal Value'!AG407</f>
        <v>0</v>
      </c>
      <c r="AH407" s="70">
        <f>+Outflows!AH407+Fees!AH407+'Ongoing Cash Flows'!AH407+'Terminal Value'!AH407</f>
        <v>0</v>
      </c>
      <c r="AI407" s="70">
        <f>+Outflows!AI407+Fees!AI407+'Ongoing Cash Flows'!AI407+'Terminal Value'!AI407</f>
        <v>0</v>
      </c>
      <c r="AJ407" s="70">
        <f>+Outflows!AJ407+Fees!AJ407+'Ongoing Cash Flows'!AJ407+'Terminal Value'!AJ407</f>
        <v>0</v>
      </c>
      <c r="AK407" s="70"/>
      <c r="AL407" s="6"/>
      <c r="AM407" s="71"/>
      <c r="AN407" s="72">
        <f t="shared" si="24"/>
        <v>7.0805445313453674E-2</v>
      </c>
      <c r="AO407" s="70">
        <f t="shared" ca="1" si="25"/>
        <v>5343.7471397245536</v>
      </c>
      <c r="AP407" s="166">
        <f t="shared" ca="1" si="26"/>
        <v>0</v>
      </c>
      <c r="AQ407" s="166">
        <f t="shared" ca="1" si="27"/>
        <v>38963719.402723961</v>
      </c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1"/>
      <c r="CM407" s="1"/>
      <c r="CN407" s="1"/>
      <c r="CO407" s="1"/>
      <c r="CP407" s="1"/>
    </row>
    <row r="408" spans="1:94" x14ac:dyDescent="0.2">
      <c r="A408" s="6">
        <v>406</v>
      </c>
      <c r="B408" s="70">
        <f>+Outflows!B408+Fees!B408+'Ongoing Cash Flows'!B408+'Terminal Value'!B408</f>
        <v>-91028.027961555883</v>
      </c>
      <c r="C408" s="70">
        <f>+Outflows!C408+Fees!C408+'Ongoing Cash Flows'!C408+'Terminal Value'!C408</f>
        <v>14137.569864816089</v>
      </c>
      <c r="D408" s="70">
        <f>+Outflows!D408+Fees!D408+'Ongoing Cash Flows'!D408+'Terminal Value'!D408</f>
        <v>11986.184258566926</v>
      </c>
      <c r="E408" s="70">
        <f>+Outflows!E408+Fees!E408+'Ongoing Cash Flows'!E408+'Terminal Value'!E408</f>
        <v>10006.872615289964</v>
      </c>
      <c r="F408" s="70">
        <f>+Outflows!F408+Fees!F408+'Ongoing Cash Flows'!F408+'Terminal Value'!F408</f>
        <v>9769.8880448738309</v>
      </c>
      <c r="G408" s="70">
        <f>+Outflows!G408+Fees!G408+'Ongoing Cash Flows'!G408+'Terminal Value'!G408</f>
        <v>9376.5096105233715</v>
      </c>
      <c r="H408" s="70">
        <f>+Outflows!H408+Fees!H408+'Ongoing Cash Flows'!H408+'Terminal Value'!H408</f>
        <v>8416.3919106746325</v>
      </c>
      <c r="I408" s="70">
        <f>+Outflows!I408+Fees!I408+'Ongoing Cash Flows'!I408+'Terminal Value'!I408</f>
        <v>8269.4565291827312</v>
      </c>
      <c r="J408" s="70">
        <f>+Outflows!J408+Fees!J408+'Ongoing Cash Flows'!J408+'Terminal Value'!J408</f>
        <v>8257.0223266477406</v>
      </c>
      <c r="K408" s="70">
        <f>+Outflows!K408+Fees!K408+'Ongoing Cash Flows'!K408+'Terminal Value'!K408</f>
        <v>8247.7542677638485</v>
      </c>
      <c r="L408" s="70">
        <f>+Outflows!L408+Fees!L408+'Ongoing Cash Flows'!L408+'Terminal Value'!L408</f>
        <v>8249.0943917673321</v>
      </c>
      <c r="M408" s="70">
        <f>+Outflows!M408+Fees!M408+'Ongoing Cash Flows'!M408+'Terminal Value'!M408</f>
        <v>8220.9756334610247</v>
      </c>
      <c r="N408" s="70">
        <f>+Outflows!N408+Fees!N408+'Ongoing Cash Flows'!N408+'Terminal Value'!N408</f>
        <v>8203.4416592354246</v>
      </c>
      <c r="O408" s="70">
        <f>+Outflows!O408+Fees!O408+'Ongoing Cash Flows'!O408+'Terminal Value'!O408</f>
        <v>7877.2053163291621</v>
      </c>
      <c r="P408" s="70">
        <f>+Outflows!P408+Fees!P408+'Ongoing Cash Flows'!P408+'Terminal Value'!P408</f>
        <v>7769.4591737096034</v>
      </c>
      <c r="Q408" s="70">
        <f>+Outflows!Q408+Fees!Q408+'Ongoing Cash Flows'!Q408+'Terminal Value'!Q408</f>
        <v>7740.7902715015662</v>
      </c>
      <c r="R408" s="70">
        <f>+Outflows!R408+Fees!R408+'Ongoing Cash Flows'!R408+'Terminal Value'!R408</f>
        <v>1044.0550695078612</v>
      </c>
      <c r="S408" s="70">
        <f>+Outflows!S408+Fees!S408+'Ongoing Cash Flows'!S408+'Terminal Value'!S408</f>
        <v>0</v>
      </c>
      <c r="T408" s="70">
        <f>+Outflows!T408+Fees!T408+'Ongoing Cash Flows'!T408+'Terminal Value'!T408</f>
        <v>0</v>
      </c>
      <c r="U408" s="70">
        <f>+Outflows!U408+Fees!U408+'Ongoing Cash Flows'!U408+'Terminal Value'!U408</f>
        <v>0</v>
      </c>
      <c r="V408" s="70">
        <f>+Outflows!V408+Fees!V408+'Ongoing Cash Flows'!V408+'Terminal Value'!V408</f>
        <v>0</v>
      </c>
      <c r="W408" s="70">
        <f>+Outflows!W408+Fees!W408+'Ongoing Cash Flows'!W408+'Terminal Value'!W408</f>
        <v>0</v>
      </c>
      <c r="X408" s="70">
        <f>+Outflows!X408+Fees!X408+'Ongoing Cash Flows'!X408+'Terminal Value'!X408</f>
        <v>0</v>
      </c>
      <c r="Y408" s="70">
        <f>+Outflows!Y408+Fees!Y408+'Ongoing Cash Flows'!Y408+'Terminal Value'!Y408</f>
        <v>0</v>
      </c>
      <c r="Z408" s="70">
        <f>+Outflows!Z408+Fees!Z408+'Ongoing Cash Flows'!Z408+'Terminal Value'!Z408</f>
        <v>0</v>
      </c>
      <c r="AA408" s="70">
        <f>+Outflows!AA408+Fees!AA408+'Ongoing Cash Flows'!AA408+'Terminal Value'!AA408</f>
        <v>0</v>
      </c>
      <c r="AB408" s="70">
        <f>+Outflows!AB408+Fees!AB408+'Ongoing Cash Flows'!AB408+'Terminal Value'!AB408</f>
        <v>0</v>
      </c>
      <c r="AC408" s="70">
        <f>+Outflows!AC408+Fees!AC408+'Ongoing Cash Flows'!AC408+'Terminal Value'!AC408</f>
        <v>0</v>
      </c>
      <c r="AD408" s="70">
        <f>+Outflows!AD408+Fees!AD408+'Ongoing Cash Flows'!AD408+'Terminal Value'!AD408</f>
        <v>0</v>
      </c>
      <c r="AE408" s="70">
        <f>+Outflows!AE408+Fees!AE408+'Ongoing Cash Flows'!AE408+'Terminal Value'!AE408</f>
        <v>0</v>
      </c>
      <c r="AF408" s="70">
        <f>+Outflows!AF408+Fees!AF408+'Ongoing Cash Flows'!AF408+'Terminal Value'!AF408</f>
        <v>0</v>
      </c>
      <c r="AG408" s="70">
        <f>+Outflows!AG408+Fees!AG408+'Ongoing Cash Flows'!AG408+'Terminal Value'!AG408</f>
        <v>0</v>
      </c>
      <c r="AH408" s="70">
        <f>+Outflows!AH408+Fees!AH408+'Ongoing Cash Flows'!AH408+'Terminal Value'!AH408</f>
        <v>0</v>
      </c>
      <c r="AI408" s="70">
        <f>+Outflows!AI408+Fees!AI408+'Ongoing Cash Flows'!AI408+'Terminal Value'!AI408</f>
        <v>0</v>
      </c>
      <c r="AJ408" s="70">
        <f>+Outflows!AJ408+Fees!AJ408+'Ongoing Cash Flows'!AJ408+'Terminal Value'!AJ408</f>
        <v>0</v>
      </c>
      <c r="AK408" s="70"/>
      <c r="AL408" s="6"/>
      <c r="AM408" s="71"/>
      <c r="AN408" s="72">
        <f t="shared" si="24"/>
        <v>6.2554612755775466E-2</v>
      </c>
      <c r="AO408" s="70">
        <f t="shared" ca="1" si="25"/>
        <v>1488.5727812546711</v>
      </c>
      <c r="AP408" s="166">
        <f t="shared" ca="1" si="26"/>
        <v>0</v>
      </c>
      <c r="AQ408" s="166">
        <f t="shared" ca="1" si="27"/>
        <v>5697378.4530415218</v>
      </c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1"/>
      <c r="CM408" s="1"/>
      <c r="CN408" s="1"/>
      <c r="CO408" s="1"/>
      <c r="CP408" s="1"/>
    </row>
    <row r="409" spans="1:94" x14ac:dyDescent="0.2">
      <c r="A409" s="6">
        <v>407</v>
      </c>
      <c r="B409" s="70">
        <f>+Outflows!B409+Fees!B409+'Ongoing Cash Flows'!B409+'Terminal Value'!B409</f>
        <v>-90780.678068045847</v>
      </c>
      <c r="C409" s="70">
        <f>+Outflows!C409+Fees!C409+'Ongoing Cash Flows'!C409+'Terminal Value'!C409</f>
        <v>14139.429681024012</v>
      </c>
      <c r="D409" s="70">
        <f>+Outflows!D409+Fees!D409+'Ongoing Cash Flows'!D409+'Terminal Value'!D409</f>
        <v>12014.703857026658</v>
      </c>
      <c r="E409" s="70">
        <f>+Outflows!E409+Fees!E409+'Ongoing Cash Flows'!E409+'Terminal Value'!E409</f>
        <v>10168.045504440986</v>
      </c>
      <c r="F409" s="70">
        <f>+Outflows!F409+Fees!F409+'Ongoing Cash Flows'!F409+'Terminal Value'!F409</f>
        <v>9646.6857337889651</v>
      </c>
      <c r="G409" s="70">
        <f>+Outflows!G409+Fees!G409+'Ongoing Cash Flows'!G409+'Terminal Value'!G409</f>
        <v>9225.6232138379601</v>
      </c>
      <c r="H409" s="70">
        <f>+Outflows!H409+Fees!H409+'Ongoing Cash Flows'!H409+'Terminal Value'!H409</f>
        <v>8410.4005421900583</v>
      </c>
      <c r="I409" s="70">
        <f>+Outflows!I409+Fees!I409+'Ongoing Cash Flows'!I409+'Terminal Value'!I409</f>
        <v>8263.7825205055269</v>
      </c>
      <c r="J409" s="70">
        <f>+Outflows!J409+Fees!J409+'Ongoing Cash Flows'!J409+'Terminal Value'!J409</f>
        <v>8251.3483179705363</v>
      </c>
      <c r="K409" s="70">
        <f>+Outflows!K409+Fees!K409+'Ongoing Cash Flows'!K409+'Terminal Value'!K409</f>
        <v>8242.0706421227824</v>
      </c>
      <c r="L409" s="70">
        <f>+Outflows!L409+Fees!L409+'Ongoing Cash Flows'!L409+'Terminal Value'!L409</f>
        <v>8243.4203830901261</v>
      </c>
      <c r="M409" s="70">
        <f>+Outflows!M409+Fees!M409+'Ongoing Cash Flows'!M409+'Terminal Value'!M409</f>
        <v>8215.2920078199604</v>
      </c>
      <c r="N409" s="70">
        <f>+Outflows!N409+Fees!N409+'Ongoing Cash Flows'!N409+'Terminal Value'!N409</f>
        <v>8197.7676505582203</v>
      </c>
      <c r="O409" s="70">
        <f>+Outflows!O409+Fees!O409+'Ongoing Cash Flows'!O409+'Terminal Value'!O409</f>
        <v>7871.5216906880969</v>
      </c>
      <c r="P409" s="70">
        <f>+Outflows!P409+Fees!P409+'Ongoing Cash Flows'!P409+'Terminal Value'!P409</f>
        <v>7763.7851650323983</v>
      </c>
      <c r="Q409" s="70">
        <f>+Outflows!Q409+Fees!Q409+'Ongoing Cash Flows'!Q409+'Terminal Value'!Q409</f>
        <v>7735.106645860501</v>
      </c>
      <c r="R409" s="70">
        <f>+Outflows!R409+Fees!R409+'Ongoing Cash Flows'!R409+'Terminal Value'!R409</f>
        <v>1041.2180651692586</v>
      </c>
      <c r="S409" s="70">
        <f>+Outflows!S409+Fees!S409+'Ongoing Cash Flows'!S409+'Terminal Value'!S409</f>
        <v>0</v>
      </c>
      <c r="T409" s="70">
        <f>+Outflows!T409+Fees!T409+'Ongoing Cash Flows'!T409+'Terminal Value'!T409</f>
        <v>0</v>
      </c>
      <c r="U409" s="70">
        <f>+Outflows!U409+Fees!U409+'Ongoing Cash Flows'!U409+'Terminal Value'!U409</f>
        <v>0</v>
      </c>
      <c r="V409" s="70">
        <f>+Outflows!V409+Fees!V409+'Ongoing Cash Flows'!V409+'Terminal Value'!V409</f>
        <v>0</v>
      </c>
      <c r="W409" s="70">
        <f>+Outflows!W409+Fees!W409+'Ongoing Cash Flows'!W409+'Terminal Value'!W409</f>
        <v>0</v>
      </c>
      <c r="X409" s="70">
        <f>+Outflows!X409+Fees!X409+'Ongoing Cash Flows'!X409+'Terminal Value'!X409</f>
        <v>0</v>
      </c>
      <c r="Y409" s="70">
        <f>+Outflows!Y409+Fees!Y409+'Ongoing Cash Flows'!Y409+'Terminal Value'!Y409</f>
        <v>0</v>
      </c>
      <c r="Z409" s="70">
        <f>+Outflows!Z409+Fees!Z409+'Ongoing Cash Flows'!Z409+'Terminal Value'!Z409</f>
        <v>0</v>
      </c>
      <c r="AA409" s="70">
        <f>+Outflows!AA409+Fees!AA409+'Ongoing Cash Flows'!AA409+'Terminal Value'!AA409</f>
        <v>0</v>
      </c>
      <c r="AB409" s="70">
        <f>+Outflows!AB409+Fees!AB409+'Ongoing Cash Flows'!AB409+'Terminal Value'!AB409</f>
        <v>0</v>
      </c>
      <c r="AC409" s="70">
        <f>+Outflows!AC409+Fees!AC409+'Ongoing Cash Flows'!AC409+'Terminal Value'!AC409</f>
        <v>0</v>
      </c>
      <c r="AD409" s="70">
        <f>+Outflows!AD409+Fees!AD409+'Ongoing Cash Flows'!AD409+'Terminal Value'!AD409</f>
        <v>0</v>
      </c>
      <c r="AE409" s="70">
        <f>+Outflows!AE409+Fees!AE409+'Ongoing Cash Flows'!AE409+'Terminal Value'!AE409</f>
        <v>0</v>
      </c>
      <c r="AF409" s="70">
        <f>+Outflows!AF409+Fees!AF409+'Ongoing Cash Flows'!AF409+'Terminal Value'!AF409</f>
        <v>0</v>
      </c>
      <c r="AG409" s="70">
        <f>+Outflows!AG409+Fees!AG409+'Ongoing Cash Flows'!AG409+'Terminal Value'!AG409</f>
        <v>0</v>
      </c>
      <c r="AH409" s="70">
        <f>+Outflows!AH409+Fees!AH409+'Ongoing Cash Flows'!AH409+'Terminal Value'!AH409</f>
        <v>0</v>
      </c>
      <c r="AI409" s="70">
        <f>+Outflows!AI409+Fees!AI409+'Ongoing Cash Flows'!AI409+'Terminal Value'!AI409</f>
        <v>0</v>
      </c>
      <c r="AJ409" s="70">
        <f>+Outflows!AJ409+Fees!AJ409+'Ongoing Cash Flows'!AJ409+'Terminal Value'!AJ409</f>
        <v>0</v>
      </c>
      <c r="AK409" s="70"/>
      <c r="AL409" s="6"/>
      <c r="AM409" s="71"/>
      <c r="AN409" s="72">
        <f t="shared" si="24"/>
        <v>6.2872287631034848E-2</v>
      </c>
      <c r="AO409" s="70">
        <f t="shared" ca="1" si="25"/>
        <v>1644.3600016091987</v>
      </c>
      <c r="AP409" s="166">
        <f t="shared" ca="1" si="26"/>
        <v>0</v>
      </c>
      <c r="AQ409" s="166">
        <f t="shared" ca="1" si="27"/>
        <v>6465350.8116105404</v>
      </c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1"/>
      <c r="CM409" s="1"/>
      <c r="CN409" s="1"/>
      <c r="CO409" s="1"/>
      <c r="CP409" s="1"/>
    </row>
    <row r="410" spans="1:94" x14ac:dyDescent="0.2">
      <c r="A410" s="6">
        <v>408</v>
      </c>
      <c r="B410" s="70">
        <f>+Outflows!B410+Fees!B410+'Ongoing Cash Flows'!B410+'Terminal Value'!B410</f>
        <v>-93629.839437236005</v>
      </c>
      <c r="C410" s="70">
        <f>+Outflows!C410+Fees!C410+'Ongoing Cash Flows'!C410+'Terminal Value'!C410</f>
        <v>14227.415762576247</v>
      </c>
      <c r="D410" s="70">
        <f>+Outflows!D410+Fees!D410+'Ongoing Cash Flows'!D410+'Terminal Value'!D410</f>
        <v>12114.968351079129</v>
      </c>
      <c r="E410" s="70">
        <f>+Outflows!E410+Fees!E410+'Ongoing Cash Flows'!E410+'Terminal Value'!E410</f>
        <v>10173.154303756728</v>
      </c>
      <c r="F410" s="70">
        <f>+Outflows!F410+Fees!F410+'Ongoing Cash Flows'!F410+'Terminal Value'!F410</f>
        <v>9663.5074062346048</v>
      </c>
      <c r="G410" s="70">
        <f>+Outflows!G410+Fees!G410+'Ongoing Cash Flows'!G410+'Terminal Value'!G410</f>
        <v>9411.7599974665663</v>
      </c>
      <c r="H410" s="70">
        <f>+Outflows!H410+Fees!H410+'Ongoing Cash Flows'!H410+'Terminal Value'!H410</f>
        <v>8479.4136126733119</v>
      </c>
      <c r="I410" s="70">
        <f>+Outflows!I410+Fees!I410+'Ongoing Cash Flows'!I410+'Terminal Value'!I410</f>
        <v>8329.1400029856522</v>
      </c>
      <c r="J410" s="70">
        <f>+Outflows!J410+Fees!J410+'Ongoing Cash Flows'!J410+'Terminal Value'!J410</f>
        <v>8316.7058004506634</v>
      </c>
      <c r="K410" s="70">
        <f>+Outflows!K410+Fees!K410+'Ongoing Cash Flows'!K410+'Terminal Value'!K410</f>
        <v>8307.5388999969437</v>
      </c>
      <c r="L410" s="70">
        <f>+Outflows!L410+Fees!L410+'Ongoing Cash Flows'!L410+'Terminal Value'!L410</f>
        <v>8308.7778655702532</v>
      </c>
      <c r="M410" s="70">
        <f>+Outflows!M410+Fees!M410+'Ongoing Cash Flows'!M410+'Terminal Value'!M410</f>
        <v>8280.7602656941217</v>
      </c>
      <c r="N410" s="70">
        <f>+Outflows!N410+Fees!N410+'Ongoing Cash Flows'!N410+'Terminal Value'!N410</f>
        <v>8263.1251330383457</v>
      </c>
      <c r="O410" s="70">
        <f>+Outflows!O410+Fees!O410+'Ongoing Cash Flows'!O410+'Terminal Value'!O410</f>
        <v>7936.9899485622582</v>
      </c>
      <c r="P410" s="70">
        <f>+Outflows!P410+Fees!P410+'Ongoing Cash Flows'!P410+'Terminal Value'!P410</f>
        <v>7829.1426475125254</v>
      </c>
      <c r="Q410" s="70">
        <f>+Outflows!Q410+Fees!Q410+'Ongoing Cash Flows'!Q410+'Terminal Value'!Q410</f>
        <v>7800.5749037346613</v>
      </c>
      <c r="R410" s="70">
        <f>+Outflows!R410+Fees!R410+'Ongoing Cash Flows'!R410+'Terminal Value'!R410</f>
        <v>1073.8968064093222</v>
      </c>
      <c r="S410" s="70">
        <f>+Outflows!S410+Fees!S410+'Ongoing Cash Flows'!S410+'Terminal Value'!S410</f>
        <v>0</v>
      </c>
      <c r="T410" s="70">
        <f>+Outflows!T410+Fees!T410+'Ongoing Cash Flows'!T410+'Terminal Value'!T410</f>
        <v>0</v>
      </c>
      <c r="U410" s="70">
        <f>+Outflows!U410+Fees!U410+'Ongoing Cash Flows'!U410+'Terminal Value'!U410</f>
        <v>0</v>
      </c>
      <c r="V410" s="70">
        <f>+Outflows!V410+Fees!V410+'Ongoing Cash Flows'!V410+'Terminal Value'!V410</f>
        <v>0</v>
      </c>
      <c r="W410" s="70">
        <f>+Outflows!W410+Fees!W410+'Ongoing Cash Flows'!W410+'Terminal Value'!W410</f>
        <v>0</v>
      </c>
      <c r="X410" s="70">
        <f>+Outflows!X410+Fees!X410+'Ongoing Cash Flows'!X410+'Terminal Value'!X410</f>
        <v>0</v>
      </c>
      <c r="Y410" s="70">
        <f>+Outflows!Y410+Fees!Y410+'Ongoing Cash Flows'!Y410+'Terminal Value'!Y410</f>
        <v>0</v>
      </c>
      <c r="Z410" s="70">
        <f>+Outflows!Z410+Fees!Z410+'Ongoing Cash Flows'!Z410+'Terminal Value'!Z410</f>
        <v>0</v>
      </c>
      <c r="AA410" s="70">
        <f>+Outflows!AA410+Fees!AA410+'Ongoing Cash Flows'!AA410+'Terminal Value'!AA410</f>
        <v>0</v>
      </c>
      <c r="AB410" s="70">
        <f>+Outflows!AB410+Fees!AB410+'Ongoing Cash Flows'!AB410+'Terminal Value'!AB410</f>
        <v>0</v>
      </c>
      <c r="AC410" s="70">
        <f>+Outflows!AC410+Fees!AC410+'Ongoing Cash Flows'!AC410+'Terminal Value'!AC410</f>
        <v>0</v>
      </c>
      <c r="AD410" s="70">
        <f>+Outflows!AD410+Fees!AD410+'Ongoing Cash Flows'!AD410+'Terminal Value'!AD410</f>
        <v>0</v>
      </c>
      <c r="AE410" s="70">
        <f>+Outflows!AE410+Fees!AE410+'Ongoing Cash Flows'!AE410+'Terminal Value'!AE410</f>
        <v>0</v>
      </c>
      <c r="AF410" s="70">
        <f>+Outflows!AF410+Fees!AF410+'Ongoing Cash Flows'!AF410+'Terminal Value'!AF410</f>
        <v>0</v>
      </c>
      <c r="AG410" s="70">
        <f>+Outflows!AG410+Fees!AG410+'Ongoing Cash Flows'!AG410+'Terminal Value'!AG410</f>
        <v>0</v>
      </c>
      <c r="AH410" s="70">
        <f>+Outflows!AH410+Fees!AH410+'Ongoing Cash Flows'!AH410+'Terminal Value'!AH410</f>
        <v>0</v>
      </c>
      <c r="AI410" s="70">
        <f>+Outflows!AI410+Fees!AI410+'Ongoing Cash Flows'!AI410+'Terminal Value'!AI410</f>
        <v>0</v>
      </c>
      <c r="AJ410" s="70">
        <f>+Outflows!AJ410+Fees!AJ410+'Ongoing Cash Flows'!AJ410+'Terminal Value'!AJ410</f>
        <v>0</v>
      </c>
      <c r="AK410" s="70"/>
      <c r="AL410" s="6"/>
      <c r="AM410" s="71"/>
      <c r="AN410" s="72">
        <f t="shared" si="24"/>
        <v>5.8916762471199036E-2</v>
      </c>
      <c r="AO410" s="70">
        <f t="shared" ca="1" si="25"/>
        <v>-356.53870921873579</v>
      </c>
      <c r="AP410" s="166">
        <f t="shared" ca="1" si="26"/>
        <v>0</v>
      </c>
      <c r="AQ410" s="166">
        <f t="shared" ca="1" si="27"/>
        <v>293554.50130635017</v>
      </c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1"/>
      <c r="CM410" s="1"/>
      <c r="CN410" s="1"/>
      <c r="CO410" s="1"/>
      <c r="CP410" s="1"/>
    </row>
    <row r="411" spans="1:94" x14ac:dyDescent="0.2">
      <c r="A411" s="6">
        <v>409</v>
      </c>
      <c r="B411" s="70">
        <f>+Outflows!B411+Fees!B411+'Ongoing Cash Flows'!B411+'Terminal Value'!B411</f>
        <v>-87079.631674596865</v>
      </c>
      <c r="C411" s="70">
        <f>+Outflows!C411+Fees!C411+'Ongoing Cash Flows'!C411+'Terminal Value'!C411</f>
        <v>14083.770145312692</v>
      </c>
      <c r="D411" s="70">
        <f>+Outflows!D411+Fees!D411+'Ongoing Cash Flows'!D411+'Terminal Value'!D411</f>
        <v>11947.819937738324</v>
      </c>
      <c r="E411" s="70">
        <f>+Outflows!E411+Fees!E411+'Ongoing Cash Flows'!E411+'Terminal Value'!E411</f>
        <v>9943.7117468443357</v>
      </c>
      <c r="F411" s="70">
        <f>+Outflows!F411+Fees!F411+'Ongoing Cash Flows'!F411+'Terminal Value'!F411</f>
        <v>9517.8391967079478</v>
      </c>
      <c r="G411" s="70">
        <f>+Outflows!G411+Fees!G411+'Ongoing Cash Flows'!G411+'Terminal Value'!G411</f>
        <v>9300.2426771086757</v>
      </c>
      <c r="H411" s="70">
        <f>+Outflows!H411+Fees!H411+'Ongoing Cash Flows'!H411+'Terminal Value'!H411</f>
        <v>8320.7529081968023</v>
      </c>
      <c r="I411" s="70">
        <f>+Outflows!I411+Fees!I411+'Ongoing Cash Flows'!I411+'Terminal Value'!I411</f>
        <v>8178.8834770769217</v>
      </c>
      <c r="J411" s="70">
        <f>+Outflows!J411+Fees!J411+'Ongoing Cash Flows'!J411+'Terminal Value'!J411</f>
        <v>8166.449274541932</v>
      </c>
      <c r="K411" s="70">
        <f>+Outflows!K411+Fees!K411+'Ongoing Cash Flows'!K411+'Terminal Value'!K411</f>
        <v>8157.0277020104004</v>
      </c>
      <c r="L411" s="70">
        <f>+Outflows!L411+Fees!L411+'Ongoing Cash Flows'!L411+'Terminal Value'!L411</f>
        <v>8158.5213396615218</v>
      </c>
      <c r="M411" s="70">
        <f>+Outflows!M411+Fees!M411+'Ongoing Cash Flows'!M411+'Terminal Value'!M411</f>
        <v>8130.2490677075784</v>
      </c>
      <c r="N411" s="70">
        <f>+Outflows!N411+Fees!N411+'Ongoing Cash Flows'!N411+'Terminal Value'!N411</f>
        <v>8112.8686071296152</v>
      </c>
      <c r="O411" s="70">
        <f>+Outflows!O411+Fees!O411+'Ongoing Cash Flows'!O411+'Terminal Value'!O411</f>
        <v>7786.4787505757149</v>
      </c>
      <c r="P411" s="70">
        <f>+Outflows!P411+Fees!P411+'Ongoing Cash Flows'!P411+'Terminal Value'!P411</f>
        <v>7678.886121603794</v>
      </c>
      <c r="Q411" s="70">
        <f>+Outflows!Q411+Fees!Q411+'Ongoing Cash Flows'!Q411+'Terminal Value'!Q411</f>
        <v>7650.0637057481181</v>
      </c>
      <c r="R411" s="70">
        <f>+Outflows!R411+Fees!R411+'Ongoing Cash Flows'!R411+'Terminal Value'!R411</f>
        <v>998.7685434549561</v>
      </c>
      <c r="S411" s="70">
        <f>+Outflows!S411+Fees!S411+'Ongoing Cash Flows'!S411+'Terminal Value'!S411</f>
        <v>0</v>
      </c>
      <c r="T411" s="70">
        <f>+Outflows!T411+Fees!T411+'Ongoing Cash Flows'!T411+'Terminal Value'!T411</f>
        <v>0</v>
      </c>
      <c r="U411" s="70">
        <f>+Outflows!U411+Fees!U411+'Ongoing Cash Flows'!U411+'Terminal Value'!U411</f>
        <v>0</v>
      </c>
      <c r="V411" s="70">
        <f>+Outflows!V411+Fees!V411+'Ongoing Cash Flows'!V411+'Terminal Value'!V411</f>
        <v>0</v>
      </c>
      <c r="W411" s="70">
        <f>+Outflows!W411+Fees!W411+'Ongoing Cash Flows'!W411+'Terminal Value'!W411</f>
        <v>0</v>
      </c>
      <c r="X411" s="70">
        <f>+Outflows!X411+Fees!X411+'Ongoing Cash Flows'!X411+'Terminal Value'!X411</f>
        <v>0</v>
      </c>
      <c r="Y411" s="70">
        <f>+Outflows!Y411+Fees!Y411+'Ongoing Cash Flows'!Y411+'Terminal Value'!Y411</f>
        <v>0</v>
      </c>
      <c r="Z411" s="70">
        <f>+Outflows!Z411+Fees!Z411+'Ongoing Cash Flows'!Z411+'Terminal Value'!Z411</f>
        <v>0</v>
      </c>
      <c r="AA411" s="70">
        <f>+Outflows!AA411+Fees!AA411+'Ongoing Cash Flows'!AA411+'Terminal Value'!AA411</f>
        <v>0</v>
      </c>
      <c r="AB411" s="70">
        <f>+Outflows!AB411+Fees!AB411+'Ongoing Cash Flows'!AB411+'Terminal Value'!AB411</f>
        <v>0</v>
      </c>
      <c r="AC411" s="70">
        <f>+Outflows!AC411+Fees!AC411+'Ongoing Cash Flows'!AC411+'Terminal Value'!AC411</f>
        <v>0</v>
      </c>
      <c r="AD411" s="70">
        <f>+Outflows!AD411+Fees!AD411+'Ongoing Cash Flows'!AD411+'Terminal Value'!AD411</f>
        <v>0</v>
      </c>
      <c r="AE411" s="70">
        <f>+Outflows!AE411+Fees!AE411+'Ongoing Cash Flows'!AE411+'Terminal Value'!AE411</f>
        <v>0</v>
      </c>
      <c r="AF411" s="70">
        <f>+Outflows!AF411+Fees!AF411+'Ongoing Cash Flows'!AF411+'Terminal Value'!AF411</f>
        <v>0</v>
      </c>
      <c r="AG411" s="70">
        <f>+Outflows!AG411+Fees!AG411+'Ongoing Cash Flows'!AG411+'Terminal Value'!AG411</f>
        <v>0</v>
      </c>
      <c r="AH411" s="70">
        <f>+Outflows!AH411+Fees!AH411+'Ongoing Cash Flows'!AH411+'Terminal Value'!AH411</f>
        <v>0</v>
      </c>
      <c r="AI411" s="70">
        <f>+Outflows!AI411+Fees!AI411+'Ongoing Cash Flows'!AI411+'Terminal Value'!AI411</f>
        <v>0</v>
      </c>
      <c r="AJ411" s="70">
        <f>+Outflows!AJ411+Fees!AJ411+'Ongoing Cash Flows'!AJ411+'Terminal Value'!AJ411</f>
        <v>0</v>
      </c>
      <c r="AK411" s="70"/>
      <c r="AL411" s="6"/>
      <c r="AM411" s="71"/>
      <c r="AN411" s="72">
        <f t="shared" si="24"/>
        <v>6.8506857752799993E-2</v>
      </c>
      <c r="AO411" s="70">
        <f t="shared" ca="1" si="25"/>
        <v>4318.3608864891703</v>
      </c>
      <c r="AP411" s="166">
        <f t="shared" ca="1" si="26"/>
        <v>0</v>
      </c>
      <c r="AQ411" s="166">
        <f t="shared" ca="1" si="27"/>
        <v>27214024.586668883</v>
      </c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1"/>
      <c r="CM411" s="1"/>
      <c r="CN411" s="1"/>
      <c r="CO411" s="1"/>
      <c r="CP411" s="1"/>
    </row>
    <row r="412" spans="1:94" x14ac:dyDescent="0.2">
      <c r="A412" s="6">
        <v>410</v>
      </c>
      <c r="B412" s="70">
        <f>+Outflows!B412+Fees!B412+'Ongoing Cash Flows'!B412+'Terminal Value'!B412</f>
        <v>-104002.8883447046</v>
      </c>
      <c r="C412" s="70">
        <f>+Outflows!C412+Fees!C412+'Ongoing Cash Flows'!C412+'Terminal Value'!C412</f>
        <v>14493.131303696769</v>
      </c>
      <c r="D412" s="70">
        <f>+Outflows!D412+Fees!D412+'Ongoing Cash Flows'!D412+'Terminal Value'!D412</f>
        <v>12560.671484854345</v>
      </c>
      <c r="E412" s="70">
        <f>+Outflows!E412+Fees!E412+'Ongoing Cash Flows'!E412+'Terminal Value'!E412</f>
        <v>10472.6254876439</v>
      </c>
      <c r="F412" s="70">
        <f>+Outflows!F412+Fees!F412+'Ongoing Cash Flows'!F412+'Terminal Value'!F412</f>
        <v>9856.6684116005217</v>
      </c>
      <c r="G412" s="70">
        <f>+Outflows!G412+Fees!G412+'Ongoing Cash Flows'!G412+'Terminal Value'!G412</f>
        <v>9524.6841126591298</v>
      </c>
      <c r="H412" s="70">
        <f>+Outflows!H412+Fees!H412+'Ongoing Cash Flows'!H412+'Terminal Value'!H412</f>
        <v>8730.6720928417526</v>
      </c>
      <c r="I412" s="70">
        <f>+Outflows!I412+Fees!I412+'Ongoing Cash Flows'!I412+'Terminal Value'!I412</f>
        <v>8567.0894464838566</v>
      </c>
      <c r="J412" s="70">
        <f>+Outflows!J412+Fees!J412+'Ongoing Cash Flows'!J412+'Terminal Value'!J412</f>
        <v>8554.655243948866</v>
      </c>
      <c r="K412" s="70">
        <f>+Outflows!K412+Fees!K412+'Ongoing Cash Flows'!K412+'Terminal Value'!K412</f>
        <v>8545.8916476366685</v>
      </c>
      <c r="L412" s="70">
        <f>+Outflows!L412+Fees!L412+'Ongoing Cash Flows'!L412+'Terminal Value'!L412</f>
        <v>8546.7273090684575</v>
      </c>
      <c r="M412" s="70">
        <f>+Outflows!M412+Fees!M412+'Ongoing Cash Flows'!M412+'Terminal Value'!M412</f>
        <v>8519.1130133338465</v>
      </c>
      <c r="N412" s="70">
        <f>+Outflows!N412+Fees!N412+'Ongoing Cash Flows'!N412+'Terminal Value'!N412</f>
        <v>8501.07457653655</v>
      </c>
      <c r="O412" s="70">
        <f>+Outflows!O412+Fees!O412+'Ongoing Cash Flows'!O412+'Terminal Value'!O412</f>
        <v>8175.3426962019839</v>
      </c>
      <c r="P412" s="70">
        <f>+Outflows!P412+Fees!P412+'Ongoing Cash Flows'!P412+'Terminal Value'!P412</f>
        <v>8067.0920910107288</v>
      </c>
      <c r="Q412" s="70">
        <f>+Outflows!Q412+Fees!Q412+'Ongoing Cash Flows'!Q412+'Terminal Value'!Q412</f>
        <v>8038.927651374388</v>
      </c>
      <c r="R412" s="70">
        <f>+Outflows!R412+Fees!R412+'Ongoing Cash Flows'!R412+'Terminal Value'!R412</f>
        <v>1192.8715281584239</v>
      </c>
      <c r="S412" s="70">
        <f>+Outflows!S412+Fees!S412+'Ongoing Cash Flows'!S412+'Terminal Value'!S412</f>
        <v>0</v>
      </c>
      <c r="T412" s="70">
        <f>+Outflows!T412+Fees!T412+'Ongoing Cash Flows'!T412+'Terminal Value'!T412</f>
        <v>0</v>
      </c>
      <c r="U412" s="70">
        <f>+Outflows!U412+Fees!U412+'Ongoing Cash Flows'!U412+'Terminal Value'!U412</f>
        <v>0</v>
      </c>
      <c r="V412" s="70">
        <f>+Outflows!V412+Fees!V412+'Ongoing Cash Flows'!V412+'Terminal Value'!V412</f>
        <v>0</v>
      </c>
      <c r="W412" s="70">
        <f>+Outflows!W412+Fees!W412+'Ongoing Cash Flows'!W412+'Terminal Value'!W412</f>
        <v>0</v>
      </c>
      <c r="X412" s="70">
        <f>+Outflows!X412+Fees!X412+'Ongoing Cash Flows'!X412+'Terminal Value'!X412</f>
        <v>0</v>
      </c>
      <c r="Y412" s="70">
        <f>+Outflows!Y412+Fees!Y412+'Ongoing Cash Flows'!Y412+'Terminal Value'!Y412</f>
        <v>0</v>
      </c>
      <c r="Z412" s="70">
        <f>+Outflows!Z412+Fees!Z412+'Ongoing Cash Flows'!Z412+'Terminal Value'!Z412</f>
        <v>0</v>
      </c>
      <c r="AA412" s="70">
        <f>+Outflows!AA412+Fees!AA412+'Ongoing Cash Flows'!AA412+'Terminal Value'!AA412</f>
        <v>0</v>
      </c>
      <c r="AB412" s="70">
        <f>+Outflows!AB412+Fees!AB412+'Ongoing Cash Flows'!AB412+'Terminal Value'!AB412</f>
        <v>0</v>
      </c>
      <c r="AC412" s="70">
        <f>+Outflows!AC412+Fees!AC412+'Ongoing Cash Flows'!AC412+'Terminal Value'!AC412</f>
        <v>0</v>
      </c>
      <c r="AD412" s="70">
        <f>+Outflows!AD412+Fees!AD412+'Ongoing Cash Flows'!AD412+'Terminal Value'!AD412</f>
        <v>0</v>
      </c>
      <c r="AE412" s="70">
        <f>+Outflows!AE412+Fees!AE412+'Ongoing Cash Flows'!AE412+'Terminal Value'!AE412</f>
        <v>0</v>
      </c>
      <c r="AF412" s="70">
        <f>+Outflows!AF412+Fees!AF412+'Ongoing Cash Flows'!AF412+'Terminal Value'!AF412</f>
        <v>0</v>
      </c>
      <c r="AG412" s="70">
        <f>+Outflows!AG412+Fees!AG412+'Ongoing Cash Flows'!AG412+'Terminal Value'!AG412</f>
        <v>0</v>
      </c>
      <c r="AH412" s="70">
        <f>+Outflows!AH412+Fees!AH412+'Ongoing Cash Flows'!AH412+'Terminal Value'!AH412</f>
        <v>0</v>
      </c>
      <c r="AI412" s="70">
        <f>+Outflows!AI412+Fees!AI412+'Ongoing Cash Flows'!AI412+'Terminal Value'!AI412</f>
        <v>0</v>
      </c>
      <c r="AJ412" s="70">
        <f>+Outflows!AJ412+Fees!AJ412+'Ongoing Cash Flows'!AJ412+'Terminal Value'!AJ412</f>
        <v>0</v>
      </c>
      <c r="AK412" s="70"/>
      <c r="AL412" s="6"/>
      <c r="AM412" s="71"/>
      <c r="AN412" s="72">
        <f t="shared" si="24"/>
        <v>4.6035501360893252E-2</v>
      </c>
      <c r="AO412" s="70">
        <f t="shared" ca="1" si="25"/>
        <v>-7698.0081151560917</v>
      </c>
      <c r="AP412" s="166">
        <f t="shared" ca="1" si="26"/>
        <v>46235412.900190026</v>
      </c>
      <c r="AQ412" s="166">
        <f t="shared" ca="1" si="27"/>
        <v>0</v>
      </c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1"/>
      <c r="CM412" s="1"/>
      <c r="CN412" s="1"/>
      <c r="CO412" s="1"/>
      <c r="CP412" s="1"/>
    </row>
    <row r="413" spans="1:94" x14ac:dyDescent="0.2">
      <c r="A413" s="6">
        <v>411</v>
      </c>
      <c r="B413" s="70">
        <f>+Outflows!B413+Fees!B413+'Ongoing Cash Flows'!B413+'Terminal Value'!B413</f>
        <v>-100238.46695736911</v>
      </c>
      <c r="C413" s="70">
        <f>+Outflows!C413+Fees!C413+'Ongoing Cash Flows'!C413+'Terminal Value'!C413</f>
        <v>14272.302311880125</v>
      </c>
      <c r="D413" s="70">
        <f>+Outflows!D413+Fees!D413+'Ongoing Cash Flows'!D413+'Terminal Value'!D413</f>
        <v>12477.090575535291</v>
      </c>
      <c r="E413" s="70">
        <f>+Outflows!E413+Fees!E413+'Ongoing Cash Flows'!E413+'Terminal Value'!E413</f>
        <v>10266.56868343616</v>
      </c>
      <c r="F413" s="70">
        <f>+Outflows!F413+Fees!F413+'Ongoing Cash Flows'!F413+'Terminal Value'!F413</f>
        <v>9894.4417327372903</v>
      </c>
      <c r="G413" s="70">
        <f>+Outflows!G413+Fees!G413+'Ongoing Cash Flows'!G413+'Terminal Value'!G413</f>
        <v>9720.8098036204592</v>
      </c>
      <c r="H413" s="70">
        <f>+Outflows!H413+Fees!H413+'Ongoing Cash Flows'!H413+'Terminal Value'!H413</f>
        <v>8639.4893745365807</v>
      </c>
      <c r="I413" s="70">
        <f>+Outflows!I413+Fees!I413+'Ongoing Cash Flows'!I413+'Terminal Value'!I413</f>
        <v>8480.7366313954917</v>
      </c>
      <c r="J413" s="70">
        <f>+Outflows!J413+Fees!J413+'Ongoing Cash Flows'!J413+'Terminal Value'!J413</f>
        <v>8468.3024288605011</v>
      </c>
      <c r="K413" s="70">
        <f>+Outflows!K413+Fees!K413+'Ongoing Cash Flows'!K413+'Terminal Value'!K413</f>
        <v>8459.3924718447633</v>
      </c>
      <c r="L413" s="70">
        <f>+Outflows!L413+Fees!L413+'Ongoing Cash Flows'!L413+'Terminal Value'!L413</f>
        <v>8460.3744939800908</v>
      </c>
      <c r="M413" s="70">
        <f>+Outflows!M413+Fees!M413+'Ongoing Cash Flows'!M413+'Terminal Value'!M413</f>
        <v>8432.6138375419414</v>
      </c>
      <c r="N413" s="70">
        <f>+Outflows!N413+Fees!N413+'Ongoing Cash Flows'!N413+'Terminal Value'!N413</f>
        <v>8414.7217614481833</v>
      </c>
      <c r="O413" s="70">
        <f>+Outflows!O413+Fees!O413+'Ongoing Cash Flows'!O413+'Terminal Value'!O413</f>
        <v>8088.8435204100779</v>
      </c>
      <c r="P413" s="70">
        <f>+Outflows!P413+Fees!P413+'Ongoing Cash Flows'!P413+'Terminal Value'!P413</f>
        <v>7980.739275922363</v>
      </c>
      <c r="Q413" s="70">
        <f>+Outflows!Q413+Fees!Q413+'Ongoing Cash Flows'!Q413+'Terminal Value'!Q413</f>
        <v>7952.428475582482</v>
      </c>
      <c r="R413" s="70">
        <f>+Outflows!R413+Fees!R413+'Ongoing Cash Flows'!R413+'Terminal Value'!R413</f>
        <v>1149.6951206142405</v>
      </c>
      <c r="S413" s="70">
        <f>+Outflows!S413+Fees!S413+'Ongoing Cash Flows'!S413+'Terminal Value'!S413</f>
        <v>0</v>
      </c>
      <c r="T413" s="70">
        <f>+Outflows!T413+Fees!T413+'Ongoing Cash Flows'!T413+'Terminal Value'!T413</f>
        <v>0</v>
      </c>
      <c r="U413" s="70">
        <f>+Outflows!U413+Fees!U413+'Ongoing Cash Flows'!U413+'Terminal Value'!U413</f>
        <v>0</v>
      </c>
      <c r="V413" s="70">
        <f>+Outflows!V413+Fees!V413+'Ongoing Cash Flows'!V413+'Terminal Value'!V413</f>
        <v>0</v>
      </c>
      <c r="W413" s="70">
        <f>+Outflows!W413+Fees!W413+'Ongoing Cash Flows'!W413+'Terminal Value'!W413</f>
        <v>0</v>
      </c>
      <c r="X413" s="70">
        <f>+Outflows!X413+Fees!X413+'Ongoing Cash Flows'!X413+'Terminal Value'!X413</f>
        <v>0</v>
      </c>
      <c r="Y413" s="70">
        <f>+Outflows!Y413+Fees!Y413+'Ongoing Cash Flows'!Y413+'Terminal Value'!Y413</f>
        <v>0</v>
      </c>
      <c r="Z413" s="70">
        <f>+Outflows!Z413+Fees!Z413+'Ongoing Cash Flows'!Z413+'Terminal Value'!Z413</f>
        <v>0</v>
      </c>
      <c r="AA413" s="70">
        <f>+Outflows!AA413+Fees!AA413+'Ongoing Cash Flows'!AA413+'Terminal Value'!AA413</f>
        <v>0</v>
      </c>
      <c r="AB413" s="70">
        <f>+Outflows!AB413+Fees!AB413+'Ongoing Cash Flows'!AB413+'Terminal Value'!AB413</f>
        <v>0</v>
      </c>
      <c r="AC413" s="70">
        <f>+Outflows!AC413+Fees!AC413+'Ongoing Cash Flows'!AC413+'Terminal Value'!AC413</f>
        <v>0</v>
      </c>
      <c r="AD413" s="70">
        <f>+Outflows!AD413+Fees!AD413+'Ongoing Cash Flows'!AD413+'Terminal Value'!AD413</f>
        <v>0</v>
      </c>
      <c r="AE413" s="70">
        <f>+Outflows!AE413+Fees!AE413+'Ongoing Cash Flows'!AE413+'Terminal Value'!AE413</f>
        <v>0</v>
      </c>
      <c r="AF413" s="70">
        <f>+Outflows!AF413+Fees!AF413+'Ongoing Cash Flows'!AF413+'Terminal Value'!AF413</f>
        <v>0</v>
      </c>
      <c r="AG413" s="70">
        <f>+Outflows!AG413+Fees!AG413+'Ongoing Cash Flows'!AG413+'Terminal Value'!AG413</f>
        <v>0</v>
      </c>
      <c r="AH413" s="70">
        <f>+Outflows!AH413+Fees!AH413+'Ongoing Cash Flows'!AH413+'Terminal Value'!AH413</f>
        <v>0</v>
      </c>
      <c r="AI413" s="70">
        <f>+Outflows!AI413+Fees!AI413+'Ongoing Cash Flows'!AI413+'Terminal Value'!AI413</f>
        <v>0</v>
      </c>
      <c r="AJ413" s="70">
        <f>+Outflows!AJ413+Fees!AJ413+'Ongoing Cash Flows'!AJ413+'Terminal Value'!AJ413</f>
        <v>0</v>
      </c>
      <c r="AK413" s="70"/>
      <c r="AL413" s="6"/>
      <c r="AM413" s="71"/>
      <c r="AN413" s="72">
        <f t="shared" si="24"/>
        <v>5.0671783089637767E-2</v>
      </c>
      <c r="AO413" s="70">
        <f t="shared" ca="1" si="25"/>
        <v>-4909.1280150998491</v>
      </c>
      <c r="AP413" s="166">
        <f t="shared" ca="1" si="26"/>
        <v>16086377.103188712</v>
      </c>
      <c r="AQ413" s="166">
        <f t="shared" ca="1" si="27"/>
        <v>0</v>
      </c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1"/>
      <c r="CM413" s="1"/>
      <c r="CN413" s="1"/>
      <c r="CO413" s="1"/>
      <c r="CP413" s="1"/>
    </row>
    <row r="414" spans="1:94" x14ac:dyDescent="0.2">
      <c r="A414" s="6">
        <v>412</v>
      </c>
      <c r="B414" s="70">
        <f>+Outflows!B414+Fees!B414+'Ongoing Cash Flows'!B414+'Terminal Value'!B414</f>
        <v>-100121.8358326805</v>
      </c>
      <c r="C414" s="70">
        <f>+Outflows!C414+Fees!C414+'Ongoing Cash Flows'!C414+'Terminal Value'!C414</f>
        <v>14256.019103917519</v>
      </c>
      <c r="D414" s="70">
        <f>+Outflows!D414+Fees!D414+'Ongoing Cash Flows'!D414+'Terminal Value'!D414</f>
        <v>12404.843283157004</v>
      </c>
      <c r="E414" s="70">
        <f>+Outflows!E414+Fees!E414+'Ongoing Cash Flows'!E414+'Terminal Value'!E414</f>
        <v>10213.327135926989</v>
      </c>
      <c r="F414" s="70">
        <f>+Outflows!F414+Fees!F414+'Ongoing Cash Flows'!F414+'Terminal Value'!F414</f>
        <v>9897.3567223255886</v>
      </c>
      <c r="G414" s="70">
        <f>+Outflows!G414+Fees!G414+'Ongoing Cash Flows'!G414+'Terminal Value'!G414</f>
        <v>9530.9019397854609</v>
      </c>
      <c r="H414" s="70">
        <f>+Outflows!H414+Fees!H414+'Ongoing Cash Flows'!H414+'Terminal Value'!H414</f>
        <v>8636.664307442903</v>
      </c>
      <c r="I414" s="70">
        <f>+Outflows!I414+Fees!I414+'Ongoing Cash Flows'!I414+'Terminal Value'!I414</f>
        <v>8478.0612067000329</v>
      </c>
      <c r="J414" s="70">
        <f>+Outflows!J414+Fees!J414+'Ongoing Cash Flows'!J414+'Terminal Value'!J414</f>
        <v>8465.6270041650441</v>
      </c>
      <c r="K414" s="70">
        <f>+Outflows!K414+Fees!K414+'Ongoing Cash Flows'!K414+'Terminal Value'!K414</f>
        <v>8456.7125125311795</v>
      </c>
      <c r="L414" s="70">
        <f>+Outflows!L414+Fees!L414+'Ongoing Cash Flows'!L414+'Terminal Value'!L414</f>
        <v>8457.6990692846339</v>
      </c>
      <c r="M414" s="70">
        <f>+Outflows!M414+Fees!M414+'Ongoing Cash Flows'!M414+'Terminal Value'!M414</f>
        <v>8429.9338782283558</v>
      </c>
      <c r="N414" s="70">
        <f>+Outflows!N414+Fees!N414+'Ongoing Cash Flows'!N414+'Terminal Value'!N414</f>
        <v>8412.0463367527263</v>
      </c>
      <c r="O414" s="70">
        <f>+Outflows!O414+Fees!O414+'Ongoing Cash Flows'!O414+'Terminal Value'!O414</f>
        <v>8086.1635610964931</v>
      </c>
      <c r="P414" s="70">
        <f>+Outflows!P414+Fees!P414+'Ongoing Cash Flows'!P414+'Terminal Value'!P414</f>
        <v>7978.0638512269061</v>
      </c>
      <c r="Q414" s="70">
        <f>+Outflows!Q414+Fees!Q414+'Ongoing Cash Flows'!Q414+'Terminal Value'!Q414</f>
        <v>7949.7485162688972</v>
      </c>
      <c r="R414" s="70">
        <f>+Outflows!R414+Fees!R414+'Ongoing Cash Flows'!R414+'Terminal Value'!R414</f>
        <v>1148.3574082665123</v>
      </c>
      <c r="S414" s="70">
        <f>+Outflows!S414+Fees!S414+'Ongoing Cash Flows'!S414+'Terminal Value'!S414</f>
        <v>0</v>
      </c>
      <c r="T414" s="70">
        <f>+Outflows!T414+Fees!T414+'Ongoing Cash Flows'!T414+'Terminal Value'!T414</f>
        <v>0</v>
      </c>
      <c r="U414" s="70">
        <f>+Outflows!U414+Fees!U414+'Ongoing Cash Flows'!U414+'Terminal Value'!U414</f>
        <v>0</v>
      </c>
      <c r="V414" s="70">
        <f>+Outflows!V414+Fees!V414+'Ongoing Cash Flows'!V414+'Terminal Value'!V414</f>
        <v>0</v>
      </c>
      <c r="W414" s="70">
        <f>+Outflows!W414+Fees!W414+'Ongoing Cash Flows'!W414+'Terminal Value'!W414</f>
        <v>0</v>
      </c>
      <c r="X414" s="70">
        <f>+Outflows!X414+Fees!X414+'Ongoing Cash Flows'!X414+'Terminal Value'!X414</f>
        <v>0</v>
      </c>
      <c r="Y414" s="70">
        <f>+Outflows!Y414+Fees!Y414+'Ongoing Cash Flows'!Y414+'Terminal Value'!Y414</f>
        <v>0</v>
      </c>
      <c r="Z414" s="70">
        <f>+Outflows!Z414+Fees!Z414+'Ongoing Cash Flows'!Z414+'Terminal Value'!Z414</f>
        <v>0</v>
      </c>
      <c r="AA414" s="70">
        <f>+Outflows!AA414+Fees!AA414+'Ongoing Cash Flows'!AA414+'Terminal Value'!AA414</f>
        <v>0</v>
      </c>
      <c r="AB414" s="70">
        <f>+Outflows!AB414+Fees!AB414+'Ongoing Cash Flows'!AB414+'Terminal Value'!AB414</f>
        <v>0</v>
      </c>
      <c r="AC414" s="70">
        <f>+Outflows!AC414+Fees!AC414+'Ongoing Cash Flows'!AC414+'Terminal Value'!AC414</f>
        <v>0</v>
      </c>
      <c r="AD414" s="70">
        <f>+Outflows!AD414+Fees!AD414+'Ongoing Cash Flows'!AD414+'Terminal Value'!AD414</f>
        <v>0</v>
      </c>
      <c r="AE414" s="70">
        <f>+Outflows!AE414+Fees!AE414+'Ongoing Cash Flows'!AE414+'Terminal Value'!AE414</f>
        <v>0</v>
      </c>
      <c r="AF414" s="70">
        <f>+Outflows!AF414+Fees!AF414+'Ongoing Cash Flows'!AF414+'Terminal Value'!AF414</f>
        <v>0</v>
      </c>
      <c r="AG414" s="70">
        <f>+Outflows!AG414+Fees!AG414+'Ongoing Cash Flows'!AG414+'Terminal Value'!AG414</f>
        <v>0</v>
      </c>
      <c r="AH414" s="70">
        <f>+Outflows!AH414+Fees!AH414+'Ongoing Cash Flows'!AH414+'Terminal Value'!AH414</f>
        <v>0</v>
      </c>
      <c r="AI414" s="70">
        <f>+Outflows!AI414+Fees!AI414+'Ongoing Cash Flows'!AI414+'Terminal Value'!AI414</f>
        <v>0</v>
      </c>
      <c r="AJ414" s="70">
        <f>+Outflows!AJ414+Fees!AJ414+'Ongoing Cash Flows'!AJ414+'Terminal Value'!AJ414</f>
        <v>0</v>
      </c>
      <c r="AK414" s="70"/>
      <c r="AL414" s="6"/>
      <c r="AM414" s="71"/>
      <c r="AN414" s="72">
        <f t="shared" si="24"/>
        <v>5.0390443205833427E-2</v>
      </c>
      <c r="AO414" s="70">
        <f t="shared" ca="1" si="25"/>
        <v>-5061.7104145928197</v>
      </c>
      <c r="AP414" s="166">
        <f t="shared" ca="1" si="26"/>
        <v>17333608.159202307</v>
      </c>
      <c r="AQ414" s="166">
        <f t="shared" ca="1" si="27"/>
        <v>0</v>
      </c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1"/>
      <c r="CM414" s="1"/>
      <c r="CN414" s="1"/>
      <c r="CO414" s="1"/>
      <c r="CP414" s="1"/>
    </row>
    <row r="415" spans="1:94" x14ac:dyDescent="0.2">
      <c r="A415" s="6">
        <v>413</v>
      </c>
      <c r="B415" s="70">
        <f>+Outflows!B415+Fees!B415+'Ongoing Cash Flows'!B415+'Terminal Value'!B415</f>
        <v>-93422.343208325256</v>
      </c>
      <c r="C415" s="70">
        <f>+Outflows!C415+Fees!C415+'Ongoing Cash Flows'!C415+'Terminal Value'!C415</f>
        <v>14116.023725557628</v>
      </c>
      <c r="D415" s="70">
        <f>+Outflows!D415+Fees!D415+'Ongoing Cash Flows'!D415+'Terminal Value'!D415</f>
        <v>11931.679125819022</v>
      </c>
      <c r="E415" s="70">
        <f>+Outflows!E415+Fees!E415+'Ongoing Cash Flows'!E415+'Terminal Value'!E415</f>
        <v>10025.556195522637</v>
      </c>
      <c r="F415" s="70">
        <f>+Outflows!F415+Fees!F415+'Ongoing Cash Flows'!F415+'Terminal Value'!F415</f>
        <v>9763.8174792635291</v>
      </c>
      <c r="G415" s="70">
        <f>+Outflows!G415+Fees!G415+'Ongoing Cash Flows'!G415+'Terminal Value'!G415</f>
        <v>9384.6758034601426</v>
      </c>
      <c r="H415" s="70">
        <f>+Outflows!H415+Fees!H415+'Ongoing Cash Flows'!H415+'Terminal Value'!H415</f>
        <v>8474.3875892175402</v>
      </c>
      <c r="I415" s="70">
        <f>+Outflows!I415+Fees!I415+'Ongoing Cash Flows'!I415+'Terminal Value'!I415</f>
        <v>8324.3802054914231</v>
      </c>
      <c r="J415" s="70">
        <f>+Outflows!J415+Fees!J415+'Ongoing Cash Flows'!J415+'Terminal Value'!J415</f>
        <v>8311.9460029564343</v>
      </c>
      <c r="K415" s="70">
        <f>+Outflows!K415+Fees!K415+'Ongoing Cash Flows'!K415+'Terminal Value'!K415</f>
        <v>8302.7710350493344</v>
      </c>
      <c r="L415" s="70">
        <f>+Outflows!L415+Fees!L415+'Ongoing Cash Flows'!L415+'Terminal Value'!L415</f>
        <v>8304.0180680760241</v>
      </c>
      <c r="M415" s="70">
        <f>+Outflows!M415+Fees!M415+'Ongoing Cash Flows'!M415+'Terminal Value'!M415</f>
        <v>8275.9924007465124</v>
      </c>
      <c r="N415" s="70">
        <f>+Outflows!N415+Fees!N415+'Ongoing Cash Flows'!N415+'Terminal Value'!N415</f>
        <v>8258.3653355441165</v>
      </c>
      <c r="O415" s="70">
        <f>+Outflows!O415+Fees!O415+'Ongoing Cash Flows'!O415+'Terminal Value'!O415</f>
        <v>7932.2220836146489</v>
      </c>
      <c r="P415" s="70">
        <f>+Outflows!P415+Fees!P415+'Ongoing Cash Flows'!P415+'Terminal Value'!P415</f>
        <v>7824.3828500182954</v>
      </c>
      <c r="Q415" s="70">
        <f>+Outflows!Q415+Fees!Q415+'Ongoing Cash Flows'!Q415+'Terminal Value'!Q415</f>
        <v>7795.8070387870521</v>
      </c>
      <c r="R415" s="70">
        <f>+Outflows!R415+Fees!R415+'Ongoing Cash Flows'!R415+'Terminal Value'!R415</f>
        <v>1071.5169076622071</v>
      </c>
      <c r="S415" s="70">
        <f>+Outflows!S415+Fees!S415+'Ongoing Cash Flows'!S415+'Terminal Value'!S415</f>
        <v>0</v>
      </c>
      <c r="T415" s="70">
        <f>+Outflows!T415+Fees!T415+'Ongoing Cash Flows'!T415+'Terminal Value'!T415</f>
        <v>0</v>
      </c>
      <c r="U415" s="70">
        <f>+Outflows!U415+Fees!U415+'Ongoing Cash Flows'!U415+'Terminal Value'!U415</f>
        <v>0</v>
      </c>
      <c r="V415" s="70">
        <f>+Outflows!V415+Fees!V415+'Ongoing Cash Flows'!V415+'Terminal Value'!V415</f>
        <v>0</v>
      </c>
      <c r="W415" s="70">
        <f>+Outflows!W415+Fees!W415+'Ongoing Cash Flows'!W415+'Terminal Value'!W415</f>
        <v>0</v>
      </c>
      <c r="X415" s="70">
        <f>+Outflows!X415+Fees!X415+'Ongoing Cash Flows'!X415+'Terminal Value'!X415</f>
        <v>0</v>
      </c>
      <c r="Y415" s="70">
        <f>+Outflows!Y415+Fees!Y415+'Ongoing Cash Flows'!Y415+'Terminal Value'!Y415</f>
        <v>0</v>
      </c>
      <c r="Z415" s="70">
        <f>+Outflows!Z415+Fees!Z415+'Ongoing Cash Flows'!Z415+'Terminal Value'!Z415</f>
        <v>0</v>
      </c>
      <c r="AA415" s="70">
        <f>+Outflows!AA415+Fees!AA415+'Ongoing Cash Flows'!AA415+'Terminal Value'!AA415</f>
        <v>0</v>
      </c>
      <c r="AB415" s="70">
        <f>+Outflows!AB415+Fees!AB415+'Ongoing Cash Flows'!AB415+'Terminal Value'!AB415</f>
        <v>0</v>
      </c>
      <c r="AC415" s="70">
        <f>+Outflows!AC415+Fees!AC415+'Ongoing Cash Flows'!AC415+'Terminal Value'!AC415</f>
        <v>0</v>
      </c>
      <c r="AD415" s="70">
        <f>+Outflows!AD415+Fees!AD415+'Ongoing Cash Flows'!AD415+'Terminal Value'!AD415</f>
        <v>0</v>
      </c>
      <c r="AE415" s="70">
        <f>+Outflows!AE415+Fees!AE415+'Ongoing Cash Flows'!AE415+'Terminal Value'!AE415</f>
        <v>0</v>
      </c>
      <c r="AF415" s="70">
        <f>+Outflows!AF415+Fees!AF415+'Ongoing Cash Flows'!AF415+'Terminal Value'!AF415</f>
        <v>0</v>
      </c>
      <c r="AG415" s="70">
        <f>+Outflows!AG415+Fees!AG415+'Ongoing Cash Flows'!AG415+'Terminal Value'!AG415</f>
        <v>0</v>
      </c>
      <c r="AH415" s="70">
        <f>+Outflows!AH415+Fees!AH415+'Ongoing Cash Flows'!AH415+'Terminal Value'!AH415</f>
        <v>0</v>
      </c>
      <c r="AI415" s="70">
        <f>+Outflows!AI415+Fees!AI415+'Ongoing Cash Flows'!AI415+'Terminal Value'!AI415</f>
        <v>0</v>
      </c>
      <c r="AJ415" s="70">
        <f>+Outflows!AJ415+Fees!AJ415+'Ongoing Cash Flows'!AJ415+'Terminal Value'!AJ415</f>
        <v>0</v>
      </c>
      <c r="AK415" s="70"/>
      <c r="AL415" s="6"/>
      <c r="AM415" s="71"/>
      <c r="AN415" s="72">
        <f t="shared" si="24"/>
        <v>5.8640548586845392E-2</v>
      </c>
      <c r="AO415" s="70">
        <f t="shared" ca="1" si="25"/>
        <v>-499.99330017870949</v>
      </c>
      <c r="AP415" s="166">
        <f t="shared" ca="1" si="26"/>
        <v>0</v>
      </c>
      <c r="AQ415" s="166">
        <f t="shared" ca="1" si="27"/>
        <v>158684.40361587185</v>
      </c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1"/>
      <c r="CM415" s="1"/>
      <c r="CN415" s="1"/>
      <c r="CO415" s="1"/>
      <c r="CP415" s="1"/>
    </row>
    <row r="416" spans="1:94" x14ac:dyDescent="0.2">
      <c r="A416" s="6">
        <v>414</v>
      </c>
      <c r="B416" s="70">
        <f>+Outflows!B416+Fees!B416+'Ongoing Cash Flows'!B416+'Terminal Value'!B416</f>
        <v>-94447.437398427835</v>
      </c>
      <c r="C416" s="70">
        <f>+Outflows!C416+Fees!C416+'Ongoing Cash Flows'!C416+'Terminal Value'!C416</f>
        <v>14234.026600924853</v>
      </c>
      <c r="D416" s="70">
        <f>+Outflows!D416+Fees!D416+'Ongoing Cash Flows'!D416+'Terminal Value'!D416</f>
        <v>12236.040998441031</v>
      </c>
      <c r="E416" s="70">
        <f>+Outflows!E416+Fees!E416+'Ongoing Cash Flows'!E416+'Terminal Value'!E416</f>
        <v>10150.364619218359</v>
      </c>
      <c r="F416" s="70">
        <f>+Outflows!F416+Fees!F416+'Ongoing Cash Flows'!F416+'Terminal Value'!F416</f>
        <v>9732.8256793181245</v>
      </c>
      <c r="G416" s="70">
        <f>+Outflows!G416+Fees!G416+'Ongoing Cash Flows'!G416+'Terminal Value'!G416</f>
        <v>9506.9489336590414</v>
      </c>
      <c r="H416" s="70">
        <f>+Outflows!H416+Fees!H416+'Ongoing Cash Flows'!H416+'Terminal Value'!H416</f>
        <v>8499.2176667128115</v>
      </c>
      <c r="I416" s="70">
        <f>+Outflows!I416+Fees!I416+'Ongoing Cash Flows'!I416+'Terminal Value'!I416</f>
        <v>8347.8950461370259</v>
      </c>
      <c r="J416" s="70">
        <f>+Outflows!J416+Fees!J416+'Ongoing Cash Flows'!J416+'Terminal Value'!J416</f>
        <v>8335.4608436020353</v>
      </c>
      <c r="K416" s="70">
        <f>+Outflows!K416+Fees!K416+'Ongoing Cash Flows'!K416+'Terminal Value'!K416</f>
        <v>8326.3257313570466</v>
      </c>
      <c r="L416" s="70">
        <f>+Outflows!L416+Fees!L416+'Ongoing Cash Flows'!L416+'Terminal Value'!L416</f>
        <v>8327.5329087216251</v>
      </c>
      <c r="M416" s="70">
        <f>+Outflows!M416+Fees!M416+'Ongoing Cash Flows'!M416+'Terminal Value'!M416</f>
        <v>8299.5470970542228</v>
      </c>
      <c r="N416" s="70">
        <f>+Outflows!N416+Fees!N416+'Ongoing Cash Flows'!N416+'Terminal Value'!N416</f>
        <v>8281.8801761897175</v>
      </c>
      <c r="O416" s="70">
        <f>+Outflows!O416+Fees!O416+'Ongoing Cash Flows'!O416+'Terminal Value'!O416</f>
        <v>7955.7767799223602</v>
      </c>
      <c r="P416" s="70">
        <f>+Outflows!P416+Fees!P416+'Ongoing Cash Flows'!P416+'Terminal Value'!P416</f>
        <v>7847.8976906638964</v>
      </c>
      <c r="Q416" s="70">
        <f>+Outflows!Q416+Fees!Q416+'Ongoing Cash Flows'!Q416+'Terminal Value'!Q416</f>
        <v>7819.3617350947643</v>
      </c>
      <c r="R416" s="70">
        <f>+Outflows!R416+Fees!R416+'Ongoing Cash Flows'!R416+'Terminal Value'!R416</f>
        <v>1083.2743279850076</v>
      </c>
      <c r="S416" s="70">
        <f>+Outflows!S416+Fees!S416+'Ongoing Cash Flows'!S416+'Terminal Value'!S416</f>
        <v>0</v>
      </c>
      <c r="T416" s="70">
        <f>+Outflows!T416+Fees!T416+'Ongoing Cash Flows'!T416+'Terminal Value'!T416</f>
        <v>0</v>
      </c>
      <c r="U416" s="70">
        <f>+Outflows!U416+Fees!U416+'Ongoing Cash Flows'!U416+'Terminal Value'!U416</f>
        <v>0</v>
      </c>
      <c r="V416" s="70">
        <f>+Outflows!V416+Fees!V416+'Ongoing Cash Flows'!V416+'Terminal Value'!V416</f>
        <v>0</v>
      </c>
      <c r="W416" s="70">
        <f>+Outflows!W416+Fees!W416+'Ongoing Cash Flows'!W416+'Terminal Value'!W416</f>
        <v>0</v>
      </c>
      <c r="X416" s="70">
        <f>+Outflows!X416+Fees!X416+'Ongoing Cash Flows'!X416+'Terminal Value'!X416</f>
        <v>0</v>
      </c>
      <c r="Y416" s="70">
        <f>+Outflows!Y416+Fees!Y416+'Ongoing Cash Flows'!Y416+'Terminal Value'!Y416</f>
        <v>0</v>
      </c>
      <c r="Z416" s="70">
        <f>+Outflows!Z416+Fees!Z416+'Ongoing Cash Flows'!Z416+'Terminal Value'!Z416</f>
        <v>0</v>
      </c>
      <c r="AA416" s="70">
        <f>+Outflows!AA416+Fees!AA416+'Ongoing Cash Flows'!AA416+'Terminal Value'!AA416</f>
        <v>0</v>
      </c>
      <c r="AB416" s="70">
        <f>+Outflows!AB416+Fees!AB416+'Ongoing Cash Flows'!AB416+'Terminal Value'!AB416</f>
        <v>0</v>
      </c>
      <c r="AC416" s="70">
        <f>+Outflows!AC416+Fees!AC416+'Ongoing Cash Flows'!AC416+'Terminal Value'!AC416</f>
        <v>0</v>
      </c>
      <c r="AD416" s="70">
        <f>+Outflows!AD416+Fees!AD416+'Ongoing Cash Flows'!AD416+'Terminal Value'!AD416</f>
        <v>0</v>
      </c>
      <c r="AE416" s="70">
        <f>+Outflows!AE416+Fees!AE416+'Ongoing Cash Flows'!AE416+'Terminal Value'!AE416</f>
        <v>0</v>
      </c>
      <c r="AF416" s="70">
        <f>+Outflows!AF416+Fees!AF416+'Ongoing Cash Flows'!AF416+'Terminal Value'!AF416</f>
        <v>0</v>
      </c>
      <c r="AG416" s="70">
        <f>+Outflows!AG416+Fees!AG416+'Ongoing Cash Flows'!AG416+'Terminal Value'!AG416</f>
        <v>0</v>
      </c>
      <c r="AH416" s="70">
        <f>+Outflows!AH416+Fees!AH416+'Ongoing Cash Flows'!AH416+'Terminal Value'!AH416</f>
        <v>0</v>
      </c>
      <c r="AI416" s="70">
        <f>+Outflows!AI416+Fees!AI416+'Ongoing Cash Flows'!AI416+'Terminal Value'!AI416</f>
        <v>0</v>
      </c>
      <c r="AJ416" s="70">
        <f>+Outflows!AJ416+Fees!AJ416+'Ongoing Cash Flows'!AJ416+'Terminal Value'!AJ416</f>
        <v>0</v>
      </c>
      <c r="AK416" s="70"/>
      <c r="AL416" s="6"/>
      <c r="AM416" s="71"/>
      <c r="AN416" s="72">
        <f t="shared" si="24"/>
        <v>5.8047005534172053E-2</v>
      </c>
      <c r="AO416" s="70">
        <f t="shared" ca="1" si="25"/>
        <v>-812.278970649141</v>
      </c>
      <c r="AP416" s="166">
        <f t="shared" ca="1" si="26"/>
        <v>0</v>
      </c>
      <c r="AQ416" s="166">
        <f t="shared" ca="1" si="27"/>
        <v>7407.4320293757191</v>
      </c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1"/>
      <c r="CM416" s="1"/>
      <c r="CN416" s="1"/>
      <c r="CO416" s="1"/>
      <c r="CP416" s="1"/>
    </row>
    <row r="417" spans="1:94" x14ac:dyDescent="0.2">
      <c r="A417" s="6">
        <v>415</v>
      </c>
      <c r="B417" s="70">
        <f>+Outflows!B417+Fees!B417+'Ongoing Cash Flows'!B417+'Terminal Value'!B417</f>
        <v>-96091.580844163705</v>
      </c>
      <c r="C417" s="70">
        <f>+Outflows!C417+Fees!C417+'Ongoing Cash Flows'!C417+'Terminal Value'!C417</f>
        <v>14203.283665020834</v>
      </c>
      <c r="D417" s="70">
        <f>+Outflows!D417+Fees!D417+'Ongoing Cash Flows'!D417+'Terminal Value'!D417</f>
        <v>12133.965441630487</v>
      </c>
      <c r="E417" s="70">
        <f>+Outflows!E417+Fees!E417+'Ongoing Cash Flows'!E417+'Terminal Value'!E417</f>
        <v>10236.993229150845</v>
      </c>
      <c r="F417" s="70">
        <f>+Outflows!F417+Fees!F417+'Ongoing Cash Flows'!F417+'Terminal Value'!F417</f>
        <v>9789.1336232401518</v>
      </c>
      <c r="G417" s="70">
        <f>+Outflows!G417+Fees!G417+'Ongoing Cash Flows'!G417+'Terminal Value'!G417</f>
        <v>9349.0101238522147</v>
      </c>
      <c r="H417" s="70">
        <f>+Outflows!H417+Fees!H417+'Ongoing Cash Flows'!H417+'Terminal Value'!H417</f>
        <v>8539.0425038498524</v>
      </c>
      <c r="I417" s="70">
        <f>+Outflows!I417+Fees!I417+'Ongoing Cash Flows'!I417+'Terminal Value'!I417</f>
        <v>8385.6103814674498</v>
      </c>
      <c r="J417" s="70">
        <f>+Outflows!J417+Fees!J417+'Ongoing Cash Flows'!J417+'Terminal Value'!J417</f>
        <v>8373.1761789324592</v>
      </c>
      <c r="K417" s="70">
        <f>+Outflows!K417+Fees!K417+'Ongoing Cash Flows'!K417+'Terminal Value'!K417</f>
        <v>8364.1049909846406</v>
      </c>
      <c r="L417" s="70">
        <f>+Outflows!L417+Fees!L417+'Ongoing Cash Flows'!L417+'Terminal Value'!L417</f>
        <v>8365.2482440520489</v>
      </c>
      <c r="M417" s="70">
        <f>+Outflows!M417+Fees!M417+'Ongoing Cash Flows'!M417+'Terminal Value'!M417</f>
        <v>8337.3263566818187</v>
      </c>
      <c r="N417" s="70">
        <f>+Outflows!N417+Fees!N417+'Ongoing Cash Flows'!N417+'Terminal Value'!N417</f>
        <v>8319.5955115201432</v>
      </c>
      <c r="O417" s="70">
        <f>+Outflows!O417+Fees!O417+'Ongoing Cash Flows'!O417+'Terminal Value'!O417</f>
        <v>7993.5560395499551</v>
      </c>
      <c r="P417" s="70">
        <f>+Outflows!P417+Fees!P417+'Ongoing Cash Flows'!P417+'Terminal Value'!P417</f>
        <v>7885.6130259943211</v>
      </c>
      <c r="Q417" s="70">
        <f>+Outflows!Q417+Fees!Q417+'Ongoing Cash Flows'!Q417+'Terminal Value'!Q417</f>
        <v>7857.1409947223592</v>
      </c>
      <c r="R417" s="70">
        <f>+Outflows!R417+Fees!R417+'Ongoing Cash Flows'!R417+'Terminal Value'!R417</f>
        <v>1102.1319956502198</v>
      </c>
      <c r="S417" s="70">
        <f>+Outflows!S417+Fees!S417+'Ongoing Cash Flows'!S417+'Terminal Value'!S417</f>
        <v>0</v>
      </c>
      <c r="T417" s="70">
        <f>+Outflows!T417+Fees!T417+'Ongoing Cash Flows'!T417+'Terminal Value'!T417</f>
        <v>0</v>
      </c>
      <c r="U417" s="70">
        <f>+Outflows!U417+Fees!U417+'Ongoing Cash Flows'!U417+'Terminal Value'!U417</f>
        <v>0</v>
      </c>
      <c r="V417" s="70">
        <f>+Outflows!V417+Fees!V417+'Ongoing Cash Flows'!V417+'Terminal Value'!V417</f>
        <v>0</v>
      </c>
      <c r="W417" s="70">
        <f>+Outflows!W417+Fees!W417+'Ongoing Cash Flows'!W417+'Terminal Value'!W417</f>
        <v>0</v>
      </c>
      <c r="X417" s="70">
        <f>+Outflows!X417+Fees!X417+'Ongoing Cash Flows'!X417+'Terminal Value'!X417</f>
        <v>0</v>
      </c>
      <c r="Y417" s="70">
        <f>+Outflows!Y417+Fees!Y417+'Ongoing Cash Flows'!Y417+'Terminal Value'!Y417</f>
        <v>0</v>
      </c>
      <c r="Z417" s="70">
        <f>+Outflows!Z417+Fees!Z417+'Ongoing Cash Flows'!Z417+'Terminal Value'!Z417</f>
        <v>0</v>
      </c>
      <c r="AA417" s="70">
        <f>+Outflows!AA417+Fees!AA417+'Ongoing Cash Flows'!AA417+'Terminal Value'!AA417</f>
        <v>0</v>
      </c>
      <c r="AB417" s="70">
        <f>+Outflows!AB417+Fees!AB417+'Ongoing Cash Flows'!AB417+'Terminal Value'!AB417</f>
        <v>0</v>
      </c>
      <c r="AC417" s="70">
        <f>+Outflows!AC417+Fees!AC417+'Ongoing Cash Flows'!AC417+'Terminal Value'!AC417</f>
        <v>0</v>
      </c>
      <c r="AD417" s="70">
        <f>+Outflows!AD417+Fees!AD417+'Ongoing Cash Flows'!AD417+'Terminal Value'!AD417</f>
        <v>0</v>
      </c>
      <c r="AE417" s="70">
        <f>+Outflows!AE417+Fees!AE417+'Ongoing Cash Flows'!AE417+'Terminal Value'!AE417</f>
        <v>0</v>
      </c>
      <c r="AF417" s="70">
        <f>+Outflows!AF417+Fees!AF417+'Ongoing Cash Flows'!AF417+'Terminal Value'!AF417</f>
        <v>0</v>
      </c>
      <c r="AG417" s="70">
        <f>+Outflows!AG417+Fees!AG417+'Ongoing Cash Flows'!AG417+'Terminal Value'!AG417</f>
        <v>0</v>
      </c>
      <c r="AH417" s="70">
        <f>+Outflows!AH417+Fees!AH417+'Ongoing Cash Flows'!AH417+'Terminal Value'!AH417</f>
        <v>0</v>
      </c>
      <c r="AI417" s="70">
        <f>+Outflows!AI417+Fees!AI417+'Ongoing Cash Flows'!AI417+'Terminal Value'!AI417</f>
        <v>0</v>
      </c>
      <c r="AJ417" s="70">
        <f>+Outflows!AJ417+Fees!AJ417+'Ongoing Cash Flows'!AJ417+'Terminal Value'!AJ417</f>
        <v>0</v>
      </c>
      <c r="AK417" s="70"/>
      <c r="AL417" s="6"/>
      <c r="AM417" s="71"/>
      <c r="AN417" s="72">
        <f t="shared" si="24"/>
        <v>5.5345192551612854E-2</v>
      </c>
      <c r="AO417" s="70">
        <f t="shared" ca="1" si="25"/>
        <v>-2257.0548998779304</v>
      </c>
      <c r="AP417" s="166">
        <f t="shared" ca="1" si="26"/>
        <v>1846091.4771448849</v>
      </c>
      <c r="AQ417" s="166">
        <f t="shared" ca="1" si="27"/>
        <v>0</v>
      </c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1"/>
      <c r="CM417" s="1"/>
      <c r="CN417" s="1"/>
      <c r="CO417" s="1"/>
      <c r="CP417" s="1"/>
    </row>
    <row r="418" spans="1:94" x14ac:dyDescent="0.2">
      <c r="A418" s="6">
        <v>416</v>
      </c>
      <c r="B418" s="70">
        <f>+Outflows!B418+Fees!B418+'Ongoing Cash Flows'!B418+'Terminal Value'!B418</f>
        <v>-86170.595013848782</v>
      </c>
      <c r="C418" s="70">
        <f>+Outflows!C418+Fees!C418+'Ongoing Cash Flows'!C418+'Terminal Value'!C418</f>
        <v>13998.508120820545</v>
      </c>
      <c r="D418" s="70">
        <f>+Outflows!D418+Fees!D418+'Ongoing Cash Flows'!D418+'Terminal Value'!D418</f>
        <v>11851.615738541084</v>
      </c>
      <c r="E418" s="70">
        <f>+Outflows!E418+Fees!E418+'Ongoing Cash Flows'!E418+'Terminal Value'!E418</f>
        <v>9902.5850369103791</v>
      </c>
      <c r="F418" s="70">
        <f>+Outflows!F418+Fees!F418+'Ongoing Cash Flows'!F418+'Terminal Value'!F418</f>
        <v>9466.8544160508518</v>
      </c>
      <c r="G418" s="70">
        <f>+Outflows!G418+Fees!G418+'Ongoing Cash Flows'!G418+'Terminal Value'!G418</f>
        <v>9203.1892873490615</v>
      </c>
      <c r="H418" s="70">
        <f>+Outflows!H418+Fees!H418+'Ongoing Cash Flows'!H418+'Terminal Value'!H418</f>
        <v>8298.7340040313647</v>
      </c>
      <c r="I418" s="70">
        <f>+Outflows!I418+Fees!I418+'Ongoing Cash Flows'!I418+'Terminal Value'!I418</f>
        <v>8158.0309033086887</v>
      </c>
      <c r="J418" s="70">
        <f>+Outflows!J418+Fees!J418+'Ongoing Cash Flows'!J418+'Terminal Value'!J418</f>
        <v>8145.596700773699</v>
      </c>
      <c r="K418" s="70">
        <f>+Outflows!K418+Fees!K418+'Ongoing Cash Flows'!K418+'Terminal Value'!K418</f>
        <v>8136.139784896799</v>
      </c>
      <c r="L418" s="70">
        <f>+Outflows!L418+Fees!L418+'Ongoing Cash Flows'!L418+'Terminal Value'!L418</f>
        <v>8137.6687658932897</v>
      </c>
      <c r="M418" s="70">
        <f>+Outflows!M418+Fees!M418+'Ongoing Cash Flows'!M418+'Terminal Value'!M418</f>
        <v>8109.3611505939762</v>
      </c>
      <c r="N418" s="70">
        <f>+Outflows!N418+Fees!N418+'Ongoing Cash Flows'!N418+'Terminal Value'!N418</f>
        <v>8092.0160333613821</v>
      </c>
      <c r="O418" s="70">
        <f>+Outflows!O418+Fees!O418+'Ongoing Cash Flows'!O418+'Terminal Value'!O418</f>
        <v>7765.5908334621126</v>
      </c>
      <c r="P418" s="70">
        <f>+Outflows!P418+Fees!P418+'Ongoing Cash Flows'!P418+'Terminal Value'!P418</f>
        <v>7658.033547835561</v>
      </c>
      <c r="Q418" s="70">
        <f>+Outflows!Q418+Fees!Q418+'Ongoing Cash Flows'!Q418+'Terminal Value'!Q418</f>
        <v>7629.1757886345167</v>
      </c>
      <c r="R418" s="70">
        <f>+Outflows!R418+Fees!R418+'Ongoing Cash Flows'!R418+'Terminal Value'!R418</f>
        <v>988.34225657083994</v>
      </c>
      <c r="S418" s="70">
        <f>+Outflows!S418+Fees!S418+'Ongoing Cash Flows'!S418+'Terminal Value'!S418</f>
        <v>0</v>
      </c>
      <c r="T418" s="70">
        <f>+Outflows!T418+Fees!T418+'Ongoing Cash Flows'!T418+'Terminal Value'!T418</f>
        <v>0</v>
      </c>
      <c r="U418" s="70">
        <f>+Outflows!U418+Fees!U418+'Ongoing Cash Flows'!U418+'Terminal Value'!U418</f>
        <v>0</v>
      </c>
      <c r="V418" s="70">
        <f>+Outflows!V418+Fees!V418+'Ongoing Cash Flows'!V418+'Terminal Value'!V418</f>
        <v>0</v>
      </c>
      <c r="W418" s="70">
        <f>+Outflows!W418+Fees!W418+'Ongoing Cash Flows'!W418+'Terminal Value'!W418</f>
        <v>0</v>
      </c>
      <c r="X418" s="70">
        <f>+Outflows!X418+Fees!X418+'Ongoing Cash Flows'!X418+'Terminal Value'!X418</f>
        <v>0</v>
      </c>
      <c r="Y418" s="70">
        <f>+Outflows!Y418+Fees!Y418+'Ongoing Cash Flows'!Y418+'Terminal Value'!Y418</f>
        <v>0</v>
      </c>
      <c r="Z418" s="70">
        <f>+Outflows!Z418+Fees!Z418+'Ongoing Cash Flows'!Z418+'Terminal Value'!Z418</f>
        <v>0</v>
      </c>
      <c r="AA418" s="70">
        <f>+Outflows!AA418+Fees!AA418+'Ongoing Cash Flows'!AA418+'Terminal Value'!AA418</f>
        <v>0</v>
      </c>
      <c r="AB418" s="70">
        <f>+Outflows!AB418+Fees!AB418+'Ongoing Cash Flows'!AB418+'Terminal Value'!AB418</f>
        <v>0</v>
      </c>
      <c r="AC418" s="70">
        <f>+Outflows!AC418+Fees!AC418+'Ongoing Cash Flows'!AC418+'Terminal Value'!AC418</f>
        <v>0</v>
      </c>
      <c r="AD418" s="70">
        <f>+Outflows!AD418+Fees!AD418+'Ongoing Cash Flows'!AD418+'Terminal Value'!AD418</f>
        <v>0</v>
      </c>
      <c r="AE418" s="70">
        <f>+Outflows!AE418+Fees!AE418+'Ongoing Cash Flows'!AE418+'Terminal Value'!AE418</f>
        <v>0</v>
      </c>
      <c r="AF418" s="70">
        <f>+Outflows!AF418+Fees!AF418+'Ongoing Cash Flows'!AF418+'Terminal Value'!AF418</f>
        <v>0</v>
      </c>
      <c r="AG418" s="70">
        <f>+Outflows!AG418+Fees!AG418+'Ongoing Cash Flows'!AG418+'Terminal Value'!AG418</f>
        <v>0</v>
      </c>
      <c r="AH418" s="70">
        <f>+Outflows!AH418+Fees!AH418+'Ongoing Cash Flows'!AH418+'Terminal Value'!AH418</f>
        <v>0</v>
      </c>
      <c r="AI418" s="70">
        <f>+Outflows!AI418+Fees!AI418+'Ongoing Cash Flows'!AI418+'Terminal Value'!AI418</f>
        <v>0</v>
      </c>
      <c r="AJ418" s="70">
        <f>+Outflows!AJ418+Fees!AJ418+'Ongoing Cash Flows'!AJ418+'Terminal Value'!AJ418</f>
        <v>0</v>
      </c>
      <c r="AK418" s="70"/>
      <c r="AL418" s="6"/>
      <c r="AM418" s="71"/>
      <c r="AN418" s="72">
        <f t="shared" si="24"/>
        <v>6.9503423571586606E-2</v>
      </c>
      <c r="AO418" s="70">
        <f t="shared" ca="1" si="25"/>
        <v>4761.5468549547859</v>
      </c>
      <c r="AP418" s="166">
        <f t="shared" ca="1" si="26"/>
        <v>0</v>
      </c>
      <c r="AQ418" s="166">
        <f t="shared" ca="1" si="27"/>
        <v>32034380.453975342</v>
      </c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1"/>
      <c r="CM418" s="1"/>
      <c r="CN418" s="1"/>
      <c r="CO418" s="1"/>
      <c r="CP418" s="1"/>
    </row>
    <row r="419" spans="1:94" x14ac:dyDescent="0.2">
      <c r="A419" s="6">
        <v>417</v>
      </c>
      <c r="B419" s="70">
        <f>+Outflows!B419+Fees!B419+'Ongoing Cash Flows'!B419+'Terminal Value'!B419</f>
        <v>-101222.44112393002</v>
      </c>
      <c r="C419" s="70">
        <f>+Outflows!C419+Fees!C419+'Ongoing Cash Flows'!C419+'Terminal Value'!C419</f>
        <v>14335.067163302898</v>
      </c>
      <c r="D419" s="70">
        <f>+Outflows!D419+Fees!D419+'Ongoing Cash Flows'!D419+'Terminal Value'!D419</f>
        <v>12425.621919650177</v>
      </c>
      <c r="E419" s="70">
        <f>+Outflows!E419+Fees!E419+'Ongoing Cash Flows'!E419+'Terminal Value'!E419</f>
        <v>10339.432024463005</v>
      </c>
      <c r="F419" s="70">
        <f>+Outflows!F419+Fees!F419+'Ongoing Cash Flows'!F419+'Terminal Value'!F419</f>
        <v>9917.9245638981938</v>
      </c>
      <c r="G419" s="70">
        <f>+Outflows!G419+Fees!G419+'Ongoing Cash Flows'!G419+'Terminal Value'!G419</f>
        <v>9514.0845812246589</v>
      </c>
      <c r="H419" s="70">
        <f>+Outflows!H419+Fees!H419+'Ongoing Cash Flows'!H419+'Terminal Value'!H419</f>
        <v>8663.3234329528186</v>
      </c>
      <c r="I419" s="70">
        <f>+Outflows!I419+Fees!I419+'Ongoing Cash Flows'!I419+'Terminal Value'!I419</f>
        <v>8503.3082115970647</v>
      </c>
      <c r="J419" s="70">
        <f>+Outflows!J419+Fees!J419+'Ongoing Cash Flows'!J419+'Terminal Value'!J419</f>
        <v>8490.874009062074</v>
      </c>
      <c r="K419" s="70">
        <f>+Outflows!K419+Fees!K419+'Ongoing Cash Flows'!K419+'Terminal Value'!K419</f>
        <v>8482.0023089619335</v>
      </c>
      <c r="L419" s="70">
        <f>+Outflows!L419+Fees!L419+'Ongoing Cash Flows'!L419+'Terminal Value'!L419</f>
        <v>8482.9460741816656</v>
      </c>
      <c r="M419" s="70">
        <f>+Outflows!M419+Fees!M419+'Ongoing Cash Flows'!M419+'Terminal Value'!M419</f>
        <v>8455.2236746591116</v>
      </c>
      <c r="N419" s="70">
        <f>+Outflows!N419+Fees!N419+'Ongoing Cash Flows'!N419+'Terminal Value'!N419</f>
        <v>8437.2933416497581</v>
      </c>
      <c r="O419" s="70">
        <f>+Outflows!O419+Fees!O419+'Ongoing Cash Flows'!O419+'Terminal Value'!O419</f>
        <v>8111.453357527248</v>
      </c>
      <c r="P419" s="70">
        <f>+Outflows!P419+Fees!P419+'Ongoing Cash Flows'!P419+'Terminal Value'!P419</f>
        <v>8003.3108561239369</v>
      </c>
      <c r="Q419" s="70">
        <f>+Outflows!Q419+Fees!Q419+'Ongoing Cash Flows'!Q419+'Terminal Value'!Q419</f>
        <v>7975.0383126996521</v>
      </c>
      <c r="R419" s="70">
        <f>+Outflows!R419+Fees!R419+'Ongoing Cash Flows'!R419+'Terminal Value'!R419</f>
        <v>1160.9809107150277</v>
      </c>
      <c r="S419" s="70">
        <f>+Outflows!S419+Fees!S419+'Ongoing Cash Flows'!S419+'Terminal Value'!S419</f>
        <v>0</v>
      </c>
      <c r="T419" s="70">
        <f>+Outflows!T419+Fees!T419+'Ongoing Cash Flows'!T419+'Terminal Value'!T419</f>
        <v>0</v>
      </c>
      <c r="U419" s="70">
        <f>+Outflows!U419+Fees!U419+'Ongoing Cash Flows'!U419+'Terminal Value'!U419</f>
        <v>0</v>
      </c>
      <c r="V419" s="70">
        <f>+Outflows!V419+Fees!V419+'Ongoing Cash Flows'!V419+'Terminal Value'!V419</f>
        <v>0</v>
      </c>
      <c r="W419" s="70">
        <f>+Outflows!W419+Fees!W419+'Ongoing Cash Flows'!W419+'Terminal Value'!W419</f>
        <v>0</v>
      </c>
      <c r="X419" s="70">
        <f>+Outflows!X419+Fees!X419+'Ongoing Cash Flows'!X419+'Terminal Value'!X419</f>
        <v>0</v>
      </c>
      <c r="Y419" s="70">
        <f>+Outflows!Y419+Fees!Y419+'Ongoing Cash Flows'!Y419+'Terminal Value'!Y419</f>
        <v>0</v>
      </c>
      <c r="Z419" s="70">
        <f>+Outflows!Z419+Fees!Z419+'Ongoing Cash Flows'!Z419+'Terminal Value'!Z419</f>
        <v>0</v>
      </c>
      <c r="AA419" s="70">
        <f>+Outflows!AA419+Fees!AA419+'Ongoing Cash Flows'!AA419+'Terminal Value'!AA419</f>
        <v>0</v>
      </c>
      <c r="AB419" s="70">
        <f>+Outflows!AB419+Fees!AB419+'Ongoing Cash Flows'!AB419+'Terminal Value'!AB419</f>
        <v>0</v>
      </c>
      <c r="AC419" s="70">
        <f>+Outflows!AC419+Fees!AC419+'Ongoing Cash Flows'!AC419+'Terminal Value'!AC419</f>
        <v>0</v>
      </c>
      <c r="AD419" s="70">
        <f>+Outflows!AD419+Fees!AD419+'Ongoing Cash Flows'!AD419+'Terminal Value'!AD419</f>
        <v>0</v>
      </c>
      <c r="AE419" s="70">
        <f>+Outflows!AE419+Fees!AE419+'Ongoing Cash Flows'!AE419+'Terminal Value'!AE419</f>
        <v>0</v>
      </c>
      <c r="AF419" s="70">
        <f>+Outflows!AF419+Fees!AF419+'Ongoing Cash Flows'!AF419+'Terminal Value'!AF419</f>
        <v>0</v>
      </c>
      <c r="AG419" s="70">
        <f>+Outflows!AG419+Fees!AG419+'Ongoing Cash Flows'!AG419+'Terminal Value'!AG419</f>
        <v>0</v>
      </c>
      <c r="AH419" s="70">
        <f>+Outflows!AH419+Fees!AH419+'Ongoing Cash Flows'!AH419+'Terminal Value'!AH419</f>
        <v>0</v>
      </c>
      <c r="AI419" s="70">
        <f>+Outflows!AI419+Fees!AI419+'Ongoing Cash Flows'!AI419+'Terminal Value'!AI419</f>
        <v>0</v>
      </c>
      <c r="AJ419" s="70">
        <f>+Outflows!AJ419+Fees!AJ419+'Ongoing Cash Flows'!AJ419+'Terminal Value'!AJ419</f>
        <v>0</v>
      </c>
      <c r="AK419" s="70"/>
      <c r="AL419" s="6"/>
      <c r="AM419" s="71"/>
      <c r="AN419" s="72">
        <f t="shared" si="24"/>
        <v>4.9207082390785223E-2</v>
      </c>
      <c r="AO419" s="70">
        <f t="shared" ca="1" si="25"/>
        <v>-5763.7094794383702</v>
      </c>
      <c r="AP419" s="166">
        <f t="shared" ca="1" si="26"/>
        <v>23671767.525533982</v>
      </c>
      <c r="AQ419" s="166">
        <f t="shared" ca="1" si="27"/>
        <v>0</v>
      </c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1"/>
      <c r="CM419" s="1"/>
      <c r="CN419" s="1"/>
      <c r="CO419" s="1"/>
      <c r="CP419" s="1"/>
    </row>
    <row r="420" spans="1:94" x14ac:dyDescent="0.2">
      <c r="A420" s="6">
        <v>418</v>
      </c>
      <c r="B420" s="70">
        <f>+Outflows!B420+Fees!B420+'Ongoing Cash Flows'!B420+'Terminal Value'!B420</f>
        <v>-97318.701187418163</v>
      </c>
      <c r="C420" s="70">
        <f>+Outflows!C420+Fees!C420+'Ongoing Cash Flows'!C420+'Terminal Value'!C420</f>
        <v>14216.605874839439</v>
      </c>
      <c r="D420" s="70">
        <f>+Outflows!D420+Fees!D420+'Ongoing Cash Flows'!D420+'Terminal Value'!D420</f>
        <v>12249.380099010916</v>
      </c>
      <c r="E420" s="70">
        <f>+Outflows!E420+Fees!E420+'Ongoing Cash Flows'!E420+'Terminal Value'!E420</f>
        <v>10354.61566859019</v>
      </c>
      <c r="F420" s="70">
        <f>+Outflows!F420+Fees!F420+'Ongoing Cash Flows'!F420+'Terminal Value'!F420</f>
        <v>9938.2370885871642</v>
      </c>
      <c r="G420" s="70">
        <f>+Outflows!G420+Fees!G420+'Ongoing Cash Flows'!G420+'Terminal Value'!G420</f>
        <v>9630.3800267428796</v>
      </c>
      <c r="H420" s="70">
        <f>+Outflows!H420+Fees!H420+'Ongoing Cash Flows'!H420+'Terminal Value'!H420</f>
        <v>8568.7661073130439</v>
      </c>
      <c r="I420" s="70">
        <f>+Outflows!I420+Fees!I420+'Ongoing Cash Flows'!I420+'Terminal Value'!I420</f>
        <v>8413.7595404454314</v>
      </c>
      <c r="J420" s="70">
        <f>+Outflows!J420+Fees!J420+'Ongoing Cash Flows'!J420+'Terminal Value'!J420</f>
        <v>8401.3253379104426</v>
      </c>
      <c r="K420" s="70">
        <f>+Outflows!K420+Fees!K420+'Ongoing Cash Flows'!K420+'Terminal Value'!K420</f>
        <v>8392.3018604015688</v>
      </c>
      <c r="L420" s="70">
        <f>+Outflows!L420+Fees!L420+'Ongoing Cash Flows'!L420+'Terminal Value'!L420</f>
        <v>8393.3974030300324</v>
      </c>
      <c r="M420" s="70">
        <f>+Outflows!M420+Fees!M420+'Ongoing Cash Flows'!M420+'Terminal Value'!M420</f>
        <v>8365.5232260987468</v>
      </c>
      <c r="N420" s="70">
        <f>+Outflows!N420+Fees!N420+'Ongoing Cash Flows'!N420+'Terminal Value'!N420</f>
        <v>8347.7446704981248</v>
      </c>
      <c r="O420" s="70">
        <f>+Outflows!O420+Fees!O420+'Ongoing Cash Flows'!O420+'Terminal Value'!O420</f>
        <v>8021.7529089668833</v>
      </c>
      <c r="P420" s="70">
        <f>+Outflows!P420+Fees!P420+'Ongoing Cash Flows'!P420+'Terminal Value'!P420</f>
        <v>7913.7621849723037</v>
      </c>
      <c r="Q420" s="70">
        <f>+Outflows!Q420+Fees!Q420+'Ongoing Cash Flows'!Q420+'Terminal Value'!Q420</f>
        <v>7885.3378641392874</v>
      </c>
      <c r="R420" s="70">
        <f>+Outflows!R420+Fees!R420+'Ongoing Cash Flows'!R420+'Terminal Value'!R420</f>
        <v>1116.2065751392113</v>
      </c>
      <c r="S420" s="70">
        <f>+Outflows!S420+Fees!S420+'Ongoing Cash Flows'!S420+'Terminal Value'!S420</f>
        <v>0</v>
      </c>
      <c r="T420" s="70">
        <f>+Outflows!T420+Fees!T420+'Ongoing Cash Flows'!T420+'Terminal Value'!T420</f>
        <v>0</v>
      </c>
      <c r="U420" s="70">
        <f>+Outflows!U420+Fees!U420+'Ongoing Cash Flows'!U420+'Terminal Value'!U420</f>
        <v>0</v>
      </c>
      <c r="V420" s="70">
        <f>+Outflows!V420+Fees!V420+'Ongoing Cash Flows'!V420+'Terminal Value'!V420</f>
        <v>0</v>
      </c>
      <c r="W420" s="70">
        <f>+Outflows!W420+Fees!W420+'Ongoing Cash Flows'!W420+'Terminal Value'!W420</f>
        <v>0</v>
      </c>
      <c r="X420" s="70">
        <f>+Outflows!X420+Fees!X420+'Ongoing Cash Flows'!X420+'Terminal Value'!X420</f>
        <v>0</v>
      </c>
      <c r="Y420" s="70">
        <f>+Outflows!Y420+Fees!Y420+'Ongoing Cash Flows'!Y420+'Terminal Value'!Y420</f>
        <v>0</v>
      </c>
      <c r="Z420" s="70">
        <f>+Outflows!Z420+Fees!Z420+'Ongoing Cash Flows'!Z420+'Terminal Value'!Z420</f>
        <v>0</v>
      </c>
      <c r="AA420" s="70">
        <f>+Outflows!AA420+Fees!AA420+'Ongoing Cash Flows'!AA420+'Terminal Value'!AA420</f>
        <v>0</v>
      </c>
      <c r="AB420" s="70">
        <f>+Outflows!AB420+Fees!AB420+'Ongoing Cash Flows'!AB420+'Terminal Value'!AB420</f>
        <v>0</v>
      </c>
      <c r="AC420" s="70">
        <f>+Outflows!AC420+Fees!AC420+'Ongoing Cash Flows'!AC420+'Terminal Value'!AC420</f>
        <v>0</v>
      </c>
      <c r="AD420" s="70">
        <f>+Outflows!AD420+Fees!AD420+'Ongoing Cash Flows'!AD420+'Terminal Value'!AD420</f>
        <v>0</v>
      </c>
      <c r="AE420" s="70">
        <f>+Outflows!AE420+Fees!AE420+'Ongoing Cash Flows'!AE420+'Terminal Value'!AE420</f>
        <v>0</v>
      </c>
      <c r="AF420" s="70">
        <f>+Outflows!AF420+Fees!AF420+'Ongoing Cash Flows'!AF420+'Terminal Value'!AF420</f>
        <v>0</v>
      </c>
      <c r="AG420" s="70">
        <f>+Outflows!AG420+Fees!AG420+'Ongoing Cash Flows'!AG420+'Terminal Value'!AG420</f>
        <v>0</v>
      </c>
      <c r="AH420" s="70">
        <f>+Outflows!AH420+Fees!AH420+'Ongoing Cash Flows'!AH420+'Terminal Value'!AH420</f>
        <v>0</v>
      </c>
      <c r="AI420" s="70">
        <f>+Outflows!AI420+Fees!AI420+'Ongoing Cash Flows'!AI420+'Terminal Value'!AI420</f>
        <v>0</v>
      </c>
      <c r="AJ420" s="70">
        <f>+Outflows!AJ420+Fees!AJ420+'Ongoing Cash Flows'!AJ420+'Terminal Value'!AJ420</f>
        <v>0</v>
      </c>
      <c r="AK420" s="70"/>
      <c r="AL420" s="6"/>
      <c r="AM420" s="71"/>
      <c r="AN420" s="72">
        <f t="shared" si="24"/>
        <v>5.4479518532752985E-2</v>
      </c>
      <c r="AO420" s="70">
        <f t="shared" ca="1" si="25"/>
        <v>-2743.4420072443104</v>
      </c>
      <c r="AP420" s="166">
        <f t="shared" ca="1" si="26"/>
        <v>3404381.4521583617</v>
      </c>
      <c r="AQ420" s="166">
        <f t="shared" ca="1" si="27"/>
        <v>0</v>
      </c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1"/>
      <c r="CM420" s="1"/>
      <c r="CN420" s="1"/>
      <c r="CO420" s="1"/>
      <c r="CP420" s="1"/>
    </row>
    <row r="421" spans="1:94" x14ac:dyDescent="0.2">
      <c r="A421" s="6">
        <v>419</v>
      </c>
      <c r="B421" s="70">
        <f>+Outflows!B421+Fees!B421+'Ongoing Cash Flows'!B421+'Terminal Value'!B421</f>
        <v>-89434.49643424456</v>
      </c>
      <c r="C421" s="70">
        <f>+Outflows!C421+Fees!C421+'Ongoing Cash Flows'!C421+'Terminal Value'!C421</f>
        <v>14171.006887287262</v>
      </c>
      <c r="D421" s="70">
        <f>+Outflows!D421+Fees!D421+'Ongoing Cash Flows'!D421+'Terminal Value'!D421</f>
        <v>12097.415593267055</v>
      </c>
      <c r="E421" s="70">
        <f>+Outflows!E421+Fees!E421+'Ongoing Cash Flows'!E421+'Terminal Value'!E421</f>
        <v>10078.253796752297</v>
      </c>
      <c r="F421" s="70">
        <f>+Outflows!F421+Fees!F421+'Ongoing Cash Flows'!F421+'Terminal Value'!F421</f>
        <v>9591.4466423003851</v>
      </c>
      <c r="G421" s="70">
        <f>+Outflows!G421+Fees!G421+'Ongoing Cash Flows'!G421+'Terminal Value'!G421</f>
        <v>9254.0822882665288</v>
      </c>
      <c r="H421" s="70">
        <f>+Outflows!H421+Fees!H421+'Ongoing Cash Flows'!H421+'Terminal Value'!H421</f>
        <v>8377.7930075725308</v>
      </c>
      <c r="I421" s="70">
        <f>+Outflows!I421+Fees!I421+'Ongoing Cash Flows'!I421+'Terminal Value'!I421</f>
        <v>8232.9021907714323</v>
      </c>
      <c r="J421" s="70">
        <f>+Outflows!J421+Fees!J421+'Ongoing Cash Flows'!J421+'Terminal Value'!J421</f>
        <v>8220.4679882364417</v>
      </c>
      <c r="K421" s="70">
        <f>+Outflows!K421+Fees!K421+'Ongoing Cash Flows'!K421+'Terminal Value'!K421</f>
        <v>8211.1379728467655</v>
      </c>
      <c r="L421" s="70">
        <f>+Outflows!L421+Fees!L421+'Ongoing Cash Flows'!L421+'Terminal Value'!L421</f>
        <v>8212.5400533560314</v>
      </c>
      <c r="M421" s="70">
        <f>+Outflows!M421+Fees!M421+'Ongoing Cash Flows'!M421+'Terminal Value'!M421</f>
        <v>8184.3593385439435</v>
      </c>
      <c r="N421" s="70">
        <f>+Outflows!N421+Fees!N421+'Ongoing Cash Flows'!N421+'Terminal Value'!N421</f>
        <v>8166.8873208241257</v>
      </c>
      <c r="O421" s="70">
        <f>+Outflows!O421+Fees!O421+'Ongoing Cash Flows'!O421+'Terminal Value'!O421</f>
        <v>7840.58902141208</v>
      </c>
      <c r="P421" s="70">
        <f>+Outflows!P421+Fees!P421+'Ongoing Cash Flows'!P421+'Terminal Value'!P421</f>
        <v>7732.9048352983045</v>
      </c>
      <c r="Q421" s="70">
        <f>+Outflows!Q421+Fees!Q421+'Ongoing Cash Flows'!Q421+'Terminal Value'!Q421</f>
        <v>7704.1739765844841</v>
      </c>
      <c r="R421" s="70">
        <f>+Outflows!R421+Fees!R421+'Ongoing Cash Flows'!R421+'Terminal Value'!R421</f>
        <v>1025.7779003022113</v>
      </c>
      <c r="S421" s="70">
        <f>+Outflows!S421+Fees!S421+'Ongoing Cash Flows'!S421+'Terminal Value'!S421</f>
        <v>0</v>
      </c>
      <c r="T421" s="70">
        <f>+Outflows!T421+Fees!T421+'Ongoing Cash Flows'!T421+'Terminal Value'!T421</f>
        <v>0</v>
      </c>
      <c r="U421" s="70">
        <f>+Outflows!U421+Fees!U421+'Ongoing Cash Flows'!U421+'Terminal Value'!U421</f>
        <v>0</v>
      </c>
      <c r="V421" s="70">
        <f>+Outflows!V421+Fees!V421+'Ongoing Cash Flows'!V421+'Terminal Value'!V421</f>
        <v>0</v>
      </c>
      <c r="W421" s="70">
        <f>+Outflows!W421+Fees!W421+'Ongoing Cash Flows'!W421+'Terminal Value'!W421</f>
        <v>0</v>
      </c>
      <c r="X421" s="70">
        <f>+Outflows!X421+Fees!X421+'Ongoing Cash Flows'!X421+'Terminal Value'!X421</f>
        <v>0</v>
      </c>
      <c r="Y421" s="70">
        <f>+Outflows!Y421+Fees!Y421+'Ongoing Cash Flows'!Y421+'Terminal Value'!Y421</f>
        <v>0</v>
      </c>
      <c r="Z421" s="70">
        <f>+Outflows!Z421+Fees!Z421+'Ongoing Cash Flows'!Z421+'Terminal Value'!Z421</f>
        <v>0</v>
      </c>
      <c r="AA421" s="70">
        <f>+Outflows!AA421+Fees!AA421+'Ongoing Cash Flows'!AA421+'Terminal Value'!AA421</f>
        <v>0</v>
      </c>
      <c r="AB421" s="70">
        <f>+Outflows!AB421+Fees!AB421+'Ongoing Cash Flows'!AB421+'Terminal Value'!AB421</f>
        <v>0</v>
      </c>
      <c r="AC421" s="70">
        <f>+Outflows!AC421+Fees!AC421+'Ongoing Cash Flows'!AC421+'Terminal Value'!AC421</f>
        <v>0</v>
      </c>
      <c r="AD421" s="70">
        <f>+Outflows!AD421+Fees!AD421+'Ongoing Cash Flows'!AD421+'Terminal Value'!AD421</f>
        <v>0</v>
      </c>
      <c r="AE421" s="70">
        <f>+Outflows!AE421+Fees!AE421+'Ongoing Cash Flows'!AE421+'Terminal Value'!AE421</f>
        <v>0</v>
      </c>
      <c r="AF421" s="70">
        <f>+Outflows!AF421+Fees!AF421+'Ongoing Cash Flows'!AF421+'Terminal Value'!AF421</f>
        <v>0</v>
      </c>
      <c r="AG421" s="70">
        <f>+Outflows!AG421+Fees!AG421+'Ongoing Cash Flows'!AG421+'Terminal Value'!AG421</f>
        <v>0</v>
      </c>
      <c r="AH421" s="70">
        <f>+Outflows!AH421+Fees!AH421+'Ongoing Cash Flows'!AH421+'Terminal Value'!AH421</f>
        <v>0</v>
      </c>
      <c r="AI421" s="70">
        <f>+Outflows!AI421+Fees!AI421+'Ongoing Cash Flows'!AI421+'Terminal Value'!AI421</f>
        <v>0</v>
      </c>
      <c r="AJ421" s="70">
        <f>+Outflows!AJ421+Fees!AJ421+'Ongoing Cash Flows'!AJ421+'Terminal Value'!AJ421</f>
        <v>0</v>
      </c>
      <c r="AK421" s="70"/>
      <c r="AL421" s="6"/>
      <c r="AM421" s="71"/>
      <c r="AN421" s="72">
        <f t="shared" si="24"/>
        <v>6.5125975012779239E-2</v>
      </c>
      <c r="AO421" s="70">
        <f t="shared" ca="1" si="25"/>
        <v>2740.0744232220377</v>
      </c>
      <c r="AP421" s="166">
        <f t="shared" ca="1" si="26"/>
        <v>0</v>
      </c>
      <c r="AQ421" s="166">
        <f t="shared" ca="1" si="27"/>
        <v>13238098.884763647</v>
      </c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1"/>
      <c r="CM421" s="1"/>
      <c r="CN421" s="1"/>
      <c r="CO421" s="1"/>
      <c r="CP421" s="1"/>
    </row>
    <row r="422" spans="1:94" x14ac:dyDescent="0.2">
      <c r="A422" s="6">
        <v>420</v>
      </c>
      <c r="B422" s="70">
        <f>+Outflows!B422+Fees!B422+'Ongoing Cash Flows'!B422+'Terminal Value'!B422</f>
        <v>-97057.932969144516</v>
      </c>
      <c r="C422" s="70">
        <f>+Outflows!C422+Fees!C422+'Ongoing Cash Flows'!C422+'Terminal Value'!C422</f>
        <v>14161.100832621916</v>
      </c>
      <c r="D422" s="70">
        <f>+Outflows!D422+Fees!D422+'Ongoing Cash Flows'!D422+'Terminal Value'!D422</f>
        <v>12273.246147211623</v>
      </c>
      <c r="E422" s="70">
        <f>+Outflows!E422+Fees!E422+'Ongoing Cash Flows'!E422+'Terminal Value'!E422</f>
        <v>10261.19038860573</v>
      </c>
      <c r="F422" s="70">
        <f>+Outflows!F422+Fees!F422+'Ongoing Cash Flows'!F422+'Terminal Value'!F422</f>
        <v>9911.2043304049403</v>
      </c>
      <c r="G422" s="70">
        <f>+Outflows!G422+Fees!G422+'Ongoing Cash Flows'!G422+'Terminal Value'!G422</f>
        <v>9397.1827838934278</v>
      </c>
      <c r="H422" s="70">
        <f>+Outflows!H422+Fees!H422+'Ongoing Cash Flows'!H422+'Terminal Value'!H422</f>
        <v>8562.4497169456481</v>
      </c>
      <c r="I422" s="70">
        <f>+Outflows!I422+Fees!I422+'Ongoing Cash Flows'!I422+'Terminal Value'!I422</f>
        <v>8407.7777261328083</v>
      </c>
      <c r="J422" s="70">
        <f>+Outflows!J422+Fees!J422+'Ongoing Cash Flows'!J422+'Terminal Value'!J422</f>
        <v>8395.3435235978195</v>
      </c>
      <c r="K422" s="70">
        <f>+Outflows!K422+Fees!K422+'Ongoing Cash Flows'!K422+'Terminal Value'!K422</f>
        <v>8386.3099074206202</v>
      </c>
      <c r="L422" s="70">
        <f>+Outflows!L422+Fees!L422+'Ongoing Cash Flows'!L422+'Terminal Value'!L422</f>
        <v>8387.4155887174093</v>
      </c>
      <c r="M422" s="70">
        <f>+Outflows!M422+Fees!M422+'Ongoing Cash Flows'!M422+'Terminal Value'!M422</f>
        <v>8359.5312731177983</v>
      </c>
      <c r="N422" s="70">
        <f>+Outflows!N422+Fees!N422+'Ongoing Cash Flows'!N422+'Terminal Value'!N422</f>
        <v>8341.7628561855017</v>
      </c>
      <c r="O422" s="70">
        <f>+Outflows!O422+Fees!O422+'Ongoing Cash Flows'!O422+'Terminal Value'!O422</f>
        <v>8015.7609559859347</v>
      </c>
      <c r="P422" s="70">
        <f>+Outflows!P422+Fees!P422+'Ongoing Cash Flows'!P422+'Terminal Value'!P422</f>
        <v>7907.7803706596815</v>
      </c>
      <c r="Q422" s="70">
        <f>+Outflows!Q422+Fees!Q422+'Ongoing Cash Flows'!Q422+'Terminal Value'!Q422</f>
        <v>7879.3459111583379</v>
      </c>
      <c r="R422" s="70">
        <f>+Outflows!R422+Fees!R422+'Ongoing Cash Flows'!R422+'Terminal Value'!R422</f>
        <v>1113.2156679829</v>
      </c>
      <c r="S422" s="70">
        <f>+Outflows!S422+Fees!S422+'Ongoing Cash Flows'!S422+'Terminal Value'!S422</f>
        <v>0</v>
      </c>
      <c r="T422" s="70">
        <f>+Outflows!T422+Fees!T422+'Ongoing Cash Flows'!T422+'Terminal Value'!T422</f>
        <v>0</v>
      </c>
      <c r="U422" s="70">
        <f>+Outflows!U422+Fees!U422+'Ongoing Cash Flows'!U422+'Terminal Value'!U422</f>
        <v>0</v>
      </c>
      <c r="V422" s="70">
        <f>+Outflows!V422+Fees!V422+'Ongoing Cash Flows'!V422+'Terminal Value'!V422</f>
        <v>0</v>
      </c>
      <c r="W422" s="70">
        <f>+Outflows!W422+Fees!W422+'Ongoing Cash Flows'!W422+'Terminal Value'!W422</f>
        <v>0</v>
      </c>
      <c r="X422" s="70">
        <f>+Outflows!X422+Fees!X422+'Ongoing Cash Flows'!X422+'Terminal Value'!X422</f>
        <v>0</v>
      </c>
      <c r="Y422" s="70">
        <f>+Outflows!Y422+Fees!Y422+'Ongoing Cash Flows'!Y422+'Terminal Value'!Y422</f>
        <v>0</v>
      </c>
      <c r="Z422" s="70">
        <f>+Outflows!Z422+Fees!Z422+'Ongoing Cash Flows'!Z422+'Terminal Value'!Z422</f>
        <v>0</v>
      </c>
      <c r="AA422" s="70">
        <f>+Outflows!AA422+Fees!AA422+'Ongoing Cash Flows'!AA422+'Terminal Value'!AA422</f>
        <v>0</v>
      </c>
      <c r="AB422" s="70">
        <f>+Outflows!AB422+Fees!AB422+'Ongoing Cash Flows'!AB422+'Terminal Value'!AB422</f>
        <v>0</v>
      </c>
      <c r="AC422" s="70">
        <f>+Outflows!AC422+Fees!AC422+'Ongoing Cash Flows'!AC422+'Terminal Value'!AC422</f>
        <v>0</v>
      </c>
      <c r="AD422" s="70">
        <f>+Outflows!AD422+Fees!AD422+'Ongoing Cash Flows'!AD422+'Terminal Value'!AD422</f>
        <v>0</v>
      </c>
      <c r="AE422" s="70">
        <f>+Outflows!AE422+Fees!AE422+'Ongoing Cash Flows'!AE422+'Terminal Value'!AE422</f>
        <v>0</v>
      </c>
      <c r="AF422" s="70">
        <f>+Outflows!AF422+Fees!AF422+'Ongoing Cash Flows'!AF422+'Terminal Value'!AF422</f>
        <v>0</v>
      </c>
      <c r="AG422" s="70">
        <f>+Outflows!AG422+Fees!AG422+'Ongoing Cash Flows'!AG422+'Terminal Value'!AG422</f>
        <v>0</v>
      </c>
      <c r="AH422" s="70">
        <f>+Outflows!AH422+Fees!AH422+'Ongoing Cash Flows'!AH422+'Terminal Value'!AH422</f>
        <v>0</v>
      </c>
      <c r="AI422" s="70">
        <f>+Outflows!AI422+Fees!AI422+'Ongoing Cash Flows'!AI422+'Terminal Value'!AI422</f>
        <v>0</v>
      </c>
      <c r="AJ422" s="70">
        <f>+Outflows!AJ422+Fees!AJ422+'Ongoing Cash Flows'!AJ422+'Terminal Value'!AJ422</f>
        <v>0</v>
      </c>
      <c r="AK422" s="70"/>
      <c r="AL422" s="6"/>
      <c r="AM422" s="71"/>
      <c r="AN422" s="72">
        <f t="shared" si="24"/>
        <v>5.4331293702125555E-2</v>
      </c>
      <c r="AO422" s="70">
        <f t="shared" ca="1" si="25"/>
        <v>-2817.8874388075533</v>
      </c>
      <c r="AP422" s="166">
        <f t="shared" ca="1" si="26"/>
        <v>3684641.5993139306</v>
      </c>
      <c r="AQ422" s="166">
        <f t="shared" ca="1" si="27"/>
        <v>0</v>
      </c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1"/>
      <c r="CM422" s="1"/>
      <c r="CN422" s="1"/>
      <c r="CO422" s="1"/>
      <c r="CP422" s="1"/>
    </row>
    <row r="423" spans="1:94" x14ac:dyDescent="0.2">
      <c r="A423" s="6">
        <v>421</v>
      </c>
      <c r="B423" s="70">
        <f>+Outflows!B423+Fees!B423+'Ongoing Cash Flows'!B423+'Terminal Value'!B423</f>
        <v>-96344.942497818236</v>
      </c>
      <c r="C423" s="70">
        <f>+Outflows!C423+Fees!C423+'Ongoing Cash Flows'!C423+'Terminal Value'!C423</f>
        <v>14283.191923452836</v>
      </c>
      <c r="D423" s="70">
        <f>+Outflows!D423+Fees!D423+'Ongoing Cash Flows'!D423+'Terminal Value'!D423</f>
        <v>12219.053465878649</v>
      </c>
      <c r="E423" s="70">
        <f>+Outflows!E423+Fees!E423+'Ongoing Cash Flows'!E423+'Terminal Value'!E423</f>
        <v>10268.05209933591</v>
      </c>
      <c r="F423" s="70">
        <f>+Outflows!F423+Fees!F423+'Ongoing Cash Flows'!F423+'Terminal Value'!F423</f>
        <v>9786.1656386876275</v>
      </c>
      <c r="G423" s="70">
        <f>+Outflows!G423+Fees!G423+'Ongoing Cash Flows'!G423+'Terminal Value'!G423</f>
        <v>9439.6193699767646</v>
      </c>
      <c r="H423" s="70">
        <f>+Outflows!H423+Fees!H423+'Ongoing Cash Flows'!H423+'Terminal Value'!H423</f>
        <v>8545.1794906314681</v>
      </c>
      <c r="I423" s="70">
        <f>+Outflows!I423+Fees!I423+'Ongoing Cash Flows'!I423+'Terminal Value'!I423</f>
        <v>8391.4222951129614</v>
      </c>
      <c r="J423" s="70">
        <f>+Outflows!J423+Fees!J423+'Ongoing Cash Flows'!J423+'Terminal Value'!J423</f>
        <v>8378.9880925779707</v>
      </c>
      <c r="K423" s="70">
        <f>+Outflows!K423+Fees!K423+'Ongoing Cash Flows'!K423+'Terminal Value'!K423</f>
        <v>8369.9267553312475</v>
      </c>
      <c r="L423" s="70">
        <f>+Outflows!L423+Fees!L423+'Ongoing Cash Flows'!L423+'Terminal Value'!L423</f>
        <v>8371.0601576975605</v>
      </c>
      <c r="M423" s="70">
        <f>+Outflows!M423+Fees!M423+'Ongoing Cash Flows'!M423+'Terminal Value'!M423</f>
        <v>8343.1481210284255</v>
      </c>
      <c r="N423" s="70">
        <f>+Outflows!N423+Fees!N423+'Ongoing Cash Flows'!N423+'Terminal Value'!N423</f>
        <v>8325.4074251656548</v>
      </c>
      <c r="O423" s="70">
        <f>+Outflows!O423+Fees!O423+'Ongoing Cash Flows'!O423+'Terminal Value'!O423</f>
        <v>7999.3778038965611</v>
      </c>
      <c r="P423" s="70">
        <f>+Outflows!P423+Fees!P423+'Ongoing Cash Flows'!P423+'Terminal Value'!P423</f>
        <v>7891.4249396398336</v>
      </c>
      <c r="Q423" s="70">
        <f>+Outflows!Q423+Fees!Q423+'Ongoing Cash Flows'!Q423+'Terminal Value'!Q423</f>
        <v>7862.9627590689652</v>
      </c>
      <c r="R423" s="70">
        <f>+Outflows!R423+Fees!R423+'Ongoing Cash Flows'!R423+'Terminal Value'!R423</f>
        <v>1105.0379524729758</v>
      </c>
      <c r="S423" s="70">
        <f>+Outflows!S423+Fees!S423+'Ongoing Cash Flows'!S423+'Terminal Value'!S423</f>
        <v>0</v>
      </c>
      <c r="T423" s="70">
        <f>+Outflows!T423+Fees!T423+'Ongoing Cash Flows'!T423+'Terminal Value'!T423</f>
        <v>0</v>
      </c>
      <c r="U423" s="70">
        <f>+Outflows!U423+Fees!U423+'Ongoing Cash Flows'!U423+'Terminal Value'!U423</f>
        <v>0</v>
      </c>
      <c r="V423" s="70">
        <f>+Outflows!V423+Fees!V423+'Ongoing Cash Flows'!V423+'Terminal Value'!V423</f>
        <v>0</v>
      </c>
      <c r="W423" s="70">
        <f>+Outflows!W423+Fees!W423+'Ongoing Cash Flows'!W423+'Terminal Value'!W423</f>
        <v>0</v>
      </c>
      <c r="X423" s="70">
        <f>+Outflows!X423+Fees!X423+'Ongoing Cash Flows'!X423+'Terminal Value'!X423</f>
        <v>0</v>
      </c>
      <c r="Y423" s="70">
        <f>+Outflows!Y423+Fees!Y423+'Ongoing Cash Flows'!Y423+'Terminal Value'!Y423</f>
        <v>0</v>
      </c>
      <c r="Z423" s="70">
        <f>+Outflows!Z423+Fees!Z423+'Ongoing Cash Flows'!Z423+'Terminal Value'!Z423</f>
        <v>0</v>
      </c>
      <c r="AA423" s="70">
        <f>+Outflows!AA423+Fees!AA423+'Ongoing Cash Flows'!AA423+'Terminal Value'!AA423</f>
        <v>0</v>
      </c>
      <c r="AB423" s="70">
        <f>+Outflows!AB423+Fees!AB423+'Ongoing Cash Flows'!AB423+'Terminal Value'!AB423</f>
        <v>0</v>
      </c>
      <c r="AC423" s="70">
        <f>+Outflows!AC423+Fees!AC423+'Ongoing Cash Flows'!AC423+'Terminal Value'!AC423</f>
        <v>0</v>
      </c>
      <c r="AD423" s="70">
        <f>+Outflows!AD423+Fees!AD423+'Ongoing Cash Flows'!AD423+'Terminal Value'!AD423</f>
        <v>0</v>
      </c>
      <c r="AE423" s="70">
        <f>+Outflows!AE423+Fees!AE423+'Ongoing Cash Flows'!AE423+'Terminal Value'!AE423</f>
        <v>0</v>
      </c>
      <c r="AF423" s="70">
        <f>+Outflows!AF423+Fees!AF423+'Ongoing Cash Flows'!AF423+'Terminal Value'!AF423</f>
        <v>0</v>
      </c>
      <c r="AG423" s="70">
        <f>+Outflows!AG423+Fees!AG423+'Ongoing Cash Flows'!AG423+'Terminal Value'!AG423</f>
        <v>0</v>
      </c>
      <c r="AH423" s="70">
        <f>+Outflows!AH423+Fees!AH423+'Ongoing Cash Flows'!AH423+'Terminal Value'!AH423</f>
        <v>0</v>
      </c>
      <c r="AI423" s="70">
        <f>+Outflows!AI423+Fees!AI423+'Ongoing Cash Flows'!AI423+'Terminal Value'!AI423</f>
        <v>0</v>
      </c>
      <c r="AJ423" s="70">
        <f>+Outflows!AJ423+Fees!AJ423+'Ongoing Cash Flows'!AJ423+'Terminal Value'!AJ423</f>
        <v>0</v>
      </c>
      <c r="AK423" s="70"/>
      <c r="AL423" s="6"/>
      <c r="AM423" s="71"/>
      <c r="AN423" s="72">
        <f t="shared" si="24"/>
        <v>5.5391475558280945E-2</v>
      </c>
      <c r="AO423" s="70">
        <f t="shared" ca="1" si="25"/>
        <v>-2235.4190435958503</v>
      </c>
      <c r="AP423" s="166">
        <f t="shared" ca="1" si="26"/>
        <v>1787765.9009295241</v>
      </c>
      <c r="AQ423" s="166">
        <f t="shared" ca="1" si="27"/>
        <v>0</v>
      </c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1"/>
      <c r="CM423" s="1"/>
      <c r="CN423" s="1"/>
      <c r="CO423" s="1"/>
      <c r="CP423" s="1"/>
    </row>
    <row r="424" spans="1:94" x14ac:dyDescent="0.2">
      <c r="A424" s="6">
        <v>422</v>
      </c>
      <c r="B424" s="70">
        <f>+Outflows!B424+Fees!B424+'Ongoing Cash Flows'!B424+'Terminal Value'!B424</f>
        <v>-96642.492700807037</v>
      </c>
      <c r="C424" s="70">
        <f>+Outflows!C424+Fees!C424+'Ongoing Cash Flows'!C424+'Terminal Value'!C424</f>
        <v>14245.995943515127</v>
      </c>
      <c r="D424" s="70">
        <f>+Outflows!D424+Fees!D424+'Ongoing Cash Flows'!D424+'Terminal Value'!D424</f>
        <v>12266.865268394671</v>
      </c>
      <c r="E424" s="70">
        <f>+Outflows!E424+Fees!E424+'Ongoing Cash Flows'!E424+'Terminal Value'!E424</f>
        <v>10265.072278867206</v>
      </c>
      <c r="F424" s="70">
        <f>+Outflows!F424+Fees!F424+'Ongoing Cash Flows'!F424+'Terminal Value'!F424</f>
        <v>9883.7367813282326</v>
      </c>
      <c r="G424" s="70">
        <f>+Outflows!G424+Fees!G424+'Ongoing Cash Flows'!G424+'Terminal Value'!G424</f>
        <v>9466.3291219267139</v>
      </c>
      <c r="H424" s="70">
        <f>+Outflows!H424+Fees!H424+'Ongoing Cash Flows'!H424+'Terminal Value'!H424</f>
        <v>8552.3868230603111</v>
      </c>
      <c r="I424" s="70">
        <f>+Outflows!I424+Fees!I424+'Ongoing Cash Flows'!I424+'Terminal Value'!I424</f>
        <v>8398.2478587293626</v>
      </c>
      <c r="J424" s="70">
        <f>+Outflows!J424+Fees!J424+'Ongoing Cash Flows'!J424+'Terminal Value'!J424</f>
        <v>8385.813656194372</v>
      </c>
      <c r="K424" s="70">
        <f>+Outflows!K424+Fees!K424+'Ongoing Cash Flows'!K424+'Terminal Value'!K424</f>
        <v>8376.7638876995406</v>
      </c>
      <c r="L424" s="70">
        <f>+Outflows!L424+Fees!L424+'Ongoing Cash Flows'!L424+'Terminal Value'!L424</f>
        <v>8377.8857213139618</v>
      </c>
      <c r="M424" s="70">
        <f>+Outflows!M424+Fees!M424+'Ongoing Cash Flows'!M424+'Terminal Value'!M424</f>
        <v>8349.9852533967169</v>
      </c>
      <c r="N424" s="70">
        <f>+Outflows!N424+Fees!N424+'Ongoing Cash Flows'!N424+'Terminal Value'!N424</f>
        <v>8332.2329887820561</v>
      </c>
      <c r="O424" s="70">
        <f>+Outflows!O424+Fees!O424+'Ongoing Cash Flows'!O424+'Terminal Value'!O424</f>
        <v>8006.2149362648543</v>
      </c>
      <c r="P424" s="70">
        <f>+Outflows!P424+Fees!P424+'Ongoing Cash Flows'!P424+'Terminal Value'!P424</f>
        <v>7898.250503256234</v>
      </c>
      <c r="Q424" s="70">
        <f>+Outflows!Q424+Fees!Q424+'Ongoing Cash Flows'!Q424+'Terminal Value'!Q424</f>
        <v>7869.7998914372583</v>
      </c>
      <c r="R424" s="70">
        <f>+Outflows!R424+Fees!R424+'Ongoing Cash Flows'!R424+'Terminal Value'!R424</f>
        <v>1108.4507342811762</v>
      </c>
      <c r="S424" s="70">
        <f>+Outflows!S424+Fees!S424+'Ongoing Cash Flows'!S424+'Terminal Value'!S424</f>
        <v>0</v>
      </c>
      <c r="T424" s="70">
        <f>+Outflows!T424+Fees!T424+'Ongoing Cash Flows'!T424+'Terminal Value'!T424</f>
        <v>0</v>
      </c>
      <c r="U424" s="70">
        <f>+Outflows!U424+Fees!U424+'Ongoing Cash Flows'!U424+'Terminal Value'!U424</f>
        <v>0</v>
      </c>
      <c r="V424" s="70">
        <f>+Outflows!V424+Fees!V424+'Ongoing Cash Flows'!V424+'Terminal Value'!V424</f>
        <v>0</v>
      </c>
      <c r="W424" s="70">
        <f>+Outflows!W424+Fees!W424+'Ongoing Cash Flows'!W424+'Terminal Value'!W424</f>
        <v>0</v>
      </c>
      <c r="X424" s="70">
        <f>+Outflows!X424+Fees!X424+'Ongoing Cash Flows'!X424+'Terminal Value'!X424</f>
        <v>0</v>
      </c>
      <c r="Y424" s="70">
        <f>+Outflows!Y424+Fees!Y424+'Ongoing Cash Flows'!Y424+'Terminal Value'!Y424</f>
        <v>0</v>
      </c>
      <c r="Z424" s="70">
        <f>+Outflows!Z424+Fees!Z424+'Ongoing Cash Flows'!Z424+'Terminal Value'!Z424</f>
        <v>0</v>
      </c>
      <c r="AA424" s="70">
        <f>+Outflows!AA424+Fees!AA424+'Ongoing Cash Flows'!AA424+'Terminal Value'!AA424</f>
        <v>0</v>
      </c>
      <c r="AB424" s="70">
        <f>+Outflows!AB424+Fees!AB424+'Ongoing Cash Flows'!AB424+'Terminal Value'!AB424</f>
        <v>0</v>
      </c>
      <c r="AC424" s="70">
        <f>+Outflows!AC424+Fees!AC424+'Ongoing Cash Flows'!AC424+'Terminal Value'!AC424</f>
        <v>0</v>
      </c>
      <c r="AD424" s="70">
        <f>+Outflows!AD424+Fees!AD424+'Ongoing Cash Flows'!AD424+'Terminal Value'!AD424</f>
        <v>0</v>
      </c>
      <c r="AE424" s="70">
        <f>+Outflows!AE424+Fees!AE424+'Ongoing Cash Flows'!AE424+'Terminal Value'!AE424</f>
        <v>0</v>
      </c>
      <c r="AF424" s="70">
        <f>+Outflows!AF424+Fees!AF424+'Ongoing Cash Flows'!AF424+'Terminal Value'!AF424</f>
        <v>0</v>
      </c>
      <c r="AG424" s="70">
        <f>+Outflows!AG424+Fees!AG424+'Ongoing Cash Flows'!AG424+'Terminal Value'!AG424</f>
        <v>0</v>
      </c>
      <c r="AH424" s="70">
        <f>+Outflows!AH424+Fees!AH424+'Ongoing Cash Flows'!AH424+'Terminal Value'!AH424</f>
        <v>0</v>
      </c>
      <c r="AI424" s="70">
        <f>+Outflows!AI424+Fees!AI424+'Ongoing Cash Flows'!AI424+'Terminal Value'!AI424</f>
        <v>0</v>
      </c>
      <c r="AJ424" s="70">
        <f>+Outflows!AJ424+Fees!AJ424+'Ongoing Cash Flows'!AJ424+'Terminal Value'!AJ424</f>
        <v>0</v>
      </c>
      <c r="AK424" s="70"/>
      <c r="AL424" s="6"/>
      <c r="AM424" s="71"/>
      <c r="AN424" s="72">
        <f t="shared" si="24"/>
        <v>5.5129393935203538E-2</v>
      </c>
      <c r="AO424" s="70">
        <f t="shared" ca="1" si="25"/>
        <v>-2380.7234969450856</v>
      </c>
      <c r="AP424" s="166">
        <f t="shared" ca="1" si="26"/>
        <v>2197444.7918482055</v>
      </c>
      <c r="AQ424" s="166">
        <f t="shared" ca="1" si="27"/>
        <v>0</v>
      </c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1"/>
      <c r="CM424" s="1"/>
      <c r="CN424" s="1"/>
      <c r="CO424" s="1"/>
      <c r="CP424" s="1"/>
    </row>
    <row r="425" spans="1:94" x14ac:dyDescent="0.2">
      <c r="A425" s="6">
        <v>423</v>
      </c>
      <c r="B425" s="70">
        <f>+Outflows!B425+Fees!B425+'Ongoing Cash Flows'!B425+'Terminal Value'!B425</f>
        <v>-88460.484562721322</v>
      </c>
      <c r="C425" s="70">
        <f>+Outflows!C425+Fees!C425+'Ongoing Cash Flows'!C425+'Terminal Value'!C425</f>
        <v>14115.270527652076</v>
      </c>
      <c r="D425" s="70">
        <f>+Outflows!D425+Fees!D425+'Ongoing Cash Flows'!D425+'Terminal Value'!D425</f>
        <v>11920.140481251936</v>
      </c>
      <c r="E425" s="70">
        <f>+Outflows!E425+Fees!E425+'Ongoing Cash Flows'!E425+'Terminal Value'!E425</f>
        <v>9988.5674739295937</v>
      </c>
      <c r="F425" s="70">
        <f>+Outflows!F425+Fees!F425+'Ongoing Cash Flows'!F425+'Terminal Value'!F425</f>
        <v>9499.7161813099447</v>
      </c>
      <c r="G425" s="70">
        <f>+Outflows!G425+Fees!G425+'Ongoing Cash Flows'!G425+'Terminal Value'!G425</f>
        <v>9217.2419893105143</v>
      </c>
      <c r="H425" s="70">
        <f>+Outflows!H425+Fees!H425+'Ongoing Cash Flows'!H425+'Terminal Value'!H425</f>
        <v>8354.2002582576461</v>
      </c>
      <c r="I425" s="70">
        <f>+Outflows!I425+Fees!I425+'Ongoing Cash Flows'!I425+'Terminal Value'!I425</f>
        <v>8210.5591376481862</v>
      </c>
      <c r="J425" s="70">
        <f>+Outflows!J425+Fees!J425+'Ongoing Cash Flows'!J425+'Terminal Value'!J425</f>
        <v>8198.1249351131955</v>
      </c>
      <c r="K425" s="70">
        <f>+Outflows!K425+Fees!K425+'Ongoing Cash Flows'!K425+'Terminal Value'!K425</f>
        <v>8188.7570501419559</v>
      </c>
      <c r="L425" s="70">
        <f>+Outflows!L425+Fees!L425+'Ongoing Cash Flows'!L425+'Terminal Value'!L425</f>
        <v>8190.1970002327871</v>
      </c>
      <c r="M425" s="70">
        <f>+Outflows!M425+Fees!M425+'Ongoing Cash Flows'!M425+'Terminal Value'!M425</f>
        <v>8161.978415839133</v>
      </c>
      <c r="N425" s="70">
        <f>+Outflows!N425+Fees!N425+'Ongoing Cash Flows'!N425+'Terminal Value'!N425</f>
        <v>8144.5442677008796</v>
      </c>
      <c r="O425" s="70">
        <f>+Outflows!O425+Fees!O425+'Ongoing Cash Flows'!O425+'Terminal Value'!O425</f>
        <v>7818.2080987072695</v>
      </c>
      <c r="P425" s="70">
        <f>+Outflows!P425+Fees!P425+'Ongoing Cash Flows'!P425+'Terminal Value'!P425</f>
        <v>7710.5617821750584</v>
      </c>
      <c r="Q425" s="70">
        <f>+Outflows!Q425+Fees!Q425+'Ongoing Cash Flows'!Q425+'Terminal Value'!Q425</f>
        <v>7681.7930538796736</v>
      </c>
      <c r="R425" s="70">
        <f>+Outflows!R425+Fees!R425+'Ongoing Cash Flows'!R425+'Terminal Value'!R425</f>
        <v>1014.6063737405884</v>
      </c>
      <c r="S425" s="70">
        <f>+Outflows!S425+Fees!S425+'Ongoing Cash Flows'!S425+'Terminal Value'!S425</f>
        <v>0</v>
      </c>
      <c r="T425" s="70">
        <f>+Outflows!T425+Fees!T425+'Ongoing Cash Flows'!T425+'Terminal Value'!T425</f>
        <v>0</v>
      </c>
      <c r="U425" s="70">
        <f>+Outflows!U425+Fees!U425+'Ongoing Cash Flows'!U425+'Terminal Value'!U425</f>
        <v>0</v>
      </c>
      <c r="V425" s="70">
        <f>+Outflows!V425+Fees!V425+'Ongoing Cash Flows'!V425+'Terminal Value'!V425</f>
        <v>0</v>
      </c>
      <c r="W425" s="70">
        <f>+Outflows!W425+Fees!W425+'Ongoing Cash Flows'!W425+'Terminal Value'!W425</f>
        <v>0</v>
      </c>
      <c r="X425" s="70">
        <f>+Outflows!X425+Fees!X425+'Ongoing Cash Flows'!X425+'Terminal Value'!X425</f>
        <v>0</v>
      </c>
      <c r="Y425" s="70">
        <f>+Outflows!Y425+Fees!Y425+'Ongoing Cash Flows'!Y425+'Terminal Value'!Y425</f>
        <v>0</v>
      </c>
      <c r="Z425" s="70">
        <f>+Outflows!Z425+Fees!Z425+'Ongoing Cash Flows'!Z425+'Terminal Value'!Z425</f>
        <v>0</v>
      </c>
      <c r="AA425" s="70">
        <f>+Outflows!AA425+Fees!AA425+'Ongoing Cash Flows'!AA425+'Terminal Value'!AA425</f>
        <v>0</v>
      </c>
      <c r="AB425" s="70">
        <f>+Outflows!AB425+Fees!AB425+'Ongoing Cash Flows'!AB425+'Terminal Value'!AB425</f>
        <v>0</v>
      </c>
      <c r="AC425" s="70">
        <f>+Outflows!AC425+Fees!AC425+'Ongoing Cash Flows'!AC425+'Terminal Value'!AC425</f>
        <v>0</v>
      </c>
      <c r="AD425" s="70">
        <f>+Outflows!AD425+Fees!AD425+'Ongoing Cash Flows'!AD425+'Terminal Value'!AD425</f>
        <v>0</v>
      </c>
      <c r="AE425" s="70">
        <f>+Outflows!AE425+Fees!AE425+'Ongoing Cash Flows'!AE425+'Terminal Value'!AE425</f>
        <v>0</v>
      </c>
      <c r="AF425" s="70">
        <f>+Outflows!AF425+Fees!AF425+'Ongoing Cash Flows'!AF425+'Terminal Value'!AF425</f>
        <v>0</v>
      </c>
      <c r="AG425" s="70">
        <f>+Outflows!AG425+Fees!AG425+'Ongoing Cash Flows'!AG425+'Terminal Value'!AG425</f>
        <v>0</v>
      </c>
      <c r="AH425" s="70">
        <f>+Outflows!AH425+Fees!AH425+'Ongoing Cash Flows'!AH425+'Terminal Value'!AH425</f>
        <v>0</v>
      </c>
      <c r="AI425" s="70">
        <f>+Outflows!AI425+Fees!AI425+'Ongoing Cash Flows'!AI425+'Terminal Value'!AI425</f>
        <v>0</v>
      </c>
      <c r="AJ425" s="70">
        <f>+Outflows!AJ425+Fees!AJ425+'Ongoing Cash Flows'!AJ425+'Terminal Value'!AJ425</f>
        <v>0</v>
      </c>
      <c r="AK425" s="70"/>
      <c r="AL425" s="6"/>
      <c r="AM425" s="71"/>
      <c r="AN425" s="72">
        <f t="shared" si="24"/>
        <v>6.6043409705162051E-2</v>
      </c>
      <c r="AO425" s="70">
        <f t="shared" ca="1" si="25"/>
        <v>3168.0183867724672</v>
      </c>
      <c r="AP425" s="166">
        <f t="shared" ca="1" si="26"/>
        <v>0</v>
      </c>
      <c r="AQ425" s="166">
        <f t="shared" ca="1" si="27"/>
        <v>16535314.529914863</v>
      </c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1"/>
      <c r="CM425" s="1"/>
      <c r="CN425" s="1"/>
      <c r="CO425" s="1"/>
      <c r="CP425" s="1"/>
    </row>
    <row r="426" spans="1:94" x14ac:dyDescent="0.2">
      <c r="A426" s="6">
        <v>424</v>
      </c>
      <c r="B426" s="70">
        <f>+Outflows!B426+Fees!B426+'Ongoing Cash Flows'!B426+'Terminal Value'!B426</f>
        <v>-98252.109205123081</v>
      </c>
      <c r="C426" s="70">
        <f>+Outflows!C426+Fees!C426+'Ongoing Cash Flows'!C426+'Terminal Value'!C426</f>
        <v>14259.316783327482</v>
      </c>
      <c r="D426" s="70">
        <f>+Outflows!D426+Fees!D426+'Ongoing Cash Flows'!D426+'Terminal Value'!D426</f>
        <v>12315.983727664716</v>
      </c>
      <c r="E426" s="70">
        <f>+Outflows!E426+Fees!E426+'Ongoing Cash Flows'!E426+'Terminal Value'!E426</f>
        <v>10308.297452497953</v>
      </c>
      <c r="F426" s="70">
        <f>+Outflows!F426+Fees!F426+'Ongoing Cash Flows'!F426+'Terminal Value'!F426</f>
        <v>9853.6210016645164</v>
      </c>
      <c r="G426" s="70">
        <f>+Outflows!G426+Fees!G426+'Ongoing Cash Flows'!G426+'Terminal Value'!G426</f>
        <v>9453.2078707912005</v>
      </c>
      <c r="H426" s="70">
        <f>+Outflows!H426+Fees!H426+'Ongoing Cash Flows'!H426+'Terminal Value'!H426</f>
        <v>8591.3753403358169</v>
      </c>
      <c r="I426" s="70">
        <f>+Outflows!I426+Fees!I426+'Ongoing Cash Flows'!I426+'Terminal Value'!I426</f>
        <v>8435.1711736451689</v>
      </c>
      <c r="J426" s="70">
        <f>+Outflows!J426+Fees!J426+'Ongoing Cash Flows'!J426+'Terminal Value'!J426</f>
        <v>8422.7369711101783</v>
      </c>
      <c r="K426" s="70">
        <f>+Outflows!K426+Fees!K426+'Ongoing Cash Flows'!K426+'Terminal Value'!K426</f>
        <v>8413.7497845050348</v>
      </c>
      <c r="L426" s="70">
        <f>+Outflows!L426+Fees!L426+'Ongoing Cash Flows'!L426+'Terminal Value'!L426</f>
        <v>8414.8090362297698</v>
      </c>
      <c r="M426" s="70">
        <f>+Outflows!M426+Fees!M426+'Ongoing Cash Flows'!M426+'Terminal Value'!M426</f>
        <v>8386.971150202211</v>
      </c>
      <c r="N426" s="70">
        <f>+Outflows!N426+Fees!N426+'Ongoing Cash Flows'!N426+'Terminal Value'!N426</f>
        <v>8369.1563036978623</v>
      </c>
      <c r="O426" s="70">
        <f>+Outflows!O426+Fees!O426+'Ongoing Cash Flows'!O426+'Terminal Value'!O426</f>
        <v>8043.2008330703484</v>
      </c>
      <c r="P426" s="70">
        <f>+Outflows!P426+Fees!P426+'Ongoing Cash Flows'!P426+'Terminal Value'!P426</f>
        <v>7935.1738181720411</v>
      </c>
      <c r="Q426" s="70">
        <f>+Outflows!Q426+Fees!Q426+'Ongoing Cash Flows'!Q426+'Terminal Value'!Q426</f>
        <v>7906.7857882427525</v>
      </c>
      <c r="R426" s="70">
        <f>+Outflows!R426+Fees!R426+'Ongoing Cash Flows'!R426+'Terminal Value'!R426</f>
        <v>1126.9123917390796</v>
      </c>
      <c r="S426" s="70">
        <f>+Outflows!S426+Fees!S426+'Ongoing Cash Flows'!S426+'Terminal Value'!S426</f>
        <v>0</v>
      </c>
      <c r="T426" s="70">
        <f>+Outflows!T426+Fees!T426+'Ongoing Cash Flows'!T426+'Terminal Value'!T426</f>
        <v>0</v>
      </c>
      <c r="U426" s="70">
        <f>+Outflows!U426+Fees!U426+'Ongoing Cash Flows'!U426+'Terminal Value'!U426</f>
        <v>0</v>
      </c>
      <c r="V426" s="70">
        <f>+Outflows!V426+Fees!V426+'Ongoing Cash Flows'!V426+'Terminal Value'!V426</f>
        <v>0</v>
      </c>
      <c r="W426" s="70">
        <f>+Outflows!W426+Fees!W426+'Ongoing Cash Flows'!W426+'Terminal Value'!W426</f>
        <v>0</v>
      </c>
      <c r="X426" s="70">
        <f>+Outflows!X426+Fees!X426+'Ongoing Cash Flows'!X426+'Terminal Value'!X426</f>
        <v>0</v>
      </c>
      <c r="Y426" s="70">
        <f>+Outflows!Y426+Fees!Y426+'Ongoing Cash Flows'!Y426+'Terminal Value'!Y426</f>
        <v>0</v>
      </c>
      <c r="Z426" s="70">
        <f>+Outflows!Z426+Fees!Z426+'Ongoing Cash Flows'!Z426+'Terminal Value'!Z426</f>
        <v>0</v>
      </c>
      <c r="AA426" s="70">
        <f>+Outflows!AA426+Fees!AA426+'Ongoing Cash Flows'!AA426+'Terminal Value'!AA426</f>
        <v>0</v>
      </c>
      <c r="AB426" s="70">
        <f>+Outflows!AB426+Fees!AB426+'Ongoing Cash Flows'!AB426+'Terminal Value'!AB426</f>
        <v>0</v>
      </c>
      <c r="AC426" s="70">
        <f>+Outflows!AC426+Fees!AC426+'Ongoing Cash Flows'!AC426+'Terminal Value'!AC426</f>
        <v>0</v>
      </c>
      <c r="AD426" s="70">
        <f>+Outflows!AD426+Fees!AD426+'Ongoing Cash Flows'!AD426+'Terminal Value'!AD426</f>
        <v>0</v>
      </c>
      <c r="AE426" s="70">
        <f>+Outflows!AE426+Fees!AE426+'Ongoing Cash Flows'!AE426+'Terminal Value'!AE426</f>
        <v>0</v>
      </c>
      <c r="AF426" s="70">
        <f>+Outflows!AF426+Fees!AF426+'Ongoing Cash Flows'!AF426+'Terminal Value'!AF426</f>
        <v>0</v>
      </c>
      <c r="AG426" s="70">
        <f>+Outflows!AG426+Fees!AG426+'Ongoing Cash Flows'!AG426+'Terminal Value'!AG426</f>
        <v>0</v>
      </c>
      <c r="AH426" s="70">
        <f>+Outflows!AH426+Fees!AH426+'Ongoing Cash Flows'!AH426+'Terminal Value'!AH426</f>
        <v>0</v>
      </c>
      <c r="AI426" s="70">
        <f>+Outflows!AI426+Fees!AI426+'Ongoing Cash Flows'!AI426+'Terminal Value'!AI426</f>
        <v>0</v>
      </c>
      <c r="AJ426" s="70">
        <f>+Outflows!AJ426+Fees!AJ426+'Ongoing Cash Flows'!AJ426+'Terminal Value'!AJ426</f>
        <v>0</v>
      </c>
      <c r="AK426" s="70"/>
      <c r="AL426" s="6"/>
      <c r="AM426" s="71"/>
      <c r="AN426" s="72">
        <f t="shared" si="24"/>
        <v>5.2882054448127755E-2</v>
      </c>
      <c r="AO426" s="70">
        <f t="shared" ca="1" si="25"/>
        <v>-3629.8084771354106</v>
      </c>
      <c r="AP426" s="166">
        <f t="shared" ca="1" si="26"/>
        <v>7460890.4856382189</v>
      </c>
      <c r="AQ426" s="166">
        <f t="shared" ca="1" si="27"/>
        <v>0</v>
      </c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1"/>
      <c r="CM426" s="1"/>
      <c r="CN426" s="1"/>
      <c r="CO426" s="1"/>
      <c r="CP426" s="1"/>
    </row>
    <row r="427" spans="1:94" x14ac:dyDescent="0.2">
      <c r="A427" s="6">
        <v>425</v>
      </c>
      <c r="B427" s="70">
        <f>+Outflows!B427+Fees!B427+'Ongoing Cash Flows'!B427+'Terminal Value'!B427</f>
        <v>-85752.428843924965</v>
      </c>
      <c r="C427" s="70">
        <f>+Outflows!C427+Fees!C427+'Ongoing Cash Flows'!C427+'Terminal Value'!C427</f>
        <v>13950.528910487206</v>
      </c>
      <c r="D427" s="70">
        <f>+Outflows!D427+Fees!D427+'Ongoing Cash Flows'!D427+'Terminal Value'!D427</f>
        <v>11836.66678027353</v>
      </c>
      <c r="E427" s="70">
        <f>+Outflows!E427+Fees!E427+'Ongoing Cash Flows'!E427+'Terminal Value'!E427</f>
        <v>9976.3787643297801</v>
      </c>
      <c r="F427" s="70">
        <f>+Outflows!F427+Fees!F427+'Ongoing Cash Flows'!F427+'Terminal Value'!F427</f>
        <v>9399.6374451707979</v>
      </c>
      <c r="G427" s="70">
        <f>+Outflows!G427+Fees!G427+'Ongoing Cash Flows'!G427+'Terminal Value'!G427</f>
        <v>9143.9575572825033</v>
      </c>
      <c r="H427" s="70">
        <f>+Outflows!H427+Fees!H427+'Ongoing Cash Flows'!H427+'Terminal Value'!H427</f>
        <v>8288.6050827035888</v>
      </c>
      <c r="I427" s="70">
        <f>+Outflows!I427+Fees!I427+'Ongoing Cash Flows'!I427+'Terminal Value'!I427</f>
        <v>8148.4385059035721</v>
      </c>
      <c r="J427" s="70">
        <f>+Outflows!J427+Fees!J427+'Ongoing Cash Flows'!J427+'Terminal Value'!J427</f>
        <v>8136.0043033685824</v>
      </c>
      <c r="K427" s="70">
        <f>+Outflows!K427+Fees!K427+'Ongoing Cash Flows'!K427+'Terminal Value'!K427</f>
        <v>8126.5311291909948</v>
      </c>
      <c r="L427" s="70">
        <f>+Outflows!L427+Fees!L427+'Ongoing Cash Flows'!L427+'Terminal Value'!L427</f>
        <v>8128.0763684881731</v>
      </c>
      <c r="M427" s="70">
        <f>+Outflows!M427+Fees!M427+'Ongoing Cash Flows'!M427+'Terminal Value'!M427</f>
        <v>8099.7524948881728</v>
      </c>
      <c r="N427" s="70">
        <f>+Outflows!N427+Fees!N427+'Ongoing Cash Flows'!N427+'Terminal Value'!N427</f>
        <v>8082.4236359562656</v>
      </c>
      <c r="O427" s="70">
        <f>+Outflows!O427+Fees!O427+'Ongoing Cash Flows'!O427+'Terminal Value'!O427</f>
        <v>7755.9821777563102</v>
      </c>
      <c r="P427" s="70">
        <f>+Outflows!P427+Fees!P427+'Ongoing Cash Flows'!P427+'Terminal Value'!P427</f>
        <v>7648.4411504304444</v>
      </c>
      <c r="Q427" s="70">
        <f>+Outflows!Q427+Fees!Q427+'Ongoing Cash Flows'!Q427+'Terminal Value'!Q427</f>
        <v>7619.5671329287134</v>
      </c>
      <c r="R427" s="70">
        <f>+Outflows!R427+Fees!R427+'Ongoing Cash Flows'!R427+'Terminal Value'!R427</f>
        <v>983.54605786828165</v>
      </c>
      <c r="S427" s="70">
        <f>+Outflows!S427+Fees!S427+'Ongoing Cash Flows'!S427+'Terminal Value'!S427</f>
        <v>0</v>
      </c>
      <c r="T427" s="70">
        <f>+Outflows!T427+Fees!T427+'Ongoing Cash Flows'!T427+'Terminal Value'!T427</f>
        <v>0</v>
      </c>
      <c r="U427" s="70">
        <f>+Outflows!U427+Fees!U427+'Ongoing Cash Flows'!U427+'Terminal Value'!U427</f>
        <v>0</v>
      </c>
      <c r="V427" s="70">
        <f>+Outflows!V427+Fees!V427+'Ongoing Cash Flows'!V427+'Terminal Value'!V427</f>
        <v>0</v>
      </c>
      <c r="W427" s="70">
        <f>+Outflows!W427+Fees!W427+'Ongoing Cash Flows'!W427+'Terminal Value'!W427</f>
        <v>0</v>
      </c>
      <c r="X427" s="70">
        <f>+Outflows!X427+Fees!X427+'Ongoing Cash Flows'!X427+'Terminal Value'!X427</f>
        <v>0</v>
      </c>
      <c r="Y427" s="70">
        <f>+Outflows!Y427+Fees!Y427+'Ongoing Cash Flows'!Y427+'Terminal Value'!Y427</f>
        <v>0</v>
      </c>
      <c r="Z427" s="70">
        <f>+Outflows!Z427+Fees!Z427+'Ongoing Cash Flows'!Z427+'Terminal Value'!Z427</f>
        <v>0</v>
      </c>
      <c r="AA427" s="70">
        <f>+Outflows!AA427+Fees!AA427+'Ongoing Cash Flows'!AA427+'Terminal Value'!AA427</f>
        <v>0</v>
      </c>
      <c r="AB427" s="70">
        <f>+Outflows!AB427+Fees!AB427+'Ongoing Cash Flows'!AB427+'Terminal Value'!AB427</f>
        <v>0</v>
      </c>
      <c r="AC427" s="70">
        <f>+Outflows!AC427+Fees!AC427+'Ongoing Cash Flows'!AC427+'Terminal Value'!AC427</f>
        <v>0</v>
      </c>
      <c r="AD427" s="70">
        <f>+Outflows!AD427+Fees!AD427+'Ongoing Cash Flows'!AD427+'Terminal Value'!AD427</f>
        <v>0</v>
      </c>
      <c r="AE427" s="70">
        <f>+Outflows!AE427+Fees!AE427+'Ongoing Cash Flows'!AE427+'Terminal Value'!AE427</f>
        <v>0</v>
      </c>
      <c r="AF427" s="70">
        <f>+Outflows!AF427+Fees!AF427+'Ongoing Cash Flows'!AF427+'Terminal Value'!AF427</f>
        <v>0</v>
      </c>
      <c r="AG427" s="70">
        <f>+Outflows!AG427+Fees!AG427+'Ongoing Cash Flows'!AG427+'Terminal Value'!AG427</f>
        <v>0</v>
      </c>
      <c r="AH427" s="70">
        <f>+Outflows!AH427+Fees!AH427+'Ongoing Cash Flows'!AH427+'Terminal Value'!AH427</f>
        <v>0</v>
      </c>
      <c r="AI427" s="70">
        <f>+Outflows!AI427+Fees!AI427+'Ongoing Cash Flows'!AI427+'Terminal Value'!AI427</f>
        <v>0</v>
      </c>
      <c r="AJ427" s="70">
        <f>+Outflows!AJ427+Fees!AJ427+'Ongoing Cash Flows'!AJ427+'Terminal Value'!AJ427</f>
        <v>0</v>
      </c>
      <c r="AK427" s="70"/>
      <c r="AL427" s="6"/>
      <c r="AM427" s="71"/>
      <c r="AN427" s="72">
        <f t="shared" si="24"/>
        <v>7.006846964359284E-2</v>
      </c>
      <c r="AO427" s="70">
        <f t="shared" ca="1" si="25"/>
        <v>5012.4344750425935</v>
      </c>
      <c r="AP427" s="166">
        <f t="shared" ca="1" si="26"/>
        <v>0</v>
      </c>
      <c r="AQ427" s="166">
        <f t="shared" ca="1" si="27"/>
        <v>34937318.852641001</v>
      </c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1"/>
      <c r="CM427" s="1"/>
      <c r="CN427" s="1"/>
      <c r="CO427" s="1"/>
      <c r="CP427" s="1"/>
    </row>
    <row r="428" spans="1:94" x14ac:dyDescent="0.2">
      <c r="A428" s="6">
        <v>426</v>
      </c>
      <c r="B428" s="70">
        <f>+Outflows!B428+Fees!B428+'Ongoing Cash Flows'!B428+'Terminal Value'!B428</f>
        <v>-91371.453298251829</v>
      </c>
      <c r="C428" s="70">
        <f>+Outflows!C428+Fees!C428+'Ongoing Cash Flows'!C428+'Terminal Value'!C428</f>
        <v>14078.814063010686</v>
      </c>
      <c r="D428" s="70">
        <f>+Outflows!D428+Fees!D428+'Ongoing Cash Flows'!D428+'Terminal Value'!D428</f>
        <v>11978.730409019843</v>
      </c>
      <c r="E428" s="70">
        <f>+Outflows!E428+Fees!E428+'Ongoing Cash Flows'!E428+'Terminal Value'!E428</f>
        <v>10087.736889409198</v>
      </c>
      <c r="F428" s="70">
        <f>+Outflows!F428+Fees!F428+'Ongoing Cash Flows'!F428+'Terminal Value'!F428</f>
        <v>9697.7365860613281</v>
      </c>
      <c r="G428" s="70">
        <f>+Outflows!G428+Fees!G428+'Ongoing Cash Flows'!G428+'Terminal Value'!G428</f>
        <v>9373.9483717718704</v>
      </c>
      <c r="H428" s="70">
        <f>+Outflows!H428+Fees!H428+'Ongoing Cash Flows'!H428+'Terminal Value'!H428</f>
        <v>8424.710441602163</v>
      </c>
      <c r="I428" s="70">
        <f>+Outflows!I428+Fees!I428+'Ongoing Cash Flows'!I428+'Terminal Value'!I428</f>
        <v>8277.3344316662678</v>
      </c>
      <c r="J428" s="70">
        <f>+Outflows!J428+Fees!J428+'Ongoing Cash Flows'!J428+'Terminal Value'!J428</f>
        <v>8264.9002291312772</v>
      </c>
      <c r="K428" s="70">
        <f>+Outflows!K428+Fees!K428+'Ongoing Cash Flows'!K428+'Terminal Value'!K428</f>
        <v>8255.6455226244743</v>
      </c>
      <c r="L428" s="70">
        <f>+Outflows!L428+Fees!L428+'Ongoing Cash Flows'!L428+'Terminal Value'!L428</f>
        <v>8256.972294250867</v>
      </c>
      <c r="M428" s="70">
        <f>+Outflows!M428+Fees!M428+'Ongoing Cash Flows'!M428+'Terminal Value'!M428</f>
        <v>8228.8668883216524</v>
      </c>
      <c r="N428" s="70">
        <f>+Outflows!N428+Fees!N428+'Ongoing Cash Flows'!N428+'Terminal Value'!N428</f>
        <v>8211.3195617189613</v>
      </c>
      <c r="O428" s="70">
        <f>+Outflows!O428+Fees!O428+'Ongoing Cash Flows'!O428+'Terminal Value'!O428</f>
        <v>7885.0965711897879</v>
      </c>
      <c r="P428" s="70">
        <f>+Outflows!P428+Fees!P428+'Ongoing Cash Flows'!P428+'Terminal Value'!P428</f>
        <v>7777.3370761931401</v>
      </c>
      <c r="Q428" s="70">
        <f>+Outflows!Q428+Fees!Q428+'Ongoing Cash Flows'!Q428+'Terminal Value'!Q428</f>
        <v>7748.681526362192</v>
      </c>
      <c r="R428" s="70">
        <f>+Outflows!R428+Fees!R428+'Ongoing Cash Flows'!R428+'Terminal Value'!R428</f>
        <v>1047.994020749629</v>
      </c>
      <c r="S428" s="70">
        <f>+Outflows!S428+Fees!S428+'Ongoing Cash Flows'!S428+'Terminal Value'!S428</f>
        <v>0</v>
      </c>
      <c r="T428" s="70">
        <f>+Outflows!T428+Fees!T428+'Ongoing Cash Flows'!T428+'Terminal Value'!T428</f>
        <v>0</v>
      </c>
      <c r="U428" s="70">
        <f>+Outflows!U428+Fees!U428+'Ongoing Cash Flows'!U428+'Terminal Value'!U428</f>
        <v>0</v>
      </c>
      <c r="V428" s="70">
        <f>+Outflows!V428+Fees!V428+'Ongoing Cash Flows'!V428+'Terminal Value'!V428</f>
        <v>0</v>
      </c>
      <c r="W428" s="70">
        <f>+Outflows!W428+Fees!W428+'Ongoing Cash Flows'!W428+'Terminal Value'!W428</f>
        <v>0</v>
      </c>
      <c r="X428" s="70">
        <f>+Outflows!X428+Fees!X428+'Ongoing Cash Flows'!X428+'Terminal Value'!X428</f>
        <v>0</v>
      </c>
      <c r="Y428" s="70">
        <f>+Outflows!Y428+Fees!Y428+'Ongoing Cash Flows'!Y428+'Terminal Value'!Y428</f>
        <v>0</v>
      </c>
      <c r="Z428" s="70">
        <f>+Outflows!Z428+Fees!Z428+'Ongoing Cash Flows'!Z428+'Terminal Value'!Z428</f>
        <v>0</v>
      </c>
      <c r="AA428" s="70">
        <f>+Outflows!AA428+Fees!AA428+'Ongoing Cash Flows'!AA428+'Terminal Value'!AA428</f>
        <v>0</v>
      </c>
      <c r="AB428" s="70">
        <f>+Outflows!AB428+Fees!AB428+'Ongoing Cash Flows'!AB428+'Terminal Value'!AB428</f>
        <v>0</v>
      </c>
      <c r="AC428" s="70">
        <f>+Outflows!AC428+Fees!AC428+'Ongoing Cash Flows'!AC428+'Terminal Value'!AC428</f>
        <v>0</v>
      </c>
      <c r="AD428" s="70">
        <f>+Outflows!AD428+Fees!AD428+'Ongoing Cash Flows'!AD428+'Terminal Value'!AD428</f>
        <v>0</v>
      </c>
      <c r="AE428" s="70">
        <f>+Outflows!AE428+Fees!AE428+'Ongoing Cash Flows'!AE428+'Terminal Value'!AE428</f>
        <v>0</v>
      </c>
      <c r="AF428" s="70">
        <f>+Outflows!AF428+Fees!AF428+'Ongoing Cash Flows'!AF428+'Terminal Value'!AF428</f>
        <v>0</v>
      </c>
      <c r="AG428" s="70">
        <f>+Outflows!AG428+Fees!AG428+'Ongoing Cash Flows'!AG428+'Terminal Value'!AG428</f>
        <v>0</v>
      </c>
      <c r="AH428" s="70">
        <f>+Outflows!AH428+Fees!AH428+'Ongoing Cash Flows'!AH428+'Terminal Value'!AH428</f>
        <v>0</v>
      </c>
      <c r="AI428" s="70">
        <f>+Outflows!AI428+Fees!AI428+'Ongoing Cash Flows'!AI428+'Terminal Value'!AI428</f>
        <v>0</v>
      </c>
      <c r="AJ428" s="70">
        <f>+Outflows!AJ428+Fees!AJ428+'Ongoing Cash Flows'!AJ428+'Terminal Value'!AJ428</f>
        <v>0</v>
      </c>
      <c r="AK428" s="70"/>
      <c r="AL428" s="6"/>
      <c r="AM428" s="71"/>
      <c r="AN428" s="72">
        <f t="shared" si="24"/>
        <v>6.1896416544914262E-2</v>
      </c>
      <c r="AO428" s="70">
        <f t="shared" ca="1" si="25"/>
        <v>1160.6251566337928</v>
      </c>
      <c r="AP428" s="166">
        <f t="shared" ca="1" si="26"/>
        <v>0</v>
      </c>
      <c r="AQ428" s="166">
        <f t="shared" ca="1" si="27"/>
        <v>4239359.7953848513</v>
      </c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1"/>
      <c r="CM428" s="1"/>
      <c r="CN428" s="1"/>
      <c r="CO428" s="1"/>
      <c r="CP428" s="1"/>
    </row>
    <row r="429" spans="1:94" x14ac:dyDescent="0.2">
      <c r="A429" s="6">
        <v>427</v>
      </c>
      <c r="B429" s="70">
        <f>+Outflows!B429+Fees!B429+'Ongoing Cash Flows'!B429+'Terminal Value'!B429</f>
        <v>-89412.793130368358</v>
      </c>
      <c r="C429" s="70">
        <f>+Outflows!C429+Fees!C429+'Ongoing Cash Flows'!C429+'Terminal Value'!C429</f>
        <v>14070.58657131729</v>
      </c>
      <c r="D429" s="70">
        <f>+Outflows!D429+Fees!D429+'Ongoing Cash Flows'!D429+'Terminal Value'!D429</f>
        <v>12028.451731824658</v>
      </c>
      <c r="E429" s="70">
        <f>+Outflows!E429+Fees!E429+'Ongoing Cash Flows'!E429+'Terminal Value'!E429</f>
        <v>9959.4570396420713</v>
      </c>
      <c r="F429" s="70">
        <f>+Outflows!F429+Fees!F429+'Ongoing Cash Flows'!F429+'Terminal Value'!F429</f>
        <v>9561.9574068340335</v>
      </c>
      <c r="G429" s="70">
        <f>+Outflows!G429+Fees!G429+'Ongoing Cash Flows'!G429+'Terminal Value'!G429</f>
        <v>9277.7563438986072</v>
      </c>
      <c r="H429" s="70">
        <f>+Outflows!H429+Fees!H429+'Ongoing Cash Flows'!H429+'Terminal Value'!H429</f>
        <v>8377.2673049372497</v>
      </c>
      <c r="I429" s="70">
        <f>+Outflows!I429+Fees!I429+'Ongoing Cash Flows'!I429+'Terminal Value'!I429</f>
        <v>8232.4043343431549</v>
      </c>
      <c r="J429" s="70">
        <f>+Outflows!J429+Fees!J429+'Ongoing Cash Flows'!J429+'Terminal Value'!J429</f>
        <v>8219.9701318081643</v>
      </c>
      <c r="K429" s="70">
        <f>+Outflows!K429+Fees!K429+'Ongoing Cash Flows'!K429+'Terminal Value'!K429</f>
        <v>8210.639272594035</v>
      </c>
      <c r="L429" s="70">
        <f>+Outflows!L429+Fees!L429+'Ongoing Cash Flows'!L429+'Terminal Value'!L429</f>
        <v>8212.0421969277559</v>
      </c>
      <c r="M429" s="70">
        <f>+Outflows!M429+Fees!M429+'Ongoing Cash Flows'!M429+'Terminal Value'!M429</f>
        <v>8183.8606382912121</v>
      </c>
      <c r="N429" s="70">
        <f>+Outflows!N429+Fees!N429+'Ongoing Cash Flows'!N429+'Terminal Value'!N429</f>
        <v>8166.3894643958483</v>
      </c>
      <c r="O429" s="70">
        <f>+Outflows!O429+Fees!O429+'Ongoing Cash Flows'!O429+'Terminal Value'!O429</f>
        <v>7840.0903211593486</v>
      </c>
      <c r="P429" s="70">
        <f>+Outflows!P429+Fees!P429+'Ongoing Cash Flows'!P429+'Terminal Value'!P429</f>
        <v>7732.4069788700272</v>
      </c>
      <c r="Q429" s="70">
        <f>+Outflows!Q429+Fees!Q429+'Ongoing Cash Flows'!Q429+'Terminal Value'!Q429</f>
        <v>7703.6752763317527</v>
      </c>
      <c r="R429" s="70">
        <f>+Outflows!R429+Fees!R429+'Ongoing Cash Flows'!R429+'Terminal Value'!R429</f>
        <v>1025.5289720880728</v>
      </c>
      <c r="S429" s="70">
        <f>+Outflows!S429+Fees!S429+'Ongoing Cash Flows'!S429+'Terminal Value'!S429</f>
        <v>0</v>
      </c>
      <c r="T429" s="70">
        <f>+Outflows!T429+Fees!T429+'Ongoing Cash Flows'!T429+'Terminal Value'!T429</f>
        <v>0</v>
      </c>
      <c r="U429" s="70">
        <f>+Outflows!U429+Fees!U429+'Ongoing Cash Flows'!U429+'Terminal Value'!U429</f>
        <v>0</v>
      </c>
      <c r="V429" s="70">
        <f>+Outflows!V429+Fees!V429+'Ongoing Cash Flows'!V429+'Terminal Value'!V429</f>
        <v>0</v>
      </c>
      <c r="W429" s="70">
        <f>+Outflows!W429+Fees!W429+'Ongoing Cash Flows'!W429+'Terminal Value'!W429</f>
        <v>0</v>
      </c>
      <c r="X429" s="70">
        <f>+Outflows!X429+Fees!X429+'Ongoing Cash Flows'!X429+'Terminal Value'!X429</f>
        <v>0</v>
      </c>
      <c r="Y429" s="70">
        <f>+Outflows!Y429+Fees!Y429+'Ongoing Cash Flows'!Y429+'Terminal Value'!Y429</f>
        <v>0</v>
      </c>
      <c r="Z429" s="70">
        <f>+Outflows!Z429+Fees!Z429+'Ongoing Cash Flows'!Z429+'Terminal Value'!Z429</f>
        <v>0</v>
      </c>
      <c r="AA429" s="70">
        <f>+Outflows!AA429+Fees!AA429+'Ongoing Cash Flows'!AA429+'Terminal Value'!AA429</f>
        <v>0</v>
      </c>
      <c r="AB429" s="70">
        <f>+Outflows!AB429+Fees!AB429+'Ongoing Cash Flows'!AB429+'Terminal Value'!AB429</f>
        <v>0</v>
      </c>
      <c r="AC429" s="70">
        <f>+Outflows!AC429+Fees!AC429+'Ongoing Cash Flows'!AC429+'Terminal Value'!AC429</f>
        <v>0</v>
      </c>
      <c r="AD429" s="70">
        <f>+Outflows!AD429+Fees!AD429+'Ongoing Cash Flows'!AD429+'Terminal Value'!AD429</f>
        <v>0</v>
      </c>
      <c r="AE429" s="70">
        <f>+Outflows!AE429+Fees!AE429+'Ongoing Cash Flows'!AE429+'Terminal Value'!AE429</f>
        <v>0</v>
      </c>
      <c r="AF429" s="70">
        <f>+Outflows!AF429+Fees!AF429+'Ongoing Cash Flows'!AF429+'Terminal Value'!AF429</f>
        <v>0</v>
      </c>
      <c r="AG429" s="70">
        <f>+Outflows!AG429+Fees!AG429+'Ongoing Cash Flows'!AG429+'Terminal Value'!AG429</f>
        <v>0</v>
      </c>
      <c r="AH429" s="70">
        <f>+Outflows!AH429+Fees!AH429+'Ongoing Cash Flows'!AH429+'Terminal Value'!AH429</f>
        <v>0</v>
      </c>
      <c r="AI429" s="70">
        <f>+Outflows!AI429+Fees!AI429+'Ongoing Cash Flows'!AI429+'Terminal Value'!AI429</f>
        <v>0</v>
      </c>
      <c r="AJ429" s="70">
        <f>+Outflows!AJ429+Fees!AJ429+'Ongoing Cash Flows'!AJ429+'Terminal Value'!AJ429</f>
        <v>0</v>
      </c>
      <c r="AK429" s="70"/>
      <c r="AL429" s="6"/>
      <c r="AM429" s="71"/>
      <c r="AN429" s="72">
        <f t="shared" si="24"/>
        <v>6.4663055539131167E-2</v>
      </c>
      <c r="AO429" s="70">
        <f t="shared" ca="1" si="25"/>
        <v>2512.7993872890538</v>
      </c>
      <c r="AP429" s="166">
        <f t="shared" ca="1" si="26"/>
        <v>0</v>
      </c>
      <c r="AQ429" s="166">
        <f t="shared" ca="1" si="27"/>
        <v>11635908.829928653</v>
      </c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1"/>
      <c r="CM429" s="1"/>
      <c r="CN429" s="1"/>
      <c r="CO429" s="1"/>
      <c r="CP429" s="1"/>
    </row>
    <row r="430" spans="1:94" x14ac:dyDescent="0.2">
      <c r="A430" s="6">
        <v>428</v>
      </c>
      <c r="B430" s="70">
        <f>+Outflows!B430+Fees!B430+'Ongoing Cash Flows'!B430+'Terminal Value'!B430</f>
        <v>-94966.048238866977</v>
      </c>
      <c r="C430" s="70">
        <f>+Outflows!C430+Fees!C430+'Ongoing Cash Flows'!C430+'Terminal Value'!C430</f>
        <v>14146.888572192905</v>
      </c>
      <c r="D430" s="70">
        <f>+Outflows!D430+Fees!D430+'Ongoing Cash Flows'!D430+'Terminal Value'!D430</f>
        <v>12180.713083311784</v>
      </c>
      <c r="E430" s="70">
        <f>+Outflows!E430+Fees!E430+'Ongoing Cash Flows'!E430+'Terminal Value'!E430</f>
        <v>10289.731640818416</v>
      </c>
      <c r="F430" s="70">
        <f>+Outflows!F430+Fees!F430+'Ongoing Cash Flows'!F430+'Terminal Value'!F430</f>
        <v>9786.1094025536731</v>
      </c>
      <c r="G430" s="70">
        <f>+Outflows!G430+Fees!G430+'Ongoing Cash Flows'!G430+'Terminal Value'!G430</f>
        <v>9363.433808980124</v>
      </c>
      <c r="H430" s="70">
        <f>+Outflows!H430+Fees!H430+'Ongoing Cash Flows'!H430+'Terminal Value'!H430</f>
        <v>8511.7795829565293</v>
      </c>
      <c r="I430" s="70">
        <f>+Outflows!I430+Fees!I430+'Ongoing Cash Flows'!I430+'Terminal Value'!I430</f>
        <v>8359.7915639280254</v>
      </c>
      <c r="J430" s="70">
        <f>+Outflows!J430+Fees!J430+'Ongoing Cash Flows'!J430+'Terminal Value'!J430</f>
        <v>8347.3573613930366</v>
      </c>
      <c r="K430" s="70">
        <f>+Outflows!K430+Fees!K430+'Ongoing Cash Flows'!K430+'Terminal Value'!K430</f>
        <v>8338.2424127375234</v>
      </c>
      <c r="L430" s="70">
        <f>+Outflows!L430+Fees!L430+'Ongoing Cash Flows'!L430+'Terminal Value'!L430</f>
        <v>8339.4294265126264</v>
      </c>
      <c r="M430" s="70">
        <f>+Outflows!M430+Fees!M430+'Ongoing Cash Flows'!M430+'Terminal Value'!M430</f>
        <v>8311.4637784347015</v>
      </c>
      <c r="N430" s="70">
        <f>+Outflows!N430+Fees!N430+'Ongoing Cash Flows'!N430+'Terminal Value'!N430</f>
        <v>8293.7766939807188</v>
      </c>
      <c r="O430" s="70">
        <f>+Outflows!O430+Fees!O430+'Ongoing Cash Flows'!O430+'Terminal Value'!O430</f>
        <v>7967.6934613028388</v>
      </c>
      <c r="P430" s="70">
        <f>+Outflows!P430+Fees!P430+'Ongoing Cash Flows'!P430+'Terminal Value'!P430</f>
        <v>7859.7942084548986</v>
      </c>
      <c r="Q430" s="70">
        <f>+Outflows!Q430+Fees!Q430+'Ongoing Cash Flows'!Q430+'Terminal Value'!Q430</f>
        <v>7831.278416475242</v>
      </c>
      <c r="R430" s="70">
        <f>+Outflows!R430+Fees!R430+'Ongoing Cash Flows'!R430+'Terminal Value'!R430</f>
        <v>1089.2225868805085</v>
      </c>
      <c r="S430" s="70">
        <f>+Outflows!S430+Fees!S430+'Ongoing Cash Flows'!S430+'Terminal Value'!S430</f>
        <v>0</v>
      </c>
      <c r="T430" s="70">
        <f>+Outflows!T430+Fees!T430+'Ongoing Cash Flows'!T430+'Terminal Value'!T430</f>
        <v>0</v>
      </c>
      <c r="U430" s="70">
        <f>+Outflows!U430+Fees!U430+'Ongoing Cash Flows'!U430+'Terminal Value'!U430</f>
        <v>0</v>
      </c>
      <c r="V430" s="70">
        <f>+Outflows!V430+Fees!V430+'Ongoing Cash Flows'!V430+'Terminal Value'!V430</f>
        <v>0</v>
      </c>
      <c r="W430" s="70">
        <f>+Outflows!W430+Fees!W430+'Ongoing Cash Flows'!W430+'Terminal Value'!W430</f>
        <v>0</v>
      </c>
      <c r="X430" s="70">
        <f>+Outflows!X430+Fees!X430+'Ongoing Cash Flows'!X430+'Terminal Value'!X430</f>
        <v>0</v>
      </c>
      <c r="Y430" s="70">
        <f>+Outflows!Y430+Fees!Y430+'Ongoing Cash Flows'!Y430+'Terminal Value'!Y430</f>
        <v>0</v>
      </c>
      <c r="Z430" s="70">
        <f>+Outflows!Z430+Fees!Z430+'Ongoing Cash Flows'!Z430+'Terminal Value'!Z430</f>
        <v>0</v>
      </c>
      <c r="AA430" s="70">
        <f>+Outflows!AA430+Fees!AA430+'Ongoing Cash Flows'!AA430+'Terminal Value'!AA430</f>
        <v>0</v>
      </c>
      <c r="AB430" s="70">
        <f>+Outflows!AB430+Fees!AB430+'Ongoing Cash Flows'!AB430+'Terminal Value'!AB430</f>
        <v>0</v>
      </c>
      <c r="AC430" s="70">
        <f>+Outflows!AC430+Fees!AC430+'Ongoing Cash Flows'!AC430+'Terminal Value'!AC430</f>
        <v>0</v>
      </c>
      <c r="AD430" s="70">
        <f>+Outflows!AD430+Fees!AD430+'Ongoing Cash Flows'!AD430+'Terminal Value'!AD430</f>
        <v>0</v>
      </c>
      <c r="AE430" s="70">
        <f>+Outflows!AE430+Fees!AE430+'Ongoing Cash Flows'!AE430+'Terminal Value'!AE430</f>
        <v>0</v>
      </c>
      <c r="AF430" s="70">
        <f>+Outflows!AF430+Fees!AF430+'Ongoing Cash Flows'!AF430+'Terminal Value'!AF430</f>
        <v>0</v>
      </c>
      <c r="AG430" s="70">
        <f>+Outflows!AG430+Fees!AG430+'Ongoing Cash Flows'!AG430+'Terminal Value'!AG430</f>
        <v>0</v>
      </c>
      <c r="AH430" s="70">
        <f>+Outflows!AH430+Fees!AH430+'Ongoing Cash Flows'!AH430+'Terminal Value'!AH430</f>
        <v>0</v>
      </c>
      <c r="AI430" s="70">
        <f>+Outflows!AI430+Fees!AI430+'Ongoing Cash Flows'!AI430+'Terminal Value'!AI430</f>
        <v>0</v>
      </c>
      <c r="AJ430" s="70">
        <f>+Outflows!AJ430+Fees!AJ430+'Ongoing Cash Flows'!AJ430+'Terminal Value'!AJ430</f>
        <v>0</v>
      </c>
      <c r="AK430" s="70"/>
      <c r="AL430" s="6"/>
      <c r="AM430" s="71"/>
      <c r="AN430" s="72">
        <f t="shared" si="24"/>
        <v>5.7111945748329174E-2</v>
      </c>
      <c r="AO430" s="70">
        <f t="shared" ca="1" si="25"/>
        <v>-1306.4495861054127</v>
      </c>
      <c r="AP430" s="166">
        <f t="shared" ca="1" si="26"/>
        <v>166549.01833257187</v>
      </c>
      <c r="AQ430" s="166">
        <f t="shared" ca="1" si="27"/>
        <v>0</v>
      </c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1"/>
      <c r="CM430" s="1"/>
      <c r="CN430" s="1"/>
      <c r="CO430" s="1"/>
      <c r="CP430" s="1"/>
    </row>
    <row r="431" spans="1:94" x14ac:dyDescent="0.2">
      <c r="A431" s="6">
        <v>429</v>
      </c>
      <c r="B431" s="70">
        <f>+Outflows!B431+Fees!B431+'Ongoing Cash Flows'!B431+'Terminal Value'!B431</f>
        <v>-88164.244083028403</v>
      </c>
      <c r="C431" s="70">
        <f>+Outflows!C431+Fees!C431+'Ongoing Cash Flows'!C431+'Terminal Value'!C431</f>
        <v>14029.748303705255</v>
      </c>
      <c r="D431" s="70">
        <f>+Outflows!D431+Fees!D431+'Ongoing Cash Flows'!D431+'Terminal Value'!D431</f>
        <v>11977.729301546202</v>
      </c>
      <c r="E431" s="70">
        <f>+Outflows!E431+Fees!E431+'Ongoing Cash Flows'!E431+'Terminal Value'!E431</f>
        <v>9944.1653088365019</v>
      </c>
      <c r="F431" s="70">
        <f>+Outflows!F431+Fees!F431+'Ongoing Cash Flows'!F431+'Terminal Value'!F431</f>
        <v>9599.7784431368345</v>
      </c>
      <c r="G431" s="70">
        <f>+Outflows!G431+Fees!G431+'Ongoing Cash Flows'!G431+'Terminal Value'!G431</f>
        <v>9203.9351313041989</v>
      </c>
      <c r="H431" s="70">
        <f>+Outflows!H431+Fees!H431+'Ongoing Cash Flows'!H431+'Terminal Value'!H431</f>
        <v>8347.0246502608097</v>
      </c>
      <c r="I431" s="70">
        <f>+Outflows!I431+Fees!I431+'Ongoing Cash Flows'!I431+'Terminal Value'!I431</f>
        <v>8203.7636180364134</v>
      </c>
      <c r="J431" s="70">
        <f>+Outflows!J431+Fees!J431+'Ongoing Cash Flows'!J431+'Terminal Value'!J431</f>
        <v>8191.3294155014246</v>
      </c>
      <c r="K431" s="70">
        <f>+Outflows!K431+Fees!K431+'Ongoing Cash Flows'!K431+'Terminal Value'!K431</f>
        <v>8181.950012700333</v>
      </c>
      <c r="L431" s="70">
        <f>+Outflows!L431+Fees!L431+'Ongoing Cash Flows'!L431+'Terminal Value'!L431</f>
        <v>8183.4014806210143</v>
      </c>
      <c r="M431" s="70">
        <f>+Outflows!M431+Fees!M431+'Ongoing Cash Flows'!M431+'Terminal Value'!M431</f>
        <v>8155.1713783975101</v>
      </c>
      <c r="N431" s="70">
        <f>+Outflows!N431+Fees!N431+'Ongoing Cash Flows'!N431+'Terminal Value'!N431</f>
        <v>8137.7487480891077</v>
      </c>
      <c r="O431" s="70">
        <f>+Outflows!O431+Fees!O431+'Ongoing Cash Flows'!O431+'Terminal Value'!O431</f>
        <v>7811.4010612656475</v>
      </c>
      <c r="P431" s="70">
        <f>+Outflows!P431+Fees!P431+'Ongoing Cash Flows'!P431+'Terminal Value'!P431</f>
        <v>7703.7662625632865</v>
      </c>
      <c r="Q431" s="70">
        <f>+Outflows!Q431+Fees!Q431+'Ongoing Cash Flows'!Q431+'Terminal Value'!Q431</f>
        <v>7674.9860164380516</v>
      </c>
      <c r="R431" s="70">
        <f>+Outflows!R431+Fees!R431+'Ongoing Cash Flows'!R431+'Terminal Value'!R431</f>
        <v>1011.2086139347025</v>
      </c>
      <c r="S431" s="70">
        <f>+Outflows!S431+Fees!S431+'Ongoing Cash Flows'!S431+'Terminal Value'!S431</f>
        <v>0</v>
      </c>
      <c r="T431" s="70">
        <f>+Outflows!T431+Fees!T431+'Ongoing Cash Flows'!T431+'Terminal Value'!T431</f>
        <v>0</v>
      </c>
      <c r="U431" s="70">
        <f>+Outflows!U431+Fees!U431+'Ongoing Cash Flows'!U431+'Terminal Value'!U431</f>
        <v>0</v>
      </c>
      <c r="V431" s="70">
        <f>+Outflows!V431+Fees!V431+'Ongoing Cash Flows'!V431+'Terminal Value'!V431</f>
        <v>0</v>
      </c>
      <c r="W431" s="70">
        <f>+Outflows!W431+Fees!W431+'Ongoing Cash Flows'!W431+'Terminal Value'!W431</f>
        <v>0</v>
      </c>
      <c r="X431" s="70">
        <f>+Outflows!X431+Fees!X431+'Ongoing Cash Flows'!X431+'Terminal Value'!X431</f>
        <v>0</v>
      </c>
      <c r="Y431" s="70">
        <f>+Outflows!Y431+Fees!Y431+'Ongoing Cash Flows'!Y431+'Terminal Value'!Y431</f>
        <v>0</v>
      </c>
      <c r="Z431" s="70">
        <f>+Outflows!Z431+Fees!Z431+'Ongoing Cash Flows'!Z431+'Terminal Value'!Z431</f>
        <v>0</v>
      </c>
      <c r="AA431" s="70">
        <f>+Outflows!AA431+Fees!AA431+'Ongoing Cash Flows'!AA431+'Terminal Value'!AA431</f>
        <v>0</v>
      </c>
      <c r="AB431" s="70">
        <f>+Outflows!AB431+Fees!AB431+'Ongoing Cash Flows'!AB431+'Terminal Value'!AB431</f>
        <v>0</v>
      </c>
      <c r="AC431" s="70">
        <f>+Outflows!AC431+Fees!AC431+'Ongoing Cash Flows'!AC431+'Terminal Value'!AC431</f>
        <v>0</v>
      </c>
      <c r="AD431" s="70">
        <f>+Outflows!AD431+Fees!AD431+'Ongoing Cash Flows'!AD431+'Terminal Value'!AD431</f>
        <v>0</v>
      </c>
      <c r="AE431" s="70">
        <f>+Outflows!AE431+Fees!AE431+'Ongoing Cash Flows'!AE431+'Terminal Value'!AE431</f>
        <v>0</v>
      </c>
      <c r="AF431" s="70">
        <f>+Outflows!AF431+Fees!AF431+'Ongoing Cash Flows'!AF431+'Terminal Value'!AF431</f>
        <v>0</v>
      </c>
      <c r="AG431" s="70">
        <f>+Outflows!AG431+Fees!AG431+'Ongoing Cash Flows'!AG431+'Terminal Value'!AG431</f>
        <v>0</v>
      </c>
      <c r="AH431" s="70">
        <f>+Outflows!AH431+Fees!AH431+'Ongoing Cash Flows'!AH431+'Terminal Value'!AH431</f>
        <v>0</v>
      </c>
      <c r="AI431" s="70">
        <f>+Outflows!AI431+Fees!AI431+'Ongoing Cash Flows'!AI431+'Terminal Value'!AI431</f>
        <v>0</v>
      </c>
      <c r="AJ431" s="70">
        <f>+Outflows!AJ431+Fees!AJ431+'Ongoing Cash Flows'!AJ431+'Terminal Value'!AJ431</f>
        <v>0</v>
      </c>
      <c r="AK431" s="70"/>
      <c r="AL431" s="6"/>
      <c r="AM431" s="71"/>
      <c r="AN431" s="72">
        <f t="shared" si="24"/>
        <v>6.6555449366569513E-2</v>
      </c>
      <c r="AO431" s="70">
        <f t="shared" ca="1" si="25"/>
        <v>3410.6479709115574</v>
      </c>
      <c r="AP431" s="166">
        <f t="shared" ca="1" si="26"/>
        <v>0</v>
      </c>
      <c r="AQ431" s="166">
        <f t="shared" ca="1" si="27"/>
        <v>18567423.959084731</v>
      </c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1"/>
      <c r="CM431" s="1"/>
      <c r="CN431" s="1"/>
      <c r="CO431" s="1"/>
      <c r="CP431" s="1"/>
    </row>
    <row r="432" spans="1:94" x14ac:dyDescent="0.2">
      <c r="A432" s="6">
        <v>430</v>
      </c>
      <c r="B432" s="70">
        <f>+Outflows!B432+Fees!B432+'Ongoing Cash Flows'!B432+'Terminal Value'!B432</f>
        <v>-98162.813358354761</v>
      </c>
      <c r="C432" s="70">
        <f>+Outflows!C432+Fees!C432+'Ongoing Cash Flows'!C432+'Terminal Value'!C432</f>
        <v>14241.72782352761</v>
      </c>
      <c r="D432" s="70">
        <f>+Outflows!D432+Fees!D432+'Ongoing Cash Flows'!D432+'Terminal Value'!D432</f>
        <v>12303.970276522221</v>
      </c>
      <c r="E432" s="70">
        <f>+Outflows!E432+Fees!E432+'Ongoing Cash Flows'!E432+'Terminal Value'!E432</f>
        <v>10283.314468834888</v>
      </c>
      <c r="F432" s="70">
        <f>+Outflows!F432+Fees!F432+'Ongoing Cash Flows'!F432+'Terminal Value'!F432</f>
        <v>9810.8374886864785</v>
      </c>
      <c r="G432" s="70">
        <f>+Outflows!G432+Fees!G432+'Ongoing Cash Flows'!G432+'Terminal Value'!G432</f>
        <v>9560.1820238957334</v>
      </c>
      <c r="H432" s="70">
        <f>+Outflows!H432+Fees!H432+'Ongoing Cash Flows'!H432+'Terminal Value'!H432</f>
        <v>8589.2123949043907</v>
      </c>
      <c r="I432" s="70">
        <f>+Outflows!I432+Fees!I432+'Ongoing Cash Flows'!I432+'Terminal Value'!I432</f>
        <v>8433.1227983569806</v>
      </c>
      <c r="J432" s="70">
        <f>+Outflows!J432+Fees!J432+'Ongoing Cash Flows'!J432+'Terminal Value'!J432</f>
        <v>8420.68859582199</v>
      </c>
      <c r="K432" s="70">
        <f>+Outflows!K432+Fees!K432+'Ongoing Cash Flows'!K432+'Terminal Value'!K432</f>
        <v>8411.697937394325</v>
      </c>
      <c r="L432" s="70">
        <f>+Outflows!L432+Fees!L432+'Ongoing Cash Flows'!L432+'Terminal Value'!L432</f>
        <v>8412.7606609415816</v>
      </c>
      <c r="M432" s="70">
        <f>+Outflows!M432+Fees!M432+'Ongoing Cash Flows'!M432+'Terminal Value'!M432</f>
        <v>8384.9193030915012</v>
      </c>
      <c r="N432" s="70">
        <f>+Outflows!N432+Fees!N432+'Ongoing Cash Flows'!N432+'Terminal Value'!N432</f>
        <v>8367.1079284096741</v>
      </c>
      <c r="O432" s="70">
        <f>+Outflows!O432+Fees!O432+'Ongoing Cash Flows'!O432+'Terminal Value'!O432</f>
        <v>8041.1489859596386</v>
      </c>
      <c r="P432" s="70">
        <f>+Outflows!P432+Fees!P432+'Ongoing Cash Flows'!P432+'Terminal Value'!P432</f>
        <v>7933.1254428838529</v>
      </c>
      <c r="Q432" s="70">
        <f>+Outflows!Q432+Fees!Q432+'Ongoing Cash Flows'!Q432+'Terminal Value'!Q432</f>
        <v>7904.7339411320427</v>
      </c>
      <c r="R432" s="70">
        <f>+Outflows!R432+Fees!R432+'Ongoing Cash Flows'!R432+'Terminal Value'!R432</f>
        <v>1125.8882040949857</v>
      </c>
      <c r="S432" s="70">
        <f>+Outflows!S432+Fees!S432+'Ongoing Cash Flows'!S432+'Terminal Value'!S432</f>
        <v>0</v>
      </c>
      <c r="T432" s="70">
        <f>+Outflows!T432+Fees!T432+'Ongoing Cash Flows'!T432+'Terminal Value'!T432</f>
        <v>0</v>
      </c>
      <c r="U432" s="70">
        <f>+Outflows!U432+Fees!U432+'Ongoing Cash Flows'!U432+'Terminal Value'!U432</f>
        <v>0</v>
      </c>
      <c r="V432" s="70">
        <f>+Outflows!V432+Fees!V432+'Ongoing Cash Flows'!V432+'Terminal Value'!V432</f>
        <v>0</v>
      </c>
      <c r="W432" s="70">
        <f>+Outflows!W432+Fees!W432+'Ongoing Cash Flows'!W432+'Terminal Value'!W432</f>
        <v>0</v>
      </c>
      <c r="X432" s="70">
        <f>+Outflows!X432+Fees!X432+'Ongoing Cash Flows'!X432+'Terminal Value'!X432</f>
        <v>0</v>
      </c>
      <c r="Y432" s="70">
        <f>+Outflows!Y432+Fees!Y432+'Ongoing Cash Flows'!Y432+'Terminal Value'!Y432</f>
        <v>0</v>
      </c>
      <c r="Z432" s="70">
        <f>+Outflows!Z432+Fees!Z432+'Ongoing Cash Flows'!Z432+'Terminal Value'!Z432</f>
        <v>0</v>
      </c>
      <c r="AA432" s="70">
        <f>+Outflows!AA432+Fees!AA432+'Ongoing Cash Flows'!AA432+'Terminal Value'!AA432</f>
        <v>0</v>
      </c>
      <c r="AB432" s="70">
        <f>+Outflows!AB432+Fees!AB432+'Ongoing Cash Flows'!AB432+'Terminal Value'!AB432</f>
        <v>0</v>
      </c>
      <c r="AC432" s="70">
        <f>+Outflows!AC432+Fees!AC432+'Ongoing Cash Flows'!AC432+'Terminal Value'!AC432</f>
        <v>0</v>
      </c>
      <c r="AD432" s="70">
        <f>+Outflows!AD432+Fees!AD432+'Ongoing Cash Flows'!AD432+'Terminal Value'!AD432</f>
        <v>0</v>
      </c>
      <c r="AE432" s="70">
        <f>+Outflows!AE432+Fees!AE432+'Ongoing Cash Flows'!AE432+'Terminal Value'!AE432</f>
        <v>0</v>
      </c>
      <c r="AF432" s="70">
        <f>+Outflows!AF432+Fees!AF432+'Ongoing Cash Flows'!AF432+'Terminal Value'!AF432</f>
        <v>0</v>
      </c>
      <c r="AG432" s="70">
        <f>+Outflows!AG432+Fees!AG432+'Ongoing Cash Flows'!AG432+'Terminal Value'!AG432</f>
        <v>0</v>
      </c>
      <c r="AH432" s="70">
        <f>+Outflows!AH432+Fees!AH432+'Ongoing Cash Flows'!AH432+'Terminal Value'!AH432</f>
        <v>0</v>
      </c>
      <c r="AI432" s="70">
        <f>+Outflows!AI432+Fees!AI432+'Ongoing Cash Flows'!AI432+'Terminal Value'!AI432</f>
        <v>0</v>
      </c>
      <c r="AJ432" s="70">
        <f>+Outflows!AJ432+Fees!AJ432+'Ongoing Cash Flows'!AJ432+'Terminal Value'!AJ432</f>
        <v>0</v>
      </c>
      <c r="AK432" s="70"/>
      <c r="AL432" s="6"/>
      <c r="AM432" s="71"/>
      <c r="AN432" s="72">
        <f t="shared" si="24"/>
        <v>5.3008654713630685E-2</v>
      </c>
      <c r="AO432" s="70">
        <f t="shared" ca="1" si="25"/>
        <v>-3559.6010245630441</v>
      </c>
      <c r="AP432" s="166">
        <f t="shared" ca="1" si="26"/>
        <v>7082281.44459497</v>
      </c>
      <c r="AQ432" s="166">
        <f t="shared" ca="1" si="27"/>
        <v>0</v>
      </c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1"/>
      <c r="CM432" s="1"/>
      <c r="CN432" s="1"/>
      <c r="CO432" s="1"/>
      <c r="CP432" s="1"/>
    </row>
    <row r="433" spans="1:94" x14ac:dyDescent="0.2">
      <c r="A433" s="6">
        <v>431</v>
      </c>
      <c r="B433" s="70">
        <f>+Outflows!B433+Fees!B433+'Ongoing Cash Flows'!B433+'Terminal Value'!B433</f>
        <v>-98151.569048451056</v>
      </c>
      <c r="C433" s="70">
        <f>+Outflows!C433+Fees!C433+'Ongoing Cash Flows'!C433+'Terminal Value'!C433</f>
        <v>14198.143093072824</v>
      </c>
      <c r="D433" s="70">
        <f>+Outflows!D433+Fees!D433+'Ongoing Cash Flows'!D433+'Terminal Value'!D433</f>
        <v>12315.454154797952</v>
      </c>
      <c r="E433" s="70">
        <f>+Outflows!E433+Fees!E433+'Ongoing Cash Flows'!E433+'Terminal Value'!E433</f>
        <v>10189.877833685141</v>
      </c>
      <c r="F433" s="70">
        <f>+Outflows!F433+Fees!F433+'Ongoing Cash Flows'!F433+'Terminal Value'!F433</f>
        <v>9790.1467597383307</v>
      </c>
      <c r="G433" s="70">
        <f>+Outflows!G433+Fees!G433+'Ongoing Cash Flows'!G433+'Terminal Value'!G433</f>
        <v>9537.2335718654631</v>
      </c>
      <c r="H433" s="70">
        <f>+Outflows!H433+Fees!H433+'Ongoing Cash Flows'!H433+'Terminal Value'!H433</f>
        <v>8588.940032531269</v>
      </c>
      <c r="I433" s="70">
        <f>+Outflows!I433+Fees!I433+'Ongoing Cash Flows'!I433+'Terminal Value'!I433</f>
        <v>8432.8648628832379</v>
      </c>
      <c r="J433" s="70">
        <f>+Outflows!J433+Fees!J433+'Ongoing Cash Flows'!J433+'Terminal Value'!J433</f>
        <v>8420.4306603482473</v>
      </c>
      <c r="K433" s="70">
        <f>+Outflows!K433+Fees!K433+'Ongoing Cash Flows'!K433+'Terminal Value'!K433</f>
        <v>8411.4395647418132</v>
      </c>
      <c r="L433" s="70">
        <f>+Outflows!L433+Fees!L433+'Ongoing Cash Flows'!L433+'Terminal Value'!L433</f>
        <v>8412.5027254678389</v>
      </c>
      <c r="M433" s="70">
        <f>+Outflows!M433+Fees!M433+'Ongoing Cash Flows'!M433+'Terminal Value'!M433</f>
        <v>8384.6609304389895</v>
      </c>
      <c r="N433" s="70">
        <f>+Outflows!N433+Fees!N433+'Ongoing Cash Flows'!N433+'Terminal Value'!N433</f>
        <v>8366.8499929359314</v>
      </c>
      <c r="O433" s="70">
        <f>+Outflows!O433+Fees!O433+'Ongoing Cash Flows'!O433+'Terminal Value'!O433</f>
        <v>8040.8906133071268</v>
      </c>
      <c r="P433" s="70">
        <f>+Outflows!P433+Fees!P433+'Ongoing Cash Flows'!P433+'Terminal Value'!P433</f>
        <v>7932.8675074101102</v>
      </c>
      <c r="Q433" s="70">
        <f>+Outflows!Q433+Fees!Q433+'Ongoing Cash Flows'!Q433+'Terminal Value'!Q433</f>
        <v>7904.47556847953</v>
      </c>
      <c r="R433" s="70">
        <f>+Outflows!R433+Fees!R433+'Ongoing Cash Flows'!R433+'Terminal Value'!R433</f>
        <v>1125.7592363581141</v>
      </c>
      <c r="S433" s="70">
        <f>+Outflows!S433+Fees!S433+'Ongoing Cash Flows'!S433+'Terminal Value'!S433</f>
        <v>0</v>
      </c>
      <c r="T433" s="70">
        <f>+Outflows!T433+Fees!T433+'Ongoing Cash Flows'!T433+'Terminal Value'!T433</f>
        <v>0</v>
      </c>
      <c r="U433" s="70">
        <f>+Outflows!U433+Fees!U433+'Ongoing Cash Flows'!U433+'Terminal Value'!U433</f>
        <v>0</v>
      </c>
      <c r="V433" s="70">
        <f>+Outflows!V433+Fees!V433+'Ongoing Cash Flows'!V433+'Terminal Value'!V433</f>
        <v>0</v>
      </c>
      <c r="W433" s="70">
        <f>+Outflows!W433+Fees!W433+'Ongoing Cash Flows'!W433+'Terminal Value'!W433</f>
        <v>0</v>
      </c>
      <c r="X433" s="70">
        <f>+Outflows!X433+Fees!X433+'Ongoing Cash Flows'!X433+'Terminal Value'!X433</f>
        <v>0</v>
      </c>
      <c r="Y433" s="70">
        <f>+Outflows!Y433+Fees!Y433+'Ongoing Cash Flows'!Y433+'Terminal Value'!Y433</f>
        <v>0</v>
      </c>
      <c r="Z433" s="70">
        <f>+Outflows!Z433+Fees!Z433+'Ongoing Cash Flows'!Z433+'Terminal Value'!Z433</f>
        <v>0</v>
      </c>
      <c r="AA433" s="70">
        <f>+Outflows!AA433+Fees!AA433+'Ongoing Cash Flows'!AA433+'Terminal Value'!AA433</f>
        <v>0</v>
      </c>
      <c r="AB433" s="70">
        <f>+Outflows!AB433+Fees!AB433+'Ongoing Cash Flows'!AB433+'Terminal Value'!AB433</f>
        <v>0</v>
      </c>
      <c r="AC433" s="70">
        <f>+Outflows!AC433+Fees!AC433+'Ongoing Cash Flows'!AC433+'Terminal Value'!AC433</f>
        <v>0</v>
      </c>
      <c r="AD433" s="70">
        <f>+Outflows!AD433+Fees!AD433+'Ongoing Cash Flows'!AD433+'Terminal Value'!AD433</f>
        <v>0</v>
      </c>
      <c r="AE433" s="70">
        <f>+Outflows!AE433+Fees!AE433+'Ongoing Cash Flows'!AE433+'Terminal Value'!AE433</f>
        <v>0</v>
      </c>
      <c r="AF433" s="70">
        <f>+Outflows!AF433+Fees!AF433+'Ongoing Cash Flows'!AF433+'Terminal Value'!AF433</f>
        <v>0</v>
      </c>
      <c r="AG433" s="70">
        <f>+Outflows!AG433+Fees!AG433+'Ongoing Cash Flows'!AG433+'Terminal Value'!AG433</f>
        <v>0</v>
      </c>
      <c r="AH433" s="70">
        <f>+Outflows!AH433+Fees!AH433+'Ongoing Cash Flows'!AH433+'Terminal Value'!AH433</f>
        <v>0</v>
      </c>
      <c r="AI433" s="70">
        <f>+Outflows!AI433+Fees!AI433+'Ongoing Cash Flows'!AI433+'Terminal Value'!AI433</f>
        <v>0</v>
      </c>
      <c r="AJ433" s="70">
        <f>+Outflows!AJ433+Fees!AJ433+'Ongoing Cash Flows'!AJ433+'Terminal Value'!AJ433</f>
        <v>0</v>
      </c>
      <c r="AK433" s="70"/>
      <c r="AL433" s="6"/>
      <c r="AM433" s="71"/>
      <c r="AN433" s="72">
        <f t="shared" si="24"/>
        <v>5.2781018614768999E-2</v>
      </c>
      <c r="AO433" s="70">
        <f t="shared" ca="1" si="25"/>
        <v>-3684.3313060830887</v>
      </c>
      <c r="AP433" s="166">
        <f t="shared" ca="1" si="26"/>
        <v>7761717.4116576519</v>
      </c>
      <c r="AQ433" s="166">
        <f t="shared" ca="1" si="27"/>
        <v>0</v>
      </c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1"/>
      <c r="CM433" s="1"/>
      <c r="CN433" s="1"/>
      <c r="CO433" s="1"/>
      <c r="CP433" s="1"/>
    </row>
    <row r="434" spans="1:94" x14ac:dyDescent="0.2">
      <c r="A434" s="6">
        <v>432</v>
      </c>
      <c r="B434" s="70">
        <f>+Outflows!B434+Fees!B434+'Ongoing Cash Flows'!B434+'Terminal Value'!B434</f>
        <v>-99546.361637956623</v>
      </c>
      <c r="C434" s="70">
        <f>+Outflows!C434+Fees!C434+'Ongoing Cash Flows'!C434+'Terminal Value'!C434</f>
        <v>14231.132183264886</v>
      </c>
      <c r="D434" s="70">
        <f>+Outflows!D434+Fees!D434+'Ongoing Cash Flows'!D434+'Terminal Value'!D434</f>
        <v>12393.44142096565</v>
      </c>
      <c r="E434" s="70">
        <f>+Outflows!E434+Fees!E434+'Ongoing Cash Flows'!E434+'Terminal Value'!E434</f>
        <v>10273.357598851013</v>
      </c>
      <c r="F434" s="70">
        <f>+Outflows!F434+Fees!F434+'Ongoing Cash Flows'!F434+'Terminal Value'!F434</f>
        <v>9863.4620757570392</v>
      </c>
      <c r="G434" s="70">
        <f>+Outflows!G434+Fees!G434+'Ongoing Cash Flows'!G434+'Terminal Value'!G434</f>
        <v>9653.3430554996867</v>
      </c>
      <c r="H434" s="70">
        <f>+Outflows!H434+Fees!H434+'Ongoing Cash Flows'!H434+'Terminal Value'!H434</f>
        <v>8622.725033384495</v>
      </c>
      <c r="I434" s="70">
        <f>+Outflows!I434+Fees!I434+'Ongoing Cash Flows'!I434+'Terminal Value'!I434</f>
        <v>8464.8602890524235</v>
      </c>
      <c r="J434" s="70">
        <f>+Outflows!J434+Fees!J434+'Ongoing Cash Flows'!J434+'Terminal Value'!J434</f>
        <v>8452.4260865174329</v>
      </c>
      <c r="K434" s="70">
        <f>+Outflows!K434+Fees!K434+'Ongoing Cash Flows'!K434+'Terminal Value'!K434</f>
        <v>8443.4892204468779</v>
      </c>
      <c r="L434" s="70">
        <f>+Outflows!L434+Fees!L434+'Ongoing Cash Flows'!L434+'Terminal Value'!L434</f>
        <v>8444.4981516370244</v>
      </c>
      <c r="M434" s="70">
        <f>+Outflows!M434+Fees!M434+'Ongoing Cash Flows'!M434+'Terminal Value'!M434</f>
        <v>8416.7105861440559</v>
      </c>
      <c r="N434" s="70">
        <f>+Outflows!N434+Fees!N434+'Ongoing Cash Flows'!N434+'Terminal Value'!N434</f>
        <v>8398.8454191051169</v>
      </c>
      <c r="O434" s="70">
        <f>+Outflows!O434+Fees!O434+'Ongoing Cash Flows'!O434+'Terminal Value'!O434</f>
        <v>8072.9402690121924</v>
      </c>
      <c r="P434" s="70">
        <f>+Outflows!P434+Fees!P434+'Ongoing Cash Flows'!P434+'Terminal Value'!P434</f>
        <v>7964.8629335792957</v>
      </c>
      <c r="Q434" s="70">
        <f>+Outflows!Q434+Fees!Q434+'Ongoing Cash Flows'!Q434+'Terminal Value'!Q434</f>
        <v>7936.5252241845965</v>
      </c>
      <c r="R434" s="70">
        <f>+Outflows!R434+Fees!R434+'Ongoing Cash Flows'!R434+'Terminal Value'!R434</f>
        <v>1141.7569494427071</v>
      </c>
      <c r="S434" s="70">
        <f>+Outflows!S434+Fees!S434+'Ongoing Cash Flows'!S434+'Terminal Value'!S434</f>
        <v>0</v>
      </c>
      <c r="T434" s="70">
        <f>+Outflows!T434+Fees!T434+'Ongoing Cash Flows'!T434+'Terminal Value'!T434</f>
        <v>0</v>
      </c>
      <c r="U434" s="70">
        <f>+Outflows!U434+Fees!U434+'Ongoing Cash Flows'!U434+'Terminal Value'!U434</f>
        <v>0</v>
      </c>
      <c r="V434" s="70">
        <f>+Outflows!V434+Fees!V434+'Ongoing Cash Flows'!V434+'Terminal Value'!V434</f>
        <v>0</v>
      </c>
      <c r="W434" s="70">
        <f>+Outflows!W434+Fees!W434+'Ongoing Cash Flows'!W434+'Terminal Value'!W434</f>
        <v>0</v>
      </c>
      <c r="X434" s="70">
        <f>+Outflows!X434+Fees!X434+'Ongoing Cash Flows'!X434+'Terminal Value'!X434</f>
        <v>0</v>
      </c>
      <c r="Y434" s="70">
        <f>+Outflows!Y434+Fees!Y434+'Ongoing Cash Flows'!Y434+'Terminal Value'!Y434</f>
        <v>0</v>
      </c>
      <c r="Z434" s="70">
        <f>+Outflows!Z434+Fees!Z434+'Ongoing Cash Flows'!Z434+'Terminal Value'!Z434</f>
        <v>0</v>
      </c>
      <c r="AA434" s="70">
        <f>+Outflows!AA434+Fees!AA434+'Ongoing Cash Flows'!AA434+'Terminal Value'!AA434</f>
        <v>0</v>
      </c>
      <c r="AB434" s="70">
        <f>+Outflows!AB434+Fees!AB434+'Ongoing Cash Flows'!AB434+'Terminal Value'!AB434</f>
        <v>0</v>
      </c>
      <c r="AC434" s="70">
        <f>+Outflows!AC434+Fees!AC434+'Ongoing Cash Flows'!AC434+'Terminal Value'!AC434</f>
        <v>0</v>
      </c>
      <c r="AD434" s="70">
        <f>+Outflows!AD434+Fees!AD434+'Ongoing Cash Flows'!AD434+'Terminal Value'!AD434</f>
        <v>0</v>
      </c>
      <c r="AE434" s="70">
        <f>+Outflows!AE434+Fees!AE434+'Ongoing Cash Flows'!AE434+'Terminal Value'!AE434</f>
        <v>0</v>
      </c>
      <c r="AF434" s="70">
        <f>+Outflows!AF434+Fees!AF434+'Ongoing Cash Flows'!AF434+'Terminal Value'!AF434</f>
        <v>0</v>
      </c>
      <c r="AG434" s="70">
        <f>+Outflows!AG434+Fees!AG434+'Ongoing Cash Flows'!AG434+'Terminal Value'!AG434</f>
        <v>0</v>
      </c>
      <c r="AH434" s="70">
        <f>+Outflows!AH434+Fees!AH434+'Ongoing Cash Flows'!AH434+'Terminal Value'!AH434</f>
        <v>0</v>
      </c>
      <c r="AI434" s="70">
        <f>+Outflows!AI434+Fees!AI434+'Ongoing Cash Flows'!AI434+'Terminal Value'!AI434</f>
        <v>0</v>
      </c>
      <c r="AJ434" s="70">
        <f>+Outflows!AJ434+Fees!AJ434+'Ongoing Cash Flows'!AJ434+'Terminal Value'!AJ434</f>
        <v>0</v>
      </c>
      <c r="AK434" s="70"/>
      <c r="AL434" s="6"/>
      <c r="AM434" s="71"/>
      <c r="AN434" s="72">
        <f t="shared" si="24"/>
        <v>5.1334497332572948E-2</v>
      </c>
      <c r="AO434" s="70">
        <f t="shared" ca="1" si="25"/>
        <v>-4519.1209727690621</v>
      </c>
      <c r="AP434" s="166">
        <f t="shared" ca="1" si="26"/>
        <v>13110015.673975056</v>
      </c>
      <c r="AQ434" s="166">
        <f t="shared" ca="1" si="27"/>
        <v>0</v>
      </c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1"/>
      <c r="CM434" s="1"/>
      <c r="CN434" s="1"/>
      <c r="CO434" s="1"/>
      <c r="CP434" s="1"/>
    </row>
    <row r="435" spans="1:94" x14ac:dyDescent="0.2">
      <c r="A435" s="6">
        <v>433</v>
      </c>
      <c r="B435" s="70">
        <f>+Outflows!B435+Fees!B435+'Ongoing Cash Flows'!B435+'Terminal Value'!B435</f>
        <v>-93511.911337772341</v>
      </c>
      <c r="C435" s="70">
        <f>+Outflows!C435+Fees!C435+'Ongoing Cash Flows'!C435+'Terminal Value'!C435</f>
        <v>14104.586880961615</v>
      </c>
      <c r="D435" s="70">
        <f>+Outflows!D435+Fees!D435+'Ongoing Cash Flows'!D435+'Terminal Value'!D435</f>
        <v>12072.713378668737</v>
      </c>
      <c r="E435" s="70">
        <f>+Outflows!E435+Fees!E435+'Ongoing Cash Flows'!E435+'Terminal Value'!E435</f>
        <v>10125.939688017483</v>
      </c>
      <c r="F435" s="70">
        <f>+Outflows!F435+Fees!F435+'Ongoing Cash Flows'!F435+'Terminal Value'!F435</f>
        <v>9753.0205493061367</v>
      </c>
      <c r="G435" s="70">
        <f>+Outflows!G435+Fees!G435+'Ongoing Cash Flows'!G435+'Terminal Value'!G435</f>
        <v>9521.0268178806182</v>
      </c>
      <c r="H435" s="70">
        <f>+Outflows!H435+Fees!H435+'Ongoing Cash Flows'!H435+'Terminal Value'!H435</f>
        <v>8476.5571299453586</v>
      </c>
      <c r="I435" s="70">
        <f>+Outflows!I435+Fees!I435+'Ongoing Cash Flows'!I435+'Terminal Value'!I435</f>
        <v>8326.4348267264359</v>
      </c>
      <c r="J435" s="70">
        <f>+Outflows!J435+Fees!J435+'Ongoing Cash Flows'!J435+'Terminal Value'!J435</f>
        <v>8314.0006241914452</v>
      </c>
      <c r="K435" s="70">
        <f>+Outflows!K435+Fees!K435+'Ongoing Cash Flows'!K435+'Terminal Value'!K435</f>
        <v>8304.8291386932196</v>
      </c>
      <c r="L435" s="70">
        <f>+Outflows!L435+Fees!L435+'Ongoing Cash Flows'!L435+'Terminal Value'!L435</f>
        <v>8306.0726893110368</v>
      </c>
      <c r="M435" s="70">
        <f>+Outflows!M435+Fees!M435+'Ongoing Cash Flows'!M435+'Terminal Value'!M435</f>
        <v>8278.0505043903977</v>
      </c>
      <c r="N435" s="70">
        <f>+Outflows!N435+Fees!N435+'Ongoing Cash Flows'!N435+'Terminal Value'!N435</f>
        <v>8260.4199567791293</v>
      </c>
      <c r="O435" s="70">
        <f>+Outflows!O435+Fees!O435+'Ongoing Cash Flows'!O435+'Terminal Value'!O435</f>
        <v>7934.2801872585342</v>
      </c>
      <c r="P435" s="70">
        <f>+Outflows!P435+Fees!P435+'Ongoing Cash Flows'!P435+'Terminal Value'!P435</f>
        <v>7826.4374712533081</v>
      </c>
      <c r="Q435" s="70">
        <f>+Outflows!Q435+Fees!Q435+'Ongoing Cash Flows'!Q435+'Terminal Value'!Q435</f>
        <v>7797.8651424309373</v>
      </c>
      <c r="R435" s="70">
        <f>+Outflows!R435+Fees!R435+'Ongoing Cash Flows'!R435+'Terminal Value'!R435</f>
        <v>1072.5442182797135</v>
      </c>
      <c r="S435" s="70">
        <f>+Outflows!S435+Fees!S435+'Ongoing Cash Flows'!S435+'Terminal Value'!S435</f>
        <v>0</v>
      </c>
      <c r="T435" s="70">
        <f>+Outflows!T435+Fees!T435+'Ongoing Cash Flows'!T435+'Terminal Value'!T435</f>
        <v>0</v>
      </c>
      <c r="U435" s="70">
        <f>+Outflows!U435+Fees!U435+'Ongoing Cash Flows'!U435+'Terminal Value'!U435</f>
        <v>0</v>
      </c>
      <c r="V435" s="70">
        <f>+Outflows!V435+Fees!V435+'Ongoing Cash Flows'!V435+'Terminal Value'!V435</f>
        <v>0</v>
      </c>
      <c r="W435" s="70">
        <f>+Outflows!W435+Fees!W435+'Ongoing Cash Flows'!W435+'Terminal Value'!W435</f>
        <v>0</v>
      </c>
      <c r="X435" s="70">
        <f>+Outflows!X435+Fees!X435+'Ongoing Cash Flows'!X435+'Terminal Value'!X435</f>
        <v>0</v>
      </c>
      <c r="Y435" s="70">
        <f>+Outflows!Y435+Fees!Y435+'Ongoing Cash Flows'!Y435+'Terminal Value'!Y435</f>
        <v>0</v>
      </c>
      <c r="Z435" s="70">
        <f>+Outflows!Z435+Fees!Z435+'Ongoing Cash Flows'!Z435+'Terminal Value'!Z435</f>
        <v>0</v>
      </c>
      <c r="AA435" s="70">
        <f>+Outflows!AA435+Fees!AA435+'Ongoing Cash Flows'!AA435+'Terminal Value'!AA435</f>
        <v>0</v>
      </c>
      <c r="AB435" s="70">
        <f>+Outflows!AB435+Fees!AB435+'Ongoing Cash Flows'!AB435+'Terminal Value'!AB435</f>
        <v>0</v>
      </c>
      <c r="AC435" s="70">
        <f>+Outflows!AC435+Fees!AC435+'Ongoing Cash Flows'!AC435+'Terminal Value'!AC435</f>
        <v>0</v>
      </c>
      <c r="AD435" s="70">
        <f>+Outflows!AD435+Fees!AD435+'Ongoing Cash Flows'!AD435+'Terminal Value'!AD435</f>
        <v>0</v>
      </c>
      <c r="AE435" s="70">
        <f>+Outflows!AE435+Fees!AE435+'Ongoing Cash Flows'!AE435+'Terminal Value'!AE435</f>
        <v>0</v>
      </c>
      <c r="AF435" s="70">
        <f>+Outflows!AF435+Fees!AF435+'Ongoing Cash Flows'!AF435+'Terminal Value'!AF435</f>
        <v>0</v>
      </c>
      <c r="AG435" s="70">
        <f>+Outflows!AG435+Fees!AG435+'Ongoing Cash Flows'!AG435+'Terminal Value'!AG435</f>
        <v>0</v>
      </c>
      <c r="AH435" s="70">
        <f>+Outflows!AH435+Fees!AH435+'Ongoing Cash Flows'!AH435+'Terminal Value'!AH435</f>
        <v>0</v>
      </c>
      <c r="AI435" s="70">
        <f>+Outflows!AI435+Fees!AI435+'Ongoing Cash Flows'!AI435+'Terminal Value'!AI435</f>
        <v>0</v>
      </c>
      <c r="AJ435" s="70">
        <f>+Outflows!AJ435+Fees!AJ435+'Ongoing Cash Flows'!AJ435+'Terminal Value'!AJ435</f>
        <v>0</v>
      </c>
      <c r="AK435" s="70"/>
      <c r="AL435" s="6"/>
      <c r="AM435" s="71"/>
      <c r="AN435" s="72">
        <f t="shared" si="24"/>
        <v>5.9028366208076471E-2</v>
      </c>
      <c r="AO435" s="70">
        <f t="shared" ca="1" si="25"/>
        <v>-298.79205929895778</v>
      </c>
      <c r="AP435" s="166">
        <f t="shared" ca="1" si="26"/>
        <v>0</v>
      </c>
      <c r="AQ435" s="166">
        <f t="shared" ca="1" si="27"/>
        <v>359464.2206631467</v>
      </c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1"/>
      <c r="CM435" s="1"/>
      <c r="CN435" s="1"/>
      <c r="CO435" s="1"/>
      <c r="CP435" s="1"/>
    </row>
    <row r="436" spans="1:94" x14ac:dyDescent="0.2">
      <c r="A436" s="6">
        <v>434</v>
      </c>
      <c r="B436" s="70">
        <f>+Outflows!B436+Fees!B436+'Ongoing Cash Flows'!B436+'Terminal Value'!B436</f>
        <v>-88984.29956609584</v>
      </c>
      <c r="C436" s="70">
        <f>+Outflows!C436+Fees!C436+'Ongoing Cash Flows'!C436+'Terminal Value'!C436</f>
        <v>14105.214340620181</v>
      </c>
      <c r="D436" s="70">
        <f>+Outflows!D436+Fees!D436+'Ongoing Cash Flows'!D436+'Terminal Value'!D436</f>
        <v>11948.955774470009</v>
      </c>
      <c r="E436" s="70">
        <f>+Outflows!E436+Fees!E436+'Ongoing Cash Flows'!E436+'Terminal Value'!E436</f>
        <v>9920.0509805335187</v>
      </c>
      <c r="F436" s="70">
        <f>+Outflows!F436+Fees!F436+'Ongoing Cash Flows'!F436+'Terminal Value'!F436</f>
        <v>9584.0664210800678</v>
      </c>
      <c r="G436" s="70">
        <f>+Outflows!G436+Fees!G436+'Ongoing Cash Flows'!G436+'Terminal Value'!G436</f>
        <v>9288.7853722519212</v>
      </c>
      <c r="H436" s="70">
        <f>+Outflows!H436+Fees!H436+'Ongoing Cash Flows'!H436+'Terminal Value'!H436</f>
        <v>8366.8882309849851</v>
      </c>
      <c r="I436" s="70">
        <f>+Outflows!I436+Fees!I436+'Ongoing Cash Flows'!I436+'Terminal Value'!I436</f>
        <v>8222.5750347735957</v>
      </c>
      <c r="J436" s="70">
        <f>+Outflows!J436+Fees!J436+'Ongoing Cash Flows'!J436+'Terminal Value'!J436</f>
        <v>8210.1408322386051</v>
      </c>
      <c r="K436" s="70">
        <f>+Outflows!K436+Fees!K436+'Ongoing Cash Flows'!K436+'Terminal Value'!K436</f>
        <v>8200.7933131946957</v>
      </c>
      <c r="L436" s="70">
        <f>+Outflows!L436+Fees!L436+'Ongoing Cash Flows'!L436+'Terminal Value'!L436</f>
        <v>8202.2128973581948</v>
      </c>
      <c r="M436" s="70">
        <f>+Outflows!M436+Fees!M436+'Ongoing Cash Flows'!M436+'Terminal Value'!M436</f>
        <v>8174.0146788918728</v>
      </c>
      <c r="N436" s="70">
        <f>+Outflows!N436+Fees!N436+'Ongoing Cash Flows'!N436+'Terminal Value'!N436</f>
        <v>8156.5601648262882</v>
      </c>
      <c r="O436" s="70">
        <f>+Outflows!O436+Fees!O436+'Ongoing Cash Flows'!O436+'Terminal Value'!O436</f>
        <v>7830.2443617600093</v>
      </c>
      <c r="P436" s="70">
        <f>+Outflows!P436+Fees!P436+'Ongoing Cash Flows'!P436+'Terminal Value'!P436</f>
        <v>7722.577679300467</v>
      </c>
      <c r="Q436" s="70">
        <f>+Outflows!Q436+Fees!Q436+'Ongoing Cash Flows'!Q436+'Terminal Value'!Q436</f>
        <v>7693.8293169324133</v>
      </c>
      <c r="R436" s="70">
        <f>+Outflows!R436+Fees!R436+'Ongoing Cash Flows'!R436+'Terminal Value'!R436</f>
        <v>1020.6143223032927</v>
      </c>
      <c r="S436" s="70">
        <f>+Outflows!S436+Fees!S436+'Ongoing Cash Flows'!S436+'Terminal Value'!S436</f>
        <v>0</v>
      </c>
      <c r="T436" s="70">
        <f>+Outflows!T436+Fees!T436+'Ongoing Cash Flows'!T436+'Terminal Value'!T436</f>
        <v>0</v>
      </c>
      <c r="U436" s="70">
        <f>+Outflows!U436+Fees!U436+'Ongoing Cash Flows'!U436+'Terminal Value'!U436</f>
        <v>0</v>
      </c>
      <c r="V436" s="70">
        <f>+Outflows!V436+Fees!V436+'Ongoing Cash Flows'!V436+'Terminal Value'!V436</f>
        <v>0</v>
      </c>
      <c r="W436" s="70">
        <f>+Outflows!W436+Fees!W436+'Ongoing Cash Flows'!W436+'Terminal Value'!W436</f>
        <v>0</v>
      </c>
      <c r="X436" s="70">
        <f>+Outflows!X436+Fees!X436+'Ongoing Cash Flows'!X436+'Terminal Value'!X436</f>
        <v>0</v>
      </c>
      <c r="Y436" s="70">
        <f>+Outflows!Y436+Fees!Y436+'Ongoing Cash Flows'!Y436+'Terminal Value'!Y436</f>
        <v>0</v>
      </c>
      <c r="Z436" s="70">
        <f>+Outflows!Z436+Fees!Z436+'Ongoing Cash Flows'!Z436+'Terminal Value'!Z436</f>
        <v>0</v>
      </c>
      <c r="AA436" s="70">
        <f>+Outflows!AA436+Fees!AA436+'Ongoing Cash Flows'!AA436+'Terminal Value'!AA436</f>
        <v>0</v>
      </c>
      <c r="AB436" s="70">
        <f>+Outflows!AB436+Fees!AB436+'Ongoing Cash Flows'!AB436+'Terminal Value'!AB436</f>
        <v>0</v>
      </c>
      <c r="AC436" s="70">
        <f>+Outflows!AC436+Fees!AC436+'Ongoing Cash Flows'!AC436+'Terminal Value'!AC436</f>
        <v>0</v>
      </c>
      <c r="AD436" s="70">
        <f>+Outflows!AD436+Fees!AD436+'Ongoing Cash Flows'!AD436+'Terminal Value'!AD436</f>
        <v>0</v>
      </c>
      <c r="AE436" s="70">
        <f>+Outflows!AE436+Fees!AE436+'Ongoing Cash Flows'!AE436+'Terminal Value'!AE436</f>
        <v>0</v>
      </c>
      <c r="AF436" s="70">
        <f>+Outflows!AF436+Fees!AF436+'Ongoing Cash Flows'!AF436+'Terminal Value'!AF436</f>
        <v>0</v>
      </c>
      <c r="AG436" s="70">
        <f>+Outflows!AG436+Fees!AG436+'Ongoing Cash Flows'!AG436+'Terminal Value'!AG436</f>
        <v>0</v>
      </c>
      <c r="AH436" s="70">
        <f>+Outflows!AH436+Fees!AH436+'Ongoing Cash Flows'!AH436+'Terminal Value'!AH436</f>
        <v>0</v>
      </c>
      <c r="AI436" s="70">
        <f>+Outflows!AI436+Fees!AI436+'Ongoing Cash Flows'!AI436+'Terminal Value'!AI436</f>
        <v>0</v>
      </c>
      <c r="AJ436" s="70">
        <f>+Outflows!AJ436+Fees!AJ436+'Ongoing Cash Flows'!AJ436+'Terminal Value'!AJ436</f>
        <v>0</v>
      </c>
      <c r="AK436" s="70"/>
      <c r="AL436" s="6"/>
      <c r="AM436" s="71"/>
      <c r="AN436" s="72">
        <f t="shared" si="24"/>
        <v>6.5300026535987862E-2</v>
      </c>
      <c r="AO436" s="70">
        <f t="shared" ca="1" si="25"/>
        <v>2817.3983957119267</v>
      </c>
      <c r="AP436" s="166">
        <f t="shared" ca="1" si="26"/>
        <v>0</v>
      </c>
      <c r="AQ436" s="166">
        <f t="shared" ca="1" si="27"/>
        <v>13806752.031708801</v>
      </c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1"/>
      <c r="CM436" s="1"/>
      <c r="CN436" s="1"/>
      <c r="CO436" s="1"/>
      <c r="CP436" s="1"/>
    </row>
    <row r="437" spans="1:94" x14ac:dyDescent="0.2">
      <c r="A437" s="6">
        <v>435</v>
      </c>
      <c r="B437" s="70">
        <f>+Outflows!B437+Fees!B437+'Ongoing Cash Flows'!B437+'Terminal Value'!B437</f>
        <v>-85284.578040868306</v>
      </c>
      <c r="C437" s="70">
        <f>+Outflows!C437+Fees!C437+'Ongoing Cash Flows'!C437+'Terminal Value'!C437</f>
        <v>14038.690967128718</v>
      </c>
      <c r="D437" s="70">
        <f>+Outflows!D437+Fees!D437+'Ongoing Cash Flows'!D437+'Terminal Value'!D437</f>
        <v>11785.996810291013</v>
      </c>
      <c r="E437" s="70">
        <f>+Outflows!E437+Fees!E437+'Ongoing Cash Flows'!E437+'Terminal Value'!E437</f>
        <v>9884.3015037071928</v>
      </c>
      <c r="F437" s="70">
        <f>+Outflows!F437+Fees!F437+'Ongoing Cash Flows'!F437+'Terminal Value'!F437</f>
        <v>9542.2340774041768</v>
      </c>
      <c r="G437" s="70">
        <f>+Outflows!G437+Fees!G437+'Ongoing Cash Flows'!G437+'Terminal Value'!G437</f>
        <v>9196.2417204692738</v>
      </c>
      <c r="H437" s="70">
        <f>+Outflows!H437+Fees!H437+'Ongoing Cash Flows'!H437+'Terminal Value'!H437</f>
        <v>8277.272688267758</v>
      </c>
      <c r="I437" s="70">
        <f>+Outflows!I437+Fees!I437+'Ongoing Cash Flows'!I437+'Terminal Value'!I437</f>
        <v>8137.706382762095</v>
      </c>
      <c r="J437" s="70">
        <f>+Outflows!J437+Fees!J437+'Ongoing Cash Flows'!J437+'Terminal Value'!J437</f>
        <v>8125.2721802271053</v>
      </c>
      <c r="K437" s="70">
        <f>+Outflows!K437+Fees!K437+'Ongoing Cash Flows'!K437+'Terminal Value'!K437</f>
        <v>8115.780816010295</v>
      </c>
      <c r="L437" s="70">
        <f>+Outflows!L437+Fees!L437+'Ongoing Cash Flows'!L437+'Terminal Value'!L437</f>
        <v>8117.344245346696</v>
      </c>
      <c r="M437" s="70">
        <f>+Outflows!M437+Fees!M437+'Ongoing Cash Flows'!M437+'Terminal Value'!M437</f>
        <v>8089.0021817074721</v>
      </c>
      <c r="N437" s="70">
        <f>+Outflows!N437+Fees!N437+'Ongoing Cash Flows'!N437+'Terminal Value'!N437</f>
        <v>8071.6915128147884</v>
      </c>
      <c r="O437" s="70">
        <f>+Outflows!O437+Fees!O437+'Ongoing Cash Flows'!O437+'Terminal Value'!O437</f>
        <v>7745.2318645756095</v>
      </c>
      <c r="P437" s="70">
        <f>+Outflows!P437+Fees!P437+'Ongoing Cash Flows'!P437+'Terminal Value'!P437</f>
        <v>7637.7090272889673</v>
      </c>
      <c r="Q437" s="70">
        <f>+Outflows!Q437+Fees!Q437+'Ongoing Cash Flows'!Q437+'Terminal Value'!Q437</f>
        <v>7608.8168197480136</v>
      </c>
      <c r="R437" s="70">
        <f>+Outflows!R437+Fees!R437+'Ongoing Cash Flows'!R437+'Terminal Value'!R437</f>
        <v>978.17999629754297</v>
      </c>
      <c r="S437" s="70">
        <f>+Outflows!S437+Fees!S437+'Ongoing Cash Flows'!S437+'Terminal Value'!S437</f>
        <v>0</v>
      </c>
      <c r="T437" s="70">
        <f>+Outflows!T437+Fees!T437+'Ongoing Cash Flows'!T437+'Terminal Value'!T437</f>
        <v>0</v>
      </c>
      <c r="U437" s="70">
        <f>+Outflows!U437+Fees!U437+'Ongoing Cash Flows'!U437+'Terminal Value'!U437</f>
        <v>0</v>
      </c>
      <c r="V437" s="70">
        <f>+Outflows!V437+Fees!V437+'Ongoing Cash Flows'!V437+'Terminal Value'!V437</f>
        <v>0</v>
      </c>
      <c r="W437" s="70">
        <f>+Outflows!W437+Fees!W437+'Ongoing Cash Flows'!W437+'Terminal Value'!W437</f>
        <v>0</v>
      </c>
      <c r="X437" s="70">
        <f>+Outflows!X437+Fees!X437+'Ongoing Cash Flows'!X437+'Terminal Value'!X437</f>
        <v>0</v>
      </c>
      <c r="Y437" s="70">
        <f>+Outflows!Y437+Fees!Y437+'Ongoing Cash Flows'!Y437+'Terminal Value'!Y437</f>
        <v>0</v>
      </c>
      <c r="Z437" s="70">
        <f>+Outflows!Z437+Fees!Z437+'Ongoing Cash Flows'!Z437+'Terminal Value'!Z437</f>
        <v>0</v>
      </c>
      <c r="AA437" s="70">
        <f>+Outflows!AA437+Fees!AA437+'Ongoing Cash Flows'!AA437+'Terminal Value'!AA437</f>
        <v>0</v>
      </c>
      <c r="AB437" s="70">
        <f>+Outflows!AB437+Fees!AB437+'Ongoing Cash Flows'!AB437+'Terminal Value'!AB437</f>
        <v>0</v>
      </c>
      <c r="AC437" s="70">
        <f>+Outflows!AC437+Fees!AC437+'Ongoing Cash Flows'!AC437+'Terminal Value'!AC437</f>
        <v>0</v>
      </c>
      <c r="AD437" s="70">
        <f>+Outflows!AD437+Fees!AD437+'Ongoing Cash Flows'!AD437+'Terminal Value'!AD437</f>
        <v>0</v>
      </c>
      <c r="AE437" s="70">
        <f>+Outflows!AE437+Fees!AE437+'Ongoing Cash Flows'!AE437+'Terminal Value'!AE437</f>
        <v>0</v>
      </c>
      <c r="AF437" s="70">
        <f>+Outflows!AF437+Fees!AF437+'Ongoing Cash Flows'!AF437+'Terminal Value'!AF437</f>
        <v>0</v>
      </c>
      <c r="AG437" s="70">
        <f>+Outflows!AG437+Fees!AG437+'Ongoing Cash Flows'!AG437+'Terminal Value'!AG437</f>
        <v>0</v>
      </c>
      <c r="AH437" s="70">
        <f>+Outflows!AH437+Fees!AH437+'Ongoing Cash Flows'!AH437+'Terminal Value'!AH437</f>
        <v>0</v>
      </c>
      <c r="AI437" s="70">
        <f>+Outflows!AI437+Fees!AI437+'Ongoing Cash Flows'!AI437+'Terminal Value'!AI437</f>
        <v>0</v>
      </c>
      <c r="AJ437" s="70">
        <f>+Outflows!AJ437+Fees!AJ437+'Ongoing Cash Flows'!AJ437+'Terminal Value'!AJ437</f>
        <v>0</v>
      </c>
      <c r="AK437" s="70"/>
      <c r="AL437" s="6"/>
      <c r="AM437" s="71"/>
      <c r="AN437" s="72">
        <f t="shared" si="24"/>
        <v>7.1141210198402416E-2</v>
      </c>
      <c r="AO437" s="70">
        <f t="shared" ca="1" si="25"/>
        <v>5496.9370038671823</v>
      </c>
      <c r="AP437" s="166">
        <f t="shared" ca="1" si="26"/>
        <v>0</v>
      </c>
      <c r="AQ437" s="166">
        <f t="shared" ca="1" si="27"/>
        <v>40899637.15659941</v>
      </c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1"/>
      <c r="CM437" s="1"/>
      <c r="CN437" s="1"/>
      <c r="CO437" s="1"/>
      <c r="CP437" s="1"/>
    </row>
    <row r="438" spans="1:94" x14ac:dyDescent="0.2">
      <c r="A438" s="6">
        <v>436</v>
      </c>
      <c r="B438" s="70">
        <f>+Outflows!B438+Fees!B438+'Ongoing Cash Flows'!B438+'Terminal Value'!B438</f>
        <v>-92453.672253393408</v>
      </c>
      <c r="C438" s="70">
        <f>+Outflows!C438+Fees!C438+'Ongoing Cash Flows'!C438+'Terminal Value'!C438</f>
        <v>14122.851089297938</v>
      </c>
      <c r="D438" s="70">
        <f>+Outflows!D438+Fees!D438+'Ongoing Cash Flows'!D438+'Terminal Value'!D438</f>
        <v>11990.683405993777</v>
      </c>
      <c r="E438" s="70">
        <f>+Outflows!E438+Fees!E438+'Ongoing Cash Flows'!E438+'Terminal Value'!E438</f>
        <v>9995.5370934702223</v>
      </c>
      <c r="F438" s="70">
        <f>+Outflows!F438+Fees!F438+'Ongoing Cash Flows'!F438+'Terminal Value'!F438</f>
        <v>9642.6054846446514</v>
      </c>
      <c r="G438" s="70">
        <f>+Outflows!G438+Fees!G438+'Ongoing Cash Flows'!G438+'Terminal Value'!G438</f>
        <v>9461.3018319080002</v>
      </c>
      <c r="H438" s="70">
        <f>+Outflows!H438+Fees!H438+'Ongoing Cash Flows'!H438+'Terminal Value'!H438</f>
        <v>8450.9242088661522</v>
      </c>
      <c r="I438" s="70">
        <f>+Outflows!I438+Fees!I438+'Ongoing Cash Flows'!I438+'Terminal Value'!I438</f>
        <v>8302.1596687220517</v>
      </c>
      <c r="J438" s="70">
        <f>+Outflows!J438+Fees!J438+'Ongoing Cash Flows'!J438+'Terminal Value'!J438</f>
        <v>8289.7254661870611</v>
      </c>
      <c r="K438" s="70">
        <f>+Outflows!K438+Fees!K438+'Ongoing Cash Flows'!K438+'Terminal Value'!K438</f>
        <v>8280.5128363532349</v>
      </c>
      <c r="L438" s="70">
        <f>+Outflows!L438+Fees!L438+'Ongoing Cash Flows'!L438+'Terminal Value'!L438</f>
        <v>8281.7975313066527</v>
      </c>
      <c r="M438" s="70">
        <f>+Outflows!M438+Fees!M438+'Ongoing Cash Flows'!M438+'Terminal Value'!M438</f>
        <v>8253.7342020504111</v>
      </c>
      <c r="N438" s="70">
        <f>+Outflows!N438+Fees!N438+'Ongoing Cash Flows'!N438+'Terminal Value'!N438</f>
        <v>8236.1447987747451</v>
      </c>
      <c r="O438" s="70">
        <f>+Outflows!O438+Fees!O438+'Ongoing Cash Flows'!O438+'Terminal Value'!O438</f>
        <v>7909.9638849185485</v>
      </c>
      <c r="P438" s="70">
        <f>+Outflows!P438+Fees!P438+'Ongoing Cash Flows'!P438+'Terminal Value'!P438</f>
        <v>7802.1623132489231</v>
      </c>
      <c r="Q438" s="70">
        <f>+Outflows!Q438+Fees!Q438+'Ongoing Cash Flows'!Q438+'Terminal Value'!Q438</f>
        <v>7773.5488400909517</v>
      </c>
      <c r="R438" s="70">
        <f>+Outflows!R438+Fees!R438+'Ongoing Cash Flows'!R438+'Terminal Value'!R438</f>
        <v>1060.406639277521</v>
      </c>
      <c r="S438" s="70">
        <f>+Outflows!S438+Fees!S438+'Ongoing Cash Flows'!S438+'Terminal Value'!S438</f>
        <v>0</v>
      </c>
      <c r="T438" s="70">
        <f>+Outflows!T438+Fees!T438+'Ongoing Cash Flows'!T438+'Terminal Value'!T438</f>
        <v>0</v>
      </c>
      <c r="U438" s="70">
        <f>+Outflows!U438+Fees!U438+'Ongoing Cash Flows'!U438+'Terminal Value'!U438</f>
        <v>0</v>
      </c>
      <c r="V438" s="70">
        <f>+Outflows!V438+Fees!V438+'Ongoing Cash Flows'!V438+'Terminal Value'!V438</f>
        <v>0</v>
      </c>
      <c r="W438" s="70">
        <f>+Outflows!W438+Fees!W438+'Ongoing Cash Flows'!W438+'Terminal Value'!W438</f>
        <v>0</v>
      </c>
      <c r="X438" s="70">
        <f>+Outflows!X438+Fees!X438+'Ongoing Cash Flows'!X438+'Terminal Value'!X438</f>
        <v>0</v>
      </c>
      <c r="Y438" s="70">
        <f>+Outflows!Y438+Fees!Y438+'Ongoing Cash Flows'!Y438+'Terminal Value'!Y438</f>
        <v>0</v>
      </c>
      <c r="Z438" s="70">
        <f>+Outflows!Z438+Fees!Z438+'Ongoing Cash Flows'!Z438+'Terminal Value'!Z438</f>
        <v>0</v>
      </c>
      <c r="AA438" s="70">
        <f>+Outflows!AA438+Fees!AA438+'Ongoing Cash Flows'!AA438+'Terminal Value'!AA438</f>
        <v>0</v>
      </c>
      <c r="AB438" s="70">
        <f>+Outflows!AB438+Fees!AB438+'Ongoing Cash Flows'!AB438+'Terminal Value'!AB438</f>
        <v>0</v>
      </c>
      <c r="AC438" s="70">
        <f>+Outflows!AC438+Fees!AC438+'Ongoing Cash Flows'!AC438+'Terminal Value'!AC438</f>
        <v>0</v>
      </c>
      <c r="AD438" s="70">
        <f>+Outflows!AD438+Fees!AD438+'Ongoing Cash Flows'!AD438+'Terminal Value'!AD438</f>
        <v>0</v>
      </c>
      <c r="AE438" s="70">
        <f>+Outflows!AE438+Fees!AE438+'Ongoing Cash Flows'!AE438+'Terminal Value'!AE438</f>
        <v>0</v>
      </c>
      <c r="AF438" s="70">
        <f>+Outflows!AF438+Fees!AF438+'Ongoing Cash Flows'!AF438+'Terminal Value'!AF438</f>
        <v>0</v>
      </c>
      <c r="AG438" s="70">
        <f>+Outflows!AG438+Fees!AG438+'Ongoing Cash Flows'!AG438+'Terminal Value'!AG438</f>
        <v>0</v>
      </c>
      <c r="AH438" s="70">
        <f>+Outflows!AH438+Fees!AH438+'Ongoing Cash Flows'!AH438+'Terminal Value'!AH438</f>
        <v>0</v>
      </c>
      <c r="AI438" s="70">
        <f>+Outflows!AI438+Fees!AI438+'Ongoing Cash Flows'!AI438+'Terminal Value'!AI438</f>
        <v>0</v>
      </c>
      <c r="AJ438" s="70">
        <f>+Outflows!AJ438+Fees!AJ438+'Ongoing Cash Flows'!AJ438+'Terminal Value'!AJ438</f>
        <v>0</v>
      </c>
      <c r="AK438" s="70"/>
      <c r="AL438" s="6"/>
      <c r="AM438" s="71"/>
      <c r="AN438" s="72">
        <f t="shared" si="24"/>
        <v>6.0153773427009588E-2</v>
      </c>
      <c r="AO438" s="70">
        <f t="shared" ca="1" si="25"/>
        <v>280.03900651509457</v>
      </c>
      <c r="AP438" s="166">
        <f t="shared" ca="1" si="26"/>
        <v>0</v>
      </c>
      <c r="AQ438" s="166">
        <f t="shared" ca="1" si="27"/>
        <v>1388589.8337269411</v>
      </c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1"/>
      <c r="CM438" s="1"/>
      <c r="CN438" s="1"/>
      <c r="CO438" s="1"/>
      <c r="CP438" s="1"/>
    </row>
    <row r="439" spans="1:94" x14ac:dyDescent="0.2">
      <c r="A439" s="6">
        <v>437</v>
      </c>
      <c r="B439" s="70">
        <f>+Outflows!B439+Fees!B439+'Ongoing Cash Flows'!B439+'Terminal Value'!B439</f>
        <v>-86244.836214308089</v>
      </c>
      <c r="C439" s="70">
        <f>+Outflows!C439+Fees!C439+'Ongoing Cash Flows'!C439+'Terminal Value'!C439</f>
        <v>13980.746985234126</v>
      </c>
      <c r="D439" s="70">
        <f>+Outflows!D439+Fees!D439+'Ongoing Cash Flows'!D439+'Terminal Value'!D439</f>
        <v>11820.22576368885</v>
      </c>
      <c r="E439" s="70">
        <f>+Outflows!E439+Fees!E439+'Ongoing Cash Flows'!E439+'Terminal Value'!E439</f>
        <v>9755.7486753947032</v>
      </c>
      <c r="F439" s="70">
        <f>+Outflows!F439+Fees!F439+'Ongoing Cash Flows'!F439+'Terminal Value'!F439</f>
        <v>9446.4589211742878</v>
      </c>
      <c r="G439" s="70">
        <f>+Outflows!G439+Fees!G439+'Ongoing Cash Flows'!G439+'Terminal Value'!G439</f>
        <v>9249.140562476874</v>
      </c>
      <c r="H439" s="70">
        <f>+Outflows!H439+Fees!H439+'Ongoing Cash Flows'!H439+'Terminal Value'!H439</f>
        <v>8300.5322922067771</v>
      </c>
      <c r="I439" s="70">
        <f>+Outflows!I439+Fees!I439+'Ongoing Cash Flows'!I439+'Terminal Value'!I439</f>
        <v>8159.733937054265</v>
      </c>
      <c r="J439" s="70">
        <f>+Outflows!J439+Fees!J439+'Ongoing Cash Flows'!J439+'Terminal Value'!J439</f>
        <v>8147.2997345192753</v>
      </c>
      <c r="K439" s="70">
        <f>+Outflows!K439+Fees!K439+'Ongoing Cash Flows'!K439+'Terminal Value'!K439</f>
        <v>8137.8457051402484</v>
      </c>
      <c r="L439" s="70">
        <f>+Outflows!L439+Fees!L439+'Ongoing Cash Flows'!L439+'Terminal Value'!L439</f>
        <v>8139.3717996388659</v>
      </c>
      <c r="M439" s="70">
        <f>+Outflows!M439+Fees!M439+'Ongoing Cash Flows'!M439+'Terminal Value'!M439</f>
        <v>8111.0670708374255</v>
      </c>
      <c r="N439" s="70">
        <f>+Outflows!N439+Fees!N439+'Ongoing Cash Flows'!N439+'Terminal Value'!N439</f>
        <v>8093.7190671069584</v>
      </c>
      <c r="O439" s="70">
        <f>+Outflows!O439+Fees!O439+'Ongoing Cash Flows'!O439+'Terminal Value'!O439</f>
        <v>7767.2967537055629</v>
      </c>
      <c r="P439" s="70">
        <f>+Outflows!P439+Fees!P439+'Ongoing Cash Flows'!P439+'Terminal Value'!P439</f>
        <v>7659.7365815811372</v>
      </c>
      <c r="Q439" s="70">
        <f>+Outflows!Q439+Fees!Q439+'Ongoing Cash Flows'!Q439+'Terminal Value'!Q439</f>
        <v>7630.881708877966</v>
      </c>
      <c r="R439" s="70">
        <f>+Outflows!R439+Fees!R439+'Ongoing Cash Flows'!R439+'Terminal Value'!R439</f>
        <v>989.19377344362795</v>
      </c>
      <c r="S439" s="70">
        <f>+Outflows!S439+Fees!S439+'Ongoing Cash Flows'!S439+'Terminal Value'!S439</f>
        <v>0</v>
      </c>
      <c r="T439" s="70">
        <f>+Outflows!T439+Fees!T439+'Ongoing Cash Flows'!T439+'Terminal Value'!T439</f>
        <v>0</v>
      </c>
      <c r="U439" s="70">
        <f>+Outflows!U439+Fees!U439+'Ongoing Cash Flows'!U439+'Terminal Value'!U439</f>
        <v>0</v>
      </c>
      <c r="V439" s="70">
        <f>+Outflows!V439+Fees!V439+'Ongoing Cash Flows'!V439+'Terminal Value'!V439</f>
        <v>0</v>
      </c>
      <c r="W439" s="70">
        <f>+Outflows!W439+Fees!W439+'Ongoing Cash Flows'!W439+'Terminal Value'!W439</f>
        <v>0</v>
      </c>
      <c r="X439" s="70">
        <f>+Outflows!X439+Fees!X439+'Ongoing Cash Flows'!X439+'Terminal Value'!X439</f>
        <v>0</v>
      </c>
      <c r="Y439" s="70">
        <f>+Outflows!Y439+Fees!Y439+'Ongoing Cash Flows'!Y439+'Terminal Value'!Y439</f>
        <v>0</v>
      </c>
      <c r="Z439" s="70">
        <f>+Outflows!Z439+Fees!Z439+'Ongoing Cash Flows'!Z439+'Terminal Value'!Z439</f>
        <v>0</v>
      </c>
      <c r="AA439" s="70">
        <f>+Outflows!AA439+Fees!AA439+'Ongoing Cash Flows'!AA439+'Terminal Value'!AA439</f>
        <v>0</v>
      </c>
      <c r="AB439" s="70">
        <f>+Outflows!AB439+Fees!AB439+'Ongoing Cash Flows'!AB439+'Terminal Value'!AB439</f>
        <v>0</v>
      </c>
      <c r="AC439" s="70">
        <f>+Outflows!AC439+Fees!AC439+'Ongoing Cash Flows'!AC439+'Terminal Value'!AC439</f>
        <v>0</v>
      </c>
      <c r="AD439" s="70">
        <f>+Outflows!AD439+Fees!AD439+'Ongoing Cash Flows'!AD439+'Terminal Value'!AD439</f>
        <v>0</v>
      </c>
      <c r="AE439" s="70">
        <f>+Outflows!AE439+Fees!AE439+'Ongoing Cash Flows'!AE439+'Terminal Value'!AE439</f>
        <v>0</v>
      </c>
      <c r="AF439" s="70">
        <f>+Outflows!AF439+Fees!AF439+'Ongoing Cash Flows'!AF439+'Terminal Value'!AF439</f>
        <v>0</v>
      </c>
      <c r="AG439" s="70">
        <f>+Outflows!AG439+Fees!AG439+'Ongoing Cash Flows'!AG439+'Terminal Value'!AG439</f>
        <v>0</v>
      </c>
      <c r="AH439" s="70">
        <f>+Outflows!AH439+Fees!AH439+'Ongoing Cash Flows'!AH439+'Terminal Value'!AH439</f>
        <v>0</v>
      </c>
      <c r="AI439" s="70">
        <f>+Outflows!AI439+Fees!AI439+'Ongoing Cash Flows'!AI439+'Terminal Value'!AI439</f>
        <v>0</v>
      </c>
      <c r="AJ439" s="70">
        <f>+Outflows!AJ439+Fees!AJ439+'Ongoing Cash Flows'!AJ439+'Terminal Value'!AJ439</f>
        <v>0</v>
      </c>
      <c r="AK439" s="70"/>
      <c r="AL439" s="6"/>
      <c r="AM439" s="71"/>
      <c r="AN439" s="72">
        <f t="shared" si="24"/>
        <v>6.9072607159614594E-2</v>
      </c>
      <c r="AO439" s="70">
        <f t="shared" ca="1" si="25"/>
        <v>4560.9409979798593</v>
      </c>
      <c r="AP439" s="166">
        <f t="shared" ca="1" si="26"/>
        <v>0</v>
      </c>
      <c r="AQ439" s="166">
        <f t="shared" ca="1" si="27"/>
        <v>29803808.087324783</v>
      </c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1"/>
      <c r="CM439" s="1"/>
      <c r="CN439" s="1"/>
      <c r="CO439" s="1"/>
      <c r="CP439" s="1"/>
    </row>
    <row r="440" spans="1:94" x14ac:dyDescent="0.2">
      <c r="A440" s="6">
        <v>438</v>
      </c>
      <c r="B440" s="70">
        <f>+Outflows!B440+Fees!B440+'Ongoing Cash Flows'!B440+'Terminal Value'!B440</f>
        <v>-85731.125466521422</v>
      </c>
      <c r="C440" s="70">
        <f>+Outflows!C440+Fees!C440+'Ongoing Cash Flows'!C440+'Terminal Value'!C440</f>
        <v>13989.200965926337</v>
      </c>
      <c r="D440" s="70">
        <f>+Outflows!D440+Fees!D440+'Ongoing Cash Flows'!D440+'Terminal Value'!D440</f>
        <v>11873.775238463613</v>
      </c>
      <c r="E440" s="70">
        <f>+Outflows!E440+Fees!E440+'Ongoing Cash Flows'!E440+'Terminal Value'!E440</f>
        <v>9958.460687193925</v>
      </c>
      <c r="F440" s="70">
        <f>+Outflows!F440+Fees!F440+'Ongoing Cash Flows'!F440+'Terminal Value'!F440</f>
        <v>9469.6339027020767</v>
      </c>
      <c r="G440" s="70">
        <f>+Outflows!G440+Fees!G440+'Ongoing Cash Flows'!G440+'Terminal Value'!G440</f>
        <v>9207.8527764504652</v>
      </c>
      <c r="H440" s="70">
        <f>+Outflows!H440+Fees!H440+'Ongoing Cash Flows'!H440+'Terminal Value'!H440</f>
        <v>8288.0890671833095</v>
      </c>
      <c r="I440" s="70">
        <f>+Outflows!I440+Fees!I440+'Ongoing Cash Flows'!I440+'Terminal Value'!I440</f>
        <v>8147.949823468638</v>
      </c>
      <c r="J440" s="70">
        <f>+Outflows!J440+Fees!J440+'Ongoing Cash Flows'!J440+'Terminal Value'!J440</f>
        <v>8135.5156209336474</v>
      </c>
      <c r="K440" s="70">
        <f>+Outflows!K440+Fees!K440+'Ongoing Cash Flows'!K440+'Terminal Value'!K440</f>
        <v>8126.0416184807464</v>
      </c>
      <c r="L440" s="70">
        <f>+Outflows!L440+Fees!L440+'Ongoing Cash Flows'!L440+'Terminal Value'!L440</f>
        <v>8127.587686053238</v>
      </c>
      <c r="M440" s="70">
        <f>+Outflows!M440+Fees!M440+'Ongoing Cash Flows'!M440+'Terminal Value'!M440</f>
        <v>8099.2629841779235</v>
      </c>
      <c r="N440" s="70">
        <f>+Outflows!N440+Fees!N440+'Ongoing Cash Flows'!N440+'Terminal Value'!N440</f>
        <v>8081.9349535213305</v>
      </c>
      <c r="O440" s="70">
        <f>+Outflows!O440+Fees!O440+'Ongoing Cash Flows'!O440+'Terminal Value'!O440</f>
        <v>7755.4926670460609</v>
      </c>
      <c r="P440" s="70">
        <f>+Outflows!P440+Fees!P440+'Ongoing Cash Flows'!P440+'Terminal Value'!P440</f>
        <v>7647.9524679955093</v>
      </c>
      <c r="Q440" s="70">
        <f>+Outflows!Q440+Fees!Q440+'Ongoing Cash Flows'!Q440+'Terminal Value'!Q440</f>
        <v>7619.077622218465</v>
      </c>
      <c r="R440" s="70">
        <f>+Outflows!R440+Fees!R440+'Ongoing Cash Flows'!R440+'Terminal Value'!R440</f>
        <v>983.30171665081411</v>
      </c>
      <c r="S440" s="70">
        <f>+Outflows!S440+Fees!S440+'Ongoing Cash Flows'!S440+'Terminal Value'!S440</f>
        <v>0</v>
      </c>
      <c r="T440" s="70">
        <f>+Outflows!T440+Fees!T440+'Ongoing Cash Flows'!T440+'Terminal Value'!T440</f>
        <v>0</v>
      </c>
      <c r="U440" s="70">
        <f>+Outflows!U440+Fees!U440+'Ongoing Cash Flows'!U440+'Terminal Value'!U440</f>
        <v>0</v>
      </c>
      <c r="V440" s="70">
        <f>+Outflows!V440+Fees!V440+'Ongoing Cash Flows'!V440+'Terminal Value'!V440</f>
        <v>0</v>
      </c>
      <c r="W440" s="70">
        <f>+Outflows!W440+Fees!W440+'Ongoing Cash Flows'!W440+'Terminal Value'!W440</f>
        <v>0</v>
      </c>
      <c r="X440" s="70">
        <f>+Outflows!X440+Fees!X440+'Ongoing Cash Flows'!X440+'Terminal Value'!X440</f>
        <v>0</v>
      </c>
      <c r="Y440" s="70">
        <f>+Outflows!Y440+Fees!Y440+'Ongoing Cash Flows'!Y440+'Terminal Value'!Y440</f>
        <v>0</v>
      </c>
      <c r="Z440" s="70">
        <f>+Outflows!Z440+Fees!Z440+'Ongoing Cash Flows'!Z440+'Terminal Value'!Z440</f>
        <v>0</v>
      </c>
      <c r="AA440" s="70">
        <f>+Outflows!AA440+Fees!AA440+'Ongoing Cash Flows'!AA440+'Terminal Value'!AA440</f>
        <v>0</v>
      </c>
      <c r="AB440" s="70">
        <f>+Outflows!AB440+Fees!AB440+'Ongoing Cash Flows'!AB440+'Terminal Value'!AB440</f>
        <v>0</v>
      </c>
      <c r="AC440" s="70">
        <f>+Outflows!AC440+Fees!AC440+'Ongoing Cash Flows'!AC440+'Terminal Value'!AC440</f>
        <v>0</v>
      </c>
      <c r="AD440" s="70">
        <f>+Outflows!AD440+Fees!AD440+'Ongoing Cash Flows'!AD440+'Terminal Value'!AD440</f>
        <v>0</v>
      </c>
      <c r="AE440" s="70">
        <f>+Outflows!AE440+Fees!AE440+'Ongoing Cash Flows'!AE440+'Terminal Value'!AE440</f>
        <v>0</v>
      </c>
      <c r="AF440" s="70">
        <f>+Outflows!AF440+Fees!AF440+'Ongoing Cash Flows'!AF440+'Terminal Value'!AF440</f>
        <v>0</v>
      </c>
      <c r="AG440" s="70">
        <f>+Outflows!AG440+Fees!AG440+'Ongoing Cash Flows'!AG440+'Terminal Value'!AG440</f>
        <v>0</v>
      </c>
      <c r="AH440" s="70">
        <f>+Outflows!AH440+Fees!AH440+'Ongoing Cash Flows'!AH440+'Terminal Value'!AH440</f>
        <v>0</v>
      </c>
      <c r="AI440" s="70">
        <f>+Outflows!AI440+Fees!AI440+'Ongoing Cash Flows'!AI440+'Terminal Value'!AI440</f>
        <v>0</v>
      </c>
      <c r="AJ440" s="70">
        <f>+Outflows!AJ440+Fees!AJ440+'Ongoing Cash Flows'!AJ440+'Terminal Value'!AJ440</f>
        <v>0</v>
      </c>
      <c r="AK440" s="70"/>
      <c r="AL440" s="6"/>
      <c r="AM440" s="71"/>
      <c r="AN440" s="72">
        <f t="shared" si="24"/>
        <v>7.0420184731483454E-2</v>
      </c>
      <c r="AO440" s="70">
        <f t="shared" ca="1" si="25"/>
        <v>5177.2246893828687</v>
      </c>
      <c r="AP440" s="166">
        <f t="shared" ca="1" si="26"/>
        <v>0</v>
      </c>
      <c r="AQ440" s="166">
        <f t="shared" ca="1" si="27"/>
        <v>36912552.035821714</v>
      </c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1"/>
      <c r="CM440" s="1"/>
      <c r="CN440" s="1"/>
      <c r="CO440" s="1"/>
      <c r="CP440" s="1"/>
    </row>
    <row r="441" spans="1:94" x14ac:dyDescent="0.2">
      <c r="A441" s="6">
        <v>439</v>
      </c>
      <c r="B441" s="70">
        <f>+Outflows!B441+Fees!B441+'Ongoing Cash Flows'!B441+'Terminal Value'!B441</f>
        <v>-86462.553602830769</v>
      </c>
      <c r="C441" s="70">
        <f>+Outflows!C441+Fees!C441+'Ongoing Cash Flows'!C441+'Terminal Value'!C441</f>
        <v>14008.784868246181</v>
      </c>
      <c r="D441" s="70">
        <f>+Outflows!D441+Fees!D441+'Ongoing Cash Flows'!D441+'Terminal Value'!D441</f>
        <v>11883.242881092685</v>
      </c>
      <c r="E441" s="70">
        <f>+Outflows!E441+Fees!E441+'Ongoing Cash Flows'!E441+'Terminal Value'!E441</f>
        <v>9831.7092243905499</v>
      </c>
      <c r="F441" s="70">
        <f>+Outflows!F441+Fees!F441+'Ongoing Cash Flows'!F441+'Terminal Value'!F441</f>
        <v>9340.3432937846374</v>
      </c>
      <c r="G441" s="70">
        <f>+Outflows!G441+Fees!G441+'Ongoing Cash Flows'!G441+'Terminal Value'!G441</f>
        <v>9066.4175279714364</v>
      </c>
      <c r="H441" s="70">
        <f>+Outflows!H441+Fees!H441+'Ongoing Cash Flows'!H441+'Terminal Value'!H441</f>
        <v>8305.805895043748</v>
      </c>
      <c r="I441" s="70">
        <f>+Outflows!I441+Fees!I441+'Ongoing Cash Flows'!I441+'Terminal Value'!I441</f>
        <v>8164.7281997730643</v>
      </c>
      <c r="J441" s="70">
        <f>+Outflows!J441+Fees!J441+'Ongoing Cash Flows'!J441+'Terminal Value'!J441</f>
        <v>8152.2939972380746</v>
      </c>
      <c r="K441" s="70">
        <f>+Outflows!K441+Fees!K441+'Ongoing Cash Flows'!K441+'Terminal Value'!K441</f>
        <v>8142.8484327111128</v>
      </c>
      <c r="L441" s="70">
        <f>+Outflows!L441+Fees!L441+'Ongoing Cash Flows'!L441+'Terminal Value'!L441</f>
        <v>8144.3660623576652</v>
      </c>
      <c r="M441" s="70">
        <f>+Outflows!M441+Fees!M441+'Ongoing Cash Flows'!M441+'Terminal Value'!M441</f>
        <v>8116.0697984082908</v>
      </c>
      <c r="N441" s="70">
        <f>+Outflows!N441+Fees!N441+'Ongoing Cash Flows'!N441+'Terminal Value'!N441</f>
        <v>8098.7133298257577</v>
      </c>
      <c r="O441" s="70">
        <f>+Outflows!O441+Fees!O441+'Ongoing Cash Flows'!O441+'Terminal Value'!O441</f>
        <v>7772.2994812764282</v>
      </c>
      <c r="P441" s="70">
        <f>+Outflows!P441+Fees!P441+'Ongoing Cash Flows'!P441+'Terminal Value'!P441</f>
        <v>7664.7308442999365</v>
      </c>
      <c r="Q441" s="70">
        <f>+Outflows!Q441+Fees!Q441+'Ongoing Cash Flows'!Q441+'Terminal Value'!Q441</f>
        <v>7635.8844364488314</v>
      </c>
      <c r="R441" s="70">
        <f>+Outflows!R441+Fees!R441+'Ongoing Cash Flows'!R441+'Terminal Value'!R441</f>
        <v>991.69090480302759</v>
      </c>
      <c r="S441" s="70">
        <f>+Outflows!S441+Fees!S441+'Ongoing Cash Flows'!S441+'Terminal Value'!S441</f>
        <v>0</v>
      </c>
      <c r="T441" s="70">
        <f>+Outflows!T441+Fees!T441+'Ongoing Cash Flows'!T441+'Terminal Value'!T441</f>
        <v>0</v>
      </c>
      <c r="U441" s="70">
        <f>+Outflows!U441+Fees!U441+'Ongoing Cash Flows'!U441+'Terminal Value'!U441</f>
        <v>0</v>
      </c>
      <c r="V441" s="70">
        <f>+Outflows!V441+Fees!V441+'Ongoing Cash Flows'!V441+'Terminal Value'!V441</f>
        <v>0</v>
      </c>
      <c r="W441" s="70">
        <f>+Outflows!W441+Fees!W441+'Ongoing Cash Flows'!W441+'Terminal Value'!W441</f>
        <v>0</v>
      </c>
      <c r="X441" s="70">
        <f>+Outflows!X441+Fees!X441+'Ongoing Cash Flows'!X441+'Terminal Value'!X441</f>
        <v>0</v>
      </c>
      <c r="Y441" s="70">
        <f>+Outflows!Y441+Fees!Y441+'Ongoing Cash Flows'!Y441+'Terminal Value'!Y441</f>
        <v>0</v>
      </c>
      <c r="Z441" s="70">
        <f>+Outflows!Z441+Fees!Z441+'Ongoing Cash Flows'!Z441+'Terminal Value'!Z441</f>
        <v>0</v>
      </c>
      <c r="AA441" s="70">
        <f>+Outflows!AA441+Fees!AA441+'Ongoing Cash Flows'!AA441+'Terminal Value'!AA441</f>
        <v>0</v>
      </c>
      <c r="AB441" s="70">
        <f>+Outflows!AB441+Fees!AB441+'Ongoing Cash Flows'!AB441+'Terminal Value'!AB441</f>
        <v>0</v>
      </c>
      <c r="AC441" s="70">
        <f>+Outflows!AC441+Fees!AC441+'Ongoing Cash Flows'!AC441+'Terminal Value'!AC441</f>
        <v>0</v>
      </c>
      <c r="AD441" s="70">
        <f>+Outflows!AD441+Fees!AD441+'Ongoing Cash Flows'!AD441+'Terminal Value'!AD441</f>
        <v>0</v>
      </c>
      <c r="AE441" s="70">
        <f>+Outflows!AE441+Fees!AE441+'Ongoing Cash Flows'!AE441+'Terminal Value'!AE441</f>
        <v>0</v>
      </c>
      <c r="AF441" s="70">
        <f>+Outflows!AF441+Fees!AF441+'Ongoing Cash Flows'!AF441+'Terminal Value'!AF441</f>
        <v>0</v>
      </c>
      <c r="AG441" s="70">
        <f>+Outflows!AG441+Fees!AG441+'Ongoing Cash Flows'!AG441+'Terminal Value'!AG441</f>
        <v>0</v>
      </c>
      <c r="AH441" s="70">
        <f>+Outflows!AH441+Fees!AH441+'Ongoing Cash Flows'!AH441+'Terminal Value'!AH441</f>
        <v>0</v>
      </c>
      <c r="AI441" s="70">
        <f>+Outflows!AI441+Fees!AI441+'Ongoing Cash Flows'!AI441+'Terminal Value'!AI441</f>
        <v>0</v>
      </c>
      <c r="AJ441" s="70">
        <f>+Outflows!AJ441+Fees!AJ441+'Ongoing Cash Flows'!AJ441+'Terminal Value'!AJ441</f>
        <v>0</v>
      </c>
      <c r="AK441" s="70"/>
      <c r="AL441" s="6"/>
      <c r="AM441" s="71"/>
      <c r="AN441" s="72">
        <f t="shared" si="24"/>
        <v>6.8546590209007247E-2</v>
      </c>
      <c r="AO441" s="70">
        <f t="shared" ca="1" si="25"/>
        <v>4315.0216995178362</v>
      </c>
      <c r="AP441" s="166">
        <f t="shared" ca="1" si="26"/>
        <v>0</v>
      </c>
      <c r="AQ441" s="166">
        <f t="shared" ca="1" si="27"/>
        <v>27179196.621439669</v>
      </c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1"/>
      <c r="CM441" s="1"/>
      <c r="CN441" s="1"/>
      <c r="CO441" s="1"/>
      <c r="CP441" s="1"/>
    </row>
    <row r="442" spans="1:94" x14ac:dyDescent="0.2">
      <c r="A442" s="6">
        <v>440</v>
      </c>
      <c r="B442" s="70">
        <f>+Outflows!B442+Fees!B442+'Ongoing Cash Flows'!B442+'Terminal Value'!B442</f>
        <v>-100737.1385033229</v>
      </c>
      <c r="C442" s="70">
        <f>+Outflows!C442+Fees!C442+'Ongoing Cash Flows'!C442+'Terminal Value'!C442</f>
        <v>14311.793933300709</v>
      </c>
      <c r="D442" s="70">
        <f>+Outflows!D442+Fees!D442+'Ongoing Cash Flows'!D442+'Terminal Value'!D442</f>
        <v>12440.111282442222</v>
      </c>
      <c r="E442" s="70">
        <f>+Outflows!E442+Fees!E442+'Ongoing Cash Flows'!E442+'Terminal Value'!E442</f>
        <v>10335.313173797984</v>
      </c>
      <c r="F442" s="70">
        <f>+Outflows!F442+Fees!F442+'Ongoing Cash Flows'!F442+'Terminal Value'!F442</f>
        <v>9828.8416897928964</v>
      </c>
      <c r="G442" s="70">
        <f>+Outflows!G442+Fees!G442+'Ongoing Cash Flows'!G442+'Terminal Value'!G442</f>
        <v>9491.9518777569174</v>
      </c>
      <c r="H442" s="70">
        <f>+Outflows!H442+Fees!H442+'Ongoing Cash Flows'!H442+'Terminal Value'!H442</f>
        <v>8651.5683164038437</v>
      </c>
      <c r="I442" s="70">
        <f>+Outflows!I442+Fees!I442+'Ongoing Cash Flows'!I442+'Terminal Value'!I442</f>
        <v>8492.1757577224344</v>
      </c>
      <c r="J442" s="70">
        <f>+Outflows!J442+Fees!J442+'Ongoing Cash Flows'!J442+'Terminal Value'!J442</f>
        <v>8479.7415551874437</v>
      </c>
      <c r="K442" s="70">
        <f>+Outflows!K442+Fees!K442+'Ongoing Cash Flows'!K442+'Terminal Value'!K442</f>
        <v>8470.8509865214146</v>
      </c>
      <c r="L442" s="70">
        <f>+Outflows!L442+Fees!L442+'Ongoing Cash Flows'!L442+'Terminal Value'!L442</f>
        <v>8471.8136203070335</v>
      </c>
      <c r="M442" s="70">
        <f>+Outflows!M442+Fees!M442+'Ongoing Cash Flows'!M442+'Terminal Value'!M442</f>
        <v>8444.0723522185908</v>
      </c>
      <c r="N442" s="70">
        <f>+Outflows!N442+Fees!N442+'Ongoing Cash Flows'!N442+'Terminal Value'!N442</f>
        <v>8426.1608877751278</v>
      </c>
      <c r="O442" s="70">
        <f>+Outflows!O442+Fees!O442+'Ongoing Cash Flows'!O442+'Terminal Value'!O442</f>
        <v>8100.3020350867282</v>
      </c>
      <c r="P442" s="70">
        <f>+Outflows!P442+Fees!P442+'Ongoing Cash Flows'!P442+'Terminal Value'!P442</f>
        <v>7992.1784022493057</v>
      </c>
      <c r="Q442" s="70">
        <f>+Outflows!Q442+Fees!Q442+'Ongoing Cash Flows'!Q442+'Terminal Value'!Q442</f>
        <v>7963.8869902591323</v>
      </c>
      <c r="R442" s="70">
        <f>+Outflows!R442+Fees!R442+'Ongoing Cash Flows'!R442+'Terminal Value'!R442</f>
        <v>1155.4146837777121</v>
      </c>
      <c r="S442" s="70">
        <f>+Outflows!S442+Fees!S442+'Ongoing Cash Flows'!S442+'Terminal Value'!S442</f>
        <v>0</v>
      </c>
      <c r="T442" s="70">
        <f>+Outflows!T442+Fees!T442+'Ongoing Cash Flows'!T442+'Terminal Value'!T442</f>
        <v>0</v>
      </c>
      <c r="U442" s="70">
        <f>+Outflows!U442+Fees!U442+'Ongoing Cash Flows'!U442+'Terminal Value'!U442</f>
        <v>0</v>
      </c>
      <c r="V442" s="70">
        <f>+Outflows!V442+Fees!V442+'Ongoing Cash Flows'!V442+'Terminal Value'!V442</f>
        <v>0</v>
      </c>
      <c r="W442" s="70">
        <f>+Outflows!W442+Fees!W442+'Ongoing Cash Flows'!W442+'Terminal Value'!W442</f>
        <v>0</v>
      </c>
      <c r="X442" s="70">
        <f>+Outflows!X442+Fees!X442+'Ongoing Cash Flows'!X442+'Terminal Value'!X442</f>
        <v>0</v>
      </c>
      <c r="Y442" s="70">
        <f>+Outflows!Y442+Fees!Y442+'Ongoing Cash Flows'!Y442+'Terminal Value'!Y442</f>
        <v>0</v>
      </c>
      <c r="Z442" s="70">
        <f>+Outflows!Z442+Fees!Z442+'Ongoing Cash Flows'!Z442+'Terminal Value'!Z442</f>
        <v>0</v>
      </c>
      <c r="AA442" s="70">
        <f>+Outflows!AA442+Fees!AA442+'Ongoing Cash Flows'!AA442+'Terminal Value'!AA442</f>
        <v>0</v>
      </c>
      <c r="AB442" s="70">
        <f>+Outflows!AB442+Fees!AB442+'Ongoing Cash Flows'!AB442+'Terminal Value'!AB442</f>
        <v>0</v>
      </c>
      <c r="AC442" s="70">
        <f>+Outflows!AC442+Fees!AC442+'Ongoing Cash Flows'!AC442+'Terminal Value'!AC442</f>
        <v>0</v>
      </c>
      <c r="AD442" s="70">
        <f>+Outflows!AD442+Fees!AD442+'Ongoing Cash Flows'!AD442+'Terminal Value'!AD442</f>
        <v>0</v>
      </c>
      <c r="AE442" s="70">
        <f>+Outflows!AE442+Fees!AE442+'Ongoing Cash Flows'!AE442+'Terminal Value'!AE442</f>
        <v>0</v>
      </c>
      <c r="AF442" s="70">
        <f>+Outflows!AF442+Fees!AF442+'Ongoing Cash Flows'!AF442+'Terminal Value'!AF442</f>
        <v>0</v>
      </c>
      <c r="AG442" s="70">
        <f>+Outflows!AG442+Fees!AG442+'Ongoing Cash Flows'!AG442+'Terminal Value'!AG442</f>
        <v>0</v>
      </c>
      <c r="AH442" s="70">
        <f>+Outflows!AH442+Fees!AH442+'Ongoing Cash Flows'!AH442+'Terminal Value'!AH442</f>
        <v>0</v>
      </c>
      <c r="AI442" s="70">
        <f>+Outflows!AI442+Fees!AI442+'Ongoing Cash Flows'!AI442+'Terminal Value'!AI442</f>
        <v>0</v>
      </c>
      <c r="AJ442" s="70">
        <f>+Outflows!AJ442+Fees!AJ442+'Ongoing Cash Flows'!AJ442+'Terminal Value'!AJ442</f>
        <v>0</v>
      </c>
      <c r="AK442" s="70"/>
      <c r="AL442" s="6"/>
      <c r="AM442" s="71"/>
      <c r="AN442" s="72">
        <f t="shared" si="24"/>
        <v>4.9706783890724193E-2</v>
      </c>
      <c r="AO442" s="70">
        <f t="shared" ca="1" si="25"/>
        <v>-5463.7679312337859</v>
      </c>
      <c r="AP442" s="166">
        <f t="shared" ca="1" si="26"/>
        <v>20843082.794903982</v>
      </c>
      <c r="AQ442" s="166">
        <f t="shared" ca="1" si="27"/>
        <v>0</v>
      </c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1"/>
      <c r="CM442" s="1"/>
      <c r="CN442" s="1"/>
      <c r="CO442" s="1"/>
      <c r="CP442" s="1"/>
    </row>
    <row r="443" spans="1:94" x14ac:dyDescent="0.2">
      <c r="A443" s="6">
        <v>441</v>
      </c>
      <c r="B443" s="70">
        <f>+Outflows!B443+Fees!B443+'Ongoing Cash Flows'!B443+'Terminal Value'!B443</f>
        <v>-97268.357683945607</v>
      </c>
      <c r="C443" s="70">
        <f>+Outflows!C443+Fees!C443+'Ongoing Cash Flows'!C443+'Terminal Value'!C443</f>
        <v>14249.566835380207</v>
      </c>
      <c r="D443" s="70">
        <f>+Outflows!D443+Fees!D443+'Ongoing Cash Flows'!D443+'Terminal Value'!D443</f>
        <v>12250.135191678604</v>
      </c>
      <c r="E443" s="70">
        <f>+Outflows!E443+Fees!E443+'Ongoing Cash Flows'!E443+'Terminal Value'!E443</f>
        <v>10213.740383195602</v>
      </c>
      <c r="F443" s="70">
        <f>+Outflows!F443+Fees!F443+'Ongoing Cash Flows'!F443+'Terminal Value'!F443</f>
        <v>9711.3096862431667</v>
      </c>
      <c r="G443" s="70">
        <f>+Outflows!G443+Fees!G443+'Ongoing Cash Flows'!G443+'Terminal Value'!G443</f>
        <v>9574.1384522233275</v>
      </c>
      <c r="H443" s="70">
        <f>+Outflows!H443+Fees!H443+'Ongoing Cash Flows'!H443+'Terminal Value'!H443</f>
        <v>8567.5466748894905</v>
      </c>
      <c r="I443" s="70">
        <f>+Outflows!I443+Fees!I443+'Ongoing Cash Flows'!I443+'Terminal Value'!I443</f>
        <v>8412.6047007505731</v>
      </c>
      <c r="J443" s="70">
        <f>+Outflows!J443+Fees!J443+'Ongoing Cash Flows'!J443+'Terminal Value'!J443</f>
        <v>8400.1704982155843</v>
      </c>
      <c r="K443" s="70">
        <f>+Outflows!K443+Fees!K443+'Ongoing Cash Flows'!K443+'Terminal Value'!K443</f>
        <v>8391.1450633512977</v>
      </c>
      <c r="L443" s="70">
        <f>+Outflows!L443+Fees!L443+'Ongoing Cash Flows'!L443+'Terminal Value'!L443</f>
        <v>8392.2425633351741</v>
      </c>
      <c r="M443" s="70">
        <f>+Outflows!M443+Fees!M443+'Ongoing Cash Flows'!M443+'Terminal Value'!M443</f>
        <v>8364.3664290484739</v>
      </c>
      <c r="N443" s="70">
        <f>+Outflows!N443+Fees!N443+'Ongoing Cash Flows'!N443+'Terminal Value'!N443</f>
        <v>8346.5898308032665</v>
      </c>
      <c r="O443" s="70">
        <f>+Outflows!O443+Fees!O443+'Ongoing Cash Flows'!O443+'Terminal Value'!O443</f>
        <v>8020.5961119166113</v>
      </c>
      <c r="P443" s="70">
        <f>+Outflows!P443+Fees!P443+'Ongoing Cash Flows'!P443+'Terminal Value'!P443</f>
        <v>7912.6073452774463</v>
      </c>
      <c r="Q443" s="70">
        <f>+Outflows!Q443+Fees!Q443+'Ongoing Cash Flows'!Q443+'Terminal Value'!Q443</f>
        <v>7884.1810670890145</v>
      </c>
      <c r="R443" s="70">
        <f>+Outflows!R443+Fees!R443+'Ongoing Cash Flows'!R443+'Terminal Value'!R443</f>
        <v>1115.6291552917824</v>
      </c>
      <c r="S443" s="70">
        <f>+Outflows!S443+Fees!S443+'Ongoing Cash Flows'!S443+'Terminal Value'!S443</f>
        <v>0</v>
      </c>
      <c r="T443" s="70">
        <f>+Outflows!T443+Fees!T443+'Ongoing Cash Flows'!T443+'Terminal Value'!T443</f>
        <v>0</v>
      </c>
      <c r="U443" s="70">
        <f>+Outflows!U443+Fees!U443+'Ongoing Cash Flows'!U443+'Terminal Value'!U443</f>
        <v>0</v>
      </c>
      <c r="V443" s="70">
        <f>+Outflows!V443+Fees!V443+'Ongoing Cash Flows'!V443+'Terminal Value'!V443</f>
        <v>0</v>
      </c>
      <c r="W443" s="70">
        <f>+Outflows!W443+Fees!W443+'Ongoing Cash Flows'!W443+'Terminal Value'!W443</f>
        <v>0</v>
      </c>
      <c r="X443" s="70">
        <f>+Outflows!X443+Fees!X443+'Ongoing Cash Flows'!X443+'Terminal Value'!X443</f>
        <v>0</v>
      </c>
      <c r="Y443" s="70">
        <f>+Outflows!Y443+Fees!Y443+'Ongoing Cash Flows'!Y443+'Terminal Value'!Y443</f>
        <v>0</v>
      </c>
      <c r="Z443" s="70">
        <f>+Outflows!Z443+Fees!Z443+'Ongoing Cash Flows'!Z443+'Terminal Value'!Z443</f>
        <v>0</v>
      </c>
      <c r="AA443" s="70">
        <f>+Outflows!AA443+Fees!AA443+'Ongoing Cash Flows'!AA443+'Terminal Value'!AA443</f>
        <v>0</v>
      </c>
      <c r="AB443" s="70">
        <f>+Outflows!AB443+Fees!AB443+'Ongoing Cash Flows'!AB443+'Terminal Value'!AB443</f>
        <v>0</v>
      </c>
      <c r="AC443" s="70">
        <f>+Outflows!AC443+Fees!AC443+'Ongoing Cash Flows'!AC443+'Terminal Value'!AC443</f>
        <v>0</v>
      </c>
      <c r="AD443" s="70">
        <f>+Outflows!AD443+Fees!AD443+'Ongoing Cash Flows'!AD443+'Terminal Value'!AD443</f>
        <v>0</v>
      </c>
      <c r="AE443" s="70">
        <f>+Outflows!AE443+Fees!AE443+'Ongoing Cash Flows'!AE443+'Terminal Value'!AE443</f>
        <v>0</v>
      </c>
      <c r="AF443" s="70">
        <f>+Outflows!AF443+Fees!AF443+'Ongoing Cash Flows'!AF443+'Terminal Value'!AF443</f>
        <v>0</v>
      </c>
      <c r="AG443" s="70">
        <f>+Outflows!AG443+Fees!AG443+'Ongoing Cash Flows'!AG443+'Terminal Value'!AG443</f>
        <v>0</v>
      </c>
      <c r="AH443" s="70">
        <f>+Outflows!AH443+Fees!AH443+'Ongoing Cash Flows'!AH443+'Terminal Value'!AH443</f>
        <v>0</v>
      </c>
      <c r="AI443" s="70">
        <f>+Outflows!AI443+Fees!AI443+'Ongoing Cash Flows'!AI443+'Terminal Value'!AI443</f>
        <v>0</v>
      </c>
      <c r="AJ443" s="70">
        <f>+Outflows!AJ443+Fees!AJ443+'Ongoing Cash Flows'!AJ443+'Terminal Value'!AJ443</f>
        <v>0</v>
      </c>
      <c r="AK443" s="70"/>
      <c r="AL443" s="6"/>
      <c r="AM443" s="71"/>
      <c r="AN443" s="72">
        <f t="shared" si="24"/>
        <v>5.4017791152000422E-2</v>
      </c>
      <c r="AO443" s="70">
        <f t="shared" ca="1" si="25"/>
        <v>-2991.6817506065472</v>
      </c>
      <c r="AP443" s="166">
        <f t="shared" ca="1" si="26"/>
        <v>4382057.0337647377</v>
      </c>
      <c r="AQ443" s="166">
        <f t="shared" ca="1" si="27"/>
        <v>0</v>
      </c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1"/>
      <c r="CM443" s="1"/>
      <c r="CN443" s="1"/>
      <c r="CO443" s="1"/>
      <c r="CP443" s="1"/>
    </row>
    <row r="444" spans="1:94" x14ac:dyDescent="0.2">
      <c r="A444" s="6">
        <v>442</v>
      </c>
      <c r="B444" s="70">
        <f>+Outflows!B444+Fees!B444+'Ongoing Cash Flows'!B444+'Terminal Value'!B444</f>
        <v>-95630.886762910945</v>
      </c>
      <c r="C444" s="70">
        <f>+Outflows!C444+Fees!C444+'Ongoing Cash Flows'!C444+'Terminal Value'!C444</f>
        <v>14157.517375683108</v>
      </c>
      <c r="D444" s="70">
        <f>+Outflows!D444+Fees!D444+'Ongoing Cash Flows'!D444+'Terminal Value'!D444</f>
        <v>12181.75757444157</v>
      </c>
      <c r="E444" s="70">
        <f>+Outflows!E444+Fees!E444+'Ongoing Cash Flows'!E444+'Terminal Value'!E444</f>
        <v>10155.30712224514</v>
      </c>
      <c r="F444" s="70">
        <f>+Outflows!F444+Fees!F444+'Ongoing Cash Flows'!F444+'Terminal Value'!F444</f>
        <v>9663.1014249939708</v>
      </c>
      <c r="G444" s="70">
        <f>+Outflows!G444+Fees!G444+'Ongoing Cash Flows'!G444+'Terminal Value'!G444</f>
        <v>9393.7209757716846</v>
      </c>
      <c r="H444" s="70">
        <f>+Outflows!H444+Fees!H444+'Ongoing Cash Flows'!H444+'Terminal Value'!H444</f>
        <v>8527.8834612471674</v>
      </c>
      <c r="I444" s="70">
        <f>+Outflows!I444+Fees!I444+'Ongoing Cash Flows'!I444+'Terminal Value'!I444</f>
        <v>8375.0424277987768</v>
      </c>
      <c r="J444" s="70">
        <f>+Outflows!J444+Fees!J444+'Ongoing Cash Flows'!J444+'Terminal Value'!J444</f>
        <v>8362.6082252637862</v>
      </c>
      <c r="K444" s="70">
        <f>+Outflows!K444+Fees!K444+'Ongoing Cash Flows'!K444+'Terminal Value'!K444</f>
        <v>8353.5191255300888</v>
      </c>
      <c r="L444" s="70">
        <f>+Outflows!L444+Fees!L444+'Ongoing Cash Flows'!L444+'Terminal Value'!L444</f>
        <v>8354.6802903833759</v>
      </c>
      <c r="M444" s="70">
        <f>+Outflows!M444+Fees!M444+'Ongoing Cash Flows'!M444+'Terminal Value'!M444</f>
        <v>8326.740491227265</v>
      </c>
      <c r="N444" s="70">
        <f>+Outflows!N444+Fees!N444+'Ongoing Cash Flows'!N444+'Terminal Value'!N444</f>
        <v>8309.0275578514702</v>
      </c>
      <c r="O444" s="70">
        <f>+Outflows!O444+Fees!O444+'Ongoing Cash Flows'!O444+'Terminal Value'!O444</f>
        <v>7982.9701740954024</v>
      </c>
      <c r="P444" s="70">
        <f>+Outflows!P444+Fees!P444+'Ongoing Cash Flows'!P444+'Terminal Value'!P444</f>
        <v>7875.0450723256481</v>
      </c>
      <c r="Q444" s="70">
        <f>+Outflows!Q444+Fees!Q444+'Ongoing Cash Flows'!Q444+'Terminal Value'!Q444</f>
        <v>7846.5551292678065</v>
      </c>
      <c r="R444" s="70">
        <f>+Outflows!R444+Fees!R444+'Ongoing Cash Flows'!R444+'Terminal Value'!R444</f>
        <v>1096.8480188158833</v>
      </c>
      <c r="S444" s="70">
        <f>+Outflows!S444+Fees!S444+'Ongoing Cash Flows'!S444+'Terminal Value'!S444</f>
        <v>0</v>
      </c>
      <c r="T444" s="70">
        <f>+Outflows!T444+Fees!T444+'Ongoing Cash Flows'!T444+'Terminal Value'!T444</f>
        <v>0</v>
      </c>
      <c r="U444" s="70">
        <f>+Outflows!U444+Fees!U444+'Ongoing Cash Flows'!U444+'Terminal Value'!U444</f>
        <v>0</v>
      </c>
      <c r="V444" s="70">
        <f>+Outflows!V444+Fees!V444+'Ongoing Cash Flows'!V444+'Terminal Value'!V444</f>
        <v>0</v>
      </c>
      <c r="W444" s="70">
        <f>+Outflows!W444+Fees!W444+'Ongoing Cash Flows'!W444+'Terminal Value'!W444</f>
        <v>0</v>
      </c>
      <c r="X444" s="70">
        <f>+Outflows!X444+Fees!X444+'Ongoing Cash Flows'!X444+'Terminal Value'!X444</f>
        <v>0</v>
      </c>
      <c r="Y444" s="70">
        <f>+Outflows!Y444+Fees!Y444+'Ongoing Cash Flows'!Y444+'Terminal Value'!Y444</f>
        <v>0</v>
      </c>
      <c r="Z444" s="70">
        <f>+Outflows!Z444+Fees!Z444+'Ongoing Cash Flows'!Z444+'Terminal Value'!Z444</f>
        <v>0</v>
      </c>
      <c r="AA444" s="70">
        <f>+Outflows!AA444+Fees!AA444+'Ongoing Cash Flows'!AA444+'Terminal Value'!AA444</f>
        <v>0</v>
      </c>
      <c r="AB444" s="70">
        <f>+Outflows!AB444+Fees!AB444+'Ongoing Cash Flows'!AB444+'Terminal Value'!AB444</f>
        <v>0</v>
      </c>
      <c r="AC444" s="70">
        <f>+Outflows!AC444+Fees!AC444+'Ongoing Cash Flows'!AC444+'Terminal Value'!AC444</f>
        <v>0</v>
      </c>
      <c r="AD444" s="70">
        <f>+Outflows!AD444+Fees!AD444+'Ongoing Cash Flows'!AD444+'Terminal Value'!AD444</f>
        <v>0</v>
      </c>
      <c r="AE444" s="70">
        <f>+Outflows!AE444+Fees!AE444+'Ongoing Cash Flows'!AE444+'Terminal Value'!AE444</f>
        <v>0</v>
      </c>
      <c r="AF444" s="70">
        <f>+Outflows!AF444+Fees!AF444+'Ongoing Cash Flows'!AF444+'Terminal Value'!AF444</f>
        <v>0</v>
      </c>
      <c r="AG444" s="70">
        <f>+Outflows!AG444+Fees!AG444+'Ongoing Cash Flows'!AG444+'Terminal Value'!AG444</f>
        <v>0</v>
      </c>
      <c r="AH444" s="70">
        <f>+Outflows!AH444+Fees!AH444+'Ongoing Cash Flows'!AH444+'Terminal Value'!AH444</f>
        <v>0</v>
      </c>
      <c r="AI444" s="70">
        <f>+Outflows!AI444+Fees!AI444+'Ongoing Cash Flows'!AI444+'Terminal Value'!AI444</f>
        <v>0</v>
      </c>
      <c r="AJ444" s="70">
        <f>+Outflows!AJ444+Fees!AJ444+'Ongoing Cash Flows'!AJ444+'Terminal Value'!AJ444</f>
        <v>0</v>
      </c>
      <c r="AK444" s="70"/>
      <c r="AL444" s="6"/>
      <c r="AM444" s="71"/>
      <c r="AN444" s="72">
        <f t="shared" si="24"/>
        <v>5.5795523524284366E-2</v>
      </c>
      <c r="AO444" s="70">
        <f t="shared" ca="1" si="25"/>
        <v>-2010.9145495175485</v>
      </c>
      <c r="AP444" s="166">
        <f t="shared" ca="1" si="26"/>
        <v>1237810.089601316</v>
      </c>
      <c r="AQ444" s="166">
        <f t="shared" ca="1" si="27"/>
        <v>0</v>
      </c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1"/>
      <c r="CM444" s="1"/>
      <c r="CN444" s="1"/>
      <c r="CO444" s="1"/>
      <c r="CP444" s="1"/>
    </row>
    <row r="445" spans="1:94" x14ac:dyDescent="0.2">
      <c r="A445" s="6">
        <v>443</v>
      </c>
      <c r="B445" s="70">
        <f>+Outflows!B445+Fees!B445+'Ongoing Cash Flows'!B445+'Terminal Value'!B445</f>
        <v>-95864.336116874751</v>
      </c>
      <c r="C445" s="70">
        <f>+Outflows!C445+Fees!C445+'Ongoing Cash Flows'!C445+'Terminal Value'!C445</f>
        <v>14253.384656816372</v>
      </c>
      <c r="D445" s="70">
        <f>+Outflows!D445+Fees!D445+'Ongoing Cash Flows'!D445+'Terminal Value'!D445</f>
        <v>12186.993262371239</v>
      </c>
      <c r="E445" s="70">
        <f>+Outflows!E445+Fees!E445+'Ongoing Cash Flows'!E445+'Terminal Value'!E445</f>
        <v>10192.078267547269</v>
      </c>
      <c r="F445" s="70">
        <f>+Outflows!F445+Fees!F445+'Ongoing Cash Flows'!F445+'Terminal Value'!F445</f>
        <v>9894.6188757424934</v>
      </c>
      <c r="G445" s="70">
        <f>+Outflows!G445+Fees!G445+'Ongoing Cash Flows'!G445+'Terminal Value'!G445</f>
        <v>9547.9606912046584</v>
      </c>
      <c r="H445" s="70">
        <f>+Outflows!H445+Fees!H445+'Ongoing Cash Flows'!H445+'Terminal Value'!H445</f>
        <v>8533.5381275267246</v>
      </c>
      <c r="I445" s="70">
        <f>+Outflows!I445+Fees!I445+'Ongoing Cash Flows'!I445+'Terminal Value'!I445</f>
        <v>8380.3975692192216</v>
      </c>
      <c r="J445" s="70">
        <f>+Outflows!J445+Fees!J445+'Ongoing Cash Flows'!J445+'Terminal Value'!J445</f>
        <v>8367.9633666842328</v>
      </c>
      <c r="K445" s="70">
        <f>+Outflows!K445+Fees!K445+'Ongoing Cash Flows'!K445+'Terminal Value'!K445</f>
        <v>8358.8833434614171</v>
      </c>
      <c r="L445" s="70">
        <f>+Outflows!L445+Fees!L445+'Ongoing Cash Flows'!L445+'Terminal Value'!L445</f>
        <v>8360.0354318038226</v>
      </c>
      <c r="M445" s="70">
        <f>+Outflows!M445+Fees!M445+'Ongoing Cash Flows'!M445+'Terminal Value'!M445</f>
        <v>8332.1047091585951</v>
      </c>
      <c r="N445" s="70">
        <f>+Outflows!N445+Fees!N445+'Ongoing Cash Flows'!N445+'Terminal Value'!N445</f>
        <v>8314.382699271915</v>
      </c>
      <c r="O445" s="70">
        <f>+Outflows!O445+Fees!O445+'Ongoing Cash Flows'!O445+'Terminal Value'!O445</f>
        <v>7988.3343920267316</v>
      </c>
      <c r="P445" s="70">
        <f>+Outflows!P445+Fees!P445+'Ongoing Cash Flows'!P445+'Terminal Value'!P445</f>
        <v>7880.4002137460948</v>
      </c>
      <c r="Q445" s="70">
        <f>+Outflows!Q445+Fees!Q445+'Ongoing Cash Flows'!Q445+'Terminal Value'!Q445</f>
        <v>7851.9193471991348</v>
      </c>
      <c r="R445" s="70">
        <f>+Outflows!R445+Fees!R445+'Ongoing Cash Flows'!R445+'Terminal Value'!R445</f>
        <v>1099.5255895261066</v>
      </c>
      <c r="S445" s="70">
        <f>+Outflows!S445+Fees!S445+'Ongoing Cash Flows'!S445+'Terminal Value'!S445</f>
        <v>0</v>
      </c>
      <c r="T445" s="70">
        <f>+Outflows!T445+Fees!T445+'Ongoing Cash Flows'!T445+'Terminal Value'!T445</f>
        <v>0</v>
      </c>
      <c r="U445" s="70">
        <f>+Outflows!U445+Fees!U445+'Ongoing Cash Flows'!U445+'Terminal Value'!U445</f>
        <v>0</v>
      </c>
      <c r="V445" s="70">
        <f>+Outflows!V445+Fees!V445+'Ongoing Cash Flows'!V445+'Terminal Value'!V445</f>
        <v>0</v>
      </c>
      <c r="W445" s="70">
        <f>+Outflows!W445+Fees!W445+'Ongoing Cash Flows'!W445+'Terminal Value'!W445</f>
        <v>0</v>
      </c>
      <c r="X445" s="70">
        <f>+Outflows!X445+Fees!X445+'Ongoing Cash Flows'!X445+'Terminal Value'!X445</f>
        <v>0</v>
      </c>
      <c r="Y445" s="70">
        <f>+Outflows!Y445+Fees!Y445+'Ongoing Cash Flows'!Y445+'Terminal Value'!Y445</f>
        <v>0</v>
      </c>
      <c r="Z445" s="70">
        <f>+Outflows!Z445+Fees!Z445+'Ongoing Cash Flows'!Z445+'Terminal Value'!Z445</f>
        <v>0</v>
      </c>
      <c r="AA445" s="70">
        <f>+Outflows!AA445+Fees!AA445+'Ongoing Cash Flows'!AA445+'Terminal Value'!AA445</f>
        <v>0</v>
      </c>
      <c r="AB445" s="70">
        <f>+Outflows!AB445+Fees!AB445+'Ongoing Cash Flows'!AB445+'Terminal Value'!AB445</f>
        <v>0</v>
      </c>
      <c r="AC445" s="70">
        <f>+Outflows!AC445+Fees!AC445+'Ongoing Cash Flows'!AC445+'Terminal Value'!AC445</f>
        <v>0</v>
      </c>
      <c r="AD445" s="70">
        <f>+Outflows!AD445+Fees!AD445+'Ongoing Cash Flows'!AD445+'Terminal Value'!AD445</f>
        <v>0</v>
      </c>
      <c r="AE445" s="70">
        <f>+Outflows!AE445+Fees!AE445+'Ongoing Cash Flows'!AE445+'Terminal Value'!AE445</f>
        <v>0</v>
      </c>
      <c r="AF445" s="70">
        <f>+Outflows!AF445+Fees!AF445+'Ongoing Cash Flows'!AF445+'Terminal Value'!AF445</f>
        <v>0</v>
      </c>
      <c r="AG445" s="70">
        <f>+Outflows!AG445+Fees!AG445+'Ongoing Cash Flows'!AG445+'Terminal Value'!AG445</f>
        <v>0</v>
      </c>
      <c r="AH445" s="70">
        <f>+Outflows!AH445+Fees!AH445+'Ongoing Cash Flows'!AH445+'Terminal Value'!AH445</f>
        <v>0</v>
      </c>
      <c r="AI445" s="70">
        <f>+Outflows!AI445+Fees!AI445+'Ongoing Cash Flows'!AI445+'Terminal Value'!AI445</f>
        <v>0</v>
      </c>
      <c r="AJ445" s="70">
        <f>+Outflows!AJ445+Fees!AJ445+'Ongoing Cash Flows'!AJ445+'Terminal Value'!AJ445</f>
        <v>0</v>
      </c>
      <c r="AK445" s="70"/>
      <c r="AL445" s="6"/>
      <c r="AM445" s="71"/>
      <c r="AN445" s="72">
        <f t="shared" si="24"/>
        <v>5.6192991137504575E-2</v>
      </c>
      <c r="AO445" s="70">
        <f t="shared" ca="1" si="25"/>
        <v>-1802.5400522626219</v>
      </c>
      <c r="AP445" s="166">
        <f t="shared" ca="1" si="26"/>
        <v>817567.95060433366</v>
      </c>
      <c r="AQ445" s="166">
        <f t="shared" ca="1" si="27"/>
        <v>0</v>
      </c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1"/>
      <c r="CM445" s="1"/>
      <c r="CN445" s="1"/>
      <c r="CO445" s="1"/>
      <c r="CP445" s="1"/>
    </row>
    <row r="446" spans="1:94" x14ac:dyDescent="0.2">
      <c r="A446" s="6">
        <v>444</v>
      </c>
      <c r="B446" s="70">
        <f>+Outflows!B446+Fees!B446+'Ongoing Cash Flows'!B446+'Terminal Value'!B446</f>
        <v>-99996.541995581487</v>
      </c>
      <c r="C446" s="70">
        <f>+Outflows!C446+Fees!C446+'Ongoing Cash Flows'!C446+'Terminal Value'!C446</f>
        <v>14340.774901596413</v>
      </c>
      <c r="D446" s="70">
        <f>+Outflows!D446+Fees!D446+'Ongoing Cash Flows'!D446+'Terminal Value'!D446</f>
        <v>12359.205752653579</v>
      </c>
      <c r="E446" s="70">
        <f>+Outflows!E446+Fees!E446+'Ongoing Cash Flows'!E446+'Terminal Value'!E446</f>
        <v>10392.434843934059</v>
      </c>
      <c r="F446" s="70">
        <f>+Outflows!F446+Fees!F446+'Ongoing Cash Flows'!F446+'Terminal Value'!F446</f>
        <v>9888.0804954313535</v>
      </c>
      <c r="G446" s="70">
        <f>+Outflows!G446+Fees!G446+'Ongoing Cash Flows'!G446+'Terminal Value'!G446</f>
        <v>9605.9417636647777</v>
      </c>
      <c r="H446" s="70">
        <f>+Outflows!H446+Fees!H446+'Ongoing Cash Flows'!H446+'Terminal Value'!H446</f>
        <v>8633.6294100501691</v>
      </c>
      <c r="I446" s="70">
        <f>+Outflows!I446+Fees!I446+'Ongoing Cash Flows'!I446+'Terminal Value'!I446</f>
        <v>8475.1870663120517</v>
      </c>
      <c r="J446" s="70">
        <f>+Outflows!J446+Fees!J446+'Ongoing Cash Flows'!J446+'Terminal Value'!J446</f>
        <v>8462.7528637770629</v>
      </c>
      <c r="K446" s="70">
        <f>+Outflows!K446+Fees!K446+'Ongoing Cash Flows'!K446+'Terminal Value'!K446</f>
        <v>8453.8335007188107</v>
      </c>
      <c r="L446" s="70">
        <f>+Outflows!L446+Fees!L446+'Ongoing Cash Flows'!L446+'Terminal Value'!L446</f>
        <v>8454.8249288966526</v>
      </c>
      <c r="M446" s="70">
        <f>+Outflows!M446+Fees!M446+'Ongoing Cash Flows'!M446+'Terminal Value'!M446</f>
        <v>8427.0548664159887</v>
      </c>
      <c r="N446" s="70">
        <f>+Outflows!N446+Fees!N446+'Ongoing Cash Flows'!N446+'Terminal Value'!N446</f>
        <v>8409.1721963647451</v>
      </c>
      <c r="O446" s="70">
        <f>+Outflows!O446+Fees!O446+'Ongoing Cash Flows'!O446+'Terminal Value'!O446</f>
        <v>8083.2845492841252</v>
      </c>
      <c r="P446" s="70">
        <f>+Outflows!P446+Fees!P446+'Ongoing Cash Flows'!P446+'Terminal Value'!P446</f>
        <v>7975.1897108389239</v>
      </c>
      <c r="Q446" s="70">
        <f>+Outflows!Q446+Fees!Q446+'Ongoing Cash Flows'!Q446+'Terminal Value'!Q446</f>
        <v>7946.8695044565293</v>
      </c>
      <c r="R446" s="70">
        <f>+Outflows!R446+Fees!R446+'Ongoing Cash Flows'!R446+'Terminal Value'!R446</f>
        <v>1146.9203380725212</v>
      </c>
      <c r="S446" s="70">
        <f>+Outflows!S446+Fees!S446+'Ongoing Cash Flows'!S446+'Terminal Value'!S446</f>
        <v>0</v>
      </c>
      <c r="T446" s="70">
        <f>+Outflows!T446+Fees!T446+'Ongoing Cash Flows'!T446+'Terminal Value'!T446</f>
        <v>0</v>
      </c>
      <c r="U446" s="70">
        <f>+Outflows!U446+Fees!U446+'Ongoing Cash Flows'!U446+'Terminal Value'!U446</f>
        <v>0</v>
      </c>
      <c r="V446" s="70">
        <f>+Outflows!V446+Fees!V446+'Ongoing Cash Flows'!V446+'Terminal Value'!V446</f>
        <v>0</v>
      </c>
      <c r="W446" s="70">
        <f>+Outflows!W446+Fees!W446+'Ongoing Cash Flows'!W446+'Terminal Value'!W446</f>
        <v>0</v>
      </c>
      <c r="X446" s="70">
        <f>+Outflows!X446+Fees!X446+'Ongoing Cash Flows'!X446+'Terminal Value'!X446</f>
        <v>0</v>
      </c>
      <c r="Y446" s="70">
        <f>+Outflows!Y446+Fees!Y446+'Ongoing Cash Flows'!Y446+'Terminal Value'!Y446</f>
        <v>0</v>
      </c>
      <c r="Z446" s="70">
        <f>+Outflows!Z446+Fees!Z446+'Ongoing Cash Flows'!Z446+'Terminal Value'!Z446</f>
        <v>0</v>
      </c>
      <c r="AA446" s="70">
        <f>+Outflows!AA446+Fees!AA446+'Ongoing Cash Flows'!AA446+'Terminal Value'!AA446</f>
        <v>0</v>
      </c>
      <c r="AB446" s="70">
        <f>+Outflows!AB446+Fees!AB446+'Ongoing Cash Flows'!AB446+'Terminal Value'!AB446</f>
        <v>0</v>
      </c>
      <c r="AC446" s="70">
        <f>+Outflows!AC446+Fees!AC446+'Ongoing Cash Flows'!AC446+'Terminal Value'!AC446</f>
        <v>0</v>
      </c>
      <c r="AD446" s="70">
        <f>+Outflows!AD446+Fees!AD446+'Ongoing Cash Flows'!AD446+'Terminal Value'!AD446</f>
        <v>0</v>
      </c>
      <c r="AE446" s="70">
        <f>+Outflows!AE446+Fees!AE446+'Ongoing Cash Flows'!AE446+'Terminal Value'!AE446</f>
        <v>0</v>
      </c>
      <c r="AF446" s="70">
        <f>+Outflows!AF446+Fees!AF446+'Ongoing Cash Flows'!AF446+'Terminal Value'!AF446</f>
        <v>0</v>
      </c>
      <c r="AG446" s="70">
        <f>+Outflows!AG446+Fees!AG446+'Ongoing Cash Flows'!AG446+'Terminal Value'!AG446</f>
        <v>0</v>
      </c>
      <c r="AH446" s="70">
        <f>+Outflows!AH446+Fees!AH446+'Ongoing Cash Flows'!AH446+'Terminal Value'!AH446</f>
        <v>0</v>
      </c>
      <c r="AI446" s="70">
        <f>+Outflows!AI446+Fees!AI446+'Ongoing Cash Flows'!AI446+'Terminal Value'!AI446</f>
        <v>0</v>
      </c>
      <c r="AJ446" s="70">
        <f>+Outflows!AJ446+Fees!AJ446+'Ongoing Cash Flows'!AJ446+'Terminal Value'!AJ446</f>
        <v>0</v>
      </c>
      <c r="AK446" s="70"/>
      <c r="AL446" s="6"/>
      <c r="AM446" s="71"/>
      <c r="AN446" s="72">
        <f t="shared" si="24"/>
        <v>5.0963678956031794E-2</v>
      </c>
      <c r="AO446" s="70">
        <f t="shared" ca="1" si="25"/>
        <v>-4736.8579519779814</v>
      </c>
      <c r="AP446" s="166">
        <f t="shared" ca="1" si="26"/>
        <v>14734178.532833202</v>
      </c>
      <c r="AQ446" s="166">
        <f t="shared" ca="1" si="27"/>
        <v>0</v>
      </c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1"/>
      <c r="CM446" s="1"/>
      <c r="CN446" s="1"/>
      <c r="CO446" s="1"/>
      <c r="CP446" s="1"/>
    </row>
    <row r="447" spans="1:94" x14ac:dyDescent="0.2">
      <c r="A447" s="6">
        <v>445</v>
      </c>
      <c r="B447" s="70">
        <f>+Outflows!B447+Fees!B447+'Ongoing Cash Flows'!B447+'Terminal Value'!B447</f>
        <v>-88455.830348243864</v>
      </c>
      <c r="C447" s="70">
        <f>+Outflows!C447+Fees!C447+'Ongoing Cash Flows'!C447+'Terminal Value'!C447</f>
        <v>14013.646260530864</v>
      </c>
      <c r="D447" s="70">
        <f>+Outflows!D447+Fees!D447+'Ongoing Cash Flows'!D447+'Terminal Value'!D447</f>
        <v>11940.6390864349</v>
      </c>
      <c r="E447" s="70">
        <f>+Outflows!E447+Fees!E447+'Ongoing Cash Flows'!E447+'Terminal Value'!E447</f>
        <v>9783.0407227031319</v>
      </c>
      <c r="F447" s="70">
        <f>+Outflows!F447+Fees!F447+'Ongoing Cash Flows'!F447+'Terminal Value'!F447</f>
        <v>9431.8015047923182</v>
      </c>
      <c r="G447" s="70">
        <f>+Outflows!G447+Fees!G447+'Ongoing Cash Flows'!G447+'Terminal Value'!G447</f>
        <v>9319.3014708824448</v>
      </c>
      <c r="H447" s="70">
        <f>+Outflows!H447+Fees!H447+'Ongoing Cash Flows'!H447+'Terminal Value'!H447</f>
        <v>8354.0875227575634</v>
      </c>
      <c r="I447" s="70">
        <f>+Outflows!I447+Fees!I447+'Ongoing Cash Flows'!I447+'Terminal Value'!I447</f>
        <v>8210.4523736914452</v>
      </c>
      <c r="J447" s="70">
        <f>+Outflows!J447+Fees!J447+'Ongoing Cash Flows'!J447+'Terminal Value'!J447</f>
        <v>8198.0181711564546</v>
      </c>
      <c r="K447" s="70">
        <f>+Outflows!K447+Fees!K447+'Ongoing Cash Flows'!K447+'Terminal Value'!K447</f>
        <v>8188.6501052293552</v>
      </c>
      <c r="L447" s="70">
        <f>+Outflows!L447+Fees!L447+'Ongoing Cash Flows'!L447+'Terminal Value'!L447</f>
        <v>8190.0902362760453</v>
      </c>
      <c r="M447" s="70">
        <f>+Outflows!M447+Fees!M447+'Ongoing Cash Flows'!M447+'Terminal Value'!M447</f>
        <v>8161.8714709265332</v>
      </c>
      <c r="N447" s="70">
        <f>+Outflows!N447+Fees!N447+'Ongoing Cash Flows'!N447+'Terminal Value'!N447</f>
        <v>8144.4375037441378</v>
      </c>
      <c r="O447" s="70">
        <f>+Outflows!O447+Fees!O447+'Ongoing Cash Flows'!O447+'Terminal Value'!O447</f>
        <v>7818.1011537946697</v>
      </c>
      <c r="P447" s="70">
        <f>+Outflows!P447+Fees!P447+'Ongoing Cash Flows'!P447+'Terminal Value'!P447</f>
        <v>7710.4550182183166</v>
      </c>
      <c r="Q447" s="70">
        <f>+Outflows!Q447+Fees!Q447+'Ongoing Cash Flows'!Q447+'Terminal Value'!Q447</f>
        <v>7681.6861089670729</v>
      </c>
      <c r="R447" s="70">
        <f>+Outflows!R447+Fees!R447+'Ongoing Cash Flows'!R447+'Terminal Value'!R447</f>
        <v>1014.5529917622177</v>
      </c>
      <c r="S447" s="70">
        <f>+Outflows!S447+Fees!S447+'Ongoing Cash Flows'!S447+'Terminal Value'!S447</f>
        <v>0</v>
      </c>
      <c r="T447" s="70">
        <f>+Outflows!T447+Fees!T447+'Ongoing Cash Flows'!T447+'Terminal Value'!T447</f>
        <v>0</v>
      </c>
      <c r="U447" s="70">
        <f>+Outflows!U447+Fees!U447+'Ongoing Cash Flows'!U447+'Terminal Value'!U447</f>
        <v>0</v>
      </c>
      <c r="V447" s="70">
        <f>+Outflows!V447+Fees!V447+'Ongoing Cash Flows'!V447+'Terminal Value'!V447</f>
        <v>0</v>
      </c>
      <c r="W447" s="70">
        <f>+Outflows!W447+Fees!W447+'Ongoing Cash Flows'!W447+'Terminal Value'!W447</f>
        <v>0</v>
      </c>
      <c r="X447" s="70">
        <f>+Outflows!X447+Fees!X447+'Ongoing Cash Flows'!X447+'Terminal Value'!X447</f>
        <v>0</v>
      </c>
      <c r="Y447" s="70">
        <f>+Outflows!Y447+Fees!Y447+'Ongoing Cash Flows'!Y447+'Terminal Value'!Y447</f>
        <v>0</v>
      </c>
      <c r="Z447" s="70">
        <f>+Outflows!Z447+Fees!Z447+'Ongoing Cash Flows'!Z447+'Terminal Value'!Z447</f>
        <v>0</v>
      </c>
      <c r="AA447" s="70">
        <f>+Outflows!AA447+Fees!AA447+'Ongoing Cash Flows'!AA447+'Terminal Value'!AA447</f>
        <v>0</v>
      </c>
      <c r="AB447" s="70">
        <f>+Outflows!AB447+Fees!AB447+'Ongoing Cash Flows'!AB447+'Terminal Value'!AB447</f>
        <v>0</v>
      </c>
      <c r="AC447" s="70">
        <f>+Outflows!AC447+Fees!AC447+'Ongoing Cash Flows'!AC447+'Terminal Value'!AC447</f>
        <v>0</v>
      </c>
      <c r="AD447" s="70">
        <f>+Outflows!AD447+Fees!AD447+'Ongoing Cash Flows'!AD447+'Terminal Value'!AD447</f>
        <v>0</v>
      </c>
      <c r="AE447" s="70">
        <f>+Outflows!AE447+Fees!AE447+'Ongoing Cash Flows'!AE447+'Terminal Value'!AE447</f>
        <v>0</v>
      </c>
      <c r="AF447" s="70">
        <f>+Outflows!AF447+Fees!AF447+'Ongoing Cash Flows'!AF447+'Terminal Value'!AF447</f>
        <v>0</v>
      </c>
      <c r="AG447" s="70">
        <f>+Outflows!AG447+Fees!AG447+'Ongoing Cash Flows'!AG447+'Terminal Value'!AG447</f>
        <v>0</v>
      </c>
      <c r="AH447" s="70">
        <f>+Outflows!AH447+Fees!AH447+'Ongoing Cash Flows'!AH447+'Terminal Value'!AH447</f>
        <v>0</v>
      </c>
      <c r="AI447" s="70">
        <f>+Outflows!AI447+Fees!AI447+'Ongoing Cash Flows'!AI447+'Terminal Value'!AI447</f>
        <v>0</v>
      </c>
      <c r="AJ447" s="70">
        <f>+Outflows!AJ447+Fees!AJ447+'Ongoing Cash Flows'!AJ447+'Terminal Value'!AJ447</f>
        <v>0</v>
      </c>
      <c r="AK447" s="70"/>
      <c r="AL447" s="6"/>
      <c r="AM447" s="71"/>
      <c r="AN447" s="72">
        <f t="shared" si="24"/>
        <v>6.5611109137535095E-2</v>
      </c>
      <c r="AO447" s="70">
        <f t="shared" ca="1" si="25"/>
        <v>2958.3750651671107</v>
      </c>
      <c r="AP447" s="166">
        <f t="shared" ca="1" si="26"/>
        <v>0</v>
      </c>
      <c r="AQ447" s="166">
        <f t="shared" ca="1" si="27"/>
        <v>14874292.825672198</v>
      </c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1"/>
      <c r="CM447" s="1"/>
      <c r="CN447" s="1"/>
      <c r="CO447" s="1"/>
      <c r="CP447" s="1"/>
    </row>
    <row r="448" spans="1:94" x14ac:dyDescent="0.2">
      <c r="A448" s="6">
        <v>446</v>
      </c>
      <c r="B448" s="70">
        <f>+Outflows!B448+Fees!B448+'Ongoing Cash Flows'!B448+'Terminal Value'!B448</f>
        <v>-88024.675867243044</v>
      </c>
      <c r="C448" s="70">
        <f>+Outflows!C448+Fees!C448+'Ongoing Cash Flows'!C448+'Terminal Value'!C448</f>
        <v>13999.291410004711</v>
      </c>
      <c r="D448" s="70">
        <f>+Outflows!D448+Fees!D448+'Ongoing Cash Flows'!D448+'Terminal Value'!D448</f>
        <v>11823.08169394269</v>
      </c>
      <c r="E448" s="70">
        <f>+Outflows!E448+Fees!E448+'Ongoing Cash Flows'!E448+'Terminal Value'!E448</f>
        <v>9887.8668940766529</v>
      </c>
      <c r="F448" s="70">
        <f>+Outflows!F448+Fees!F448+'Ongoing Cash Flows'!F448+'Terminal Value'!F448</f>
        <v>9582.7211696569575</v>
      </c>
      <c r="G448" s="70">
        <f>+Outflows!G448+Fees!G448+'Ongoing Cash Flows'!G448+'Terminal Value'!G448</f>
        <v>9334.1467149232376</v>
      </c>
      <c r="H448" s="70">
        <f>+Outflows!H448+Fees!H448+'Ongoing Cash Flows'!H448+'Terminal Value'!H448</f>
        <v>8343.6439954416855</v>
      </c>
      <c r="I448" s="70">
        <f>+Outflows!I448+Fees!I448+'Ongoing Cash Flows'!I448+'Terminal Value'!I448</f>
        <v>8200.5620348208704</v>
      </c>
      <c r="J448" s="70">
        <f>+Outflows!J448+Fees!J448+'Ongoing Cash Flows'!J448+'Terminal Value'!J448</f>
        <v>8188.1278322858807</v>
      </c>
      <c r="K448" s="70">
        <f>+Outflows!K448+Fees!K448+'Ongoing Cash Flows'!K448+'Terminal Value'!K448</f>
        <v>8178.74300307256</v>
      </c>
      <c r="L448" s="70">
        <f>+Outflows!L448+Fees!L448+'Ongoing Cash Flows'!L448+'Terminal Value'!L448</f>
        <v>8180.1998974054713</v>
      </c>
      <c r="M448" s="70">
        <f>+Outflows!M448+Fees!M448+'Ongoing Cash Flows'!M448+'Terminal Value'!M448</f>
        <v>8151.9643687697371</v>
      </c>
      <c r="N448" s="70">
        <f>+Outflows!N448+Fees!N448+'Ongoing Cash Flows'!N448+'Terminal Value'!N448</f>
        <v>8134.5471648735638</v>
      </c>
      <c r="O448" s="70">
        <f>+Outflows!O448+Fees!O448+'Ongoing Cash Flows'!O448+'Terminal Value'!O448</f>
        <v>7808.1940516378745</v>
      </c>
      <c r="P448" s="70">
        <f>+Outflows!P448+Fees!P448+'Ongoing Cash Flows'!P448+'Terminal Value'!P448</f>
        <v>7700.5646793477426</v>
      </c>
      <c r="Q448" s="70">
        <f>+Outflows!Q448+Fees!Q448+'Ongoing Cash Flows'!Q448+'Terminal Value'!Q448</f>
        <v>7671.7790068102786</v>
      </c>
      <c r="R448" s="70">
        <f>+Outflows!R448+Fees!R448+'Ongoing Cash Flows'!R448+'Terminal Value'!R448</f>
        <v>1009.6078223269308</v>
      </c>
      <c r="S448" s="70">
        <f>+Outflows!S448+Fees!S448+'Ongoing Cash Flows'!S448+'Terminal Value'!S448</f>
        <v>0</v>
      </c>
      <c r="T448" s="70">
        <f>+Outflows!T448+Fees!T448+'Ongoing Cash Flows'!T448+'Terminal Value'!T448</f>
        <v>0</v>
      </c>
      <c r="U448" s="70">
        <f>+Outflows!U448+Fees!U448+'Ongoing Cash Flows'!U448+'Terminal Value'!U448</f>
        <v>0</v>
      </c>
      <c r="V448" s="70">
        <f>+Outflows!V448+Fees!V448+'Ongoing Cash Flows'!V448+'Terminal Value'!V448</f>
        <v>0</v>
      </c>
      <c r="W448" s="70">
        <f>+Outflows!W448+Fees!W448+'Ongoing Cash Flows'!W448+'Terminal Value'!W448</f>
        <v>0</v>
      </c>
      <c r="X448" s="70">
        <f>+Outflows!X448+Fees!X448+'Ongoing Cash Flows'!X448+'Terminal Value'!X448</f>
        <v>0</v>
      </c>
      <c r="Y448" s="70">
        <f>+Outflows!Y448+Fees!Y448+'Ongoing Cash Flows'!Y448+'Terminal Value'!Y448</f>
        <v>0</v>
      </c>
      <c r="Z448" s="70">
        <f>+Outflows!Z448+Fees!Z448+'Ongoing Cash Flows'!Z448+'Terminal Value'!Z448</f>
        <v>0</v>
      </c>
      <c r="AA448" s="70">
        <f>+Outflows!AA448+Fees!AA448+'Ongoing Cash Flows'!AA448+'Terminal Value'!AA448</f>
        <v>0</v>
      </c>
      <c r="AB448" s="70">
        <f>+Outflows!AB448+Fees!AB448+'Ongoing Cash Flows'!AB448+'Terminal Value'!AB448</f>
        <v>0</v>
      </c>
      <c r="AC448" s="70">
        <f>+Outflows!AC448+Fees!AC448+'Ongoing Cash Flows'!AC448+'Terminal Value'!AC448</f>
        <v>0</v>
      </c>
      <c r="AD448" s="70">
        <f>+Outflows!AD448+Fees!AD448+'Ongoing Cash Flows'!AD448+'Terminal Value'!AD448</f>
        <v>0</v>
      </c>
      <c r="AE448" s="70">
        <f>+Outflows!AE448+Fees!AE448+'Ongoing Cash Flows'!AE448+'Terminal Value'!AE448</f>
        <v>0</v>
      </c>
      <c r="AF448" s="70">
        <f>+Outflows!AF448+Fees!AF448+'Ongoing Cash Flows'!AF448+'Terminal Value'!AF448</f>
        <v>0</v>
      </c>
      <c r="AG448" s="70">
        <f>+Outflows!AG448+Fees!AG448+'Ongoing Cash Flows'!AG448+'Terminal Value'!AG448</f>
        <v>0</v>
      </c>
      <c r="AH448" s="70">
        <f>+Outflows!AH448+Fees!AH448+'Ongoing Cash Flows'!AH448+'Terminal Value'!AH448</f>
        <v>0</v>
      </c>
      <c r="AI448" s="70">
        <f>+Outflows!AI448+Fees!AI448+'Ongoing Cash Flows'!AI448+'Terminal Value'!AI448</f>
        <v>0</v>
      </c>
      <c r="AJ448" s="70">
        <f>+Outflows!AJ448+Fees!AJ448+'Ongoing Cash Flows'!AJ448+'Terminal Value'!AJ448</f>
        <v>0</v>
      </c>
      <c r="AK448" s="70"/>
      <c r="AL448" s="6"/>
      <c r="AM448" s="71"/>
      <c r="AN448" s="72">
        <f t="shared" si="24"/>
        <v>6.6540881991386427E-2</v>
      </c>
      <c r="AO448" s="70">
        <f t="shared" ca="1" si="25"/>
        <v>3402.1151699036</v>
      </c>
      <c r="AP448" s="166">
        <f t="shared" ca="1" si="26"/>
        <v>0</v>
      </c>
      <c r="AQ448" s="166">
        <f t="shared" ca="1" si="27"/>
        <v>18493961.201645281</v>
      </c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1"/>
      <c r="CM448" s="1"/>
      <c r="CN448" s="1"/>
      <c r="CO448" s="1"/>
      <c r="CP448" s="1"/>
    </row>
    <row r="449" spans="1:94" x14ac:dyDescent="0.2">
      <c r="A449" s="6">
        <v>447</v>
      </c>
      <c r="B449" s="70">
        <f>+Outflows!B449+Fees!B449+'Ongoing Cash Flows'!B449+'Terminal Value'!B449</f>
        <v>-93456.164108997284</v>
      </c>
      <c r="C449" s="70">
        <f>+Outflows!C449+Fees!C449+'Ongoing Cash Flows'!C449+'Terminal Value'!C449</f>
        <v>14109.1945003946</v>
      </c>
      <c r="D449" s="70">
        <f>+Outflows!D449+Fees!D449+'Ongoing Cash Flows'!D449+'Terminal Value'!D449</f>
        <v>12154.389762471048</v>
      </c>
      <c r="E449" s="70">
        <f>+Outflows!E449+Fees!E449+'Ongoing Cash Flows'!E449+'Terminal Value'!E449</f>
        <v>10059.07922818045</v>
      </c>
      <c r="F449" s="70">
        <f>+Outflows!F449+Fees!F449+'Ongoing Cash Flows'!F449+'Terminal Value'!F449</f>
        <v>9720.3767689956221</v>
      </c>
      <c r="G449" s="70">
        <f>+Outflows!G449+Fees!G449+'Ongoing Cash Flows'!G449+'Terminal Value'!G449</f>
        <v>9363.7469522184729</v>
      </c>
      <c r="H449" s="70">
        <f>+Outflows!H449+Fees!H449+'Ongoing Cash Flows'!H449+'Terminal Value'!H449</f>
        <v>8475.2068071906342</v>
      </c>
      <c r="I449" s="70">
        <f>+Outflows!I449+Fees!I449+'Ongoing Cash Flows'!I449+'Terminal Value'!I449</f>
        <v>8325.1560298961194</v>
      </c>
      <c r="J449" s="70">
        <f>+Outflows!J449+Fees!J449+'Ongoing Cash Flows'!J449+'Terminal Value'!J449</f>
        <v>8312.7218273611288</v>
      </c>
      <c r="K449" s="70">
        <f>+Outflows!K449+Fees!K449+'Ongoing Cash Flows'!K449+'Terminal Value'!K449</f>
        <v>8303.5481744106473</v>
      </c>
      <c r="L449" s="70">
        <f>+Outflows!L449+Fees!L449+'Ongoing Cash Flows'!L449+'Terminal Value'!L449</f>
        <v>8304.7938924807204</v>
      </c>
      <c r="M449" s="70">
        <f>+Outflows!M449+Fees!M449+'Ongoing Cash Flows'!M449+'Terminal Value'!M449</f>
        <v>8276.7695401078254</v>
      </c>
      <c r="N449" s="70">
        <f>+Outflows!N449+Fees!N449+'Ongoing Cash Flows'!N449+'Terminal Value'!N449</f>
        <v>8259.1411599488129</v>
      </c>
      <c r="O449" s="70">
        <f>+Outflows!O449+Fees!O449+'Ongoing Cash Flows'!O449+'Terminal Value'!O449</f>
        <v>7932.9992229759628</v>
      </c>
      <c r="P449" s="70">
        <f>+Outflows!P449+Fees!P449+'Ongoing Cash Flows'!P449+'Terminal Value'!P449</f>
        <v>7825.1586744229917</v>
      </c>
      <c r="Q449" s="70">
        <f>+Outflows!Q449+Fees!Q449+'Ongoing Cash Flows'!Q449+'Terminal Value'!Q449</f>
        <v>7796.5841781483659</v>
      </c>
      <c r="R449" s="70">
        <f>+Outflows!R449+Fees!R449+'Ongoing Cash Flows'!R449+'Terminal Value'!R449</f>
        <v>1071.9048198645553</v>
      </c>
      <c r="S449" s="70">
        <f>+Outflows!S449+Fees!S449+'Ongoing Cash Flows'!S449+'Terminal Value'!S449</f>
        <v>0</v>
      </c>
      <c r="T449" s="70">
        <f>+Outflows!T449+Fees!T449+'Ongoing Cash Flows'!T449+'Terminal Value'!T449</f>
        <v>0</v>
      </c>
      <c r="U449" s="70">
        <f>+Outflows!U449+Fees!U449+'Ongoing Cash Flows'!U449+'Terminal Value'!U449</f>
        <v>0</v>
      </c>
      <c r="V449" s="70">
        <f>+Outflows!V449+Fees!V449+'Ongoing Cash Flows'!V449+'Terminal Value'!V449</f>
        <v>0</v>
      </c>
      <c r="W449" s="70">
        <f>+Outflows!W449+Fees!W449+'Ongoing Cash Flows'!W449+'Terminal Value'!W449</f>
        <v>0</v>
      </c>
      <c r="X449" s="70">
        <f>+Outflows!X449+Fees!X449+'Ongoing Cash Flows'!X449+'Terminal Value'!X449</f>
        <v>0</v>
      </c>
      <c r="Y449" s="70">
        <f>+Outflows!Y449+Fees!Y449+'Ongoing Cash Flows'!Y449+'Terminal Value'!Y449</f>
        <v>0</v>
      </c>
      <c r="Z449" s="70">
        <f>+Outflows!Z449+Fees!Z449+'Ongoing Cash Flows'!Z449+'Terminal Value'!Z449</f>
        <v>0</v>
      </c>
      <c r="AA449" s="70">
        <f>+Outflows!AA449+Fees!AA449+'Ongoing Cash Flows'!AA449+'Terminal Value'!AA449</f>
        <v>0</v>
      </c>
      <c r="AB449" s="70">
        <f>+Outflows!AB449+Fees!AB449+'Ongoing Cash Flows'!AB449+'Terminal Value'!AB449</f>
        <v>0</v>
      </c>
      <c r="AC449" s="70">
        <f>+Outflows!AC449+Fees!AC449+'Ongoing Cash Flows'!AC449+'Terminal Value'!AC449</f>
        <v>0</v>
      </c>
      <c r="AD449" s="70">
        <f>+Outflows!AD449+Fees!AD449+'Ongoing Cash Flows'!AD449+'Terminal Value'!AD449</f>
        <v>0</v>
      </c>
      <c r="AE449" s="70">
        <f>+Outflows!AE449+Fees!AE449+'Ongoing Cash Flows'!AE449+'Terminal Value'!AE449</f>
        <v>0</v>
      </c>
      <c r="AF449" s="70">
        <f>+Outflows!AF449+Fees!AF449+'Ongoing Cash Flows'!AF449+'Terminal Value'!AF449</f>
        <v>0</v>
      </c>
      <c r="AG449" s="70">
        <f>+Outflows!AG449+Fees!AG449+'Ongoing Cash Flows'!AG449+'Terminal Value'!AG449</f>
        <v>0</v>
      </c>
      <c r="AH449" s="70">
        <f>+Outflows!AH449+Fees!AH449+'Ongoing Cash Flows'!AH449+'Terminal Value'!AH449</f>
        <v>0</v>
      </c>
      <c r="AI449" s="70">
        <f>+Outflows!AI449+Fees!AI449+'Ongoing Cash Flows'!AI449+'Terminal Value'!AI449</f>
        <v>0</v>
      </c>
      <c r="AJ449" s="70">
        <f>+Outflows!AJ449+Fees!AJ449+'Ongoing Cash Flows'!AJ449+'Terminal Value'!AJ449</f>
        <v>0</v>
      </c>
      <c r="AK449" s="70"/>
      <c r="AL449" s="6"/>
      <c r="AM449" s="71"/>
      <c r="AN449" s="72">
        <f t="shared" si="24"/>
        <v>5.8893719315528864E-2</v>
      </c>
      <c r="AO449" s="70">
        <f t="shared" ca="1" si="25"/>
        <v>-368.37864652249732</v>
      </c>
      <c r="AP449" s="166">
        <f t="shared" ca="1" si="26"/>
        <v>0</v>
      </c>
      <c r="AQ449" s="166">
        <f t="shared" ca="1" si="27"/>
        <v>280864.77067924733</v>
      </c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1"/>
      <c r="CM449" s="1"/>
      <c r="CN449" s="1"/>
      <c r="CO449" s="1"/>
      <c r="CP449" s="1"/>
    </row>
    <row r="450" spans="1:94" x14ac:dyDescent="0.2">
      <c r="A450" s="6">
        <v>448</v>
      </c>
      <c r="B450" s="70">
        <f>+Outflows!B450+Fees!B450+'Ongoing Cash Flows'!B450+'Terminal Value'!B450</f>
        <v>-86252.843386676555</v>
      </c>
      <c r="C450" s="70">
        <f>+Outflows!C450+Fees!C450+'Ongoing Cash Flows'!C450+'Terminal Value'!C450</f>
        <v>14040.247014782217</v>
      </c>
      <c r="D450" s="70">
        <f>+Outflows!D450+Fees!D450+'Ongoing Cash Flows'!D450+'Terminal Value'!D450</f>
        <v>11887.530365132927</v>
      </c>
      <c r="E450" s="70">
        <f>+Outflows!E450+Fees!E450+'Ongoing Cash Flows'!E450+'Terminal Value'!E450</f>
        <v>9854.0211869332634</v>
      </c>
      <c r="F450" s="70">
        <f>+Outflows!F450+Fees!F450+'Ongoing Cash Flows'!F450+'Terminal Value'!F450</f>
        <v>9477.1716258275192</v>
      </c>
      <c r="G450" s="70">
        <f>+Outflows!G450+Fees!G450+'Ongoing Cash Flows'!G450+'Terminal Value'!G450</f>
        <v>9315.8273118388679</v>
      </c>
      <c r="H450" s="70">
        <f>+Outflows!H450+Fees!H450+'Ongoing Cash Flows'!H450+'Terminal Value'!H450</f>
        <v>8300.7262438576072</v>
      </c>
      <c r="I450" s="70">
        <f>+Outflows!I450+Fees!I450+'Ongoing Cash Flows'!I450+'Terminal Value'!I450</f>
        <v>8159.9176151826596</v>
      </c>
      <c r="J450" s="70">
        <f>+Outflows!J450+Fees!J450+'Ongoing Cash Flows'!J450+'Terminal Value'!J450</f>
        <v>8147.4834126476699</v>
      </c>
      <c r="K450" s="70">
        <f>+Outflows!K450+Fees!K450+'Ongoing Cash Flows'!K450+'Terminal Value'!K450</f>
        <v>8138.0296945875052</v>
      </c>
      <c r="L450" s="70">
        <f>+Outflows!L450+Fees!L450+'Ongoing Cash Flows'!L450+'Terminal Value'!L450</f>
        <v>8139.5554777672605</v>
      </c>
      <c r="M450" s="70">
        <f>+Outflows!M450+Fees!M450+'Ongoing Cash Flows'!M450+'Terminal Value'!M450</f>
        <v>8111.2510602846824</v>
      </c>
      <c r="N450" s="70">
        <f>+Outflows!N450+Fees!N450+'Ongoing Cash Flows'!N450+'Terminal Value'!N450</f>
        <v>8093.902745235353</v>
      </c>
      <c r="O450" s="70">
        <f>+Outflows!O450+Fees!O450+'Ongoing Cash Flows'!O450+'Terminal Value'!O450</f>
        <v>7767.4807431528188</v>
      </c>
      <c r="P450" s="70">
        <f>+Outflows!P450+Fees!P450+'Ongoing Cash Flows'!P450+'Terminal Value'!P450</f>
        <v>7659.9202597095318</v>
      </c>
      <c r="Q450" s="70">
        <f>+Outflows!Q450+Fees!Q450+'Ongoing Cash Flows'!Q450+'Terminal Value'!Q450</f>
        <v>7631.0656983252229</v>
      </c>
      <c r="R450" s="70">
        <f>+Outflows!R450+Fees!R450+'Ongoing Cash Flows'!R450+'Terminal Value'!R450</f>
        <v>989.28561250782536</v>
      </c>
      <c r="S450" s="70">
        <f>+Outflows!S450+Fees!S450+'Ongoing Cash Flows'!S450+'Terminal Value'!S450</f>
        <v>0</v>
      </c>
      <c r="T450" s="70">
        <f>+Outflows!T450+Fees!T450+'Ongoing Cash Flows'!T450+'Terminal Value'!T450</f>
        <v>0</v>
      </c>
      <c r="U450" s="70">
        <f>+Outflows!U450+Fees!U450+'Ongoing Cash Flows'!U450+'Terminal Value'!U450</f>
        <v>0</v>
      </c>
      <c r="V450" s="70">
        <f>+Outflows!V450+Fees!V450+'Ongoing Cash Flows'!V450+'Terminal Value'!V450</f>
        <v>0</v>
      </c>
      <c r="W450" s="70">
        <f>+Outflows!W450+Fees!W450+'Ongoing Cash Flows'!W450+'Terminal Value'!W450</f>
        <v>0</v>
      </c>
      <c r="X450" s="70">
        <f>+Outflows!X450+Fees!X450+'Ongoing Cash Flows'!X450+'Terminal Value'!X450</f>
        <v>0</v>
      </c>
      <c r="Y450" s="70">
        <f>+Outflows!Y450+Fees!Y450+'Ongoing Cash Flows'!Y450+'Terminal Value'!Y450</f>
        <v>0</v>
      </c>
      <c r="Z450" s="70">
        <f>+Outflows!Z450+Fees!Z450+'Ongoing Cash Flows'!Z450+'Terminal Value'!Z450</f>
        <v>0</v>
      </c>
      <c r="AA450" s="70">
        <f>+Outflows!AA450+Fees!AA450+'Ongoing Cash Flows'!AA450+'Terminal Value'!AA450</f>
        <v>0</v>
      </c>
      <c r="AB450" s="70">
        <f>+Outflows!AB450+Fees!AB450+'Ongoing Cash Flows'!AB450+'Terminal Value'!AB450</f>
        <v>0</v>
      </c>
      <c r="AC450" s="70">
        <f>+Outflows!AC450+Fees!AC450+'Ongoing Cash Flows'!AC450+'Terminal Value'!AC450</f>
        <v>0</v>
      </c>
      <c r="AD450" s="70">
        <f>+Outflows!AD450+Fees!AD450+'Ongoing Cash Flows'!AD450+'Terminal Value'!AD450</f>
        <v>0</v>
      </c>
      <c r="AE450" s="70">
        <f>+Outflows!AE450+Fees!AE450+'Ongoing Cash Flows'!AE450+'Terminal Value'!AE450</f>
        <v>0</v>
      </c>
      <c r="AF450" s="70">
        <f>+Outflows!AF450+Fees!AF450+'Ongoing Cash Flows'!AF450+'Terminal Value'!AF450</f>
        <v>0</v>
      </c>
      <c r="AG450" s="70">
        <f>+Outflows!AG450+Fees!AG450+'Ongoing Cash Flows'!AG450+'Terminal Value'!AG450</f>
        <v>0</v>
      </c>
      <c r="AH450" s="70">
        <f>+Outflows!AH450+Fees!AH450+'Ongoing Cash Flows'!AH450+'Terminal Value'!AH450</f>
        <v>0</v>
      </c>
      <c r="AI450" s="70">
        <f>+Outflows!AI450+Fees!AI450+'Ongoing Cash Flows'!AI450+'Terminal Value'!AI450</f>
        <v>0</v>
      </c>
      <c r="AJ450" s="70">
        <f>+Outflows!AJ450+Fees!AJ450+'Ongoing Cash Flows'!AJ450+'Terminal Value'!AJ450</f>
        <v>0</v>
      </c>
      <c r="AK450" s="70"/>
      <c r="AL450" s="6"/>
      <c r="AM450" s="71"/>
      <c r="AN450" s="72">
        <f t="shared" si="24"/>
        <v>6.9598433375358593E-2</v>
      </c>
      <c r="AO450" s="70">
        <f t="shared" ca="1" si="25"/>
        <v>4809.7861869228655</v>
      </c>
      <c r="AP450" s="166">
        <f t="shared" ca="1" si="26"/>
        <v>0</v>
      </c>
      <c r="AQ450" s="166">
        <f t="shared" ca="1" si="27"/>
        <v>32582766.330895763</v>
      </c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1"/>
      <c r="CM450" s="1"/>
      <c r="CN450" s="1"/>
      <c r="CO450" s="1"/>
      <c r="CP450" s="1"/>
    </row>
    <row r="451" spans="1:94" x14ac:dyDescent="0.2">
      <c r="A451" s="6">
        <v>449</v>
      </c>
      <c r="B451" s="70">
        <f>+Outflows!B451+Fees!B451+'Ongoing Cash Flows'!B451+'Terminal Value'!B451</f>
        <v>-87121.492116722045</v>
      </c>
      <c r="C451" s="70">
        <f>+Outflows!C451+Fees!C451+'Ongoing Cash Flows'!C451+'Terminal Value'!C451</f>
        <v>13920.689266616841</v>
      </c>
      <c r="D451" s="70">
        <f>+Outflows!D451+Fees!D451+'Ongoing Cash Flows'!D451+'Terminal Value'!D451</f>
        <v>11881.561462517966</v>
      </c>
      <c r="E451" s="70">
        <f>+Outflows!E451+Fees!E451+'Ongoing Cash Flows'!E451+'Terminal Value'!E451</f>
        <v>9882.3383170693232</v>
      </c>
      <c r="F451" s="70">
        <f>+Outflows!F451+Fees!F451+'Ongoing Cash Flows'!F451+'Terminal Value'!F451</f>
        <v>9571.98421227789</v>
      </c>
      <c r="G451" s="70">
        <f>+Outflows!G451+Fees!G451+'Ongoing Cash Flows'!G451+'Terminal Value'!G451</f>
        <v>9260.7246434855369</v>
      </c>
      <c r="H451" s="70">
        <f>+Outflows!H451+Fees!H451+'Ongoing Cash Flows'!H451+'Terminal Value'!H451</f>
        <v>8321.7668618724656</v>
      </c>
      <c r="I451" s="70">
        <f>+Outflows!I451+Fees!I451+'Ongoing Cash Flows'!I451+'Terminal Value'!I451</f>
        <v>8179.8437221309196</v>
      </c>
      <c r="J451" s="70">
        <f>+Outflows!J451+Fees!J451+'Ongoing Cash Flows'!J451+'Terminal Value'!J451</f>
        <v>8167.4095195959289</v>
      </c>
      <c r="K451" s="70">
        <f>+Outflows!K451+Fees!K451+'Ongoing Cash Flows'!K451+'Terminal Value'!K451</f>
        <v>8157.9895745983886</v>
      </c>
      <c r="L451" s="70">
        <f>+Outflows!L451+Fees!L451+'Ongoing Cash Flows'!L451+'Terminal Value'!L451</f>
        <v>8159.4815847155196</v>
      </c>
      <c r="M451" s="70">
        <f>+Outflows!M451+Fees!M451+'Ongoing Cash Flows'!M451+'Terminal Value'!M451</f>
        <v>8131.2109402955657</v>
      </c>
      <c r="N451" s="70">
        <f>+Outflows!N451+Fees!N451+'Ongoing Cash Flows'!N451+'Terminal Value'!N451</f>
        <v>8113.828852183613</v>
      </c>
      <c r="O451" s="70">
        <f>+Outflows!O451+Fees!O451+'Ongoing Cash Flows'!O451+'Terminal Value'!O451</f>
        <v>7787.4406231637031</v>
      </c>
      <c r="P451" s="70">
        <f>+Outflows!P451+Fees!P451+'Ongoing Cash Flows'!P451+'Terminal Value'!P451</f>
        <v>7679.8463666577918</v>
      </c>
      <c r="Q451" s="70">
        <f>+Outflows!Q451+Fees!Q451+'Ongoing Cash Flows'!Q451+'Terminal Value'!Q451</f>
        <v>7651.0255783361063</v>
      </c>
      <c r="R451" s="70">
        <f>+Outflows!R451+Fees!R451+'Ongoing Cash Flows'!R451+'Terminal Value'!R451</f>
        <v>999.24866598195501</v>
      </c>
      <c r="S451" s="70">
        <f>+Outflows!S451+Fees!S451+'Ongoing Cash Flows'!S451+'Terminal Value'!S451</f>
        <v>0</v>
      </c>
      <c r="T451" s="70">
        <f>+Outflows!T451+Fees!T451+'Ongoing Cash Flows'!T451+'Terminal Value'!T451</f>
        <v>0</v>
      </c>
      <c r="U451" s="70">
        <f>+Outflows!U451+Fees!U451+'Ongoing Cash Flows'!U451+'Terminal Value'!U451</f>
        <v>0</v>
      </c>
      <c r="V451" s="70">
        <f>+Outflows!V451+Fees!V451+'Ongoing Cash Flows'!V451+'Terminal Value'!V451</f>
        <v>0</v>
      </c>
      <c r="W451" s="70">
        <f>+Outflows!W451+Fees!W451+'Ongoing Cash Flows'!W451+'Terminal Value'!W451</f>
        <v>0</v>
      </c>
      <c r="X451" s="70">
        <f>+Outflows!X451+Fees!X451+'Ongoing Cash Flows'!X451+'Terminal Value'!X451</f>
        <v>0</v>
      </c>
      <c r="Y451" s="70">
        <f>+Outflows!Y451+Fees!Y451+'Ongoing Cash Flows'!Y451+'Terminal Value'!Y451</f>
        <v>0</v>
      </c>
      <c r="Z451" s="70">
        <f>+Outflows!Z451+Fees!Z451+'Ongoing Cash Flows'!Z451+'Terminal Value'!Z451</f>
        <v>0</v>
      </c>
      <c r="AA451" s="70">
        <f>+Outflows!AA451+Fees!AA451+'Ongoing Cash Flows'!AA451+'Terminal Value'!AA451</f>
        <v>0</v>
      </c>
      <c r="AB451" s="70">
        <f>+Outflows!AB451+Fees!AB451+'Ongoing Cash Flows'!AB451+'Terminal Value'!AB451</f>
        <v>0</v>
      </c>
      <c r="AC451" s="70">
        <f>+Outflows!AC451+Fees!AC451+'Ongoing Cash Flows'!AC451+'Terminal Value'!AC451</f>
        <v>0</v>
      </c>
      <c r="AD451" s="70">
        <f>+Outflows!AD451+Fees!AD451+'Ongoing Cash Flows'!AD451+'Terminal Value'!AD451</f>
        <v>0</v>
      </c>
      <c r="AE451" s="70">
        <f>+Outflows!AE451+Fees!AE451+'Ongoing Cash Flows'!AE451+'Terminal Value'!AE451</f>
        <v>0</v>
      </c>
      <c r="AF451" s="70">
        <f>+Outflows!AF451+Fees!AF451+'Ongoing Cash Flows'!AF451+'Terminal Value'!AF451</f>
        <v>0</v>
      </c>
      <c r="AG451" s="70">
        <f>+Outflows!AG451+Fees!AG451+'Ongoing Cash Flows'!AG451+'Terminal Value'!AG451</f>
        <v>0</v>
      </c>
      <c r="AH451" s="70">
        <f>+Outflows!AH451+Fees!AH451+'Ongoing Cash Flows'!AH451+'Terminal Value'!AH451</f>
        <v>0</v>
      </c>
      <c r="AI451" s="70">
        <f>+Outflows!AI451+Fees!AI451+'Ongoing Cash Flows'!AI451+'Terminal Value'!AI451</f>
        <v>0</v>
      </c>
      <c r="AJ451" s="70">
        <f>+Outflows!AJ451+Fees!AJ451+'Ongoing Cash Flows'!AJ451+'Terminal Value'!AJ451</f>
        <v>0</v>
      </c>
      <c r="AK451" s="70"/>
      <c r="AL451" s="6"/>
      <c r="AM451" s="71"/>
      <c r="AN451" s="72">
        <f t="shared" ref="AN451:AN514" si="28">IF(ISERROR(XIRR(B451:AJ451,IRRDates)),-1,XIRR(B451:AJ451,IRRDates))</f>
        <v>6.7936709523201008E-2</v>
      </c>
      <c r="AO451" s="70">
        <f t="shared" ref="AO451:AO514" ca="1" si="29">SUMPRODUCT(B451:AJ451,PVRf)</f>
        <v>4049.7170213494474</v>
      </c>
      <c r="AP451" s="166">
        <f t="shared" ca="1" si="26"/>
        <v>0</v>
      </c>
      <c r="AQ451" s="166">
        <f t="shared" ca="1" si="27"/>
        <v>24483321.827224728</v>
      </c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1"/>
      <c r="CM451" s="1"/>
      <c r="CN451" s="1"/>
      <c r="CO451" s="1"/>
      <c r="CP451" s="1"/>
    </row>
    <row r="452" spans="1:94" x14ac:dyDescent="0.2">
      <c r="A452" s="6">
        <v>450</v>
      </c>
      <c r="B452" s="70">
        <f>+Outflows!B452+Fees!B452+'Ongoing Cash Flows'!B452+'Terminal Value'!B452</f>
        <v>-89065.381700361788</v>
      </c>
      <c r="C452" s="70">
        <f>+Outflows!C452+Fees!C452+'Ongoing Cash Flows'!C452+'Terminal Value'!C452</f>
        <v>14054.127751945894</v>
      </c>
      <c r="D452" s="70">
        <f>+Outflows!D452+Fees!D452+'Ongoing Cash Flows'!D452+'Terminal Value'!D452</f>
        <v>11974.406484170564</v>
      </c>
      <c r="E452" s="70">
        <f>+Outflows!E452+Fees!E452+'Ongoing Cash Flows'!E452+'Terminal Value'!E452</f>
        <v>10089.819658733259</v>
      </c>
      <c r="F452" s="70">
        <f>+Outflows!F452+Fees!F452+'Ongoing Cash Flows'!F452+'Terminal Value'!F452</f>
        <v>9634.5327704370284</v>
      </c>
      <c r="G452" s="70">
        <f>+Outflows!G452+Fees!G452+'Ongoing Cash Flows'!G452+'Terminal Value'!G452</f>
        <v>9359.4699137597363</v>
      </c>
      <c r="H452" s="70">
        <f>+Outflows!H452+Fees!H452+'Ongoing Cash Flows'!H452+'Terminal Value'!H452</f>
        <v>8368.8522219008883</v>
      </c>
      <c r="I452" s="70">
        <f>+Outflows!I452+Fees!I452+'Ongoing Cash Flows'!I452+'Terminal Value'!I452</f>
        <v>8224.4349940679476</v>
      </c>
      <c r="J452" s="70">
        <f>+Outflows!J452+Fees!J452+'Ongoing Cash Flows'!J452+'Terminal Value'!J452</f>
        <v>8212.0007915329588</v>
      </c>
      <c r="K452" s="70">
        <f>+Outflows!K452+Fees!K452+'Ongoing Cash Flows'!K452+'Terminal Value'!K452</f>
        <v>8202.656424962428</v>
      </c>
      <c r="L452" s="70">
        <f>+Outflows!L452+Fees!L452+'Ongoing Cash Flows'!L452+'Terminal Value'!L452</f>
        <v>8204.0728566525486</v>
      </c>
      <c r="M452" s="70">
        <f>+Outflows!M452+Fees!M452+'Ongoing Cash Flows'!M452+'Terminal Value'!M452</f>
        <v>8175.877790659606</v>
      </c>
      <c r="N452" s="70">
        <f>+Outflows!N452+Fees!N452+'Ongoing Cash Flows'!N452+'Terminal Value'!N452</f>
        <v>8158.420124120641</v>
      </c>
      <c r="O452" s="70">
        <f>+Outflows!O452+Fees!O452+'Ongoing Cash Flows'!O452+'Terminal Value'!O452</f>
        <v>7832.1074735277434</v>
      </c>
      <c r="P452" s="70">
        <f>+Outflows!P452+Fees!P452+'Ongoing Cash Flows'!P452+'Terminal Value'!P452</f>
        <v>7724.4376385948199</v>
      </c>
      <c r="Q452" s="70">
        <f>+Outflows!Q452+Fees!Q452+'Ongoing Cash Flows'!Q452+'Terminal Value'!Q452</f>
        <v>7695.6924287001475</v>
      </c>
      <c r="R452" s="70">
        <f>+Outflows!R452+Fees!R452+'Ongoing Cash Flows'!R452+'Terminal Value'!R452</f>
        <v>1021.5443019504694</v>
      </c>
      <c r="S452" s="70">
        <f>+Outflows!S452+Fees!S452+'Ongoing Cash Flows'!S452+'Terminal Value'!S452</f>
        <v>0</v>
      </c>
      <c r="T452" s="70">
        <f>+Outflows!T452+Fees!T452+'Ongoing Cash Flows'!T452+'Terminal Value'!T452</f>
        <v>0</v>
      </c>
      <c r="U452" s="70">
        <f>+Outflows!U452+Fees!U452+'Ongoing Cash Flows'!U452+'Terminal Value'!U452</f>
        <v>0</v>
      </c>
      <c r="V452" s="70">
        <f>+Outflows!V452+Fees!V452+'Ongoing Cash Flows'!V452+'Terminal Value'!V452</f>
        <v>0</v>
      </c>
      <c r="W452" s="70">
        <f>+Outflows!W452+Fees!W452+'Ongoing Cash Flows'!W452+'Terminal Value'!W452</f>
        <v>0</v>
      </c>
      <c r="X452" s="70">
        <f>+Outflows!X452+Fees!X452+'Ongoing Cash Flows'!X452+'Terminal Value'!X452</f>
        <v>0</v>
      </c>
      <c r="Y452" s="70">
        <f>+Outflows!Y452+Fees!Y452+'Ongoing Cash Flows'!Y452+'Terminal Value'!Y452</f>
        <v>0</v>
      </c>
      <c r="Z452" s="70">
        <f>+Outflows!Z452+Fees!Z452+'Ongoing Cash Flows'!Z452+'Terminal Value'!Z452</f>
        <v>0</v>
      </c>
      <c r="AA452" s="70">
        <f>+Outflows!AA452+Fees!AA452+'Ongoing Cash Flows'!AA452+'Terminal Value'!AA452</f>
        <v>0</v>
      </c>
      <c r="AB452" s="70">
        <f>+Outflows!AB452+Fees!AB452+'Ongoing Cash Flows'!AB452+'Terminal Value'!AB452</f>
        <v>0</v>
      </c>
      <c r="AC452" s="70">
        <f>+Outflows!AC452+Fees!AC452+'Ongoing Cash Flows'!AC452+'Terminal Value'!AC452</f>
        <v>0</v>
      </c>
      <c r="AD452" s="70">
        <f>+Outflows!AD452+Fees!AD452+'Ongoing Cash Flows'!AD452+'Terminal Value'!AD452</f>
        <v>0</v>
      </c>
      <c r="AE452" s="70">
        <f>+Outflows!AE452+Fees!AE452+'Ongoing Cash Flows'!AE452+'Terminal Value'!AE452</f>
        <v>0</v>
      </c>
      <c r="AF452" s="70">
        <f>+Outflows!AF452+Fees!AF452+'Ongoing Cash Flows'!AF452+'Terminal Value'!AF452</f>
        <v>0</v>
      </c>
      <c r="AG452" s="70">
        <f>+Outflows!AG452+Fees!AG452+'Ongoing Cash Flows'!AG452+'Terminal Value'!AG452</f>
        <v>0</v>
      </c>
      <c r="AH452" s="70">
        <f>+Outflows!AH452+Fees!AH452+'Ongoing Cash Flows'!AH452+'Terminal Value'!AH452</f>
        <v>0</v>
      </c>
      <c r="AI452" s="70">
        <f>+Outflows!AI452+Fees!AI452+'Ongoing Cash Flows'!AI452+'Terminal Value'!AI452</f>
        <v>0</v>
      </c>
      <c r="AJ452" s="70">
        <f>+Outflows!AJ452+Fees!AJ452+'Ongoing Cash Flows'!AJ452+'Terminal Value'!AJ452</f>
        <v>0</v>
      </c>
      <c r="AK452" s="70"/>
      <c r="AL452" s="6"/>
      <c r="AM452" s="71"/>
      <c r="AN452" s="72">
        <f t="shared" si="28"/>
        <v>6.5560856461524972E-2</v>
      </c>
      <c r="AO452" s="70">
        <f t="shared" ca="1" si="29"/>
        <v>2948.4437035670812</v>
      </c>
      <c r="AP452" s="166">
        <f t="shared" ref="AP452:AP515" ca="1" si="30">MIN(0,AO452-$AO$1004)^2</f>
        <v>0</v>
      </c>
      <c r="AQ452" s="166">
        <f t="shared" ref="AQ452:AQ515" ca="1" si="31">MAX(0,AO452-$AO$1004)^2</f>
        <v>14797786.486351779</v>
      </c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1"/>
      <c r="CM452" s="1"/>
      <c r="CN452" s="1"/>
      <c r="CO452" s="1"/>
      <c r="CP452" s="1"/>
    </row>
    <row r="453" spans="1:94" x14ac:dyDescent="0.2">
      <c r="A453" s="6">
        <v>451</v>
      </c>
      <c r="B453" s="70">
        <f>+Outflows!B453+Fees!B453+'Ongoing Cash Flows'!B453+'Terminal Value'!B453</f>
        <v>-90081.61921904498</v>
      </c>
      <c r="C453" s="70">
        <f>+Outflows!C453+Fees!C453+'Ongoing Cash Flows'!C453+'Terminal Value'!C453</f>
        <v>14005.500595299665</v>
      </c>
      <c r="D453" s="70">
        <f>+Outflows!D453+Fees!D453+'Ongoing Cash Flows'!D453+'Terminal Value'!D453</f>
        <v>11953.809698704588</v>
      </c>
      <c r="E453" s="70">
        <f>+Outflows!E453+Fees!E453+'Ongoing Cash Flows'!E453+'Terminal Value'!E453</f>
        <v>9985.8038533463259</v>
      </c>
      <c r="F453" s="70">
        <f>+Outflows!F453+Fees!F453+'Ongoing Cash Flows'!F453+'Terminal Value'!F453</f>
        <v>9544.1141260335135</v>
      </c>
      <c r="G453" s="70">
        <f>+Outflows!G453+Fees!G453+'Ongoing Cash Flows'!G453+'Terminal Value'!G453</f>
        <v>9425.3162733791469</v>
      </c>
      <c r="H453" s="70">
        <f>+Outflows!H453+Fees!H453+'Ongoing Cash Flows'!H453+'Terminal Value'!H453</f>
        <v>8393.467770975436</v>
      </c>
      <c r="I453" s="70">
        <f>+Outflows!I453+Fees!I453+'Ongoing Cash Flows'!I453+'Terminal Value'!I453</f>
        <v>8247.7466697565251</v>
      </c>
      <c r="J453" s="70">
        <f>+Outflows!J453+Fees!J453+'Ongoing Cash Flows'!J453+'Terminal Value'!J453</f>
        <v>8235.3124672215363</v>
      </c>
      <c r="K453" s="70">
        <f>+Outflows!K453+Fees!K453+'Ongoing Cash Flows'!K453+'Terminal Value'!K453</f>
        <v>8226.0076119657333</v>
      </c>
      <c r="L453" s="70">
        <f>+Outflows!L453+Fees!L453+'Ongoing Cash Flows'!L453+'Terminal Value'!L453</f>
        <v>8227.384532341126</v>
      </c>
      <c r="M453" s="70">
        <f>+Outflows!M453+Fees!M453+'Ongoing Cash Flows'!M453+'Terminal Value'!M453</f>
        <v>8199.2289776629113</v>
      </c>
      <c r="N453" s="70">
        <f>+Outflows!N453+Fees!N453+'Ongoing Cash Flows'!N453+'Terminal Value'!N453</f>
        <v>8181.7317998092185</v>
      </c>
      <c r="O453" s="70">
        <f>+Outflows!O453+Fees!O453+'Ongoing Cash Flows'!O453+'Terminal Value'!O453</f>
        <v>7855.4586605310469</v>
      </c>
      <c r="P453" s="70">
        <f>+Outflows!P453+Fees!P453+'Ongoing Cash Flows'!P453+'Terminal Value'!P453</f>
        <v>7747.7493142833982</v>
      </c>
      <c r="Q453" s="70">
        <f>+Outflows!Q453+Fees!Q453+'Ongoing Cash Flows'!Q453+'Terminal Value'!Q453</f>
        <v>7719.043615703451</v>
      </c>
      <c r="R453" s="70">
        <f>+Outflows!R453+Fees!R453+'Ongoing Cash Flows'!R453+'Terminal Value'!R453</f>
        <v>1033.2001397947581</v>
      </c>
      <c r="S453" s="70">
        <f>+Outflows!S453+Fees!S453+'Ongoing Cash Flows'!S453+'Terminal Value'!S453</f>
        <v>0</v>
      </c>
      <c r="T453" s="70">
        <f>+Outflows!T453+Fees!T453+'Ongoing Cash Flows'!T453+'Terminal Value'!T453</f>
        <v>0</v>
      </c>
      <c r="U453" s="70">
        <f>+Outflows!U453+Fees!U453+'Ongoing Cash Flows'!U453+'Terminal Value'!U453</f>
        <v>0</v>
      </c>
      <c r="V453" s="70">
        <f>+Outflows!V453+Fees!V453+'Ongoing Cash Flows'!V453+'Terminal Value'!V453</f>
        <v>0</v>
      </c>
      <c r="W453" s="70">
        <f>+Outflows!W453+Fees!W453+'Ongoing Cash Flows'!W453+'Terminal Value'!W453</f>
        <v>0</v>
      </c>
      <c r="X453" s="70">
        <f>+Outflows!X453+Fees!X453+'Ongoing Cash Flows'!X453+'Terminal Value'!X453</f>
        <v>0</v>
      </c>
      <c r="Y453" s="70">
        <f>+Outflows!Y453+Fees!Y453+'Ongoing Cash Flows'!Y453+'Terminal Value'!Y453</f>
        <v>0</v>
      </c>
      <c r="Z453" s="70">
        <f>+Outflows!Z453+Fees!Z453+'Ongoing Cash Flows'!Z453+'Terminal Value'!Z453</f>
        <v>0</v>
      </c>
      <c r="AA453" s="70">
        <f>+Outflows!AA453+Fees!AA453+'Ongoing Cash Flows'!AA453+'Terminal Value'!AA453</f>
        <v>0</v>
      </c>
      <c r="AB453" s="70">
        <f>+Outflows!AB453+Fees!AB453+'Ongoing Cash Flows'!AB453+'Terminal Value'!AB453</f>
        <v>0</v>
      </c>
      <c r="AC453" s="70">
        <f>+Outflows!AC453+Fees!AC453+'Ongoing Cash Flows'!AC453+'Terminal Value'!AC453</f>
        <v>0</v>
      </c>
      <c r="AD453" s="70">
        <f>+Outflows!AD453+Fees!AD453+'Ongoing Cash Flows'!AD453+'Terminal Value'!AD453</f>
        <v>0</v>
      </c>
      <c r="AE453" s="70">
        <f>+Outflows!AE453+Fees!AE453+'Ongoing Cash Flows'!AE453+'Terminal Value'!AE453</f>
        <v>0</v>
      </c>
      <c r="AF453" s="70">
        <f>+Outflows!AF453+Fees!AF453+'Ongoing Cash Flows'!AF453+'Terminal Value'!AF453</f>
        <v>0</v>
      </c>
      <c r="AG453" s="70">
        <f>+Outflows!AG453+Fees!AG453+'Ongoing Cash Flows'!AG453+'Terminal Value'!AG453</f>
        <v>0</v>
      </c>
      <c r="AH453" s="70">
        <f>+Outflows!AH453+Fees!AH453+'Ongoing Cash Flows'!AH453+'Terminal Value'!AH453</f>
        <v>0</v>
      </c>
      <c r="AI453" s="70">
        <f>+Outflows!AI453+Fees!AI453+'Ongoing Cash Flows'!AI453+'Terminal Value'!AI453</f>
        <v>0</v>
      </c>
      <c r="AJ453" s="70">
        <f>+Outflows!AJ453+Fees!AJ453+'Ongoing Cash Flows'!AJ453+'Terminal Value'!AJ453</f>
        <v>0</v>
      </c>
      <c r="AK453" s="70"/>
      <c r="AL453" s="6"/>
      <c r="AM453" s="71"/>
      <c r="AN453" s="72">
        <f t="shared" si="28"/>
        <v>6.3525095582008362E-2</v>
      </c>
      <c r="AO453" s="70">
        <f t="shared" ca="1" si="29"/>
        <v>1961.9830242932596</v>
      </c>
      <c r="AP453" s="166">
        <f t="shared" ca="1" si="30"/>
        <v>0</v>
      </c>
      <c r="AQ453" s="166">
        <f t="shared" ca="1" si="31"/>
        <v>8181478.7535832301</v>
      </c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1"/>
      <c r="CM453" s="1"/>
      <c r="CN453" s="1"/>
      <c r="CO453" s="1"/>
      <c r="CP453" s="1"/>
    </row>
    <row r="454" spans="1:94" x14ac:dyDescent="0.2">
      <c r="A454" s="6">
        <v>452</v>
      </c>
      <c r="B454" s="70">
        <f>+Outflows!B454+Fees!B454+'Ongoing Cash Flows'!B454+'Terminal Value'!B454</f>
        <v>-103665.3001213471</v>
      </c>
      <c r="C454" s="70">
        <f>+Outflows!C454+Fees!C454+'Ongoing Cash Flows'!C454+'Terminal Value'!C454</f>
        <v>14398.050410934884</v>
      </c>
      <c r="D454" s="70">
        <f>+Outflows!D454+Fees!D454+'Ongoing Cash Flows'!D454+'Terminal Value'!D454</f>
        <v>12455.449753384182</v>
      </c>
      <c r="E454" s="70">
        <f>+Outflows!E454+Fees!E454+'Ongoing Cash Flows'!E454+'Terminal Value'!E454</f>
        <v>10433.984585821163</v>
      </c>
      <c r="F454" s="70">
        <f>+Outflows!F454+Fees!F454+'Ongoing Cash Flows'!F454+'Terminal Value'!F454</f>
        <v>10075.909015063495</v>
      </c>
      <c r="G454" s="70">
        <f>+Outflows!G454+Fees!G454+'Ongoing Cash Flows'!G454+'Terminal Value'!G454</f>
        <v>9676.4271522273903</v>
      </c>
      <c r="H454" s="70">
        <f>+Outflows!H454+Fees!H454+'Ongoing Cash Flows'!H454+'Terminal Value'!H454</f>
        <v>8722.4949498744136</v>
      </c>
      <c r="I454" s="70">
        <f>+Outflows!I454+Fees!I454+'Ongoing Cash Flows'!I454+'Terminal Value'!I454</f>
        <v>8559.3454427106153</v>
      </c>
      <c r="J454" s="70">
        <f>+Outflows!J454+Fees!J454+'Ongoing Cash Flows'!J454+'Terminal Value'!J454</f>
        <v>8546.9112401756247</v>
      </c>
      <c r="K454" s="70">
        <f>+Outflows!K454+Fees!K454+'Ongoing Cash Flows'!K454+'Terminal Value'!K454</f>
        <v>8538.134518433304</v>
      </c>
      <c r="L454" s="70">
        <f>+Outflows!L454+Fees!L454+'Ongoing Cash Flows'!L454+'Terminal Value'!L454</f>
        <v>8538.9833052952144</v>
      </c>
      <c r="M454" s="70">
        <f>+Outflows!M454+Fees!M454+'Ongoing Cash Flows'!M454+'Terminal Value'!M454</f>
        <v>8511.3558841304803</v>
      </c>
      <c r="N454" s="70">
        <f>+Outflows!N454+Fees!N454+'Ongoing Cash Flows'!N454+'Terminal Value'!N454</f>
        <v>8493.3305727633087</v>
      </c>
      <c r="O454" s="70">
        <f>+Outflows!O454+Fees!O454+'Ongoing Cash Flows'!O454+'Terminal Value'!O454</f>
        <v>8167.5855669986177</v>
      </c>
      <c r="P454" s="70">
        <f>+Outflows!P454+Fees!P454+'Ongoing Cash Flows'!P454+'Terminal Value'!P454</f>
        <v>8059.3480872374867</v>
      </c>
      <c r="Q454" s="70">
        <f>+Outflows!Q454+Fees!Q454+'Ongoing Cash Flows'!Q454+'Terminal Value'!Q454</f>
        <v>8031.1705221710217</v>
      </c>
      <c r="R454" s="70">
        <f>+Outflows!R454+Fees!R454+'Ongoing Cash Flows'!R454+'Terminal Value'!R454</f>
        <v>1188.9995262718026</v>
      </c>
      <c r="S454" s="70">
        <f>+Outflows!S454+Fees!S454+'Ongoing Cash Flows'!S454+'Terminal Value'!S454</f>
        <v>0</v>
      </c>
      <c r="T454" s="70">
        <f>+Outflows!T454+Fees!T454+'Ongoing Cash Flows'!T454+'Terminal Value'!T454</f>
        <v>0</v>
      </c>
      <c r="U454" s="70">
        <f>+Outflows!U454+Fees!U454+'Ongoing Cash Flows'!U454+'Terminal Value'!U454</f>
        <v>0</v>
      </c>
      <c r="V454" s="70">
        <f>+Outflows!V454+Fees!V454+'Ongoing Cash Flows'!V454+'Terminal Value'!V454</f>
        <v>0</v>
      </c>
      <c r="W454" s="70">
        <f>+Outflows!W454+Fees!W454+'Ongoing Cash Flows'!W454+'Terminal Value'!W454</f>
        <v>0</v>
      </c>
      <c r="X454" s="70">
        <f>+Outflows!X454+Fees!X454+'Ongoing Cash Flows'!X454+'Terminal Value'!X454</f>
        <v>0</v>
      </c>
      <c r="Y454" s="70">
        <f>+Outflows!Y454+Fees!Y454+'Ongoing Cash Flows'!Y454+'Terminal Value'!Y454</f>
        <v>0</v>
      </c>
      <c r="Z454" s="70">
        <f>+Outflows!Z454+Fees!Z454+'Ongoing Cash Flows'!Z454+'Terminal Value'!Z454</f>
        <v>0</v>
      </c>
      <c r="AA454" s="70">
        <f>+Outflows!AA454+Fees!AA454+'Ongoing Cash Flows'!AA454+'Terminal Value'!AA454</f>
        <v>0</v>
      </c>
      <c r="AB454" s="70">
        <f>+Outflows!AB454+Fees!AB454+'Ongoing Cash Flows'!AB454+'Terminal Value'!AB454</f>
        <v>0</v>
      </c>
      <c r="AC454" s="70">
        <f>+Outflows!AC454+Fees!AC454+'Ongoing Cash Flows'!AC454+'Terminal Value'!AC454</f>
        <v>0</v>
      </c>
      <c r="AD454" s="70">
        <f>+Outflows!AD454+Fees!AD454+'Ongoing Cash Flows'!AD454+'Terminal Value'!AD454</f>
        <v>0</v>
      </c>
      <c r="AE454" s="70">
        <f>+Outflows!AE454+Fees!AE454+'Ongoing Cash Flows'!AE454+'Terminal Value'!AE454</f>
        <v>0</v>
      </c>
      <c r="AF454" s="70">
        <f>+Outflows!AF454+Fees!AF454+'Ongoing Cash Flows'!AF454+'Terminal Value'!AF454</f>
        <v>0</v>
      </c>
      <c r="AG454" s="70">
        <f>+Outflows!AG454+Fees!AG454+'Ongoing Cash Flows'!AG454+'Terminal Value'!AG454</f>
        <v>0</v>
      </c>
      <c r="AH454" s="70">
        <f>+Outflows!AH454+Fees!AH454+'Ongoing Cash Flows'!AH454+'Terminal Value'!AH454</f>
        <v>0</v>
      </c>
      <c r="AI454" s="70">
        <f>+Outflows!AI454+Fees!AI454+'Ongoing Cash Flows'!AI454+'Terminal Value'!AI454</f>
        <v>0</v>
      </c>
      <c r="AJ454" s="70">
        <f>+Outflows!AJ454+Fees!AJ454+'Ongoing Cash Flows'!AJ454+'Terminal Value'!AJ454</f>
        <v>0</v>
      </c>
      <c r="AK454" s="70"/>
      <c r="AL454" s="6"/>
      <c r="AM454" s="71"/>
      <c r="AN454" s="72">
        <f t="shared" si="28"/>
        <v>4.6606644988059998E-2</v>
      </c>
      <c r="AO454" s="70">
        <f t="shared" ca="1" si="29"/>
        <v>-7357.5134502011624</v>
      </c>
      <c r="AP454" s="166">
        <f t="shared" ca="1" si="30"/>
        <v>41720851.768040799</v>
      </c>
      <c r="AQ454" s="166">
        <f t="shared" ca="1" si="31"/>
        <v>0</v>
      </c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1"/>
      <c r="CM454" s="1"/>
      <c r="CN454" s="1"/>
      <c r="CO454" s="1"/>
      <c r="CP454" s="1"/>
    </row>
    <row r="455" spans="1:94" x14ac:dyDescent="0.2">
      <c r="A455" s="6">
        <v>453</v>
      </c>
      <c r="B455" s="70">
        <f>+Outflows!B455+Fees!B455+'Ongoing Cash Flows'!B455+'Terminal Value'!B455</f>
        <v>-87192.484056657398</v>
      </c>
      <c r="C455" s="70">
        <f>+Outflows!C455+Fees!C455+'Ongoing Cash Flows'!C455+'Terminal Value'!C455</f>
        <v>14030.460509906765</v>
      </c>
      <c r="D455" s="70">
        <f>+Outflows!D455+Fees!D455+'Ongoing Cash Flows'!D455+'Terminal Value'!D455</f>
        <v>11893.922719978564</v>
      </c>
      <c r="E455" s="70">
        <f>+Outflows!E455+Fees!E455+'Ongoing Cash Flows'!E455+'Terminal Value'!E455</f>
        <v>9965.1447647112836</v>
      </c>
      <c r="F455" s="70">
        <f>+Outflows!F455+Fees!F455+'Ongoing Cash Flows'!F455+'Terminal Value'!F455</f>
        <v>9558.6194296328849</v>
      </c>
      <c r="G455" s="70">
        <f>+Outflows!G455+Fees!G455+'Ongoing Cash Flows'!G455+'Terminal Value'!G455</f>
        <v>9337.856999269492</v>
      </c>
      <c r="H455" s="70">
        <f>+Outflows!H455+Fees!H455+'Ongoing Cash Flows'!H455+'Terminal Value'!H455</f>
        <v>8323.4864456796458</v>
      </c>
      <c r="I455" s="70">
        <f>+Outflows!I455+Fees!I455+'Ongoing Cash Flows'!I455+'Terminal Value'!I455</f>
        <v>8181.4722204394848</v>
      </c>
      <c r="J455" s="70">
        <f>+Outflows!J455+Fees!J455+'Ongoing Cash Flows'!J455+'Terminal Value'!J455</f>
        <v>8169.0380179044951</v>
      </c>
      <c r="K455" s="70">
        <f>+Outflows!K455+Fees!K455+'Ongoing Cash Flows'!K455+'Terminal Value'!K455</f>
        <v>8159.6208330735781</v>
      </c>
      <c r="L455" s="70">
        <f>+Outflows!L455+Fees!L455+'Ongoing Cash Flows'!L455+'Terminal Value'!L455</f>
        <v>8161.1100830240848</v>
      </c>
      <c r="M455" s="70">
        <f>+Outflows!M455+Fees!M455+'Ongoing Cash Flows'!M455+'Terminal Value'!M455</f>
        <v>8132.8421987707552</v>
      </c>
      <c r="N455" s="70">
        <f>+Outflows!N455+Fees!N455+'Ongoing Cash Flows'!N455+'Terminal Value'!N455</f>
        <v>8115.4573504921782</v>
      </c>
      <c r="O455" s="70">
        <f>+Outflows!O455+Fees!O455+'Ongoing Cash Flows'!O455+'Terminal Value'!O455</f>
        <v>7789.0718816388926</v>
      </c>
      <c r="P455" s="70">
        <f>+Outflows!P455+Fees!P455+'Ongoing Cash Flows'!P455+'Terminal Value'!P455</f>
        <v>7681.474864966357</v>
      </c>
      <c r="Q455" s="70">
        <f>+Outflows!Q455+Fees!Q455+'Ongoing Cash Flows'!Q455+'Terminal Value'!Q455</f>
        <v>7652.6568368112967</v>
      </c>
      <c r="R455" s="70">
        <f>+Outflows!R455+Fees!R455+'Ongoing Cash Flows'!R455+'Terminal Value'!R455</f>
        <v>1000.0629151362376</v>
      </c>
      <c r="S455" s="70">
        <f>+Outflows!S455+Fees!S455+'Ongoing Cash Flows'!S455+'Terminal Value'!S455</f>
        <v>0</v>
      </c>
      <c r="T455" s="70">
        <f>+Outflows!T455+Fees!T455+'Ongoing Cash Flows'!T455+'Terminal Value'!T455</f>
        <v>0</v>
      </c>
      <c r="U455" s="70">
        <f>+Outflows!U455+Fees!U455+'Ongoing Cash Flows'!U455+'Terminal Value'!U455</f>
        <v>0</v>
      </c>
      <c r="V455" s="70">
        <f>+Outflows!V455+Fees!V455+'Ongoing Cash Flows'!V455+'Terminal Value'!V455</f>
        <v>0</v>
      </c>
      <c r="W455" s="70">
        <f>+Outflows!W455+Fees!W455+'Ongoing Cash Flows'!W455+'Terminal Value'!W455</f>
        <v>0</v>
      </c>
      <c r="X455" s="70">
        <f>+Outflows!X455+Fees!X455+'Ongoing Cash Flows'!X455+'Terminal Value'!X455</f>
        <v>0</v>
      </c>
      <c r="Y455" s="70">
        <f>+Outflows!Y455+Fees!Y455+'Ongoing Cash Flows'!Y455+'Terminal Value'!Y455</f>
        <v>0</v>
      </c>
      <c r="Z455" s="70">
        <f>+Outflows!Z455+Fees!Z455+'Ongoing Cash Flows'!Z455+'Terminal Value'!Z455</f>
        <v>0</v>
      </c>
      <c r="AA455" s="70">
        <f>+Outflows!AA455+Fees!AA455+'Ongoing Cash Flows'!AA455+'Terminal Value'!AA455</f>
        <v>0</v>
      </c>
      <c r="AB455" s="70">
        <f>+Outflows!AB455+Fees!AB455+'Ongoing Cash Flows'!AB455+'Terminal Value'!AB455</f>
        <v>0</v>
      </c>
      <c r="AC455" s="70">
        <f>+Outflows!AC455+Fees!AC455+'Ongoing Cash Flows'!AC455+'Terminal Value'!AC455</f>
        <v>0</v>
      </c>
      <c r="AD455" s="70">
        <f>+Outflows!AD455+Fees!AD455+'Ongoing Cash Flows'!AD455+'Terminal Value'!AD455</f>
        <v>0</v>
      </c>
      <c r="AE455" s="70">
        <f>+Outflows!AE455+Fees!AE455+'Ongoing Cash Flows'!AE455+'Terminal Value'!AE455</f>
        <v>0</v>
      </c>
      <c r="AF455" s="70">
        <f>+Outflows!AF455+Fees!AF455+'Ongoing Cash Flows'!AF455+'Terminal Value'!AF455</f>
        <v>0</v>
      </c>
      <c r="AG455" s="70">
        <f>+Outflows!AG455+Fees!AG455+'Ongoing Cash Flows'!AG455+'Terminal Value'!AG455</f>
        <v>0</v>
      </c>
      <c r="AH455" s="70">
        <f>+Outflows!AH455+Fees!AH455+'Ongoing Cash Flows'!AH455+'Terminal Value'!AH455</f>
        <v>0</v>
      </c>
      <c r="AI455" s="70">
        <f>+Outflows!AI455+Fees!AI455+'Ongoing Cash Flows'!AI455+'Terminal Value'!AI455</f>
        <v>0</v>
      </c>
      <c r="AJ455" s="70">
        <f>+Outflows!AJ455+Fees!AJ455+'Ongoing Cash Flows'!AJ455+'Terminal Value'!AJ455</f>
        <v>0</v>
      </c>
      <c r="AK455" s="70"/>
      <c r="AL455" s="6"/>
      <c r="AM455" s="71"/>
      <c r="AN455" s="72">
        <f t="shared" si="28"/>
        <v>6.8265542387962341E-2</v>
      </c>
      <c r="AO455" s="70">
        <f t="shared" ca="1" si="29"/>
        <v>4208.4778753078699</v>
      </c>
      <c r="AP455" s="166">
        <f t="shared" ca="1" si="30"/>
        <v>0</v>
      </c>
      <c r="AQ455" s="166">
        <f t="shared" ca="1" si="31"/>
        <v>26079644.070141993</v>
      </c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1"/>
      <c r="CM455" s="1"/>
      <c r="CN455" s="1"/>
      <c r="CO455" s="1"/>
      <c r="CP455" s="1"/>
    </row>
    <row r="456" spans="1:94" x14ac:dyDescent="0.2">
      <c r="A456" s="6">
        <v>454</v>
      </c>
      <c r="B456" s="70">
        <f>+Outflows!B456+Fees!B456+'Ongoing Cash Flows'!B456+'Terminal Value'!B456</f>
        <v>-94586.827619488729</v>
      </c>
      <c r="C456" s="70">
        <f>+Outflows!C456+Fees!C456+'Ongoing Cash Flows'!C456+'Terminal Value'!C456</f>
        <v>14098.861752024073</v>
      </c>
      <c r="D456" s="70">
        <f>+Outflows!D456+Fees!D456+'Ongoing Cash Flows'!D456+'Terminal Value'!D456</f>
        <v>12164.945714141593</v>
      </c>
      <c r="E456" s="70">
        <f>+Outflows!E456+Fees!E456+'Ongoing Cash Flows'!E456+'Terminal Value'!E456</f>
        <v>10033.127465142607</v>
      </c>
      <c r="F456" s="70">
        <f>+Outflows!F456+Fees!F456+'Ongoing Cash Flows'!F456+'Terminal Value'!F456</f>
        <v>9603.1456890994887</v>
      </c>
      <c r="G456" s="70">
        <f>+Outflows!G456+Fees!G456+'Ongoing Cash Flows'!G456+'Terminal Value'!G456</f>
        <v>9419.0245908329616</v>
      </c>
      <c r="H456" s="70">
        <f>+Outflows!H456+Fees!H456+'Ongoing Cash Flows'!H456+'Terminal Value'!H456</f>
        <v>8502.5940101010001</v>
      </c>
      <c r="I456" s="70">
        <f>+Outflows!I456+Fees!I456+'Ongoing Cash Flows'!I456+'Terminal Value'!I456</f>
        <v>8351.0925462959858</v>
      </c>
      <c r="J456" s="70">
        <f>+Outflows!J456+Fees!J456+'Ongoing Cash Flows'!J456+'Terminal Value'!J456</f>
        <v>8338.6583437609952</v>
      </c>
      <c r="K456" s="70">
        <f>+Outflows!K456+Fees!K456+'Ongoing Cash Flows'!K456+'Terminal Value'!K456</f>
        <v>8329.5286510078004</v>
      </c>
      <c r="L456" s="70">
        <f>+Outflows!L456+Fees!L456+'Ongoing Cash Flows'!L456+'Terminal Value'!L456</f>
        <v>8330.7304088805849</v>
      </c>
      <c r="M456" s="70">
        <f>+Outflows!M456+Fees!M456+'Ongoing Cash Flows'!M456+'Terminal Value'!M456</f>
        <v>8302.7500167049784</v>
      </c>
      <c r="N456" s="70">
        <f>+Outflows!N456+Fees!N456+'Ongoing Cash Flows'!N456+'Terminal Value'!N456</f>
        <v>8285.0776763486792</v>
      </c>
      <c r="O456" s="70">
        <f>+Outflows!O456+Fees!O456+'Ongoing Cash Flows'!O456+'Terminal Value'!O456</f>
        <v>7958.9796995731158</v>
      </c>
      <c r="P456" s="70">
        <f>+Outflows!P456+Fees!P456+'Ongoing Cash Flows'!P456+'Terminal Value'!P456</f>
        <v>7851.0951908228571</v>
      </c>
      <c r="Q456" s="70">
        <f>+Outflows!Q456+Fees!Q456+'Ongoing Cash Flows'!Q456+'Terminal Value'!Q456</f>
        <v>7822.5646547455199</v>
      </c>
      <c r="R456" s="70">
        <f>+Outflows!R456+Fees!R456+'Ongoing Cash Flows'!R456+'Terminal Value'!R456</f>
        <v>1084.8730780644878</v>
      </c>
      <c r="S456" s="70">
        <f>+Outflows!S456+Fees!S456+'Ongoing Cash Flows'!S456+'Terminal Value'!S456</f>
        <v>0</v>
      </c>
      <c r="T456" s="70">
        <f>+Outflows!T456+Fees!T456+'Ongoing Cash Flows'!T456+'Terminal Value'!T456</f>
        <v>0</v>
      </c>
      <c r="U456" s="70">
        <f>+Outflows!U456+Fees!U456+'Ongoing Cash Flows'!U456+'Terminal Value'!U456</f>
        <v>0</v>
      </c>
      <c r="V456" s="70">
        <f>+Outflows!V456+Fees!V456+'Ongoing Cash Flows'!V456+'Terminal Value'!V456</f>
        <v>0</v>
      </c>
      <c r="W456" s="70">
        <f>+Outflows!W456+Fees!W456+'Ongoing Cash Flows'!W456+'Terminal Value'!W456</f>
        <v>0</v>
      </c>
      <c r="X456" s="70">
        <f>+Outflows!X456+Fees!X456+'Ongoing Cash Flows'!X456+'Terminal Value'!X456</f>
        <v>0</v>
      </c>
      <c r="Y456" s="70">
        <f>+Outflows!Y456+Fees!Y456+'Ongoing Cash Flows'!Y456+'Terminal Value'!Y456</f>
        <v>0</v>
      </c>
      <c r="Z456" s="70">
        <f>+Outflows!Z456+Fees!Z456+'Ongoing Cash Flows'!Z456+'Terminal Value'!Z456</f>
        <v>0</v>
      </c>
      <c r="AA456" s="70">
        <f>+Outflows!AA456+Fees!AA456+'Ongoing Cash Flows'!AA456+'Terminal Value'!AA456</f>
        <v>0</v>
      </c>
      <c r="AB456" s="70">
        <f>+Outflows!AB456+Fees!AB456+'Ongoing Cash Flows'!AB456+'Terminal Value'!AB456</f>
        <v>0</v>
      </c>
      <c r="AC456" s="70">
        <f>+Outflows!AC456+Fees!AC456+'Ongoing Cash Flows'!AC456+'Terminal Value'!AC456</f>
        <v>0</v>
      </c>
      <c r="AD456" s="70">
        <f>+Outflows!AD456+Fees!AD456+'Ongoing Cash Flows'!AD456+'Terminal Value'!AD456</f>
        <v>0</v>
      </c>
      <c r="AE456" s="70">
        <f>+Outflows!AE456+Fees!AE456+'Ongoing Cash Flows'!AE456+'Terminal Value'!AE456</f>
        <v>0</v>
      </c>
      <c r="AF456" s="70">
        <f>+Outflows!AF456+Fees!AF456+'Ongoing Cash Flows'!AF456+'Terminal Value'!AF456</f>
        <v>0</v>
      </c>
      <c r="AG456" s="70">
        <f>+Outflows!AG456+Fees!AG456+'Ongoing Cash Flows'!AG456+'Terminal Value'!AG456</f>
        <v>0</v>
      </c>
      <c r="AH456" s="70">
        <f>+Outflows!AH456+Fees!AH456+'Ongoing Cash Flows'!AH456+'Terminal Value'!AH456</f>
        <v>0</v>
      </c>
      <c r="AI456" s="70">
        <f>+Outflows!AI456+Fees!AI456+'Ongoing Cash Flows'!AI456+'Terminal Value'!AI456</f>
        <v>0</v>
      </c>
      <c r="AJ456" s="70">
        <f>+Outflows!AJ456+Fees!AJ456+'Ongoing Cash Flows'!AJ456+'Terminal Value'!AJ456</f>
        <v>0</v>
      </c>
      <c r="AK456" s="70"/>
      <c r="AL456" s="6"/>
      <c r="AM456" s="71"/>
      <c r="AN456" s="72">
        <f t="shared" si="28"/>
        <v>5.7018086314201355E-2</v>
      </c>
      <c r="AO456" s="70">
        <f t="shared" ca="1" si="29"/>
        <v>-1353.6669648806451</v>
      </c>
      <c r="AP456" s="166">
        <f t="shared" ca="1" si="30"/>
        <v>207317.71809112499</v>
      </c>
      <c r="AQ456" s="166">
        <f t="shared" ca="1" si="31"/>
        <v>0</v>
      </c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1"/>
      <c r="CM456" s="1"/>
      <c r="CN456" s="1"/>
      <c r="CO456" s="1"/>
      <c r="CP456" s="1"/>
    </row>
    <row r="457" spans="1:94" x14ac:dyDescent="0.2">
      <c r="A457" s="6">
        <v>455</v>
      </c>
      <c r="B457" s="70">
        <f>+Outflows!B457+Fees!B457+'Ongoing Cash Flows'!B457+'Terminal Value'!B457</f>
        <v>-87606.628090285987</v>
      </c>
      <c r="C457" s="70">
        <f>+Outflows!C457+Fees!C457+'Ongoing Cash Flows'!C457+'Terminal Value'!C457</f>
        <v>14067.277304857313</v>
      </c>
      <c r="D457" s="70">
        <f>+Outflows!D457+Fees!D457+'Ongoing Cash Flows'!D457+'Terminal Value'!D457</f>
        <v>11902.2069359987</v>
      </c>
      <c r="E457" s="70">
        <f>+Outflows!E457+Fees!E457+'Ongoing Cash Flows'!E457+'Terminal Value'!E457</f>
        <v>9949.3361893430229</v>
      </c>
      <c r="F457" s="70">
        <f>+Outflows!F457+Fees!F457+'Ongoing Cash Flows'!F457+'Terminal Value'!F457</f>
        <v>9541.5729560737764</v>
      </c>
      <c r="G457" s="70">
        <f>+Outflows!G457+Fees!G457+'Ongoing Cash Flows'!G457+'Terminal Value'!G457</f>
        <v>9244.0196282198758</v>
      </c>
      <c r="H457" s="70">
        <f>+Outflows!H457+Fees!H457+'Ongoing Cash Flows'!H457+'Terminal Value'!H457</f>
        <v>8333.5179418567641</v>
      </c>
      <c r="I457" s="70">
        <f>+Outflows!I457+Fees!I457+'Ongoing Cash Flows'!I457+'Terminal Value'!I457</f>
        <v>8190.9723532556973</v>
      </c>
      <c r="J457" s="70">
        <f>+Outflows!J457+Fees!J457+'Ongoing Cash Flows'!J457+'Terminal Value'!J457</f>
        <v>8178.5381507207076</v>
      </c>
      <c r="K457" s="70">
        <f>+Outflows!K457+Fees!K457+'Ongoing Cash Flows'!K457+'Terminal Value'!K457</f>
        <v>8169.1370678098183</v>
      </c>
      <c r="L457" s="70">
        <f>+Outflows!L457+Fees!L457+'Ongoing Cash Flows'!L457+'Terminal Value'!L457</f>
        <v>8170.6102158402973</v>
      </c>
      <c r="M457" s="70">
        <f>+Outflows!M457+Fees!M457+'Ongoing Cash Flows'!M457+'Terminal Value'!M457</f>
        <v>8142.3584335069954</v>
      </c>
      <c r="N457" s="70">
        <f>+Outflows!N457+Fees!N457+'Ongoing Cash Flows'!N457+'Terminal Value'!N457</f>
        <v>8124.9574833083907</v>
      </c>
      <c r="O457" s="70">
        <f>+Outflows!O457+Fees!O457+'Ongoing Cash Flows'!O457+'Terminal Value'!O457</f>
        <v>7798.5881163751328</v>
      </c>
      <c r="P457" s="70">
        <f>+Outflows!P457+Fees!P457+'Ongoing Cash Flows'!P457+'Terminal Value'!P457</f>
        <v>7690.9749977825695</v>
      </c>
      <c r="Q457" s="70">
        <f>+Outflows!Q457+Fees!Q457+'Ongoing Cash Flows'!Q457+'Terminal Value'!Q457</f>
        <v>7662.1730715475369</v>
      </c>
      <c r="R457" s="70">
        <f>+Outflows!R457+Fees!R457+'Ongoing Cash Flows'!R457+'Terminal Value'!R457</f>
        <v>1004.812981544344</v>
      </c>
      <c r="S457" s="70">
        <f>+Outflows!S457+Fees!S457+'Ongoing Cash Flows'!S457+'Terminal Value'!S457</f>
        <v>0</v>
      </c>
      <c r="T457" s="70">
        <f>+Outflows!T457+Fees!T457+'Ongoing Cash Flows'!T457+'Terminal Value'!T457</f>
        <v>0</v>
      </c>
      <c r="U457" s="70">
        <f>+Outflows!U457+Fees!U457+'Ongoing Cash Flows'!U457+'Terminal Value'!U457</f>
        <v>0</v>
      </c>
      <c r="V457" s="70">
        <f>+Outflows!V457+Fees!V457+'Ongoing Cash Flows'!V457+'Terminal Value'!V457</f>
        <v>0</v>
      </c>
      <c r="W457" s="70">
        <f>+Outflows!W457+Fees!W457+'Ongoing Cash Flows'!W457+'Terminal Value'!W457</f>
        <v>0</v>
      </c>
      <c r="X457" s="70">
        <f>+Outflows!X457+Fees!X457+'Ongoing Cash Flows'!X457+'Terminal Value'!X457</f>
        <v>0</v>
      </c>
      <c r="Y457" s="70">
        <f>+Outflows!Y457+Fees!Y457+'Ongoing Cash Flows'!Y457+'Terminal Value'!Y457</f>
        <v>0</v>
      </c>
      <c r="Z457" s="70">
        <f>+Outflows!Z457+Fees!Z457+'Ongoing Cash Flows'!Z457+'Terminal Value'!Z457</f>
        <v>0</v>
      </c>
      <c r="AA457" s="70">
        <f>+Outflows!AA457+Fees!AA457+'Ongoing Cash Flows'!AA457+'Terminal Value'!AA457</f>
        <v>0</v>
      </c>
      <c r="AB457" s="70">
        <f>+Outflows!AB457+Fees!AB457+'Ongoing Cash Flows'!AB457+'Terminal Value'!AB457</f>
        <v>0</v>
      </c>
      <c r="AC457" s="70">
        <f>+Outflows!AC457+Fees!AC457+'Ongoing Cash Flows'!AC457+'Terminal Value'!AC457</f>
        <v>0</v>
      </c>
      <c r="AD457" s="70">
        <f>+Outflows!AD457+Fees!AD457+'Ongoing Cash Flows'!AD457+'Terminal Value'!AD457</f>
        <v>0</v>
      </c>
      <c r="AE457" s="70">
        <f>+Outflows!AE457+Fees!AE457+'Ongoing Cash Flows'!AE457+'Terminal Value'!AE457</f>
        <v>0</v>
      </c>
      <c r="AF457" s="70">
        <f>+Outflows!AF457+Fees!AF457+'Ongoing Cash Flows'!AF457+'Terminal Value'!AF457</f>
        <v>0</v>
      </c>
      <c r="AG457" s="70">
        <f>+Outflows!AG457+Fees!AG457+'Ongoing Cash Flows'!AG457+'Terminal Value'!AG457</f>
        <v>0</v>
      </c>
      <c r="AH457" s="70">
        <f>+Outflows!AH457+Fees!AH457+'Ongoing Cash Flows'!AH457+'Terminal Value'!AH457</f>
        <v>0</v>
      </c>
      <c r="AI457" s="70">
        <f>+Outflows!AI457+Fees!AI457+'Ongoing Cash Flows'!AI457+'Terminal Value'!AI457</f>
        <v>0</v>
      </c>
      <c r="AJ457" s="70">
        <f>+Outflows!AJ457+Fees!AJ457+'Ongoing Cash Flows'!AJ457+'Terminal Value'!AJ457</f>
        <v>0</v>
      </c>
      <c r="AK457" s="70"/>
      <c r="AL457" s="6"/>
      <c r="AM457" s="71"/>
      <c r="AN457" s="72">
        <f t="shared" si="28"/>
        <v>6.7437091469764704E-2</v>
      </c>
      <c r="AO457" s="70">
        <f t="shared" ca="1" si="29"/>
        <v>3821.5420169374593</v>
      </c>
      <c r="AP457" s="166">
        <f t="shared" ca="1" si="30"/>
        <v>0</v>
      </c>
      <c r="AQ457" s="166">
        <f t="shared" ca="1" si="31"/>
        <v>22277337.325531051</v>
      </c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1"/>
      <c r="CM457" s="1"/>
      <c r="CN457" s="1"/>
      <c r="CO457" s="1"/>
      <c r="CP457" s="1"/>
    </row>
    <row r="458" spans="1:94" x14ac:dyDescent="0.2">
      <c r="A458" s="6">
        <v>456</v>
      </c>
      <c r="B458" s="70">
        <f>+Outflows!B458+Fees!B458+'Ongoing Cash Flows'!B458+'Terminal Value'!B458</f>
        <v>-90503.96072777173</v>
      </c>
      <c r="C458" s="70">
        <f>+Outflows!C458+Fees!C458+'Ongoing Cash Flows'!C458+'Terminal Value'!C458</f>
        <v>14088.417289802816</v>
      </c>
      <c r="D458" s="70">
        <f>+Outflows!D458+Fees!D458+'Ongoing Cash Flows'!D458+'Terminal Value'!D458</f>
        <v>12094.177902730042</v>
      </c>
      <c r="E458" s="70">
        <f>+Outflows!E458+Fees!E458+'Ongoing Cash Flows'!E458+'Terminal Value'!E458</f>
        <v>10077.938296912891</v>
      </c>
      <c r="F458" s="70">
        <f>+Outflows!F458+Fees!F458+'Ongoing Cash Flows'!F458+'Terminal Value'!F458</f>
        <v>9675.8972319959648</v>
      </c>
      <c r="G458" s="70">
        <f>+Outflows!G458+Fees!G458+'Ongoing Cash Flows'!G458+'Terminal Value'!G458</f>
        <v>9339.938237179922</v>
      </c>
      <c r="H458" s="70">
        <f>+Outflows!H458+Fees!H458+'Ongoing Cash Flows'!H458+'Terminal Value'!H458</f>
        <v>8403.6978283617773</v>
      </c>
      <c r="I458" s="70">
        <f>+Outflows!I458+Fees!I458+'Ongoing Cash Flows'!I458+'Terminal Value'!I458</f>
        <v>8257.4348460935107</v>
      </c>
      <c r="J458" s="70">
        <f>+Outflows!J458+Fees!J458+'Ongoing Cash Flows'!J458+'Terminal Value'!J458</f>
        <v>8245.0006435585201</v>
      </c>
      <c r="K458" s="70">
        <f>+Outflows!K458+Fees!K458+'Ongoing Cash Flows'!K458+'Terminal Value'!K458</f>
        <v>8235.7122089405766</v>
      </c>
      <c r="L458" s="70">
        <f>+Outflows!L458+Fees!L458+'Ongoing Cash Flows'!L458+'Terminal Value'!L458</f>
        <v>8237.0727086781117</v>
      </c>
      <c r="M458" s="70">
        <f>+Outflows!M458+Fees!M458+'Ongoing Cash Flows'!M458+'Terminal Value'!M458</f>
        <v>8208.9335746377546</v>
      </c>
      <c r="N458" s="70">
        <f>+Outflows!N458+Fees!N458+'Ongoing Cash Flows'!N458+'Terminal Value'!N458</f>
        <v>8191.4199761462041</v>
      </c>
      <c r="O458" s="70">
        <f>+Outflows!O458+Fees!O458+'Ongoing Cash Flows'!O458+'Terminal Value'!O458</f>
        <v>7865.1632575058911</v>
      </c>
      <c r="P458" s="70">
        <f>+Outflows!P458+Fees!P458+'Ongoing Cash Flows'!P458+'Terminal Value'!P458</f>
        <v>7757.437490620383</v>
      </c>
      <c r="Q458" s="70">
        <f>+Outflows!Q458+Fees!Q458+'Ongoing Cash Flows'!Q458+'Terminal Value'!Q458</f>
        <v>7728.7482126782952</v>
      </c>
      <c r="R458" s="70">
        <f>+Outflows!R458+Fees!R458+'Ongoing Cash Flows'!R458+'Terminal Value'!R458</f>
        <v>1038.0442279632507</v>
      </c>
      <c r="S458" s="70">
        <f>+Outflows!S458+Fees!S458+'Ongoing Cash Flows'!S458+'Terminal Value'!S458</f>
        <v>0</v>
      </c>
      <c r="T458" s="70">
        <f>+Outflows!T458+Fees!T458+'Ongoing Cash Flows'!T458+'Terminal Value'!T458</f>
        <v>0</v>
      </c>
      <c r="U458" s="70">
        <f>+Outflows!U458+Fees!U458+'Ongoing Cash Flows'!U458+'Terminal Value'!U458</f>
        <v>0</v>
      </c>
      <c r="V458" s="70">
        <f>+Outflows!V458+Fees!V458+'Ongoing Cash Flows'!V458+'Terminal Value'!V458</f>
        <v>0</v>
      </c>
      <c r="W458" s="70">
        <f>+Outflows!W458+Fees!W458+'Ongoing Cash Flows'!W458+'Terminal Value'!W458</f>
        <v>0</v>
      </c>
      <c r="X458" s="70">
        <f>+Outflows!X458+Fees!X458+'Ongoing Cash Flows'!X458+'Terminal Value'!X458</f>
        <v>0</v>
      </c>
      <c r="Y458" s="70">
        <f>+Outflows!Y458+Fees!Y458+'Ongoing Cash Flows'!Y458+'Terminal Value'!Y458</f>
        <v>0</v>
      </c>
      <c r="Z458" s="70">
        <f>+Outflows!Z458+Fees!Z458+'Ongoing Cash Flows'!Z458+'Terminal Value'!Z458</f>
        <v>0</v>
      </c>
      <c r="AA458" s="70">
        <f>+Outflows!AA458+Fees!AA458+'Ongoing Cash Flows'!AA458+'Terminal Value'!AA458</f>
        <v>0</v>
      </c>
      <c r="AB458" s="70">
        <f>+Outflows!AB458+Fees!AB458+'Ongoing Cash Flows'!AB458+'Terminal Value'!AB458</f>
        <v>0</v>
      </c>
      <c r="AC458" s="70">
        <f>+Outflows!AC458+Fees!AC458+'Ongoing Cash Flows'!AC458+'Terminal Value'!AC458</f>
        <v>0</v>
      </c>
      <c r="AD458" s="70">
        <f>+Outflows!AD458+Fees!AD458+'Ongoing Cash Flows'!AD458+'Terminal Value'!AD458</f>
        <v>0</v>
      </c>
      <c r="AE458" s="70">
        <f>+Outflows!AE458+Fees!AE458+'Ongoing Cash Flows'!AE458+'Terminal Value'!AE458</f>
        <v>0</v>
      </c>
      <c r="AF458" s="70">
        <f>+Outflows!AF458+Fees!AF458+'Ongoing Cash Flows'!AF458+'Terminal Value'!AF458</f>
        <v>0</v>
      </c>
      <c r="AG458" s="70">
        <f>+Outflows!AG458+Fees!AG458+'Ongoing Cash Flows'!AG458+'Terminal Value'!AG458</f>
        <v>0</v>
      </c>
      <c r="AH458" s="70">
        <f>+Outflows!AH458+Fees!AH458+'Ongoing Cash Flows'!AH458+'Terminal Value'!AH458</f>
        <v>0</v>
      </c>
      <c r="AI458" s="70">
        <f>+Outflows!AI458+Fees!AI458+'Ongoing Cash Flows'!AI458+'Terminal Value'!AI458</f>
        <v>0</v>
      </c>
      <c r="AJ458" s="70">
        <f>+Outflows!AJ458+Fees!AJ458+'Ongoing Cash Flows'!AJ458+'Terminal Value'!AJ458</f>
        <v>0</v>
      </c>
      <c r="AK458" s="70"/>
      <c r="AL458" s="6"/>
      <c r="AM458" s="71"/>
      <c r="AN458" s="72">
        <f t="shared" si="28"/>
        <v>6.3430866599082952E-2</v>
      </c>
      <c r="AO458" s="70">
        <f t="shared" ca="1" si="29"/>
        <v>1920.4705479395659</v>
      </c>
      <c r="AP458" s="166">
        <f t="shared" ca="1" si="30"/>
        <v>0</v>
      </c>
      <c r="AQ458" s="166">
        <f t="shared" ca="1" si="31"/>
        <v>7945723.4062688602</v>
      </c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1"/>
      <c r="CM458" s="1"/>
      <c r="CN458" s="1"/>
      <c r="CO458" s="1"/>
      <c r="CP458" s="1"/>
    </row>
    <row r="459" spans="1:94" x14ac:dyDescent="0.2">
      <c r="A459" s="6">
        <v>457</v>
      </c>
      <c r="B459" s="70">
        <f>+Outflows!B459+Fees!B459+'Ongoing Cash Flows'!B459+'Terminal Value'!B459</f>
        <v>-89009.82687117059</v>
      </c>
      <c r="C459" s="70">
        <f>+Outflows!C459+Fees!C459+'Ongoing Cash Flows'!C459+'Terminal Value'!C459</f>
        <v>14015.651760444967</v>
      </c>
      <c r="D459" s="70">
        <f>+Outflows!D459+Fees!D459+'Ongoing Cash Flows'!D459+'Terminal Value'!D459</f>
        <v>11974.543263248179</v>
      </c>
      <c r="E459" s="70">
        <f>+Outflows!E459+Fees!E459+'Ongoing Cash Flows'!E459+'Terminal Value'!E459</f>
        <v>10064.75824607747</v>
      </c>
      <c r="F459" s="70">
        <f>+Outflows!F459+Fees!F459+'Ongoing Cash Flows'!F459+'Terminal Value'!F459</f>
        <v>9518.4410860715216</v>
      </c>
      <c r="G459" s="70">
        <f>+Outflows!G459+Fees!G459+'Ongoing Cash Flows'!G459+'Terminal Value'!G459</f>
        <v>9295.7434590806224</v>
      </c>
      <c r="H459" s="70">
        <f>+Outflows!H459+Fees!H459+'Ongoing Cash Flows'!H459+'Terminal Value'!H459</f>
        <v>8367.5065594950593</v>
      </c>
      <c r="I459" s="70">
        <f>+Outflows!I459+Fees!I459+'Ongoing Cash Flows'!I459+'Terminal Value'!I459</f>
        <v>8223.160610730165</v>
      </c>
      <c r="J459" s="70">
        <f>+Outflows!J459+Fees!J459+'Ongoing Cash Flows'!J459+'Terminal Value'!J459</f>
        <v>8210.7264081951762</v>
      </c>
      <c r="K459" s="70">
        <f>+Outflows!K459+Fees!K459+'Ongoing Cash Flows'!K459+'Terminal Value'!K459</f>
        <v>8201.379881652887</v>
      </c>
      <c r="L459" s="70">
        <f>+Outflows!L459+Fees!L459+'Ongoing Cash Flows'!L459+'Terminal Value'!L459</f>
        <v>8202.7984733147659</v>
      </c>
      <c r="M459" s="70">
        <f>+Outflows!M459+Fees!M459+'Ongoing Cash Flows'!M459+'Terminal Value'!M459</f>
        <v>8174.601247350065</v>
      </c>
      <c r="N459" s="70">
        <f>+Outflows!N459+Fees!N459+'Ongoing Cash Flows'!N459+'Terminal Value'!N459</f>
        <v>8157.1457407828584</v>
      </c>
      <c r="O459" s="70">
        <f>+Outflows!O459+Fees!O459+'Ongoing Cash Flows'!O459+'Terminal Value'!O459</f>
        <v>7830.8309302182024</v>
      </c>
      <c r="P459" s="70">
        <f>+Outflows!P459+Fees!P459+'Ongoing Cash Flows'!P459+'Terminal Value'!P459</f>
        <v>7723.1632552570372</v>
      </c>
      <c r="Q459" s="70">
        <f>+Outflows!Q459+Fees!Q459+'Ongoing Cash Flows'!Q459+'Terminal Value'!Q459</f>
        <v>7694.4158853906056</v>
      </c>
      <c r="R459" s="70">
        <f>+Outflows!R459+Fees!R459+'Ongoing Cash Flows'!R459+'Terminal Value'!R459</f>
        <v>1020.9071102815781</v>
      </c>
      <c r="S459" s="70">
        <f>+Outflows!S459+Fees!S459+'Ongoing Cash Flows'!S459+'Terminal Value'!S459</f>
        <v>0</v>
      </c>
      <c r="T459" s="70">
        <f>+Outflows!T459+Fees!T459+'Ongoing Cash Flows'!T459+'Terminal Value'!T459</f>
        <v>0</v>
      </c>
      <c r="U459" s="70">
        <f>+Outflows!U459+Fees!U459+'Ongoing Cash Flows'!U459+'Terminal Value'!U459</f>
        <v>0</v>
      </c>
      <c r="V459" s="70">
        <f>+Outflows!V459+Fees!V459+'Ongoing Cash Flows'!V459+'Terminal Value'!V459</f>
        <v>0</v>
      </c>
      <c r="W459" s="70">
        <f>+Outflows!W459+Fees!W459+'Ongoing Cash Flows'!W459+'Terminal Value'!W459</f>
        <v>0</v>
      </c>
      <c r="X459" s="70">
        <f>+Outflows!X459+Fees!X459+'Ongoing Cash Flows'!X459+'Terminal Value'!X459</f>
        <v>0</v>
      </c>
      <c r="Y459" s="70">
        <f>+Outflows!Y459+Fees!Y459+'Ongoing Cash Flows'!Y459+'Terminal Value'!Y459</f>
        <v>0</v>
      </c>
      <c r="Z459" s="70">
        <f>+Outflows!Z459+Fees!Z459+'Ongoing Cash Flows'!Z459+'Terminal Value'!Z459</f>
        <v>0</v>
      </c>
      <c r="AA459" s="70">
        <f>+Outflows!AA459+Fees!AA459+'Ongoing Cash Flows'!AA459+'Terminal Value'!AA459</f>
        <v>0</v>
      </c>
      <c r="AB459" s="70">
        <f>+Outflows!AB459+Fees!AB459+'Ongoing Cash Flows'!AB459+'Terminal Value'!AB459</f>
        <v>0</v>
      </c>
      <c r="AC459" s="70">
        <f>+Outflows!AC459+Fees!AC459+'Ongoing Cash Flows'!AC459+'Terminal Value'!AC459</f>
        <v>0</v>
      </c>
      <c r="AD459" s="70">
        <f>+Outflows!AD459+Fees!AD459+'Ongoing Cash Flows'!AD459+'Terminal Value'!AD459</f>
        <v>0</v>
      </c>
      <c r="AE459" s="70">
        <f>+Outflows!AE459+Fees!AE459+'Ongoing Cash Flows'!AE459+'Terminal Value'!AE459</f>
        <v>0</v>
      </c>
      <c r="AF459" s="70">
        <f>+Outflows!AF459+Fees!AF459+'Ongoing Cash Flows'!AF459+'Terminal Value'!AF459</f>
        <v>0</v>
      </c>
      <c r="AG459" s="70">
        <f>+Outflows!AG459+Fees!AG459+'Ongoing Cash Flows'!AG459+'Terminal Value'!AG459</f>
        <v>0</v>
      </c>
      <c r="AH459" s="70">
        <f>+Outflows!AH459+Fees!AH459+'Ongoing Cash Flows'!AH459+'Terminal Value'!AH459</f>
        <v>0</v>
      </c>
      <c r="AI459" s="70">
        <f>+Outflows!AI459+Fees!AI459+'Ongoing Cash Flows'!AI459+'Terminal Value'!AI459</f>
        <v>0</v>
      </c>
      <c r="AJ459" s="70">
        <f>+Outflows!AJ459+Fees!AJ459+'Ongoing Cash Flows'!AJ459+'Terminal Value'!AJ459</f>
        <v>0</v>
      </c>
      <c r="AK459" s="70"/>
      <c r="AL459" s="6"/>
      <c r="AM459" s="71"/>
      <c r="AN459" s="72">
        <f t="shared" si="28"/>
        <v>6.5280523896217357E-2</v>
      </c>
      <c r="AO459" s="70">
        <f t="shared" ca="1" si="29"/>
        <v>2809.183543504309</v>
      </c>
      <c r="AP459" s="166">
        <f t="shared" ca="1" si="30"/>
        <v>0</v>
      </c>
      <c r="AQ459" s="166">
        <f t="shared" ca="1" si="31"/>
        <v>13745770.943090534</v>
      </c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1"/>
      <c r="CM459" s="1"/>
      <c r="CN459" s="1"/>
      <c r="CO459" s="1"/>
      <c r="CP459" s="1"/>
    </row>
    <row r="460" spans="1:94" x14ac:dyDescent="0.2">
      <c r="A460" s="6">
        <v>458</v>
      </c>
      <c r="B460" s="70">
        <f>+Outflows!B460+Fees!B460+'Ongoing Cash Flows'!B460+'Terminal Value'!B460</f>
        <v>-85144.17654581563</v>
      </c>
      <c r="C460" s="70">
        <f>+Outflows!C460+Fees!C460+'Ongoing Cash Flows'!C460+'Terminal Value'!C460</f>
        <v>13947.343352329051</v>
      </c>
      <c r="D460" s="70">
        <f>+Outflows!D460+Fees!D460+'Ongoing Cash Flows'!D460+'Terminal Value'!D460</f>
        <v>11825.619626570975</v>
      </c>
      <c r="E460" s="70">
        <f>+Outflows!E460+Fees!E460+'Ongoing Cash Flows'!E460+'Terminal Value'!E460</f>
        <v>9775.153818564153</v>
      </c>
      <c r="F460" s="70">
        <f>+Outflows!F460+Fees!F460+'Ongoing Cash Flows'!F460+'Terminal Value'!F460</f>
        <v>9457.8719181849374</v>
      </c>
      <c r="G460" s="70">
        <f>+Outflows!G460+Fees!G460+'Ongoing Cash Flows'!G460+'Terminal Value'!G460</f>
        <v>9161.3868662252207</v>
      </c>
      <c r="H460" s="70">
        <f>+Outflows!H460+Fees!H460+'Ongoing Cash Flows'!H460+'Terminal Value'!H460</f>
        <v>8273.8718495582325</v>
      </c>
      <c r="I460" s="70">
        <f>+Outflows!I460+Fees!I460+'Ongoing Cash Flows'!I460+'Terminal Value'!I460</f>
        <v>8134.4856847867832</v>
      </c>
      <c r="J460" s="70">
        <f>+Outflows!J460+Fees!J460+'Ongoing Cash Flows'!J460+'Terminal Value'!J460</f>
        <v>8122.0514822517935</v>
      </c>
      <c r="K460" s="70">
        <f>+Outflows!K460+Fees!K460+'Ongoing Cash Flows'!K460+'Terminal Value'!K460</f>
        <v>8112.5546592248556</v>
      </c>
      <c r="L460" s="70">
        <f>+Outflows!L460+Fees!L460+'Ongoing Cash Flows'!L460+'Terminal Value'!L460</f>
        <v>8114.1235473713841</v>
      </c>
      <c r="M460" s="70">
        <f>+Outflows!M460+Fees!M460+'Ongoing Cash Flows'!M460+'Terminal Value'!M460</f>
        <v>8085.7760249220328</v>
      </c>
      <c r="N460" s="70">
        <f>+Outflows!N460+Fees!N460+'Ongoing Cash Flows'!N460+'Terminal Value'!N460</f>
        <v>8068.4708148394766</v>
      </c>
      <c r="O460" s="70">
        <f>+Outflows!O460+Fees!O460+'Ongoing Cash Flows'!O460+'Terminal Value'!O460</f>
        <v>7742.0057077901693</v>
      </c>
      <c r="P460" s="70">
        <f>+Outflows!P460+Fees!P460+'Ongoing Cash Flows'!P460+'Terminal Value'!P460</f>
        <v>7634.4883293136554</v>
      </c>
      <c r="Q460" s="70">
        <f>+Outflows!Q460+Fees!Q460+'Ongoing Cash Flows'!Q460+'Terminal Value'!Q460</f>
        <v>7605.5906629625733</v>
      </c>
      <c r="R460" s="70">
        <f>+Outflows!R460+Fees!R460+'Ongoing Cash Flows'!R460+'Terminal Value'!R460</f>
        <v>976.56964730988693</v>
      </c>
      <c r="S460" s="70">
        <f>+Outflows!S460+Fees!S460+'Ongoing Cash Flows'!S460+'Terminal Value'!S460</f>
        <v>0</v>
      </c>
      <c r="T460" s="70">
        <f>+Outflows!T460+Fees!T460+'Ongoing Cash Flows'!T460+'Terminal Value'!T460</f>
        <v>0</v>
      </c>
      <c r="U460" s="70">
        <f>+Outflows!U460+Fees!U460+'Ongoing Cash Flows'!U460+'Terminal Value'!U460</f>
        <v>0</v>
      </c>
      <c r="V460" s="70">
        <f>+Outflows!V460+Fees!V460+'Ongoing Cash Flows'!V460+'Terminal Value'!V460</f>
        <v>0</v>
      </c>
      <c r="W460" s="70">
        <f>+Outflows!W460+Fees!W460+'Ongoing Cash Flows'!W460+'Terminal Value'!W460</f>
        <v>0</v>
      </c>
      <c r="X460" s="70">
        <f>+Outflows!X460+Fees!X460+'Ongoing Cash Flows'!X460+'Terminal Value'!X460</f>
        <v>0</v>
      </c>
      <c r="Y460" s="70">
        <f>+Outflows!Y460+Fees!Y460+'Ongoing Cash Flows'!Y460+'Terminal Value'!Y460</f>
        <v>0</v>
      </c>
      <c r="Z460" s="70">
        <f>+Outflows!Z460+Fees!Z460+'Ongoing Cash Flows'!Z460+'Terminal Value'!Z460</f>
        <v>0</v>
      </c>
      <c r="AA460" s="70">
        <f>+Outflows!AA460+Fees!AA460+'Ongoing Cash Flows'!AA460+'Terminal Value'!AA460</f>
        <v>0</v>
      </c>
      <c r="AB460" s="70">
        <f>+Outflows!AB460+Fees!AB460+'Ongoing Cash Flows'!AB460+'Terminal Value'!AB460</f>
        <v>0</v>
      </c>
      <c r="AC460" s="70">
        <f>+Outflows!AC460+Fees!AC460+'Ongoing Cash Flows'!AC460+'Terminal Value'!AC460</f>
        <v>0</v>
      </c>
      <c r="AD460" s="70">
        <f>+Outflows!AD460+Fees!AD460+'Ongoing Cash Flows'!AD460+'Terminal Value'!AD460</f>
        <v>0</v>
      </c>
      <c r="AE460" s="70">
        <f>+Outflows!AE460+Fees!AE460+'Ongoing Cash Flows'!AE460+'Terminal Value'!AE460</f>
        <v>0</v>
      </c>
      <c r="AF460" s="70">
        <f>+Outflows!AF460+Fees!AF460+'Ongoing Cash Flows'!AF460+'Terminal Value'!AF460</f>
        <v>0</v>
      </c>
      <c r="AG460" s="70">
        <f>+Outflows!AG460+Fees!AG460+'Ongoing Cash Flows'!AG460+'Terminal Value'!AG460</f>
        <v>0</v>
      </c>
      <c r="AH460" s="70">
        <f>+Outflows!AH460+Fees!AH460+'Ongoing Cash Flows'!AH460+'Terminal Value'!AH460</f>
        <v>0</v>
      </c>
      <c r="AI460" s="70">
        <f>+Outflows!AI460+Fees!AI460+'Ongoing Cash Flows'!AI460+'Terminal Value'!AI460</f>
        <v>0</v>
      </c>
      <c r="AJ460" s="70">
        <f>+Outflows!AJ460+Fees!AJ460+'Ongoing Cash Flows'!AJ460+'Terminal Value'!AJ460</f>
        <v>0</v>
      </c>
      <c r="AK460" s="70"/>
      <c r="AL460" s="6"/>
      <c r="AM460" s="71"/>
      <c r="AN460" s="72">
        <f t="shared" si="28"/>
        <v>7.0924696326255796E-2</v>
      </c>
      <c r="AO460" s="70">
        <f t="shared" ca="1" si="29"/>
        <v>5390.2346885313727</v>
      </c>
      <c r="AP460" s="166">
        <f t="shared" ca="1" si="30"/>
        <v>0</v>
      </c>
      <c r="AQ460" s="166">
        <f t="shared" ca="1" si="31"/>
        <v>39546239.659067333</v>
      </c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1"/>
      <c r="CM460" s="1"/>
      <c r="CN460" s="1"/>
      <c r="CO460" s="1"/>
      <c r="CP460" s="1"/>
    </row>
    <row r="461" spans="1:94" x14ac:dyDescent="0.2">
      <c r="A461" s="6">
        <v>459</v>
      </c>
      <c r="B461" s="70">
        <f>+Outflows!B461+Fees!B461+'Ongoing Cash Flows'!B461+'Terminal Value'!B461</f>
        <v>-90053.303996600822</v>
      </c>
      <c r="C461" s="70">
        <f>+Outflows!C461+Fees!C461+'Ongoing Cash Flows'!C461+'Terminal Value'!C461</f>
        <v>14107.934233470576</v>
      </c>
      <c r="D461" s="70">
        <f>+Outflows!D461+Fees!D461+'Ongoing Cash Flows'!D461+'Terminal Value'!D461</f>
        <v>12023.162856783674</v>
      </c>
      <c r="E461" s="70">
        <f>+Outflows!E461+Fees!E461+'Ongoing Cash Flows'!E461+'Terminal Value'!E461</f>
        <v>9984.2510163310671</v>
      </c>
      <c r="F461" s="70">
        <f>+Outflows!F461+Fees!F461+'Ongoing Cash Flows'!F461+'Terminal Value'!F461</f>
        <v>9542.5973264432832</v>
      </c>
      <c r="G461" s="70">
        <f>+Outflows!G461+Fees!G461+'Ongoing Cash Flows'!G461+'Terminal Value'!G461</f>
        <v>9299.3458670094242</v>
      </c>
      <c r="H461" s="70">
        <f>+Outflows!H461+Fees!H461+'Ongoing Cash Flows'!H461+'Terminal Value'!H461</f>
        <v>8392.7819128617411</v>
      </c>
      <c r="I461" s="70">
        <f>+Outflows!I461+Fees!I461+'Ongoing Cash Flows'!I461+'Terminal Value'!I461</f>
        <v>8247.0971412058352</v>
      </c>
      <c r="J461" s="70">
        <f>+Outflows!J461+Fees!J461+'Ongoing Cash Flows'!J461+'Terminal Value'!J461</f>
        <v>8234.6629386708446</v>
      </c>
      <c r="K461" s="70">
        <f>+Outflows!K461+Fees!K461+'Ongoing Cash Flows'!K461+'Terminal Value'!K461</f>
        <v>8225.3569825191935</v>
      </c>
      <c r="L461" s="70">
        <f>+Outflows!L461+Fees!L461+'Ongoing Cash Flows'!L461+'Terminal Value'!L461</f>
        <v>8226.7350037904343</v>
      </c>
      <c r="M461" s="70">
        <f>+Outflows!M461+Fees!M461+'Ongoing Cash Flows'!M461+'Terminal Value'!M461</f>
        <v>8198.5783482163715</v>
      </c>
      <c r="N461" s="70">
        <f>+Outflows!N461+Fees!N461+'Ongoing Cash Flows'!N461+'Terminal Value'!N461</f>
        <v>8181.0822712585277</v>
      </c>
      <c r="O461" s="70">
        <f>+Outflows!O461+Fees!O461+'Ongoing Cash Flows'!O461+'Terminal Value'!O461</f>
        <v>7854.808031084508</v>
      </c>
      <c r="P461" s="70">
        <f>+Outflows!P461+Fees!P461+'Ongoing Cash Flows'!P461+'Terminal Value'!P461</f>
        <v>7747.0997857327066</v>
      </c>
      <c r="Q461" s="70">
        <f>+Outflows!Q461+Fees!Q461+'Ongoing Cash Flows'!Q461+'Terminal Value'!Q461</f>
        <v>7718.3929862569112</v>
      </c>
      <c r="R461" s="70">
        <f>+Outflows!R461+Fees!R461+'Ongoing Cash Flows'!R461+'Terminal Value'!R461</f>
        <v>1032.8753755194127</v>
      </c>
      <c r="S461" s="70">
        <f>+Outflows!S461+Fees!S461+'Ongoing Cash Flows'!S461+'Terminal Value'!S461</f>
        <v>0</v>
      </c>
      <c r="T461" s="70">
        <f>+Outflows!T461+Fees!T461+'Ongoing Cash Flows'!T461+'Terminal Value'!T461</f>
        <v>0</v>
      </c>
      <c r="U461" s="70">
        <f>+Outflows!U461+Fees!U461+'Ongoing Cash Flows'!U461+'Terminal Value'!U461</f>
        <v>0</v>
      </c>
      <c r="V461" s="70">
        <f>+Outflows!V461+Fees!V461+'Ongoing Cash Flows'!V461+'Terminal Value'!V461</f>
        <v>0</v>
      </c>
      <c r="W461" s="70">
        <f>+Outflows!W461+Fees!W461+'Ongoing Cash Flows'!W461+'Terminal Value'!W461</f>
        <v>0</v>
      </c>
      <c r="X461" s="70">
        <f>+Outflows!X461+Fees!X461+'Ongoing Cash Flows'!X461+'Terminal Value'!X461</f>
        <v>0</v>
      </c>
      <c r="Y461" s="70">
        <f>+Outflows!Y461+Fees!Y461+'Ongoing Cash Flows'!Y461+'Terminal Value'!Y461</f>
        <v>0</v>
      </c>
      <c r="Z461" s="70">
        <f>+Outflows!Z461+Fees!Z461+'Ongoing Cash Flows'!Z461+'Terminal Value'!Z461</f>
        <v>0</v>
      </c>
      <c r="AA461" s="70">
        <f>+Outflows!AA461+Fees!AA461+'Ongoing Cash Flows'!AA461+'Terminal Value'!AA461</f>
        <v>0</v>
      </c>
      <c r="AB461" s="70">
        <f>+Outflows!AB461+Fees!AB461+'Ongoing Cash Flows'!AB461+'Terminal Value'!AB461</f>
        <v>0</v>
      </c>
      <c r="AC461" s="70">
        <f>+Outflows!AC461+Fees!AC461+'Ongoing Cash Flows'!AC461+'Terminal Value'!AC461</f>
        <v>0</v>
      </c>
      <c r="AD461" s="70">
        <f>+Outflows!AD461+Fees!AD461+'Ongoing Cash Flows'!AD461+'Terminal Value'!AD461</f>
        <v>0</v>
      </c>
      <c r="AE461" s="70">
        <f>+Outflows!AE461+Fees!AE461+'Ongoing Cash Flows'!AE461+'Terminal Value'!AE461</f>
        <v>0</v>
      </c>
      <c r="AF461" s="70">
        <f>+Outflows!AF461+Fees!AF461+'Ongoing Cash Flows'!AF461+'Terminal Value'!AF461</f>
        <v>0</v>
      </c>
      <c r="AG461" s="70">
        <f>+Outflows!AG461+Fees!AG461+'Ongoing Cash Flows'!AG461+'Terminal Value'!AG461</f>
        <v>0</v>
      </c>
      <c r="AH461" s="70">
        <f>+Outflows!AH461+Fees!AH461+'Ongoing Cash Flows'!AH461+'Terminal Value'!AH461</f>
        <v>0</v>
      </c>
      <c r="AI461" s="70">
        <f>+Outflows!AI461+Fees!AI461+'Ongoing Cash Flows'!AI461+'Terminal Value'!AI461</f>
        <v>0</v>
      </c>
      <c r="AJ461" s="70">
        <f>+Outflows!AJ461+Fees!AJ461+'Ongoing Cash Flows'!AJ461+'Terminal Value'!AJ461</f>
        <v>0</v>
      </c>
      <c r="AK461" s="70"/>
      <c r="AL461" s="6"/>
      <c r="AM461" s="71"/>
      <c r="AN461" s="72">
        <f t="shared" si="28"/>
        <v>6.3691118359565743E-2</v>
      </c>
      <c r="AO461" s="70">
        <f t="shared" ca="1" si="29"/>
        <v>2042.5677292796281</v>
      </c>
      <c r="AP461" s="166">
        <f t="shared" ca="1" si="30"/>
        <v>0</v>
      </c>
      <c r="AQ461" s="166">
        <f t="shared" ca="1" si="31"/>
        <v>8648970.0943881143</v>
      </c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1"/>
      <c r="CM461" s="1"/>
      <c r="CN461" s="1"/>
      <c r="CO461" s="1"/>
      <c r="CP461" s="1"/>
    </row>
    <row r="462" spans="1:94" x14ac:dyDescent="0.2">
      <c r="A462" s="6">
        <v>460</v>
      </c>
      <c r="B462" s="70">
        <f>+Outflows!B462+Fees!B462+'Ongoing Cash Flows'!B462+'Terminal Value'!B462</f>
        <v>-86386.93902457456</v>
      </c>
      <c r="C462" s="70">
        <f>+Outflows!C462+Fees!C462+'Ongoing Cash Flows'!C462+'Terminal Value'!C462</f>
        <v>14084.997321293093</v>
      </c>
      <c r="D462" s="70">
        <f>+Outflows!D462+Fees!D462+'Ongoing Cash Flows'!D462+'Terminal Value'!D462</f>
        <v>11806.059544097036</v>
      </c>
      <c r="E462" s="70">
        <f>+Outflows!E462+Fees!E462+'Ongoing Cash Flows'!E462+'Terminal Value'!E462</f>
        <v>9925.0867263424425</v>
      </c>
      <c r="F462" s="70">
        <f>+Outflows!F462+Fees!F462+'Ongoing Cash Flows'!F462+'Terminal Value'!F462</f>
        <v>9599.9589539965036</v>
      </c>
      <c r="G462" s="70">
        <f>+Outflows!G462+Fees!G462+'Ongoing Cash Flows'!G462+'Terminal Value'!G462</f>
        <v>9269.5611043996978</v>
      </c>
      <c r="H462" s="70">
        <f>+Outflows!H462+Fees!H462+'Ongoing Cash Flows'!H462+'Terminal Value'!H462</f>
        <v>8303.974340581728</v>
      </c>
      <c r="I462" s="70">
        <f>+Outflows!I462+Fees!I462+'Ongoing Cash Flows'!I462+'Terminal Value'!I462</f>
        <v>8162.9936618395295</v>
      </c>
      <c r="J462" s="70">
        <f>+Outflows!J462+Fees!J462+'Ongoing Cash Flows'!J462+'Terminal Value'!J462</f>
        <v>8150.5594593045398</v>
      </c>
      <c r="K462" s="70">
        <f>+Outflows!K462+Fees!K462+'Ongoing Cash Flows'!K462+'Terminal Value'!K462</f>
        <v>8141.1109548827753</v>
      </c>
      <c r="L462" s="70">
        <f>+Outflows!L462+Fees!L462+'Ongoing Cash Flows'!L462+'Terminal Value'!L462</f>
        <v>8142.6315244241305</v>
      </c>
      <c r="M462" s="70">
        <f>+Outflows!M462+Fees!M462+'Ongoing Cash Flows'!M462+'Terminal Value'!M462</f>
        <v>8114.3323205799534</v>
      </c>
      <c r="N462" s="70">
        <f>+Outflows!N462+Fees!N462+'Ongoing Cash Flows'!N462+'Terminal Value'!N462</f>
        <v>8096.9787918922229</v>
      </c>
      <c r="O462" s="70">
        <f>+Outflows!O462+Fees!O462+'Ongoing Cash Flows'!O462+'Terminal Value'!O462</f>
        <v>7770.5620034480908</v>
      </c>
      <c r="P462" s="70">
        <f>+Outflows!P462+Fees!P462+'Ongoing Cash Flows'!P462+'Terminal Value'!P462</f>
        <v>7662.9963063664018</v>
      </c>
      <c r="Q462" s="70">
        <f>+Outflows!Q462+Fees!Q462+'Ongoing Cash Flows'!Q462+'Terminal Value'!Q462</f>
        <v>7634.1469586204939</v>
      </c>
      <c r="R462" s="70">
        <f>+Outflows!R462+Fees!R462+'Ongoing Cash Flows'!R462+'Terminal Value'!R462</f>
        <v>990.82363583626034</v>
      </c>
      <c r="S462" s="70">
        <f>+Outflows!S462+Fees!S462+'Ongoing Cash Flows'!S462+'Terminal Value'!S462</f>
        <v>0</v>
      </c>
      <c r="T462" s="70">
        <f>+Outflows!T462+Fees!T462+'Ongoing Cash Flows'!T462+'Terminal Value'!T462</f>
        <v>0</v>
      </c>
      <c r="U462" s="70">
        <f>+Outflows!U462+Fees!U462+'Ongoing Cash Flows'!U462+'Terminal Value'!U462</f>
        <v>0</v>
      </c>
      <c r="V462" s="70">
        <f>+Outflows!V462+Fees!V462+'Ongoing Cash Flows'!V462+'Terminal Value'!V462</f>
        <v>0</v>
      </c>
      <c r="W462" s="70">
        <f>+Outflows!W462+Fees!W462+'Ongoing Cash Flows'!W462+'Terminal Value'!W462</f>
        <v>0</v>
      </c>
      <c r="X462" s="70">
        <f>+Outflows!X462+Fees!X462+'Ongoing Cash Flows'!X462+'Terminal Value'!X462</f>
        <v>0</v>
      </c>
      <c r="Y462" s="70">
        <f>+Outflows!Y462+Fees!Y462+'Ongoing Cash Flows'!Y462+'Terminal Value'!Y462</f>
        <v>0</v>
      </c>
      <c r="Z462" s="70">
        <f>+Outflows!Z462+Fees!Z462+'Ongoing Cash Flows'!Z462+'Terminal Value'!Z462</f>
        <v>0</v>
      </c>
      <c r="AA462" s="70">
        <f>+Outflows!AA462+Fees!AA462+'Ongoing Cash Flows'!AA462+'Terminal Value'!AA462</f>
        <v>0</v>
      </c>
      <c r="AB462" s="70">
        <f>+Outflows!AB462+Fees!AB462+'Ongoing Cash Flows'!AB462+'Terminal Value'!AB462</f>
        <v>0</v>
      </c>
      <c r="AC462" s="70">
        <f>+Outflows!AC462+Fees!AC462+'Ongoing Cash Flows'!AC462+'Terminal Value'!AC462</f>
        <v>0</v>
      </c>
      <c r="AD462" s="70">
        <f>+Outflows!AD462+Fees!AD462+'Ongoing Cash Flows'!AD462+'Terminal Value'!AD462</f>
        <v>0</v>
      </c>
      <c r="AE462" s="70">
        <f>+Outflows!AE462+Fees!AE462+'Ongoing Cash Flows'!AE462+'Terminal Value'!AE462</f>
        <v>0</v>
      </c>
      <c r="AF462" s="70">
        <f>+Outflows!AF462+Fees!AF462+'Ongoing Cash Flows'!AF462+'Terminal Value'!AF462</f>
        <v>0</v>
      </c>
      <c r="AG462" s="70">
        <f>+Outflows!AG462+Fees!AG462+'Ongoing Cash Flows'!AG462+'Terminal Value'!AG462</f>
        <v>0</v>
      </c>
      <c r="AH462" s="70">
        <f>+Outflows!AH462+Fees!AH462+'Ongoing Cash Flows'!AH462+'Terminal Value'!AH462</f>
        <v>0</v>
      </c>
      <c r="AI462" s="70">
        <f>+Outflows!AI462+Fees!AI462+'Ongoing Cash Flows'!AI462+'Terminal Value'!AI462</f>
        <v>0</v>
      </c>
      <c r="AJ462" s="70">
        <f>+Outflows!AJ462+Fees!AJ462+'Ongoing Cash Flows'!AJ462+'Terminal Value'!AJ462</f>
        <v>0</v>
      </c>
      <c r="AK462" s="70"/>
      <c r="AL462" s="6"/>
      <c r="AM462" s="71"/>
      <c r="AN462" s="72">
        <f t="shared" si="28"/>
        <v>6.9540455937385573E-2</v>
      </c>
      <c r="AO462" s="70">
        <f t="shared" ca="1" si="29"/>
        <v>4787.4744034427331</v>
      </c>
      <c r="AP462" s="166">
        <f t="shared" ca="1" si="30"/>
        <v>0</v>
      </c>
      <c r="AQ462" s="166">
        <f t="shared" ca="1" si="31"/>
        <v>32328546.954032395</v>
      </c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1"/>
      <c r="CM462" s="1"/>
      <c r="CN462" s="1"/>
      <c r="CO462" s="1"/>
      <c r="CP462" s="1"/>
    </row>
    <row r="463" spans="1:94" x14ac:dyDescent="0.2">
      <c r="A463" s="6">
        <v>461</v>
      </c>
      <c r="B463" s="70">
        <f>+Outflows!B463+Fees!B463+'Ongoing Cash Flows'!B463+'Terminal Value'!B463</f>
        <v>-85289.4821774538</v>
      </c>
      <c r="C463" s="70">
        <f>+Outflows!C463+Fees!C463+'Ongoing Cash Flows'!C463+'Terminal Value'!C463</f>
        <v>14081.910286228776</v>
      </c>
      <c r="D463" s="70">
        <f>+Outflows!D463+Fees!D463+'Ongoing Cash Flows'!D463+'Terminal Value'!D463</f>
        <v>11819.484507826173</v>
      </c>
      <c r="E463" s="70">
        <f>+Outflows!E463+Fees!E463+'Ongoing Cash Flows'!E463+'Terminal Value'!E463</f>
        <v>9907.3049536510662</v>
      </c>
      <c r="F463" s="70">
        <f>+Outflows!F463+Fees!F463+'Ongoing Cash Flows'!F463+'Terminal Value'!F463</f>
        <v>9311.1217132418788</v>
      </c>
      <c r="G463" s="70">
        <f>+Outflows!G463+Fees!G463+'Ongoing Cash Flows'!G463+'Terminal Value'!G463</f>
        <v>9206.3182292984129</v>
      </c>
      <c r="H463" s="70">
        <f>+Outflows!H463+Fees!H463+'Ongoing Cash Flows'!H463+'Terminal Value'!H463</f>
        <v>8277.3914774411242</v>
      </c>
      <c r="I463" s="70">
        <f>+Outflows!I463+Fees!I463+'Ongoing Cash Flows'!I463+'Terminal Value'!I463</f>
        <v>8137.8188797320572</v>
      </c>
      <c r="J463" s="70">
        <f>+Outflows!J463+Fees!J463+'Ongoing Cash Flows'!J463+'Terminal Value'!J463</f>
        <v>8125.3846771970675</v>
      </c>
      <c r="K463" s="70">
        <f>+Outflows!K463+Fees!K463+'Ongoing Cash Flows'!K463+'Terminal Value'!K463</f>
        <v>8115.8935036530875</v>
      </c>
      <c r="L463" s="70">
        <f>+Outflows!L463+Fees!L463+'Ongoing Cash Flows'!L463+'Terminal Value'!L463</f>
        <v>8117.4567423166573</v>
      </c>
      <c r="M463" s="70">
        <f>+Outflows!M463+Fees!M463+'Ongoing Cash Flows'!M463+'Terminal Value'!M463</f>
        <v>8089.1148693502646</v>
      </c>
      <c r="N463" s="70">
        <f>+Outflows!N463+Fees!N463+'Ongoing Cash Flows'!N463+'Terminal Value'!N463</f>
        <v>8071.8040097847506</v>
      </c>
      <c r="O463" s="70">
        <f>+Outflows!O463+Fees!O463+'Ongoing Cash Flows'!O463+'Terminal Value'!O463</f>
        <v>7745.344552218402</v>
      </c>
      <c r="P463" s="70">
        <f>+Outflows!P463+Fees!P463+'Ongoing Cash Flows'!P463+'Terminal Value'!P463</f>
        <v>7637.8215242589295</v>
      </c>
      <c r="Q463" s="70">
        <f>+Outflows!Q463+Fees!Q463+'Ongoing Cash Flows'!Q463+'Terminal Value'!Q463</f>
        <v>7608.9295073908052</v>
      </c>
      <c r="R463" s="70">
        <f>+Outflows!R463+Fees!R463+'Ongoing Cash Flows'!R463+'Terminal Value'!R463</f>
        <v>978.23624478252395</v>
      </c>
      <c r="S463" s="70">
        <f>+Outflows!S463+Fees!S463+'Ongoing Cash Flows'!S463+'Terminal Value'!S463</f>
        <v>0</v>
      </c>
      <c r="T463" s="70">
        <f>+Outflows!T463+Fees!T463+'Ongoing Cash Flows'!T463+'Terminal Value'!T463</f>
        <v>0</v>
      </c>
      <c r="U463" s="70">
        <f>+Outflows!U463+Fees!U463+'Ongoing Cash Flows'!U463+'Terminal Value'!U463</f>
        <v>0</v>
      </c>
      <c r="V463" s="70">
        <f>+Outflows!V463+Fees!V463+'Ongoing Cash Flows'!V463+'Terminal Value'!V463</f>
        <v>0</v>
      </c>
      <c r="W463" s="70">
        <f>+Outflows!W463+Fees!W463+'Ongoing Cash Flows'!W463+'Terminal Value'!W463</f>
        <v>0</v>
      </c>
      <c r="X463" s="70">
        <f>+Outflows!X463+Fees!X463+'Ongoing Cash Flows'!X463+'Terminal Value'!X463</f>
        <v>0</v>
      </c>
      <c r="Y463" s="70">
        <f>+Outflows!Y463+Fees!Y463+'Ongoing Cash Flows'!Y463+'Terminal Value'!Y463</f>
        <v>0</v>
      </c>
      <c r="Z463" s="70">
        <f>+Outflows!Z463+Fees!Z463+'Ongoing Cash Flows'!Z463+'Terminal Value'!Z463</f>
        <v>0</v>
      </c>
      <c r="AA463" s="70">
        <f>+Outflows!AA463+Fees!AA463+'Ongoing Cash Flows'!AA463+'Terminal Value'!AA463</f>
        <v>0</v>
      </c>
      <c r="AB463" s="70">
        <f>+Outflows!AB463+Fees!AB463+'Ongoing Cash Flows'!AB463+'Terminal Value'!AB463</f>
        <v>0</v>
      </c>
      <c r="AC463" s="70">
        <f>+Outflows!AC463+Fees!AC463+'Ongoing Cash Flows'!AC463+'Terminal Value'!AC463</f>
        <v>0</v>
      </c>
      <c r="AD463" s="70">
        <f>+Outflows!AD463+Fees!AD463+'Ongoing Cash Flows'!AD463+'Terminal Value'!AD463</f>
        <v>0</v>
      </c>
      <c r="AE463" s="70">
        <f>+Outflows!AE463+Fees!AE463+'Ongoing Cash Flows'!AE463+'Terminal Value'!AE463</f>
        <v>0</v>
      </c>
      <c r="AF463" s="70">
        <f>+Outflows!AF463+Fees!AF463+'Ongoing Cash Flows'!AF463+'Terminal Value'!AF463</f>
        <v>0</v>
      </c>
      <c r="AG463" s="70">
        <f>+Outflows!AG463+Fees!AG463+'Ongoing Cash Flows'!AG463+'Terminal Value'!AG463</f>
        <v>0</v>
      </c>
      <c r="AH463" s="70">
        <f>+Outflows!AH463+Fees!AH463+'Ongoing Cash Flows'!AH463+'Terminal Value'!AH463</f>
        <v>0</v>
      </c>
      <c r="AI463" s="70">
        <f>+Outflows!AI463+Fees!AI463+'Ongoing Cash Flows'!AI463+'Terminal Value'!AI463</f>
        <v>0</v>
      </c>
      <c r="AJ463" s="70">
        <f>+Outflows!AJ463+Fees!AJ463+'Ongoing Cash Flows'!AJ463+'Terminal Value'!AJ463</f>
        <v>0</v>
      </c>
      <c r="AK463" s="70"/>
      <c r="AL463" s="6"/>
      <c r="AM463" s="71"/>
      <c r="AN463" s="72">
        <f t="shared" si="28"/>
        <v>7.0966365933418304E-2</v>
      </c>
      <c r="AO463" s="70">
        <f t="shared" ca="1" si="29"/>
        <v>5412.5589143076877</v>
      </c>
      <c r="AP463" s="166">
        <f t="shared" ca="1" si="30"/>
        <v>0</v>
      </c>
      <c r="AQ463" s="166">
        <f t="shared" ca="1" si="31"/>
        <v>39827513.394000106</v>
      </c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1"/>
      <c r="CM463" s="1"/>
      <c r="CN463" s="1"/>
      <c r="CO463" s="1"/>
      <c r="CP463" s="1"/>
    </row>
    <row r="464" spans="1:94" x14ac:dyDescent="0.2">
      <c r="A464" s="6">
        <v>462</v>
      </c>
      <c r="B464" s="70">
        <f>+Outflows!B464+Fees!B464+'Ongoing Cash Flows'!B464+'Terminal Value'!B464</f>
        <v>-91549.553720005584</v>
      </c>
      <c r="C464" s="70">
        <f>+Outflows!C464+Fees!C464+'Ongoing Cash Flows'!C464+'Terminal Value'!C464</f>
        <v>14099.539970663243</v>
      </c>
      <c r="D464" s="70">
        <f>+Outflows!D464+Fees!D464+'Ongoing Cash Flows'!D464+'Terminal Value'!D464</f>
        <v>12010.82511284035</v>
      </c>
      <c r="E464" s="70">
        <f>+Outflows!E464+Fees!E464+'Ongoing Cash Flows'!E464+'Terminal Value'!E464</f>
        <v>10031.275613461927</v>
      </c>
      <c r="F464" s="70">
        <f>+Outflows!F464+Fees!F464+'Ongoing Cash Flows'!F464+'Terminal Value'!F464</f>
        <v>9652.8302474261054</v>
      </c>
      <c r="G464" s="70">
        <f>+Outflows!G464+Fees!G464+'Ongoing Cash Flows'!G464+'Terminal Value'!G464</f>
        <v>9374.3718935397446</v>
      </c>
      <c r="H464" s="70">
        <f>+Outflows!H464+Fees!H464+'Ongoing Cash Flows'!H464+'Terminal Value'!H464</f>
        <v>8429.0244327619839</v>
      </c>
      <c r="I464" s="70">
        <f>+Outflows!I464+Fees!I464+'Ongoing Cash Flows'!I464+'Terminal Value'!I464</f>
        <v>8281.4199128609616</v>
      </c>
      <c r="J464" s="70">
        <f>+Outflows!J464+Fees!J464+'Ongoing Cash Flows'!J464+'Terminal Value'!J464</f>
        <v>8268.985710325971</v>
      </c>
      <c r="K464" s="70">
        <f>+Outflows!K464+Fees!K464+'Ongoing Cash Flows'!K464+'Terminal Value'!K464</f>
        <v>8259.7379283635655</v>
      </c>
      <c r="L464" s="70">
        <f>+Outflows!L464+Fees!L464+'Ongoing Cash Flows'!L464+'Terminal Value'!L464</f>
        <v>8261.0577754455626</v>
      </c>
      <c r="M464" s="70">
        <f>+Outflows!M464+Fees!M464+'Ongoing Cash Flows'!M464+'Terminal Value'!M464</f>
        <v>8232.9592940607436</v>
      </c>
      <c r="N464" s="70">
        <f>+Outflows!N464+Fees!N464+'Ongoing Cash Flows'!N464+'Terminal Value'!N464</f>
        <v>8215.4050429136551</v>
      </c>
      <c r="O464" s="70">
        <f>+Outflows!O464+Fees!O464+'Ongoing Cash Flows'!O464+'Terminal Value'!O464</f>
        <v>7889.18897692888</v>
      </c>
      <c r="P464" s="70">
        <f>+Outflows!P464+Fees!P464+'Ongoing Cash Flows'!P464+'Terminal Value'!P464</f>
        <v>7781.4225573878339</v>
      </c>
      <c r="Q464" s="70">
        <f>+Outflows!Q464+Fees!Q464+'Ongoing Cash Flows'!Q464+'Terminal Value'!Q464</f>
        <v>7752.7739321012841</v>
      </c>
      <c r="R464" s="70">
        <f>+Outflows!R464+Fees!R464+'Ongoing Cash Flows'!R464+'Terminal Value'!R464</f>
        <v>1050.0367613469759</v>
      </c>
      <c r="S464" s="70">
        <f>+Outflows!S464+Fees!S464+'Ongoing Cash Flows'!S464+'Terminal Value'!S464</f>
        <v>0</v>
      </c>
      <c r="T464" s="70">
        <f>+Outflows!T464+Fees!T464+'Ongoing Cash Flows'!T464+'Terminal Value'!T464</f>
        <v>0</v>
      </c>
      <c r="U464" s="70">
        <f>+Outflows!U464+Fees!U464+'Ongoing Cash Flows'!U464+'Terminal Value'!U464</f>
        <v>0</v>
      </c>
      <c r="V464" s="70">
        <f>+Outflows!V464+Fees!V464+'Ongoing Cash Flows'!V464+'Terminal Value'!V464</f>
        <v>0</v>
      </c>
      <c r="W464" s="70">
        <f>+Outflows!W464+Fees!W464+'Ongoing Cash Flows'!W464+'Terminal Value'!W464</f>
        <v>0</v>
      </c>
      <c r="X464" s="70">
        <f>+Outflows!X464+Fees!X464+'Ongoing Cash Flows'!X464+'Terminal Value'!X464</f>
        <v>0</v>
      </c>
      <c r="Y464" s="70">
        <f>+Outflows!Y464+Fees!Y464+'Ongoing Cash Flows'!Y464+'Terminal Value'!Y464</f>
        <v>0</v>
      </c>
      <c r="Z464" s="70">
        <f>+Outflows!Z464+Fees!Z464+'Ongoing Cash Flows'!Z464+'Terminal Value'!Z464</f>
        <v>0</v>
      </c>
      <c r="AA464" s="70">
        <f>+Outflows!AA464+Fees!AA464+'Ongoing Cash Flows'!AA464+'Terminal Value'!AA464</f>
        <v>0</v>
      </c>
      <c r="AB464" s="70">
        <f>+Outflows!AB464+Fees!AB464+'Ongoing Cash Flows'!AB464+'Terminal Value'!AB464</f>
        <v>0</v>
      </c>
      <c r="AC464" s="70">
        <f>+Outflows!AC464+Fees!AC464+'Ongoing Cash Flows'!AC464+'Terminal Value'!AC464</f>
        <v>0</v>
      </c>
      <c r="AD464" s="70">
        <f>+Outflows!AD464+Fees!AD464+'Ongoing Cash Flows'!AD464+'Terminal Value'!AD464</f>
        <v>0</v>
      </c>
      <c r="AE464" s="70">
        <f>+Outflows!AE464+Fees!AE464+'Ongoing Cash Flows'!AE464+'Terminal Value'!AE464</f>
        <v>0</v>
      </c>
      <c r="AF464" s="70">
        <f>+Outflows!AF464+Fees!AF464+'Ongoing Cash Flows'!AF464+'Terminal Value'!AF464</f>
        <v>0</v>
      </c>
      <c r="AG464" s="70">
        <f>+Outflows!AG464+Fees!AG464+'Ongoing Cash Flows'!AG464+'Terminal Value'!AG464</f>
        <v>0</v>
      </c>
      <c r="AH464" s="70">
        <f>+Outflows!AH464+Fees!AH464+'Ongoing Cash Flows'!AH464+'Terminal Value'!AH464</f>
        <v>0</v>
      </c>
      <c r="AI464" s="70">
        <f>+Outflows!AI464+Fees!AI464+'Ongoing Cash Flows'!AI464+'Terminal Value'!AI464</f>
        <v>0</v>
      </c>
      <c r="AJ464" s="70">
        <f>+Outflows!AJ464+Fees!AJ464+'Ongoing Cash Flows'!AJ464+'Terminal Value'!AJ464</f>
        <v>0</v>
      </c>
      <c r="AK464" s="70"/>
      <c r="AL464" s="6"/>
      <c r="AM464" s="71"/>
      <c r="AN464" s="72">
        <f t="shared" si="28"/>
        <v>6.1544576287269587E-2</v>
      </c>
      <c r="AO464" s="70">
        <f t="shared" ca="1" si="29"/>
        <v>983.8161460869967</v>
      </c>
      <c r="AP464" s="166">
        <f t="shared" ca="1" si="30"/>
        <v>0</v>
      </c>
      <c r="AQ464" s="166">
        <f t="shared" ca="1" si="31"/>
        <v>3542532.1242361693</v>
      </c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1"/>
      <c r="CM464" s="1"/>
      <c r="CN464" s="1"/>
      <c r="CO464" s="1"/>
      <c r="CP464" s="1"/>
    </row>
    <row r="465" spans="1:94" x14ac:dyDescent="0.2">
      <c r="A465" s="6">
        <v>463</v>
      </c>
      <c r="B465" s="70">
        <f>+Outflows!B465+Fees!B465+'Ongoing Cash Flows'!B465+'Terminal Value'!B465</f>
        <v>-96397.564656221104</v>
      </c>
      <c r="C465" s="70">
        <f>+Outflows!C465+Fees!C465+'Ongoing Cash Flows'!C465+'Terminal Value'!C465</f>
        <v>14117.476456360735</v>
      </c>
      <c r="D465" s="70">
        <f>+Outflows!D465+Fees!D465+'Ongoing Cash Flows'!D465+'Terminal Value'!D465</f>
        <v>12151.291249888975</v>
      </c>
      <c r="E465" s="70">
        <f>+Outflows!E465+Fees!E465+'Ongoing Cash Flows'!E465+'Terminal Value'!E465</f>
        <v>10165.130303715918</v>
      </c>
      <c r="F465" s="70">
        <f>+Outflows!F465+Fees!F465+'Ongoing Cash Flows'!F465+'Terminal Value'!F465</f>
        <v>9909.9178013825804</v>
      </c>
      <c r="G465" s="70">
        <f>+Outflows!G465+Fees!G465+'Ongoing Cash Flows'!G465+'Terminal Value'!G465</f>
        <v>9459.8872368823122</v>
      </c>
      <c r="H465" s="70">
        <f>+Outflows!H465+Fees!H465+'Ongoing Cash Flows'!H465+'Terminal Value'!H465</f>
        <v>8546.4541171816199</v>
      </c>
      <c r="I465" s="70">
        <f>+Outflows!I465+Fees!I465+'Ongoing Cash Flows'!I465+'Terminal Value'!I465</f>
        <v>8392.6294053289967</v>
      </c>
      <c r="J465" s="70">
        <f>+Outflows!J465+Fees!J465+'Ongoing Cash Flows'!J465+'Terminal Value'!J465</f>
        <v>8380.195202794006</v>
      </c>
      <c r="K465" s="70">
        <f>+Outflows!K465+Fees!K465+'Ongoing Cash Flows'!K465+'Terminal Value'!K465</f>
        <v>8371.1359114968</v>
      </c>
      <c r="L465" s="70">
        <f>+Outflows!L465+Fees!L465+'Ongoing Cash Flows'!L465+'Terminal Value'!L465</f>
        <v>8372.2672679135976</v>
      </c>
      <c r="M465" s="70">
        <f>+Outflows!M465+Fees!M465+'Ongoing Cash Flows'!M465+'Terminal Value'!M465</f>
        <v>8344.357277193978</v>
      </c>
      <c r="N465" s="70">
        <f>+Outflows!N465+Fees!N465+'Ongoing Cash Flows'!N465+'Terminal Value'!N465</f>
        <v>8326.6145353816901</v>
      </c>
      <c r="O465" s="70">
        <f>+Outflows!O465+Fees!O465+'Ongoing Cash Flows'!O465+'Terminal Value'!O465</f>
        <v>8000.5869600621154</v>
      </c>
      <c r="P465" s="70">
        <f>+Outflows!P465+Fees!P465+'Ongoing Cash Flows'!P465+'Terminal Value'!P465</f>
        <v>7892.6320498558689</v>
      </c>
      <c r="Q465" s="70">
        <f>+Outflows!Q465+Fees!Q465+'Ongoing Cash Flows'!Q465+'Terminal Value'!Q465</f>
        <v>7864.1719152345195</v>
      </c>
      <c r="R465" s="70">
        <f>+Outflows!R465+Fees!R465+'Ongoing Cash Flows'!R465+'Terminal Value'!R465</f>
        <v>1105.6415075809934</v>
      </c>
      <c r="S465" s="70">
        <f>+Outflows!S465+Fees!S465+'Ongoing Cash Flows'!S465+'Terminal Value'!S465</f>
        <v>0</v>
      </c>
      <c r="T465" s="70">
        <f>+Outflows!T465+Fees!T465+'Ongoing Cash Flows'!T465+'Terminal Value'!T465</f>
        <v>0</v>
      </c>
      <c r="U465" s="70">
        <f>+Outflows!U465+Fees!U465+'Ongoing Cash Flows'!U465+'Terminal Value'!U465</f>
        <v>0</v>
      </c>
      <c r="V465" s="70">
        <f>+Outflows!V465+Fees!V465+'Ongoing Cash Flows'!V465+'Terminal Value'!V465</f>
        <v>0</v>
      </c>
      <c r="W465" s="70">
        <f>+Outflows!W465+Fees!W465+'Ongoing Cash Flows'!W465+'Terminal Value'!W465</f>
        <v>0</v>
      </c>
      <c r="X465" s="70">
        <f>+Outflows!X465+Fees!X465+'Ongoing Cash Flows'!X465+'Terminal Value'!X465</f>
        <v>0</v>
      </c>
      <c r="Y465" s="70">
        <f>+Outflows!Y465+Fees!Y465+'Ongoing Cash Flows'!Y465+'Terminal Value'!Y465</f>
        <v>0</v>
      </c>
      <c r="Z465" s="70">
        <f>+Outflows!Z465+Fees!Z465+'Ongoing Cash Flows'!Z465+'Terminal Value'!Z465</f>
        <v>0</v>
      </c>
      <c r="AA465" s="70">
        <f>+Outflows!AA465+Fees!AA465+'Ongoing Cash Flows'!AA465+'Terminal Value'!AA465</f>
        <v>0</v>
      </c>
      <c r="AB465" s="70">
        <f>+Outflows!AB465+Fees!AB465+'Ongoing Cash Flows'!AB465+'Terminal Value'!AB465</f>
        <v>0</v>
      </c>
      <c r="AC465" s="70">
        <f>+Outflows!AC465+Fees!AC465+'Ongoing Cash Flows'!AC465+'Terminal Value'!AC465</f>
        <v>0</v>
      </c>
      <c r="AD465" s="70">
        <f>+Outflows!AD465+Fees!AD465+'Ongoing Cash Flows'!AD465+'Terminal Value'!AD465</f>
        <v>0</v>
      </c>
      <c r="AE465" s="70">
        <f>+Outflows!AE465+Fees!AE465+'Ongoing Cash Flows'!AE465+'Terminal Value'!AE465</f>
        <v>0</v>
      </c>
      <c r="AF465" s="70">
        <f>+Outflows!AF465+Fees!AF465+'Ongoing Cash Flows'!AF465+'Terminal Value'!AF465</f>
        <v>0</v>
      </c>
      <c r="AG465" s="70">
        <f>+Outflows!AG465+Fees!AG465+'Ongoing Cash Flows'!AG465+'Terminal Value'!AG465</f>
        <v>0</v>
      </c>
      <c r="AH465" s="70">
        <f>+Outflows!AH465+Fees!AH465+'Ongoing Cash Flows'!AH465+'Terminal Value'!AH465</f>
        <v>0</v>
      </c>
      <c r="AI465" s="70">
        <f>+Outflows!AI465+Fees!AI465+'Ongoing Cash Flows'!AI465+'Terminal Value'!AI465</f>
        <v>0</v>
      </c>
      <c r="AJ465" s="70">
        <f>+Outflows!AJ465+Fees!AJ465+'Ongoing Cash Flows'!AJ465+'Terminal Value'!AJ465</f>
        <v>0</v>
      </c>
      <c r="AK465" s="70"/>
      <c r="AL465" s="6"/>
      <c r="AM465" s="71"/>
      <c r="AN465" s="72">
        <f t="shared" si="28"/>
        <v>5.4986199736595145E-2</v>
      </c>
      <c r="AO465" s="70">
        <f t="shared" ca="1" si="29"/>
        <v>-2455.6032961855485</v>
      </c>
      <c r="AP465" s="166">
        <f t="shared" ca="1" si="30"/>
        <v>2425052.1232395642</v>
      </c>
      <c r="AQ465" s="166">
        <f t="shared" ca="1" si="31"/>
        <v>0</v>
      </c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1"/>
      <c r="CM465" s="1"/>
      <c r="CN465" s="1"/>
      <c r="CO465" s="1"/>
      <c r="CP465" s="1"/>
    </row>
    <row r="466" spans="1:94" x14ac:dyDescent="0.2">
      <c r="A466" s="6">
        <v>464</v>
      </c>
      <c r="B466" s="70">
        <f>+Outflows!B466+Fees!B466+'Ongoing Cash Flows'!B466+'Terminal Value'!B466</f>
        <v>-85692.184285890398</v>
      </c>
      <c r="C466" s="70">
        <f>+Outflows!C466+Fees!C466+'Ongoing Cash Flows'!C466+'Terminal Value'!C466</f>
        <v>14005.633453949622</v>
      </c>
      <c r="D466" s="70">
        <f>+Outflows!D466+Fees!D466+'Ongoing Cash Flows'!D466+'Terminal Value'!D466</f>
        <v>11860.312104523277</v>
      </c>
      <c r="E466" s="70">
        <f>+Outflows!E466+Fees!E466+'Ongoing Cash Flows'!E466+'Terminal Value'!E466</f>
        <v>9854.9877353512275</v>
      </c>
      <c r="F466" s="70">
        <f>+Outflows!F466+Fees!F466+'Ongoing Cash Flows'!F466+'Terminal Value'!F466</f>
        <v>9459.931535898133</v>
      </c>
      <c r="G466" s="70">
        <f>+Outflows!G466+Fees!G466+'Ongoing Cash Flows'!G466+'Terminal Value'!G466</f>
        <v>9191.5306811418013</v>
      </c>
      <c r="H466" s="70">
        <f>+Outflows!H466+Fees!H466+'Ongoing Cash Flows'!H466+'Terminal Value'!H466</f>
        <v>8287.1458245601825</v>
      </c>
      <c r="I466" s="70">
        <f>+Outflows!I466+Fees!I466+'Ongoing Cash Flows'!I466+'Terminal Value'!I466</f>
        <v>8147.0565439379061</v>
      </c>
      <c r="J466" s="70">
        <f>+Outflows!J466+Fees!J466+'Ongoing Cash Flows'!J466+'Terminal Value'!J466</f>
        <v>8134.6223414029164</v>
      </c>
      <c r="K466" s="70">
        <f>+Outflows!K466+Fees!K466+'Ongoing Cash Flows'!K466+'Terminal Value'!K466</f>
        <v>8125.146824916912</v>
      </c>
      <c r="L466" s="70">
        <f>+Outflows!L466+Fees!L466+'Ongoing Cash Flows'!L466+'Terminal Value'!L466</f>
        <v>8126.6944065225071</v>
      </c>
      <c r="M466" s="70">
        <f>+Outflows!M466+Fees!M466+'Ongoing Cash Flows'!M466+'Terminal Value'!M466</f>
        <v>8098.3681906140901</v>
      </c>
      <c r="N466" s="70">
        <f>+Outflows!N466+Fees!N466+'Ongoing Cash Flows'!N466+'Terminal Value'!N466</f>
        <v>8081.0416739905995</v>
      </c>
      <c r="O466" s="70">
        <f>+Outflows!O466+Fees!O466+'Ongoing Cash Flows'!O466+'Terminal Value'!O466</f>
        <v>7754.5978734822265</v>
      </c>
      <c r="P466" s="70">
        <f>+Outflows!P466+Fees!P466+'Ongoing Cash Flows'!P466+'Terminal Value'!P466</f>
        <v>7647.0591884647783</v>
      </c>
      <c r="Q466" s="70">
        <f>+Outflows!Q466+Fees!Q466+'Ongoing Cash Flows'!Q466+'Terminal Value'!Q466</f>
        <v>7618.1828286546306</v>
      </c>
      <c r="R466" s="70">
        <f>+Outflows!R466+Fees!R466+'Ongoing Cash Flows'!R466+'Terminal Value'!R466</f>
        <v>982.85507688544851</v>
      </c>
      <c r="S466" s="70">
        <f>+Outflows!S466+Fees!S466+'Ongoing Cash Flows'!S466+'Terminal Value'!S466</f>
        <v>0</v>
      </c>
      <c r="T466" s="70">
        <f>+Outflows!T466+Fees!T466+'Ongoing Cash Flows'!T466+'Terminal Value'!T466</f>
        <v>0</v>
      </c>
      <c r="U466" s="70">
        <f>+Outflows!U466+Fees!U466+'Ongoing Cash Flows'!U466+'Terminal Value'!U466</f>
        <v>0</v>
      </c>
      <c r="V466" s="70">
        <f>+Outflows!V466+Fees!V466+'Ongoing Cash Flows'!V466+'Terminal Value'!V466</f>
        <v>0</v>
      </c>
      <c r="W466" s="70">
        <f>+Outflows!W466+Fees!W466+'Ongoing Cash Flows'!W466+'Terminal Value'!W466</f>
        <v>0</v>
      </c>
      <c r="X466" s="70">
        <f>+Outflows!X466+Fees!X466+'Ongoing Cash Flows'!X466+'Terminal Value'!X466</f>
        <v>0</v>
      </c>
      <c r="Y466" s="70">
        <f>+Outflows!Y466+Fees!Y466+'Ongoing Cash Flows'!Y466+'Terminal Value'!Y466</f>
        <v>0</v>
      </c>
      <c r="Z466" s="70">
        <f>+Outflows!Z466+Fees!Z466+'Ongoing Cash Flows'!Z466+'Terminal Value'!Z466</f>
        <v>0</v>
      </c>
      <c r="AA466" s="70">
        <f>+Outflows!AA466+Fees!AA466+'Ongoing Cash Flows'!AA466+'Terminal Value'!AA466</f>
        <v>0</v>
      </c>
      <c r="AB466" s="70">
        <f>+Outflows!AB466+Fees!AB466+'Ongoing Cash Flows'!AB466+'Terminal Value'!AB466</f>
        <v>0</v>
      </c>
      <c r="AC466" s="70">
        <f>+Outflows!AC466+Fees!AC466+'Ongoing Cash Flows'!AC466+'Terminal Value'!AC466</f>
        <v>0</v>
      </c>
      <c r="AD466" s="70">
        <f>+Outflows!AD466+Fees!AD466+'Ongoing Cash Flows'!AD466+'Terminal Value'!AD466</f>
        <v>0</v>
      </c>
      <c r="AE466" s="70">
        <f>+Outflows!AE466+Fees!AE466+'Ongoing Cash Flows'!AE466+'Terminal Value'!AE466</f>
        <v>0</v>
      </c>
      <c r="AF466" s="70">
        <f>+Outflows!AF466+Fees!AF466+'Ongoing Cash Flows'!AF466+'Terminal Value'!AF466</f>
        <v>0</v>
      </c>
      <c r="AG466" s="70">
        <f>+Outflows!AG466+Fees!AG466+'Ongoing Cash Flows'!AG466+'Terminal Value'!AG466</f>
        <v>0</v>
      </c>
      <c r="AH466" s="70">
        <f>+Outflows!AH466+Fees!AH466+'Ongoing Cash Flows'!AH466+'Terminal Value'!AH466</f>
        <v>0</v>
      </c>
      <c r="AI466" s="70">
        <f>+Outflows!AI466+Fees!AI466+'Ongoing Cash Flows'!AI466+'Terminal Value'!AI466</f>
        <v>0</v>
      </c>
      <c r="AJ466" s="70">
        <f>+Outflows!AJ466+Fees!AJ466+'Ongoing Cash Flows'!AJ466+'Terminal Value'!AJ466</f>
        <v>0</v>
      </c>
      <c r="AK466" s="70"/>
      <c r="AL466" s="6"/>
      <c r="AM466" s="71"/>
      <c r="AN466" s="72">
        <f t="shared" si="28"/>
        <v>7.0285794138908383E-2</v>
      </c>
      <c r="AO466" s="70">
        <f t="shared" ca="1" si="29"/>
        <v>5111.9491693359105</v>
      </c>
      <c r="AP466" s="166">
        <f t="shared" ca="1" si="30"/>
        <v>0</v>
      </c>
      <c r="AQ466" s="166">
        <f t="shared" ca="1" si="31"/>
        <v>36123640.933665656</v>
      </c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1"/>
      <c r="CM466" s="1"/>
      <c r="CN466" s="1"/>
      <c r="CO466" s="1"/>
      <c r="CP466" s="1"/>
    </row>
    <row r="467" spans="1:94" x14ac:dyDescent="0.2">
      <c r="A467" s="6">
        <v>465</v>
      </c>
      <c r="B467" s="70">
        <f>+Outflows!B467+Fees!B467+'Ongoing Cash Flows'!B467+'Terminal Value'!B467</f>
        <v>-95376.99269331852</v>
      </c>
      <c r="C467" s="70">
        <f>+Outflows!C467+Fees!C467+'Ongoing Cash Flows'!C467+'Terminal Value'!C467</f>
        <v>14191.891450511315</v>
      </c>
      <c r="D467" s="70">
        <f>+Outflows!D467+Fees!D467+'Ongoing Cash Flows'!D467+'Terminal Value'!D467</f>
        <v>12239.933169074313</v>
      </c>
      <c r="E467" s="70">
        <f>+Outflows!E467+Fees!E467+'Ongoing Cash Flows'!E467+'Terminal Value'!E467</f>
        <v>10207.496886378609</v>
      </c>
      <c r="F467" s="70">
        <f>+Outflows!F467+Fees!F467+'Ongoing Cash Flows'!F467+'Terminal Value'!F467</f>
        <v>9729.2018985671821</v>
      </c>
      <c r="G467" s="70">
        <f>+Outflows!G467+Fees!G467+'Ongoing Cash Flows'!G467+'Terminal Value'!G467</f>
        <v>9510.587529058419</v>
      </c>
      <c r="H467" s="70">
        <f>+Outflows!H467+Fees!H467+'Ongoing Cash Flows'!H467+'Terminal Value'!H467</f>
        <v>8521.7335781589245</v>
      </c>
      <c r="I467" s="70">
        <f>+Outflows!I467+Fees!I467+'Ongoing Cash Flows'!I467+'Terminal Value'!I467</f>
        <v>8369.218300957582</v>
      </c>
      <c r="J467" s="70">
        <f>+Outflows!J467+Fees!J467+'Ongoing Cash Flows'!J467+'Terminal Value'!J467</f>
        <v>8356.7840984225913</v>
      </c>
      <c r="K467" s="70">
        <f>+Outflows!K467+Fees!K467+'Ongoing Cash Flows'!K467+'Terminal Value'!K467</f>
        <v>8347.6851272874683</v>
      </c>
      <c r="L467" s="70">
        <f>+Outflows!L467+Fees!L467+'Ongoing Cash Flows'!L467+'Terminal Value'!L467</f>
        <v>8348.8561635421829</v>
      </c>
      <c r="M467" s="70">
        <f>+Outflows!M467+Fees!M467+'Ongoing Cash Flows'!M467+'Terminal Value'!M467</f>
        <v>8320.9064929846463</v>
      </c>
      <c r="N467" s="70">
        <f>+Outflows!N467+Fees!N467+'Ongoing Cash Flows'!N467+'Terminal Value'!N467</f>
        <v>8303.2034310102754</v>
      </c>
      <c r="O467" s="70">
        <f>+Outflows!O467+Fees!O467+'Ongoing Cash Flows'!O467+'Terminal Value'!O467</f>
        <v>7977.1361758527828</v>
      </c>
      <c r="P467" s="70">
        <f>+Outflows!P467+Fees!P467+'Ongoing Cash Flows'!P467+'Terminal Value'!P467</f>
        <v>7869.2209454844533</v>
      </c>
      <c r="Q467" s="70">
        <f>+Outflows!Q467+Fees!Q467+'Ongoing Cash Flows'!Q467+'Terminal Value'!Q467</f>
        <v>7840.721131025186</v>
      </c>
      <c r="R467" s="70">
        <f>+Outflows!R467+Fees!R467+'Ongoing Cash Flows'!R467+'Terminal Value'!R467</f>
        <v>1093.9359553952861</v>
      </c>
      <c r="S467" s="70">
        <f>+Outflows!S467+Fees!S467+'Ongoing Cash Flows'!S467+'Terminal Value'!S467</f>
        <v>0</v>
      </c>
      <c r="T467" s="70">
        <f>+Outflows!T467+Fees!T467+'Ongoing Cash Flows'!T467+'Terminal Value'!T467</f>
        <v>0</v>
      </c>
      <c r="U467" s="70">
        <f>+Outflows!U467+Fees!U467+'Ongoing Cash Flows'!U467+'Terminal Value'!U467</f>
        <v>0</v>
      </c>
      <c r="V467" s="70">
        <f>+Outflows!V467+Fees!V467+'Ongoing Cash Flows'!V467+'Terminal Value'!V467</f>
        <v>0</v>
      </c>
      <c r="W467" s="70">
        <f>+Outflows!W467+Fees!W467+'Ongoing Cash Flows'!W467+'Terminal Value'!W467</f>
        <v>0</v>
      </c>
      <c r="X467" s="70">
        <f>+Outflows!X467+Fees!X467+'Ongoing Cash Flows'!X467+'Terminal Value'!X467</f>
        <v>0</v>
      </c>
      <c r="Y467" s="70">
        <f>+Outflows!Y467+Fees!Y467+'Ongoing Cash Flows'!Y467+'Terminal Value'!Y467</f>
        <v>0</v>
      </c>
      <c r="Z467" s="70">
        <f>+Outflows!Z467+Fees!Z467+'Ongoing Cash Flows'!Z467+'Terminal Value'!Z467</f>
        <v>0</v>
      </c>
      <c r="AA467" s="70">
        <f>+Outflows!AA467+Fees!AA467+'Ongoing Cash Flows'!AA467+'Terminal Value'!AA467</f>
        <v>0</v>
      </c>
      <c r="AB467" s="70">
        <f>+Outflows!AB467+Fees!AB467+'Ongoing Cash Flows'!AB467+'Terminal Value'!AB467</f>
        <v>0</v>
      </c>
      <c r="AC467" s="70">
        <f>+Outflows!AC467+Fees!AC467+'Ongoing Cash Flows'!AC467+'Terminal Value'!AC467</f>
        <v>0</v>
      </c>
      <c r="AD467" s="70">
        <f>+Outflows!AD467+Fees!AD467+'Ongoing Cash Flows'!AD467+'Terminal Value'!AD467</f>
        <v>0</v>
      </c>
      <c r="AE467" s="70">
        <f>+Outflows!AE467+Fees!AE467+'Ongoing Cash Flows'!AE467+'Terminal Value'!AE467</f>
        <v>0</v>
      </c>
      <c r="AF467" s="70">
        <f>+Outflows!AF467+Fees!AF467+'Ongoing Cash Flows'!AF467+'Terminal Value'!AF467</f>
        <v>0</v>
      </c>
      <c r="AG467" s="70">
        <f>+Outflows!AG467+Fees!AG467+'Ongoing Cash Flows'!AG467+'Terminal Value'!AG467</f>
        <v>0</v>
      </c>
      <c r="AH467" s="70">
        <f>+Outflows!AH467+Fees!AH467+'Ongoing Cash Flows'!AH467+'Terminal Value'!AH467</f>
        <v>0</v>
      </c>
      <c r="AI467" s="70">
        <f>+Outflows!AI467+Fees!AI467+'Ongoing Cash Flows'!AI467+'Terminal Value'!AI467</f>
        <v>0</v>
      </c>
      <c r="AJ467" s="70">
        <f>+Outflows!AJ467+Fees!AJ467+'Ongoing Cash Flows'!AJ467+'Terminal Value'!AJ467</f>
        <v>0</v>
      </c>
      <c r="AK467" s="70"/>
      <c r="AL467" s="6"/>
      <c r="AM467" s="71"/>
      <c r="AN467" s="72">
        <f t="shared" si="28"/>
        <v>5.6649950146675107E-2</v>
      </c>
      <c r="AO467" s="70">
        <f t="shared" ca="1" si="29"/>
        <v>-1554.5422240340085</v>
      </c>
      <c r="AP467" s="166">
        <f t="shared" ca="1" si="30"/>
        <v>430594.25839125592</v>
      </c>
      <c r="AQ467" s="166">
        <f t="shared" ca="1" si="31"/>
        <v>0</v>
      </c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1"/>
      <c r="CM467" s="1"/>
      <c r="CN467" s="1"/>
      <c r="CO467" s="1"/>
      <c r="CP467" s="1"/>
    </row>
    <row r="468" spans="1:94" x14ac:dyDescent="0.2">
      <c r="A468" s="6">
        <v>466</v>
      </c>
      <c r="B468" s="70">
        <f>+Outflows!B468+Fees!B468+'Ongoing Cash Flows'!B468+'Terminal Value'!B468</f>
        <v>-85729.910101662346</v>
      </c>
      <c r="C468" s="70">
        <f>+Outflows!C468+Fees!C468+'Ongoing Cash Flows'!C468+'Terminal Value'!C468</f>
        <v>14006.148074302449</v>
      </c>
      <c r="D468" s="70">
        <f>+Outflows!D468+Fees!D468+'Ongoing Cash Flows'!D468+'Terminal Value'!D468</f>
        <v>11856.585524616636</v>
      </c>
      <c r="E468" s="70">
        <f>+Outflows!E468+Fees!E468+'Ongoing Cash Flows'!E468+'Terminal Value'!E468</f>
        <v>9801.3045209960383</v>
      </c>
      <c r="F468" s="70">
        <f>+Outflows!F468+Fees!F468+'Ongoing Cash Flows'!F468+'Terminal Value'!F468</f>
        <v>9419.045453810857</v>
      </c>
      <c r="G468" s="70">
        <f>+Outflows!G468+Fees!G468+'Ongoing Cash Flows'!G468+'Terminal Value'!G468</f>
        <v>9160.6656489636771</v>
      </c>
      <c r="H468" s="70">
        <f>+Outflows!H468+Fees!H468+'Ongoing Cash Flows'!H468+'Terminal Value'!H468</f>
        <v>8288.0596283240047</v>
      </c>
      <c r="I468" s="70">
        <f>+Outflows!I468+Fees!I468+'Ongoing Cash Flows'!I468+'Terminal Value'!I468</f>
        <v>8147.9219439710623</v>
      </c>
      <c r="J468" s="70">
        <f>+Outflows!J468+Fees!J468+'Ongoing Cash Flows'!J468+'Terminal Value'!J468</f>
        <v>8135.4877414360726</v>
      </c>
      <c r="K468" s="70">
        <f>+Outflows!K468+Fees!K468+'Ongoing Cash Flows'!K468+'Terminal Value'!K468</f>
        <v>8126.0136917297859</v>
      </c>
      <c r="L468" s="70">
        <f>+Outflows!L468+Fees!L468+'Ongoing Cash Flows'!L468+'Terminal Value'!L468</f>
        <v>8127.5598065556624</v>
      </c>
      <c r="M468" s="70">
        <f>+Outflows!M468+Fees!M468+'Ongoing Cash Flows'!M468+'Terminal Value'!M468</f>
        <v>8099.2350574269631</v>
      </c>
      <c r="N468" s="70">
        <f>+Outflows!N468+Fees!N468+'Ongoing Cash Flows'!N468+'Terminal Value'!N468</f>
        <v>8081.9070740237557</v>
      </c>
      <c r="O468" s="70">
        <f>+Outflows!O468+Fees!O468+'Ongoing Cash Flows'!O468+'Terminal Value'!O468</f>
        <v>7755.4647402950995</v>
      </c>
      <c r="P468" s="70">
        <f>+Outflows!P468+Fees!P468+'Ongoing Cash Flows'!P468+'Terminal Value'!P468</f>
        <v>7647.9245884979346</v>
      </c>
      <c r="Q468" s="70">
        <f>+Outflows!Q468+Fees!Q468+'Ongoing Cash Flows'!Q468+'Terminal Value'!Q468</f>
        <v>7619.0496954675036</v>
      </c>
      <c r="R468" s="70">
        <f>+Outflows!R468+Fees!R468+'Ongoing Cash Flows'!R468+'Terminal Value'!R468</f>
        <v>983.28777690202639</v>
      </c>
      <c r="S468" s="70">
        <f>+Outflows!S468+Fees!S468+'Ongoing Cash Flows'!S468+'Terminal Value'!S468</f>
        <v>0</v>
      </c>
      <c r="T468" s="70">
        <f>+Outflows!T468+Fees!T468+'Ongoing Cash Flows'!T468+'Terminal Value'!T468</f>
        <v>0</v>
      </c>
      <c r="U468" s="70">
        <f>+Outflows!U468+Fees!U468+'Ongoing Cash Flows'!U468+'Terminal Value'!U468</f>
        <v>0</v>
      </c>
      <c r="V468" s="70">
        <f>+Outflows!V468+Fees!V468+'Ongoing Cash Flows'!V468+'Terminal Value'!V468</f>
        <v>0</v>
      </c>
      <c r="W468" s="70">
        <f>+Outflows!W468+Fees!W468+'Ongoing Cash Flows'!W468+'Terminal Value'!W468</f>
        <v>0</v>
      </c>
      <c r="X468" s="70">
        <f>+Outflows!X468+Fees!X468+'Ongoing Cash Flows'!X468+'Terminal Value'!X468</f>
        <v>0</v>
      </c>
      <c r="Y468" s="70">
        <f>+Outflows!Y468+Fees!Y468+'Ongoing Cash Flows'!Y468+'Terminal Value'!Y468</f>
        <v>0</v>
      </c>
      <c r="Z468" s="70">
        <f>+Outflows!Z468+Fees!Z468+'Ongoing Cash Flows'!Z468+'Terminal Value'!Z468</f>
        <v>0</v>
      </c>
      <c r="AA468" s="70">
        <f>+Outflows!AA468+Fees!AA468+'Ongoing Cash Flows'!AA468+'Terminal Value'!AA468</f>
        <v>0</v>
      </c>
      <c r="AB468" s="70">
        <f>+Outflows!AB468+Fees!AB468+'Ongoing Cash Flows'!AB468+'Terminal Value'!AB468</f>
        <v>0</v>
      </c>
      <c r="AC468" s="70">
        <f>+Outflows!AC468+Fees!AC468+'Ongoing Cash Flows'!AC468+'Terminal Value'!AC468</f>
        <v>0</v>
      </c>
      <c r="AD468" s="70">
        <f>+Outflows!AD468+Fees!AD468+'Ongoing Cash Flows'!AD468+'Terminal Value'!AD468</f>
        <v>0</v>
      </c>
      <c r="AE468" s="70">
        <f>+Outflows!AE468+Fees!AE468+'Ongoing Cash Flows'!AE468+'Terminal Value'!AE468</f>
        <v>0</v>
      </c>
      <c r="AF468" s="70">
        <f>+Outflows!AF468+Fees!AF468+'Ongoing Cash Flows'!AF468+'Terminal Value'!AF468</f>
        <v>0</v>
      </c>
      <c r="AG468" s="70">
        <f>+Outflows!AG468+Fees!AG468+'Ongoing Cash Flows'!AG468+'Terminal Value'!AG468</f>
        <v>0</v>
      </c>
      <c r="AH468" s="70">
        <f>+Outflows!AH468+Fees!AH468+'Ongoing Cash Flows'!AH468+'Terminal Value'!AH468</f>
        <v>0</v>
      </c>
      <c r="AI468" s="70">
        <f>+Outflows!AI468+Fees!AI468+'Ongoing Cash Flows'!AI468+'Terminal Value'!AI468</f>
        <v>0</v>
      </c>
      <c r="AJ468" s="70">
        <f>+Outflows!AJ468+Fees!AJ468+'Ongoing Cash Flows'!AJ468+'Terminal Value'!AJ468</f>
        <v>0</v>
      </c>
      <c r="AK468" s="70"/>
      <c r="AL468" s="6"/>
      <c r="AM468" s="71"/>
      <c r="AN468" s="72">
        <f t="shared" si="28"/>
        <v>7.0013245940208427E-2</v>
      </c>
      <c r="AO468" s="70">
        <f t="shared" ca="1" si="29"/>
        <v>4984.5222727392038</v>
      </c>
      <c r="AP468" s="166">
        <f t="shared" ca="1" si="30"/>
        <v>0</v>
      </c>
      <c r="AQ468" s="166">
        <f t="shared" ca="1" si="31"/>
        <v>34608132.17581901</v>
      </c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1"/>
      <c r="CM468" s="1"/>
      <c r="CN468" s="1"/>
      <c r="CO468" s="1"/>
      <c r="CP468" s="1"/>
    </row>
    <row r="469" spans="1:94" x14ac:dyDescent="0.2">
      <c r="A469" s="6">
        <v>467</v>
      </c>
      <c r="B469" s="70">
        <f>+Outflows!B469+Fees!B469+'Ongoing Cash Flows'!B469+'Terminal Value'!B469</f>
        <v>-102080.62019952602</v>
      </c>
      <c r="C469" s="70">
        <f>+Outflows!C469+Fees!C469+'Ongoing Cash Flows'!C469+'Terminal Value'!C469</f>
        <v>14376.711108515748</v>
      </c>
      <c r="D469" s="70">
        <f>+Outflows!D469+Fees!D469+'Ongoing Cash Flows'!D469+'Terminal Value'!D469</f>
        <v>12462.885200479639</v>
      </c>
      <c r="E469" s="70">
        <f>+Outflows!E469+Fees!E469+'Ongoing Cash Flows'!E469+'Terminal Value'!E469</f>
        <v>10481.218755791471</v>
      </c>
      <c r="F469" s="70">
        <f>+Outflows!F469+Fees!F469+'Ongoing Cash Flows'!F469+'Terminal Value'!F469</f>
        <v>9981.7549153823347</v>
      </c>
      <c r="G469" s="70">
        <f>+Outflows!G469+Fees!G469+'Ongoing Cash Flows'!G469+'Terminal Value'!G469</f>
        <v>9664.1374370505764</v>
      </c>
      <c r="H469" s="70">
        <f>+Outflows!H469+Fees!H469+'Ongoing Cash Flows'!H469+'Terminal Value'!H469</f>
        <v>8684.1104524848834</v>
      </c>
      <c r="I469" s="70">
        <f>+Outflows!I469+Fees!I469+'Ongoing Cash Flows'!I469+'Terminal Value'!I469</f>
        <v>8522.9941530479773</v>
      </c>
      <c r="J469" s="70">
        <f>+Outflows!J469+Fees!J469+'Ongoing Cash Flows'!J469+'Terminal Value'!J469</f>
        <v>8510.5599505129867</v>
      </c>
      <c r="K469" s="70">
        <f>+Outflows!K469+Fees!K469+'Ongoing Cash Flows'!K469+'Terminal Value'!K469</f>
        <v>8501.7216164153051</v>
      </c>
      <c r="L469" s="70">
        <f>+Outflows!L469+Fees!L469+'Ongoing Cash Flows'!L469+'Terminal Value'!L469</f>
        <v>8502.6320156325764</v>
      </c>
      <c r="M469" s="70">
        <f>+Outflows!M469+Fees!M469+'Ongoing Cash Flows'!M469+'Terminal Value'!M469</f>
        <v>8474.9429821124832</v>
      </c>
      <c r="N469" s="70">
        <f>+Outflows!N469+Fees!N469+'Ongoing Cash Flows'!N469+'Terminal Value'!N469</f>
        <v>8456.9792831006707</v>
      </c>
      <c r="O469" s="70">
        <f>+Outflows!O469+Fees!O469+'Ongoing Cash Flows'!O469+'Terminal Value'!O469</f>
        <v>8131.1726649806187</v>
      </c>
      <c r="P469" s="70">
        <f>+Outflows!P469+Fees!P469+'Ongoing Cash Flows'!P469+'Terminal Value'!P469</f>
        <v>8022.9967975748486</v>
      </c>
      <c r="Q469" s="70">
        <f>+Outflows!Q469+Fees!Q469+'Ongoing Cash Flows'!Q469+'Terminal Value'!Q469</f>
        <v>7994.7576201530228</v>
      </c>
      <c r="R469" s="70">
        <f>+Outflows!R469+Fees!R469+'Ongoing Cash Flows'!R469+'Terminal Value'!R469</f>
        <v>1170.8238814404835</v>
      </c>
      <c r="S469" s="70">
        <f>+Outflows!S469+Fees!S469+'Ongoing Cash Flows'!S469+'Terminal Value'!S469</f>
        <v>0</v>
      </c>
      <c r="T469" s="70">
        <f>+Outflows!T469+Fees!T469+'Ongoing Cash Flows'!T469+'Terminal Value'!T469</f>
        <v>0</v>
      </c>
      <c r="U469" s="70">
        <f>+Outflows!U469+Fees!U469+'Ongoing Cash Flows'!U469+'Terminal Value'!U469</f>
        <v>0</v>
      </c>
      <c r="V469" s="70">
        <f>+Outflows!V469+Fees!V469+'Ongoing Cash Flows'!V469+'Terminal Value'!V469</f>
        <v>0</v>
      </c>
      <c r="W469" s="70">
        <f>+Outflows!W469+Fees!W469+'Ongoing Cash Flows'!W469+'Terminal Value'!W469</f>
        <v>0</v>
      </c>
      <c r="X469" s="70">
        <f>+Outflows!X469+Fees!X469+'Ongoing Cash Flows'!X469+'Terminal Value'!X469</f>
        <v>0</v>
      </c>
      <c r="Y469" s="70">
        <f>+Outflows!Y469+Fees!Y469+'Ongoing Cash Flows'!Y469+'Terminal Value'!Y469</f>
        <v>0</v>
      </c>
      <c r="Z469" s="70">
        <f>+Outflows!Z469+Fees!Z469+'Ongoing Cash Flows'!Z469+'Terminal Value'!Z469</f>
        <v>0</v>
      </c>
      <c r="AA469" s="70">
        <f>+Outflows!AA469+Fees!AA469+'Ongoing Cash Flows'!AA469+'Terminal Value'!AA469</f>
        <v>0</v>
      </c>
      <c r="AB469" s="70">
        <f>+Outflows!AB469+Fees!AB469+'Ongoing Cash Flows'!AB469+'Terminal Value'!AB469</f>
        <v>0</v>
      </c>
      <c r="AC469" s="70">
        <f>+Outflows!AC469+Fees!AC469+'Ongoing Cash Flows'!AC469+'Terminal Value'!AC469</f>
        <v>0</v>
      </c>
      <c r="AD469" s="70">
        <f>+Outflows!AD469+Fees!AD469+'Ongoing Cash Flows'!AD469+'Terminal Value'!AD469</f>
        <v>0</v>
      </c>
      <c r="AE469" s="70">
        <f>+Outflows!AE469+Fees!AE469+'Ongoing Cash Flows'!AE469+'Terminal Value'!AE469</f>
        <v>0</v>
      </c>
      <c r="AF469" s="70">
        <f>+Outflows!AF469+Fees!AF469+'Ongoing Cash Flows'!AF469+'Terminal Value'!AF469</f>
        <v>0</v>
      </c>
      <c r="AG469" s="70">
        <f>+Outflows!AG469+Fees!AG469+'Ongoing Cash Flows'!AG469+'Terminal Value'!AG469</f>
        <v>0</v>
      </c>
      <c r="AH469" s="70">
        <f>+Outflows!AH469+Fees!AH469+'Ongoing Cash Flows'!AH469+'Terminal Value'!AH469</f>
        <v>0</v>
      </c>
      <c r="AI469" s="70">
        <f>+Outflows!AI469+Fees!AI469+'Ongoing Cash Flows'!AI469+'Terminal Value'!AI469</f>
        <v>0</v>
      </c>
      <c r="AJ469" s="70">
        <f>+Outflows!AJ469+Fees!AJ469+'Ongoing Cash Flows'!AJ469+'Terminal Value'!AJ469</f>
        <v>0</v>
      </c>
      <c r="AK469" s="70"/>
      <c r="AL469" s="6"/>
      <c r="AM469" s="71"/>
      <c r="AN469" s="72">
        <f t="shared" si="28"/>
        <v>4.8625519871711737E-2</v>
      </c>
      <c r="AO469" s="70">
        <f t="shared" ca="1" si="29"/>
        <v>-6127.3720167891997</v>
      </c>
      <c r="AP469" s="166">
        <f t="shared" ca="1" si="30"/>
        <v>27342719.25166354</v>
      </c>
      <c r="AQ469" s="166">
        <f t="shared" ca="1" si="31"/>
        <v>0</v>
      </c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1"/>
      <c r="CM469" s="1"/>
      <c r="CN469" s="1"/>
      <c r="CO469" s="1"/>
      <c r="CP469" s="1"/>
    </row>
    <row r="470" spans="1:94" x14ac:dyDescent="0.2">
      <c r="A470" s="6">
        <v>468</v>
      </c>
      <c r="B470" s="70">
        <f>+Outflows!B470+Fees!B470+'Ongoing Cash Flows'!B470+'Terminal Value'!B470</f>
        <v>-100375.99689876473</v>
      </c>
      <c r="C470" s="70">
        <f>+Outflows!C470+Fees!C470+'Ongoing Cash Flows'!C470+'Terminal Value'!C470</f>
        <v>14322.078721421663</v>
      </c>
      <c r="D470" s="70">
        <f>+Outflows!D470+Fees!D470+'Ongoing Cash Flows'!D470+'Terminal Value'!D470</f>
        <v>12348.295791205548</v>
      </c>
      <c r="E470" s="70">
        <f>+Outflows!E470+Fees!E470+'Ongoing Cash Flows'!E470+'Terminal Value'!E470</f>
        <v>10212.194507740993</v>
      </c>
      <c r="F470" s="70">
        <f>+Outflows!F470+Fees!F470+'Ongoing Cash Flows'!F470+'Terminal Value'!F470</f>
        <v>9834.3719555418156</v>
      </c>
      <c r="G470" s="70">
        <f>+Outflows!G470+Fees!G470+'Ongoing Cash Flows'!G470+'Terminal Value'!G470</f>
        <v>9571.8679974920215</v>
      </c>
      <c r="H470" s="70">
        <f>+Outflows!H470+Fees!H470+'Ongoing Cash Flows'!H470+'Terminal Value'!H470</f>
        <v>8642.8206577842502</v>
      </c>
      <c r="I470" s="70">
        <f>+Outflows!I470+Fees!I470+'Ongoing Cash Flows'!I470+'Terminal Value'!I470</f>
        <v>8483.8914582271536</v>
      </c>
      <c r="J470" s="70">
        <f>+Outflows!J470+Fees!J470+'Ongoing Cash Flows'!J470+'Terminal Value'!J470</f>
        <v>8471.457255692163</v>
      </c>
      <c r="K470" s="70">
        <f>+Outflows!K470+Fees!K470+'Ongoing Cash Flows'!K470+'Terminal Value'!K470</f>
        <v>8462.5526458405475</v>
      </c>
      <c r="L470" s="70">
        <f>+Outflows!L470+Fees!L470+'Ongoing Cash Flows'!L470+'Terminal Value'!L470</f>
        <v>8463.5293208117528</v>
      </c>
      <c r="M470" s="70">
        <f>+Outflows!M470+Fees!M470+'Ongoing Cash Flows'!M470+'Terminal Value'!M470</f>
        <v>8435.7740115377255</v>
      </c>
      <c r="N470" s="70">
        <f>+Outflows!N470+Fees!N470+'Ongoing Cash Flows'!N470+'Terminal Value'!N470</f>
        <v>8417.8765882798471</v>
      </c>
      <c r="O470" s="70">
        <f>+Outflows!O470+Fees!O470+'Ongoing Cash Flows'!O470+'Terminal Value'!O470</f>
        <v>8092.003694405862</v>
      </c>
      <c r="P470" s="70">
        <f>+Outflows!P470+Fees!P470+'Ongoing Cash Flows'!P470+'Terminal Value'!P470</f>
        <v>7983.894102754025</v>
      </c>
      <c r="Q470" s="70">
        <f>+Outflows!Q470+Fees!Q470+'Ongoing Cash Flows'!Q470+'Terminal Value'!Q470</f>
        <v>7955.5886495782661</v>
      </c>
      <c r="R470" s="70">
        <f>+Outflows!R470+Fees!R470+'Ongoing Cash Flows'!R470+'Terminal Value'!R470</f>
        <v>1151.2725340300717</v>
      </c>
      <c r="S470" s="70">
        <f>+Outflows!S470+Fees!S470+'Ongoing Cash Flows'!S470+'Terminal Value'!S470</f>
        <v>0</v>
      </c>
      <c r="T470" s="70">
        <f>+Outflows!T470+Fees!T470+'Ongoing Cash Flows'!T470+'Terminal Value'!T470</f>
        <v>0</v>
      </c>
      <c r="U470" s="70">
        <f>+Outflows!U470+Fees!U470+'Ongoing Cash Flows'!U470+'Terminal Value'!U470</f>
        <v>0</v>
      </c>
      <c r="V470" s="70">
        <f>+Outflows!V470+Fees!V470+'Ongoing Cash Flows'!V470+'Terminal Value'!V470</f>
        <v>0</v>
      </c>
      <c r="W470" s="70">
        <f>+Outflows!W470+Fees!W470+'Ongoing Cash Flows'!W470+'Terminal Value'!W470</f>
        <v>0</v>
      </c>
      <c r="X470" s="70">
        <f>+Outflows!X470+Fees!X470+'Ongoing Cash Flows'!X470+'Terminal Value'!X470</f>
        <v>0</v>
      </c>
      <c r="Y470" s="70">
        <f>+Outflows!Y470+Fees!Y470+'Ongoing Cash Flows'!Y470+'Terminal Value'!Y470</f>
        <v>0</v>
      </c>
      <c r="Z470" s="70">
        <f>+Outflows!Z470+Fees!Z470+'Ongoing Cash Flows'!Z470+'Terminal Value'!Z470</f>
        <v>0</v>
      </c>
      <c r="AA470" s="70">
        <f>+Outflows!AA470+Fees!AA470+'Ongoing Cash Flows'!AA470+'Terminal Value'!AA470</f>
        <v>0</v>
      </c>
      <c r="AB470" s="70">
        <f>+Outflows!AB470+Fees!AB470+'Ongoing Cash Flows'!AB470+'Terminal Value'!AB470</f>
        <v>0</v>
      </c>
      <c r="AC470" s="70">
        <f>+Outflows!AC470+Fees!AC470+'Ongoing Cash Flows'!AC470+'Terminal Value'!AC470</f>
        <v>0</v>
      </c>
      <c r="AD470" s="70">
        <f>+Outflows!AD470+Fees!AD470+'Ongoing Cash Flows'!AD470+'Terminal Value'!AD470</f>
        <v>0</v>
      </c>
      <c r="AE470" s="70">
        <f>+Outflows!AE470+Fees!AE470+'Ongoing Cash Flows'!AE470+'Terminal Value'!AE470</f>
        <v>0</v>
      </c>
      <c r="AF470" s="70">
        <f>+Outflows!AF470+Fees!AF470+'Ongoing Cash Flows'!AF470+'Terminal Value'!AF470</f>
        <v>0</v>
      </c>
      <c r="AG470" s="70">
        <f>+Outflows!AG470+Fees!AG470+'Ongoing Cash Flows'!AG470+'Terminal Value'!AG470</f>
        <v>0</v>
      </c>
      <c r="AH470" s="70">
        <f>+Outflows!AH470+Fees!AH470+'Ongoing Cash Flows'!AH470+'Terminal Value'!AH470</f>
        <v>0</v>
      </c>
      <c r="AI470" s="70">
        <f>+Outflows!AI470+Fees!AI470+'Ongoing Cash Flows'!AI470+'Terminal Value'!AI470</f>
        <v>0</v>
      </c>
      <c r="AJ470" s="70">
        <f>+Outflows!AJ470+Fees!AJ470+'Ongoing Cash Flows'!AJ470+'Terminal Value'!AJ470</f>
        <v>0</v>
      </c>
      <c r="AK470" s="70"/>
      <c r="AL470" s="6"/>
      <c r="AM470" s="71"/>
      <c r="AN470" s="72">
        <f t="shared" si="28"/>
        <v>5.0023308396339422E-2</v>
      </c>
      <c r="AO470" s="70">
        <f t="shared" ca="1" si="29"/>
        <v>-5275.5284125833723</v>
      </c>
      <c r="AP470" s="166">
        <f t="shared" ca="1" si="30"/>
        <v>19159731.035722557</v>
      </c>
      <c r="AQ470" s="166">
        <f t="shared" ca="1" si="31"/>
        <v>0</v>
      </c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1"/>
      <c r="CM470" s="1"/>
      <c r="CN470" s="1"/>
      <c r="CO470" s="1"/>
      <c r="CP470" s="1"/>
    </row>
    <row r="471" spans="1:94" x14ac:dyDescent="0.2">
      <c r="A471" s="6">
        <v>469</v>
      </c>
      <c r="B471" s="70">
        <f>+Outflows!B471+Fees!B471+'Ongoing Cash Flows'!B471+'Terminal Value'!B471</f>
        <v>-102672.70828068847</v>
      </c>
      <c r="C471" s="70">
        <f>+Outflows!C471+Fees!C471+'Ongoing Cash Flows'!C471+'Terminal Value'!C471</f>
        <v>14315.337729882332</v>
      </c>
      <c r="D471" s="70">
        <f>+Outflows!D471+Fees!D471+'Ongoing Cash Flows'!D471+'Terminal Value'!D471</f>
        <v>12443.380751367878</v>
      </c>
      <c r="E471" s="70">
        <f>+Outflows!E471+Fees!E471+'Ongoing Cash Flows'!E471+'Terminal Value'!E471</f>
        <v>10406.797877057357</v>
      </c>
      <c r="F471" s="70">
        <f>+Outflows!F471+Fees!F471+'Ongoing Cash Flows'!F471+'Terminal Value'!F471</f>
        <v>9861.5538969394838</v>
      </c>
      <c r="G471" s="70">
        <f>+Outflows!G471+Fees!G471+'Ongoing Cash Flows'!G471+'Terminal Value'!G471</f>
        <v>9657.613094619177</v>
      </c>
      <c r="H471" s="70">
        <f>+Outflows!H471+Fees!H471+'Ongoing Cash Flows'!H471+'Terminal Value'!H471</f>
        <v>8698.4521520879389</v>
      </c>
      <c r="I471" s="70">
        <f>+Outflows!I471+Fees!I471+'Ongoing Cash Flows'!I471+'Terminal Value'!I471</f>
        <v>8536.5761799593784</v>
      </c>
      <c r="J471" s="70">
        <f>+Outflows!J471+Fees!J471+'Ongoing Cash Flows'!J471+'Terminal Value'!J471</f>
        <v>8524.1419774243877</v>
      </c>
      <c r="K471" s="70">
        <f>+Outflows!K471+Fees!K471+'Ongoing Cash Flows'!K471+'Terminal Value'!K471</f>
        <v>8515.3266637113011</v>
      </c>
      <c r="L471" s="70">
        <f>+Outflows!L471+Fees!L471+'Ongoing Cash Flows'!L471+'Terminal Value'!L471</f>
        <v>8516.2140425439793</v>
      </c>
      <c r="M471" s="70">
        <f>+Outflows!M471+Fees!M471+'Ongoing Cash Flows'!M471+'Terminal Value'!M471</f>
        <v>8488.5480294084791</v>
      </c>
      <c r="N471" s="70">
        <f>+Outflows!N471+Fees!N471+'Ongoing Cash Flows'!N471+'Terminal Value'!N471</f>
        <v>8470.5613100120718</v>
      </c>
      <c r="O471" s="70">
        <f>+Outflows!O471+Fees!O471+'Ongoing Cash Flows'!O471+'Terminal Value'!O471</f>
        <v>8144.7777122766165</v>
      </c>
      <c r="P471" s="70">
        <f>+Outflows!P471+Fees!P471+'Ongoing Cash Flows'!P471+'Terminal Value'!P471</f>
        <v>8036.5788244862506</v>
      </c>
      <c r="Q471" s="70">
        <f>+Outflows!Q471+Fees!Q471+'Ongoing Cash Flows'!Q471+'Terminal Value'!Q471</f>
        <v>8008.3626674490197</v>
      </c>
      <c r="R471" s="70">
        <f>+Outflows!R471+Fees!R471+'Ongoing Cash Flows'!R471+'Terminal Value'!R471</f>
        <v>1177.6148948961843</v>
      </c>
      <c r="S471" s="70">
        <f>+Outflows!S471+Fees!S471+'Ongoing Cash Flows'!S471+'Terminal Value'!S471</f>
        <v>0</v>
      </c>
      <c r="T471" s="70">
        <f>+Outflows!T471+Fees!T471+'Ongoing Cash Flows'!T471+'Terminal Value'!T471</f>
        <v>0</v>
      </c>
      <c r="U471" s="70">
        <f>+Outflows!U471+Fees!U471+'Ongoing Cash Flows'!U471+'Terminal Value'!U471</f>
        <v>0</v>
      </c>
      <c r="V471" s="70">
        <f>+Outflows!V471+Fees!V471+'Ongoing Cash Flows'!V471+'Terminal Value'!V471</f>
        <v>0</v>
      </c>
      <c r="W471" s="70">
        <f>+Outflows!W471+Fees!W471+'Ongoing Cash Flows'!W471+'Terminal Value'!W471</f>
        <v>0</v>
      </c>
      <c r="X471" s="70">
        <f>+Outflows!X471+Fees!X471+'Ongoing Cash Flows'!X471+'Terminal Value'!X471</f>
        <v>0</v>
      </c>
      <c r="Y471" s="70">
        <f>+Outflows!Y471+Fees!Y471+'Ongoing Cash Flows'!Y471+'Terminal Value'!Y471</f>
        <v>0</v>
      </c>
      <c r="Z471" s="70">
        <f>+Outflows!Z471+Fees!Z471+'Ongoing Cash Flows'!Z471+'Terminal Value'!Z471</f>
        <v>0</v>
      </c>
      <c r="AA471" s="70">
        <f>+Outflows!AA471+Fees!AA471+'Ongoing Cash Flows'!AA471+'Terminal Value'!AA471</f>
        <v>0</v>
      </c>
      <c r="AB471" s="70">
        <f>+Outflows!AB471+Fees!AB471+'Ongoing Cash Flows'!AB471+'Terminal Value'!AB471</f>
        <v>0</v>
      </c>
      <c r="AC471" s="70">
        <f>+Outflows!AC471+Fees!AC471+'Ongoing Cash Flows'!AC471+'Terminal Value'!AC471</f>
        <v>0</v>
      </c>
      <c r="AD471" s="70">
        <f>+Outflows!AD471+Fees!AD471+'Ongoing Cash Flows'!AD471+'Terminal Value'!AD471</f>
        <v>0</v>
      </c>
      <c r="AE471" s="70">
        <f>+Outflows!AE471+Fees!AE471+'Ongoing Cash Flows'!AE471+'Terminal Value'!AE471</f>
        <v>0</v>
      </c>
      <c r="AF471" s="70">
        <f>+Outflows!AF471+Fees!AF471+'Ongoing Cash Flows'!AF471+'Terminal Value'!AF471</f>
        <v>0</v>
      </c>
      <c r="AG471" s="70">
        <f>+Outflows!AG471+Fees!AG471+'Ongoing Cash Flows'!AG471+'Terminal Value'!AG471</f>
        <v>0</v>
      </c>
      <c r="AH471" s="70">
        <f>+Outflows!AH471+Fees!AH471+'Ongoing Cash Flows'!AH471+'Terminal Value'!AH471</f>
        <v>0</v>
      </c>
      <c r="AI471" s="70">
        <f>+Outflows!AI471+Fees!AI471+'Ongoing Cash Flows'!AI471+'Terminal Value'!AI471</f>
        <v>0</v>
      </c>
      <c r="AJ471" s="70">
        <f>+Outflows!AJ471+Fees!AJ471+'Ongoing Cash Flows'!AJ471+'Terminal Value'!AJ471</f>
        <v>0</v>
      </c>
      <c r="AK471" s="70"/>
      <c r="AL471" s="6"/>
      <c r="AM471" s="71"/>
      <c r="AN471" s="72">
        <f t="shared" si="28"/>
        <v>4.7443273663520816E-2</v>
      </c>
      <c r="AO471" s="70">
        <f t="shared" ca="1" si="29"/>
        <v>-6829.8803316348612</v>
      </c>
      <c r="AP471" s="166">
        <f t="shared" ca="1" si="30"/>
        <v>35183106.523345716</v>
      </c>
      <c r="AQ471" s="166">
        <f t="shared" ca="1" si="31"/>
        <v>0</v>
      </c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1"/>
      <c r="CM471" s="1"/>
      <c r="CN471" s="1"/>
      <c r="CO471" s="1"/>
      <c r="CP471" s="1"/>
    </row>
    <row r="472" spans="1:94" x14ac:dyDescent="0.2">
      <c r="A472" s="6">
        <v>470</v>
      </c>
      <c r="B472" s="70">
        <f>+Outflows!B472+Fees!B472+'Ongoing Cash Flows'!B472+'Terminal Value'!B472</f>
        <v>-87440.397836538221</v>
      </c>
      <c r="C472" s="70">
        <f>+Outflows!C472+Fees!C472+'Ongoing Cash Flows'!C472+'Terminal Value'!C472</f>
        <v>14104.135485761428</v>
      </c>
      <c r="D472" s="70">
        <f>+Outflows!D472+Fees!D472+'Ongoing Cash Flows'!D472+'Terminal Value'!D472</f>
        <v>11994.240552004032</v>
      </c>
      <c r="E472" s="70">
        <f>+Outflows!E472+Fees!E472+'Ongoing Cash Flows'!E472+'Terminal Value'!E472</f>
        <v>9986.4379605310187</v>
      </c>
      <c r="F472" s="70">
        <f>+Outflows!F472+Fees!F472+'Ongoing Cash Flows'!F472+'Terminal Value'!F472</f>
        <v>9489.9788803447282</v>
      </c>
      <c r="G472" s="70">
        <f>+Outflows!G472+Fees!G472+'Ongoing Cash Flows'!G472+'Terminal Value'!G472</f>
        <v>9148.4612844713702</v>
      </c>
      <c r="H472" s="70">
        <f>+Outflows!H472+Fees!H472+'Ongoing Cash Flows'!H472+'Terminal Value'!H472</f>
        <v>8329.4914727552259</v>
      </c>
      <c r="I472" s="70">
        <f>+Outflows!I472+Fees!I472+'Ongoing Cash Flows'!I472+'Terminal Value'!I472</f>
        <v>8187.1591642189269</v>
      </c>
      <c r="J472" s="70">
        <f>+Outflows!J472+Fees!J472+'Ongoing Cash Flows'!J472+'Terminal Value'!J472</f>
        <v>8174.7249616839372</v>
      </c>
      <c r="K472" s="70">
        <f>+Outflows!K472+Fees!K472+'Ongoing Cash Flows'!K472+'Terminal Value'!K472</f>
        <v>8165.3174157407821</v>
      </c>
      <c r="L472" s="70">
        <f>+Outflows!L472+Fees!L472+'Ongoing Cash Flows'!L472+'Terminal Value'!L472</f>
        <v>8166.7970268035278</v>
      </c>
      <c r="M472" s="70">
        <f>+Outflows!M472+Fees!M472+'Ongoing Cash Flows'!M472+'Terminal Value'!M472</f>
        <v>8138.5387814379592</v>
      </c>
      <c r="N472" s="70">
        <f>+Outflows!N472+Fees!N472+'Ongoing Cash Flows'!N472+'Terminal Value'!N472</f>
        <v>8121.1442942716203</v>
      </c>
      <c r="O472" s="70">
        <f>+Outflows!O472+Fees!O472+'Ongoing Cash Flows'!O472+'Terminal Value'!O472</f>
        <v>7794.7684643060966</v>
      </c>
      <c r="P472" s="70">
        <f>+Outflows!P472+Fees!P472+'Ongoing Cash Flows'!P472+'Terminal Value'!P472</f>
        <v>7687.1618087457991</v>
      </c>
      <c r="Q472" s="70">
        <f>+Outflows!Q472+Fees!Q472+'Ongoing Cash Flows'!Q472+'Terminal Value'!Q472</f>
        <v>7658.3534194784997</v>
      </c>
      <c r="R472" s="70">
        <f>+Outflows!R472+Fees!R472+'Ongoing Cash Flows'!R472+'Terminal Value'!R472</f>
        <v>1002.9063870259588</v>
      </c>
      <c r="S472" s="70">
        <f>+Outflows!S472+Fees!S472+'Ongoing Cash Flows'!S472+'Terminal Value'!S472</f>
        <v>0</v>
      </c>
      <c r="T472" s="70">
        <f>+Outflows!T472+Fees!T472+'Ongoing Cash Flows'!T472+'Terminal Value'!T472</f>
        <v>0</v>
      </c>
      <c r="U472" s="70">
        <f>+Outflows!U472+Fees!U472+'Ongoing Cash Flows'!U472+'Terminal Value'!U472</f>
        <v>0</v>
      </c>
      <c r="V472" s="70">
        <f>+Outflows!V472+Fees!V472+'Ongoing Cash Flows'!V472+'Terminal Value'!V472</f>
        <v>0</v>
      </c>
      <c r="W472" s="70">
        <f>+Outflows!W472+Fees!W472+'Ongoing Cash Flows'!W472+'Terminal Value'!W472</f>
        <v>0</v>
      </c>
      <c r="X472" s="70">
        <f>+Outflows!X472+Fees!X472+'Ongoing Cash Flows'!X472+'Terminal Value'!X472</f>
        <v>0</v>
      </c>
      <c r="Y472" s="70">
        <f>+Outflows!Y472+Fees!Y472+'Ongoing Cash Flows'!Y472+'Terminal Value'!Y472</f>
        <v>0</v>
      </c>
      <c r="Z472" s="70">
        <f>+Outflows!Z472+Fees!Z472+'Ongoing Cash Flows'!Z472+'Terminal Value'!Z472</f>
        <v>0</v>
      </c>
      <c r="AA472" s="70">
        <f>+Outflows!AA472+Fees!AA472+'Ongoing Cash Flows'!AA472+'Terminal Value'!AA472</f>
        <v>0</v>
      </c>
      <c r="AB472" s="70">
        <f>+Outflows!AB472+Fees!AB472+'Ongoing Cash Flows'!AB472+'Terminal Value'!AB472</f>
        <v>0</v>
      </c>
      <c r="AC472" s="70">
        <f>+Outflows!AC472+Fees!AC472+'Ongoing Cash Flows'!AC472+'Terminal Value'!AC472</f>
        <v>0</v>
      </c>
      <c r="AD472" s="70">
        <f>+Outflows!AD472+Fees!AD472+'Ongoing Cash Flows'!AD472+'Terminal Value'!AD472</f>
        <v>0</v>
      </c>
      <c r="AE472" s="70">
        <f>+Outflows!AE472+Fees!AE472+'Ongoing Cash Flows'!AE472+'Terminal Value'!AE472</f>
        <v>0</v>
      </c>
      <c r="AF472" s="70">
        <f>+Outflows!AF472+Fees!AF472+'Ongoing Cash Flows'!AF472+'Terminal Value'!AF472</f>
        <v>0</v>
      </c>
      <c r="AG472" s="70">
        <f>+Outflows!AG472+Fees!AG472+'Ongoing Cash Flows'!AG472+'Terminal Value'!AG472</f>
        <v>0</v>
      </c>
      <c r="AH472" s="70">
        <f>+Outflows!AH472+Fees!AH472+'Ongoing Cash Flows'!AH472+'Terminal Value'!AH472</f>
        <v>0</v>
      </c>
      <c r="AI472" s="70">
        <f>+Outflows!AI472+Fees!AI472+'Ongoing Cash Flows'!AI472+'Terminal Value'!AI472</f>
        <v>0</v>
      </c>
      <c r="AJ472" s="70">
        <f>+Outflows!AJ472+Fees!AJ472+'Ongoing Cash Flows'!AJ472+'Terminal Value'!AJ472</f>
        <v>0</v>
      </c>
      <c r="AK472" s="70"/>
      <c r="AL472" s="6"/>
      <c r="AM472" s="71"/>
      <c r="AN472" s="72">
        <f t="shared" si="28"/>
        <v>6.7801347374916096E-2</v>
      </c>
      <c r="AO472" s="70">
        <f t="shared" ca="1" si="29"/>
        <v>3989.4956557540499</v>
      </c>
      <c r="AP472" s="166">
        <f t="shared" ca="1" si="30"/>
        <v>0</v>
      </c>
      <c r="AQ472" s="166">
        <f t="shared" ca="1" si="31"/>
        <v>23890990.286731835</v>
      </c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1"/>
      <c r="CM472" s="1"/>
      <c r="CN472" s="1"/>
      <c r="CO472" s="1"/>
      <c r="CP472" s="1"/>
    </row>
    <row r="473" spans="1:94" x14ac:dyDescent="0.2">
      <c r="A473" s="6">
        <v>471</v>
      </c>
      <c r="B473" s="70">
        <f>+Outflows!B473+Fees!B473+'Ongoing Cash Flows'!B473+'Terminal Value'!B473</f>
        <v>-89059.649702850569</v>
      </c>
      <c r="C473" s="70">
        <f>+Outflows!C473+Fees!C473+'Ongoing Cash Flows'!C473+'Terminal Value'!C473</f>
        <v>14072.32155182205</v>
      </c>
      <c r="D473" s="70">
        <f>+Outflows!D473+Fees!D473+'Ongoing Cash Flows'!D473+'Terminal Value'!D473</f>
        <v>11909.370774752726</v>
      </c>
      <c r="E473" s="70">
        <f>+Outflows!E473+Fees!E473+'Ongoing Cash Flows'!E473+'Terminal Value'!E473</f>
        <v>9737.6882881540878</v>
      </c>
      <c r="F473" s="70">
        <f>+Outflows!F473+Fees!F473+'Ongoing Cash Flows'!F473+'Terminal Value'!F473</f>
        <v>9537.915626721544</v>
      </c>
      <c r="G473" s="70">
        <f>+Outflows!G473+Fees!G473+'Ongoing Cash Flows'!G473+'Terminal Value'!G473</f>
        <v>9296.748841582119</v>
      </c>
      <c r="H473" s="70">
        <f>+Outflows!H473+Fees!H473+'Ongoing Cash Flows'!H473+'Terminal Value'!H473</f>
        <v>8368.7133800814918</v>
      </c>
      <c r="I473" s="70">
        <f>+Outflows!I473+Fees!I473+'Ongoing Cash Flows'!I473+'Terminal Value'!I473</f>
        <v>8224.3035066306384</v>
      </c>
      <c r="J473" s="70">
        <f>+Outflows!J473+Fees!J473+'Ongoing Cash Flows'!J473+'Terminal Value'!J473</f>
        <v>8211.8693040956496</v>
      </c>
      <c r="K473" s="70">
        <f>+Outflows!K473+Fees!K473+'Ongoing Cash Flows'!K473+'Terminal Value'!K473</f>
        <v>8202.5247146650563</v>
      </c>
      <c r="L473" s="70">
        <f>+Outflows!L473+Fees!L473+'Ongoing Cash Flows'!L473+'Terminal Value'!L473</f>
        <v>8203.9413692152393</v>
      </c>
      <c r="M473" s="70">
        <f>+Outflows!M473+Fees!M473+'Ongoing Cash Flows'!M473+'Terminal Value'!M473</f>
        <v>8175.7460803622344</v>
      </c>
      <c r="N473" s="70">
        <f>+Outflows!N473+Fees!N473+'Ongoing Cash Flows'!N473+'Terminal Value'!N473</f>
        <v>8158.2886366833318</v>
      </c>
      <c r="O473" s="70">
        <f>+Outflows!O473+Fees!O473+'Ongoing Cash Flows'!O473+'Terminal Value'!O473</f>
        <v>7831.9757632303708</v>
      </c>
      <c r="P473" s="70">
        <f>+Outflows!P473+Fees!P473+'Ongoing Cash Flows'!P473+'Terminal Value'!P473</f>
        <v>7724.3061511575106</v>
      </c>
      <c r="Q473" s="70">
        <f>+Outflows!Q473+Fees!Q473+'Ongoing Cash Flows'!Q473+'Terminal Value'!Q473</f>
        <v>7695.5607184027749</v>
      </c>
      <c r="R473" s="70">
        <f>+Outflows!R473+Fees!R473+'Ongoing Cash Flows'!R473+'Terminal Value'!R473</f>
        <v>1021.4785582318148</v>
      </c>
      <c r="S473" s="70">
        <f>+Outflows!S473+Fees!S473+'Ongoing Cash Flows'!S473+'Terminal Value'!S473</f>
        <v>0</v>
      </c>
      <c r="T473" s="70">
        <f>+Outflows!T473+Fees!T473+'Ongoing Cash Flows'!T473+'Terminal Value'!T473</f>
        <v>0</v>
      </c>
      <c r="U473" s="70">
        <f>+Outflows!U473+Fees!U473+'Ongoing Cash Flows'!U473+'Terminal Value'!U473</f>
        <v>0</v>
      </c>
      <c r="V473" s="70">
        <f>+Outflows!V473+Fees!V473+'Ongoing Cash Flows'!V473+'Terminal Value'!V473</f>
        <v>0</v>
      </c>
      <c r="W473" s="70">
        <f>+Outflows!W473+Fees!W473+'Ongoing Cash Flows'!W473+'Terminal Value'!W473</f>
        <v>0</v>
      </c>
      <c r="X473" s="70">
        <f>+Outflows!X473+Fees!X473+'Ongoing Cash Flows'!X473+'Terminal Value'!X473</f>
        <v>0</v>
      </c>
      <c r="Y473" s="70">
        <f>+Outflows!Y473+Fees!Y473+'Ongoing Cash Flows'!Y473+'Terminal Value'!Y473</f>
        <v>0</v>
      </c>
      <c r="Z473" s="70">
        <f>+Outflows!Z473+Fees!Z473+'Ongoing Cash Flows'!Z473+'Terminal Value'!Z473</f>
        <v>0</v>
      </c>
      <c r="AA473" s="70">
        <f>+Outflows!AA473+Fees!AA473+'Ongoing Cash Flows'!AA473+'Terminal Value'!AA473</f>
        <v>0</v>
      </c>
      <c r="AB473" s="70">
        <f>+Outflows!AB473+Fees!AB473+'Ongoing Cash Flows'!AB473+'Terminal Value'!AB473</f>
        <v>0</v>
      </c>
      <c r="AC473" s="70">
        <f>+Outflows!AC473+Fees!AC473+'Ongoing Cash Flows'!AC473+'Terminal Value'!AC473</f>
        <v>0</v>
      </c>
      <c r="AD473" s="70">
        <f>+Outflows!AD473+Fees!AD473+'Ongoing Cash Flows'!AD473+'Terminal Value'!AD473</f>
        <v>0</v>
      </c>
      <c r="AE473" s="70">
        <f>+Outflows!AE473+Fees!AE473+'Ongoing Cash Flows'!AE473+'Terminal Value'!AE473</f>
        <v>0</v>
      </c>
      <c r="AF473" s="70">
        <f>+Outflows!AF473+Fees!AF473+'Ongoing Cash Flows'!AF473+'Terminal Value'!AF473</f>
        <v>0</v>
      </c>
      <c r="AG473" s="70">
        <f>+Outflows!AG473+Fees!AG473+'Ongoing Cash Flows'!AG473+'Terminal Value'!AG473</f>
        <v>0</v>
      </c>
      <c r="AH473" s="70">
        <f>+Outflows!AH473+Fees!AH473+'Ongoing Cash Flows'!AH473+'Terminal Value'!AH473</f>
        <v>0</v>
      </c>
      <c r="AI473" s="70">
        <f>+Outflows!AI473+Fees!AI473+'Ongoing Cash Flows'!AI473+'Terminal Value'!AI473</f>
        <v>0</v>
      </c>
      <c r="AJ473" s="70">
        <f>+Outflows!AJ473+Fees!AJ473+'Ongoing Cash Flows'!AJ473+'Terminal Value'!AJ473</f>
        <v>0</v>
      </c>
      <c r="AK473" s="70"/>
      <c r="AL473" s="6"/>
      <c r="AM473" s="71"/>
      <c r="AN473" s="72">
        <f t="shared" si="28"/>
        <v>6.4695337414741524E-2</v>
      </c>
      <c r="AO473" s="70">
        <f t="shared" ca="1" si="29"/>
        <v>2522.0710725443669</v>
      </c>
      <c r="AP473" s="166">
        <f t="shared" ca="1" si="30"/>
        <v>0</v>
      </c>
      <c r="AQ473" s="166">
        <f t="shared" ca="1" si="31"/>
        <v>11699248.915922699</v>
      </c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1"/>
      <c r="CM473" s="1"/>
      <c r="CN473" s="1"/>
      <c r="CO473" s="1"/>
      <c r="CP473" s="1"/>
    </row>
    <row r="474" spans="1:94" x14ac:dyDescent="0.2">
      <c r="A474" s="6">
        <v>472</v>
      </c>
      <c r="B474" s="70">
        <f>+Outflows!B474+Fees!B474+'Ongoing Cash Flows'!B474+'Terminal Value'!B474</f>
        <v>-92262.137392816192</v>
      </c>
      <c r="C474" s="70">
        <f>+Outflows!C474+Fees!C474+'Ongoing Cash Flows'!C474+'Terminal Value'!C474</f>
        <v>14157.870909945488</v>
      </c>
      <c r="D474" s="70">
        <f>+Outflows!D474+Fees!D474+'Ongoing Cash Flows'!D474+'Terminal Value'!D474</f>
        <v>12013.321657467539</v>
      </c>
      <c r="E474" s="70">
        <f>+Outflows!E474+Fees!E474+'Ongoing Cash Flows'!E474+'Terminal Value'!E474</f>
        <v>9981.4682925481738</v>
      </c>
      <c r="F474" s="70">
        <f>+Outflows!F474+Fees!F474+'Ongoing Cash Flows'!F474+'Terminal Value'!F474</f>
        <v>9510.0779728333728</v>
      </c>
      <c r="G474" s="70">
        <f>+Outflows!G474+Fees!G474+'Ongoing Cash Flows'!G474+'Terminal Value'!G474</f>
        <v>9281.9242211169767</v>
      </c>
      <c r="H474" s="70">
        <f>+Outflows!H474+Fees!H474+'Ongoing Cash Flows'!H474+'Terminal Value'!H474</f>
        <v>8446.2848055048835</v>
      </c>
      <c r="I474" s="70">
        <f>+Outflows!I474+Fees!I474+'Ongoing Cash Flows'!I474+'Terminal Value'!I474</f>
        <v>8297.7660122482994</v>
      </c>
      <c r="J474" s="70">
        <f>+Outflows!J474+Fees!J474+'Ongoing Cash Flows'!J474+'Terminal Value'!J474</f>
        <v>8285.3318097133088</v>
      </c>
      <c r="K474" s="70">
        <f>+Outflows!K474+Fees!K474+'Ongoing Cash Flows'!K474+'Terminal Value'!K474</f>
        <v>8276.1117330041016</v>
      </c>
      <c r="L474" s="70">
        <f>+Outflows!L474+Fees!L474+'Ongoing Cash Flows'!L474+'Terminal Value'!L474</f>
        <v>8277.4038748328985</v>
      </c>
      <c r="M474" s="70">
        <f>+Outflows!M474+Fees!M474+'Ongoing Cash Flows'!M474+'Terminal Value'!M474</f>
        <v>8249.3330987012796</v>
      </c>
      <c r="N474" s="70">
        <f>+Outflows!N474+Fees!N474+'Ongoing Cash Flows'!N474+'Terminal Value'!N474</f>
        <v>8231.7511423009928</v>
      </c>
      <c r="O474" s="70">
        <f>+Outflows!O474+Fees!O474+'Ongoing Cash Flows'!O474+'Terminal Value'!O474</f>
        <v>7905.5627815694161</v>
      </c>
      <c r="P474" s="70">
        <f>+Outflows!P474+Fees!P474+'Ongoing Cash Flows'!P474+'Terminal Value'!P474</f>
        <v>7797.7686567751707</v>
      </c>
      <c r="Q474" s="70">
        <f>+Outflows!Q474+Fees!Q474+'Ongoing Cash Flows'!Q474+'Terminal Value'!Q474</f>
        <v>7769.1477367418202</v>
      </c>
      <c r="R474" s="70">
        <f>+Outflows!R474+Fees!R474+'Ongoing Cash Flows'!R474+'Terminal Value'!R474</f>
        <v>1058.2098110406446</v>
      </c>
      <c r="S474" s="70">
        <f>+Outflows!S474+Fees!S474+'Ongoing Cash Flows'!S474+'Terminal Value'!S474</f>
        <v>0</v>
      </c>
      <c r="T474" s="70">
        <f>+Outflows!T474+Fees!T474+'Ongoing Cash Flows'!T474+'Terminal Value'!T474</f>
        <v>0</v>
      </c>
      <c r="U474" s="70">
        <f>+Outflows!U474+Fees!U474+'Ongoing Cash Flows'!U474+'Terminal Value'!U474</f>
        <v>0</v>
      </c>
      <c r="V474" s="70">
        <f>+Outflows!V474+Fees!V474+'Ongoing Cash Flows'!V474+'Terminal Value'!V474</f>
        <v>0</v>
      </c>
      <c r="W474" s="70">
        <f>+Outflows!W474+Fees!W474+'Ongoing Cash Flows'!W474+'Terminal Value'!W474</f>
        <v>0</v>
      </c>
      <c r="X474" s="70">
        <f>+Outflows!X474+Fees!X474+'Ongoing Cash Flows'!X474+'Terminal Value'!X474</f>
        <v>0</v>
      </c>
      <c r="Y474" s="70">
        <f>+Outflows!Y474+Fees!Y474+'Ongoing Cash Flows'!Y474+'Terminal Value'!Y474</f>
        <v>0</v>
      </c>
      <c r="Z474" s="70">
        <f>+Outflows!Z474+Fees!Z474+'Ongoing Cash Flows'!Z474+'Terminal Value'!Z474</f>
        <v>0</v>
      </c>
      <c r="AA474" s="70">
        <f>+Outflows!AA474+Fees!AA474+'Ongoing Cash Flows'!AA474+'Terminal Value'!AA474</f>
        <v>0</v>
      </c>
      <c r="AB474" s="70">
        <f>+Outflows!AB474+Fees!AB474+'Ongoing Cash Flows'!AB474+'Terminal Value'!AB474</f>
        <v>0</v>
      </c>
      <c r="AC474" s="70">
        <f>+Outflows!AC474+Fees!AC474+'Ongoing Cash Flows'!AC474+'Terminal Value'!AC474</f>
        <v>0</v>
      </c>
      <c r="AD474" s="70">
        <f>+Outflows!AD474+Fees!AD474+'Ongoing Cash Flows'!AD474+'Terminal Value'!AD474</f>
        <v>0</v>
      </c>
      <c r="AE474" s="70">
        <f>+Outflows!AE474+Fees!AE474+'Ongoing Cash Flows'!AE474+'Terminal Value'!AE474</f>
        <v>0</v>
      </c>
      <c r="AF474" s="70">
        <f>+Outflows!AF474+Fees!AF474+'Ongoing Cash Flows'!AF474+'Terminal Value'!AF474</f>
        <v>0</v>
      </c>
      <c r="AG474" s="70">
        <f>+Outflows!AG474+Fees!AG474+'Ongoing Cash Flows'!AG474+'Terminal Value'!AG474</f>
        <v>0</v>
      </c>
      <c r="AH474" s="70">
        <f>+Outflows!AH474+Fees!AH474+'Ongoing Cash Flows'!AH474+'Terminal Value'!AH474</f>
        <v>0</v>
      </c>
      <c r="AI474" s="70">
        <f>+Outflows!AI474+Fees!AI474+'Ongoing Cash Flows'!AI474+'Terminal Value'!AI474</f>
        <v>0</v>
      </c>
      <c r="AJ474" s="70">
        <f>+Outflows!AJ474+Fees!AJ474+'Ongoing Cash Flows'!AJ474+'Terminal Value'!AJ474</f>
        <v>0</v>
      </c>
      <c r="AK474" s="70"/>
      <c r="AL474" s="6"/>
      <c r="AM474" s="71"/>
      <c r="AN474" s="72">
        <f t="shared" si="28"/>
        <v>6.0096868872642512E-2</v>
      </c>
      <c r="AO474" s="70">
        <f t="shared" ca="1" si="29"/>
        <v>250.08565767270028</v>
      </c>
      <c r="AP474" s="166">
        <f t="shared" ca="1" si="30"/>
        <v>0</v>
      </c>
      <c r="AQ474" s="166">
        <f t="shared" ca="1" si="31"/>
        <v>1318893.9178208781</v>
      </c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1"/>
      <c r="CM474" s="1"/>
      <c r="CN474" s="1"/>
      <c r="CO474" s="1"/>
      <c r="CP474" s="1"/>
    </row>
    <row r="475" spans="1:94" x14ac:dyDescent="0.2">
      <c r="A475" s="6">
        <v>473</v>
      </c>
      <c r="B475" s="70">
        <f>+Outflows!B475+Fees!B475+'Ongoing Cash Flows'!B475+'Terminal Value'!B475</f>
        <v>-94494.748278127401</v>
      </c>
      <c r="C475" s="70">
        <f>+Outflows!C475+Fees!C475+'Ongoing Cash Flows'!C475+'Terminal Value'!C475</f>
        <v>14169.887596814628</v>
      </c>
      <c r="D475" s="70">
        <f>+Outflows!D475+Fees!D475+'Ongoing Cash Flows'!D475+'Terminal Value'!D475</f>
        <v>12079.001449418567</v>
      </c>
      <c r="E475" s="70">
        <f>+Outflows!E475+Fees!E475+'Ongoing Cash Flows'!E475+'Terminal Value'!E475</f>
        <v>10104.456648336583</v>
      </c>
      <c r="F475" s="70">
        <f>+Outflows!F475+Fees!F475+'Ongoing Cash Flows'!F475+'Terminal Value'!F475</f>
        <v>9786.5552214920008</v>
      </c>
      <c r="G475" s="70">
        <f>+Outflows!G475+Fees!G475+'Ongoing Cash Flows'!G475+'Terminal Value'!G475</f>
        <v>9401.3047012902389</v>
      </c>
      <c r="H475" s="70">
        <f>+Outflows!H475+Fees!H475+'Ongoing Cash Flows'!H475+'Terminal Value'!H475</f>
        <v>8500.3636421955052</v>
      </c>
      <c r="I475" s="70">
        <f>+Outflows!I475+Fees!I475+'Ongoing Cash Flows'!I475+'Terminal Value'!I475</f>
        <v>8348.9803198686295</v>
      </c>
      <c r="J475" s="70">
        <f>+Outflows!J475+Fees!J475+'Ongoing Cash Flows'!J475+'Terminal Value'!J475</f>
        <v>8336.5461173336389</v>
      </c>
      <c r="K475" s="70">
        <f>+Outflows!K475+Fees!K475+'Ongoing Cash Flows'!K475+'Terminal Value'!K475</f>
        <v>8327.4128445356528</v>
      </c>
      <c r="L475" s="70">
        <f>+Outflows!L475+Fees!L475+'Ongoing Cash Flows'!L475+'Terminal Value'!L475</f>
        <v>8328.6181824532287</v>
      </c>
      <c r="M475" s="70">
        <f>+Outflows!M475+Fees!M475+'Ongoing Cash Flows'!M475+'Terminal Value'!M475</f>
        <v>8300.6342102328308</v>
      </c>
      <c r="N475" s="70">
        <f>+Outflows!N475+Fees!N475+'Ongoing Cash Flows'!N475+'Terminal Value'!N475</f>
        <v>8282.9654499213211</v>
      </c>
      <c r="O475" s="70">
        <f>+Outflows!O475+Fees!O475+'Ongoing Cash Flows'!O475+'Terminal Value'!O475</f>
        <v>7956.8638931009682</v>
      </c>
      <c r="P475" s="70">
        <f>+Outflows!P475+Fees!P475+'Ongoing Cash Flows'!P475+'Terminal Value'!P475</f>
        <v>7848.9829643955009</v>
      </c>
      <c r="Q475" s="70">
        <f>+Outflows!Q475+Fees!Q475+'Ongoing Cash Flows'!Q475+'Terminal Value'!Q475</f>
        <v>7820.4488482733714</v>
      </c>
      <c r="R475" s="70">
        <f>+Outflows!R475+Fees!R475+'Ongoing Cash Flows'!R475+'Terminal Value'!R475</f>
        <v>1083.8169648508099</v>
      </c>
      <c r="S475" s="70">
        <f>+Outflows!S475+Fees!S475+'Ongoing Cash Flows'!S475+'Terminal Value'!S475</f>
        <v>0</v>
      </c>
      <c r="T475" s="70">
        <f>+Outflows!T475+Fees!T475+'Ongoing Cash Flows'!T475+'Terminal Value'!T475</f>
        <v>0</v>
      </c>
      <c r="U475" s="70">
        <f>+Outflows!U475+Fees!U475+'Ongoing Cash Flows'!U475+'Terminal Value'!U475</f>
        <v>0</v>
      </c>
      <c r="V475" s="70">
        <f>+Outflows!V475+Fees!V475+'Ongoing Cash Flows'!V475+'Terminal Value'!V475</f>
        <v>0</v>
      </c>
      <c r="W475" s="70">
        <f>+Outflows!W475+Fees!W475+'Ongoing Cash Flows'!W475+'Terminal Value'!W475</f>
        <v>0</v>
      </c>
      <c r="X475" s="70">
        <f>+Outflows!X475+Fees!X475+'Ongoing Cash Flows'!X475+'Terminal Value'!X475</f>
        <v>0</v>
      </c>
      <c r="Y475" s="70">
        <f>+Outflows!Y475+Fees!Y475+'Ongoing Cash Flows'!Y475+'Terminal Value'!Y475</f>
        <v>0</v>
      </c>
      <c r="Z475" s="70">
        <f>+Outflows!Z475+Fees!Z475+'Ongoing Cash Flows'!Z475+'Terminal Value'!Z475</f>
        <v>0</v>
      </c>
      <c r="AA475" s="70">
        <f>+Outflows!AA475+Fees!AA475+'Ongoing Cash Flows'!AA475+'Terminal Value'!AA475</f>
        <v>0</v>
      </c>
      <c r="AB475" s="70">
        <f>+Outflows!AB475+Fees!AB475+'Ongoing Cash Flows'!AB475+'Terminal Value'!AB475</f>
        <v>0</v>
      </c>
      <c r="AC475" s="70">
        <f>+Outflows!AC475+Fees!AC475+'Ongoing Cash Flows'!AC475+'Terminal Value'!AC475</f>
        <v>0</v>
      </c>
      <c r="AD475" s="70">
        <f>+Outflows!AD475+Fees!AD475+'Ongoing Cash Flows'!AD475+'Terminal Value'!AD475</f>
        <v>0</v>
      </c>
      <c r="AE475" s="70">
        <f>+Outflows!AE475+Fees!AE475+'Ongoing Cash Flows'!AE475+'Terminal Value'!AE475</f>
        <v>0</v>
      </c>
      <c r="AF475" s="70">
        <f>+Outflows!AF475+Fees!AF475+'Ongoing Cash Flows'!AF475+'Terminal Value'!AF475</f>
        <v>0</v>
      </c>
      <c r="AG475" s="70">
        <f>+Outflows!AG475+Fees!AG475+'Ongoing Cash Flows'!AG475+'Terminal Value'!AG475</f>
        <v>0</v>
      </c>
      <c r="AH475" s="70">
        <f>+Outflows!AH475+Fees!AH475+'Ongoing Cash Flows'!AH475+'Terminal Value'!AH475</f>
        <v>0</v>
      </c>
      <c r="AI475" s="70">
        <f>+Outflows!AI475+Fees!AI475+'Ongoing Cash Flows'!AI475+'Terminal Value'!AI475</f>
        <v>0</v>
      </c>
      <c r="AJ475" s="70">
        <f>+Outflows!AJ475+Fees!AJ475+'Ongoing Cash Flows'!AJ475+'Terminal Value'!AJ475</f>
        <v>0</v>
      </c>
      <c r="AK475" s="70"/>
      <c r="AL475" s="6"/>
      <c r="AM475" s="71"/>
      <c r="AN475" s="72">
        <f t="shared" si="28"/>
        <v>5.7483789324760448E-2</v>
      </c>
      <c r="AO475" s="70">
        <f t="shared" ca="1" si="29"/>
        <v>-1108.1066972714525</v>
      </c>
      <c r="AP475" s="166">
        <f t="shared" ca="1" si="30"/>
        <v>43999.797523616755</v>
      </c>
      <c r="AQ475" s="166">
        <f t="shared" ca="1" si="31"/>
        <v>0</v>
      </c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1"/>
      <c r="CM475" s="1"/>
      <c r="CN475" s="1"/>
      <c r="CO475" s="1"/>
      <c r="CP475" s="1"/>
    </row>
    <row r="476" spans="1:94" x14ac:dyDescent="0.2">
      <c r="A476" s="6">
        <v>474</v>
      </c>
      <c r="B476" s="70">
        <f>+Outflows!B476+Fees!B476+'Ongoing Cash Flows'!B476+'Terminal Value'!B476</f>
        <v>-86985.003668686841</v>
      </c>
      <c r="C476" s="70">
        <f>+Outflows!C476+Fees!C476+'Ongoing Cash Flows'!C476+'Terminal Value'!C476</f>
        <v>14032.026440848615</v>
      </c>
      <c r="D476" s="70">
        <f>+Outflows!D476+Fees!D476+'Ongoing Cash Flows'!D476+'Terminal Value'!D476</f>
        <v>11936.792104273336</v>
      </c>
      <c r="E476" s="70">
        <f>+Outflows!E476+Fees!E476+'Ongoing Cash Flows'!E476+'Terminal Value'!E476</f>
        <v>10023.827972705178</v>
      </c>
      <c r="F476" s="70">
        <f>+Outflows!F476+Fees!F476+'Ongoing Cash Flows'!F476+'Terminal Value'!F476</f>
        <v>9539.385686722424</v>
      </c>
      <c r="G476" s="70">
        <f>+Outflows!G476+Fees!G476+'Ongoing Cash Flows'!G476+'Terminal Value'!G476</f>
        <v>9120.7062141020069</v>
      </c>
      <c r="H476" s="70">
        <f>+Outflows!H476+Fees!H476+'Ongoing Cash Flows'!H476+'Terminal Value'!H476</f>
        <v>8318.4608059269285</v>
      </c>
      <c r="I476" s="70">
        <f>+Outflows!I476+Fees!I476+'Ongoing Cash Flows'!I476+'Terminal Value'!I476</f>
        <v>8176.7127863237502</v>
      </c>
      <c r="J476" s="70">
        <f>+Outflows!J476+Fees!J476+'Ongoing Cash Flows'!J476+'Terminal Value'!J476</f>
        <v>8164.2785837887604</v>
      </c>
      <c r="K476" s="70">
        <f>+Outflows!K476+Fees!K476+'Ongoing Cash Flows'!K476+'Terminal Value'!K476</f>
        <v>8154.8533321203595</v>
      </c>
      <c r="L476" s="70">
        <f>+Outflows!L476+Fees!L476+'Ongoing Cash Flows'!L476+'Terminal Value'!L476</f>
        <v>8156.3506489083502</v>
      </c>
      <c r="M476" s="70">
        <f>+Outflows!M476+Fees!M476+'Ongoing Cash Flows'!M476+'Terminal Value'!M476</f>
        <v>8128.0746978175375</v>
      </c>
      <c r="N476" s="70">
        <f>+Outflows!N476+Fees!N476+'Ongoing Cash Flows'!N476+'Terminal Value'!N476</f>
        <v>8110.6979163764436</v>
      </c>
      <c r="O476" s="70">
        <f>+Outflows!O476+Fees!O476+'Ongoing Cash Flows'!O476+'Terminal Value'!O476</f>
        <v>7784.304380685674</v>
      </c>
      <c r="P476" s="70">
        <f>+Outflows!P476+Fees!P476+'Ongoing Cash Flows'!P476+'Terminal Value'!P476</f>
        <v>7676.7154308506224</v>
      </c>
      <c r="Q476" s="70">
        <f>+Outflows!Q476+Fees!Q476+'Ongoing Cash Flows'!Q476+'Terminal Value'!Q476</f>
        <v>7647.8893358580781</v>
      </c>
      <c r="R476" s="70">
        <f>+Outflows!R476+Fees!R476+'Ongoing Cash Flows'!R476+'Terminal Value'!R476</f>
        <v>997.68319807837054</v>
      </c>
      <c r="S476" s="70">
        <f>+Outflows!S476+Fees!S476+'Ongoing Cash Flows'!S476+'Terminal Value'!S476</f>
        <v>0</v>
      </c>
      <c r="T476" s="70">
        <f>+Outflows!T476+Fees!T476+'Ongoing Cash Flows'!T476+'Terminal Value'!T476</f>
        <v>0</v>
      </c>
      <c r="U476" s="70">
        <f>+Outflows!U476+Fees!U476+'Ongoing Cash Flows'!U476+'Terminal Value'!U476</f>
        <v>0</v>
      </c>
      <c r="V476" s="70">
        <f>+Outflows!V476+Fees!V476+'Ongoing Cash Flows'!V476+'Terminal Value'!V476</f>
        <v>0</v>
      </c>
      <c r="W476" s="70">
        <f>+Outflows!W476+Fees!W476+'Ongoing Cash Flows'!W476+'Terminal Value'!W476</f>
        <v>0</v>
      </c>
      <c r="X476" s="70">
        <f>+Outflows!X476+Fees!X476+'Ongoing Cash Flows'!X476+'Terminal Value'!X476</f>
        <v>0</v>
      </c>
      <c r="Y476" s="70">
        <f>+Outflows!Y476+Fees!Y476+'Ongoing Cash Flows'!Y476+'Terminal Value'!Y476</f>
        <v>0</v>
      </c>
      <c r="Z476" s="70">
        <f>+Outflows!Z476+Fees!Z476+'Ongoing Cash Flows'!Z476+'Terminal Value'!Z476</f>
        <v>0</v>
      </c>
      <c r="AA476" s="70">
        <f>+Outflows!AA476+Fees!AA476+'Ongoing Cash Flows'!AA476+'Terminal Value'!AA476</f>
        <v>0</v>
      </c>
      <c r="AB476" s="70">
        <f>+Outflows!AB476+Fees!AB476+'Ongoing Cash Flows'!AB476+'Terminal Value'!AB476</f>
        <v>0</v>
      </c>
      <c r="AC476" s="70">
        <f>+Outflows!AC476+Fees!AC476+'Ongoing Cash Flows'!AC476+'Terminal Value'!AC476</f>
        <v>0</v>
      </c>
      <c r="AD476" s="70">
        <f>+Outflows!AD476+Fees!AD476+'Ongoing Cash Flows'!AD476+'Terminal Value'!AD476</f>
        <v>0</v>
      </c>
      <c r="AE476" s="70">
        <f>+Outflows!AE476+Fees!AE476+'Ongoing Cash Flows'!AE476+'Terminal Value'!AE476</f>
        <v>0</v>
      </c>
      <c r="AF476" s="70">
        <f>+Outflows!AF476+Fees!AF476+'Ongoing Cash Flows'!AF476+'Terminal Value'!AF476</f>
        <v>0</v>
      </c>
      <c r="AG476" s="70">
        <f>+Outflows!AG476+Fees!AG476+'Ongoing Cash Flows'!AG476+'Terminal Value'!AG476</f>
        <v>0</v>
      </c>
      <c r="AH476" s="70">
        <f>+Outflows!AH476+Fees!AH476+'Ongoing Cash Flows'!AH476+'Terminal Value'!AH476</f>
        <v>0</v>
      </c>
      <c r="AI476" s="70">
        <f>+Outflows!AI476+Fees!AI476+'Ongoing Cash Flows'!AI476+'Terminal Value'!AI476</f>
        <v>0</v>
      </c>
      <c r="AJ476" s="70">
        <f>+Outflows!AJ476+Fees!AJ476+'Ongoing Cash Flows'!AJ476+'Terminal Value'!AJ476</f>
        <v>0</v>
      </c>
      <c r="AK476" s="70"/>
      <c r="AL476" s="6"/>
      <c r="AM476" s="71"/>
      <c r="AN476" s="72">
        <f t="shared" si="28"/>
        <v>6.8463394045829754E-2</v>
      </c>
      <c r="AO476" s="70">
        <f t="shared" ca="1" si="29"/>
        <v>4293.7884024023597</v>
      </c>
      <c r="AP476" s="166">
        <f t="shared" ca="1" si="30"/>
        <v>0</v>
      </c>
      <c r="AQ476" s="166">
        <f t="shared" ca="1" si="31"/>
        <v>26958253.528717618</v>
      </c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1"/>
      <c r="CM476" s="1"/>
      <c r="CN476" s="1"/>
      <c r="CO476" s="1"/>
      <c r="CP476" s="1"/>
    </row>
    <row r="477" spans="1:94" x14ac:dyDescent="0.2">
      <c r="A477" s="6">
        <v>475</v>
      </c>
      <c r="B477" s="70">
        <f>+Outflows!B477+Fees!B477+'Ongoing Cash Flows'!B477+'Terminal Value'!B477</f>
        <v>-91387.411424390695</v>
      </c>
      <c r="C477" s="70">
        <f>+Outflows!C477+Fees!C477+'Ongoing Cash Flows'!C477+'Terminal Value'!C477</f>
        <v>14063.320552479392</v>
      </c>
      <c r="D477" s="70">
        <f>+Outflows!D477+Fees!D477+'Ongoing Cash Flows'!D477+'Terminal Value'!D477</f>
        <v>12058.758053987396</v>
      </c>
      <c r="E477" s="70">
        <f>+Outflows!E477+Fees!E477+'Ongoing Cash Flows'!E477+'Terminal Value'!E477</f>
        <v>10072.525233902945</v>
      </c>
      <c r="F477" s="70">
        <f>+Outflows!F477+Fees!F477+'Ongoing Cash Flows'!F477+'Terminal Value'!F477</f>
        <v>9611.9324842328133</v>
      </c>
      <c r="G477" s="70">
        <f>+Outflows!G477+Fees!G477+'Ongoing Cash Flows'!G477+'Terminal Value'!G477</f>
        <v>9357.3733453789246</v>
      </c>
      <c r="H477" s="70">
        <f>+Outflows!H477+Fees!H477+'Ongoing Cash Flows'!H477+'Terminal Value'!H477</f>
        <v>8425.0969831634502</v>
      </c>
      <c r="I477" s="70">
        <f>+Outflows!I477+Fees!I477+'Ongoing Cash Flows'!I477+'Terminal Value'!I477</f>
        <v>8277.700498313392</v>
      </c>
      <c r="J477" s="70">
        <f>+Outflows!J477+Fees!J477+'Ongoing Cash Flows'!J477+'Terminal Value'!J477</f>
        <v>8265.2662957784014</v>
      </c>
      <c r="K477" s="70">
        <f>+Outflows!K477+Fees!K477+'Ongoing Cash Flows'!K477+'Terminal Value'!K477</f>
        <v>8256.0122097235435</v>
      </c>
      <c r="L477" s="70">
        <f>+Outflows!L477+Fees!L477+'Ongoing Cash Flows'!L477+'Terminal Value'!L477</f>
        <v>8257.338360897993</v>
      </c>
      <c r="M477" s="70">
        <f>+Outflows!M477+Fees!M477+'Ongoing Cash Flows'!M477+'Terminal Value'!M477</f>
        <v>8229.2335754207197</v>
      </c>
      <c r="N477" s="70">
        <f>+Outflows!N477+Fees!N477+'Ongoing Cash Flows'!N477+'Terminal Value'!N477</f>
        <v>8211.6856283660854</v>
      </c>
      <c r="O477" s="70">
        <f>+Outflows!O477+Fees!O477+'Ongoing Cash Flows'!O477+'Terminal Value'!O477</f>
        <v>7885.4632582888571</v>
      </c>
      <c r="P477" s="70">
        <f>+Outflows!P477+Fees!P477+'Ongoing Cash Flows'!P477+'Terminal Value'!P477</f>
        <v>7777.7031428402643</v>
      </c>
      <c r="Q477" s="70">
        <f>+Outflows!Q477+Fees!Q477+'Ongoing Cash Flows'!Q477+'Terminal Value'!Q477</f>
        <v>7749.0482134612612</v>
      </c>
      <c r="R477" s="70">
        <f>+Outflows!R477+Fees!R477+'Ongoing Cash Flows'!R477+'Terminal Value'!R477</f>
        <v>1048.1770540731914</v>
      </c>
      <c r="S477" s="70">
        <f>+Outflows!S477+Fees!S477+'Ongoing Cash Flows'!S477+'Terminal Value'!S477</f>
        <v>0</v>
      </c>
      <c r="T477" s="70">
        <f>+Outflows!T477+Fees!T477+'Ongoing Cash Flows'!T477+'Terminal Value'!T477</f>
        <v>0</v>
      </c>
      <c r="U477" s="70">
        <f>+Outflows!U477+Fees!U477+'Ongoing Cash Flows'!U477+'Terminal Value'!U477</f>
        <v>0</v>
      </c>
      <c r="V477" s="70">
        <f>+Outflows!V477+Fees!V477+'Ongoing Cash Flows'!V477+'Terminal Value'!V477</f>
        <v>0</v>
      </c>
      <c r="W477" s="70">
        <f>+Outflows!W477+Fees!W477+'Ongoing Cash Flows'!W477+'Terminal Value'!W477</f>
        <v>0</v>
      </c>
      <c r="X477" s="70">
        <f>+Outflows!X477+Fees!X477+'Ongoing Cash Flows'!X477+'Terminal Value'!X477</f>
        <v>0</v>
      </c>
      <c r="Y477" s="70">
        <f>+Outflows!Y477+Fees!Y477+'Ongoing Cash Flows'!Y477+'Terminal Value'!Y477</f>
        <v>0</v>
      </c>
      <c r="Z477" s="70">
        <f>+Outflows!Z477+Fees!Z477+'Ongoing Cash Flows'!Z477+'Terminal Value'!Z477</f>
        <v>0</v>
      </c>
      <c r="AA477" s="70">
        <f>+Outflows!AA477+Fees!AA477+'Ongoing Cash Flows'!AA477+'Terminal Value'!AA477</f>
        <v>0</v>
      </c>
      <c r="AB477" s="70">
        <f>+Outflows!AB477+Fees!AB477+'Ongoing Cash Flows'!AB477+'Terminal Value'!AB477</f>
        <v>0</v>
      </c>
      <c r="AC477" s="70">
        <f>+Outflows!AC477+Fees!AC477+'Ongoing Cash Flows'!AC477+'Terminal Value'!AC477</f>
        <v>0</v>
      </c>
      <c r="AD477" s="70">
        <f>+Outflows!AD477+Fees!AD477+'Ongoing Cash Flows'!AD477+'Terminal Value'!AD477</f>
        <v>0</v>
      </c>
      <c r="AE477" s="70">
        <f>+Outflows!AE477+Fees!AE477+'Ongoing Cash Flows'!AE477+'Terminal Value'!AE477</f>
        <v>0</v>
      </c>
      <c r="AF477" s="70">
        <f>+Outflows!AF477+Fees!AF477+'Ongoing Cash Flows'!AF477+'Terminal Value'!AF477</f>
        <v>0</v>
      </c>
      <c r="AG477" s="70">
        <f>+Outflows!AG477+Fees!AG477+'Ongoing Cash Flows'!AG477+'Terminal Value'!AG477</f>
        <v>0</v>
      </c>
      <c r="AH477" s="70">
        <f>+Outflows!AH477+Fees!AH477+'Ongoing Cash Flows'!AH477+'Terminal Value'!AH477</f>
        <v>0</v>
      </c>
      <c r="AI477" s="70">
        <f>+Outflows!AI477+Fees!AI477+'Ongoing Cash Flows'!AI477+'Terminal Value'!AI477</f>
        <v>0</v>
      </c>
      <c r="AJ477" s="70">
        <f>+Outflows!AJ477+Fees!AJ477+'Ongoing Cash Flows'!AJ477+'Terminal Value'!AJ477</f>
        <v>0</v>
      </c>
      <c r="AK477" s="70"/>
      <c r="AL477" s="6"/>
      <c r="AM477" s="71"/>
      <c r="AN477" s="72">
        <f t="shared" si="28"/>
        <v>6.1803355813026442E-2</v>
      </c>
      <c r="AO477" s="70">
        <f t="shared" ca="1" si="29"/>
        <v>1113.4375609396122</v>
      </c>
      <c r="AP477" s="166">
        <f t="shared" ca="1" si="30"/>
        <v>0</v>
      </c>
      <c r="AQ477" s="166">
        <f t="shared" ca="1" si="31"/>
        <v>4047270.7232575021</v>
      </c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1"/>
      <c r="CM477" s="1"/>
      <c r="CN477" s="1"/>
      <c r="CO477" s="1"/>
      <c r="CP477" s="1"/>
    </row>
    <row r="478" spans="1:94" x14ac:dyDescent="0.2">
      <c r="A478" s="6">
        <v>476</v>
      </c>
      <c r="B478" s="70">
        <f>+Outflows!B478+Fees!B478+'Ongoing Cash Flows'!B478+'Terminal Value'!B478</f>
        <v>-91034.818227260752</v>
      </c>
      <c r="C478" s="70">
        <f>+Outflows!C478+Fees!C478+'Ongoing Cash Flows'!C478+'Terminal Value'!C478</f>
        <v>14066.120463634914</v>
      </c>
      <c r="D478" s="70">
        <f>+Outflows!D478+Fees!D478+'Ongoing Cash Flows'!D478+'Terminal Value'!D478</f>
        <v>12026.590097065207</v>
      </c>
      <c r="E478" s="70">
        <f>+Outflows!E478+Fees!E478+'Ongoing Cash Flows'!E478+'Terminal Value'!E478</f>
        <v>10129.915208939467</v>
      </c>
      <c r="F478" s="70">
        <f>+Outflows!F478+Fees!F478+'Ongoing Cash Flows'!F478+'Terminal Value'!F478</f>
        <v>9616.7356044827393</v>
      </c>
      <c r="G478" s="70">
        <f>+Outflows!G478+Fees!G478+'Ongoing Cash Flows'!G478+'Terminal Value'!G478</f>
        <v>9372.6589612126372</v>
      </c>
      <c r="H478" s="70">
        <f>+Outflows!H478+Fees!H478+'Ongoing Cash Flows'!H478+'Terminal Value'!H478</f>
        <v>8416.5563861202008</v>
      </c>
      <c r="I478" s="70">
        <f>+Outflows!I478+Fees!I478+'Ongoing Cash Flows'!I478+'Terminal Value'!I478</f>
        <v>8269.6122924457886</v>
      </c>
      <c r="J478" s="70">
        <f>+Outflows!J478+Fees!J478+'Ongoing Cash Flows'!J478+'Terminal Value'!J478</f>
        <v>8257.178089910798</v>
      </c>
      <c r="K478" s="70">
        <f>+Outflows!K478+Fees!K478+'Ongoing Cash Flows'!K478+'Terminal Value'!K478</f>
        <v>8247.9102950324359</v>
      </c>
      <c r="L478" s="70">
        <f>+Outflows!L478+Fees!L478+'Ongoing Cash Flows'!L478+'Terminal Value'!L478</f>
        <v>8249.2501550303896</v>
      </c>
      <c r="M478" s="70">
        <f>+Outflows!M478+Fees!M478+'Ongoing Cash Flows'!M478+'Terminal Value'!M478</f>
        <v>8221.1316607296139</v>
      </c>
      <c r="N478" s="70">
        <f>+Outflows!N478+Fees!N478+'Ongoing Cash Flows'!N478+'Terminal Value'!N478</f>
        <v>8203.597422498482</v>
      </c>
      <c r="O478" s="70">
        <f>+Outflows!O478+Fees!O478+'Ongoing Cash Flows'!O478+'Terminal Value'!O478</f>
        <v>7877.3613435977495</v>
      </c>
      <c r="P478" s="70">
        <f>+Outflows!P478+Fees!P478+'Ongoing Cash Flows'!P478+'Terminal Value'!P478</f>
        <v>7769.6149369726609</v>
      </c>
      <c r="Q478" s="70">
        <f>+Outflows!Q478+Fees!Q478+'Ongoing Cash Flows'!Q478+'Terminal Value'!Q478</f>
        <v>7740.9462987701536</v>
      </c>
      <c r="R478" s="70">
        <f>+Outflows!R478+Fees!R478+'Ongoing Cash Flows'!R478+'Terminal Value'!R478</f>
        <v>1044.1329511393899</v>
      </c>
      <c r="S478" s="70">
        <f>+Outflows!S478+Fees!S478+'Ongoing Cash Flows'!S478+'Terminal Value'!S478</f>
        <v>0</v>
      </c>
      <c r="T478" s="70">
        <f>+Outflows!T478+Fees!T478+'Ongoing Cash Flows'!T478+'Terminal Value'!T478</f>
        <v>0</v>
      </c>
      <c r="U478" s="70">
        <f>+Outflows!U478+Fees!U478+'Ongoing Cash Flows'!U478+'Terminal Value'!U478</f>
        <v>0</v>
      </c>
      <c r="V478" s="70">
        <f>+Outflows!V478+Fees!V478+'Ongoing Cash Flows'!V478+'Terminal Value'!V478</f>
        <v>0</v>
      </c>
      <c r="W478" s="70">
        <f>+Outflows!W478+Fees!W478+'Ongoing Cash Flows'!W478+'Terminal Value'!W478</f>
        <v>0</v>
      </c>
      <c r="X478" s="70">
        <f>+Outflows!X478+Fees!X478+'Ongoing Cash Flows'!X478+'Terminal Value'!X478</f>
        <v>0</v>
      </c>
      <c r="Y478" s="70">
        <f>+Outflows!Y478+Fees!Y478+'Ongoing Cash Flows'!Y478+'Terminal Value'!Y478</f>
        <v>0</v>
      </c>
      <c r="Z478" s="70">
        <f>+Outflows!Z478+Fees!Z478+'Ongoing Cash Flows'!Z478+'Terminal Value'!Z478</f>
        <v>0</v>
      </c>
      <c r="AA478" s="70">
        <f>+Outflows!AA478+Fees!AA478+'Ongoing Cash Flows'!AA478+'Terminal Value'!AA478</f>
        <v>0</v>
      </c>
      <c r="AB478" s="70">
        <f>+Outflows!AB478+Fees!AB478+'Ongoing Cash Flows'!AB478+'Terminal Value'!AB478</f>
        <v>0</v>
      </c>
      <c r="AC478" s="70">
        <f>+Outflows!AC478+Fees!AC478+'Ongoing Cash Flows'!AC478+'Terminal Value'!AC478</f>
        <v>0</v>
      </c>
      <c r="AD478" s="70">
        <f>+Outflows!AD478+Fees!AD478+'Ongoing Cash Flows'!AD478+'Terminal Value'!AD478</f>
        <v>0</v>
      </c>
      <c r="AE478" s="70">
        <f>+Outflows!AE478+Fees!AE478+'Ongoing Cash Flows'!AE478+'Terminal Value'!AE478</f>
        <v>0</v>
      </c>
      <c r="AF478" s="70">
        <f>+Outflows!AF478+Fees!AF478+'Ongoing Cash Flows'!AF478+'Terminal Value'!AF478</f>
        <v>0</v>
      </c>
      <c r="AG478" s="70">
        <f>+Outflows!AG478+Fees!AG478+'Ongoing Cash Flows'!AG478+'Terminal Value'!AG478</f>
        <v>0</v>
      </c>
      <c r="AH478" s="70">
        <f>+Outflows!AH478+Fees!AH478+'Ongoing Cash Flows'!AH478+'Terminal Value'!AH478</f>
        <v>0</v>
      </c>
      <c r="AI478" s="70">
        <f>+Outflows!AI478+Fees!AI478+'Ongoing Cash Flows'!AI478+'Terminal Value'!AI478</f>
        <v>0</v>
      </c>
      <c r="AJ478" s="70">
        <f>+Outflows!AJ478+Fees!AJ478+'Ongoing Cash Flows'!AJ478+'Terminal Value'!AJ478</f>
        <v>0</v>
      </c>
      <c r="AK478" s="70"/>
      <c r="AL478" s="6"/>
      <c r="AM478" s="71"/>
      <c r="AN478" s="72">
        <f t="shared" si="28"/>
        <v>6.2446239590644839E-2</v>
      </c>
      <c r="AO478" s="70">
        <f t="shared" ca="1" si="29"/>
        <v>1434.2596028019593</v>
      </c>
      <c r="AP478" s="166">
        <f t="shared" ca="1" si="30"/>
        <v>0</v>
      </c>
      <c r="AQ478" s="166">
        <f t="shared" ca="1" si="31"/>
        <v>5441046.1470183209</v>
      </c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1"/>
      <c r="CM478" s="1"/>
      <c r="CN478" s="1"/>
      <c r="CO478" s="1"/>
      <c r="CP478" s="1"/>
    </row>
    <row r="479" spans="1:94" x14ac:dyDescent="0.2">
      <c r="A479" s="6">
        <v>477</v>
      </c>
      <c r="B479" s="70">
        <f>+Outflows!B479+Fees!B479+'Ongoing Cash Flows'!B479+'Terminal Value'!B479</f>
        <v>-88141.420195624902</v>
      </c>
      <c r="C479" s="70">
        <f>+Outflows!C479+Fees!C479+'Ongoing Cash Flows'!C479+'Terminal Value'!C479</f>
        <v>14050.088802198097</v>
      </c>
      <c r="D479" s="70">
        <f>+Outflows!D479+Fees!D479+'Ongoing Cash Flows'!D479+'Terminal Value'!D479</f>
        <v>11948.915783609673</v>
      </c>
      <c r="E479" s="70">
        <f>+Outflows!E479+Fees!E479+'Ongoing Cash Flows'!E479+'Terminal Value'!E479</f>
        <v>9843.8484717559768</v>
      </c>
      <c r="F479" s="70">
        <f>+Outflows!F479+Fees!F479+'Ongoing Cash Flows'!F479+'Terminal Value'!F479</f>
        <v>9401.2426129931046</v>
      </c>
      <c r="G479" s="70">
        <f>+Outflows!G479+Fees!G479+'Ongoing Cash Flows'!G479+'Terminal Value'!G479</f>
        <v>9119.4582931639616</v>
      </c>
      <c r="H479" s="70">
        <f>+Outflows!H479+Fees!H479+'Ongoing Cash Flows'!H479+'Terminal Value'!H479</f>
        <v>8346.4718045823902</v>
      </c>
      <c r="I479" s="70">
        <f>+Outflows!I479+Fees!I479+'Ongoing Cash Flows'!I479+'Terminal Value'!I479</f>
        <v>8203.2400563184874</v>
      </c>
      <c r="J479" s="70">
        <f>+Outflows!J479+Fees!J479+'Ongoing Cash Flows'!J479+'Terminal Value'!J479</f>
        <v>8190.8058537834977</v>
      </c>
      <c r="K479" s="70">
        <f>+Outflows!K479+Fees!K479+'Ongoing Cash Flows'!K479+'Terminal Value'!K479</f>
        <v>8181.4255635896643</v>
      </c>
      <c r="L479" s="70">
        <f>+Outflows!L479+Fees!L479+'Ongoing Cash Flows'!L479+'Terminal Value'!L479</f>
        <v>8182.8779189030884</v>
      </c>
      <c r="M479" s="70">
        <f>+Outflows!M479+Fees!M479+'Ongoing Cash Flows'!M479+'Terminal Value'!M479</f>
        <v>8154.6469292868424</v>
      </c>
      <c r="N479" s="70">
        <f>+Outflows!N479+Fees!N479+'Ongoing Cash Flows'!N479+'Terminal Value'!N479</f>
        <v>8137.2251863711808</v>
      </c>
      <c r="O479" s="70">
        <f>+Outflows!O479+Fees!O479+'Ongoing Cash Flows'!O479+'Terminal Value'!O479</f>
        <v>7810.8766121549788</v>
      </c>
      <c r="P479" s="70">
        <f>+Outflows!P479+Fees!P479+'Ongoing Cash Flows'!P479+'Terminal Value'!P479</f>
        <v>7703.2427008453596</v>
      </c>
      <c r="Q479" s="70">
        <f>+Outflows!Q479+Fees!Q479+'Ongoing Cash Flows'!Q479+'Terminal Value'!Q479</f>
        <v>7674.461567327382</v>
      </c>
      <c r="R479" s="70">
        <f>+Outflows!R479+Fees!R479+'Ongoing Cash Flows'!R479+'Terminal Value'!R479</f>
        <v>1010.9468330757393</v>
      </c>
      <c r="S479" s="70">
        <f>+Outflows!S479+Fees!S479+'Ongoing Cash Flows'!S479+'Terminal Value'!S479</f>
        <v>0</v>
      </c>
      <c r="T479" s="70">
        <f>+Outflows!T479+Fees!T479+'Ongoing Cash Flows'!T479+'Terminal Value'!T479</f>
        <v>0</v>
      </c>
      <c r="U479" s="70">
        <f>+Outflows!U479+Fees!U479+'Ongoing Cash Flows'!U479+'Terminal Value'!U479</f>
        <v>0</v>
      </c>
      <c r="V479" s="70">
        <f>+Outflows!V479+Fees!V479+'Ongoing Cash Flows'!V479+'Terminal Value'!V479</f>
        <v>0</v>
      </c>
      <c r="W479" s="70">
        <f>+Outflows!W479+Fees!W479+'Ongoing Cash Flows'!W479+'Terminal Value'!W479</f>
        <v>0</v>
      </c>
      <c r="X479" s="70">
        <f>+Outflows!X479+Fees!X479+'Ongoing Cash Flows'!X479+'Terminal Value'!X479</f>
        <v>0</v>
      </c>
      <c r="Y479" s="70">
        <f>+Outflows!Y479+Fees!Y479+'Ongoing Cash Flows'!Y479+'Terminal Value'!Y479</f>
        <v>0</v>
      </c>
      <c r="Z479" s="70">
        <f>+Outflows!Z479+Fees!Z479+'Ongoing Cash Flows'!Z479+'Terminal Value'!Z479</f>
        <v>0</v>
      </c>
      <c r="AA479" s="70">
        <f>+Outflows!AA479+Fees!AA479+'Ongoing Cash Flows'!AA479+'Terminal Value'!AA479</f>
        <v>0</v>
      </c>
      <c r="AB479" s="70">
        <f>+Outflows!AB479+Fees!AB479+'Ongoing Cash Flows'!AB479+'Terminal Value'!AB479</f>
        <v>0</v>
      </c>
      <c r="AC479" s="70">
        <f>+Outflows!AC479+Fees!AC479+'Ongoing Cash Flows'!AC479+'Terminal Value'!AC479</f>
        <v>0</v>
      </c>
      <c r="AD479" s="70">
        <f>+Outflows!AD479+Fees!AD479+'Ongoing Cash Flows'!AD479+'Terminal Value'!AD479</f>
        <v>0</v>
      </c>
      <c r="AE479" s="70">
        <f>+Outflows!AE479+Fees!AE479+'Ongoing Cash Flows'!AE479+'Terminal Value'!AE479</f>
        <v>0</v>
      </c>
      <c r="AF479" s="70">
        <f>+Outflows!AF479+Fees!AF479+'Ongoing Cash Flows'!AF479+'Terminal Value'!AF479</f>
        <v>0</v>
      </c>
      <c r="AG479" s="70">
        <f>+Outflows!AG479+Fees!AG479+'Ongoing Cash Flows'!AG479+'Terminal Value'!AG479</f>
        <v>0</v>
      </c>
      <c r="AH479" s="70">
        <f>+Outflows!AH479+Fees!AH479+'Ongoing Cash Flows'!AH479+'Terminal Value'!AH479</f>
        <v>0</v>
      </c>
      <c r="AI479" s="70">
        <f>+Outflows!AI479+Fees!AI479+'Ongoing Cash Flows'!AI479+'Terminal Value'!AI479</f>
        <v>0</v>
      </c>
      <c r="AJ479" s="70">
        <f>+Outflows!AJ479+Fees!AJ479+'Ongoing Cash Flows'!AJ479+'Terminal Value'!AJ479</f>
        <v>0</v>
      </c>
      <c r="AK479" s="70"/>
      <c r="AL479" s="6"/>
      <c r="AM479" s="71"/>
      <c r="AN479" s="72">
        <f t="shared" si="28"/>
        <v>6.5998175740241985E-2</v>
      </c>
      <c r="AO479" s="70">
        <f t="shared" ca="1" si="29"/>
        <v>3137.6260237022998</v>
      </c>
      <c r="AP479" s="166">
        <f t="shared" ca="1" si="30"/>
        <v>0</v>
      </c>
      <c r="AQ479" s="166">
        <f t="shared" ca="1" si="31"/>
        <v>16289065.415857526</v>
      </c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1"/>
      <c r="CM479" s="1"/>
      <c r="CN479" s="1"/>
      <c r="CO479" s="1"/>
      <c r="CP479" s="1"/>
    </row>
    <row r="480" spans="1:94" x14ac:dyDescent="0.2">
      <c r="A480" s="6">
        <v>478</v>
      </c>
      <c r="B480" s="70">
        <f>+Outflows!B480+Fees!B480+'Ongoing Cash Flows'!B480+'Terminal Value'!B480</f>
        <v>-92124.448293142239</v>
      </c>
      <c r="C480" s="70">
        <f>+Outflows!C480+Fees!C480+'Ongoing Cash Flows'!C480+'Terminal Value'!C480</f>
        <v>14093.537081486407</v>
      </c>
      <c r="D480" s="70">
        <f>+Outflows!D480+Fees!D480+'Ongoing Cash Flows'!D480+'Terminal Value'!D480</f>
        <v>12054.108688966868</v>
      </c>
      <c r="E480" s="70">
        <f>+Outflows!E480+Fees!E480+'Ongoing Cash Flows'!E480+'Terminal Value'!E480</f>
        <v>10172.186432111761</v>
      </c>
      <c r="F480" s="70">
        <f>+Outflows!F480+Fees!F480+'Ongoing Cash Flows'!F480+'Terminal Value'!F480</f>
        <v>9774.6082156039702</v>
      </c>
      <c r="G480" s="70">
        <f>+Outflows!G480+Fees!G480+'Ongoing Cash Flows'!G480+'Terminal Value'!G480</f>
        <v>9358.8299945436956</v>
      </c>
      <c r="H480" s="70">
        <f>+Outflows!H480+Fees!H480+'Ongoing Cash Flows'!H480+'Terminal Value'!H480</f>
        <v>8442.9496670871977</v>
      </c>
      <c r="I480" s="70">
        <f>+Outflows!I480+Fees!I480+'Ongoing Cash Flows'!I480+'Terminal Value'!I480</f>
        <v>8294.6075344530582</v>
      </c>
      <c r="J480" s="70">
        <f>+Outflows!J480+Fees!J480+'Ongoing Cash Flows'!J480+'Terminal Value'!J480</f>
        <v>8282.1733319180676</v>
      </c>
      <c r="K480" s="70">
        <f>+Outflows!K480+Fees!K480+'Ongoing Cash Flows'!K480+'Terminal Value'!K480</f>
        <v>8272.9479018566653</v>
      </c>
      <c r="L480" s="70">
        <f>+Outflows!L480+Fees!L480+'Ongoing Cash Flows'!L480+'Terminal Value'!L480</f>
        <v>8274.2453970376573</v>
      </c>
      <c r="M480" s="70">
        <f>+Outflows!M480+Fees!M480+'Ongoing Cash Flows'!M480+'Terminal Value'!M480</f>
        <v>8246.1692675538434</v>
      </c>
      <c r="N480" s="70">
        <f>+Outflows!N480+Fees!N480+'Ongoing Cash Flows'!N480+'Terminal Value'!N480</f>
        <v>8228.5926645057516</v>
      </c>
      <c r="O480" s="70">
        <f>+Outflows!O480+Fees!O480+'Ongoing Cash Flows'!O480+'Terminal Value'!O480</f>
        <v>7902.3989504219799</v>
      </c>
      <c r="P480" s="70">
        <f>+Outflows!P480+Fees!P480+'Ongoing Cash Flows'!P480+'Terminal Value'!P480</f>
        <v>7794.6101789799295</v>
      </c>
      <c r="Q480" s="70">
        <f>+Outflows!Q480+Fees!Q480+'Ongoing Cash Flows'!Q480+'Terminal Value'!Q480</f>
        <v>7765.9839055943839</v>
      </c>
      <c r="R480" s="70">
        <f>+Outflows!R480+Fees!R480+'Ongoing Cash Flows'!R480+'Terminal Value'!R480</f>
        <v>1056.6305721430242</v>
      </c>
      <c r="S480" s="70">
        <f>+Outflows!S480+Fees!S480+'Ongoing Cash Flows'!S480+'Terminal Value'!S480</f>
        <v>0</v>
      </c>
      <c r="T480" s="70">
        <f>+Outflows!T480+Fees!T480+'Ongoing Cash Flows'!T480+'Terminal Value'!T480</f>
        <v>0</v>
      </c>
      <c r="U480" s="70">
        <f>+Outflows!U480+Fees!U480+'Ongoing Cash Flows'!U480+'Terminal Value'!U480</f>
        <v>0</v>
      </c>
      <c r="V480" s="70">
        <f>+Outflows!V480+Fees!V480+'Ongoing Cash Flows'!V480+'Terminal Value'!V480</f>
        <v>0</v>
      </c>
      <c r="W480" s="70">
        <f>+Outflows!W480+Fees!W480+'Ongoing Cash Flows'!W480+'Terminal Value'!W480</f>
        <v>0</v>
      </c>
      <c r="X480" s="70">
        <f>+Outflows!X480+Fees!X480+'Ongoing Cash Flows'!X480+'Terminal Value'!X480</f>
        <v>0</v>
      </c>
      <c r="Y480" s="70">
        <f>+Outflows!Y480+Fees!Y480+'Ongoing Cash Flows'!Y480+'Terminal Value'!Y480</f>
        <v>0</v>
      </c>
      <c r="Z480" s="70">
        <f>+Outflows!Z480+Fees!Z480+'Ongoing Cash Flows'!Z480+'Terminal Value'!Z480</f>
        <v>0</v>
      </c>
      <c r="AA480" s="70">
        <f>+Outflows!AA480+Fees!AA480+'Ongoing Cash Flows'!AA480+'Terminal Value'!AA480</f>
        <v>0</v>
      </c>
      <c r="AB480" s="70">
        <f>+Outflows!AB480+Fees!AB480+'Ongoing Cash Flows'!AB480+'Terminal Value'!AB480</f>
        <v>0</v>
      </c>
      <c r="AC480" s="70">
        <f>+Outflows!AC480+Fees!AC480+'Ongoing Cash Flows'!AC480+'Terminal Value'!AC480</f>
        <v>0</v>
      </c>
      <c r="AD480" s="70">
        <f>+Outflows!AD480+Fees!AD480+'Ongoing Cash Flows'!AD480+'Terminal Value'!AD480</f>
        <v>0</v>
      </c>
      <c r="AE480" s="70">
        <f>+Outflows!AE480+Fees!AE480+'Ongoing Cash Flows'!AE480+'Terminal Value'!AE480</f>
        <v>0</v>
      </c>
      <c r="AF480" s="70">
        <f>+Outflows!AF480+Fees!AF480+'Ongoing Cash Flows'!AF480+'Terminal Value'!AF480</f>
        <v>0</v>
      </c>
      <c r="AG480" s="70">
        <f>+Outflows!AG480+Fees!AG480+'Ongoing Cash Flows'!AG480+'Terminal Value'!AG480</f>
        <v>0</v>
      </c>
      <c r="AH480" s="70">
        <f>+Outflows!AH480+Fees!AH480+'Ongoing Cash Flows'!AH480+'Terminal Value'!AH480</f>
        <v>0</v>
      </c>
      <c r="AI480" s="70">
        <f>+Outflows!AI480+Fees!AI480+'Ongoing Cash Flows'!AI480+'Terminal Value'!AI480</f>
        <v>0</v>
      </c>
      <c r="AJ480" s="70">
        <f>+Outflows!AJ480+Fees!AJ480+'Ongoing Cash Flows'!AJ480+'Terminal Value'!AJ480</f>
        <v>0</v>
      </c>
      <c r="AK480" s="70"/>
      <c r="AL480" s="6"/>
      <c r="AM480" s="71"/>
      <c r="AN480" s="72">
        <f t="shared" si="28"/>
        <v>6.1054334044456482E-2</v>
      </c>
      <c r="AO480" s="70">
        <f t="shared" ca="1" si="29"/>
        <v>739.24846776980439</v>
      </c>
      <c r="AP480" s="166">
        <f t="shared" ca="1" si="30"/>
        <v>0</v>
      </c>
      <c r="AQ480" s="166">
        <f t="shared" ca="1" si="31"/>
        <v>2681713.7094003856</v>
      </c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1"/>
      <c r="CM480" s="1"/>
      <c r="CN480" s="1"/>
      <c r="CO480" s="1"/>
      <c r="CP480" s="1"/>
    </row>
    <row r="481" spans="1:94" x14ac:dyDescent="0.2">
      <c r="A481" s="6">
        <v>479</v>
      </c>
      <c r="B481" s="70">
        <f>+Outflows!B481+Fees!B481+'Ongoing Cash Flows'!B481+'Terminal Value'!B481</f>
        <v>-100217.35618218656</v>
      </c>
      <c r="C481" s="70">
        <f>+Outflows!C481+Fees!C481+'Ongoing Cash Flows'!C481+'Terminal Value'!C481</f>
        <v>14324.985450044303</v>
      </c>
      <c r="D481" s="70">
        <f>+Outflows!D481+Fees!D481+'Ongoing Cash Flows'!D481+'Terminal Value'!D481</f>
        <v>12435.087031161851</v>
      </c>
      <c r="E481" s="70">
        <f>+Outflows!E481+Fees!E481+'Ongoing Cash Flows'!E481+'Terminal Value'!E481</f>
        <v>10317.302182071933</v>
      </c>
      <c r="F481" s="70">
        <f>+Outflows!F481+Fees!F481+'Ongoing Cash Flows'!F481+'Terminal Value'!F481</f>
        <v>9988.6580734885774</v>
      </c>
      <c r="G481" s="70">
        <f>+Outflows!G481+Fees!G481+'Ongoing Cash Flows'!G481+'Terminal Value'!G481</f>
        <v>9624.1083688942126</v>
      </c>
      <c r="H481" s="70">
        <f>+Outflows!H481+Fees!H481+'Ongoing Cash Flows'!H481+'Terminal Value'!H481</f>
        <v>8638.9780242735233</v>
      </c>
      <c r="I481" s="70">
        <f>+Outflows!I481+Fees!I481+'Ongoing Cash Flows'!I481+'Terminal Value'!I481</f>
        <v>8480.2523671014242</v>
      </c>
      <c r="J481" s="70">
        <f>+Outflows!J481+Fees!J481+'Ongoing Cash Flows'!J481+'Terminal Value'!J481</f>
        <v>8467.8181645664336</v>
      </c>
      <c r="K481" s="70">
        <f>+Outflows!K481+Fees!K481+'Ongoing Cash Flows'!K481+'Terminal Value'!K481</f>
        <v>8458.9073867637562</v>
      </c>
      <c r="L481" s="70">
        <f>+Outflows!L481+Fees!L481+'Ongoing Cash Flows'!L481+'Terminal Value'!L481</f>
        <v>8459.8902296860233</v>
      </c>
      <c r="M481" s="70">
        <f>+Outflows!M481+Fees!M481+'Ongoing Cash Flows'!M481+'Terminal Value'!M481</f>
        <v>8432.1287524609343</v>
      </c>
      <c r="N481" s="70">
        <f>+Outflows!N481+Fees!N481+'Ongoing Cash Flows'!N481+'Terminal Value'!N481</f>
        <v>8414.2374971541176</v>
      </c>
      <c r="O481" s="70">
        <f>+Outflows!O481+Fees!O481+'Ongoing Cash Flows'!O481+'Terminal Value'!O481</f>
        <v>8088.3584353290717</v>
      </c>
      <c r="P481" s="70">
        <f>+Outflows!P481+Fees!P481+'Ongoing Cash Flows'!P481+'Terminal Value'!P481</f>
        <v>7980.2550116282955</v>
      </c>
      <c r="Q481" s="70">
        <f>+Outflows!Q481+Fees!Q481+'Ongoing Cash Flows'!Q481+'Terminal Value'!Q481</f>
        <v>7951.9433905014748</v>
      </c>
      <c r="R481" s="70">
        <f>+Outflows!R481+Fees!R481+'Ongoing Cash Flows'!R481+'Terminal Value'!R481</f>
        <v>1149.452988467207</v>
      </c>
      <c r="S481" s="70">
        <f>+Outflows!S481+Fees!S481+'Ongoing Cash Flows'!S481+'Terminal Value'!S481</f>
        <v>0</v>
      </c>
      <c r="T481" s="70">
        <f>+Outflows!T481+Fees!T481+'Ongoing Cash Flows'!T481+'Terminal Value'!T481</f>
        <v>0</v>
      </c>
      <c r="U481" s="70">
        <f>+Outflows!U481+Fees!U481+'Ongoing Cash Flows'!U481+'Terminal Value'!U481</f>
        <v>0</v>
      </c>
      <c r="V481" s="70">
        <f>+Outflows!V481+Fees!V481+'Ongoing Cash Flows'!V481+'Terminal Value'!V481</f>
        <v>0</v>
      </c>
      <c r="W481" s="70">
        <f>+Outflows!W481+Fees!W481+'Ongoing Cash Flows'!W481+'Terminal Value'!W481</f>
        <v>0</v>
      </c>
      <c r="X481" s="70">
        <f>+Outflows!X481+Fees!X481+'Ongoing Cash Flows'!X481+'Terminal Value'!X481</f>
        <v>0</v>
      </c>
      <c r="Y481" s="70">
        <f>+Outflows!Y481+Fees!Y481+'Ongoing Cash Flows'!Y481+'Terminal Value'!Y481</f>
        <v>0</v>
      </c>
      <c r="Z481" s="70">
        <f>+Outflows!Z481+Fees!Z481+'Ongoing Cash Flows'!Z481+'Terminal Value'!Z481</f>
        <v>0</v>
      </c>
      <c r="AA481" s="70">
        <f>+Outflows!AA481+Fees!AA481+'Ongoing Cash Flows'!AA481+'Terminal Value'!AA481</f>
        <v>0</v>
      </c>
      <c r="AB481" s="70">
        <f>+Outflows!AB481+Fees!AB481+'Ongoing Cash Flows'!AB481+'Terminal Value'!AB481</f>
        <v>0</v>
      </c>
      <c r="AC481" s="70">
        <f>+Outflows!AC481+Fees!AC481+'Ongoing Cash Flows'!AC481+'Terminal Value'!AC481</f>
        <v>0</v>
      </c>
      <c r="AD481" s="70">
        <f>+Outflows!AD481+Fees!AD481+'Ongoing Cash Flows'!AD481+'Terminal Value'!AD481</f>
        <v>0</v>
      </c>
      <c r="AE481" s="70">
        <f>+Outflows!AE481+Fees!AE481+'Ongoing Cash Flows'!AE481+'Terminal Value'!AE481</f>
        <v>0</v>
      </c>
      <c r="AF481" s="70">
        <f>+Outflows!AF481+Fees!AF481+'Ongoing Cash Flows'!AF481+'Terminal Value'!AF481</f>
        <v>0</v>
      </c>
      <c r="AG481" s="70">
        <f>+Outflows!AG481+Fees!AG481+'Ongoing Cash Flows'!AG481+'Terminal Value'!AG481</f>
        <v>0</v>
      </c>
      <c r="AH481" s="70">
        <f>+Outflows!AH481+Fees!AH481+'Ongoing Cash Flows'!AH481+'Terminal Value'!AH481</f>
        <v>0</v>
      </c>
      <c r="AI481" s="70">
        <f>+Outflows!AI481+Fees!AI481+'Ongoing Cash Flows'!AI481+'Terminal Value'!AI481</f>
        <v>0</v>
      </c>
      <c r="AJ481" s="70">
        <f>+Outflows!AJ481+Fees!AJ481+'Ongoing Cash Flows'!AJ481+'Terminal Value'!AJ481</f>
        <v>0</v>
      </c>
      <c r="AK481" s="70"/>
      <c r="AL481" s="6"/>
      <c r="AM481" s="71"/>
      <c r="AN481" s="72">
        <f t="shared" si="28"/>
        <v>5.0794950127601629E-2</v>
      </c>
      <c r="AO481" s="70">
        <f t="shared" ca="1" si="29"/>
        <v>-4838.2934645456053</v>
      </c>
      <c r="AP481" s="166">
        <f t="shared" ca="1" si="30"/>
        <v>15523190.67037343</v>
      </c>
      <c r="AQ481" s="166">
        <f t="shared" ca="1" si="31"/>
        <v>0</v>
      </c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1"/>
      <c r="CM481" s="1"/>
      <c r="CN481" s="1"/>
      <c r="CO481" s="1"/>
      <c r="CP481" s="1"/>
    </row>
    <row r="482" spans="1:94" x14ac:dyDescent="0.2">
      <c r="A482" s="6">
        <v>480</v>
      </c>
      <c r="B482" s="70">
        <f>+Outflows!B482+Fees!B482+'Ongoing Cash Flows'!B482+'Terminal Value'!B482</f>
        <v>-94067.786342468011</v>
      </c>
      <c r="C482" s="70">
        <f>+Outflows!C482+Fees!C482+'Ongoing Cash Flows'!C482+'Terminal Value'!C482</f>
        <v>14101.666502061496</v>
      </c>
      <c r="D482" s="70">
        <f>+Outflows!D482+Fees!D482+'Ongoing Cash Flows'!D482+'Terminal Value'!D482</f>
        <v>12163.202466677914</v>
      </c>
      <c r="E482" s="70">
        <f>+Outflows!E482+Fees!E482+'Ongoing Cash Flows'!E482+'Terminal Value'!E482</f>
        <v>10145.136739744557</v>
      </c>
      <c r="F482" s="70">
        <f>+Outflows!F482+Fees!F482+'Ongoing Cash Flows'!F482+'Terminal Value'!F482</f>
        <v>9667.7307274082086</v>
      </c>
      <c r="G482" s="70">
        <f>+Outflows!G482+Fees!G482+'Ongoing Cash Flows'!G482+'Terminal Value'!G482</f>
        <v>9395.2224143218282</v>
      </c>
      <c r="H482" s="70">
        <f>+Outflows!H482+Fees!H482+'Ongoing Cash Flows'!H482+'Terminal Value'!H482</f>
        <v>8490.0216677190983</v>
      </c>
      <c r="I482" s="70">
        <f>+Outflows!I482+Fees!I482+'Ongoing Cash Flows'!I482+'Terminal Value'!I482</f>
        <v>8339.1861546341515</v>
      </c>
      <c r="J482" s="70">
        <f>+Outflows!J482+Fees!J482+'Ongoing Cash Flows'!J482+'Terminal Value'!J482</f>
        <v>8326.7519520991609</v>
      </c>
      <c r="K482" s="70">
        <f>+Outflows!K482+Fees!K482+'Ongoing Cash Flows'!K482+'Terminal Value'!K482</f>
        <v>8317.6020790211169</v>
      </c>
      <c r="L482" s="70">
        <f>+Outflows!L482+Fees!L482+'Ongoing Cash Flows'!L482+'Terminal Value'!L482</f>
        <v>8318.8240172187507</v>
      </c>
      <c r="M482" s="70">
        <f>+Outflows!M482+Fees!M482+'Ongoing Cash Flows'!M482+'Terminal Value'!M482</f>
        <v>8290.8234447182949</v>
      </c>
      <c r="N482" s="70">
        <f>+Outflows!N482+Fees!N482+'Ongoing Cash Flows'!N482+'Terminal Value'!N482</f>
        <v>8273.171284686845</v>
      </c>
      <c r="O482" s="70">
        <f>+Outflows!O482+Fees!O482+'Ongoing Cash Flows'!O482+'Terminal Value'!O482</f>
        <v>7947.0531275864314</v>
      </c>
      <c r="P482" s="70">
        <f>+Outflows!P482+Fees!P482+'Ongoing Cash Flows'!P482+'Terminal Value'!P482</f>
        <v>7839.1887991610238</v>
      </c>
      <c r="Q482" s="70">
        <f>+Outflows!Q482+Fees!Q482+'Ongoing Cash Flows'!Q482+'Terminal Value'!Q482</f>
        <v>7810.6380827588355</v>
      </c>
      <c r="R482" s="70">
        <f>+Outflows!R482+Fees!R482+'Ongoing Cash Flows'!R482+'Terminal Value'!R482</f>
        <v>1078.9198822335711</v>
      </c>
      <c r="S482" s="70">
        <f>+Outflows!S482+Fees!S482+'Ongoing Cash Flows'!S482+'Terminal Value'!S482</f>
        <v>0</v>
      </c>
      <c r="T482" s="70">
        <f>+Outflows!T482+Fees!T482+'Ongoing Cash Flows'!T482+'Terminal Value'!T482</f>
        <v>0</v>
      </c>
      <c r="U482" s="70">
        <f>+Outflows!U482+Fees!U482+'Ongoing Cash Flows'!U482+'Terminal Value'!U482</f>
        <v>0</v>
      </c>
      <c r="V482" s="70">
        <f>+Outflows!V482+Fees!V482+'Ongoing Cash Flows'!V482+'Terminal Value'!V482</f>
        <v>0</v>
      </c>
      <c r="W482" s="70">
        <f>+Outflows!W482+Fees!W482+'Ongoing Cash Flows'!W482+'Terminal Value'!W482</f>
        <v>0</v>
      </c>
      <c r="X482" s="70">
        <f>+Outflows!X482+Fees!X482+'Ongoing Cash Flows'!X482+'Terminal Value'!X482</f>
        <v>0</v>
      </c>
      <c r="Y482" s="70">
        <f>+Outflows!Y482+Fees!Y482+'Ongoing Cash Flows'!Y482+'Terminal Value'!Y482</f>
        <v>0</v>
      </c>
      <c r="Z482" s="70">
        <f>+Outflows!Z482+Fees!Z482+'Ongoing Cash Flows'!Z482+'Terminal Value'!Z482</f>
        <v>0</v>
      </c>
      <c r="AA482" s="70">
        <f>+Outflows!AA482+Fees!AA482+'Ongoing Cash Flows'!AA482+'Terminal Value'!AA482</f>
        <v>0</v>
      </c>
      <c r="AB482" s="70">
        <f>+Outflows!AB482+Fees!AB482+'Ongoing Cash Flows'!AB482+'Terminal Value'!AB482</f>
        <v>0</v>
      </c>
      <c r="AC482" s="70">
        <f>+Outflows!AC482+Fees!AC482+'Ongoing Cash Flows'!AC482+'Terminal Value'!AC482</f>
        <v>0</v>
      </c>
      <c r="AD482" s="70">
        <f>+Outflows!AD482+Fees!AD482+'Ongoing Cash Flows'!AD482+'Terminal Value'!AD482</f>
        <v>0</v>
      </c>
      <c r="AE482" s="70">
        <f>+Outflows!AE482+Fees!AE482+'Ongoing Cash Flows'!AE482+'Terminal Value'!AE482</f>
        <v>0</v>
      </c>
      <c r="AF482" s="70">
        <f>+Outflows!AF482+Fees!AF482+'Ongoing Cash Flows'!AF482+'Terminal Value'!AF482</f>
        <v>0</v>
      </c>
      <c r="AG482" s="70">
        <f>+Outflows!AG482+Fees!AG482+'Ongoing Cash Flows'!AG482+'Terminal Value'!AG482</f>
        <v>0</v>
      </c>
      <c r="AH482" s="70">
        <f>+Outflows!AH482+Fees!AH482+'Ongoing Cash Flows'!AH482+'Terminal Value'!AH482</f>
        <v>0</v>
      </c>
      <c r="AI482" s="70">
        <f>+Outflows!AI482+Fees!AI482+'Ongoing Cash Flows'!AI482+'Terminal Value'!AI482</f>
        <v>0</v>
      </c>
      <c r="AJ482" s="70">
        <f>+Outflows!AJ482+Fees!AJ482+'Ongoing Cash Flows'!AJ482+'Terminal Value'!AJ482</f>
        <v>0</v>
      </c>
      <c r="AK482" s="70"/>
      <c r="AL482" s="6"/>
      <c r="AM482" s="71"/>
      <c r="AN482" s="72">
        <f t="shared" si="28"/>
        <v>5.8043417334556577E-2</v>
      </c>
      <c r="AO482" s="70">
        <f t="shared" ca="1" si="29"/>
        <v>-812.56610428093438</v>
      </c>
      <c r="AP482" s="166">
        <f t="shared" ca="1" si="30"/>
        <v>0</v>
      </c>
      <c r="AQ482" s="166">
        <f t="shared" ca="1" si="31"/>
        <v>7358.0893363292835</v>
      </c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1"/>
      <c r="CM482" s="1"/>
      <c r="CN482" s="1"/>
      <c r="CO482" s="1"/>
      <c r="CP482" s="1"/>
    </row>
    <row r="483" spans="1:94" x14ac:dyDescent="0.2">
      <c r="A483" s="6">
        <v>481</v>
      </c>
      <c r="B483" s="70">
        <f>+Outflows!B483+Fees!B483+'Ongoing Cash Flows'!B483+'Terminal Value'!B483</f>
        <v>-100877.33106183696</v>
      </c>
      <c r="C483" s="70">
        <f>+Outflows!C483+Fees!C483+'Ongoing Cash Flows'!C483+'Terminal Value'!C483</f>
        <v>14224.260911904341</v>
      </c>
      <c r="D483" s="70">
        <f>+Outflows!D483+Fees!D483+'Ongoing Cash Flows'!D483+'Terminal Value'!D483</f>
        <v>12419.861340712761</v>
      </c>
      <c r="E483" s="70">
        <f>+Outflows!E483+Fees!E483+'Ongoing Cash Flows'!E483+'Terminal Value'!E483</f>
        <v>10319.726031788197</v>
      </c>
      <c r="F483" s="70">
        <f>+Outflows!F483+Fees!F483+'Ongoing Cash Flows'!F483+'Terminal Value'!F483</f>
        <v>9903.2960962397774</v>
      </c>
      <c r="G483" s="70">
        <f>+Outflows!G483+Fees!G483+'Ongoing Cash Flows'!G483+'Terminal Value'!G483</f>
        <v>9517.2328301189027</v>
      </c>
      <c r="H483" s="70">
        <f>+Outflows!H483+Fees!H483+'Ongoing Cash Flows'!H483+'Terminal Value'!H483</f>
        <v>8654.9640942023852</v>
      </c>
      <c r="I483" s="70">
        <f>+Outflows!I483+Fees!I483+'Ongoing Cash Flows'!I483+'Terminal Value'!I483</f>
        <v>8495.3916628607003</v>
      </c>
      <c r="J483" s="70">
        <f>+Outflows!J483+Fees!J483+'Ongoing Cash Flows'!J483+'Terminal Value'!J483</f>
        <v>8482.9574603257097</v>
      </c>
      <c r="K483" s="70">
        <f>+Outflows!K483+Fees!K483+'Ongoing Cash Flows'!K483+'Terminal Value'!K483</f>
        <v>8474.0723423463551</v>
      </c>
      <c r="L483" s="70">
        <f>+Outflows!L483+Fees!L483+'Ongoing Cash Flows'!L483+'Terminal Value'!L483</f>
        <v>8475.0295254452994</v>
      </c>
      <c r="M483" s="70">
        <f>+Outflows!M483+Fees!M483+'Ongoing Cash Flows'!M483+'Terminal Value'!M483</f>
        <v>8447.2937080435313</v>
      </c>
      <c r="N483" s="70">
        <f>+Outflows!N483+Fees!N483+'Ongoing Cash Flows'!N483+'Terminal Value'!N483</f>
        <v>8429.3767929133937</v>
      </c>
      <c r="O483" s="70">
        <f>+Outflows!O483+Fees!O483+'Ongoing Cash Flows'!O483+'Terminal Value'!O483</f>
        <v>8103.5233909116687</v>
      </c>
      <c r="P483" s="70">
        <f>+Outflows!P483+Fees!P483+'Ongoing Cash Flows'!P483+'Terminal Value'!P483</f>
        <v>7995.3943073875716</v>
      </c>
      <c r="Q483" s="70">
        <f>+Outflows!Q483+Fees!Q483+'Ongoing Cash Flows'!Q483+'Terminal Value'!Q483</f>
        <v>7967.1083460840728</v>
      </c>
      <c r="R483" s="70">
        <f>+Outflows!R483+Fees!R483+'Ongoing Cash Flows'!R483+'Terminal Value'!R483</f>
        <v>1157.022636346845</v>
      </c>
      <c r="S483" s="70">
        <f>+Outflows!S483+Fees!S483+'Ongoing Cash Flows'!S483+'Terminal Value'!S483</f>
        <v>0</v>
      </c>
      <c r="T483" s="70">
        <f>+Outflows!T483+Fees!T483+'Ongoing Cash Flows'!T483+'Terminal Value'!T483</f>
        <v>0</v>
      </c>
      <c r="U483" s="70">
        <f>+Outflows!U483+Fees!U483+'Ongoing Cash Flows'!U483+'Terminal Value'!U483</f>
        <v>0</v>
      </c>
      <c r="V483" s="70">
        <f>+Outflows!V483+Fees!V483+'Ongoing Cash Flows'!V483+'Terminal Value'!V483</f>
        <v>0</v>
      </c>
      <c r="W483" s="70">
        <f>+Outflows!W483+Fees!W483+'Ongoing Cash Flows'!W483+'Terminal Value'!W483</f>
        <v>0</v>
      </c>
      <c r="X483" s="70">
        <f>+Outflows!X483+Fees!X483+'Ongoing Cash Flows'!X483+'Terminal Value'!X483</f>
        <v>0</v>
      </c>
      <c r="Y483" s="70">
        <f>+Outflows!Y483+Fees!Y483+'Ongoing Cash Flows'!Y483+'Terminal Value'!Y483</f>
        <v>0</v>
      </c>
      <c r="Z483" s="70">
        <f>+Outflows!Z483+Fees!Z483+'Ongoing Cash Flows'!Z483+'Terminal Value'!Z483</f>
        <v>0</v>
      </c>
      <c r="AA483" s="70">
        <f>+Outflows!AA483+Fees!AA483+'Ongoing Cash Flows'!AA483+'Terminal Value'!AA483</f>
        <v>0</v>
      </c>
      <c r="AB483" s="70">
        <f>+Outflows!AB483+Fees!AB483+'Ongoing Cash Flows'!AB483+'Terminal Value'!AB483</f>
        <v>0</v>
      </c>
      <c r="AC483" s="70">
        <f>+Outflows!AC483+Fees!AC483+'Ongoing Cash Flows'!AC483+'Terminal Value'!AC483</f>
        <v>0</v>
      </c>
      <c r="AD483" s="70">
        <f>+Outflows!AD483+Fees!AD483+'Ongoing Cash Flows'!AD483+'Terminal Value'!AD483</f>
        <v>0</v>
      </c>
      <c r="AE483" s="70">
        <f>+Outflows!AE483+Fees!AE483+'Ongoing Cash Flows'!AE483+'Terminal Value'!AE483</f>
        <v>0</v>
      </c>
      <c r="AF483" s="70">
        <f>+Outflows!AF483+Fees!AF483+'Ongoing Cash Flows'!AF483+'Terminal Value'!AF483</f>
        <v>0</v>
      </c>
      <c r="AG483" s="70">
        <f>+Outflows!AG483+Fees!AG483+'Ongoing Cash Flows'!AG483+'Terminal Value'!AG483</f>
        <v>0</v>
      </c>
      <c r="AH483" s="70">
        <f>+Outflows!AH483+Fees!AH483+'Ongoing Cash Flows'!AH483+'Terminal Value'!AH483</f>
        <v>0</v>
      </c>
      <c r="AI483" s="70">
        <f>+Outflows!AI483+Fees!AI483+'Ongoing Cash Flows'!AI483+'Terminal Value'!AI483</f>
        <v>0</v>
      </c>
      <c r="AJ483" s="70">
        <f>+Outflows!AJ483+Fees!AJ483+'Ongoing Cash Flows'!AJ483+'Terminal Value'!AJ483</f>
        <v>0</v>
      </c>
      <c r="AK483" s="70"/>
      <c r="AL483" s="6"/>
      <c r="AM483" s="71"/>
      <c r="AN483" s="72">
        <f t="shared" si="28"/>
        <v>4.9459257721900948E-2</v>
      </c>
      <c r="AO483" s="70">
        <f t="shared" ca="1" si="29"/>
        <v>-5610.7245975362284</v>
      </c>
      <c r="AP483" s="166">
        <f t="shared" ca="1" si="30"/>
        <v>22206517.604559951</v>
      </c>
      <c r="AQ483" s="166">
        <f t="shared" ca="1" si="31"/>
        <v>0</v>
      </c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1"/>
      <c r="CM483" s="1"/>
      <c r="CN483" s="1"/>
      <c r="CO483" s="1"/>
      <c r="CP483" s="1"/>
    </row>
    <row r="484" spans="1:94" x14ac:dyDescent="0.2">
      <c r="A484" s="6">
        <v>482</v>
      </c>
      <c r="B484" s="70">
        <f>+Outflows!B484+Fees!B484+'Ongoing Cash Flows'!B484+'Terminal Value'!B484</f>
        <v>-85320.175426332367</v>
      </c>
      <c r="C484" s="70">
        <f>+Outflows!C484+Fees!C484+'Ongoing Cash Flows'!C484+'Terminal Value'!C484</f>
        <v>14015.339276281955</v>
      </c>
      <c r="D484" s="70">
        <f>+Outflows!D484+Fees!D484+'Ongoing Cash Flows'!D484+'Terminal Value'!D484</f>
        <v>11836.753272471811</v>
      </c>
      <c r="E484" s="70">
        <f>+Outflows!E484+Fees!E484+'Ongoing Cash Flows'!E484+'Terminal Value'!E484</f>
        <v>9993.8653363263275</v>
      </c>
      <c r="F484" s="70">
        <f>+Outflows!F484+Fees!F484+'Ongoing Cash Flows'!F484+'Terminal Value'!F484</f>
        <v>9478.1790471462973</v>
      </c>
      <c r="G484" s="70">
        <f>+Outflows!G484+Fees!G484+'Ongoing Cash Flows'!G484+'Terminal Value'!G484</f>
        <v>9260.5253165694921</v>
      </c>
      <c r="H484" s="70">
        <f>+Outflows!H484+Fees!H484+'Ongoing Cash Flows'!H484+'Terminal Value'!H484</f>
        <v>8278.1349366818413</v>
      </c>
      <c r="I484" s="70">
        <f>+Outflows!I484+Fees!I484+'Ongoing Cash Flows'!I484+'Terminal Value'!I484</f>
        <v>8138.5229583067321</v>
      </c>
      <c r="J484" s="70">
        <f>+Outflows!J484+Fees!J484+'Ongoing Cash Flows'!J484+'Terminal Value'!J484</f>
        <v>8126.0887557717424</v>
      </c>
      <c r="K484" s="70">
        <f>+Outflows!K484+Fees!K484+'Ongoing Cash Flows'!K484+'Terminal Value'!K484</f>
        <v>8116.5987755812785</v>
      </c>
      <c r="L484" s="70">
        <f>+Outflows!L484+Fees!L484+'Ongoing Cash Flows'!L484+'Terminal Value'!L484</f>
        <v>8118.1608208913331</v>
      </c>
      <c r="M484" s="70">
        <f>+Outflows!M484+Fees!M484+'Ongoing Cash Flows'!M484+'Terminal Value'!M484</f>
        <v>8089.8201412784565</v>
      </c>
      <c r="N484" s="70">
        <f>+Outflows!N484+Fees!N484+'Ongoing Cash Flows'!N484+'Terminal Value'!N484</f>
        <v>8072.5080883594255</v>
      </c>
      <c r="O484" s="70">
        <f>+Outflows!O484+Fees!O484+'Ongoing Cash Flows'!O484+'Terminal Value'!O484</f>
        <v>7746.0498241465939</v>
      </c>
      <c r="P484" s="70">
        <f>+Outflows!P484+Fees!P484+'Ongoing Cash Flows'!P484+'Terminal Value'!P484</f>
        <v>7638.5256028336044</v>
      </c>
      <c r="Q484" s="70">
        <f>+Outflows!Q484+Fees!Q484+'Ongoing Cash Flows'!Q484+'Terminal Value'!Q484</f>
        <v>7609.6347793189971</v>
      </c>
      <c r="R484" s="70">
        <f>+Outflows!R484+Fees!R484+'Ongoing Cash Flows'!R484+'Terminal Value'!R484</f>
        <v>978.58828406986163</v>
      </c>
      <c r="S484" s="70">
        <f>+Outflows!S484+Fees!S484+'Ongoing Cash Flows'!S484+'Terminal Value'!S484</f>
        <v>0</v>
      </c>
      <c r="T484" s="70">
        <f>+Outflows!T484+Fees!T484+'Ongoing Cash Flows'!T484+'Terminal Value'!T484</f>
        <v>0</v>
      </c>
      <c r="U484" s="70">
        <f>+Outflows!U484+Fees!U484+'Ongoing Cash Flows'!U484+'Terminal Value'!U484</f>
        <v>0</v>
      </c>
      <c r="V484" s="70">
        <f>+Outflows!V484+Fees!V484+'Ongoing Cash Flows'!V484+'Terminal Value'!V484</f>
        <v>0</v>
      </c>
      <c r="W484" s="70">
        <f>+Outflows!W484+Fees!W484+'Ongoing Cash Flows'!W484+'Terminal Value'!W484</f>
        <v>0</v>
      </c>
      <c r="X484" s="70">
        <f>+Outflows!X484+Fees!X484+'Ongoing Cash Flows'!X484+'Terminal Value'!X484</f>
        <v>0</v>
      </c>
      <c r="Y484" s="70">
        <f>+Outflows!Y484+Fees!Y484+'Ongoing Cash Flows'!Y484+'Terminal Value'!Y484</f>
        <v>0</v>
      </c>
      <c r="Z484" s="70">
        <f>+Outflows!Z484+Fees!Z484+'Ongoing Cash Flows'!Z484+'Terminal Value'!Z484</f>
        <v>0</v>
      </c>
      <c r="AA484" s="70">
        <f>+Outflows!AA484+Fees!AA484+'Ongoing Cash Flows'!AA484+'Terminal Value'!AA484</f>
        <v>0</v>
      </c>
      <c r="AB484" s="70">
        <f>+Outflows!AB484+Fees!AB484+'Ongoing Cash Flows'!AB484+'Terminal Value'!AB484</f>
        <v>0</v>
      </c>
      <c r="AC484" s="70">
        <f>+Outflows!AC484+Fees!AC484+'Ongoing Cash Flows'!AC484+'Terminal Value'!AC484</f>
        <v>0</v>
      </c>
      <c r="AD484" s="70">
        <f>+Outflows!AD484+Fees!AD484+'Ongoing Cash Flows'!AD484+'Terminal Value'!AD484</f>
        <v>0</v>
      </c>
      <c r="AE484" s="70">
        <f>+Outflows!AE484+Fees!AE484+'Ongoing Cash Flows'!AE484+'Terminal Value'!AE484</f>
        <v>0</v>
      </c>
      <c r="AF484" s="70">
        <f>+Outflows!AF484+Fees!AF484+'Ongoing Cash Flows'!AF484+'Terminal Value'!AF484</f>
        <v>0</v>
      </c>
      <c r="AG484" s="70">
        <f>+Outflows!AG484+Fees!AG484+'Ongoing Cash Flows'!AG484+'Terminal Value'!AG484</f>
        <v>0</v>
      </c>
      <c r="AH484" s="70">
        <f>+Outflows!AH484+Fees!AH484+'Ongoing Cash Flows'!AH484+'Terminal Value'!AH484</f>
        <v>0</v>
      </c>
      <c r="AI484" s="70">
        <f>+Outflows!AI484+Fees!AI484+'Ongoing Cash Flows'!AI484+'Terminal Value'!AI484</f>
        <v>0</v>
      </c>
      <c r="AJ484" s="70">
        <f>+Outflows!AJ484+Fees!AJ484+'Ongoing Cash Flows'!AJ484+'Terminal Value'!AJ484</f>
        <v>0</v>
      </c>
      <c r="AK484" s="70"/>
      <c r="AL484" s="6"/>
      <c r="AM484" s="71"/>
      <c r="AN484" s="72">
        <f t="shared" si="28"/>
        <v>7.1300795674324055E-2</v>
      </c>
      <c r="AO484" s="70">
        <f t="shared" ca="1" si="29"/>
        <v>5573.4684662135051</v>
      </c>
      <c r="AP484" s="166">
        <f t="shared" ca="1" si="30"/>
        <v>0</v>
      </c>
      <c r="AQ484" s="166">
        <f t="shared" ca="1" si="31"/>
        <v>41884374.851871878</v>
      </c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1"/>
      <c r="CM484" s="1"/>
      <c r="CN484" s="1"/>
      <c r="CO484" s="1"/>
      <c r="CP484" s="1"/>
    </row>
    <row r="485" spans="1:94" x14ac:dyDescent="0.2">
      <c r="A485" s="6">
        <v>483</v>
      </c>
      <c r="B485" s="70">
        <f>+Outflows!B485+Fees!B485+'Ongoing Cash Flows'!B485+'Terminal Value'!B485</f>
        <v>-96723.415888242162</v>
      </c>
      <c r="C485" s="70">
        <f>+Outflows!C485+Fees!C485+'Ongoing Cash Flows'!C485+'Terminal Value'!C485</f>
        <v>14245.418896755345</v>
      </c>
      <c r="D485" s="70">
        <f>+Outflows!D485+Fees!D485+'Ongoing Cash Flows'!D485+'Terminal Value'!D485</f>
        <v>12223.639246189821</v>
      </c>
      <c r="E485" s="70">
        <f>+Outflows!E485+Fees!E485+'Ongoing Cash Flows'!E485+'Terminal Value'!E485</f>
        <v>10234.25845576812</v>
      </c>
      <c r="F485" s="70">
        <f>+Outflows!F485+Fees!F485+'Ongoing Cash Flows'!F485+'Terminal Value'!F485</f>
        <v>9854.4628852140559</v>
      </c>
      <c r="G485" s="70">
        <f>+Outflows!G485+Fees!G485+'Ongoing Cash Flows'!G485+'Terminal Value'!G485</f>
        <v>9515.282118309513</v>
      </c>
      <c r="H485" s="70">
        <f>+Outflows!H485+Fees!H485+'Ongoing Cash Flows'!H485+'Terminal Value'!H485</f>
        <v>8554.3469639279319</v>
      </c>
      <c r="I485" s="70">
        <f>+Outflows!I485+Fees!I485+'Ongoing Cash Flows'!I485+'Terminal Value'!I485</f>
        <v>8400.1041719105742</v>
      </c>
      <c r="J485" s="70">
        <f>+Outflows!J485+Fees!J485+'Ongoing Cash Flows'!J485+'Terminal Value'!J485</f>
        <v>8387.6699693755836</v>
      </c>
      <c r="K485" s="70">
        <f>+Outflows!K485+Fees!K485+'Ongoing Cash Flows'!K485+'Terminal Value'!K485</f>
        <v>8378.6233471742798</v>
      </c>
      <c r="L485" s="70">
        <f>+Outflows!L485+Fees!L485+'Ongoing Cash Flows'!L485+'Terminal Value'!L485</f>
        <v>8379.7420344951752</v>
      </c>
      <c r="M485" s="70">
        <f>+Outflows!M485+Fees!M485+'Ongoing Cash Flows'!M485+'Terminal Value'!M485</f>
        <v>8351.8447128714579</v>
      </c>
      <c r="N485" s="70">
        <f>+Outflows!N485+Fees!N485+'Ongoing Cash Flows'!N485+'Terminal Value'!N485</f>
        <v>8334.0893019632676</v>
      </c>
      <c r="O485" s="70">
        <f>+Outflows!O485+Fees!O485+'Ongoing Cash Flows'!O485+'Terminal Value'!O485</f>
        <v>8008.0743957395935</v>
      </c>
      <c r="P485" s="70">
        <f>+Outflows!P485+Fees!P485+'Ongoing Cash Flows'!P485+'Terminal Value'!P485</f>
        <v>7900.1068164374456</v>
      </c>
      <c r="Q485" s="70">
        <f>+Outflows!Q485+Fees!Q485+'Ongoing Cash Flows'!Q485+'Terminal Value'!Q485</f>
        <v>7871.6593509119975</v>
      </c>
      <c r="R485" s="70">
        <f>+Outflows!R485+Fees!R485+'Ongoing Cash Flows'!R485+'Terminal Value'!R485</f>
        <v>1109.3788908717822</v>
      </c>
      <c r="S485" s="70">
        <f>+Outflows!S485+Fees!S485+'Ongoing Cash Flows'!S485+'Terminal Value'!S485</f>
        <v>0</v>
      </c>
      <c r="T485" s="70">
        <f>+Outflows!T485+Fees!T485+'Ongoing Cash Flows'!T485+'Terminal Value'!T485</f>
        <v>0</v>
      </c>
      <c r="U485" s="70">
        <f>+Outflows!U485+Fees!U485+'Ongoing Cash Flows'!U485+'Terminal Value'!U485</f>
        <v>0</v>
      </c>
      <c r="V485" s="70">
        <f>+Outflows!V485+Fees!V485+'Ongoing Cash Flows'!V485+'Terminal Value'!V485</f>
        <v>0</v>
      </c>
      <c r="W485" s="70">
        <f>+Outflows!W485+Fees!W485+'Ongoing Cash Flows'!W485+'Terminal Value'!W485</f>
        <v>0</v>
      </c>
      <c r="X485" s="70">
        <f>+Outflows!X485+Fees!X485+'Ongoing Cash Flows'!X485+'Terminal Value'!X485</f>
        <v>0</v>
      </c>
      <c r="Y485" s="70">
        <f>+Outflows!Y485+Fees!Y485+'Ongoing Cash Flows'!Y485+'Terminal Value'!Y485</f>
        <v>0</v>
      </c>
      <c r="Z485" s="70">
        <f>+Outflows!Z485+Fees!Z485+'Ongoing Cash Flows'!Z485+'Terminal Value'!Z485</f>
        <v>0</v>
      </c>
      <c r="AA485" s="70">
        <f>+Outflows!AA485+Fees!AA485+'Ongoing Cash Flows'!AA485+'Terminal Value'!AA485</f>
        <v>0</v>
      </c>
      <c r="AB485" s="70">
        <f>+Outflows!AB485+Fees!AB485+'Ongoing Cash Flows'!AB485+'Terminal Value'!AB485</f>
        <v>0</v>
      </c>
      <c r="AC485" s="70">
        <f>+Outflows!AC485+Fees!AC485+'Ongoing Cash Flows'!AC485+'Terminal Value'!AC485</f>
        <v>0</v>
      </c>
      <c r="AD485" s="70">
        <f>+Outflows!AD485+Fees!AD485+'Ongoing Cash Flows'!AD485+'Terminal Value'!AD485</f>
        <v>0</v>
      </c>
      <c r="AE485" s="70">
        <f>+Outflows!AE485+Fees!AE485+'Ongoing Cash Flows'!AE485+'Terminal Value'!AE485</f>
        <v>0</v>
      </c>
      <c r="AF485" s="70">
        <f>+Outflows!AF485+Fees!AF485+'Ongoing Cash Flows'!AF485+'Terminal Value'!AF485</f>
        <v>0</v>
      </c>
      <c r="AG485" s="70">
        <f>+Outflows!AG485+Fees!AG485+'Ongoing Cash Flows'!AG485+'Terminal Value'!AG485</f>
        <v>0</v>
      </c>
      <c r="AH485" s="70">
        <f>+Outflows!AH485+Fees!AH485+'Ongoing Cash Flows'!AH485+'Terminal Value'!AH485</f>
        <v>0</v>
      </c>
      <c r="AI485" s="70">
        <f>+Outflows!AI485+Fees!AI485+'Ongoing Cash Flows'!AI485+'Terminal Value'!AI485</f>
        <v>0</v>
      </c>
      <c r="AJ485" s="70">
        <f>+Outflows!AJ485+Fees!AJ485+'Ongoing Cash Flows'!AJ485+'Terminal Value'!AJ485</f>
        <v>0</v>
      </c>
      <c r="AK485" s="70"/>
      <c r="AL485" s="6"/>
      <c r="AM485" s="71"/>
      <c r="AN485" s="72">
        <f t="shared" si="28"/>
        <v>5.492092072963714E-2</v>
      </c>
      <c r="AO485" s="70">
        <f t="shared" ca="1" si="29"/>
        <v>-2494.5790649447849</v>
      </c>
      <c r="AP485" s="166">
        <f t="shared" ca="1" si="30"/>
        <v>2547961.8803096563</v>
      </c>
      <c r="AQ485" s="166">
        <f t="shared" ca="1" si="31"/>
        <v>0</v>
      </c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1"/>
      <c r="CM485" s="1"/>
      <c r="CN485" s="1"/>
      <c r="CO485" s="1"/>
      <c r="CP485" s="1"/>
    </row>
    <row r="486" spans="1:94" x14ac:dyDescent="0.2">
      <c r="A486" s="6">
        <v>484</v>
      </c>
      <c r="B486" s="70">
        <f>+Outflows!B486+Fees!B486+'Ongoing Cash Flows'!B486+'Terminal Value'!B486</f>
        <v>-93358.324656420547</v>
      </c>
      <c r="C486" s="70">
        <f>+Outflows!C486+Fees!C486+'Ongoing Cash Flows'!C486+'Terminal Value'!C486</f>
        <v>14097.479267175935</v>
      </c>
      <c r="D486" s="70">
        <f>+Outflows!D486+Fees!D486+'Ongoing Cash Flows'!D486+'Terminal Value'!D486</f>
        <v>12047.071704394151</v>
      </c>
      <c r="E486" s="70">
        <f>+Outflows!E486+Fees!E486+'Ongoing Cash Flows'!E486+'Terminal Value'!E486</f>
        <v>10181.882442108938</v>
      </c>
      <c r="F486" s="70">
        <f>+Outflows!F486+Fees!F486+'Ongoing Cash Flows'!F486+'Terminal Value'!F486</f>
        <v>9742.8549534724589</v>
      </c>
      <c r="G486" s="70">
        <f>+Outflows!G486+Fees!G486+'Ongoing Cash Flows'!G486+'Terminal Value'!G486</f>
        <v>9492.3128549521789</v>
      </c>
      <c r="H486" s="70">
        <f>+Outflows!H486+Fees!H486+'Ongoing Cash Flows'!H486+'Terminal Value'!H486</f>
        <v>8472.8369164888518</v>
      </c>
      <c r="I486" s="70">
        <f>+Outflows!I486+Fees!I486+'Ongoing Cash Flows'!I486+'Terminal Value'!I486</f>
        <v>8322.9116711255701</v>
      </c>
      <c r="J486" s="70">
        <f>+Outflows!J486+Fees!J486+'Ongoing Cash Flows'!J486+'Terminal Value'!J486</f>
        <v>8310.4774685905813</v>
      </c>
      <c r="K486" s="70">
        <f>+Outflows!K486+Fees!K486+'Ongoing Cash Flows'!K486+'Terminal Value'!K486</f>
        <v>8301.3000116421845</v>
      </c>
      <c r="L486" s="70">
        <f>+Outflows!L486+Fees!L486+'Ongoing Cash Flows'!L486+'Terminal Value'!L486</f>
        <v>8302.5495337101711</v>
      </c>
      <c r="M486" s="70">
        <f>+Outflows!M486+Fees!M486+'Ongoing Cash Flows'!M486+'Terminal Value'!M486</f>
        <v>8274.5213773393607</v>
      </c>
      <c r="N486" s="70">
        <f>+Outflows!N486+Fees!N486+'Ongoing Cash Flows'!N486+'Terminal Value'!N486</f>
        <v>8256.8968011782636</v>
      </c>
      <c r="O486" s="70">
        <f>+Outflows!O486+Fees!O486+'Ongoing Cash Flows'!O486+'Terminal Value'!O486</f>
        <v>7930.7510602074981</v>
      </c>
      <c r="P486" s="70">
        <f>+Outflows!P486+Fees!P486+'Ongoing Cash Flows'!P486+'Terminal Value'!P486</f>
        <v>7822.9143156524433</v>
      </c>
      <c r="Q486" s="70">
        <f>+Outflows!Q486+Fees!Q486+'Ongoing Cash Flows'!Q486+'Terminal Value'!Q486</f>
        <v>7794.3360153799022</v>
      </c>
      <c r="R486" s="70">
        <f>+Outflows!R486+Fees!R486+'Ongoing Cash Flows'!R486+'Terminal Value'!R486</f>
        <v>1070.7826404792809</v>
      </c>
      <c r="S486" s="70">
        <f>+Outflows!S486+Fees!S486+'Ongoing Cash Flows'!S486+'Terminal Value'!S486</f>
        <v>0</v>
      </c>
      <c r="T486" s="70">
        <f>+Outflows!T486+Fees!T486+'Ongoing Cash Flows'!T486+'Terminal Value'!T486</f>
        <v>0</v>
      </c>
      <c r="U486" s="70">
        <f>+Outflows!U486+Fees!U486+'Ongoing Cash Flows'!U486+'Terminal Value'!U486</f>
        <v>0</v>
      </c>
      <c r="V486" s="70">
        <f>+Outflows!V486+Fees!V486+'Ongoing Cash Flows'!V486+'Terminal Value'!V486</f>
        <v>0</v>
      </c>
      <c r="W486" s="70">
        <f>+Outflows!W486+Fees!W486+'Ongoing Cash Flows'!W486+'Terminal Value'!W486</f>
        <v>0</v>
      </c>
      <c r="X486" s="70">
        <f>+Outflows!X486+Fees!X486+'Ongoing Cash Flows'!X486+'Terminal Value'!X486</f>
        <v>0</v>
      </c>
      <c r="Y486" s="70">
        <f>+Outflows!Y486+Fees!Y486+'Ongoing Cash Flows'!Y486+'Terminal Value'!Y486</f>
        <v>0</v>
      </c>
      <c r="Z486" s="70">
        <f>+Outflows!Z486+Fees!Z486+'Ongoing Cash Flows'!Z486+'Terminal Value'!Z486</f>
        <v>0</v>
      </c>
      <c r="AA486" s="70">
        <f>+Outflows!AA486+Fees!AA486+'Ongoing Cash Flows'!AA486+'Terminal Value'!AA486</f>
        <v>0</v>
      </c>
      <c r="AB486" s="70">
        <f>+Outflows!AB486+Fees!AB486+'Ongoing Cash Flows'!AB486+'Terminal Value'!AB486</f>
        <v>0</v>
      </c>
      <c r="AC486" s="70">
        <f>+Outflows!AC486+Fees!AC486+'Ongoing Cash Flows'!AC486+'Terminal Value'!AC486</f>
        <v>0</v>
      </c>
      <c r="AD486" s="70">
        <f>+Outflows!AD486+Fees!AD486+'Ongoing Cash Flows'!AD486+'Terminal Value'!AD486</f>
        <v>0</v>
      </c>
      <c r="AE486" s="70">
        <f>+Outflows!AE486+Fees!AE486+'Ongoing Cash Flows'!AE486+'Terminal Value'!AE486</f>
        <v>0</v>
      </c>
      <c r="AF486" s="70">
        <f>+Outflows!AF486+Fees!AF486+'Ongoing Cash Flows'!AF486+'Terminal Value'!AF486</f>
        <v>0</v>
      </c>
      <c r="AG486" s="70">
        <f>+Outflows!AG486+Fees!AG486+'Ongoing Cash Flows'!AG486+'Terminal Value'!AG486</f>
        <v>0</v>
      </c>
      <c r="AH486" s="70">
        <f>+Outflows!AH486+Fees!AH486+'Ongoing Cash Flows'!AH486+'Terminal Value'!AH486</f>
        <v>0</v>
      </c>
      <c r="AI486" s="70">
        <f>+Outflows!AI486+Fees!AI486+'Ongoing Cash Flows'!AI486+'Terminal Value'!AI486</f>
        <v>0</v>
      </c>
      <c r="AJ486" s="70">
        <f>+Outflows!AJ486+Fees!AJ486+'Ongoing Cash Flows'!AJ486+'Terminal Value'!AJ486</f>
        <v>0</v>
      </c>
      <c r="AK486" s="70"/>
      <c r="AL486" s="6"/>
      <c r="AM486" s="71"/>
      <c r="AN486" s="72">
        <f t="shared" si="28"/>
        <v>5.9246560931205741E-2</v>
      </c>
      <c r="AO486" s="70">
        <f t="shared" ca="1" si="29"/>
        <v>-185.53643774595128</v>
      </c>
      <c r="AP486" s="166">
        <f t="shared" ca="1" si="30"/>
        <v>0</v>
      </c>
      <c r="AQ486" s="166">
        <f t="shared" ca="1" si="31"/>
        <v>508096.63131381094</v>
      </c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1"/>
      <c r="CM486" s="1"/>
      <c r="CN486" s="1"/>
      <c r="CO486" s="1"/>
      <c r="CP486" s="1"/>
    </row>
    <row r="487" spans="1:94" x14ac:dyDescent="0.2">
      <c r="A487" s="6">
        <v>485</v>
      </c>
      <c r="B487" s="70">
        <f>+Outflows!B487+Fees!B487+'Ongoing Cash Flows'!B487+'Terminal Value'!B487</f>
        <v>-94808.43276943473</v>
      </c>
      <c r="C487" s="70">
        <f>+Outflows!C487+Fees!C487+'Ongoing Cash Flows'!C487+'Terminal Value'!C487</f>
        <v>14142.225356027089</v>
      </c>
      <c r="D487" s="70">
        <f>+Outflows!D487+Fees!D487+'Ongoing Cash Flows'!D487+'Terminal Value'!D487</f>
        <v>12234.15307913188</v>
      </c>
      <c r="E487" s="70">
        <f>+Outflows!E487+Fees!E487+'Ongoing Cash Flows'!E487+'Terminal Value'!E487</f>
        <v>10197.164723464623</v>
      </c>
      <c r="F487" s="70">
        <f>+Outflows!F487+Fees!F487+'Ongoing Cash Flows'!F487+'Terminal Value'!F487</f>
        <v>9809.0050970423363</v>
      </c>
      <c r="G487" s="70">
        <f>+Outflows!G487+Fees!G487+'Ongoing Cash Flows'!G487+'Terminal Value'!G487</f>
        <v>9338.3296925510367</v>
      </c>
      <c r="H487" s="70">
        <f>+Outflows!H487+Fees!H487+'Ongoing Cash Flows'!H487+'Terminal Value'!H487</f>
        <v>8507.9617832282293</v>
      </c>
      <c r="I487" s="70">
        <f>+Outflows!I487+Fees!I487+'Ongoing Cash Flows'!I487+'Terminal Value'!I487</f>
        <v>8356.1759911516256</v>
      </c>
      <c r="J487" s="70">
        <f>+Outflows!J487+Fees!J487+'Ongoing Cash Flows'!J487+'Terminal Value'!J487</f>
        <v>8343.7417886166368</v>
      </c>
      <c r="K487" s="70">
        <f>+Outflows!K487+Fees!K487+'Ongoing Cash Flows'!K487+'Terminal Value'!K487</f>
        <v>8334.620711871672</v>
      </c>
      <c r="L487" s="70">
        <f>+Outflows!L487+Fees!L487+'Ongoing Cash Flows'!L487+'Terminal Value'!L487</f>
        <v>8335.8138537362265</v>
      </c>
      <c r="M487" s="70">
        <f>+Outflows!M487+Fees!M487+'Ongoing Cash Flows'!M487+'Terminal Value'!M487</f>
        <v>8307.8420775688501</v>
      </c>
      <c r="N487" s="70">
        <f>+Outflows!N487+Fees!N487+'Ongoing Cash Flows'!N487+'Terminal Value'!N487</f>
        <v>8290.161121204319</v>
      </c>
      <c r="O487" s="70">
        <f>+Outflows!O487+Fees!O487+'Ongoing Cash Flows'!O487+'Terminal Value'!O487</f>
        <v>7964.0717604369875</v>
      </c>
      <c r="P487" s="70">
        <f>+Outflows!P487+Fees!P487+'Ongoing Cash Flows'!P487+'Terminal Value'!P487</f>
        <v>7856.1786356784978</v>
      </c>
      <c r="Q487" s="70">
        <f>+Outflows!Q487+Fees!Q487+'Ongoing Cash Flows'!Q487+'Terminal Value'!Q487</f>
        <v>7827.6567156093906</v>
      </c>
      <c r="R487" s="70">
        <f>+Outflows!R487+Fees!R487+'Ongoing Cash Flows'!R487+'Terminal Value'!R487</f>
        <v>1087.4148004923084</v>
      </c>
      <c r="S487" s="70">
        <f>+Outflows!S487+Fees!S487+'Ongoing Cash Flows'!S487+'Terminal Value'!S487</f>
        <v>0</v>
      </c>
      <c r="T487" s="70">
        <f>+Outflows!T487+Fees!T487+'Ongoing Cash Flows'!T487+'Terminal Value'!T487</f>
        <v>0</v>
      </c>
      <c r="U487" s="70">
        <f>+Outflows!U487+Fees!U487+'Ongoing Cash Flows'!U487+'Terminal Value'!U487</f>
        <v>0</v>
      </c>
      <c r="V487" s="70">
        <f>+Outflows!V487+Fees!V487+'Ongoing Cash Flows'!V487+'Terminal Value'!V487</f>
        <v>0</v>
      </c>
      <c r="W487" s="70">
        <f>+Outflows!W487+Fees!W487+'Ongoing Cash Flows'!W487+'Terminal Value'!W487</f>
        <v>0</v>
      </c>
      <c r="X487" s="70">
        <f>+Outflows!X487+Fees!X487+'Ongoing Cash Flows'!X487+'Terminal Value'!X487</f>
        <v>0</v>
      </c>
      <c r="Y487" s="70">
        <f>+Outflows!Y487+Fees!Y487+'Ongoing Cash Flows'!Y487+'Terminal Value'!Y487</f>
        <v>0</v>
      </c>
      <c r="Z487" s="70">
        <f>+Outflows!Z487+Fees!Z487+'Ongoing Cash Flows'!Z487+'Terminal Value'!Z487</f>
        <v>0</v>
      </c>
      <c r="AA487" s="70">
        <f>+Outflows!AA487+Fees!AA487+'Ongoing Cash Flows'!AA487+'Terminal Value'!AA487</f>
        <v>0</v>
      </c>
      <c r="AB487" s="70">
        <f>+Outflows!AB487+Fees!AB487+'Ongoing Cash Flows'!AB487+'Terminal Value'!AB487</f>
        <v>0</v>
      </c>
      <c r="AC487" s="70">
        <f>+Outflows!AC487+Fees!AC487+'Ongoing Cash Flows'!AC487+'Terminal Value'!AC487</f>
        <v>0</v>
      </c>
      <c r="AD487" s="70">
        <f>+Outflows!AD487+Fees!AD487+'Ongoing Cash Flows'!AD487+'Terminal Value'!AD487</f>
        <v>0</v>
      </c>
      <c r="AE487" s="70">
        <f>+Outflows!AE487+Fees!AE487+'Ongoing Cash Flows'!AE487+'Terminal Value'!AE487</f>
        <v>0</v>
      </c>
      <c r="AF487" s="70">
        <f>+Outflows!AF487+Fees!AF487+'Ongoing Cash Flows'!AF487+'Terminal Value'!AF487</f>
        <v>0</v>
      </c>
      <c r="AG487" s="70">
        <f>+Outflows!AG487+Fees!AG487+'Ongoing Cash Flows'!AG487+'Terminal Value'!AG487</f>
        <v>0</v>
      </c>
      <c r="AH487" s="70">
        <f>+Outflows!AH487+Fees!AH487+'Ongoing Cash Flows'!AH487+'Terminal Value'!AH487</f>
        <v>0</v>
      </c>
      <c r="AI487" s="70">
        <f>+Outflows!AI487+Fees!AI487+'Ongoing Cash Flows'!AI487+'Terminal Value'!AI487</f>
        <v>0</v>
      </c>
      <c r="AJ487" s="70">
        <f>+Outflows!AJ487+Fees!AJ487+'Ongoing Cash Flows'!AJ487+'Terminal Value'!AJ487</f>
        <v>0</v>
      </c>
      <c r="AK487" s="70"/>
      <c r="AL487" s="6"/>
      <c r="AM487" s="71"/>
      <c r="AN487" s="72">
        <f t="shared" si="28"/>
        <v>5.7289370894432076E-2</v>
      </c>
      <c r="AO487" s="70">
        <f t="shared" ca="1" si="29"/>
        <v>-1211.7837272012935</v>
      </c>
      <c r="AP487" s="166">
        <f t="shared" ca="1" si="30"/>
        <v>98243.578519393603</v>
      </c>
      <c r="AQ487" s="166">
        <f t="shared" ca="1" si="31"/>
        <v>0</v>
      </c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1"/>
      <c r="CM487" s="1"/>
      <c r="CN487" s="1"/>
      <c r="CO487" s="1"/>
      <c r="CP487" s="1"/>
    </row>
    <row r="488" spans="1:94" x14ac:dyDescent="0.2">
      <c r="A488" s="6">
        <v>486</v>
      </c>
      <c r="B488" s="70">
        <f>+Outflows!B488+Fees!B488+'Ongoing Cash Flows'!B488+'Terminal Value'!B488</f>
        <v>-99900.3447586486</v>
      </c>
      <c r="C488" s="70">
        <f>+Outflows!C488+Fees!C488+'Ongoing Cash Flows'!C488+'Terminal Value'!C488</f>
        <v>14258.42430334074</v>
      </c>
      <c r="D488" s="70">
        <f>+Outflows!D488+Fees!D488+'Ongoing Cash Flows'!D488+'Terminal Value'!D488</f>
        <v>12404.839203680949</v>
      </c>
      <c r="E488" s="70">
        <f>+Outflows!E488+Fees!E488+'Ongoing Cash Flows'!E488+'Terminal Value'!E488</f>
        <v>10261.639751139752</v>
      </c>
      <c r="F488" s="70">
        <f>+Outflows!F488+Fees!F488+'Ongoing Cash Flows'!F488+'Terminal Value'!F488</f>
        <v>9798.7405029577567</v>
      </c>
      <c r="G488" s="70">
        <f>+Outflows!G488+Fees!G488+'Ongoing Cash Flows'!G488+'Terminal Value'!G488</f>
        <v>9563.5038552366059</v>
      </c>
      <c r="H488" s="70">
        <f>+Outflows!H488+Fees!H488+'Ongoing Cash Flows'!H488+'Terminal Value'!H488</f>
        <v>8631.2992974898443</v>
      </c>
      <c r="I488" s="70">
        <f>+Outflows!I488+Fees!I488+'Ongoing Cash Flows'!I488+'Terminal Value'!I488</f>
        <v>8472.9803786545999</v>
      </c>
      <c r="J488" s="70">
        <f>+Outflows!J488+Fees!J488+'Ongoing Cash Flows'!J488+'Terminal Value'!J488</f>
        <v>8460.5461761196111</v>
      </c>
      <c r="K488" s="70">
        <f>+Outflows!K488+Fees!K488+'Ongoing Cash Flows'!K488+'Terminal Value'!K488</f>
        <v>8451.6230729127892</v>
      </c>
      <c r="L488" s="70">
        <f>+Outflows!L488+Fees!L488+'Ongoing Cash Flows'!L488+'Terminal Value'!L488</f>
        <v>8452.6182412392009</v>
      </c>
      <c r="M488" s="70">
        <f>+Outflows!M488+Fees!M488+'Ongoing Cash Flows'!M488+'Terminal Value'!M488</f>
        <v>8424.8444386099654</v>
      </c>
      <c r="N488" s="70">
        <f>+Outflows!N488+Fees!N488+'Ongoing Cash Flows'!N488+'Terminal Value'!N488</f>
        <v>8406.9655087072933</v>
      </c>
      <c r="O488" s="70">
        <f>+Outflows!O488+Fees!O488+'Ongoing Cash Flows'!O488+'Terminal Value'!O488</f>
        <v>8081.0741214781028</v>
      </c>
      <c r="P488" s="70">
        <f>+Outflows!P488+Fees!P488+'Ongoing Cash Flows'!P488+'Terminal Value'!P488</f>
        <v>7972.9830231814731</v>
      </c>
      <c r="Q488" s="70">
        <f>+Outflows!Q488+Fees!Q488+'Ongoing Cash Flows'!Q488+'Terminal Value'!Q488</f>
        <v>7944.659076650506</v>
      </c>
      <c r="R488" s="70">
        <f>+Outflows!R488+Fees!R488+'Ongoing Cash Flows'!R488+'Terminal Value'!R488</f>
        <v>1145.8169942437958</v>
      </c>
      <c r="S488" s="70">
        <f>+Outflows!S488+Fees!S488+'Ongoing Cash Flows'!S488+'Terminal Value'!S488</f>
        <v>0</v>
      </c>
      <c r="T488" s="70">
        <f>+Outflows!T488+Fees!T488+'Ongoing Cash Flows'!T488+'Terminal Value'!T488</f>
        <v>0</v>
      </c>
      <c r="U488" s="70">
        <f>+Outflows!U488+Fees!U488+'Ongoing Cash Flows'!U488+'Terminal Value'!U488</f>
        <v>0</v>
      </c>
      <c r="V488" s="70">
        <f>+Outflows!V488+Fees!V488+'Ongoing Cash Flows'!V488+'Terminal Value'!V488</f>
        <v>0</v>
      </c>
      <c r="W488" s="70">
        <f>+Outflows!W488+Fees!W488+'Ongoing Cash Flows'!W488+'Terminal Value'!W488</f>
        <v>0</v>
      </c>
      <c r="X488" s="70">
        <f>+Outflows!X488+Fees!X488+'Ongoing Cash Flows'!X488+'Terminal Value'!X488</f>
        <v>0</v>
      </c>
      <c r="Y488" s="70">
        <f>+Outflows!Y488+Fees!Y488+'Ongoing Cash Flows'!Y488+'Terminal Value'!Y488</f>
        <v>0</v>
      </c>
      <c r="Z488" s="70">
        <f>+Outflows!Z488+Fees!Z488+'Ongoing Cash Flows'!Z488+'Terminal Value'!Z488</f>
        <v>0</v>
      </c>
      <c r="AA488" s="70">
        <f>+Outflows!AA488+Fees!AA488+'Ongoing Cash Flows'!AA488+'Terminal Value'!AA488</f>
        <v>0</v>
      </c>
      <c r="AB488" s="70">
        <f>+Outflows!AB488+Fees!AB488+'Ongoing Cash Flows'!AB488+'Terminal Value'!AB488</f>
        <v>0</v>
      </c>
      <c r="AC488" s="70">
        <f>+Outflows!AC488+Fees!AC488+'Ongoing Cash Flows'!AC488+'Terminal Value'!AC488</f>
        <v>0</v>
      </c>
      <c r="AD488" s="70">
        <f>+Outflows!AD488+Fees!AD488+'Ongoing Cash Flows'!AD488+'Terminal Value'!AD488</f>
        <v>0</v>
      </c>
      <c r="AE488" s="70">
        <f>+Outflows!AE488+Fees!AE488+'Ongoing Cash Flows'!AE488+'Terminal Value'!AE488</f>
        <v>0</v>
      </c>
      <c r="AF488" s="70">
        <f>+Outflows!AF488+Fees!AF488+'Ongoing Cash Flows'!AF488+'Terminal Value'!AF488</f>
        <v>0</v>
      </c>
      <c r="AG488" s="70">
        <f>+Outflows!AG488+Fees!AG488+'Ongoing Cash Flows'!AG488+'Terminal Value'!AG488</f>
        <v>0</v>
      </c>
      <c r="AH488" s="70">
        <f>+Outflows!AH488+Fees!AH488+'Ongoing Cash Flows'!AH488+'Terminal Value'!AH488</f>
        <v>0</v>
      </c>
      <c r="AI488" s="70">
        <f>+Outflows!AI488+Fees!AI488+'Ongoing Cash Flows'!AI488+'Terminal Value'!AI488</f>
        <v>0</v>
      </c>
      <c r="AJ488" s="70">
        <f>+Outflows!AJ488+Fees!AJ488+'Ongoing Cash Flows'!AJ488+'Terminal Value'!AJ488</f>
        <v>0</v>
      </c>
      <c r="AK488" s="70"/>
      <c r="AL488" s="6"/>
      <c r="AM488" s="71"/>
      <c r="AN488" s="72">
        <f t="shared" si="28"/>
        <v>5.0680163502693165E-2</v>
      </c>
      <c r="AO488" s="70">
        <f t="shared" ca="1" si="29"/>
        <v>-4892.4850631229019</v>
      </c>
      <c r="AP488" s="166">
        <f t="shared" ca="1" si="30"/>
        <v>15953151.566474974</v>
      </c>
      <c r="AQ488" s="166">
        <f t="shared" ca="1" si="31"/>
        <v>0</v>
      </c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1"/>
      <c r="CM488" s="1"/>
      <c r="CN488" s="1"/>
      <c r="CO488" s="1"/>
      <c r="CP488" s="1"/>
    </row>
    <row r="489" spans="1:94" x14ac:dyDescent="0.2">
      <c r="A489" s="6">
        <v>487</v>
      </c>
      <c r="B489" s="70">
        <f>+Outflows!B489+Fees!B489+'Ongoing Cash Flows'!B489+'Terminal Value'!B489</f>
        <v>-90856.320442835015</v>
      </c>
      <c r="C489" s="70">
        <f>+Outflows!C489+Fees!C489+'Ongoing Cash Flows'!C489+'Terminal Value'!C489</f>
        <v>14123.073067806621</v>
      </c>
      <c r="D489" s="70">
        <f>+Outflows!D489+Fees!D489+'Ongoing Cash Flows'!D489+'Terminal Value'!D489</f>
        <v>12004.295763227874</v>
      </c>
      <c r="E489" s="70">
        <f>+Outflows!E489+Fees!E489+'Ongoing Cash Flows'!E489+'Terminal Value'!E489</f>
        <v>10115.530325852333</v>
      </c>
      <c r="F489" s="70">
        <f>+Outflows!F489+Fees!F489+'Ongoing Cash Flows'!F489+'Terminal Value'!F489</f>
        <v>9589.8918477197694</v>
      </c>
      <c r="G489" s="70">
        <f>+Outflows!G489+Fees!G489+'Ongoing Cash Flows'!G489+'Terminal Value'!G489</f>
        <v>9394.4352943468839</v>
      </c>
      <c r="H489" s="70">
        <f>+Outflows!H489+Fees!H489+'Ongoing Cash Flows'!H489+'Terminal Value'!H489</f>
        <v>8412.2327699463713</v>
      </c>
      <c r="I489" s="70">
        <f>+Outflows!I489+Fees!I489+'Ongoing Cash Flows'!I489+'Terminal Value'!I489</f>
        <v>8265.5176960692897</v>
      </c>
      <c r="J489" s="70">
        <f>+Outflows!J489+Fees!J489+'Ongoing Cash Flows'!J489+'Terminal Value'!J489</f>
        <v>8253.0834935343009</v>
      </c>
      <c r="K489" s="70">
        <f>+Outflows!K489+Fees!K489+'Ongoing Cash Flows'!K489+'Terminal Value'!K489</f>
        <v>8243.8087586620786</v>
      </c>
      <c r="L489" s="70">
        <f>+Outflows!L489+Fees!L489+'Ongoing Cash Flows'!L489+'Terminal Value'!L489</f>
        <v>8245.1555586538907</v>
      </c>
      <c r="M489" s="70">
        <f>+Outflows!M489+Fees!M489+'Ongoing Cash Flows'!M489+'Terminal Value'!M489</f>
        <v>8217.0301243592548</v>
      </c>
      <c r="N489" s="70">
        <f>+Outflows!N489+Fees!N489+'Ongoing Cash Flows'!N489+'Terminal Value'!N489</f>
        <v>8199.5028261219832</v>
      </c>
      <c r="O489" s="70">
        <f>+Outflows!O489+Fees!O489+'Ongoing Cash Flows'!O489+'Terminal Value'!O489</f>
        <v>7873.2598072273922</v>
      </c>
      <c r="P489" s="70">
        <f>+Outflows!P489+Fees!P489+'Ongoing Cash Flows'!P489+'Terminal Value'!P489</f>
        <v>7765.520340596162</v>
      </c>
      <c r="Q489" s="70">
        <f>+Outflows!Q489+Fees!Q489+'Ongoing Cash Flows'!Q489+'Terminal Value'!Q489</f>
        <v>7736.8447623997963</v>
      </c>
      <c r="R489" s="70">
        <f>+Outflows!R489+Fees!R489+'Ongoing Cash Flows'!R489+'Terminal Value'!R489</f>
        <v>1042.0856529511404</v>
      </c>
      <c r="S489" s="70">
        <f>+Outflows!S489+Fees!S489+'Ongoing Cash Flows'!S489+'Terminal Value'!S489</f>
        <v>0</v>
      </c>
      <c r="T489" s="70">
        <f>+Outflows!T489+Fees!T489+'Ongoing Cash Flows'!T489+'Terminal Value'!T489</f>
        <v>0</v>
      </c>
      <c r="U489" s="70">
        <f>+Outflows!U489+Fees!U489+'Ongoing Cash Flows'!U489+'Terminal Value'!U489</f>
        <v>0</v>
      </c>
      <c r="V489" s="70">
        <f>+Outflows!V489+Fees!V489+'Ongoing Cash Flows'!V489+'Terminal Value'!V489</f>
        <v>0</v>
      </c>
      <c r="W489" s="70">
        <f>+Outflows!W489+Fees!W489+'Ongoing Cash Flows'!W489+'Terminal Value'!W489</f>
        <v>0</v>
      </c>
      <c r="X489" s="70">
        <f>+Outflows!X489+Fees!X489+'Ongoing Cash Flows'!X489+'Terminal Value'!X489</f>
        <v>0</v>
      </c>
      <c r="Y489" s="70">
        <f>+Outflows!Y489+Fees!Y489+'Ongoing Cash Flows'!Y489+'Terminal Value'!Y489</f>
        <v>0</v>
      </c>
      <c r="Z489" s="70">
        <f>+Outflows!Z489+Fees!Z489+'Ongoing Cash Flows'!Z489+'Terminal Value'!Z489</f>
        <v>0</v>
      </c>
      <c r="AA489" s="70">
        <f>+Outflows!AA489+Fees!AA489+'Ongoing Cash Flows'!AA489+'Terminal Value'!AA489</f>
        <v>0</v>
      </c>
      <c r="AB489" s="70">
        <f>+Outflows!AB489+Fees!AB489+'Ongoing Cash Flows'!AB489+'Terminal Value'!AB489</f>
        <v>0</v>
      </c>
      <c r="AC489" s="70">
        <f>+Outflows!AC489+Fees!AC489+'Ongoing Cash Flows'!AC489+'Terminal Value'!AC489</f>
        <v>0</v>
      </c>
      <c r="AD489" s="70">
        <f>+Outflows!AD489+Fees!AD489+'Ongoing Cash Flows'!AD489+'Terminal Value'!AD489</f>
        <v>0</v>
      </c>
      <c r="AE489" s="70">
        <f>+Outflows!AE489+Fees!AE489+'Ongoing Cash Flows'!AE489+'Terminal Value'!AE489</f>
        <v>0</v>
      </c>
      <c r="AF489" s="70">
        <f>+Outflows!AF489+Fees!AF489+'Ongoing Cash Flows'!AF489+'Terminal Value'!AF489</f>
        <v>0</v>
      </c>
      <c r="AG489" s="70">
        <f>+Outflows!AG489+Fees!AG489+'Ongoing Cash Flows'!AG489+'Terminal Value'!AG489</f>
        <v>0</v>
      </c>
      <c r="AH489" s="70">
        <f>+Outflows!AH489+Fees!AH489+'Ongoing Cash Flows'!AH489+'Terminal Value'!AH489</f>
        <v>0</v>
      </c>
      <c r="AI489" s="70">
        <f>+Outflows!AI489+Fees!AI489+'Ongoing Cash Flows'!AI489+'Terminal Value'!AI489</f>
        <v>0</v>
      </c>
      <c r="AJ489" s="70">
        <f>+Outflows!AJ489+Fees!AJ489+'Ongoing Cash Flows'!AJ489+'Terminal Value'!AJ489</f>
        <v>0</v>
      </c>
      <c r="AK489" s="70"/>
      <c r="AL489" s="6"/>
      <c r="AM489" s="71"/>
      <c r="AN489" s="72">
        <f t="shared" si="28"/>
        <v>6.2770023941993727E-2</v>
      </c>
      <c r="AO489" s="70">
        <f t="shared" ca="1" si="29"/>
        <v>1594.4997137347802</v>
      </c>
      <c r="AP489" s="166">
        <f t="shared" ca="1" si="30"/>
        <v>0</v>
      </c>
      <c r="AQ489" s="166">
        <f t="shared" ca="1" si="31"/>
        <v>6214276.8122849735</v>
      </c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1"/>
      <c r="CM489" s="1"/>
      <c r="CN489" s="1"/>
      <c r="CO489" s="1"/>
      <c r="CP489" s="1"/>
    </row>
    <row r="490" spans="1:94" x14ac:dyDescent="0.2">
      <c r="A490" s="6">
        <v>488</v>
      </c>
      <c r="B490" s="70">
        <f>+Outflows!B490+Fees!B490+'Ongoing Cash Flows'!B490+'Terminal Value'!B490</f>
        <v>-96861.747849919717</v>
      </c>
      <c r="C490" s="70">
        <f>+Outflows!C490+Fees!C490+'Ongoing Cash Flows'!C490+'Terminal Value'!C490</f>
        <v>14260.01047855155</v>
      </c>
      <c r="D490" s="70">
        <f>+Outflows!D490+Fees!D490+'Ongoing Cash Flows'!D490+'Terminal Value'!D490</f>
        <v>12281.070131154549</v>
      </c>
      <c r="E490" s="70">
        <f>+Outflows!E490+Fees!E490+'Ongoing Cash Flows'!E490+'Terminal Value'!E490</f>
        <v>10230.115428907093</v>
      </c>
      <c r="F490" s="70">
        <f>+Outflows!F490+Fees!F490+'Ongoing Cash Flows'!F490+'Terminal Value'!F490</f>
        <v>9790.7896899207371</v>
      </c>
      <c r="G490" s="70">
        <f>+Outflows!G490+Fees!G490+'Ongoing Cash Flows'!G490+'Terminal Value'!G490</f>
        <v>9487.5503974044404</v>
      </c>
      <c r="H490" s="70">
        <f>+Outflows!H490+Fees!H490+'Ongoing Cash Flows'!H490+'Terminal Value'!H490</f>
        <v>8557.6976739033562</v>
      </c>
      <c r="I490" s="70">
        <f>+Outflows!I490+Fees!I490+'Ongoing Cash Flows'!I490+'Terminal Value'!I490</f>
        <v>8403.2773964458866</v>
      </c>
      <c r="J490" s="70">
        <f>+Outflows!J490+Fees!J490+'Ongoing Cash Flows'!J490+'Terminal Value'!J490</f>
        <v>8390.8431939108978</v>
      </c>
      <c r="K490" s="70">
        <f>+Outflows!K490+Fees!K490+'Ongoing Cash Flows'!K490+'Terminal Value'!K490</f>
        <v>8381.8019500562623</v>
      </c>
      <c r="L490" s="70">
        <f>+Outflows!L490+Fees!L490+'Ongoing Cash Flows'!L490+'Terminal Value'!L490</f>
        <v>8382.9152590304875</v>
      </c>
      <c r="M490" s="70">
        <f>+Outflows!M490+Fees!M490+'Ongoing Cash Flows'!M490+'Terminal Value'!M490</f>
        <v>8355.0233157534403</v>
      </c>
      <c r="N490" s="70">
        <f>+Outflows!N490+Fees!N490+'Ongoing Cash Flows'!N490+'Terminal Value'!N490</f>
        <v>8337.26252649858</v>
      </c>
      <c r="O490" s="70">
        <f>+Outflows!O490+Fees!O490+'Ongoing Cash Flows'!O490+'Terminal Value'!O490</f>
        <v>8011.2529986215777</v>
      </c>
      <c r="P490" s="70">
        <f>+Outflows!P490+Fees!P490+'Ongoing Cash Flows'!P490+'Terminal Value'!P490</f>
        <v>7903.2800409727597</v>
      </c>
      <c r="Q490" s="70">
        <f>+Outflows!Q490+Fees!Q490+'Ongoing Cash Flows'!Q490+'Terminal Value'!Q490</f>
        <v>7874.8379537939809</v>
      </c>
      <c r="R490" s="70">
        <f>+Outflows!R490+Fees!R490+'Ongoing Cash Flows'!R490+'Terminal Value'!R490</f>
        <v>1110.9655031394391</v>
      </c>
      <c r="S490" s="70">
        <f>+Outflows!S490+Fees!S490+'Ongoing Cash Flows'!S490+'Terminal Value'!S490</f>
        <v>0</v>
      </c>
      <c r="T490" s="70">
        <f>+Outflows!T490+Fees!T490+'Ongoing Cash Flows'!T490+'Terminal Value'!T490</f>
        <v>0</v>
      </c>
      <c r="U490" s="70">
        <f>+Outflows!U490+Fees!U490+'Ongoing Cash Flows'!U490+'Terminal Value'!U490</f>
        <v>0</v>
      </c>
      <c r="V490" s="70">
        <f>+Outflows!V490+Fees!V490+'Ongoing Cash Flows'!V490+'Terminal Value'!V490</f>
        <v>0</v>
      </c>
      <c r="W490" s="70">
        <f>+Outflows!W490+Fees!W490+'Ongoing Cash Flows'!W490+'Terminal Value'!W490</f>
        <v>0</v>
      </c>
      <c r="X490" s="70">
        <f>+Outflows!X490+Fees!X490+'Ongoing Cash Flows'!X490+'Terminal Value'!X490</f>
        <v>0</v>
      </c>
      <c r="Y490" s="70">
        <f>+Outflows!Y490+Fees!Y490+'Ongoing Cash Flows'!Y490+'Terminal Value'!Y490</f>
        <v>0</v>
      </c>
      <c r="Z490" s="70">
        <f>+Outflows!Z490+Fees!Z490+'Ongoing Cash Flows'!Z490+'Terminal Value'!Z490</f>
        <v>0</v>
      </c>
      <c r="AA490" s="70">
        <f>+Outflows!AA490+Fees!AA490+'Ongoing Cash Flows'!AA490+'Terminal Value'!AA490</f>
        <v>0</v>
      </c>
      <c r="AB490" s="70">
        <f>+Outflows!AB490+Fees!AB490+'Ongoing Cash Flows'!AB490+'Terminal Value'!AB490</f>
        <v>0</v>
      </c>
      <c r="AC490" s="70">
        <f>+Outflows!AC490+Fees!AC490+'Ongoing Cash Flows'!AC490+'Terminal Value'!AC490</f>
        <v>0</v>
      </c>
      <c r="AD490" s="70">
        <f>+Outflows!AD490+Fees!AD490+'Ongoing Cash Flows'!AD490+'Terminal Value'!AD490</f>
        <v>0</v>
      </c>
      <c r="AE490" s="70">
        <f>+Outflows!AE490+Fees!AE490+'Ongoing Cash Flows'!AE490+'Terminal Value'!AE490</f>
        <v>0</v>
      </c>
      <c r="AF490" s="70">
        <f>+Outflows!AF490+Fees!AF490+'Ongoing Cash Flows'!AF490+'Terminal Value'!AF490</f>
        <v>0</v>
      </c>
      <c r="AG490" s="70">
        <f>+Outflows!AG490+Fees!AG490+'Ongoing Cash Flows'!AG490+'Terminal Value'!AG490</f>
        <v>0</v>
      </c>
      <c r="AH490" s="70">
        <f>+Outflows!AH490+Fees!AH490+'Ongoing Cash Flows'!AH490+'Terminal Value'!AH490</f>
        <v>0</v>
      </c>
      <c r="AI490" s="70">
        <f>+Outflows!AI490+Fees!AI490+'Ongoing Cash Flows'!AI490+'Terminal Value'!AI490</f>
        <v>0</v>
      </c>
      <c r="AJ490" s="70">
        <f>+Outflows!AJ490+Fees!AJ490+'Ongoing Cash Flows'!AJ490+'Terminal Value'!AJ490</f>
        <v>0</v>
      </c>
      <c r="AK490" s="70"/>
      <c r="AL490" s="6"/>
      <c r="AM490" s="71"/>
      <c r="AN490" s="72">
        <f t="shared" si="28"/>
        <v>5.4698523879051206E-2</v>
      </c>
      <c r="AO490" s="70">
        <f t="shared" ca="1" si="29"/>
        <v>-2615.883376048298</v>
      </c>
      <c r="AP490" s="166">
        <f t="shared" ca="1" si="30"/>
        <v>2949936.6638825755</v>
      </c>
      <c r="AQ490" s="166">
        <f t="shared" ca="1" si="31"/>
        <v>0</v>
      </c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1"/>
      <c r="CM490" s="1"/>
      <c r="CN490" s="1"/>
      <c r="CO490" s="1"/>
      <c r="CP490" s="1"/>
    </row>
    <row r="491" spans="1:94" x14ac:dyDescent="0.2">
      <c r="A491" s="6">
        <v>489</v>
      </c>
      <c r="B491" s="70">
        <f>+Outflows!B491+Fees!B491+'Ongoing Cash Flows'!B491+'Terminal Value'!B491</f>
        <v>-93777.882767467701</v>
      </c>
      <c r="C491" s="70">
        <f>+Outflows!C491+Fees!C491+'Ongoing Cash Flows'!C491+'Terminal Value'!C491</f>
        <v>14117.409088204418</v>
      </c>
      <c r="D491" s="70">
        <f>+Outflows!D491+Fees!D491+'Ongoing Cash Flows'!D491+'Terminal Value'!D491</f>
        <v>12221.107081639486</v>
      </c>
      <c r="E491" s="70">
        <f>+Outflows!E491+Fees!E491+'Ongoing Cash Flows'!E491+'Terminal Value'!E491</f>
        <v>10114.494579815866</v>
      </c>
      <c r="F491" s="70">
        <f>+Outflows!F491+Fees!F491+'Ongoing Cash Flows'!F491+'Terminal Value'!F491</f>
        <v>9760.0402437310659</v>
      </c>
      <c r="G491" s="70">
        <f>+Outflows!G491+Fees!G491+'Ongoing Cash Flows'!G491+'Terminal Value'!G491</f>
        <v>9452.2472278753303</v>
      </c>
      <c r="H491" s="70">
        <f>+Outflows!H491+Fees!H491+'Ongoing Cash Flows'!H491+'Terminal Value'!H491</f>
        <v>8482.9995537485829</v>
      </c>
      <c r="I491" s="70">
        <f>+Outflows!I491+Fees!I491+'Ongoing Cash Flows'!I491+'Terminal Value'!I491</f>
        <v>8332.5359985465038</v>
      </c>
      <c r="J491" s="70">
        <f>+Outflows!J491+Fees!J491+'Ongoing Cash Flows'!J491+'Terminal Value'!J491</f>
        <v>8320.1017960115132</v>
      </c>
      <c r="K491" s="70">
        <f>+Outflows!K491+Fees!K491+'Ongoing Cash Flows'!K491+'Terminal Value'!K491</f>
        <v>8310.9406514824732</v>
      </c>
      <c r="L491" s="70">
        <f>+Outflows!L491+Fees!L491+'Ongoing Cash Flows'!L491+'Terminal Value'!L491</f>
        <v>8312.1738611311048</v>
      </c>
      <c r="M491" s="70">
        <f>+Outflows!M491+Fees!M491+'Ongoing Cash Flows'!M491+'Terminal Value'!M491</f>
        <v>8284.1620171796512</v>
      </c>
      <c r="N491" s="70">
        <f>+Outflows!N491+Fees!N491+'Ongoing Cash Flows'!N491+'Terminal Value'!N491</f>
        <v>8266.5211285991973</v>
      </c>
      <c r="O491" s="70">
        <f>+Outflows!O491+Fees!O491+'Ongoing Cash Flows'!O491+'Terminal Value'!O491</f>
        <v>7940.3917000477886</v>
      </c>
      <c r="P491" s="70">
        <f>+Outflows!P491+Fees!P491+'Ongoing Cash Flows'!P491+'Terminal Value'!P491</f>
        <v>7832.5386430733761</v>
      </c>
      <c r="Q491" s="70">
        <f>+Outflows!Q491+Fees!Q491+'Ongoing Cash Flows'!Q491+'Terminal Value'!Q491</f>
        <v>7803.9766552201927</v>
      </c>
      <c r="R491" s="70">
        <f>+Outflows!R491+Fees!R491+'Ongoing Cash Flows'!R491+'Terminal Value'!R491</f>
        <v>1075.5948041897475</v>
      </c>
      <c r="S491" s="70">
        <f>+Outflows!S491+Fees!S491+'Ongoing Cash Flows'!S491+'Terminal Value'!S491</f>
        <v>0</v>
      </c>
      <c r="T491" s="70">
        <f>+Outflows!T491+Fees!T491+'Ongoing Cash Flows'!T491+'Terminal Value'!T491</f>
        <v>0</v>
      </c>
      <c r="U491" s="70">
        <f>+Outflows!U491+Fees!U491+'Ongoing Cash Flows'!U491+'Terminal Value'!U491</f>
        <v>0</v>
      </c>
      <c r="V491" s="70">
        <f>+Outflows!V491+Fees!V491+'Ongoing Cash Flows'!V491+'Terminal Value'!V491</f>
        <v>0</v>
      </c>
      <c r="W491" s="70">
        <f>+Outflows!W491+Fees!W491+'Ongoing Cash Flows'!W491+'Terminal Value'!W491</f>
        <v>0</v>
      </c>
      <c r="X491" s="70">
        <f>+Outflows!X491+Fees!X491+'Ongoing Cash Flows'!X491+'Terminal Value'!X491</f>
        <v>0</v>
      </c>
      <c r="Y491" s="70">
        <f>+Outflows!Y491+Fees!Y491+'Ongoing Cash Flows'!Y491+'Terminal Value'!Y491</f>
        <v>0</v>
      </c>
      <c r="Z491" s="70">
        <f>+Outflows!Z491+Fees!Z491+'Ongoing Cash Flows'!Z491+'Terminal Value'!Z491</f>
        <v>0</v>
      </c>
      <c r="AA491" s="70">
        <f>+Outflows!AA491+Fees!AA491+'Ongoing Cash Flows'!AA491+'Terminal Value'!AA491</f>
        <v>0</v>
      </c>
      <c r="AB491" s="70">
        <f>+Outflows!AB491+Fees!AB491+'Ongoing Cash Flows'!AB491+'Terminal Value'!AB491</f>
        <v>0</v>
      </c>
      <c r="AC491" s="70">
        <f>+Outflows!AC491+Fees!AC491+'Ongoing Cash Flows'!AC491+'Terminal Value'!AC491</f>
        <v>0</v>
      </c>
      <c r="AD491" s="70">
        <f>+Outflows!AD491+Fees!AD491+'Ongoing Cash Flows'!AD491+'Terminal Value'!AD491</f>
        <v>0</v>
      </c>
      <c r="AE491" s="70">
        <f>+Outflows!AE491+Fees!AE491+'Ongoing Cash Flows'!AE491+'Terminal Value'!AE491</f>
        <v>0</v>
      </c>
      <c r="AF491" s="70">
        <f>+Outflows!AF491+Fees!AF491+'Ongoing Cash Flows'!AF491+'Terminal Value'!AF491</f>
        <v>0</v>
      </c>
      <c r="AG491" s="70">
        <f>+Outflows!AG491+Fees!AG491+'Ongoing Cash Flows'!AG491+'Terminal Value'!AG491</f>
        <v>0</v>
      </c>
      <c r="AH491" s="70">
        <f>+Outflows!AH491+Fees!AH491+'Ongoing Cash Flows'!AH491+'Terminal Value'!AH491</f>
        <v>0</v>
      </c>
      <c r="AI491" s="70">
        <f>+Outflows!AI491+Fees!AI491+'Ongoing Cash Flows'!AI491+'Terminal Value'!AI491</f>
        <v>0</v>
      </c>
      <c r="AJ491" s="70">
        <f>+Outflows!AJ491+Fees!AJ491+'Ongoing Cash Flows'!AJ491+'Terminal Value'!AJ491</f>
        <v>0</v>
      </c>
      <c r="AK491" s="70"/>
      <c r="AL491" s="6"/>
      <c r="AM491" s="71"/>
      <c r="AN491" s="72">
        <f t="shared" si="28"/>
        <v>5.8773466944694513E-2</v>
      </c>
      <c r="AO491" s="70">
        <f t="shared" ca="1" si="29"/>
        <v>-431.28239154029302</v>
      </c>
      <c r="AP491" s="166">
        <f t="shared" ca="1" si="30"/>
        <v>0</v>
      </c>
      <c r="AQ491" s="166">
        <f t="shared" ca="1" si="31"/>
        <v>218147.86346688605</v>
      </c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1"/>
      <c r="CM491" s="1"/>
      <c r="CN491" s="1"/>
      <c r="CO491" s="1"/>
      <c r="CP491" s="1"/>
    </row>
    <row r="492" spans="1:94" x14ac:dyDescent="0.2">
      <c r="A492" s="6">
        <v>490</v>
      </c>
      <c r="B492" s="70">
        <f>+Outflows!B492+Fees!B492+'Ongoing Cash Flows'!B492+'Terminal Value'!B492</f>
        <v>-90684.958922669743</v>
      </c>
      <c r="C492" s="70">
        <f>+Outflows!C492+Fees!C492+'Ongoing Cash Flows'!C492+'Terminal Value'!C492</f>
        <v>14093.129272987131</v>
      </c>
      <c r="D492" s="70">
        <f>+Outflows!D492+Fees!D492+'Ongoing Cash Flows'!D492+'Terminal Value'!D492</f>
        <v>12013.213661225085</v>
      </c>
      <c r="E492" s="70">
        <f>+Outflows!E492+Fees!E492+'Ongoing Cash Flows'!E492+'Terminal Value'!E492</f>
        <v>9942.0547482797265</v>
      </c>
      <c r="F492" s="70">
        <f>+Outflows!F492+Fees!F492+'Ongoing Cash Flows'!F492+'Terminal Value'!F492</f>
        <v>9670.0796966415655</v>
      </c>
      <c r="G492" s="70">
        <f>+Outflows!G492+Fees!G492+'Ongoing Cash Flows'!G492+'Terminal Value'!G492</f>
        <v>9335.2671252192431</v>
      </c>
      <c r="H492" s="70">
        <f>+Outflows!H492+Fees!H492+'Ongoing Cash Flows'!H492+'Terminal Value'!H492</f>
        <v>8408.0820100781639</v>
      </c>
      <c r="I492" s="70">
        <f>+Outflows!I492+Fees!I492+'Ongoing Cash Flows'!I492+'Terminal Value'!I492</f>
        <v>8261.5867998859139</v>
      </c>
      <c r="J492" s="70">
        <f>+Outflows!J492+Fees!J492+'Ongoing Cash Flows'!J492+'Terminal Value'!J492</f>
        <v>8249.1525973509251</v>
      </c>
      <c r="K492" s="70">
        <f>+Outflows!K492+Fees!K492+'Ongoing Cash Flows'!K492+'Terminal Value'!K492</f>
        <v>8239.8711999427978</v>
      </c>
      <c r="L492" s="70">
        <f>+Outflows!L492+Fees!L492+'Ongoing Cash Flows'!L492+'Terminal Value'!L492</f>
        <v>8241.2246624705149</v>
      </c>
      <c r="M492" s="70">
        <f>+Outflows!M492+Fees!M492+'Ongoing Cash Flows'!M492+'Terminal Value'!M492</f>
        <v>8213.0925656399759</v>
      </c>
      <c r="N492" s="70">
        <f>+Outflows!N492+Fees!N492+'Ongoing Cash Flows'!N492+'Terminal Value'!N492</f>
        <v>8195.5719299386074</v>
      </c>
      <c r="O492" s="70">
        <f>+Outflows!O492+Fees!O492+'Ongoing Cash Flows'!O492+'Terminal Value'!O492</f>
        <v>7869.3222485081133</v>
      </c>
      <c r="P492" s="70">
        <f>+Outflows!P492+Fees!P492+'Ongoing Cash Flows'!P492+'Terminal Value'!P492</f>
        <v>7761.5894444127871</v>
      </c>
      <c r="Q492" s="70">
        <f>+Outflows!Q492+Fees!Q492+'Ongoing Cash Flows'!Q492+'Terminal Value'!Q492</f>
        <v>7732.9072036805173</v>
      </c>
      <c r="R492" s="70">
        <f>+Outflows!R492+Fees!R492+'Ongoing Cash Flows'!R492+'Terminal Value'!R492</f>
        <v>1040.1202048594528</v>
      </c>
      <c r="S492" s="70">
        <f>+Outflows!S492+Fees!S492+'Ongoing Cash Flows'!S492+'Terminal Value'!S492</f>
        <v>0</v>
      </c>
      <c r="T492" s="70">
        <f>+Outflows!T492+Fees!T492+'Ongoing Cash Flows'!T492+'Terminal Value'!T492</f>
        <v>0</v>
      </c>
      <c r="U492" s="70">
        <f>+Outflows!U492+Fees!U492+'Ongoing Cash Flows'!U492+'Terminal Value'!U492</f>
        <v>0</v>
      </c>
      <c r="V492" s="70">
        <f>+Outflows!V492+Fees!V492+'Ongoing Cash Flows'!V492+'Terminal Value'!V492</f>
        <v>0</v>
      </c>
      <c r="W492" s="70">
        <f>+Outflows!W492+Fees!W492+'Ongoing Cash Flows'!W492+'Terminal Value'!W492</f>
        <v>0</v>
      </c>
      <c r="X492" s="70">
        <f>+Outflows!X492+Fees!X492+'Ongoing Cash Flows'!X492+'Terminal Value'!X492</f>
        <v>0</v>
      </c>
      <c r="Y492" s="70">
        <f>+Outflows!Y492+Fees!Y492+'Ongoing Cash Flows'!Y492+'Terminal Value'!Y492</f>
        <v>0</v>
      </c>
      <c r="Z492" s="70">
        <f>+Outflows!Z492+Fees!Z492+'Ongoing Cash Flows'!Z492+'Terminal Value'!Z492</f>
        <v>0</v>
      </c>
      <c r="AA492" s="70">
        <f>+Outflows!AA492+Fees!AA492+'Ongoing Cash Flows'!AA492+'Terminal Value'!AA492</f>
        <v>0</v>
      </c>
      <c r="AB492" s="70">
        <f>+Outflows!AB492+Fees!AB492+'Ongoing Cash Flows'!AB492+'Terminal Value'!AB492</f>
        <v>0</v>
      </c>
      <c r="AC492" s="70">
        <f>+Outflows!AC492+Fees!AC492+'Ongoing Cash Flows'!AC492+'Terminal Value'!AC492</f>
        <v>0</v>
      </c>
      <c r="AD492" s="70">
        <f>+Outflows!AD492+Fees!AD492+'Ongoing Cash Flows'!AD492+'Terminal Value'!AD492</f>
        <v>0</v>
      </c>
      <c r="AE492" s="70">
        <f>+Outflows!AE492+Fees!AE492+'Ongoing Cash Flows'!AE492+'Terminal Value'!AE492</f>
        <v>0</v>
      </c>
      <c r="AF492" s="70">
        <f>+Outflows!AF492+Fees!AF492+'Ongoing Cash Flows'!AF492+'Terminal Value'!AF492</f>
        <v>0</v>
      </c>
      <c r="AG492" s="70">
        <f>+Outflows!AG492+Fees!AG492+'Ongoing Cash Flows'!AG492+'Terminal Value'!AG492</f>
        <v>0</v>
      </c>
      <c r="AH492" s="70">
        <f>+Outflows!AH492+Fees!AH492+'Ongoing Cash Flows'!AH492+'Terminal Value'!AH492</f>
        <v>0</v>
      </c>
      <c r="AI492" s="70">
        <f>+Outflows!AI492+Fees!AI492+'Ongoing Cash Flows'!AI492+'Terminal Value'!AI492</f>
        <v>0</v>
      </c>
      <c r="AJ492" s="70">
        <f>+Outflows!AJ492+Fees!AJ492+'Ongoing Cash Flows'!AJ492+'Terminal Value'!AJ492</f>
        <v>0</v>
      </c>
      <c r="AK492" s="70"/>
      <c r="AL492" s="6"/>
      <c r="AM492" s="71"/>
      <c r="AN492" s="72">
        <f t="shared" si="28"/>
        <v>6.2777253985404971E-2</v>
      </c>
      <c r="AO492" s="70">
        <f t="shared" ca="1" si="29"/>
        <v>1595.9264096539205</v>
      </c>
      <c r="AP492" s="166">
        <f t="shared" ca="1" si="30"/>
        <v>0</v>
      </c>
      <c r="AQ492" s="166">
        <f t="shared" ca="1" si="31"/>
        <v>6221391.9116771566</v>
      </c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1"/>
      <c r="CM492" s="1"/>
      <c r="CN492" s="1"/>
      <c r="CO492" s="1"/>
      <c r="CP492" s="1"/>
    </row>
    <row r="493" spans="1:94" x14ac:dyDescent="0.2">
      <c r="A493" s="6">
        <v>491</v>
      </c>
      <c r="B493" s="70">
        <f>+Outflows!B493+Fees!B493+'Ongoing Cash Flows'!B493+'Terminal Value'!B493</f>
        <v>-99567.664469120878</v>
      </c>
      <c r="C493" s="70">
        <f>+Outflows!C493+Fees!C493+'Ongoing Cash Flows'!C493+'Terminal Value'!C493</f>
        <v>14323.8220040542</v>
      </c>
      <c r="D493" s="70">
        <f>+Outflows!D493+Fees!D493+'Ongoing Cash Flows'!D493+'Terminal Value'!D493</f>
        <v>12286.874699159394</v>
      </c>
      <c r="E493" s="70">
        <f>+Outflows!E493+Fees!E493+'Ongoing Cash Flows'!E493+'Terminal Value'!E493</f>
        <v>10322.788641649437</v>
      </c>
      <c r="F493" s="70">
        <f>+Outflows!F493+Fees!F493+'Ongoing Cash Flows'!F493+'Terminal Value'!F493</f>
        <v>9785.9581152169831</v>
      </c>
      <c r="G493" s="70">
        <f>+Outflows!G493+Fees!G493+'Ongoing Cash Flows'!G493+'Terminal Value'!G493</f>
        <v>9566.5065284278571</v>
      </c>
      <c r="H493" s="70">
        <f>+Outflows!H493+Fees!H493+'Ongoing Cash Flows'!H493+'Terminal Value'!H493</f>
        <v>8623.2410356736345</v>
      </c>
      <c r="I493" s="70">
        <f>+Outflows!I493+Fees!I493+'Ongoing Cash Flows'!I493+'Terminal Value'!I493</f>
        <v>8465.3489589570672</v>
      </c>
      <c r="J493" s="70">
        <f>+Outflows!J493+Fees!J493+'Ongoing Cash Flows'!J493+'Terminal Value'!J493</f>
        <v>8452.9147564220766</v>
      </c>
      <c r="K493" s="70">
        <f>+Outflows!K493+Fees!K493+'Ongoing Cash Flows'!K493+'Terminal Value'!K493</f>
        <v>8443.9787186055964</v>
      </c>
      <c r="L493" s="70">
        <f>+Outflows!L493+Fees!L493+'Ongoing Cash Flows'!L493+'Terminal Value'!L493</f>
        <v>8444.9868215416682</v>
      </c>
      <c r="M493" s="70">
        <f>+Outflows!M493+Fees!M493+'Ongoing Cash Flows'!M493+'Terminal Value'!M493</f>
        <v>8417.2000843027745</v>
      </c>
      <c r="N493" s="70">
        <f>+Outflows!N493+Fees!N493+'Ongoing Cash Flows'!N493+'Terminal Value'!N493</f>
        <v>8399.3340890097606</v>
      </c>
      <c r="O493" s="70">
        <f>+Outflows!O493+Fees!O493+'Ongoing Cash Flows'!O493+'Terminal Value'!O493</f>
        <v>8073.4297671709119</v>
      </c>
      <c r="P493" s="70">
        <f>+Outflows!P493+Fees!P493+'Ongoing Cash Flows'!P493+'Terminal Value'!P493</f>
        <v>7965.3516034839395</v>
      </c>
      <c r="Q493" s="70">
        <f>+Outflows!Q493+Fees!Q493+'Ongoing Cash Flows'!Q493+'Terminal Value'!Q493</f>
        <v>7937.014722343315</v>
      </c>
      <c r="R493" s="70">
        <f>+Outflows!R493+Fees!R493+'Ongoing Cash Flows'!R493+'Terminal Value'!R493</f>
        <v>1142.0012843950287</v>
      </c>
      <c r="S493" s="70">
        <f>+Outflows!S493+Fees!S493+'Ongoing Cash Flows'!S493+'Terminal Value'!S493</f>
        <v>0</v>
      </c>
      <c r="T493" s="70">
        <f>+Outflows!T493+Fees!T493+'Ongoing Cash Flows'!T493+'Terminal Value'!T493</f>
        <v>0</v>
      </c>
      <c r="U493" s="70">
        <f>+Outflows!U493+Fees!U493+'Ongoing Cash Flows'!U493+'Terminal Value'!U493</f>
        <v>0</v>
      </c>
      <c r="V493" s="70">
        <f>+Outflows!V493+Fees!V493+'Ongoing Cash Flows'!V493+'Terminal Value'!V493</f>
        <v>0</v>
      </c>
      <c r="W493" s="70">
        <f>+Outflows!W493+Fees!W493+'Ongoing Cash Flows'!W493+'Terminal Value'!W493</f>
        <v>0</v>
      </c>
      <c r="X493" s="70">
        <f>+Outflows!X493+Fees!X493+'Ongoing Cash Flows'!X493+'Terminal Value'!X493</f>
        <v>0</v>
      </c>
      <c r="Y493" s="70">
        <f>+Outflows!Y493+Fees!Y493+'Ongoing Cash Flows'!Y493+'Terminal Value'!Y493</f>
        <v>0</v>
      </c>
      <c r="Z493" s="70">
        <f>+Outflows!Z493+Fees!Z493+'Ongoing Cash Flows'!Z493+'Terminal Value'!Z493</f>
        <v>0</v>
      </c>
      <c r="AA493" s="70">
        <f>+Outflows!AA493+Fees!AA493+'Ongoing Cash Flows'!AA493+'Terminal Value'!AA493</f>
        <v>0</v>
      </c>
      <c r="AB493" s="70">
        <f>+Outflows!AB493+Fees!AB493+'Ongoing Cash Flows'!AB493+'Terminal Value'!AB493</f>
        <v>0</v>
      </c>
      <c r="AC493" s="70">
        <f>+Outflows!AC493+Fees!AC493+'Ongoing Cash Flows'!AC493+'Terminal Value'!AC493</f>
        <v>0</v>
      </c>
      <c r="AD493" s="70">
        <f>+Outflows!AD493+Fees!AD493+'Ongoing Cash Flows'!AD493+'Terminal Value'!AD493</f>
        <v>0</v>
      </c>
      <c r="AE493" s="70">
        <f>+Outflows!AE493+Fees!AE493+'Ongoing Cash Flows'!AE493+'Terminal Value'!AE493</f>
        <v>0</v>
      </c>
      <c r="AF493" s="70">
        <f>+Outflows!AF493+Fees!AF493+'Ongoing Cash Flows'!AF493+'Terminal Value'!AF493</f>
        <v>0</v>
      </c>
      <c r="AG493" s="70">
        <f>+Outflows!AG493+Fees!AG493+'Ongoing Cash Flows'!AG493+'Terminal Value'!AG493</f>
        <v>0</v>
      </c>
      <c r="AH493" s="70">
        <f>+Outflows!AH493+Fees!AH493+'Ongoing Cash Flows'!AH493+'Terminal Value'!AH493</f>
        <v>0</v>
      </c>
      <c r="AI493" s="70">
        <f>+Outflows!AI493+Fees!AI493+'Ongoing Cash Flows'!AI493+'Terminal Value'!AI493</f>
        <v>0</v>
      </c>
      <c r="AJ493" s="70">
        <f>+Outflows!AJ493+Fees!AJ493+'Ongoing Cash Flows'!AJ493+'Terminal Value'!AJ493</f>
        <v>0</v>
      </c>
      <c r="AK493" s="70"/>
      <c r="AL493" s="6"/>
      <c r="AM493" s="71"/>
      <c r="AN493" s="72">
        <f t="shared" si="28"/>
        <v>5.1145824790000918E-2</v>
      </c>
      <c r="AO493" s="70">
        <f t="shared" ca="1" si="29"/>
        <v>-4622.7684790314379</v>
      </c>
      <c r="AP493" s="166">
        <f t="shared" ca="1" si="30"/>
        <v>13871327.195106583</v>
      </c>
      <c r="AQ493" s="166">
        <f t="shared" ca="1" si="31"/>
        <v>0</v>
      </c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1"/>
      <c r="CM493" s="1"/>
      <c r="CN493" s="1"/>
      <c r="CO493" s="1"/>
      <c r="CP493" s="1"/>
    </row>
    <row r="494" spans="1:94" x14ac:dyDescent="0.2">
      <c r="A494" s="6">
        <v>492</v>
      </c>
      <c r="B494" s="70">
        <f>+Outflows!B494+Fees!B494+'Ongoing Cash Flows'!B494+'Terminal Value'!B494</f>
        <v>-99986.113820078841</v>
      </c>
      <c r="C494" s="70">
        <f>+Outflows!C494+Fees!C494+'Ongoing Cash Flows'!C494+'Terminal Value'!C494</f>
        <v>14122.006305727897</v>
      </c>
      <c r="D494" s="70">
        <f>+Outflows!D494+Fees!D494+'Ongoing Cash Flows'!D494+'Terminal Value'!D494</f>
        <v>12374.32904634608</v>
      </c>
      <c r="E494" s="70">
        <f>+Outflows!E494+Fees!E494+'Ongoing Cash Flows'!E494+'Terminal Value'!E494</f>
        <v>10351.539790254206</v>
      </c>
      <c r="F494" s="70">
        <f>+Outflows!F494+Fees!F494+'Ongoing Cash Flows'!F494+'Terminal Value'!F494</f>
        <v>9841.0053118791366</v>
      </c>
      <c r="G494" s="70">
        <f>+Outflows!G494+Fees!G494+'Ongoing Cash Flows'!G494+'Terminal Value'!G494</f>
        <v>9513.6347599871006</v>
      </c>
      <c r="H494" s="70">
        <f>+Outflows!H494+Fees!H494+'Ongoing Cash Flows'!H494+'Terminal Value'!H494</f>
        <v>8633.3768162803826</v>
      </c>
      <c r="I494" s="70">
        <f>+Outflows!I494+Fees!I494+'Ongoing Cash Flows'!I494+'Terminal Value'!I494</f>
        <v>8474.9478523085618</v>
      </c>
      <c r="J494" s="70">
        <f>+Outflows!J494+Fees!J494+'Ongoing Cash Flows'!J494+'Terminal Value'!J494</f>
        <v>8462.5136497735712</v>
      </c>
      <c r="K494" s="70">
        <f>+Outflows!K494+Fees!K494+'Ongoing Cash Flows'!K494+'Terminal Value'!K494</f>
        <v>8453.5938812678578</v>
      </c>
      <c r="L494" s="70">
        <f>+Outflows!L494+Fees!L494+'Ongoing Cash Flows'!L494+'Terminal Value'!L494</f>
        <v>8454.5857148931609</v>
      </c>
      <c r="M494" s="70">
        <f>+Outflows!M494+Fees!M494+'Ongoing Cash Flows'!M494+'Terminal Value'!M494</f>
        <v>8426.815246965034</v>
      </c>
      <c r="N494" s="70">
        <f>+Outflows!N494+Fees!N494+'Ongoing Cash Flows'!N494+'Terminal Value'!N494</f>
        <v>8408.9329823612552</v>
      </c>
      <c r="O494" s="70">
        <f>+Outflows!O494+Fees!O494+'Ongoing Cash Flows'!O494+'Terminal Value'!O494</f>
        <v>8083.0449298331714</v>
      </c>
      <c r="P494" s="70">
        <f>+Outflows!P494+Fees!P494+'Ongoing Cash Flows'!P494+'Terminal Value'!P494</f>
        <v>7974.950496835434</v>
      </c>
      <c r="Q494" s="70">
        <f>+Outflows!Q494+Fees!Q494+'Ongoing Cash Flows'!Q494+'Terminal Value'!Q494</f>
        <v>7946.6298850055755</v>
      </c>
      <c r="R494" s="70">
        <f>+Outflows!R494+Fees!R494+'Ongoing Cash Flows'!R494+'Terminal Value'!R494</f>
        <v>1146.8007310707762</v>
      </c>
      <c r="S494" s="70">
        <f>+Outflows!S494+Fees!S494+'Ongoing Cash Flows'!S494+'Terminal Value'!S494</f>
        <v>0</v>
      </c>
      <c r="T494" s="70">
        <f>+Outflows!T494+Fees!T494+'Ongoing Cash Flows'!T494+'Terminal Value'!T494</f>
        <v>0</v>
      </c>
      <c r="U494" s="70">
        <f>+Outflows!U494+Fees!U494+'Ongoing Cash Flows'!U494+'Terminal Value'!U494</f>
        <v>0</v>
      </c>
      <c r="V494" s="70">
        <f>+Outflows!V494+Fees!V494+'Ongoing Cash Flows'!V494+'Terminal Value'!V494</f>
        <v>0</v>
      </c>
      <c r="W494" s="70">
        <f>+Outflows!W494+Fees!W494+'Ongoing Cash Flows'!W494+'Terminal Value'!W494</f>
        <v>0</v>
      </c>
      <c r="X494" s="70">
        <f>+Outflows!X494+Fees!X494+'Ongoing Cash Flows'!X494+'Terminal Value'!X494</f>
        <v>0</v>
      </c>
      <c r="Y494" s="70">
        <f>+Outflows!Y494+Fees!Y494+'Ongoing Cash Flows'!Y494+'Terminal Value'!Y494</f>
        <v>0</v>
      </c>
      <c r="Z494" s="70">
        <f>+Outflows!Z494+Fees!Z494+'Ongoing Cash Flows'!Z494+'Terminal Value'!Z494</f>
        <v>0</v>
      </c>
      <c r="AA494" s="70">
        <f>+Outflows!AA494+Fees!AA494+'Ongoing Cash Flows'!AA494+'Terminal Value'!AA494</f>
        <v>0</v>
      </c>
      <c r="AB494" s="70">
        <f>+Outflows!AB494+Fees!AB494+'Ongoing Cash Flows'!AB494+'Terminal Value'!AB494</f>
        <v>0</v>
      </c>
      <c r="AC494" s="70">
        <f>+Outflows!AC494+Fees!AC494+'Ongoing Cash Flows'!AC494+'Terminal Value'!AC494</f>
        <v>0</v>
      </c>
      <c r="AD494" s="70">
        <f>+Outflows!AD494+Fees!AD494+'Ongoing Cash Flows'!AD494+'Terminal Value'!AD494</f>
        <v>0</v>
      </c>
      <c r="AE494" s="70">
        <f>+Outflows!AE494+Fees!AE494+'Ongoing Cash Flows'!AE494+'Terminal Value'!AE494</f>
        <v>0</v>
      </c>
      <c r="AF494" s="70">
        <f>+Outflows!AF494+Fees!AF494+'Ongoing Cash Flows'!AF494+'Terminal Value'!AF494</f>
        <v>0</v>
      </c>
      <c r="AG494" s="70">
        <f>+Outflows!AG494+Fees!AG494+'Ongoing Cash Flows'!AG494+'Terminal Value'!AG494</f>
        <v>0</v>
      </c>
      <c r="AH494" s="70">
        <f>+Outflows!AH494+Fees!AH494+'Ongoing Cash Flows'!AH494+'Terminal Value'!AH494</f>
        <v>0</v>
      </c>
      <c r="AI494" s="70">
        <f>+Outflows!AI494+Fees!AI494+'Ongoing Cash Flows'!AI494+'Terminal Value'!AI494</f>
        <v>0</v>
      </c>
      <c r="AJ494" s="70">
        <f>+Outflows!AJ494+Fees!AJ494+'Ongoing Cash Flows'!AJ494+'Terminal Value'!AJ494</f>
        <v>0</v>
      </c>
      <c r="AK494" s="70"/>
      <c r="AL494" s="6"/>
      <c r="AM494" s="71"/>
      <c r="AN494" s="72">
        <f t="shared" si="28"/>
        <v>5.0423499941825864E-2</v>
      </c>
      <c r="AO494" s="70">
        <f t="shared" ca="1" si="29"/>
        <v>-5040.353377919384</v>
      </c>
      <c r="AP494" s="166">
        <f t="shared" ca="1" si="30"/>
        <v>17156230.004053429</v>
      </c>
      <c r="AQ494" s="166">
        <f t="shared" ca="1" si="31"/>
        <v>0</v>
      </c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1"/>
      <c r="CM494" s="1"/>
      <c r="CN494" s="1"/>
      <c r="CO494" s="1"/>
      <c r="CP494" s="1"/>
    </row>
    <row r="495" spans="1:94" x14ac:dyDescent="0.2">
      <c r="A495" s="6">
        <v>493</v>
      </c>
      <c r="B495" s="70">
        <f>+Outflows!B495+Fees!B495+'Ongoing Cash Flows'!B495+'Terminal Value'!B495</f>
        <v>-100915.80902271709</v>
      </c>
      <c r="C495" s="70">
        <f>+Outflows!C495+Fees!C495+'Ongoing Cash Flows'!C495+'Terminal Value'!C495</f>
        <v>14280.684909042737</v>
      </c>
      <c r="D495" s="70">
        <f>+Outflows!D495+Fees!D495+'Ongoing Cash Flows'!D495+'Terminal Value'!D495</f>
        <v>12432.436933564699</v>
      </c>
      <c r="E495" s="70">
        <f>+Outflows!E495+Fees!E495+'Ongoing Cash Flows'!E495+'Terminal Value'!E495</f>
        <v>10377.069124923459</v>
      </c>
      <c r="F495" s="70">
        <f>+Outflows!F495+Fees!F495+'Ongoing Cash Flows'!F495+'Terminal Value'!F495</f>
        <v>9934.4520387670855</v>
      </c>
      <c r="G495" s="70">
        <f>+Outflows!G495+Fees!G495+'Ongoing Cash Flows'!G495+'Terminal Value'!G495</f>
        <v>9547.6411817025109</v>
      </c>
      <c r="H495" s="70">
        <f>+Outflows!H495+Fees!H495+'Ongoing Cash Flows'!H495+'Terminal Value'!H495</f>
        <v>8655.8961166055342</v>
      </c>
      <c r="I495" s="70">
        <f>+Outflows!I495+Fees!I495+'Ongoing Cash Flows'!I495+'Terminal Value'!I495</f>
        <v>8496.2743165009215</v>
      </c>
      <c r="J495" s="70">
        <f>+Outflows!J495+Fees!J495+'Ongoing Cash Flows'!J495+'Terminal Value'!J495</f>
        <v>8483.8401139659309</v>
      </c>
      <c r="K495" s="70">
        <f>+Outflows!K495+Fees!K495+'Ongoing Cash Flows'!K495+'Terminal Value'!K495</f>
        <v>8474.9564920096946</v>
      </c>
      <c r="L495" s="70">
        <f>+Outflows!L495+Fees!L495+'Ongoing Cash Flows'!L495+'Terminal Value'!L495</f>
        <v>8475.9121790855206</v>
      </c>
      <c r="M495" s="70">
        <f>+Outflows!M495+Fees!M495+'Ongoing Cash Flows'!M495+'Terminal Value'!M495</f>
        <v>8448.1778577068726</v>
      </c>
      <c r="N495" s="70">
        <f>+Outflows!N495+Fees!N495+'Ongoing Cash Flows'!N495+'Terminal Value'!N495</f>
        <v>8430.2594465536131</v>
      </c>
      <c r="O495" s="70">
        <f>+Outflows!O495+Fees!O495+'Ongoing Cash Flows'!O495+'Terminal Value'!O495</f>
        <v>8104.4075405750091</v>
      </c>
      <c r="P495" s="70">
        <f>+Outflows!P495+Fees!P495+'Ongoing Cash Flows'!P495+'Terminal Value'!P495</f>
        <v>7996.2769610277928</v>
      </c>
      <c r="Q495" s="70">
        <f>+Outflows!Q495+Fees!Q495+'Ongoing Cash Flows'!Q495+'Terminal Value'!Q495</f>
        <v>7967.9924957474132</v>
      </c>
      <c r="R495" s="70">
        <f>+Outflows!R495+Fees!R495+'Ongoing Cash Flows'!R495+'Terminal Value'!R495</f>
        <v>1157.4639631669559</v>
      </c>
      <c r="S495" s="70">
        <f>+Outflows!S495+Fees!S495+'Ongoing Cash Flows'!S495+'Terminal Value'!S495</f>
        <v>0</v>
      </c>
      <c r="T495" s="70">
        <f>+Outflows!T495+Fees!T495+'Ongoing Cash Flows'!T495+'Terminal Value'!T495</f>
        <v>0</v>
      </c>
      <c r="U495" s="70">
        <f>+Outflows!U495+Fees!U495+'Ongoing Cash Flows'!U495+'Terminal Value'!U495</f>
        <v>0</v>
      </c>
      <c r="V495" s="70">
        <f>+Outflows!V495+Fees!V495+'Ongoing Cash Flows'!V495+'Terminal Value'!V495</f>
        <v>0</v>
      </c>
      <c r="W495" s="70">
        <f>+Outflows!W495+Fees!W495+'Ongoing Cash Flows'!W495+'Terminal Value'!W495</f>
        <v>0</v>
      </c>
      <c r="X495" s="70">
        <f>+Outflows!X495+Fees!X495+'Ongoing Cash Flows'!X495+'Terminal Value'!X495</f>
        <v>0</v>
      </c>
      <c r="Y495" s="70">
        <f>+Outflows!Y495+Fees!Y495+'Ongoing Cash Flows'!Y495+'Terminal Value'!Y495</f>
        <v>0</v>
      </c>
      <c r="Z495" s="70">
        <f>+Outflows!Z495+Fees!Z495+'Ongoing Cash Flows'!Z495+'Terminal Value'!Z495</f>
        <v>0</v>
      </c>
      <c r="AA495" s="70">
        <f>+Outflows!AA495+Fees!AA495+'Ongoing Cash Flows'!AA495+'Terminal Value'!AA495</f>
        <v>0</v>
      </c>
      <c r="AB495" s="70">
        <f>+Outflows!AB495+Fees!AB495+'Ongoing Cash Flows'!AB495+'Terminal Value'!AB495</f>
        <v>0</v>
      </c>
      <c r="AC495" s="70">
        <f>+Outflows!AC495+Fees!AC495+'Ongoing Cash Flows'!AC495+'Terminal Value'!AC495</f>
        <v>0</v>
      </c>
      <c r="AD495" s="70">
        <f>+Outflows!AD495+Fees!AD495+'Ongoing Cash Flows'!AD495+'Terminal Value'!AD495</f>
        <v>0</v>
      </c>
      <c r="AE495" s="70">
        <f>+Outflows!AE495+Fees!AE495+'Ongoing Cash Flows'!AE495+'Terminal Value'!AE495</f>
        <v>0</v>
      </c>
      <c r="AF495" s="70">
        <f>+Outflows!AF495+Fees!AF495+'Ongoing Cash Flows'!AF495+'Terminal Value'!AF495</f>
        <v>0</v>
      </c>
      <c r="AG495" s="70">
        <f>+Outflows!AG495+Fees!AG495+'Ongoing Cash Flows'!AG495+'Terminal Value'!AG495</f>
        <v>0</v>
      </c>
      <c r="AH495" s="70">
        <f>+Outflows!AH495+Fees!AH495+'Ongoing Cash Flows'!AH495+'Terminal Value'!AH495</f>
        <v>0</v>
      </c>
      <c r="AI495" s="70">
        <f>+Outflows!AI495+Fees!AI495+'Ongoing Cash Flows'!AI495+'Terminal Value'!AI495</f>
        <v>0</v>
      </c>
      <c r="AJ495" s="70">
        <f>+Outflows!AJ495+Fees!AJ495+'Ongoing Cash Flows'!AJ495+'Terminal Value'!AJ495</f>
        <v>0</v>
      </c>
      <c r="AK495" s="70"/>
      <c r="AL495" s="6"/>
      <c r="AM495" s="71"/>
      <c r="AN495" s="72">
        <f t="shared" si="28"/>
        <v>4.9670544266700756E-2</v>
      </c>
      <c r="AO495" s="70">
        <f t="shared" ca="1" si="29"/>
        <v>-5492.1404005924296</v>
      </c>
      <c r="AP495" s="166">
        <f t="shared" ca="1" si="30"/>
        <v>21102952.413091984</v>
      </c>
      <c r="AQ495" s="166">
        <f t="shared" ca="1" si="31"/>
        <v>0</v>
      </c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1"/>
      <c r="CM495" s="1"/>
      <c r="CN495" s="1"/>
      <c r="CO495" s="1"/>
      <c r="CP495" s="1"/>
    </row>
    <row r="496" spans="1:94" x14ac:dyDescent="0.2">
      <c r="A496" s="6">
        <v>494</v>
      </c>
      <c r="B496" s="70">
        <f>+Outflows!B496+Fees!B496+'Ongoing Cash Flows'!B496+'Terminal Value'!B496</f>
        <v>-96643.865294486211</v>
      </c>
      <c r="C496" s="70">
        <f>+Outflows!C496+Fees!C496+'Ongoing Cash Flows'!C496+'Terminal Value'!C496</f>
        <v>14226.00332534287</v>
      </c>
      <c r="D496" s="70">
        <f>+Outflows!D496+Fees!D496+'Ongoing Cash Flows'!D496+'Terminal Value'!D496</f>
        <v>12303.377507114368</v>
      </c>
      <c r="E496" s="70">
        <f>+Outflows!E496+Fees!E496+'Ongoing Cash Flows'!E496+'Terminal Value'!E496</f>
        <v>10374.656714009281</v>
      </c>
      <c r="F496" s="70">
        <f>+Outflows!F496+Fees!F496+'Ongoing Cash Flows'!F496+'Terminal Value'!F496</f>
        <v>9835.6666144934316</v>
      </c>
      <c r="G496" s="70">
        <f>+Outflows!G496+Fees!G496+'Ongoing Cash Flows'!G496+'Terminal Value'!G496</f>
        <v>9558.7268348416801</v>
      </c>
      <c r="H496" s="70">
        <f>+Outflows!H496+Fees!H496+'Ongoing Cash Flows'!H496+'Terminal Value'!H496</f>
        <v>8552.4200703538318</v>
      </c>
      <c r="I496" s="70">
        <f>+Outflows!I496+Fees!I496+'Ongoing Cash Flows'!I496+'Terminal Value'!I496</f>
        <v>8398.2793449302881</v>
      </c>
      <c r="J496" s="70">
        <f>+Outflows!J496+Fees!J496+'Ongoing Cash Flows'!J496+'Terminal Value'!J496</f>
        <v>8385.8451423952974</v>
      </c>
      <c r="K496" s="70">
        <f>+Outflows!K496+Fees!K496+'Ongoing Cash Flows'!K496+'Terminal Value'!K496</f>
        <v>8376.7954272669085</v>
      </c>
      <c r="L496" s="70">
        <f>+Outflows!L496+Fees!L496+'Ongoing Cash Flows'!L496+'Terminal Value'!L496</f>
        <v>8377.9172075148872</v>
      </c>
      <c r="M496" s="70">
        <f>+Outflows!M496+Fees!M496+'Ongoing Cash Flows'!M496+'Terminal Value'!M496</f>
        <v>8350.0167929640847</v>
      </c>
      <c r="N496" s="70">
        <f>+Outflows!N496+Fees!N496+'Ongoing Cash Flows'!N496+'Terminal Value'!N496</f>
        <v>8332.2644749829815</v>
      </c>
      <c r="O496" s="70">
        <f>+Outflows!O496+Fees!O496+'Ongoing Cash Flows'!O496+'Terminal Value'!O496</f>
        <v>8006.2464758322221</v>
      </c>
      <c r="P496" s="70">
        <f>+Outflows!P496+Fees!P496+'Ongoing Cash Flows'!P496+'Terminal Value'!P496</f>
        <v>7898.2819894571594</v>
      </c>
      <c r="Q496" s="70">
        <f>+Outflows!Q496+Fees!Q496+'Ongoing Cash Flows'!Q496+'Terminal Value'!Q496</f>
        <v>7869.8314310046262</v>
      </c>
      <c r="R496" s="70">
        <f>+Outflows!R496+Fees!R496+'Ongoing Cash Flows'!R496+'Terminal Value'!R496</f>
        <v>1108.4664773816389</v>
      </c>
      <c r="S496" s="70">
        <f>+Outflows!S496+Fees!S496+'Ongoing Cash Flows'!S496+'Terminal Value'!S496</f>
        <v>0</v>
      </c>
      <c r="T496" s="70">
        <f>+Outflows!T496+Fees!T496+'Ongoing Cash Flows'!T496+'Terminal Value'!T496</f>
        <v>0</v>
      </c>
      <c r="U496" s="70">
        <f>+Outflows!U496+Fees!U496+'Ongoing Cash Flows'!U496+'Terminal Value'!U496</f>
        <v>0</v>
      </c>
      <c r="V496" s="70">
        <f>+Outflows!V496+Fees!V496+'Ongoing Cash Flows'!V496+'Terminal Value'!V496</f>
        <v>0</v>
      </c>
      <c r="W496" s="70">
        <f>+Outflows!W496+Fees!W496+'Ongoing Cash Flows'!W496+'Terminal Value'!W496</f>
        <v>0</v>
      </c>
      <c r="X496" s="70">
        <f>+Outflows!X496+Fees!X496+'Ongoing Cash Flows'!X496+'Terminal Value'!X496</f>
        <v>0</v>
      </c>
      <c r="Y496" s="70">
        <f>+Outflows!Y496+Fees!Y496+'Ongoing Cash Flows'!Y496+'Terminal Value'!Y496</f>
        <v>0</v>
      </c>
      <c r="Z496" s="70">
        <f>+Outflows!Z496+Fees!Z496+'Ongoing Cash Flows'!Z496+'Terminal Value'!Z496</f>
        <v>0</v>
      </c>
      <c r="AA496" s="70">
        <f>+Outflows!AA496+Fees!AA496+'Ongoing Cash Flows'!AA496+'Terminal Value'!AA496</f>
        <v>0</v>
      </c>
      <c r="AB496" s="70">
        <f>+Outflows!AB496+Fees!AB496+'Ongoing Cash Flows'!AB496+'Terminal Value'!AB496</f>
        <v>0</v>
      </c>
      <c r="AC496" s="70">
        <f>+Outflows!AC496+Fees!AC496+'Ongoing Cash Flows'!AC496+'Terminal Value'!AC496</f>
        <v>0</v>
      </c>
      <c r="AD496" s="70">
        <f>+Outflows!AD496+Fees!AD496+'Ongoing Cash Flows'!AD496+'Terminal Value'!AD496</f>
        <v>0</v>
      </c>
      <c r="AE496" s="70">
        <f>+Outflows!AE496+Fees!AE496+'Ongoing Cash Flows'!AE496+'Terminal Value'!AE496</f>
        <v>0</v>
      </c>
      <c r="AF496" s="70">
        <f>+Outflows!AF496+Fees!AF496+'Ongoing Cash Flows'!AF496+'Terminal Value'!AF496</f>
        <v>0</v>
      </c>
      <c r="AG496" s="70">
        <f>+Outflows!AG496+Fees!AG496+'Ongoing Cash Flows'!AG496+'Terminal Value'!AG496</f>
        <v>0</v>
      </c>
      <c r="AH496" s="70">
        <f>+Outflows!AH496+Fees!AH496+'Ongoing Cash Flows'!AH496+'Terminal Value'!AH496</f>
        <v>0</v>
      </c>
      <c r="AI496" s="70">
        <f>+Outflows!AI496+Fees!AI496+'Ongoing Cash Flows'!AI496+'Terminal Value'!AI496</f>
        <v>0</v>
      </c>
      <c r="AJ496" s="70">
        <f>+Outflows!AJ496+Fees!AJ496+'Ongoing Cash Flows'!AJ496+'Terminal Value'!AJ496</f>
        <v>0</v>
      </c>
      <c r="AK496" s="70"/>
      <c r="AL496" s="6"/>
      <c r="AM496" s="71"/>
      <c r="AN496" s="72">
        <f t="shared" si="28"/>
        <v>5.5366078019142145E-2</v>
      </c>
      <c r="AO496" s="70">
        <f t="shared" ca="1" si="29"/>
        <v>-2253.8246363773555</v>
      </c>
      <c r="AP496" s="166">
        <f t="shared" ca="1" si="30"/>
        <v>1837323.9324028513</v>
      </c>
      <c r="AQ496" s="166">
        <f t="shared" ca="1" si="31"/>
        <v>0</v>
      </c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1"/>
      <c r="CM496" s="1"/>
      <c r="CN496" s="1"/>
      <c r="CO496" s="1"/>
      <c r="CP496" s="1"/>
    </row>
    <row r="497" spans="1:94" x14ac:dyDescent="0.2">
      <c r="A497" s="6">
        <v>495</v>
      </c>
      <c r="B497" s="70">
        <f>+Outflows!B497+Fees!B497+'Ongoing Cash Flows'!B497+'Terminal Value'!B497</f>
        <v>-102964.72662120347</v>
      </c>
      <c r="C497" s="70">
        <f>+Outflows!C497+Fees!C497+'Ongoing Cash Flows'!C497+'Terminal Value'!C497</f>
        <v>14273.691271421561</v>
      </c>
      <c r="D497" s="70">
        <f>+Outflows!D497+Fees!D497+'Ongoing Cash Flows'!D497+'Terminal Value'!D497</f>
        <v>12505.373563194431</v>
      </c>
      <c r="E497" s="70">
        <f>+Outflows!E497+Fees!E497+'Ongoing Cash Flows'!E497+'Terminal Value'!E497</f>
        <v>10553.946767801253</v>
      </c>
      <c r="F497" s="70">
        <f>+Outflows!F497+Fees!F497+'Ongoing Cash Flows'!F497+'Terminal Value'!F497</f>
        <v>9974.7902667444832</v>
      </c>
      <c r="G497" s="70">
        <f>+Outflows!G497+Fees!G497+'Ongoing Cash Flows'!G497+'Terminal Value'!G497</f>
        <v>9583.6477122412471</v>
      </c>
      <c r="H497" s="70">
        <f>+Outflows!H497+Fees!H497+'Ongoing Cash Flows'!H497+'Terminal Value'!H497</f>
        <v>8705.5254904162957</v>
      </c>
      <c r="I497" s="70">
        <f>+Outflows!I497+Fees!I497+'Ongoing Cash Flows'!I497+'Terminal Value'!I497</f>
        <v>8543.2748470761198</v>
      </c>
      <c r="J497" s="70">
        <f>+Outflows!J497+Fees!J497+'Ongoing Cash Flows'!J497+'Terminal Value'!J497</f>
        <v>8530.840644541131</v>
      </c>
      <c r="K497" s="70">
        <f>+Outflows!K497+Fees!K497+'Ongoing Cash Flows'!K497+'Terminal Value'!K497</f>
        <v>8522.0366845011231</v>
      </c>
      <c r="L497" s="70">
        <f>+Outflows!L497+Fees!L497+'Ongoing Cash Flows'!L497+'Terminal Value'!L497</f>
        <v>8522.9127096607208</v>
      </c>
      <c r="M497" s="70">
        <f>+Outflows!M497+Fees!M497+'Ongoing Cash Flows'!M497+'Terminal Value'!M497</f>
        <v>8495.2580501982993</v>
      </c>
      <c r="N497" s="70">
        <f>+Outflows!N497+Fees!N497+'Ongoing Cash Flows'!N497+'Terminal Value'!N497</f>
        <v>8477.2599771288133</v>
      </c>
      <c r="O497" s="70">
        <f>+Outflows!O497+Fees!O497+'Ongoing Cash Flows'!O497+'Terminal Value'!O497</f>
        <v>8151.4877330664376</v>
      </c>
      <c r="P497" s="70">
        <f>+Outflows!P497+Fees!P497+'Ongoing Cash Flows'!P497+'Terminal Value'!P497</f>
        <v>8043.2774916029921</v>
      </c>
      <c r="Q497" s="70">
        <f>+Outflows!Q497+Fees!Q497+'Ongoing Cash Flows'!Q497+'Terminal Value'!Q497</f>
        <v>8015.0726882388408</v>
      </c>
      <c r="R497" s="70">
        <f>+Outflows!R497+Fees!R497+'Ongoing Cash Flows'!R497+'Terminal Value'!R497</f>
        <v>1180.9642284545553</v>
      </c>
      <c r="S497" s="70">
        <f>+Outflows!S497+Fees!S497+'Ongoing Cash Flows'!S497+'Terminal Value'!S497</f>
        <v>0</v>
      </c>
      <c r="T497" s="70">
        <f>+Outflows!T497+Fees!T497+'Ongoing Cash Flows'!T497+'Terminal Value'!T497</f>
        <v>0</v>
      </c>
      <c r="U497" s="70">
        <f>+Outflows!U497+Fees!U497+'Ongoing Cash Flows'!U497+'Terminal Value'!U497</f>
        <v>0</v>
      </c>
      <c r="V497" s="70">
        <f>+Outflows!V497+Fees!V497+'Ongoing Cash Flows'!V497+'Terminal Value'!V497</f>
        <v>0</v>
      </c>
      <c r="W497" s="70">
        <f>+Outflows!W497+Fees!W497+'Ongoing Cash Flows'!W497+'Terminal Value'!W497</f>
        <v>0</v>
      </c>
      <c r="X497" s="70">
        <f>+Outflows!X497+Fees!X497+'Ongoing Cash Flows'!X497+'Terminal Value'!X497</f>
        <v>0</v>
      </c>
      <c r="Y497" s="70">
        <f>+Outflows!Y497+Fees!Y497+'Ongoing Cash Flows'!Y497+'Terminal Value'!Y497</f>
        <v>0</v>
      </c>
      <c r="Z497" s="70">
        <f>+Outflows!Z497+Fees!Z497+'Ongoing Cash Flows'!Z497+'Terminal Value'!Z497</f>
        <v>0</v>
      </c>
      <c r="AA497" s="70">
        <f>+Outflows!AA497+Fees!AA497+'Ongoing Cash Flows'!AA497+'Terminal Value'!AA497</f>
        <v>0</v>
      </c>
      <c r="AB497" s="70">
        <f>+Outflows!AB497+Fees!AB497+'Ongoing Cash Flows'!AB497+'Terminal Value'!AB497</f>
        <v>0</v>
      </c>
      <c r="AC497" s="70">
        <f>+Outflows!AC497+Fees!AC497+'Ongoing Cash Flows'!AC497+'Terminal Value'!AC497</f>
        <v>0</v>
      </c>
      <c r="AD497" s="70">
        <f>+Outflows!AD497+Fees!AD497+'Ongoing Cash Flows'!AD497+'Terminal Value'!AD497</f>
        <v>0</v>
      </c>
      <c r="AE497" s="70">
        <f>+Outflows!AE497+Fees!AE497+'Ongoing Cash Flows'!AE497+'Terminal Value'!AE497</f>
        <v>0</v>
      </c>
      <c r="AF497" s="70">
        <f>+Outflows!AF497+Fees!AF497+'Ongoing Cash Flows'!AF497+'Terminal Value'!AF497</f>
        <v>0</v>
      </c>
      <c r="AG497" s="70">
        <f>+Outflows!AG497+Fees!AG497+'Ongoing Cash Flows'!AG497+'Terminal Value'!AG497</f>
        <v>0</v>
      </c>
      <c r="AH497" s="70">
        <f>+Outflows!AH497+Fees!AH497+'Ongoing Cash Flows'!AH497+'Terminal Value'!AH497</f>
        <v>0</v>
      </c>
      <c r="AI497" s="70">
        <f>+Outflows!AI497+Fees!AI497+'Ongoing Cash Flows'!AI497+'Terminal Value'!AI497</f>
        <v>0</v>
      </c>
      <c r="AJ497" s="70">
        <f>+Outflows!AJ497+Fees!AJ497+'Ongoing Cash Flows'!AJ497+'Terminal Value'!AJ497</f>
        <v>0</v>
      </c>
      <c r="AK497" s="70"/>
      <c r="AL497" s="6"/>
      <c r="AM497" s="71"/>
      <c r="AN497" s="72">
        <f t="shared" si="28"/>
        <v>4.733632504940033E-2</v>
      </c>
      <c r="AO497" s="70">
        <f t="shared" ca="1" si="29"/>
        <v>-6903.351171777178</v>
      </c>
      <c r="AP497" s="166">
        <f t="shared" ca="1" si="30"/>
        <v>36060094.195708953</v>
      </c>
      <c r="AQ497" s="166">
        <f t="shared" ca="1" si="31"/>
        <v>0</v>
      </c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1"/>
      <c r="CM497" s="1"/>
      <c r="CN497" s="1"/>
      <c r="CO497" s="1"/>
      <c r="CP497" s="1"/>
    </row>
    <row r="498" spans="1:94" x14ac:dyDescent="0.2">
      <c r="A498" s="6">
        <v>496</v>
      </c>
      <c r="B498" s="70">
        <f>+Outflows!B498+Fees!B498+'Ongoing Cash Flows'!B498+'Terminal Value'!B498</f>
        <v>-101458.92964772829</v>
      </c>
      <c r="C498" s="70">
        <f>+Outflows!C498+Fees!C498+'Ongoing Cash Flows'!C498+'Terminal Value'!C498</f>
        <v>14332.589799396181</v>
      </c>
      <c r="D498" s="70">
        <f>+Outflows!D498+Fees!D498+'Ongoing Cash Flows'!D498+'Terminal Value'!D498</f>
        <v>12381.526601122863</v>
      </c>
      <c r="E498" s="70">
        <f>+Outflows!E498+Fees!E498+'Ongoing Cash Flows'!E498+'Terminal Value'!E498</f>
        <v>10388.489738202014</v>
      </c>
      <c r="F498" s="70">
        <f>+Outflows!F498+Fees!F498+'Ongoing Cash Flows'!F498+'Terminal Value'!F498</f>
        <v>10023.274761804947</v>
      </c>
      <c r="G498" s="70">
        <f>+Outflows!G498+Fees!G498+'Ongoing Cash Flows'!G498+'Terminal Value'!G498</f>
        <v>9633.0146290340854</v>
      </c>
      <c r="H498" s="70">
        <f>+Outflows!H498+Fees!H498+'Ongoing Cash Flows'!H498+'Terminal Value'!H498</f>
        <v>8669.0517147335049</v>
      </c>
      <c r="I498" s="70">
        <f>+Outflows!I498+Fees!I498+'Ongoing Cash Flows'!I498+'Terminal Value'!I498</f>
        <v>8508.7330691421776</v>
      </c>
      <c r="J498" s="70">
        <f>+Outflows!J498+Fees!J498+'Ongoing Cash Flows'!J498+'Terminal Value'!J498</f>
        <v>8496.2988666071869</v>
      </c>
      <c r="K498" s="70">
        <f>+Outflows!K498+Fees!K498+'Ongoing Cash Flows'!K498+'Terminal Value'!K498</f>
        <v>8487.4363611808512</v>
      </c>
      <c r="L498" s="70">
        <f>+Outflows!L498+Fees!L498+'Ongoing Cash Flows'!L498+'Terminal Value'!L498</f>
        <v>8488.3709317267785</v>
      </c>
      <c r="M498" s="70">
        <f>+Outflows!M498+Fees!M498+'Ongoing Cash Flows'!M498+'Terminal Value'!M498</f>
        <v>8460.6577268780293</v>
      </c>
      <c r="N498" s="70">
        <f>+Outflows!N498+Fees!N498+'Ongoing Cash Flows'!N498+'Terminal Value'!N498</f>
        <v>8442.718199194871</v>
      </c>
      <c r="O498" s="70">
        <f>+Outflows!O498+Fees!O498+'Ongoing Cash Flows'!O498+'Terminal Value'!O498</f>
        <v>8116.8874097461667</v>
      </c>
      <c r="P498" s="70">
        <f>+Outflows!P498+Fees!P498+'Ongoing Cash Flows'!P498+'Terminal Value'!P498</f>
        <v>8008.7357136690498</v>
      </c>
      <c r="Q498" s="70">
        <f>+Outflows!Q498+Fees!Q498+'Ongoing Cash Flows'!Q498+'Terminal Value'!Q498</f>
        <v>7980.4723649185707</v>
      </c>
      <c r="R498" s="70">
        <f>+Outflows!R498+Fees!R498+'Ongoing Cash Flows'!R498+'Terminal Value'!R498</f>
        <v>1163.6933394875844</v>
      </c>
      <c r="S498" s="70">
        <f>+Outflows!S498+Fees!S498+'Ongoing Cash Flows'!S498+'Terminal Value'!S498</f>
        <v>0</v>
      </c>
      <c r="T498" s="70">
        <f>+Outflows!T498+Fees!T498+'Ongoing Cash Flows'!T498+'Terminal Value'!T498</f>
        <v>0</v>
      </c>
      <c r="U498" s="70">
        <f>+Outflows!U498+Fees!U498+'Ongoing Cash Flows'!U498+'Terminal Value'!U498</f>
        <v>0</v>
      </c>
      <c r="V498" s="70">
        <f>+Outflows!V498+Fees!V498+'Ongoing Cash Flows'!V498+'Terminal Value'!V498</f>
        <v>0</v>
      </c>
      <c r="W498" s="70">
        <f>+Outflows!W498+Fees!W498+'Ongoing Cash Flows'!W498+'Terminal Value'!W498</f>
        <v>0</v>
      </c>
      <c r="X498" s="70">
        <f>+Outflows!X498+Fees!X498+'Ongoing Cash Flows'!X498+'Terminal Value'!X498</f>
        <v>0</v>
      </c>
      <c r="Y498" s="70">
        <f>+Outflows!Y498+Fees!Y498+'Ongoing Cash Flows'!Y498+'Terminal Value'!Y498</f>
        <v>0</v>
      </c>
      <c r="Z498" s="70">
        <f>+Outflows!Z498+Fees!Z498+'Ongoing Cash Flows'!Z498+'Terminal Value'!Z498</f>
        <v>0</v>
      </c>
      <c r="AA498" s="70">
        <f>+Outflows!AA498+Fees!AA498+'Ongoing Cash Flows'!AA498+'Terminal Value'!AA498</f>
        <v>0</v>
      </c>
      <c r="AB498" s="70">
        <f>+Outflows!AB498+Fees!AB498+'Ongoing Cash Flows'!AB498+'Terminal Value'!AB498</f>
        <v>0</v>
      </c>
      <c r="AC498" s="70">
        <f>+Outflows!AC498+Fees!AC498+'Ongoing Cash Flows'!AC498+'Terminal Value'!AC498</f>
        <v>0</v>
      </c>
      <c r="AD498" s="70">
        <f>+Outflows!AD498+Fees!AD498+'Ongoing Cash Flows'!AD498+'Terminal Value'!AD498</f>
        <v>0</v>
      </c>
      <c r="AE498" s="70">
        <f>+Outflows!AE498+Fees!AE498+'Ongoing Cash Flows'!AE498+'Terminal Value'!AE498</f>
        <v>0</v>
      </c>
      <c r="AF498" s="70">
        <f>+Outflows!AF498+Fees!AF498+'Ongoing Cash Flows'!AF498+'Terminal Value'!AF498</f>
        <v>0</v>
      </c>
      <c r="AG498" s="70">
        <f>+Outflows!AG498+Fees!AG498+'Ongoing Cash Flows'!AG498+'Terminal Value'!AG498</f>
        <v>0</v>
      </c>
      <c r="AH498" s="70">
        <f>+Outflows!AH498+Fees!AH498+'Ongoing Cash Flows'!AH498+'Terminal Value'!AH498</f>
        <v>0</v>
      </c>
      <c r="AI498" s="70">
        <f>+Outflows!AI498+Fees!AI498+'Ongoing Cash Flows'!AI498+'Terminal Value'!AI498</f>
        <v>0</v>
      </c>
      <c r="AJ498" s="70">
        <f>+Outflows!AJ498+Fees!AJ498+'Ongoing Cash Flows'!AJ498+'Terminal Value'!AJ498</f>
        <v>0</v>
      </c>
      <c r="AK498" s="70"/>
      <c r="AL498" s="6"/>
      <c r="AM498" s="71"/>
      <c r="AN498" s="72">
        <f t="shared" si="28"/>
        <v>4.9172869324684149E-2</v>
      </c>
      <c r="AO498" s="70">
        <f t="shared" ca="1" si="29"/>
        <v>-5794.2548438778722</v>
      </c>
      <c r="AP498" s="166">
        <f t="shared" ca="1" si="30"/>
        <v>23969929.182069808</v>
      </c>
      <c r="AQ498" s="166">
        <f t="shared" ca="1" si="31"/>
        <v>0</v>
      </c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1"/>
      <c r="CM498" s="1"/>
      <c r="CN498" s="1"/>
      <c r="CO498" s="1"/>
      <c r="CP498" s="1"/>
    </row>
    <row r="499" spans="1:94" x14ac:dyDescent="0.2">
      <c r="A499" s="6">
        <v>497</v>
      </c>
      <c r="B499" s="70">
        <f>+Outflows!B499+Fees!B499+'Ongoing Cash Flows'!B499+'Terminal Value'!B499</f>
        <v>-103295.01872600756</v>
      </c>
      <c r="C499" s="70">
        <f>+Outflows!C499+Fees!C499+'Ongoing Cash Flows'!C499+'Terminal Value'!C499</f>
        <v>14306.969332569148</v>
      </c>
      <c r="D499" s="70">
        <f>+Outflows!D499+Fees!D499+'Ongoing Cash Flows'!D499+'Terminal Value'!D499</f>
        <v>12517.863856531325</v>
      </c>
      <c r="E499" s="70">
        <f>+Outflows!E499+Fees!E499+'Ongoing Cash Flows'!E499+'Terminal Value'!E499</f>
        <v>10487.657046200035</v>
      </c>
      <c r="F499" s="70">
        <f>+Outflows!F499+Fees!F499+'Ongoing Cash Flows'!F499+'Terminal Value'!F499</f>
        <v>9970.265074951245</v>
      </c>
      <c r="G499" s="70">
        <f>+Outflows!G499+Fees!G499+'Ongoing Cash Flows'!G499+'Terminal Value'!G499</f>
        <v>9817.6373656452652</v>
      </c>
      <c r="H499" s="70">
        <f>+Outflows!H499+Fees!H499+'Ongoing Cash Flows'!H499+'Terminal Value'!H499</f>
        <v>8713.5259050489658</v>
      </c>
      <c r="I499" s="70">
        <f>+Outflows!I499+Fees!I499+'Ongoing Cash Flows'!I499+'Terminal Value'!I499</f>
        <v>8550.8514837266412</v>
      </c>
      <c r="J499" s="70">
        <f>+Outflows!J499+Fees!J499+'Ongoing Cash Flows'!J499+'Terminal Value'!J499</f>
        <v>8538.4172811916505</v>
      </c>
      <c r="K499" s="70">
        <f>+Outflows!K499+Fees!K499+'Ongoing Cash Flows'!K499+'Terminal Value'!K499</f>
        <v>8529.6261629086803</v>
      </c>
      <c r="L499" s="70">
        <f>+Outflows!L499+Fees!L499+'Ongoing Cash Flows'!L499+'Terminal Value'!L499</f>
        <v>8530.4893463112421</v>
      </c>
      <c r="M499" s="70">
        <f>+Outflows!M499+Fees!M499+'Ongoing Cash Flows'!M499+'Terminal Value'!M499</f>
        <v>8502.8475286058565</v>
      </c>
      <c r="N499" s="70">
        <f>+Outflows!N499+Fees!N499+'Ongoing Cash Flows'!N499+'Terminal Value'!N499</f>
        <v>8484.8366137793346</v>
      </c>
      <c r="O499" s="70">
        <f>+Outflows!O499+Fees!O499+'Ongoing Cash Flows'!O499+'Terminal Value'!O499</f>
        <v>8159.0772114739939</v>
      </c>
      <c r="P499" s="70">
        <f>+Outflows!P499+Fees!P499+'Ongoing Cash Flows'!P499+'Terminal Value'!P499</f>
        <v>8050.8541282535134</v>
      </c>
      <c r="Q499" s="70">
        <f>+Outflows!Q499+Fees!Q499+'Ongoing Cash Flows'!Q499+'Terminal Value'!Q499</f>
        <v>8022.662166646398</v>
      </c>
      <c r="R499" s="70">
        <f>+Outflows!R499+Fees!R499+'Ongoing Cash Flows'!R499+'Terminal Value'!R499</f>
        <v>1184.7525467798162</v>
      </c>
      <c r="S499" s="70">
        <f>+Outflows!S499+Fees!S499+'Ongoing Cash Flows'!S499+'Terminal Value'!S499</f>
        <v>0</v>
      </c>
      <c r="T499" s="70">
        <f>+Outflows!T499+Fees!T499+'Ongoing Cash Flows'!T499+'Terminal Value'!T499</f>
        <v>0</v>
      </c>
      <c r="U499" s="70">
        <f>+Outflows!U499+Fees!U499+'Ongoing Cash Flows'!U499+'Terminal Value'!U499</f>
        <v>0</v>
      </c>
      <c r="V499" s="70">
        <f>+Outflows!V499+Fees!V499+'Ongoing Cash Flows'!V499+'Terminal Value'!V499</f>
        <v>0</v>
      </c>
      <c r="W499" s="70">
        <f>+Outflows!W499+Fees!W499+'Ongoing Cash Flows'!W499+'Terminal Value'!W499</f>
        <v>0</v>
      </c>
      <c r="X499" s="70">
        <f>+Outflows!X499+Fees!X499+'Ongoing Cash Flows'!X499+'Terminal Value'!X499</f>
        <v>0</v>
      </c>
      <c r="Y499" s="70">
        <f>+Outflows!Y499+Fees!Y499+'Ongoing Cash Flows'!Y499+'Terminal Value'!Y499</f>
        <v>0</v>
      </c>
      <c r="Z499" s="70">
        <f>+Outflows!Z499+Fees!Z499+'Ongoing Cash Flows'!Z499+'Terminal Value'!Z499</f>
        <v>0</v>
      </c>
      <c r="AA499" s="70">
        <f>+Outflows!AA499+Fees!AA499+'Ongoing Cash Flows'!AA499+'Terminal Value'!AA499</f>
        <v>0</v>
      </c>
      <c r="AB499" s="70">
        <f>+Outflows!AB499+Fees!AB499+'Ongoing Cash Flows'!AB499+'Terminal Value'!AB499</f>
        <v>0</v>
      </c>
      <c r="AC499" s="70">
        <f>+Outflows!AC499+Fees!AC499+'Ongoing Cash Flows'!AC499+'Terminal Value'!AC499</f>
        <v>0</v>
      </c>
      <c r="AD499" s="70">
        <f>+Outflows!AD499+Fees!AD499+'Ongoing Cash Flows'!AD499+'Terminal Value'!AD499</f>
        <v>0</v>
      </c>
      <c r="AE499" s="70">
        <f>+Outflows!AE499+Fees!AE499+'Ongoing Cash Flows'!AE499+'Terminal Value'!AE499</f>
        <v>0</v>
      </c>
      <c r="AF499" s="70">
        <f>+Outflows!AF499+Fees!AF499+'Ongoing Cash Flows'!AF499+'Terminal Value'!AF499</f>
        <v>0</v>
      </c>
      <c r="AG499" s="70">
        <f>+Outflows!AG499+Fees!AG499+'Ongoing Cash Flows'!AG499+'Terminal Value'!AG499</f>
        <v>0</v>
      </c>
      <c r="AH499" s="70">
        <f>+Outflows!AH499+Fees!AH499+'Ongoing Cash Flows'!AH499+'Terminal Value'!AH499</f>
        <v>0</v>
      </c>
      <c r="AI499" s="70">
        <f>+Outflows!AI499+Fees!AI499+'Ongoing Cash Flows'!AI499+'Terminal Value'!AI499</f>
        <v>0</v>
      </c>
      <c r="AJ499" s="70">
        <f>+Outflows!AJ499+Fees!AJ499+'Ongoing Cash Flows'!AJ499+'Terminal Value'!AJ499</f>
        <v>0</v>
      </c>
      <c r="AK499" s="70"/>
      <c r="AL499" s="6"/>
      <c r="AM499" s="71"/>
      <c r="AN499" s="72">
        <f t="shared" si="28"/>
        <v>4.7159102559089658E-2</v>
      </c>
      <c r="AO499" s="70">
        <f t="shared" ca="1" si="29"/>
        <v>-7023.1962126313401</v>
      </c>
      <c r="AP499" s="166">
        <f t="shared" ca="1" si="30"/>
        <v>37513797.3511604</v>
      </c>
      <c r="AQ499" s="166">
        <f t="shared" ca="1" si="31"/>
        <v>0</v>
      </c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1"/>
      <c r="CM499" s="1"/>
      <c r="CN499" s="1"/>
      <c r="CO499" s="1"/>
      <c r="CP499" s="1"/>
    </row>
    <row r="500" spans="1:94" x14ac:dyDescent="0.2">
      <c r="A500" s="6">
        <v>498</v>
      </c>
      <c r="B500" s="70">
        <f>+Outflows!B500+Fees!B500+'Ongoing Cash Flows'!B500+'Terminal Value'!B500</f>
        <v>-94133.11260010727</v>
      </c>
      <c r="C500" s="70">
        <f>+Outflows!C500+Fees!C500+'Ongoing Cash Flows'!C500+'Terminal Value'!C500</f>
        <v>14186.287890571179</v>
      </c>
      <c r="D500" s="70">
        <f>+Outflows!D500+Fees!D500+'Ongoing Cash Flows'!D500+'Terminal Value'!D500</f>
        <v>12149.105799053836</v>
      </c>
      <c r="E500" s="70">
        <f>+Outflows!E500+Fees!E500+'Ongoing Cash Flows'!E500+'Terminal Value'!E500</f>
        <v>10038.786707795714</v>
      </c>
      <c r="F500" s="70">
        <f>+Outflows!F500+Fees!F500+'Ongoing Cash Flows'!F500+'Terminal Value'!F500</f>
        <v>9669.0244274314937</v>
      </c>
      <c r="G500" s="70">
        <f>+Outflows!G500+Fees!G500+'Ongoing Cash Flows'!G500+'Terminal Value'!G500</f>
        <v>9299.8571650177983</v>
      </c>
      <c r="H500" s="70">
        <f>+Outflows!H500+Fees!H500+'Ongoing Cash Flows'!H500+'Terminal Value'!H500</f>
        <v>8491.6040160099383</v>
      </c>
      <c r="I500" s="70">
        <f>+Outflows!I500+Fees!I500+'Ongoing Cash Flows'!I500+'Terminal Value'!I500</f>
        <v>8340.6846867233908</v>
      </c>
      <c r="J500" s="70">
        <f>+Outflows!J500+Fees!J500+'Ongoing Cash Flows'!J500+'Terminal Value'!J500</f>
        <v>8328.2504841884002</v>
      </c>
      <c r="K500" s="70">
        <f>+Outflows!K500+Fees!K500+'Ongoing Cash Flows'!K500+'Terminal Value'!K500</f>
        <v>8319.1031509952518</v>
      </c>
      <c r="L500" s="70">
        <f>+Outflows!L500+Fees!L500+'Ongoing Cash Flows'!L500+'Terminal Value'!L500</f>
        <v>8320.3225493079899</v>
      </c>
      <c r="M500" s="70">
        <f>+Outflows!M500+Fees!M500+'Ongoing Cash Flows'!M500+'Terminal Value'!M500</f>
        <v>8292.3245166924298</v>
      </c>
      <c r="N500" s="70">
        <f>+Outflows!N500+Fees!N500+'Ongoing Cash Flows'!N500+'Terminal Value'!N500</f>
        <v>8274.6698167760842</v>
      </c>
      <c r="O500" s="70">
        <f>+Outflows!O500+Fees!O500+'Ongoing Cash Flows'!O500+'Terminal Value'!O500</f>
        <v>7948.5541995605672</v>
      </c>
      <c r="P500" s="70">
        <f>+Outflows!P500+Fees!P500+'Ongoing Cash Flows'!P500+'Terminal Value'!P500</f>
        <v>7840.6873312502621</v>
      </c>
      <c r="Q500" s="70">
        <f>+Outflows!Q500+Fees!Q500+'Ongoing Cash Flows'!Q500+'Terminal Value'!Q500</f>
        <v>7812.1391547329704</v>
      </c>
      <c r="R500" s="70">
        <f>+Outflows!R500+Fees!R500+'Ongoing Cash Flows'!R500+'Terminal Value'!R500</f>
        <v>1079.6691482781903</v>
      </c>
      <c r="S500" s="70">
        <f>+Outflows!S500+Fees!S500+'Ongoing Cash Flows'!S500+'Terminal Value'!S500</f>
        <v>0</v>
      </c>
      <c r="T500" s="70">
        <f>+Outflows!T500+Fees!T500+'Ongoing Cash Flows'!T500+'Terminal Value'!T500</f>
        <v>0</v>
      </c>
      <c r="U500" s="70">
        <f>+Outflows!U500+Fees!U500+'Ongoing Cash Flows'!U500+'Terminal Value'!U500</f>
        <v>0</v>
      </c>
      <c r="V500" s="70">
        <f>+Outflows!V500+Fees!V500+'Ongoing Cash Flows'!V500+'Terminal Value'!V500</f>
        <v>0</v>
      </c>
      <c r="W500" s="70">
        <f>+Outflows!W500+Fees!W500+'Ongoing Cash Flows'!W500+'Terminal Value'!W500</f>
        <v>0</v>
      </c>
      <c r="X500" s="70">
        <f>+Outflows!X500+Fees!X500+'Ongoing Cash Flows'!X500+'Terminal Value'!X500</f>
        <v>0</v>
      </c>
      <c r="Y500" s="70">
        <f>+Outflows!Y500+Fees!Y500+'Ongoing Cash Flows'!Y500+'Terminal Value'!Y500</f>
        <v>0</v>
      </c>
      <c r="Z500" s="70">
        <f>+Outflows!Z500+Fees!Z500+'Ongoing Cash Flows'!Z500+'Terminal Value'!Z500</f>
        <v>0</v>
      </c>
      <c r="AA500" s="70">
        <f>+Outflows!AA500+Fees!AA500+'Ongoing Cash Flows'!AA500+'Terminal Value'!AA500</f>
        <v>0</v>
      </c>
      <c r="AB500" s="70">
        <f>+Outflows!AB500+Fees!AB500+'Ongoing Cash Flows'!AB500+'Terminal Value'!AB500</f>
        <v>0</v>
      </c>
      <c r="AC500" s="70">
        <f>+Outflows!AC500+Fees!AC500+'Ongoing Cash Flows'!AC500+'Terminal Value'!AC500</f>
        <v>0</v>
      </c>
      <c r="AD500" s="70">
        <f>+Outflows!AD500+Fees!AD500+'Ongoing Cash Flows'!AD500+'Terminal Value'!AD500</f>
        <v>0</v>
      </c>
      <c r="AE500" s="70">
        <f>+Outflows!AE500+Fees!AE500+'Ongoing Cash Flows'!AE500+'Terminal Value'!AE500</f>
        <v>0</v>
      </c>
      <c r="AF500" s="70">
        <f>+Outflows!AF500+Fees!AF500+'Ongoing Cash Flows'!AF500+'Terminal Value'!AF500</f>
        <v>0</v>
      </c>
      <c r="AG500" s="70">
        <f>+Outflows!AG500+Fees!AG500+'Ongoing Cash Flows'!AG500+'Terminal Value'!AG500</f>
        <v>0</v>
      </c>
      <c r="AH500" s="70">
        <f>+Outflows!AH500+Fees!AH500+'Ongoing Cash Flows'!AH500+'Terminal Value'!AH500</f>
        <v>0</v>
      </c>
      <c r="AI500" s="70">
        <f>+Outflows!AI500+Fees!AI500+'Ongoing Cash Flows'!AI500+'Terminal Value'!AI500</f>
        <v>0</v>
      </c>
      <c r="AJ500" s="70">
        <f>+Outflows!AJ500+Fees!AJ500+'Ongoing Cash Flows'!AJ500+'Terminal Value'!AJ500</f>
        <v>0</v>
      </c>
      <c r="AK500" s="70"/>
      <c r="AL500" s="6"/>
      <c r="AM500" s="71"/>
      <c r="AN500" s="72">
        <f t="shared" si="28"/>
        <v>5.7776591181755071E-2</v>
      </c>
      <c r="AO500" s="70">
        <f t="shared" ca="1" si="29"/>
        <v>-952.1167366825332</v>
      </c>
      <c r="AP500" s="166">
        <f t="shared" ca="1" si="30"/>
        <v>2891.3555439353067</v>
      </c>
      <c r="AQ500" s="166">
        <f t="shared" ca="1" si="31"/>
        <v>0</v>
      </c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1"/>
      <c r="CM500" s="1"/>
      <c r="CN500" s="1"/>
      <c r="CO500" s="1"/>
      <c r="CP500" s="1"/>
    </row>
    <row r="501" spans="1:94" x14ac:dyDescent="0.2">
      <c r="A501" s="6">
        <v>499</v>
      </c>
      <c r="B501" s="70">
        <f>+Outflows!B501+Fees!B501+'Ongoing Cash Flows'!B501+'Terminal Value'!B501</f>
        <v>-103226.20116215487</v>
      </c>
      <c r="C501" s="70">
        <f>+Outflows!C501+Fees!C501+'Ongoing Cash Flows'!C501+'Terminal Value'!C501</f>
        <v>14395.319623608899</v>
      </c>
      <c r="D501" s="70">
        <f>+Outflows!D501+Fees!D501+'Ongoing Cash Flows'!D501+'Terminal Value'!D501</f>
        <v>12490.3456308567</v>
      </c>
      <c r="E501" s="70">
        <f>+Outflows!E501+Fees!E501+'Ongoing Cash Flows'!E501+'Terminal Value'!E501</f>
        <v>10441.038660497154</v>
      </c>
      <c r="F501" s="70">
        <f>+Outflows!F501+Fees!F501+'Ongoing Cash Flows'!F501+'Terminal Value'!F501</f>
        <v>9996.6873036183079</v>
      </c>
      <c r="G501" s="70">
        <f>+Outflows!G501+Fees!G501+'Ongoing Cash Flows'!G501+'Terminal Value'!G501</f>
        <v>9699.8716209797949</v>
      </c>
      <c r="H501" s="70">
        <f>+Outflows!H501+Fees!H501+'Ongoing Cash Flows'!H501+'Terminal Value'!H501</f>
        <v>8711.85898950111</v>
      </c>
      <c r="I501" s="70">
        <f>+Outflows!I501+Fees!I501+'Ongoing Cash Flows'!I501+'Terminal Value'!I501</f>
        <v>8549.2728638659119</v>
      </c>
      <c r="J501" s="70">
        <f>+Outflows!J501+Fees!J501+'Ongoing Cash Flows'!J501+'Terminal Value'!J501</f>
        <v>8536.8386613309231</v>
      </c>
      <c r="K501" s="70">
        <f>+Outflows!K501+Fees!K501+'Ongoing Cash Flows'!K501+'Terminal Value'!K501</f>
        <v>8528.0448674210675</v>
      </c>
      <c r="L501" s="70">
        <f>+Outflows!L501+Fees!L501+'Ongoing Cash Flows'!L501+'Terminal Value'!L501</f>
        <v>8528.9107264505128</v>
      </c>
      <c r="M501" s="70">
        <f>+Outflows!M501+Fees!M501+'Ongoing Cash Flows'!M501+'Terminal Value'!M501</f>
        <v>8501.2662331182437</v>
      </c>
      <c r="N501" s="70">
        <f>+Outflows!N501+Fees!N501+'Ongoing Cash Flows'!N501+'Terminal Value'!N501</f>
        <v>8483.2579939186053</v>
      </c>
      <c r="O501" s="70">
        <f>+Outflows!O501+Fees!O501+'Ongoing Cash Flows'!O501+'Terminal Value'!O501</f>
        <v>8157.495915986382</v>
      </c>
      <c r="P501" s="70">
        <f>+Outflows!P501+Fees!P501+'Ongoing Cash Flows'!P501+'Terminal Value'!P501</f>
        <v>8049.2755083927841</v>
      </c>
      <c r="Q501" s="70">
        <f>+Outflows!Q501+Fees!Q501+'Ongoing Cash Flows'!Q501+'Terminal Value'!Q501</f>
        <v>8021.0808711587852</v>
      </c>
      <c r="R501" s="70">
        <f>+Outflows!R501+Fees!R501+'Ongoing Cash Flows'!R501+'Terminal Value'!R501</f>
        <v>1183.9632368494515</v>
      </c>
      <c r="S501" s="70">
        <f>+Outflows!S501+Fees!S501+'Ongoing Cash Flows'!S501+'Terminal Value'!S501</f>
        <v>0</v>
      </c>
      <c r="T501" s="70">
        <f>+Outflows!T501+Fees!T501+'Ongoing Cash Flows'!T501+'Terminal Value'!T501</f>
        <v>0</v>
      </c>
      <c r="U501" s="70">
        <f>+Outflows!U501+Fees!U501+'Ongoing Cash Flows'!U501+'Terminal Value'!U501</f>
        <v>0</v>
      </c>
      <c r="V501" s="70">
        <f>+Outflows!V501+Fees!V501+'Ongoing Cash Flows'!V501+'Terminal Value'!V501</f>
        <v>0</v>
      </c>
      <c r="W501" s="70">
        <f>+Outflows!W501+Fees!W501+'Ongoing Cash Flows'!W501+'Terminal Value'!W501</f>
        <v>0</v>
      </c>
      <c r="X501" s="70">
        <f>+Outflows!X501+Fees!X501+'Ongoing Cash Flows'!X501+'Terminal Value'!X501</f>
        <v>0</v>
      </c>
      <c r="Y501" s="70">
        <f>+Outflows!Y501+Fees!Y501+'Ongoing Cash Flows'!Y501+'Terminal Value'!Y501</f>
        <v>0</v>
      </c>
      <c r="Z501" s="70">
        <f>+Outflows!Z501+Fees!Z501+'Ongoing Cash Flows'!Z501+'Terminal Value'!Z501</f>
        <v>0</v>
      </c>
      <c r="AA501" s="70">
        <f>+Outflows!AA501+Fees!AA501+'Ongoing Cash Flows'!AA501+'Terminal Value'!AA501</f>
        <v>0</v>
      </c>
      <c r="AB501" s="70">
        <f>+Outflows!AB501+Fees!AB501+'Ongoing Cash Flows'!AB501+'Terminal Value'!AB501</f>
        <v>0</v>
      </c>
      <c r="AC501" s="70">
        <f>+Outflows!AC501+Fees!AC501+'Ongoing Cash Flows'!AC501+'Terminal Value'!AC501</f>
        <v>0</v>
      </c>
      <c r="AD501" s="70">
        <f>+Outflows!AD501+Fees!AD501+'Ongoing Cash Flows'!AD501+'Terminal Value'!AD501</f>
        <v>0</v>
      </c>
      <c r="AE501" s="70">
        <f>+Outflows!AE501+Fees!AE501+'Ongoing Cash Flows'!AE501+'Terminal Value'!AE501</f>
        <v>0</v>
      </c>
      <c r="AF501" s="70">
        <f>+Outflows!AF501+Fees!AF501+'Ongoing Cash Flows'!AF501+'Terminal Value'!AF501</f>
        <v>0</v>
      </c>
      <c r="AG501" s="70">
        <f>+Outflows!AG501+Fees!AG501+'Ongoing Cash Flows'!AG501+'Terminal Value'!AG501</f>
        <v>0</v>
      </c>
      <c r="AH501" s="70">
        <f>+Outflows!AH501+Fees!AH501+'Ongoing Cash Flows'!AH501+'Terminal Value'!AH501</f>
        <v>0</v>
      </c>
      <c r="AI501" s="70">
        <f>+Outflows!AI501+Fees!AI501+'Ongoing Cash Flows'!AI501+'Terminal Value'!AI501</f>
        <v>0</v>
      </c>
      <c r="AJ501" s="70">
        <f>+Outflows!AJ501+Fees!AJ501+'Ongoing Cash Flows'!AJ501+'Terminal Value'!AJ501</f>
        <v>0</v>
      </c>
      <c r="AK501" s="70"/>
      <c r="AL501" s="6"/>
      <c r="AM501" s="71"/>
      <c r="AN501" s="72">
        <f t="shared" si="28"/>
        <v>4.7167971730232239E-2</v>
      </c>
      <c r="AO501" s="70">
        <f t="shared" ca="1" si="29"/>
        <v>-7011.9154703769264</v>
      </c>
      <c r="AP501" s="166">
        <f t="shared" ca="1" si="30"/>
        <v>37375738.879809901</v>
      </c>
      <c r="AQ501" s="166">
        <f t="shared" ca="1" si="31"/>
        <v>0</v>
      </c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1"/>
      <c r="CM501" s="1"/>
      <c r="CN501" s="1"/>
      <c r="CO501" s="1"/>
      <c r="CP501" s="1"/>
    </row>
    <row r="502" spans="1:94" x14ac:dyDescent="0.2">
      <c r="A502" s="6">
        <v>500</v>
      </c>
      <c r="B502" s="70">
        <f>+Outflows!B502+Fees!B502+'Ongoing Cash Flows'!B502+'Terminal Value'!B502</f>
        <v>-101387.05280009985</v>
      </c>
      <c r="C502" s="70">
        <f>+Outflows!C502+Fees!C502+'Ongoing Cash Flows'!C502+'Terminal Value'!C502</f>
        <v>14335.565818494872</v>
      </c>
      <c r="D502" s="70">
        <f>+Outflows!D502+Fees!D502+'Ongoing Cash Flows'!D502+'Terminal Value'!D502</f>
        <v>12448.203367078477</v>
      </c>
      <c r="E502" s="70">
        <f>+Outflows!E502+Fees!E502+'Ongoing Cash Flows'!E502+'Terminal Value'!E502</f>
        <v>10451.939371201115</v>
      </c>
      <c r="F502" s="70">
        <f>+Outflows!F502+Fees!F502+'Ongoing Cash Flows'!F502+'Terminal Value'!F502</f>
        <v>9952.5335879067898</v>
      </c>
      <c r="G502" s="70">
        <f>+Outflows!G502+Fees!G502+'Ongoing Cash Flows'!G502+'Terminal Value'!G502</f>
        <v>9697.2662958926794</v>
      </c>
      <c r="H502" s="70">
        <f>+Outflows!H502+Fees!H502+'Ongoing Cash Flows'!H502+'Terminal Value'!H502</f>
        <v>8667.3106964798062</v>
      </c>
      <c r="I502" s="70">
        <f>+Outflows!I502+Fees!I502+'Ongoing Cash Flows'!I502+'Terminal Value'!I502</f>
        <v>8507.0842717590604</v>
      </c>
      <c r="J502" s="70">
        <f>+Outflows!J502+Fees!J502+'Ongoing Cash Flows'!J502+'Terminal Value'!J502</f>
        <v>8494.6500692240697</v>
      </c>
      <c r="K502" s="70">
        <f>+Outflows!K502+Fees!K502+'Ongoing Cash Flows'!K502+'Terminal Value'!K502</f>
        <v>8485.7847692258983</v>
      </c>
      <c r="L502" s="70">
        <f>+Outflows!L502+Fees!L502+'Ongoing Cash Flows'!L502+'Terminal Value'!L502</f>
        <v>8486.7221343436595</v>
      </c>
      <c r="M502" s="70">
        <f>+Outflows!M502+Fees!M502+'Ongoing Cash Flows'!M502+'Terminal Value'!M502</f>
        <v>8459.0061349230746</v>
      </c>
      <c r="N502" s="70">
        <f>+Outflows!N502+Fees!N502+'Ongoing Cash Flows'!N502+'Terminal Value'!N502</f>
        <v>8441.0694018117538</v>
      </c>
      <c r="O502" s="70">
        <f>+Outflows!O502+Fees!O502+'Ongoing Cash Flows'!O502+'Terminal Value'!O502</f>
        <v>8115.235817791212</v>
      </c>
      <c r="P502" s="70">
        <f>+Outflows!P502+Fees!P502+'Ongoing Cash Flows'!P502+'Terminal Value'!P502</f>
        <v>8007.0869162859317</v>
      </c>
      <c r="Q502" s="70">
        <f>+Outflows!Q502+Fees!Q502+'Ongoing Cash Flows'!Q502+'Terminal Value'!Q502</f>
        <v>7978.820772963616</v>
      </c>
      <c r="R502" s="70">
        <f>+Outflows!R502+Fees!R502+'Ongoing Cash Flows'!R502+'Terminal Value'!R502</f>
        <v>1162.8689407960251</v>
      </c>
      <c r="S502" s="70">
        <f>+Outflows!S502+Fees!S502+'Ongoing Cash Flows'!S502+'Terminal Value'!S502</f>
        <v>0</v>
      </c>
      <c r="T502" s="70">
        <f>+Outflows!T502+Fees!T502+'Ongoing Cash Flows'!T502+'Terminal Value'!T502</f>
        <v>0</v>
      </c>
      <c r="U502" s="70">
        <f>+Outflows!U502+Fees!U502+'Ongoing Cash Flows'!U502+'Terminal Value'!U502</f>
        <v>0</v>
      </c>
      <c r="V502" s="70">
        <f>+Outflows!V502+Fees!V502+'Ongoing Cash Flows'!V502+'Terminal Value'!V502</f>
        <v>0</v>
      </c>
      <c r="W502" s="70">
        <f>+Outflows!W502+Fees!W502+'Ongoing Cash Flows'!W502+'Terminal Value'!W502</f>
        <v>0</v>
      </c>
      <c r="X502" s="70">
        <f>+Outflows!X502+Fees!X502+'Ongoing Cash Flows'!X502+'Terminal Value'!X502</f>
        <v>0</v>
      </c>
      <c r="Y502" s="70">
        <f>+Outflows!Y502+Fees!Y502+'Ongoing Cash Flows'!Y502+'Terminal Value'!Y502</f>
        <v>0</v>
      </c>
      <c r="Z502" s="70">
        <f>+Outflows!Z502+Fees!Z502+'Ongoing Cash Flows'!Z502+'Terminal Value'!Z502</f>
        <v>0</v>
      </c>
      <c r="AA502" s="70">
        <f>+Outflows!AA502+Fees!AA502+'Ongoing Cash Flows'!AA502+'Terminal Value'!AA502</f>
        <v>0</v>
      </c>
      <c r="AB502" s="70">
        <f>+Outflows!AB502+Fees!AB502+'Ongoing Cash Flows'!AB502+'Terminal Value'!AB502</f>
        <v>0</v>
      </c>
      <c r="AC502" s="70">
        <f>+Outflows!AC502+Fees!AC502+'Ongoing Cash Flows'!AC502+'Terminal Value'!AC502</f>
        <v>0</v>
      </c>
      <c r="AD502" s="70">
        <f>+Outflows!AD502+Fees!AD502+'Ongoing Cash Flows'!AD502+'Terminal Value'!AD502</f>
        <v>0</v>
      </c>
      <c r="AE502" s="70">
        <f>+Outflows!AE502+Fees!AE502+'Ongoing Cash Flows'!AE502+'Terminal Value'!AE502</f>
        <v>0</v>
      </c>
      <c r="AF502" s="70">
        <f>+Outflows!AF502+Fees!AF502+'Ongoing Cash Flows'!AF502+'Terminal Value'!AF502</f>
        <v>0</v>
      </c>
      <c r="AG502" s="70">
        <f>+Outflows!AG502+Fees!AG502+'Ongoing Cash Flows'!AG502+'Terminal Value'!AG502</f>
        <v>0</v>
      </c>
      <c r="AH502" s="70">
        <f>+Outflows!AH502+Fees!AH502+'Ongoing Cash Flows'!AH502+'Terminal Value'!AH502</f>
        <v>0</v>
      </c>
      <c r="AI502" s="70">
        <f>+Outflows!AI502+Fees!AI502+'Ongoing Cash Flows'!AI502+'Terminal Value'!AI502</f>
        <v>0</v>
      </c>
      <c r="AJ502" s="70">
        <f>+Outflows!AJ502+Fees!AJ502+'Ongoing Cash Flows'!AJ502+'Terminal Value'!AJ502</f>
        <v>0</v>
      </c>
      <c r="AK502" s="70"/>
      <c r="AL502" s="6"/>
      <c r="AM502" s="71"/>
      <c r="AN502" s="72">
        <f t="shared" si="28"/>
        <v>4.9447652697563182E-2</v>
      </c>
      <c r="AO502" s="70">
        <f t="shared" ca="1" si="29"/>
        <v>-5635.4683052308856</v>
      </c>
      <c r="AP502" s="166">
        <f t="shared" ca="1" si="30"/>
        <v>22440333.321942527</v>
      </c>
      <c r="AQ502" s="166">
        <f t="shared" ca="1" si="31"/>
        <v>0</v>
      </c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1"/>
      <c r="CM502" s="1"/>
      <c r="CN502" s="1"/>
      <c r="CO502" s="1"/>
      <c r="CP502" s="1"/>
    </row>
    <row r="503" spans="1:94" x14ac:dyDescent="0.2">
      <c r="A503" s="6">
        <v>501</v>
      </c>
      <c r="B503" s="70">
        <f>+Outflows!B503+Fees!B503+'Ongoing Cash Flows'!B503+'Terminal Value'!B503</f>
        <v>-98628.824982442355</v>
      </c>
      <c r="C503" s="70">
        <f>+Outflows!C503+Fees!C503+'Ongoing Cash Flows'!C503+'Terminal Value'!C503</f>
        <v>14281.061137232173</v>
      </c>
      <c r="D503" s="70">
        <f>+Outflows!D503+Fees!D503+'Ongoing Cash Flows'!D503+'Terminal Value'!D503</f>
        <v>12316.618388453069</v>
      </c>
      <c r="E503" s="70">
        <f>+Outflows!E503+Fees!E503+'Ongoing Cash Flows'!E503+'Terminal Value'!E503</f>
        <v>10365.468645340541</v>
      </c>
      <c r="F503" s="70">
        <f>+Outflows!F503+Fees!F503+'Ongoing Cash Flows'!F503+'Terminal Value'!F503</f>
        <v>9896.6645735781658</v>
      </c>
      <c r="G503" s="70">
        <f>+Outflows!G503+Fees!G503+'Ongoing Cash Flows'!G503+'Terminal Value'!G503</f>
        <v>9545.8231220502093</v>
      </c>
      <c r="H503" s="70">
        <f>+Outflows!H503+Fees!H503+'Ongoing Cash Flows'!H503+'Terminal Value'!H503</f>
        <v>8600.5002403058297</v>
      </c>
      <c r="I503" s="70">
        <f>+Outflows!I503+Fees!I503+'Ongoing Cash Flows'!I503+'Terminal Value'!I503</f>
        <v>8443.812732204251</v>
      </c>
      <c r="J503" s="70">
        <f>+Outflows!J503+Fees!J503+'Ongoing Cash Flows'!J503+'Terminal Value'!J503</f>
        <v>8431.3785296692604</v>
      </c>
      <c r="K503" s="70">
        <f>+Outflows!K503+Fees!K503+'Ongoing Cash Flows'!K503+'Terminal Value'!K503</f>
        <v>8422.4059897735387</v>
      </c>
      <c r="L503" s="70">
        <f>+Outflows!L503+Fees!L503+'Ongoing Cash Flows'!L503+'Terminal Value'!L503</f>
        <v>8423.4505947888501</v>
      </c>
      <c r="M503" s="70">
        <f>+Outflows!M503+Fees!M503+'Ongoing Cash Flows'!M503+'Terminal Value'!M503</f>
        <v>8395.6273554707168</v>
      </c>
      <c r="N503" s="70">
        <f>+Outflows!N503+Fees!N503+'Ongoing Cash Flows'!N503+'Terminal Value'!N503</f>
        <v>8377.7978622569444</v>
      </c>
      <c r="O503" s="70">
        <f>+Outflows!O503+Fees!O503+'Ongoing Cash Flows'!O503+'Terminal Value'!O503</f>
        <v>8051.8570383388533</v>
      </c>
      <c r="P503" s="70">
        <f>+Outflows!P503+Fees!P503+'Ongoing Cash Flows'!P503+'Terminal Value'!P503</f>
        <v>7943.8153767311233</v>
      </c>
      <c r="Q503" s="70">
        <f>+Outflows!Q503+Fees!Q503+'Ongoing Cash Flows'!Q503+'Terminal Value'!Q503</f>
        <v>7915.4419935112564</v>
      </c>
      <c r="R503" s="70">
        <f>+Outflows!R503+Fees!R503+'Ongoing Cash Flows'!R503+'Terminal Value'!R503</f>
        <v>1131.2331710186209</v>
      </c>
      <c r="S503" s="70">
        <f>+Outflows!S503+Fees!S503+'Ongoing Cash Flows'!S503+'Terminal Value'!S503</f>
        <v>0</v>
      </c>
      <c r="T503" s="70">
        <f>+Outflows!T503+Fees!T503+'Ongoing Cash Flows'!T503+'Terminal Value'!T503</f>
        <v>0</v>
      </c>
      <c r="U503" s="70">
        <f>+Outflows!U503+Fees!U503+'Ongoing Cash Flows'!U503+'Terminal Value'!U503</f>
        <v>0</v>
      </c>
      <c r="V503" s="70">
        <f>+Outflows!V503+Fees!V503+'Ongoing Cash Flows'!V503+'Terminal Value'!V503</f>
        <v>0</v>
      </c>
      <c r="W503" s="70">
        <f>+Outflows!W503+Fees!W503+'Ongoing Cash Flows'!W503+'Terminal Value'!W503</f>
        <v>0</v>
      </c>
      <c r="X503" s="70">
        <f>+Outflows!X503+Fees!X503+'Ongoing Cash Flows'!X503+'Terminal Value'!X503</f>
        <v>0</v>
      </c>
      <c r="Y503" s="70">
        <f>+Outflows!Y503+Fees!Y503+'Ongoing Cash Flows'!Y503+'Terminal Value'!Y503</f>
        <v>0</v>
      </c>
      <c r="Z503" s="70">
        <f>+Outflows!Z503+Fees!Z503+'Ongoing Cash Flows'!Z503+'Terminal Value'!Z503</f>
        <v>0</v>
      </c>
      <c r="AA503" s="70">
        <f>+Outflows!AA503+Fees!AA503+'Ongoing Cash Flows'!AA503+'Terminal Value'!AA503</f>
        <v>0</v>
      </c>
      <c r="AB503" s="70">
        <f>+Outflows!AB503+Fees!AB503+'Ongoing Cash Flows'!AB503+'Terminal Value'!AB503</f>
        <v>0</v>
      </c>
      <c r="AC503" s="70">
        <f>+Outflows!AC503+Fees!AC503+'Ongoing Cash Flows'!AC503+'Terminal Value'!AC503</f>
        <v>0</v>
      </c>
      <c r="AD503" s="70">
        <f>+Outflows!AD503+Fees!AD503+'Ongoing Cash Flows'!AD503+'Terminal Value'!AD503</f>
        <v>0</v>
      </c>
      <c r="AE503" s="70">
        <f>+Outflows!AE503+Fees!AE503+'Ongoing Cash Flows'!AE503+'Terminal Value'!AE503</f>
        <v>0</v>
      </c>
      <c r="AF503" s="70">
        <f>+Outflows!AF503+Fees!AF503+'Ongoing Cash Flows'!AF503+'Terminal Value'!AF503</f>
        <v>0</v>
      </c>
      <c r="AG503" s="70">
        <f>+Outflows!AG503+Fees!AG503+'Ongoing Cash Flows'!AG503+'Terminal Value'!AG503</f>
        <v>0</v>
      </c>
      <c r="AH503" s="70">
        <f>+Outflows!AH503+Fees!AH503+'Ongoing Cash Flows'!AH503+'Terminal Value'!AH503</f>
        <v>0</v>
      </c>
      <c r="AI503" s="70">
        <f>+Outflows!AI503+Fees!AI503+'Ongoing Cash Flows'!AI503+'Terminal Value'!AI503</f>
        <v>0</v>
      </c>
      <c r="AJ503" s="70">
        <f>+Outflows!AJ503+Fees!AJ503+'Ongoing Cash Flows'!AJ503+'Terminal Value'!AJ503</f>
        <v>0</v>
      </c>
      <c r="AK503" s="70"/>
      <c r="AL503" s="6"/>
      <c r="AM503" s="71"/>
      <c r="AN503" s="72">
        <f t="shared" si="28"/>
        <v>5.2637162804603579E-2</v>
      </c>
      <c r="AO503" s="70">
        <f t="shared" ca="1" si="29"/>
        <v>-3773.6274952061044</v>
      </c>
      <c r="AP503" s="166">
        <f t="shared" ca="1" si="30"/>
        <v>8267247.0679423269</v>
      </c>
      <c r="AQ503" s="166">
        <f t="shared" ca="1" si="31"/>
        <v>0</v>
      </c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1"/>
      <c r="CM503" s="1"/>
      <c r="CN503" s="1"/>
      <c r="CO503" s="1"/>
      <c r="CP503" s="1"/>
    </row>
    <row r="504" spans="1:94" x14ac:dyDescent="0.2">
      <c r="A504" s="6">
        <v>502</v>
      </c>
      <c r="B504" s="70">
        <f>+Outflows!B504+Fees!B504+'Ongoing Cash Flows'!B504+'Terminal Value'!B504</f>
        <v>-93085.664746549752</v>
      </c>
      <c r="C504" s="70">
        <f>+Outflows!C504+Fees!C504+'Ongoing Cash Flows'!C504+'Terminal Value'!C504</f>
        <v>14131.572435528649</v>
      </c>
      <c r="D504" s="70">
        <f>+Outflows!D504+Fees!D504+'Ongoing Cash Flows'!D504+'Terminal Value'!D504</f>
        <v>12056.237178868163</v>
      </c>
      <c r="E504" s="70">
        <f>+Outflows!E504+Fees!E504+'Ongoing Cash Flows'!E504+'Terminal Value'!E504</f>
        <v>10225.741021597203</v>
      </c>
      <c r="F504" s="70">
        <f>+Outflows!F504+Fees!F504+'Ongoing Cash Flows'!F504+'Terminal Value'!F504</f>
        <v>9697.2971240829793</v>
      </c>
      <c r="G504" s="70">
        <f>+Outflows!G504+Fees!G504+'Ongoing Cash Flows'!G504+'Terminal Value'!G504</f>
        <v>9371.4419432120267</v>
      </c>
      <c r="H504" s="70">
        <f>+Outflows!H504+Fees!H504+'Ongoing Cash Flows'!H504+'Terminal Value'!H504</f>
        <v>8466.2324827135835</v>
      </c>
      <c r="I504" s="70">
        <f>+Outflows!I504+Fees!I504+'Ongoing Cash Flows'!I504+'Terminal Value'!I504</f>
        <v>8316.6570709210628</v>
      </c>
      <c r="J504" s="70">
        <f>+Outflows!J504+Fees!J504+'Ongoing Cash Flows'!J504+'Terminal Value'!J504</f>
        <v>8304.222868386074</v>
      </c>
      <c r="K504" s="70">
        <f>+Outflows!K504+Fees!K504+'Ongoing Cash Flows'!K504+'Terminal Value'!K504</f>
        <v>8295.0348104203804</v>
      </c>
      <c r="L504" s="70">
        <f>+Outflows!L504+Fees!L504+'Ongoing Cash Flows'!L504+'Terminal Value'!L504</f>
        <v>8296.2949335056637</v>
      </c>
      <c r="M504" s="70">
        <f>+Outflows!M504+Fees!M504+'Ongoing Cash Flows'!M504+'Terminal Value'!M504</f>
        <v>8268.2561761175566</v>
      </c>
      <c r="N504" s="70">
        <f>+Outflows!N504+Fees!N504+'Ongoing Cash Flows'!N504+'Terminal Value'!N504</f>
        <v>8250.6422009737562</v>
      </c>
      <c r="O504" s="70">
        <f>+Outflows!O504+Fees!O504+'Ongoing Cash Flows'!O504+'Terminal Value'!O504</f>
        <v>7924.485858985694</v>
      </c>
      <c r="P504" s="70">
        <f>+Outflows!P504+Fees!P504+'Ongoing Cash Flows'!P504+'Terminal Value'!P504</f>
        <v>7816.659715447935</v>
      </c>
      <c r="Q504" s="70">
        <f>+Outflows!Q504+Fees!Q504+'Ongoing Cash Flows'!Q504+'Terminal Value'!Q504</f>
        <v>7788.0708141580981</v>
      </c>
      <c r="R504" s="70">
        <f>+Outflows!R504+Fees!R504+'Ongoing Cash Flows'!R504+'Terminal Value'!R504</f>
        <v>1067.655340377027</v>
      </c>
      <c r="S504" s="70">
        <f>+Outflows!S504+Fees!S504+'Ongoing Cash Flows'!S504+'Terminal Value'!S504</f>
        <v>0</v>
      </c>
      <c r="T504" s="70">
        <f>+Outflows!T504+Fees!T504+'Ongoing Cash Flows'!T504+'Terminal Value'!T504</f>
        <v>0</v>
      </c>
      <c r="U504" s="70">
        <f>+Outflows!U504+Fees!U504+'Ongoing Cash Flows'!U504+'Terminal Value'!U504</f>
        <v>0</v>
      </c>
      <c r="V504" s="70">
        <f>+Outflows!V504+Fees!V504+'Ongoing Cash Flows'!V504+'Terminal Value'!V504</f>
        <v>0</v>
      </c>
      <c r="W504" s="70">
        <f>+Outflows!W504+Fees!W504+'Ongoing Cash Flows'!W504+'Terminal Value'!W504</f>
        <v>0</v>
      </c>
      <c r="X504" s="70">
        <f>+Outflows!X504+Fees!X504+'Ongoing Cash Flows'!X504+'Terminal Value'!X504</f>
        <v>0</v>
      </c>
      <c r="Y504" s="70">
        <f>+Outflows!Y504+Fees!Y504+'Ongoing Cash Flows'!Y504+'Terminal Value'!Y504</f>
        <v>0</v>
      </c>
      <c r="Z504" s="70">
        <f>+Outflows!Z504+Fees!Z504+'Ongoing Cash Flows'!Z504+'Terminal Value'!Z504</f>
        <v>0</v>
      </c>
      <c r="AA504" s="70">
        <f>+Outflows!AA504+Fees!AA504+'Ongoing Cash Flows'!AA504+'Terminal Value'!AA504</f>
        <v>0</v>
      </c>
      <c r="AB504" s="70">
        <f>+Outflows!AB504+Fees!AB504+'Ongoing Cash Flows'!AB504+'Terminal Value'!AB504</f>
        <v>0</v>
      </c>
      <c r="AC504" s="70">
        <f>+Outflows!AC504+Fees!AC504+'Ongoing Cash Flows'!AC504+'Terminal Value'!AC504</f>
        <v>0</v>
      </c>
      <c r="AD504" s="70">
        <f>+Outflows!AD504+Fees!AD504+'Ongoing Cash Flows'!AD504+'Terminal Value'!AD504</f>
        <v>0</v>
      </c>
      <c r="AE504" s="70">
        <f>+Outflows!AE504+Fees!AE504+'Ongoing Cash Flows'!AE504+'Terminal Value'!AE504</f>
        <v>0</v>
      </c>
      <c r="AF504" s="70">
        <f>+Outflows!AF504+Fees!AF504+'Ongoing Cash Flows'!AF504+'Terminal Value'!AF504</f>
        <v>0</v>
      </c>
      <c r="AG504" s="70">
        <f>+Outflows!AG504+Fees!AG504+'Ongoing Cash Flows'!AG504+'Terminal Value'!AG504</f>
        <v>0</v>
      </c>
      <c r="AH504" s="70">
        <f>+Outflows!AH504+Fees!AH504+'Ongoing Cash Flows'!AH504+'Terminal Value'!AH504</f>
        <v>0</v>
      </c>
      <c r="AI504" s="70">
        <f>+Outflows!AI504+Fees!AI504+'Ongoing Cash Flows'!AI504+'Terminal Value'!AI504</f>
        <v>0</v>
      </c>
      <c r="AJ504" s="70">
        <f>+Outflows!AJ504+Fees!AJ504+'Ongoing Cash Flows'!AJ504+'Terminal Value'!AJ504</f>
        <v>0</v>
      </c>
      <c r="AK504" s="70"/>
      <c r="AL504" s="6"/>
      <c r="AM504" s="71"/>
      <c r="AN504" s="72">
        <f t="shared" si="28"/>
        <v>5.9584853053092954E-2</v>
      </c>
      <c r="AO504" s="70">
        <f t="shared" ca="1" si="29"/>
        <v>-10.708863143558801</v>
      </c>
      <c r="AP504" s="166">
        <f t="shared" ca="1" si="30"/>
        <v>0</v>
      </c>
      <c r="AQ504" s="166">
        <f t="shared" ca="1" si="31"/>
        <v>787898.63979831268</v>
      </c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1"/>
      <c r="CM504" s="1"/>
      <c r="CN504" s="1"/>
      <c r="CO504" s="1"/>
      <c r="CP504" s="1"/>
    </row>
    <row r="505" spans="1:94" x14ac:dyDescent="0.2">
      <c r="A505" s="6">
        <v>503</v>
      </c>
      <c r="B505" s="70">
        <f>+Outflows!B505+Fees!B505+'Ongoing Cash Flows'!B505+'Terminal Value'!B505</f>
        <v>-100890.06921292751</v>
      </c>
      <c r="C505" s="70">
        <f>+Outflows!C505+Fees!C505+'Ongoing Cash Flows'!C505+'Terminal Value'!C505</f>
        <v>14238.53072851658</v>
      </c>
      <c r="D505" s="70">
        <f>+Outflows!D505+Fees!D505+'Ongoing Cash Flows'!D505+'Terminal Value'!D505</f>
        <v>12373.806933236876</v>
      </c>
      <c r="E505" s="70">
        <f>+Outflows!E505+Fees!E505+'Ongoing Cash Flows'!E505+'Terminal Value'!E505</f>
        <v>10435.051272063818</v>
      </c>
      <c r="F505" s="70">
        <f>+Outflows!F505+Fees!F505+'Ongoing Cash Flows'!F505+'Terminal Value'!F505</f>
        <v>9975.1454962890966</v>
      </c>
      <c r="G505" s="70">
        <f>+Outflows!G505+Fees!G505+'Ongoing Cash Flows'!G505+'Terminal Value'!G505</f>
        <v>9670.9307032687357</v>
      </c>
      <c r="H505" s="70">
        <f>+Outflows!H505+Fees!H505+'Ongoing Cash Flows'!H505+'Terminal Value'!H505</f>
        <v>8655.2726407552582</v>
      </c>
      <c r="I505" s="70">
        <f>+Outflows!I505+Fees!I505+'Ongoing Cash Flows'!I505+'Terminal Value'!I505</f>
        <v>8495.6838658561956</v>
      </c>
      <c r="J505" s="70">
        <f>+Outflows!J505+Fees!J505+'Ongoing Cash Flows'!J505+'Terminal Value'!J505</f>
        <v>8483.2496633212068</v>
      </c>
      <c r="K505" s="70">
        <f>+Outflows!K505+Fees!K505+'Ongoing Cash Flows'!K505+'Terminal Value'!K505</f>
        <v>8474.3650406011657</v>
      </c>
      <c r="L505" s="70">
        <f>+Outflows!L505+Fees!L505+'Ongoing Cash Flows'!L505+'Terminal Value'!L505</f>
        <v>8475.3217284407965</v>
      </c>
      <c r="M505" s="70">
        <f>+Outflows!M505+Fees!M505+'Ongoing Cash Flows'!M505+'Terminal Value'!M505</f>
        <v>8447.5864062983419</v>
      </c>
      <c r="N505" s="70">
        <f>+Outflows!N505+Fees!N505+'Ongoing Cash Flows'!N505+'Terminal Value'!N505</f>
        <v>8429.668995908889</v>
      </c>
      <c r="O505" s="70">
        <f>+Outflows!O505+Fees!O505+'Ongoing Cash Flows'!O505+'Terminal Value'!O505</f>
        <v>8103.8160891664793</v>
      </c>
      <c r="P505" s="70">
        <f>+Outflows!P505+Fees!P505+'Ongoing Cash Flows'!P505+'Terminal Value'!P505</f>
        <v>7995.6865103830678</v>
      </c>
      <c r="Q505" s="70">
        <f>+Outflows!Q505+Fees!Q505+'Ongoing Cash Flows'!Q505+'Terminal Value'!Q505</f>
        <v>7967.4010443388834</v>
      </c>
      <c r="R505" s="70">
        <f>+Outflows!R505+Fees!R505+'Ongoing Cash Flows'!R505+'Terminal Value'!R505</f>
        <v>1157.1687378445931</v>
      </c>
      <c r="S505" s="70">
        <f>+Outflows!S505+Fees!S505+'Ongoing Cash Flows'!S505+'Terminal Value'!S505</f>
        <v>0</v>
      </c>
      <c r="T505" s="70">
        <f>+Outflows!T505+Fees!T505+'Ongoing Cash Flows'!T505+'Terminal Value'!T505</f>
        <v>0</v>
      </c>
      <c r="U505" s="70">
        <f>+Outflows!U505+Fees!U505+'Ongoing Cash Flows'!U505+'Terminal Value'!U505</f>
        <v>0</v>
      </c>
      <c r="V505" s="70">
        <f>+Outflows!V505+Fees!V505+'Ongoing Cash Flows'!V505+'Terminal Value'!V505</f>
        <v>0</v>
      </c>
      <c r="W505" s="70">
        <f>+Outflows!W505+Fees!W505+'Ongoing Cash Flows'!W505+'Terminal Value'!W505</f>
        <v>0</v>
      </c>
      <c r="X505" s="70">
        <f>+Outflows!X505+Fees!X505+'Ongoing Cash Flows'!X505+'Terminal Value'!X505</f>
        <v>0</v>
      </c>
      <c r="Y505" s="70">
        <f>+Outflows!Y505+Fees!Y505+'Ongoing Cash Flows'!Y505+'Terminal Value'!Y505</f>
        <v>0</v>
      </c>
      <c r="Z505" s="70">
        <f>+Outflows!Z505+Fees!Z505+'Ongoing Cash Flows'!Z505+'Terminal Value'!Z505</f>
        <v>0</v>
      </c>
      <c r="AA505" s="70">
        <f>+Outflows!AA505+Fees!AA505+'Ongoing Cash Flows'!AA505+'Terminal Value'!AA505</f>
        <v>0</v>
      </c>
      <c r="AB505" s="70">
        <f>+Outflows!AB505+Fees!AB505+'Ongoing Cash Flows'!AB505+'Terminal Value'!AB505</f>
        <v>0</v>
      </c>
      <c r="AC505" s="70">
        <f>+Outflows!AC505+Fees!AC505+'Ongoing Cash Flows'!AC505+'Terminal Value'!AC505</f>
        <v>0</v>
      </c>
      <c r="AD505" s="70">
        <f>+Outflows!AD505+Fees!AD505+'Ongoing Cash Flows'!AD505+'Terminal Value'!AD505</f>
        <v>0</v>
      </c>
      <c r="AE505" s="70">
        <f>+Outflows!AE505+Fees!AE505+'Ongoing Cash Flows'!AE505+'Terminal Value'!AE505</f>
        <v>0</v>
      </c>
      <c r="AF505" s="70">
        <f>+Outflows!AF505+Fees!AF505+'Ongoing Cash Flows'!AF505+'Terminal Value'!AF505</f>
        <v>0</v>
      </c>
      <c r="AG505" s="70">
        <f>+Outflows!AG505+Fees!AG505+'Ongoing Cash Flows'!AG505+'Terminal Value'!AG505</f>
        <v>0</v>
      </c>
      <c r="AH505" s="70">
        <f>+Outflows!AH505+Fees!AH505+'Ongoing Cash Flows'!AH505+'Terminal Value'!AH505</f>
        <v>0</v>
      </c>
      <c r="AI505" s="70">
        <f>+Outflows!AI505+Fees!AI505+'Ongoing Cash Flows'!AI505+'Terminal Value'!AI505</f>
        <v>0</v>
      </c>
      <c r="AJ505" s="70">
        <f>+Outflows!AJ505+Fees!AJ505+'Ongoing Cash Flows'!AJ505+'Terminal Value'!AJ505</f>
        <v>0</v>
      </c>
      <c r="AK505" s="70"/>
      <c r="AL505" s="6"/>
      <c r="AM505" s="71"/>
      <c r="AN505" s="72">
        <f t="shared" si="28"/>
        <v>4.9845895171165458E-2</v>
      </c>
      <c r="AO505" s="70">
        <f t="shared" ca="1" si="29"/>
        <v>-5395.2090140812015</v>
      </c>
      <c r="AP505" s="166">
        <f t="shared" ca="1" si="30"/>
        <v>20221782.27126281</v>
      </c>
      <c r="AQ505" s="166">
        <f t="shared" ca="1" si="31"/>
        <v>0</v>
      </c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1"/>
      <c r="CM505" s="1"/>
      <c r="CN505" s="1"/>
      <c r="CO505" s="1"/>
      <c r="CP505" s="1"/>
    </row>
    <row r="506" spans="1:94" x14ac:dyDescent="0.2">
      <c r="A506" s="6">
        <v>504</v>
      </c>
      <c r="B506" s="70">
        <f>+Outflows!B506+Fees!B506+'Ongoing Cash Flows'!B506+'Terminal Value'!B506</f>
        <v>-88964.721846796907</v>
      </c>
      <c r="C506" s="70">
        <f>+Outflows!C506+Fees!C506+'Ongoing Cash Flows'!C506+'Terminal Value'!C506</f>
        <v>14156.596554631138</v>
      </c>
      <c r="D506" s="70">
        <f>+Outflows!D506+Fees!D506+'Ongoing Cash Flows'!D506+'Terminal Value'!D506</f>
        <v>11949.195521830656</v>
      </c>
      <c r="E506" s="70">
        <f>+Outflows!E506+Fees!E506+'Ongoing Cash Flows'!E506+'Terminal Value'!E506</f>
        <v>9899.9825957892353</v>
      </c>
      <c r="F506" s="70">
        <f>+Outflows!F506+Fees!F506+'Ongoing Cash Flows'!F506+'Terminal Value'!F506</f>
        <v>9525.1725913560877</v>
      </c>
      <c r="G506" s="70">
        <f>+Outflows!G506+Fees!G506+'Ongoing Cash Flows'!G506+'Terminal Value'!G506</f>
        <v>9232.3024300266479</v>
      </c>
      <c r="H506" s="70">
        <f>+Outflows!H506+Fees!H506+'Ongoing Cash Flows'!H506+'Terminal Value'!H506</f>
        <v>8366.4140147694743</v>
      </c>
      <c r="I506" s="70">
        <f>+Outflows!I506+Fees!I506+'Ongoing Cash Flows'!I506+'Terminal Value'!I506</f>
        <v>8222.1259375550526</v>
      </c>
      <c r="J506" s="70">
        <f>+Outflows!J506+Fees!J506+'Ongoing Cash Flows'!J506+'Terminal Value'!J506</f>
        <v>8209.6917350200638</v>
      </c>
      <c r="K506" s="70">
        <f>+Outflows!K506+Fees!K506+'Ongoing Cash Flows'!K506+'Terminal Value'!K506</f>
        <v>8200.3434547944271</v>
      </c>
      <c r="L506" s="70">
        <f>+Outflows!L506+Fees!L506+'Ongoing Cash Flows'!L506+'Terminal Value'!L506</f>
        <v>8201.7638001396535</v>
      </c>
      <c r="M506" s="70">
        <f>+Outflows!M506+Fees!M506+'Ongoing Cash Flows'!M506+'Terminal Value'!M506</f>
        <v>8173.5648204916042</v>
      </c>
      <c r="N506" s="70">
        <f>+Outflows!N506+Fees!N506+'Ongoing Cash Flows'!N506+'Terminal Value'!N506</f>
        <v>8156.111067607746</v>
      </c>
      <c r="O506" s="70">
        <f>+Outflows!O506+Fees!O506+'Ongoing Cash Flows'!O506+'Terminal Value'!O506</f>
        <v>7829.7945033597407</v>
      </c>
      <c r="P506" s="70">
        <f>+Outflows!P506+Fees!P506+'Ongoing Cash Flows'!P506+'Terminal Value'!P506</f>
        <v>7722.1285820819248</v>
      </c>
      <c r="Q506" s="70">
        <f>+Outflows!Q506+Fees!Q506+'Ongoing Cash Flows'!Q506+'Terminal Value'!Q506</f>
        <v>7693.3794585321448</v>
      </c>
      <c r="R506" s="70">
        <f>+Outflows!R506+Fees!R506+'Ongoing Cash Flows'!R506+'Terminal Value'!R506</f>
        <v>1020.3897736940216</v>
      </c>
      <c r="S506" s="70">
        <f>+Outflows!S506+Fees!S506+'Ongoing Cash Flows'!S506+'Terminal Value'!S506</f>
        <v>0</v>
      </c>
      <c r="T506" s="70">
        <f>+Outflows!T506+Fees!T506+'Ongoing Cash Flows'!T506+'Terminal Value'!T506</f>
        <v>0</v>
      </c>
      <c r="U506" s="70">
        <f>+Outflows!U506+Fees!U506+'Ongoing Cash Flows'!U506+'Terminal Value'!U506</f>
        <v>0</v>
      </c>
      <c r="V506" s="70">
        <f>+Outflows!V506+Fees!V506+'Ongoing Cash Flows'!V506+'Terminal Value'!V506</f>
        <v>0</v>
      </c>
      <c r="W506" s="70">
        <f>+Outflows!W506+Fees!W506+'Ongoing Cash Flows'!W506+'Terminal Value'!W506</f>
        <v>0</v>
      </c>
      <c r="X506" s="70">
        <f>+Outflows!X506+Fees!X506+'Ongoing Cash Flows'!X506+'Terminal Value'!X506</f>
        <v>0</v>
      </c>
      <c r="Y506" s="70">
        <f>+Outflows!Y506+Fees!Y506+'Ongoing Cash Flows'!Y506+'Terminal Value'!Y506</f>
        <v>0</v>
      </c>
      <c r="Z506" s="70">
        <f>+Outflows!Z506+Fees!Z506+'Ongoing Cash Flows'!Z506+'Terminal Value'!Z506</f>
        <v>0</v>
      </c>
      <c r="AA506" s="70">
        <f>+Outflows!AA506+Fees!AA506+'Ongoing Cash Flows'!AA506+'Terminal Value'!AA506</f>
        <v>0</v>
      </c>
      <c r="AB506" s="70">
        <f>+Outflows!AB506+Fees!AB506+'Ongoing Cash Flows'!AB506+'Terminal Value'!AB506</f>
        <v>0</v>
      </c>
      <c r="AC506" s="70">
        <f>+Outflows!AC506+Fees!AC506+'Ongoing Cash Flows'!AC506+'Terminal Value'!AC506</f>
        <v>0</v>
      </c>
      <c r="AD506" s="70">
        <f>+Outflows!AD506+Fees!AD506+'Ongoing Cash Flows'!AD506+'Terminal Value'!AD506</f>
        <v>0</v>
      </c>
      <c r="AE506" s="70">
        <f>+Outflows!AE506+Fees!AE506+'Ongoing Cash Flows'!AE506+'Terminal Value'!AE506</f>
        <v>0</v>
      </c>
      <c r="AF506" s="70">
        <f>+Outflows!AF506+Fees!AF506+'Ongoing Cash Flows'!AF506+'Terminal Value'!AF506</f>
        <v>0</v>
      </c>
      <c r="AG506" s="70">
        <f>+Outflows!AG506+Fees!AG506+'Ongoing Cash Flows'!AG506+'Terminal Value'!AG506</f>
        <v>0</v>
      </c>
      <c r="AH506" s="70">
        <f>+Outflows!AH506+Fees!AH506+'Ongoing Cash Flows'!AH506+'Terminal Value'!AH506</f>
        <v>0</v>
      </c>
      <c r="AI506" s="70">
        <f>+Outflows!AI506+Fees!AI506+'Ongoing Cash Flows'!AI506+'Terminal Value'!AI506</f>
        <v>0</v>
      </c>
      <c r="AJ506" s="70">
        <f>+Outflows!AJ506+Fees!AJ506+'Ongoing Cash Flows'!AJ506+'Terminal Value'!AJ506</f>
        <v>0</v>
      </c>
      <c r="AK506" s="70"/>
      <c r="AL506" s="6"/>
      <c r="AM506" s="71"/>
      <c r="AN506" s="72">
        <f t="shared" si="28"/>
        <v>6.5226522088050853E-2</v>
      </c>
      <c r="AO506" s="70">
        <f t="shared" ca="1" si="29"/>
        <v>2779.7408661868571</v>
      </c>
      <c r="AP506" s="166">
        <f t="shared" ca="1" si="30"/>
        <v>0</v>
      </c>
      <c r="AQ506" s="166">
        <f t="shared" ca="1" si="31"/>
        <v>13528318.657075856</v>
      </c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1"/>
      <c r="CM506" s="1"/>
      <c r="CN506" s="1"/>
      <c r="CO506" s="1"/>
      <c r="CP506" s="1"/>
    </row>
    <row r="507" spans="1:94" x14ac:dyDescent="0.2">
      <c r="A507" s="6">
        <v>505</v>
      </c>
      <c r="B507" s="70">
        <f>+Outflows!B507+Fees!B507+'Ongoing Cash Flows'!B507+'Terminal Value'!B507</f>
        <v>-98376.295145543423</v>
      </c>
      <c r="C507" s="70">
        <f>+Outflows!C507+Fees!C507+'Ongoing Cash Flows'!C507+'Terminal Value'!C507</f>
        <v>14245.756261452516</v>
      </c>
      <c r="D507" s="70">
        <f>+Outflows!D507+Fees!D507+'Ongoing Cash Flows'!D507+'Terminal Value'!D507</f>
        <v>12323.763389521047</v>
      </c>
      <c r="E507" s="70">
        <f>+Outflows!E507+Fees!E507+'Ongoing Cash Flows'!E507+'Terminal Value'!E507</f>
        <v>10302.356332191785</v>
      </c>
      <c r="F507" s="70">
        <f>+Outflows!F507+Fees!F507+'Ongoing Cash Flows'!F507+'Terminal Value'!F507</f>
        <v>9766.9029063163725</v>
      </c>
      <c r="G507" s="70">
        <f>+Outflows!G507+Fees!G507+'Ongoing Cash Flows'!G507+'Terminal Value'!G507</f>
        <v>9507.4092953733925</v>
      </c>
      <c r="H507" s="70">
        <f>+Outflows!H507+Fees!H507+'Ongoing Cash Flows'!H507+'Terminal Value'!H507</f>
        <v>8594.3834019893038</v>
      </c>
      <c r="I507" s="70">
        <f>+Outflows!I507+Fees!I507+'Ongoing Cash Flows'!I507+'Terminal Value'!I507</f>
        <v>8438.0198997696589</v>
      </c>
      <c r="J507" s="70">
        <f>+Outflows!J507+Fees!J507+'Ongoing Cash Flows'!J507+'Terminal Value'!J507</f>
        <v>8425.5856972346683</v>
      </c>
      <c r="K507" s="70">
        <f>+Outflows!K507+Fees!K507+'Ongoing Cash Flows'!K507+'Terminal Value'!K507</f>
        <v>8416.6033389788881</v>
      </c>
      <c r="L507" s="70">
        <f>+Outflows!L507+Fees!L507+'Ongoing Cash Flows'!L507+'Terminal Value'!L507</f>
        <v>8417.657762354258</v>
      </c>
      <c r="M507" s="70">
        <f>+Outflows!M507+Fees!M507+'Ongoing Cash Flows'!M507+'Terminal Value'!M507</f>
        <v>8389.8247046760662</v>
      </c>
      <c r="N507" s="70">
        <f>+Outflows!N507+Fees!N507+'Ongoing Cash Flows'!N507+'Terminal Value'!N507</f>
        <v>8372.0050298223523</v>
      </c>
      <c r="O507" s="70">
        <f>+Outflows!O507+Fees!O507+'Ongoing Cash Flows'!O507+'Terminal Value'!O507</f>
        <v>8046.0543875442027</v>
      </c>
      <c r="P507" s="70">
        <f>+Outflows!P507+Fees!P507+'Ongoing Cash Flows'!P507+'Terminal Value'!P507</f>
        <v>7938.0225442965311</v>
      </c>
      <c r="Q507" s="70">
        <f>+Outflows!Q507+Fees!Q507+'Ongoing Cash Flows'!Q507+'Terminal Value'!Q507</f>
        <v>7909.6393427166067</v>
      </c>
      <c r="R507" s="70">
        <f>+Outflows!R507+Fees!R507+'Ongoing Cash Flows'!R507+'Terminal Value'!R507</f>
        <v>1128.3367548013246</v>
      </c>
      <c r="S507" s="70">
        <f>+Outflows!S507+Fees!S507+'Ongoing Cash Flows'!S507+'Terminal Value'!S507</f>
        <v>0</v>
      </c>
      <c r="T507" s="70">
        <f>+Outflows!T507+Fees!T507+'Ongoing Cash Flows'!T507+'Terminal Value'!T507</f>
        <v>0</v>
      </c>
      <c r="U507" s="70">
        <f>+Outflows!U507+Fees!U507+'Ongoing Cash Flows'!U507+'Terminal Value'!U507</f>
        <v>0</v>
      </c>
      <c r="V507" s="70">
        <f>+Outflows!V507+Fees!V507+'Ongoing Cash Flows'!V507+'Terminal Value'!V507</f>
        <v>0</v>
      </c>
      <c r="W507" s="70">
        <f>+Outflows!W507+Fees!W507+'Ongoing Cash Flows'!W507+'Terminal Value'!W507</f>
        <v>0</v>
      </c>
      <c r="X507" s="70">
        <f>+Outflows!X507+Fees!X507+'Ongoing Cash Flows'!X507+'Terminal Value'!X507</f>
        <v>0</v>
      </c>
      <c r="Y507" s="70">
        <f>+Outflows!Y507+Fees!Y507+'Ongoing Cash Flows'!Y507+'Terminal Value'!Y507</f>
        <v>0</v>
      </c>
      <c r="Z507" s="70">
        <f>+Outflows!Z507+Fees!Z507+'Ongoing Cash Flows'!Z507+'Terminal Value'!Z507</f>
        <v>0</v>
      </c>
      <c r="AA507" s="70">
        <f>+Outflows!AA507+Fees!AA507+'Ongoing Cash Flows'!AA507+'Terminal Value'!AA507</f>
        <v>0</v>
      </c>
      <c r="AB507" s="70">
        <f>+Outflows!AB507+Fees!AB507+'Ongoing Cash Flows'!AB507+'Terminal Value'!AB507</f>
        <v>0</v>
      </c>
      <c r="AC507" s="70">
        <f>+Outflows!AC507+Fees!AC507+'Ongoing Cash Flows'!AC507+'Terminal Value'!AC507</f>
        <v>0</v>
      </c>
      <c r="AD507" s="70">
        <f>+Outflows!AD507+Fees!AD507+'Ongoing Cash Flows'!AD507+'Terminal Value'!AD507</f>
        <v>0</v>
      </c>
      <c r="AE507" s="70">
        <f>+Outflows!AE507+Fees!AE507+'Ongoing Cash Flows'!AE507+'Terminal Value'!AE507</f>
        <v>0</v>
      </c>
      <c r="AF507" s="70">
        <f>+Outflows!AF507+Fees!AF507+'Ongoing Cash Flows'!AF507+'Terminal Value'!AF507</f>
        <v>0</v>
      </c>
      <c r="AG507" s="70">
        <f>+Outflows!AG507+Fees!AG507+'Ongoing Cash Flows'!AG507+'Terminal Value'!AG507</f>
        <v>0</v>
      </c>
      <c r="AH507" s="70">
        <f>+Outflows!AH507+Fees!AH507+'Ongoing Cash Flows'!AH507+'Terminal Value'!AH507</f>
        <v>0</v>
      </c>
      <c r="AI507" s="70">
        <f>+Outflows!AI507+Fees!AI507+'Ongoing Cash Flows'!AI507+'Terminal Value'!AI507</f>
        <v>0</v>
      </c>
      <c r="AJ507" s="70">
        <f>+Outflows!AJ507+Fees!AJ507+'Ongoing Cash Flows'!AJ507+'Terminal Value'!AJ507</f>
        <v>0</v>
      </c>
      <c r="AK507" s="70"/>
      <c r="AL507" s="6"/>
      <c r="AM507" s="71"/>
      <c r="AN507" s="72">
        <f t="shared" si="28"/>
        <v>5.2637580037117007E-2</v>
      </c>
      <c r="AO507" s="70">
        <f t="shared" ca="1" si="29"/>
        <v>-3767.0613707350071</v>
      </c>
      <c r="AP507" s="166">
        <f t="shared" ca="1" si="30"/>
        <v>8229531.2618145114</v>
      </c>
      <c r="AQ507" s="166">
        <f t="shared" ca="1" si="31"/>
        <v>0</v>
      </c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1"/>
      <c r="CM507" s="1"/>
      <c r="CN507" s="1"/>
      <c r="CO507" s="1"/>
      <c r="CP507" s="1"/>
    </row>
    <row r="508" spans="1:94" x14ac:dyDescent="0.2">
      <c r="A508" s="6">
        <v>506</v>
      </c>
      <c r="B508" s="70">
        <f>+Outflows!B508+Fees!B508+'Ongoing Cash Flows'!B508+'Terminal Value'!B508</f>
        <v>-92530.285048759673</v>
      </c>
      <c r="C508" s="70">
        <f>+Outflows!C508+Fees!C508+'Ongoing Cash Flows'!C508+'Terminal Value'!C508</f>
        <v>14191.179139213618</v>
      </c>
      <c r="D508" s="70">
        <f>+Outflows!D508+Fees!D508+'Ongoing Cash Flows'!D508+'Terminal Value'!D508</f>
        <v>12125.755570582554</v>
      </c>
      <c r="E508" s="70">
        <f>+Outflows!E508+Fees!E508+'Ongoing Cash Flows'!E508+'Terminal Value'!E508</f>
        <v>10135.321130986806</v>
      </c>
      <c r="F508" s="70">
        <f>+Outflows!F508+Fees!F508+'Ongoing Cash Flows'!F508+'Terminal Value'!F508</f>
        <v>9674.8871204283932</v>
      </c>
      <c r="G508" s="70">
        <f>+Outflows!G508+Fees!G508+'Ongoing Cash Flows'!G508+'Terminal Value'!G508</f>
        <v>9417.2977537089537</v>
      </c>
      <c r="H508" s="70">
        <f>+Outflows!H508+Fees!H508+'Ongoing Cash Flows'!H508+'Terminal Value'!H508</f>
        <v>8452.7799423825854</v>
      </c>
      <c r="I508" s="70">
        <f>+Outflows!I508+Fees!I508+'Ongoing Cash Flows'!I508+'Terminal Value'!I508</f>
        <v>8303.9171049575161</v>
      </c>
      <c r="J508" s="70">
        <f>+Outflows!J508+Fees!J508+'Ongoing Cash Flows'!J508+'Terminal Value'!J508</f>
        <v>8291.4829024225273</v>
      </c>
      <c r="K508" s="70">
        <f>+Outflows!K508+Fees!K508+'Ongoing Cash Flows'!K508+'Terminal Value'!K508</f>
        <v>8282.2732512941839</v>
      </c>
      <c r="L508" s="70">
        <f>+Outflows!L508+Fees!L508+'Ongoing Cash Flows'!L508+'Terminal Value'!L508</f>
        <v>8283.5549675421171</v>
      </c>
      <c r="M508" s="70">
        <f>+Outflows!M508+Fees!M508+'Ongoing Cash Flows'!M508+'Terminal Value'!M508</f>
        <v>8255.4946169913601</v>
      </c>
      <c r="N508" s="70">
        <f>+Outflows!N508+Fees!N508+'Ongoing Cash Flows'!N508+'Terminal Value'!N508</f>
        <v>8237.9022350102096</v>
      </c>
      <c r="O508" s="70">
        <f>+Outflows!O508+Fees!O508+'Ongoing Cash Flows'!O508+'Terminal Value'!O508</f>
        <v>7911.7242998594975</v>
      </c>
      <c r="P508" s="70">
        <f>+Outflows!P508+Fees!P508+'Ongoing Cash Flows'!P508+'Terminal Value'!P508</f>
        <v>7803.9197494843893</v>
      </c>
      <c r="Q508" s="70">
        <f>+Outflows!Q508+Fees!Q508+'Ongoing Cash Flows'!Q508+'Terminal Value'!Q508</f>
        <v>7775.3092550319016</v>
      </c>
      <c r="R508" s="70">
        <f>+Outflows!R508+Fees!R508+'Ongoing Cash Flows'!R508+'Terminal Value'!R508</f>
        <v>1061.2853573952539</v>
      </c>
      <c r="S508" s="70">
        <f>+Outflows!S508+Fees!S508+'Ongoing Cash Flows'!S508+'Terminal Value'!S508</f>
        <v>0</v>
      </c>
      <c r="T508" s="70">
        <f>+Outflows!T508+Fees!T508+'Ongoing Cash Flows'!T508+'Terminal Value'!T508</f>
        <v>0</v>
      </c>
      <c r="U508" s="70">
        <f>+Outflows!U508+Fees!U508+'Ongoing Cash Flows'!U508+'Terminal Value'!U508</f>
        <v>0</v>
      </c>
      <c r="V508" s="70">
        <f>+Outflows!V508+Fees!V508+'Ongoing Cash Flows'!V508+'Terminal Value'!V508</f>
        <v>0</v>
      </c>
      <c r="W508" s="70">
        <f>+Outflows!W508+Fees!W508+'Ongoing Cash Flows'!W508+'Terminal Value'!W508</f>
        <v>0</v>
      </c>
      <c r="X508" s="70">
        <f>+Outflows!X508+Fees!X508+'Ongoing Cash Flows'!X508+'Terminal Value'!X508</f>
        <v>0</v>
      </c>
      <c r="Y508" s="70">
        <f>+Outflows!Y508+Fees!Y508+'Ongoing Cash Flows'!Y508+'Terminal Value'!Y508</f>
        <v>0</v>
      </c>
      <c r="Z508" s="70">
        <f>+Outflows!Z508+Fees!Z508+'Ongoing Cash Flows'!Z508+'Terminal Value'!Z508</f>
        <v>0</v>
      </c>
      <c r="AA508" s="70">
        <f>+Outflows!AA508+Fees!AA508+'Ongoing Cash Flows'!AA508+'Terminal Value'!AA508</f>
        <v>0</v>
      </c>
      <c r="AB508" s="70">
        <f>+Outflows!AB508+Fees!AB508+'Ongoing Cash Flows'!AB508+'Terminal Value'!AB508</f>
        <v>0</v>
      </c>
      <c r="AC508" s="70">
        <f>+Outflows!AC508+Fees!AC508+'Ongoing Cash Flows'!AC508+'Terminal Value'!AC508</f>
        <v>0</v>
      </c>
      <c r="AD508" s="70">
        <f>+Outflows!AD508+Fees!AD508+'Ongoing Cash Flows'!AD508+'Terminal Value'!AD508</f>
        <v>0</v>
      </c>
      <c r="AE508" s="70">
        <f>+Outflows!AE508+Fees!AE508+'Ongoing Cash Flows'!AE508+'Terminal Value'!AE508</f>
        <v>0</v>
      </c>
      <c r="AF508" s="70">
        <f>+Outflows!AF508+Fees!AF508+'Ongoing Cash Flows'!AF508+'Terminal Value'!AF508</f>
        <v>0</v>
      </c>
      <c r="AG508" s="70">
        <f>+Outflows!AG508+Fees!AG508+'Ongoing Cash Flows'!AG508+'Terminal Value'!AG508</f>
        <v>0</v>
      </c>
      <c r="AH508" s="70">
        <f>+Outflows!AH508+Fees!AH508+'Ongoing Cash Flows'!AH508+'Terminal Value'!AH508</f>
        <v>0</v>
      </c>
      <c r="AI508" s="70">
        <f>+Outflows!AI508+Fees!AI508+'Ongoing Cash Flows'!AI508+'Terminal Value'!AI508</f>
        <v>0</v>
      </c>
      <c r="AJ508" s="70">
        <f>+Outflows!AJ508+Fees!AJ508+'Ongoing Cash Flows'!AJ508+'Terminal Value'!AJ508</f>
        <v>0</v>
      </c>
      <c r="AK508" s="70"/>
      <c r="AL508" s="6"/>
      <c r="AM508" s="71"/>
      <c r="AN508" s="72">
        <f t="shared" si="28"/>
        <v>6.057073175907135E-2</v>
      </c>
      <c r="AO508" s="70">
        <f t="shared" ca="1" si="29"/>
        <v>493.98562718590438</v>
      </c>
      <c r="AP508" s="166">
        <f t="shared" ca="1" si="30"/>
        <v>0</v>
      </c>
      <c r="AQ508" s="166">
        <f t="shared" ca="1" si="31"/>
        <v>1938585.7178689353</v>
      </c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1"/>
      <c r="CM508" s="1"/>
      <c r="CN508" s="1"/>
      <c r="CO508" s="1"/>
      <c r="CP508" s="1"/>
    </row>
    <row r="509" spans="1:94" x14ac:dyDescent="0.2">
      <c r="A509" s="6">
        <v>507</v>
      </c>
      <c r="B509" s="70">
        <f>+Outflows!B509+Fees!B509+'Ongoing Cash Flows'!B509+'Terminal Value'!B509</f>
        <v>-98608.88696545217</v>
      </c>
      <c r="C509" s="70">
        <f>+Outflows!C509+Fees!C509+'Ongoing Cash Flows'!C509+'Terminal Value'!C509</f>
        <v>14348.532377957123</v>
      </c>
      <c r="D509" s="70">
        <f>+Outflows!D509+Fees!D509+'Ongoing Cash Flows'!D509+'Terminal Value'!D509</f>
        <v>12376.745433724902</v>
      </c>
      <c r="E509" s="70">
        <f>+Outflows!E509+Fees!E509+'Ongoing Cash Flows'!E509+'Terminal Value'!E509</f>
        <v>10300.10547523559</v>
      </c>
      <c r="F509" s="70">
        <f>+Outflows!F509+Fees!F509+'Ongoing Cash Flows'!F509+'Terminal Value'!F509</f>
        <v>9800.2681793890188</v>
      </c>
      <c r="G509" s="70">
        <f>+Outflows!G509+Fees!G509+'Ongoing Cash Flows'!G509+'Terminal Value'!G509</f>
        <v>9486.1387470306981</v>
      </c>
      <c r="H509" s="70">
        <f>+Outflows!H509+Fees!H509+'Ongoing Cash Flows'!H509+'Terminal Value'!H509</f>
        <v>8600.0172968731695</v>
      </c>
      <c r="I509" s="70">
        <f>+Outflows!I509+Fees!I509+'Ongoing Cash Flows'!I509+'Terminal Value'!I509</f>
        <v>8443.3553700449083</v>
      </c>
      <c r="J509" s="70">
        <f>+Outflows!J509+Fees!J509+'Ongoing Cash Flows'!J509+'Terminal Value'!J509</f>
        <v>8430.9211675099195</v>
      </c>
      <c r="K509" s="70">
        <f>+Outflows!K509+Fees!K509+'Ongoing Cash Flows'!K509+'Terminal Value'!K509</f>
        <v>8421.9478524240967</v>
      </c>
      <c r="L509" s="70">
        <f>+Outflows!L509+Fees!L509+'Ongoing Cash Flows'!L509+'Terminal Value'!L509</f>
        <v>8422.9932326295093</v>
      </c>
      <c r="M509" s="70">
        <f>+Outflows!M509+Fees!M509+'Ongoing Cash Flows'!M509+'Terminal Value'!M509</f>
        <v>8395.1692181212748</v>
      </c>
      <c r="N509" s="70">
        <f>+Outflows!N509+Fees!N509+'Ongoing Cash Flows'!N509+'Terminal Value'!N509</f>
        <v>8377.3405000976018</v>
      </c>
      <c r="O509" s="70">
        <f>+Outflows!O509+Fees!O509+'Ongoing Cash Flows'!O509+'Terminal Value'!O509</f>
        <v>8051.3989009894112</v>
      </c>
      <c r="P509" s="70">
        <f>+Outflows!P509+Fees!P509+'Ongoing Cash Flows'!P509+'Terminal Value'!P509</f>
        <v>7943.3580145717815</v>
      </c>
      <c r="Q509" s="70">
        <f>+Outflows!Q509+Fees!Q509+'Ongoing Cash Flows'!Q509+'Terminal Value'!Q509</f>
        <v>7914.9838561618153</v>
      </c>
      <c r="R509" s="70">
        <f>+Outflows!R509+Fees!R509+'Ongoing Cash Flows'!R509+'Terminal Value'!R509</f>
        <v>1131.00448993895</v>
      </c>
      <c r="S509" s="70">
        <f>+Outflows!S509+Fees!S509+'Ongoing Cash Flows'!S509+'Terminal Value'!S509</f>
        <v>0</v>
      </c>
      <c r="T509" s="70">
        <f>+Outflows!T509+Fees!T509+'Ongoing Cash Flows'!T509+'Terminal Value'!T509</f>
        <v>0</v>
      </c>
      <c r="U509" s="70">
        <f>+Outflows!U509+Fees!U509+'Ongoing Cash Flows'!U509+'Terminal Value'!U509</f>
        <v>0</v>
      </c>
      <c r="V509" s="70">
        <f>+Outflows!V509+Fees!V509+'Ongoing Cash Flows'!V509+'Terminal Value'!V509</f>
        <v>0</v>
      </c>
      <c r="W509" s="70">
        <f>+Outflows!W509+Fees!W509+'Ongoing Cash Flows'!W509+'Terminal Value'!W509</f>
        <v>0</v>
      </c>
      <c r="X509" s="70">
        <f>+Outflows!X509+Fees!X509+'Ongoing Cash Flows'!X509+'Terminal Value'!X509</f>
        <v>0</v>
      </c>
      <c r="Y509" s="70">
        <f>+Outflows!Y509+Fees!Y509+'Ongoing Cash Flows'!Y509+'Terminal Value'!Y509</f>
        <v>0</v>
      </c>
      <c r="Z509" s="70">
        <f>+Outflows!Z509+Fees!Z509+'Ongoing Cash Flows'!Z509+'Terminal Value'!Z509</f>
        <v>0</v>
      </c>
      <c r="AA509" s="70">
        <f>+Outflows!AA509+Fees!AA509+'Ongoing Cash Flows'!AA509+'Terminal Value'!AA509</f>
        <v>0</v>
      </c>
      <c r="AB509" s="70">
        <f>+Outflows!AB509+Fees!AB509+'Ongoing Cash Flows'!AB509+'Terminal Value'!AB509</f>
        <v>0</v>
      </c>
      <c r="AC509" s="70">
        <f>+Outflows!AC509+Fees!AC509+'Ongoing Cash Flows'!AC509+'Terminal Value'!AC509</f>
        <v>0</v>
      </c>
      <c r="AD509" s="70">
        <f>+Outflows!AD509+Fees!AD509+'Ongoing Cash Flows'!AD509+'Terminal Value'!AD509</f>
        <v>0</v>
      </c>
      <c r="AE509" s="70">
        <f>+Outflows!AE509+Fees!AE509+'Ongoing Cash Flows'!AE509+'Terminal Value'!AE509</f>
        <v>0</v>
      </c>
      <c r="AF509" s="70">
        <f>+Outflows!AF509+Fees!AF509+'Ongoing Cash Flows'!AF509+'Terminal Value'!AF509</f>
        <v>0</v>
      </c>
      <c r="AG509" s="70">
        <f>+Outflows!AG509+Fees!AG509+'Ongoing Cash Flows'!AG509+'Terminal Value'!AG509</f>
        <v>0</v>
      </c>
      <c r="AH509" s="70">
        <f>+Outflows!AH509+Fees!AH509+'Ongoing Cash Flows'!AH509+'Terminal Value'!AH509</f>
        <v>0</v>
      </c>
      <c r="AI509" s="70">
        <f>+Outflows!AI509+Fees!AI509+'Ongoing Cash Flows'!AI509+'Terminal Value'!AI509</f>
        <v>0</v>
      </c>
      <c r="AJ509" s="70">
        <f>+Outflows!AJ509+Fees!AJ509+'Ongoing Cash Flows'!AJ509+'Terminal Value'!AJ509</f>
        <v>0</v>
      </c>
      <c r="AK509" s="70"/>
      <c r="AL509" s="6"/>
      <c r="AM509" s="71"/>
      <c r="AN509" s="72">
        <f t="shared" si="28"/>
        <v>5.2561756968498241E-2</v>
      </c>
      <c r="AO509" s="70">
        <f t="shared" ca="1" si="29"/>
        <v>-3812.6703488051899</v>
      </c>
      <c r="AP509" s="166">
        <f t="shared" ca="1" si="30"/>
        <v>8493289.8473557886</v>
      </c>
      <c r="AQ509" s="166">
        <f t="shared" ca="1" si="31"/>
        <v>0</v>
      </c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1"/>
      <c r="CM509" s="1"/>
      <c r="CN509" s="1"/>
      <c r="CO509" s="1"/>
      <c r="CP509" s="1"/>
    </row>
    <row r="510" spans="1:94" x14ac:dyDescent="0.2">
      <c r="A510" s="6">
        <v>508</v>
      </c>
      <c r="B510" s="70">
        <f>+Outflows!B510+Fees!B510+'Ongoing Cash Flows'!B510+'Terminal Value'!B510</f>
        <v>-99312.45565435497</v>
      </c>
      <c r="C510" s="70">
        <f>+Outflows!C510+Fees!C510+'Ongoing Cash Flows'!C510+'Terminal Value'!C510</f>
        <v>14218.227309770231</v>
      </c>
      <c r="D510" s="70">
        <f>+Outflows!D510+Fees!D510+'Ongoing Cash Flows'!D510+'Terminal Value'!D510</f>
        <v>12312.564831563574</v>
      </c>
      <c r="E510" s="70">
        <f>+Outflows!E510+Fees!E510+'Ongoing Cash Flows'!E510+'Terminal Value'!E510</f>
        <v>10417.017285379021</v>
      </c>
      <c r="F510" s="70">
        <f>+Outflows!F510+Fees!F510+'Ongoing Cash Flows'!F510+'Terminal Value'!F510</f>
        <v>9921.4289469877094</v>
      </c>
      <c r="G510" s="70">
        <f>+Outflows!G510+Fees!G510+'Ongoing Cash Flows'!G510+'Terminal Value'!G510</f>
        <v>9620.7656838312214</v>
      </c>
      <c r="H510" s="70">
        <f>+Outflows!H510+Fees!H510+'Ongoing Cash Flows'!H510+'Terminal Value'!H510</f>
        <v>8617.0593065122594</v>
      </c>
      <c r="I510" s="70">
        <f>+Outflows!I510+Fees!I510+'Ongoing Cash Flows'!I510+'Terminal Value'!I510</f>
        <v>8459.4946729133881</v>
      </c>
      <c r="J510" s="70">
        <f>+Outflows!J510+Fees!J510+'Ongoing Cash Flows'!J510+'Terminal Value'!J510</f>
        <v>8447.0604703783993</v>
      </c>
      <c r="K510" s="70">
        <f>+Outflows!K510+Fees!K510+'Ongoing Cash Flows'!K510+'Terminal Value'!K510</f>
        <v>8438.1145100432004</v>
      </c>
      <c r="L510" s="70">
        <f>+Outflows!L510+Fees!L510+'Ongoing Cash Flows'!L510+'Terminal Value'!L510</f>
        <v>8439.132535497989</v>
      </c>
      <c r="M510" s="70">
        <f>+Outflows!M510+Fees!M510+'Ongoing Cash Flows'!M510+'Terminal Value'!M510</f>
        <v>8411.3358757403785</v>
      </c>
      <c r="N510" s="70">
        <f>+Outflows!N510+Fees!N510+'Ongoing Cash Flows'!N510+'Terminal Value'!N510</f>
        <v>8393.4798029660815</v>
      </c>
      <c r="O510" s="70">
        <f>+Outflows!O510+Fees!O510+'Ongoing Cash Flows'!O510+'Terminal Value'!O510</f>
        <v>8067.5655586085149</v>
      </c>
      <c r="P510" s="70">
        <f>+Outflows!P510+Fees!P510+'Ongoing Cash Flows'!P510+'Terminal Value'!P510</f>
        <v>7959.4973174402603</v>
      </c>
      <c r="Q510" s="70">
        <f>+Outflows!Q510+Fees!Q510+'Ongoing Cash Flows'!Q510+'Terminal Value'!Q510</f>
        <v>7931.1505137809181</v>
      </c>
      <c r="R510" s="70">
        <f>+Outflows!R510+Fees!R510+'Ongoing Cash Flows'!R510+'Terminal Value'!R510</f>
        <v>1139.0741413731896</v>
      </c>
      <c r="S510" s="70">
        <f>+Outflows!S510+Fees!S510+'Ongoing Cash Flows'!S510+'Terminal Value'!S510</f>
        <v>0</v>
      </c>
      <c r="T510" s="70">
        <f>+Outflows!T510+Fees!T510+'Ongoing Cash Flows'!T510+'Terminal Value'!T510</f>
        <v>0</v>
      </c>
      <c r="U510" s="70">
        <f>+Outflows!U510+Fees!U510+'Ongoing Cash Flows'!U510+'Terminal Value'!U510</f>
        <v>0</v>
      </c>
      <c r="V510" s="70">
        <f>+Outflows!V510+Fees!V510+'Ongoing Cash Flows'!V510+'Terminal Value'!V510</f>
        <v>0</v>
      </c>
      <c r="W510" s="70">
        <f>+Outflows!W510+Fees!W510+'Ongoing Cash Flows'!W510+'Terminal Value'!W510</f>
        <v>0</v>
      </c>
      <c r="X510" s="70">
        <f>+Outflows!X510+Fees!X510+'Ongoing Cash Flows'!X510+'Terminal Value'!X510</f>
        <v>0</v>
      </c>
      <c r="Y510" s="70">
        <f>+Outflows!Y510+Fees!Y510+'Ongoing Cash Flows'!Y510+'Terminal Value'!Y510</f>
        <v>0</v>
      </c>
      <c r="Z510" s="70">
        <f>+Outflows!Z510+Fees!Z510+'Ongoing Cash Flows'!Z510+'Terminal Value'!Z510</f>
        <v>0</v>
      </c>
      <c r="AA510" s="70">
        <f>+Outflows!AA510+Fees!AA510+'Ongoing Cash Flows'!AA510+'Terminal Value'!AA510</f>
        <v>0</v>
      </c>
      <c r="AB510" s="70">
        <f>+Outflows!AB510+Fees!AB510+'Ongoing Cash Flows'!AB510+'Terminal Value'!AB510</f>
        <v>0</v>
      </c>
      <c r="AC510" s="70">
        <f>+Outflows!AC510+Fees!AC510+'Ongoing Cash Flows'!AC510+'Terminal Value'!AC510</f>
        <v>0</v>
      </c>
      <c r="AD510" s="70">
        <f>+Outflows!AD510+Fees!AD510+'Ongoing Cash Flows'!AD510+'Terminal Value'!AD510</f>
        <v>0</v>
      </c>
      <c r="AE510" s="70">
        <f>+Outflows!AE510+Fees!AE510+'Ongoing Cash Flows'!AE510+'Terminal Value'!AE510</f>
        <v>0</v>
      </c>
      <c r="AF510" s="70">
        <f>+Outflows!AF510+Fees!AF510+'Ongoing Cash Flows'!AF510+'Terminal Value'!AF510</f>
        <v>0</v>
      </c>
      <c r="AG510" s="70">
        <f>+Outflows!AG510+Fees!AG510+'Ongoing Cash Flows'!AG510+'Terminal Value'!AG510</f>
        <v>0</v>
      </c>
      <c r="AH510" s="70">
        <f>+Outflows!AH510+Fees!AH510+'Ongoing Cash Flows'!AH510+'Terminal Value'!AH510</f>
        <v>0</v>
      </c>
      <c r="AI510" s="70">
        <f>+Outflows!AI510+Fees!AI510+'Ongoing Cash Flows'!AI510+'Terminal Value'!AI510</f>
        <v>0</v>
      </c>
      <c r="AJ510" s="70">
        <f>+Outflows!AJ510+Fees!AJ510+'Ongoing Cash Flows'!AJ510+'Terminal Value'!AJ510</f>
        <v>0</v>
      </c>
      <c r="AK510" s="70"/>
      <c r="AL510" s="6"/>
      <c r="AM510" s="71"/>
      <c r="AN510" s="72">
        <f t="shared" si="28"/>
        <v>5.1763203740119945E-2</v>
      </c>
      <c r="AO510" s="70">
        <f t="shared" ca="1" si="29"/>
        <v>-4274.9534236039135</v>
      </c>
      <c r="AP510" s="166">
        <f t="shared" ca="1" si="30"/>
        <v>11401481.675696488</v>
      </c>
      <c r="AQ510" s="166">
        <f t="shared" ca="1" si="31"/>
        <v>0</v>
      </c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1"/>
      <c r="CM510" s="1"/>
      <c r="CN510" s="1"/>
      <c r="CO510" s="1"/>
      <c r="CP510" s="1"/>
    </row>
    <row r="511" spans="1:94" x14ac:dyDescent="0.2">
      <c r="A511" s="6">
        <v>509</v>
      </c>
      <c r="B511" s="70">
        <f>+Outflows!B511+Fees!B511+'Ongoing Cash Flows'!B511+'Terminal Value'!B511</f>
        <v>-99799.019779422801</v>
      </c>
      <c r="C511" s="70">
        <f>+Outflows!C511+Fees!C511+'Ongoing Cash Flows'!C511+'Terminal Value'!C511</f>
        <v>14303.695001586653</v>
      </c>
      <c r="D511" s="70">
        <f>+Outflows!D511+Fees!D511+'Ongoing Cash Flows'!D511+'Terminal Value'!D511</f>
        <v>12377.844680551827</v>
      </c>
      <c r="E511" s="70">
        <f>+Outflows!E511+Fees!E511+'Ongoing Cash Flows'!E511+'Terminal Value'!E511</f>
        <v>10313.682058568436</v>
      </c>
      <c r="F511" s="70">
        <f>+Outflows!F511+Fees!F511+'Ongoing Cash Flows'!F511+'Terminal Value'!F511</f>
        <v>9905.4883363982535</v>
      </c>
      <c r="G511" s="70">
        <f>+Outflows!G511+Fees!G511+'Ongoing Cash Flows'!G511+'Terminal Value'!G511</f>
        <v>9559.9121005294965</v>
      </c>
      <c r="H511" s="70">
        <f>+Outflows!H511+Fees!H511+'Ongoing Cash Flows'!H511+'Terminal Value'!H511</f>
        <v>8628.8449795250417</v>
      </c>
      <c r="I511" s="70">
        <f>+Outflows!I511+Fees!I511+'Ongoing Cash Flows'!I511+'Terminal Value'!I511</f>
        <v>8470.6560646911439</v>
      </c>
      <c r="J511" s="70">
        <f>+Outflows!J511+Fees!J511+'Ongoing Cash Flows'!J511+'Terminal Value'!J511</f>
        <v>8458.2218621561551</v>
      </c>
      <c r="K511" s="70">
        <f>+Outflows!K511+Fees!K511+'Ongoing Cash Flows'!K511+'Terminal Value'!K511</f>
        <v>8449.2948194341388</v>
      </c>
      <c r="L511" s="70">
        <f>+Outflows!L511+Fees!L511+'Ongoing Cash Flows'!L511+'Terminal Value'!L511</f>
        <v>8450.2939272757449</v>
      </c>
      <c r="M511" s="70">
        <f>+Outflows!M511+Fees!M511+'Ongoing Cash Flows'!M511+'Terminal Value'!M511</f>
        <v>8422.5161851313169</v>
      </c>
      <c r="N511" s="70">
        <f>+Outflows!N511+Fees!N511+'Ongoing Cash Flows'!N511+'Terminal Value'!N511</f>
        <v>8404.6411947438373</v>
      </c>
      <c r="O511" s="70">
        <f>+Outflows!O511+Fees!O511+'Ongoing Cash Flows'!O511+'Terminal Value'!O511</f>
        <v>8078.7458679994534</v>
      </c>
      <c r="P511" s="70">
        <f>+Outflows!P511+Fees!P511+'Ongoing Cash Flows'!P511+'Terminal Value'!P511</f>
        <v>7970.6587092180162</v>
      </c>
      <c r="Q511" s="70">
        <f>+Outflows!Q511+Fees!Q511+'Ongoing Cash Flows'!Q511+'Terminal Value'!Q511</f>
        <v>7942.3308231718574</v>
      </c>
      <c r="R511" s="70">
        <f>+Outflows!R511+Fees!R511+'Ongoing Cash Flows'!R511+'Terminal Value'!R511</f>
        <v>1144.6548372620675</v>
      </c>
      <c r="S511" s="70">
        <f>+Outflows!S511+Fees!S511+'Ongoing Cash Flows'!S511+'Terminal Value'!S511</f>
        <v>0</v>
      </c>
      <c r="T511" s="70">
        <f>+Outflows!T511+Fees!T511+'Ongoing Cash Flows'!T511+'Terminal Value'!T511</f>
        <v>0</v>
      </c>
      <c r="U511" s="70">
        <f>+Outflows!U511+Fees!U511+'Ongoing Cash Flows'!U511+'Terminal Value'!U511</f>
        <v>0</v>
      </c>
      <c r="V511" s="70">
        <f>+Outflows!V511+Fees!V511+'Ongoing Cash Flows'!V511+'Terminal Value'!V511</f>
        <v>0</v>
      </c>
      <c r="W511" s="70">
        <f>+Outflows!W511+Fees!W511+'Ongoing Cash Flows'!W511+'Terminal Value'!W511</f>
        <v>0</v>
      </c>
      <c r="X511" s="70">
        <f>+Outflows!X511+Fees!X511+'Ongoing Cash Flows'!X511+'Terminal Value'!X511</f>
        <v>0</v>
      </c>
      <c r="Y511" s="70">
        <f>+Outflows!Y511+Fees!Y511+'Ongoing Cash Flows'!Y511+'Terminal Value'!Y511</f>
        <v>0</v>
      </c>
      <c r="Z511" s="70">
        <f>+Outflows!Z511+Fees!Z511+'Ongoing Cash Flows'!Z511+'Terminal Value'!Z511</f>
        <v>0</v>
      </c>
      <c r="AA511" s="70">
        <f>+Outflows!AA511+Fees!AA511+'Ongoing Cash Flows'!AA511+'Terminal Value'!AA511</f>
        <v>0</v>
      </c>
      <c r="AB511" s="70">
        <f>+Outflows!AB511+Fees!AB511+'Ongoing Cash Flows'!AB511+'Terminal Value'!AB511</f>
        <v>0</v>
      </c>
      <c r="AC511" s="70">
        <f>+Outflows!AC511+Fees!AC511+'Ongoing Cash Flows'!AC511+'Terminal Value'!AC511</f>
        <v>0</v>
      </c>
      <c r="AD511" s="70">
        <f>+Outflows!AD511+Fees!AD511+'Ongoing Cash Flows'!AD511+'Terminal Value'!AD511</f>
        <v>0</v>
      </c>
      <c r="AE511" s="70">
        <f>+Outflows!AE511+Fees!AE511+'Ongoing Cash Flows'!AE511+'Terminal Value'!AE511</f>
        <v>0</v>
      </c>
      <c r="AF511" s="70">
        <f>+Outflows!AF511+Fees!AF511+'Ongoing Cash Flows'!AF511+'Terminal Value'!AF511</f>
        <v>0</v>
      </c>
      <c r="AG511" s="70">
        <f>+Outflows!AG511+Fees!AG511+'Ongoing Cash Flows'!AG511+'Terminal Value'!AG511</f>
        <v>0</v>
      </c>
      <c r="AH511" s="70">
        <f>+Outflows!AH511+Fees!AH511+'Ongoing Cash Flows'!AH511+'Terminal Value'!AH511</f>
        <v>0</v>
      </c>
      <c r="AI511" s="70">
        <f>+Outflows!AI511+Fees!AI511+'Ongoing Cash Flows'!AI511+'Terminal Value'!AI511</f>
        <v>0</v>
      </c>
      <c r="AJ511" s="70">
        <f>+Outflows!AJ511+Fees!AJ511+'Ongoing Cash Flows'!AJ511+'Terminal Value'!AJ511</f>
        <v>0</v>
      </c>
      <c r="AK511" s="70"/>
      <c r="AL511" s="6"/>
      <c r="AM511" s="71"/>
      <c r="AN511" s="72">
        <f t="shared" si="28"/>
        <v>5.1063862442970287E-2</v>
      </c>
      <c r="AO511" s="70">
        <f t="shared" ca="1" si="29"/>
        <v>-4675.2487040222459</v>
      </c>
      <c r="AP511" s="166">
        <f t="shared" ca="1" si="30"/>
        <v>14264998.490340559</v>
      </c>
      <c r="AQ511" s="166">
        <f t="shared" ca="1" si="31"/>
        <v>0</v>
      </c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1"/>
      <c r="CM511" s="1"/>
      <c r="CN511" s="1"/>
      <c r="CO511" s="1"/>
      <c r="CP511" s="1"/>
    </row>
    <row r="512" spans="1:94" x14ac:dyDescent="0.2">
      <c r="A512" s="6">
        <v>510</v>
      </c>
      <c r="B512" s="70">
        <f>+Outflows!B512+Fees!B512+'Ongoing Cash Flows'!B512+'Terminal Value'!B512</f>
        <v>-94446.361280542973</v>
      </c>
      <c r="C512" s="70">
        <f>+Outflows!C512+Fees!C512+'Ongoing Cash Flows'!C512+'Terminal Value'!C512</f>
        <v>14164.059023479276</v>
      </c>
      <c r="D512" s="70">
        <f>+Outflows!D512+Fees!D512+'Ongoing Cash Flows'!D512+'Terminal Value'!D512</f>
        <v>12197.226757656837</v>
      </c>
      <c r="E512" s="70">
        <f>+Outflows!E512+Fees!E512+'Ongoing Cash Flows'!E512+'Terminal Value'!E512</f>
        <v>10221.775727204971</v>
      </c>
      <c r="F512" s="70">
        <f>+Outflows!F512+Fees!F512+'Ongoing Cash Flows'!F512+'Terminal Value'!F512</f>
        <v>9863.6719404089636</v>
      </c>
      <c r="G512" s="70">
        <f>+Outflows!G512+Fees!G512+'Ongoing Cash Flows'!G512+'Terminal Value'!G512</f>
        <v>9427.1523601185472</v>
      </c>
      <c r="H512" s="70">
        <f>+Outflows!H512+Fees!H512+'Ongoing Cash Flows'!H512+'Terminal Value'!H512</f>
        <v>8499.1916007271357</v>
      </c>
      <c r="I512" s="70">
        <f>+Outflows!I512+Fees!I512+'Ongoing Cash Flows'!I512+'Terminal Value'!I512</f>
        <v>8347.8703608536416</v>
      </c>
      <c r="J512" s="70">
        <f>+Outflows!J512+Fees!J512+'Ongoing Cash Flows'!J512+'Terminal Value'!J512</f>
        <v>8335.436158318651</v>
      </c>
      <c r="K512" s="70">
        <f>+Outflows!K512+Fees!K512+'Ongoing Cash Flows'!K512+'Terminal Value'!K512</f>
        <v>8326.3010042341994</v>
      </c>
      <c r="L512" s="70">
        <f>+Outflows!L512+Fees!L512+'Ongoing Cash Flows'!L512+'Terminal Value'!L512</f>
        <v>8327.5082234382407</v>
      </c>
      <c r="M512" s="70">
        <f>+Outflows!M512+Fees!M512+'Ongoing Cash Flows'!M512+'Terminal Value'!M512</f>
        <v>8299.5223699313756</v>
      </c>
      <c r="N512" s="70">
        <f>+Outflows!N512+Fees!N512+'Ongoing Cash Flows'!N512+'Terminal Value'!N512</f>
        <v>8281.855490906335</v>
      </c>
      <c r="O512" s="70">
        <f>+Outflows!O512+Fees!O512+'Ongoing Cash Flows'!O512+'Terminal Value'!O512</f>
        <v>7955.752052799513</v>
      </c>
      <c r="P512" s="70">
        <f>+Outflows!P512+Fees!P512+'Ongoing Cash Flows'!P512+'Terminal Value'!P512</f>
        <v>7847.873005380513</v>
      </c>
      <c r="Q512" s="70">
        <f>+Outflows!Q512+Fees!Q512+'Ongoing Cash Flows'!Q512+'Terminal Value'!Q512</f>
        <v>7819.337007971917</v>
      </c>
      <c r="R512" s="70">
        <f>+Outflows!R512+Fees!R512+'Ongoing Cash Flows'!R512+'Terminal Value'!R512</f>
        <v>1083.2619853433157</v>
      </c>
      <c r="S512" s="70">
        <f>+Outflows!S512+Fees!S512+'Ongoing Cash Flows'!S512+'Terminal Value'!S512</f>
        <v>0</v>
      </c>
      <c r="T512" s="70">
        <f>+Outflows!T512+Fees!T512+'Ongoing Cash Flows'!T512+'Terminal Value'!T512</f>
        <v>0</v>
      </c>
      <c r="U512" s="70">
        <f>+Outflows!U512+Fees!U512+'Ongoing Cash Flows'!U512+'Terminal Value'!U512</f>
        <v>0</v>
      </c>
      <c r="V512" s="70">
        <f>+Outflows!V512+Fees!V512+'Ongoing Cash Flows'!V512+'Terminal Value'!V512</f>
        <v>0</v>
      </c>
      <c r="W512" s="70">
        <f>+Outflows!W512+Fees!W512+'Ongoing Cash Flows'!W512+'Terminal Value'!W512</f>
        <v>0</v>
      </c>
      <c r="X512" s="70">
        <f>+Outflows!X512+Fees!X512+'Ongoing Cash Flows'!X512+'Terminal Value'!X512</f>
        <v>0</v>
      </c>
      <c r="Y512" s="70">
        <f>+Outflows!Y512+Fees!Y512+'Ongoing Cash Flows'!Y512+'Terminal Value'!Y512</f>
        <v>0</v>
      </c>
      <c r="Z512" s="70">
        <f>+Outflows!Z512+Fees!Z512+'Ongoing Cash Flows'!Z512+'Terminal Value'!Z512</f>
        <v>0</v>
      </c>
      <c r="AA512" s="70">
        <f>+Outflows!AA512+Fees!AA512+'Ongoing Cash Flows'!AA512+'Terminal Value'!AA512</f>
        <v>0</v>
      </c>
      <c r="AB512" s="70">
        <f>+Outflows!AB512+Fees!AB512+'Ongoing Cash Flows'!AB512+'Terminal Value'!AB512</f>
        <v>0</v>
      </c>
      <c r="AC512" s="70">
        <f>+Outflows!AC512+Fees!AC512+'Ongoing Cash Flows'!AC512+'Terminal Value'!AC512</f>
        <v>0</v>
      </c>
      <c r="AD512" s="70">
        <f>+Outflows!AD512+Fees!AD512+'Ongoing Cash Flows'!AD512+'Terminal Value'!AD512</f>
        <v>0</v>
      </c>
      <c r="AE512" s="70">
        <f>+Outflows!AE512+Fees!AE512+'Ongoing Cash Flows'!AE512+'Terminal Value'!AE512</f>
        <v>0</v>
      </c>
      <c r="AF512" s="70">
        <f>+Outflows!AF512+Fees!AF512+'Ongoing Cash Flows'!AF512+'Terminal Value'!AF512</f>
        <v>0</v>
      </c>
      <c r="AG512" s="70">
        <f>+Outflows!AG512+Fees!AG512+'Ongoing Cash Flows'!AG512+'Terminal Value'!AG512</f>
        <v>0</v>
      </c>
      <c r="AH512" s="70">
        <f>+Outflows!AH512+Fees!AH512+'Ongoing Cash Flows'!AH512+'Terminal Value'!AH512</f>
        <v>0</v>
      </c>
      <c r="AI512" s="70">
        <f>+Outflows!AI512+Fees!AI512+'Ongoing Cash Flows'!AI512+'Terminal Value'!AI512</f>
        <v>0</v>
      </c>
      <c r="AJ512" s="70">
        <f>+Outflows!AJ512+Fees!AJ512+'Ongoing Cash Flows'!AJ512+'Terminal Value'!AJ512</f>
        <v>0</v>
      </c>
      <c r="AK512" s="70"/>
      <c r="AL512" s="6"/>
      <c r="AM512" s="71"/>
      <c r="AN512" s="72">
        <f t="shared" si="28"/>
        <v>5.8055254817008975E-2</v>
      </c>
      <c r="AO512" s="70">
        <f t="shared" ca="1" si="29"/>
        <v>-807.84678387875056</v>
      </c>
      <c r="AP512" s="166">
        <f t="shared" ca="1" si="30"/>
        <v>0</v>
      </c>
      <c r="AQ512" s="166">
        <f t="shared" ca="1" si="31"/>
        <v>8190.001379086485</v>
      </c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1"/>
      <c r="CM512" s="1"/>
      <c r="CN512" s="1"/>
      <c r="CO512" s="1"/>
      <c r="CP512" s="1"/>
    </row>
    <row r="513" spans="1:94" x14ac:dyDescent="0.2">
      <c r="A513" s="6">
        <v>511</v>
      </c>
      <c r="B513" s="70">
        <f>+Outflows!B513+Fees!B513+'Ongoing Cash Flows'!B513+'Terminal Value'!B513</f>
        <v>-103719.77030427183</v>
      </c>
      <c r="C513" s="70">
        <f>+Outflows!C513+Fees!C513+'Ongoing Cash Flows'!C513+'Terminal Value'!C513</f>
        <v>14354.12828288327</v>
      </c>
      <c r="D513" s="70">
        <f>+Outflows!D513+Fees!D513+'Ongoing Cash Flows'!D513+'Terminal Value'!D513</f>
        <v>12473.769860831962</v>
      </c>
      <c r="E513" s="70">
        <f>+Outflows!E513+Fees!E513+'Ongoing Cash Flows'!E513+'Terminal Value'!E513</f>
        <v>10412.897252164987</v>
      </c>
      <c r="F513" s="70">
        <f>+Outflows!F513+Fees!F513+'Ongoing Cash Flows'!F513+'Terminal Value'!F513</f>
        <v>9997.9286535758947</v>
      </c>
      <c r="G513" s="70">
        <f>+Outflows!G513+Fees!G513+'Ongoing Cash Flows'!G513+'Terminal Value'!G513</f>
        <v>9659.8617591024104</v>
      </c>
      <c r="H513" s="70">
        <f>+Outflows!H513+Fees!H513+'Ongoing Cash Flows'!H513+'Terminal Value'!H513</f>
        <v>8723.8143397180611</v>
      </c>
      <c r="I513" s="70">
        <f>+Outflows!I513+Fees!I513+'Ongoing Cash Flows'!I513+'Terminal Value'!I513</f>
        <v>8560.5949451307606</v>
      </c>
      <c r="J513" s="70">
        <f>+Outflows!J513+Fees!J513+'Ongoing Cash Flows'!J513+'Terminal Value'!J513</f>
        <v>8548.1607425957718</v>
      </c>
      <c r="K513" s="70">
        <f>+Outflows!K513+Fees!K513+'Ongoing Cash Flows'!K513+'Terminal Value'!K513</f>
        <v>8539.386138654163</v>
      </c>
      <c r="L513" s="70">
        <f>+Outflows!L513+Fees!L513+'Ongoing Cash Flows'!L513+'Terminal Value'!L513</f>
        <v>8540.2328077153616</v>
      </c>
      <c r="M513" s="70">
        <f>+Outflows!M513+Fees!M513+'Ongoing Cash Flows'!M513+'Terminal Value'!M513</f>
        <v>8512.607504351341</v>
      </c>
      <c r="N513" s="70">
        <f>+Outflows!N513+Fees!N513+'Ongoing Cash Flows'!N513+'Terminal Value'!N513</f>
        <v>8494.580075183454</v>
      </c>
      <c r="O513" s="70">
        <f>+Outflows!O513+Fees!O513+'Ongoing Cash Flows'!O513+'Terminal Value'!O513</f>
        <v>8168.8371872194766</v>
      </c>
      <c r="P513" s="70">
        <f>+Outflows!P513+Fees!P513+'Ongoing Cash Flows'!P513+'Terminal Value'!P513</f>
        <v>8060.5975896576338</v>
      </c>
      <c r="Q513" s="70">
        <f>+Outflows!Q513+Fees!Q513+'Ongoing Cash Flows'!Q513+'Terminal Value'!Q513</f>
        <v>8032.4221423918807</v>
      </c>
      <c r="R513" s="70">
        <f>+Outflows!R513+Fees!R513+'Ongoing Cash Flows'!R513+'Terminal Value'!R513</f>
        <v>1189.6242774818761</v>
      </c>
      <c r="S513" s="70">
        <f>+Outflows!S513+Fees!S513+'Ongoing Cash Flows'!S513+'Terminal Value'!S513</f>
        <v>0</v>
      </c>
      <c r="T513" s="70">
        <f>+Outflows!T513+Fees!T513+'Ongoing Cash Flows'!T513+'Terminal Value'!T513</f>
        <v>0</v>
      </c>
      <c r="U513" s="70">
        <f>+Outflows!U513+Fees!U513+'Ongoing Cash Flows'!U513+'Terminal Value'!U513</f>
        <v>0</v>
      </c>
      <c r="V513" s="70">
        <f>+Outflows!V513+Fees!V513+'Ongoing Cash Flows'!V513+'Terminal Value'!V513</f>
        <v>0</v>
      </c>
      <c r="W513" s="70">
        <f>+Outflows!W513+Fees!W513+'Ongoing Cash Flows'!W513+'Terminal Value'!W513</f>
        <v>0</v>
      </c>
      <c r="X513" s="70">
        <f>+Outflows!X513+Fees!X513+'Ongoing Cash Flows'!X513+'Terminal Value'!X513</f>
        <v>0</v>
      </c>
      <c r="Y513" s="70">
        <f>+Outflows!Y513+Fees!Y513+'Ongoing Cash Flows'!Y513+'Terminal Value'!Y513</f>
        <v>0</v>
      </c>
      <c r="Z513" s="70">
        <f>+Outflows!Z513+Fees!Z513+'Ongoing Cash Flows'!Z513+'Terminal Value'!Z513</f>
        <v>0</v>
      </c>
      <c r="AA513" s="70">
        <f>+Outflows!AA513+Fees!AA513+'Ongoing Cash Flows'!AA513+'Terminal Value'!AA513</f>
        <v>0</v>
      </c>
      <c r="AB513" s="70">
        <f>+Outflows!AB513+Fees!AB513+'Ongoing Cash Flows'!AB513+'Terminal Value'!AB513</f>
        <v>0</v>
      </c>
      <c r="AC513" s="70">
        <f>+Outflows!AC513+Fees!AC513+'Ongoing Cash Flows'!AC513+'Terminal Value'!AC513</f>
        <v>0</v>
      </c>
      <c r="AD513" s="70">
        <f>+Outflows!AD513+Fees!AD513+'Ongoing Cash Flows'!AD513+'Terminal Value'!AD513</f>
        <v>0</v>
      </c>
      <c r="AE513" s="70">
        <f>+Outflows!AE513+Fees!AE513+'Ongoing Cash Flows'!AE513+'Terminal Value'!AE513</f>
        <v>0</v>
      </c>
      <c r="AF513" s="70">
        <f>+Outflows!AF513+Fees!AF513+'Ongoing Cash Flows'!AF513+'Terminal Value'!AF513</f>
        <v>0</v>
      </c>
      <c r="AG513" s="70">
        <f>+Outflows!AG513+Fees!AG513+'Ongoing Cash Flows'!AG513+'Terminal Value'!AG513</f>
        <v>0</v>
      </c>
      <c r="AH513" s="70">
        <f>+Outflows!AH513+Fees!AH513+'Ongoing Cash Flows'!AH513+'Terminal Value'!AH513</f>
        <v>0</v>
      </c>
      <c r="AI513" s="70">
        <f>+Outflows!AI513+Fees!AI513+'Ongoing Cash Flows'!AI513+'Terminal Value'!AI513</f>
        <v>0</v>
      </c>
      <c r="AJ513" s="70">
        <f>+Outflows!AJ513+Fees!AJ513+'Ongoing Cash Flows'!AJ513+'Terminal Value'!AJ513</f>
        <v>0</v>
      </c>
      <c r="AK513" s="70"/>
      <c r="AL513" s="6"/>
      <c r="AM513" s="71"/>
      <c r="AN513" s="72">
        <f t="shared" si="28"/>
        <v>4.6346709132194519E-2</v>
      </c>
      <c r="AO513" s="70">
        <f t="shared" ca="1" si="29"/>
        <v>-7511.1833941248906</v>
      </c>
      <c r="AP513" s="166">
        <f t="shared" ca="1" si="30"/>
        <v>43729626.200685993</v>
      </c>
      <c r="AQ513" s="166">
        <f t="shared" ca="1" si="31"/>
        <v>0</v>
      </c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1"/>
      <c r="CM513" s="1"/>
      <c r="CN513" s="1"/>
      <c r="CO513" s="1"/>
      <c r="CP513" s="1"/>
    </row>
    <row r="514" spans="1:94" x14ac:dyDescent="0.2">
      <c r="A514" s="6">
        <v>512</v>
      </c>
      <c r="B514" s="70">
        <f>+Outflows!B514+Fees!B514+'Ongoing Cash Flows'!B514+'Terminal Value'!B514</f>
        <v>-92710.951879029613</v>
      </c>
      <c r="C514" s="70">
        <f>+Outflows!C514+Fees!C514+'Ongoing Cash Flows'!C514+'Terminal Value'!C514</f>
        <v>14117.567837841601</v>
      </c>
      <c r="D514" s="70">
        <f>+Outflows!D514+Fees!D514+'Ongoing Cash Flows'!D514+'Terminal Value'!D514</f>
        <v>12103.072347274272</v>
      </c>
      <c r="E514" s="70">
        <f>+Outflows!E514+Fees!E514+'Ongoing Cash Flows'!E514+'Terminal Value'!E514</f>
        <v>10106.833062525495</v>
      </c>
      <c r="F514" s="70">
        <f>+Outflows!F514+Fees!F514+'Ongoing Cash Flows'!F514+'Terminal Value'!F514</f>
        <v>9683.1208290830509</v>
      </c>
      <c r="G514" s="70">
        <f>+Outflows!G514+Fees!G514+'Ongoing Cash Flows'!G514+'Terminal Value'!G514</f>
        <v>9353.4583043512102</v>
      </c>
      <c r="H514" s="70">
        <f>+Outflows!H514+Fees!H514+'Ongoing Cash Flows'!H514+'Terminal Value'!H514</f>
        <v>8457.1560977054214</v>
      </c>
      <c r="I514" s="70">
        <f>+Outflows!I514+Fees!I514+'Ongoing Cash Flows'!I514+'Terminal Value'!I514</f>
        <v>8308.0614575104446</v>
      </c>
      <c r="J514" s="70">
        <f>+Outflows!J514+Fees!J514+'Ongoing Cash Flows'!J514+'Terminal Value'!J514</f>
        <v>8295.6272549754558</v>
      </c>
      <c r="K514" s="70">
        <f>+Outflows!K514+Fees!K514+'Ongoing Cash Flows'!K514+'Terminal Value'!K514</f>
        <v>8286.4246281734722</v>
      </c>
      <c r="L514" s="70">
        <f>+Outflows!L514+Fees!L514+'Ongoing Cash Flows'!L514+'Terminal Value'!L514</f>
        <v>8287.6993200950456</v>
      </c>
      <c r="M514" s="70">
        <f>+Outflows!M514+Fees!M514+'Ongoing Cash Flows'!M514+'Terminal Value'!M514</f>
        <v>8259.6459938706503</v>
      </c>
      <c r="N514" s="70">
        <f>+Outflows!N514+Fees!N514+'Ongoing Cash Flows'!N514+'Terminal Value'!N514</f>
        <v>8242.046587563138</v>
      </c>
      <c r="O514" s="70">
        <f>+Outflows!O514+Fees!O514+'Ongoing Cash Flows'!O514+'Terminal Value'!O514</f>
        <v>7915.8756767387877</v>
      </c>
      <c r="P514" s="70">
        <f>+Outflows!P514+Fees!P514+'Ongoing Cash Flows'!P514+'Terminal Value'!P514</f>
        <v>7808.0641020373178</v>
      </c>
      <c r="Q514" s="70">
        <f>+Outflows!Q514+Fees!Q514+'Ongoing Cash Flows'!Q514+'Terminal Value'!Q514</f>
        <v>7779.4606319111908</v>
      </c>
      <c r="R514" s="70">
        <f>+Outflows!R514+Fees!R514+'Ongoing Cash Flows'!R514+'Terminal Value'!R514</f>
        <v>1063.3575336717179</v>
      </c>
      <c r="S514" s="70">
        <f>+Outflows!S514+Fees!S514+'Ongoing Cash Flows'!S514+'Terminal Value'!S514</f>
        <v>0</v>
      </c>
      <c r="T514" s="70">
        <f>+Outflows!T514+Fees!T514+'Ongoing Cash Flows'!T514+'Terminal Value'!T514</f>
        <v>0</v>
      </c>
      <c r="U514" s="70">
        <f>+Outflows!U514+Fees!U514+'Ongoing Cash Flows'!U514+'Terminal Value'!U514</f>
        <v>0</v>
      </c>
      <c r="V514" s="70">
        <f>+Outflows!V514+Fees!V514+'Ongoing Cash Flows'!V514+'Terminal Value'!V514</f>
        <v>0</v>
      </c>
      <c r="W514" s="70">
        <f>+Outflows!W514+Fees!W514+'Ongoing Cash Flows'!W514+'Terminal Value'!W514</f>
        <v>0</v>
      </c>
      <c r="X514" s="70">
        <f>+Outflows!X514+Fees!X514+'Ongoing Cash Flows'!X514+'Terminal Value'!X514</f>
        <v>0</v>
      </c>
      <c r="Y514" s="70">
        <f>+Outflows!Y514+Fees!Y514+'Ongoing Cash Flows'!Y514+'Terminal Value'!Y514</f>
        <v>0</v>
      </c>
      <c r="Z514" s="70">
        <f>+Outflows!Z514+Fees!Z514+'Ongoing Cash Flows'!Z514+'Terminal Value'!Z514</f>
        <v>0</v>
      </c>
      <c r="AA514" s="70">
        <f>+Outflows!AA514+Fees!AA514+'Ongoing Cash Flows'!AA514+'Terminal Value'!AA514</f>
        <v>0</v>
      </c>
      <c r="AB514" s="70">
        <f>+Outflows!AB514+Fees!AB514+'Ongoing Cash Flows'!AB514+'Terminal Value'!AB514</f>
        <v>0</v>
      </c>
      <c r="AC514" s="70">
        <f>+Outflows!AC514+Fees!AC514+'Ongoing Cash Flows'!AC514+'Terminal Value'!AC514</f>
        <v>0</v>
      </c>
      <c r="AD514" s="70">
        <f>+Outflows!AD514+Fees!AD514+'Ongoing Cash Flows'!AD514+'Terminal Value'!AD514</f>
        <v>0</v>
      </c>
      <c r="AE514" s="70">
        <f>+Outflows!AE514+Fees!AE514+'Ongoing Cash Flows'!AE514+'Terminal Value'!AE514</f>
        <v>0</v>
      </c>
      <c r="AF514" s="70">
        <f>+Outflows!AF514+Fees!AF514+'Ongoing Cash Flows'!AF514+'Terminal Value'!AF514</f>
        <v>0</v>
      </c>
      <c r="AG514" s="70">
        <f>+Outflows!AG514+Fees!AG514+'Ongoing Cash Flows'!AG514+'Terminal Value'!AG514</f>
        <v>0</v>
      </c>
      <c r="AH514" s="70">
        <f>+Outflows!AH514+Fees!AH514+'Ongoing Cash Flows'!AH514+'Terminal Value'!AH514</f>
        <v>0</v>
      </c>
      <c r="AI514" s="70">
        <f>+Outflows!AI514+Fees!AI514+'Ongoing Cash Flows'!AI514+'Terminal Value'!AI514</f>
        <v>0</v>
      </c>
      <c r="AJ514" s="70">
        <f>+Outflows!AJ514+Fees!AJ514+'Ongoing Cash Flows'!AJ514+'Terminal Value'!AJ514</f>
        <v>0</v>
      </c>
      <c r="AK514" s="70"/>
      <c r="AL514" s="6"/>
      <c r="AM514" s="71"/>
      <c r="AN514" s="72">
        <f t="shared" si="28"/>
        <v>6.0001435875892628E-2</v>
      </c>
      <c r="AO514" s="70">
        <f t="shared" ca="1" si="29"/>
        <v>202.84769032449901</v>
      </c>
      <c r="AP514" s="166">
        <f t="shared" ca="1" si="30"/>
        <v>0</v>
      </c>
      <c r="AQ514" s="166">
        <f t="shared" ca="1" si="31"/>
        <v>1212626.2448015932</v>
      </c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1"/>
      <c r="CM514" s="1"/>
      <c r="CN514" s="1"/>
      <c r="CO514" s="1"/>
      <c r="CP514" s="1"/>
    </row>
    <row r="515" spans="1:94" x14ac:dyDescent="0.2">
      <c r="A515" s="6">
        <v>513</v>
      </c>
      <c r="B515" s="70">
        <f>+Outflows!B515+Fees!B515+'Ongoing Cash Flows'!B515+'Terminal Value'!B515</f>
        <v>-91210.007360852323</v>
      </c>
      <c r="C515" s="70">
        <f>+Outflows!C515+Fees!C515+'Ongoing Cash Flows'!C515+'Terminal Value'!C515</f>
        <v>14122.520929974118</v>
      </c>
      <c r="D515" s="70">
        <f>+Outflows!D515+Fees!D515+'Ongoing Cash Flows'!D515+'Terminal Value'!D515</f>
        <v>12083.297996879457</v>
      </c>
      <c r="E515" s="70">
        <f>+Outflows!E515+Fees!E515+'Ongoing Cash Flows'!E515+'Terminal Value'!E515</f>
        <v>9997.1677406312992</v>
      </c>
      <c r="F515" s="70">
        <f>+Outflows!F515+Fees!F515+'Ongoing Cash Flows'!F515+'Terminal Value'!F515</f>
        <v>9564.2963250524481</v>
      </c>
      <c r="G515" s="70">
        <f>+Outflows!G515+Fees!G515+'Ongoing Cash Flows'!G515+'Terminal Value'!G515</f>
        <v>9277.9452139607038</v>
      </c>
      <c r="H515" s="70">
        <f>+Outflows!H515+Fees!H515+'Ongoing Cash Flows'!H515+'Terminal Value'!H515</f>
        <v>8420.7998593594475</v>
      </c>
      <c r="I515" s="70">
        <f>+Outflows!I515+Fees!I515+'Ongoing Cash Flows'!I515+'Terminal Value'!I515</f>
        <v>8273.6309910190721</v>
      </c>
      <c r="J515" s="70">
        <f>+Outflows!J515+Fees!J515+'Ongoing Cash Flows'!J515+'Terminal Value'!J515</f>
        <v>8261.1967884840833</v>
      </c>
      <c r="K515" s="70">
        <f>+Outflows!K515+Fees!K515+'Ongoing Cash Flows'!K515+'Terminal Value'!K515</f>
        <v>8251.9358049592338</v>
      </c>
      <c r="L515" s="70">
        <f>+Outflows!L515+Fees!L515+'Ongoing Cash Flows'!L515+'Terminal Value'!L515</f>
        <v>8253.2688536036731</v>
      </c>
      <c r="M515" s="70">
        <f>+Outflows!M515+Fees!M515+'Ongoing Cash Flows'!M515+'Terminal Value'!M515</f>
        <v>8225.15717065641</v>
      </c>
      <c r="N515" s="70">
        <f>+Outflows!N515+Fees!N515+'Ongoing Cash Flows'!N515+'Terminal Value'!N515</f>
        <v>8207.6161210717655</v>
      </c>
      <c r="O515" s="70">
        <f>+Outflows!O515+Fees!O515+'Ongoing Cash Flows'!O515+'Terminal Value'!O515</f>
        <v>7881.3868535245474</v>
      </c>
      <c r="P515" s="70">
        <f>+Outflows!P515+Fees!P515+'Ongoing Cash Flows'!P515+'Terminal Value'!P515</f>
        <v>7773.6336355459453</v>
      </c>
      <c r="Q515" s="70">
        <f>+Outflows!Q515+Fees!Q515+'Ongoing Cash Flows'!Q515+'Terminal Value'!Q515</f>
        <v>7744.9718086969515</v>
      </c>
      <c r="R515" s="70">
        <f>+Outflows!R515+Fees!R515+'Ongoing Cash Flows'!R515+'Terminal Value'!R515</f>
        <v>1046.1423004260316</v>
      </c>
      <c r="S515" s="70">
        <f>+Outflows!S515+Fees!S515+'Ongoing Cash Flows'!S515+'Terminal Value'!S515</f>
        <v>0</v>
      </c>
      <c r="T515" s="70">
        <f>+Outflows!T515+Fees!T515+'Ongoing Cash Flows'!T515+'Terminal Value'!T515</f>
        <v>0</v>
      </c>
      <c r="U515" s="70">
        <f>+Outflows!U515+Fees!U515+'Ongoing Cash Flows'!U515+'Terminal Value'!U515</f>
        <v>0</v>
      </c>
      <c r="V515" s="70">
        <f>+Outflows!V515+Fees!V515+'Ongoing Cash Flows'!V515+'Terminal Value'!V515</f>
        <v>0</v>
      </c>
      <c r="W515" s="70">
        <f>+Outflows!W515+Fees!W515+'Ongoing Cash Flows'!W515+'Terminal Value'!W515</f>
        <v>0</v>
      </c>
      <c r="X515" s="70">
        <f>+Outflows!X515+Fees!X515+'Ongoing Cash Flows'!X515+'Terminal Value'!X515</f>
        <v>0</v>
      </c>
      <c r="Y515" s="70">
        <f>+Outflows!Y515+Fees!Y515+'Ongoing Cash Flows'!Y515+'Terminal Value'!Y515</f>
        <v>0</v>
      </c>
      <c r="Z515" s="70">
        <f>+Outflows!Z515+Fees!Z515+'Ongoing Cash Flows'!Z515+'Terminal Value'!Z515</f>
        <v>0</v>
      </c>
      <c r="AA515" s="70">
        <f>+Outflows!AA515+Fees!AA515+'Ongoing Cash Flows'!AA515+'Terminal Value'!AA515</f>
        <v>0</v>
      </c>
      <c r="AB515" s="70">
        <f>+Outflows!AB515+Fees!AB515+'Ongoing Cash Flows'!AB515+'Terminal Value'!AB515</f>
        <v>0</v>
      </c>
      <c r="AC515" s="70">
        <f>+Outflows!AC515+Fees!AC515+'Ongoing Cash Flows'!AC515+'Terminal Value'!AC515</f>
        <v>0</v>
      </c>
      <c r="AD515" s="70">
        <f>+Outflows!AD515+Fees!AD515+'Ongoing Cash Flows'!AD515+'Terminal Value'!AD515</f>
        <v>0</v>
      </c>
      <c r="AE515" s="70">
        <f>+Outflows!AE515+Fees!AE515+'Ongoing Cash Flows'!AE515+'Terminal Value'!AE515</f>
        <v>0</v>
      </c>
      <c r="AF515" s="70">
        <f>+Outflows!AF515+Fees!AF515+'Ongoing Cash Flows'!AF515+'Terminal Value'!AF515</f>
        <v>0</v>
      </c>
      <c r="AG515" s="70">
        <f>+Outflows!AG515+Fees!AG515+'Ongoing Cash Flows'!AG515+'Terminal Value'!AG515</f>
        <v>0</v>
      </c>
      <c r="AH515" s="70">
        <f>+Outflows!AH515+Fees!AH515+'Ongoing Cash Flows'!AH515+'Terminal Value'!AH515</f>
        <v>0</v>
      </c>
      <c r="AI515" s="70">
        <f>+Outflows!AI515+Fees!AI515+'Ongoing Cash Flows'!AI515+'Terminal Value'!AI515</f>
        <v>0</v>
      </c>
      <c r="AJ515" s="70">
        <f>+Outflows!AJ515+Fees!AJ515+'Ongoing Cash Flows'!AJ515+'Terminal Value'!AJ515</f>
        <v>0</v>
      </c>
      <c r="AK515" s="70"/>
      <c r="AL515" s="6"/>
      <c r="AM515" s="71"/>
      <c r="AN515" s="72">
        <f t="shared" ref="AN515:AN578" si="32">IF(ISERROR(XIRR(B515:AJ515,IRRDates)),-1,XIRR(B515:AJ515,IRRDates))</f>
        <v>6.1938992142677313E-2</v>
      </c>
      <c r="AO515" s="70">
        <f t="shared" ref="AO515:AO578" ca="1" si="33">SUMPRODUCT(B515:AJ515,PVRf)</f>
        <v>1179.572272641682</v>
      </c>
      <c r="AP515" s="166">
        <f t="shared" ca="1" si="30"/>
        <v>0</v>
      </c>
      <c r="AQ515" s="166">
        <f t="shared" ca="1" si="31"/>
        <v>4317741.8969658595</v>
      </c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1"/>
      <c r="CM515" s="1"/>
      <c r="CN515" s="1"/>
      <c r="CO515" s="1"/>
      <c r="CP515" s="1"/>
    </row>
    <row r="516" spans="1:94" x14ac:dyDescent="0.2">
      <c r="A516" s="6">
        <v>514</v>
      </c>
      <c r="B516" s="70">
        <f>+Outflows!B516+Fees!B516+'Ongoing Cash Flows'!B516+'Terminal Value'!B516</f>
        <v>-97426.59836832741</v>
      </c>
      <c r="C516" s="70">
        <f>+Outflows!C516+Fees!C516+'Ongoing Cash Flows'!C516+'Terminal Value'!C516</f>
        <v>14199.786543697761</v>
      </c>
      <c r="D516" s="70">
        <f>+Outflows!D516+Fees!D516+'Ongoing Cash Flows'!D516+'Terminal Value'!D516</f>
        <v>12316.895007294348</v>
      </c>
      <c r="E516" s="70">
        <f>+Outflows!E516+Fees!E516+'Ongoing Cash Flows'!E516+'Terminal Value'!E516</f>
        <v>10246.792737588454</v>
      </c>
      <c r="F516" s="70">
        <f>+Outflows!F516+Fees!F516+'Ongoing Cash Flows'!F516+'Terminal Value'!F516</f>
        <v>9680.9316023354968</v>
      </c>
      <c r="G516" s="70">
        <f>+Outflows!G516+Fees!G516+'Ongoing Cash Flows'!G516+'Terminal Value'!G516</f>
        <v>9411.6087879628794</v>
      </c>
      <c r="H516" s="70">
        <f>+Outflows!H516+Fees!H516+'Ongoing Cash Flows'!H516+'Terminal Value'!H516</f>
        <v>8571.3796187243497</v>
      </c>
      <c r="I516" s="70">
        <f>+Outflows!I516+Fees!I516+'Ongoing Cash Flows'!I516+'Terminal Value'!I516</f>
        <v>8416.2346154577463</v>
      </c>
      <c r="J516" s="70">
        <f>+Outflows!J516+Fees!J516+'Ongoing Cash Flows'!J516+'Terminal Value'!J516</f>
        <v>8403.8004129227556</v>
      </c>
      <c r="K516" s="70">
        <f>+Outflows!K516+Fees!K516+'Ongoing Cash Flows'!K516+'Terminal Value'!K516</f>
        <v>8394.7811304562765</v>
      </c>
      <c r="L516" s="70">
        <f>+Outflows!L516+Fees!L516+'Ongoing Cash Flows'!L516+'Terminal Value'!L516</f>
        <v>8395.8724780423454</v>
      </c>
      <c r="M516" s="70">
        <f>+Outflows!M516+Fees!M516+'Ongoing Cash Flows'!M516+'Terminal Value'!M516</f>
        <v>8368.0024961534546</v>
      </c>
      <c r="N516" s="70">
        <f>+Outflows!N516+Fees!N516+'Ongoing Cash Flows'!N516+'Terminal Value'!N516</f>
        <v>8350.2197455104397</v>
      </c>
      <c r="O516" s="70">
        <f>+Outflows!O516+Fees!O516+'Ongoing Cash Flows'!O516+'Terminal Value'!O516</f>
        <v>8024.232179021591</v>
      </c>
      <c r="P516" s="70">
        <f>+Outflows!P516+Fees!P516+'Ongoing Cash Flows'!P516+'Terminal Value'!P516</f>
        <v>7916.2372599846176</v>
      </c>
      <c r="Q516" s="70">
        <f>+Outflows!Q516+Fees!Q516+'Ongoing Cash Flows'!Q516+'Terminal Value'!Q516</f>
        <v>7887.8171341939942</v>
      </c>
      <c r="R516" s="70">
        <f>+Outflows!R516+Fees!R516+'Ongoing Cash Flows'!R516+'Terminal Value'!R516</f>
        <v>1117.444112645368</v>
      </c>
      <c r="S516" s="70">
        <f>+Outflows!S516+Fees!S516+'Ongoing Cash Flows'!S516+'Terminal Value'!S516</f>
        <v>0</v>
      </c>
      <c r="T516" s="70">
        <f>+Outflows!T516+Fees!T516+'Ongoing Cash Flows'!T516+'Terminal Value'!T516</f>
        <v>0</v>
      </c>
      <c r="U516" s="70">
        <f>+Outflows!U516+Fees!U516+'Ongoing Cash Flows'!U516+'Terminal Value'!U516</f>
        <v>0</v>
      </c>
      <c r="V516" s="70">
        <f>+Outflows!V516+Fees!V516+'Ongoing Cash Flows'!V516+'Terminal Value'!V516</f>
        <v>0</v>
      </c>
      <c r="W516" s="70">
        <f>+Outflows!W516+Fees!W516+'Ongoing Cash Flows'!W516+'Terminal Value'!W516</f>
        <v>0</v>
      </c>
      <c r="X516" s="70">
        <f>+Outflows!X516+Fees!X516+'Ongoing Cash Flows'!X516+'Terminal Value'!X516</f>
        <v>0</v>
      </c>
      <c r="Y516" s="70">
        <f>+Outflows!Y516+Fees!Y516+'Ongoing Cash Flows'!Y516+'Terminal Value'!Y516</f>
        <v>0</v>
      </c>
      <c r="Z516" s="70">
        <f>+Outflows!Z516+Fees!Z516+'Ongoing Cash Flows'!Z516+'Terminal Value'!Z516</f>
        <v>0</v>
      </c>
      <c r="AA516" s="70">
        <f>+Outflows!AA516+Fees!AA516+'Ongoing Cash Flows'!AA516+'Terminal Value'!AA516</f>
        <v>0</v>
      </c>
      <c r="AB516" s="70">
        <f>+Outflows!AB516+Fees!AB516+'Ongoing Cash Flows'!AB516+'Terminal Value'!AB516</f>
        <v>0</v>
      </c>
      <c r="AC516" s="70">
        <f>+Outflows!AC516+Fees!AC516+'Ongoing Cash Flows'!AC516+'Terminal Value'!AC516</f>
        <v>0</v>
      </c>
      <c r="AD516" s="70">
        <f>+Outflows!AD516+Fees!AD516+'Ongoing Cash Flows'!AD516+'Terminal Value'!AD516</f>
        <v>0</v>
      </c>
      <c r="AE516" s="70">
        <f>+Outflows!AE516+Fees!AE516+'Ongoing Cash Flows'!AE516+'Terminal Value'!AE516</f>
        <v>0</v>
      </c>
      <c r="AF516" s="70">
        <f>+Outflows!AF516+Fees!AF516+'Ongoing Cash Flows'!AF516+'Terminal Value'!AF516</f>
        <v>0</v>
      </c>
      <c r="AG516" s="70">
        <f>+Outflows!AG516+Fees!AG516+'Ongoing Cash Flows'!AG516+'Terminal Value'!AG516</f>
        <v>0</v>
      </c>
      <c r="AH516" s="70">
        <f>+Outflows!AH516+Fees!AH516+'Ongoing Cash Flows'!AH516+'Terminal Value'!AH516</f>
        <v>0</v>
      </c>
      <c r="AI516" s="70">
        <f>+Outflows!AI516+Fees!AI516+'Ongoing Cash Flows'!AI516+'Terminal Value'!AI516</f>
        <v>0</v>
      </c>
      <c r="AJ516" s="70">
        <f>+Outflows!AJ516+Fees!AJ516+'Ongoing Cash Flows'!AJ516+'Terminal Value'!AJ516</f>
        <v>0</v>
      </c>
      <c r="AK516" s="70"/>
      <c r="AL516" s="6"/>
      <c r="AM516" s="71"/>
      <c r="AN516" s="72">
        <f t="shared" si="32"/>
        <v>5.3603306412696838E-2</v>
      </c>
      <c r="AO516" s="70">
        <f t="shared" ca="1" si="33"/>
        <v>-3218.3380450309178</v>
      </c>
      <c r="AP516" s="166">
        <f t="shared" ref="AP516:AP579" ca="1" si="34">MIN(0,AO516-$AO$1004)^2</f>
        <v>5382365.8253350733</v>
      </c>
      <c r="AQ516" s="166">
        <f t="shared" ref="AQ516:AQ579" ca="1" si="35">MAX(0,AO516-$AO$1004)^2</f>
        <v>0</v>
      </c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1"/>
      <c r="CM516" s="1"/>
      <c r="CN516" s="1"/>
      <c r="CO516" s="1"/>
      <c r="CP516" s="1"/>
    </row>
    <row r="517" spans="1:94" x14ac:dyDescent="0.2">
      <c r="A517" s="6">
        <v>515</v>
      </c>
      <c r="B517" s="70">
        <f>+Outflows!B517+Fees!B517+'Ongoing Cash Flows'!B517+'Terminal Value'!B517</f>
        <v>-89090.132993194333</v>
      </c>
      <c r="C517" s="70">
        <f>+Outflows!C517+Fees!C517+'Ongoing Cash Flows'!C517+'Terminal Value'!C517</f>
        <v>14092.34495079447</v>
      </c>
      <c r="D517" s="70">
        <f>+Outflows!D517+Fees!D517+'Ongoing Cash Flows'!D517+'Terminal Value'!D517</f>
        <v>12060.257967567281</v>
      </c>
      <c r="E517" s="70">
        <f>+Outflows!E517+Fees!E517+'Ongoing Cash Flows'!E517+'Terminal Value'!E517</f>
        <v>9945.5920298337205</v>
      </c>
      <c r="F517" s="70">
        <f>+Outflows!F517+Fees!F517+'Ongoing Cash Flows'!F517+'Terminal Value'!F517</f>
        <v>9669.3039233754189</v>
      </c>
      <c r="G517" s="70">
        <f>+Outflows!G517+Fees!G517+'Ongoing Cash Flows'!G517+'Terminal Value'!G517</f>
        <v>9333.3958676264956</v>
      </c>
      <c r="H517" s="70">
        <f>+Outflows!H517+Fees!H517+'Ongoing Cash Flows'!H517+'Terminal Value'!H517</f>
        <v>8369.4517536561871</v>
      </c>
      <c r="I517" s="70">
        <f>+Outflows!I517+Fees!I517+'Ongoing Cash Flows'!I517+'Terminal Value'!I517</f>
        <v>8225.0027689244926</v>
      </c>
      <c r="J517" s="70">
        <f>+Outflows!J517+Fees!J517+'Ongoing Cash Flows'!J517+'Terminal Value'!J517</f>
        <v>8212.5685663895019</v>
      </c>
      <c r="K517" s="70">
        <f>+Outflows!K517+Fees!K517+'Ongoing Cash Flows'!K517+'Terminal Value'!K517</f>
        <v>8203.2251621492396</v>
      </c>
      <c r="L517" s="70">
        <f>+Outflows!L517+Fees!L517+'Ongoing Cash Flows'!L517+'Terminal Value'!L517</f>
        <v>8204.6406315090935</v>
      </c>
      <c r="M517" s="70">
        <f>+Outflows!M517+Fees!M517+'Ongoing Cash Flows'!M517+'Terminal Value'!M517</f>
        <v>8176.4465278464158</v>
      </c>
      <c r="N517" s="70">
        <f>+Outflows!N517+Fees!N517+'Ongoing Cash Flows'!N517+'Terminal Value'!N517</f>
        <v>8158.987898977186</v>
      </c>
      <c r="O517" s="70">
        <f>+Outflows!O517+Fees!O517+'Ongoing Cash Flows'!O517+'Terminal Value'!O517</f>
        <v>7832.6762107145532</v>
      </c>
      <c r="P517" s="70">
        <f>+Outflows!P517+Fees!P517+'Ongoing Cash Flows'!P517+'Terminal Value'!P517</f>
        <v>7725.0054134513648</v>
      </c>
      <c r="Q517" s="70">
        <f>+Outflows!Q517+Fees!Q517+'Ongoing Cash Flows'!Q517+'Terminal Value'!Q517</f>
        <v>7696.2611658869573</v>
      </c>
      <c r="R517" s="70">
        <f>+Outflows!R517+Fees!R517+'Ongoing Cash Flows'!R517+'Terminal Value'!R517</f>
        <v>1021.8281893787416</v>
      </c>
      <c r="S517" s="70">
        <f>+Outflows!S517+Fees!S517+'Ongoing Cash Flows'!S517+'Terminal Value'!S517</f>
        <v>0</v>
      </c>
      <c r="T517" s="70">
        <f>+Outflows!T517+Fees!T517+'Ongoing Cash Flows'!T517+'Terminal Value'!T517</f>
        <v>0</v>
      </c>
      <c r="U517" s="70">
        <f>+Outflows!U517+Fees!U517+'Ongoing Cash Flows'!U517+'Terminal Value'!U517</f>
        <v>0</v>
      </c>
      <c r="V517" s="70">
        <f>+Outflows!V517+Fees!V517+'Ongoing Cash Flows'!V517+'Terminal Value'!V517</f>
        <v>0</v>
      </c>
      <c r="W517" s="70">
        <f>+Outflows!W517+Fees!W517+'Ongoing Cash Flows'!W517+'Terminal Value'!W517</f>
        <v>0</v>
      </c>
      <c r="X517" s="70">
        <f>+Outflows!X517+Fees!X517+'Ongoing Cash Flows'!X517+'Terminal Value'!X517</f>
        <v>0</v>
      </c>
      <c r="Y517" s="70">
        <f>+Outflows!Y517+Fees!Y517+'Ongoing Cash Flows'!Y517+'Terminal Value'!Y517</f>
        <v>0</v>
      </c>
      <c r="Z517" s="70">
        <f>+Outflows!Z517+Fees!Z517+'Ongoing Cash Flows'!Z517+'Terminal Value'!Z517</f>
        <v>0</v>
      </c>
      <c r="AA517" s="70">
        <f>+Outflows!AA517+Fees!AA517+'Ongoing Cash Flows'!AA517+'Terminal Value'!AA517</f>
        <v>0</v>
      </c>
      <c r="AB517" s="70">
        <f>+Outflows!AB517+Fees!AB517+'Ongoing Cash Flows'!AB517+'Terminal Value'!AB517</f>
        <v>0</v>
      </c>
      <c r="AC517" s="70">
        <f>+Outflows!AC517+Fees!AC517+'Ongoing Cash Flows'!AC517+'Terminal Value'!AC517</f>
        <v>0</v>
      </c>
      <c r="AD517" s="70">
        <f>+Outflows!AD517+Fees!AD517+'Ongoing Cash Flows'!AD517+'Terminal Value'!AD517</f>
        <v>0</v>
      </c>
      <c r="AE517" s="70">
        <f>+Outflows!AE517+Fees!AE517+'Ongoing Cash Flows'!AE517+'Terminal Value'!AE517</f>
        <v>0</v>
      </c>
      <c r="AF517" s="70">
        <f>+Outflows!AF517+Fees!AF517+'Ongoing Cash Flows'!AF517+'Terminal Value'!AF517</f>
        <v>0</v>
      </c>
      <c r="AG517" s="70">
        <f>+Outflows!AG517+Fees!AG517+'Ongoing Cash Flows'!AG517+'Terminal Value'!AG517</f>
        <v>0</v>
      </c>
      <c r="AH517" s="70">
        <f>+Outflows!AH517+Fees!AH517+'Ongoing Cash Flows'!AH517+'Terminal Value'!AH517</f>
        <v>0</v>
      </c>
      <c r="AI517" s="70">
        <f>+Outflows!AI517+Fees!AI517+'Ongoing Cash Flows'!AI517+'Terminal Value'!AI517</f>
        <v>0</v>
      </c>
      <c r="AJ517" s="70">
        <f>+Outflows!AJ517+Fees!AJ517+'Ongoing Cash Flows'!AJ517+'Terminal Value'!AJ517</f>
        <v>0</v>
      </c>
      <c r="AK517" s="70"/>
      <c r="AL517" s="6"/>
      <c r="AM517" s="71"/>
      <c r="AN517" s="72">
        <f t="shared" si="32"/>
        <v>6.5519341826438898E-2</v>
      </c>
      <c r="AO517" s="70">
        <f t="shared" ca="1" si="33"/>
        <v>2927.5938618641176</v>
      </c>
      <c r="AP517" s="166">
        <f t="shared" ca="1" si="34"/>
        <v>0</v>
      </c>
      <c r="AQ517" s="166">
        <f t="shared" ca="1" si="35"/>
        <v>14637811.314074354</v>
      </c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1"/>
      <c r="CM517" s="1"/>
      <c r="CN517" s="1"/>
      <c r="CO517" s="1"/>
      <c r="CP517" s="1"/>
    </row>
    <row r="518" spans="1:94" x14ac:dyDescent="0.2">
      <c r="A518" s="6">
        <v>516</v>
      </c>
      <c r="B518" s="70">
        <f>+Outflows!B518+Fees!B518+'Ongoing Cash Flows'!B518+'Terminal Value'!B518</f>
        <v>-98051.329235300116</v>
      </c>
      <c r="C518" s="70">
        <f>+Outflows!C518+Fees!C518+'Ongoing Cash Flows'!C518+'Terminal Value'!C518</f>
        <v>14295.365857388442</v>
      </c>
      <c r="D518" s="70">
        <f>+Outflows!D518+Fees!D518+'Ongoing Cash Flows'!D518+'Terminal Value'!D518</f>
        <v>12304.400356221187</v>
      </c>
      <c r="E518" s="70">
        <f>+Outflows!E518+Fees!E518+'Ongoing Cash Flows'!E518+'Terminal Value'!E518</f>
        <v>10266.686958840437</v>
      </c>
      <c r="F518" s="70">
        <f>+Outflows!F518+Fees!F518+'Ongoing Cash Flows'!F518+'Terminal Value'!F518</f>
        <v>9848.7489472327616</v>
      </c>
      <c r="G518" s="70">
        <f>+Outflows!G518+Fees!G518+'Ongoing Cash Flows'!G518+'Terminal Value'!G518</f>
        <v>9540.8765233710474</v>
      </c>
      <c r="H518" s="70">
        <f>+Outflows!H518+Fees!H518+'Ongoing Cash Flows'!H518+'Terminal Value'!H518</f>
        <v>8586.5119997195725</v>
      </c>
      <c r="I518" s="70">
        <f>+Outflows!I518+Fees!I518+'Ongoing Cash Flows'!I518+'Terminal Value'!I518</f>
        <v>8430.565441761406</v>
      </c>
      <c r="J518" s="70">
        <f>+Outflows!J518+Fees!J518+'Ongoing Cash Flows'!J518+'Terminal Value'!J518</f>
        <v>8418.1312392264153</v>
      </c>
      <c r="K518" s="70">
        <f>+Outflows!K518+Fees!K518+'Ongoing Cash Flows'!K518+'Terminal Value'!K518</f>
        <v>8409.1362462960442</v>
      </c>
      <c r="L518" s="70">
        <f>+Outflows!L518+Fees!L518+'Ongoing Cash Flows'!L518+'Terminal Value'!L518</f>
        <v>8410.2033043460069</v>
      </c>
      <c r="M518" s="70">
        <f>+Outflows!M518+Fees!M518+'Ongoing Cash Flows'!M518+'Terminal Value'!M518</f>
        <v>8382.3576119932222</v>
      </c>
      <c r="N518" s="70">
        <f>+Outflows!N518+Fees!N518+'Ongoing Cash Flows'!N518+'Terminal Value'!N518</f>
        <v>8364.5505718140994</v>
      </c>
      <c r="O518" s="70">
        <f>+Outflows!O518+Fees!O518+'Ongoing Cash Flows'!O518+'Terminal Value'!O518</f>
        <v>8038.5872948613596</v>
      </c>
      <c r="P518" s="70">
        <f>+Outflows!P518+Fees!P518+'Ongoing Cash Flows'!P518+'Terminal Value'!P518</f>
        <v>7930.5680862882773</v>
      </c>
      <c r="Q518" s="70">
        <f>+Outflows!Q518+Fees!Q518+'Ongoing Cash Flows'!Q518+'Terminal Value'!Q518</f>
        <v>7902.1722500337628</v>
      </c>
      <c r="R518" s="70">
        <f>+Outflows!R518+Fees!R518+'Ongoing Cash Flows'!R518+'Terminal Value'!R518</f>
        <v>1124.6095257971981</v>
      </c>
      <c r="S518" s="70">
        <f>+Outflows!S518+Fees!S518+'Ongoing Cash Flows'!S518+'Terminal Value'!S518</f>
        <v>0</v>
      </c>
      <c r="T518" s="70">
        <f>+Outflows!T518+Fees!T518+'Ongoing Cash Flows'!T518+'Terminal Value'!T518</f>
        <v>0</v>
      </c>
      <c r="U518" s="70">
        <f>+Outflows!U518+Fees!U518+'Ongoing Cash Flows'!U518+'Terminal Value'!U518</f>
        <v>0</v>
      </c>
      <c r="V518" s="70">
        <f>+Outflows!V518+Fees!V518+'Ongoing Cash Flows'!V518+'Terminal Value'!V518</f>
        <v>0</v>
      </c>
      <c r="W518" s="70">
        <f>+Outflows!W518+Fees!W518+'Ongoing Cash Flows'!W518+'Terminal Value'!W518</f>
        <v>0</v>
      </c>
      <c r="X518" s="70">
        <f>+Outflows!X518+Fees!X518+'Ongoing Cash Flows'!X518+'Terminal Value'!X518</f>
        <v>0</v>
      </c>
      <c r="Y518" s="70">
        <f>+Outflows!Y518+Fees!Y518+'Ongoing Cash Flows'!Y518+'Terminal Value'!Y518</f>
        <v>0</v>
      </c>
      <c r="Z518" s="70">
        <f>+Outflows!Z518+Fees!Z518+'Ongoing Cash Flows'!Z518+'Terminal Value'!Z518</f>
        <v>0</v>
      </c>
      <c r="AA518" s="70">
        <f>+Outflows!AA518+Fees!AA518+'Ongoing Cash Flows'!AA518+'Terminal Value'!AA518</f>
        <v>0</v>
      </c>
      <c r="AB518" s="70">
        <f>+Outflows!AB518+Fees!AB518+'Ongoing Cash Flows'!AB518+'Terminal Value'!AB518</f>
        <v>0</v>
      </c>
      <c r="AC518" s="70">
        <f>+Outflows!AC518+Fees!AC518+'Ongoing Cash Flows'!AC518+'Terminal Value'!AC518</f>
        <v>0</v>
      </c>
      <c r="AD518" s="70">
        <f>+Outflows!AD518+Fees!AD518+'Ongoing Cash Flows'!AD518+'Terminal Value'!AD518</f>
        <v>0</v>
      </c>
      <c r="AE518" s="70">
        <f>+Outflows!AE518+Fees!AE518+'Ongoing Cash Flows'!AE518+'Terminal Value'!AE518</f>
        <v>0</v>
      </c>
      <c r="AF518" s="70">
        <f>+Outflows!AF518+Fees!AF518+'Ongoing Cash Flows'!AF518+'Terminal Value'!AF518</f>
        <v>0</v>
      </c>
      <c r="AG518" s="70">
        <f>+Outflows!AG518+Fees!AG518+'Ongoing Cash Flows'!AG518+'Terminal Value'!AG518</f>
        <v>0</v>
      </c>
      <c r="AH518" s="70">
        <f>+Outflows!AH518+Fees!AH518+'Ongoing Cash Flows'!AH518+'Terminal Value'!AH518</f>
        <v>0</v>
      </c>
      <c r="AI518" s="70">
        <f>+Outflows!AI518+Fees!AI518+'Ongoing Cash Flows'!AI518+'Terminal Value'!AI518</f>
        <v>0</v>
      </c>
      <c r="AJ518" s="70">
        <f>+Outflows!AJ518+Fees!AJ518+'Ongoing Cash Flows'!AJ518+'Terminal Value'!AJ518</f>
        <v>0</v>
      </c>
      <c r="AK518" s="70"/>
      <c r="AL518" s="6"/>
      <c r="AM518" s="71"/>
      <c r="AN518" s="72">
        <f t="shared" si="32"/>
        <v>5.3258267045021068E-2</v>
      </c>
      <c r="AO518" s="70">
        <f t="shared" ca="1" si="33"/>
        <v>-3420.07527350602</v>
      </c>
      <c r="AP518" s="166">
        <f t="shared" ca="1" si="34"/>
        <v>6359121.5031256694</v>
      </c>
      <c r="AQ518" s="166">
        <f t="shared" ca="1" si="35"/>
        <v>0</v>
      </c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1"/>
      <c r="CM518" s="1"/>
      <c r="CN518" s="1"/>
      <c r="CO518" s="1"/>
      <c r="CP518" s="1"/>
    </row>
    <row r="519" spans="1:94" x14ac:dyDescent="0.2">
      <c r="A519" s="6">
        <v>517</v>
      </c>
      <c r="B519" s="70">
        <f>+Outflows!B519+Fees!B519+'Ongoing Cash Flows'!B519+'Terminal Value'!B519</f>
        <v>-101907.46793067432</v>
      </c>
      <c r="C519" s="70">
        <f>+Outflows!C519+Fees!C519+'Ongoing Cash Flows'!C519+'Terminal Value'!C519</f>
        <v>14340.384740031677</v>
      </c>
      <c r="D519" s="70">
        <f>+Outflows!D519+Fees!D519+'Ongoing Cash Flows'!D519+'Terminal Value'!D519</f>
        <v>12445.304269279879</v>
      </c>
      <c r="E519" s="70">
        <f>+Outflows!E519+Fees!E519+'Ongoing Cash Flows'!E519+'Terminal Value'!E519</f>
        <v>10461.967916890682</v>
      </c>
      <c r="F519" s="70">
        <f>+Outflows!F519+Fees!F519+'Ongoing Cash Flows'!F519+'Terminal Value'!F519</f>
        <v>9984.5491599840734</v>
      </c>
      <c r="G519" s="70">
        <f>+Outflows!G519+Fees!G519+'Ongoing Cash Flows'!G519+'Terminal Value'!G519</f>
        <v>9571.0302079059693</v>
      </c>
      <c r="H519" s="70">
        <f>+Outflows!H519+Fees!H519+'Ongoing Cash Flows'!H519+'Terminal Value'!H519</f>
        <v>8679.9163166722137</v>
      </c>
      <c r="I519" s="70">
        <f>+Outflows!I519+Fees!I519+'Ongoing Cash Flows'!I519+'Terminal Value'!I519</f>
        <v>8519.022178522333</v>
      </c>
      <c r="J519" s="70">
        <f>+Outflows!J519+Fees!J519+'Ongoing Cash Flows'!J519+'Terminal Value'!J519</f>
        <v>8506.5879759873424</v>
      </c>
      <c r="K519" s="70">
        <f>+Outflows!K519+Fees!K519+'Ongoing Cash Flows'!K519+'Terminal Value'!K519</f>
        <v>8497.742909729448</v>
      </c>
      <c r="L519" s="70">
        <f>+Outflows!L519+Fees!L519+'Ongoing Cash Flows'!L519+'Terminal Value'!L519</f>
        <v>8498.6600411069339</v>
      </c>
      <c r="M519" s="70">
        <f>+Outflows!M519+Fees!M519+'Ongoing Cash Flows'!M519+'Terminal Value'!M519</f>
        <v>8470.964275426626</v>
      </c>
      <c r="N519" s="70">
        <f>+Outflows!N519+Fees!N519+'Ongoing Cash Flows'!N519+'Terminal Value'!N519</f>
        <v>8453.0073085750264</v>
      </c>
      <c r="O519" s="70">
        <f>+Outflows!O519+Fees!O519+'Ongoing Cash Flows'!O519+'Terminal Value'!O519</f>
        <v>8127.1939582947634</v>
      </c>
      <c r="P519" s="70">
        <f>+Outflows!P519+Fees!P519+'Ongoing Cash Flows'!P519+'Terminal Value'!P519</f>
        <v>8019.0248230492052</v>
      </c>
      <c r="Q519" s="70">
        <f>+Outflows!Q519+Fees!Q519+'Ongoing Cash Flows'!Q519+'Terminal Value'!Q519</f>
        <v>7990.7789134671675</v>
      </c>
      <c r="R519" s="70">
        <f>+Outflows!R519+Fees!R519+'Ongoing Cash Flows'!R519+'Terminal Value'!R519</f>
        <v>1168.8378941776621</v>
      </c>
      <c r="S519" s="70">
        <f>+Outflows!S519+Fees!S519+'Ongoing Cash Flows'!S519+'Terminal Value'!S519</f>
        <v>0</v>
      </c>
      <c r="T519" s="70">
        <f>+Outflows!T519+Fees!T519+'Ongoing Cash Flows'!T519+'Terminal Value'!T519</f>
        <v>0</v>
      </c>
      <c r="U519" s="70">
        <f>+Outflows!U519+Fees!U519+'Ongoing Cash Flows'!U519+'Terminal Value'!U519</f>
        <v>0</v>
      </c>
      <c r="V519" s="70">
        <f>+Outflows!V519+Fees!V519+'Ongoing Cash Flows'!V519+'Terminal Value'!V519</f>
        <v>0</v>
      </c>
      <c r="W519" s="70">
        <f>+Outflows!W519+Fees!W519+'Ongoing Cash Flows'!W519+'Terminal Value'!W519</f>
        <v>0</v>
      </c>
      <c r="X519" s="70">
        <f>+Outflows!X519+Fees!X519+'Ongoing Cash Flows'!X519+'Terminal Value'!X519</f>
        <v>0</v>
      </c>
      <c r="Y519" s="70">
        <f>+Outflows!Y519+Fees!Y519+'Ongoing Cash Flows'!Y519+'Terminal Value'!Y519</f>
        <v>0</v>
      </c>
      <c r="Z519" s="70">
        <f>+Outflows!Z519+Fees!Z519+'Ongoing Cash Flows'!Z519+'Terminal Value'!Z519</f>
        <v>0</v>
      </c>
      <c r="AA519" s="70">
        <f>+Outflows!AA519+Fees!AA519+'Ongoing Cash Flows'!AA519+'Terminal Value'!AA519</f>
        <v>0</v>
      </c>
      <c r="AB519" s="70">
        <f>+Outflows!AB519+Fees!AB519+'Ongoing Cash Flows'!AB519+'Terminal Value'!AB519</f>
        <v>0</v>
      </c>
      <c r="AC519" s="70">
        <f>+Outflows!AC519+Fees!AC519+'Ongoing Cash Flows'!AC519+'Terminal Value'!AC519</f>
        <v>0</v>
      </c>
      <c r="AD519" s="70">
        <f>+Outflows!AD519+Fees!AD519+'Ongoing Cash Flows'!AD519+'Terminal Value'!AD519</f>
        <v>0</v>
      </c>
      <c r="AE519" s="70">
        <f>+Outflows!AE519+Fees!AE519+'Ongoing Cash Flows'!AE519+'Terminal Value'!AE519</f>
        <v>0</v>
      </c>
      <c r="AF519" s="70">
        <f>+Outflows!AF519+Fees!AF519+'Ongoing Cash Flows'!AF519+'Terminal Value'!AF519</f>
        <v>0</v>
      </c>
      <c r="AG519" s="70">
        <f>+Outflows!AG519+Fees!AG519+'Ongoing Cash Flows'!AG519+'Terminal Value'!AG519</f>
        <v>0</v>
      </c>
      <c r="AH519" s="70">
        <f>+Outflows!AH519+Fees!AH519+'Ongoing Cash Flows'!AH519+'Terminal Value'!AH519</f>
        <v>0</v>
      </c>
      <c r="AI519" s="70">
        <f>+Outflows!AI519+Fees!AI519+'Ongoing Cash Flows'!AI519+'Terminal Value'!AI519</f>
        <v>0</v>
      </c>
      <c r="AJ519" s="70">
        <f>+Outflows!AJ519+Fees!AJ519+'Ongoing Cash Flows'!AJ519+'Terminal Value'!AJ519</f>
        <v>0</v>
      </c>
      <c r="AK519" s="70"/>
      <c r="AL519" s="6"/>
      <c r="AM519" s="71"/>
      <c r="AN519" s="72">
        <f t="shared" si="32"/>
        <v>4.8640230298042292E-2</v>
      </c>
      <c r="AO519" s="70">
        <f t="shared" ca="1" si="33"/>
        <v>-6111.9243688001734</v>
      </c>
      <c r="AP519" s="166">
        <f t="shared" ca="1" si="34"/>
        <v>27181405.556806475</v>
      </c>
      <c r="AQ519" s="166">
        <f t="shared" ca="1" si="35"/>
        <v>0</v>
      </c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1"/>
      <c r="CM519" s="1"/>
      <c r="CN519" s="1"/>
      <c r="CO519" s="1"/>
      <c r="CP519" s="1"/>
    </row>
    <row r="520" spans="1:94" x14ac:dyDescent="0.2">
      <c r="A520" s="6">
        <v>518</v>
      </c>
      <c r="B520" s="70">
        <f>+Outflows!B520+Fees!B520+'Ongoing Cash Flows'!B520+'Terminal Value'!B520</f>
        <v>-98847.268966169679</v>
      </c>
      <c r="C520" s="70">
        <f>+Outflows!C520+Fees!C520+'Ongoing Cash Flows'!C520+'Terminal Value'!C520</f>
        <v>14378.377265908062</v>
      </c>
      <c r="D520" s="70">
        <f>+Outflows!D520+Fees!D520+'Ongoing Cash Flows'!D520+'Terminal Value'!D520</f>
        <v>12327.468913384098</v>
      </c>
      <c r="E520" s="70">
        <f>+Outflows!E520+Fees!E520+'Ongoing Cash Flows'!E520+'Terminal Value'!E520</f>
        <v>10234.863227801474</v>
      </c>
      <c r="F520" s="70">
        <f>+Outflows!F520+Fees!F520+'Ongoing Cash Flows'!F520+'Terminal Value'!F520</f>
        <v>9938.0998040690538</v>
      </c>
      <c r="G520" s="70">
        <f>+Outflows!G520+Fees!G520+'Ongoing Cash Flows'!G520+'Terminal Value'!G520</f>
        <v>9604.3158497601635</v>
      </c>
      <c r="H520" s="70">
        <f>+Outflows!H520+Fees!H520+'Ongoing Cash Flows'!H520+'Terminal Value'!H520</f>
        <v>8605.7914429062293</v>
      </c>
      <c r="I520" s="70">
        <f>+Outflows!I520+Fees!I520+'Ongoing Cash Flows'!I520+'Terminal Value'!I520</f>
        <v>8448.8236624357687</v>
      </c>
      <c r="J520" s="70">
        <f>+Outflows!J520+Fees!J520+'Ongoing Cash Flows'!J520+'Terminal Value'!J520</f>
        <v>8436.3894599007781</v>
      </c>
      <c r="K520" s="70">
        <f>+Outflows!K520+Fees!K520+'Ongoing Cash Flows'!K520+'Terminal Value'!K520</f>
        <v>8427.425413107143</v>
      </c>
      <c r="L520" s="70">
        <f>+Outflows!L520+Fees!L520+'Ongoing Cash Flows'!L520+'Terminal Value'!L520</f>
        <v>8428.4615250203678</v>
      </c>
      <c r="M520" s="70">
        <f>+Outflows!M520+Fees!M520+'Ongoing Cash Flows'!M520+'Terminal Value'!M520</f>
        <v>8400.646778804321</v>
      </c>
      <c r="N520" s="70">
        <f>+Outflows!N520+Fees!N520+'Ongoing Cash Flows'!N520+'Terminal Value'!N520</f>
        <v>8382.8087924884621</v>
      </c>
      <c r="O520" s="70">
        <f>+Outflows!O520+Fees!O520+'Ongoing Cash Flows'!O520+'Terminal Value'!O520</f>
        <v>8056.8764616724584</v>
      </c>
      <c r="P520" s="70">
        <f>+Outflows!P520+Fees!P520+'Ongoing Cash Flows'!P520+'Terminal Value'!P520</f>
        <v>7948.826306962641</v>
      </c>
      <c r="Q520" s="70">
        <f>+Outflows!Q520+Fees!Q520+'Ongoing Cash Flows'!Q520+'Terminal Value'!Q520</f>
        <v>7920.4614168448625</v>
      </c>
      <c r="R520" s="70">
        <f>+Outflows!R520+Fees!R520+'Ongoing Cash Flows'!R520+'Terminal Value'!R520</f>
        <v>1133.7386361343797</v>
      </c>
      <c r="S520" s="70">
        <f>+Outflows!S520+Fees!S520+'Ongoing Cash Flows'!S520+'Terminal Value'!S520</f>
        <v>0</v>
      </c>
      <c r="T520" s="70">
        <f>+Outflows!T520+Fees!T520+'Ongoing Cash Flows'!T520+'Terminal Value'!T520</f>
        <v>0</v>
      </c>
      <c r="U520" s="70">
        <f>+Outflows!U520+Fees!U520+'Ongoing Cash Flows'!U520+'Terminal Value'!U520</f>
        <v>0</v>
      </c>
      <c r="V520" s="70">
        <f>+Outflows!V520+Fees!V520+'Ongoing Cash Flows'!V520+'Terminal Value'!V520</f>
        <v>0</v>
      </c>
      <c r="W520" s="70">
        <f>+Outflows!W520+Fees!W520+'Ongoing Cash Flows'!W520+'Terminal Value'!W520</f>
        <v>0</v>
      </c>
      <c r="X520" s="70">
        <f>+Outflows!X520+Fees!X520+'Ongoing Cash Flows'!X520+'Terminal Value'!X520</f>
        <v>0</v>
      </c>
      <c r="Y520" s="70">
        <f>+Outflows!Y520+Fees!Y520+'Ongoing Cash Flows'!Y520+'Terminal Value'!Y520</f>
        <v>0</v>
      </c>
      <c r="Z520" s="70">
        <f>+Outflows!Z520+Fees!Z520+'Ongoing Cash Flows'!Z520+'Terminal Value'!Z520</f>
        <v>0</v>
      </c>
      <c r="AA520" s="70">
        <f>+Outflows!AA520+Fees!AA520+'Ongoing Cash Flows'!AA520+'Terminal Value'!AA520</f>
        <v>0</v>
      </c>
      <c r="AB520" s="70">
        <f>+Outflows!AB520+Fees!AB520+'Ongoing Cash Flows'!AB520+'Terminal Value'!AB520</f>
        <v>0</v>
      </c>
      <c r="AC520" s="70">
        <f>+Outflows!AC520+Fees!AC520+'Ongoing Cash Flows'!AC520+'Terminal Value'!AC520</f>
        <v>0</v>
      </c>
      <c r="AD520" s="70">
        <f>+Outflows!AD520+Fees!AD520+'Ongoing Cash Flows'!AD520+'Terminal Value'!AD520</f>
        <v>0</v>
      </c>
      <c r="AE520" s="70">
        <f>+Outflows!AE520+Fees!AE520+'Ongoing Cash Flows'!AE520+'Terminal Value'!AE520</f>
        <v>0</v>
      </c>
      <c r="AF520" s="70">
        <f>+Outflows!AF520+Fees!AF520+'Ongoing Cash Flows'!AF520+'Terminal Value'!AF520</f>
        <v>0</v>
      </c>
      <c r="AG520" s="70">
        <f>+Outflows!AG520+Fees!AG520+'Ongoing Cash Flows'!AG520+'Terminal Value'!AG520</f>
        <v>0</v>
      </c>
      <c r="AH520" s="70">
        <f>+Outflows!AH520+Fees!AH520+'Ongoing Cash Flows'!AH520+'Terminal Value'!AH520</f>
        <v>0</v>
      </c>
      <c r="AI520" s="70">
        <f>+Outflows!AI520+Fees!AI520+'Ongoing Cash Flows'!AI520+'Terminal Value'!AI520</f>
        <v>0</v>
      </c>
      <c r="AJ520" s="70">
        <f>+Outflows!AJ520+Fees!AJ520+'Ongoing Cash Flows'!AJ520+'Terminal Value'!AJ520</f>
        <v>0</v>
      </c>
      <c r="AK520" s="70"/>
      <c r="AL520" s="6"/>
      <c r="AM520" s="71"/>
      <c r="AN520" s="72">
        <f t="shared" si="32"/>
        <v>5.2440413832664498E-2</v>
      </c>
      <c r="AO520" s="70">
        <f t="shared" ca="1" si="33"/>
        <v>-3886.998933264093</v>
      </c>
      <c r="AP520" s="166">
        <f t="shared" ca="1" si="34"/>
        <v>8932049.8804923389</v>
      </c>
      <c r="AQ520" s="166">
        <f t="shared" ca="1" si="35"/>
        <v>0</v>
      </c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1"/>
      <c r="CM520" s="1"/>
      <c r="CN520" s="1"/>
      <c r="CO520" s="1"/>
      <c r="CP520" s="1"/>
    </row>
    <row r="521" spans="1:94" x14ac:dyDescent="0.2">
      <c r="A521" s="6">
        <v>519</v>
      </c>
      <c r="B521" s="70">
        <f>+Outflows!B521+Fees!B521+'Ongoing Cash Flows'!B521+'Terminal Value'!B521</f>
        <v>-94847.472607934615</v>
      </c>
      <c r="C521" s="70">
        <f>+Outflows!C521+Fees!C521+'Ongoing Cash Flows'!C521+'Terminal Value'!C521</f>
        <v>14138.349989643648</v>
      </c>
      <c r="D521" s="70">
        <f>+Outflows!D521+Fees!D521+'Ongoing Cash Flows'!D521+'Terminal Value'!D521</f>
        <v>12243.355952318287</v>
      </c>
      <c r="E521" s="70">
        <f>+Outflows!E521+Fees!E521+'Ongoing Cash Flows'!E521+'Terminal Value'!E521</f>
        <v>10275.913080000057</v>
      </c>
      <c r="F521" s="70">
        <f>+Outflows!F521+Fees!F521+'Ongoing Cash Flows'!F521+'Terminal Value'!F521</f>
        <v>9685.4551279253646</v>
      </c>
      <c r="G521" s="70">
        <f>+Outflows!G521+Fees!G521+'Ongoing Cash Flows'!G521+'Terminal Value'!G521</f>
        <v>9381.335100205064</v>
      </c>
      <c r="H521" s="70">
        <f>+Outflows!H521+Fees!H521+'Ongoing Cash Flows'!H521+'Terminal Value'!H521</f>
        <v>8508.9074155659346</v>
      </c>
      <c r="I521" s="70">
        <f>+Outflows!I521+Fees!I521+'Ongoing Cash Flows'!I521+'Terminal Value'!I521</f>
        <v>8357.0715338149421</v>
      </c>
      <c r="J521" s="70">
        <f>+Outflows!J521+Fees!J521+'Ongoing Cash Flows'!J521+'Terminal Value'!J521</f>
        <v>8344.6373312799533</v>
      </c>
      <c r="K521" s="70">
        <f>+Outflows!K521+Fees!K521+'Ongoing Cash Flows'!K521+'Terminal Value'!K521</f>
        <v>8335.5177724039095</v>
      </c>
      <c r="L521" s="70">
        <f>+Outflows!L521+Fees!L521+'Ongoing Cash Flows'!L521+'Terminal Value'!L521</f>
        <v>8336.709396399543</v>
      </c>
      <c r="M521" s="70">
        <f>+Outflows!M521+Fees!M521+'Ongoing Cash Flows'!M521+'Terminal Value'!M521</f>
        <v>8308.7391381010875</v>
      </c>
      <c r="N521" s="70">
        <f>+Outflows!N521+Fees!N521+'Ongoing Cash Flows'!N521+'Terminal Value'!N521</f>
        <v>8291.0566638676355</v>
      </c>
      <c r="O521" s="70">
        <f>+Outflows!O521+Fees!O521+'Ongoing Cash Flows'!O521+'Terminal Value'!O521</f>
        <v>7964.9688209692249</v>
      </c>
      <c r="P521" s="70">
        <f>+Outflows!P521+Fees!P521+'Ongoing Cash Flows'!P521+'Terminal Value'!P521</f>
        <v>7857.0741783418152</v>
      </c>
      <c r="Q521" s="70">
        <f>+Outflows!Q521+Fees!Q521+'Ongoing Cash Flows'!Q521+'Terminal Value'!Q521</f>
        <v>7828.5537761416281</v>
      </c>
      <c r="R521" s="70">
        <f>+Outflows!R521+Fees!R521+'Ongoing Cash Flows'!R521+'Terminal Value'!R521</f>
        <v>1087.8625718239668</v>
      </c>
      <c r="S521" s="70">
        <f>+Outflows!S521+Fees!S521+'Ongoing Cash Flows'!S521+'Terminal Value'!S521</f>
        <v>0</v>
      </c>
      <c r="T521" s="70">
        <f>+Outflows!T521+Fees!T521+'Ongoing Cash Flows'!T521+'Terminal Value'!T521</f>
        <v>0</v>
      </c>
      <c r="U521" s="70">
        <f>+Outflows!U521+Fees!U521+'Ongoing Cash Flows'!U521+'Terminal Value'!U521</f>
        <v>0</v>
      </c>
      <c r="V521" s="70">
        <f>+Outflows!V521+Fees!V521+'Ongoing Cash Flows'!V521+'Terminal Value'!V521</f>
        <v>0</v>
      </c>
      <c r="W521" s="70">
        <f>+Outflows!W521+Fees!W521+'Ongoing Cash Flows'!W521+'Terminal Value'!W521</f>
        <v>0</v>
      </c>
      <c r="X521" s="70">
        <f>+Outflows!X521+Fees!X521+'Ongoing Cash Flows'!X521+'Terminal Value'!X521</f>
        <v>0</v>
      </c>
      <c r="Y521" s="70">
        <f>+Outflows!Y521+Fees!Y521+'Ongoing Cash Flows'!Y521+'Terminal Value'!Y521</f>
        <v>0</v>
      </c>
      <c r="Z521" s="70">
        <f>+Outflows!Z521+Fees!Z521+'Ongoing Cash Flows'!Z521+'Terminal Value'!Z521</f>
        <v>0</v>
      </c>
      <c r="AA521" s="70">
        <f>+Outflows!AA521+Fees!AA521+'Ongoing Cash Flows'!AA521+'Terminal Value'!AA521</f>
        <v>0</v>
      </c>
      <c r="AB521" s="70">
        <f>+Outflows!AB521+Fees!AB521+'Ongoing Cash Flows'!AB521+'Terminal Value'!AB521</f>
        <v>0</v>
      </c>
      <c r="AC521" s="70">
        <f>+Outflows!AC521+Fees!AC521+'Ongoing Cash Flows'!AC521+'Terminal Value'!AC521</f>
        <v>0</v>
      </c>
      <c r="AD521" s="70">
        <f>+Outflows!AD521+Fees!AD521+'Ongoing Cash Flows'!AD521+'Terminal Value'!AD521</f>
        <v>0</v>
      </c>
      <c r="AE521" s="70">
        <f>+Outflows!AE521+Fees!AE521+'Ongoing Cash Flows'!AE521+'Terminal Value'!AE521</f>
        <v>0</v>
      </c>
      <c r="AF521" s="70">
        <f>+Outflows!AF521+Fees!AF521+'Ongoing Cash Flows'!AF521+'Terminal Value'!AF521</f>
        <v>0</v>
      </c>
      <c r="AG521" s="70">
        <f>+Outflows!AG521+Fees!AG521+'Ongoing Cash Flows'!AG521+'Terminal Value'!AG521</f>
        <v>0</v>
      </c>
      <c r="AH521" s="70">
        <f>+Outflows!AH521+Fees!AH521+'Ongoing Cash Flows'!AH521+'Terminal Value'!AH521</f>
        <v>0</v>
      </c>
      <c r="AI521" s="70">
        <f>+Outflows!AI521+Fees!AI521+'Ongoing Cash Flows'!AI521+'Terminal Value'!AI521</f>
        <v>0</v>
      </c>
      <c r="AJ521" s="70">
        <f>+Outflows!AJ521+Fees!AJ521+'Ongoing Cash Flows'!AJ521+'Terminal Value'!AJ521</f>
        <v>0</v>
      </c>
      <c r="AK521" s="70"/>
      <c r="AL521" s="6"/>
      <c r="AM521" s="71"/>
      <c r="AN521" s="72">
        <f t="shared" si="32"/>
        <v>5.72384148836136E-2</v>
      </c>
      <c r="AO521" s="70">
        <f t="shared" ca="1" si="33"/>
        <v>-1238.7970282670465</v>
      </c>
      <c r="AP521" s="166">
        <f t="shared" ca="1" si="34"/>
        <v>115907.30419536402</v>
      </c>
      <c r="AQ521" s="166">
        <f t="shared" ca="1" si="35"/>
        <v>0</v>
      </c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1"/>
      <c r="CM521" s="1"/>
      <c r="CN521" s="1"/>
      <c r="CO521" s="1"/>
      <c r="CP521" s="1"/>
    </row>
    <row r="522" spans="1:94" x14ac:dyDescent="0.2">
      <c r="A522" s="6">
        <v>520</v>
      </c>
      <c r="B522" s="70">
        <f>+Outflows!B522+Fees!B522+'Ongoing Cash Flows'!B522+'Terminal Value'!B522</f>
        <v>-94433.047507746625</v>
      </c>
      <c r="C522" s="70">
        <f>+Outflows!C522+Fees!C522+'Ongoing Cash Flows'!C522+'Terminal Value'!C522</f>
        <v>14174.525738339717</v>
      </c>
      <c r="D522" s="70">
        <f>+Outflows!D522+Fees!D522+'Ongoing Cash Flows'!D522+'Terminal Value'!D522</f>
        <v>12207.326576851798</v>
      </c>
      <c r="E522" s="70">
        <f>+Outflows!E522+Fees!E522+'Ongoing Cash Flows'!E522+'Terminal Value'!E522</f>
        <v>10148.583133237278</v>
      </c>
      <c r="F522" s="70">
        <f>+Outflows!F522+Fees!F522+'Ongoing Cash Flows'!F522+'Terminal Value'!F522</f>
        <v>9732.8093881244949</v>
      </c>
      <c r="G522" s="70">
        <f>+Outflows!G522+Fees!G522+'Ongoing Cash Flows'!G522+'Terminal Value'!G522</f>
        <v>9535.1790303973103</v>
      </c>
      <c r="H522" s="70">
        <f>+Outflows!H522+Fees!H522+'Ongoing Cash Flows'!H522+'Terminal Value'!H522</f>
        <v>8498.8691113271561</v>
      </c>
      <c r="I522" s="70">
        <f>+Outflows!I522+Fees!I522+'Ongoing Cash Flows'!I522+'Terminal Value'!I522</f>
        <v>8347.56495355671</v>
      </c>
      <c r="J522" s="70">
        <f>+Outflows!J522+Fees!J522+'Ongoing Cash Flows'!J522+'Terminal Value'!J522</f>
        <v>8335.1307510217212</v>
      </c>
      <c r="K522" s="70">
        <f>+Outflows!K522+Fees!K522+'Ongoing Cash Flows'!K522+'Terminal Value'!K522</f>
        <v>8325.9950792977834</v>
      </c>
      <c r="L522" s="70">
        <f>+Outflows!L522+Fees!L522+'Ongoing Cash Flows'!L522+'Terminal Value'!L522</f>
        <v>8327.2028161413109</v>
      </c>
      <c r="M522" s="70">
        <f>+Outflows!M522+Fees!M522+'Ongoing Cash Flows'!M522+'Terminal Value'!M522</f>
        <v>8299.2164449949596</v>
      </c>
      <c r="N522" s="70">
        <f>+Outflows!N522+Fees!N522+'Ongoing Cash Flows'!N522+'Terminal Value'!N522</f>
        <v>8281.5500836094034</v>
      </c>
      <c r="O522" s="70">
        <f>+Outflows!O522+Fees!O522+'Ongoing Cash Flows'!O522+'Terminal Value'!O522</f>
        <v>7955.446127863097</v>
      </c>
      <c r="P522" s="70">
        <f>+Outflows!P522+Fees!P522+'Ongoing Cash Flows'!P522+'Terminal Value'!P522</f>
        <v>7847.5675980835822</v>
      </c>
      <c r="Q522" s="70">
        <f>+Outflows!Q522+Fees!Q522+'Ongoing Cash Flows'!Q522+'Terminal Value'!Q522</f>
        <v>7819.0310830355002</v>
      </c>
      <c r="R522" s="70">
        <f>+Outflows!R522+Fees!R522+'Ongoing Cash Flows'!R522+'Terminal Value'!R522</f>
        <v>1083.1092816948506</v>
      </c>
      <c r="S522" s="70">
        <f>+Outflows!S522+Fees!S522+'Ongoing Cash Flows'!S522+'Terminal Value'!S522</f>
        <v>0</v>
      </c>
      <c r="T522" s="70">
        <f>+Outflows!T522+Fees!T522+'Ongoing Cash Flows'!T522+'Terminal Value'!T522</f>
        <v>0</v>
      </c>
      <c r="U522" s="70">
        <f>+Outflows!U522+Fees!U522+'Ongoing Cash Flows'!U522+'Terminal Value'!U522</f>
        <v>0</v>
      </c>
      <c r="V522" s="70">
        <f>+Outflows!V522+Fees!V522+'Ongoing Cash Flows'!V522+'Terminal Value'!V522</f>
        <v>0</v>
      </c>
      <c r="W522" s="70">
        <f>+Outflows!W522+Fees!W522+'Ongoing Cash Flows'!W522+'Terminal Value'!W522</f>
        <v>0</v>
      </c>
      <c r="X522" s="70">
        <f>+Outflows!X522+Fees!X522+'Ongoing Cash Flows'!X522+'Terminal Value'!X522</f>
        <v>0</v>
      </c>
      <c r="Y522" s="70">
        <f>+Outflows!Y522+Fees!Y522+'Ongoing Cash Flows'!Y522+'Terminal Value'!Y522</f>
        <v>0</v>
      </c>
      <c r="Z522" s="70">
        <f>+Outflows!Z522+Fees!Z522+'Ongoing Cash Flows'!Z522+'Terminal Value'!Z522</f>
        <v>0</v>
      </c>
      <c r="AA522" s="70">
        <f>+Outflows!AA522+Fees!AA522+'Ongoing Cash Flows'!AA522+'Terminal Value'!AA522</f>
        <v>0</v>
      </c>
      <c r="AB522" s="70">
        <f>+Outflows!AB522+Fees!AB522+'Ongoing Cash Flows'!AB522+'Terminal Value'!AB522</f>
        <v>0</v>
      </c>
      <c r="AC522" s="70">
        <f>+Outflows!AC522+Fees!AC522+'Ongoing Cash Flows'!AC522+'Terminal Value'!AC522</f>
        <v>0</v>
      </c>
      <c r="AD522" s="70">
        <f>+Outflows!AD522+Fees!AD522+'Ongoing Cash Flows'!AD522+'Terminal Value'!AD522</f>
        <v>0</v>
      </c>
      <c r="AE522" s="70">
        <f>+Outflows!AE522+Fees!AE522+'Ongoing Cash Flows'!AE522+'Terminal Value'!AE522</f>
        <v>0</v>
      </c>
      <c r="AF522" s="70">
        <f>+Outflows!AF522+Fees!AF522+'Ongoing Cash Flows'!AF522+'Terminal Value'!AF522</f>
        <v>0</v>
      </c>
      <c r="AG522" s="70">
        <f>+Outflows!AG522+Fees!AG522+'Ongoing Cash Flows'!AG522+'Terminal Value'!AG522</f>
        <v>0</v>
      </c>
      <c r="AH522" s="70">
        <f>+Outflows!AH522+Fees!AH522+'Ongoing Cash Flows'!AH522+'Terminal Value'!AH522</f>
        <v>0</v>
      </c>
      <c r="AI522" s="70">
        <f>+Outflows!AI522+Fees!AI522+'Ongoing Cash Flows'!AI522+'Terminal Value'!AI522</f>
        <v>0</v>
      </c>
      <c r="AJ522" s="70">
        <f>+Outflows!AJ522+Fees!AJ522+'Ongoing Cash Flows'!AJ522+'Terminal Value'!AJ522</f>
        <v>0</v>
      </c>
      <c r="AK522" s="70"/>
      <c r="AL522" s="6"/>
      <c r="AM522" s="71"/>
      <c r="AN522" s="72">
        <f t="shared" si="32"/>
        <v>5.7958784699440019E-2</v>
      </c>
      <c r="AO522" s="70">
        <f t="shared" ca="1" si="33"/>
        <v>-858.66637835303709</v>
      </c>
      <c r="AP522" s="166">
        <f t="shared" ca="1" si="34"/>
        <v>0</v>
      </c>
      <c r="AQ522" s="166">
        <f t="shared" ca="1" si="35"/>
        <v>1574.425574035522</v>
      </c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1"/>
      <c r="CM522" s="1"/>
      <c r="CN522" s="1"/>
      <c r="CO522" s="1"/>
      <c r="CP522" s="1"/>
    </row>
    <row r="523" spans="1:94" x14ac:dyDescent="0.2">
      <c r="A523" s="6">
        <v>521</v>
      </c>
      <c r="B523" s="70">
        <f>+Outflows!B523+Fees!B523+'Ongoing Cash Flows'!B523+'Terminal Value'!B523</f>
        <v>-98278.984734555226</v>
      </c>
      <c r="C523" s="70">
        <f>+Outflows!C523+Fees!C523+'Ongoing Cash Flows'!C523+'Terminal Value'!C523</f>
        <v>14174.671384115067</v>
      </c>
      <c r="D523" s="70">
        <f>+Outflows!D523+Fees!D523+'Ongoing Cash Flows'!D523+'Terminal Value'!D523</f>
        <v>12306.967666067536</v>
      </c>
      <c r="E523" s="70">
        <f>+Outflows!E523+Fees!E523+'Ongoing Cash Flows'!E523+'Terminal Value'!E523</f>
        <v>10209.32667980593</v>
      </c>
      <c r="F523" s="70">
        <f>+Outflows!F523+Fees!F523+'Ongoing Cash Flows'!F523+'Terminal Value'!F523</f>
        <v>9845.5107896931495</v>
      </c>
      <c r="G523" s="70">
        <f>+Outflows!G523+Fees!G523+'Ongoing Cash Flows'!G523+'Terminal Value'!G523</f>
        <v>9525.4689908911096</v>
      </c>
      <c r="H523" s="70">
        <f>+Outflows!H523+Fees!H523+'Ongoing Cash Flows'!H523+'Terminal Value'!H523</f>
        <v>8592.0263258598497</v>
      </c>
      <c r="I523" s="70">
        <f>+Outflows!I523+Fees!I523+'Ongoing Cash Flows'!I523+'Terminal Value'!I523</f>
        <v>8435.7876767899179</v>
      </c>
      <c r="J523" s="70">
        <f>+Outflows!J523+Fees!J523+'Ongoing Cash Flows'!J523+'Terminal Value'!J523</f>
        <v>8423.3534742549291</v>
      </c>
      <c r="K523" s="70">
        <f>+Outflows!K523+Fees!K523+'Ongoing Cash Flows'!K523+'Terminal Value'!K523</f>
        <v>8414.3673325703676</v>
      </c>
      <c r="L523" s="70">
        <f>+Outflows!L523+Fees!L523+'Ongoing Cash Flows'!L523+'Terminal Value'!L523</f>
        <v>8415.4255393745188</v>
      </c>
      <c r="M523" s="70">
        <f>+Outflows!M523+Fees!M523+'Ongoing Cash Flows'!M523+'Terminal Value'!M523</f>
        <v>8387.5886982675456</v>
      </c>
      <c r="N523" s="70">
        <f>+Outflows!N523+Fees!N523+'Ongoing Cash Flows'!N523+'Terminal Value'!N523</f>
        <v>8369.7728068426113</v>
      </c>
      <c r="O523" s="70">
        <f>+Outflows!O523+Fees!O523+'Ongoing Cash Flows'!O523+'Terminal Value'!O523</f>
        <v>8043.818381135683</v>
      </c>
      <c r="P523" s="70">
        <f>+Outflows!P523+Fees!P523+'Ongoing Cash Flows'!P523+'Terminal Value'!P523</f>
        <v>7935.7903213167901</v>
      </c>
      <c r="Q523" s="70">
        <f>+Outflows!Q523+Fees!Q523+'Ongoing Cash Flows'!Q523+'Terminal Value'!Q523</f>
        <v>7907.4033363080871</v>
      </c>
      <c r="R523" s="70">
        <f>+Outflows!R523+Fees!R523+'Ongoing Cash Flows'!R523+'Terminal Value'!R523</f>
        <v>1127.2206433114545</v>
      </c>
      <c r="S523" s="70">
        <f>+Outflows!S523+Fees!S523+'Ongoing Cash Flows'!S523+'Terminal Value'!S523</f>
        <v>0</v>
      </c>
      <c r="T523" s="70">
        <f>+Outflows!T523+Fees!T523+'Ongoing Cash Flows'!T523+'Terminal Value'!T523</f>
        <v>0</v>
      </c>
      <c r="U523" s="70">
        <f>+Outflows!U523+Fees!U523+'Ongoing Cash Flows'!U523+'Terminal Value'!U523</f>
        <v>0</v>
      </c>
      <c r="V523" s="70">
        <f>+Outflows!V523+Fees!V523+'Ongoing Cash Flows'!V523+'Terminal Value'!V523</f>
        <v>0</v>
      </c>
      <c r="W523" s="70">
        <f>+Outflows!W523+Fees!W523+'Ongoing Cash Flows'!W523+'Terminal Value'!W523</f>
        <v>0</v>
      </c>
      <c r="X523" s="70">
        <f>+Outflows!X523+Fees!X523+'Ongoing Cash Flows'!X523+'Terminal Value'!X523</f>
        <v>0</v>
      </c>
      <c r="Y523" s="70">
        <f>+Outflows!Y523+Fees!Y523+'Ongoing Cash Flows'!Y523+'Terminal Value'!Y523</f>
        <v>0</v>
      </c>
      <c r="Z523" s="70">
        <f>+Outflows!Z523+Fees!Z523+'Ongoing Cash Flows'!Z523+'Terminal Value'!Z523</f>
        <v>0</v>
      </c>
      <c r="AA523" s="70">
        <f>+Outflows!AA523+Fees!AA523+'Ongoing Cash Flows'!AA523+'Terminal Value'!AA523</f>
        <v>0</v>
      </c>
      <c r="AB523" s="70">
        <f>+Outflows!AB523+Fees!AB523+'Ongoing Cash Flows'!AB523+'Terminal Value'!AB523</f>
        <v>0</v>
      </c>
      <c r="AC523" s="70">
        <f>+Outflows!AC523+Fees!AC523+'Ongoing Cash Flows'!AC523+'Terminal Value'!AC523</f>
        <v>0</v>
      </c>
      <c r="AD523" s="70">
        <f>+Outflows!AD523+Fees!AD523+'Ongoing Cash Flows'!AD523+'Terminal Value'!AD523</f>
        <v>0</v>
      </c>
      <c r="AE523" s="70">
        <f>+Outflows!AE523+Fees!AE523+'Ongoing Cash Flows'!AE523+'Terminal Value'!AE523</f>
        <v>0</v>
      </c>
      <c r="AF523" s="70">
        <f>+Outflows!AF523+Fees!AF523+'Ongoing Cash Flows'!AF523+'Terminal Value'!AF523</f>
        <v>0</v>
      </c>
      <c r="AG523" s="70">
        <f>+Outflows!AG523+Fees!AG523+'Ongoing Cash Flows'!AG523+'Terminal Value'!AG523</f>
        <v>0</v>
      </c>
      <c r="AH523" s="70">
        <f>+Outflows!AH523+Fees!AH523+'Ongoing Cash Flows'!AH523+'Terminal Value'!AH523</f>
        <v>0</v>
      </c>
      <c r="AI523" s="70">
        <f>+Outflows!AI523+Fees!AI523+'Ongoing Cash Flows'!AI523+'Terminal Value'!AI523</f>
        <v>0</v>
      </c>
      <c r="AJ523" s="70">
        <f>+Outflows!AJ523+Fees!AJ523+'Ongoing Cash Flows'!AJ523+'Terminal Value'!AJ523</f>
        <v>0</v>
      </c>
      <c r="AK523" s="70"/>
      <c r="AL523" s="6"/>
      <c r="AM523" s="71"/>
      <c r="AN523" s="72">
        <f t="shared" si="32"/>
        <v>5.2636095881462092E-2</v>
      </c>
      <c r="AO523" s="70">
        <f t="shared" ca="1" si="33"/>
        <v>-3767.1471437718524</v>
      </c>
      <c r="AP523" s="166">
        <f t="shared" ca="1" si="34"/>
        <v>8230023.3861310761</v>
      </c>
      <c r="AQ523" s="166">
        <f t="shared" ca="1" si="35"/>
        <v>0</v>
      </c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1"/>
      <c r="CM523" s="1"/>
      <c r="CN523" s="1"/>
      <c r="CO523" s="1"/>
      <c r="CP523" s="1"/>
    </row>
    <row r="524" spans="1:94" x14ac:dyDescent="0.2">
      <c r="A524" s="6">
        <v>522</v>
      </c>
      <c r="B524" s="70">
        <f>+Outflows!B524+Fees!B524+'Ongoing Cash Flows'!B524+'Terminal Value'!B524</f>
        <v>-88573.456165917902</v>
      </c>
      <c r="C524" s="70">
        <f>+Outflows!C524+Fees!C524+'Ongoing Cash Flows'!C524+'Terminal Value'!C524</f>
        <v>14150.148776882503</v>
      </c>
      <c r="D524" s="70">
        <f>+Outflows!D524+Fees!D524+'Ongoing Cash Flows'!D524+'Terminal Value'!D524</f>
        <v>11982.616263193127</v>
      </c>
      <c r="E524" s="70">
        <f>+Outflows!E524+Fees!E524+'Ongoing Cash Flows'!E524+'Terminal Value'!E524</f>
        <v>9786.8332804239108</v>
      </c>
      <c r="F524" s="70">
        <f>+Outflows!F524+Fees!F524+'Ongoing Cash Flows'!F524+'Terminal Value'!F524</f>
        <v>9593.1413409907291</v>
      </c>
      <c r="G524" s="70">
        <f>+Outflows!G524+Fees!G524+'Ongoing Cash Flows'!G524+'Terminal Value'!G524</f>
        <v>9243.312819407729</v>
      </c>
      <c r="H524" s="70">
        <f>+Outflows!H524+Fees!H524+'Ongoing Cash Flows'!H524+'Terminal Value'!H524</f>
        <v>8356.9366835434594</v>
      </c>
      <c r="I524" s="70">
        <f>+Outflows!I524+Fees!I524+'Ongoing Cash Flows'!I524+'Terminal Value'!I524</f>
        <v>8213.1506158482334</v>
      </c>
      <c r="J524" s="70">
        <f>+Outflows!J524+Fees!J524+'Ongoing Cash Flows'!J524+'Terminal Value'!J524</f>
        <v>8200.7164133132428</v>
      </c>
      <c r="K524" s="70">
        <f>+Outflows!K524+Fees!K524+'Ongoing Cash Flows'!K524+'Terminal Value'!K524</f>
        <v>8191.3529206779349</v>
      </c>
      <c r="L524" s="70">
        <f>+Outflows!L524+Fees!L524+'Ongoing Cash Flows'!L524+'Terminal Value'!L524</f>
        <v>8192.7884784328344</v>
      </c>
      <c r="M524" s="70">
        <f>+Outflows!M524+Fees!M524+'Ongoing Cash Flows'!M524+'Terminal Value'!M524</f>
        <v>8164.574286375112</v>
      </c>
      <c r="N524" s="70">
        <f>+Outflows!N524+Fees!N524+'Ongoing Cash Flows'!N524+'Terminal Value'!N524</f>
        <v>8147.1357459009268</v>
      </c>
      <c r="O524" s="70">
        <f>+Outflows!O524+Fees!O524+'Ongoing Cash Flows'!O524+'Terminal Value'!O524</f>
        <v>7820.8039692432485</v>
      </c>
      <c r="P524" s="70">
        <f>+Outflows!P524+Fees!P524+'Ongoing Cash Flows'!P524+'Terminal Value'!P524</f>
        <v>7713.1532603751057</v>
      </c>
      <c r="Q524" s="70">
        <f>+Outflows!Q524+Fees!Q524+'Ongoing Cash Flows'!Q524+'Terminal Value'!Q524</f>
        <v>7684.3889244156526</v>
      </c>
      <c r="R524" s="70">
        <f>+Outflows!R524+Fees!R524+'Ongoing Cash Flows'!R524+'Terminal Value'!R524</f>
        <v>1015.9021128406119</v>
      </c>
      <c r="S524" s="70">
        <f>+Outflows!S524+Fees!S524+'Ongoing Cash Flows'!S524+'Terminal Value'!S524</f>
        <v>0</v>
      </c>
      <c r="T524" s="70">
        <f>+Outflows!T524+Fees!T524+'Ongoing Cash Flows'!T524+'Terminal Value'!T524</f>
        <v>0</v>
      </c>
      <c r="U524" s="70">
        <f>+Outflows!U524+Fees!U524+'Ongoing Cash Flows'!U524+'Terminal Value'!U524</f>
        <v>0</v>
      </c>
      <c r="V524" s="70">
        <f>+Outflows!V524+Fees!V524+'Ongoing Cash Flows'!V524+'Terminal Value'!V524</f>
        <v>0</v>
      </c>
      <c r="W524" s="70">
        <f>+Outflows!W524+Fees!W524+'Ongoing Cash Flows'!W524+'Terminal Value'!W524</f>
        <v>0</v>
      </c>
      <c r="X524" s="70">
        <f>+Outflows!X524+Fees!X524+'Ongoing Cash Flows'!X524+'Terminal Value'!X524</f>
        <v>0</v>
      </c>
      <c r="Y524" s="70">
        <f>+Outflows!Y524+Fees!Y524+'Ongoing Cash Flows'!Y524+'Terminal Value'!Y524</f>
        <v>0</v>
      </c>
      <c r="Z524" s="70">
        <f>+Outflows!Z524+Fees!Z524+'Ongoing Cash Flows'!Z524+'Terminal Value'!Z524</f>
        <v>0</v>
      </c>
      <c r="AA524" s="70">
        <f>+Outflows!AA524+Fees!AA524+'Ongoing Cash Flows'!AA524+'Terminal Value'!AA524</f>
        <v>0</v>
      </c>
      <c r="AB524" s="70">
        <f>+Outflows!AB524+Fees!AB524+'Ongoing Cash Flows'!AB524+'Terminal Value'!AB524</f>
        <v>0</v>
      </c>
      <c r="AC524" s="70">
        <f>+Outflows!AC524+Fees!AC524+'Ongoing Cash Flows'!AC524+'Terminal Value'!AC524</f>
        <v>0</v>
      </c>
      <c r="AD524" s="70">
        <f>+Outflows!AD524+Fees!AD524+'Ongoing Cash Flows'!AD524+'Terminal Value'!AD524</f>
        <v>0</v>
      </c>
      <c r="AE524" s="70">
        <f>+Outflows!AE524+Fees!AE524+'Ongoing Cash Flows'!AE524+'Terminal Value'!AE524</f>
        <v>0</v>
      </c>
      <c r="AF524" s="70">
        <f>+Outflows!AF524+Fees!AF524+'Ongoing Cash Flows'!AF524+'Terminal Value'!AF524</f>
        <v>0</v>
      </c>
      <c r="AG524" s="70">
        <f>+Outflows!AG524+Fees!AG524+'Ongoing Cash Flows'!AG524+'Terminal Value'!AG524</f>
        <v>0</v>
      </c>
      <c r="AH524" s="70">
        <f>+Outflows!AH524+Fees!AH524+'Ongoing Cash Flows'!AH524+'Terminal Value'!AH524</f>
        <v>0</v>
      </c>
      <c r="AI524" s="70">
        <f>+Outflows!AI524+Fees!AI524+'Ongoing Cash Flows'!AI524+'Terminal Value'!AI524</f>
        <v>0</v>
      </c>
      <c r="AJ524" s="70">
        <f>+Outflows!AJ524+Fees!AJ524+'Ongoing Cash Flows'!AJ524+'Terminal Value'!AJ524</f>
        <v>0</v>
      </c>
      <c r="AK524" s="70"/>
      <c r="AL524" s="6"/>
      <c r="AM524" s="71"/>
      <c r="AN524" s="72">
        <f t="shared" si="32"/>
        <v>6.5874424576759349E-2</v>
      </c>
      <c r="AO524" s="70">
        <f t="shared" ca="1" si="33"/>
        <v>3087.9832489042728</v>
      </c>
      <c r="AP524" s="166">
        <f t="shared" ca="1" si="34"/>
        <v>0</v>
      </c>
      <c r="AQ524" s="166">
        <f t="shared" ca="1" si="35"/>
        <v>15890816.178971048</v>
      </c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1"/>
      <c r="CM524" s="1"/>
      <c r="CN524" s="1"/>
      <c r="CO524" s="1"/>
      <c r="CP524" s="1"/>
    </row>
    <row r="525" spans="1:94" x14ac:dyDescent="0.2">
      <c r="A525" s="6">
        <v>523</v>
      </c>
      <c r="B525" s="70">
        <f>+Outflows!B525+Fees!B525+'Ongoing Cash Flows'!B525+'Terminal Value'!B525</f>
        <v>-88333.881319497654</v>
      </c>
      <c r="C525" s="70">
        <f>+Outflows!C525+Fees!C525+'Ongoing Cash Flows'!C525+'Terminal Value'!C525</f>
        <v>13998.662481627263</v>
      </c>
      <c r="D525" s="70">
        <f>+Outflows!D525+Fees!D525+'Ongoing Cash Flows'!D525+'Terminal Value'!D525</f>
        <v>11987.165468174224</v>
      </c>
      <c r="E525" s="70">
        <f>+Outflows!E525+Fees!E525+'Ongoing Cash Flows'!E525+'Terminal Value'!E525</f>
        <v>9900.7998033023414</v>
      </c>
      <c r="F525" s="70">
        <f>+Outflows!F525+Fees!F525+'Ongoing Cash Flows'!F525+'Terminal Value'!F525</f>
        <v>9747.5737309654978</v>
      </c>
      <c r="G525" s="70">
        <f>+Outflows!G525+Fees!G525+'Ongoing Cash Flows'!G525+'Terminal Value'!G525</f>
        <v>9321.2454643853271</v>
      </c>
      <c r="H525" s="70">
        <f>+Outflows!H525+Fees!H525+'Ongoing Cash Flows'!H525+'Terminal Value'!H525</f>
        <v>8351.1336441155054</v>
      </c>
      <c r="I525" s="70">
        <f>+Outflows!I525+Fees!I525+'Ongoing Cash Flows'!I525+'Terminal Value'!I525</f>
        <v>8207.6549605312302</v>
      </c>
      <c r="J525" s="70">
        <f>+Outflows!J525+Fees!J525+'Ongoing Cash Flows'!J525+'Terminal Value'!J525</f>
        <v>8195.2207579962396</v>
      </c>
      <c r="K525" s="70">
        <f>+Outflows!K525+Fees!K525+'Ongoing Cash Flows'!K525+'Terminal Value'!K525</f>
        <v>8185.8479506909025</v>
      </c>
      <c r="L525" s="70">
        <f>+Outflows!L525+Fees!L525+'Ongoing Cash Flows'!L525+'Terminal Value'!L525</f>
        <v>8187.2928231158303</v>
      </c>
      <c r="M525" s="70">
        <f>+Outflows!M525+Fees!M525+'Ongoing Cash Flows'!M525+'Terminal Value'!M525</f>
        <v>8159.0693163880796</v>
      </c>
      <c r="N525" s="70">
        <f>+Outflows!N525+Fees!N525+'Ongoing Cash Flows'!N525+'Terminal Value'!N525</f>
        <v>8141.6400905839237</v>
      </c>
      <c r="O525" s="70">
        <f>+Outflows!O525+Fees!O525+'Ongoing Cash Flows'!O525+'Terminal Value'!O525</f>
        <v>7815.298999256217</v>
      </c>
      <c r="P525" s="70">
        <f>+Outflows!P525+Fees!P525+'Ongoing Cash Flows'!P525+'Terminal Value'!P525</f>
        <v>7707.6576050581025</v>
      </c>
      <c r="Q525" s="70">
        <f>+Outflows!Q525+Fees!Q525+'Ongoing Cash Flows'!Q525+'Terminal Value'!Q525</f>
        <v>7678.8839544286202</v>
      </c>
      <c r="R525" s="70">
        <f>+Outflows!R525+Fees!R525+'Ongoing Cash Flows'!R525+'Terminal Value'!R525</f>
        <v>1013.1542851821102</v>
      </c>
      <c r="S525" s="70">
        <f>+Outflows!S525+Fees!S525+'Ongoing Cash Flows'!S525+'Terminal Value'!S525</f>
        <v>0</v>
      </c>
      <c r="T525" s="70">
        <f>+Outflows!T525+Fees!T525+'Ongoing Cash Flows'!T525+'Terminal Value'!T525</f>
        <v>0</v>
      </c>
      <c r="U525" s="70">
        <f>+Outflows!U525+Fees!U525+'Ongoing Cash Flows'!U525+'Terminal Value'!U525</f>
        <v>0</v>
      </c>
      <c r="V525" s="70">
        <f>+Outflows!V525+Fees!V525+'Ongoing Cash Flows'!V525+'Terminal Value'!V525</f>
        <v>0</v>
      </c>
      <c r="W525" s="70">
        <f>+Outflows!W525+Fees!W525+'Ongoing Cash Flows'!W525+'Terminal Value'!W525</f>
        <v>0</v>
      </c>
      <c r="X525" s="70">
        <f>+Outflows!X525+Fees!X525+'Ongoing Cash Flows'!X525+'Terminal Value'!X525</f>
        <v>0</v>
      </c>
      <c r="Y525" s="70">
        <f>+Outflows!Y525+Fees!Y525+'Ongoing Cash Flows'!Y525+'Terminal Value'!Y525</f>
        <v>0</v>
      </c>
      <c r="Z525" s="70">
        <f>+Outflows!Z525+Fees!Z525+'Ongoing Cash Flows'!Z525+'Terminal Value'!Z525</f>
        <v>0</v>
      </c>
      <c r="AA525" s="70">
        <f>+Outflows!AA525+Fees!AA525+'Ongoing Cash Flows'!AA525+'Terminal Value'!AA525</f>
        <v>0</v>
      </c>
      <c r="AB525" s="70">
        <f>+Outflows!AB525+Fees!AB525+'Ongoing Cash Flows'!AB525+'Terminal Value'!AB525</f>
        <v>0</v>
      </c>
      <c r="AC525" s="70">
        <f>+Outflows!AC525+Fees!AC525+'Ongoing Cash Flows'!AC525+'Terminal Value'!AC525</f>
        <v>0</v>
      </c>
      <c r="AD525" s="70">
        <f>+Outflows!AD525+Fees!AD525+'Ongoing Cash Flows'!AD525+'Terminal Value'!AD525</f>
        <v>0</v>
      </c>
      <c r="AE525" s="70">
        <f>+Outflows!AE525+Fees!AE525+'Ongoing Cash Flows'!AE525+'Terminal Value'!AE525</f>
        <v>0</v>
      </c>
      <c r="AF525" s="70">
        <f>+Outflows!AF525+Fees!AF525+'Ongoing Cash Flows'!AF525+'Terminal Value'!AF525</f>
        <v>0</v>
      </c>
      <c r="AG525" s="70">
        <f>+Outflows!AG525+Fees!AG525+'Ongoing Cash Flows'!AG525+'Terminal Value'!AG525</f>
        <v>0</v>
      </c>
      <c r="AH525" s="70">
        <f>+Outflows!AH525+Fees!AH525+'Ongoing Cash Flows'!AH525+'Terminal Value'!AH525</f>
        <v>0</v>
      </c>
      <c r="AI525" s="70">
        <f>+Outflows!AI525+Fees!AI525+'Ongoing Cash Flows'!AI525+'Terminal Value'!AI525</f>
        <v>0</v>
      </c>
      <c r="AJ525" s="70">
        <f>+Outflows!AJ525+Fees!AJ525+'Ongoing Cash Flows'!AJ525+'Terminal Value'!AJ525</f>
        <v>0</v>
      </c>
      <c r="AK525" s="70"/>
      <c r="AL525" s="6"/>
      <c r="AM525" s="71"/>
      <c r="AN525" s="72">
        <f t="shared" si="32"/>
        <v>6.6543522477149966E-2</v>
      </c>
      <c r="AO525" s="70">
        <f t="shared" ca="1" si="33"/>
        <v>3411.2368344688016</v>
      </c>
      <c r="AP525" s="166">
        <f t="shared" ca="1" si="34"/>
        <v>0</v>
      </c>
      <c r="AQ525" s="166">
        <f t="shared" ca="1" si="35"/>
        <v>18572499.124186195</v>
      </c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1"/>
      <c r="CM525" s="1"/>
      <c r="CN525" s="1"/>
      <c r="CO525" s="1"/>
      <c r="CP525" s="1"/>
    </row>
    <row r="526" spans="1:94" x14ac:dyDescent="0.2">
      <c r="A526" s="6">
        <v>524</v>
      </c>
      <c r="B526" s="70">
        <f>+Outflows!B526+Fees!B526+'Ongoing Cash Flows'!B526+'Terminal Value'!B526</f>
        <v>-100525.44535915622</v>
      </c>
      <c r="C526" s="70">
        <f>+Outflows!C526+Fees!C526+'Ongoing Cash Flows'!C526+'Terminal Value'!C526</f>
        <v>14350.327963173248</v>
      </c>
      <c r="D526" s="70">
        <f>+Outflows!D526+Fees!D526+'Ongoing Cash Flows'!D526+'Terminal Value'!D526</f>
        <v>12423.139849165276</v>
      </c>
      <c r="E526" s="70">
        <f>+Outflows!E526+Fees!E526+'Ongoing Cash Flows'!E526+'Terminal Value'!E526</f>
        <v>10313.73221023437</v>
      </c>
      <c r="F526" s="70">
        <f>+Outflows!F526+Fees!F526+'Ongoing Cash Flows'!F526+'Terminal Value'!F526</f>
        <v>9773.7283746490302</v>
      </c>
      <c r="G526" s="70">
        <f>+Outflows!G526+Fees!G526+'Ongoing Cash Flows'!G526+'Terminal Value'!G526</f>
        <v>9593.7007873495422</v>
      </c>
      <c r="H526" s="70">
        <f>+Outflows!H526+Fees!H526+'Ongoing Cash Flows'!H526+'Terminal Value'!H526</f>
        <v>8646.4406342594848</v>
      </c>
      <c r="I526" s="70">
        <f>+Outflows!I526+Fees!I526+'Ongoing Cash Flows'!I526+'Terminal Value'!I526</f>
        <v>8487.3196863497651</v>
      </c>
      <c r="J526" s="70">
        <f>+Outflows!J526+Fees!J526+'Ongoing Cash Flows'!J526+'Terminal Value'!J526</f>
        <v>8474.8854838147745</v>
      </c>
      <c r="K526" s="70">
        <f>+Outflows!K526+Fees!K526+'Ongoing Cash Flows'!K526+'Terminal Value'!K526</f>
        <v>8465.9866845192992</v>
      </c>
      <c r="L526" s="70">
        <f>+Outflows!L526+Fees!L526+'Ongoing Cash Flows'!L526+'Terminal Value'!L526</f>
        <v>8466.9575489343661</v>
      </c>
      <c r="M526" s="70">
        <f>+Outflows!M526+Fees!M526+'Ongoing Cash Flows'!M526+'Terminal Value'!M526</f>
        <v>8439.2080502164772</v>
      </c>
      <c r="N526" s="70">
        <f>+Outflows!N526+Fees!N526+'Ongoing Cash Flows'!N526+'Terminal Value'!N526</f>
        <v>8421.3048164024585</v>
      </c>
      <c r="O526" s="70">
        <f>+Outflows!O526+Fees!O526+'Ongoing Cash Flows'!O526+'Terminal Value'!O526</f>
        <v>8095.4377330846146</v>
      </c>
      <c r="P526" s="70">
        <f>+Outflows!P526+Fees!P526+'Ongoing Cash Flows'!P526+'Terminal Value'!P526</f>
        <v>7987.3223308766374</v>
      </c>
      <c r="Q526" s="70">
        <f>+Outflows!Q526+Fees!Q526+'Ongoing Cash Flows'!Q526+'Terminal Value'!Q526</f>
        <v>7959.0226882570187</v>
      </c>
      <c r="R526" s="70">
        <f>+Outflows!R526+Fees!R526+'Ongoing Cash Flows'!R526+'Terminal Value'!R526</f>
        <v>1152.9866480913779</v>
      </c>
      <c r="S526" s="70">
        <f>+Outflows!S526+Fees!S526+'Ongoing Cash Flows'!S526+'Terminal Value'!S526</f>
        <v>0</v>
      </c>
      <c r="T526" s="70">
        <f>+Outflows!T526+Fees!T526+'Ongoing Cash Flows'!T526+'Terminal Value'!T526</f>
        <v>0</v>
      </c>
      <c r="U526" s="70">
        <f>+Outflows!U526+Fees!U526+'Ongoing Cash Flows'!U526+'Terminal Value'!U526</f>
        <v>0</v>
      </c>
      <c r="V526" s="70">
        <f>+Outflows!V526+Fees!V526+'Ongoing Cash Flows'!V526+'Terminal Value'!V526</f>
        <v>0</v>
      </c>
      <c r="W526" s="70">
        <f>+Outflows!W526+Fees!W526+'Ongoing Cash Flows'!W526+'Terminal Value'!W526</f>
        <v>0</v>
      </c>
      <c r="X526" s="70">
        <f>+Outflows!X526+Fees!X526+'Ongoing Cash Flows'!X526+'Terminal Value'!X526</f>
        <v>0</v>
      </c>
      <c r="Y526" s="70">
        <f>+Outflows!Y526+Fees!Y526+'Ongoing Cash Flows'!Y526+'Terminal Value'!Y526</f>
        <v>0</v>
      </c>
      <c r="Z526" s="70">
        <f>+Outflows!Z526+Fees!Z526+'Ongoing Cash Flows'!Z526+'Terminal Value'!Z526</f>
        <v>0</v>
      </c>
      <c r="AA526" s="70">
        <f>+Outflows!AA526+Fees!AA526+'Ongoing Cash Flows'!AA526+'Terminal Value'!AA526</f>
        <v>0</v>
      </c>
      <c r="AB526" s="70">
        <f>+Outflows!AB526+Fees!AB526+'Ongoing Cash Flows'!AB526+'Terminal Value'!AB526</f>
        <v>0</v>
      </c>
      <c r="AC526" s="70">
        <f>+Outflows!AC526+Fees!AC526+'Ongoing Cash Flows'!AC526+'Terminal Value'!AC526</f>
        <v>0</v>
      </c>
      <c r="AD526" s="70">
        <f>+Outflows!AD526+Fees!AD526+'Ongoing Cash Flows'!AD526+'Terminal Value'!AD526</f>
        <v>0</v>
      </c>
      <c r="AE526" s="70">
        <f>+Outflows!AE526+Fees!AE526+'Ongoing Cash Flows'!AE526+'Terminal Value'!AE526</f>
        <v>0</v>
      </c>
      <c r="AF526" s="70">
        <f>+Outflows!AF526+Fees!AF526+'Ongoing Cash Flows'!AF526+'Terminal Value'!AF526</f>
        <v>0</v>
      </c>
      <c r="AG526" s="70">
        <f>+Outflows!AG526+Fees!AG526+'Ongoing Cash Flows'!AG526+'Terminal Value'!AG526</f>
        <v>0</v>
      </c>
      <c r="AH526" s="70">
        <f>+Outflows!AH526+Fees!AH526+'Ongoing Cash Flows'!AH526+'Terminal Value'!AH526</f>
        <v>0</v>
      </c>
      <c r="AI526" s="70">
        <f>+Outflows!AI526+Fees!AI526+'Ongoing Cash Flows'!AI526+'Terminal Value'!AI526</f>
        <v>0</v>
      </c>
      <c r="AJ526" s="70">
        <f>+Outflows!AJ526+Fees!AJ526+'Ongoing Cash Flows'!AJ526+'Terminal Value'!AJ526</f>
        <v>0</v>
      </c>
      <c r="AK526" s="70"/>
      <c r="AL526" s="6"/>
      <c r="AM526" s="71"/>
      <c r="AN526" s="72">
        <f t="shared" si="32"/>
        <v>5.0058749318122875E-2</v>
      </c>
      <c r="AO526" s="70">
        <f t="shared" ca="1" si="33"/>
        <v>-5259.1665353550352</v>
      </c>
      <c r="AP526" s="166">
        <f t="shared" ca="1" si="34"/>
        <v>19016760.884969432</v>
      </c>
      <c r="AQ526" s="166">
        <f t="shared" ca="1" si="35"/>
        <v>0</v>
      </c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1"/>
      <c r="CM526" s="1"/>
      <c r="CN526" s="1"/>
      <c r="CO526" s="1"/>
      <c r="CP526" s="1"/>
    </row>
    <row r="527" spans="1:94" x14ac:dyDescent="0.2">
      <c r="A527" s="6">
        <v>525</v>
      </c>
      <c r="B527" s="70">
        <f>+Outflows!B527+Fees!B527+'Ongoing Cash Flows'!B527+'Terminal Value'!B527</f>
        <v>-101839.86712370992</v>
      </c>
      <c r="C527" s="70">
        <f>+Outflows!C527+Fees!C527+'Ongoing Cash Flows'!C527+'Terminal Value'!C527</f>
        <v>14280.304600212279</v>
      </c>
      <c r="D527" s="70">
        <f>+Outflows!D527+Fees!D527+'Ongoing Cash Flows'!D527+'Terminal Value'!D527</f>
        <v>12438.622463011736</v>
      </c>
      <c r="E527" s="70">
        <f>+Outflows!E527+Fees!E527+'Ongoing Cash Flows'!E527+'Terminal Value'!E527</f>
        <v>10383.025796034955</v>
      </c>
      <c r="F527" s="70">
        <f>+Outflows!F527+Fees!F527+'Ongoing Cash Flows'!F527+'Terminal Value'!F527</f>
        <v>9854.5267392487549</v>
      </c>
      <c r="G527" s="70">
        <f>+Outflows!G527+Fees!G527+'Ongoing Cash Flows'!G527+'Terminal Value'!G527</f>
        <v>9656.7432127830452</v>
      </c>
      <c r="H527" s="70">
        <f>+Outflows!H527+Fees!H527+'Ongoing Cash Flows'!H527+'Terminal Value'!H527</f>
        <v>8678.2788737017272</v>
      </c>
      <c r="I527" s="70">
        <f>+Outflows!I527+Fees!I527+'Ongoing Cash Flows'!I527+'Terminal Value'!I527</f>
        <v>8517.4714700912155</v>
      </c>
      <c r="J527" s="70">
        <f>+Outflows!J527+Fees!J527+'Ongoing Cash Flows'!J527+'Terminal Value'!J527</f>
        <v>8505.0372675562248</v>
      </c>
      <c r="K527" s="70">
        <f>+Outflows!K527+Fees!K527+'Ongoing Cash Flows'!K527+'Terminal Value'!K527</f>
        <v>8496.1895729789558</v>
      </c>
      <c r="L527" s="70">
        <f>+Outflows!L527+Fees!L527+'Ongoing Cash Flows'!L527+'Terminal Value'!L527</f>
        <v>8497.1093326758164</v>
      </c>
      <c r="M527" s="70">
        <f>+Outflows!M527+Fees!M527+'Ongoing Cash Flows'!M527+'Terminal Value'!M527</f>
        <v>8469.4109386761338</v>
      </c>
      <c r="N527" s="70">
        <f>+Outflows!N527+Fees!N527+'Ongoing Cash Flows'!N527+'Terminal Value'!N527</f>
        <v>8451.4566001439089</v>
      </c>
      <c r="O527" s="70">
        <f>+Outflows!O527+Fees!O527+'Ongoing Cash Flows'!O527+'Terminal Value'!O527</f>
        <v>8125.6406215442712</v>
      </c>
      <c r="P527" s="70">
        <f>+Outflows!P527+Fees!P527+'Ongoing Cash Flows'!P527+'Terminal Value'!P527</f>
        <v>8017.4741146180877</v>
      </c>
      <c r="Q527" s="70">
        <f>+Outflows!Q527+Fees!Q527+'Ongoing Cash Flows'!Q527+'Terminal Value'!Q527</f>
        <v>7989.2255767166744</v>
      </c>
      <c r="R527" s="70">
        <f>+Outflows!R527+Fees!R527+'Ongoing Cash Flows'!R527+'Terminal Value'!R527</f>
        <v>1168.0625399621031</v>
      </c>
      <c r="S527" s="70">
        <f>+Outflows!S527+Fees!S527+'Ongoing Cash Flows'!S527+'Terminal Value'!S527</f>
        <v>0</v>
      </c>
      <c r="T527" s="70">
        <f>+Outflows!T527+Fees!T527+'Ongoing Cash Flows'!T527+'Terminal Value'!T527</f>
        <v>0</v>
      </c>
      <c r="U527" s="70">
        <f>+Outflows!U527+Fees!U527+'Ongoing Cash Flows'!U527+'Terminal Value'!U527</f>
        <v>0</v>
      </c>
      <c r="V527" s="70">
        <f>+Outflows!V527+Fees!V527+'Ongoing Cash Flows'!V527+'Terminal Value'!V527</f>
        <v>0</v>
      </c>
      <c r="W527" s="70">
        <f>+Outflows!W527+Fees!W527+'Ongoing Cash Flows'!W527+'Terminal Value'!W527</f>
        <v>0</v>
      </c>
      <c r="X527" s="70">
        <f>+Outflows!X527+Fees!X527+'Ongoing Cash Flows'!X527+'Terminal Value'!X527</f>
        <v>0</v>
      </c>
      <c r="Y527" s="70">
        <f>+Outflows!Y527+Fees!Y527+'Ongoing Cash Flows'!Y527+'Terminal Value'!Y527</f>
        <v>0</v>
      </c>
      <c r="Z527" s="70">
        <f>+Outflows!Z527+Fees!Z527+'Ongoing Cash Flows'!Z527+'Terminal Value'!Z527</f>
        <v>0</v>
      </c>
      <c r="AA527" s="70">
        <f>+Outflows!AA527+Fees!AA527+'Ongoing Cash Flows'!AA527+'Terminal Value'!AA527</f>
        <v>0</v>
      </c>
      <c r="AB527" s="70">
        <f>+Outflows!AB527+Fees!AB527+'Ongoing Cash Flows'!AB527+'Terminal Value'!AB527</f>
        <v>0</v>
      </c>
      <c r="AC527" s="70">
        <f>+Outflows!AC527+Fees!AC527+'Ongoing Cash Flows'!AC527+'Terminal Value'!AC527</f>
        <v>0</v>
      </c>
      <c r="AD527" s="70">
        <f>+Outflows!AD527+Fees!AD527+'Ongoing Cash Flows'!AD527+'Terminal Value'!AD527</f>
        <v>0</v>
      </c>
      <c r="AE527" s="70">
        <f>+Outflows!AE527+Fees!AE527+'Ongoing Cash Flows'!AE527+'Terminal Value'!AE527</f>
        <v>0</v>
      </c>
      <c r="AF527" s="70">
        <f>+Outflows!AF527+Fees!AF527+'Ongoing Cash Flows'!AF527+'Terminal Value'!AF527</f>
        <v>0</v>
      </c>
      <c r="AG527" s="70">
        <f>+Outflows!AG527+Fees!AG527+'Ongoing Cash Flows'!AG527+'Terminal Value'!AG527</f>
        <v>0</v>
      </c>
      <c r="AH527" s="70">
        <f>+Outflows!AH527+Fees!AH527+'Ongoing Cash Flows'!AH527+'Terminal Value'!AH527</f>
        <v>0</v>
      </c>
      <c r="AI527" s="70">
        <f>+Outflows!AI527+Fees!AI527+'Ongoing Cash Flows'!AI527+'Terminal Value'!AI527</f>
        <v>0</v>
      </c>
      <c r="AJ527" s="70">
        <f>+Outflows!AJ527+Fees!AJ527+'Ongoing Cash Flows'!AJ527+'Terminal Value'!AJ527</f>
        <v>0</v>
      </c>
      <c r="AK527" s="70"/>
      <c r="AL527" s="6"/>
      <c r="AM527" s="71"/>
      <c r="AN527" s="72">
        <f t="shared" si="32"/>
        <v>4.845918715000154E-2</v>
      </c>
      <c r="AO527" s="70">
        <f t="shared" ca="1" si="33"/>
        <v>-6214.4303869193664</v>
      </c>
      <c r="AP527" s="166">
        <f t="shared" ca="1" si="34"/>
        <v>28260759.478934564</v>
      </c>
      <c r="AQ527" s="166">
        <f t="shared" ca="1" si="35"/>
        <v>0</v>
      </c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1"/>
      <c r="CM527" s="1"/>
      <c r="CN527" s="1"/>
      <c r="CO527" s="1"/>
      <c r="CP527" s="1"/>
    </row>
    <row r="528" spans="1:94" x14ac:dyDescent="0.2">
      <c r="A528" s="6">
        <v>526</v>
      </c>
      <c r="B528" s="70">
        <f>+Outflows!B528+Fees!B528+'Ongoing Cash Flows'!B528+'Terminal Value'!B528</f>
        <v>-99080.836942168346</v>
      </c>
      <c r="C528" s="70">
        <f>+Outflows!C528+Fees!C528+'Ongoing Cash Flows'!C528+'Terminal Value'!C528</f>
        <v>14247.856414201464</v>
      </c>
      <c r="D528" s="70">
        <f>+Outflows!D528+Fees!D528+'Ongoing Cash Flows'!D528+'Terminal Value'!D528</f>
        <v>12379.017506124786</v>
      </c>
      <c r="E528" s="70">
        <f>+Outflows!E528+Fees!E528+'Ongoing Cash Flows'!E528+'Terminal Value'!E528</f>
        <v>10316.132887688822</v>
      </c>
      <c r="F528" s="70">
        <f>+Outflows!F528+Fees!F528+'Ongoing Cash Flows'!F528+'Terminal Value'!F528</f>
        <v>9877.0385399638744</v>
      </c>
      <c r="G528" s="70">
        <f>+Outflows!G528+Fees!G528+'Ongoing Cash Flows'!G528+'Terminal Value'!G528</f>
        <v>9567.069842564295</v>
      </c>
      <c r="H528" s="70">
        <f>+Outflows!H528+Fees!H528+'Ongoing Cash Flows'!H528+'Terminal Value'!H528</f>
        <v>8611.4489824771845</v>
      </c>
      <c r="I528" s="70">
        <f>+Outflows!I528+Fees!I528+'Ongoing Cash Flows'!I528+'Terminal Value'!I528</f>
        <v>8454.1815249507963</v>
      </c>
      <c r="J528" s="70">
        <f>+Outflows!J528+Fees!J528+'Ongoing Cash Flows'!J528+'Terminal Value'!J528</f>
        <v>8441.7473224158075</v>
      </c>
      <c r="K528" s="70">
        <f>+Outflows!K528+Fees!K528+'Ongoing Cash Flows'!K528+'Terminal Value'!K528</f>
        <v>8432.7923567450798</v>
      </c>
      <c r="L528" s="70">
        <f>+Outflows!L528+Fees!L528+'Ongoing Cash Flows'!L528+'Terminal Value'!L528</f>
        <v>8433.8193875353973</v>
      </c>
      <c r="M528" s="70">
        <f>+Outflows!M528+Fees!M528+'Ongoing Cash Flows'!M528+'Terminal Value'!M528</f>
        <v>8406.0137224422579</v>
      </c>
      <c r="N528" s="70">
        <f>+Outflows!N528+Fees!N528+'Ongoing Cash Flows'!N528+'Terminal Value'!N528</f>
        <v>8388.1666550034897</v>
      </c>
      <c r="O528" s="70">
        <f>+Outflows!O528+Fees!O528+'Ongoing Cash Flows'!O528+'Terminal Value'!O528</f>
        <v>8062.2434053103934</v>
      </c>
      <c r="P528" s="70">
        <f>+Outflows!P528+Fees!P528+'Ongoing Cash Flows'!P528+'Terminal Value'!P528</f>
        <v>7954.1841694776695</v>
      </c>
      <c r="Q528" s="70">
        <f>+Outflows!Q528+Fees!Q528+'Ongoing Cash Flows'!Q528+'Terminal Value'!Q528</f>
        <v>7925.8283604827975</v>
      </c>
      <c r="R528" s="70">
        <f>+Outflows!R528+Fees!R528+'Ongoing Cash Flows'!R528+'Terminal Value'!R528</f>
        <v>1136.417567391894</v>
      </c>
      <c r="S528" s="70">
        <f>+Outflows!S528+Fees!S528+'Ongoing Cash Flows'!S528+'Terminal Value'!S528</f>
        <v>0</v>
      </c>
      <c r="T528" s="70">
        <f>+Outflows!T528+Fees!T528+'Ongoing Cash Flows'!T528+'Terminal Value'!T528</f>
        <v>0</v>
      </c>
      <c r="U528" s="70">
        <f>+Outflows!U528+Fees!U528+'Ongoing Cash Flows'!U528+'Terminal Value'!U528</f>
        <v>0</v>
      </c>
      <c r="V528" s="70">
        <f>+Outflows!V528+Fees!V528+'Ongoing Cash Flows'!V528+'Terminal Value'!V528</f>
        <v>0</v>
      </c>
      <c r="W528" s="70">
        <f>+Outflows!W528+Fees!W528+'Ongoing Cash Flows'!W528+'Terminal Value'!W528</f>
        <v>0</v>
      </c>
      <c r="X528" s="70">
        <f>+Outflows!X528+Fees!X528+'Ongoing Cash Flows'!X528+'Terminal Value'!X528</f>
        <v>0</v>
      </c>
      <c r="Y528" s="70">
        <f>+Outflows!Y528+Fees!Y528+'Ongoing Cash Flows'!Y528+'Terminal Value'!Y528</f>
        <v>0</v>
      </c>
      <c r="Z528" s="70">
        <f>+Outflows!Z528+Fees!Z528+'Ongoing Cash Flows'!Z528+'Terminal Value'!Z528</f>
        <v>0</v>
      </c>
      <c r="AA528" s="70">
        <f>+Outflows!AA528+Fees!AA528+'Ongoing Cash Flows'!AA528+'Terminal Value'!AA528</f>
        <v>0</v>
      </c>
      <c r="AB528" s="70">
        <f>+Outflows!AB528+Fees!AB528+'Ongoing Cash Flows'!AB528+'Terminal Value'!AB528</f>
        <v>0</v>
      </c>
      <c r="AC528" s="70">
        <f>+Outflows!AC528+Fees!AC528+'Ongoing Cash Flows'!AC528+'Terminal Value'!AC528</f>
        <v>0</v>
      </c>
      <c r="AD528" s="70">
        <f>+Outflows!AD528+Fees!AD528+'Ongoing Cash Flows'!AD528+'Terminal Value'!AD528</f>
        <v>0</v>
      </c>
      <c r="AE528" s="70">
        <f>+Outflows!AE528+Fees!AE528+'Ongoing Cash Flows'!AE528+'Terminal Value'!AE528</f>
        <v>0</v>
      </c>
      <c r="AF528" s="70">
        <f>+Outflows!AF528+Fees!AF528+'Ongoing Cash Flows'!AF528+'Terminal Value'!AF528</f>
        <v>0</v>
      </c>
      <c r="AG528" s="70">
        <f>+Outflows!AG528+Fees!AG528+'Ongoing Cash Flows'!AG528+'Terminal Value'!AG528</f>
        <v>0</v>
      </c>
      <c r="AH528" s="70">
        <f>+Outflows!AH528+Fees!AH528+'Ongoing Cash Flows'!AH528+'Terminal Value'!AH528</f>
        <v>0</v>
      </c>
      <c r="AI528" s="70">
        <f>+Outflows!AI528+Fees!AI528+'Ongoing Cash Flows'!AI528+'Terminal Value'!AI528</f>
        <v>0</v>
      </c>
      <c r="AJ528" s="70">
        <f>+Outflows!AJ528+Fees!AJ528+'Ongoing Cash Flows'!AJ528+'Terminal Value'!AJ528</f>
        <v>0</v>
      </c>
      <c r="AK528" s="70"/>
      <c r="AL528" s="6"/>
      <c r="AM528" s="71"/>
      <c r="AN528" s="72">
        <f t="shared" si="32"/>
        <v>5.1964971423149112E-2</v>
      </c>
      <c r="AO528" s="70">
        <f t="shared" ca="1" si="33"/>
        <v>-4155.7439403280268</v>
      </c>
      <c r="AP528" s="166">
        <f t="shared" ca="1" si="34"/>
        <v>10610645.183610389</v>
      </c>
      <c r="AQ528" s="166">
        <f t="shared" ca="1" si="35"/>
        <v>0</v>
      </c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1"/>
      <c r="CM528" s="1"/>
      <c r="CN528" s="1"/>
      <c r="CO528" s="1"/>
      <c r="CP528" s="1"/>
    </row>
    <row r="529" spans="1:94" x14ac:dyDescent="0.2">
      <c r="A529" s="6">
        <v>527</v>
      </c>
      <c r="B529" s="70">
        <f>+Outflows!B529+Fees!B529+'Ongoing Cash Flows'!B529+'Terminal Value'!B529</f>
        <v>-91681.305101393387</v>
      </c>
      <c r="C529" s="70">
        <f>+Outflows!C529+Fees!C529+'Ongoing Cash Flows'!C529+'Terminal Value'!C529</f>
        <v>14189.243742539751</v>
      </c>
      <c r="D529" s="70">
        <f>+Outflows!D529+Fees!D529+'Ongoing Cash Flows'!D529+'Terminal Value'!D529</f>
        <v>12017.850384248759</v>
      </c>
      <c r="E529" s="70">
        <f>+Outflows!E529+Fees!E529+'Ongoing Cash Flows'!E529+'Terminal Value'!E529</f>
        <v>9994.5607420469805</v>
      </c>
      <c r="F529" s="70">
        <f>+Outflows!F529+Fees!F529+'Ongoing Cash Flows'!F529+'Terminal Value'!F529</f>
        <v>9674.4087990117296</v>
      </c>
      <c r="G529" s="70">
        <f>+Outflows!G529+Fees!G529+'Ongoing Cash Flows'!G529+'Terminal Value'!G529</f>
        <v>9338.0423719068422</v>
      </c>
      <c r="H529" s="70">
        <f>+Outflows!H529+Fees!H529+'Ongoing Cash Flows'!H529+'Terminal Value'!H529</f>
        <v>8432.2157463422918</v>
      </c>
      <c r="I529" s="70">
        <f>+Outflows!I529+Fees!I529+'Ongoing Cash Flows'!I529+'Terminal Value'!I529</f>
        <v>8284.4421841488929</v>
      </c>
      <c r="J529" s="70">
        <f>+Outflows!J529+Fees!J529+'Ongoing Cash Flows'!J529+'Terminal Value'!J529</f>
        <v>8272.0079816139023</v>
      </c>
      <c r="K529" s="70">
        <f>+Outflows!K529+Fees!K529+'Ongoing Cash Flows'!K529+'Terminal Value'!K529</f>
        <v>8262.7653221452056</v>
      </c>
      <c r="L529" s="70">
        <f>+Outflows!L529+Fees!L529+'Ongoing Cash Flows'!L529+'Terminal Value'!L529</f>
        <v>8264.0800467334921</v>
      </c>
      <c r="M529" s="70">
        <f>+Outflows!M529+Fees!M529+'Ongoing Cash Flows'!M529+'Terminal Value'!M529</f>
        <v>8235.9866878423818</v>
      </c>
      <c r="N529" s="70">
        <f>+Outflows!N529+Fees!N529+'Ongoing Cash Flows'!N529+'Terminal Value'!N529</f>
        <v>8218.4273142015845</v>
      </c>
      <c r="O529" s="70">
        <f>+Outflows!O529+Fees!O529+'Ongoing Cash Flows'!O529+'Terminal Value'!O529</f>
        <v>7892.2163707105192</v>
      </c>
      <c r="P529" s="70">
        <f>+Outflows!P529+Fees!P529+'Ongoing Cash Flows'!P529+'Terminal Value'!P529</f>
        <v>7784.4448286757643</v>
      </c>
      <c r="Q529" s="70">
        <f>+Outflows!Q529+Fees!Q529+'Ongoing Cash Flows'!Q529+'Terminal Value'!Q529</f>
        <v>7755.8013258829233</v>
      </c>
      <c r="R529" s="70">
        <f>+Outflows!R529+Fees!R529+'Ongoing Cash Flows'!R529+'Terminal Value'!R529</f>
        <v>1051.5478969909416</v>
      </c>
      <c r="S529" s="70">
        <f>+Outflows!S529+Fees!S529+'Ongoing Cash Flows'!S529+'Terminal Value'!S529</f>
        <v>0</v>
      </c>
      <c r="T529" s="70">
        <f>+Outflows!T529+Fees!T529+'Ongoing Cash Flows'!T529+'Terminal Value'!T529</f>
        <v>0</v>
      </c>
      <c r="U529" s="70">
        <f>+Outflows!U529+Fees!U529+'Ongoing Cash Flows'!U529+'Terminal Value'!U529</f>
        <v>0</v>
      </c>
      <c r="V529" s="70">
        <f>+Outflows!V529+Fees!V529+'Ongoing Cash Flows'!V529+'Terminal Value'!V529</f>
        <v>0</v>
      </c>
      <c r="W529" s="70">
        <f>+Outflows!W529+Fees!W529+'Ongoing Cash Flows'!W529+'Terminal Value'!W529</f>
        <v>0</v>
      </c>
      <c r="X529" s="70">
        <f>+Outflows!X529+Fees!X529+'Ongoing Cash Flows'!X529+'Terminal Value'!X529</f>
        <v>0</v>
      </c>
      <c r="Y529" s="70">
        <f>+Outflows!Y529+Fees!Y529+'Ongoing Cash Flows'!Y529+'Terminal Value'!Y529</f>
        <v>0</v>
      </c>
      <c r="Z529" s="70">
        <f>+Outflows!Z529+Fees!Z529+'Ongoing Cash Flows'!Z529+'Terminal Value'!Z529</f>
        <v>0</v>
      </c>
      <c r="AA529" s="70">
        <f>+Outflows!AA529+Fees!AA529+'Ongoing Cash Flows'!AA529+'Terminal Value'!AA529</f>
        <v>0</v>
      </c>
      <c r="AB529" s="70">
        <f>+Outflows!AB529+Fees!AB529+'Ongoing Cash Flows'!AB529+'Terminal Value'!AB529</f>
        <v>0</v>
      </c>
      <c r="AC529" s="70">
        <f>+Outflows!AC529+Fees!AC529+'Ongoing Cash Flows'!AC529+'Terminal Value'!AC529</f>
        <v>0</v>
      </c>
      <c r="AD529" s="70">
        <f>+Outflows!AD529+Fees!AD529+'Ongoing Cash Flows'!AD529+'Terminal Value'!AD529</f>
        <v>0</v>
      </c>
      <c r="AE529" s="70">
        <f>+Outflows!AE529+Fees!AE529+'Ongoing Cash Flows'!AE529+'Terminal Value'!AE529</f>
        <v>0</v>
      </c>
      <c r="AF529" s="70">
        <f>+Outflows!AF529+Fees!AF529+'Ongoing Cash Flows'!AF529+'Terminal Value'!AF529</f>
        <v>0</v>
      </c>
      <c r="AG529" s="70">
        <f>+Outflows!AG529+Fees!AG529+'Ongoing Cash Flows'!AG529+'Terminal Value'!AG529</f>
        <v>0</v>
      </c>
      <c r="AH529" s="70">
        <f>+Outflows!AH529+Fees!AH529+'Ongoing Cash Flows'!AH529+'Terminal Value'!AH529</f>
        <v>0</v>
      </c>
      <c r="AI529" s="70">
        <f>+Outflows!AI529+Fees!AI529+'Ongoing Cash Flows'!AI529+'Terminal Value'!AI529</f>
        <v>0</v>
      </c>
      <c r="AJ529" s="70">
        <f>+Outflows!AJ529+Fees!AJ529+'Ongoing Cash Flows'!AJ529+'Terminal Value'!AJ529</f>
        <v>0</v>
      </c>
      <c r="AK529" s="70"/>
      <c r="AL529" s="6"/>
      <c r="AM529" s="71"/>
      <c r="AN529" s="72">
        <f t="shared" si="32"/>
        <v>6.1424824595451358E-2</v>
      </c>
      <c r="AO529" s="70">
        <f t="shared" ca="1" si="33"/>
        <v>923.69134621163391</v>
      </c>
      <c r="AP529" s="166">
        <f t="shared" ca="1" si="34"/>
        <v>0</v>
      </c>
      <c r="AQ529" s="166">
        <f t="shared" ca="1" si="35"/>
        <v>3319817.9419778348</v>
      </c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1"/>
      <c r="CM529" s="1"/>
      <c r="CN529" s="1"/>
      <c r="CO529" s="1"/>
      <c r="CP529" s="1"/>
    </row>
    <row r="530" spans="1:94" x14ac:dyDescent="0.2">
      <c r="A530" s="6">
        <v>528</v>
      </c>
      <c r="B530" s="70">
        <f>+Outflows!B530+Fees!B530+'Ongoing Cash Flows'!B530+'Terminal Value'!B530</f>
        <v>-92435.221055771792</v>
      </c>
      <c r="C530" s="70">
        <f>+Outflows!C530+Fees!C530+'Ongoing Cash Flows'!C530+'Terminal Value'!C530</f>
        <v>14191.011390134103</v>
      </c>
      <c r="D530" s="70">
        <f>+Outflows!D530+Fees!D530+'Ongoing Cash Flows'!D530+'Terminal Value'!D530</f>
        <v>12172.031982890721</v>
      </c>
      <c r="E530" s="70">
        <f>+Outflows!E530+Fees!E530+'Ongoing Cash Flows'!E530+'Terminal Value'!E530</f>
        <v>10211.60989002277</v>
      </c>
      <c r="F530" s="70">
        <f>+Outflows!F530+Fees!F530+'Ongoing Cash Flows'!F530+'Terminal Value'!F530</f>
        <v>9643.175312146348</v>
      </c>
      <c r="G530" s="70">
        <f>+Outflows!G530+Fees!G530+'Ongoing Cash Flows'!G530+'Terminal Value'!G530</f>
        <v>9425.6952905041908</v>
      </c>
      <c r="H530" s="70">
        <f>+Outflows!H530+Fees!H530+'Ongoing Cash Flows'!H530+'Terminal Value'!H530</f>
        <v>8450.4772795290737</v>
      </c>
      <c r="I530" s="70">
        <f>+Outflows!I530+Fees!I530+'Ongoing Cash Flows'!I530+'Terminal Value'!I530</f>
        <v>8301.7364130095702</v>
      </c>
      <c r="J530" s="70">
        <f>+Outflows!J530+Fees!J530+'Ongoing Cash Flows'!J530+'Terminal Value'!J530</f>
        <v>8289.3022104745796</v>
      </c>
      <c r="K530" s="70">
        <f>+Outflows!K530+Fees!K530+'Ongoing Cash Flows'!K530+'Terminal Value'!K530</f>
        <v>8280.0888632581882</v>
      </c>
      <c r="L530" s="70">
        <f>+Outflows!L530+Fees!L530+'Ongoing Cash Flows'!L530+'Terminal Value'!L530</f>
        <v>8281.3742755941694</v>
      </c>
      <c r="M530" s="70">
        <f>+Outflows!M530+Fees!M530+'Ongoing Cash Flows'!M530+'Terminal Value'!M530</f>
        <v>8253.3102289553663</v>
      </c>
      <c r="N530" s="70">
        <f>+Outflows!N530+Fees!N530+'Ongoing Cash Flows'!N530+'Terminal Value'!N530</f>
        <v>8235.7215430622637</v>
      </c>
      <c r="O530" s="70">
        <f>+Outflows!O530+Fees!O530+'Ongoing Cash Flows'!O530+'Terminal Value'!O530</f>
        <v>7909.5399118235027</v>
      </c>
      <c r="P530" s="70">
        <f>+Outflows!P530+Fees!P530+'Ongoing Cash Flows'!P530+'Terminal Value'!P530</f>
        <v>7801.7390575364416</v>
      </c>
      <c r="Q530" s="70">
        <f>+Outflows!Q530+Fees!Q530+'Ongoing Cash Flows'!Q530+'Terminal Value'!Q530</f>
        <v>7773.1248669959068</v>
      </c>
      <c r="R530" s="70">
        <f>+Outflows!R530+Fees!R530+'Ongoing Cash Flows'!R530+'Terminal Value'!R530</f>
        <v>1060.19501142128</v>
      </c>
      <c r="S530" s="70">
        <f>+Outflows!S530+Fees!S530+'Ongoing Cash Flows'!S530+'Terminal Value'!S530</f>
        <v>0</v>
      </c>
      <c r="T530" s="70">
        <f>+Outflows!T530+Fees!T530+'Ongoing Cash Flows'!T530+'Terminal Value'!T530</f>
        <v>0</v>
      </c>
      <c r="U530" s="70">
        <f>+Outflows!U530+Fees!U530+'Ongoing Cash Flows'!U530+'Terminal Value'!U530</f>
        <v>0</v>
      </c>
      <c r="V530" s="70">
        <f>+Outflows!V530+Fees!V530+'Ongoing Cash Flows'!V530+'Terminal Value'!V530</f>
        <v>0</v>
      </c>
      <c r="W530" s="70">
        <f>+Outflows!W530+Fees!W530+'Ongoing Cash Flows'!W530+'Terminal Value'!W530</f>
        <v>0</v>
      </c>
      <c r="X530" s="70">
        <f>+Outflows!X530+Fees!X530+'Ongoing Cash Flows'!X530+'Terminal Value'!X530</f>
        <v>0</v>
      </c>
      <c r="Y530" s="70">
        <f>+Outflows!Y530+Fees!Y530+'Ongoing Cash Flows'!Y530+'Terminal Value'!Y530</f>
        <v>0</v>
      </c>
      <c r="Z530" s="70">
        <f>+Outflows!Z530+Fees!Z530+'Ongoing Cash Flows'!Z530+'Terminal Value'!Z530</f>
        <v>0</v>
      </c>
      <c r="AA530" s="70">
        <f>+Outflows!AA530+Fees!AA530+'Ongoing Cash Flows'!AA530+'Terminal Value'!AA530</f>
        <v>0</v>
      </c>
      <c r="AB530" s="70">
        <f>+Outflows!AB530+Fees!AB530+'Ongoing Cash Flows'!AB530+'Terminal Value'!AB530</f>
        <v>0</v>
      </c>
      <c r="AC530" s="70">
        <f>+Outflows!AC530+Fees!AC530+'Ongoing Cash Flows'!AC530+'Terminal Value'!AC530</f>
        <v>0</v>
      </c>
      <c r="AD530" s="70">
        <f>+Outflows!AD530+Fees!AD530+'Ongoing Cash Flows'!AD530+'Terminal Value'!AD530</f>
        <v>0</v>
      </c>
      <c r="AE530" s="70">
        <f>+Outflows!AE530+Fees!AE530+'Ongoing Cash Flows'!AE530+'Terminal Value'!AE530</f>
        <v>0</v>
      </c>
      <c r="AF530" s="70">
        <f>+Outflows!AF530+Fees!AF530+'Ongoing Cash Flows'!AF530+'Terminal Value'!AF530</f>
        <v>0</v>
      </c>
      <c r="AG530" s="70">
        <f>+Outflows!AG530+Fees!AG530+'Ongoing Cash Flows'!AG530+'Terminal Value'!AG530</f>
        <v>0</v>
      </c>
      <c r="AH530" s="70">
        <f>+Outflows!AH530+Fees!AH530+'Ongoing Cash Flows'!AH530+'Terminal Value'!AH530</f>
        <v>0</v>
      </c>
      <c r="AI530" s="70">
        <f>+Outflows!AI530+Fees!AI530+'Ongoing Cash Flows'!AI530+'Terminal Value'!AI530</f>
        <v>0</v>
      </c>
      <c r="AJ530" s="70">
        <f>+Outflows!AJ530+Fees!AJ530+'Ongoing Cash Flows'!AJ530+'Terminal Value'!AJ530</f>
        <v>0</v>
      </c>
      <c r="AK530" s="70"/>
      <c r="AL530" s="6"/>
      <c r="AM530" s="71"/>
      <c r="AN530" s="72">
        <f t="shared" si="32"/>
        <v>6.0880270600318906E-2</v>
      </c>
      <c r="AO530" s="70">
        <f t="shared" ca="1" si="33"/>
        <v>651.82453151036157</v>
      </c>
      <c r="AP530" s="166">
        <f t="shared" ca="1" si="34"/>
        <v>0</v>
      </c>
      <c r="AQ530" s="166">
        <f t="shared" ca="1" si="35"/>
        <v>2403026.8484058995</v>
      </c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1"/>
      <c r="CM530" s="1"/>
      <c r="CN530" s="1"/>
      <c r="CO530" s="1"/>
      <c r="CP530" s="1"/>
    </row>
    <row r="531" spans="1:94" x14ac:dyDescent="0.2">
      <c r="A531" s="6">
        <v>529</v>
      </c>
      <c r="B531" s="70">
        <f>+Outflows!B531+Fees!B531+'Ongoing Cash Flows'!B531+'Terminal Value'!B531</f>
        <v>-92729.83908134971</v>
      </c>
      <c r="C531" s="70">
        <f>+Outflows!C531+Fees!C531+'Ongoing Cash Flows'!C531+'Terminal Value'!C531</f>
        <v>14132.212528346734</v>
      </c>
      <c r="D531" s="70">
        <f>+Outflows!D531+Fees!D531+'Ongoing Cash Flows'!D531+'Terminal Value'!D531</f>
        <v>12149.717814430238</v>
      </c>
      <c r="E531" s="70">
        <f>+Outflows!E531+Fees!E531+'Ongoing Cash Flows'!E531+'Terminal Value'!E531</f>
        <v>10125.037832736567</v>
      </c>
      <c r="F531" s="70">
        <f>+Outflows!F531+Fees!F531+'Ongoing Cash Flows'!F531+'Terminal Value'!F531</f>
        <v>9714.4337747629997</v>
      </c>
      <c r="G531" s="70">
        <f>+Outflows!G531+Fees!G531+'Ongoing Cash Flows'!G531+'Terminal Value'!G531</f>
        <v>9423.2318825596631</v>
      </c>
      <c r="H531" s="70">
        <f>+Outflows!H531+Fees!H531+'Ongoing Cash Flows'!H531+'Terminal Value'!H531</f>
        <v>8457.6135880529473</v>
      </c>
      <c r="I531" s="70">
        <f>+Outflows!I531+Fees!I531+'Ongoing Cash Flows'!I531+'Terminal Value'!I531</f>
        <v>8308.4947148219071</v>
      </c>
      <c r="J531" s="70">
        <f>+Outflows!J531+Fees!J531+'Ongoing Cash Flows'!J531+'Terminal Value'!J531</f>
        <v>8296.0605122869165</v>
      </c>
      <c r="K531" s="70">
        <f>+Outflows!K531+Fees!K531+'Ongoing Cash Flows'!K531+'Terminal Value'!K531</f>
        <v>8286.8586198193589</v>
      </c>
      <c r="L531" s="70">
        <f>+Outflows!L531+Fees!L531+'Ongoing Cash Flows'!L531+'Terminal Value'!L531</f>
        <v>8288.1325774065062</v>
      </c>
      <c r="M531" s="70">
        <f>+Outflows!M531+Fees!M531+'Ongoing Cash Flows'!M531+'Terminal Value'!M531</f>
        <v>8260.0799855165369</v>
      </c>
      <c r="N531" s="70">
        <f>+Outflows!N531+Fees!N531+'Ongoing Cash Flows'!N531+'Terminal Value'!N531</f>
        <v>8242.4798448746005</v>
      </c>
      <c r="O531" s="70">
        <f>+Outflows!O531+Fees!O531+'Ongoing Cash Flows'!O531+'Terminal Value'!O531</f>
        <v>7916.3096683846743</v>
      </c>
      <c r="P531" s="70">
        <f>+Outflows!P531+Fees!P531+'Ongoing Cash Flows'!P531+'Terminal Value'!P531</f>
        <v>7808.4973593487784</v>
      </c>
      <c r="Q531" s="70">
        <f>+Outflows!Q531+Fees!Q531+'Ongoing Cash Flows'!Q531+'Terminal Value'!Q531</f>
        <v>7779.8946235570784</v>
      </c>
      <c r="R531" s="70">
        <f>+Outflows!R531+Fees!R531+'Ongoing Cash Flows'!R531+'Terminal Value'!R531</f>
        <v>1063.5741623274484</v>
      </c>
      <c r="S531" s="70">
        <f>+Outflows!S531+Fees!S531+'Ongoing Cash Flows'!S531+'Terminal Value'!S531</f>
        <v>0</v>
      </c>
      <c r="T531" s="70">
        <f>+Outflows!T531+Fees!T531+'Ongoing Cash Flows'!T531+'Terminal Value'!T531</f>
        <v>0</v>
      </c>
      <c r="U531" s="70">
        <f>+Outflows!U531+Fees!U531+'Ongoing Cash Flows'!U531+'Terminal Value'!U531</f>
        <v>0</v>
      </c>
      <c r="V531" s="70">
        <f>+Outflows!V531+Fees!V531+'Ongoing Cash Flows'!V531+'Terminal Value'!V531</f>
        <v>0</v>
      </c>
      <c r="W531" s="70">
        <f>+Outflows!W531+Fees!W531+'Ongoing Cash Flows'!W531+'Terminal Value'!W531</f>
        <v>0</v>
      </c>
      <c r="X531" s="70">
        <f>+Outflows!X531+Fees!X531+'Ongoing Cash Flows'!X531+'Terminal Value'!X531</f>
        <v>0</v>
      </c>
      <c r="Y531" s="70">
        <f>+Outflows!Y531+Fees!Y531+'Ongoing Cash Flows'!Y531+'Terminal Value'!Y531</f>
        <v>0</v>
      </c>
      <c r="Z531" s="70">
        <f>+Outflows!Z531+Fees!Z531+'Ongoing Cash Flows'!Z531+'Terminal Value'!Z531</f>
        <v>0</v>
      </c>
      <c r="AA531" s="70">
        <f>+Outflows!AA531+Fees!AA531+'Ongoing Cash Flows'!AA531+'Terminal Value'!AA531</f>
        <v>0</v>
      </c>
      <c r="AB531" s="70">
        <f>+Outflows!AB531+Fees!AB531+'Ongoing Cash Flows'!AB531+'Terminal Value'!AB531</f>
        <v>0</v>
      </c>
      <c r="AC531" s="70">
        <f>+Outflows!AC531+Fees!AC531+'Ongoing Cash Flows'!AC531+'Terminal Value'!AC531</f>
        <v>0</v>
      </c>
      <c r="AD531" s="70">
        <f>+Outflows!AD531+Fees!AD531+'Ongoing Cash Flows'!AD531+'Terminal Value'!AD531</f>
        <v>0</v>
      </c>
      <c r="AE531" s="70">
        <f>+Outflows!AE531+Fees!AE531+'Ongoing Cash Flows'!AE531+'Terminal Value'!AE531</f>
        <v>0</v>
      </c>
      <c r="AF531" s="70">
        <f>+Outflows!AF531+Fees!AF531+'Ongoing Cash Flows'!AF531+'Terminal Value'!AF531</f>
        <v>0</v>
      </c>
      <c r="AG531" s="70">
        <f>+Outflows!AG531+Fees!AG531+'Ongoing Cash Flows'!AG531+'Terminal Value'!AG531</f>
        <v>0</v>
      </c>
      <c r="AH531" s="70">
        <f>+Outflows!AH531+Fees!AH531+'Ongoing Cash Flows'!AH531+'Terminal Value'!AH531</f>
        <v>0</v>
      </c>
      <c r="AI531" s="70">
        <f>+Outflows!AI531+Fees!AI531+'Ongoing Cash Flows'!AI531+'Terminal Value'!AI531</f>
        <v>0</v>
      </c>
      <c r="AJ531" s="70">
        <f>+Outflows!AJ531+Fees!AJ531+'Ongoing Cash Flows'!AJ531+'Terminal Value'!AJ531</f>
        <v>0</v>
      </c>
      <c r="AK531" s="70"/>
      <c r="AL531" s="6"/>
      <c r="AM531" s="71"/>
      <c r="AN531" s="72">
        <f t="shared" si="32"/>
        <v>6.0240474343299877E-2</v>
      </c>
      <c r="AO531" s="70">
        <f t="shared" ca="1" si="33"/>
        <v>325.67688651764962</v>
      </c>
      <c r="AP531" s="166">
        <f t="shared" ca="1" si="34"/>
        <v>0</v>
      </c>
      <c r="AQ531" s="166">
        <f t="shared" ca="1" si="35"/>
        <v>1498230.5830385005</v>
      </c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1"/>
      <c r="CM531" s="1"/>
      <c r="CN531" s="1"/>
      <c r="CO531" s="1"/>
      <c r="CP531" s="1"/>
    </row>
    <row r="532" spans="1:94" x14ac:dyDescent="0.2">
      <c r="A532" s="6">
        <v>530</v>
      </c>
      <c r="B532" s="70">
        <f>+Outflows!B532+Fees!B532+'Ongoing Cash Flows'!B532+'Terminal Value'!B532</f>
        <v>-99095.362035890736</v>
      </c>
      <c r="C532" s="70">
        <f>+Outflows!C532+Fees!C532+'Ongoing Cash Flows'!C532+'Terminal Value'!C532</f>
        <v>14233.876262938518</v>
      </c>
      <c r="D532" s="70">
        <f>+Outflows!D532+Fees!D532+'Ongoing Cash Flows'!D532+'Terminal Value'!D532</f>
        <v>12317.013340686426</v>
      </c>
      <c r="E532" s="70">
        <f>+Outflows!E532+Fees!E532+'Ongoing Cash Flows'!E532+'Terminal Value'!E532</f>
        <v>10369.421918622242</v>
      </c>
      <c r="F532" s="70">
        <f>+Outflows!F532+Fees!F532+'Ongoing Cash Flows'!F532+'Terminal Value'!F532</f>
        <v>9847.6737365262634</v>
      </c>
      <c r="G532" s="70">
        <f>+Outflows!G532+Fees!G532+'Ongoing Cash Flows'!G532+'Terminal Value'!G532</f>
        <v>9472.0283268406492</v>
      </c>
      <c r="H532" s="70">
        <f>+Outflows!H532+Fees!H532+'Ongoing Cash Flows'!H532+'Terminal Value'!H532</f>
        <v>8611.8008127833491</v>
      </c>
      <c r="I532" s="70">
        <f>+Outflows!I532+Fees!I532+'Ongoing Cash Flows'!I532+'Terminal Value'!I532</f>
        <v>8454.514718980714</v>
      </c>
      <c r="J532" s="70">
        <f>+Outflows!J532+Fees!J532+'Ongoing Cash Flows'!J532+'Terminal Value'!J532</f>
        <v>8442.0805164457233</v>
      </c>
      <c r="K532" s="70">
        <f>+Outflows!K532+Fees!K532+'Ongoing Cash Flows'!K532+'Terminal Value'!K532</f>
        <v>8433.1261155106404</v>
      </c>
      <c r="L532" s="70">
        <f>+Outflows!L532+Fees!L532+'Ongoing Cash Flows'!L532+'Terminal Value'!L532</f>
        <v>8434.1525815653149</v>
      </c>
      <c r="M532" s="70">
        <f>+Outflows!M532+Fees!M532+'Ongoing Cash Flows'!M532+'Terminal Value'!M532</f>
        <v>8406.3474812078166</v>
      </c>
      <c r="N532" s="70">
        <f>+Outflows!N532+Fees!N532+'Ongoing Cash Flows'!N532+'Terminal Value'!N532</f>
        <v>8388.4998490334074</v>
      </c>
      <c r="O532" s="70">
        <f>+Outflows!O532+Fees!O532+'Ongoing Cash Flows'!O532+'Terminal Value'!O532</f>
        <v>8062.577164075954</v>
      </c>
      <c r="P532" s="70">
        <f>+Outflows!P532+Fees!P532+'Ongoing Cash Flows'!P532+'Terminal Value'!P532</f>
        <v>7954.5173635075862</v>
      </c>
      <c r="Q532" s="70">
        <f>+Outflows!Q532+Fees!Q532+'Ongoing Cash Flows'!Q532+'Terminal Value'!Q532</f>
        <v>7926.1621192483581</v>
      </c>
      <c r="R532" s="70">
        <f>+Outflows!R532+Fees!R532+'Ongoing Cash Flows'!R532+'Terminal Value'!R532</f>
        <v>1136.5841644068523</v>
      </c>
      <c r="S532" s="70">
        <f>+Outflows!S532+Fees!S532+'Ongoing Cash Flows'!S532+'Terminal Value'!S532</f>
        <v>0</v>
      </c>
      <c r="T532" s="70">
        <f>+Outflows!T532+Fees!T532+'Ongoing Cash Flows'!T532+'Terminal Value'!T532</f>
        <v>0</v>
      </c>
      <c r="U532" s="70">
        <f>+Outflows!U532+Fees!U532+'Ongoing Cash Flows'!U532+'Terminal Value'!U532</f>
        <v>0</v>
      </c>
      <c r="V532" s="70">
        <f>+Outflows!V532+Fees!V532+'Ongoing Cash Flows'!V532+'Terminal Value'!V532</f>
        <v>0</v>
      </c>
      <c r="W532" s="70">
        <f>+Outflows!W532+Fees!W532+'Ongoing Cash Flows'!W532+'Terminal Value'!W532</f>
        <v>0</v>
      </c>
      <c r="X532" s="70">
        <f>+Outflows!X532+Fees!X532+'Ongoing Cash Flows'!X532+'Terminal Value'!X532</f>
        <v>0</v>
      </c>
      <c r="Y532" s="70">
        <f>+Outflows!Y532+Fees!Y532+'Ongoing Cash Flows'!Y532+'Terminal Value'!Y532</f>
        <v>0</v>
      </c>
      <c r="Z532" s="70">
        <f>+Outflows!Z532+Fees!Z532+'Ongoing Cash Flows'!Z532+'Terminal Value'!Z532</f>
        <v>0</v>
      </c>
      <c r="AA532" s="70">
        <f>+Outflows!AA532+Fees!AA532+'Ongoing Cash Flows'!AA532+'Terminal Value'!AA532</f>
        <v>0</v>
      </c>
      <c r="AB532" s="70">
        <f>+Outflows!AB532+Fees!AB532+'Ongoing Cash Flows'!AB532+'Terminal Value'!AB532</f>
        <v>0</v>
      </c>
      <c r="AC532" s="70">
        <f>+Outflows!AC532+Fees!AC532+'Ongoing Cash Flows'!AC532+'Terminal Value'!AC532</f>
        <v>0</v>
      </c>
      <c r="AD532" s="70">
        <f>+Outflows!AD532+Fees!AD532+'Ongoing Cash Flows'!AD532+'Terminal Value'!AD532</f>
        <v>0</v>
      </c>
      <c r="AE532" s="70">
        <f>+Outflows!AE532+Fees!AE532+'Ongoing Cash Flows'!AE532+'Terminal Value'!AE532</f>
        <v>0</v>
      </c>
      <c r="AF532" s="70">
        <f>+Outflows!AF532+Fees!AF532+'Ongoing Cash Flows'!AF532+'Terminal Value'!AF532</f>
        <v>0</v>
      </c>
      <c r="AG532" s="70">
        <f>+Outflows!AG532+Fees!AG532+'Ongoing Cash Flows'!AG532+'Terminal Value'!AG532</f>
        <v>0</v>
      </c>
      <c r="AH532" s="70">
        <f>+Outflows!AH532+Fees!AH532+'Ongoing Cash Flows'!AH532+'Terminal Value'!AH532</f>
        <v>0</v>
      </c>
      <c r="AI532" s="70">
        <f>+Outflows!AI532+Fees!AI532+'Ongoing Cash Flows'!AI532+'Terminal Value'!AI532</f>
        <v>0</v>
      </c>
      <c r="AJ532" s="70">
        <f>+Outflows!AJ532+Fees!AJ532+'Ongoing Cash Flows'!AJ532+'Terminal Value'!AJ532</f>
        <v>0</v>
      </c>
      <c r="AK532" s="70"/>
      <c r="AL532" s="6"/>
      <c r="AM532" s="71"/>
      <c r="AN532" s="72">
        <f t="shared" si="32"/>
        <v>5.1743933558464045E-2</v>
      </c>
      <c r="AO532" s="70">
        <f t="shared" ca="1" si="33"/>
        <v>-4277.7751266421365</v>
      </c>
      <c r="AP532" s="166">
        <f t="shared" ca="1" si="34"/>
        <v>11420545.207884738</v>
      </c>
      <c r="AQ532" s="166">
        <f t="shared" ca="1" si="35"/>
        <v>0</v>
      </c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1"/>
      <c r="CM532" s="1"/>
      <c r="CN532" s="1"/>
      <c r="CO532" s="1"/>
      <c r="CP532" s="1"/>
    </row>
    <row r="533" spans="1:94" x14ac:dyDescent="0.2">
      <c r="A533" s="6">
        <v>531</v>
      </c>
      <c r="B533" s="70">
        <f>+Outflows!B533+Fees!B533+'Ongoing Cash Flows'!B533+'Terminal Value'!B533</f>
        <v>-88245.524836958168</v>
      </c>
      <c r="C533" s="70">
        <f>+Outflows!C533+Fees!C533+'Ongoing Cash Flows'!C533+'Terminal Value'!C533</f>
        <v>14094.128925929159</v>
      </c>
      <c r="D533" s="70">
        <f>+Outflows!D533+Fees!D533+'Ongoing Cash Flows'!D533+'Terminal Value'!D533</f>
        <v>11959.774308536882</v>
      </c>
      <c r="E533" s="70">
        <f>+Outflows!E533+Fees!E533+'Ongoing Cash Flows'!E533+'Terminal Value'!E533</f>
        <v>9927.4562738063796</v>
      </c>
      <c r="F533" s="70">
        <f>+Outflows!F533+Fees!F533+'Ongoing Cash Flows'!F533+'Terminal Value'!F533</f>
        <v>9477.1186228997703</v>
      </c>
      <c r="G533" s="70">
        <f>+Outflows!G533+Fees!G533+'Ongoing Cash Flows'!G533+'Terminal Value'!G533</f>
        <v>9219.5779198533201</v>
      </c>
      <c r="H533" s="70">
        <f>+Outflows!H533+Fees!H533+'Ongoing Cash Flows'!H533+'Terminal Value'!H533</f>
        <v>8348.9934521898776</v>
      </c>
      <c r="I533" s="70">
        <f>+Outflows!I533+Fees!I533+'Ongoing Cash Flows'!I533+'Terminal Value'!I533</f>
        <v>8205.6281335069598</v>
      </c>
      <c r="J533" s="70">
        <f>+Outflows!J533+Fees!J533+'Ongoing Cash Flows'!J533+'Terminal Value'!J533</f>
        <v>8193.193930971971</v>
      </c>
      <c r="K533" s="70">
        <f>+Outflows!K533+Fees!K533+'Ongoing Cash Flows'!K533+'Terminal Value'!K533</f>
        <v>8183.8176883665919</v>
      </c>
      <c r="L533" s="70">
        <f>+Outflows!L533+Fees!L533+'Ongoing Cash Flows'!L533+'Terminal Value'!L533</f>
        <v>8185.2659960915607</v>
      </c>
      <c r="M533" s="70">
        <f>+Outflows!M533+Fees!M533+'Ongoing Cash Flows'!M533+'Terminal Value'!M533</f>
        <v>8157.0390540637691</v>
      </c>
      <c r="N533" s="70">
        <f>+Outflows!N533+Fees!N533+'Ongoing Cash Flows'!N533+'Terminal Value'!N533</f>
        <v>8139.6132635596532</v>
      </c>
      <c r="O533" s="70">
        <f>+Outflows!O533+Fees!O533+'Ongoing Cash Flows'!O533+'Terminal Value'!O533</f>
        <v>7813.2687369319065</v>
      </c>
      <c r="P533" s="70">
        <f>+Outflows!P533+Fees!P533+'Ongoing Cash Flows'!P533+'Terminal Value'!P533</f>
        <v>7705.630778033832</v>
      </c>
      <c r="Q533" s="70">
        <f>+Outflows!Q533+Fees!Q533+'Ongoing Cash Flows'!Q533+'Terminal Value'!Q533</f>
        <v>7676.8536921043096</v>
      </c>
      <c r="R533" s="70">
        <f>+Outflows!R533+Fees!R533+'Ongoing Cash Flows'!R533+'Terminal Value'!R533</f>
        <v>1012.1408716699752</v>
      </c>
      <c r="S533" s="70">
        <f>+Outflows!S533+Fees!S533+'Ongoing Cash Flows'!S533+'Terminal Value'!S533</f>
        <v>0</v>
      </c>
      <c r="T533" s="70">
        <f>+Outflows!T533+Fees!T533+'Ongoing Cash Flows'!T533+'Terminal Value'!T533</f>
        <v>0</v>
      </c>
      <c r="U533" s="70">
        <f>+Outflows!U533+Fees!U533+'Ongoing Cash Flows'!U533+'Terminal Value'!U533</f>
        <v>0</v>
      </c>
      <c r="V533" s="70">
        <f>+Outflows!V533+Fees!V533+'Ongoing Cash Flows'!V533+'Terminal Value'!V533</f>
        <v>0</v>
      </c>
      <c r="W533" s="70">
        <f>+Outflows!W533+Fees!W533+'Ongoing Cash Flows'!W533+'Terminal Value'!W533</f>
        <v>0</v>
      </c>
      <c r="X533" s="70">
        <f>+Outflows!X533+Fees!X533+'Ongoing Cash Flows'!X533+'Terminal Value'!X533</f>
        <v>0</v>
      </c>
      <c r="Y533" s="70">
        <f>+Outflows!Y533+Fees!Y533+'Ongoing Cash Flows'!Y533+'Terminal Value'!Y533</f>
        <v>0</v>
      </c>
      <c r="Z533" s="70">
        <f>+Outflows!Z533+Fees!Z533+'Ongoing Cash Flows'!Z533+'Terminal Value'!Z533</f>
        <v>0</v>
      </c>
      <c r="AA533" s="70">
        <f>+Outflows!AA533+Fees!AA533+'Ongoing Cash Flows'!AA533+'Terminal Value'!AA533</f>
        <v>0</v>
      </c>
      <c r="AB533" s="70">
        <f>+Outflows!AB533+Fees!AB533+'Ongoing Cash Flows'!AB533+'Terminal Value'!AB533</f>
        <v>0</v>
      </c>
      <c r="AC533" s="70">
        <f>+Outflows!AC533+Fees!AC533+'Ongoing Cash Flows'!AC533+'Terminal Value'!AC533</f>
        <v>0</v>
      </c>
      <c r="AD533" s="70">
        <f>+Outflows!AD533+Fees!AD533+'Ongoing Cash Flows'!AD533+'Terminal Value'!AD533</f>
        <v>0</v>
      </c>
      <c r="AE533" s="70">
        <f>+Outflows!AE533+Fees!AE533+'Ongoing Cash Flows'!AE533+'Terminal Value'!AE533</f>
        <v>0</v>
      </c>
      <c r="AF533" s="70">
        <f>+Outflows!AF533+Fees!AF533+'Ongoing Cash Flows'!AF533+'Terminal Value'!AF533</f>
        <v>0</v>
      </c>
      <c r="AG533" s="70">
        <f>+Outflows!AG533+Fees!AG533+'Ongoing Cash Flows'!AG533+'Terminal Value'!AG533</f>
        <v>0</v>
      </c>
      <c r="AH533" s="70">
        <f>+Outflows!AH533+Fees!AH533+'Ongoing Cash Flows'!AH533+'Terminal Value'!AH533</f>
        <v>0</v>
      </c>
      <c r="AI533" s="70">
        <f>+Outflows!AI533+Fees!AI533+'Ongoing Cash Flows'!AI533+'Terminal Value'!AI533</f>
        <v>0</v>
      </c>
      <c r="AJ533" s="70">
        <f>+Outflows!AJ533+Fees!AJ533+'Ongoing Cash Flows'!AJ533+'Terminal Value'!AJ533</f>
        <v>0</v>
      </c>
      <c r="AK533" s="70"/>
      <c r="AL533" s="6"/>
      <c r="AM533" s="71"/>
      <c r="AN533" s="72">
        <f t="shared" si="32"/>
        <v>6.6312071681022655E-2</v>
      </c>
      <c r="AO533" s="70">
        <f t="shared" ca="1" si="33"/>
        <v>3293.309903404705</v>
      </c>
      <c r="AP533" s="166">
        <f t="shared" ca="1" si="34"/>
        <v>0</v>
      </c>
      <c r="AQ533" s="166">
        <f t="shared" ca="1" si="35"/>
        <v>17569974.268675156</v>
      </c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1"/>
      <c r="CM533" s="1"/>
      <c r="CN533" s="1"/>
      <c r="CO533" s="1"/>
      <c r="CP533" s="1"/>
    </row>
    <row r="534" spans="1:94" x14ac:dyDescent="0.2">
      <c r="A534" s="6">
        <v>532</v>
      </c>
      <c r="B534" s="70">
        <f>+Outflows!B534+Fees!B534+'Ongoing Cash Flows'!B534+'Terminal Value'!B534</f>
        <v>-102321.91163824029</v>
      </c>
      <c r="C534" s="70">
        <f>+Outflows!C534+Fees!C534+'Ongoing Cash Flows'!C534+'Terminal Value'!C534</f>
        <v>14350.312829436865</v>
      </c>
      <c r="D534" s="70">
        <f>+Outflows!D534+Fees!D534+'Ongoing Cash Flows'!D534+'Terminal Value'!D534</f>
        <v>12405.135901686961</v>
      </c>
      <c r="E534" s="70">
        <f>+Outflows!E534+Fees!E534+'Ongoing Cash Flows'!E534+'Terminal Value'!E534</f>
        <v>10354.904022866091</v>
      </c>
      <c r="F534" s="70">
        <f>+Outflows!F534+Fees!F534+'Ongoing Cash Flows'!F534+'Terminal Value'!F534</f>
        <v>10022.8274610757</v>
      </c>
      <c r="G534" s="70">
        <f>+Outflows!G534+Fees!G534+'Ongoing Cash Flows'!G534+'Terminal Value'!G534</f>
        <v>9672.4435057482951</v>
      </c>
      <c r="H534" s="70">
        <f>+Outflows!H534+Fees!H534+'Ongoing Cash Flows'!H534+'Terminal Value'!H534</f>
        <v>8689.9550716233643</v>
      </c>
      <c r="I534" s="70">
        <f>+Outflows!I534+Fees!I534+'Ongoing Cash Flows'!I534+'Terminal Value'!I534</f>
        <v>8528.5291856189306</v>
      </c>
      <c r="J534" s="70">
        <f>+Outflows!J534+Fees!J534+'Ongoing Cash Flows'!J534+'Terminal Value'!J534</f>
        <v>8516.0949830839418</v>
      </c>
      <c r="K534" s="70">
        <f>+Outflows!K534+Fees!K534+'Ongoing Cash Flows'!K534+'Terminal Value'!K534</f>
        <v>8507.2660303973971</v>
      </c>
      <c r="L534" s="70">
        <f>+Outflows!L534+Fees!L534+'Ongoing Cash Flows'!L534+'Terminal Value'!L534</f>
        <v>8508.1670482035315</v>
      </c>
      <c r="M534" s="70">
        <f>+Outflows!M534+Fees!M534+'Ongoing Cash Flows'!M534+'Terminal Value'!M534</f>
        <v>8480.4873960945733</v>
      </c>
      <c r="N534" s="70">
        <f>+Outflows!N534+Fees!N534+'Ongoing Cash Flows'!N534+'Terminal Value'!N534</f>
        <v>8462.514315671624</v>
      </c>
      <c r="O534" s="70">
        <f>+Outflows!O534+Fees!O534+'Ongoing Cash Flows'!O534+'Terminal Value'!O534</f>
        <v>8136.7170789627107</v>
      </c>
      <c r="P534" s="70">
        <f>+Outflows!P534+Fees!P534+'Ongoing Cash Flows'!P534+'Terminal Value'!P534</f>
        <v>8028.5318301458028</v>
      </c>
      <c r="Q534" s="70">
        <f>+Outflows!Q534+Fees!Q534+'Ongoing Cash Flows'!Q534+'Terminal Value'!Q534</f>
        <v>8000.3020341351148</v>
      </c>
      <c r="R534" s="70">
        <f>+Outflows!R534+Fees!R534+'Ongoing Cash Flows'!R534+'Terminal Value'!R534</f>
        <v>1173.5913977259606</v>
      </c>
      <c r="S534" s="70">
        <f>+Outflows!S534+Fees!S534+'Ongoing Cash Flows'!S534+'Terminal Value'!S534</f>
        <v>0</v>
      </c>
      <c r="T534" s="70">
        <f>+Outflows!T534+Fees!T534+'Ongoing Cash Flows'!T534+'Terminal Value'!T534</f>
        <v>0</v>
      </c>
      <c r="U534" s="70">
        <f>+Outflows!U534+Fees!U534+'Ongoing Cash Flows'!U534+'Terminal Value'!U534</f>
        <v>0</v>
      </c>
      <c r="V534" s="70">
        <f>+Outflows!V534+Fees!V534+'Ongoing Cash Flows'!V534+'Terminal Value'!V534</f>
        <v>0</v>
      </c>
      <c r="W534" s="70">
        <f>+Outflows!W534+Fees!W534+'Ongoing Cash Flows'!W534+'Terminal Value'!W534</f>
        <v>0</v>
      </c>
      <c r="X534" s="70">
        <f>+Outflows!X534+Fees!X534+'Ongoing Cash Flows'!X534+'Terminal Value'!X534</f>
        <v>0</v>
      </c>
      <c r="Y534" s="70">
        <f>+Outflows!Y534+Fees!Y534+'Ongoing Cash Flows'!Y534+'Terminal Value'!Y534</f>
        <v>0</v>
      </c>
      <c r="Z534" s="70">
        <f>+Outflows!Z534+Fees!Z534+'Ongoing Cash Flows'!Z534+'Terminal Value'!Z534</f>
        <v>0</v>
      </c>
      <c r="AA534" s="70">
        <f>+Outflows!AA534+Fees!AA534+'Ongoing Cash Flows'!AA534+'Terminal Value'!AA534</f>
        <v>0</v>
      </c>
      <c r="AB534" s="70">
        <f>+Outflows!AB534+Fees!AB534+'Ongoing Cash Flows'!AB534+'Terminal Value'!AB534</f>
        <v>0</v>
      </c>
      <c r="AC534" s="70">
        <f>+Outflows!AC534+Fees!AC534+'Ongoing Cash Flows'!AC534+'Terminal Value'!AC534</f>
        <v>0</v>
      </c>
      <c r="AD534" s="70">
        <f>+Outflows!AD534+Fees!AD534+'Ongoing Cash Flows'!AD534+'Terminal Value'!AD534</f>
        <v>0</v>
      </c>
      <c r="AE534" s="70">
        <f>+Outflows!AE534+Fees!AE534+'Ongoing Cash Flows'!AE534+'Terminal Value'!AE534</f>
        <v>0</v>
      </c>
      <c r="AF534" s="70">
        <f>+Outflows!AF534+Fees!AF534+'Ongoing Cash Flows'!AF534+'Terminal Value'!AF534</f>
        <v>0</v>
      </c>
      <c r="AG534" s="70">
        <f>+Outflows!AG534+Fees!AG534+'Ongoing Cash Flows'!AG534+'Terminal Value'!AG534</f>
        <v>0</v>
      </c>
      <c r="AH534" s="70">
        <f>+Outflows!AH534+Fees!AH534+'Ongoing Cash Flows'!AH534+'Terminal Value'!AH534</f>
        <v>0</v>
      </c>
      <c r="AI534" s="70">
        <f>+Outflows!AI534+Fees!AI534+'Ongoing Cash Flows'!AI534+'Terminal Value'!AI534</f>
        <v>0</v>
      </c>
      <c r="AJ534" s="70">
        <f>+Outflows!AJ534+Fees!AJ534+'Ongoing Cash Flows'!AJ534+'Terminal Value'!AJ534</f>
        <v>0</v>
      </c>
      <c r="AK534" s="70"/>
      <c r="AL534" s="6"/>
      <c r="AM534" s="71"/>
      <c r="AN534" s="72">
        <f t="shared" si="32"/>
        <v>4.8068287968635562E-2</v>
      </c>
      <c r="AO534" s="70">
        <f t="shared" ca="1" si="33"/>
        <v>-6457.4404802441404</v>
      </c>
      <c r="AP534" s="166">
        <f t="shared" ca="1" si="34"/>
        <v>30903537.996987235</v>
      </c>
      <c r="AQ534" s="166">
        <f t="shared" ca="1" si="35"/>
        <v>0</v>
      </c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1"/>
      <c r="CM534" s="1"/>
      <c r="CN534" s="1"/>
      <c r="CO534" s="1"/>
      <c r="CP534" s="1"/>
    </row>
    <row r="535" spans="1:94" x14ac:dyDescent="0.2">
      <c r="A535" s="6">
        <v>533</v>
      </c>
      <c r="B535" s="70">
        <f>+Outflows!B535+Fees!B535+'Ongoing Cash Flows'!B535+'Terminal Value'!B535</f>
        <v>-95874.600306048334</v>
      </c>
      <c r="C535" s="70">
        <f>+Outflows!C535+Fees!C535+'Ongoing Cash Flows'!C535+'Terminal Value'!C535</f>
        <v>14207.85689851369</v>
      </c>
      <c r="D535" s="70">
        <f>+Outflows!D535+Fees!D535+'Ongoing Cash Flows'!D535+'Terminal Value'!D535</f>
        <v>12255.039031604309</v>
      </c>
      <c r="E535" s="70">
        <f>+Outflows!E535+Fees!E535+'Ongoing Cash Flows'!E535+'Terminal Value'!E535</f>
        <v>10160.37128166414</v>
      </c>
      <c r="F535" s="70">
        <f>+Outflows!F535+Fees!F535+'Ongoing Cash Flows'!F535+'Terminal Value'!F535</f>
        <v>9774.9214064044536</v>
      </c>
      <c r="G535" s="70">
        <f>+Outflows!G535+Fees!G535+'Ongoing Cash Flows'!G535+'Terminal Value'!G535</f>
        <v>9486.4238107271558</v>
      </c>
      <c r="H535" s="70">
        <f>+Outflows!H535+Fees!H535+'Ongoing Cash Flows'!H535+'Terminal Value'!H535</f>
        <v>8533.7867491802917</v>
      </c>
      <c r="I535" s="70">
        <f>+Outflows!I535+Fees!I535+'Ongoing Cash Flows'!I535+'Terminal Value'!I535</f>
        <v>8380.6330215075141</v>
      </c>
      <c r="J535" s="70">
        <f>+Outflows!J535+Fees!J535+'Ongoing Cash Flows'!J535+'Terminal Value'!J535</f>
        <v>8368.1988189725234</v>
      </c>
      <c r="K535" s="70">
        <f>+Outflows!K535+Fees!K535+'Ongoing Cash Flows'!K535+'Terminal Value'!K535</f>
        <v>8359.1191948213836</v>
      </c>
      <c r="L535" s="70">
        <f>+Outflows!L535+Fees!L535+'Ongoing Cash Flows'!L535+'Terminal Value'!L535</f>
        <v>8360.2708840921132</v>
      </c>
      <c r="M535" s="70">
        <f>+Outflows!M535+Fees!M535+'Ongoing Cash Flows'!M535+'Terminal Value'!M535</f>
        <v>8332.3405605185617</v>
      </c>
      <c r="N535" s="70">
        <f>+Outflows!N535+Fees!N535+'Ongoing Cash Flows'!N535+'Terminal Value'!N535</f>
        <v>8314.6181515602075</v>
      </c>
      <c r="O535" s="70">
        <f>+Outflows!O535+Fees!O535+'Ongoing Cash Flows'!O535+'Terminal Value'!O535</f>
        <v>7988.5702433866973</v>
      </c>
      <c r="P535" s="70">
        <f>+Outflows!P535+Fees!P535+'Ongoing Cash Flows'!P535+'Terminal Value'!P535</f>
        <v>7880.6356660343854</v>
      </c>
      <c r="Q535" s="70">
        <f>+Outflows!Q535+Fees!Q535+'Ongoing Cash Flows'!Q535+'Terminal Value'!Q535</f>
        <v>7852.1551985591013</v>
      </c>
      <c r="R535" s="70">
        <f>+Outflows!R535+Fees!R535+'Ongoing Cash Flows'!R535+'Terminal Value'!R535</f>
        <v>1099.6433156702519</v>
      </c>
      <c r="S535" s="70">
        <f>+Outflows!S535+Fees!S535+'Ongoing Cash Flows'!S535+'Terminal Value'!S535</f>
        <v>0</v>
      </c>
      <c r="T535" s="70">
        <f>+Outflows!T535+Fees!T535+'Ongoing Cash Flows'!T535+'Terminal Value'!T535</f>
        <v>0</v>
      </c>
      <c r="U535" s="70">
        <f>+Outflows!U535+Fees!U535+'Ongoing Cash Flows'!U535+'Terminal Value'!U535</f>
        <v>0</v>
      </c>
      <c r="V535" s="70">
        <f>+Outflows!V535+Fees!V535+'Ongoing Cash Flows'!V535+'Terminal Value'!V535</f>
        <v>0</v>
      </c>
      <c r="W535" s="70">
        <f>+Outflows!W535+Fees!W535+'Ongoing Cash Flows'!W535+'Terminal Value'!W535</f>
        <v>0</v>
      </c>
      <c r="X535" s="70">
        <f>+Outflows!X535+Fees!X535+'Ongoing Cash Flows'!X535+'Terminal Value'!X535</f>
        <v>0</v>
      </c>
      <c r="Y535" s="70">
        <f>+Outflows!Y535+Fees!Y535+'Ongoing Cash Flows'!Y535+'Terminal Value'!Y535</f>
        <v>0</v>
      </c>
      <c r="Z535" s="70">
        <f>+Outflows!Z535+Fees!Z535+'Ongoing Cash Flows'!Z535+'Terminal Value'!Z535</f>
        <v>0</v>
      </c>
      <c r="AA535" s="70">
        <f>+Outflows!AA535+Fees!AA535+'Ongoing Cash Flows'!AA535+'Terminal Value'!AA535</f>
        <v>0</v>
      </c>
      <c r="AB535" s="70">
        <f>+Outflows!AB535+Fees!AB535+'Ongoing Cash Flows'!AB535+'Terminal Value'!AB535</f>
        <v>0</v>
      </c>
      <c r="AC535" s="70">
        <f>+Outflows!AC535+Fees!AC535+'Ongoing Cash Flows'!AC535+'Terminal Value'!AC535</f>
        <v>0</v>
      </c>
      <c r="AD535" s="70">
        <f>+Outflows!AD535+Fees!AD535+'Ongoing Cash Flows'!AD535+'Terminal Value'!AD535</f>
        <v>0</v>
      </c>
      <c r="AE535" s="70">
        <f>+Outflows!AE535+Fees!AE535+'Ongoing Cash Flows'!AE535+'Terminal Value'!AE535</f>
        <v>0</v>
      </c>
      <c r="AF535" s="70">
        <f>+Outflows!AF535+Fees!AF535+'Ongoing Cash Flows'!AF535+'Terminal Value'!AF535</f>
        <v>0</v>
      </c>
      <c r="AG535" s="70">
        <f>+Outflows!AG535+Fees!AG535+'Ongoing Cash Flows'!AG535+'Terminal Value'!AG535</f>
        <v>0</v>
      </c>
      <c r="AH535" s="70">
        <f>+Outflows!AH535+Fees!AH535+'Ongoing Cash Flows'!AH535+'Terminal Value'!AH535</f>
        <v>0</v>
      </c>
      <c r="AI535" s="70">
        <f>+Outflows!AI535+Fees!AI535+'Ongoing Cash Flows'!AI535+'Terminal Value'!AI535</f>
        <v>0</v>
      </c>
      <c r="AJ535" s="70">
        <f>+Outflows!AJ535+Fees!AJ535+'Ongoing Cash Flows'!AJ535+'Terminal Value'!AJ535</f>
        <v>0</v>
      </c>
      <c r="AK535" s="70"/>
      <c r="AL535" s="6"/>
      <c r="AM535" s="71"/>
      <c r="AN535" s="72">
        <f t="shared" si="32"/>
        <v>5.5913493037223816E-2</v>
      </c>
      <c r="AO535" s="70">
        <f t="shared" ca="1" si="33"/>
        <v>-1951.1589161405454</v>
      </c>
      <c r="AP535" s="166">
        <f t="shared" ca="1" si="34"/>
        <v>1108416.2781389675</v>
      </c>
      <c r="AQ535" s="166">
        <f t="shared" ca="1" si="35"/>
        <v>0</v>
      </c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1"/>
      <c r="CM535" s="1"/>
      <c r="CN535" s="1"/>
      <c r="CO535" s="1"/>
      <c r="CP535" s="1"/>
    </row>
    <row r="536" spans="1:94" x14ac:dyDescent="0.2">
      <c r="A536" s="6">
        <v>534</v>
      </c>
      <c r="B536" s="70">
        <f>+Outflows!B536+Fees!B536+'Ongoing Cash Flows'!B536+'Terminal Value'!B536</f>
        <v>-97583.27941611562</v>
      </c>
      <c r="C536" s="70">
        <f>+Outflows!C536+Fees!C536+'Ongoing Cash Flows'!C536+'Terminal Value'!C536</f>
        <v>14140.375620230123</v>
      </c>
      <c r="D536" s="70">
        <f>+Outflows!D536+Fees!D536+'Ongoing Cash Flows'!D536+'Terminal Value'!D536</f>
        <v>12272.69867421695</v>
      </c>
      <c r="E536" s="70">
        <f>+Outflows!E536+Fees!E536+'Ongoing Cash Flows'!E536+'Terminal Value'!E536</f>
        <v>10131.875940999686</v>
      </c>
      <c r="F536" s="70">
        <f>+Outflows!F536+Fees!F536+'Ongoing Cash Flows'!F536+'Terminal Value'!F536</f>
        <v>9890.288895534024</v>
      </c>
      <c r="G536" s="70">
        <f>+Outflows!G536+Fees!G536+'Ongoing Cash Flows'!G536+'Terminal Value'!G536</f>
        <v>9456.6960788903707</v>
      </c>
      <c r="H536" s="70">
        <f>+Outflows!H536+Fees!H536+'Ongoing Cash Flows'!H536+'Terminal Value'!H536</f>
        <v>8575.1747846673279</v>
      </c>
      <c r="I536" s="70">
        <f>+Outflows!I536+Fees!I536+'Ongoing Cash Flows'!I536+'Terminal Value'!I536</f>
        <v>8419.8287533491675</v>
      </c>
      <c r="J536" s="70">
        <f>+Outflows!J536+Fees!J536+'Ongoing Cash Flows'!J536+'Terminal Value'!J536</f>
        <v>8407.3945508141787</v>
      </c>
      <c r="K536" s="70">
        <f>+Outflows!K536+Fees!K536+'Ongoing Cash Flows'!K536+'Terminal Value'!K536</f>
        <v>8398.3813601068377</v>
      </c>
      <c r="L536" s="70">
        <f>+Outflows!L536+Fees!L536+'Ongoing Cash Flows'!L536+'Terminal Value'!L536</f>
        <v>8399.4666159337685</v>
      </c>
      <c r="M536" s="70">
        <f>+Outflows!M536+Fees!M536+'Ongoing Cash Flows'!M536+'Terminal Value'!M536</f>
        <v>8371.6027258040158</v>
      </c>
      <c r="N536" s="70">
        <f>+Outflows!N536+Fees!N536+'Ongoing Cash Flows'!N536+'Terminal Value'!N536</f>
        <v>8353.8138834018609</v>
      </c>
      <c r="O536" s="70">
        <f>+Outflows!O536+Fees!O536+'Ongoing Cash Flows'!O536+'Terminal Value'!O536</f>
        <v>8027.8324086721523</v>
      </c>
      <c r="P536" s="70">
        <f>+Outflows!P536+Fees!P536+'Ongoing Cash Flows'!P536+'Terminal Value'!P536</f>
        <v>7919.8313978760407</v>
      </c>
      <c r="Q536" s="70">
        <f>+Outflows!Q536+Fees!Q536+'Ongoing Cash Flows'!Q536+'Terminal Value'!Q536</f>
        <v>7891.4173638445554</v>
      </c>
      <c r="R536" s="70">
        <f>+Outflows!R536+Fees!R536+'Ongoing Cash Flows'!R536+'Terminal Value'!R536</f>
        <v>1119.2411815910796</v>
      </c>
      <c r="S536" s="70">
        <f>+Outflows!S536+Fees!S536+'Ongoing Cash Flows'!S536+'Terminal Value'!S536</f>
        <v>0</v>
      </c>
      <c r="T536" s="70">
        <f>+Outflows!T536+Fees!T536+'Ongoing Cash Flows'!T536+'Terminal Value'!T536</f>
        <v>0</v>
      </c>
      <c r="U536" s="70">
        <f>+Outflows!U536+Fees!U536+'Ongoing Cash Flows'!U536+'Terminal Value'!U536</f>
        <v>0</v>
      </c>
      <c r="V536" s="70">
        <f>+Outflows!V536+Fees!V536+'Ongoing Cash Flows'!V536+'Terminal Value'!V536</f>
        <v>0</v>
      </c>
      <c r="W536" s="70">
        <f>+Outflows!W536+Fees!W536+'Ongoing Cash Flows'!W536+'Terminal Value'!W536</f>
        <v>0</v>
      </c>
      <c r="X536" s="70">
        <f>+Outflows!X536+Fees!X536+'Ongoing Cash Flows'!X536+'Terminal Value'!X536</f>
        <v>0</v>
      </c>
      <c r="Y536" s="70">
        <f>+Outflows!Y536+Fees!Y536+'Ongoing Cash Flows'!Y536+'Terminal Value'!Y536</f>
        <v>0</v>
      </c>
      <c r="Z536" s="70">
        <f>+Outflows!Z536+Fees!Z536+'Ongoing Cash Flows'!Z536+'Terminal Value'!Z536</f>
        <v>0</v>
      </c>
      <c r="AA536" s="70">
        <f>+Outflows!AA536+Fees!AA536+'Ongoing Cash Flows'!AA536+'Terminal Value'!AA536</f>
        <v>0</v>
      </c>
      <c r="AB536" s="70">
        <f>+Outflows!AB536+Fees!AB536+'Ongoing Cash Flows'!AB536+'Terminal Value'!AB536</f>
        <v>0</v>
      </c>
      <c r="AC536" s="70">
        <f>+Outflows!AC536+Fees!AC536+'Ongoing Cash Flows'!AC536+'Terminal Value'!AC536</f>
        <v>0</v>
      </c>
      <c r="AD536" s="70">
        <f>+Outflows!AD536+Fees!AD536+'Ongoing Cash Flows'!AD536+'Terminal Value'!AD536</f>
        <v>0</v>
      </c>
      <c r="AE536" s="70">
        <f>+Outflows!AE536+Fees!AE536+'Ongoing Cash Flows'!AE536+'Terminal Value'!AE536</f>
        <v>0</v>
      </c>
      <c r="AF536" s="70">
        <f>+Outflows!AF536+Fees!AF536+'Ongoing Cash Flows'!AF536+'Terminal Value'!AF536</f>
        <v>0</v>
      </c>
      <c r="AG536" s="70">
        <f>+Outflows!AG536+Fees!AG536+'Ongoing Cash Flows'!AG536+'Terminal Value'!AG536</f>
        <v>0</v>
      </c>
      <c r="AH536" s="70">
        <f>+Outflows!AH536+Fees!AH536+'Ongoing Cash Flows'!AH536+'Terminal Value'!AH536</f>
        <v>0</v>
      </c>
      <c r="AI536" s="70">
        <f>+Outflows!AI536+Fees!AI536+'Ongoing Cash Flows'!AI536+'Terminal Value'!AI536</f>
        <v>0</v>
      </c>
      <c r="AJ536" s="70">
        <f>+Outflows!AJ536+Fees!AJ536+'Ongoing Cash Flows'!AJ536+'Terminal Value'!AJ536</f>
        <v>0</v>
      </c>
      <c r="AK536" s="70"/>
      <c r="AL536" s="6"/>
      <c r="AM536" s="71"/>
      <c r="AN536" s="72">
        <f t="shared" si="32"/>
        <v>5.3393074870109566E-2</v>
      </c>
      <c r="AO536" s="70">
        <f t="shared" ca="1" si="33"/>
        <v>-3338.0440668089914</v>
      </c>
      <c r="AP536" s="166">
        <f t="shared" ca="1" si="34"/>
        <v>5952129.53470782</v>
      </c>
      <c r="AQ536" s="166">
        <f t="shared" ca="1" si="35"/>
        <v>0</v>
      </c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1"/>
      <c r="CM536" s="1"/>
      <c r="CN536" s="1"/>
      <c r="CO536" s="1"/>
      <c r="CP536" s="1"/>
    </row>
    <row r="537" spans="1:94" x14ac:dyDescent="0.2">
      <c r="A537" s="6">
        <v>535</v>
      </c>
      <c r="B537" s="70">
        <f>+Outflows!B537+Fees!B537+'Ongoing Cash Flows'!B537+'Terminal Value'!B537</f>
        <v>-90942.525896617459</v>
      </c>
      <c r="C537" s="70">
        <f>+Outflows!C537+Fees!C537+'Ongoing Cash Flows'!C537+'Terminal Value'!C537</f>
        <v>14201.762397055758</v>
      </c>
      <c r="D537" s="70">
        <f>+Outflows!D537+Fees!D537+'Ongoing Cash Flows'!D537+'Terminal Value'!D537</f>
        <v>12023.807670830092</v>
      </c>
      <c r="E537" s="70">
        <f>+Outflows!E537+Fees!E537+'Ongoing Cash Flows'!E537+'Terminal Value'!E537</f>
        <v>9907.561786031345</v>
      </c>
      <c r="F537" s="70">
        <f>+Outflows!F537+Fees!F537+'Ongoing Cash Flows'!F537+'Terminal Value'!F537</f>
        <v>9594.7053273768779</v>
      </c>
      <c r="G537" s="70">
        <f>+Outflows!G537+Fees!G537+'Ongoing Cash Flows'!G537+'Terminal Value'!G537</f>
        <v>9396.2599650211851</v>
      </c>
      <c r="H537" s="70">
        <f>+Outflows!H537+Fees!H537+'Ongoing Cash Flows'!H537+'Terminal Value'!H537</f>
        <v>8414.3208591371986</v>
      </c>
      <c r="I537" s="70">
        <f>+Outflows!I537+Fees!I537+'Ongoing Cash Flows'!I537+'Terminal Value'!I537</f>
        <v>8267.495180214697</v>
      </c>
      <c r="J537" s="70">
        <f>+Outflows!J537+Fees!J537+'Ongoing Cash Flows'!J537+'Terminal Value'!J537</f>
        <v>8255.0609776797064</v>
      </c>
      <c r="K537" s="70">
        <f>+Outflows!K537+Fees!K537+'Ongoing Cash Flows'!K537+'Terminal Value'!K537</f>
        <v>8245.7895944755273</v>
      </c>
      <c r="L537" s="70">
        <f>+Outflows!L537+Fees!L537+'Ongoing Cash Flows'!L537+'Terminal Value'!L537</f>
        <v>8247.133042799298</v>
      </c>
      <c r="M537" s="70">
        <f>+Outflows!M537+Fees!M537+'Ongoing Cash Flows'!M537+'Terminal Value'!M537</f>
        <v>8219.0109601727054</v>
      </c>
      <c r="N537" s="70">
        <f>+Outflows!N537+Fees!N537+'Ongoing Cash Flows'!N537+'Terminal Value'!N537</f>
        <v>8201.4803102673905</v>
      </c>
      <c r="O537" s="70">
        <f>+Outflows!O537+Fees!O537+'Ongoing Cash Flows'!O537+'Terminal Value'!O537</f>
        <v>7875.2406430408419</v>
      </c>
      <c r="P537" s="70">
        <f>+Outflows!P537+Fees!P537+'Ongoing Cash Flows'!P537+'Terminal Value'!P537</f>
        <v>7767.4978247415684</v>
      </c>
      <c r="Q537" s="70">
        <f>+Outflows!Q537+Fees!Q537+'Ongoing Cash Flows'!Q537+'Terminal Value'!Q537</f>
        <v>7738.8255982132459</v>
      </c>
      <c r="R537" s="70">
        <f>+Outflows!R537+Fees!R537+'Ongoing Cash Flows'!R537+'Terminal Value'!R537</f>
        <v>1043.0743950238436</v>
      </c>
      <c r="S537" s="70">
        <f>+Outflows!S537+Fees!S537+'Ongoing Cash Flows'!S537+'Terminal Value'!S537</f>
        <v>0</v>
      </c>
      <c r="T537" s="70">
        <f>+Outflows!T537+Fees!T537+'Ongoing Cash Flows'!T537+'Terminal Value'!T537</f>
        <v>0</v>
      </c>
      <c r="U537" s="70">
        <f>+Outflows!U537+Fees!U537+'Ongoing Cash Flows'!U537+'Terminal Value'!U537</f>
        <v>0</v>
      </c>
      <c r="V537" s="70">
        <f>+Outflows!V537+Fees!V537+'Ongoing Cash Flows'!V537+'Terminal Value'!V537</f>
        <v>0</v>
      </c>
      <c r="W537" s="70">
        <f>+Outflows!W537+Fees!W537+'Ongoing Cash Flows'!W537+'Terminal Value'!W537</f>
        <v>0</v>
      </c>
      <c r="X537" s="70">
        <f>+Outflows!X537+Fees!X537+'Ongoing Cash Flows'!X537+'Terminal Value'!X537</f>
        <v>0</v>
      </c>
      <c r="Y537" s="70">
        <f>+Outflows!Y537+Fees!Y537+'Ongoing Cash Flows'!Y537+'Terminal Value'!Y537</f>
        <v>0</v>
      </c>
      <c r="Z537" s="70">
        <f>+Outflows!Z537+Fees!Z537+'Ongoing Cash Flows'!Z537+'Terminal Value'!Z537</f>
        <v>0</v>
      </c>
      <c r="AA537" s="70">
        <f>+Outflows!AA537+Fees!AA537+'Ongoing Cash Flows'!AA537+'Terminal Value'!AA537</f>
        <v>0</v>
      </c>
      <c r="AB537" s="70">
        <f>+Outflows!AB537+Fees!AB537+'Ongoing Cash Flows'!AB537+'Terminal Value'!AB537</f>
        <v>0</v>
      </c>
      <c r="AC537" s="70">
        <f>+Outflows!AC537+Fees!AC537+'Ongoing Cash Flows'!AC537+'Terminal Value'!AC537</f>
        <v>0</v>
      </c>
      <c r="AD537" s="70">
        <f>+Outflows!AD537+Fees!AD537+'Ongoing Cash Flows'!AD537+'Terminal Value'!AD537</f>
        <v>0</v>
      </c>
      <c r="AE537" s="70">
        <f>+Outflows!AE537+Fees!AE537+'Ongoing Cash Flows'!AE537+'Terminal Value'!AE537</f>
        <v>0</v>
      </c>
      <c r="AF537" s="70">
        <f>+Outflows!AF537+Fees!AF537+'Ongoing Cash Flows'!AF537+'Terminal Value'!AF537</f>
        <v>0</v>
      </c>
      <c r="AG537" s="70">
        <f>+Outflows!AG537+Fees!AG537+'Ongoing Cash Flows'!AG537+'Terminal Value'!AG537</f>
        <v>0</v>
      </c>
      <c r="AH537" s="70">
        <f>+Outflows!AH537+Fees!AH537+'Ongoing Cash Flows'!AH537+'Terminal Value'!AH537</f>
        <v>0</v>
      </c>
      <c r="AI537" s="70">
        <f>+Outflows!AI537+Fees!AI537+'Ongoing Cash Flows'!AI537+'Terminal Value'!AI537</f>
        <v>0</v>
      </c>
      <c r="AJ537" s="70">
        <f>+Outflows!AJ537+Fees!AJ537+'Ongoing Cash Flows'!AJ537+'Terminal Value'!AJ537</f>
        <v>0</v>
      </c>
      <c r="AK537" s="70"/>
      <c r="AL537" s="6"/>
      <c r="AM537" s="71"/>
      <c r="AN537" s="72">
        <f t="shared" si="32"/>
        <v>6.2484517693519592E-2</v>
      </c>
      <c r="AO537" s="70">
        <f t="shared" ca="1" si="33"/>
        <v>1451.3428744614903</v>
      </c>
      <c r="AP537" s="166">
        <f t="shared" ca="1" si="34"/>
        <v>0</v>
      </c>
      <c r="AQ537" s="166">
        <f t="shared" ca="1" si="35"/>
        <v>5521035.0354143707</v>
      </c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1"/>
      <c r="CM537" s="1"/>
      <c r="CN537" s="1"/>
      <c r="CO537" s="1"/>
      <c r="CP537" s="1"/>
    </row>
    <row r="538" spans="1:94" x14ac:dyDescent="0.2">
      <c r="A538" s="6">
        <v>536</v>
      </c>
      <c r="B538" s="70">
        <f>+Outflows!B538+Fees!B538+'Ongoing Cash Flows'!B538+'Terminal Value'!B538</f>
        <v>-101371.15905971786</v>
      </c>
      <c r="C538" s="70">
        <f>+Outflows!C538+Fees!C538+'Ongoing Cash Flows'!C538+'Terminal Value'!C538</f>
        <v>14385.099773159855</v>
      </c>
      <c r="D538" s="70">
        <f>+Outflows!D538+Fees!D538+'Ongoing Cash Flows'!D538+'Terminal Value'!D538</f>
        <v>12386.427348346409</v>
      </c>
      <c r="E538" s="70">
        <f>+Outflows!E538+Fees!E538+'Ongoing Cash Flows'!E538+'Terminal Value'!E538</f>
        <v>10358.914661185758</v>
      </c>
      <c r="F538" s="70">
        <f>+Outflows!F538+Fees!F538+'Ongoing Cash Flows'!F538+'Terminal Value'!F538</f>
        <v>9892.2016299898532</v>
      </c>
      <c r="G538" s="70">
        <f>+Outflows!G538+Fees!G538+'Ongoing Cash Flows'!G538+'Terminal Value'!G538</f>
        <v>9692.2392572025783</v>
      </c>
      <c r="H538" s="70">
        <f>+Outflows!H538+Fees!H538+'Ongoing Cash Flows'!H538+'Terminal Value'!H538</f>
        <v>8666.9257144857766</v>
      </c>
      <c r="I538" s="70">
        <f>+Outflows!I538+Fees!I538+'Ongoing Cash Flows'!I538+'Terminal Value'!I538</f>
        <v>8506.7196820696881</v>
      </c>
      <c r="J538" s="70">
        <f>+Outflows!J538+Fees!J538+'Ongoing Cash Flows'!J538+'Terminal Value'!J538</f>
        <v>8494.2854795346993</v>
      </c>
      <c r="K538" s="70">
        <f>+Outflows!K538+Fees!K538+'Ongoing Cash Flows'!K538+'Terminal Value'!K538</f>
        <v>8485.4195615879016</v>
      </c>
      <c r="L538" s="70">
        <f>+Outflows!L538+Fees!L538+'Ongoing Cash Flows'!L538+'Terminal Value'!L538</f>
        <v>8486.3575446542891</v>
      </c>
      <c r="M538" s="70">
        <f>+Outflows!M538+Fees!M538+'Ongoing Cash Flows'!M538+'Terminal Value'!M538</f>
        <v>8458.6409272850797</v>
      </c>
      <c r="N538" s="70">
        <f>+Outflows!N538+Fees!N538+'Ongoing Cash Flows'!N538+'Terminal Value'!N538</f>
        <v>8440.7048121223816</v>
      </c>
      <c r="O538" s="70">
        <f>+Outflows!O538+Fees!O538+'Ongoing Cash Flows'!O538+'Terminal Value'!O538</f>
        <v>8114.8706101532152</v>
      </c>
      <c r="P538" s="70">
        <f>+Outflows!P538+Fees!P538+'Ongoing Cash Flows'!P538+'Terminal Value'!P538</f>
        <v>8006.7223265965613</v>
      </c>
      <c r="Q538" s="70">
        <f>+Outflows!Q538+Fees!Q538+'Ongoing Cash Flows'!Q538+'Terminal Value'!Q538</f>
        <v>7978.4555653256193</v>
      </c>
      <c r="R538" s="70">
        <f>+Outflows!R538+Fees!R538+'Ongoing Cash Flows'!R538+'Terminal Value'!R538</f>
        <v>1162.6866459513399</v>
      </c>
      <c r="S538" s="70">
        <f>+Outflows!S538+Fees!S538+'Ongoing Cash Flows'!S538+'Terminal Value'!S538</f>
        <v>0</v>
      </c>
      <c r="T538" s="70">
        <f>+Outflows!T538+Fees!T538+'Ongoing Cash Flows'!T538+'Terminal Value'!T538</f>
        <v>0</v>
      </c>
      <c r="U538" s="70">
        <f>+Outflows!U538+Fees!U538+'Ongoing Cash Flows'!U538+'Terminal Value'!U538</f>
        <v>0</v>
      </c>
      <c r="V538" s="70">
        <f>+Outflows!V538+Fees!V538+'Ongoing Cash Flows'!V538+'Terminal Value'!V538</f>
        <v>0</v>
      </c>
      <c r="W538" s="70">
        <f>+Outflows!W538+Fees!W538+'Ongoing Cash Flows'!W538+'Terminal Value'!W538</f>
        <v>0</v>
      </c>
      <c r="X538" s="70">
        <f>+Outflows!X538+Fees!X538+'Ongoing Cash Flows'!X538+'Terminal Value'!X538</f>
        <v>0</v>
      </c>
      <c r="Y538" s="70">
        <f>+Outflows!Y538+Fees!Y538+'Ongoing Cash Flows'!Y538+'Terminal Value'!Y538</f>
        <v>0</v>
      </c>
      <c r="Z538" s="70">
        <f>+Outflows!Z538+Fees!Z538+'Ongoing Cash Flows'!Z538+'Terminal Value'!Z538</f>
        <v>0</v>
      </c>
      <c r="AA538" s="70">
        <f>+Outflows!AA538+Fees!AA538+'Ongoing Cash Flows'!AA538+'Terminal Value'!AA538</f>
        <v>0</v>
      </c>
      <c r="AB538" s="70">
        <f>+Outflows!AB538+Fees!AB538+'Ongoing Cash Flows'!AB538+'Terminal Value'!AB538</f>
        <v>0</v>
      </c>
      <c r="AC538" s="70">
        <f>+Outflows!AC538+Fees!AC538+'Ongoing Cash Flows'!AC538+'Terminal Value'!AC538</f>
        <v>0</v>
      </c>
      <c r="AD538" s="70">
        <f>+Outflows!AD538+Fees!AD538+'Ongoing Cash Flows'!AD538+'Terminal Value'!AD538</f>
        <v>0</v>
      </c>
      <c r="AE538" s="70">
        <f>+Outflows!AE538+Fees!AE538+'Ongoing Cash Flows'!AE538+'Terminal Value'!AE538</f>
        <v>0</v>
      </c>
      <c r="AF538" s="70">
        <f>+Outflows!AF538+Fees!AF538+'Ongoing Cash Flows'!AF538+'Terminal Value'!AF538</f>
        <v>0</v>
      </c>
      <c r="AG538" s="70">
        <f>+Outflows!AG538+Fees!AG538+'Ongoing Cash Flows'!AG538+'Terminal Value'!AG538</f>
        <v>0</v>
      </c>
      <c r="AH538" s="70">
        <f>+Outflows!AH538+Fees!AH538+'Ongoing Cash Flows'!AH538+'Terminal Value'!AH538</f>
        <v>0</v>
      </c>
      <c r="AI538" s="70">
        <f>+Outflows!AI538+Fees!AI538+'Ongoing Cash Flows'!AI538+'Terminal Value'!AI538</f>
        <v>0</v>
      </c>
      <c r="AJ538" s="70">
        <f>+Outflows!AJ538+Fees!AJ538+'Ongoing Cash Flows'!AJ538+'Terminal Value'!AJ538</f>
        <v>0</v>
      </c>
      <c r="AK538" s="70"/>
      <c r="AL538" s="6"/>
      <c r="AM538" s="71"/>
      <c r="AN538" s="72">
        <f t="shared" si="32"/>
        <v>4.9240413308143618E-2</v>
      </c>
      <c r="AO538" s="70">
        <f t="shared" ca="1" si="33"/>
        <v>-5751.9420996693652</v>
      </c>
      <c r="AP538" s="166">
        <f t="shared" ca="1" si="34"/>
        <v>23557400.82332791</v>
      </c>
      <c r="AQ538" s="166">
        <f t="shared" ca="1" si="35"/>
        <v>0</v>
      </c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1"/>
      <c r="CM538" s="1"/>
      <c r="CN538" s="1"/>
      <c r="CO538" s="1"/>
      <c r="CP538" s="1"/>
    </row>
    <row r="539" spans="1:94" x14ac:dyDescent="0.2">
      <c r="A539" s="6">
        <v>537</v>
      </c>
      <c r="B539" s="70">
        <f>+Outflows!B539+Fees!B539+'Ongoing Cash Flows'!B539+'Terminal Value'!B539</f>
        <v>-101929.00484300638</v>
      </c>
      <c r="C539" s="70">
        <f>+Outflows!C539+Fees!C539+'Ongoing Cash Flows'!C539+'Terminal Value'!C539</f>
        <v>14359.885288388168</v>
      </c>
      <c r="D539" s="70">
        <f>+Outflows!D539+Fees!D539+'Ongoing Cash Flows'!D539+'Terminal Value'!D539</f>
        <v>12411.662759300931</v>
      </c>
      <c r="E539" s="70">
        <f>+Outflows!E539+Fees!E539+'Ongoing Cash Flows'!E539+'Terminal Value'!E539</f>
        <v>10289.673966014407</v>
      </c>
      <c r="F539" s="70">
        <f>+Outflows!F539+Fees!F539+'Ongoing Cash Flows'!F539+'Terminal Value'!F539</f>
        <v>10030.898317220424</v>
      </c>
      <c r="G539" s="70">
        <f>+Outflows!G539+Fees!G539+'Ongoing Cash Flows'!G539+'Terminal Value'!G539</f>
        <v>9627.6903262348387</v>
      </c>
      <c r="H539" s="70">
        <f>+Outflows!H539+Fees!H539+'Ongoing Cash Flows'!H539+'Terminal Value'!H539</f>
        <v>8680.4379889315787</v>
      </c>
      <c r="I539" s="70">
        <f>+Outflows!I539+Fees!I539+'Ongoing Cash Flows'!I539+'Terminal Value'!I539</f>
        <v>8519.5162180617008</v>
      </c>
      <c r="J539" s="70">
        <f>+Outflows!J539+Fees!J539+'Ongoing Cash Flows'!J539+'Terminal Value'!J539</f>
        <v>8507.0820155267102</v>
      </c>
      <c r="K539" s="70">
        <f>+Outflows!K539+Fees!K539+'Ongoing Cash Flows'!K539+'Terminal Value'!K539</f>
        <v>8498.2377866239676</v>
      </c>
      <c r="L539" s="70">
        <f>+Outflows!L539+Fees!L539+'Ongoing Cash Flows'!L539+'Terminal Value'!L539</f>
        <v>8499.1540806463017</v>
      </c>
      <c r="M539" s="70">
        <f>+Outflows!M539+Fees!M539+'Ongoing Cash Flows'!M539+'Terminal Value'!M539</f>
        <v>8471.4591523211457</v>
      </c>
      <c r="N539" s="70">
        <f>+Outflows!N539+Fees!N539+'Ongoing Cash Flows'!N539+'Terminal Value'!N539</f>
        <v>8453.5013481143942</v>
      </c>
      <c r="O539" s="70">
        <f>+Outflows!O539+Fees!O539+'Ongoing Cash Flows'!O539+'Terminal Value'!O539</f>
        <v>8127.6888351892821</v>
      </c>
      <c r="P539" s="70">
        <f>+Outflows!P539+Fees!P539+'Ongoing Cash Flows'!P539+'Terminal Value'!P539</f>
        <v>8019.518862588573</v>
      </c>
      <c r="Q539" s="70">
        <f>+Outflows!Q539+Fees!Q539+'Ongoing Cash Flows'!Q539+'Terminal Value'!Q539</f>
        <v>7991.2737903616853</v>
      </c>
      <c r="R539" s="70">
        <f>+Outflows!R539+Fees!R539+'Ongoing Cash Flows'!R539+'Terminal Value'!R539</f>
        <v>1169.084913947346</v>
      </c>
      <c r="S539" s="70">
        <f>+Outflows!S539+Fees!S539+'Ongoing Cash Flows'!S539+'Terminal Value'!S539</f>
        <v>0</v>
      </c>
      <c r="T539" s="70">
        <f>+Outflows!T539+Fees!T539+'Ongoing Cash Flows'!T539+'Terminal Value'!T539</f>
        <v>0</v>
      </c>
      <c r="U539" s="70">
        <f>+Outflows!U539+Fees!U539+'Ongoing Cash Flows'!U539+'Terminal Value'!U539</f>
        <v>0</v>
      </c>
      <c r="V539" s="70">
        <f>+Outflows!V539+Fees!V539+'Ongoing Cash Flows'!V539+'Terminal Value'!V539</f>
        <v>0</v>
      </c>
      <c r="W539" s="70">
        <f>+Outflows!W539+Fees!W539+'Ongoing Cash Flows'!W539+'Terminal Value'!W539</f>
        <v>0</v>
      </c>
      <c r="X539" s="70">
        <f>+Outflows!X539+Fees!X539+'Ongoing Cash Flows'!X539+'Terminal Value'!X539</f>
        <v>0</v>
      </c>
      <c r="Y539" s="70">
        <f>+Outflows!Y539+Fees!Y539+'Ongoing Cash Flows'!Y539+'Terminal Value'!Y539</f>
        <v>0</v>
      </c>
      <c r="Z539" s="70">
        <f>+Outflows!Z539+Fees!Z539+'Ongoing Cash Flows'!Z539+'Terminal Value'!Z539</f>
        <v>0</v>
      </c>
      <c r="AA539" s="70">
        <f>+Outflows!AA539+Fees!AA539+'Ongoing Cash Flows'!AA539+'Terminal Value'!AA539</f>
        <v>0</v>
      </c>
      <c r="AB539" s="70">
        <f>+Outflows!AB539+Fees!AB539+'Ongoing Cash Flows'!AB539+'Terminal Value'!AB539</f>
        <v>0</v>
      </c>
      <c r="AC539" s="70">
        <f>+Outflows!AC539+Fees!AC539+'Ongoing Cash Flows'!AC539+'Terminal Value'!AC539</f>
        <v>0</v>
      </c>
      <c r="AD539" s="70">
        <f>+Outflows!AD539+Fees!AD539+'Ongoing Cash Flows'!AD539+'Terminal Value'!AD539</f>
        <v>0</v>
      </c>
      <c r="AE539" s="70">
        <f>+Outflows!AE539+Fees!AE539+'Ongoing Cash Flows'!AE539+'Terminal Value'!AE539</f>
        <v>0</v>
      </c>
      <c r="AF539" s="70">
        <f>+Outflows!AF539+Fees!AF539+'Ongoing Cash Flows'!AF539+'Terminal Value'!AF539</f>
        <v>0</v>
      </c>
      <c r="AG539" s="70">
        <f>+Outflows!AG539+Fees!AG539+'Ongoing Cash Flows'!AG539+'Terminal Value'!AG539</f>
        <v>0</v>
      </c>
      <c r="AH539" s="70">
        <f>+Outflows!AH539+Fees!AH539+'Ongoing Cash Flows'!AH539+'Terminal Value'!AH539</f>
        <v>0</v>
      </c>
      <c r="AI539" s="70">
        <f>+Outflows!AI539+Fees!AI539+'Ongoing Cash Flows'!AI539+'Terminal Value'!AI539</f>
        <v>0</v>
      </c>
      <c r="AJ539" s="70">
        <f>+Outflows!AJ539+Fees!AJ539+'Ongoing Cash Flows'!AJ539+'Terminal Value'!AJ539</f>
        <v>0</v>
      </c>
      <c r="AK539" s="70"/>
      <c r="AL539" s="6"/>
      <c r="AM539" s="71"/>
      <c r="AN539" s="72">
        <f t="shared" si="32"/>
        <v>4.8486748337745675E-2</v>
      </c>
      <c r="AO539" s="70">
        <f t="shared" ca="1" si="33"/>
        <v>-6201.8668338846837</v>
      </c>
      <c r="AP539" s="166">
        <f t="shared" ca="1" si="34"/>
        <v>28127339.490717445</v>
      </c>
      <c r="AQ539" s="166">
        <f t="shared" ca="1" si="35"/>
        <v>0</v>
      </c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1"/>
      <c r="CM539" s="1"/>
      <c r="CN539" s="1"/>
      <c r="CO539" s="1"/>
      <c r="CP539" s="1"/>
    </row>
    <row r="540" spans="1:94" x14ac:dyDescent="0.2">
      <c r="A540" s="6">
        <v>538</v>
      </c>
      <c r="B540" s="70">
        <f>+Outflows!B540+Fees!B540+'Ongoing Cash Flows'!B540+'Terminal Value'!B540</f>
        <v>-101891.48498588777</v>
      </c>
      <c r="C540" s="70">
        <f>+Outflows!C540+Fees!C540+'Ongoing Cash Flows'!C540+'Terminal Value'!C540</f>
        <v>14265.985590177464</v>
      </c>
      <c r="D540" s="70">
        <f>+Outflows!D540+Fees!D540+'Ongoing Cash Flows'!D540+'Terminal Value'!D540</f>
        <v>12356.345032749596</v>
      </c>
      <c r="E540" s="70">
        <f>+Outflows!E540+Fees!E540+'Ongoing Cash Flows'!E540+'Terminal Value'!E540</f>
        <v>10462.312187628011</v>
      </c>
      <c r="F540" s="70">
        <f>+Outflows!F540+Fees!F540+'Ongoing Cash Flows'!F540+'Terminal Value'!F540</f>
        <v>9917.6455432214352</v>
      </c>
      <c r="G540" s="70">
        <f>+Outflows!G540+Fees!G540+'Ongoing Cash Flows'!G540+'Terminal Value'!G540</f>
        <v>9790.3737260362668</v>
      </c>
      <c r="H540" s="70">
        <f>+Outflows!H540+Fees!H540+'Ongoing Cash Flows'!H540+'Terminal Value'!H540</f>
        <v>8679.5291739476852</v>
      </c>
      <c r="I540" s="70">
        <f>+Outflows!I540+Fees!I540+'Ongoing Cash Flows'!I540+'Terminal Value'!I540</f>
        <v>8518.655542555287</v>
      </c>
      <c r="J540" s="70">
        <f>+Outflows!J540+Fees!J540+'Ongoing Cash Flows'!J540+'Terminal Value'!J540</f>
        <v>8506.2213400202963</v>
      </c>
      <c r="K540" s="70">
        <f>+Outflows!K540+Fees!K540+'Ongoing Cash Flows'!K540+'Terminal Value'!K540</f>
        <v>8497.3756523455086</v>
      </c>
      <c r="L540" s="70">
        <f>+Outflows!L540+Fees!L540+'Ongoing Cash Flows'!L540+'Terminal Value'!L540</f>
        <v>8498.2934051398861</v>
      </c>
      <c r="M540" s="70">
        <f>+Outflows!M540+Fees!M540+'Ongoing Cash Flows'!M540+'Terminal Value'!M540</f>
        <v>8470.5970180426848</v>
      </c>
      <c r="N540" s="70">
        <f>+Outflows!N540+Fees!N540+'Ongoing Cash Flows'!N540+'Terminal Value'!N540</f>
        <v>8452.6406726079804</v>
      </c>
      <c r="O540" s="70">
        <f>+Outflows!O540+Fees!O540+'Ongoing Cash Flows'!O540+'Terminal Value'!O540</f>
        <v>8126.8267009108222</v>
      </c>
      <c r="P540" s="70">
        <f>+Outflows!P540+Fees!P540+'Ongoing Cash Flows'!P540+'Terminal Value'!P540</f>
        <v>8018.6581870821583</v>
      </c>
      <c r="Q540" s="70">
        <f>+Outflows!Q540+Fees!Q540+'Ongoing Cash Flows'!Q540+'Terminal Value'!Q540</f>
        <v>7990.4116560832263</v>
      </c>
      <c r="R540" s="70">
        <f>+Outflows!R540+Fees!R540+'Ongoing Cash Flows'!R540+'Terminal Value'!R540</f>
        <v>1168.6545761941384</v>
      </c>
      <c r="S540" s="70">
        <f>+Outflows!S540+Fees!S540+'Ongoing Cash Flows'!S540+'Terminal Value'!S540</f>
        <v>0</v>
      </c>
      <c r="T540" s="70">
        <f>+Outflows!T540+Fees!T540+'Ongoing Cash Flows'!T540+'Terminal Value'!T540</f>
        <v>0</v>
      </c>
      <c r="U540" s="70">
        <f>+Outflows!U540+Fees!U540+'Ongoing Cash Flows'!U540+'Terminal Value'!U540</f>
        <v>0</v>
      </c>
      <c r="V540" s="70">
        <f>+Outflows!V540+Fees!V540+'Ongoing Cash Flows'!V540+'Terminal Value'!V540</f>
        <v>0</v>
      </c>
      <c r="W540" s="70">
        <f>+Outflows!W540+Fees!W540+'Ongoing Cash Flows'!W540+'Terminal Value'!W540</f>
        <v>0</v>
      </c>
      <c r="X540" s="70">
        <f>+Outflows!X540+Fees!X540+'Ongoing Cash Flows'!X540+'Terminal Value'!X540</f>
        <v>0</v>
      </c>
      <c r="Y540" s="70">
        <f>+Outflows!Y540+Fees!Y540+'Ongoing Cash Flows'!Y540+'Terminal Value'!Y540</f>
        <v>0</v>
      </c>
      <c r="Z540" s="70">
        <f>+Outflows!Z540+Fees!Z540+'Ongoing Cash Flows'!Z540+'Terminal Value'!Z540</f>
        <v>0</v>
      </c>
      <c r="AA540" s="70">
        <f>+Outflows!AA540+Fees!AA540+'Ongoing Cash Flows'!AA540+'Terminal Value'!AA540</f>
        <v>0</v>
      </c>
      <c r="AB540" s="70">
        <f>+Outflows!AB540+Fees!AB540+'Ongoing Cash Flows'!AB540+'Terminal Value'!AB540</f>
        <v>0</v>
      </c>
      <c r="AC540" s="70">
        <f>+Outflows!AC540+Fees!AC540+'Ongoing Cash Flows'!AC540+'Terminal Value'!AC540</f>
        <v>0</v>
      </c>
      <c r="AD540" s="70">
        <f>+Outflows!AD540+Fees!AD540+'Ongoing Cash Flows'!AD540+'Terminal Value'!AD540</f>
        <v>0</v>
      </c>
      <c r="AE540" s="70">
        <f>+Outflows!AE540+Fees!AE540+'Ongoing Cash Flows'!AE540+'Terminal Value'!AE540</f>
        <v>0</v>
      </c>
      <c r="AF540" s="70">
        <f>+Outflows!AF540+Fees!AF540+'Ongoing Cash Flows'!AF540+'Terminal Value'!AF540</f>
        <v>0</v>
      </c>
      <c r="AG540" s="70">
        <f>+Outflows!AG540+Fees!AG540+'Ongoing Cash Flows'!AG540+'Terminal Value'!AG540</f>
        <v>0</v>
      </c>
      <c r="AH540" s="70">
        <f>+Outflows!AH540+Fees!AH540+'Ongoing Cash Flows'!AH540+'Terminal Value'!AH540</f>
        <v>0</v>
      </c>
      <c r="AI540" s="70">
        <f>+Outflows!AI540+Fees!AI540+'Ongoing Cash Flows'!AI540+'Terminal Value'!AI540</f>
        <v>0</v>
      </c>
      <c r="AJ540" s="70">
        <f>+Outflows!AJ540+Fees!AJ540+'Ongoing Cash Flows'!AJ540+'Terminal Value'!AJ540</f>
        <v>0</v>
      </c>
      <c r="AK540" s="70"/>
      <c r="AL540" s="6"/>
      <c r="AM540" s="71"/>
      <c r="AN540" s="72">
        <f t="shared" si="32"/>
        <v>4.8608079552650452E-2</v>
      </c>
      <c r="AO540" s="70">
        <f t="shared" ca="1" si="33"/>
        <v>-6134.6876247829405</v>
      </c>
      <c r="AP540" s="166">
        <f t="shared" ca="1" si="34"/>
        <v>27419279.787468094</v>
      </c>
      <c r="AQ540" s="166">
        <f t="shared" ca="1" si="35"/>
        <v>0</v>
      </c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1"/>
      <c r="CM540" s="1"/>
      <c r="CN540" s="1"/>
      <c r="CO540" s="1"/>
      <c r="CP540" s="1"/>
    </row>
    <row r="541" spans="1:94" x14ac:dyDescent="0.2">
      <c r="A541" s="6">
        <v>539</v>
      </c>
      <c r="B541" s="70">
        <f>+Outflows!B541+Fees!B541+'Ongoing Cash Flows'!B541+'Terminal Value'!B541</f>
        <v>-96328.304409453791</v>
      </c>
      <c r="C541" s="70">
        <f>+Outflows!C541+Fees!C541+'Ongoing Cash Flows'!C541+'Terminal Value'!C541</f>
        <v>14191.861391113289</v>
      </c>
      <c r="D541" s="70">
        <f>+Outflows!D541+Fees!D541+'Ongoing Cash Flows'!D541+'Terminal Value'!D541</f>
        <v>12234.842409173087</v>
      </c>
      <c r="E541" s="70">
        <f>+Outflows!E541+Fees!E541+'Ongoing Cash Flows'!E541+'Terminal Value'!E541</f>
        <v>10141.972925756494</v>
      </c>
      <c r="F541" s="70">
        <f>+Outflows!F541+Fees!F541+'Ongoing Cash Flows'!F541+'Terminal Value'!F541</f>
        <v>9726.4342947455552</v>
      </c>
      <c r="G541" s="70">
        <f>+Outflows!G541+Fees!G541+'Ongoing Cash Flows'!G541+'Terminal Value'!G541</f>
        <v>9613.8069054737025</v>
      </c>
      <c r="H541" s="70">
        <f>+Outflows!H541+Fees!H541+'Ongoing Cash Flows'!H541+'Terminal Value'!H541</f>
        <v>8544.7764788619643</v>
      </c>
      <c r="I541" s="70">
        <f>+Outflows!I541+Fees!I541+'Ongoing Cash Flows'!I541+'Terminal Value'!I541</f>
        <v>8391.0406306763507</v>
      </c>
      <c r="J541" s="70">
        <f>+Outflows!J541+Fees!J541+'Ongoing Cash Flows'!J541+'Terminal Value'!J541</f>
        <v>8378.6064281413619</v>
      </c>
      <c r="K541" s="70">
        <f>+Outflows!K541+Fees!K541+'Ongoing Cash Flows'!K541+'Terminal Value'!K541</f>
        <v>8369.5444440057618</v>
      </c>
      <c r="L541" s="70">
        <f>+Outflows!L541+Fees!L541+'Ongoing Cash Flows'!L541+'Terminal Value'!L541</f>
        <v>8370.6784932609517</v>
      </c>
      <c r="M541" s="70">
        <f>+Outflows!M541+Fees!M541+'Ongoing Cash Flows'!M541+'Terminal Value'!M541</f>
        <v>8342.7658097029398</v>
      </c>
      <c r="N541" s="70">
        <f>+Outflows!N541+Fees!N541+'Ongoing Cash Flows'!N541+'Terminal Value'!N541</f>
        <v>8325.0257607290441</v>
      </c>
      <c r="O541" s="70">
        <f>+Outflows!O541+Fees!O541+'Ongoing Cash Flows'!O541+'Terminal Value'!O541</f>
        <v>7998.9954925710763</v>
      </c>
      <c r="P541" s="70">
        <f>+Outflows!P541+Fees!P541+'Ongoing Cash Flows'!P541+'Terminal Value'!P541</f>
        <v>7891.0432752032239</v>
      </c>
      <c r="Q541" s="70">
        <f>+Outflows!Q541+Fees!Q541+'Ongoing Cash Flows'!Q541+'Terminal Value'!Q541</f>
        <v>7862.5804477434795</v>
      </c>
      <c r="R541" s="70">
        <f>+Outflows!R541+Fees!R541+'Ongoing Cash Flows'!R541+'Terminal Value'!R541</f>
        <v>1104.8471202546712</v>
      </c>
      <c r="S541" s="70">
        <f>+Outflows!S541+Fees!S541+'Ongoing Cash Flows'!S541+'Terminal Value'!S541</f>
        <v>0</v>
      </c>
      <c r="T541" s="70">
        <f>+Outflows!T541+Fees!T541+'Ongoing Cash Flows'!T541+'Terminal Value'!T541</f>
        <v>0</v>
      </c>
      <c r="U541" s="70">
        <f>+Outflows!U541+Fees!U541+'Ongoing Cash Flows'!U541+'Terminal Value'!U541</f>
        <v>0</v>
      </c>
      <c r="V541" s="70">
        <f>+Outflows!V541+Fees!V541+'Ongoing Cash Flows'!V541+'Terminal Value'!V541</f>
        <v>0</v>
      </c>
      <c r="W541" s="70">
        <f>+Outflows!W541+Fees!W541+'Ongoing Cash Flows'!W541+'Terminal Value'!W541</f>
        <v>0</v>
      </c>
      <c r="X541" s="70">
        <f>+Outflows!X541+Fees!X541+'Ongoing Cash Flows'!X541+'Terminal Value'!X541</f>
        <v>0</v>
      </c>
      <c r="Y541" s="70">
        <f>+Outflows!Y541+Fees!Y541+'Ongoing Cash Flows'!Y541+'Terminal Value'!Y541</f>
        <v>0</v>
      </c>
      <c r="Z541" s="70">
        <f>+Outflows!Z541+Fees!Z541+'Ongoing Cash Flows'!Z541+'Terminal Value'!Z541</f>
        <v>0</v>
      </c>
      <c r="AA541" s="70">
        <f>+Outflows!AA541+Fees!AA541+'Ongoing Cash Flows'!AA541+'Terminal Value'!AA541</f>
        <v>0</v>
      </c>
      <c r="AB541" s="70">
        <f>+Outflows!AB541+Fees!AB541+'Ongoing Cash Flows'!AB541+'Terminal Value'!AB541</f>
        <v>0</v>
      </c>
      <c r="AC541" s="70">
        <f>+Outflows!AC541+Fees!AC541+'Ongoing Cash Flows'!AC541+'Terminal Value'!AC541</f>
        <v>0</v>
      </c>
      <c r="AD541" s="70">
        <f>+Outflows!AD541+Fees!AD541+'Ongoing Cash Flows'!AD541+'Terminal Value'!AD541</f>
        <v>0</v>
      </c>
      <c r="AE541" s="70">
        <f>+Outflows!AE541+Fees!AE541+'Ongoing Cash Flows'!AE541+'Terminal Value'!AE541</f>
        <v>0</v>
      </c>
      <c r="AF541" s="70">
        <f>+Outflows!AF541+Fees!AF541+'Ongoing Cash Flows'!AF541+'Terminal Value'!AF541</f>
        <v>0</v>
      </c>
      <c r="AG541" s="70">
        <f>+Outflows!AG541+Fees!AG541+'Ongoing Cash Flows'!AG541+'Terminal Value'!AG541</f>
        <v>0</v>
      </c>
      <c r="AH541" s="70">
        <f>+Outflows!AH541+Fees!AH541+'Ongoing Cash Flows'!AH541+'Terminal Value'!AH541</f>
        <v>0</v>
      </c>
      <c r="AI541" s="70">
        <f>+Outflows!AI541+Fees!AI541+'Ongoing Cash Flows'!AI541+'Terminal Value'!AI541</f>
        <v>0</v>
      </c>
      <c r="AJ541" s="70">
        <f>+Outflows!AJ541+Fees!AJ541+'Ongoing Cash Flows'!AJ541+'Terminal Value'!AJ541</f>
        <v>0</v>
      </c>
      <c r="AK541" s="70"/>
      <c r="AL541" s="6"/>
      <c r="AM541" s="71"/>
      <c r="AN541" s="72">
        <f t="shared" si="32"/>
        <v>5.5253019928932195E-2</v>
      </c>
      <c r="AO541" s="70">
        <f t="shared" ca="1" si="33"/>
        <v>-2311.1283471706411</v>
      </c>
      <c r="AP541" s="166">
        <f t="shared" ca="1" si="34"/>
        <v>1995955.6267916136</v>
      </c>
      <c r="AQ541" s="166">
        <f t="shared" ca="1" si="35"/>
        <v>0</v>
      </c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1"/>
      <c r="CM541" s="1"/>
      <c r="CN541" s="1"/>
      <c r="CO541" s="1"/>
      <c r="CP541" s="1"/>
    </row>
    <row r="542" spans="1:94" x14ac:dyDescent="0.2">
      <c r="A542" s="6">
        <v>540</v>
      </c>
      <c r="B542" s="70">
        <f>+Outflows!B542+Fees!B542+'Ongoing Cash Flows'!B542+'Terminal Value'!B542</f>
        <v>-100837.98770810383</v>
      </c>
      <c r="C542" s="70">
        <f>+Outflows!C542+Fees!C542+'Ongoing Cash Flows'!C542+'Terminal Value'!C542</f>
        <v>14278.551049999038</v>
      </c>
      <c r="D542" s="70">
        <f>+Outflows!D542+Fees!D542+'Ongoing Cash Flows'!D542+'Terminal Value'!D542</f>
        <v>12357.897891540593</v>
      </c>
      <c r="E542" s="70">
        <f>+Outflows!E542+Fees!E542+'Ongoing Cash Flows'!E542+'Terminal Value'!E542</f>
        <v>10262.103685670801</v>
      </c>
      <c r="F542" s="70">
        <f>+Outflows!F542+Fees!F542+'Ongoing Cash Flows'!F542+'Terminal Value'!F542</f>
        <v>9891.0149536250428</v>
      </c>
      <c r="G542" s="70">
        <f>+Outflows!G542+Fees!G542+'Ongoing Cash Flows'!G542+'Terminal Value'!G542</f>
        <v>9527.6623533756792</v>
      </c>
      <c r="H542" s="70">
        <f>+Outflows!H542+Fees!H542+'Ongoing Cash Flows'!H542+'Terminal Value'!H542</f>
        <v>8654.0111100458562</v>
      </c>
      <c r="I542" s="70">
        <f>+Outflows!I542+Fees!I542+'Ongoing Cash Flows'!I542+'Terminal Value'!I542</f>
        <v>8494.4891578007446</v>
      </c>
      <c r="J542" s="70">
        <f>+Outflows!J542+Fees!J542+'Ongoing Cash Flows'!J542+'Terminal Value'!J542</f>
        <v>8482.054955265754</v>
      </c>
      <c r="K542" s="70">
        <f>+Outflows!K542+Fees!K542+'Ongoing Cash Flows'!K542+'Terminal Value'!K542</f>
        <v>8473.1683076168065</v>
      </c>
      <c r="L542" s="70">
        <f>+Outflows!L542+Fees!L542+'Ongoing Cash Flows'!L542+'Terminal Value'!L542</f>
        <v>8474.1270203853455</v>
      </c>
      <c r="M542" s="70">
        <f>+Outflows!M542+Fees!M542+'Ongoing Cash Flows'!M542+'Terminal Value'!M542</f>
        <v>8446.3896733139845</v>
      </c>
      <c r="N542" s="70">
        <f>+Outflows!N542+Fees!N542+'Ongoing Cash Flows'!N542+'Terminal Value'!N542</f>
        <v>8428.474287853438</v>
      </c>
      <c r="O542" s="70">
        <f>+Outflows!O542+Fees!O542+'Ongoing Cash Flows'!O542+'Terminal Value'!O542</f>
        <v>8102.6193561821201</v>
      </c>
      <c r="P542" s="70">
        <f>+Outflows!P542+Fees!P542+'Ongoing Cash Flows'!P542+'Terminal Value'!P542</f>
        <v>7994.4918023276168</v>
      </c>
      <c r="Q542" s="70">
        <f>+Outflows!Q542+Fees!Q542+'Ongoing Cash Flows'!Q542+'Terminal Value'!Q542</f>
        <v>7966.2043113545242</v>
      </c>
      <c r="R542" s="70">
        <f>+Outflows!R542+Fees!R542+'Ongoing Cash Flows'!R542+'Terminal Value'!R542</f>
        <v>1156.5713838168674</v>
      </c>
      <c r="S542" s="70">
        <f>+Outflows!S542+Fees!S542+'Ongoing Cash Flows'!S542+'Terminal Value'!S542</f>
        <v>0</v>
      </c>
      <c r="T542" s="70">
        <f>+Outflows!T542+Fees!T542+'Ongoing Cash Flows'!T542+'Terminal Value'!T542</f>
        <v>0</v>
      </c>
      <c r="U542" s="70">
        <f>+Outflows!U542+Fees!U542+'Ongoing Cash Flows'!U542+'Terminal Value'!U542</f>
        <v>0</v>
      </c>
      <c r="V542" s="70">
        <f>+Outflows!V542+Fees!V542+'Ongoing Cash Flows'!V542+'Terminal Value'!V542</f>
        <v>0</v>
      </c>
      <c r="W542" s="70">
        <f>+Outflows!W542+Fees!W542+'Ongoing Cash Flows'!W542+'Terminal Value'!W542</f>
        <v>0</v>
      </c>
      <c r="X542" s="70">
        <f>+Outflows!X542+Fees!X542+'Ongoing Cash Flows'!X542+'Terminal Value'!X542</f>
        <v>0</v>
      </c>
      <c r="Y542" s="70">
        <f>+Outflows!Y542+Fees!Y542+'Ongoing Cash Flows'!Y542+'Terminal Value'!Y542</f>
        <v>0</v>
      </c>
      <c r="Z542" s="70">
        <f>+Outflows!Z542+Fees!Z542+'Ongoing Cash Flows'!Z542+'Terminal Value'!Z542</f>
        <v>0</v>
      </c>
      <c r="AA542" s="70">
        <f>+Outflows!AA542+Fees!AA542+'Ongoing Cash Flows'!AA542+'Terminal Value'!AA542</f>
        <v>0</v>
      </c>
      <c r="AB542" s="70">
        <f>+Outflows!AB542+Fees!AB542+'Ongoing Cash Flows'!AB542+'Terminal Value'!AB542</f>
        <v>0</v>
      </c>
      <c r="AC542" s="70">
        <f>+Outflows!AC542+Fees!AC542+'Ongoing Cash Flows'!AC542+'Terminal Value'!AC542</f>
        <v>0</v>
      </c>
      <c r="AD542" s="70">
        <f>+Outflows!AD542+Fees!AD542+'Ongoing Cash Flows'!AD542+'Terminal Value'!AD542</f>
        <v>0</v>
      </c>
      <c r="AE542" s="70">
        <f>+Outflows!AE542+Fees!AE542+'Ongoing Cash Flows'!AE542+'Terminal Value'!AE542</f>
        <v>0</v>
      </c>
      <c r="AF542" s="70">
        <f>+Outflows!AF542+Fees!AF542+'Ongoing Cash Flows'!AF542+'Terminal Value'!AF542</f>
        <v>0</v>
      </c>
      <c r="AG542" s="70">
        <f>+Outflows!AG542+Fees!AG542+'Ongoing Cash Flows'!AG542+'Terminal Value'!AG542</f>
        <v>0</v>
      </c>
      <c r="AH542" s="70">
        <f>+Outflows!AH542+Fees!AH542+'Ongoing Cash Flows'!AH542+'Terminal Value'!AH542</f>
        <v>0</v>
      </c>
      <c r="AI542" s="70">
        <f>+Outflows!AI542+Fees!AI542+'Ongoing Cash Flows'!AI542+'Terminal Value'!AI542</f>
        <v>0</v>
      </c>
      <c r="AJ542" s="70">
        <f>+Outflows!AJ542+Fees!AJ542+'Ongoing Cash Flows'!AJ542+'Terminal Value'!AJ542</f>
        <v>0</v>
      </c>
      <c r="AK542" s="70"/>
      <c r="AL542" s="6"/>
      <c r="AM542" s="71"/>
      <c r="AN542" s="72">
        <f t="shared" si="32"/>
        <v>4.9422797560691845E-2</v>
      </c>
      <c r="AO542" s="70">
        <f t="shared" ca="1" si="33"/>
        <v>-5629.8048380559439</v>
      </c>
      <c r="AP542" s="166">
        <f t="shared" ca="1" si="34"/>
        <v>22386708.31676444</v>
      </c>
      <c r="AQ542" s="166">
        <f t="shared" ca="1" si="35"/>
        <v>0</v>
      </c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1"/>
      <c r="CM542" s="1"/>
      <c r="CN542" s="1"/>
      <c r="CO542" s="1"/>
      <c r="CP542" s="1"/>
    </row>
    <row r="543" spans="1:94" x14ac:dyDescent="0.2">
      <c r="A543" s="6">
        <v>541</v>
      </c>
      <c r="B543" s="70">
        <f>+Outflows!B543+Fees!B543+'Ongoing Cash Flows'!B543+'Terminal Value'!B543</f>
        <v>-101521.98196395392</v>
      </c>
      <c r="C543" s="70">
        <f>+Outflows!C543+Fees!C543+'Ongoing Cash Flows'!C543+'Terminal Value'!C543</f>
        <v>14359.682085751701</v>
      </c>
      <c r="D543" s="70">
        <f>+Outflows!D543+Fees!D543+'Ongoing Cash Flows'!D543+'Terminal Value'!D543</f>
        <v>12400.312126681973</v>
      </c>
      <c r="E543" s="70">
        <f>+Outflows!E543+Fees!E543+'Ongoing Cash Flows'!E543+'Terminal Value'!E543</f>
        <v>10360.206539669951</v>
      </c>
      <c r="F543" s="70">
        <f>+Outflows!F543+Fees!F543+'Ongoing Cash Flows'!F543+'Terminal Value'!F543</f>
        <v>9900.7876333908043</v>
      </c>
      <c r="G543" s="70">
        <f>+Outflows!G543+Fees!G543+'Ongoing Cash Flows'!G543+'Terminal Value'!G543</f>
        <v>9706.4928790198173</v>
      </c>
      <c r="H543" s="70">
        <f>+Outflows!H543+Fees!H543+'Ongoing Cash Flows'!H543+'Terminal Value'!H543</f>
        <v>8670.5789830696795</v>
      </c>
      <c r="I543" s="70">
        <f>+Outflows!I543+Fees!I543+'Ongoing Cash Flows'!I543+'Terminal Value'!I543</f>
        <v>8510.1794388345406</v>
      </c>
      <c r="J543" s="70">
        <f>+Outflows!J543+Fees!J543+'Ongoing Cash Flows'!J543+'Terminal Value'!J543</f>
        <v>8497.74523629955</v>
      </c>
      <c r="K543" s="70">
        <f>+Outflows!K543+Fees!K543+'Ongoing Cash Flows'!K543+'Terminal Value'!K543</f>
        <v>8488.8851823472705</v>
      </c>
      <c r="L543" s="70">
        <f>+Outflows!L543+Fees!L543+'Ongoing Cash Flows'!L543+'Terminal Value'!L543</f>
        <v>8489.8173014191416</v>
      </c>
      <c r="M543" s="70">
        <f>+Outflows!M543+Fees!M543+'Ongoing Cash Flows'!M543+'Terminal Value'!M543</f>
        <v>8462.1065480444486</v>
      </c>
      <c r="N543" s="70">
        <f>+Outflows!N543+Fees!N543+'Ongoing Cash Flows'!N543+'Terminal Value'!N543</f>
        <v>8444.1645688872341</v>
      </c>
      <c r="O543" s="70">
        <f>+Outflows!O543+Fees!O543+'Ongoing Cash Flows'!O543+'Terminal Value'!O543</f>
        <v>8118.3362309125841</v>
      </c>
      <c r="P543" s="70">
        <f>+Outflows!P543+Fees!P543+'Ongoing Cash Flows'!P543+'Terminal Value'!P543</f>
        <v>8010.1820833614129</v>
      </c>
      <c r="Q543" s="70">
        <f>+Outflows!Q543+Fees!Q543+'Ongoing Cash Flows'!Q543+'Terminal Value'!Q543</f>
        <v>7981.9211860849882</v>
      </c>
      <c r="R543" s="70">
        <f>+Outflows!R543+Fees!R543+'Ongoing Cash Flows'!R543+'Terminal Value'!R543</f>
        <v>1164.4165243337657</v>
      </c>
      <c r="S543" s="70">
        <f>+Outflows!S543+Fees!S543+'Ongoing Cash Flows'!S543+'Terminal Value'!S543</f>
        <v>0</v>
      </c>
      <c r="T543" s="70">
        <f>+Outflows!T543+Fees!T543+'Ongoing Cash Flows'!T543+'Terminal Value'!T543</f>
        <v>0</v>
      </c>
      <c r="U543" s="70">
        <f>+Outflows!U543+Fees!U543+'Ongoing Cash Flows'!U543+'Terminal Value'!U543</f>
        <v>0</v>
      </c>
      <c r="V543" s="70">
        <f>+Outflows!V543+Fees!V543+'Ongoing Cash Flows'!V543+'Terminal Value'!V543</f>
        <v>0</v>
      </c>
      <c r="W543" s="70">
        <f>+Outflows!W543+Fees!W543+'Ongoing Cash Flows'!W543+'Terminal Value'!W543</f>
        <v>0</v>
      </c>
      <c r="X543" s="70">
        <f>+Outflows!X543+Fees!X543+'Ongoing Cash Flows'!X543+'Terminal Value'!X543</f>
        <v>0</v>
      </c>
      <c r="Y543" s="70">
        <f>+Outflows!Y543+Fees!Y543+'Ongoing Cash Flows'!Y543+'Terminal Value'!Y543</f>
        <v>0</v>
      </c>
      <c r="Z543" s="70">
        <f>+Outflows!Z543+Fees!Z543+'Ongoing Cash Flows'!Z543+'Terminal Value'!Z543</f>
        <v>0</v>
      </c>
      <c r="AA543" s="70">
        <f>+Outflows!AA543+Fees!AA543+'Ongoing Cash Flows'!AA543+'Terminal Value'!AA543</f>
        <v>0</v>
      </c>
      <c r="AB543" s="70">
        <f>+Outflows!AB543+Fees!AB543+'Ongoing Cash Flows'!AB543+'Terminal Value'!AB543</f>
        <v>0</v>
      </c>
      <c r="AC543" s="70">
        <f>+Outflows!AC543+Fees!AC543+'Ongoing Cash Flows'!AC543+'Terminal Value'!AC543</f>
        <v>0</v>
      </c>
      <c r="AD543" s="70">
        <f>+Outflows!AD543+Fees!AD543+'Ongoing Cash Flows'!AD543+'Terminal Value'!AD543</f>
        <v>0</v>
      </c>
      <c r="AE543" s="70">
        <f>+Outflows!AE543+Fees!AE543+'Ongoing Cash Flows'!AE543+'Terminal Value'!AE543</f>
        <v>0</v>
      </c>
      <c r="AF543" s="70">
        <f>+Outflows!AF543+Fees!AF543+'Ongoing Cash Flows'!AF543+'Terminal Value'!AF543</f>
        <v>0</v>
      </c>
      <c r="AG543" s="70">
        <f>+Outflows!AG543+Fees!AG543+'Ongoing Cash Flows'!AG543+'Terminal Value'!AG543</f>
        <v>0</v>
      </c>
      <c r="AH543" s="70">
        <f>+Outflows!AH543+Fees!AH543+'Ongoing Cash Flows'!AH543+'Terminal Value'!AH543</f>
        <v>0</v>
      </c>
      <c r="AI543" s="70">
        <f>+Outflows!AI543+Fees!AI543+'Ongoing Cash Flows'!AI543+'Terminal Value'!AI543</f>
        <v>0</v>
      </c>
      <c r="AJ543" s="70">
        <f>+Outflows!AJ543+Fees!AJ543+'Ongoing Cash Flows'!AJ543+'Terminal Value'!AJ543</f>
        <v>0</v>
      </c>
      <c r="AK543" s="70"/>
      <c r="AL543" s="6"/>
      <c r="AM543" s="71"/>
      <c r="AN543" s="72">
        <f t="shared" si="32"/>
        <v>4.9047216773033142E-2</v>
      </c>
      <c r="AO543" s="70">
        <f t="shared" ca="1" si="33"/>
        <v>-5867.6351089872787</v>
      </c>
      <c r="AP543" s="166">
        <f t="shared" ca="1" si="34"/>
        <v>24693840.109756604</v>
      </c>
      <c r="AQ543" s="166">
        <f t="shared" ca="1" si="35"/>
        <v>0</v>
      </c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1"/>
      <c r="CM543" s="1"/>
      <c r="CN543" s="1"/>
      <c r="CO543" s="1"/>
      <c r="CP543" s="1"/>
    </row>
    <row r="544" spans="1:94" x14ac:dyDescent="0.2">
      <c r="A544" s="6">
        <v>542</v>
      </c>
      <c r="B544" s="70">
        <f>+Outflows!B544+Fees!B544+'Ongoing Cash Flows'!B544+'Terminal Value'!B544</f>
        <v>-97354.370773385454</v>
      </c>
      <c r="C544" s="70">
        <f>+Outflows!C544+Fees!C544+'Ongoing Cash Flows'!C544+'Terminal Value'!C544</f>
        <v>14227.758401712399</v>
      </c>
      <c r="D544" s="70">
        <f>+Outflows!D544+Fees!D544+'Ongoing Cash Flows'!D544+'Terminal Value'!D544</f>
        <v>12224.858539156323</v>
      </c>
      <c r="E544" s="70">
        <f>+Outflows!E544+Fees!E544+'Ongoing Cash Flows'!E544+'Terminal Value'!E544</f>
        <v>10252.05675026529</v>
      </c>
      <c r="F544" s="70">
        <f>+Outflows!F544+Fees!F544+'Ongoing Cash Flows'!F544+'Terminal Value'!F544</f>
        <v>9864.322303894558</v>
      </c>
      <c r="G544" s="70">
        <f>+Outflows!G544+Fees!G544+'Ongoing Cash Flows'!G544+'Terminal Value'!G544</f>
        <v>9429.5348833531225</v>
      </c>
      <c r="H544" s="70">
        <f>+Outflows!H544+Fees!H544+'Ongoing Cash Flows'!H544+'Terminal Value'!H544</f>
        <v>8569.6301045850432</v>
      </c>
      <c r="I544" s="70">
        <f>+Outflows!I544+Fees!I544+'Ongoing Cash Flows'!I544+'Terminal Value'!I544</f>
        <v>8414.5777722118528</v>
      </c>
      <c r="J544" s="70">
        <f>+Outflows!J544+Fees!J544+'Ongoing Cash Flows'!J544+'Terminal Value'!J544</f>
        <v>8402.1435696768622</v>
      </c>
      <c r="K544" s="70">
        <f>+Outflows!K544+Fees!K544+'Ongoing Cash Flows'!K544+'Terminal Value'!K544</f>
        <v>8393.1214790014928</v>
      </c>
      <c r="L544" s="70">
        <f>+Outflows!L544+Fees!L544+'Ongoing Cash Flows'!L544+'Terminal Value'!L544</f>
        <v>8394.2156347964519</v>
      </c>
      <c r="M544" s="70">
        <f>+Outflows!M544+Fees!M544+'Ongoing Cash Flows'!M544+'Terminal Value'!M544</f>
        <v>8366.3428446986691</v>
      </c>
      <c r="N544" s="70">
        <f>+Outflows!N544+Fees!N544+'Ongoing Cash Flows'!N544+'Terminal Value'!N544</f>
        <v>8348.5629022645462</v>
      </c>
      <c r="O544" s="70">
        <f>+Outflows!O544+Fees!O544+'Ongoing Cash Flows'!O544+'Terminal Value'!O544</f>
        <v>8022.5725275668074</v>
      </c>
      <c r="P544" s="70">
        <f>+Outflows!P544+Fees!P544+'Ongoing Cash Flows'!P544+'Terminal Value'!P544</f>
        <v>7914.580416738725</v>
      </c>
      <c r="Q544" s="70">
        <f>+Outflows!Q544+Fees!Q544+'Ongoing Cash Flows'!Q544+'Terminal Value'!Q544</f>
        <v>7886.1574827392105</v>
      </c>
      <c r="R544" s="70">
        <f>+Outflows!R544+Fees!R544+'Ongoing Cash Flows'!R544+'Terminal Value'!R544</f>
        <v>1116.6156910224217</v>
      </c>
      <c r="S544" s="70">
        <f>+Outflows!S544+Fees!S544+'Ongoing Cash Flows'!S544+'Terminal Value'!S544</f>
        <v>0</v>
      </c>
      <c r="T544" s="70">
        <f>+Outflows!T544+Fees!T544+'Ongoing Cash Flows'!T544+'Terminal Value'!T544</f>
        <v>0</v>
      </c>
      <c r="U544" s="70">
        <f>+Outflows!U544+Fees!U544+'Ongoing Cash Flows'!U544+'Terminal Value'!U544</f>
        <v>0</v>
      </c>
      <c r="V544" s="70">
        <f>+Outflows!V544+Fees!V544+'Ongoing Cash Flows'!V544+'Terminal Value'!V544</f>
        <v>0</v>
      </c>
      <c r="W544" s="70">
        <f>+Outflows!W544+Fees!W544+'Ongoing Cash Flows'!W544+'Terminal Value'!W544</f>
        <v>0</v>
      </c>
      <c r="X544" s="70">
        <f>+Outflows!X544+Fees!X544+'Ongoing Cash Flows'!X544+'Terminal Value'!X544</f>
        <v>0</v>
      </c>
      <c r="Y544" s="70">
        <f>+Outflows!Y544+Fees!Y544+'Ongoing Cash Flows'!Y544+'Terminal Value'!Y544</f>
        <v>0</v>
      </c>
      <c r="Z544" s="70">
        <f>+Outflows!Z544+Fees!Z544+'Ongoing Cash Flows'!Z544+'Terminal Value'!Z544</f>
        <v>0</v>
      </c>
      <c r="AA544" s="70">
        <f>+Outflows!AA544+Fees!AA544+'Ongoing Cash Flows'!AA544+'Terminal Value'!AA544</f>
        <v>0</v>
      </c>
      <c r="AB544" s="70">
        <f>+Outflows!AB544+Fees!AB544+'Ongoing Cash Flows'!AB544+'Terminal Value'!AB544</f>
        <v>0</v>
      </c>
      <c r="AC544" s="70">
        <f>+Outflows!AC544+Fees!AC544+'Ongoing Cash Flows'!AC544+'Terminal Value'!AC544</f>
        <v>0</v>
      </c>
      <c r="AD544" s="70">
        <f>+Outflows!AD544+Fees!AD544+'Ongoing Cash Flows'!AD544+'Terminal Value'!AD544</f>
        <v>0</v>
      </c>
      <c r="AE544" s="70">
        <f>+Outflows!AE544+Fees!AE544+'Ongoing Cash Flows'!AE544+'Terminal Value'!AE544</f>
        <v>0</v>
      </c>
      <c r="AF544" s="70">
        <f>+Outflows!AF544+Fees!AF544+'Ongoing Cash Flows'!AF544+'Terminal Value'!AF544</f>
        <v>0</v>
      </c>
      <c r="AG544" s="70">
        <f>+Outflows!AG544+Fees!AG544+'Ongoing Cash Flows'!AG544+'Terminal Value'!AG544</f>
        <v>0</v>
      </c>
      <c r="AH544" s="70">
        <f>+Outflows!AH544+Fees!AH544+'Ongoing Cash Flows'!AH544+'Terminal Value'!AH544</f>
        <v>0</v>
      </c>
      <c r="AI544" s="70">
        <f>+Outflows!AI544+Fees!AI544+'Ongoing Cash Flows'!AI544+'Terminal Value'!AI544</f>
        <v>0</v>
      </c>
      <c r="AJ544" s="70">
        <f>+Outflows!AJ544+Fees!AJ544+'Ongoing Cash Flows'!AJ544+'Terminal Value'!AJ544</f>
        <v>0</v>
      </c>
      <c r="AK544" s="70"/>
      <c r="AL544" s="6"/>
      <c r="AM544" s="71"/>
      <c r="AN544" s="72">
        <f t="shared" si="32"/>
        <v>5.3895834088325503E-2</v>
      </c>
      <c r="AO544" s="70">
        <f t="shared" ca="1" si="33"/>
        <v>-3059.0077531236839</v>
      </c>
      <c r="AP544" s="166">
        <f t="shared" ca="1" si="34"/>
        <v>4668461.7598168133</v>
      </c>
      <c r="AQ544" s="166">
        <f t="shared" ca="1" si="35"/>
        <v>0</v>
      </c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1"/>
      <c r="CM544" s="1"/>
      <c r="CN544" s="1"/>
      <c r="CO544" s="1"/>
      <c r="CP544" s="1"/>
    </row>
    <row r="545" spans="1:94" x14ac:dyDescent="0.2">
      <c r="A545" s="6">
        <v>543</v>
      </c>
      <c r="B545" s="70">
        <f>+Outflows!B545+Fees!B545+'Ongoing Cash Flows'!B545+'Terminal Value'!B545</f>
        <v>-87038.665681732193</v>
      </c>
      <c r="C545" s="70">
        <f>+Outflows!C545+Fees!C545+'Ongoing Cash Flows'!C545+'Terminal Value'!C545</f>
        <v>13994.19372845408</v>
      </c>
      <c r="D545" s="70">
        <f>+Outflows!D545+Fees!D545+'Ongoing Cash Flows'!D545+'Terminal Value'!D545</f>
        <v>11865.755276636901</v>
      </c>
      <c r="E545" s="70">
        <f>+Outflows!E545+Fees!E545+'Ongoing Cash Flows'!E545+'Terminal Value'!E545</f>
        <v>9931.3164441634763</v>
      </c>
      <c r="F545" s="70">
        <f>+Outflows!F545+Fees!F545+'Ongoing Cash Flows'!F545+'Terminal Value'!F545</f>
        <v>9595.5463589567335</v>
      </c>
      <c r="G545" s="70">
        <f>+Outflows!G545+Fees!G545+'Ongoing Cash Flows'!G545+'Terminal Value'!G545</f>
        <v>9188.7625145985403</v>
      </c>
      <c r="H545" s="70">
        <f>+Outflows!H545+Fees!H545+'Ongoing Cash Flows'!H545+'Terminal Value'!H545</f>
        <v>8319.7606200857972</v>
      </c>
      <c r="I545" s="70">
        <f>+Outflows!I545+Fees!I545+'Ongoing Cash Flows'!I545+'Terminal Value'!I545</f>
        <v>8177.9437499734004</v>
      </c>
      <c r="J545" s="70">
        <f>+Outflows!J545+Fees!J545+'Ongoing Cash Flows'!J545+'Terminal Value'!J545</f>
        <v>8165.5095474384107</v>
      </c>
      <c r="K545" s="70">
        <f>+Outflows!K545+Fees!K545+'Ongoing Cash Flows'!K545+'Terminal Value'!K545</f>
        <v>8156.0863821490766</v>
      </c>
      <c r="L545" s="70">
        <f>+Outflows!L545+Fees!L545+'Ongoing Cash Flows'!L545+'Terminal Value'!L545</f>
        <v>8157.5816125580004</v>
      </c>
      <c r="M545" s="70">
        <f>+Outflows!M545+Fees!M545+'Ongoing Cash Flows'!M545+'Terminal Value'!M545</f>
        <v>8129.3077478462546</v>
      </c>
      <c r="N545" s="70">
        <f>+Outflows!N545+Fees!N545+'Ongoing Cash Flows'!N545+'Terminal Value'!N545</f>
        <v>8111.9288800260938</v>
      </c>
      <c r="O545" s="70">
        <f>+Outflows!O545+Fees!O545+'Ongoing Cash Flows'!O545+'Terminal Value'!O545</f>
        <v>7785.5374307143911</v>
      </c>
      <c r="P545" s="70">
        <f>+Outflows!P545+Fees!P545+'Ongoing Cash Flows'!P545+'Terminal Value'!P545</f>
        <v>7677.9463945002726</v>
      </c>
      <c r="Q545" s="70">
        <f>+Outflows!Q545+Fees!Q545+'Ongoing Cash Flows'!Q545+'Terminal Value'!Q545</f>
        <v>7649.1223858867952</v>
      </c>
      <c r="R545" s="70">
        <f>+Outflows!R545+Fees!R545+'Ongoing Cash Flows'!R545+'Terminal Value'!R545</f>
        <v>998.29867990319542</v>
      </c>
      <c r="S545" s="70">
        <f>+Outflows!S545+Fees!S545+'Ongoing Cash Flows'!S545+'Terminal Value'!S545</f>
        <v>0</v>
      </c>
      <c r="T545" s="70">
        <f>+Outflows!T545+Fees!T545+'Ongoing Cash Flows'!T545+'Terminal Value'!T545</f>
        <v>0</v>
      </c>
      <c r="U545" s="70">
        <f>+Outflows!U545+Fees!U545+'Ongoing Cash Flows'!U545+'Terminal Value'!U545</f>
        <v>0</v>
      </c>
      <c r="V545" s="70">
        <f>+Outflows!V545+Fees!V545+'Ongoing Cash Flows'!V545+'Terminal Value'!V545</f>
        <v>0</v>
      </c>
      <c r="W545" s="70">
        <f>+Outflows!W545+Fees!W545+'Ongoing Cash Flows'!W545+'Terminal Value'!W545</f>
        <v>0</v>
      </c>
      <c r="X545" s="70">
        <f>+Outflows!X545+Fees!X545+'Ongoing Cash Flows'!X545+'Terminal Value'!X545</f>
        <v>0</v>
      </c>
      <c r="Y545" s="70">
        <f>+Outflows!Y545+Fees!Y545+'Ongoing Cash Flows'!Y545+'Terminal Value'!Y545</f>
        <v>0</v>
      </c>
      <c r="Z545" s="70">
        <f>+Outflows!Z545+Fees!Z545+'Ongoing Cash Flows'!Z545+'Terminal Value'!Z545</f>
        <v>0</v>
      </c>
      <c r="AA545" s="70">
        <f>+Outflows!AA545+Fees!AA545+'Ongoing Cash Flows'!AA545+'Terminal Value'!AA545</f>
        <v>0</v>
      </c>
      <c r="AB545" s="70">
        <f>+Outflows!AB545+Fees!AB545+'Ongoing Cash Flows'!AB545+'Terminal Value'!AB545</f>
        <v>0</v>
      </c>
      <c r="AC545" s="70">
        <f>+Outflows!AC545+Fees!AC545+'Ongoing Cash Flows'!AC545+'Terminal Value'!AC545</f>
        <v>0</v>
      </c>
      <c r="AD545" s="70">
        <f>+Outflows!AD545+Fees!AD545+'Ongoing Cash Flows'!AD545+'Terminal Value'!AD545</f>
        <v>0</v>
      </c>
      <c r="AE545" s="70">
        <f>+Outflows!AE545+Fees!AE545+'Ongoing Cash Flows'!AE545+'Terminal Value'!AE545</f>
        <v>0</v>
      </c>
      <c r="AF545" s="70">
        <f>+Outflows!AF545+Fees!AF545+'Ongoing Cash Flows'!AF545+'Terminal Value'!AF545</f>
        <v>0</v>
      </c>
      <c r="AG545" s="70">
        <f>+Outflows!AG545+Fees!AG545+'Ongoing Cash Flows'!AG545+'Terminal Value'!AG545</f>
        <v>0</v>
      </c>
      <c r="AH545" s="70">
        <f>+Outflows!AH545+Fees!AH545+'Ongoing Cash Flows'!AH545+'Terminal Value'!AH545</f>
        <v>0</v>
      </c>
      <c r="AI545" s="70">
        <f>+Outflows!AI545+Fees!AI545+'Ongoing Cash Flows'!AI545+'Terminal Value'!AI545</f>
        <v>0</v>
      </c>
      <c r="AJ545" s="70">
        <f>+Outflows!AJ545+Fees!AJ545+'Ongoing Cash Flows'!AJ545+'Terminal Value'!AJ545</f>
        <v>0</v>
      </c>
      <c r="AK545" s="70"/>
      <c r="AL545" s="6"/>
      <c r="AM545" s="71"/>
      <c r="AN545" s="72">
        <f t="shared" si="32"/>
        <v>6.8205299973487857E-2</v>
      </c>
      <c r="AO545" s="70">
        <f t="shared" ca="1" si="33"/>
        <v>4174.2039205770798</v>
      </c>
      <c r="AP545" s="166">
        <f t="shared" ca="1" si="34"/>
        <v>0</v>
      </c>
      <c r="AQ545" s="166">
        <f t="shared" ca="1" si="35"/>
        <v>25730756.713898655</v>
      </c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1"/>
      <c r="CM545" s="1"/>
      <c r="CN545" s="1"/>
      <c r="CO545" s="1"/>
      <c r="CP545" s="1"/>
    </row>
    <row r="546" spans="1:94" x14ac:dyDescent="0.2">
      <c r="A546" s="6">
        <v>544</v>
      </c>
      <c r="B546" s="70">
        <f>+Outflows!B546+Fees!B546+'Ongoing Cash Flows'!B546+'Terminal Value'!B546</f>
        <v>-88069.906429746145</v>
      </c>
      <c r="C546" s="70">
        <f>+Outflows!C546+Fees!C546+'Ongoing Cash Flows'!C546+'Terminal Value'!C546</f>
        <v>14091.8212404676</v>
      </c>
      <c r="D546" s="70">
        <f>+Outflows!D546+Fees!D546+'Ongoing Cash Flows'!D546+'Terminal Value'!D546</f>
        <v>11896.990460243884</v>
      </c>
      <c r="E546" s="70">
        <f>+Outflows!E546+Fees!E546+'Ongoing Cash Flows'!E546+'Terminal Value'!E546</f>
        <v>10039.83326396102</v>
      </c>
      <c r="F546" s="70">
        <f>+Outflows!F546+Fees!F546+'Ongoing Cash Flows'!F546+'Terminal Value'!F546</f>
        <v>9569.4052463004882</v>
      </c>
      <c r="G546" s="70">
        <f>+Outflows!G546+Fees!G546+'Ongoing Cash Flows'!G546+'Terminal Value'!G546</f>
        <v>9245.3956667546227</v>
      </c>
      <c r="H546" s="70">
        <f>+Outflows!H546+Fees!H546+'Ongoing Cash Flows'!H546+'Terminal Value'!H546</f>
        <v>8344.73958098197</v>
      </c>
      <c r="I546" s="70">
        <f>+Outflows!I546+Fees!I546+'Ongoing Cash Flows'!I546+'Terminal Value'!I546</f>
        <v>8201.599587740242</v>
      </c>
      <c r="J546" s="70">
        <f>+Outflows!J546+Fees!J546+'Ongoing Cash Flows'!J546+'Terminal Value'!J546</f>
        <v>8189.1653852052514</v>
      </c>
      <c r="K546" s="70">
        <f>+Outflows!K546+Fees!K546+'Ongoing Cash Flows'!K546+'Terminal Value'!K546</f>
        <v>8179.7823145562015</v>
      </c>
      <c r="L546" s="70">
        <f>+Outflows!L546+Fees!L546+'Ongoing Cash Flows'!L546+'Terminal Value'!L546</f>
        <v>8181.2374503248429</v>
      </c>
      <c r="M546" s="70">
        <f>+Outflows!M546+Fees!M546+'Ongoing Cash Flows'!M546+'Terminal Value'!M546</f>
        <v>8153.0036802533787</v>
      </c>
      <c r="N546" s="70">
        <f>+Outflows!N546+Fees!N546+'Ongoing Cash Flows'!N546+'Terminal Value'!N546</f>
        <v>8135.5847177929354</v>
      </c>
      <c r="O546" s="70">
        <f>+Outflows!O546+Fees!O546+'Ongoing Cash Flows'!O546+'Terminal Value'!O546</f>
        <v>7809.2333631215151</v>
      </c>
      <c r="P546" s="70">
        <f>+Outflows!P546+Fees!P546+'Ongoing Cash Flows'!P546+'Terminal Value'!P546</f>
        <v>7701.6022322671142</v>
      </c>
      <c r="Q546" s="70">
        <f>+Outflows!Q546+Fees!Q546+'Ongoing Cash Flows'!Q546+'Terminal Value'!Q546</f>
        <v>7672.8183182939192</v>
      </c>
      <c r="R546" s="70">
        <f>+Outflows!R546+Fees!R546+'Ongoing Cash Flows'!R546+'Terminal Value'!R546</f>
        <v>1010.1265987866162</v>
      </c>
      <c r="S546" s="70">
        <f>+Outflows!S546+Fees!S546+'Ongoing Cash Flows'!S546+'Terminal Value'!S546</f>
        <v>0</v>
      </c>
      <c r="T546" s="70">
        <f>+Outflows!T546+Fees!T546+'Ongoing Cash Flows'!T546+'Terminal Value'!T546</f>
        <v>0</v>
      </c>
      <c r="U546" s="70">
        <f>+Outflows!U546+Fees!U546+'Ongoing Cash Flows'!U546+'Terminal Value'!U546</f>
        <v>0</v>
      </c>
      <c r="V546" s="70">
        <f>+Outflows!V546+Fees!V546+'Ongoing Cash Flows'!V546+'Terminal Value'!V546</f>
        <v>0</v>
      </c>
      <c r="W546" s="70">
        <f>+Outflows!W546+Fees!W546+'Ongoing Cash Flows'!W546+'Terminal Value'!W546</f>
        <v>0</v>
      </c>
      <c r="X546" s="70">
        <f>+Outflows!X546+Fees!X546+'Ongoing Cash Flows'!X546+'Terminal Value'!X546</f>
        <v>0</v>
      </c>
      <c r="Y546" s="70">
        <f>+Outflows!Y546+Fees!Y546+'Ongoing Cash Flows'!Y546+'Terminal Value'!Y546</f>
        <v>0</v>
      </c>
      <c r="Z546" s="70">
        <f>+Outflows!Z546+Fees!Z546+'Ongoing Cash Flows'!Z546+'Terminal Value'!Z546</f>
        <v>0</v>
      </c>
      <c r="AA546" s="70">
        <f>+Outflows!AA546+Fees!AA546+'Ongoing Cash Flows'!AA546+'Terminal Value'!AA546</f>
        <v>0</v>
      </c>
      <c r="AB546" s="70">
        <f>+Outflows!AB546+Fees!AB546+'Ongoing Cash Flows'!AB546+'Terminal Value'!AB546</f>
        <v>0</v>
      </c>
      <c r="AC546" s="70">
        <f>+Outflows!AC546+Fees!AC546+'Ongoing Cash Flows'!AC546+'Terminal Value'!AC546</f>
        <v>0</v>
      </c>
      <c r="AD546" s="70">
        <f>+Outflows!AD546+Fees!AD546+'Ongoing Cash Flows'!AD546+'Terminal Value'!AD546</f>
        <v>0</v>
      </c>
      <c r="AE546" s="70">
        <f>+Outflows!AE546+Fees!AE546+'Ongoing Cash Flows'!AE546+'Terminal Value'!AE546</f>
        <v>0</v>
      </c>
      <c r="AF546" s="70">
        <f>+Outflows!AF546+Fees!AF546+'Ongoing Cash Flows'!AF546+'Terminal Value'!AF546</f>
        <v>0</v>
      </c>
      <c r="AG546" s="70">
        <f>+Outflows!AG546+Fees!AG546+'Ongoing Cash Flows'!AG546+'Terminal Value'!AG546</f>
        <v>0</v>
      </c>
      <c r="AH546" s="70">
        <f>+Outflows!AH546+Fees!AH546+'Ongoing Cash Flows'!AH546+'Terminal Value'!AH546</f>
        <v>0</v>
      </c>
      <c r="AI546" s="70">
        <f>+Outflows!AI546+Fees!AI546+'Ongoing Cash Flows'!AI546+'Terminal Value'!AI546</f>
        <v>0</v>
      </c>
      <c r="AJ546" s="70">
        <f>+Outflows!AJ546+Fees!AJ546+'Ongoing Cash Flows'!AJ546+'Terminal Value'!AJ546</f>
        <v>0</v>
      </c>
      <c r="AK546" s="70"/>
      <c r="AL546" s="6"/>
      <c r="AM546" s="71"/>
      <c r="AN546" s="72">
        <f t="shared" si="32"/>
        <v>6.6861245036125186E-2</v>
      </c>
      <c r="AO546" s="70">
        <f t="shared" ca="1" si="33"/>
        <v>3556.332858938672</v>
      </c>
      <c r="AP546" s="166">
        <f t="shared" ca="1" si="34"/>
        <v>0</v>
      </c>
      <c r="AQ546" s="166">
        <f t="shared" ca="1" si="35"/>
        <v>19844158.482178848</v>
      </c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1"/>
      <c r="CM546" s="1"/>
      <c r="CN546" s="1"/>
      <c r="CO546" s="1"/>
      <c r="CP546" s="1"/>
    </row>
    <row r="547" spans="1:94" x14ac:dyDescent="0.2">
      <c r="A547" s="6">
        <v>545</v>
      </c>
      <c r="B547" s="70">
        <f>+Outflows!B547+Fees!B547+'Ongoing Cash Flows'!B547+'Terminal Value'!B547</f>
        <v>-90303.720151653382</v>
      </c>
      <c r="C547" s="70">
        <f>+Outflows!C547+Fees!C547+'Ongoing Cash Flows'!C547+'Terminal Value'!C547</f>
        <v>14136.679550550602</v>
      </c>
      <c r="D547" s="70">
        <f>+Outflows!D547+Fees!D547+'Ongoing Cash Flows'!D547+'Terminal Value'!D547</f>
        <v>12018.744209577895</v>
      </c>
      <c r="E547" s="70">
        <f>+Outflows!E547+Fees!E547+'Ongoing Cash Flows'!E547+'Terminal Value'!E547</f>
        <v>10007.43532617548</v>
      </c>
      <c r="F547" s="70">
        <f>+Outflows!F547+Fees!F547+'Ongoing Cash Flows'!F547+'Terminal Value'!F547</f>
        <v>9691.5518042837321</v>
      </c>
      <c r="G547" s="70">
        <f>+Outflows!G547+Fees!G547+'Ongoing Cash Flows'!G547+'Terminal Value'!G547</f>
        <v>9341.2877817522276</v>
      </c>
      <c r="H547" s="70">
        <f>+Outflows!H547+Fees!H547+'Ongoing Cash Flows'!H547+'Terminal Value'!H547</f>
        <v>8398.8475530693013</v>
      </c>
      <c r="I547" s="70">
        <f>+Outflows!I547+Fees!I547+'Ongoing Cash Flows'!I547+'Terminal Value'!I547</f>
        <v>8252.8414874698174</v>
      </c>
      <c r="J547" s="70">
        <f>+Outflows!J547+Fees!J547+'Ongoing Cash Flows'!J547+'Terminal Value'!J547</f>
        <v>8240.4072849348267</v>
      </c>
      <c r="K547" s="70">
        <f>+Outflows!K547+Fees!K547+'Ongoing Cash Flows'!K547+'Terminal Value'!K547</f>
        <v>8231.1110649632828</v>
      </c>
      <c r="L547" s="70">
        <f>+Outflows!L547+Fees!L547+'Ongoing Cash Flows'!L547+'Terminal Value'!L547</f>
        <v>8232.4793500544165</v>
      </c>
      <c r="M547" s="70">
        <f>+Outflows!M547+Fees!M547+'Ongoing Cash Flows'!M547+'Terminal Value'!M547</f>
        <v>8204.3324306604609</v>
      </c>
      <c r="N547" s="70">
        <f>+Outflows!N547+Fees!N547+'Ongoing Cash Flows'!N547+'Terminal Value'!N547</f>
        <v>8186.8266175225099</v>
      </c>
      <c r="O547" s="70">
        <f>+Outflows!O547+Fees!O547+'Ongoing Cash Flows'!O547+'Terminal Value'!O547</f>
        <v>7860.5621135285983</v>
      </c>
      <c r="P547" s="70">
        <f>+Outflows!P547+Fees!P547+'Ongoing Cash Flows'!P547+'Terminal Value'!P547</f>
        <v>7752.8441319966887</v>
      </c>
      <c r="Q547" s="70">
        <f>+Outflows!Q547+Fees!Q547+'Ongoing Cash Flows'!Q547+'Terminal Value'!Q547</f>
        <v>7724.1470687010014</v>
      </c>
      <c r="R547" s="70">
        <f>+Outflows!R547+Fees!R547+'Ongoing Cash Flows'!R547+'Terminal Value'!R547</f>
        <v>1035.7475486514036</v>
      </c>
      <c r="S547" s="70">
        <f>+Outflows!S547+Fees!S547+'Ongoing Cash Flows'!S547+'Terminal Value'!S547</f>
        <v>0</v>
      </c>
      <c r="T547" s="70">
        <f>+Outflows!T547+Fees!T547+'Ongoing Cash Flows'!T547+'Terminal Value'!T547</f>
        <v>0</v>
      </c>
      <c r="U547" s="70">
        <f>+Outflows!U547+Fees!U547+'Ongoing Cash Flows'!U547+'Terminal Value'!U547</f>
        <v>0</v>
      </c>
      <c r="V547" s="70">
        <f>+Outflows!V547+Fees!V547+'Ongoing Cash Flows'!V547+'Terminal Value'!V547</f>
        <v>0</v>
      </c>
      <c r="W547" s="70">
        <f>+Outflows!W547+Fees!W547+'Ongoing Cash Flows'!W547+'Terminal Value'!W547</f>
        <v>0</v>
      </c>
      <c r="X547" s="70">
        <f>+Outflows!X547+Fees!X547+'Ongoing Cash Flows'!X547+'Terminal Value'!X547</f>
        <v>0</v>
      </c>
      <c r="Y547" s="70">
        <f>+Outflows!Y547+Fees!Y547+'Ongoing Cash Flows'!Y547+'Terminal Value'!Y547</f>
        <v>0</v>
      </c>
      <c r="Z547" s="70">
        <f>+Outflows!Z547+Fees!Z547+'Ongoing Cash Flows'!Z547+'Terminal Value'!Z547</f>
        <v>0</v>
      </c>
      <c r="AA547" s="70">
        <f>+Outflows!AA547+Fees!AA547+'Ongoing Cash Flows'!AA547+'Terminal Value'!AA547</f>
        <v>0</v>
      </c>
      <c r="AB547" s="70">
        <f>+Outflows!AB547+Fees!AB547+'Ongoing Cash Flows'!AB547+'Terminal Value'!AB547</f>
        <v>0</v>
      </c>
      <c r="AC547" s="70">
        <f>+Outflows!AC547+Fees!AC547+'Ongoing Cash Flows'!AC547+'Terminal Value'!AC547</f>
        <v>0</v>
      </c>
      <c r="AD547" s="70">
        <f>+Outflows!AD547+Fees!AD547+'Ongoing Cash Flows'!AD547+'Terminal Value'!AD547</f>
        <v>0</v>
      </c>
      <c r="AE547" s="70">
        <f>+Outflows!AE547+Fees!AE547+'Ongoing Cash Flows'!AE547+'Terminal Value'!AE547</f>
        <v>0</v>
      </c>
      <c r="AF547" s="70">
        <f>+Outflows!AF547+Fees!AF547+'Ongoing Cash Flows'!AF547+'Terminal Value'!AF547</f>
        <v>0</v>
      </c>
      <c r="AG547" s="70">
        <f>+Outflows!AG547+Fees!AG547+'Ongoing Cash Flows'!AG547+'Terminal Value'!AG547</f>
        <v>0</v>
      </c>
      <c r="AH547" s="70">
        <f>+Outflows!AH547+Fees!AH547+'Ongoing Cash Flows'!AH547+'Terminal Value'!AH547</f>
        <v>0</v>
      </c>
      <c r="AI547" s="70">
        <f>+Outflows!AI547+Fees!AI547+'Ongoing Cash Flows'!AI547+'Terminal Value'!AI547</f>
        <v>0</v>
      </c>
      <c r="AJ547" s="70">
        <f>+Outflows!AJ547+Fees!AJ547+'Ongoing Cash Flows'!AJ547+'Terminal Value'!AJ547</f>
        <v>0</v>
      </c>
      <c r="AK547" s="70"/>
      <c r="AL547" s="6"/>
      <c r="AM547" s="71"/>
      <c r="AN547" s="72">
        <f t="shared" si="32"/>
        <v>6.363585293292999E-2</v>
      </c>
      <c r="AO547" s="70">
        <f t="shared" ca="1" si="33"/>
        <v>2019.4737988977595</v>
      </c>
      <c r="AP547" s="166">
        <f t="shared" ca="1" si="34"/>
        <v>0</v>
      </c>
      <c r="AQ547" s="166">
        <f t="shared" ca="1" si="35"/>
        <v>8513668.9374007341</v>
      </c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1"/>
      <c r="CM547" s="1"/>
      <c r="CN547" s="1"/>
      <c r="CO547" s="1"/>
      <c r="CP547" s="1"/>
    </row>
    <row r="548" spans="1:94" x14ac:dyDescent="0.2">
      <c r="A548" s="6">
        <v>546</v>
      </c>
      <c r="B548" s="70">
        <f>+Outflows!B548+Fees!B548+'Ongoing Cash Flows'!B548+'Terminal Value'!B548</f>
        <v>-92217.730162738691</v>
      </c>
      <c r="C548" s="70">
        <f>+Outflows!C548+Fees!C548+'Ongoing Cash Flows'!C548+'Terminal Value'!C548</f>
        <v>14102.641494880974</v>
      </c>
      <c r="D548" s="70">
        <f>+Outflows!D548+Fees!D548+'Ongoing Cash Flows'!D548+'Terminal Value'!D548</f>
        <v>12020.86855824025</v>
      </c>
      <c r="E548" s="70">
        <f>+Outflows!E548+Fees!E548+'Ongoing Cash Flows'!E548+'Terminal Value'!E548</f>
        <v>10048.512115436855</v>
      </c>
      <c r="F548" s="70">
        <f>+Outflows!F548+Fees!F548+'Ongoing Cash Flows'!F548+'Terminal Value'!F548</f>
        <v>9663.2067910853257</v>
      </c>
      <c r="G548" s="70">
        <f>+Outflows!G548+Fees!G548+'Ongoing Cash Flows'!G548+'Terminal Value'!G548</f>
        <v>9455.1377572070196</v>
      </c>
      <c r="H548" s="70">
        <f>+Outflows!H548+Fees!H548+'Ongoing Cash Flows'!H548+'Terminal Value'!H548</f>
        <v>8445.2091629202114</v>
      </c>
      <c r="I548" s="70">
        <f>+Outflows!I548+Fees!I548+'Ongoing Cash Flows'!I548+'Terminal Value'!I548</f>
        <v>8296.7473459161047</v>
      </c>
      <c r="J548" s="70">
        <f>+Outflows!J548+Fees!J548+'Ongoing Cash Flows'!J548+'Terminal Value'!J548</f>
        <v>8284.3131433811141</v>
      </c>
      <c r="K548" s="70">
        <f>+Outflows!K548+Fees!K548+'Ongoing Cash Flows'!K548+'Terminal Value'!K548</f>
        <v>8275.0913401188027</v>
      </c>
      <c r="L548" s="70">
        <f>+Outflows!L548+Fees!L548+'Ongoing Cash Flows'!L548+'Terminal Value'!L548</f>
        <v>8276.3852085007056</v>
      </c>
      <c r="M548" s="70">
        <f>+Outflows!M548+Fees!M548+'Ongoing Cash Flows'!M548+'Terminal Value'!M548</f>
        <v>8248.3127058159807</v>
      </c>
      <c r="N548" s="70">
        <f>+Outflows!N548+Fees!N548+'Ongoing Cash Flows'!N548+'Terminal Value'!N548</f>
        <v>8230.7324759687981</v>
      </c>
      <c r="O548" s="70">
        <f>+Outflows!O548+Fees!O548+'Ongoing Cash Flows'!O548+'Terminal Value'!O548</f>
        <v>7904.5423886841163</v>
      </c>
      <c r="P548" s="70">
        <f>+Outflows!P548+Fees!P548+'Ongoing Cash Flows'!P548+'Terminal Value'!P548</f>
        <v>7796.7499904429769</v>
      </c>
      <c r="Q548" s="70">
        <f>+Outflows!Q548+Fees!Q548+'Ongoing Cash Flows'!Q548+'Terminal Value'!Q548</f>
        <v>7768.1273438565204</v>
      </c>
      <c r="R548" s="70">
        <f>+Outflows!R548+Fees!R548+'Ongoing Cash Flows'!R548+'Terminal Value'!R548</f>
        <v>1057.7004778745475</v>
      </c>
      <c r="S548" s="70">
        <f>+Outflows!S548+Fees!S548+'Ongoing Cash Flows'!S548+'Terminal Value'!S548</f>
        <v>0</v>
      </c>
      <c r="T548" s="70">
        <f>+Outflows!T548+Fees!T548+'Ongoing Cash Flows'!T548+'Terminal Value'!T548</f>
        <v>0</v>
      </c>
      <c r="U548" s="70">
        <f>+Outflows!U548+Fees!U548+'Ongoing Cash Flows'!U548+'Terminal Value'!U548</f>
        <v>0</v>
      </c>
      <c r="V548" s="70">
        <f>+Outflows!V548+Fees!V548+'Ongoing Cash Flows'!V548+'Terminal Value'!V548</f>
        <v>0</v>
      </c>
      <c r="W548" s="70">
        <f>+Outflows!W548+Fees!W548+'Ongoing Cash Flows'!W548+'Terminal Value'!W548</f>
        <v>0</v>
      </c>
      <c r="X548" s="70">
        <f>+Outflows!X548+Fees!X548+'Ongoing Cash Flows'!X548+'Terminal Value'!X548</f>
        <v>0</v>
      </c>
      <c r="Y548" s="70">
        <f>+Outflows!Y548+Fees!Y548+'Ongoing Cash Flows'!Y548+'Terminal Value'!Y548</f>
        <v>0</v>
      </c>
      <c r="Z548" s="70">
        <f>+Outflows!Z548+Fees!Z548+'Ongoing Cash Flows'!Z548+'Terminal Value'!Z548</f>
        <v>0</v>
      </c>
      <c r="AA548" s="70">
        <f>+Outflows!AA548+Fees!AA548+'Ongoing Cash Flows'!AA548+'Terminal Value'!AA548</f>
        <v>0</v>
      </c>
      <c r="AB548" s="70">
        <f>+Outflows!AB548+Fees!AB548+'Ongoing Cash Flows'!AB548+'Terminal Value'!AB548</f>
        <v>0</v>
      </c>
      <c r="AC548" s="70">
        <f>+Outflows!AC548+Fees!AC548+'Ongoing Cash Flows'!AC548+'Terminal Value'!AC548</f>
        <v>0</v>
      </c>
      <c r="AD548" s="70">
        <f>+Outflows!AD548+Fees!AD548+'Ongoing Cash Flows'!AD548+'Terminal Value'!AD548</f>
        <v>0</v>
      </c>
      <c r="AE548" s="70">
        <f>+Outflows!AE548+Fees!AE548+'Ongoing Cash Flows'!AE548+'Terminal Value'!AE548</f>
        <v>0</v>
      </c>
      <c r="AF548" s="70">
        <f>+Outflows!AF548+Fees!AF548+'Ongoing Cash Flows'!AF548+'Terminal Value'!AF548</f>
        <v>0</v>
      </c>
      <c r="AG548" s="70">
        <f>+Outflows!AG548+Fees!AG548+'Ongoing Cash Flows'!AG548+'Terminal Value'!AG548</f>
        <v>0</v>
      </c>
      <c r="AH548" s="70">
        <f>+Outflows!AH548+Fees!AH548+'Ongoing Cash Flows'!AH548+'Terminal Value'!AH548</f>
        <v>0</v>
      </c>
      <c r="AI548" s="70">
        <f>+Outflows!AI548+Fees!AI548+'Ongoing Cash Flows'!AI548+'Terminal Value'!AI548</f>
        <v>0</v>
      </c>
      <c r="AJ548" s="70">
        <f>+Outflows!AJ548+Fees!AJ548+'Ongoing Cash Flows'!AJ548+'Terminal Value'!AJ548</f>
        <v>0</v>
      </c>
      <c r="AK548" s="70"/>
      <c r="AL548" s="6"/>
      <c r="AM548" s="71"/>
      <c r="AN548" s="72">
        <f t="shared" si="32"/>
        <v>6.0646232962608335E-2</v>
      </c>
      <c r="AO548" s="70">
        <f t="shared" ca="1" si="33"/>
        <v>531.25006006784088</v>
      </c>
      <c r="AP548" s="166">
        <f t="shared" ca="1" si="34"/>
        <v>0</v>
      </c>
      <c r="AQ548" s="166">
        <f t="shared" ca="1" si="35"/>
        <v>2043743.2088165309</v>
      </c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1"/>
      <c r="CM548" s="1"/>
      <c r="CN548" s="1"/>
      <c r="CO548" s="1"/>
      <c r="CP548" s="1"/>
    </row>
    <row r="549" spans="1:94" x14ac:dyDescent="0.2">
      <c r="A549" s="6">
        <v>547</v>
      </c>
      <c r="B549" s="70">
        <f>+Outflows!B549+Fees!B549+'Ongoing Cash Flows'!B549+'Terminal Value'!B549</f>
        <v>-94882.744989815517</v>
      </c>
      <c r="C549" s="70">
        <f>+Outflows!C549+Fees!C549+'Ongoing Cash Flows'!C549+'Terminal Value'!C549</f>
        <v>14138.146971617431</v>
      </c>
      <c r="D549" s="70">
        <f>+Outflows!D549+Fees!D549+'Ongoing Cash Flows'!D549+'Terminal Value'!D549</f>
        <v>12232.39824599597</v>
      </c>
      <c r="E549" s="70">
        <f>+Outflows!E549+Fees!E549+'Ongoing Cash Flows'!E549+'Terminal Value'!E549</f>
        <v>10264.58370318579</v>
      </c>
      <c r="F549" s="70">
        <f>+Outflows!F549+Fees!F549+'Ongoing Cash Flows'!F549+'Terminal Value'!F549</f>
        <v>9691.105272511908</v>
      </c>
      <c r="G549" s="70">
        <f>+Outflows!G549+Fees!G549+'Ongoing Cash Flows'!G549+'Terminal Value'!G549</f>
        <v>9486.7256832985422</v>
      </c>
      <c r="H549" s="70">
        <f>+Outflows!H549+Fees!H549+'Ongoing Cash Flows'!H549+'Terminal Value'!H549</f>
        <v>8509.7617916652252</v>
      </c>
      <c r="I549" s="70">
        <f>+Outflows!I549+Fees!I549+'Ongoing Cash Flows'!I549+'Terminal Value'!I549</f>
        <v>8357.8806540373844</v>
      </c>
      <c r="J549" s="70">
        <f>+Outflows!J549+Fees!J549+'Ongoing Cash Flows'!J549+'Terminal Value'!J549</f>
        <v>8345.4464515023956</v>
      </c>
      <c r="K549" s="70">
        <f>+Outflows!K549+Fees!K549+'Ongoing Cash Flows'!K549+'Terminal Value'!K549</f>
        <v>8336.3282640165598</v>
      </c>
      <c r="L549" s="70">
        <f>+Outflows!L549+Fees!L549+'Ongoing Cash Flows'!L549+'Terminal Value'!L549</f>
        <v>8337.5185166219853</v>
      </c>
      <c r="M549" s="70">
        <f>+Outflows!M549+Fees!M549+'Ongoing Cash Flows'!M549+'Terminal Value'!M549</f>
        <v>8309.5496297137379</v>
      </c>
      <c r="N549" s="70">
        <f>+Outflows!N549+Fees!N549+'Ongoing Cash Flows'!N549+'Terminal Value'!N549</f>
        <v>8291.8657840900778</v>
      </c>
      <c r="O549" s="70">
        <f>+Outflows!O549+Fees!O549+'Ongoing Cash Flows'!O549+'Terminal Value'!O549</f>
        <v>7965.7793125818744</v>
      </c>
      <c r="P549" s="70">
        <f>+Outflows!P549+Fees!P549+'Ongoing Cash Flows'!P549+'Terminal Value'!P549</f>
        <v>7857.8832985642575</v>
      </c>
      <c r="Q549" s="70">
        <f>+Outflows!Q549+Fees!Q549+'Ongoing Cash Flows'!Q549+'Terminal Value'!Q549</f>
        <v>7829.3642677542784</v>
      </c>
      <c r="R549" s="70">
        <f>+Outflows!R549+Fees!R549+'Ongoing Cash Flows'!R549+'Terminal Value'!R549</f>
        <v>1088.267131935188</v>
      </c>
      <c r="S549" s="70">
        <f>+Outflows!S549+Fees!S549+'Ongoing Cash Flows'!S549+'Terminal Value'!S549</f>
        <v>0</v>
      </c>
      <c r="T549" s="70">
        <f>+Outflows!T549+Fees!T549+'Ongoing Cash Flows'!T549+'Terminal Value'!T549</f>
        <v>0</v>
      </c>
      <c r="U549" s="70">
        <f>+Outflows!U549+Fees!U549+'Ongoing Cash Flows'!U549+'Terminal Value'!U549</f>
        <v>0</v>
      </c>
      <c r="V549" s="70">
        <f>+Outflows!V549+Fees!V549+'Ongoing Cash Flows'!V549+'Terminal Value'!V549</f>
        <v>0</v>
      </c>
      <c r="W549" s="70">
        <f>+Outflows!W549+Fees!W549+'Ongoing Cash Flows'!W549+'Terminal Value'!W549</f>
        <v>0</v>
      </c>
      <c r="X549" s="70">
        <f>+Outflows!X549+Fees!X549+'Ongoing Cash Flows'!X549+'Terminal Value'!X549</f>
        <v>0</v>
      </c>
      <c r="Y549" s="70">
        <f>+Outflows!Y549+Fees!Y549+'Ongoing Cash Flows'!Y549+'Terminal Value'!Y549</f>
        <v>0</v>
      </c>
      <c r="Z549" s="70">
        <f>+Outflows!Z549+Fees!Z549+'Ongoing Cash Flows'!Z549+'Terminal Value'!Z549</f>
        <v>0</v>
      </c>
      <c r="AA549" s="70">
        <f>+Outflows!AA549+Fees!AA549+'Ongoing Cash Flows'!AA549+'Terminal Value'!AA549</f>
        <v>0</v>
      </c>
      <c r="AB549" s="70">
        <f>+Outflows!AB549+Fees!AB549+'Ongoing Cash Flows'!AB549+'Terminal Value'!AB549</f>
        <v>0</v>
      </c>
      <c r="AC549" s="70">
        <f>+Outflows!AC549+Fees!AC549+'Ongoing Cash Flows'!AC549+'Terminal Value'!AC549</f>
        <v>0</v>
      </c>
      <c r="AD549" s="70">
        <f>+Outflows!AD549+Fees!AD549+'Ongoing Cash Flows'!AD549+'Terminal Value'!AD549</f>
        <v>0</v>
      </c>
      <c r="AE549" s="70">
        <f>+Outflows!AE549+Fees!AE549+'Ongoing Cash Flows'!AE549+'Terminal Value'!AE549</f>
        <v>0</v>
      </c>
      <c r="AF549" s="70">
        <f>+Outflows!AF549+Fees!AF549+'Ongoing Cash Flows'!AF549+'Terminal Value'!AF549</f>
        <v>0</v>
      </c>
      <c r="AG549" s="70">
        <f>+Outflows!AG549+Fees!AG549+'Ongoing Cash Flows'!AG549+'Terminal Value'!AG549</f>
        <v>0</v>
      </c>
      <c r="AH549" s="70">
        <f>+Outflows!AH549+Fees!AH549+'Ongoing Cash Flows'!AH549+'Terminal Value'!AH549</f>
        <v>0</v>
      </c>
      <c r="AI549" s="70">
        <f>+Outflows!AI549+Fees!AI549+'Ongoing Cash Flows'!AI549+'Terminal Value'!AI549</f>
        <v>0</v>
      </c>
      <c r="AJ549" s="70">
        <f>+Outflows!AJ549+Fees!AJ549+'Ongoing Cash Flows'!AJ549+'Terminal Value'!AJ549</f>
        <v>0</v>
      </c>
      <c r="AK549" s="70"/>
      <c r="AL549" s="6"/>
      <c r="AM549" s="71"/>
      <c r="AN549" s="72">
        <f t="shared" si="32"/>
        <v>5.7298710942268377E-2</v>
      </c>
      <c r="AO549" s="70">
        <f t="shared" ca="1" si="33"/>
        <v>-1207.7217390066053</v>
      </c>
      <c r="AP549" s="166">
        <f t="shared" ca="1" si="34"/>
        <v>95713.712781228911</v>
      </c>
      <c r="AQ549" s="166">
        <f t="shared" ca="1" si="35"/>
        <v>0</v>
      </c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1"/>
      <c r="CM549" s="1"/>
      <c r="CN549" s="1"/>
      <c r="CO549" s="1"/>
      <c r="CP549" s="1"/>
    </row>
    <row r="550" spans="1:94" x14ac:dyDescent="0.2">
      <c r="A550" s="6">
        <v>548</v>
      </c>
      <c r="B550" s="70">
        <f>+Outflows!B550+Fees!B550+'Ongoing Cash Flows'!B550+'Terminal Value'!B550</f>
        <v>-97817.823248653585</v>
      </c>
      <c r="C550" s="70">
        <f>+Outflows!C550+Fees!C550+'Ongoing Cash Flows'!C550+'Terminal Value'!C550</f>
        <v>14244.007140049791</v>
      </c>
      <c r="D550" s="70">
        <f>+Outflows!D550+Fees!D550+'Ongoing Cash Flows'!D550+'Terminal Value'!D550</f>
        <v>12243.607487003708</v>
      </c>
      <c r="E550" s="70">
        <f>+Outflows!E550+Fees!E550+'Ongoing Cash Flows'!E550+'Terminal Value'!E550</f>
        <v>10231.925455223265</v>
      </c>
      <c r="F550" s="70">
        <f>+Outflows!F550+Fees!F550+'Ongoing Cash Flows'!F550+'Terminal Value'!F550</f>
        <v>9922.7752647039924</v>
      </c>
      <c r="G550" s="70">
        <f>+Outflows!G550+Fees!G550+'Ongoing Cash Flows'!G550+'Terminal Value'!G550</f>
        <v>9531.6567326522236</v>
      </c>
      <c r="H550" s="70">
        <f>+Outflows!H550+Fees!H550+'Ongoing Cash Flows'!H550+'Terminal Value'!H550</f>
        <v>8580.855961669582</v>
      </c>
      <c r="I550" s="70">
        <f>+Outflows!I550+Fees!I550+'Ongoing Cash Flows'!I550+'Terminal Value'!I550</f>
        <v>8425.2090012325243</v>
      </c>
      <c r="J550" s="70">
        <f>+Outflows!J550+Fees!J550+'Ongoing Cash Flows'!J550+'Terminal Value'!J550</f>
        <v>8412.7747986975337</v>
      </c>
      <c r="K550" s="70">
        <f>+Outflows!K550+Fees!K550+'Ongoing Cash Flows'!K550+'Terminal Value'!K550</f>
        <v>8403.7707270544015</v>
      </c>
      <c r="L550" s="70">
        <f>+Outflows!L550+Fees!L550+'Ongoing Cash Flows'!L550+'Terminal Value'!L550</f>
        <v>8404.8468638171234</v>
      </c>
      <c r="M550" s="70">
        <f>+Outflows!M550+Fees!M550+'Ongoing Cash Flows'!M550+'Terminal Value'!M550</f>
        <v>8376.9920927515795</v>
      </c>
      <c r="N550" s="70">
        <f>+Outflows!N550+Fees!N550+'Ongoing Cash Flows'!N550+'Terminal Value'!N550</f>
        <v>8359.1941312852177</v>
      </c>
      <c r="O550" s="70">
        <f>+Outflows!O550+Fees!O550+'Ongoing Cash Flows'!O550+'Terminal Value'!O550</f>
        <v>8033.221775619716</v>
      </c>
      <c r="P550" s="70">
        <f>+Outflows!P550+Fees!P550+'Ongoing Cash Flows'!P550+'Terminal Value'!P550</f>
        <v>7925.2116457593957</v>
      </c>
      <c r="Q550" s="70">
        <f>+Outflows!Q550+Fees!Q550+'Ongoing Cash Flows'!Q550+'Terminal Value'!Q550</f>
        <v>7896.8067307921201</v>
      </c>
      <c r="R550" s="70">
        <f>+Outflows!R550+Fees!R550+'Ongoing Cash Flows'!R550+'Terminal Value'!R550</f>
        <v>1121.9313055327571</v>
      </c>
      <c r="S550" s="70">
        <f>+Outflows!S550+Fees!S550+'Ongoing Cash Flows'!S550+'Terminal Value'!S550</f>
        <v>0</v>
      </c>
      <c r="T550" s="70">
        <f>+Outflows!T550+Fees!T550+'Ongoing Cash Flows'!T550+'Terminal Value'!T550</f>
        <v>0</v>
      </c>
      <c r="U550" s="70">
        <f>+Outflows!U550+Fees!U550+'Ongoing Cash Flows'!U550+'Terminal Value'!U550</f>
        <v>0</v>
      </c>
      <c r="V550" s="70">
        <f>+Outflows!V550+Fees!V550+'Ongoing Cash Flows'!V550+'Terminal Value'!V550</f>
        <v>0</v>
      </c>
      <c r="W550" s="70">
        <f>+Outflows!W550+Fees!W550+'Ongoing Cash Flows'!W550+'Terminal Value'!W550</f>
        <v>0</v>
      </c>
      <c r="X550" s="70">
        <f>+Outflows!X550+Fees!X550+'Ongoing Cash Flows'!X550+'Terminal Value'!X550</f>
        <v>0</v>
      </c>
      <c r="Y550" s="70">
        <f>+Outflows!Y550+Fees!Y550+'Ongoing Cash Flows'!Y550+'Terminal Value'!Y550</f>
        <v>0</v>
      </c>
      <c r="Z550" s="70">
        <f>+Outflows!Z550+Fees!Z550+'Ongoing Cash Flows'!Z550+'Terminal Value'!Z550</f>
        <v>0</v>
      </c>
      <c r="AA550" s="70">
        <f>+Outflows!AA550+Fees!AA550+'Ongoing Cash Flows'!AA550+'Terminal Value'!AA550</f>
        <v>0</v>
      </c>
      <c r="AB550" s="70">
        <f>+Outflows!AB550+Fees!AB550+'Ongoing Cash Flows'!AB550+'Terminal Value'!AB550</f>
        <v>0</v>
      </c>
      <c r="AC550" s="70">
        <f>+Outflows!AC550+Fees!AC550+'Ongoing Cash Flows'!AC550+'Terminal Value'!AC550</f>
        <v>0</v>
      </c>
      <c r="AD550" s="70">
        <f>+Outflows!AD550+Fees!AD550+'Ongoing Cash Flows'!AD550+'Terminal Value'!AD550</f>
        <v>0</v>
      </c>
      <c r="AE550" s="70">
        <f>+Outflows!AE550+Fees!AE550+'Ongoing Cash Flows'!AE550+'Terminal Value'!AE550</f>
        <v>0</v>
      </c>
      <c r="AF550" s="70">
        <f>+Outflows!AF550+Fees!AF550+'Ongoing Cash Flows'!AF550+'Terminal Value'!AF550</f>
        <v>0</v>
      </c>
      <c r="AG550" s="70">
        <f>+Outflows!AG550+Fees!AG550+'Ongoing Cash Flows'!AG550+'Terminal Value'!AG550</f>
        <v>0</v>
      </c>
      <c r="AH550" s="70">
        <f>+Outflows!AH550+Fees!AH550+'Ongoing Cash Flows'!AH550+'Terminal Value'!AH550</f>
        <v>0</v>
      </c>
      <c r="AI550" s="70">
        <f>+Outflows!AI550+Fees!AI550+'Ongoing Cash Flows'!AI550+'Terminal Value'!AI550</f>
        <v>0</v>
      </c>
      <c r="AJ550" s="70">
        <f>+Outflows!AJ550+Fees!AJ550+'Ongoing Cash Flows'!AJ550+'Terminal Value'!AJ550</f>
        <v>0</v>
      </c>
      <c r="AK550" s="70"/>
      <c r="AL550" s="6"/>
      <c r="AM550" s="71"/>
      <c r="AN550" s="72">
        <f t="shared" si="32"/>
        <v>5.3460875153541573E-2</v>
      </c>
      <c r="AO550" s="70">
        <f t="shared" ca="1" si="33"/>
        <v>-3305.6534207627537</v>
      </c>
      <c r="AP550" s="166">
        <f t="shared" ca="1" si="34"/>
        <v>5795131.8573723789</v>
      </c>
      <c r="AQ550" s="166">
        <f t="shared" ca="1" si="35"/>
        <v>0</v>
      </c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1"/>
      <c r="CM550" s="1"/>
      <c r="CN550" s="1"/>
      <c r="CO550" s="1"/>
      <c r="CP550" s="1"/>
    </row>
    <row r="551" spans="1:94" x14ac:dyDescent="0.2">
      <c r="A551" s="6">
        <v>549</v>
      </c>
      <c r="B551" s="70">
        <f>+Outflows!B551+Fees!B551+'Ongoing Cash Flows'!B551+'Terminal Value'!B551</f>
        <v>-102914.85711249283</v>
      </c>
      <c r="C551" s="70">
        <f>+Outflows!C551+Fees!C551+'Ongoing Cash Flows'!C551+'Terminal Value'!C551</f>
        <v>14344.601350830671</v>
      </c>
      <c r="D551" s="70">
        <f>+Outflows!D551+Fees!D551+'Ongoing Cash Flows'!D551+'Terminal Value'!D551</f>
        <v>12493.902093495679</v>
      </c>
      <c r="E551" s="70">
        <f>+Outflows!E551+Fees!E551+'Ongoing Cash Flows'!E551+'Terminal Value'!E551</f>
        <v>10428.642761373272</v>
      </c>
      <c r="F551" s="70">
        <f>+Outflows!F551+Fees!F551+'Ongoing Cash Flows'!F551+'Terminal Value'!F551</f>
        <v>10026.829425489253</v>
      </c>
      <c r="G551" s="70">
        <f>+Outflows!G551+Fees!G551+'Ongoing Cash Flows'!G551+'Terminal Value'!G551</f>
        <v>9758.980864710149</v>
      </c>
      <c r="H551" s="70">
        <f>+Outflows!H551+Fees!H551+'Ongoing Cash Flows'!H551+'Terminal Value'!H551</f>
        <v>8704.3175392076246</v>
      </c>
      <c r="I551" s="70">
        <f>+Outflows!I551+Fees!I551+'Ongoing Cash Flows'!I551+'Terminal Value'!I551</f>
        <v>8542.1308804419041</v>
      </c>
      <c r="J551" s="70">
        <f>+Outflows!J551+Fees!J551+'Ongoing Cash Flows'!J551+'Terminal Value'!J551</f>
        <v>8529.6966779069153</v>
      </c>
      <c r="K551" s="70">
        <f>+Outflows!K551+Fees!K551+'Ongoing Cash Flows'!K551+'Terminal Value'!K551</f>
        <v>8520.8907789404093</v>
      </c>
      <c r="L551" s="70">
        <f>+Outflows!L551+Fees!L551+'Ongoing Cash Flows'!L551+'Terminal Value'!L551</f>
        <v>8521.768743026505</v>
      </c>
      <c r="M551" s="70">
        <f>+Outflows!M551+Fees!M551+'Ongoing Cash Flows'!M551+'Terminal Value'!M551</f>
        <v>8494.1121446375873</v>
      </c>
      <c r="N551" s="70">
        <f>+Outflows!N551+Fees!N551+'Ongoing Cash Flows'!N551+'Terminal Value'!N551</f>
        <v>8476.1160104945975</v>
      </c>
      <c r="O551" s="70">
        <f>+Outflows!O551+Fees!O551+'Ongoing Cash Flows'!O551+'Terminal Value'!O551</f>
        <v>8150.3418275057229</v>
      </c>
      <c r="P551" s="70">
        <f>+Outflows!P551+Fees!P551+'Ongoing Cash Flows'!P551+'Terminal Value'!P551</f>
        <v>8042.1335249687763</v>
      </c>
      <c r="Q551" s="70">
        <f>+Outflows!Q551+Fees!Q551+'Ongoing Cash Flows'!Q551+'Terminal Value'!Q551</f>
        <v>8013.926782678127</v>
      </c>
      <c r="R551" s="70">
        <f>+Outflows!R551+Fees!R551+'Ongoing Cash Flows'!R551+'Terminal Value'!R551</f>
        <v>1180.3922451374476</v>
      </c>
      <c r="S551" s="70">
        <f>+Outflows!S551+Fees!S551+'Ongoing Cash Flows'!S551+'Terminal Value'!S551</f>
        <v>0</v>
      </c>
      <c r="T551" s="70">
        <f>+Outflows!T551+Fees!T551+'Ongoing Cash Flows'!T551+'Terminal Value'!T551</f>
        <v>0</v>
      </c>
      <c r="U551" s="70">
        <f>+Outflows!U551+Fees!U551+'Ongoing Cash Flows'!U551+'Terminal Value'!U551</f>
        <v>0</v>
      </c>
      <c r="V551" s="70">
        <f>+Outflows!V551+Fees!V551+'Ongoing Cash Flows'!V551+'Terminal Value'!V551</f>
        <v>0</v>
      </c>
      <c r="W551" s="70">
        <f>+Outflows!W551+Fees!W551+'Ongoing Cash Flows'!W551+'Terminal Value'!W551</f>
        <v>0</v>
      </c>
      <c r="X551" s="70">
        <f>+Outflows!X551+Fees!X551+'Ongoing Cash Flows'!X551+'Terminal Value'!X551</f>
        <v>0</v>
      </c>
      <c r="Y551" s="70">
        <f>+Outflows!Y551+Fees!Y551+'Ongoing Cash Flows'!Y551+'Terminal Value'!Y551</f>
        <v>0</v>
      </c>
      <c r="Z551" s="70">
        <f>+Outflows!Z551+Fees!Z551+'Ongoing Cash Flows'!Z551+'Terminal Value'!Z551</f>
        <v>0</v>
      </c>
      <c r="AA551" s="70">
        <f>+Outflows!AA551+Fees!AA551+'Ongoing Cash Flows'!AA551+'Terminal Value'!AA551</f>
        <v>0</v>
      </c>
      <c r="AB551" s="70">
        <f>+Outflows!AB551+Fees!AB551+'Ongoing Cash Flows'!AB551+'Terminal Value'!AB551</f>
        <v>0</v>
      </c>
      <c r="AC551" s="70">
        <f>+Outflows!AC551+Fees!AC551+'Ongoing Cash Flows'!AC551+'Terminal Value'!AC551</f>
        <v>0</v>
      </c>
      <c r="AD551" s="70">
        <f>+Outflows!AD551+Fees!AD551+'Ongoing Cash Flows'!AD551+'Terminal Value'!AD551</f>
        <v>0</v>
      </c>
      <c r="AE551" s="70">
        <f>+Outflows!AE551+Fees!AE551+'Ongoing Cash Flows'!AE551+'Terminal Value'!AE551</f>
        <v>0</v>
      </c>
      <c r="AF551" s="70">
        <f>+Outflows!AF551+Fees!AF551+'Ongoing Cash Flows'!AF551+'Terminal Value'!AF551</f>
        <v>0</v>
      </c>
      <c r="AG551" s="70">
        <f>+Outflows!AG551+Fees!AG551+'Ongoing Cash Flows'!AG551+'Terminal Value'!AG551</f>
        <v>0</v>
      </c>
      <c r="AH551" s="70">
        <f>+Outflows!AH551+Fees!AH551+'Ongoing Cash Flows'!AH551+'Terminal Value'!AH551</f>
        <v>0</v>
      </c>
      <c r="AI551" s="70">
        <f>+Outflows!AI551+Fees!AI551+'Ongoing Cash Flows'!AI551+'Terminal Value'!AI551</f>
        <v>0</v>
      </c>
      <c r="AJ551" s="70">
        <f>+Outflows!AJ551+Fees!AJ551+'Ongoing Cash Flows'!AJ551+'Terminal Value'!AJ551</f>
        <v>0</v>
      </c>
      <c r="AK551" s="70"/>
      <c r="AL551" s="6"/>
      <c r="AM551" s="71"/>
      <c r="AN551" s="72">
        <f t="shared" si="32"/>
        <v>4.7606757283210746E-2</v>
      </c>
      <c r="AO551" s="70">
        <f t="shared" ca="1" si="33"/>
        <v>-6747.440598324959</v>
      </c>
      <c r="AP551" s="166">
        <f t="shared" ca="1" si="34"/>
        <v>34211914.51890289</v>
      </c>
      <c r="AQ551" s="166">
        <f t="shared" ca="1" si="35"/>
        <v>0</v>
      </c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1"/>
      <c r="CM551" s="1"/>
      <c r="CN551" s="1"/>
      <c r="CO551" s="1"/>
      <c r="CP551" s="1"/>
    </row>
    <row r="552" spans="1:94" x14ac:dyDescent="0.2">
      <c r="A552" s="6">
        <v>550</v>
      </c>
      <c r="B552" s="70">
        <f>+Outflows!B552+Fees!B552+'Ongoing Cash Flows'!B552+'Terminal Value'!B552</f>
        <v>-97805.891100105786</v>
      </c>
      <c r="C552" s="70">
        <f>+Outflows!C552+Fees!C552+'Ongoing Cash Flows'!C552+'Terminal Value'!C552</f>
        <v>14293.322754736193</v>
      </c>
      <c r="D552" s="70">
        <f>+Outflows!D552+Fees!D552+'Ongoing Cash Flows'!D552+'Terminal Value'!D552</f>
        <v>12300.71088893613</v>
      </c>
      <c r="E552" s="70">
        <f>+Outflows!E552+Fees!E552+'Ongoing Cash Flows'!E552+'Terminal Value'!E552</f>
        <v>10246.739940269243</v>
      </c>
      <c r="F552" s="70">
        <f>+Outflows!F552+Fees!F552+'Ongoing Cash Flows'!F552+'Terminal Value'!F552</f>
        <v>9872.5020339663733</v>
      </c>
      <c r="G552" s="70">
        <f>+Outflows!G552+Fees!G552+'Ongoing Cash Flows'!G552+'Terminal Value'!G552</f>
        <v>9571.264607164776</v>
      </c>
      <c r="H552" s="70">
        <f>+Outflows!H552+Fees!H552+'Ongoing Cash Flows'!H552+'Terminal Value'!H552</f>
        <v>8580.5669383037421</v>
      </c>
      <c r="I552" s="70">
        <f>+Outflows!I552+Fees!I552+'Ongoing Cash Flows'!I552+'Terminal Value'!I552</f>
        <v>8424.9352872905547</v>
      </c>
      <c r="J552" s="70">
        <f>+Outflows!J552+Fees!J552+'Ongoing Cash Flows'!J552+'Terminal Value'!J552</f>
        <v>8412.5010847555659</v>
      </c>
      <c r="K552" s="70">
        <f>+Outflows!K552+Fees!K552+'Ongoing Cash Flows'!K552+'Terminal Value'!K552</f>
        <v>8403.4965491904986</v>
      </c>
      <c r="L552" s="70">
        <f>+Outflows!L552+Fees!L552+'Ongoing Cash Flows'!L552+'Terminal Value'!L552</f>
        <v>8404.5731498751557</v>
      </c>
      <c r="M552" s="70">
        <f>+Outflows!M552+Fees!M552+'Ongoing Cash Flows'!M552+'Terminal Value'!M552</f>
        <v>8376.7179148876767</v>
      </c>
      <c r="N552" s="70">
        <f>+Outflows!N552+Fees!N552+'Ongoing Cash Flows'!N552+'Terminal Value'!N552</f>
        <v>8358.9204173432481</v>
      </c>
      <c r="O552" s="70">
        <f>+Outflows!O552+Fees!O552+'Ongoing Cash Flows'!O552+'Terminal Value'!O552</f>
        <v>8032.9475977558131</v>
      </c>
      <c r="P552" s="70">
        <f>+Outflows!P552+Fees!P552+'Ongoing Cash Flows'!P552+'Terminal Value'!P552</f>
        <v>7924.9379318174279</v>
      </c>
      <c r="Q552" s="70">
        <f>+Outflows!Q552+Fees!Q552+'Ongoing Cash Flows'!Q552+'Terminal Value'!Q552</f>
        <v>7896.5325529282163</v>
      </c>
      <c r="R552" s="70">
        <f>+Outflows!R552+Fees!R552+'Ongoing Cash Flows'!R552+'Terminal Value'!R552</f>
        <v>1121.7944485617732</v>
      </c>
      <c r="S552" s="70">
        <f>+Outflows!S552+Fees!S552+'Ongoing Cash Flows'!S552+'Terminal Value'!S552</f>
        <v>0</v>
      </c>
      <c r="T552" s="70">
        <f>+Outflows!T552+Fees!T552+'Ongoing Cash Flows'!T552+'Terminal Value'!T552</f>
        <v>0</v>
      </c>
      <c r="U552" s="70">
        <f>+Outflows!U552+Fees!U552+'Ongoing Cash Flows'!U552+'Terminal Value'!U552</f>
        <v>0</v>
      </c>
      <c r="V552" s="70">
        <f>+Outflows!V552+Fees!V552+'Ongoing Cash Flows'!V552+'Terminal Value'!V552</f>
        <v>0</v>
      </c>
      <c r="W552" s="70">
        <f>+Outflows!W552+Fees!W552+'Ongoing Cash Flows'!W552+'Terminal Value'!W552</f>
        <v>0</v>
      </c>
      <c r="X552" s="70">
        <f>+Outflows!X552+Fees!X552+'Ongoing Cash Flows'!X552+'Terminal Value'!X552</f>
        <v>0</v>
      </c>
      <c r="Y552" s="70">
        <f>+Outflows!Y552+Fees!Y552+'Ongoing Cash Flows'!Y552+'Terminal Value'!Y552</f>
        <v>0</v>
      </c>
      <c r="Z552" s="70">
        <f>+Outflows!Z552+Fees!Z552+'Ongoing Cash Flows'!Z552+'Terminal Value'!Z552</f>
        <v>0</v>
      </c>
      <c r="AA552" s="70">
        <f>+Outflows!AA552+Fees!AA552+'Ongoing Cash Flows'!AA552+'Terminal Value'!AA552</f>
        <v>0</v>
      </c>
      <c r="AB552" s="70">
        <f>+Outflows!AB552+Fees!AB552+'Ongoing Cash Flows'!AB552+'Terminal Value'!AB552</f>
        <v>0</v>
      </c>
      <c r="AC552" s="70">
        <f>+Outflows!AC552+Fees!AC552+'Ongoing Cash Flows'!AC552+'Terminal Value'!AC552</f>
        <v>0</v>
      </c>
      <c r="AD552" s="70">
        <f>+Outflows!AD552+Fees!AD552+'Ongoing Cash Flows'!AD552+'Terminal Value'!AD552</f>
        <v>0</v>
      </c>
      <c r="AE552" s="70">
        <f>+Outflows!AE552+Fees!AE552+'Ongoing Cash Flows'!AE552+'Terminal Value'!AE552</f>
        <v>0</v>
      </c>
      <c r="AF552" s="70">
        <f>+Outflows!AF552+Fees!AF552+'Ongoing Cash Flows'!AF552+'Terminal Value'!AF552</f>
        <v>0</v>
      </c>
      <c r="AG552" s="70">
        <f>+Outflows!AG552+Fees!AG552+'Ongoing Cash Flows'!AG552+'Terminal Value'!AG552</f>
        <v>0</v>
      </c>
      <c r="AH552" s="70">
        <f>+Outflows!AH552+Fees!AH552+'Ongoing Cash Flows'!AH552+'Terminal Value'!AH552</f>
        <v>0</v>
      </c>
      <c r="AI552" s="70">
        <f>+Outflows!AI552+Fees!AI552+'Ongoing Cash Flows'!AI552+'Terminal Value'!AI552</f>
        <v>0</v>
      </c>
      <c r="AJ552" s="70">
        <f>+Outflows!AJ552+Fees!AJ552+'Ongoing Cash Flows'!AJ552+'Terminal Value'!AJ552</f>
        <v>0</v>
      </c>
      <c r="AK552" s="70"/>
      <c r="AL552" s="6"/>
      <c r="AM552" s="71"/>
      <c r="AN552" s="72">
        <f t="shared" si="32"/>
        <v>5.3647753596305844E-2</v>
      </c>
      <c r="AO552" s="70">
        <f t="shared" ca="1" si="33"/>
        <v>-3202.9020485144847</v>
      </c>
      <c r="AP552" s="166">
        <f t="shared" ca="1" si="34"/>
        <v>5310981.2988669546</v>
      </c>
      <c r="AQ552" s="166">
        <f t="shared" ca="1" si="35"/>
        <v>0</v>
      </c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1"/>
      <c r="CM552" s="1"/>
      <c r="CN552" s="1"/>
      <c r="CO552" s="1"/>
      <c r="CP552" s="1"/>
    </row>
    <row r="553" spans="1:94" x14ac:dyDescent="0.2">
      <c r="A553" s="6">
        <v>551</v>
      </c>
      <c r="B553" s="70">
        <f>+Outflows!B553+Fees!B553+'Ongoing Cash Flows'!B553+'Terminal Value'!B553</f>
        <v>-93343.407635988391</v>
      </c>
      <c r="C553" s="70">
        <f>+Outflows!C553+Fees!C553+'Ongoing Cash Flows'!C553+'Terminal Value'!C553</f>
        <v>14090.577944998251</v>
      </c>
      <c r="D553" s="70">
        <f>+Outflows!D553+Fees!D553+'Ongoing Cash Flows'!D553+'Terminal Value'!D553</f>
        <v>12084.706366858522</v>
      </c>
      <c r="E553" s="70">
        <f>+Outflows!E553+Fees!E553+'Ongoing Cash Flows'!E553+'Terminal Value'!E553</f>
        <v>10088.327061593454</v>
      </c>
      <c r="F553" s="70">
        <f>+Outflows!F553+Fees!F553+'Ongoing Cash Flows'!F553+'Terminal Value'!F553</f>
        <v>9710.8651663290057</v>
      </c>
      <c r="G553" s="70">
        <f>+Outflows!G553+Fees!G553+'Ongoing Cash Flows'!G553+'Terminal Value'!G553</f>
        <v>9428.6901184368126</v>
      </c>
      <c r="H553" s="70">
        <f>+Outflows!H553+Fees!H553+'Ongoing Cash Flows'!H553+'Terminal Value'!H553</f>
        <v>8472.475592839859</v>
      </c>
      <c r="I553" s="70">
        <f>+Outflows!I553+Fees!I553+'Ongoing Cash Flows'!I553+'Terminal Value'!I553</f>
        <v>8322.569486610475</v>
      </c>
      <c r="J553" s="70">
        <f>+Outflows!J553+Fees!J553+'Ongoing Cash Flows'!J553+'Terminal Value'!J553</f>
        <v>8310.1352840754844</v>
      </c>
      <c r="K553" s="70">
        <f>+Outflows!K553+Fees!K553+'Ongoing Cash Flows'!K553+'Terminal Value'!K553</f>
        <v>8300.957247153332</v>
      </c>
      <c r="L553" s="70">
        <f>+Outflows!L553+Fees!L553+'Ongoing Cash Flows'!L553+'Terminal Value'!L553</f>
        <v>8302.2073491950741</v>
      </c>
      <c r="M553" s="70">
        <f>+Outflows!M553+Fees!M553+'Ongoing Cash Flows'!M553+'Terminal Value'!M553</f>
        <v>8274.1786128505082</v>
      </c>
      <c r="N553" s="70">
        <f>+Outflows!N553+Fees!N553+'Ongoing Cash Flows'!N553+'Terminal Value'!N553</f>
        <v>8256.5546166631684</v>
      </c>
      <c r="O553" s="70">
        <f>+Outflows!O553+Fees!O553+'Ongoing Cash Flows'!O553+'Terminal Value'!O553</f>
        <v>7930.4082957186465</v>
      </c>
      <c r="P553" s="70">
        <f>+Outflows!P553+Fees!P553+'Ongoing Cash Flows'!P553+'Terminal Value'!P553</f>
        <v>7822.5721311373463</v>
      </c>
      <c r="Q553" s="70">
        <f>+Outflows!Q553+Fees!Q553+'Ongoing Cash Flows'!Q553+'Terminal Value'!Q553</f>
        <v>7793.9932508910497</v>
      </c>
      <c r="R553" s="70">
        <f>+Outflows!R553+Fees!R553+'Ongoing Cash Flows'!R553+'Terminal Value'!R553</f>
        <v>1070.6115482217324</v>
      </c>
      <c r="S553" s="70">
        <f>+Outflows!S553+Fees!S553+'Ongoing Cash Flows'!S553+'Terminal Value'!S553</f>
        <v>0</v>
      </c>
      <c r="T553" s="70">
        <f>+Outflows!T553+Fees!T553+'Ongoing Cash Flows'!T553+'Terminal Value'!T553</f>
        <v>0</v>
      </c>
      <c r="U553" s="70">
        <f>+Outflows!U553+Fees!U553+'Ongoing Cash Flows'!U553+'Terminal Value'!U553</f>
        <v>0</v>
      </c>
      <c r="V553" s="70">
        <f>+Outflows!V553+Fees!V553+'Ongoing Cash Flows'!V553+'Terminal Value'!V553</f>
        <v>0</v>
      </c>
      <c r="W553" s="70">
        <f>+Outflows!W553+Fees!W553+'Ongoing Cash Flows'!W553+'Terminal Value'!W553</f>
        <v>0</v>
      </c>
      <c r="X553" s="70">
        <f>+Outflows!X553+Fees!X553+'Ongoing Cash Flows'!X553+'Terminal Value'!X553</f>
        <v>0</v>
      </c>
      <c r="Y553" s="70">
        <f>+Outflows!Y553+Fees!Y553+'Ongoing Cash Flows'!Y553+'Terminal Value'!Y553</f>
        <v>0</v>
      </c>
      <c r="Z553" s="70">
        <f>+Outflows!Z553+Fees!Z553+'Ongoing Cash Flows'!Z553+'Terminal Value'!Z553</f>
        <v>0</v>
      </c>
      <c r="AA553" s="70">
        <f>+Outflows!AA553+Fees!AA553+'Ongoing Cash Flows'!AA553+'Terminal Value'!AA553</f>
        <v>0</v>
      </c>
      <c r="AB553" s="70">
        <f>+Outflows!AB553+Fees!AB553+'Ongoing Cash Flows'!AB553+'Terminal Value'!AB553</f>
        <v>0</v>
      </c>
      <c r="AC553" s="70">
        <f>+Outflows!AC553+Fees!AC553+'Ongoing Cash Flows'!AC553+'Terminal Value'!AC553</f>
        <v>0</v>
      </c>
      <c r="AD553" s="70">
        <f>+Outflows!AD553+Fees!AD553+'Ongoing Cash Flows'!AD553+'Terminal Value'!AD553</f>
        <v>0</v>
      </c>
      <c r="AE553" s="70">
        <f>+Outflows!AE553+Fees!AE553+'Ongoing Cash Flows'!AE553+'Terminal Value'!AE553</f>
        <v>0</v>
      </c>
      <c r="AF553" s="70">
        <f>+Outflows!AF553+Fees!AF553+'Ongoing Cash Flows'!AF553+'Terminal Value'!AF553</f>
        <v>0</v>
      </c>
      <c r="AG553" s="70">
        <f>+Outflows!AG553+Fees!AG553+'Ongoing Cash Flows'!AG553+'Terminal Value'!AG553</f>
        <v>0</v>
      </c>
      <c r="AH553" s="70">
        <f>+Outflows!AH553+Fees!AH553+'Ongoing Cash Flows'!AH553+'Terminal Value'!AH553</f>
        <v>0</v>
      </c>
      <c r="AI553" s="70">
        <f>+Outflows!AI553+Fees!AI553+'Ongoing Cash Flows'!AI553+'Terminal Value'!AI553</f>
        <v>0</v>
      </c>
      <c r="AJ553" s="70">
        <f>+Outflows!AJ553+Fees!AJ553+'Ongoing Cash Flows'!AJ553+'Terminal Value'!AJ553</f>
        <v>0</v>
      </c>
      <c r="AK553" s="70"/>
      <c r="AL553" s="6"/>
      <c r="AM553" s="71"/>
      <c r="AN553" s="72">
        <f t="shared" si="32"/>
        <v>5.9044775366783139E-2</v>
      </c>
      <c r="AO553" s="70">
        <f t="shared" ca="1" si="33"/>
        <v>-290.09042397553458</v>
      </c>
      <c r="AP553" s="166">
        <f t="shared" ca="1" si="34"/>
        <v>0</v>
      </c>
      <c r="AQ553" s="166">
        <f t="shared" ca="1" si="35"/>
        <v>369974.12835465814</v>
      </c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1"/>
      <c r="CM553" s="1"/>
      <c r="CN553" s="1"/>
      <c r="CO553" s="1"/>
      <c r="CP553" s="1"/>
    </row>
    <row r="554" spans="1:94" x14ac:dyDescent="0.2">
      <c r="A554" s="6">
        <v>552</v>
      </c>
      <c r="B554" s="70">
        <f>+Outflows!B554+Fees!B554+'Ongoing Cash Flows'!B554+'Terminal Value'!B554</f>
        <v>-100600.47092403307</v>
      </c>
      <c r="C554" s="70">
        <f>+Outflows!C554+Fees!C554+'Ongoing Cash Flows'!C554+'Terminal Value'!C554</f>
        <v>14322.909531315832</v>
      </c>
      <c r="D554" s="70">
        <f>+Outflows!D554+Fees!D554+'Ongoing Cash Flows'!D554+'Terminal Value'!D554</f>
        <v>12373.76120864533</v>
      </c>
      <c r="E554" s="70">
        <f>+Outflows!E554+Fees!E554+'Ongoing Cash Flows'!E554+'Terminal Value'!E554</f>
        <v>10420.34337556898</v>
      </c>
      <c r="F554" s="70">
        <f>+Outflows!F554+Fees!F554+'Ongoing Cash Flows'!F554+'Terminal Value'!F554</f>
        <v>9990.9340617562666</v>
      </c>
      <c r="G554" s="70">
        <f>+Outflows!G554+Fees!G554+'Ongoing Cash Flows'!G554+'Terminal Value'!G554</f>
        <v>9626.7109449134696</v>
      </c>
      <c r="H554" s="70">
        <f>+Outflows!H554+Fees!H554+'Ongoing Cash Flows'!H554+'Terminal Value'!H554</f>
        <v>8648.2579214980669</v>
      </c>
      <c r="I554" s="70">
        <f>+Outflows!I554+Fees!I554+'Ongoing Cash Flows'!I554+'Terminal Value'!I554</f>
        <v>8489.0407127875878</v>
      </c>
      <c r="J554" s="70">
        <f>+Outflows!J554+Fees!J554+'Ongoing Cash Flows'!J554+'Terminal Value'!J554</f>
        <v>8476.6065102525972</v>
      </c>
      <c r="K554" s="70">
        <f>+Outflows!K554+Fees!K554+'Ongoing Cash Flows'!K554+'Terminal Value'!K554</f>
        <v>8467.7106279510845</v>
      </c>
      <c r="L554" s="70">
        <f>+Outflows!L554+Fees!L554+'Ongoing Cash Flows'!L554+'Terminal Value'!L554</f>
        <v>8468.6785753721888</v>
      </c>
      <c r="M554" s="70">
        <f>+Outflows!M554+Fees!M554+'Ongoing Cash Flows'!M554+'Terminal Value'!M554</f>
        <v>8440.9319936482625</v>
      </c>
      <c r="N554" s="70">
        <f>+Outflows!N554+Fees!N554+'Ongoing Cash Flows'!N554+'Terminal Value'!N554</f>
        <v>8423.0258428402813</v>
      </c>
      <c r="O554" s="70">
        <f>+Outflows!O554+Fees!O554+'Ongoing Cash Flows'!O554+'Terminal Value'!O554</f>
        <v>8097.1616765163999</v>
      </c>
      <c r="P554" s="70">
        <f>+Outflows!P554+Fees!P554+'Ongoing Cash Flows'!P554+'Terminal Value'!P554</f>
        <v>7989.0433573144601</v>
      </c>
      <c r="Q554" s="70">
        <f>+Outflows!Q554+Fees!Q554+'Ongoing Cash Flows'!Q554+'Terminal Value'!Q554</f>
        <v>7960.746631688804</v>
      </c>
      <c r="R554" s="70">
        <f>+Outflows!R554+Fees!R554+'Ongoing Cash Flows'!R554+'Terminal Value'!R554</f>
        <v>1153.8471613102895</v>
      </c>
      <c r="S554" s="70">
        <f>+Outflows!S554+Fees!S554+'Ongoing Cash Flows'!S554+'Terminal Value'!S554</f>
        <v>0</v>
      </c>
      <c r="T554" s="70">
        <f>+Outflows!T554+Fees!T554+'Ongoing Cash Flows'!T554+'Terminal Value'!T554</f>
        <v>0</v>
      </c>
      <c r="U554" s="70">
        <f>+Outflows!U554+Fees!U554+'Ongoing Cash Flows'!U554+'Terminal Value'!U554</f>
        <v>0</v>
      </c>
      <c r="V554" s="70">
        <f>+Outflows!V554+Fees!V554+'Ongoing Cash Flows'!V554+'Terminal Value'!V554</f>
        <v>0</v>
      </c>
      <c r="W554" s="70">
        <f>+Outflows!W554+Fees!W554+'Ongoing Cash Flows'!W554+'Terminal Value'!W554</f>
        <v>0</v>
      </c>
      <c r="X554" s="70">
        <f>+Outflows!X554+Fees!X554+'Ongoing Cash Flows'!X554+'Terminal Value'!X554</f>
        <v>0</v>
      </c>
      <c r="Y554" s="70">
        <f>+Outflows!Y554+Fees!Y554+'Ongoing Cash Flows'!Y554+'Terminal Value'!Y554</f>
        <v>0</v>
      </c>
      <c r="Z554" s="70">
        <f>+Outflows!Z554+Fees!Z554+'Ongoing Cash Flows'!Z554+'Terminal Value'!Z554</f>
        <v>0</v>
      </c>
      <c r="AA554" s="70">
        <f>+Outflows!AA554+Fees!AA554+'Ongoing Cash Flows'!AA554+'Terminal Value'!AA554</f>
        <v>0</v>
      </c>
      <c r="AB554" s="70">
        <f>+Outflows!AB554+Fees!AB554+'Ongoing Cash Flows'!AB554+'Terminal Value'!AB554</f>
        <v>0</v>
      </c>
      <c r="AC554" s="70">
        <f>+Outflows!AC554+Fees!AC554+'Ongoing Cash Flows'!AC554+'Terminal Value'!AC554</f>
        <v>0</v>
      </c>
      <c r="AD554" s="70">
        <f>+Outflows!AD554+Fees!AD554+'Ongoing Cash Flows'!AD554+'Terminal Value'!AD554</f>
        <v>0</v>
      </c>
      <c r="AE554" s="70">
        <f>+Outflows!AE554+Fees!AE554+'Ongoing Cash Flows'!AE554+'Terminal Value'!AE554</f>
        <v>0</v>
      </c>
      <c r="AF554" s="70">
        <f>+Outflows!AF554+Fees!AF554+'Ongoing Cash Flows'!AF554+'Terminal Value'!AF554</f>
        <v>0</v>
      </c>
      <c r="AG554" s="70">
        <f>+Outflows!AG554+Fees!AG554+'Ongoing Cash Flows'!AG554+'Terminal Value'!AG554</f>
        <v>0</v>
      </c>
      <c r="AH554" s="70">
        <f>+Outflows!AH554+Fees!AH554+'Ongoing Cash Flows'!AH554+'Terminal Value'!AH554</f>
        <v>0</v>
      </c>
      <c r="AI554" s="70">
        <f>+Outflows!AI554+Fees!AI554+'Ongoing Cash Flows'!AI554+'Terminal Value'!AI554</f>
        <v>0</v>
      </c>
      <c r="AJ554" s="70">
        <f>+Outflows!AJ554+Fees!AJ554+'Ongoing Cash Flows'!AJ554+'Terminal Value'!AJ554</f>
        <v>0</v>
      </c>
      <c r="AK554" s="70"/>
      <c r="AL554" s="6"/>
      <c r="AM554" s="71"/>
      <c r="AN554" s="72">
        <f t="shared" si="32"/>
        <v>5.0319865345954895E-2</v>
      </c>
      <c r="AO554" s="70">
        <f t="shared" ca="1" si="33"/>
        <v>-5116.9879183509101</v>
      </c>
      <c r="AP554" s="166">
        <f t="shared" ca="1" si="34"/>
        <v>17796944.610969312</v>
      </c>
      <c r="AQ554" s="166">
        <f t="shared" ca="1" si="35"/>
        <v>0</v>
      </c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1"/>
      <c r="CM554" s="1"/>
      <c r="CN554" s="1"/>
      <c r="CO554" s="1"/>
      <c r="CP554" s="1"/>
    </row>
    <row r="555" spans="1:94" x14ac:dyDescent="0.2">
      <c r="A555" s="6">
        <v>553</v>
      </c>
      <c r="B555" s="70">
        <f>+Outflows!B555+Fees!B555+'Ongoing Cash Flows'!B555+'Terminal Value'!B555</f>
        <v>-92821.857014839479</v>
      </c>
      <c r="C555" s="70">
        <f>+Outflows!C555+Fees!C555+'Ongoing Cash Flows'!C555+'Terminal Value'!C555</f>
        <v>14128.08857380651</v>
      </c>
      <c r="D555" s="70">
        <f>+Outflows!D555+Fees!D555+'Ongoing Cash Flows'!D555+'Terminal Value'!D555</f>
        <v>12106.195979206761</v>
      </c>
      <c r="E555" s="70">
        <f>+Outflows!E555+Fees!E555+'Ongoing Cash Flows'!E555+'Terminal Value'!E555</f>
        <v>10154.597494659494</v>
      </c>
      <c r="F555" s="70">
        <f>+Outflows!F555+Fees!F555+'Ongoing Cash Flows'!F555+'Terminal Value'!F555</f>
        <v>9624.652201105313</v>
      </c>
      <c r="G555" s="70">
        <f>+Outflows!G555+Fees!G555+'Ongoing Cash Flows'!G555+'Terminal Value'!G555</f>
        <v>9323.5164563513536</v>
      </c>
      <c r="H555" s="70">
        <f>+Outflows!H555+Fees!H555+'Ongoing Cash Flows'!H555+'Terminal Value'!H555</f>
        <v>8459.8424685222417</v>
      </c>
      <c r="I555" s="70">
        <f>+Outflows!I555+Fees!I555+'Ongoing Cash Flows'!I555+'Terminal Value'!I555</f>
        <v>8310.605532601814</v>
      </c>
      <c r="J555" s="70">
        <f>+Outflows!J555+Fees!J555+'Ongoing Cash Flows'!J555+'Terminal Value'!J555</f>
        <v>8298.1713300668252</v>
      </c>
      <c r="K555" s="70">
        <f>+Outflows!K555+Fees!K555+'Ongoing Cash Flows'!K555+'Terminal Value'!K555</f>
        <v>8288.9730152565226</v>
      </c>
      <c r="L555" s="70">
        <f>+Outflows!L555+Fees!L555+'Ongoing Cash Flows'!L555+'Terminal Value'!L555</f>
        <v>8290.243395186415</v>
      </c>
      <c r="M555" s="70">
        <f>+Outflows!M555+Fees!M555+'Ongoing Cash Flows'!M555+'Terminal Value'!M555</f>
        <v>8262.1943809537006</v>
      </c>
      <c r="N555" s="70">
        <f>+Outflows!N555+Fees!N555+'Ongoing Cash Flows'!N555+'Terminal Value'!N555</f>
        <v>8244.5906626545075</v>
      </c>
      <c r="O555" s="70">
        <f>+Outflows!O555+Fees!O555+'Ongoing Cash Flows'!O555+'Terminal Value'!O555</f>
        <v>7918.4240638218371</v>
      </c>
      <c r="P555" s="70">
        <f>+Outflows!P555+Fees!P555+'Ongoing Cash Flows'!P555+'Terminal Value'!P555</f>
        <v>7810.6081771286872</v>
      </c>
      <c r="Q555" s="70">
        <f>+Outflows!Q555+Fees!Q555+'Ongoing Cash Flows'!Q555+'Terminal Value'!Q555</f>
        <v>7782.0090189942403</v>
      </c>
      <c r="R555" s="70">
        <f>+Outflows!R555+Fees!R555+'Ongoing Cash Flows'!R555+'Terminal Value'!R555</f>
        <v>1064.6295712174028</v>
      </c>
      <c r="S555" s="70">
        <f>+Outflows!S555+Fees!S555+'Ongoing Cash Flows'!S555+'Terminal Value'!S555</f>
        <v>0</v>
      </c>
      <c r="T555" s="70">
        <f>+Outflows!T555+Fees!T555+'Ongoing Cash Flows'!T555+'Terminal Value'!T555</f>
        <v>0</v>
      </c>
      <c r="U555" s="70">
        <f>+Outflows!U555+Fees!U555+'Ongoing Cash Flows'!U555+'Terminal Value'!U555</f>
        <v>0</v>
      </c>
      <c r="V555" s="70">
        <f>+Outflows!V555+Fees!V555+'Ongoing Cash Flows'!V555+'Terminal Value'!V555</f>
        <v>0</v>
      </c>
      <c r="W555" s="70">
        <f>+Outflows!W555+Fees!W555+'Ongoing Cash Flows'!W555+'Terminal Value'!W555</f>
        <v>0</v>
      </c>
      <c r="X555" s="70">
        <f>+Outflows!X555+Fees!X555+'Ongoing Cash Flows'!X555+'Terminal Value'!X555</f>
        <v>0</v>
      </c>
      <c r="Y555" s="70">
        <f>+Outflows!Y555+Fees!Y555+'Ongoing Cash Flows'!Y555+'Terminal Value'!Y555</f>
        <v>0</v>
      </c>
      <c r="Z555" s="70">
        <f>+Outflows!Z555+Fees!Z555+'Ongoing Cash Flows'!Z555+'Terminal Value'!Z555</f>
        <v>0</v>
      </c>
      <c r="AA555" s="70">
        <f>+Outflows!AA555+Fees!AA555+'Ongoing Cash Flows'!AA555+'Terminal Value'!AA555</f>
        <v>0</v>
      </c>
      <c r="AB555" s="70">
        <f>+Outflows!AB555+Fees!AB555+'Ongoing Cash Flows'!AB555+'Terminal Value'!AB555</f>
        <v>0</v>
      </c>
      <c r="AC555" s="70">
        <f>+Outflows!AC555+Fees!AC555+'Ongoing Cash Flows'!AC555+'Terminal Value'!AC555</f>
        <v>0</v>
      </c>
      <c r="AD555" s="70">
        <f>+Outflows!AD555+Fees!AD555+'Ongoing Cash Flows'!AD555+'Terminal Value'!AD555</f>
        <v>0</v>
      </c>
      <c r="AE555" s="70">
        <f>+Outflows!AE555+Fees!AE555+'Ongoing Cash Flows'!AE555+'Terminal Value'!AE555</f>
        <v>0</v>
      </c>
      <c r="AF555" s="70">
        <f>+Outflows!AF555+Fees!AF555+'Ongoing Cash Flows'!AF555+'Terminal Value'!AF555</f>
        <v>0</v>
      </c>
      <c r="AG555" s="70">
        <f>+Outflows!AG555+Fees!AG555+'Ongoing Cash Flows'!AG555+'Terminal Value'!AG555</f>
        <v>0</v>
      </c>
      <c r="AH555" s="70">
        <f>+Outflows!AH555+Fees!AH555+'Ongoing Cash Flows'!AH555+'Terminal Value'!AH555</f>
        <v>0</v>
      </c>
      <c r="AI555" s="70">
        <f>+Outflows!AI555+Fees!AI555+'Ongoing Cash Flows'!AI555+'Terminal Value'!AI555</f>
        <v>0</v>
      </c>
      <c r="AJ555" s="70">
        <f>+Outflows!AJ555+Fees!AJ555+'Ongoing Cash Flows'!AJ555+'Terminal Value'!AJ555</f>
        <v>0</v>
      </c>
      <c r="AK555" s="70"/>
      <c r="AL555" s="6"/>
      <c r="AM555" s="71"/>
      <c r="AN555" s="72">
        <f t="shared" si="32"/>
        <v>5.97971886396408E-2</v>
      </c>
      <c r="AO555" s="70">
        <f t="shared" ca="1" si="33"/>
        <v>98.135017613437697</v>
      </c>
      <c r="AP555" s="166">
        <f t="shared" ca="1" si="34"/>
        <v>0</v>
      </c>
      <c r="AQ555" s="166">
        <f t="shared" ca="1" si="35"/>
        <v>992973.24315898225</v>
      </c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1"/>
      <c r="CM555" s="1"/>
      <c r="CN555" s="1"/>
      <c r="CO555" s="1"/>
      <c r="CP555" s="1"/>
    </row>
    <row r="556" spans="1:94" x14ac:dyDescent="0.2">
      <c r="A556" s="6">
        <v>554</v>
      </c>
      <c r="B556" s="70">
        <f>+Outflows!B556+Fees!B556+'Ongoing Cash Flows'!B556+'Terminal Value'!B556</f>
        <v>-93269.269199003131</v>
      </c>
      <c r="C556" s="70">
        <f>+Outflows!C556+Fees!C556+'Ongoing Cash Flows'!C556+'Terminal Value'!C556</f>
        <v>14172.758851939416</v>
      </c>
      <c r="D556" s="70">
        <f>+Outflows!D556+Fees!D556+'Ongoing Cash Flows'!D556+'Terminal Value'!D556</f>
        <v>12162.952462593114</v>
      </c>
      <c r="E556" s="70">
        <f>+Outflows!E556+Fees!E556+'Ongoing Cash Flows'!E556+'Terminal Value'!E556</f>
        <v>10192.711949235118</v>
      </c>
      <c r="F556" s="70">
        <f>+Outflows!F556+Fees!F556+'Ongoing Cash Flows'!F556+'Terminal Value'!F556</f>
        <v>9738.3554755981604</v>
      </c>
      <c r="G556" s="70">
        <f>+Outflows!G556+Fees!G556+'Ongoing Cash Flows'!G556+'Terminal Value'!G556</f>
        <v>9373.2638150506536</v>
      </c>
      <c r="H556" s="70">
        <f>+Outflows!H556+Fees!H556+'Ongoing Cash Flows'!H556+'Terminal Value'!H556</f>
        <v>8470.679793825977</v>
      </c>
      <c r="I556" s="70">
        <f>+Outflows!I556+Fees!I556+'Ongoing Cash Flows'!I556+'Terminal Value'!I556</f>
        <v>8320.8688101767821</v>
      </c>
      <c r="J556" s="70">
        <f>+Outflows!J556+Fees!J556+'Ongoing Cash Flows'!J556+'Terminal Value'!J556</f>
        <v>8308.4346076417914</v>
      </c>
      <c r="K556" s="70">
        <f>+Outflows!K556+Fees!K556+'Ongoing Cash Flows'!K556+'Terminal Value'!K556</f>
        <v>8299.2536882172099</v>
      </c>
      <c r="L556" s="70">
        <f>+Outflows!L556+Fees!L556+'Ongoing Cash Flows'!L556+'Terminal Value'!L556</f>
        <v>8300.5066727613812</v>
      </c>
      <c r="M556" s="70">
        <f>+Outflows!M556+Fees!M556+'Ongoing Cash Flows'!M556+'Terminal Value'!M556</f>
        <v>8272.4750539143861</v>
      </c>
      <c r="N556" s="70">
        <f>+Outflows!N556+Fees!N556+'Ongoing Cash Flows'!N556+'Terminal Value'!N556</f>
        <v>8254.8539402294755</v>
      </c>
      <c r="O556" s="70">
        <f>+Outflows!O556+Fees!O556+'Ongoing Cash Flows'!O556+'Terminal Value'!O556</f>
        <v>7928.7047367825244</v>
      </c>
      <c r="P556" s="70">
        <f>+Outflows!P556+Fees!P556+'Ongoing Cash Flows'!P556+'Terminal Value'!P556</f>
        <v>7820.8714547036543</v>
      </c>
      <c r="Q556" s="70">
        <f>+Outflows!Q556+Fees!Q556+'Ongoing Cash Flows'!Q556+'Terminal Value'!Q556</f>
        <v>7792.2896919549275</v>
      </c>
      <c r="R556" s="70">
        <f>+Outflows!R556+Fees!R556+'Ongoing Cash Flows'!R556+'Terminal Value'!R556</f>
        <v>1069.7612100048862</v>
      </c>
      <c r="S556" s="70">
        <f>+Outflows!S556+Fees!S556+'Ongoing Cash Flows'!S556+'Terminal Value'!S556</f>
        <v>0</v>
      </c>
      <c r="T556" s="70">
        <f>+Outflows!T556+Fees!T556+'Ongoing Cash Flows'!T556+'Terminal Value'!T556</f>
        <v>0</v>
      </c>
      <c r="U556" s="70">
        <f>+Outflows!U556+Fees!U556+'Ongoing Cash Flows'!U556+'Terminal Value'!U556</f>
        <v>0</v>
      </c>
      <c r="V556" s="70">
        <f>+Outflows!V556+Fees!V556+'Ongoing Cash Flows'!V556+'Terminal Value'!V556</f>
        <v>0</v>
      </c>
      <c r="W556" s="70">
        <f>+Outflows!W556+Fees!W556+'Ongoing Cash Flows'!W556+'Terminal Value'!W556</f>
        <v>0</v>
      </c>
      <c r="X556" s="70">
        <f>+Outflows!X556+Fees!X556+'Ongoing Cash Flows'!X556+'Terminal Value'!X556</f>
        <v>0</v>
      </c>
      <c r="Y556" s="70">
        <f>+Outflows!Y556+Fees!Y556+'Ongoing Cash Flows'!Y556+'Terminal Value'!Y556</f>
        <v>0</v>
      </c>
      <c r="Z556" s="70">
        <f>+Outflows!Z556+Fees!Z556+'Ongoing Cash Flows'!Z556+'Terminal Value'!Z556</f>
        <v>0</v>
      </c>
      <c r="AA556" s="70">
        <f>+Outflows!AA556+Fees!AA556+'Ongoing Cash Flows'!AA556+'Terminal Value'!AA556</f>
        <v>0</v>
      </c>
      <c r="AB556" s="70">
        <f>+Outflows!AB556+Fees!AB556+'Ongoing Cash Flows'!AB556+'Terminal Value'!AB556</f>
        <v>0</v>
      </c>
      <c r="AC556" s="70">
        <f>+Outflows!AC556+Fees!AC556+'Ongoing Cash Flows'!AC556+'Terminal Value'!AC556</f>
        <v>0</v>
      </c>
      <c r="AD556" s="70">
        <f>+Outflows!AD556+Fees!AD556+'Ongoing Cash Flows'!AD556+'Terminal Value'!AD556</f>
        <v>0</v>
      </c>
      <c r="AE556" s="70">
        <f>+Outflows!AE556+Fees!AE556+'Ongoing Cash Flows'!AE556+'Terminal Value'!AE556</f>
        <v>0</v>
      </c>
      <c r="AF556" s="70">
        <f>+Outflows!AF556+Fees!AF556+'Ongoing Cash Flows'!AF556+'Terminal Value'!AF556</f>
        <v>0</v>
      </c>
      <c r="AG556" s="70">
        <f>+Outflows!AG556+Fees!AG556+'Ongoing Cash Flows'!AG556+'Terminal Value'!AG556</f>
        <v>0</v>
      </c>
      <c r="AH556" s="70">
        <f>+Outflows!AH556+Fees!AH556+'Ongoing Cash Flows'!AH556+'Terminal Value'!AH556</f>
        <v>0</v>
      </c>
      <c r="AI556" s="70">
        <f>+Outflows!AI556+Fees!AI556+'Ongoing Cash Flows'!AI556+'Terminal Value'!AI556</f>
        <v>0</v>
      </c>
      <c r="AJ556" s="70">
        <f>+Outflows!AJ556+Fees!AJ556+'Ongoing Cash Flows'!AJ556+'Terminal Value'!AJ556</f>
        <v>0</v>
      </c>
      <c r="AK556" s="70"/>
      <c r="AL556" s="6"/>
      <c r="AM556" s="71"/>
      <c r="AN556" s="72">
        <f t="shared" si="32"/>
        <v>5.9549972414970398E-2</v>
      </c>
      <c r="AO556" s="70">
        <f t="shared" ca="1" si="33"/>
        <v>-28.537108997217501</v>
      </c>
      <c r="AP556" s="166">
        <f t="shared" ca="1" si="34"/>
        <v>0</v>
      </c>
      <c r="AQ556" s="166">
        <f t="shared" ca="1" si="35"/>
        <v>756566.48096672981</v>
      </c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1"/>
      <c r="CM556" s="1"/>
      <c r="CN556" s="1"/>
      <c r="CO556" s="1"/>
      <c r="CP556" s="1"/>
    </row>
    <row r="557" spans="1:94" x14ac:dyDescent="0.2">
      <c r="A557" s="6">
        <v>555</v>
      </c>
      <c r="B557" s="70">
        <f>+Outflows!B557+Fees!B557+'Ongoing Cash Flows'!B557+'Terminal Value'!B557</f>
        <v>-89568.119857063575</v>
      </c>
      <c r="C557" s="70">
        <f>+Outflows!C557+Fees!C557+'Ongoing Cash Flows'!C557+'Terminal Value'!C557</f>
        <v>14020.377236052138</v>
      </c>
      <c r="D557" s="70">
        <f>+Outflows!D557+Fees!D557+'Ongoing Cash Flows'!D557+'Terminal Value'!D557</f>
        <v>12022.615681028454</v>
      </c>
      <c r="E557" s="70">
        <f>+Outflows!E557+Fees!E557+'Ongoing Cash Flows'!E557+'Terminal Value'!E557</f>
        <v>9878.7309631869794</v>
      </c>
      <c r="F557" s="70">
        <f>+Outflows!F557+Fees!F557+'Ongoing Cash Flows'!F557+'Terminal Value'!F557</f>
        <v>9566.9615848828653</v>
      </c>
      <c r="G557" s="70">
        <f>+Outflows!G557+Fees!G557+'Ongoing Cash Flows'!G557+'Terminal Value'!G557</f>
        <v>9280.0836652976468</v>
      </c>
      <c r="H557" s="70">
        <f>+Outflows!H557+Fees!H557+'Ongoing Cash Flows'!H557+'Terminal Value'!H557</f>
        <v>8381.0296661896755</v>
      </c>
      <c r="I557" s="70">
        <f>+Outflows!I557+Fees!I557+'Ongoing Cash Flows'!I557+'Terminal Value'!I557</f>
        <v>8235.9674051921611</v>
      </c>
      <c r="J557" s="70">
        <f>+Outflows!J557+Fees!J557+'Ongoing Cash Flows'!J557+'Terminal Value'!J557</f>
        <v>8223.5332026571723</v>
      </c>
      <c r="K557" s="70">
        <f>+Outflows!K557+Fees!K557+'Ongoing Cash Flows'!K557+'Terminal Value'!K557</f>
        <v>8214.2083825461741</v>
      </c>
      <c r="L557" s="70">
        <f>+Outflows!L557+Fees!L557+'Ongoing Cash Flows'!L557+'Terminal Value'!L557</f>
        <v>8215.605267776762</v>
      </c>
      <c r="M557" s="70">
        <f>+Outflows!M557+Fees!M557+'Ongoing Cash Flows'!M557+'Terminal Value'!M557</f>
        <v>8187.4297482433522</v>
      </c>
      <c r="N557" s="70">
        <f>+Outflows!N557+Fees!N557+'Ongoing Cash Flows'!N557+'Terminal Value'!N557</f>
        <v>8169.9525352448545</v>
      </c>
      <c r="O557" s="70">
        <f>+Outflows!O557+Fees!O557+'Ongoing Cash Flows'!O557+'Terminal Value'!O557</f>
        <v>7843.6594311114895</v>
      </c>
      <c r="P557" s="70">
        <f>+Outflows!P557+Fees!P557+'Ongoing Cash Flows'!P557+'Terminal Value'!P557</f>
        <v>7735.9700497190343</v>
      </c>
      <c r="Q557" s="70">
        <f>+Outflows!Q557+Fees!Q557+'Ongoing Cash Flows'!Q557+'Terminal Value'!Q557</f>
        <v>7707.2443862838936</v>
      </c>
      <c r="R557" s="70">
        <f>+Outflows!R557+Fees!R557+'Ongoing Cash Flows'!R557+'Terminal Value'!R557</f>
        <v>1027.3105075125761</v>
      </c>
      <c r="S557" s="70">
        <f>+Outflows!S557+Fees!S557+'Ongoing Cash Flows'!S557+'Terminal Value'!S557</f>
        <v>0</v>
      </c>
      <c r="T557" s="70">
        <f>+Outflows!T557+Fees!T557+'Ongoing Cash Flows'!T557+'Terminal Value'!T557</f>
        <v>0</v>
      </c>
      <c r="U557" s="70">
        <f>+Outflows!U557+Fees!U557+'Ongoing Cash Flows'!U557+'Terminal Value'!U557</f>
        <v>0</v>
      </c>
      <c r="V557" s="70">
        <f>+Outflows!V557+Fees!V557+'Ongoing Cash Flows'!V557+'Terminal Value'!V557</f>
        <v>0</v>
      </c>
      <c r="W557" s="70">
        <f>+Outflows!W557+Fees!W557+'Ongoing Cash Flows'!W557+'Terminal Value'!W557</f>
        <v>0</v>
      </c>
      <c r="X557" s="70">
        <f>+Outflows!X557+Fees!X557+'Ongoing Cash Flows'!X557+'Terminal Value'!X557</f>
        <v>0</v>
      </c>
      <c r="Y557" s="70">
        <f>+Outflows!Y557+Fees!Y557+'Ongoing Cash Flows'!Y557+'Terminal Value'!Y557</f>
        <v>0</v>
      </c>
      <c r="Z557" s="70">
        <f>+Outflows!Z557+Fees!Z557+'Ongoing Cash Flows'!Z557+'Terminal Value'!Z557</f>
        <v>0</v>
      </c>
      <c r="AA557" s="70">
        <f>+Outflows!AA557+Fees!AA557+'Ongoing Cash Flows'!AA557+'Terminal Value'!AA557</f>
        <v>0</v>
      </c>
      <c r="AB557" s="70">
        <f>+Outflows!AB557+Fees!AB557+'Ongoing Cash Flows'!AB557+'Terminal Value'!AB557</f>
        <v>0</v>
      </c>
      <c r="AC557" s="70">
        <f>+Outflows!AC557+Fees!AC557+'Ongoing Cash Flows'!AC557+'Terminal Value'!AC557</f>
        <v>0</v>
      </c>
      <c r="AD557" s="70">
        <f>+Outflows!AD557+Fees!AD557+'Ongoing Cash Flows'!AD557+'Terminal Value'!AD557</f>
        <v>0</v>
      </c>
      <c r="AE557" s="70">
        <f>+Outflows!AE557+Fees!AE557+'Ongoing Cash Flows'!AE557+'Terminal Value'!AE557</f>
        <v>0</v>
      </c>
      <c r="AF557" s="70">
        <f>+Outflows!AF557+Fees!AF557+'Ongoing Cash Flows'!AF557+'Terminal Value'!AF557</f>
        <v>0</v>
      </c>
      <c r="AG557" s="70">
        <f>+Outflows!AG557+Fees!AG557+'Ongoing Cash Flows'!AG557+'Terminal Value'!AG557</f>
        <v>0</v>
      </c>
      <c r="AH557" s="70">
        <f>+Outflows!AH557+Fees!AH557+'Ongoing Cash Flows'!AH557+'Terminal Value'!AH557</f>
        <v>0</v>
      </c>
      <c r="AI557" s="70">
        <f>+Outflows!AI557+Fees!AI557+'Ongoing Cash Flows'!AI557+'Terminal Value'!AI557</f>
        <v>0</v>
      </c>
      <c r="AJ557" s="70">
        <f>+Outflows!AJ557+Fees!AJ557+'Ongoing Cash Flows'!AJ557+'Terminal Value'!AJ557</f>
        <v>0</v>
      </c>
      <c r="AK557" s="70"/>
      <c r="AL557" s="6"/>
      <c r="AM557" s="71"/>
      <c r="AN557" s="72">
        <f t="shared" si="32"/>
        <v>6.4184203743934631E-2</v>
      </c>
      <c r="AO557" s="70">
        <f t="shared" ca="1" si="33"/>
        <v>2279.5876721055047</v>
      </c>
      <c r="AP557" s="166">
        <f t="shared" ca="1" si="34"/>
        <v>0</v>
      </c>
      <c r="AQ557" s="166">
        <f t="shared" ca="1" si="35"/>
        <v>10099258.676070144</v>
      </c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1"/>
      <c r="CM557" s="1"/>
      <c r="CN557" s="1"/>
      <c r="CO557" s="1"/>
      <c r="CP557" s="1"/>
    </row>
    <row r="558" spans="1:94" x14ac:dyDescent="0.2">
      <c r="A558" s="6">
        <v>556</v>
      </c>
      <c r="B558" s="70">
        <f>+Outflows!B558+Fees!B558+'Ongoing Cash Flows'!B558+'Terminal Value'!B558</f>
        <v>-99827.016280035954</v>
      </c>
      <c r="C558" s="70">
        <f>+Outflows!C558+Fees!C558+'Ongoing Cash Flows'!C558+'Terminal Value'!C558</f>
        <v>14266.438492389472</v>
      </c>
      <c r="D558" s="70">
        <f>+Outflows!D558+Fees!D558+'Ongoing Cash Flows'!D558+'Terminal Value'!D558</f>
        <v>12300.958269798739</v>
      </c>
      <c r="E558" s="70">
        <f>+Outflows!E558+Fees!E558+'Ongoing Cash Flows'!E558+'Terminal Value'!E558</f>
        <v>10450.362447093423</v>
      </c>
      <c r="F558" s="70">
        <f>+Outflows!F558+Fees!F558+'Ongoing Cash Flows'!F558+'Terminal Value'!F558</f>
        <v>9906.3814393967677</v>
      </c>
      <c r="G558" s="70">
        <f>+Outflows!G558+Fees!G558+'Ongoing Cash Flows'!G558+'Terminal Value'!G558</f>
        <v>9652.7133485443428</v>
      </c>
      <c r="H558" s="70">
        <f>+Outflows!H558+Fees!H558+'Ongoing Cash Flows'!H558+'Terminal Value'!H558</f>
        <v>8629.5231174820547</v>
      </c>
      <c r="I558" s="70">
        <f>+Outflows!I558+Fees!I558+'Ongoing Cash Flows'!I558+'Terminal Value'!I558</f>
        <v>8471.2982820180096</v>
      </c>
      <c r="J558" s="70">
        <f>+Outflows!J558+Fees!J558+'Ongoing Cash Flows'!J558+'Terminal Value'!J558</f>
        <v>8458.8640794830208</v>
      </c>
      <c r="K558" s="70">
        <f>+Outflows!K558+Fees!K558+'Ongoing Cash Flows'!K558+'Terminal Value'!K558</f>
        <v>8449.9381252649491</v>
      </c>
      <c r="L558" s="70">
        <f>+Outflows!L558+Fees!L558+'Ongoing Cash Flows'!L558+'Terminal Value'!L558</f>
        <v>8450.9361446026105</v>
      </c>
      <c r="M558" s="70">
        <f>+Outflows!M558+Fees!M558+'Ongoing Cash Flows'!M558+'Terminal Value'!M558</f>
        <v>8423.1594909621272</v>
      </c>
      <c r="N558" s="70">
        <f>+Outflows!N558+Fees!N558+'Ongoing Cash Flows'!N558+'Terminal Value'!N558</f>
        <v>8405.283412070703</v>
      </c>
      <c r="O558" s="70">
        <f>+Outflows!O558+Fees!O558+'Ongoing Cash Flows'!O558+'Terminal Value'!O558</f>
        <v>8079.3891738302627</v>
      </c>
      <c r="P558" s="70">
        <f>+Outflows!P558+Fees!P558+'Ongoing Cash Flows'!P558+'Terminal Value'!P558</f>
        <v>7971.3009265448818</v>
      </c>
      <c r="Q558" s="70">
        <f>+Outflows!Q558+Fees!Q558+'Ongoing Cash Flows'!Q558+'Terminal Value'!Q558</f>
        <v>7942.9741290026668</v>
      </c>
      <c r="R558" s="70">
        <f>+Outflows!R558+Fees!R558+'Ongoing Cash Flows'!R558+'Terminal Value'!R558</f>
        <v>1144.9759459255001</v>
      </c>
      <c r="S558" s="70">
        <f>+Outflows!S558+Fees!S558+'Ongoing Cash Flows'!S558+'Terminal Value'!S558</f>
        <v>0</v>
      </c>
      <c r="T558" s="70">
        <f>+Outflows!T558+Fees!T558+'Ongoing Cash Flows'!T558+'Terminal Value'!T558</f>
        <v>0</v>
      </c>
      <c r="U558" s="70">
        <f>+Outflows!U558+Fees!U558+'Ongoing Cash Flows'!U558+'Terminal Value'!U558</f>
        <v>0</v>
      </c>
      <c r="V558" s="70">
        <f>+Outflows!V558+Fees!V558+'Ongoing Cash Flows'!V558+'Terminal Value'!V558</f>
        <v>0</v>
      </c>
      <c r="W558" s="70">
        <f>+Outflows!W558+Fees!W558+'Ongoing Cash Flows'!W558+'Terminal Value'!W558</f>
        <v>0</v>
      </c>
      <c r="X558" s="70">
        <f>+Outflows!X558+Fees!X558+'Ongoing Cash Flows'!X558+'Terminal Value'!X558</f>
        <v>0</v>
      </c>
      <c r="Y558" s="70">
        <f>+Outflows!Y558+Fees!Y558+'Ongoing Cash Flows'!Y558+'Terminal Value'!Y558</f>
        <v>0</v>
      </c>
      <c r="Z558" s="70">
        <f>+Outflows!Z558+Fees!Z558+'Ongoing Cash Flows'!Z558+'Terminal Value'!Z558</f>
        <v>0</v>
      </c>
      <c r="AA558" s="70">
        <f>+Outflows!AA558+Fees!AA558+'Ongoing Cash Flows'!AA558+'Terminal Value'!AA558</f>
        <v>0</v>
      </c>
      <c r="AB558" s="70">
        <f>+Outflows!AB558+Fees!AB558+'Ongoing Cash Flows'!AB558+'Terminal Value'!AB558</f>
        <v>0</v>
      </c>
      <c r="AC558" s="70">
        <f>+Outflows!AC558+Fees!AC558+'Ongoing Cash Flows'!AC558+'Terminal Value'!AC558</f>
        <v>0</v>
      </c>
      <c r="AD558" s="70">
        <f>+Outflows!AD558+Fees!AD558+'Ongoing Cash Flows'!AD558+'Terminal Value'!AD558</f>
        <v>0</v>
      </c>
      <c r="AE558" s="70">
        <f>+Outflows!AE558+Fees!AE558+'Ongoing Cash Flows'!AE558+'Terminal Value'!AE558</f>
        <v>0</v>
      </c>
      <c r="AF558" s="70">
        <f>+Outflows!AF558+Fees!AF558+'Ongoing Cash Flows'!AF558+'Terminal Value'!AF558</f>
        <v>0</v>
      </c>
      <c r="AG558" s="70">
        <f>+Outflows!AG558+Fees!AG558+'Ongoing Cash Flows'!AG558+'Terminal Value'!AG558</f>
        <v>0</v>
      </c>
      <c r="AH558" s="70">
        <f>+Outflows!AH558+Fees!AH558+'Ongoing Cash Flows'!AH558+'Terminal Value'!AH558</f>
        <v>0</v>
      </c>
      <c r="AI558" s="70">
        <f>+Outflows!AI558+Fees!AI558+'Ongoing Cash Flows'!AI558+'Terminal Value'!AI558</f>
        <v>0</v>
      </c>
      <c r="AJ558" s="70">
        <f>+Outflows!AJ558+Fees!AJ558+'Ongoing Cash Flows'!AJ558+'Terminal Value'!AJ558</f>
        <v>0</v>
      </c>
      <c r="AK558" s="70"/>
      <c r="AL558" s="6"/>
      <c r="AM558" s="71"/>
      <c r="AN558" s="72">
        <f t="shared" si="32"/>
        <v>5.1164832711219799E-2</v>
      </c>
      <c r="AO558" s="70">
        <f t="shared" ca="1" si="33"/>
        <v>-4621.6373229900491</v>
      </c>
      <c r="AP558" s="166">
        <f t="shared" ca="1" si="34"/>
        <v>13862902.667310743</v>
      </c>
      <c r="AQ558" s="166">
        <f t="shared" ca="1" si="35"/>
        <v>0</v>
      </c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1"/>
      <c r="CM558" s="1"/>
      <c r="CN558" s="1"/>
      <c r="CO558" s="1"/>
      <c r="CP558" s="1"/>
    </row>
    <row r="559" spans="1:94" x14ac:dyDescent="0.2">
      <c r="A559" s="6">
        <v>557</v>
      </c>
      <c r="B559" s="70">
        <f>+Outflows!B559+Fees!B559+'Ongoing Cash Flows'!B559+'Terminal Value'!B559</f>
        <v>-102406.4079003904</v>
      </c>
      <c r="C559" s="70">
        <f>+Outflows!C559+Fees!C559+'Ongoing Cash Flows'!C559+'Terminal Value'!C559</f>
        <v>14286.299598413665</v>
      </c>
      <c r="D559" s="70">
        <f>+Outflows!D559+Fees!D559+'Ongoing Cash Flows'!D559+'Terminal Value'!D559</f>
        <v>12435.768870174819</v>
      </c>
      <c r="E559" s="70">
        <f>+Outflows!E559+Fees!E559+'Ongoing Cash Flows'!E559+'Terminal Value'!E559</f>
        <v>10400.246014688055</v>
      </c>
      <c r="F559" s="70">
        <f>+Outflows!F559+Fees!F559+'Ongoing Cash Flows'!F559+'Terminal Value'!F559</f>
        <v>10005.755067567619</v>
      </c>
      <c r="G559" s="70">
        <f>+Outflows!G559+Fees!G559+'Ongoing Cash Flows'!G559+'Terminal Value'!G559</f>
        <v>9576.4800768389614</v>
      </c>
      <c r="H559" s="70">
        <f>+Outflows!H559+Fees!H559+'Ongoing Cash Flows'!H559+'Terminal Value'!H559</f>
        <v>8692.0017603642682</v>
      </c>
      <c r="I559" s="70">
        <f>+Outflows!I559+Fees!I559+'Ongoing Cash Flows'!I559+'Terminal Value'!I559</f>
        <v>8530.4674622756447</v>
      </c>
      <c r="J559" s="70">
        <f>+Outflows!J559+Fees!J559+'Ongoing Cash Flows'!J559+'Terminal Value'!J559</f>
        <v>8518.0332597406541</v>
      </c>
      <c r="K559" s="70">
        <f>+Outflows!K559+Fees!K559+'Ongoing Cash Flows'!K559+'Terminal Value'!K559</f>
        <v>8509.2075922687836</v>
      </c>
      <c r="L559" s="70">
        <f>+Outflows!L559+Fees!L559+'Ongoing Cash Flows'!L559+'Terminal Value'!L559</f>
        <v>8510.1053248602439</v>
      </c>
      <c r="M559" s="70">
        <f>+Outflows!M559+Fees!M559+'Ongoing Cash Flows'!M559+'Terminal Value'!M559</f>
        <v>8482.4289579659599</v>
      </c>
      <c r="N559" s="70">
        <f>+Outflows!N559+Fees!N559+'Ongoing Cash Flows'!N559+'Terminal Value'!N559</f>
        <v>8464.4525923283381</v>
      </c>
      <c r="O559" s="70">
        <f>+Outflows!O559+Fees!O559+'Ongoing Cash Flows'!O559+'Terminal Value'!O559</f>
        <v>8138.6586408340972</v>
      </c>
      <c r="P559" s="70">
        <f>+Outflows!P559+Fees!P559+'Ongoing Cash Flows'!P559+'Terminal Value'!P559</f>
        <v>8030.470106802517</v>
      </c>
      <c r="Q559" s="70">
        <f>+Outflows!Q559+Fees!Q559+'Ongoing Cash Flows'!Q559+'Terminal Value'!Q559</f>
        <v>8002.2435960065013</v>
      </c>
      <c r="R559" s="70">
        <f>+Outflows!R559+Fees!R559+'Ongoing Cash Flows'!R559+'Terminal Value'!R559</f>
        <v>1174.5605360543177</v>
      </c>
      <c r="S559" s="70">
        <f>+Outflows!S559+Fees!S559+'Ongoing Cash Flows'!S559+'Terminal Value'!S559</f>
        <v>0</v>
      </c>
      <c r="T559" s="70">
        <f>+Outflows!T559+Fees!T559+'Ongoing Cash Flows'!T559+'Terminal Value'!T559</f>
        <v>0</v>
      </c>
      <c r="U559" s="70">
        <f>+Outflows!U559+Fees!U559+'Ongoing Cash Flows'!U559+'Terminal Value'!U559</f>
        <v>0</v>
      </c>
      <c r="V559" s="70">
        <f>+Outflows!V559+Fees!V559+'Ongoing Cash Flows'!V559+'Terminal Value'!V559</f>
        <v>0</v>
      </c>
      <c r="W559" s="70">
        <f>+Outflows!W559+Fees!W559+'Ongoing Cash Flows'!W559+'Terminal Value'!W559</f>
        <v>0</v>
      </c>
      <c r="X559" s="70">
        <f>+Outflows!X559+Fees!X559+'Ongoing Cash Flows'!X559+'Terminal Value'!X559</f>
        <v>0</v>
      </c>
      <c r="Y559" s="70">
        <f>+Outflows!Y559+Fees!Y559+'Ongoing Cash Flows'!Y559+'Terminal Value'!Y559</f>
        <v>0</v>
      </c>
      <c r="Z559" s="70">
        <f>+Outflows!Z559+Fees!Z559+'Ongoing Cash Flows'!Z559+'Terminal Value'!Z559</f>
        <v>0</v>
      </c>
      <c r="AA559" s="70">
        <f>+Outflows!AA559+Fees!AA559+'Ongoing Cash Flows'!AA559+'Terminal Value'!AA559</f>
        <v>0</v>
      </c>
      <c r="AB559" s="70">
        <f>+Outflows!AB559+Fees!AB559+'Ongoing Cash Flows'!AB559+'Terminal Value'!AB559</f>
        <v>0</v>
      </c>
      <c r="AC559" s="70">
        <f>+Outflows!AC559+Fees!AC559+'Ongoing Cash Flows'!AC559+'Terminal Value'!AC559</f>
        <v>0</v>
      </c>
      <c r="AD559" s="70">
        <f>+Outflows!AD559+Fees!AD559+'Ongoing Cash Flows'!AD559+'Terminal Value'!AD559</f>
        <v>0</v>
      </c>
      <c r="AE559" s="70">
        <f>+Outflows!AE559+Fees!AE559+'Ongoing Cash Flows'!AE559+'Terminal Value'!AE559</f>
        <v>0</v>
      </c>
      <c r="AF559" s="70">
        <f>+Outflows!AF559+Fees!AF559+'Ongoing Cash Flows'!AF559+'Terminal Value'!AF559</f>
        <v>0</v>
      </c>
      <c r="AG559" s="70">
        <f>+Outflows!AG559+Fees!AG559+'Ongoing Cash Flows'!AG559+'Terminal Value'!AG559</f>
        <v>0</v>
      </c>
      <c r="AH559" s="70">
        <f>+Outflows!AH559+Fees!AH559+'Ongoing Cash Flows'!AH559+'Terminal Value'!AH559</f>
        <v>0</v>
      </c>
      <c r="AI559" s="70">
        <f>+Outflows!AI559+Fees!AI559+'Ongoing Cash Flows'!AI559+'Terminal Value'!AI559</f>
        <v>0</v>
      </c>
      <c r="AJ559" s="70">
        <f>+Outflows!AJ559+Fees!AJ559+'Ongoing Cash Flows'!AJ559+'Terminal Value'!AJ559</f>
        <v>0</v>
      </c>
      <c r="AK559" s="70"/>
      <c r="AL559" s="6"/>
      <c r="AM559" s="71"/>
      <c r="AN559" s="72">
        <f t="shared" si="32"/>
        <v>4.7822853922843939E-2</v>
      </c>
      <c r="AO559" s="70">
        <f t="shared" ca="1" si="33"/>
        <v>-6600.8841368473304</v>
      </c>
      <c r="AP559" s="166">
        <f t="shared" ca="1" si="34"/>
        <v>32518947.928090036</v>
      </c>
      <c r="AQ559" s="166">
        <f t="shared" ca="1" si="35"/>
        <v>0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1"/>
      <c r="CM559" s="1"/>
      <c r="CN559" s="1"/>
      <c r="CO559" s="1"/>
      <c r="CP559" s="1"/>
    </row>
    <row r="560" spans="1:94" x14ac:dyDescent="0.2">
      <c r="A560" s="6">
        <v>558</v>
      </c>
      <c r="B560" s="70">
        <f>+Outflows!B560+Fees!B560+'Ongoing Cash Flows'!B560+'Terminal Value'!B560</f>
        <v>-88427.51231531032</v>
      </c>
      <c r="C560" s="70">
        <f>+Outflows!C560+Fees!C560+'Ongoing Cash Flows'!C560+'Terminal Value'!C560</f>
        <v>14057.3245230344</v>
      </c>
      <c r="D560" s="70">
        <f>+Outflows!D560+Fees!D560+'Ongoing Cash Flows'!D560+'Terminal Value'!D560</f>
        <v>11957.539401321159</v>
      </c>
      <c r="E560" s="70">
        <f>+Outflows!E560+Fees!E560+'Ongoing Cash Flows'!E560+'Terminal Value'!E560</f>
        <v>9998.958590825192</v>
      </c>
      <c r="F560" s="70">
        <f>+Outflows!F560+Fees!F560+'Ongoing Cash Flows'!F560+'Terminal Value'!F560</f>
        <v>9592.5519479561917</v>
      </c>
      <c r="G560" s="70">
        <f>+Outflows!G560+Fees!G560+'Ongoing Cash Flows'!G560+'Terminal Value'!G560</f>
        <v>9301.992798203617</v>
      </c>
      <c r="H560" s="70">
        <f>+Outflows!H560+Fees!H560+'Ongoing Cash Flows'!H560+'Terminal Value'!H560</f>
        <v>8353.4015965675171</v>
      </c>
      <c r="I560" s="70">
        <f>+Outflows!I560+Fees!I560+'Ongoing Cash Flows'!I560+'Terminal Value'!I560</f>
        <v>8209.8027806703758</v>
      </c>
      <c r="J560" s="70">
        <f>+Outflows!J560+Fees!J560+'Ongoing Cash Flows'!J560+'Terminal Value'!J560</f>
        <v>8197.3685781353852</v>
      </c>
      <c r="K560" s="70">
        <f>+Outflows!K560+Fees!K560+'Ongoing Cash Flows'!K560+'Terminal Value'!K560</f>
        <v>8187.9994112031654</v>
      </c>
      <c r="L560" s="70">
        <f>+Outflows!L560+Fees!L560+'Ongoing Cash Flows'!L560+'Terminal Value'!L560</f>
        <v>8189.4406432549767</v>
      </c>
      <c r="M560" s="70">
        <f>+Outflows!M560+Fees!M560+'Ongoing Cash Flows'!M560+'Terminal Value'!M560</f>
        <v>8161.2207769003435</v>
      </c>
      <c r="N560" s="70">
        <f>+Outflows!N560+Fees!N560+'Ongoing Cash Flows'!N560+'Terminal Value'!N560</f>
        <v>8143.7879107230692</v>
      </c>
      <c r="O560" s="70">
        <f>+Outflows!O560+Fees!O560+'Ongoing Cash Flows'!O560+'Terminal Value'!O560</f>
        <v>7817.45045976848</v>
      </c>
      <c r="P560" s="70">
        <f>+Outflows!P560+Fees!P560+'Ongoing Cash Flows'!P560+'Terminal Value'!P560</f>
        <v>7709.805425197248</v>
      </c>
      <c r="Q560" s="70">
        <f>+Outflows!Q560+Fees!Q560+'Ongoing Cash Flows'!Q560+'Terminal Value'!Q560</f>
        <v>7681.035414940884</v>
      </c>
      <c r="R560" s="70">
        <f>+Outflows!R560+Fees!R560+'Ongoing Cash Flows'!R560+'Terminal Value'!R560</f>
        <v>1014.2281952516831</v>
      </c>
      <c r="S560" s="70">
        <f>+Outflows!S560+Fees!S560+'Ongoing Cash Flows'!S560+'Terminal Value'!S560</f>
        <v>0</v>
      </c>
      <c r="T560" s="70">
        <f>+Outflows!T560+Fees!T560+'Ongoing Cash Flows'!T560+'Terminal Value'!T560</f>
        <v>0</v>
      </c>
      <c r="U560" s="70">
        <f>+Outflows!U560+Fees!U560+'Ongoing Cash Flows'!U560+'Terminal Value'!U560</f>
        <v>0</v>
      </c>
      <c r="V560" s="70">
        <f>+Outflows!V560+Fees!V560+'Ongoing Cash Flows'!V560+'Terminal Value'!V560</f>
        <v>0</v>
      </c>
      <c r="W560" s="70">
        <f>+Outflows!W560+Fees!W560+'Ongoing Cash Flows'!W560+'Terminal Value'!W560</f>
        <v>0</v>
      </c>
      <c r="X560" s="70">
        <f>+Outflows!X560+Fees!X560+'Ongoing Cash Flows'!X560+'Terminal Value'!X560</f>
        <v>0</v>
      </c>
      <c r="Y560" s="70">
        <f>+Outflows!Y560+Fees!Y560+'Ongoing Cash Flows'!Y560+'Terminal Value'!Y560</f>
        <v>0</v>
      </c>
      <c r="Z560" s="70">
        <f>+Outflows!Z560+Fees!Z560+'Ongoing Cash Flows'!Z560+'Terminal Value'!Z560</f>
        <v>0</v>
      </c>
      <c r="AA560" s="70">
        <f>+Outflows!AA560+Fees!AA560+'Ongoing Cash Flows'!AA560+'Terminal Value'!AA560</f>
        <v>0</v>
      </c>
      <c r="AB560" s="70">
        <f>+Outflows!AB560+Fees!AB560+'Ongoing Cash Flows'!AB560+'Terminal Value'!AB560</f>
        <v>0</v>
      </c>
      <c r="AC560" s="70">
        <f>+Outflows!AC560+Fees!AC560+'Ongoing Cash Flows'!AC560+'Terminal Value'!AC560</f>
        <v>0</v>
      </c>
      <c r="AD560" s="70">
        <f>+Outflows!AD560+Fees!AD560+'Ongoing Cash Flows'!AD560+'Terminal Value'!AD560</f>
        <v>0</v>
      </c>
      <c r="AE560" s="70">
        <f>+Outflows!AE560+Fees!AE560+'Ongoing Cash Flows'!AE560+'Terminal Value'!AE560</f>
        <v>0</v>
      </c>
      <c r="AF560" s="70">
        <f>+Outflows!AF560+Fees!AF560+'Ongoing Cash Flows'!AF560+'Terminal Value'!AF560</f>
        <v>0</v>
      </c>
      <c r="AG560" s="70">
        <f>+Outflows!AG560+Fees!AG560+'Ongoing Cash Flows'!AG560+'Terminal Value'!AG560</f>
        <v>0</v>
      </c>
      <c r="AH560" s="70">
        <f>+Outflows!AH560+Fees!AH560+'Ongoing Cash Flows'!AH560+'Terminal Value'!AH560</f>
        <v>0</v>
      </c>
      <c r="AI560" s="70">
        <f>+Outflows!AI560+Fees!AI560+'Ongoing Cash Flows'!AI560+'Terminal Value'!AI560</f>
        <v>0</v>
      </c>
      <c r="AJ560" s="70">
        <f>+Outflows!AJ560+Fees!AJ560+'Ongoing Cash Flows'!AJ560+'Terminal Value'!AJ560</f>
        <v>0</v>
      </c>
      <c r="AK560" s="70"/>
      <c r="AL560" s="6"/>
      <c r="AM560" s="71"/>
      <c r="AN560" s="72">
        <f t="shared" si="32"/>
        <v>6.6335752606391921E-2</v>
      </c>
      <c r="AO560" s="70">
        <f t="shared" ca="1" si="33"/>
        <v>3311.1642084169466</v>
      </c>
      <c r="AP560" s="166">
        <f t="shared" ca="1" si="34"/>
        <v>0</v>
      </c>
      <c r="AQ560" s="166">
        <f t="shared" ca="1" si="35"/>
        <v>17719971.229835767</v>
      </c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1"/>
      <c r="CM560" s="1"/>
      <c r="CN560" s="1"/>
      <c r="CO560" s="1"/>
      <c r="CP560" s="1"/>
    </row>
    <row r="561" spans="1:94" x14ac:dyDescent="0.2">
      <c r="A561" s="6">
        <v>559</v>
      </c>
      <c r="B561" s="70">
        <f>+Outflows!B561+Fees!B561+'Ongoing Cash Flows'!B561+'Terminal Value'!B561</f>
        <v>-100938.13395574602</v>
      </c>
      <c r="C561" s="70">
        <f>+Outflows!C561+Fees!C561+'Ongoing Cash Flows'!C561+'Terminal Value'!C561</f>
        <v>14287.371132936138</v>
      </c>
      <c r="D561" s="70">
        <f>+Outflows!D561+Fees!D561+'Ongoing Cash Flows'!D561+'Terminal Value'!D561</f>
        <v>12342.123065005835</v>
      </c>
      <c r="E561" s="70">
        <f>+Outflows!E561+Fees!E561+'Ongoing Cash Flows'!E561+'Terminal Value'!E561</f>
        <v>10332.136377292289</v>
      </c>
      <c r="F561" s="70">
        <f>+Outflows!F561+Fees!F561+'Ongoing Cash Flows'!F561+'Terminal Value'!F561</f>
        <v>9858.385791212364</v>
      </c>
      <c r="G561" s="70">
        <f>+Outflows!G561+Fees!G561+'Ongoing Cash Flows'!G561+'Terminal Value'!G561</f>
        <v>9571.7922980016665</v>
      </c>
      <c r="H561" s="70">
        <f>+Outflows!H561+Fees!H561+'Ongoing Cash Flows'!H561+'Terminal Value'!H561</f>
        <v>8656.4368764913452</v>
      </c>
      <c r="I561" s="70">
        <f>+Outflows!I561+Fees!I561+'Ongoing Cash Flows'!I561+'Terminal Value'!I561</f>
        <v>8496.7864326046583</v>
      </c>
      <c r="J561" s="70">
        <f>+Outflows!J561+Fees!J561+'Ongoing Cash Flows'!J561+'Terminal Value'!J561</f>
        <v>8484.3522300696677</v>
      </c>
      <c r="K561" s="70">
        <f>+Outflows!K561+Fees!K561+'Ongoing Cash Flows'!K561+'Terminal Value'!K561</f>
        <v>8475.4694761068276</v>
      </c>
      <c r="L561" s="70">
        <f>+Outflows!L561+Fees!L561+'Ongoing Cash Flows'!L561+'Terminal Value'!L561</f>
        <v>8476.4242951892593</v>
      </c>
      <c r="M561" s="70">
        <f>+Outflows!M561+Fees!M561+'Ongoing Cash Flows'!M561+'Terminal Value'!M561</f>
        <v>8448.6908418040057</v>
      </c>
      <c r="N561" s="70">
        <f>+Outflows!N561+Fees!N561+'Ongoing Cash Flows'!N561+'Terminal Value'!N561</f>
        <v>8430.7715626573518</v>
      </c>
      <c r="O561" s="70">
        <f>+Outflows!O561+Fees!O561+'Ongoing Cash Flows'!O561+'Terminal Value'!O561</f>
        <v>8104.9205246721431</v>
      </c>
      <c r="P561" s="70">
        <f>+Outflows!P561+Fees!P561+'Ongoing Cash Flows'!P561+'Terminal Value'!P561</f>
        <v>7996.7890771315306</v>
      </c>
      <c r="Q561" s="70">
        <f>+Outflows!Q561+Fees!Q561+'Ongoing Cash Flows'!Q561+'Terminal Value'!Q561</f>
        <v>7968.5054798445462</v>
      </c>
      <c r="R561" s="70">
        <f>+Outflows!R561+Fees!R561+'Ongoing Cash Flows'!R561+'Terminal Value'!R561</f>
        <v>1157.7200212188245</v>
      </c>
      <c r="S561" s="70">
        <f>+Outflows!S561+Fees!S561+'Ongoing Cash Flows'!S561+'Terminal Value'!S561</f>
        <v>0</v>
      </c>
      <c r="T561" s="70">
        <f>+Outflows!T561+Fees!T561+'Ongoing Cash Flows'!T561+'Terminal Value'!T561</f>
        <v>0</v>
      </c>
      <c r="U561" s="70">
        <f>+Outflows!U561+Fees!U561+'Ongoing Cash Flows'!U561+'Terminal Value'!U561</f>
        <v>0</v>
      </c>
      <c r="V561" s="70">
        <f>+Outflows!V561+Fees!V561+'Ongoing Cash Flows'!V561+'Terminal Value'!V561</f>
        <v>0</v>
      </c>
      <c r="W561" s="70">
        <f>+Outflows!W561+Fees!W561+'Ongoing Cash Flows'!W561+'Terminal Value'!W561</f>
        <v>0</v>
      </c>
      <c r="X561" s="70">
        <f>+Outflows!X561+Fees!X561+'Ongoing Cash Flows'!X561+'Terminal Value'!X561</f>
        <v>0</v>
      </c>
      <c r="Y561" s="70">
        <f>+Outflows!Y561+Fees!Y561+'Ongoing Cash Flows'!Y561+'Terminal Value'!Y561</f>
        <v>0</v>
      </c>
      <c r="Z561" s="70">
        <f>+Outflows!Z561+Fees!Z561+'Ongoing Cash Flows'!Z561+'Terminal Value'!Z561</f>
        <v>0</v>
      </c>
      <c r="AA561" s="70">
        <f>+Outflows!AA561+Fees!AA561+'Ongoing Cash Flows'!AA561+'Terminal Value'!AA561</f>
        <v>0</v>
      </c>
      <c r="AB561" s="70">
        <f>+Outflows!AB561+Fees!AB561+'Ongoing Cash Flows'!AB561+'Terminal Value'!AB561</f>
        <v>0</v>
      </c>
      <c r="AC561" s="70">
        <f>+Outflows!AC561+Fees!AC561+'Ongoing Cash Flows'!AC561+'Terminal Value'!AC561</f>
        <v>0</v>
      </c>
      <c r="AD561" s="70">
        <f>+Outflows!AD561+Fees!AD561+'Ongoing Cash Flows'!AD561+'Terminal Value'!AD561</f>
        <v>0</v>
      </c>
      <c r="AE561" s="70">
        <f>+Outflows!AE561+Fees!AE561+'Ongoing Cash Flows'!AE561+'Terminal Value'!AE561</f>
        <v>0</v>
      </c>
      <c r="AF561" s="70">
        <f>+Outflows!AF561+Fees!AF561+'Ongoing Cash Flows'!AF561+'Terminal Value'!AF561</f>
        <v>0</v>
      </c>
      <c r="AG561" s="70">
        <f>+Outflows!AG561+Fees!AG561+'Ongoing Cash Flows'!AG561+'Terminal Value'!AG561</f>
        <v>0</v>
      </c>
      <c r="AH561" s="70">
        <f>+Outflows!AH561+Fees!AH561+'Ongoing Cash Flows'!AH561+'Terminal Value'!AH561</f>
        <v>0</v>
      </c>
      <c r="AI561" s="70">
        <f>+Outflows!AI561+Fees!AI561+'Ongoing Cash Flows'!AI561+'Terminal Value'!AI561</f>
        <v>0</v>
      </c>
      <c r="AJ561" s="70">
        <f>+Outflows!AJ561+Fees!AJ561+'Ongoing Cash Flows'!AJ561+'Terminal Value'!AJ561</f>
        <v>0</v>
      </c>
      <c r="AK561" s="70"/>
      <c r="AL561" s="6"/>
      <c r="AM561" s="71"/>
      <c r="AN561" s="72">
        <f t="shared" si="32"/>
        <v>4.9385711550712585E-2</v>
      </c>
      <c r="AO561" s="70">
        <f t="shared" ca="1" si="33"/>
        <v>-5654.5320050920882</v>
      </c>
      <c r="AP561" s="166">
        <f t="shared" ca="1" si="34"/>
        <v>22621310.924745176</v>
      </c>
      <c r="AQ561" s="166">
        <f t="shared" ca="1" si="35"/>
        <v>0</v>
      </c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1"/>
      <c r="CM561" s="1"/>
      <c r="CN561" s="1"/>
      <c r="CO561" s="1"/>
      <c r="CP561" s="1"/>
    </row>
    <row r="562" spans="1:94" x14ac:dyDescent="0.2">
      <c r="A562" s="6">
        <v>560</v>
      </c>
      <c r="B562" s="70">
        <f>+Outflows!B562+Fees!B562+'Ongoing Cash Flows'!B562+'Terminal Value'!B562</f>
        <v>-97127.340189529277</v>
      </c>
      <c r="C562" s="70">
        <f>+Outflows!C562+Fees!C562+'Ongoing Cash Flows'!C562+'Terminal Value'!C562</f>
        <v>14186.07435462337</v>
      </c>
      <c r="D562" s="70">
        <f>+Outflows!D562+Fees!D562+'Ongoing Cash Flows'!D562+'Terminal Value'!D562</f>
        <v>12310.697039753089</v>
      </c>
      <c r="E562" s="70">
        <f>+Outflows!E562+Fees!E562+'Ongoing Cash Flows'!E562+'Terminal Value'!E562</f>
        <v>10348.432831117363</v>
      </c>
      <c r="F562" s="70">
        <f>+Outflows!F562+Fees!F562+'Ongoing Cash Flows'!F562+'Terminal Value'!F562</f>
        <v>9865.7663136748324</v>
      </c>
      <c r="G562" s="70">
        <f>+Outflows!G562+Fees!G562+'Ongoing Cash Flows'!G562+'Terminal Value'!G562</f>
        <v>9539.3138098641211</v>
      </c>
      <c r="H562" s="70">
        <f>+Outflows!H562+Fees!H562+'Ongoing Cash Flows'!H562+'Terminal Value'!H562</f>
        <v>8564.13091529554</v>
      </c>
      <c r="I562" s="70">
        <f>+Outflows!I562+Fees!I562+'Ongoing Cash Flows'!I562+'Terminal Value'!I562</f>
        <v>8409.3698722426598</v>
      </c>
      <c r="J562" s="70">
        <f>+Outflows!J562+Fees!J562+'Ongoing Cash Flows'!J562+'Terminal Value'!J562</f>
        <v>8396.9356697076691</v>
      </c>
      <c r="K562" s="70">
        <f>+Outflows!K562+Fees!K562+'Ongoing Cash Flows'!K562+'Terminal Value'!K562</f>
        <v>8387.9047520831991</v>
      </c>
      <c r="L562" s="70">
        <f>+Outflows!L562+Fees!L562+'Ongoing Cash Flows'!L562+'Terminal Value'!L562</f>
        <v>8389.0077348272589</v>
      </c>
      <c r="M562" s="70">
        <f>+Outflows!M562+Fees!M562+'Ongoing Cash Flows'!M562+'Terminal Value'!M562</f>
        <v>8361.1261177803754</v>
      </c>
      <c r="N562" s="70">
        <f>+Outflows!N562+Fees!N562+'Ongoing Cash Flows'!N562+'Terminal Value'!N562</f>
        <v>8343.3550022953532</v>
      </c>
      <c r="O562" s="70">
        <f>+Outflows!O562+Fees!O562+'Ongoing Cash Flows'!O562+'Terminal Value'!O562</f>
        <v>8017.3558006485127</v>
      </c>
      <c r="P562" s="70">
        <f>+Outflows!P562+Fees!P562+'Ongoing Cash Flows'!P562+'Terminal Value'!P562</f>
        <v>7909.3725167695311</v>
      </c>
      <c r="Q562" s="70">
        <f>+Outflows!Q562+Fees!Q562+'Ongoing Cash Flows'!Q562+'Terminal Value'!Q562</f>
        <v>7880.9407558209168</v>
      </c>
      <c r="R562" s="70">
        <f>+Outflows!R562+Fees!R562+'Ongoing Cash Flows'!R562+'Terminal Value'!R562</f>
        <v>1114.0117410378248</v>
      </c>
      <c r="S562" s="70">
        <f>+Outflows!S562+Fees!S562+'Ongoing Cash Flows'!S562+'Terminal Value'!S562</f>
        <v>0</v>
      </c>
      <c r="T562" s="70">
        <f>+Outflows!T562+Fees!T562+'Ongoing Cash Flows'!T562+'Terminal Value'!T562</f>
        <v>0</v>
      </c>
      <c r="U562" s="70">
        <f>+Outflows!U562+Fees!U562+'Ongoing Cash Flows'!U562+'Terminal Value'!U562</f>
        <v>0</v>
      </c>
      <c r="V562" s="70">
        <f>+Outflows!V562+Fees!V562+'Ongoing Cash Flows'!V562+'Terminal Value'!V562</f>
        <v>0</v>
      </c>
      <c r="W562" s="70">
        <f>+Outflows!W562+Fees!W562+'Ongoing Cash Flows'!W562+'Terminal Value'!W562</f>
        <v>0</v>
      </c>
      <c r="X562" s="70">
        <f>+Outflows!X562+Fees!X562+'Ongoing Cash Flows'!X562+'Terminal Value'!X562</f>
        <v>0</v>
      </c>
      <c r="Y562" s="70">
        <f>+Outflows!Y562+Fees!Y562+'Ongoing Cash Flows'!Y562+'Terminal Value'!Y562</f>
        <v>0</v>
      </c>
      <c r="Z562" s="70">
        <f>+Outflows!Z562+Fees!Z562+'Ongoing Cash Flows'!Z562+'Terminal Value'!Z562</f>
        <v>0</v>
      </c>
      <c r="AA562" s="70">
        <f>+Outflows!AA562+Fees!AA562+'Ongoing Cash Flows'!AA562+'Terminal Value'!AA562</f>
        <v>0</v>
      </c>
      <c r="AB562" s="70">
        <f>+Outflows!AB562+Fees!AB562+'Ongoing Cash Flows'!AB562+'Terminal Value'!AB562</f>
        <v>0</v>
      </c>
      <c r="AC562" s="70">
        <f>+Outflows!AC562+Fees!AC562+'Ongoing Cash Flows'!AC562+'Terminal Value'!AC562</f>
        <v>0</v>
      </c>
      <c r="AD562" s="70">
        <f>+Outflows!AD562+Fees!AD562+'Ongoing Cash Flows'!AD562+'Terminal Value'!AD562</f>
        <v>0</v>
      </c>
      <c r="AE562" s="70">
        <f>+Outflows!AE562+Fees!AE562+'Ongoing Cash Flows'!AE562+'Terminal Value'!AE562</f>
        <v>0</v>
      </c>
      <c r="AF562" s="70">
        <f>+Outflows!AF562+Fees!AF562+'Ongoing Cash Flows'!AF562+'Terminal Value'!AF562</f>
        <v>0</v>
      </c>
      <c r="AG562" s="70">
        <f>+Outflows!AG562+Fees!AG562+'Ongoing Cash Flows'!AG562+'Terminal Value'!AG562</f>
        <v>0</v>
      </c>
      <c r="AH562" s="70">
        <f>+Outflows!AH562+Fees!AH562+'Ongoing Cash Flows'!AH562+'Terminal Value'!AH562</f>
        <v>0</v>
      </c>
      <c r="AI562" s="70">
        <f>+Outflows!AI562+Fees!AI562+'Ongoing Cash Flows'!AI562+'Terminal Value'!AI562</f>
        <v>0</v>
      </c>
      <c r="AJ562" s="70">
        <f>+Outflows!AJ562+Fees!AJ562+'Ongoing Cash Flows'!AJ562+'Terminal Value'!AJ562</f>
        <v>0</v>
      </c>
      <c r="AK562" s="70"/>
      <c r="AL562" s="6"/>
      <c r="AM562" s="71"/>
      <c r="AN562" s="72">
        <f t="shared" si="32"/>
        <v>5.4577079415321347E-2</v>
      </c>
      <c r="AO562" s="70">
        <f t="shared" ca="1" si="33"/>
        <v>-2686.5615217419972</v>
      </c>
      <c r="AP562" s="166">
        <f t="shared" ca="1" si="34"/>
        <v>3197716.8613204523</v>
      </c>
      <c r="AQ562" s="166">
        <f t="shared" ca="1" si="35"/>
        <v>0</v>
      </c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1"/>
      <c r="CM562" s="1"/>
      <c r="CN562" s="1"/>
      <c r="CO562" s="1"/>
      <c r="CP562" s="1"/>
    </row>
    <row r="563" spans="1:94" x14ac:dyDescent="0.2">
      <c r="A563" s="6">
        <v>561</v>
      </c>
      <c r="B563" s="70">
        <f>+Outflows!B563+Fees!B563+'Ongoing Cash Flows'!B563+'Terminal Value'!B563</f>
        <v>-91788.388279996987</v>
      </c>
      <c r="C563" s="70">
        <f>+Outflows!C563+Fees!C563+'Ongoing Cash Flows'!C563+'Terminal Value'!C563</f>
        <v>14189.628377640744</v>
      </c>
      <c r="D563" s="70">
        <f>+Outflows!D563+Fees!D563+'Ongoing Cash Flows'!D563+'Terminal Value'!D563</f>
        <v>12058.046612769767</v>
      </c>
      <c r="E563" s="70">
        <f>+Outflows!E563+Fees!E563+'Ongoing Cash Flows'!E563+'Terminal Value'!E563</f>
        <v>10122.880066923721</v>
      </c>
      <c r="F563" s="70">
        <f>+Outflows!F563+Fees!F563+'Ongoing Cash Flows'!F563+'Terminal Value'!F563</f>
        <v>9715.1418638825853</v>
      </c>
      <c r="G563" s="70">
        <f>+Outflows!G563+Fees!G563+'Ongoing Cash Flows'!G563+'Terminal Value'!G563</f>
        <v>9363.7825618860297</v>
      </c>
      <c r="H563" s="70">
        <f>+Outflows!H563+Fees!H563+'Ongoing Cash Flows'!H563+'Terminal Value'!H563</f>
        <v>8434.8095407943911</v>
      </c>
      <c r="I563" s="70">
        <f>+Outflows!I563+Fees!I563+'Ongoing Cash Flows'!I563+'Terminal Value'!I563</f>
        <v>8286.8985865995164</v>
      </c>
      <c r="J563" s="70">
        <f>+Outflows!J563+Fees!J563+'Ongoing Cash Flows'!J563+'Terminal Value'!J563</f>
        <v>8274.4643840645258</v>
      </c>
      <c r="K563" s="70">
        <f>+Outflows!K563+Fees!K563+'Ongoing Cash Flows'!K563+'Terminal Value'!K563</f>
        <v>8265.2258879898127</v>
      </c>
      <c r="L563" s="70">
        <f>+Outflows!L563+Fees!L563+'Ongoing Cash Flows'!L563+'Terminal Value'!L563</f>
        <v>8266.5364491841174</v>
      </c>
      <c r="M563" s="70">
        <f>+Outflows!M563+Fees!M563+'Ongoing Cash Flows'!M563+'Terminal Value'!M563</f>
        <v>8238.4472536869907</v>
      </c>
      <c r="N563" s="70">
        <f>+Outflows!N563+Fees!N563+'Ongoing Cash Flows'!N563+'Terminal Value'!N563</f>
        <v>8220.8837166522098</v>
      </c>
      <c r="O563" s="70">
        <f>+Outflows!O563+Fees!O563+'Ongoing Cash Flows'!O563+'Terminal Value'!O563</f>
        <v>7894.6769365551272</v>
      </c>
      <c r="P563" s="70">
        <f>+Outflows!P563+Fees!P563+'Ongoing Cash Flows'!P563+'Terminal Value'!P563</f>
        <v>7786.9012311263878</v>
      </c>
      <c r="Q563" s="70">
        <f>+Outflows!Q563+Fees!Q563+'Ongoing Cash Flows'!Q563+'Terminal Value'!Q563</f>
        <v>7758.2618917275313</v>
      </c>
      <c r="R563" s="70">
        <f>+Outflows!R563+Fees!R563+'Ongoing Cash Flows'!R563+'Terminal Value'!R563</f>
        <v>1052.7760982162533</v>
      </c>
      <c r="S563" s="70">
        <f>+Outflows!S563+Fees!S563+'Ongoing Cash Flows'!S563+'Terminal Value'!S563</f>
        <v>0</v>
      </c>
      <c r="T563" s="70">
        <f>+Outflows!T563+Fees!T563+'Ongoing Cash Flows'!T563+'Terminal Value'!T563</f>
        <v>0</v>
      </c>
      <c r="U563" s="70">
        <f>+Outflows!U563+Fees!U563+'Ongoing Cash Flows'!U563+'Terminal Value'!U563</f>
        <v>0</v>
      </c>
      <c r="V563" s="70">
        <f>+Outflows!V563+Fees!V563+'Ongoing Cash Flows'!V563+'Terminal Value'!V563</f>
        <v>0</v>
      </c>
      <c r="W563" s="70">
        <f>+Outflows!W563+Fees!W563+'Ongoing Cash Flows'!W563+'Terminal Value'!W563</f>
        <v>0</v>
      </c>
      <c r="X563" s="70">
        <f>+Outflows!X563+Fees!X563+'Ongoing Cash Flows'!X563+'Terminal Value'!X563</f>
        <v>0</v>
      </c>
      <c r="Y563" s="70">
        <f>+Outflows!Y563+Fees!Y563+'Ongoing Cash Flows'!Y563+'Terminal Value'!Y563</f>
        <v>0</v>
      </c>
      <c r="Z563" s="70">
        <f>+Outflows!Z563+Fees!Z563+'Ongoing Cash Flows'!Z563+'Terminal Value'!Z563</f>
        <v>0</v>
      </c>
      <c r="AA563" s="70">
        <f>+Outflows!AA563+Fees!AA563+'Ongoing Cash Flows'!AA563+'Terminal Value'!AA563</f>
        <v>0</v>
      </c>
      <c r="AB563" s="70">
        <f>+Outflows!AB563+Fees!AB563+'Ongoing Cash Flows'!AB563+'Terminal Value'!AB563</f>
        <v>0</v>
      </c>
      <c r="AC563" s="70">
        <f>+Outflows!AC563+Fees!AC563+'Ongoing Cash Flows'!AC563+'Terminal Value'!AC563</f>
        <v>0</v>
      </c>
      <c r="AD563" s="70">
        <f>+Outflows!AD563+Fees!AD563+'Ongoing Cash Flows'!AD563+'Terminal Value'!AD563</f>
        <v>0</v>
      </c>
      <c r="AE563" s="70">
        <f>+Outflows!AE563+Fees!AE563+'Ongoing Cash Flows'!AE563+'Terminal Value'!AE563</f>
        <v>0</v>
      </c>
      <c r="AF563" s="70">
        <f>+Outflows!AF563+Fees!AF563+'Ongoing Cash Flows'!AF563+'Terminal Value'!AF563</f>
        <v>0</v>
      </c>
      <c r="AG563" s="70">
        <f>+Outflows!AG563+Fees!AG563+'Ongoing Cash Flows'!AG563+'Terminal Value'!AG563</f>
        <v>0</v>
      </c>
      <c r="AH563" s="70">
        <f>+Outflows!AH563+Fees!AH563+'Ongoing Cash Flows'!AH563+'Terminal Value'!AH563</f>
        <v>0</v>
      </c>
      <c r="AI563" s="70">
        <f>+Outflows!AI563+Fees!AI563+'Ongoing Cash Flows'!AI563+'Terminal Value'!AI563</f>
        <v>0</v>
      </c>
      <c r="AJ563" s="70">
        <f>+Outflows!AJ563+Fees!AJ563+'Ongoing Cash Flows'!AJ563+'Terminal Value'!AJ563</f>
        <v>0</v>
      </c>
      <c r="AK563" s="70"/>
      <c r="AL563" s="6"/>
      <c r="AM563" s="71"/>
      <c r="AN563" s="72">
        <f t="shared" si="32"/>
        <v>6.1612555384635934E-2</v>
      </c>
      <c r="AO563" s="70">
        <f t="shared" ca="1" si="33"/>
        <v>1020.0325776519916</v>
      </c>
      <c r="AP563" s="166">
        <f t="shared" ca="1" si="34"/>
        <v>0</v>
      </c>
      <c r="AQ563" s="166">
        <f t="shared" ca="1" si="35"/>
        <v>3680174.1045517591</v>
      </c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1"/>
      <c r="CM563" s="1"/>
      <c r="CN563" s="1"/>
      <c r="CO563" s="1"/>
      <c r="CP563" s="1"/>
    </row>
    <row r="564" spans="1:94" x14ac:dyDescent="0.2">
      <c r="A564" s="6">
        <v>562</v>
      </c>
      <c r="B564" s="70">
        <f>+Outflows!B564+Fees!B564+'Ongoing Cash Flows'!B564+'Terminal Value'!B564</f>
        <v>-101002.96043965172</v>
      </c>
      <c r="C564" s="70">
        <f>+Outflows!C564+Fees!C564+'Ongoing Cash Flows'!C564+'Terminal Value'!C564</f>
        <v>14319.39230585226</v>
      </c>
      <c r="D564" s="70">
        <f>+Outflows!D564+Fees!D564+'Ongoing Cash Flows'!D564+'Terminal Value'!D564</f>
        <v>12361.352303982383</v>
      </c>
      <c r="E564" s="70">
        <f>+Outflows!E564+Fees!E564+'Ongoing Cash Flows'!E564+'Terminal Value'!E564</f>
        <v>10380.080401055879</v>
      </c>
      <c r="F564" s="70">
        <f>+Outflows!F564+Fees!F564+'Ongoing Cash Flows'!F564+'Terminal Value'!F564</f>
        <v>9983.2830613965998</v>
      </c>
      <c r="G564" s="70">
        <f>+Outflows!G564+Fees!G564+'Ongoing Cash Flows'!G564+'Terminal Value'!G564</f>
        <v>9619.8438929482472</v>
      </c>
      <c r="H564" s="70">
        <f>+Outflows!H564+Fees!H564+'Ongoing Cash Flows'!H564+'Terminal Value'!H564</f>
        <v>8658.0071191428651</v>
      </c>
      <c r="I564" s="70">
        <f>+Outflows!I564+Fees!I564+'Ongoing Cash Flows'!I564+'Terminal Value'!I564</f>
        <v>8498.2735002842674</v>
      </c>
      <c r="J564" s="70">
        <f>+Outflows!J564+Fees!J564+'Ongoing Cash Flows'!J564+'Terminal Value'!J564</f>
        <v>8485.8392977492767</v>
      </c>
      <c r="K564" s="70">
        <f>+Outflows!K564+Fees!K564+'Ongoing Cash Flows'!K564+'Terminal Value'!K564</f>
        <v>8476.9590642401326</v>
      </c>
      <c r="L564" s="70">
        <f>+Outflows!L564+Fees!L564+'Ongoing Cash Flows'!L564+'Terminal Value'!L564</f>
        <v>8477.9113628688683</v>
      </c>
      <c r="M564" s="70">
        <f>+Outflows!M564+Fees!M564+'Ongoing Cash Flows'!M564+'Terminal Value'!M564</f>
        <v>8450.1804299373107</v>
      </c>
      <c r="N564" s="70">
        <f>+Outflows!N564+Fees!N564+'Ongoing Cash Flows'!N564+'Terminal Value'!N564</f>
        <v>8432.2586303369608</v>
      </c>
      <c r="O564" s="70">
        <f>+Outflows!O564+Fees!O564+'Ongoing Cash Flows'!O564+'Terminal Value'!O564</f>
        <v>8106.4101128054463</v>
      </c>
      <c r="P564" s="70">
        <f>+Outflows!P564+Fees!P564+'Ongoing Cash Flows'!P564+'Terminal Value'!P564</f>
        <v>7998.2761448111396</v>
      </c>
      <c r="Q564" s="70">
        <f>+Outflows!Q564+Fees!Q564+'Ongoing Cash Flows'!Q564+'Terminal Value'!Q564</f>
        <v>7969.9950679778503</v>
      </c>
      <c r="R564" s="70">
        <f>+Outflows!R564+Fees!R564+'Ongoing Cash Flows'!R564+'Terminal Value'!R564</f>
        <v>1158.4635550586293</v>
      </c>
      <c r="S564" s="70">
        <f>+Outflows!S564+Fees!S564+'Ongoing Cash Flows'!S564+'Terminal Value'!S564</f>
        <v>0</v>
      </c>
      <c r="T564" s="70">
        <f>+Outflows!T564+Fees!T564+'Ongoing Cash Flows'!T564+'Terminal Value'!T564</f>
        <v>0</v>
      </c>
      <c r="U564" s="70">
        <f>+Outflows!U564+Fees!U564+'Ongoing Cash Flows'!U564+'Terminal Value'!U564</f>
        <v>0</v>
      </c>
      <c r="V564" s="70">
        <f>+Outflows!V564+Fees!V564+'Ongoing Cash Flows'!V564+'Terminal Value'!V564</f>
        <v>0</v>
      </c>
      <c r="W564" s="70">
        <f>+Outflows!W564+Fees!W564+'Ongoing Cash Flows'!W564+'Terminal Value'!W564</f>
        <v>0</v>
      </c>
      <c r="X564" s="70">
        <f>+Outflows!X564+Fees!X564+'Ongoing Cash Flows'!X564+'Terminal Value'!X564</f>
        <v>0</v>
      </c>
      <c r="Y564" s="70">
        <f>+Outflows!Y564+Fees!Y564+'Ongoing Cash Flows'!Y564+'Terminal Value'!Y564</f>
        <v>0</v>
      </c>
      <c r="Z564" s="70">
        <f>+Outflows!Z564+Fees!Z564+'Ongoing Cash Flows'!Z564+'Terminal Value'!Z564</f>
        <v>0</v>
      </c>
      <c r="AA564" s="70">
        <f>+Outflows!AA564+Fees!AA564+'Ongoing Cash Flows'!AA564+'Terminal Value'!AA564</f>
        <v>0</v>
      </c>
      <c r="AB564" s="70">
        <f>+Outflows!AB564+Fees!AB564+'Ongoing Cash Flows'!AB564+'Terminal Value'!AB564</f>
        <v>0</v>
      </c>
      <c r="AC564" s="70">
        <f>+Outflows!AC564+Fees!AC564+'Ongoing Cash Flows'!AC564+'Terminal Value'!AC564</f>
        <v>0</v>
      </c>
      <c r="AD564" s="70">
        <f>+Outflows!AD564+Fees!AD564+'Ongoing Cash Flows'!AD564+'Terminal Value'!AD564</f>
        <v>0</v>
      </c>
      <c r="AE564" s="70">
        <f>+Outflows!AE564+Fees!AE564+'Ongoing Cash Flows'!AE564+'Terminal Value'!AE564</f>
        <v>0</v>
      </c>
      <c r="AF564" s="70">
        <f>+Outflows!AF564+Fees!AF564+'Ongoing Cash Flows'!AF564+'Terminal Value'!AF564</f>
        <v>0</v>
      </c>
      <c r="AG564" s="70">
        <f>+Outflows!AG564+Fees!AG564+'Ongoing Cash Flows'!AG564+'Terminal Value'!AG564</f>
        <v>0</v>
      </c>
      <c r="AH564" s="70">
        <f>+Outflows!AH564+Fees!AH564+'Ongoing Cash Flows'!AH564+'Terminal Value'!AH564</f>
        <v>0</v>
      </c>
      <c r="AI564" s="70">
        <f>+Outflows!AI564+Fees!AI564+'Ongoing Cash Flows'!AI564+'Terminal Value'!AI564</f>
        <v>0</v>
      </c>
      <c r="AJ564" s="70">
        <f>+Outflows!AJ564+Fees!AJ564+'Ongoing Cash Flows'!AJ564+'Terminal Value'!AJ564</f>
        <v>0</v>
      </c>
      <c r="AK564" s="70"/>
      <c r="AL564" s="6"/>
      <c r="AM564" s="71"/>
      <c r="AN564" s="72">
        <f t="shared" si="32"/>
        <v>4.9666318297386172E-2</v>
      </c>
      <c r="AO564" s="70">
        <f t="shared" ca="1" si="33"/>
        <v>-5498.7459737066592</v>
      </c>
      <c r="AP564" s="166">
        <f t="shared" ca="1" si="34"/>
        <v>21163685.344048835</v>
      </c>
      <c r="AQ564" s="166">
        <f t="shared" ca="1" si="35"/>
        <v>0</v>
      </c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1"/>
      <c r="CM564" s="1"/>
      <c r="CN564" s="1"/>
      <c r="CO564" s="1"/>
      <c r="CP564" s="1"/>
    </row>
    <row r="565" spans="1:94" x14ac:dyDescent="0.2">
      <c r="A565" s="6">
        <v>563</v>
      </c>
      <c r="B565" s="70">
        <f>+Outflows!B565+Fees!B565+'Ongoing Cash Flows'!B565+'Terminal Value'!B565</f>
        <v>-92887.68058813535</v>
      </c>
      <c r="C565" s="70">
        <f>+Outflows!C565+Fees!C565+'Ongoing Cash Flows'!C565+'Terminal Value'!C565</f>
        <v>14161.594923114935</v>
      </c>
      <c r="D565" s="70">
        <f>+Outflows!D565+Fees!D565+'Ongoing Cash Flows'!D565+'Terminal Value'!D565</f>
        <v>12097.794513866311</v>
      </c>
      <c r="E565" s="70">
        <f>+Outflows!E565+Fees!E565+'Ongoing Cash Flows'!E565+'Terminal Value'!E565</f>
        <v>9984.1813337885396</v>
      </c>
      <c r="F565" s="70">
        <f>+Outflows!F565+Fees!F565+'Ongoing Cash Flows'!F565+'Terminal Value'!F565</f>
        <v>9660.7731356830736</v>
      </c>
      <c r="G565" s="70">
        <f>+Outflows!G565+Fees!G565+'Ongoing Cash Flows'!G565+'Terminal Value'!G565</f>
        <v>9392.2110508705446</v>
      </c>
      <c r="H565" s="70">
        <f>+Outflows!H565+Fees!H565+'Ongoing Cash Flows'!H565+'Terminal Value'!H565</f>
        <v>8461.4368629122728</v>
      </c>
      <c r="I565" s="70">
        <f>+Outflows!I565+Fees!I565+'Ongoing Cash Flows'!I565+'Terminal Value'!I565</f>
        <v>8312.1154727143639</v>
      </c>
      <c r="J565" s="70">
        <f>+Outflows!J565+Fees!J565+'Ongoing Cash Flows'!J565+'Terminal Value'!J565</f>
        <v>8299.6812701793733</v>
      </c>
      <c r="K565" s="70">
        <f>+Outflows!K565+Fees!K565+'Ongoing Cash Flows'!K565+'Terminal Value'!K565</f>
        <v>8290.4855145895999</v>
      </c>
      <c r="L565" s="70">
        <f>+Outflows!L565+Fees!L565+'Ongoing Cash Flows'!L565+'Terminal Value'!L565</f>
        <v>8291.7533352989631</v>
      </c>
      <c r="M565" s="70">
        <f>+Outflows!M565+Fees!M565+'Ongoing Cash Flows'!M565+'Terminal Value'!M565</f>
        <v>8263.706880286778</v>
      </c>
      <c r="N565" s="70">
        <f>+Outflows!N565+Fees!N565+'Ongoing Cash Flows'!N565+'Terminal Value'!N565</f>
        <v>8246.1006027670555</v>
      </c>
      <c r="O565" s="70">
        <f>+Outflows!O565+Fees!O565+'Ongoing Cash Flows'!O565+'Terminal Value'!O565</f>
        <v>7919.9365631549153</v>
      </c>
      <c r="P565" s="70">
        <f>+Outflows!P565+Fees!P565+'Ongoing Cash Flows'!P565+'Terminal Value'!P565</f>
        <v>7812.1181172412353</v>
      </c>
      <c r="Q565" s="70">
        <f>+Outflows!Q565+Fees!Q565+'Ongoing Cash Flows'!Q565+'Terminal Value'!Q565</f>
        <v>7783.5215183273194</v>
      </c>
      <c r="R565" s="70">
        <f>+Outflows!R565+Fees!R565+'Ongoing Cash Flows'!R565+'Terminal Value'!R565</f>
        <v>1065.3845412736771</v>
      </c>
      <c r="S565" s="70">
        <f>+Outflows!S565+Fees!S565+'Ongoing Cash Flows'!S565+'Terminal Value'!S565</f>
        <v>0</v>
      </c>
      <c r="T565" s="70">
        <f>+Outflows!T565+Fees!T565+'Ongoing Cash Flows'!T565+'Terminal Value'!T565</f>
        <v>0</v>
      </c>
      <c r="U565" s="70">
        <f>+Outflows!U565+Fees!U565+'Ongoing Cash Flows'!U565+'Terminal Value'!U565</f>
        <v>0</v>
      </c>
      <c r="V565" s="70">
        <f>+Outflows!V565+Fees!V565+'Ongoing Cash Flows'!V565+'Terminal Value'!V565</f>
        <v>0</v>
      </c>
      <c r="W565" s="70">
        <f>+Outflows!W565+Fees!W565+'Ongoing Cash Flows'!W565+'Terminal Value'!W565</f>
        <v>0</v>
      </c>
      <c r="X565" s="70">
        <f>+Outflows!X565+Fees!X565+'Ongoing Cash Flows'!X565+'Terminal Value'!X565</f>
        <v>0</v>
      </c>
      <c r="Y565" s="70">
        <f>+Outflows!Y565+Fees!Y565+'Ongoing Cash Flows'!Y565+'Terminal Value'!Y565</f>
        <v>0</v>
      </c>
      <c r="Z565" s="70">
        <f>+Outflows!Z565+Fees!Z565+'Ongoing Cash Flows'!Z565+'Terminal Value'!Z565</f>
        <v>0</v>
      </c>
      <c r="AA565" s="70">
        <f>+Outflows!AA565+Fees!AA565+'Ongoing Cash Flows'!AA565+'Terminal Value'!AA565</f>
        <v>0</v>
      </c>
      <c r="AB565" s="70">
        <f>+Outflows!AB565+Fees!AB565+'Ongoing Cash Flows'!AB565+'Terminal Value'!AB565</f>
        <v>0</v>
      </c>
      <c r="AC565" s="70">
        <f>+Outflows!AC565+Fees!AC565+'Ongoing Cash Flows'!AC565+'Terminal Value'!AC565</f>
        <v>0</v>
      </c>
      <c r="AD565" s="70">
        <f>+Outflows!AD565+Fees!AD565+'Ongoing Cash Flows'!AD565+'Terminal Value'!AD565</f>
        <v>0</v>
      </c>
      <c r="AE565" s="70">
        <f>+Outflows!AE565+Fees!AE565+'Ongoing Cash Flows'!AE565+'Terminal Value'!AE565</f>
        <v>0</v>
      </c>
      <c r="AF565" s="70">
        <f>+Outflows!AF565+Fees!AF565+'Ongoing Cash Flows'!AF565+'Terminal Value'!AF565</f>
        <v>0</v>
      </c>
      <c r="AG565" s="70">
        <f>+Outflows!AG565+Fees!AG565+'Ongoing Cash Flows'!AG565+'Terminal Value'!AG565</f>
        <v>0</v>
      </c>
      <c r="AH565" s="70">
        <f>+Outflows!AH565+Fees!AH565+'Ongoing Cash Flows'!AH565+'Terminal Value'!AH565</f>
        <v>0</v>
      </c>
      <c r="AI565" s="70">
        <f>+Outflows!AI565+Fees!AI565+'Ongoing Cash Flows'!AI565+'Terminal Value'!AI565</f>
        <v>0</v>
      </c>
      <c r="AJ565" s="70">
        <f>+Outflows!AJ565+Fees!AJ565+'Ongoing Cash Flows'!AJ565+'Terminal Value'!AJ565</f>
        <v>0</v>
      </c>
      <c r="AK565" s="70"/>
      <c r="AL565" s="6"/>
      <c r="AM565" s="71"/>
      <c r="AN565" s="72">
        <f t="shared" si="32"/>
        <v>5.9622469544410708E-2</v>
      </c>
      <c r="AO565" s="70">
        <f t="shared" ca="1" si="33"/>
        <v>7.9801957451367684</v>
      </c>
      <c r="AP565" s="166">
        <f t="shared" ca="1" si="34"/>
        <v>0</v>
      </c>
      <c r="AQ565" s="166">
        <f t="shared" ca="1" si="35"/>
        <v>821426.1041225458</v>
      </c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1"/>
      <c r="CM565" s="1"/>
      <c r="CN565" s="1"/>
      <c r="CO565" s="1"/>
      <c r="CP565" s="1"/>
    </row>
    <row r="566" spans="1:94" x14ac:dyDescent="0.2">
      <c r="A566" s="6">
        <v>564</v>
      </c>
      <c r="B566" s="70">
        <f>+Outflows!B566+Fees!B566+'Ongoing Cash Flows'!B566+'Terminal Value'!B566</f>
        <v>-87603.320250000499</v>
      </c>
      <c r="C566" s="70">
        <f>+Outflows!C566+Fees!C566+'Ongoing Cash Flows'!C566+'Terminal Value'!C566</f>
        <v>14012.152317011803</v>
      </c>
      <c r="D566" s="70">
        <f>+Outflows!D566+Fees!D566+'Ongoing Cash Flows'!D566+'Terminal Value'!D566</f>
        <v>11897.711753299416</v>
      </c>
      <c r="E566" s="70">
        <f>+Outflows!E566+Fees!E566+'Ongoing Cash Flows'!E566+'Terminal Value'!E566</f>
        <v>9905.0866995839642</v>
      </c>
      <c r="F566" s="70">
        <f>+Outflows!F566+Fees!F566+'Ongoing Cash Flows'!F566+'Terminal Value'!F566</f>
        <v>9601.0940794585713</v>
      </c>
      <c r="G566" s="70">
        <f>+Outflows!G566+Fees!G566+'Ongoing Cash Flows'!G566+'Terminal Value'!G566</f>
        <v>9325.3306177313407</v>
      </c>
      <c r="H566" s="70">
        <f>+Outflows!H566+Fees!H566+'Ongoing Cash Flows'!H566+'Terminal Value'!H566</f>
        <v>8333.4378185554888</v>
      </c>
      <c r="I566" s="70">
        <f>+Outflows!I566+Fees!I566+'Ongoing Cash Flows'!I566+'Terminal Value'!I566</f>
        <v>8190.8964740458205</v>
      </c>
      <c r="J566" s="70">
        <f>+Outflows!J566+Fees!J566+'Ongoing Cash Flows'!J566+'Terminal Value'!J566</f>
        <v>8178.4622715108308</v>
      </c>
      <c r="K566" s="70">
        <f>+Outflows!K566+Fees!K566+'Ongoing Cash Flows'!K566+'Terminal Value'!K566</f>
        <v>8169.0610599911115</v>
      </c>
      <c r="L566" s="70">
        <f>+Outflows!L566+Fees!L566+'Ongoing Cash Flows'!L566+'Terminal Value'!L566</f>
        <v>8170.5343366304205</v>
      </c>
      <c r="M566" s="70">
        <f>+Outflows!M566+Fees!M566+'Ongoing Cash Flows'!M566+'Terminal Value'!M566</f>
        <v>8142.2824256882886</v>
      </c>
      <c r="N566" s="70">
        <f>+Outflows!N566+Fees!N566+'Ongoing Cash Flows'!N566+'Terminal Value'!N566</f>
        <v>8124.8816040985139</v>
      </c>
      <c r="O566" s="70">
        <f>+Outflows!O566+Fees!O566+'Ongoing Cash Flows'!O566+'Terminal Value'!O566</f>
        <v>7798.512108556426</v>
      </c>
      <c r="P566" s="70">
        <f>+Outflows!P566+Fees!P566+'Ongoing Cash Flows'!P566+'Terminal Value'!P566</f>
        <v>7690.8991185726927</v>
      </c>
      <c r="Q566" s="70">
        <f>+Outflows!Q566+Fees!Q566+'Ongoing Cash Flows'!Q566+'Terminal Value'!Q566</f>
        <v>7662.0970637288292</v>
      </c>
      <c r="R566" s="70">
        <f>+Outflows!R566+Fees!R566+'Ongoing Cash Flows'!R566+'Terminal Value'!R566</f>
        <v>1004.7750419394057</v>
      </c>
      <c r="S566" s="70">
        <f>+Outflows!S566+Fees!S566+'Ongoing Cash Flows'!S566+'Terminal Value'!S566</f>
        <v>0</v>
      </c>
      <c r="T566" s="70">
        <f>+Outflows!T566+Fees!T566+'Ongoing Cash Flows'!T566+'Terminal Value'!T566</f>
        <v>0</v>
      </c>
      <c r="U566" s="70">
        <f>+Outflows!U566+Fees!U566+'Ongoing Cash Flows'!U566+'Terminal Value'!U566</f>
        <v>0</v>
      </c>
      <c r="V566" s="70">
        <f>+Outflows!V566+Fees!V566+'Ongoing Cash Flows'!V566+'Terminal Value'!V566</f>
        <v>0</v>
      </c>
      <c r="W566" s="70">
        <f>+Outflows!W566+Fees!W566+'Ongoing Cash Flows'!W566+'Terminal Value'!W566</f>
        <v>0</v>
      </c>
      <c r="X566" s="70">
        <f>+Outflows!X566+Fees!X566+'Ongoing Cash Flows'!X566+'Terminal Value'!X566</f>
        <v>0</v>
      </c>
      <c r="Y566" s="70">
        <f>+Outflows!Y566+Fees!Y566+'Ongoing Cash Flows'!Y566+'Terminal Value'!Y566</f>
        <v>0</v>
      </c>
      <c r="Z566" s="70">
        <f>+Outflows!Z566+Fees!Z566+'Ongoing Cash Flows'!Z566+'Terminal Value'!Z566</f>
        <v>0</v>
      </c>
      <c r="AA566" s="70">
        <f>+Outflows!AA566+Fees!AA566+'Ongoing Cash Flows'!AA566+'Terminal Value'!AA566</f>
        <v>0</v>
      </c>
      <c r="AB566" s="70">
        <f>+Outflows!AB566+Fees!AB566+'Ongoing Cash Flows'!AB566+'Terminal Value'!AB566</f>
        <v>0</v>
      </c>
      <c r="AC566" s="70">
        <f>+Outflows!AC566+Fees!AC566+'Ongoing Cash Flows'!AC566+'Terminal Value'!AC566</f>
        <v>0</v>
      </c>
      <c r="AD566" s="70">
        <f>+Outflows!AD566+Fees!AD566+'Ongoing Cash Flows'!AD566+'Terminal Value'!AD566</f>
        <v>0</v>
      </c>
      <c r="AE566" s="70">
        <f>+Outflows!AE566+Fees!AE566+'Ongoing Cash Flows'!AE566+'Terminal Value'!AE566</f>
        <v>0</v>
      </c>
      <c r="AF566" s="70">
        <f>+Outflows!AF566+Fees!AF566+'Ongoing Cash Flows'!AF566+'Terminal Value'!AF566</f>
        <v>0</v>
      </c>
      <c r="AG566" s="70">
        <f>+Outflows!AG566+Fees!AG566+'Ongoing Cash Flows'!AG566+'Terminal Value'!AG566</f>
        <v>0</v>
      </c>
      <c r="AH566" s="70">
        <f>+Outflows!AH566+Fees!AH566+'Ongoing Cash Flows'!AH566+'Terminal Value'!AH566</f>
        <v>0</v>
      </c>
      <c r="AI566" s="70">
        <f>+Outflows!AI566+Fees!AI566+'Ongoing Cash Flows'!AI566+'Terminal Value'!AI566</f>
        <v>0</v>
      </c>
      <c r="AJ566" s="70">
        <f>+Outflows!AJ566+Fees!AJ566+'Ongoing Cash Flows'!AJ566+'Terminal Value'!AJ566</f>
        <v>0</v>
      </c>
      <c r="AK566" s="70"/>
      <c r="AL566" s="6"/>
      <c r="AM566" s="71"/>
      <c r="AN566" s="72">
        <f t="shared" si="32"/>
        <v>6.7467740178108235E-2</v>
      </c>
      <c r="AO566" s="70">
        <f t="shared" ca="1" si="33"/>
        <v>3838.0747248046055</v>
      </c>
      <c r="AP566" s="166">
        <f t="shared" ca="1" si="34"/>
        <v>0</v>
      </c>
      <c r="AQ566" s="166">
        <f t="shared" ca="1" si="35"/>
        <v>22433675.695960216</v>
      </c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1"/>
      <c r="CM566" s="1"/>
      <c r="CN566" s="1"/>
      <c r="CO566" s="1"/>
      <c r="CP566" s="1"/>
    </row>
    <row r="567" spans="1:94" x14ac:dyDescent="0.2">
      <c r="A567" s="6">
        <v>565</v>
      </c>
      <c r="B567" s="70">
        <f>+Outflows!B567+Fees!B567+'Ongoing Cash Flows'!B567+'Terminal Value'!B567</f>
        <v>-99731.4432712977</v>
      </c>
      <c r="C567" s="70">
        <f>+Outflows!C567+Fees!C567+'Ongoing Cash Flows'!C567+'Terminal Value'!C567</f>
        <v>14274.656645435967</v>
      </c>
      <c r="D567" s="70">
        <f>+Outflows!D567+Fees!D567+'Ongoing Cash Flows'!D567+'Terminal Value'!D567</f>
        <v>12286.023490022533</v>
      </c>
      <c r="E567" s="70">
        <f>+Outflows!E567+Fees!E567+'Ongoing Cash Flows'!E567+'Terminal Value'!E567</f>
        <v>10345.159719216052</v>
      </c>
      <c r="F567" s="70">
        <f>+Outflows!F567+Fees!F567+'Ongoing Cash Flows'!F567+'Terminal Value'!F567</f>
        <v>9881.7819442100445</v>
      </c>
      <c r="G567" s="70">
        <f>+Outflows!G567+Fees!G567+'Ongoing Cash Flows'!G567+'Terminal Value'!G567</f>
        <v>9578.5382672085743</v>
      </c>
      <c r="H567" s="70">
        <f>+Outflows!H567+Fees!H567+'Ongoing Cash Flows'!H567+'Terminal Value'!H567</f>
        <v>8627.2081251268737</v>
      </c>
      <c r="I567" s="70">
        <f>+Outflows!I567+Fees!I567+'Ongoing Cash Flows'!I567+'Terminal Value'!I567</f>
        <v>8469.1059136559616</v>
      </c>
      <c r="J567" s="70">
        <f>+Outflows!J567+Fees!J567+'Ongoing Cash Flows'!J567+'Terminal Value'!J567</f>
        <v>8456.6717111209709</v>
      </c>
      <c r="K567" s="70">
        <f>+Outflows!K567+Fees!K567+'Ongoing Cash Flows'!K567+'Terminal Value'!K567</f>
        <v>8447.7420410243194</v>
      </c>
      <c r="L567" s="70">
        <f>+Outflows!L567+Fees!L567+'Ongoing Cash Flows'!L567+'Terminal Value'!L567</f>
        <v>8448.7437762405607</v>
      </c>
      <c r="M567" s="70">
        <f>+Outflows!M567+Fees!M567+'Ongoing Cash Flows'!M567+'Terminal Value'!M567</f>
        <v>8420.9634067214974</v>
      </c>
      <c r="N567" s="70">
        <f>+Outflows!N567+Fees!N567+'Ongoing Cash Flows'!N567+'Terminal Value'!N567</f>
        <v>8403.0910437086532</v>
      </c>
      <c r="O567" s="70">
        <f>+Outflows!O567+Fees!O567+'Ongoing Cash Flows'!O567+'Terminal Value'!O567</f>
        <v>8077.1930895896348</v>
      </c>
      <c r="P567" s="70">
        <f>+Outflows!P567+Fees!P567+'Ongoing Cash Flows'!P567+'Terminal Value'!P567</f>
        <v>7969.1085581828329</v>
      </c>
      <c r="Q567" s="70">
        <f>+Outflows!Q567+Fees!Q567+'Ongoing Cash Flows'!Q567+'Terminal Value'!Q567</f>
        <v>7940.778044762038</v>
      </c>
      <c r="R567" s="70">
        <f>+Outflows!R567+Fees!R567+'Ongoing Cash Flows'!R567+'Terminal Value'!R567</f>
        <v>1143.8797617444759</v>
      </c>
      <c r="S567" s="70">
        <f>+Outflows!S567+Fees!S567+'Ongoing Cash Flows'!S567+'Terminal Value'!S567</f>
        <v>0</v>
      </c>
      <c r="T567" s="70">
        <f>+Outflows!T567+Fees!T567+'Ongoing Cash Flows'!T567+'Terminal Value'!T567</f>
        <v>0</v>
      </c>
      <c r="U567" s="70">
        <f>+Outflows!U567+Fees!U567+'Ongoing Cash Flows'!U567+'Terminal Value'!U567</f>
        <v>0</v>
      </c>
      <c r="V567" s="70">
        <f>+Outflows!V567+Fees!V567+'Ongoing Cash Flows'!V567+'Terminal Value'!V567</f>
        <v>0</v>
      </c>
      <c r="W567" s="70">
        <f>+Outflows!W567+Fees!W567+'Ongoing Cash Flows'!W567+'Terminal Value'!W567</f>
        <v>0</v>
      </c>
      <c r="X567" s="70">
        <f>+Outflows!X567+Fees!X567+'Ongoing Cash Flows'!X567+'Terminal Value'!X567</f>
        <v>0</v>
      </c>
      <c r="Y567" s="70">
        <f>+Outflows!Y567+Fees!Y567+'Ongoing Cash Flows'!Y567+'Terminal Value'!Y567</f>
        <v>0</v>
      </c>
      <c r="Z567" s="70">
        <f>+Outflows!Z567+Fees!Z567+'Ongoing Cash Flows'!Z567+'Terminal Value'!Z567</f>
        <v>0</v>
      </c>
      <c r="AA567" s="70">
        <f>+Outflows!AA567+Fees!AA567+'Ongoing Cash Flows'!AA567+'Terminal Value'!AA567</f>
        <v>0</v>
      </c>
      <c r="AB567" s="70">
        <f>+Outflows!AB567+Fees!AB567+'Ongoing Cash Flows'!AB567+'Terminal Value'!AB567</f>
        <v>0</v>
      </c>
      <c r="AC567" s="70">
        <f>+Outflows!AC567+Fees!AC567+'Ongoing Cash Flows'!AC567+'Terminal Value'!AC567</f>
        <v>0</v>
      </c>
      <c r="AD567" s="70">
        <f>+Outflows!AD567+Fees!AD567+'Ongoing Cash Flows'!AD567+'Terminal Value'!AD567</f>
        <v>0</v>
      </c>
      <c r="AE567" s="70">
        <f>+Outflows!AE567+Fees!AE567+'Ongoing Cash Flows'!AE567+'Terminal Value'!AE567</f>
        <v>0</v>
      </c>
      <c r="AF567" s="70">
        <f>+Outflows!AF567+Fees!AF567+'Ongoing Cash Flows'!AF567+'Terminal Value'!AF567</f>
        <v>0</v>
      </c>
      <c r="AG567" s="70">
        <f>+Outflows!AG567+Fees!AG567+'Ongoing Cash Flows'!AG567+'Terminal Value'!AG567</f>
        <v>0</v>
      </c>
      <c r="AH567" s="70">
        <f>+Outflows!AH567+Fees!AH567+'Ongoing Cash Flows'!AH567+'Terminal Value'!AH567</f>
        <v>0</v>
      </c>
      <c r="AI567" s="70">
        <f>+Outflows!AI567+Fees!AI567+'Ongoing Cash Flows'!AI567+'Terminal Value'!AI567</f>
        <v>0</v>
      </c>
      <c r="AJ567" s="70">
        <f>+Outflows!AJ567+Fees!AJ567+'Ongoing Cash Flows'!AJ567+'Terminal Value'!AJ567</f>
        <v>0</v>
      </c>
      <c r="AK567" s="70"/>
      <c r="AL567" s="6"/>
      <c r="AM567" s="71"/>
      <c r="AN567" s="72">
        <f t="shared" si="32"/>
        <v>5.1013717055320734E-2</v>
      </c>
      <c r="AO567" s="70">
        <f t="shared" ca="1" si="33"/>
        <v>-4702.3641280190604</v>
      </c>
      <c r="AP567" s="166">
        <f t="shared" ca="1" si="34"/>
        <v>14470558.404969085</v>
      </c>
      <c r="AQ567" s="166">
        <f t="shared" ca="1" si="35"/>
        <v>0</v>
      </c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1"/>
      <c r="CM567" s="1"/>
      <c r="CN567" s="1"/>
      <c r="CO567" s="1"/>
      <c r="CP567" s="1"/>
    </row>
    <row r="568" spans="1:94" x14ac:dyDescent="0.2">
      <c r="A568" s="6">
        <v>566</v>
      </c>
      <c r="B568" s="70">
        <f>+Outflows!B568+Fees!B568+'Ongoing Cash Flows'!B568+'Terminal Value'!B568</f>
        <v>-92344.520748427371</v>
      </c>
      <c r="C568" s="70">
        <f>+Outflows!C568+Fees!C568+'Ongoing Cash Flows'!C568+'Terminal Value'!C568</f>
        <v>14059.920287424487</v>
      </c>
      <c r="D568" s="70">
        <f>+Outflows!D568+Fees!D568+'Ongoing Cash Flows'!D568+'Terminal Value'!D568</f>
        <v>12043.199591345425</v>
      </c>
      <c r="E568" s="70">
        <f>+Outflows!E568+Fees!E568+'Ongoing Cash Flows'!E568+'Terminal Value'!E568</f>
        <v>10179.819190555005</v>
      </c>
      <c r="F568" s="70">
        <f>+Outflows!F568+Fees!F568+'Ongoing Cash Flows'!F568+'Terminal Value'!F568</f>
        <v>9650.6133518073675</v>
      </c>
      <c r="G568" s="70">
        <f>+Outflows!G568+Fees!G568+'Ongoing Cash Flows'!G568+'Terminal Value'!G568</f>
        <v>9407.0937305601219</v>
      </c>
      <c r="H568" s="70">
        <f>+Outflows!H568+Fees!H568+'Ongoing Cash Flows'!H568+'Terminal Value'!H568</f>
        <v>8448.2803149165029</v>
      </c>
      <c r="I568" s="70">
        <f>+Outflows!I568+Fees!I568+'Ongoing Cash Flows'!I568+'Terminal Value'!I568</f>
        <v>8299.6558205193342</v>
      </c>
      <c r="J568" s="70">
        <f>+Outflows!J568+Fees!J568+'Ongoing Cash Flows'!J568+'Terminal Value'!J568</f>
        <v>8287.2216179843454</v>
      </c>
      <c r="K568" s="70">
        <f>+Outflows!K568+Fees!K568+'Ongoing Cash Flows'!K568+'Terminal Value'!K568</f>
        <v>8278.0047443400035</v>
      </c>
      <c r="L568" s="70">
        <f>+Outflows!L568+Fees!L568+'Ongoing Cash Flows'!L568+'Terminal Value'!L568</f>
        <v>8279.2936831039351</v>
      </c>
      <c r="M568" s="70">
        <f>+Outflows!M568+Fees!M568+'Ongoing Cash Flows'!M568+'Terminal Value'!M568</f>
        <v>8251.2261100371816</v>
      </c>
      <c r="N568" s="70">
        <f>+Outflows!N568+Fees!N568+'Ongoing Cash Flows'!N568+'Terminal Value'!N568</f>
        <v>8233.6409505720276</v>
      </c>
      <c r="O568" s="70">
        <f>+Outflows!O568+Fees!O568+'Ongoing Cash Flows'!O568+'Terminal Value'!O568</f>
        <v>7907.455792905318</v>
      </c>
      <c r="P568" s="70">
        <f>+Outflows!P568+Fees!P568+'Ongoing Cash Flows'!P568+'Terminal Value'!P568</f>
        <v>7799.6584650462064</v>
      </c>
      <c r="Q568" s="70">
        <f>+Outflows!Q568+Fees!Q568+'Ongoing Cash Flows'!Q568+'Terminal Value'!Q568</f>
        <v>7771.0407480777221</v>
      </c>
      <c r="R568" s="70">
        <f>+Outflows!R568+Fees!R568+'Ongoing Cash Flows'!R568+'Terminal Value'!R568</f>
        <v>1059.1547151761624</v>
      </c>
      <c r="S568" s="70">
        <f>+Outflows!S568+Fees!S568+'Ongoing Cash Flows'!S568+'Terminal Value'!S568</f>
        <v>0</v>
      </c>
      <c r="T568" s="70">
        <f>+Outflows!T568+Fees!T568+'Ongoing Cash Flows'!T568+'Terminal Value'!T568</f>
        <v>0</v>
      </c>
      <c r="U568" s="70">
        <f>+Outflows!U568+Fees!U568+'Ongoing Cash Flows'!U568+'Terminal Value'!U568</f>
        <v>0</v>
      </c>
      <c r="V568" s="70">
        <f>+Outflows!V568+Fees!V568+'Ongoing Cash Flows'!V568+'Terminal Value'!V568</f>
        <v>0</v>
      </c>
      <c r="W568" s="70">
        <f>+Outflows!W568+Fees!W568+'Ongoing Cash Flows'!W568+'Terminal Value'!W568</f>
        <v>0</v>
      </c>
      <c r="X568" s="70">
        <f>+Outflows!X568+Fees!X568+'Ongoing Cash Flows'!X568+'Terminal Value'!X568</f>
        <v>0</v>
      </c>
      <c r="Y568" s="70">
        <f>+Outflows!Y568+Fees!Y568+'Ongoing Cash Flows'!Y568+'Terminal Value'!Y568</f>
        <v>0</v>
      </c>
      <c r="Z568" s="70">
        <f>+Outflows!Z568+Fees!Z568+'Ongoing Cash Flows'!Z568+'Terminal Value'!Z568</f>
        <v>0</v>
      </c>
      <c r="AA568" s="70">
        <f>+Outflows!AA568+Fees!AA568+'Ongoing Cash Flows'!AA568+'Terminal Value'!AA568</f>
        <v>0</v>
      </c>
      <c r="AB568" s="70">
        <f>+Outflows!AB568+Fees!AB568+'Ongoing Cash Flows'!AB568+'Terminal Value'!AB568</f>
        <v>0</v>
      </c>
      <c r="AC568" s="70">
        <f>+Outflows!AC568+Fees!AC568+'Ongoing Cash Flows'!AC568+'Terminal Value'!AC568</f>
        <v>0</v>
      </c>
      <c r="AD568" s="70">
        <f>+Outflows!AD568+Fees!AD568+'Ongoing Cash Flows'!AD568+'Terminal Value'!AD568</f>
        <v>0</v>
      </c>
      <c r="AE568" s="70">
        <f>+Outflows!AE568+Fees!AE568+'Ongoing Cash Flows'!AE568+'Terminal Value'!AE568</f>
        <v>0</v>
      </c>
      <c r="AF568" s="70">
        <f>+Outflows!AF568+Fees!AF568+'Ongoing Cash Flows'!AF568+'Terminal Value'!AF568</f>
        <v>0</v>
      </c>
      <c r="AG568" s="70">
        <f>+Outflows!AG568+Fees!AG568+'Ongoing Cash Flows'!AG568+'Terminal Value'!AG568</f>
        <v>0</v>
      </c>
      <c r="AH568" s="70">
        <f>+Outflows!AH568+Fees!AH568+'Ongoing Cash Flows'!AH568+'Terminal Value'!AH568</f>
        <v>0</v>
      </c>
      <c r="AI568" s="70">
        <f>+Outflows!AI568+Fees!AI568+'Ongoing Cash Flows'!AI568+'Terminal Value'!AI568</f>
        <v>0</v>
      </c>
      <c r="AJ568" s="70">
        <f>+Outflows!AJ568+Fees!AJ568+'Ongoing Cash Flows'!AJ568+'Terminal Value'!AJ568</f>
        <v>0</v>
      </c>
      <c r="AK568" s="70"/>
      <c r="AL568" s="6"/>
      <c r="AM568" s="71"/>
      <c r="AN568" s="72">
        <f t="shared" si="32"/>
        <v>6.0524562001228341E-2</v>
      </c>
      <c r="AO568" s="70">
        <f t="shared" ca="1" si="33"/>
        <v>469.91797869372397</v>
      </c>
      <c r="AP568" s="166">
        <f t="shared" ca="1" si="34"/>
        <v>0</v>
      </c>
      <c r="AQ568" s="166">
        <f t="shared" ca="1" si="35"/>
        <v>1872144.7015842937</v>
      </c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1"/>
      <c r="CM568" s="1"/>
      <c r="CN568" s="1"/>
      <c r="CO568" s="1"/>
      <c r="CP568" s="1"/>
    </row>
    <row r="569" spans="1:94" x14ac:dyDescent="0.2">
      <c r="A569" s="6">
        <v>567</v>
      </c>
      <c r="B569" s="70">
        <f>+Outflows!B569+Fees!B569+'Ongoing Cash Flows'!B569+'Terminal Value'!B569</f>
        <v>-94126.462753148036</v>
      </c>
      <c r="C569" s="70">
        <f>+Outflows!C569+Fees!C569+'Ongoing Cash Flows'!C569+'Terminal Value'!C569</f>
        <v>14216.2085315322</v>
      </c>
      <c r="D569" s="70">
        <f>+Outflows!D569+Fees!D569+'Ongoing Cash Flows'!D569+'Terminal Value'!D569</f>
        <v>12205.423542931399</v>
      </c>
      <c r="E569" s="70">
        <f>+Outflows!E569+Fees!E569+'Ongoing Cash Flows'!E569+'Terminal Value'!E569</f>
        <v>10232.720930043977</v>
      </c>
      <c r="F569" s="70">
        <f>+Outflows!F569+Fees!F569+'Ongoing Cash Flows'!F569+'Terminal Value'!F569</f>
        <v>9711.3219134105402</v>
      </c>
      <c r="G569" s="70">
        <f>+Outflows!G569+Fees!G569+'Ongoing Cash Flows'!G569+'Terminal Value'!G569</f>
        <v>9469.887258834262</v>
      </c>
      <c r="H569" s="70">
        <f>+Outflows!H569+Fees!H569+'Ongoing Cash Flows'!H569+'Terminal Value'!H569</f>
        <v>8491.4429418209293</v>
      </c>
      <c r="I569" s="70">
        <f>+Outflows!I569+Fees!I569+'Ongoing Cash Flows'!I569+'Terminal Value'!I569</f>
        <v>8340.532144554023</v>
      </c>
      <c r="J569" s="70">
        <f>+Outflows!J569+Fees!J569+'Ongoing Cash Flows'!J569+'Terminal Value'!J569</f>
        <v>8328.0979420190324</v>
      </c>
      <c r="K569" s="70">
        <f>+Outflows!K569+Fees!K569+'Ongoing Cash Flows'!K569+'Terminal Value'!K569</f>
        <v>8318.9503502798361</v>
      </c>
      <c r="L569" s="70">
        <f>+Outflows!L569+Fees!L569+'Ongoing Cash Flows'!L569+'Terminal Value'!L569</f>
        <v>8320.1700071386222</v>
      </c>
      <c r="M569" s="70">
        <f>+Outflows!M569+Fees!M569+'Ongoing Cash Flows'!M569+'Terminal Value'!M569</f>
        <v>8292.1717159770124</v>
      </c>
      <c r="N569" s="70">
        <f>+Outflows!N569+Fees!N569+'Ongoing Cash Flows'!N569+'Terminal Value'!N569</f>
        <v>8274.5172746067165</v>
      </c>
      <c r="O569" s="70">
        <f>+Outflows!O569+Fees!O569+'Ongoing Cash Flows'!O569+'Terminal Value'!O569</f>
        <v>7948.4013988451497</v>
      </c>
      <c r="P569" s="70">
        <f>+Outflows!P569+Fees!P569+'Ongoing Cash Flows'!P569+'Terminal Value'!P569</f>
        <v>7840.5347890808953</v>
      </c>
      <c r="Q569" s="70">
        <f>+Outflows!Q569+Fees!Q569+'Ongoing Cash Flows'!Q569+'Terminal Value'!Q569</f>
        <v>7811.9863540175538</v>
      </c>
      <c r="R569" s="70">
        <f>+Outflows!R569+Fees!R569+'Ongoing Cash Flows'!R569+'Terminal Value'!R569</f>
        <v>1079.5928771935066</v>
      </c>
      <c r="S569" s="70">
        <f>+Outflows!S569+Fees!S569+'Ongoing Cash Flows'!S569+'Terminal Value'!S569</f>
        <v>0</v>
      </c>
      <c r="T569" s="70">
        <f>+Outflows!T569+Fees!T569+'Ongoing Cash Flows'!T569+'Terminal Value'!T569</f>
        <v>0</v>
      </c>
      <c r="U569" s="70">
        <f>+Outflows!U569+Fees!U569+'Ongoing Cash Flows'!U569+'Terminal Value'!U569</f>
        <v>0</v>
      </c>
      <c r="V569" s="70">
        <f>+Outflows!V569+Fees!V569+'Ongoing Cash Flows'!V569+'Terminal Value'!V569</f>
        <v>0</v>
      </c>
      <c r="W569" s="70">
        <f>+Outflows!W569+Fees!W569+'Ongoing Cash Flows'!W569+'Terminal Value'!W569</f>
        <v>0</v>
      </c>
      <c r="X569" s="70">
        <f>+Outflows!X569+Fees!X569+'Ongoing Cash Flows'!X569+'Terminal Value'!X569</f>
        <v>0</v>
      </c>
      <c r="Y569" s="70">
        <f>+Outflows!Y569+Fees!Y569+'Ongoing Cash Flows'!Y569+'Terminal Value'!Y569</f>
        <v>0</v>
      </c>
      <c r="Z569" s="70">
        <f>+Outflows!Z569+Fees!Z569+'Ongoing Cash Flows'!Z569+'Terminal Value'!Z569</f>
        <v>0</v>
      </c>
      <c r="AA569" s="70">
        <f>+Outflows!AA569+Fees!AA569+'Ongoing Cash Flows'!AA569+'Terminal Value'!AA569</f>
        <v>0</v>
      </c>
      <c r="AB569" s="70">
        <f>+Outflows!AB569+Fees!AB569+'Ongoing Cash Flows'!AB569+'Terminal Value'!AB569</f>
        <v>0</v>
      </c>
      <c r="AC569" s="70">
        <f>+Outflows!AC569+Fees!AC569+'Ongoing Cash Flows'!AC569+'Terminal Value'!AC569</f>
        <v>0</v>
      </c>
      <c r="AD569" s="70">
        <f>+Outflows!AD569+Fees!AD569+'Ongoing Cash Flows'!AD569+'Terminal Value'!AD569</f>
        <v>0</v>
      </c>
      <c r="AE569" s="70">
        <f>+Outflows!AE569+Fees!AE569+'Ongoing Cash Flows'!AE569+'Terminal Value'!AE569</f>
        <v>0</v>
      </c>
      <c r="AF569" s="70">
        <f>+Outflows!AF569+Fees!AF569+'Ongoing Cash Flows'!AF569+'Terminal Value'!AF569</f>
        <v>0</v>
      </c>
      <c r="AG569" s="70">
        <f>+Outflows!AG569+Fees!AG569+'Ongoing Cash Flows'!AG569+'Terminal Value'!AG569</f>
        <v>0</v>
      </c>
      <c r="AH569" s="70">
        <f>+Outflows!AH569+Fees!AH569+'Ongoing Cash Flows'!AH569+'Terminal Value'!AH569</f>
        <v>0</v>
      </c>
      <c r="AI569" s="70">
        <f>+Outflows!AI569+Fees!AI569+'Ongoing Cash Flows'!AI569+'Terminal Value'!AI569</f>
        <v>0</v>
      </c>
      <c r="AJ569" s="70">
        <f>+Outflows!AJ569+Fees!AJ569+'Ongoing Cash Flows'!AJ569+'Terminal Value'!AJ569</f>
        <v>0</v>
      </c>
      <c r="AK569" s="70"/>
      <c r="AL569" s="6"/>
      <c r="AM569" s="71"/>
      <c r="AN569" s="72">
        <f t="shared" si="32"/>
        <v>5.8507314324378959E-2</v>
      </c>
      <c r="AO569" s="70">
        <f t="shared" ca="1" si="33"/>
        <v>-570.43004360466432</v>
      </c>
      <c r="AP569" s="166">
        <f t="shared" ca="1" si="34"/>
        <v>0</v>
      </c>
      <c r="AQ569" s="166">
        <f t="shared" ca="1" si="35"/>
        <v>107528.48769665125</v>
      </c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1"/>
      <c r="CM569" s="1"/>
      <c r="CN569" s="1"/>
      <c r="CO569" s="1"/>
      <c r="CP569" s="1"/>
    </row>
    <row r="570" spans="1:94" x14ac:dyDescent="0.2">
      <c r="A570" s="6">
        <v>568</v>
      </c>
      <c r="B570" s="70">
        <f>+Outflows!B570+Fees!B570+'Ongoing Cash Flows'!B570+'Terminal Value'!B570</f>
        <v>-89478.978719366234</v>
      </c>
      <c r="C570" s="70">
        <f>+Outflows!C570+Fees!C570+'Ongoing Cash Flows'!C570+'Terminal Value'!C570</f>
        <v>14029.600879536891</v>
      </c>
      <c r="D570" s="70">
        <f>+Outflows!D570+Fees!D570+'Ongoing Cash Flows'!D570+'Terminal Value'!D570</f>
        <v>12001.019506408109</v>
      </c>
      <c r="E570" s="70">
        <f>+Outflows!E570+Fees!E570+'Ongoing Cash Flows'!E570+'Terminal Value'!E570</f>
        <v>9953.6079409599806</v>
      </c>
      <c r="F570" s="70">
        <f>+Outflows!F570+Fees!F570+'Ongoing Cash Flows'!F570+'Terminal Value'!F570</f>
        <v>9606.5410519148099</v>
      </c>
      <c r="G570" s="70">
        <f>+Outflows!G570+Fees!G570+'Ongoing Cash Flows'!G570+'Terminal Value'!G570</f>
        <v>9380.6428932183062</v>
      </c>
      <c r="H570" s="70">
        <f>+Outflows!H570+Fees!H570+'Ongoing Cash Flows'!H570+'Terminal Value'!H570</f>
        <v>8378.8704681584968</v>
      </c>
      <c r="I570" s="70">
        <f>+Outflows!I570+Fees!I570+'Ongoing Cash Flows'!I570+'Terminal Value'!I570</f>
        <v>8233.922578806294</v>
      </c>
      <c r="J570" s="70">
        <f>+Outflows!J570+Fees!J570+'Ongoing Cash Flows'!J570+'Terminal Value'!J570</f>
        <v>8221.4883762713052</v>
      </c>
      <c r="K570" s="70">
        <f>+Outflows!K570+Fees!K570+'Ongoing Cash Flows'!K570+'Terminal Value'!K570</f>
        <v>8212.1600903528742</v>
      </c>
      <c r="L570" s="70">
        <f>+Outflows!L570+Fees!L570+'Ongoing Cash Flows'!L570+'Terminal Value'!L570</f>
        <v>8213.560441390895</v>
      </c>
      <c r="M570" s="70">
        <f>+Outflows!M570+Fees!M570+'Ongoing Cash Flows'!M570+'Terminal Value'!M570</f>
        <v>8185.3814560500523</v>
      </c>
      <c r="N570" s="70">
        <f>+Outflows!N570+Fees!N570+'Ongoing Cash Flows'!N570+'Terminal Value'!N570</f>
        <v>8167.9077088589884</v>
      </c>
      <c r="O570" s="70">
        <f>+Outflows!O570+Fees!O570+'Ongoing Cash Flows'!O570+'Terminal Value'!O570</f>
        <v>7841.6111389181888</v>
      </c>
      <c r="P570" s="70">
        <f>+Outflows!P570+Fees!P570+'Ongoing Cash Flows'!P570+'Terminal Value'!P570</f>
        <v>7733.9252233331672</v>
      </c>
      <c r="Q570" s="70">
        <f>+Outflows!Q570+Fees!Q570+'Ongoing Cash Flows'!Q570+'Terminal Value'!Q570</f>
        <v>7705.1960940905929</v>
      </c>
      <c r="R570" s="70">
        <f>+Outflows!R570+Fees!R570+'Ongoing Cash Flows'!R570+'Terminal Value'!R570</f>
        <v>1026.2880943196428</v>
      </c>
      <c r="S570" s="70">
        <f>+Outflows!S570+Fees!S570+'Ongoing Cash Flows'!S570+'Terminal Value'!S570</f>
        <v>0</v>
      </c>
      <c r="T570" s="70">
        <f>+Outflows!T570+Fees!T570+'Ongoing Cash Flows'!T570+'Terminal Value'!T570</f>
        <v>0</v>
      </c>
      <c r="U570" s="70">
        <f>+Outflows!U570+Fees!U570+'Ongoing Cash Flows'!U570+'Terminal Value'!U570</f>
        <v>0</v>
      </c>
      <c r="V570" s="70">
        <f>+Outflows!V570+Fees!V570+'Ongoing Cash Flows'!V570+'Terminal Value'!V570</f>
        <v>0</v>
      </c>
      <c r="W570" s="70">
        <f>+Outflows!W570+Fees!W570+'Ongoing Cash Flows'!W570+'Terminal Value'!W570</f>
        <v>0</v>
      </c>
      <c r="X570" s="70">
        <f>+Outflows!X570+Fees!X570+'Ongoing Cash Flows'!X570+'Terminal Value'!X570</f>
        <v>0</v>
      </c>
      <c r="Y570" s="70">
        <f>+Outflows!Y570+Fees!Y570+'Ongoing Cash Flows'!Y570+'Terminal Value'!Y570</f>
        <v>0</v>
      </c>
      <c r="Z570" s="70">
        <f>+Outflows!Z570+Fees!Z570+'Ongoing Cash Flows'!Z570+'Terminal Value'!Z570</f>
        <v>0</v>
      </c>
      <c r="AA570" s="70">
        <f>+Outflows!AA570+Fees!AA570+'Ongoing Cash Flows'!AA570+'Terminal Value'!AA570</f>
        <v>0</v>
      </c>
      <c r="AB570" s="70">
        <f>+Outflows!AB570+Fees!AB570+'Ongoing Cash Flows'!AB570+'Terminal Value'!AB570</f>
        <v>0</v>
      </c>
      <c r="AC570" s="70">
        <f>+Outflows!AC570+Fees!AC570+'Ongoing Cash Flows'!AC570+'Terminal Value'!AC570</f>
        <v>0</v>
      </c>
      <c r="AD570" s="70">
        <f>+Outflows!AD570+Fees!AD570+'Ongoing Cash Flows'!AD570+'Terminal Value'!AD570</f>
        <v>0</v>
      </c>
      <c r="AE570" s="70">
        <f>+Outflows!AE570+Fees!AE570+'Ongoing Cash Flows'!AE570+'Terminal Value'!AE570</f>
        <v>0</v>
      </c>
      <c r="AF570" s="70">
        <f>+Outflows!AF570+Fees!AF570+'Ongoing Cash Flows'!AF570+'Terminal Value'!AF570</f>
        <v>0</v>
      </c>
      <c r="AG570" s="70">
        <f>+Outflows!AG570+Fees!AG570+'Ongoing Cash Flows'!AG570+'Terminal Value'!AG570</f>
        <v>0</v>
      </c>
      <c r="AH570" s="70">
        <f>+Outflows!AH570+Fees!AH570+'Ongoing Cash Flows'!AH570+'Terminal Value'!AH570</f>
        <v>0</v>
      </c>
      <c r="AI570" s="70">
        <f>+Outflows!AI570+Fees!AI570+'Ongoing Cash Flows'!AI570+'Terminal Value'!AI570</f>
        <v>0</v>
      </c>
      <c r="AJ570" s="70">
        <f>+Outflows!AJ570+Fees!AJ570+'Ongoing Cash Flows'!AJ570+'Terminal Value'!AJ570</f>
        <v>0</v>
      </c>
      <c r="AK570" s="70"/>
      <c r="AL570" s="6"/>
      <c r="AM570" s="71"/>
      <c r="AN570" s="72">
        <f t="shared" si="32"/>
        <v>6.4633259177207941E-2</v>
      </c>
      <c r="AO570" s="70">
        <f t="shared" ca="1" si="33"/>
        <v>2500.6175313851249</v>
      </c>
      <c r="AP570" s="166">
        <f t="shared" ca="1" si="34"/>
        <v>0</v>
      </c>
      <c r="AQ570" s="166">
        <f t="shared" ca="1" si="35"/>
        <v>11552949.078759264</v>
      </c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1"/>
      <c r="CM570" s="1"/>
      <c r="CN570" s="1"/>
      <c r="CO570" s="1"/>
      <c r="CP570" s="1"/>
    </row>
    <row r="571" spans="1:94" x14ac:dyDescent="0.2">
      <c r="A571" s="6">
        <v>569</v>
      </c>
      <c r="B571" s="70">
        <f>+Outflows!B571+Fees!B571+'Ongoing Cash Flows'!B571+'Terminal Value'!B571</f>
        <v>-87644.819213852665</v>
      </c>
      <c r="C571" s="70">
        <f>+Outflows!C571+Fees!C571+'Ongoing Cash Flows'!C571+'Terminal Value'!C571</f>
        <v>13999.86562948744</v>
      </c>
      <c r="D571" s="70">
        <f>+Outflows!D571+Fees!D571+'Ongoing Cash Flows'!D571+'Terminal Value'!D571</f>
        <v>11858.676238479096</v>
      </c>
      <c r="E571" s="70">
        <f>+Outflows!E571+Fees!E571+'Ongoing Cash Flows'!E571+'Terminal Value'!E571</f>
        <v>9857.6234455843387</v>
      </c>
      <c r="F571" s="70">
        <f>+Outflows!F571+Fees!F571+'Ongoing Cash Flows'!F571+'Terminal Value'!F571</f>
        <v>9465.275004926385</v>
      </c>
      <c r="G571" s="70">
        <f>+Outflows!G571+Fees!G571+'Ongoing Cash Flows'!G571+'Terminal Value'!G571</f>
        <v>9185.1367888402601</v>
      </c>
      <c r="H571" s="70">
        <f>+Outflows!H571+Fees!H571+'Ongoing Cash Flows'!H571+'Terminal Value'!H571</f>
        <v>8334.4430164176665</v>
      </c>
      <c r="I571" s="70">
        <f>+Outflows!I571+Fees!I571+'Ongoing Cash Flows'!I571+'Terminal Value'!I571</f>
        <v>8191.8484270774179</v>
      </c>
      <c r="J571" s="70">
        <f>+Outflows!J571+Fees!J571+'Ongoing Cash Flows'!J571+'Terminal Value'!J571</f>
        <v>8179.4142245424282</v>
      </c>
      <c r="K571" s="70">
        <f>+Outflows!K571+Fees!K571+'Ongoing Cash Flows'!K571+'Terminal Value'!K571</f>
        <v>8170.0146265024232</v>
      </c>
      <c r="L571" s="70">
        <f>+Outflows!L571+Fees!L571+'Ongoing Cash Flows'!L571+'Terminal Value'!L571</f>
        <v>8171.486289662018</v>
      </c>
      <c r="M571" s="70">
        <f>+Outflows!M571+Fees!M571+'Ongoing Cash Flows'!M571+'Terminal Value'!M571</f>
        <v>8143.2359921996012</v>
      </c>
      <c r="N571" s="70">
        <f>+Outflows!N571+Fees!N571+'Ongoing Cash Flows'!N571+'Terminal Value'!N571</f>
        <v>8125.8335571301113</v>
      </c>
      <c r="O571" s="70">
        <f>+Outflows!O571+Fees!O571+'Ongoing Cash Flows'!O571+'Terminal Value'!O571</f>
        <v>7799.4656750677377</v>
      </c>
      <c r="P571" s="70">
        <f>+Outflows!P571+Fees!P571+'Ongoing Cash Flows'!P571+'Terminal Value'!P571</f>
        <v>7691.8510716042902</v>
      </c>
      <c r="Q571" s="70">
        <f>+Outflows!Q571+Fees!Q571+'Ongoing Cash Flows'!Q571+'Terminal Value'!Q571</f>
        <v>7663.0506302401418</v>
      </c>
      <c r="R571" s="70">
        <f>+Outflows!R571+Fees!R571+'Ongoing Cash Flows'!R571+'Terminal Value'!R571</f>
        <v>1005.2510184552043</v>
      </c>
      <c r="S571" s="70">
        <f>+Outflows!S571+Fees!S571+'Ongoing Cash Flows'!S571+'Terminal Value'!S571</f>
        <v>0</v>
      </c>
      <c r="T571" s="70">
        <f>+Outflows!T571+Fees!T571+'Ongoing Cash Flows'!T571+'Terminal Value'!T571</f>
        <v>0</v>
      </c>
      <c r="U571" s="70">
        <f>+Outflows!U571+Fees!U571+'Ongoing Cash Flows'!U571+'Terminal Value'!U571</f>
        <v>0</v>
      </c>
      <c r="V571" s="70">
        <f>+Outflows!V571+Fees!V571+'Ongoing Cash Flows'!V571+'Terminal Value'!V571</f>
        <v>0</v>
      </c>
      <c r="W571" s="70">
        <f>+Outflows!W571+Fees!W571+'Ongoing Cash Flows'!W571+'Terminal Value'!W571</f>
        <v>0</v>
      </c>
      <c r="X571" s="70">
        <f>+Outflows!X571+Fees!X571+'Ongoing Cash Flows'!X571+'Terminal Value'!X571</f>
        <v>0</v>
      </c>
      <c r="Y571" s="70">
        <f>+Outflows!Y571+Fees!Y571+'Ongoing Cash Flows'!Y571+'Terminal Value'!Y571</f>
        <v>0</v>
      </c>
      <c r="Z571" s="70">
        <f>+Outflows!Z571+Fees!Z571+'Ongoing Cash Flows'!Z571+'Terminal Value'!Z571</f>
        <v>0</v>
      </c>
      <c r="AA571" s="70">
        <f>+Outflows!AA571+Fees!AA571+'Ongoing Cash Flows'!AA571+'Terminal Value'!AA571</f>
        <v>0</v>
      </c>
      <c r="AB571" s="70">
        <f>+Outflows!AB571+Fees!AB571+'Ongoing Cash Flows'!AB571+'Terminal Value'!AB571</f>
        <v>0</v>
      </c>
      <c r="AC571" s="70">
        <f>+Outflows!AC571+Fees!AC571+'Ongoing Cash Flows'!AC571+'Terminal Value'!AC571</f>
        <v>0</v>
      </c>
      <c r="AD571" s="70">
        <f>+Outflows!AD571+Fees!AD571+'Ongoing Cash Flows'!AD571+'Terminal Value'!AD571</f>
        <v>0</v>
      </c>
      <c r="AE571" s="70">
        <f>+Outflows!AE571+Fees!AE571+'Ongoing Cash Flows'!AE571+'Terminal Value'!AE571</f>
        <v>0</v>
      </c>
      <c r="AF571" s="70">
        <f>+Outflows!AF571+Fees!AF571+'Ongoing Cash Flows'!AF571+'Terminal Value'!AF571</f>
        <v>0</v>
      </c>
      <c r="AG571" s="70">
        <f>+Outflows!AG571+Fees!AG571+'Ongoing Cash Flows'!AG571+'Terminal Value'!AG571</f>
        <v>0</v>
      </c>
      <c r="AH571" s="70">
        <f>+Outflows!AH571+Fees!AH571+'Ongoing Cash Flows'!AH571+'Terminal Value'!AH571</f>
        <v>0</v>
      </c>
      <c r="AI571" s="70">
        <f>+Outflows!AI571+Fees!AI571+'Ongoing Cash Flows'!AI571+'Terminal Value'!AI571</f>
        <v>0</v>
      </c>
      <c r="AJ571" s="70">
        <f>+Outflows!AJ571+Fees!AJ571+'Ongoing Cash Flows'!AJ571+'Terminal Value'!AJ571</f>
        <v>0</v>
      </c>
      <c r="AK571" s="70"/>
      <c r="AL571" s="6"/>
      <c r="AM571" s="71"/>
      <c r="AN571" s="72">
        <f t="shared" si="32"/>
        <v>6.6819456219673182E-2</v>
      </c>
      <c r="AO571" s="70">
        <f t="shared" ca="1" si="33"/>
        <v>3524.8759677107564</v>
      </c>
      <c r="AP571" s="166">
        <f t="shared" ca="1" si="34"/>
        <v>0</v>
      </c>
      <c r="AQ571" s="166">
        <f t="shared" ca="1" si="35"/>
        <v>19564887.358644728</v>
      </c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1"/>
      <c r="CM571" s="1"/>
      <c r="CN571" s="1"/>
      <c r="CO571" s="1"/>
      <c r="CP571" s="1"/>
    </row>
    <row r="572" spans="1:94" x14ac:dyDescent="0.2">
      <c r="A572" s="6">
        <v>570</v>
      </c>
      <c r="B572" s="70">
        <f>+Outflows!B572+Fees!B572+'Ongoing Cash Flows'!B572+'Terminal Value'!B572</f>
        <v>-87695.915937291429</v>
      </c>
      <c r="C572" s="70">
        <f>+Outflows!C572+Fees!C572+'Ongoing Cash Flows'!C572+'Terminal Value'!C572</f>
        <v>14045.852662403406</v>
      </c>
      <c r="D572" s="70">
        <f>+Outflows!D572+Fees!D572+'Ongoing Cash Flows'!D572+'Terminal Value'!D572</f>
        <v>11848.52699121608</v>
      </c>
      <c r="E572" s="70">
        <f>+Outflows!E572+Fees!E572+'Ongoing Cash Flows'!E572+'Terminal Value'!E572</f>
        <v>9901.8689134924844</v>
      </c>
      <c r="F572" s="70">
        <f>+Outflows!F572+Fees!F572+'Ongoing Cash Flows'!F572+'Terminal Value'!F572</f>
        <v>9548.771150068098</v>
      </c>
      <c r="G572" s="70">
        <f>+Outflows!G572+Fees!G572+'Ongoing Cash Flows'!G572+'Terminal Value'!G572</f>
        <v>9224.7909896450437</v>
      </c>
      <c r="H572" s="70">
        <f>+Outflows!H572+Fees!H572+'Ongoing Cash Flows'!H572+'Terminal Value'!H572</f>
        <v>8335.680693516013</v>
      </c>
      <c r="I572" s="70">
        <f>+Outflows!I572+Fees!I572+'Ongoing Cash Flows'!I572+'Terminal Value'!I572</f>
        <v>8193.0205450357244</v>
      </c>
      <c r="J572" s="70">
        <f>+Outflows!J572+Fees!J572+'Ongoing Cash Flows'!J572+'Terminal Value'!J572</f>
        <v>8180.5863425007346</v>
      </c>
      <c r="K572" s="70">
        <f>+Outflows!K572+Fees!K572+'Ongoing Cash Flows'!K572+'Terminal Value'!K572</f>
        <v>8171.1887311013379</v>
      </c>
      <c r="L572" s="70">
        <f>+Outflows!L572+Fees!L572+'Ongoing Cash Flows'!L572+'Terminal Value'!L572</f>
        <v>8172.6584076203253</v>
      </c>
      <c r="M572" s="70">
        <f>+Outflows!M572+Fees!M572+'Ongoing Cash Flows'!M572+'Terminal Value'!M572</f>
        <v>8144.410096798515</v>
      </c>
      <c r="N572" s="70">
        <f>+Outflows!N572+Fees!N572+'Ongoing Cash Flows'!N572+'Terminal Value'!N572</f>
        <v>8127.0056750884178</v>
      </c>
      <c r="O572" s="70">
        <f>+Outflows!O572+Fees!O572+'Ongoing Cash Flows'!O572+'Terminal Value'!O572</f>
        <v>7800.6397796666515</v>
      </c>
      <c r="P572" s="70">
        <f>+Outflows!P572+Fees!P572+'Ongoing Cash Flows'!P572+'Terminal Value'!P572</f>
        <v>7693.0231895625966</v>
      </c>
      <c r="Q572" s="70">
        <f>+Outflows!Q572+Fees!Q572+'Ongoing Cash Flows'!Q572+'Terminal Value'!Q572</f>
        <v>7664.2247348390556</v>
      </c>
      <c r="R572" s="70">
        <f>+Outflows!R572+Fees!R572+'Ongoing Cash Flows'!R572+'Terminal Value'!R572</f>
        <v>1005.8370774343578</v>
      </c>
      <c r="S572" s="70">
        <f>+Outflows!S572+Fees!S572+'Ongoing Cash Flows'!S572+'Terminal Value'!S572</f>
        <v>0</v>
      </c>
      <c r="T572" s="70">
        <f>+Outflows!T572+Fees!T572+'Ongoing Cash Flows'!T572+'Terminal Value'!T572</f>
        <v>0</v>
      </c>
      <c r="U572" s="70">
        <f>+Outflows!U572+Fees!U572+'Ongoing Cash Flows'!U572+'Terminal Value'!U572</f>
        <v>0</v>
      </c>
      <c r="V572" s="70">
        <f>+Outflows!V572+Fees!V572+'Ongoing Cash Flows'!V572+'Terminal Value'!V572</f>
        <v>0</v>
      </c>
      <c r="W572" s="70">
        <f>+Outflows!W572+Fees!W572+'Ongoing Cash Flows'!W572+'Terminal Value'!W572</f>
        <v>0</v>
      </c>
      <c r="X572" s="70">
        <f>+Outflows!X572+Fees!X572+'Ongoing Cash Flows'!X572+'Terminal Value'!X572</f>
        <v>0</v>
      </c>
      <c r="Y572" s="70">
        <f>+Outflows!Y572+Fees!Y572+'Ongoing Cash Flows'!Y572+'Terminal Value'!Y572</f>
        <v>0</v>
      </c>
      <c r="Z572" s="70">
        <f>+Outflows!Z572+Fees!Z572+'Ongoing Cash Flows'!Z572+'Terminal Value'!Z572</f>
        <v>0</v>
      </c>
      <c r="AA572" s="70">
        <f>+Outflows!AA572+Fees!AA572+'Ongoing Cash Flows'!AA572+'Terminal Value'!AA572</f>
        <v>0</v>
      </c>
      <c r="AB572" s="70">
        <f>+Outflows!AB572+Fees!AB572+'Ongoing Cash Flows'!AB572+'Terminal Value'!AB572</f>
        <v>0</v>
      </c>
      <c r="AC572" s="70">
        <f>+Outflows!AC572+Fees!AC572+'Ongoing Cash Flows'!AC572+'Terminal Value'!AC572</f>
        <v>0</v>
      </c>
      <c r="AD572" s="70">
        <f>+Outflows!AD572+Fees!AD572+'Ongoing Cash Flows'!AD572+'Terminal Value'!AD572</f>
        <v>0</v>
      </c>
      <c r="AE572" s="70">
        <f>+Outflows!AE572+Fees!AE572+'Ongoing Cash Flows'!AE572+'Terminal Value'!AE572</f>
        <v>0</v>
      </c>
      <c r="AF572" s="70">
        <f>+Outflows!AF572+Fees!AF572+'Ongoing Cash Flows'!AF572+'Terminal Value'!AF572</f>
        <v>0</v>
      </c>
      <c r="AG572" s="70">
        <f>+Outflows!AG572+Fees!AG572+'Ongoing Cash Flows'!AG572+'Terminal Value'!AG572</f>
        <v>0</v>
      </c>
      <c r="AH572" s="70">
        <f>+Outflows!AH572+Fees!AH572+'Ongoing Cash Flows'!AH572+'Terminal Value'!AH572</f>
        <v>0</v>
      </c>
      <c r="AI572" s="70">
        <f>+Outflows!AI572+Fees!AI572+'Ongoing Cash Flows'!AI572+'Terminal Value'!AI572</f>
        <v>0</v>
      </c>
      <c r="AJ572" s="70">
        <f>+Outflows!AJ572+Fees!AJ572+'Ongoing Cash Flows'!AJ572+'Terminal Value'!AJ572</f>
        <v>0</v>
      </c>
      <c r="AK572" s="70"/>
      <c r="AL572" s="6"/>
      <c r="AM572" s="71"/>
      <c r="AN572" s="72">
        <f t="shared" si="32"/>
        <v>6.7054668068885798E-2</v>
      </c>
      <c r="AO572" s="70">
        <f t="shared" ca="1" si="33"/>
        <v>3640.1085238195201</v>
      </c>
      <c r="AP572" s="166">
        <f t="shared" ca="1" si="34"/>
        <v>0</v>
      </c>
      <c r="AQ572" s="166">
        <f t="shared" ca="1" si="35"/>
        <v>20597564.111871876</v>
      </c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1"/>
      <c r="CM572" s="1"/>
      <c r="CN572" s="1"/>
      <c r="CO572" s="1"/>
      <c r="CP572" s="1"/>
    </row>
    <row r="573" spans="1:94" x14ac:dyDescent="0.2">
      <c r="A573" s="6">
        <v>571</v>
      </c>
      <c r="B573" s="70">
        <f>+Outflows!B573+Fees!B573+'Ongoing Cash Flows'!B573+'Terminal Value'!B573</f>
        <v>-89767.226026275763</v>
      </c>
      <c r="C573" s="70">
        <f>+Outflows!C573+Fees!C573+'Ongoing Cash Flows'!C573+'Terminal Value'!C573</f>
        <v>14133.682591712772</v>
      </c>
      <c r="D573" s="70">
        <f>+Outflows!D573+Fees!D573+'Ongoing Cash Flows'!D573+'Terminal Value'!D573</f>
        <v>11958.218518521484</v>
      </c>
      <c r="E573" s="70">
        <f>+Outflows!E573+Fees!E573+'Ongoing Cash Flows'!E573+'Terminal Value'!E573</f>
        <v>9981.957162801129</v>
      </c>
      <c r="F573" s="70">
        <f>+Outflows!F573+Fees!F573+'Ongoing Cash Flows'!F573+'Terminal Value'!F573</f>
        <v>9730.2037934497021</v>
      </c>
      <c r="G573" s="70">
        <f>+Outflows!G573+Fees!G573+'Ongoing Cash Flows'!G573+'Terminal Value'!G573</f>
        <v>9325.7838699016265</v>
      </c>
      <c r="H573" s="70">
        <f>+Outflows!H573+Fees!H573+'Ongoing Cash Flows'!H573+'Terminal Value'!H573</f>
        <v>8385.8524636058137</v>
      </c>
      <c r="I573" s="70">
        <f>+Outflows!I573+Fees!I573+'Ongoing Cash Flows'!I573+'Terminal Value'!I573</f>
        <v>8240.5347414289536</v>
      </c>
      <c r="J573" s="70">
        <f>+Outflows!J573+Fees!J573+'Ongoing Cash Flows'!J573+'Terminal Value'!J573</f>
        <v>8228.1005388939648</v>
      </c>
      <c r="K573" s="70">
        <f>+Outflows!K573+Fees!K573+'Ongoing Cash Flows'!K573+'Terminal Value'!K573</f>
        <v>8218.783460030827</v>
      </c>
      <c r="L573" s="70">
        <f>+Outflows!L573+Fees!L573+'Ongoing Cash Flows'!L573+'Terminal Value'!L573</f>
        <v>8220.1726040135545</v>
      </c>
      <c r="M573" s="70">
        <f>+Outflows!M573+Fees!M573+'Ongoing Cash Flows'!M573+'Terminal Value'!M573</f>
        <v>8192.0048257280032</v>
      </c>
      <c r="N573" s="70">
        <f>+Outflows!N573+Fees!N573+'Ongoing Cash Flows'!N573+'Terminal Value'!N573</f>
        <v>8174.519871481647</v>
      </c>
      <c r="O573" s="70">
        <f>+Outflows!O573+Fees!O573+'Ongoing Cash Flows'!O573+'Terminal Value'!O573</f>
        <v>7848.2345085961406</v>
      </c>
      <c r="P573" s="70">
        <f>+Outflows!P573+Fees!P573+'Ongoing Cash Flows'!P573+'Terminal Value'!P573</f>
        <v>7740.5373859558258</v>
      </c>
      <c r="Q573" s="70">
        <f>+Outflows!Q573+Fees!Q573+'Ongoing Cash Flows'!Q573+'Terminal Value'!Q573</f>
        <v>7711.8194637685447</v>
      </c>
      <c r="R573" s="70">
        <f>+Outflows!R573+Fees!R573+'Ongoing Cash Flows'!R573+'Terminal Value'!R573</f>
        <v>1029.5941756309724</v>
      </c>
      <c r="S573" s="70">
        <f>+Outflows!S573+Fees!S573+'Ongoing Cash Flows'!S573+'Terminal Value'!S573</f>
        <v>0</v>
      </c>
      <c r="T573" s="70">
        <f>+Outflows!T573+Fees!T573+'Ongoing Cash Flows'!T573+'Terminal Value'!T573</f>
        <v>0</v>
      </c>
      <c r="U573" s="70">
        <f>+Outflows!U573+Fees!U573+'Ongoing Cash Flows'!U573+'Terminal Value'!U573</f>
        <v>0</v>
      </c>
      <c r="V573" s="70">
        <f>+Outflows!V573+Fees!V573+'Ongoing Cash Flows'!V573+'Terminal Value'!V573</f>
        <v>0</v>
      </c>
      <c r="W573" s="70">
        <f>+Outflows!W573+Fees!W573+'Ongoing Cash Flows'!W573+'Terminal Value'!W573</f>
        <v>0</v>
      </c>
      <c r="X573" s="70">
        <f>+Outflows!X573+Fees!X573+'Ongoing Cash Flows'!X573+'Terminal Value'!X573</f>
        <v>0</v>
      </c>
      <c r="Y573" s="70">
        <f>+Outflows!Y573+Fees!Y573+'Ongoing Cash Flows'!Y573+'Terminal Value'!Y573</f>
        <v>0</v>
      </c>
      <c r="Z573" s="70">
        <f>+Outflows!Z573+Fees!Z573+'Ongoing Cash Flows'!Z573+'Terminal Value'!Z573</f>
        <v>0</v>
      </c>
      <c r="AA573" s="70">
        <f>+Outflows!AA573+Fees!AA573+'Ongoing Cash Flows'!AA573+'Terminal Value'!AA573</f>
        <v>0</v>
      </c>
      <c r="AB573" s="70">
        <f>+Outflows!AB573+Fees!AB573+'Ongoing Cash Flows'!AB573+'Terminal Value'!AB573</f>
        <v>0</v>
      </c>
      <c r="AC573" s="70">
        <f>+Outflows!AC573+Fees!AC573+'Ongoing Cash Flows'!AC573+'Terminal Value'!AC573</f>
        <v>0</v>
      </c>
      <c r="AD573" s="70">
        <f>+Outflows!AD573+Fees!AD573+'Ongoing Cash Flows'!AD573+'Terminal Value'!AD573</f>
        <v>0</v>
      </c>
      <c r="AE573" s="70">
        <f>+Outflows!AE573+Fees!AE573+'Ongoing Cash Flows'!AE573+'Terminal Value'!AE573</f>
        <v>0</v>
      </c>
      <c r="AF573" s="70">
        <f>+Outflows!AF573+Fees!AF573+'Ongoing Cash Flows'!AF573+'Terminal Value'!AF573</f>
        <v>0</v>
      </c>
      <c r="AG573" s="70">
        <f>+Outflows!AG573+Fees!AG573+'Ongoing Cash Flows'!AG573+'Terminal Value'!AG573</f>
        <v>0</v>
      </c>
      <c r="AH573" s="70">
        <f>+Outflows!AH573+Fees!AH573+'Ongoing Cash Flows'!AH573+'Terminal Value'!AH573</f>
        <v>0</v>
      </c>
      <c r="AI573" s="70">
        <f>+Outflows!AI573+Fees!AI573+'Ongoing Cash Flows'!AI573+'Terminal Value'!AI573</f>
        <v>0</v>
      </c>
      <c r="AJ573" s="70">
        <f>+Outflows!AJ573+Fees!AJ573+'Ongoing Cash Flows'!AJ573+'Terminal Value'!AJ573</f>
        <v>0</v>
      </c>
      <c r="AK573" s="70"/>
      <c r="AL573" s="6"/>
      <c r="AM573" s="71"/>
      <c r="AN573" s="72">
        <f t="shared" si="32"/>
        <v>6.4417812228202823E-2</v>
      </c>
      <c r="AO573" s="70">
        <f t="shared" ca="1" si="33"/>
        <v>2398.9158184793264</v>
      </c>
      <c r="AP573" s="166">
        <f t="shared" ca="1" si="34"/>
        <v>0</v>
      </c>
      <c r="AQ573" s="166">
        <f t="shared" ca="1" si="35"/>
        <v>10871931.610627491</v>
      </c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1"/>
      <c r="CM573" s="1"/>
      <c r="CN573" s="1"/>
      <c r="CO573" s="1"/>
      <c r="CP573" s="1"/>
    </row>
    <row r="574" spans="1:94" x14ac:dyDescent="0.2">
      <c r="A574" s="6">
        <v>572</v>
      </c>
      <c r="B574" s="70">
        <f>+Outflows!B574+Fees!B574+'Ongoing Cash Flows'!B574+'Terminal Value'!B574</f>
        <v>-99807.49207456944</v>
      </c>
      <c r="C574" s="70">
        <f>+Outflows!C574+Fees!C574+'Ongoing Cash Flows'!C574+'Terminal Value'!C574</f>
        <v>14197.476155212466</v>
      </c>
      <c r="D574" s="70">
        <f>+Outflows!D574+Fees!D574+'Ongoing Cash Flows'!D574+'Terminal Value'!D574</f>
        <v>12375.620438307669</v>
      </c>
      <c r="E574" s="70">
        <f>+Outflows!E574+Fees!E574+'Ongoing Cash Flows'!E574+'Terminal Value'!E574</f>
        <v>10292.541502409584</v>
      </c>
      <c r="F574" s="70">
        <f>+Outflows!F574+Fees!F574+'Ongoing Cash Flows'!F574+'Terminal Value'!F574</f>
        <v>9892.4985503415883</v>
      </c>
      <c r="G574" s="70">
        <f>+Outflows!G574+Fees!G574+'Ongoing Cash Flows'!G574+'Terminal Value'!G574</f>
        <v>9532.1283013997709</v>
      </c>
      <c r="H574" s="70">
        <f>+Outflows!H574+Fees!H574+'Ongoing Cash Flows'!H574+'Terminal Value'!H574</f>
        <v>8629.050197491435</v>
      </c>
      <c r="I574" s="70">
        <f>+Outflows!I574+Fees!I574+'Ongoing Cash Flows'!I574+'Terminal Value'!I574</f>
        <v>8470.8504123639723</v>
      </c>
      <c r="J574" s="70">
        <f>+Outflows!J574+Fees!J574+'Ongoing Cash Flows'!J574+'Terminal Value'!J574</f>
        <v>8458.4162098289817</v>
      </c>
      <c r="K574" s="70">
        <f>+Outflows!K574+Fees!K574+'Ongoing Cash Flows'!K574+'Terminal Value'!K574</f>
        <v>8449.4894965098028</v>
      </c>
      <c r="L574" s="70">
        <f>+Outflows!L574+Fees!L574+'Ongoing Cash Flows'!L574+'Terminal Value'!L574</f>
        <v>8450.4882749485732</v>
      </c>
      <c r="M574" s="70">
        <f>+Outflows!M574+Fees!M574+'Ongoing Cash Flows'!M574+'Terminal Value'!M574</f>
        <v>8422.7108622069791</v>
      </c>
      <c r="N574" s="70">
        <f>+Outflows!N574+Fees!N574+'Ongoing Cash Flows'!N574+'Terminal Value'!N574</f>
        <v>8404.8355424166657</v>
      </c>
      <c r="O574" s="70">
        <f>+Outflows!O574+Fees!O574+'Ongoing Cash Flows'!O574+'Terminal Value'!O574</f>
        <v>8078.9405450751165</v>
      </c>
      <c r="P574" s="70">
        <f>+Outflows!P574+Fees!P574+'Ongoing Cash Flows'!P574+'Terminal Value'!P574</f>
        <v>7970.8530568908445</v>
      </c>
      <c r="Q574" s="70">
        <f>+Outflows!Q574+Fees!Q574+'Ongoing Cash Flows'!Q574+'Terminal Value'!Q574</f>
        <v>7942.5255002475205</v>
      </c>
      <c r="R574" s="70">
        <f>+Outflows!R574+Fees!R574+'Ongoing Cash Flows'!R574+'Terminal Value'!R574</f>
        <v>1144.7520110984815</v>
      </c>
      <c r="S574" s="70">
        <f>+Outflows!S574+Fees!S574+'Ongoing Cash Flows'!S574+'Terminal Value'!S574</f>
        <v>0</v>
      </c>
      <c r="T574" s="70">
        <f>+Outflows!T574+Fees!T574+'Ongoing Cash Flows'!T574+'Terminal Value'!T574</f>
        <v>0</v>
      </c>
      <c r="U574" s="70">
        <f>+Outflows!U574+Fees!U574+'Ongoing Cash Flows'!U574+'Terminal Value'!U574</f>
        <v>0</v>
      </c>
      <c r="V574" s="70">
        <f>+Outflows!V574+Fees!V574+'Ongoing Cash Flows'!V574+'Terminal Value'!V574</f>
        <v>0</v>
      </c>
      <c r="W574" s="70">
        <f>+Outflows!W574+Fees!W574+'Ongoing Cash Flows'!W574+'Terminal Value'!W574</f>
        <v>0</v>
      </c>
      <c r="X574" s="70">
        <f>+Outflows!X574+Fees!X574+'Ongoing Cash Flows'!X574+'Terminal Value'!X574</f>
        <v>0</v>
      </c>
      <c r="Y574" s="70">
        <f>+Outflows!Y574+Fees!Y574+'Ongoing Cash Flows'!Y574+'Terminal Value'!Y574</f>
        <v>0</v>
      </c>
      <c r="Z574" s="70">
        <f>+Outflows!Z574+Fees!Z574+'Ongoing Cash Flows'!Z574+'Terminal Value'!Z574</f>
        <v>0</v>
      </c>
      <c r="AA574" s="70">
        <f>+Outflows!AA574+Fees!AA574+'Ongoing Cash Flows'!AA574+'Terminal Value'!AA574</f>
        <v>0</v>
      </c>
      <c r="AB574" s="70">
        <f>+Outflows!AB574+Fees!AB574+'Ongoing Cash Flows'!AB574+'Terminal Value'!AB574</f>
        <v>0</v>
      </c>
      <c r="AC574" s="70">
        <f>+Outflows!AC574+Fees!AC574+'Ongoing Cash Flows'!AC574+'Terminal Value'!AC574</f>
        <v>0</v>
      </c>
      <c r="AD574" s="70">
        <f>+Outflows!AD574+Fees!AD574+'Ongoing Cash Flows'!AD574+'Terminal Value'!AD574</f>
        <v>0</v>
      </c>
      <c r="AE574" s="70">
        <f>+Outflows!AE574+Fees!AE574+'Ongoing Cash Flows'!AE574+'Terminal Value'!AE574</f>
        <v>0</v>
      </c>
      <c r="AF574" s="70">
        <f>+Outflows!AF574+Fees!AF574+'Ongoing Cash Flows'!AF574+'Terminal Value'!AF574</f>
        <v>0</v>
      </c>
      <c r="AG574" s="70">
        <f>+Outflows!AG574+Fees!AG574+'Ongoing Cash Flows'!AG574+'Terminal Value'!AG574</f>
        <v>0</v>
      </c>
      <c r="AH574" s="70">
        <f>+Outflows!AH574+Fees!AH574+'Ongoing Cash Flows'!AH574+'Terminal Value'!AH574</f>
        <v>0</v>
      </c>
      <c r="AI574" s="70">
        <f>+Outflows!AI574+Fees!AI574+'Ongoing Cash Flows'!AI574+'Terminal Value'!AI574</f>
        <v>0</v>
      </c>
      <c r="AJ574" s="70">
        <f>+Outflows!AJ574+Fees!AJ574+'Ongoing Cash Flows'!AJ574+'Terminal Value'!AJ574</f>
        <v>0</v>
      </c>
      <c r="AK574" s="70"/>
      <c r="AL574" s="6"/>
      <c r="AM574" s="71"/>
      <c r="AN574" s="72">
        <f t="shared" si="32"/>
        <v>5.0800994038581848E-2</v>
      </c>
      <c r="AO574" s="70">
        <f t="shared" ca="1" si="33"/>
        <v>-4823.3191928900951</v>
      </c>
      <c r="AP574" s="166">
        <f t="shared" ca="1" si="34"/>
        <v>15405419.194238465</v>
      </c>
      <c r="AQ574" s="166">
        <f t="shared" ca="1" si="35"/>
        <v>0</v>
      </c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1"/>
      <c r="CM574" s="1"/>
      <c r="CN574" s="1"/>
      <c r="CO574" s="1"/>
      <c r="CP574" s="1"/>
    </row>
    <row r="575" spans="1:94" x14ac:dyDescent="0.2">
      <c r="A575" s="6">
        <v>573</v>
      </c>
      <c r="B575" s="70">
        <f>+Outflows!B575+Fees!B575+'Ongoing Cash Flows'!B575+'Terminal Value'!B575</f>
        <v>-98416.649826130204</v>
      </c>
      <c r="C575" s="70">
        <f>+Outflows!C575+Fees!C575+'Ongoing Cash Flows'!C575+'Terminal Value'!C575</f>
        <v>14274.768904047683</v>
      </c>
      <c r="D575" s="70">
        <f>+Outflows!D575+Fees!D575+'Ongoing Cash Flows'!D575+'Terminal Value'!D575</f>
        <v>12285.440271873886</v>
      </c>
      <c r="E575" s="70">
        <f>+Outflows!E575+Fees!E575+'Ongoing Cash Flows'!E575+'Terminal Value'!E575</f>
        <v>10280.631691594341</v>
      </c>
      <c r="F575" s="70">
        <f>+Outflows!F575+Fees!F575+'Ongoing Cash Flows'!F575+'Terminal Value'!F575</f>
        <v>9852.8920074009329</v>
      </c>
      <c r="G575" s="70">
        <f>+Outflows!G575+Fees!G575+'Ongoing Cash Flows'!G575+'Terminal Value'!G575</f>
        <v>9537.2534264981623</v>
      </c>
      <c r="H575" s="70">
        <f>+Outflows!H575+Fees!H575+'Ongoing Cash Flows'!H575+'Terminal Value'!H575</f>
        <v>8595.3608827476</v>
      </c>
      <c r="I575" s="70">
        <f>+Outflows!I575+Fees!I575+'Ongoing Cash Flows'!I575+'Terminal Value'!I575</f>
        <v>8438.945603858574</v>
      </c>
      <c r="J575" s="70">
        <f>+Outflows!J575+Fees!J575+'Ongoing Cash Flows'!J575+'Terminal Value'!J575</f>
        <v>8426.5114013235852</v>
      </c>
      <c r="K575" s="70">
        <f>+Outflows!K575+Fees!K575+'Ongoing Cash Flows'!K575+'Terminal Value'!K575</f>
        <v>8417.5306120577861</v>
      </c>
      <c r="L575" s="70">
        <f>+Outflows!L575+Fees!L575+'Ongoing Cash Flows'!L575+'Terminal Value'!L575</f>
        <v>8418.583466443175</v>
      </c>
      <c r="M575" s="70">
        <f>+Outflows!M575+Fees!M575+'Ongoing Cash Flows'!M575+'Terminal Value'!M575</f>
        <v>8390.7519777549642</v>
      </c>
      <c r="N575" s="70">
        <f>+Outflows!N575+Fees!N575+'Ongoing Cash Flows'!N575+'Terminal Value'!N575</f>
        <v>8372.9307339112675</v>
      </c>
      <c r="O575" s="70">
        <f>+Outflows!O575+Fees!O575+'Ongoing Cash Flows'!O575+'Terminal Value'!O575</f>
        <v>8046.9816606230997</v>
      </c>
      <c r="P575" s="70">
        <f>+Outflows!P575+Fees!P575+'Ongoing Cash Flows'!P575+'Terminal Value'!P575</f>
        <v>7938.9482483854472</v>
      </c>
      <c r="Q575" s="70">
        <f>+Outflows!Q575+Fees!Q575+'Ongoing Cash Flows'!Q575+'Terminal Value'!Q575</f>
        <v>7910.5666157955038</v>
      </c>
      <c r="R575" s="70">
        <f>+Outflows!R575+Fees!R575+'Ongoing Cash Flows'!R575+'Terminal Value'!R575</f>
        <v>1128.7996068457828</v>
      </c>
      <c r="S575" s="70">
        <f>+Outflows!S575+Fees!S575+'Ongoing Cash Flows'!S575+'Terminal Value'!S575</f>
        <v>0</v>
      </c>
      <c r="T575" s="70">
        <f>+Outflows!T575+Fees!T575+'Ongoing Cash Flows'!T575+'Terminal Value'!T575</f>
        <v>0</v>
      </c>
      <c r="U575" s="70">
        <f>+Outflows!U575+Fees!U575+'Ongoing Cash Flows'!U575+'Terminal Value'!U575</f>
        <v>0</v>
      </c>
      <c r="V575" s="70">
        <f>+Outflows!V575+Fees!V575+'Ongoing Cash Flows'!V575+'Terminal Value'!V575</f>
        <v>0</v>
      </c>
      <c r="W575" s="70">
        <f>+Outflows!W575+Fees!W575+'Ongoing Cash Flows'!W575+'Terminal Value'!W575</f>
        <v>0</v>
      </c>
      <c r="X575" s="70">
        <f>+Outflows!X575+Fees!X575+'Ongoing Cash Flows'!X575+'Terminal Value'!X575</f>
        <v>0</v>
      </c>
      <c r="Y575" s="70">
        <f>+Outflows!Y575+Fees!Y575+'Ongoing Cash Flows'!Y575+'Terminal Value'!Y575</f>
        <v>0</v>
      </c>
      <c r="Z575" s="70">
        <f>+Outflows!Z575+Fees!Z575+'Ongoing Cash Flows'!Z575+'Terminal Value'!Z575</f>
        <v>0</v>
      </c>
      <c r="AA575" s="70">
        <f>+Outflows!AA575+Fees!AA575+'Ongoing Cash Flows'!AA575+'Terminal Value'!AA575</f>
        <v>0</v>
      </c>
      <c r="AB575" s="70">
        <f>+Outflows!AB575+Fees!AB575+'Ongoing Cash Flows'!AB575+'Terminal Value'!AB575</f>
        <v>0</v>
      </c>
      <c r="AC575" s="70">
        <f>+Outflows!AC575+Fees!AC575+'Ongoing Cash Flows'!AC575+'Terminal Value'!AC575</f>
        <v>0</v>
      </c>
      <c r="AD575" s="70">
        <f>+Outflows!AD575+Fees!AD575+'Ongoing Cash Flows'!AD575+'Terminal Value'!AD575</f>
        <v>0</v>
      </c>
      <c r="AE575" s="70">
        <f>+Outflows!AE575+Fees!AE575+'Ongoing Cash Flows'!AE575+'Terminal Value'!AE575</f>
        <v>0</v>
      </c>
      <c r="AF575" s="70">
        <f>+Outflows!AF575+Fees!AF575+'Ongoing Cash Flows'!AF575+'Terminal Value'!AF575</f>
        <v>0</v>
      </c>
      <c r="AG575" s="70">
        <f>+Outflows!AG575+Fees!AG575+'Ongoing Cash Flows'!AG575+'Terminal Value'!AG575</f>
        <v>0</v>
      </c>
      <c r="AH575" s="70">
        <f>+Outflows!AH575+Fees!AH575+'Ongoing Cash Flows'!AH575+'Terminal Value'!AH575</f>
        <v>0</v>
      </c>
      <c r="AI575" s="70">
        <f>+Outflows!AI575+Fees!AI575+'Ongoing Cash Flows'!AI575+'Terminal Value'!AI575</f>
        <v>0</v>
      </c>
      <c r="AJ575" s="70">
        <f>+Outflows!AJ575+Fees!AJ575+'Ongoing Cash Flows'!AJ575+'Terminal Value'!AJ575</f>
        <v>0</v>
      </c>
      <c r="AK575" s="70"/>
      <c r="AL575" s="6"/>
      <c r="AM575" s="71"/>
      <c r="AN575" s="72">
        <f t="shared" si="32"/>
        <v>5.2692344784736639E-2</v>
      </c>
      <c r="AO575" s="70">
        <f t="shared" ca="1" si="33"/>
        <v>-3738.5175021392542</v>
      </c>
      <c r="AP575" s="166">
        <f t="shared" ca="1" si="34"/>
        <v>8066577.5114209391</v>
      </c>
      <c r="AQ575" s="166">
        <f t="shared" ca="1" si="35"/>
        <v>0</v>
      </c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1"/>
      <c r="CM575" s="1"/>
      <c r="CN575" s="1"/>
      <c r="CO575" s="1"/>
      <c r="CP575" s="1"/>
    </row>
    <row r="576" spans="1:94" x14ac:dyDescent="0.2">
      <c r="A576" s="6">
        <v>574</v>
      </c>
      <c r="B576" s="70">
        <f>+Outflows!B576+Fees!B576+'Ongoing Cash Flows'!B576+'Terminal Value'!B576</f>
        <v>-86132.342667427074</v>
      </c>
      <c r="C576" s="70">
        <f>+Outflows!C576+Fees!C576+'Ongoing Cash Flows'!C576+'Terminal Value'!C576</f>
        <v>13982.40086210321</v>
      </c>
      <c r="D576" s="70">
        <f>+Outflows!D576+Fees!D576+'Ongoing Cash Flows'!D576+'Terminal Value'!D576</f>
        <v>11836.359291754583</v>
      </c>
      <c r="E576" s="70">
        <f>+Outflows!E576+Fees!E576+'Ongoing Cash Flows'!E576+'Terminal Value'!E576</f>
        <v>9864.3554679129302</v>
      </c>
      <c r="F576" s="70">
        <f>+Outflows!F576+Fees!F576+'Ongoing Cash Flows'!F576+'Terminal Value'!F576</f>
        <v>9471.314293536916</v>
      </c>
      <c r="G576" s="70">
        <f>+Outflows!G576+Fees!G576+'Ongoing Cash Flows'!G576+'Terminal Value'!G576</f>
        <v>9234.0199068700713</v>
      </c>
      <c r="H576" s="70">
        <f>+Outflows!H576+Fees!H576+'Ongoing Cash Flows'!H576+'Terminal Value'!H576</f>
        <v>8297.8074465157752</v>
      </c>
      <c r="I576" s="70">
        <f>+Outflows!I576+Fees!I576+'Ongoing Cash Flows'!I576+'Terminal Value'!I576</f>
        <v>8157.1534250836521</v>
      </c>
      <c r="J576" s="70">
        <f>+Outflows!J576+Fees!J576+'Ongoing Cash Flows'!J576+'Terminal Value'!J576</f>
        <v>8144.7192225486624</v>
      </c>
      <c r="K576" s="70">
        <f>+Outflows!K576+Fees!K576+'Ongoing Cash Flows'!K576+'Terminal Value'!K576</f>
        <v>8135.2608194205332</v>
      </c>
      <c r="L576" s="70">
        <f>+Outflows!L576+Fees!L576+'Ongoing Cash Flows'!L576+'Terminal Value'!L576</f>
        <v>8136.7912876682531</v>
      </c>
      <c r="M576" s="70">
        <f>+Outflows!M576+Fees!M576+'Ongoing Cash Flows'!M576+'Terminal Value'!M576</f>
        <v>8108.4821851177103</v>
      </c>
      <c r="N576" s="70">
        <f>+Outflows!N576+Fees!N576+'Ongoing Cash Flows'!N576+'Terminal Value'!N576</f>
        <v>8091.1385551363455</v>
      </c>
      <c r="O576" s="70">
        <f>+Outflows!O576+Fees!O576+'Ongoing Cash Flows'!O576+'Terminal Value'!O576</f>
        <v>7764.7118679858468</v>
      </c>
      <c r="P576" s="70">
        <f>+Outflows!P576+Fees!P576+'Ongoing Cash Flows'!P576+'Terminal Value'!P576</f>
        <v>7657.1560696105244</v>
      </c>
      <c r="Q576" s="70">
        <f>+Outflows!Q576+Fees!Q576+'Ongoing Cash Flows'!Q576+'Terminal Value'!Q576</f>
        <v>7628.2968231582508</v>
      </c>
      <c r="R576" s="70">
        <f>+Outflows!R576+Fees!R576+'Ongoing Cash Flows'!R576+'Terminal Value'!R576</f>
        <v>987.9035174583214</v>
      </c>
      <c r="S576" s="70">
        <f>+Outflows!S576+Fees!S576+'Ongoing Cash Flows'!S576+'Terminal Value'!S576</f>
        <v>0</v>
      </c>
      <c r="T576" s="70">
        <f>+Outflows!T576+Fees!T576+'Ongoing Cash Flows'!T576+'Terminal Value'!T576</f>
        <v>0</v>
      </c>
      <c r="U576" s="70">
        <f>+Outflows!U576+Fees!U576+'Ongoing Cash Flows'!U576+'Terminal Value'!U576</f>
        <v>0</v>
      </c>
      <c r="V576" s="70">
        <f>+Outflows!V576+Fees!V576+'Ongoing Cash Flows'!V576+'Terminal Value'!V576</f>
        <v>0</v>
      </c>
      <c r="W576" s="70">
        <f>+Outflows!W576+Fees!W576+'Ongoing Cash Flows'!W576+'Terminal Value'!W576</f>
        <v>0</v>
      </c>
      <c r="X576" s="70">
        <f>+Outflows!X576+Fees!X576+'Ongoing Cash Flows'!X576+'Terminal Value'!X576</f>
        <v>0</v>
      </c>
      <c r="Y576" s="70">
        <f>+Outflows!Y576+Fees!Y576+'Ongoing Cash Flows'!Y576+'Terminal Value'!Y576</f>
        <v>0</v>
      </c>
      <c r="Z576" s="70">
        <f>+Outflows!Z576+Fees!Z576+'Ongoing Cash Flows'!Z576+'Terminal Value'!Z576</f>
        <v>0</v>
      </c>
      <c r="AA576" s="70">
        <f>+Outflows!AA576+Fees!AA576+'Ongoing Cash Flows'!AA576+'Terminal Value'!AA576</f>
        <v>0</v>
      </c>
      <c r="AB576" s="70">
        <f>+Outflows!AB576+Fees!AB576+'Ongoing Cash Flows'!AB576+'Terminal Value'!AB576</f>
        <v>0</v>
      </c>
      <c r="AC576" s="70">
        <f>+Outflows!AC576+Fees!AC576+'Ongoing Cash Flows'!AC576+'Terminal Value'!AC576</f>
        <v>0</v>
      </c>
      <c r="AD576" s="70">
        <f>+Outflows!AD576+Fees!AD576+'Ongoing Cash Flows'!AD576+'Terminal Value'!AD576</f>
        <v>0</v>
      </c>
      <c r="AE576" s="70">
        <f>+Outflows!AE576+Fees!AE576+'Ongoing Cash Flows'!AE576+'Terminal Value'!AE576</f>
        <v>0</v>
      </c>
      <c r="AF576" s="70">
        <f>+Outflows!AF576+Fees!AF576+'Ongoing Cash Flows'!AF576+'Terminal Value'!AF576</f>
        <v>0</v>
      </c>
      <c r="AG576" s="70">
        <f>+Outflows!AG576+Fees!AG576+'Ongoing Cash Flows'!AG576+'Terminal Value'!AG576</f>
        <v>0</v>
      </c>
      <c r="AH576" s="70">
        <f>+Outflows!AH576+Fees!AH576+'Ongoing Cash Flows'!AH576+'Terminal Value'!AH576</f>
        <v>0</v>
      </c>
      <c r="AI576" s="70">
        <f>+Outflows!AI576+Fees!AI576+'Ongoing Cash Flows'!AI576+'Terminal Value'!AI576</f>
        <v>0</v>
      </c>
      <c r="AJ576" s="70">
        <f>+Outflows!AJ576+Fees!AJ576+'Ongoing Cash Flows'!AJ576+'Terminal Value'!AJ576</f>
        <v>0</v>
      </c>
      <c r="AK576" s="70"/>
      <c r="AL576" s="6"/>
      <c r="AM576" s="71"/>
      <c r="AN576" s="72">
        <f t="shared" si="32"/>
        <v>6.9502308964729337E-2</v>
      </c>
      <c r="AO576" s="70">
        <f t="shared" ca="1" si="33"/>
        <v>4760.396553232642</v>
      </c>
      <c r="AP576" s="166">
        <f t="shared" ca="1" si="34"/>
        <v>0</v>
      </c>
      <c r="AQ576" s="166">
        <f t="shared" ca="1" si="35"/>
        <v>32021360.609529715</v>
      </c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1"/>
      <c r="CM576" s="1"/>
      <c r="CN576" s="1"/>
      <c r="CO576" s="1"/>
      <c r="CP576" s="1"/>
    </row>
    <row r="577" spans="1:94" x14ac:dyDescent="0.2">
      <c r="A577" s="6">
        <v>575</v>
      </c>
      <c r="B577" s="70">
        <f>+Outflows!B577+Fees!B577+'Ongoing Cash Flows'!B577+'Terminal Value'!B577</f>
        <v>-98601.263587875888</v>
      </c>
      <c r="C577" s="70">
        <f>+Outflows!C577+Fees!C577+'Ongoing Cash Flows'!C577+'Terminal Value'!C577</f>
        <v>14241.219612561828</v>
      </c>
      <c r="D577" s="70">
        <f>+Outflows!D577+Fees!D577+'Ongoing Cash Flows'!D577+'Terminal Value'!D577</f>
        <v>12238.49760133396</v>
      </c>
      <c r="E577" s="70">
        <f>+Outflows!E577+Fees!E577+'Ongoing Cash Flows'!E577+'Terminal Value'!E577</f>
        <v>10316.408678590953</v>
      </c>
      <c r="F577" s="70">
        <f>+Outflows!F577+Fees!F577+'Ongoing Cash Flows'!F577+'Terminal Value'!F577</f>
        <v>9720.6486261010214</v>
      </c>
      <c r="G577" s="70">
        <f>+Outflows!G577+Fees!G577+'Ongoing Cash Flows'!G577+'Terminal Value'!G577</f>
        <v>9509.3803832296071</v>
      </c>
      <c r="H577" s="70">
        <f>+Outflows!H577+Fees!H577+'Ongoing Cash Flows'!H577+'Terminal Value'!H577</f>
        <v>8599.8326415919073</v>
      </c>
      <c r="I577" s="70">
        <f>+Outflows!I577+Fees!I577+'Ongoing Cash Flows'!I577+'Terminal Value'!I577</f>
        <v>8443.1804958620123</v>
      </c>
      <c r="J577" s="70">
        <f>+Outflows!J577+Fees!J577+'Ongoing Cash Flows'!J577+'Terminal Value'!J577</f>
        <v>8430.7462933270217</v>
      </c>
      <c r="K577" s="70">
        <f>+Outflows!K577+Fees!K577+'Ongoing Cash Flows'!K577+'Terminal Value'!K577</f>
        <v>8421.7726818442788</v>
      </c>
      <c r="L577" s="70">
        <f>+Outflows!L577+Fees!L577+'Ongoing Cash Flows'!L577+'Terminal Value'!L577</f>
        <v>8422.8183584466115</v>
      </c>
      <c r="M577" s="70">
        <f>+Outflows!M577+Fees!M577+'Ongoing Cash Flows'!M577+'Terminal Value'!M577</f>
        <v>8394.9940475414569</v>
      </c>
      <c r="N577" s="70">
        <f>+Outflows!N577+Fees!N577+'Ongoing Cash Flows'!N577+'Terminal Value'!N577</f>
        <v>8377.1656259147057</v>
      </c>
      <c r="O577" s="70">
        <f>+Outflows!O577+Fees!O577+'Ongoing Cash Flows'!O577+'Terminal Value'!O577</f>
        <v>8051.2237304095934</v>
      </c>
      <c r="P577" s="70">
        <f>+Outflows!P577+Fees!P577+'Ongoing Cash Flows'!P577+'Terminal Value'!P577</f>
        <v>7943.1831403888837</v>
      </c>
      <c r="Q577" s="70">
        <f>+Outflows!Q577+Fees!Q577+'Ongoing Cash Flows'!Q577+'Terminal Value'!Q577</f>
        <v>7914.8086855819965</v>
      </c>
      <c r="R577" s="70">
        <f>+Outflows!R577+Fees!R577+'Ongoing Cash Flows'!R577+'Terminal Value'!R577</f>
        <v>1130.9170528475011</v>
      </c>
      <c r="S577" s="70">
        <f>+Outflows!S577+Fees!S577+'Ongoing Cash Flows'!S577+'Terminal Value'!S577</f>
        <v>0</v>
      </c>
      <c r="T577" s="70">
        <f>+Outflows!T577+Fees!T577+'Ongoing Cash Flows'!T577+'Terminal Value'!T577</f>
        <v>0</v>
      </c>
      <c r="U577" s="70">
        <f>+Outflows!U577+Fees!U577+'Ongoing Cash Flows'!U577+'Terminal Value'!U577</f>
        <v>0</v>
      </c>
      <c r="V577" s="70">
        <f>+Outflows!V577+Fees!V577+'Ongoing Cash Flows'!V577+'Terminal Value'!V577</f>
        <v>0</v>
      </c>
      <c r="W577" s="70">
        <f>+Outflows!W577+Fees!W577+'Ongoing Cash Flows'!W577+'Terminal Value'!W577</f>
        <v>0</v>
      </c>
      <c r="X577" s="70">
        <f>+Outflows!X577+Fees!X577+'Ongoing Cash Flows'!X577+'Terminal Value'!X577</f>
        <v>0</v>
      </c>
      <c r="Y577" s="70">
        <f>+Outflows!Y577+Fees!Y577+'Ongoing Cash Flows'!Y577+'Terminal Value'!Y577</f>
        <v>0</v>
      </c>
      <c r="Z577" s="70">
        <f>+Outflows!Z577+Fees!Z577+'Ongoing Cash Flows'!Z577+'Terminal Value'!Z577</f>
        <v>0</v>
      </c>
      <c r="AA577" s="70">
        <f>+Outflows!AA577+Fees!AA577+'Ongoing Cash Flows'!AA577+'Terminal Value'!AA577</f>
        <v>0</v>
      </c>
      <c r="AB577" s="70">
        <f>+Outflows!AB577+Fees!AB577+'Ongoing Cash Flows'!AB577+'Terminal Value'!AB577</f>
        <v>0</v>
      </c>
      <c r="AC577" s="70">
        <f>+Outflows!AC577+Fees!AC577+'Ongoing Cash Flows'!AC577+'Terminal Value'!AC577</f>
        <v>0</v>
      </c>
      <c r="AD577" s="70">
        <f>+Outflows!AD577+Fees!AD577+'Ongoing Cash Flows'!AD577+'Terminal Value'!AD577</f>
        <v>0</v>
      </c>
      <c r="AE577" s="70">
        <f>+Outflows!AE577+Fees!AE577+'Ongoing Cash Flows'!AE577+'Terminal Value'!AE577</f>
        <v>0</v>
      </c>
      <c r="AF577" s="70">
        <f>+Outflows!AF577+Fees!AF577+'Ongoing Cash Flows'!AF577+'Terminal Value'!AF577</f>
        <v>0</v>
      </c>
      <c r="AG577" s="70">
        <f>+Outflows!AG577+Fees!AG577+'Ongoing Cash Flows'!AG577+'Terminal Value'!AG577</f>
        <v>0</v>
      </c>
      <c r="AH577" s="70">
        <f>+Outflows!AH577+Fees!AH577+'Ongoing Cash Flows'!AH577+'Terminal Value'!AH577</f>
        <v>0</v>
      </c>
      <c r="AI577" s="70">
        <f>+Outflows!AI577+Fees!AI577+'Ongoing Cash Flows'!AI577+'Terminal Value'!AI577</f>
        <v>0</v>
      </c>
      <c r="AJ577" s="70">
        <f>+Outflows!AJ577+Fees!AJ577+'Ongoing Cash Flows'!AJ577+'Terminal Value'!AJ577</f>
        <v>0</v>
      </c>
      <c r="AK577" s="70"/>
      <c r="AL577" s="6"/>
      <c r="AM577" s="71"/>
      <c r="AN577" s="72">
        <f t="shared" si="32"/>
        <v>5.2140608429908766E-2</v>
      </c>
      <c r="AO577" s="70">
        <f t="shared" ca="1" si="33"/>
        <v>-4046.2685875537554</v>
      </c>
      <c r="AP577" s="166">
        <f t="shared" ca="1" si="34"/>
        <v>9909420.3300669137</v>
      </c>
      <c r="AQ577" s="166">
        <f t="shared" ca="1" si="35"/>
        <v>0</v>
      </c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1"/>
      <c r="CM577" s="1"/>
      <c r="CN577" s="1"/>
      <c r="CO577" s="1"/>
      <c r="CP577" s="1"/>
    </row>
    <row r="578" spans="1:94" x14ac:dyDescent="0.2">
      <c r="A578" s="6">
        <v>576</v>
      </c>
      <c r="B578" s="70">
        <f>+Outflows!B578+Fees!B578+'Ongoing Cash Flows'!B578+'Terminal Value'!B578</f>
        <v>-93460.810966864607</v>
      </c>
      <c r="C578" s="70">
        <f>+Outflows!C578+Fees!C578+'Ongoing Cash Flows'!C578+'Terminal Value'!C578</f>
        <v>14108.235522333538</v>
      </c>
      <c r="D578" s="70">
        <f>+Outflows!D578+Fees!D578+'Ongoing Cash Flows'!D578+'Terminal Value'!D578</f>
        <v>12113.116493605221</v>
      </c>
      <c r="E578" s="70">
        <f>+Outflows!E578+Fees!E578+'Ongoing Cash Flows'!E578+'Terminal Value'!E578</f>
        <v>10073.710409453293</v>
      </c>
      <c r="F578" s="70">
        <f>+Outflows!F578+Fees!F578+'Ongoing Cash Flows'!F578+'Terminal Value'!F578</f>
        <v>9732.4280388635016</v>
      </c>
      <c r="G578" s="70">
        <f>+Outflows!G578+Fees!G578+'Ongoing Cash Flows'!G578+'Terminal Value'!G578</f>
        <v>9385.7084364503244</v>
      </c>
      <c r="H578" s="70">
        <f>+Outflows!H578+Fees!H578+'Ongoing Cash Flows'!H578+'Terminal Value'!H578</f>
        <v>8475.3193644971434</v>
      </c>
      <c r="I578" s="70">
        <f>+Outflows!I578+Fees!I578+'Ongoing Cash Flows'!I578+'Terminal Value'!I578</f>
        <v>8325.2626250981102</v>
      </c>
      <c r="J578" s="70">
        <f>+Outflows!J578+Fees!J578+'Ongoing Cash Flows'!J578+'Terminal Value'!J578</f>
        <v>8312.8284225631196</v>
      </c>
      <c r="K578" s="70">
        <f>+Outflows!K578+Fees!K578+'Ongoing Cash Flows'!K578+'Terminal Value'!K578</f>
        <v>8303.6549502824728</v>
      </c>
      <c r="L578" s="70">
        <f>+Outflows!L578+Fees!L578+'Ongoing Cash Flows'!L578+'Terminal Value'!L578</f>
        <v>8304.9004876827094</v>
      </c>
      <c r="M578" s="70">
        <f>+Outflows!M578+Fees!M578+'Ongoing Cash Flows'!M578+'Terminal Value'!M578</f>
        <v>8276.876315979649</v>
      </c>
      <c r="N578" s="70">
        <f>+Outflows!N578+Fees!N578+'Ongoing Cash Flows'!N578+'Terminal Value'!N578</f>
        <v>8259.2477551508036</v>
      </c>
      <c r="O578" s="70">
        <f>+Outflows!O578+Fees!O578+'Ongoing Cash Flows'!O578+'Terminal Value'!O578</f>
        <v>7933.1059988477864</v>
      </c>
      <c r="P578" s="70">
        <f>+Outflows!P578+Fees!P578+'Ongoing Cash Flows'!P578+'Terminal Value'!P578</f>
        <v>7825.2652696249825</v>
      </c>
      <c r="Q578" s="70">
        <f>+Outflows!Q578+Fees!Q578+'Ongoing Cash Flows'!Q578+'Terminal Value'!Q578</f>
        <v>7796.6909540201905</v>
      </c>
      <c r="R578" s="70">
        <f>+Outflows!R578+Fees!R578+'Ongoing Cash Flows'!R578+'Terminal Value'!R578</f>
        <v>1071.9581174655502</v>
      </c>
      <c r="S578" s="70">
        <f>+Outflows!S578+Fees!S578+'Ongoing Cash Flows'!S578+'Terminal Value'!S578</f>
        <v>0</v>
      </c>
      <c r="T578" s="70">
        <f>+Outflows!T578+Fees!T578+'Ongoing Cash Flows'!T578+'Terminal Value'!T578</f>
        <v>0</v>
      </c>
      <c r="U578" s="70">
        <f>+Outflows!U578+Fees!U578+'Ongoing Cash Flows'!U578+'Terminal Value'!U578</f>
        <v>0</v>
      </c>
      <c r="V578" s="70">
        <f>+Outflows!V578+Fees!V578+'Ongoing Cash Flows'!V578+'Terminal Value'!V578</f>
        <v>0</v>
      </c>
      <c r="W578" s="70">
        <f>+Outflows!W578+Fees!W578+'Ongoing Cash Flows'!W578+'Terminal Value'!W578</f>
        <v>0</v>
      </c>
      <c r="X578" s="70">
        <f>+Outflows!X578+Fees!X578+'Ongoing Cash Flows'!X578+'Terminal Value'!X578</f>
        <v>0</v>
      </c>
      <c r="Y578" s="70">
        <f>+Outflows!Y578+Fees!Y578+'Ongoing Cash Flows'!Y578+'Terminal Value'!Y578</f>
        <v>0</v>
      </c>
      <c r="Z578" s="70">
        <f>+Outflows!Z578+Fees!Z578+'Ongoing Cash Flows'!Z578+'Terminal Value'!Z578</f>
        <v>0</v>
      </c>
      <c r="AA578" s="70">
        <f>+Outflows!AA578+Fees!AA578+'Ongoing Cash Flows'!AA578+'Terminal Value'!AA578</f>
        <v>0</v>
      </c>
      <c r="AB578" s="70">
        <f>+Outflows!AB578+Fees!AB578+'Ongoing Cash Flows'!AB578+'Terminal Value'!AB578</f>
        <v>0</v>
      </c>
      <c r="AC578" s="70">
        <f>+Outflows!AC578+Fees!AC578+'Ongoing Cash Flows'!AC578+'Terminal Value'!AC578</f>
        <v>0</v>
      </c>
      <c r="AD578" s="70">
        <f>+Outflows!AD578+Fees!AD578+'Ongoing Cash Flows'!AD578+'Terminal Value'!AD578</f>
        <v>0</v>
      </c>
      <c r="AE578" s="70">
        <f>+Outflows!AE578+Fees!AE578+'Ongoing Cash Flows'!AE578+'Terminal Value'!AE578</f>
        <v>0</v>
      </c>
      <c r="AF578" s="70">
        <f>+Outflows!AF578+Fees!AF578+'Ongoing Cash Flows'!AF578+'Terminal Value'!AF578</f>
        <v>0</v>
      </c>
      <c r="AG578" s="70">
        <f>+Outflows!AG578+Fees!AG578+'Ongoing Cash Flows'!AG578+'Terminal Value'!AG578</f>
        <v>0</v>
      </c>
      <c r="AH578" s="70">
        <f>+Outflows!AH578+Fees!AH578+'Ongoing Cash Flows'!AH578+'Terminal Value'!AH578</f>
        <v>0</v>
      </c>
      <c r="AI578" s="70">
        <f>+Outflows!AI578+Fees!AI578+'Ongoing Cash Flows'!AI578+'Terminal Value'!AI578</f>
        <v>0</v>
      </c>
      <c r="AJ578" s="70">
        <f>+Outflows!AJ578+Fees!AJ578+'Ongoing Cash Flows'!AJ578+'Terminal Value'!AJ578</f>
        <v>0</v>
      </c>
      <c r="AK578" s="70"/>
      <c r="AL578" s="6"/>
      <c r="AM578" s="71"/>
      <c r="AN578" s="72">
        <f t="shared" si="32"/>
        <v>5.8887711167335516E-2</v>
      </c>
      <c r="AO578" s="70">
        <f t="shared" ca="1" si="33"/>
        <v>-371.54671536608748</v>
      </c>
      <c r="AP578" s="166">
        <f t="shared" ca="1" si="34"/>
        <v>0</v>
      </c>
      <c r="AQ578" s="166">
        <f t="shared" ca="1" si="35"/>
        <v>277516.86495469807</v>
      </c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1"/>
      <c r="CM578" s="1"/>
      <c r="CN578" s="1"/>
      <c r="CO578" s="1"/>
      <c r="CP578" s="1"/>
    </row>
    <row r="579" spans="1:94" x14ac:dyDescent="0.2">
      <c r="A579" s="6">
        <v>577</v>
      </c>
      <c r="B579" s="70">
        <f>+Outflows!B579+Fees!B579+'Ongoing Cash Flows'!B579+'Terminal Value'!B579</f>
        <v>-99866.419693662989</v>
      </c>
      <c r="C579" s="70">
        <f>+Outflows!C579+Fees!C579+'Ongoing Cash Flows'!C579+'Terminal Value'!C579</f>
        <v>14279.44506631665</v>
      </c>
      <c r="D579" s="70">
        <f>+Outflows!D579+Fees!D579+'Ongoing Cash Flows'!D579+'Terminal Value'!D579</f>
        <v>12376.713131895154</v>
      </c>
      <c r="E579" s="70">
        <f>+Outflows!E579+Fees!E579+'Ongoing Cash Flows'!E579+'Terminal Value'!E579</f>
        <v>10381.588418636624</v>
      </c>
      <c r="F579" s="70">
        <f>+Outflows!F579+Fees!F579+'Ongoing Cash Flows'!F579+'Terminal Value'!F579</f>
        <v>9861.0588597308524</v>
      </c>
      <c r="G579" s="70">
        <f>+Outflows!G579+Fees!G579+'Ongoing Cash Flows'!G579+'Terminal Value'!G579</f>
        <v>9609.2605776212094</v>
      </c>
      <c r="H579" s="70">
        <f>+Outflows!H579+Fees!H579+'Ongoing Cash Flows'!H579+'Terminal Value'!H579</f>
        <v>8630.477556423748</v>
      </c>
      <c r="I579" s="70">
        <f>+Outflows!I579+Fees!I579+'Ongoing Cash Flows'!I579+'Terminal Value'!I579</f>
        <v>8472.2021648038826</v>
      </c>
      <c r="J579" s="70">
        <f>+Outflows!J579+Fees!J579+'Ongoing Cash Flows'!J579+'Terminal Value'!J579</f>
        <v>8459.7679622688938</v>
      </c>
      <c r="K579" s="70">
        <f>+Outflows!K579+Fees!K579+'Ongoing Cash Flows'!K579+'Terminal Value'!K579</f>
        <v>8450.8435400555427</v>
      </c>
      <c r="L579" s="70">
        <f>+Outflows!L579+Fees!L579+'Ongoing Cash Flows'!L579+'Terminal Value'!L579</f>
        <v>8451.8400273884836</v>
      </c>
      <c r="M579" s="70">
        <f>+Outflows!M579+Fees!M579+'Ongoing Cash Flows'!M579+'Terminal Value'!M579</f>
        <v>8424.0649057527207</v>
      </c>
      <c r="N579" s="70">
        <f>+Outflows!N579+Fees!N579+'Ongoing Cash Flows'!N579+'Terminal Value'!N579</f>
        <v>8406.187294856576</v>
      </c>
      <c r="O579" s="70">
        <f>+Outflows!O579+Fees!O579+'Ongoing Cash Flows'!O579+'Terminal Value'!O579</f>
        <v>8080.2945886208581</v>
      </c>
      <c r="P579" s="70">
        <f>+Outflows!P579+Fees!P579+'Ongoing Cash Flows'!P579+'Terminal Value'!P579</f>
        <v>7972.2048093307549</v>
      </c>
      <c r="Q579" s="70">
        <f>+Outflows!Q579+Fees!Q579+'Ongoing Cash Flows'!Q579+'Terminal Value'!Q579</f>
        <v>7943.8795437932613</v>
      </c>
      <c r="R579" s="70">
        <f>+Outflows!R579+Fees!R579+'Ongoing Cash Flows'!R579+'Terminal Value'!R579</f>
        <v>1145.4278873184369</v>
      </c>
      <c r="S579" s="70">
        <f>+Outflows!S579+Fees!S579+'Ongoing Cash Flows'!S579+'Terminal Value'!S579</f>
        <v>0</v>
      </c>
      <c r="T579" s="70">
        <f>+Outflows!T579+Fees!T579+'Ongoing Cash Flows'!T579+'Terminal Value'!T579</f>
        <v>0</v>
      </c>
      <c r="U579" s="70">
        <f>+Outflows!U579+Fees!U579+'Ongoing Cash Flows'!U579+'Terminal Value'!U579</f>
        <v>0</v>
      </c>
      <c r="V579" s="70">
        <f>+Outflows!V579+Fees!V579+'Ongoing Cash Flows'!V579+'Terminal Value'!V579</f>
        <v>0</v>
      </c>
      <c r="W579" s="70">
        <f>+Outflows!W579+Fees!W579+'Ongoing Cash Flows'!W579+'Terminal Value'!W579</f>
        <v>0</v>
      </c>
      <c r="X579" s="70">
        <f>+Outflows!X579+Fees!X579+'Ongoing Cash Flows'!X579+'Terminal Value'!X579</f>
        <v>0</v>
      </c>
      <c r="Y579" s="70">
        <f>+Outflows!Y579+Fees!Y579+'Ongoing Cash Flows'!Y579+'Terminal Value'!Y579</f>
        <v>0</v>
      </c>
      <c r="Z579" s="70">
        <f>+Outflows!Z579+Fees!Z579+'Ongoing Cash Flows'!Z579+'Terminal Value'!Z579</f>
        <v>0</v>
      </c>
      <c r="AA579" s="70">
        <f>+Outflows!AA579+Fees!AA579+'Ongoing Cash Flows'!AA579+'Terminal Value'!AA579</f>
        <v>0</v>
      </c>
      <c r="AB579" s="70">
        <f>+Outflows!AB579+Fees!AB579+'Ongoing Cash Flows'!AB579+'Terminal Value'!AB579</f>
        <v>0</v>
      </c>
      <c r="AC579" s="70">
        <f>+Outflows!AC579+Fees!AC579+'Ongoing Cash Flows'!AC579+'Terminal Value'!AC579</f>
        <v>0</v>
      </c>
      <c r="AD579" s="70">
        <f>+Outflows!AD579+Fees!AD579+'Ongoing Cash Flows'!AD579+'Terminal Value'!AD579</f>
        <v>0</v>
      </c>
      <c r="AE579" s="70">
        <f>+Outflows!AE579+Fees!AE579+'Ongoing Cash Flows'!AE579+'Terminal Value'!AE579</f>
        <v>0</v>
      </c>
      <c r="AF579" s="70">
        <f>+Outflows!AF579+Fees!AF579+'Ongoing Cash Flows'!AF579+'Terminal Value'!AF579</f>
        <v>0</v>
      </c>
      <c r="AG579" s="70">
        <f>+Outflows!AG579+Fees!AG579+'Ongoing Cash Flows'!AG579+'Terminal Value'!AG579</f>
        <v>0</v>
      </c>
      <c r="AH579" s="70">
        <f>+Outflows!AH579+Fees!AH579+'Ongoing Cash Flows'!AH579+'Terminal Value'!AH579</f>
        <v>0</v>
      </c>
      <c r="AI579" s="70">
        <f>+Outflows!AI579+Fees!AI579+'Ongoing Cash Flows'!AI579+'Terminal Value'!AI579</f>
        <v>0</v>
      </c>
      <c r="AJ579" s="70">
        <f>+Outflows!AJ579+Fees!AJ579+'Ongoing Cash Flows'!AJ579+'Terminal Value'!AJ579</f>
        <v>0</v>
      </c>
      <c r="AK579" s="70"/>
      <c r="AL579" s="6"/>
      <c r="AM579" s="71"/>
      <c r="AN579" s="72">
        <f t="shared" ref="AN579:AN642" si="36">IF(ISERROR(XIRR(B579:AJ579,IRRDates)),-1,XIRR(B579:AJ579,IRRDates))</f>
        <v>5.102907121181488E-2</v>
      </c>
      <c r="AO579" s="70">
        <f t="shared" ref="AO579:AO642" ca="1" si="37">SUMPRODUCT(B579:AJ579,PVRf)</f>
        <v>-4697.1812975083467</v>
      </c>
      <c r="AP579" s="166">
        <f t="shared" ca="1" si="34"/>
        <v>14431154.098153858</v>
      </c>
      <c r="AQ579" s="166">
        <f t="shared" ca="1" si="35"/>
        <v>0</v>
      </c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1"/>
      <c r="CM579" s="1"/>
      <c r="CN579" s="1"/>
      <c r="CO579" s="1"/>
      <c r="CP579" s="1"/>
    </row>
    <row r="580" spans="1:94" x14ac:dyDescent="0.2">
      <c r="A580" s="6">
        <v>578</v>
      </c>
      <c r="B580" s="70">
        <f>+Outflows!B580+Fees!B580+'Ongoing Cash Flows'!B580+'Terminal Value'!B580</f>
        <v>-88082.684377014026</v>
      </c>
      <c r="C580" s="70">
        <f>+Outflows!C580+Fees!C580+'Ongoing Cash Flows'!C580+'Terminal Value'!C580</f>
        <v>14098.831729081932</v>
      </c>
      <c r="D580" s="70">
        <f>+Outflows!D580+Fees!D580+'Ongoing Cash Flows'!D580+'Terminal Value'!D580</f>
        <v>11903.30797178783</v>
      </c>
      <c r="E580" s="70">
        <f>+Outflows!E580+Fees!E580+'Ongoing Cash Flows'!E580+'Terminal Value'!E580</f>
        <v>9898.3764552241737</v>
      </c>
      <c r="F580" s="70">
        <f>+Outflows!F580+Fees!F580+'Ongoing Cash Flows'!F580+'Terminal Value'!F580</f>
        <v>9520.0149253377076</v>
      </c>
      <c r="G580" s="70">
        <f>+Outflows!G580+Fees!G580+'Ongoing Cash Flows'!G580+'Terminal Value'!G580</f>
        <v>9264.3103769342633</v>
      </c>
      <c r="H580" s="70">
        <f>+Outflows!H580+Fees!H580+'Ongoing Cash Flows'!H580+'Terminal Value'!H580</f>
        <v>8345.0490914874008</v>
      </c>
      <c r="I580" s="70">
        <f>+Outflows!I580+Fees!I580+'Ongoing Cash Flows'!I580+'Terminal Value'!I580</f>
        <v>8201.8927036282093</v>
      </c>
      <c r="J580" s="70">
        <f>+Outflows!J580+Fees!J580+'Ongoing Cash Flows'!J580+'Terminal Value'!J580</f>
        <v>8189.4585010932196</v>
      </c>
      <c r="K580" s="70">
        <f>+Outflows!K580+Fees!K580+'Ongoing Cash Flows'!K580+'Terminal Value'!K580</f>
        <v>8180.0759272507585</v>
      </c>
      <c r="L580" s="70">
        <f>+Outflows!L580+Fees!L580+'Ongoing Cash Flows'!L580+'Terminal Value'!L580</f>
        <v>8181.5305662128103</v>
      </c>
      <c r="M580" s="70">
        <f>+Outflows!M580+Fees!M580+'Ongoing Cash Flows'!M580+'Terminal Value'!M580</f>
        <v>8153.2972929479356</v>
      </c>
      <c r="N580" s="70">
        <f>+Outflows!N580+Fees!N580+'Ongoing Cash Flows'!N580+'Terminal Value'!N580</f>
        <v>8135.8778336809028</v>
      </c>
      <c r="O580" s="70">
        <f>+Outflows!O580+Fees!O580+'Ongoing Cash Flows'!O580+'Terminal Value'!O580</f>
        <v>7809.526975816073</v>
      </c>
      <c r="P580" s="70">
        <f>+Outflows!P580+Fees!P580+'Ongoing Cash Flows'!P580+'Terminal Value'!P580</f>
        <v>7701.8953481550816</v>
      </c>
      <c r="Q580" s="70">
        <f>+Outflows!Q580+Fees!Q580+'Ongoing Cash Flows'!Q580+'Terminal Value'!Q580</f>
        <v>7673.1119309884762</v>
      </c>
      <c r="R580" s="70">
        <f>+Outflows!R580+Fees!R580+'Ongoing Cash Flows'!R580+'Terminal Value'!R580</f>
        <v>1010.2731567306</v>
      </c>
      <c r="S580" s="70">
        <f>+Outflows!S580+Fees!S580+'Ongoing Cash Flows'!S580+'Terminal Value'!S580</f>
        <v>0</v>
      </c>
      <c r="T580" s="70">
        <f>+Outflows!T580+Fees!T580+'Ongoing Cash Flows'!T580+'Terminal Value'!T580</f>
        <v>0</v>
      </c>
      <c r="U580" s="70">
        <f>+Outflows!U580+Fees!U580+'Ongoing Cash Flows'!U580+'Terminal Value'!U580</f>
        <v>0</v>
      </c>
      <c r="V580" s="70">
        <f>+Outflows!V580+Fees!V580+'Ongoing Cash Flows'!V580+'Terminal Value'!V580</f>
        <v>0</v>
      </c>
      <c r="W580" s="70">
        <f>+Outflows!W580+Fees!W580+'Ongoing Cash Flows'!W580+'Terminal Value'!W580</f>
        <v>0</v>
      </c>
      <c r="X580" s="70">
        <f>+Outflows!X580+Fees!X580+'Ongoing Cash Flows'!X580+'Terminal Value'!X580</f>
        <v>0</v>
      </c>
      <c r="Y580" s="70">
        <f>+Outflows!Y580+Fees!Y580+'Ongoing Cash Flows'!Y580+'Terminal Value'!Y580</f>
        <v>0</v>
      </c>
      <c r="Z580" s="70">
        <f>+Outflows!Z580+Fees!Z580+'Ongoing Cash Flows'!Z580+'Terminal Value'!Z580</f>
        <v>0</v>
      </c>
      <c r="AA580" s="70">
        <f>+Outflows!AA580+Fees!AA580+'Ongoing Cash Flows'!AA580+'Terminal Value'!AA580</f>
        <v>0</v>
      </c>
      <c r="AB580" s="70">
        <f>+Outflows!AB580+Fees!AB580+'Ongoing Cash Flows'!AB580+'Terminal Value'!AB580</f>
        <v>0</v>
      </c>
      <c r="AC580" s="70">
        <f>+Outflows!AC580+Fees!AC580+'Ongoing Cash Flows'!AC580+'Terminal Value'!AC580</f>
        <v>0</v>
      </c>
      <c r="AD580" s="70">
        <f>+Outflows!AD580+Fees!AD580+'Ongoing Cash Flows'!AD580+'Terminal Value'!AD580</f>
        <v>0</v>
      </c>
      <c r="AE580" s="70">
        <f>+Outflows!AE580+Fees!AE580+'Ongoing Cash Flows'!AE580+'Terminal Value'!AE580</f>
        <v>0</v>
      </c>
      <c r="AF580" s="70">
        <f>+Outflows!AF580+Fees!AF580+'Ongoing Cash Flows'!AF580+'Terminal Value'!AF580</f>
        <v>0</v>
      </c>
      <c r="AG580" s="70">
        <f>+Outflows!AG580+Fees!AG580+'Ongoing Cash Flows'!AG580+'Terminal Value'!AG580</f>
        <v>0</v>
      </c>
      <c r="AH580" s="70">
        <f>+Outflows!AH580+Fees!AH580+'Ongoing Cash Flows'!AH580+'Terminal Value'!AH580</f>
        <v>0</v>
      </c>
      <c r="AI580" s="70">
        <f>+Outflows!AI580+Fees!AI580+'Ongoing Cash Flows'!AI580+'Terminal Value'!AI580</f>
        <v>0</v>
      </c>
      <c r="AJ580" s="70">
        <f>+Outflows!AJ580+Fees!AJ580+'Ongoing Cash Flows'!AJ580+'Terminal Value'!AJ580</f>
        <v>0</v>
      </c>
      <c r="AK580" s="70"/>
      <c r="AL580" s="6"/>
      <c r="AM580" s="71"/>
      <c r="AN580" s="72">
        <f t="shared" si="36"/>
        <v>6.6585388779640209E-2</v>
      </c>
      <c r="AO580" s="70">
        <f t="shared" ca="1" si="37"/>
        <v>3422.5862322842609</v>
      </c>
      <c r="AP580" s="166">
        <f t="shared" ref="AP580:AP643" ca="1" si="38">MIN(0,AO580-$AO$1004)^2</f>
        <v>0</v>
      </c>
      <c r="AQ580" s="166">
        <f t="shared" ref="AQ580:AQ643" ca="1" si="39">MAX(0,AO580-$AO$1004)^2</f>
        <v>18670450.259644978</v>
      </c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1"/>
      <c r="CM580" s="1"/>
      <c r="CN580" s="1"/>
      <c r="CO580" s="1"/>
      <c r="CP580" s="1"/>
    </row>
    <row r="581" spans="1:94" x14ac:dyDescent="0.2">
      <c r="A581" s="6">
        <v>579</v>
      </c>
      <c r="B581" s="70">
        <f>+Outflows!B581+Fees!B581+'Ongoing Cash Flows'!B581+'Terminal Value'!B581</f>
        <v>-95937.926437946939</v>
      </c>
      <c r="C581" s="70">
        <f>+Outflows!C581+Fees!C581+'Ongoing Cash Flows'!C581+'Terminal Value'!C581</f>
        <v>14196.701164481534</v>
      </c>
      <c r="D581" s="70">
        <f>+Outflows!D581+Fees!D581+'Ongoing Cash Flows'!D581+'Terminal Value'!D581</f>
        <v>12197.020327911388</v>
      </c>
      <c r="E581" s="70">
        <f>+Outflows!E581+Fees!E581+'Ongoing Cash Flows'!E581+'Terminal Value'!E581</f>
        <v>10144.285301374071</v>
      </c>
      <c r="F581" s="70">
        <f>+Outflows!F581+Fees!F581+'Ongoing Cash Flows'!F581+'Terminal Value'!F581</f>
        <v>9682.9369032473769</v>
      </c>
      <c r="G581" s="70">
        <f>+Outflows!G581+Fees!G581+'Ongoing Cash Flows'!G581+'Terminal Value'!G581</f>
        <v>9419.3245408561179</v>
      </c>
      <c r="H581" s="70">
        <f>+Outflows!H581+Fees!H581+'Ongoing Cash Flows'!H581+'Terminal Value'!H581</f>
        <v>8535.3206499454118</v>
      </c>
      <c r="I581" s="70">
        <f>+Outflows!I581+Fees!I581+'Ongoing Cash Flows'!I581+'Terminal Value'!I581</f>
        <v>8382.0856723123616</v>
      </c>
      <c r="J581" s="70">
        <f>+Outflows!J581+Fees!J581+'Ongoing Cash Flows'!J581+'Terminal Value'!J581</f>
        <v>8369.6514697773709</v>
      </c>
      <c r="K581" s="70">
        <f>+Outflows!K581+Fees!K581+'Ongoing Cash Flows'!K581+'Terminal Value'!K581</f>
        <v>8360.5743077462394</v>
      </c>
      <c r="L581" s="70">
        <f>+Outflows!L581+Fees!L581+'Ongoing Cash Flows'!L581+'Terminal Value'!L581</f>
        <v>8361.7235348969625</v>
      </c>
      <c r="M581" s="70">
        <f>+Outflows!M581+Fees!M581+'Ongoing Cash Flows'!M581+'Terminal Value'!M581</f>
        <v>8333.7956734434174</v>
      </c>
      <c r="N581" s="70">
        <f>+Outflows!N581+Fees!N581+'Ongoing Cash Flows'!N581+'Terminal Value'!N581</f>
        <v>8316.070802365055</v>
      </c>
      <c r="O581" s="70">
        <f>+Outflows!O581+Fees!O581+'Ongoing Cash Flows'!O581+'Terminal Value'!O581</f>
        <v>7990.0253563115539</v>
      </c>
      <c r="P581" s="70">
        <f>+Outflows!P581+Fees!P581+'Ongoing Cash Flows'!P581+'Terminal Value'!P581</f>
        <v>7882.0883168392338</v>
      </c>
      <c r="Q581" s="70">
        <f>+Outflows!Q581+Fees!Q581+'Ongoing Cash Flows'!Q581+'Terminal Value'!Q581</f>
        <v>7853.610311483958</v>
      </c>
      <c r="R581" s="70">
        <f>+Outflows!R581+Fees!R581+'Ongoing Cash Flows'!R581+'Terminal Value'!R581</f>
        <v>1100.3696410726761</v>
      </c>
      <c r="S581" s="70">
        <f>+Outflows!S581+Fees!S581+'Ongoing Cash Flows'!S581+'Terminal Value'!S581</f>
        <v>0</v>
      </c>
      <c r="T581" s="70">
        <f>+Outflows!T581+Fees!T581+'Ongoing Cash Flows'!T581+'Terminal Value'!T581</f>
        <v>0</v>
      </c>
      <c r="U581" s="70">
        <f>+Outflows!U581+Fees!U581+'Ongoing Cash Flows'!U581+'Terminal Value'!U581</f>
        <v>0</v>
      </c>
      <c r="V581" s="70">
        <f>+Outflows!V581+Fees!V581+'Ongoing Cash Flows'!V581+'Terminal Value'!V581</f>
        <v>0</v>
      </c>
      <c r="W581" s="70">
        <f>+Outflows!W581+Fees!W581+'Ongoing Cash Flows'!W581+'Terminal Value'!W581</f>
        <v>0</v>
      </c>
      <c r="X581" s="70">
        <f>+Outflows!X581+Fees!X581+'Ongoing Cash Flows'!X581+'Terminal Value'!X581</f>
        <v>0</v>
      </c>
      <c r="Y581" s="70">
        <f>+Outflows!Y581+Fees!Y581+'Ongoing Cash Flows'!Y581+'Terminal Value'!Y581</f>
        <v>0</v>
      </c>
      <c r="Z581" s="70">
        <f>+Outflows!Z581+Fees!Z581+'Ongoing Cash Flows'!Z581+'Terminal Value'!Z581</f>
        <v>0</v>
      </c>
      <c r="AA581" s="70">
        <f>+Outflows!AA581+Fees!AA581+'Ongoing Cash Flows'!AA581+'Terminal Value'!AA581</f>
        <v>0</v>
      </c>
      <c r="AB581" s="70">
        <f>+Outflows!AB581+Fees!AB581+'Ongoing Cash Flows'!AB581+'Terminal Value'!AB581</f>
        <v>0</v>
      </c>
      <c r="AC581" s="70">
        <f>+Outflows!AC581+Fees!AC581+'Ongoing Cash Flows'!AC581+'Terminal Value'!AC581</f>
        <v>0</v>
      </c>
      <c r="AD581" s="70">
        <f>+Outflows!AD581+Fees!AD581+'Ongoing Cash Flows'!AD581+'Terminal Value'!AD581</f>
        <v>0</v>
      </c>
      <c r="AE581" s="70">
        <f>+Outflows!AE581+Fees!AE581+'Ongoing Cash Flows'!AE581+'Terminal Value'!AE581</f>
        <v>0</v>
      </c>
      <c r="AF581" s="70">
        <f>+Outflows!AF581+Fees!AF581+'Ongoing Cash Flows'!AF581+'Terminal Value'!AF581</f>
        <v>0</v>
      </c>
      <c r="AG581" s="70">
        <f>+Outflows!AG581+Fees!AG581+'Ongoing Cash Flows'!AG581+'Terminal Value'!AG581</f>
        <v>0</v>
      </c>
      <c r="AH581" s="70">
        <f>+Outflows!AH581+Fees!AH581+'Ongoing Cash Flows'!AH581+'Terminal Value'!AH581</f>
        <v>0</v>
      </c>
      <c r="AI581" s="70">
        <f>+Outflows!AI581+Fees!AI581+'Ongoing Cash Flows'!AI581+'Terminal Value'!AI581</f>
        <v>0</v>
      </c>
      <c r="AJ581" s="70">
        <f>+Outflows!AJ581+Fees!AJ581+'Ongoing Cash Flows'!AJ581+'Terminal Value'!AJ581</f>
        <v>0</v>
      </c>
      <c r="AK581" s="70"/>
      <c r="AL581" s="6"/>
      <c r="AM581" s="71"/>
      <c r="AN581" s="72">
        <f t="shared" si="36"/>
        <v>5.5469825863838196E-2</v>
      </c>
      <c r="AO581" s="70">
        <f t="shared" ca="1" si="37"/>
        <v>-2188.5024817003878</v>
      </c>
      <c r="AP581" s="166">
        <f t="shared" ca="1" si="38"/>
        <v>1664505.2689563672</v>
      </c>
      <c r="AQ581" s="166">
        <f t="shared" ca="1" si="39"/>
        <v>0</v>
      </c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1"/>
      <c r="CM581" s="1"/>
      <c r="CN581" s="1"/>
      <c r="CO581" s="1"/>
      <c r="CP581" s="1"/>
    </row>
    <row r="582" spans="1:94" x14ac:dyDescent="0.2">
      <c r="A582" s="6">
        <v>580</v>
      </c>
      <c r="B582" s="70">
        <f>+Outflows!B582+Fees!B582+'Ongoing Cash Flows'!B582+'Terminal Value'!B582</f>
        <v>-89756.103580601557</v>
      </c>
      <c r="C582" s="70">
        <f>+Outflows!C582+Fees!C582+'Ongoing Cash Flows'!C582+'Terminal Value'!C582</f>
        <v>14195.942324981192</v>
      </c>
      <c r="D582" s="70">
        <f>+Outflows!D582+Fees!D582+'Ongoing Cash Flows'!D582+'Terminal Value'!D582</f>
        <v>11998.375115304849</v>
      </c>
      <c r="E582" s="70">
        <f>+Outflows!E582+Fees!E582+'Ongoing Cash Flows'!E582+'Terminal Value'!E582</f>
        <v>10003.66881996745</v>
      </c>
      <c r="F582" s="70">
        <f>+Outflows!F582+Fees!F582+'Ongoing Cash Flows'!F582+'Terminal Value'!F582</f>
        <v>9634.79338705599</v>
      </c>
      <c r="G582" s="70">
        <f>+Outflows!G582+Fees!G582+'Ongoing Cash Flows'!G582+'Terminal Value'!G582</f>
        <v>9364.8842867592066</v>
      </c>
      <c r="H582" s="70">
        <f>+Outflows!H582+Fees!H582+'Ongoing Cash Flows'!H582+'Terminal Value'!H582</f>
        <v>8385.5830530573057</v>
      </c>
      <c r="I582" s="70">
        <f>+Outflows!I582+Fees!I582+'Ongoing Cash Flows'!I582+'Terminal Value'!I582</f>
        <v>8240.2796014231444</v>
      </c>
      <c r="J582" s="70">
        <f>+Outflows!J582+Fees!J582+'Ongoing Cash Flows'!J582+'Terminal Value'!J582</f>
        <v>8227.8453988881556</v>
      </c>
      <c r="K582" s="70">
        <f>+Outflows!K582+Fees!K582+'Ongoing Cash Flows'!K582+'Terminal Value'!K582</f>
        <v>8218.5278875843287</v>
      </c>
      <c r="L582" s="70">
        <f>+Outflows!L582+Fees!L582+'Ongoing Cash Flows'!L582+'Terminal Value'!L582</f>
        <v>8219.9174640077454</v>
      </c>
      <c r="M582" s="70">
        <f>+Outflows!M582+Fees!M582+'Ongoing Cash Flows'!M582+'Terminal Value'!M582</f>
        <v>8191.7492532815068</v>
      </c>
      <c r="N582" s="70">
        <f>+Outflows!N582+Fees!N582+'Ongoing Cash Flows'!N582+'Terminal Value'!N582</f>
        <v>8174.2647314758378</v>
      </c>
      <c r="O582" s="70">
        <f>+Outflows!O582+Fees!O582+'Ongoing Cash Flows'!O582+'Terminal Value'!O582</f>
        <v>7847.9789361496432</v>
      </c>
      <c r="P582" s="70">
        <f>+Outflows!P582+Fees!P582+'Ongoing Cash Flows'!P582+'Terminal Value'!P582</f>
        <v>7740.2822459500167</v>
      </c>
      <c r="Q582" s="70">
        <f>+Outflows!Q582+Fees!Q582+'Ongoing Cash Flows'!Q582+'Terminal Value'!Q582</f>
        <v>7711.5638913220464</v>
      </c>
      <c r="R582" s="70">
        <f>+Outflows!R582+Fees!R582+'Ongoing Cash Flows'!R582+'Terminal Value'!R582</f>
        <v>1029.4666056280676</v>
      </c>
      <c r="S582" s="70">
        <f>+Outflows!S582+Fees!S582+'Ongoing Cash Flows'!S582+'Terminal Value'!S582</f>
        <v>0</v>
      </c>
      <c r="T582" s="70">
        <f>+Outflows!T582+Fees!T582+'Ongoing Cash Flows'!T582+'Terminal Value'!T582</f>
        <v>0</v>
      </c>
      <c r="U582" s="70">
        <f>+Outflows!U582+Fees!U582+'Ongoing Cash Flows'!U582+'Terminal Value'!U582</f>
        <v>0</v>
      </c>
      <c r="V582" s="70">
        <f>+Outflows!V582+Fees!V582+'Ongoing Cash Flows'!V582+'Terminal Value'!V582</f>
        <v>0</v>
      </c>
      <c r="W582" s="70">
        <f>+Outflows!W582+Fees!W582+'Ongoing Cash Flows'!W582+'Terminal Value'!W582</f>
        <v>0</v>
      </c>
      <c r="X582" s="70">
        <f>+Outflows!X582+Fees!X582+'Ongoing Cash Flows'!X582+'Terminal Value'!X582</f>
        <v>0</v>
      </c>
      <c r="Y582" s="70">
        <f>+Outflows!Y582+Fees!Y582+'Ongoing Cash Flows'!Y582+'Terminal Value'!Y582</f>
        <v>0</v>
      </c>
      <c r="Z582" s="70">
        <f>+Outflows!Z582+Fees!Z582+'Ongoing Cash Flows'!Z582+'Terminal Value'!Z582</f>
        <v>0</v>
      </c>
      <c r="AA582" s="70">
        <f>+Outflows!AA582+Fees!AA582+'Ongoing Cash Flows'!AA582+'Terminal Value'!AA582</f>
        <v>0</v>
      </c>
      <c r="AB582" s="70">
        <f>+Outflows!AB582+Fees!AB582+'Ongoing Cash Flows'!AB582+'Terminal Value'!AB582</f>
        <v>0</v>
      </c>
      <c r="AC582" s="70">
        <f>+Outflows!AC582+Fees!AC582+'Ongoing Cash Flows'!AC582+'Terminal Value'!AC582</f>
        <v>0</v>
      </c>
      <c r="AD582" s="70">
        <f>+Outflows!AD582+Fees!AD582+'Ongoing Cash Flows'!AD582+'Terminal Value'!AD582</f>
        <v>0</v>
      </c>
      <c r="AE582" s="70">
        <f>+Outflows!AE582+Fees!AE582+'Ongoing Cash Flows'!AE582+'Terminal Value'!AE582</f>
        <v>0</v>
      </c>
      <c r="AF582" s="70">
        <f>+Outflows!AF582+Fees!AF582+'Ongoing Cash Flows'!AF582+'Terminal Value'!AF582</f>
        <v>0</v>
      </c>
      <c r="AG582" s="70">
        <f>+Outflows!AG582+Fees!AG582+'Ongoing Cash Flows'!AG582+'Terminal Value'!AG582</f>
        <v>0</v>
      </c>
      <c r="AH582" s="70">
        <f>+Outflows!AH582+Fees!AH582+'Ongoing Cash Flows'!AH582+'Terminal Value'!AH582</f>
        <v>0</v>
      </c>
      <c r="AI582" s="70">
        <f>+Outflows!AI582+Fees!AI582+'Ongoing Cash Flows'!AI582+'Terminal Value'!AI582</f>
        <v>0</v>
      </c>
      <c r="AJ582" s="70">
        <f>+Outflows!AJ582+Fees!AJ582+'Ongoing Cash Flows'!AJ582+'Terminal Value'!AJ582</f>
        <v>0</v>
      </c>
      <c r="AK582" s="70"/>
      <c r="AL582" s="6"/>
      <c r="AM582" s="71"/>
      <c r="AN582" s="72">
        <f t="shared" si="36"/>
        <v>6.4563426375389102E-2</v>
      </c>
      <c r="AO582" s="70">
        <f t="shared" ca="1" si="37"/>
        <v>2469.8751521110134</v>
      </c>
      <c r="AP582" s="166">
        <f t="shared" ca="1" si="38"/>
        <v>0</v>
      </c>
      <c r="AQ582" s="166">
        <f t="shared" ca="1" si="39"/>
        <v>11344909.756860545</v>
      </c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1"/>
      <c r="CM582" s="1"/>
      <c r="CN582" s="1"/>
      <c r="CO582" s="1"/>
      <c r="CP582" s="1"/>
    </row>
    <row r="583" spans="1:94" x14ac:dyDescent="0.2">
      <c r="A583" s="6">
        <v>581</v>
      </c>
      <c r="B583" s="70">
        <f>+Outflows!B583+Fees!B583+'Ongoing Cash Flows'!B583+'Terminal Value'!B583</f>
        <v>-94540.363586936321</v>
      </c>
      <c r="C583" s="70">
        <f>+Outflows!C583+Fees!C583+'Ongoing Cash Flows'!C583+'Terminal Value'!C583</f>
        <v>14231.174716231377</v>
      </c>
      <c r="D583" s="70">
        <f>+Outflows!D583+Fees!D583+'Ongoing Cash Flows'!D583+'Terminal Value'!D583</f>
        <v>12140.499132751609</v>
      </c>
      <c r="E583" s="70">
        <f>+Outflows!E583+Fees!E583+'Ongoing Cash Flows'!E583+'Terminal Value'!E583</f>
        <v>10206.996995979249</v>
      </c>
      <c r="F583" s="70">
        <f>+Outflows!F583+Fees!F583+'Ongoing Cash Flows'!F583+'Terminal Value'!F583</f>
        <v>9789.6807021619388</v>
      </c>
      <c r="G583" s="70">
        <f>+Outflows!G583+Fees!G583+'Ongoing Cash Flows'!G583+'Terminal Value'!G583</f>
        <v>9489.2819649685825</v>
      </c>
      <c r="H583" s="70">
        <f>+Outflows!H583+Fees!H583+'Ongoing Cash Flows'!H583+'Terminal Value'!H583</f>
        <v>8501.4685471531484</v>
      </c>
      <c r="I583" s="70">
        <f>+Outflows!I583+Fees!I583+'Ongoing Cash Flows'!I583+'Terminal Value'!I583</f>
        <v>8350.0266985604576</v>
      </c>
      <c r="J583" s="70">
        <f>+Outflows!J583+Fees!J583+'Ongoing Cash Flows'!J583+'Terminal Value'!J583</f>
        <v>8337.5924960254688</v>
      </c>
      <c r="K583" s="70">
        <f>+Outflows!K583+Fees!K583+'Ongoing Cash Flows'!K583+'Terminal Value'!K583</f>
        <v>8328.4609967506894</v>
      </c>
      <c r="L583" s="70">
        <f>+Outflows!L583+Fees!L583+'Ongoing Cash Flows'!L583+'Terminal Value'!L583</f>
        <v>8329.6645611450585</v>
      </c>
      <c r="M583" s="70">
        <f>+Outflows!M583+Fees!M583+'Ongoing Cash Flows'!M583+'Terminal Value'!M583</f>
        <v>8301.6823624478675</v>
      </c>
      <c r="N583" s="70">
        <f>+Outflows!N583+Fees!N583+'Ongoing Cash Flows'!N583+'Terminal Value'!N583</f>
        <v>8284.011828613151</v>
      </c>
      <c r="O583" s="70">
        <f>+Outflows!O583+Fees!O583+'Ongoing Cash Flows'!O583+'Terminal Value'!O583</f>
        <v>7957.912045316004</v>
      </c>
      <c r="P583" s="70">
        <f>+Outflows!P583+Fees!P583+'Ongoing Cash Flows'!P583+'Terminal Value'!P583</f>
        <v>7850.0293430873307</v>
      </c>
      <c r="Q583" s="70">
        <f>+Outflows!Q583+Fees!Q583+'Ongoing Cash Flows'!Q583+'Terminal Value'!Q583</f>
        <v>7821.4970004884071</v>
      </c>
      <c r="R583" s="70">
        <f>+Outflows!R583+Fees!R583+'Ongoing Cash Flows'!R583+'Terminal Value'!R583</f>
        <v>1084.3401541967246</v>
      </c>
      <c r="S583" s="70">
        <f>+Outflows!S583+Fees!S583+'Ongoing Cash Flows'!S583+'Terminal Value'!S583</f>
        <v>0</v>
      </c>
      <c r="T583" s="70">
        <f>+Outflows!T583+Fees!T583+'Ongoing Cash Flows'!T583+'Terminal Value'!T583</f>
        <v>0</v>
      </c>
      <c r="U583" s="70">
        <f>+Outflows!U583+Fees!U583+'Ongoing Cash Flows'!U583+'Terminal Value'!U583</f>
        <v>0</v>
      </c>
      <c r="V583" s="70">
        <f>+Outflows!V583+Fees!V583+'Ongoing Cash Flows'!V583+'Terminal Value'!V583</f>
        <v>0</v>
      </c>
      <c r="W583" s="70">
        <f>+Outflows!W583+Fees!W583+'Ongoing Cash Flows'!W583+'Terminal Value'!W583</f>
        <v>0</v>
      </c>
      <c r="X583" s="70">
        <f>+Outflows!X583+Fees!X583+'Ongoing Cash Flows'!X583+'Terminal Value'!X583</f>
        <v>0</v>
      </c>
      <c r="Y583" s="70">
        <f>+Outflows!Y583+Fees!Y583+'Ongoing Cash Flows'!Y583+'Terminal Value'!Y583</f>
        <v>0</v>
      </c>
      <c r="Z583" s="70">
        <f>+Outflows!Z583+Fees!Z583+'Ongoing Cash Flows'!Z583+'Terminal Value'!Z583</f>
        <v>0</v>
      </c>
      <c r="AA583" s="70">
        <f>+Outflows!AA583+Fees!AA583+'Ongoing Cash Flows'!AA583+'Terminal Value'!AA583</f>
        <v>0</v>
      </c>
      <c r="AB583" s="70">
        <f>+Outflows!AB583+Fees!AB583+'Ongoing Cash Flows'!AB583+'Terminal Value'!AB583</f>
        <v>0</v>
      </c>
      <c r="AC583" s="70">
        <f>+Outflows!AC583+Fees!AC583+'Ongoing Cash Flows'!AC583+'Terminal Value'!AC583</f>
        <v>0</v>
      </c>
      <c r="AD583" s="70">
        <f>+Outflows!AD583+Fees!AD583+'Ongoing Cash Flows'!AD583+'Terminal Value'!AD583</f>
        <v>0</v>
      </c>
      <c r="AE583" s="70">
        <f>+Outflows!AE583+Fees!AE583+'Ongoing Cash Flows'!AE583+'Terminal Value'!AE583</f>
        <v>0</v>
      </c>
      <c r="AF583" s="70">
        <f>+Outflows!AF583+Fees!AF583+'Ongoing Cash Flows'!AF583+'Terminal Value'!AF583</f>
        <v>0</v>
      </c>
      <c r="AG583" s="70">
        <f>+Outflows!AG583+Fees!AG583+'Ongoing Cash Flows'!AG583+'Terminal Value'!AG583</f>
        <v>0</v>
      </c>
      <c r="AH583" s="70">
        <f>+Outflows!AH583+Fees!AH583+'Ongoing Cash Flows'!AH583+'Terminal Value'!AH583</f>
        <v>0</v>
      </c>
      <c r="AI583" s="70">
        <f>+Outflows!AI583+Fees!AI583+'Ongoing Cash Flows'!AI583+'Terminal Value'!AI583</f>
        <v>0</v>
      </c>
      <c r="AJ583" s="70">
        <f>+Outflows!AJ583+Fees!AJ583+'Ongoing Cash Flows'!AJ583+'Terminal Value'!AJ583</f>
        <v>0</v>
      </c>
      <c r="AK583" s="70"/>
      <c r="AL583" s="6"/>
      <c r="AM583" s="71"/>
      <c r="AN583" s="72">
        <f t="shared" si="36"/>
        <v>5.7889613509178164E-2</v>
      </c>
      <c r="AO583" s="70">
        <f t="shared" ca="1" si="37"/>
        <v>-895.22788187457354</v>
      </c>
      <c r="AP583" s="166">
        <f t="shared" ca="1" si="38"/>
        <v>0</v>
      </c>
      <c r="AQ583" s="166">
        <f t="shared" ca="1" si="39"/>
        <v>9.7189833095024287</v>
      </c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1"/>
      <c r="CM583" s="1"/>
      <c r="CN583" s="1"/>
      <c r="CO583" s="1"/>
      <c r="CP583" s="1"/>
    </row>
    <row r="584" spans="1:94" x14ac:dyDescent="0.2">
      <c r="A584" s="6">
        <v>582</v>
      </c>
      <c r="B584" s="70">
        <f>+Outflows!B584+Fees!B584+'Ongoing Cash Flows'!B584+'Terminal Value'!B584</f>
        <v>-91443.717623382676</v>
      </c>
      <c r="C584" s="70">
        <f>+Outflows!C584+Fees!C584+'Ongoing Cash Flows'!C584+'Terminal Value'!C584</f>
        <v>14122.197218520227</v>
      </c>
      <c r="D584" s="70">
        <f>+Outflows!D584+Fees!D584+'Ongoing Cash Flows'!D584+'Terminal Value'!D584</f>
        <v>12039.984539853802</v>
      </c>
      <c r="E584" s="70">
        <f>+Outflows!E584+Fees!E584+'Ongoing Cash Flows'!E584+'Terminal Value'!E584</f>
        <v>10035.51043916577</v>
      </c>
      <c r="F584" s="70">
        <f>+Outflows!F584+Fees!F584+'Ongoing Cash Flows'!F584+'Terminal Value'!F584</f>
        <v>9624.5486591057561</v>
      </c>
      <c r="G584" s="70">
        <f>+Outflows!G584+Fees!G584+'Ongoing Cash Flows'!G584+'Terminal Value'!G584</f>
        <v>9345.7674014409349</v>
      </c>
      <c r="H584" s="70">
        <f>+Outflows!H584+Fees!H584+'Ongoing Cash Flows'!H584+'Terminal Value'!H584</f>
        <v>8426.4608454289209</v>
      </c>
      <c r="I584" s="70">
        <f>+Outflows!I584+Fees!I584+'Ongoing Cash Flows'!I584+'Terminal Value'!I584</f>
        <v>8278.9921174733099</v>
      </c>
      <c r="J584" s="70">
        <f>+Outflows!J584+Fees!J584+'Ongoing Cash Flows'!J584+'Terminal Value'!J584</f>
        <v>8266.5579149383193</v>
      </c>
      <c r="K584" s="70">
        <f>+Outflows!K584+Fees!K584+'Ongoing Cash Flows'!K584+'Terminal Value'!K584</f>
        <v>8257.306018068477</v>
      </c>
      <c r="L584" s="70">
        <f>+Outflows!L584+Fees!L584+'Ongoing Cash Flows'!L584+'Terminal Value'!L584</f>
        <v>8258.6299800579091</v>
      </c>
      <c r="M584" s="70">
        <f>+Outflows!M584+Fees!M584+'Ongoing Cash Flows'!M584+'Terminal Value'!M584</f>
        <v>8230.5273837656532</v>
      </c>
      <c r="N584" s="70">
        <f>+Outflows!N584+Fees!N584+'Ongoing Cash Flows'!N584+'Terminal Value'!N584</f>
        <v>8212.9772475260033</v>
      </c>
      <c r="O584" s="70">
        <f>+Outflows!O584+Fees!O584+'Ongoing Cash Flows'!O584+'Terminal Value'!O584</f>
        <v>7886.7570666337906</v>
      </c>
      <c r="P584" s="70">
        <f>+Outflows!P584+Fees!P584+'Ongoing Cash Flows'!P584+'Terminal Value'!P584</f>
        <v>7778.9947620001813</v>
      </c>
      <c r="Q584" s="70">
        <f>+Outflows!Q584+Fees!Q584+'Ongoing Cash Flows'!Q584+'Terminal Value'!Q584</f>
        <v>7750.3420218061947</v>
      </c>
      <c r="R584" s="70">
        <f>+Outflows!R584+Fees!R584+'Ongoing Cash Flows'!R584+'Terminal Value'!R584</f>
        <v>1048.8228636531499</v>
      </c>
      <c r="S584" s="70">
        <f>+Outflows!S584+Fees!S584+'Ongoing Cash Flows'!S584+'Terminal Value'!S584</f>
        <v>0</v>
      </c>
      <c r="T584" s="70">
        <f>+Outflows!T584+Fees!T584+'Ongoing Cash Flows'!T584+'Terminal Value'!T584</f>
        <v>0</v>
      </c>
      <c r="U584" s="70">
        <f>+Outflows!U584+Fees!U584+'Ongoing Cash Flows'!U584+'Terminal Value'!U584</f>
        <v>0</v>
      </c>
      <c r="V584" s="70">
        <f>+Outflows!V584+Fees!V584+'Ongoing Cash Flows'!V584+'Terminal Value'!V584</f>
        <v>0</v>
      </c>
      <c r="W584" s="70">
        <f>+Outflows!W584+Fees!W584+'Ongoing Cash Flows'!W584+'Terminal Value'!W584</f>
        <v>0</v>
      </c>
      <c r="X584" s="70">
        <f>+Outflows!X584+Fees!X584+'Ongoing Cash Flows'!X584+'Terminal Value'!X584</f>
        <v>0</v>
      </c>
      <c r="Y584" s="70">
        <f>+Outflows!Y584+Fees!Y584+'Ongoing Cash Flows'!Y584+'Terminal Value'!Y584</f>
        <v>0</v>
      </c>
      <c r="Z584" s="70">
        <f>+Outflows!Z584+Fees!Z584+'Ongoing Cash Flows'!Z584+'Terminal Value'!Z584</f>
        <v>0</v>
      </c>
      <c r="AA584" s="70">
        <f>+Outflows!AA584+Fees!AA584+'Ongoing Cash Flows'!AA584+'Terminal Value'!AA584</f>
        <v>0</v>
      </c>
      <c r="AB584" s="70">
        <f>+Outflows!AB584+Fees!AB584+'Ongoing Cash Flows'!AB584+'Terminal Value'!AB584</f>
        <v>0</v>
      </c>
      <c r="AC584" s="70">
        <f>+Outflows!AC584+Fees!AC584+'Ongoing Cash Flows'!AC584+'Terminal Value'!AC584</f>
        <v>0</v>
      </c>
      <c r="AD584" s="70">
        <f>+Outflows!AD584+Fees!AD584+'Ongoing Cash Flows'!AD584+'Terminal Value'!AD584</f>
        <v>0</v>
      </c>
      <c r="AE584" s="70">
        <f>+Outflows!AE584+Fees!AE584+'Ongoing Cash Flows'!AE584+'Terminal Value'!AE584</f>
        <v>0</v>
      </c>
      <c r="AF584" s="70">
        <f>+Outflows!AF584+Fees!AF584+'Ongoing Cash Flows'!AF584+'Terminal Value'!AF584</f>
        <v>0</v>
      </c>
      <c r="AG584" s="70">
        <f>+Outflows!AG584+Fees!AG584+'Ongoing Cash Flows'!AG584+'Terminal Value'!AG584</f>
        <v>0</v>
      </c>
      <c r="AH584" s="70">
        <f>+Outflows!AH584+Fees!AH584+'Ongoing Cash Flows'!AH584+'Terminal Value'!AH584</f>
        <v>0</v>
      </c>
      <c r="AI584" s="70">
        <f>+Outflows!AI584+Fees!AI584+'Ongoing Cash Flows'!AI584+'Terminal Value'!AI584</f>
        <v>0</v>
      </c>
      <c r="AJ584" s="70">
        <f>+Outflows!AJ584+Fees!AJ584+'Ongoing Cash Flows'!AJ584+'Terminal Value'!AJ584</f>
        <v>0</v>
      </c>
      <c r="AK584" s="70"/>
      <c r="AL584" s="6"/>
      <c r="AM584" s="71"/>
      <c r="AN584" s="72">
        <f t="shared" si="36"/>
        <v>6.1729273200035101E-2</v>
      </c>
      <c r="AO584" s="70">
        <f t="shared" ca="1" si="37"/>
        <v>1076.1773098052404</v>
      </c>
      <c r="AP584" s="166">
        <f t="shared" ca="1" si="38"/>
        <v>0</v>
      </c>
      <c r="AQ584" s="166">
        <f t="shared" ca="1" si="39"/>
        <v>3898739.9721016935</v>
      </c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1"/>
      <c r="CM584" s="1"/>
      <c r="CN584" s="1"/>
      <c r="CO584" s="1"/>
      <c r="CP584" s="1"/>
    </row>
    <row r="585" spans="1:94" x14ac:dyDescent="0.2">
      <c r="A585" s="6">
        <v>583</v>
      </c>
      <c r="B585" s="70">
        <f>+Outflows!B585+Fees!B585+'Ongoing Cash Flows'!B585+'Terminal Value'!B585</f>
        <v>-101703.35329316712</v>
      </c>
      <c r="C585" s="70">
        <f>+Outflows!C585+Fees!C585+'Ongoing Cash Flows'!C585+'Terminal Value'!C585</f>
        <v>14333.614741973035</v>
      </c>
      <c r="D585" s="70">
        <f>+Outflows!D585+Fees!D585+'Ongoing Cash Flows'!D585+'Terminal Value'!D585</f>
        <v>12430.323892534403</v>
      </c>
      <c r="E585" s="70">
        <f>+Outflows!E585+Fees!E585+'Ongoing Cash Flows'!E585+'Terminal Value'!E585</f>
        <v>10374.54734459246</v>
      </c>
      <c r="F585" s="70">
        <f>+Outflows!F585+Fees!F585+'Ongoing Cash Flows'!F585+'Terminal Value'!F585</f>
        <v>9894.7745381418044</v>
      </c>
      <c r="G585" s="70">
        <f>+Outflows!G585+Fees!G585+'Ongoing Cash Flows'!G585+'Terminal Value'!G585</f>
        <v>9649.0682736831623</v>
      </c>
      <c r="H585" s="70">
        <f>+Outflows!H585+Fees!H585+'Ongoing Cash Flows'!H585+'Terminal Value'!H585</f>
        <v>8674.9722029350014</v>
      </c>
      <c r="I585" s="70">
        <f>+Outflows!I585+Fees!I585+'Ongoing Cash Flows'!I585+'Terminal Value'!I585</f>
        <v>8514.339952029628</v>
      </c>
      <c r="J585" s="70">
        <f>+Outflows!J585+Fees!J585+'Ongoing Cash Flows'!J585+'Terminal Value'!J585</f>
        <v>8501.9057494946392</v>
      </c>
      <c r="K585" s="70">
        <f>+Outflows!K585+Fees!K585+'Ongoing Cash Flows'!K585+'Terminal Value'!K585</f>
        <v>8493.0527472596368</v>
      </c>
      <c r="L585" s="70">
        <f>+Outflows!L585+Fees!L585+'Ongoing Cash Flows'!L585+'Terminal Value'!L585</f>
        <v>8493.9778146142289</v>
      </c>
      <c r="M585" s="70">
        <f>+Outflows!M585+Fees!M585+'Ongoing Cash Flows'!M585+'Terminal Value'!M585</f>
        <v>8466.2741129568149</v>
      </c>
      <c r="N585" s="70">
        <f>+Outflows!N585+Fees!N585+'Ongoing Cash Flows'!N585+'Terminal Value'!N585</f>
        <v>8448.3250820823214</v>
      </c>
      <c r="O585" s="70">
        <f>+Outflows!O585+Fees!O585+'Ongoing Cash Flows'!O585+'Terminal Value'!O585</f>
        <v>8122.5037958249513</v>
      </c>
      <c r="P585" s="70">
        <f>+Outflows!P585+Fees!P585+'Ongoing Cash Flows'!P585+'Terminal Value'!P585</f>
        <v>8014.3425965565002</v>
      </c>
      <c r="Q585" s="70">
        <f>+Outflows!Q585+Fees!Q585+'Ongoing Cash Flows'!Q585+'Terminal Value'!Q585</f>
        <v>7986.0887509973554</v>
      </c>
      <c r="R585" s="70">
        <f>+Outflows!R585+Fees!R585+'Ongoing Cash Flows'!R585+'Terminal Value'!R585</f>
        <v>1166.4967809313093</v>
      </c>
      <c r="S585" s="70">
        <f>+Outflows!S585+Fees!S585+'Ongoing Cash Flows'!S585+'Terminal Value'!S585</f>
        <v>0</v>
      </c>
      <c r="T585" s="70">
        <f>+Outflows!T585+Fees!T585+'Ongoing Cash Flows'!T585+'Terminal Value'!T585</f>
        <v>0</v>
      </c>
      <c r="U585" s="70">
        <f>+Outflows!U585+Fees!U585+'Ongoing Cash Flows'!U585+'Terminal Value'!U585</f>
        <v>0</v>
      </c>
      <c r="V585" s="70">
        <f>+Outflows!V585+Fees!V585+'Ongoing Cash Flows'!V585+'Terminal Value'!V585</f>
        <v>0</v>
      </c>
      <c r="W585" s="70">
        <f>+Outflows!W585+Fees!W585+'Ongoing Cash Flows'!W585+'Terminal Value'!W585</f>
        <v>0</v>
      </c>
      <c r="X585" s="70">
        <f>+Outflows!X585+Fees!X585+'Ongoing Cash Flows'!X585+'Terminal Value'!X585</f>
        <v>0</v>
      </c>
      <c r="Y585" s="70">
        <f>+Outflows!Y585+Fees!Y585+'Ongoing Cash Flows'!Y585+'Terminal Value'!Y585</f>
        <v>0</v>
      </c>
      <c r="Z585" s="70">
        <f>+Outflows!Z585+Fees!Z585+'Ongoing Cash Flows'!Z585+'Terminal Value'!Z585</f>
        <v>0</v>
      </c>
      <c r="AA585" s="70">
        <f>+Outflows!AA585+Fees!AA585+'Ongoing Cash Flows'!AA585+'Terminal Value'!AA585</f>
        <v>0</v>
      </c>
      <c r="AB585" s="70">
        <f>+Outflows!AB585+Fees!AB585+'Ongoing Cash Flows'!AB585+'Terminal Value'!AB585</f>
        <v>0</v>
      </c>
      <c r="AC585" s="70">
        <f>+Outflows!AC585+Fees!AC585+'Ongoing Cash Flows'!AC585+'Terminal Value'!AC585</f>
        <v>0</v>
      </c>
      <c r="AD585" s="70">
        <f>+Outflows!AD585+Fees!AD585+'Ongoing Cash Flows'!AD585+'Terminal Value'!AD585</f>
        <v>0</v>
      </c>
      <c r="AE585" s="70">
        <f>+Outflows!AE585+Fees!AE585+'Ongoing Cash Flows'!AE585+'Terminal Value'!AE585</f>
        <v>0</v>
      </c>
      <c r="AF585" s="70">
        <f>+Outflows!AF585+Fees!AF585+'Ongoing Cash Flows'!AF585+'Terminal Value'!AF585</f>
        <v>0</v>
      </c>
      <c r="AG585" s="70">
        <f>+Outflows!AG585+Fees!AG585+'Ongoing Cash Flows'!AG585+'Terminal Value'!AG585</f>
        <v>0</v>
      </c>
      <c r="AH585" s="70">
        <f>+Outflows!AH585+Fees!AH585+'Ongoing Cash Flows'!AH585+'Terminal Value'!AH585</f>
        <v>0</v>
      </c>
      <c r="AI585" s="70">
        <f>+Outflows!AI585+Fees!AI585+'Ongoing Cash Flows'!AI585+'Terminal Value'!AI585</f>
        <v>0</v>
      </c>
      <c r="AJ585" s="70">
        <f>+Outflows!AJ585+Fees!AJ585+'Ongoing Cash Flows'!AJ585+'Terminal Value'!AJ585</f>
        <v>0</v>
      </c>
      <c r="AK585" s="70"/>
      <c r="AL585" s="6"/>
      <c r="AM585" s="71"/>
      <c r="AN585" s="72">
        <f t="shared" si="36"/>
        <v>4.874439537525177E-2</v>
      </c>
      <c r="AO585" s="70">
        <f t="shared" ca="1" si="37"/>
        <v>-6045.8995233020378</v>
      </c>
      <c r="AP585" s="166">
        <f t="shared" ca="1" si="38"/>
        <v>26497313.346571233</v>
      </c>
      <c r="AQ585" s="166">
        <f t="shared" ca="1" si="39"/>
        <v>0</v>
      </c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1"/>
      <c r="CM585" s="1"/>
      <c r="CN585" s="1"/>
      <c r="CO585" s="1"/>
      <c r="CP585" s="1"/>
    </row>
    <row r="586" spans="1:94" x14ac:dyDescent="0.2">
      <c r="A586" s="6">
        <v>584</v>
      </c>
      <c r="B586" s="70">
        <f>+Outflows!B586+Fees!B586+'Ongoing Cash Flows'!B586+'Terminal Value'!B586</f>
        <v>-100120.47477169916</v>
      </c>
      <c r="C586" s="70">
        <f>+Outflows!C586+Fees!C586+'Ongoing Cash Flows'!C586+'Terminal Value'!C586</f>
        <v>14309.551264813017</v>
      </c>
      <c r="D586" s="70">
        <f>+Outflows!D586+Fees!D586+'Ongoing Cash Flows'!D586+'Terminal Value'!D586</f>
        <v>12343.793423786261</v>
      </c>
      <c r="E586" s="70">
        <f>+Outflows!E586+Fees!E586+'Ongoing Cash Flows'!E586+'Terminal Value'!E586</f>
        <v>10261.057951377394</v>
      </c>
      <c r="F586" s="70">
        <f>+Outflows!F586+Fees!F586+'Ongoing Cash Flows'!F586+'Terminal Value'!F586</f>
        <v>9948.6241698712402</v>
      </c>
      <c r="G586" s="70">
        <f>+Outflows!G586+Fees!G586+'Ongoing Cash Flows'!G586+'Terminal Value'!G586</f>
        <v>9558.3325770721203</v>
      </c>
      <c r="H586" s="70">
        <f>+Outflows!H586+Fees!H586+'Ongoing Cash Flows'!H586+'Terminal Value'!H586</f>
        <v>8636.6313394971585</v>
      </c>
      <c r="I586" s="70">
        <f>+Outflows!I586+Fees!I586+'Ongoing Cash Flows'!I586+'Terminal Value'!I586</f>
        <v>8478.0299850499705</v>
      </c>
      <c r="J586" s="70">
        <f>+Outflows!J586+Fees!J586+'Ongoing Cash Flows'!J586+'Terminal Value'!J586</f>
        <v>8465.5957825149817</v>
      </c>
      <c r="K586" s="70">
        <f>+Outflows!K586+Fees!K586+'Ongoing Cash Flows'!K586+'Terminal Value'!K586</f>
        <v>8456.6812379630646</v>
      </c>
      <c r="L586" s="70">
        <f>+Outflows!L586+Fees!L586+'Ongoing Cash Flows'!L586+'Terminal Value'!L586</f>
        <v>8457.6678476345714</v>
      </c>
      <c r="M586" s="70">
        <f>+Outflows!M586+Fees!M586+'Ongoing Cash Flows'!M586+'Terminal Value'!M586</f>
        <v>8429.9026036602427</v>
      </c>
      <c r="N586" s="70">
        <f>+Outflows!N586+Fees!N586+'Ongoing Cash Flows'!N586+'Terminal Value'!N586</f>
        <v>8412.0151151026639</v>
      </c>
      <c r="O586" s="70">
        <f>+Outflows!O586+Fees!O586+'Ongoing Cash Flows'!O586+'Terminal Value'!O586</f>
        <v>8086.1322865283792</v>
      </c>
      <c r="P586" s="70">
        <f>+Outflows!P586+Fees!P586+'Ongoing Cash Flows'!P586+'Terminal Value'!P586</f>
        <v>7978.0326295768427</v>
      </c>
      <c r="Q586" s="70">
        <f>+Outflows!Q586+Fees!Q586+'Ongoing Cash Flows'!Q586+'Terminal Value'!Q586</f>
        <v>7949.7172417007832</v>
      </c>
      <c r="R586" s="70">
        <f>+Outflows!R586+Fees!R586+'Ongoing Cash Flows'!R586+'Terminal Value'!R586</f>
        <v>1148.3417974414806</v>
      </c>
      <c r="S586" s="70">
        <f>+Outflows!S586+Fees!S586+'Ongoing Cash Flows'!S586+'Terminal Value'!S586</f>
        <v>0</v>
      </c>
      <c r="T586" s="70">
        <f>+Outflows!T586+Fees!T586+'Ongoing Cash Flows'!T586+'Terminal Value'!T586</f>
        <v>0</v>
      </c>
      <c r="U586" s="70">
        <f>+Outflows!U586+Fees!U586+'Ongoing Cash Flows'!U586+'Terminal Value'!U586</f>
        <v>0</v>
      </c>
      <c r="V586" s="70">
        <f>+Outflows!V586+Fees!V586+'Ongoing Cash Flows'!V586+'Terminal Value'!V586</f>
        <v>0</v>
      </c>
      <c r="W586" s="70">
        <f>+Outflows!W586+Fees!W586+'Ongoing Cash Flows'!W586+'Terminal Value'!W586</f>
        <v>0</v>
      </c>
      <c r="X586" s="70">
        <f>+Outflows!X586+Fees!X586+'Ongoing Cash Flows'!X586+'Terminal Value'!X586</f>
        <v>0</v>
      </c>
      <c r="Y586" s="70">
        <f>+Outflows!Y586+Fees!Y586+'Ongoing Cash Flows'!Y586+'Terminal Value'!Y586</f>
        <v>0</v>
      </c>
      <c r="Z586" s="70">
        <f>+Outflows!Z586+Fees!Z586+'Ongoing Cash Flows'!Z586+'Terminal Value'!Z586</f>
        <v>0</v>
      </c>
      <c r="AA586" s="70">
        <f>+Outflows!AA586+Fees!AA586+'Ongoing Cash Flows'!AA586+'Terminal Value'!AA586</f>
        <v>0</v>
      </c>
      <c r="AB586" s="70">
        <f>+Outflows!AB586+Fees!AB586+'Ongoing Cash Flows'!AB586+'Terminal Value'!AB586</f>
        <v>0</v>
      </c>
      <c r="AC586" s="70">
        <f>+Outflows!AC586+Fees!AC586+'Ongoing Cash Flows'!AC586+'Terminal Value'!AC586</f>
        <v>0</v>
      </c>
      <c r="AD586" s="70">
        <f>+Outflows!AD586+Fees!AD586+'Ongoing Cash Flows'!AD586+'Terminal Value'!AD586</f>
        <v>0</v>
      </c>
      <c r="AE586" s="70">
        <f>+Outflows!AE586+Fees!AE586+'Ongoing Cash Flows'!AE586+'Terminal Value'!AE586</f>
        <v>0</v>
      </c>
      <c r="AF586" s="70">
        <f>+Outflows!AF586+Fees!AF586+'Ongoing Cash Flows'!AF586+'Terminal Value'!AF586</f>
        <v>0</v>
      </c>
      <c r="AG586" s="70">
        <f>+Outflows!AG586+Fees!AG586+'Ongoing Cash Flows'!AG586+'Terminal Value'!AG586</f>
        <v>0</v>
      </c>
      <c r="AH586" s="70">
        <f>+Outflows!AH586+Fees!AH586+'Ongoing Cash Flows'!AH586+'Terminal Value'!AH586</f>
        <v>0</v>
      </c>
      <c r="AI586" s="70">
        <f>+Outflows!AI586+Fees!AI586+'Ongoing Cash Flows'!AI586+'Terminal Value'!AI586</f>
        <v>0</v>
      </c>
      <c r="AJ586" s="70">
        <f>+Outflows!AJ586+Fees!AJ586+'Ongoing Cash Flows'!AJ586+'Terminal Value'!AJ586</f>
        <v>0</v>
      </c>
      <c r="AK586" s="70"/>
      <c r="AL586" s="6"/>
      <c r="AM586" s="71"/>
      <c r="AN586" s="72">
        <f t="shared" si="36"/>
        <v>5.0555476546287531E-2</v>
      </c>
      <c r="AO586" s="70">
        <f t="shared" ca="1" si="37"/>
        <v>-4969.447832031824</v>
      </c>
      <c r="AP586" s="166">
        <f t="shared" ca="1" si="38"/>
        <v>16573874.928457735</v>
      </c>
      <c r="AQ586" s="166">
        <f t="shared" ca="1" si="39"/>
        <v>0</v>
      </c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1"/>
      <c r="CM586" s="1"/>
      <c r="CN586" s="1"/>
      <c r="CO586" s="1"/>
      <c r="CP586" s="1"/>
    </row>
    <row r="587" spans="1:94" x14ac:dyDescent="0.2">
      <c r="A587" s="6">
        <v>585</v>
      </c>
      <c r="B587" s="70">
        <f>+Outflows!B587+Fees!B587+'Ongoing Cash Flows'!B587+'Terminal Value'!B587</f>
        <v>-100692.97426163823</v>
      </c>
      <c r="C587" s="70">
        <f>+Outflows!C587+Fees!C587+'Ongoing Cash Flows'!C587+'Terminal Value'!C587</f>
        <v>14350.394941646073</v>
      </c>
      <c r="D587" s="70">
        <f>+Outflows!D587+Fees!D587+'Ongoing Cash Flows'!D587+'Terminal Value'!D587</f>
        <v>12499.313095667076</v>
      </c>
      <c r="E587" s="70">
        <f>+Outflows!E587+Fees!E587+'Ongoing Cash Flows'!E587+'Terminal Value'!E587</f>
        <v>10264.466862388585</v>
      </c>
      <c r="F587" s="70">
        <f>+Outflows!F587+Fees!F587+'Ongoing Cash Flows'!F587+'Terminal Value'!F587</f>
        <v>9809.5541209532621</v>
      </c>
      <c r="G587" s="70">
        <f>+Outflows!G587+Fees!G587+'Ongoing Cash Flows'!G587+'Terminal Value'!G587</f>
        <v>9566.2855753703989</v>
      </c>
      <c r="H587" s="70">
        <f>+Outflows!H587+Fees!H587+'Ongoing Cash Flows'!H587+'Terminal Value'!H587</f>
        <v>8650.4985595423404</v>
      </c>
      <c r="I587" s="70">
        <f>+Outflows!I587+Fees!I587+'Ongoing Cash Flows'!I587+'Terminal Value'!I587</f>
        <v>8491.1626653495805</v>
      </c>
      <c r="J587" s="70">
        <f>+Outflows!J587+Fees!J587+'Ongoing Cash Flows'!J587+'Terminal Value'!J587</f>
        <v>8478.7284628145899</v>
      </c>
      <c r="K587" s="70">
        <f>+Outflows!K587+Fees!K587+'Ongoing Cash Flows'!K587+'Terminal Value'!K587</f>
        <v>8469.8361770428437</v>
      </c>
      <c r="L587" s="70">
        <f>+Outflows!L587+Fees!L587+'Ongoing Cash Flows'!L587+'Terminal Value'!L587</f>
        <v>8470.8005279341814</v>
      </c>
      <c r="M587" s="70">
        <f>+Outflows!M587+Fees!M587+'Ongoing Cash Flows'!M587+'Terminal Value'!M587</f>
        <v>8443.0575427400217</v>
      </c>
      <c r="N587" s="70">
        <f>+Outflows!N587+Fees!N587+'Ongoing Cash Flows'!N587+'Terminal Value'!N587</f>
        <v>8425.1477954022739</v>
      </c>
      <c r="O587" s="70">
        <f>+Outflows!O587+Fees!O587+'Ongoing Cash Flows'!O587+'Terminal Value'!O587</f>
        <v>8099.2872256081582</v>
      </c>
      <c r="P587" s="70">
        <f>+Outflows!P587+Fees!P587+'Ongoing Cash Flows'!P587+'Terminal Value'!P587</f>
        <v>7991.1653098764527</v>
      </c>
      <c r="Q587" s="70">
        <f>+Outflows!Q587+Fees!Q587+'Ongoing Cash Flows'!Q587+'Terminal Value'!Q587</f>
        <v>7962.8721807805623</v>
      </c>
      <c r="R587" s="70">
        <f>+Outflows!R587+Fees!R587+'Ongoing Cash Flows'!R587+'Terminal Value'!R587</f>
        <v>1154.9081375912856</v>
      </c>
      <c r="S587" s="70">
        <f>+Outflows!S587+Fees!S587+'Ongoing Cash Flows'!S587+'Terminal Value'!S587</f>
        <v>0</v>
      </c>
      <c r="T587" s="70">
        <f>+Outflows!T587+Fees!T587+'Ongoing Cash Flows'!T587+'Terminal Value'!T587</f>
        <v>0</v>
      </c>
      <c r="U587" s="70">
        <f>+Outflows!U587+Fees!U587+'Ongoing Cash Flows'!U587+'Terminal Value'!U587</f>
        <v>0</v>
      </c>
      <c r="V587" s="70">
        <f>+Outflows!V587+Fees!V587+'Ongoing Cash Flows'!V587+'Terminal Value'!V587</f>
        <v>0</v>
      </c>
      <c r="W587" s="70">
        <f>+Outflows!W587+Fees!W587+'Ongoing Cash Flows'!W587+'Terminal Value'!W587</f>
        <v>0</v>
      </c>
      <c r="X587" s="70">
        <f>+Outflows!X587+Fees!X587+'Ongoing Cash Flows'!X587+'Terminal Value'!X587</f>
        <v>0</v>
      </c>
      <c r="Y587" s="70">
        <f>+Outflows!Y587+Fees!Y587+'Ongoing Cash Flows'!Y587+'Terminal Value'!Y587</f>
        <v>0</v>
      </c>
      <c r="Z587" s="70">
        <f>+Outflows!Z587+Fees!Z587+'Ongoing Cash Flows'!Z587+'Terminal Value'!Z587</f>
        <v>0</v>
      </c>
      <c r="AA587" s="70">
        <f>+Outflows!AA587+Fees!AA587+'Ongoing Cash Flows'!AA587+'Terminal Value'!AA587</f>
        <v>0</v>
      </c>
      <c r="AB587" s="70">
        <f>+Outflows!AB587+Fees!AB587+'Ongoing Cash Flows'!AB587+'Terminal Value'!AB587</f>
        <v>0</v>
      </c>
      <c r="AC587" s="70">
        <f>+Outflows!AC587+Fees!AC587+'Ongoing Cash Flows'!AC587+'Terminal Value'!AC587</f>
        <v>0</v>
      </c>
      <c r="AD587" s="70">
        <f>+Outflows!AD587+Fees!AD587+'Ongoing Cash Flows'!AD587+'Terminal Value'!AD587</f>
        <v>0</v>
      </c>
      <c r="AE587" s="70">
        <f>+Outflows!AE587+Fees!AE587+'Ongoing Cash Flows'!AE587+'Terminal Value'!AE587</f>
        <v>0</v>
      </c>
      <c r="AF587" s="70">
        <f>+Outflows!AF587+Fees!AF587+'Ongoing Cash Flows'!AF587+'Terminal Value'!AF587</f>
        <v>0</v>
      </c>
      <c r="AG587" s="70">
        <f>+Outflows!AG587+Fees!AG587+'Ongoing Cash Flows'!AG587+'Terminal Value'!AG587</f>
        <v>0</v>
      </c>
      <c r="AH587" s="70">
        <f>+Outflows!AH587+Fees!AH587+'Ongoing Cash Flows'!AH587+'Terminal Value'!AH587</f>
        <v>0</v>
      </c>
      <c r="AI587" s="70">
        <f>+Outflows!AI587+Fees!AI587+'Ongoing Cash Flows'!AI587+'Terminal Value'!AI587</f>
        <v>0</v>
      </c>
      <c r="AJ587" s="70">
        <f>+Outflows!AJ587+Fees!AJ587+'Ongoing Cash Flows'!AJ587+'Terminal Value'!AJ587</f>
        <v>0</v>
      </c>
      <c r="AK587" s="70"/>
      <c r="AL587" s="6"/>
      <c r="AM587" s="71"/>
      <c r="AN587" s="72">
        <f t="shared" si="36"/>
        <v>4.9883231520652771E-2</v>
      </c>
      <c r="AO587" s="70">
        <f t="shared" ca="1" si="37"/>
        <v>-5362.7721993548348</v>
      </c>
      <c r="AP587" s="166">
        <f t="shared" ca="1" si="38"/>
        <v>19931106.555079408</v>
      </c>
      <c r="AQ587" s="166">
        <f t="shared" ca="1" si="39"/>
        <v>0</v>
      </c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1"/>
      <c r="CM587" s="1"/>
      <c r="CN587" s="1"/>
      <c r="CO587" s="1"/>
      <c r="CP587" s="1"/>
    </row>
    <row r="588" spans="1:94" x14ac:dyDescent="0.2">
      <c r="A588" s="6">
        <v>586</v>
      </c>
      <c r="B588" s="70">
        <f>+Outflows!B588+Fees!B588+'Ongoing Cash Flows'!B588+'Terminal Value'!B588</f>
        <v>-89900.064212456375</v>
      </c>
      <c r="C588" s="70">
        <f>+Outflows!C588+Fees!C588+'Ongoing Cash Flows'!C588+'Terminal Value'!C588</f>
        <v>14124.954595508054</v>
      </c>
      <c r="D588" s="70">
        <f>+Outflows!D588+Fees!D588+'Ongoing Cash Flows'!D588+'Terminal Value'!D588</f>
        <v>12013.871586673788</v>
      </c>
      <c r="E588" s="70">
        <f>+Outflows!E588+Fees!E588+'Ongoing Cash Flows'!E588+'Terminal Value'!E588</f>
        <v>9931.7882488751966</v>
      </c>
      <c r="F588" s="70">
        <f>+Outflows!F588+Fees!F588+'Ongoing Cash Flows'!F588+'Terminal Value'!F588</f>
        <v>9535.1566807517993</v>
      </c>
      <c r="G588" s="70">
        <f>+Outflows!G588+Fees!G588+'Ongoing Cash Flows'!G588+'Terminal Value'!G588</f>
        <v>9329.1311804909492</v>
      </c>
      <c r="H588" s="70">
        <f>+Outflows!H588+Fees!H588+'Ongoing Cash Flows'!H588+'Terminal Value'!H588</f>
        <v>8389.0701020326451</v>
      </c>
      <c r="I588" s="70">
        <f>+Outflows!I588+Fees!I588+'Ongoing Cash Flows'!I588+'Terminal Value'!I588</f>
        <v>8243.5819431493874</v>
      </c>
      <c r="J588" s="70">
        <f>+Outflows!J588+Fees!J588+'Ongoing Cash Flows'!J588+'Terminal Value'!J588</f>
        <v>8231.1477406143986</v>
      </c>
      <c r="K588" s="70">
        <f>+Outflows!K588+Fees!K588+'Ongoing Cash Flows'!K588+'Terminal Value'!K588</f>
        <v>8221.8358264999406</v>
      </c>
      <c r="L588" s="70">
        <f>+Outflows!L588+Fees!L588+'Ongoing Cash Flows'!L588+'Terminal Value'!L588</f>
        <v>8223.2198057339883</v>
      </c>
      <c r="M588" s="70">
        <f>+Outflows!M588+Fees!M588+'Ongoing Cash Flows'!M588+'Terminal Value'!M588</f>
        <v>8195.0571921971168</v>
      </c>
      <c r="N588" s="70">
        <f>+Outflows!N588+Fees!N588+'Ongoing Cash Flows'!N588+'Terminal Value'!N588</f>
        <v>8177.5670732020817</v>
      </c>
      <c r="O588" s="70">
        <f>+Outflows!O588+Fees!O588+'Ongoing Cash Flows'!O588+'Terminal Value'!O588</f>
        <v>7851.2868750652542</v>
      </c>
      <c r="P588" s="70">
        <f>+Outflows!P588+Fees!P588+'Ongoing Cash Flows'!P588+'Terminal Value'!P588</f>
        <v>7743.5845876762605</v>
      </c>
      <c r="Q588" s="70">
        <f>+Outflows!Q588+Fees!Q588+'Ongoing Cash Flows'!Q588+'Terminal Value'!Q588</f>
        <v>7714.8718302376574</v>
      </c>
      <c r="R588" s="70">
        <f>+Outflows!R588+Fees!R588+'Ongoing Cash Flows'!R588+'Terminal Value'!R588</f>
        <v>1031.1177764911895</v>
      </c>
      <c r="S588" s="70">
        <f>+Outflows!S588+Fees!S588+'Ongoing Cash Flows'!S588+'Terminal Value'!S588</f>
        <v>0</v>
      </c>
      <c r="T588" s="70">
        <f>+Outflows!T588+Fees!T588+'Ongoing Cash Flows'!T588+'Terminal Value'!T588</f>
        <v>0</v>
      </c>
      <c r="U588" s="70">
        <f>+Outflows!U588+Fees!U588+'Ongoing Cash Flows'!U588+'Terminal Value'!U588</f>
        <v>0</v>
      </c>
      <c r="V588" s="70">
        <f>+Outflows!V588+Fees!V588+'Ongoing Cash Flows'!V588+'Terminal Value'!V588</f>
        <v>0</v>
      </c>
      <c r="W588" s="70">
        <f>+Outflows!W588+Fees!W588+'Ongoing Cash Flows'!W588+'Terminal Value'!W588</f>
        <v>0</v>
      </c>
      <c r="X588" s="70">
        <f>+Outflows!X588+Fees!X588+'Ongoing Cash Flows'!X588+'Terminal Value'!X588</f>
        <v>0</v>
      </c>
      <c r="Y588" s="70">
        <f>+Outflows!Y588+Fees!Y588+'Ongoing Cash Flows'!Y588+'Terminal Value'!Y588</f>
        <v>0</v>
      </c>
      <c r="Z588" s="70">
        <f>+Outflows!Z588+Fees!Z588+'Ongoing Cash Flows'!Z588+'Terminal Value'!Z588</f>
        <v>0</v>
      </c>
      <c r="AA588" s="70">
        <f>+Outflows!AA588+Fees!AA588+'Ongoing Cash Flows'!AA588+'Terminal Value'!AA588</f>
        <v>0</v>
      </c>
      <c r="AB588" s="70">
        <f>+Outflows!AB588+Fees!AB588+'Ongoing Cash Flows'!AB588+'Terminal Value'!AB588</f>
        <v>0</v>
      </c>
      <c r="AC588" s="70">
        <f>+Outflows!AC588+Fees!AC588+'Ongoing Cash Flows'!AC588+'Terminal Value'!AC588</f>
        <v>0</v>
      </c>
      <c r="AD588" s="70">
        <f>+Outflows!AD588+Fees!AD588+'Ongoing Cash Flows'!AD588+'Terminal Value'!AD588</f>
        <v>0</v>
      </c>
      <c r="AE588" s="70">
        <f>+Outflows!AE588+Fees!AE588+'Ongoing Cash Flows'!AE588+'Terminal Value'!AE588</f>
        <v>0</v>
      </c>
      <c r="AF588" s="70">
        <f>+Outflows!AF588+Fees!AF588+'Ongoing Cash Flows'!AF588+'Terminal Value'!AF588</f>
        <v>0</v>
      </c>
      <c r="AG588" s="70">
        <f>+Outflows!AG588+Fees!AG588+'Ongoing Cash Flows'!AG588+'Terminal Value'!AG588</f>
        <v>0</v>
      </c>
      <c r="AH588" s="70">
        <f>+Outflows!AH588+Fees!AH588+'Ongoing Cash Flows'!AH588+'Terminal Value'!AH588</f>
        <v>0</v>
      </c>
      <c r="AI588" s="70">
        <f>+Outflows!AI588+Fees!AI588+'Ongoing Cash Flows'!AI588+'Terminal Value'!AI588</f>
        <v>0</v>
      </c>
      <c r="AJ588" s="70">
        <f>+Outflows!AJ588+Fees!AJ588+'Ongoing Cash Flows'!AJ588+'Terminal Value'!AJ588</f>
        <v>0</v>
      </c>
      <c r="AK588" s="70"/>
      <c r="AL588" s="6"/>
      <c r="AM588" s="71"/>
      <c r="AN588" s="72">
        <f t="shared" si="36"/>
        <v>6.3908520340919484E-2</v>
      </c>
      <c r="AO588" s="70">
        <f t="shared" ca="1" si="37"/>
        <v>2147.9888961026259</v>
      </c>
      <c r="AP588" s="166">
        <f t="shared" ca="1" si="38"/>
        <v>0</v>
      </c>
      <c r="AQ588" s="166">
        <f t="shared" ca="1" si="39"/>
        <v>9280152.7061956972</v>
      </c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1"/>
      <c r="CM588" s="1"/>
      <c r="CN588" s="1"/>
      <c r="CO588" s="1"/>
      <c r="CP588" s="1"/>
    </row>
    <row r="589" spans="1:94" x14ac:dyDescent="0.2">
      <c r="A589" s="6">
        <v>587</v>
      </c>
      <c r="B589" s="70">
        <f>+Outflows!B589+Fees!B589+'Ongoing Cash Flows'!B589+'Terminal Value'!B589</f>
        <v>-91283.24913718889</v>
      </c>
      <c r="C589" s="70">
        <f>+Outflows!C589+Fees!C589+'Ongoing Cash Flows'!C589+'Terminal Value'!C589</f>
        <v>14055.178173141714</v>
      </c>
      <c r="D589" s="70">
        <f>+Outflows!D589+Fees!D589+'Ongoing Cash Flows'!D589+'Terminal Value'!D589</f>
        <v>12030.483336370035</v>
      </c>
      <c r="E589" s="70">
        <f>+Outflows!E589+Fees!E589+'Ongoing Cash Flows'!E589+'Terminal Value'!E589</f>
        <v>9869.8405257304912</v>
      </c>
      <c r="F589" s="70">
        <f>+Outflows!F589+Fees!F589+'Ongoing Cash Flows'!F589+'Terminal Value'!F589</f>
        <v>9721.499081851538</v>
      </c>
      <c r="G589" s="70">
        <f>+Outflows!G589+Fees!G589+'Ongoing Cash Flows'!G589+'Terminal Value'!G589</f>
        <v>9393.3069703627807</v>
      </c>
      <c r="H589" s="70">
        <f>+Outflows!H589+Fees!H589+'Ongoing Cash Flows'!H589+'Terminal Value'!H589</f>
        <v>8422.5739392438991</v>
      </c>
      <c r="I589" s="70">
        <f>+Outflows!I589+Fees!I589+'Ongoing Cash Flows'!I589+'Terminal Value'!I589</f>
        <v>8275.3110987748114</v>
      </c>
      <c r="J589" s="70">
        <f>+Outflows!J589+Fees!J589+'Ongoing Cash Flows'!J589+'Terminal Value'!J589</f>
        <v>8262.8768962398226</v>
      </c>
      <c r="K589" s="70">
        <f>+Outflows!K589+Fees!K589+'Ongoing Cash Flows'!K589+'Terminal Value'!K589</f>
        <v>8253.6187603552371</v>
      </c>
      <c r="L589" s="70">
        <f>+Outflows!L589+Fees!L589+'Ongoing Cash Flows'!L589+'Terminal Value'!L589</f>
        <v>8254.9489613594124</v>
      </c>
      <c r="M589" s="70">
        <f>+Outflows!M589+Fees!M589+'Ongoing Cash Flows'!M589+'Terminal Value'!M589</f>
        <v>8226.8401260524151</v>
      </c>
      <c r="N589" s="70">
        <f>+Outflows!N589+Fees!N589+'Ongoing Cash Flows'!N589+'Terminal Value'!N589</f>
        <v>8209.2962288275048</v>
      </c>
      <c r="O589" s="70">
        <f>+Outflows!O589+Fees!O589+'Ongoing Cash Flows'!O589+'Terminal Value'!O589</f>
        <v>7883.0698089205516</v>
      </c>
      <c r="P589" s="70">
        <f>+Outflows!P589+Fees!P589+'Ongoing Cash Flows'!P589+'Terminal Value'!P589</f>
        <v>7775.3137433016846</v>
      </c>
      <c r="Q589" s="70">
        <f>+Outflows!Q589+Fees!Q589+'Ongoing Cash Flows'!Q589+'Terminal Value'!Q589</f>
        <v>7746.6547640929548</v>
      </c>
      <c r="R589" s="70">
        <f>+Outflows!R589+Fees!R589+'Ongoing Cash Flows'!R589+'Terminal Value'!R589</f>
        <v>1046.9823543039015</v>
      </c>
      <c r="S589" s="70">
        <f>+Outflows!S589+Fees!S589+'Ongoing Cash Flows'!S589+'Terminal Value'!S589</f>
        <v>0</v>
      </c>
      <c r="T589" s="70">
        <f>+Outflows!T589+Fees!T589+'Ongoing Cash Flows'!T589+'Terminal Value'!T589</f>
        <v>0</v>
      </c>
      <c r="U589" s="70">
        <f>+Outflows!U589+Fees!U589+'Ongoing Cash Flows'!U589+'Terminal Value'!U589</f>
        <v>0</v>
      </c>
      <c r="V589" s="70">
        <f>+Outflows!V589+Fees!V589+'Ongoing Cash Flows'!V589+'Terminal Value'!V589</f>
        <v>0</v>
      </c>
      <c r="W589" s="70">
        <f>+Outflows!W589+Fees!W589+'Ongoing Cash Flows'!W589+'Terminal Value'!W589</f>
        <v>0</v>
      </c>
      <c r="X589" s="70">
        <f>+Outflows!X589+Fees!X589+'Ongoing Cash Flows'!X589+'Terminal Value'!X589</f>
        <v>0</v>
      </c>
      <c r="Y589" s="70">
        <f>+Outflows!Y589+Fees!Y589+'Ongoing Cash Flows'!Y589+'Terminal Value'!Y589</f>
        <v>0</v>
      </c>
      <c r="Z589" s="70">
        <f>+Outflows!Z589+Fees!Z589+'Ongoing Cash Flows'!Z589+'Terminal Value'!Z589</f>
        <v>0</v>
      </c>
      <c r="AA589" s="70">
        <f>+Outflows!AA589+Fees!AA589+'Ongoing Cash Flows'!AA589+'Terminal Value'!AA589</f>
        <v>0</v>
      </c>
      <c r="AB589" s="70">
        <f>+Outflows!AB589+Fees!AB589+'Ongoing Cash Flows'!AB589+'Terminal Value'!AB589</f>
        <v>0</v>
      </c>
      <c r="AC589" s="70">
        <f>+Outflows!AC589+Fees!AC589+'Ongoing Cash Flows'!AC589+'Terminal Value'!AC589</f>
        <v>0</v>
      </c>
      <c r="AD589" s="70">
        <f>+Outflows!AD589+Fees!AD589+'Ongoing Cash Flows'!AD589+'Terminal Value'!AD589</f>
        <v>0</v>
      </c>
      <c r="AE589" s="70">
        <f>+Outflows!AE589+Fees!AE589+'Ongoing Cash Flows'!AE589+'Terminal Value'!AE589</f>
        <v>0</v>
      </c>
      <c r="AF589" s="70">
        <f>+Outflows!AF589+Fees!AF589+'Ongoing Cash Flows'!AF589+'Terminal Value'!AF589</f>
        <v>0</v>
      </c>
      <c r="AG589" s="70">
        <f>+Outflows!AG589+Fees!AG589+'Ongoing Cash Flows'!AG589+'Terminal Value'!AG589</f>
        <v>0</v>
      </c>
      <c r="AH589" s="70">
        <f>+Outflows!AH589+Fees!AH589+'Ongoing Cash Flows'!AH589+'Terminal Value'!AH589</f>
        <v>0</v>
      </c>
      <c r="AI589" s="70">
        <f>+Outflows!AI589+Fees!AI589+'Ongoing Cash Flows'!AI589+'Terminal Value'!AI589</f>
        <v>0</v>
      </c>
      <c r="AJ589" s="70">
        <f>+Outflows!AJ589+Fees!AJ589+'Ongoing Cash Flows'!AJ589+'Terminal Value'!AJ589</f>
        <v>0</v>
      </c>
      <c r="AK589" s="70"/>
      <c r="AL589" s="6"/>
      <c r="AM589" s="71"/>
      <c r="AN589" s="72">
        <f t="shared" si="36"/>
        <v>6.1806085705757144E-2</v>
      </c>
      <c r="AO589" s="70">
        <f t="shared" ca="1" si="37"/>
        <v>1113.9530262463534</v>
      </c>
      <c r="AP589" s="166">
        <f t="shared" ca="1" si="38"/>
        <v>0</v>
      </c>
      <c r="AQ589" s="166">
        <f t="shared" ca="1" si="39"/>
        <v>4049344.9976146887</v>
      </c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1"/>
      <c r="CM589" s="1"/>
      <c r="CN589" s="1"/>
      <c r="CO589" s="1"/>
      <c r="CP589" s="1"/>
    </row>
    <row r="590" spans="1:94" x14ac:dyDescent="0.2">
      <c r="A590" s="6">
        <v>588</v>
      </c>
      <c r="B590" s="70">
        <f>+Outflows!B590+Fees!B590+'Ongoing Cash Flows'!B590+'Terminal Value'!B590</f>
        <v>-89175.430306492111</v>
      </c>
      <c r="C590" s="70">
        <f>+Outflows!C590+Fees!C590+'Ongoing Cash Flows'!C590+'Terminal Value'!C590</f>
        <v>14146.275696021881</v>
      </c>
      <c r="D590" s="70">
        <f>+Outflows!D590+Fees!D590+'Ongoing Cash Flows'!D590+'Terminal Value'!D590</f>
        <v>11959.500529085031</v>
      </c>
      <c r="E590" s="70">
        <f>+Outflows!E590+Fees!E590+'Ongoing Cash Flows'!E590+'Terminal Value'!E590</f>
        <v>9937.4724629681841</v>
      </c>
      <c r="F590" s="70">
        <f>+Outflows!F590+Fees!F590+'Ongoing Cash Flows'!F590+'Terminal Value'!F590</f>
        <v>9539.063348839547</v>
      </c>
      <c r="G590" s="70">
        <f>+Outflows!G590+Fees!G590+'Ongoing Cash Flows'!G590+'Terminal Value'!G590</f>
        <v>9181.0479236528663</v>
      </c>
      <c r="H590" s="70">
        <f>+Outflows!H590+Fees!H590+'Ongoing Cash Flows'!H590+'Terminal Value'!H590</f>
        <v>8371.5178456502417</v>
      </c>
      <c r="I590" s="70">
        <f>+Outflows!I590+Fees!I590+'Ongoing Cash Flows'!I590+'Terminal Value'!I590</f>
        <v>8226.9594210536925</v>
      </c>
      <c r="J590" s="70">
        <f>+Outflows!J590+Fees!J590+'Ongoing Cash Flows'!J590+'Terminal Value'!J590</f>
        <v>8214.5252185187019</v>
      </c>
      <c r="K590" s="70">
        <f>+Outflows!K590+Fees!K590+'Ongoing Cash Flows'!K590+'Terminal Value'!K590</f>
        <v>8205.1851306379795</v>
      </c>
      <c r="L590" s="70">
        <f>+Outflows!L590+Fees!L590+'Ongoing Cash Flows'!L590+'Terminal Value'!L590</f>
        <v>8206.5972836382934</v>
      </c>
      <c r="M590" s="70">
        <f>+Outflows!M590+Fees!M590+'Ongoing Cash Flows'!M590+'Terminal Value'!M590</f>
        <v>8178.4064963351575</v>
      </c>
      <c r="N590" s="70">
        <f>+Outflows!N590+Fees!N590+'Ongoing Cash Flows'!N590+'Terminal Value'!N590</f>
        <v>8160.9445511063859</v>
      </c>
      <c r="O590" s="70">
        <f>+Outflows!O590+Fees!O590+'Ongoing Cash Flows'!O590+'Terminal Value'!O590</f>
        <v>7834.6361792032949</v>
      </c>
      <c r="P590" s="70">
        <f>+Outflows!P590+Fees!P590+'Ongoing Cash Flows'!P590+'Terminal Value'!P590</f>
        <v>7726.9620655805647</v>
      </c>
      <c r="Q590" s="70">
        <f>+Outflows!Q590+Fees!Q590+'Ongoing Cash Flows'!Q590+'Terminal Value'!Q590</f>
        <v>7698.2211343756981</v>
      </c>
      <c r="R590" s="70">
        <f>+Outflows!R590+Fees!R590+'Ongoing Cash Flows'!R590+'Terminal Value'!R590</f>
        <v>1022.8065154433417</v>
      </c>
      <c r="S590" s="70">
        <f>+Outflows!S590+Fees!S590+'Ongoing Cash Flows'!S590+'Terminal Value'!S590</f>
        <v>0</v>
      </c>
      <c r="T590" s="70">
        <f>+Outflows!T590+Fees!T590+'Ongoing Cash Flows'!T590+'Terminal Value'!T590</f>
        <v>0</v>
      </c>
      <c r="U590" s="70">
        <f>+Outflows!U590+Fees!U590+'Ongoing Cash Flows'!U590+'Terminal Value'!U590</f>
        <v>0</v>
      </c>
      <c r="V590" s="70">
        <f>+Outflows!V590+Fees!V590+'Ongoing Cash Flows'!V590+'Terminal Value'!V590</f>
        <v>0</v>
      </c>
      <c r="W590" s="70">
        <f>+Outflows!W590+Fees!W590+'Ongoing Cash Flows'!W590+'Terminal Value'!W590</f>
        <v>0</v>
      </c>
      <c r="X590" s="70">
        <f>+Outflows!X590+Fees!X590+'Ongoing Cash Flows'!X590+'Terminal Value'!X590</f>
        <v>0</v>
      </c>
      <c r="Y590" s="70">
        <f>+Outflows!Y590+Fees!Y590+'Ongoing Cash Flows'!Y590+'Terminal Value'!Y590</f>
        <v>0</v>
      </c>
      <c r="Z590" s="70">
        <f>+Outflows!Z590+Fees!Z590+'Ongoing Cash Flows'!Z590+'Terminal Value'!Z590</f>
        <v>0</v>
      </c>
      <c r="AA590" s="70">
        <f>+Outflows!AA590+Fees!AA590+'Ongoing Cash Flows'!AA590+'Terminal Value'!AA590</f>
        <v>0</v>
      </c>
      <c r="AB590" s="70">
        <f>+Outflows!AB590+Fees!AB590+'Ongoing Cash Flows'!AB590+'Terminal Value'!AB590</f>
        <v>0</v>
      </c>
      <c r="AC590" s="70">
        <f>+Outflows!AC590+Fees!AC590+'Ongoing Cash Flows'!AC590+'Terminal Value'!AC590</f>
        <v>0</v>
      </c>
      <c r="AD590" s="70">
        <f>+Outflows!AD590+Fees!AD590+'Ongoing Cash Flows'!AD590+'Terminal Value'!AD590</f>
        <v>0</v>
      </c>
      <c r="AE590" s="70">
        <f>+Outflows!AE590+Fees!AE590+'Ongoing Cash Flows'!AE590+'Terminal Value'!AE590</f>
        <v>0</v>
      </c>
      <c r="AF590" s="70">
        <f>+Outflows!AF590+Fees!AF590+'Ongoing Cash Flows'!AF590+'Terminal Value'!AF590</f>
        <v>0</v>
      </c>
      <c r="AG590" s="70">
        <f>+Outflows!AG590+Fees!AG590+'Ongoing Cash Flows'!AG590+'Terminal Value'!AG590</f>
        <v>0</v>
      </c>
      <c r="AH590" s="70">
        <f>+Outflows!AH590+Fees!AH590+'Ongoing Cash Flows'!AH590+'Terminal Value'!AH590</f>
        <v>0</v>
      </c>
      <c r="AI590" s="70">
        <f>+Outflows!AI590+Fees!AI590+'Ongoing Cash Flows'!AI590+'Terminal Value'!AI590</f>
        <v>0</v>
      </c>
      <c r="AJ590" s="70">
        <f>+Outflows!AJ590+Fees!AJ590+'Ongoing Cash Flows'!AJ590+'Terminal Value'!AJ590</f>
        <v>0</v>
      </c>
      <c r="AK590" s="70"/>
      <c r="AL590" s="6"/>
      <c r="AM590" s="71"/>
      <c r="AN590" s="72">
        <f t="shared" si="36"/>
        <v>6.4877310395240792E-2</v>
      </c>
      <c r="AO590" s="70">
        <f t="shared" ca="1" si="37"/>
        <v>2612.4890999444806</v>
      </c>
      <c r="AP590" s="166">
        <f t="shared" ca="1" si="38"/>
        <v>0</v>
      </c>
      <c r="AQ590" s="166">
        <f t="shared" ca="1" si="39"/>
        <v>12325958.95812783</v>
      </c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1"/>
      <c r="CM590" s="1"/>
      <c r="CN590" s="1"/>
      <c r="CO590" s="1"/>
      <c r="CP590" s="1"/>
    </row>
    <row r="591" spans="1:94" x14ac:dyDescent="0.2">
      <c r="A591" s="6">
        <v>589</v>
      </c>
      <c r="B591" s="70">
        <f>+Outflows!B591+Fees!B591+'Ongoing Cash Flows'!B591+'Terminal Value'!B591</f>
        <v>-100526.10125161061</v>
      </c>
      <c r="C591" s="70">
        <f>+Outflows!C591+Fees!C591+'Ongoing Cash Flows'!C591+'Terminal Value'!C591</f>
        <v>14272.263077953083</v>
      </c>
      <c r="D591" s="70">
        <f>+Outflows!D591+Fees!D591+'Ongoing Cash Flows'!D591+'Terminal Value'!D591</f>
        <v>12424.626761354037</v>
      </c>
      <c r="E591" s="70">
        <f>+Outflows!E591+Fees!E591+'Ongoing Cash Flows'!E591+'Terminal Value'!E591</f>
        <v>10354.559437530916</v>
      </c>
      <c r="F591" s="70">
        <f>+Outflows!F591+Fees!F591+'Ongoing Cash Flows'!F591+'Terminal Value'!F591</f>
        <v>9976.901358256493</v>
      </c>
      <c r="G591" s="70">
        <f>+Outflows!G591+Fees!G591+'Ongoing Cash Flows'!G591+'Terminal Value'!G591</f>
        <v>9521.5056503160231</v>
      </c>
      <c r="H591" s="70">
        <f>+Outflows!H591+Fees!H591+'Ongoing Cash Flows'!H591+'Terminal Value'!H591</f>
        <v>8646.4565214439281</v>
      </c>
      <c r="I591" s="70">
        <f>+Outflows!I591+Fees!I591+'Ongoing Cash Flows'!I591+'Terminal Value'!I591</f>
        <v>8487.3347319979548</v>
      </c>
      <c r="J591" s="70">
        <f>+Outflows!J591+Fees!J591+'Ongoing Cash Flows'!J591+'Terminal Value'!J591</f>
        <v>8474.9005294629642</v>
      </c>
      <c r="K591" s="70">
        <f>+Outflows!K591+Fees!K591+'Ongoing Cash Flows'!K591+'Terminal Value'!K591</f>
        <v>8466.0017556685889</v>
      </c>
      <c r="L591" s="70">
        <f>+Outflows!L591+Fees!L591+'Ongoing Cash Flows'!L591+'Terminal Value'!L591</f>
        <v>8466.9725945825558</v>
      </c>
      <c r="M591" s="70">
        <f>+Outflows!M591+Fees!M591+'Ongoing Cash Flows'!M591+'Terminal Value'!M591</f>
        <v>8439.2231213657651</v>
      </c>
      <c r="N591" s="70">
        <f>+Outflows!N591+Fees!N591+'Ongoing Cash Flows'!N591+'Terminal Value'!N591</f>
        <v>8421.3198620506482</v>
      </c>
      <c r="O591" s="70">
        <f>+Outflows!O591+Fees!O591+'Ongoing Cash Flows'!O591+'Terminal Value'!O591</f>
        <v>8095.4528042339025</v>
      </c>
      <c r="P591" s="70">
        <f>+Outflows!P591+Fees!P591+'Ongoing Cash Flows'!P591+'Terminal Value'!P591</f>
        <v>7987.3373765248271</v>
      </c>
      <c r="Q591" s="70">
        <f>+Outflows!Q591+Fees!Q591+'Ongoing Cash Flows'!Q591+'Terminal Value'!Q591</f>
        <v>7959.0377594063066</v>
      </c>
      <c r="R591" s="70">
        <f>+Outflows!R591+Fees!R591+'Ongoing Cash Flows'!R591+'Terminal Value'!R591</f>
        <v>1152.994170915473</v>
      </c>
      <c r="S591" s="70">
        <f>+Outflows!S591+Fees!S591+'Ongoing Cash Flows'!S591+'Terminal Value'!S591</f>
        <v>0</v>
      </c>
      <c r="T591" s="70">
        <f>+Outflows!T591+Fees!T591+'Ongoing Cash Flows'!T591+'Terminal Value'!T591</f>
        <v>0</v>
      </c>
      <c r="U591" s="70">
        <f>+Outflows!U591+Fees!U591+'Ongoing Cash Flows'!U591+'Terminal Value'!U591</f>
        <v>0</v>
      </c>
      <c r="V591" s="70">
        <f>+Outflows!V591+Fees!V591+'Ongoing Cash Flows'!V591+'Terminal Value'!V591</f>
        <v>0</v>
      </c>
      <c r="W591" s="70">
        <f>+Outflows!W591+Fees!W591+'Ongoing Cash Flows'!W591+'Terminal Value'!W591</f>
        <v>0</v>
      </c>
      <c r="X591" s="70">
        <f>+Outflows!X591+Fees!X591+'Ongoing Cash Flows'!X591+'Terminal Value'!X591</f>
        <v>0</v>
      </c>
      <c r="Y591" s="70">
        <f>+Outflows!Y591+Fees!Y591+'Ongoing Cash Flows'!Y591+'Terminal Value'!Y591</f>
        <v>0</v>
      </c>
      <c r="Z591" s="70">
        <f>+Outflows!Z591+Fees!Z591+'Ongoing Cash Flows'!Z591+'Terminal Value'!Z591</f>
        <v>0</v>
      </c>
      <c r="AA591" s="70">
        <f>+Outflows!AA591+Fees!AA591+'Ongoing Cash Flows'!AA591+'Terminal Value'!AA591</f>
        <v>0</v>
      </c>
      <c r="AB591" s="70">
        <f>+Outflows!AB591+Fees!AB591+'Ongoing Cash Flows'!AB591+'Terminal Value'!AB591</f>
        <v>0</v>
      </c>
      <c r="AC591" s="70">
        <f>+Outflows!AC591+Fees!AC591+'Ongoing Cash Flows'!AC591+'Terminal Value'!AC591</f>
        <v>0</v>
      </c>
      <c r="AD591" s="70">
        <f>+Outflows!AD591+Fees!AD591+'Ongoing Cash Flows'!AD591+'Terminal Value'!AD591</f>
        <v>0</v>
      </c>
      <c r="AE591" s="70">
        <f>+Outflows!AE591+Fees!AE591+'Ongoing Cash Flows'!AE591+'Terminal Value'!AE591</f>
        <v>0</v>
      </c>
      <c r="AF591" s="70">
        <f>+Outflows!AF591+Fees!AF591+'Ongoing Cash Flows'!AF591+'Terminal Value'!AF591</f>
        <v>0</v>
      </c>
      <c r="AG591" s="70">
        <f>+Outflows!AG591+Fees!AG591+'Ongoing Cash Flows'!AG591+'Terminal Value'!AG591</f>
        <v>0</v>
      </c>
      <c r="AH591" s="70">
        <f>+Outflows!AH591+Fees!AH591+'Ongoing Cash Flows'!AH591+'Terminal Value'!AH591</f>
        <v>0</v>
      </c>
      <c r="AI591" s="70">
        <f>+Outflows!AI591+Fees!AI591+'Ongoing Cash Flows'!AI591+'Terminal Value'!AI591</f>
        <v>0</v>
      </c>
      <c r="AJ591" s="70">
        <f>+Outflows!AJ591+Fees!AJ591+'Ongoing Cash Flows'!AJ591+'Terminal Value'!AJ591</f>
        <v>0</v>
      </c>
      <c r="AK591" s="70"/>
      <c r="AL591" s="6"/>
      <c r="AM591" s="71"/>
      <c r="AN591" s="72">
        <f t="shared" si="36"/>
        <v>5.0175598263740545E-2</v>
      </c>
      <c r="AO591" s="70">
        <f t="shared" ca="1" si="37"/>
        <v>-5194.7843895272863</v>
      </c>
      <c r="AP591" s="166">
        <f t="shared" ca="1" si="38"/>
        <v>18459387.902463187</v>
      </c>
      <c r="AQ591" s="166">
        <f t="shared" ca="1" si="39"/>
        <v>0</v>
      </c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1"/>
      <c r="CM591" s="1"/>
      <c r="CN591" s="1"/>
      <c r="CO591" s="1"/>
      <c r="CP591" s="1"/>
    </row>
    <row r="592" spans="1:94" x14ac:dyDescent="0.2">
      <c r="A592" s="6">
        <v>590</v>
      </c>
      <c r="B592" s="70">
        <f>+Outflows!B592+Fees!B592+'Ongoing Cash Flows'!B592+'Terminal Value'!B592</f>
        <v>-99619.27011139656</v>
      </c>
      <c r="C592" s="70">
        <f>+Outflows!C592+Fees!C592+'Ongoing Cash Flows'!C592+'Terminal Value'!C592</f>
        <v>14288.553955001698</v>
      </c>
      <c r="D592" s="70">
        <f>+Outflows!D592+Fees!D592+'Ongoing Cash Flows'!D592+'Terminal Value'!D592</f>
        <v>12436.650160419566</v>
      </c>
      <c r="E592" s="70">
        <f>+Outflows!E592+Fees!E592+'Ongoing Cash Flows'!E592+'Terminal Value'!E592</f>
        <v>10297.839322810913</v>
      </c>
      <c r="F592" s="70">
        <f>+Outflows!F592+Fees!F592+'Ongoing Cash Flows'!F592+'Terminal Value'!F592</f>
        <v>9959.2125541140522</v>
      </c>
      <c r="G592" s="70">
        <f>+Outflows!G592+Fees!G592+'Ongoing Cash Flows'!G592+'Terminal Value'!G592</f>
        <v>9545.3104795796862</v>
      </c>
      <c r="H592" s="70">
        <f>+Outflows!H592+Fees!H592+'Ongoing Cash Flows'!H592+'Terminal Value'!H592</f>
        <v>8624.4910399261898</v>
      </c>
      <c r="I592" s="70">
        <f>+Outflows!I592+Fees!I592+'Ongoing Cash Flows'!I592+'Terminal Value'!I592</f>
        <v>8466.532751106357</v>
      </c>
      <c r="J592" s="70">
        <f>+Outflows!J592+Fees!J592+'Ongoing Cash Flows'!J592+'Terminal Value'!J592</f>
        <v>8454.0985485713682</v>
      </c>
      <c r="K592" s="70">
        <f>+Outflows!K592+Fees!K592+'Ongoing Cash Flows'!K592+'Terminal Value'!K592</f>
        <v>8445.1645171822602</v>
      </c>
      <c r="L592" s="70">
        <f>+Outflows!L592+Fees!L592+'Ongoing Cash Flows'!L592+'Terminal Value'!L592</f>
        <v>8446.1706136909579</v>
      </c>
      <c r="M592" s="70">
        <f>+Outflows!M592+Fees!M592+'Ongoing Cash Flows'!M592+'Terminal Value'!M592</f>
        <v>8418.3858828794364</v>
      </c>
      <c r="N592" s="70">
        <f>+Outflows!N592+Fees!N592+'Ongoing Cash Flows'!N592+'Terminal Value'!N592</f>
        <v>8400.5178811590504</v>
      </c>
      <c r="O592" s="70">
        <f>+Outflows!O592+Fees!O592+'Ongoing Cash Flows'!O592+'Terminal Value'!O592</f>
        <v>8074.6155657475738</v>
      </c>
      <c r="P592" s="70">
        <f>+Outflows!P592+Fees!P592+'Ongoing Cash Flows'!P592+'Terminal Value'!P592</f>
        <v>7966.5353956332292</v>
      </c>
      <c r="Q592" s="70">
        <f>+Outflows!Q592+Fees!Q592+'Ongoing Cash Flows'!Q592+'Terminal Value'!Q592</f>
        <v>7938.200520919977</v>
      </c>
      <c r="R592" s="70">
        <f>+Outflows!R592+Fees!R592+'Ongoing Cash Flows'!R592+'Terminal Value'!R592</f>
        <v>1142.5931804696738</v>
      </c>
      <c r="S592" s="70">
        <f>+Outflows!S592+Fees!S592+'Ongoing Cash Flows'!S592+'Terminal Value'!S592</f>
        <v>0</v>
      </c>
      <c r="T592" s="70">
        <f>+Outflows!T592+Fees!T592+'Ongoing Cash Flows'!T592+'Terminal Value'!T592</f>
        <v>0</v>
      </c>
      <c r="U592" s="70">
        <f>+Outflows!U592+Fees!U592+'Ongoing Cash Flows'!U592+'Terminal Value'!U592</f>
        <v>0</v>
      </c>
      <c r="V592" s="70">
        <f>+Outflows!V592+Fees!V592+'Ongoing Cash Flows'!V592+'Terminal Value'!V592</f>
        <v>0</v>
      </c>
      <c r="W592" s="70">
        <f>+Outflows!W592+Fees!W592+'Ongoing Cash Flows'!W592+'Terminal Value'!W592</f>
        <v>0</v>
      </c>
      <c r="X592" s="70">
        <f>+Outflows!X592+Fees!X592+'Ongoing Cash Flows'!X592+'Terminal Value'!X592</f>
        <v>0</v>
      </c>
      <c r="Y592" s="70">
        <f>+Outflows!Y592+Fees!Y592+'Ongoing Cash Flows'!Y592+'Terminal Value'!Y592</f>
        <v>0</v>
      </c>
      <c r="Z592" s="70">
        <f>+Outflows!Z592+Fees!Z592+'Ongoing Cash Flows'!Z592+'Terminal Value'!Z592</f>
        <v>0</v>
      </c>
      <c r="AA592" s="70">
        <f>+Outflows!AA592+Fees!AA592+'Ongoing Cash Flows'!AA592+'Terminal Value'!AA592</f>
        <v>0</v>
      </c>
      <c r="AB592" s="70">
        <f>+Outflows!AB592+Fees!AB592+'Ongoing Cash Flows'!AB592+'Terminal Value'!AB592</f>
        <v>0</v>
      </c>
      <c r="AC592" s="70">
        <f>+Outflows!AC592+Fees!AC592+'Ongoing Cash Flows'!AC592+'Terminal Value'!AC592</f>
        <v>0</v>
      </c>
      <c r="AD592" s="70">
        <f>+Outflows!AD592+Fees!AD592+'Ongoing Cash Flows'!AD592+'Terminal Value'!AD592</f>
        <v>0</v>
      </c>
      <c r="AE592" s="70">
        <f>+Outflows!AE592+Fees!AE592+'Ongoing Cash Flows'!AE592+'Terminal Value'!AE592</f>
        <v>0</v>
      </c>
      <c r="AF592" s="70">
        <f>+Outflows!AF592+Fees!AF592+'Ongoing Cash Flows'!AF592+'Terminal Value'!AF592</f>
        <v>0</v>
      </c>
      <c r="AG592" s="70">
        <f>+Outflows!AG592+Fees!AG592+'Ongoing Cash Flows'!AG592+'Terminal Value'!AG592</f>
        <v>0</v>
      </c>
      <c r="AH592" s="70">
        <f>+Outflows!AH592+Fees!AH592+'Ongoing Cash Flows'!AH592+'Terminal Value'!AH592</f>
        <v>0</v>
      </c>
      <c r="AI592" s="70">
        <f>+Outflows!AI592+Fees!AI592+'Ongoing Cash Flows'!AI592+'Terminal Value'!AI592</f>
        <v>0</v>
      </c>
      <c r="AJ592" s="70">
        <f>+Outflows!AJ592+Fees!AJ592+'Ongoing Cash Flows'!AJ592+'Terminal Value'!AJ592</f>
        <v>0</v>
      </c>
      <c r="AK592" s="70"/>
      <c r="AL592" s="6"/>
      <c r="AM592" s="71"/>
      <c r="AN592" s="72">
        <f t="shared" si="36"/>
        <v>5.1410910487174985E-2</v>
      </c>
      <c r="AO592" s="70">
        <f t="shared" ca="1" si="37"/>
        <v>-4476.7662680347385</v>
      </c>
      <c r="AP592" s="166">
        <f t="shared" ca="1" si="38"/>
        <v>12805095.835270561</v>
      </c>
      <c r="AQ592" s="166">
        <f t="shared" ca="1" si="39"/>
        <v>0</v>
      </c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1"/>
      <c r="CM592" s="1"/>
      <c r="CN592" s="1"/>
      <c r="CO592" s="1"/>
      <c r="CP592" s="1"/>
    </row>
    <row r="593" spans="1:94" x14ac:dyDescent="0.2">
      <c r="A593" s="6">
        <v>591</v>
      </c>
      <c r="B593" s="70">
        <f>+Outflows!B593+Fees!B593+'Ongoing Cash Flows'!B593+'Terminal Value'!B593</f>
        <v>-99013.993601740338</v>
      </c>
      <c r="C593" s="70">
        <f>+Outflows!C593+Fees!C593+'Ongoing Cash Flows'!C593+'Terminal Value'!C593</f>
        <v>14111.18897236277</v>
      </c>
      <c r="D593" s="70">
        <f>+Outflows!D593+Fees!D593+'Ongoing Cash Flows'!D593+'Terminal Value'!D593</f>
        <v>12400.398912894405</v>
      </c>
      <c r="E593" s="70">
        <f>+Outflows!E593+Fees!E593+'Ongoing Cash Flows'!E593+'Terminal Value'!E593</f>
        <v>10429.981214827345</v>
      </c>
      <c r="F593" s="70">
        <f>+Outflows!F593+Fees!F593+'Ongoing Cash Flows'!F593+'Terminal Value'!F593</f>
        <v>9842.0666978070403</v>
      </c>
      <c r="G593" s="70">
        <f>+Outflows!G593+Fees!G593+'Ongoing Cash Flows'!G593+'Terminal Value'!G593</f>
        <v>9492.8685955458423</v>
      </c>
      <c r="H593" s="70">
        <f>+Outflows!H593+Fees!H593+'Ongoing Cash Flows'!H593+'Terminal Value'!H593</f>
        <v>8609.8298870429353</v>
      </c>
      <c r="I593" s="70">
        <f>+Outflows!I593+Fees!I593+'Ongoing Cash Flows'!I593+'Terminal Value'!I593</f>
        <v>8452.6481921960512</v>
      </c>
      <c r="J593" s="70">
        <f>+Outflows!J593+Fees!J593+'Ongoing Cash Flows'!J593+'Terminal Value'!J593</f>
        <v>8440.2139896610606</v>
      </c>
      <c r="K593" s="70">
        <f>+Outflows!K593+Fees!K593+'Ongoing Cash Flows'!K593+'Terminal Value'!K593</f>
        <v>8431.2564251212571</v>
      </c>
      <c r="L593" s="70">
        <f>+Outflows!L593+Fees!L593+'Ongoing Cash Flows'!L593+'Terminal Value'!L593</f>
        <v>8432.2860547806522</v>
      </c>
      <c r="M593" s="70">
        <f>+Outflows!M593+Fees!M593+'Ongoing Cash Flows'!M593+'Terminal Value'!M593</f>
        <v>8404.4777908184351</v>
      </c>
      <c r="N593" s="70">
        <f>+Outflows!N593+Fees!N593+'Ongoing Cash Flows'!N593+'Terminal Value'!N593</f>
        <v>8386.6333222487447</v>
      </c>
      <c r="O593" s="70">
        <f>+Outflows!O593+Fees!O593+'Ongoing Cash Flows'!O593+'Terminal Value'!O593</f>
        <v>8060.7074736865716</v>
      </c>
      <c r="P593" s="70">
        <f>+Outflows!P593+Fees!P593+'Ongoing Cash Flows'!P593+'Terminal Value'!P593</f>
        <v>7952.6508367229235</v>
      </c>
      <c r="Q593" s="70">
        <f>+Outflows!Q593+Fees!Q593+'Ongoing Cash Flows'!Q593+'Terminal Value'!Q593</f>
        <v>7924.2924288589757</v>
      </c>
      <c r="R593" s="70">
        <f>+Outflows!R593+Fees!R593+'Ongoing Cash Flows'!R593+'Terminal Value'!R593</f>
        <v>1135.650901014521</v>
      </c>
      <c r="S593" s="70">
        <f>+Outflows!S593+Fees!S593+'Ongoing Cash Flows'!S593+'Terminal Value'!S593</f>
        <v>0</v>
      </c>
      <c r="T593" s="70">
        <f>+Outflows!T593+Fees!T593+'Ongoing Cash Flows'!T593+'Terminal Value'!T593</f>
        <v>0</v>
      </c>
      <c r="U593" s="70">
        <f>+Outflows!U593+Fees!U593+'Ongoing Cash Flows'!U593+'Terminal Value'!U593</f>
        <v>0</v>
      </c>
      <c r="V593" s="70">
        <f>+Outflows!V593+Fees!V593+'Ongoing Cash Flows'!V593+'Terminal Value'!V593</f>
        <v>0</v>
      </c>
      <c r="W593" s="70">
        <f>+Outflows!W593+Fees!W593+'Ongoing Cash Flows'!W593+'Terminal Value'!W593</f>
        <v>0</v>
      </c>
      <c r="X593" s="70">
        <f>+Outflows!X593+Fees!X593+'Ongoing Cash Flows'!X593+'Terminal Value'!X593</f>
        <v>0</v>
      </c>
      <c r="Y593" s="70">
        <f>+Outflows!Y593+Fees!Y593+'Ongoing Cash Flows'!Y593+'Terminal Value'!Y593</f>
        <v>0</v>
      </c>
      <c r="Z593" s="70">
        <f>+Outflows!Z593+Fees!Z593+'Ongoing Cash Flows'!Z593+'Terminal Value'!Z593</f>
        <v>0</v>
      </c>
      <c r="AA593" s="70">
        <f>+Outflows!AA593+Fees!AA593+'Ongoing Cash Flows'!AA593+'Terminal Value'!AA593</f>
        <v>0</v>
      </c>
      <c r="AB593" s="70">
        <f>+Outflows!AB593+Fees!AB593+'Ongoing Cash Flows'!AB593+'Terminal Value'!AB593</f>
        <v>0</v>
      </c>
      <c r="AC593" s="70">
        <f>+Outflows!AC593+Fees!AC593+'Ongoing Cash Flows'!AC593+'Terminal Value'!AC593</f>
        <v>0</v>
      </c>
      <c r="AD593" s="70">
        <f>+Outflows!AD593+Fees!AD593+'Ongoing Cash Flows'!AD593+'Terminal Value'!AD593</f>
        <v>0</v>
      </c>
      <c r="AE593" s="70">
        <f>+Outflows!AE593+Fees!AE593+'Ongoing Cash Flows'!AE593+'Terminal Value'!AE593</f>
        <v>0</v>
      </c>
      <c r="AF593" s="70">
        <f>+Outflows!AF593+Fees!AF593+'Ongoing Cash Flows'!AF593+'Terminal Value'!AF593</f>
        <v>0</v>
      </c>
      <c r="AG593" s="70">
        <f>+Outflows!AG593+Fees!AG593+'Ongoing Cash Flows'!AG593+'Terminal Value'!AG593</f>
        <v>0</v>
      </c>
      <c r="AH593" s="70">
        <f>+Outflows!AH593+Fees!AH593+'Ongoing Cash Flows'!AH593+'Terminal Value'!AH593</f>
        <v>0</v>
      </c>
      <c r="AI593" s="70">
        <f>+Outflows!AI593+Fees!AI593+'Ongoing Cash Flows'!AI593+'Terminal Value'!AI593</f>
        <v>0</v>
      </c>
      <c r="AJ593" s="70">
        <f>+Outflows!AJ593+Fees!AJ593+'Ongoing Cash Flows'!AJ593+'Terminal Value'!AJ593</f>
        <v>0</v>
      </c>
      <c r="AK593" s="70"/>
      <c r="AL593" s="6"/>
      <c r="AM593" s="71"/>
      <c r="AN593" s="72">
        <f t="shared" si="36"/>
        <v>5.1896139979362488E-2</v>
      </c>
      <c r="AO593" s="70">
        <f t="shared" ca="1" si="37"/>
        <v>-4192.4343712667705</v>
      </c>
      <c r="AP593" s="166">
        <f t="shared" ca="1" si="38"/>
        <v>10851022.082946824</v>
      </c>
      <c r="AQ593" s="166">
        <f t="shared" ca="1" si="39"/>
        <v>0</v>
      </c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1"/>
      <c r="CM593" s="1"/>
      <c r="CN593" s="1"/>
      <c r="CO593" s="1"/>
      <c r="CP593" s="1"/>
    </row>
    <row r="594" spans="1:94" x14ac:dyDescent="0.2">
      <c r="A594" s="6">
        <v>592</v>
      </c>
      <c r="B594" s="70">
        <f>+Outflows!B594+Fees!B594+'Ongoing Cash Flows'!B594+'Terminal Value'!B594</f>
        <v>-85233.207149344118</v>
      </c>
      <c r="C594" s="70">
        <f>+Outflows!C594+Fees!C594+'Ongoing Cash Flows'!C594+'Terminal Value'!C594</f>
        <v>13959.349610664671</v>
      </c>
      <c r="D594" s="70">
        <f>+Outflows!D594+Fees!D594+'Ongoing Cash Flows'!D594+'Terminal Value'!D594</f>
        <v>11791.915187342236</v>
      </c>
      <c r="E594" s="70">
        <f>+Outflows!E594+Fees!E594+'Ongoing Cash Flows'!E594+'Terminal Value'!E594</f>
        <v>9846.4436078611579</v>
      </c>
      <c r="F594" s="70">
        <f>+Outflows!F594+Fees!F594+'Ongoing Cash Flows'!F594+'Terminal Value'!F594</f>
        <v>9529.0327453929058</v>
      </c>
      <c r="G594" s="70">
        <f>+Outflows!G594+Fees!G594+'Ongoing Cash Flows'!G594+'Terminal Value'!G594</f>
        <v>9156.4139341019363</v>
      </c>
      <c r="H594" s="70">
        <f>+Outflows!H594+Fees!H594+'Ongoing Cash Flows'!H594+'Terminal Value'!H594</f>
        <v>8276.0283702042452</v>
      </c>
      <c r="I594" s="70">
        <f>+Outflows!I594+Fees!I594+'Ongoing Cash Flows'!I594+'Terminal Value'!I594</f>
        <v>8136.5279756072432</v>
      </c>
      <c r="J594" s="70">
        <f>+Outflows!J594+Fees!J594+'Ongoing Cash Flows'!J594+'Terminal Value'!J594</f>
        <v>8124.0937730722535</v>
      </c>
      <c r="K594" s="70">
        <f>+Outflows!K594+Fees!K594+'Ongoing Cash Flows'!K594+'Terminal Value'!K594</f>
        <v>8114.6004115551805</v>
      </c>
      <c r="L594" s="70">
        <f>+Outflows!L594+Fees!L594+'Ongoing Cash Flows'!L594+'Terminal Value'!L594</f>
        <v>8116.1658381918442</v>
      </c>
      <c r="M594" s="70">
        <f>+Outflows!M594+Fees!M594+'Ongoing Cash Flows'!M594+'Terminal Value'!M594</f>
        <v>8087.8217772523585</v>
      </c>
      <c r="N594" s="70">
        <f>+Outflows!N594+Fees!N594+'Ongoing Cash Flows'!N594+'Terminal Value'!N594</f>
        <v>8070.5131056599366</v>
      </c>
      <c r="O594" s="70">
        <f>+Outflows!O594+Fees!O594+'Ongoing Cash Flows'!O594+'Terminal Value'!O594</f>
        <v>7744.051460120495</v>
      </c>
      <c r="P594" s="70">
        <f>+Outflows!P594+Fees!P594+'Ongoing Cash Flows'!P594+'Terminal Value'!P594</f>
        <v>7636.5306201341155</v>
      </c>
      <c r="Q594" s="70">
        <f>+Outflows!Q594+Fees!Q594+'Ongoing Cash Flows'!Q594+'Terminal Value'!Q594</f>
        <v>7607.6364152928991</v>
      </c>
      <c r="R594" s="70">
        <f>+Outflows!R594+Fees!R594+'Ongoing Cash Flows'!R594+'Terminal Value'!R594</f>
        <v>977.59079272011707</v>
      </c>
      <c r="S594" s="70">
        <f>+Outflows!S594+Fees!S594+'Ongoing Cash Flows'!S594+'Terminal Value'!S594</f>
        <v>0</v>
      </c>
      <c r="T594" s="70">
        <f>+Outflows!T594+Fees!T594+'Ongoing Cash Flows'!T594+'Terminal Value'!T594</f>
        <v>0</v>
      </c>
      <c r="U594" s="70">
        <f>+Outflows!U594+Fees!U594+'Ongoing Cash Flows'!U594+'Terminal Value'!U594</f>
        <v>0</v>
      </c>
      <c r="V594" s="70">
        <f>+Outflows!V594+Fees!V594+'Ongoing Cash Flows'!V594+'Terminal Value'!V594</f>
        <v>0</v>
      </c>
      <c r="W594" s="70">
        <f>+Outflows!W594+Fees!W594+'Ongoing Cash Flows'!W594+'Terminal Value'!W594</f>
        <v>0</v>
      </c>
      <c r="X594" s="70">
        <f>+Outflows!X594+Fees!X594+'Ongoing Cash Flows'!X594+'Terminal Value'!X594</f>
        <v>0</v>
      </c>
      <c r="Y594" s="70">
        <f>+Outflows!Y594+Fees!Y594+'Ongoing Cash Flows'!Y594+'Terminal Value'!Y594</f>
        <v>0</v>
      </c>
      <c r="Z594" s="70">
        <f>+Outflows!Z594+Fees!Z594+'Ongoing Cash Flows'!Z594+'Terminal Value'!Z594</f>
        <v>0</v>
      </c>
      <c r="AA594" s="70">
        <f>+Outflows!AA594+Fees!AA594+'Ongoing Cash Flows'!AA594+'Terminal Value'!AA594</f>
        <v>0</v>
      </c>
      <c r="AB594" s="70">
        <f>+Outflows!AB594+Fees!AB594+'Ongoing Cash Flows'!AB594+'Terminal Value'!AB594</f>
        <v>0</v>
      </c>
      <c r="AC594" s="70">
        <f>+Outflows!AC594+Fees!AC594+'Ongoing Cash Flows'!AC594+'Terminal Value'!AC594</f>
        <v>0</v>
      </c>
      <c r="AD594" s="70">
        <f>+Outflows!AD594+Fees!AD594+'Ongoing Cash Flows'!AD594+'Terminal Value'!AD594</f>
        <v>0</v>
      </c>
      <c r="AE594" s="70">
        <f>+Outflows!AE594+Fees!AE594+'Ongoing Cash Flows'!AE594+'Terminal Value'!AE594</f>
        <v>0</v>
      </c>
      <c r="AF594" s="70">
        <f>+Outflows!AF594+Fees!AF594+'Ongoing Cash Flows'!AF594+'Terminal Value'!AF594</f>
        <v>0</v>
      </c>
      <c r="AG594" s="70">
        <f>+Outflows!AG594+Fees!AG594+'Ongoing Cash Flows'!AG594+'Terminal Value'!AG594</f>
        <v>0</v>
      </c>
      <c r="AH594" s="70">
        <f>+Outflows!AH594+Fees!AH594+'Ongoing Cash Flows'!AH594+'Terminal Value'!AH594</f>
        <v>0</v>
      </c>
      <c r="AI594" s="70">
        <f>+Outflows!AI594+Fees!AI594+'Ongoing Cash Flows'!AI594+'Terminal Value'!AI594</f>
        <v>0</v>
      </c>
      <c r="AJ594" s="70">
        <f>+Outflows!AJ594+Fees!AJ594+'Ongoing Cash Flows'!AJ594+'Terminal Value'!AJ594</f>
        <v>0</v>
      </c>
      <c r="AK594" s="70"/>
      <c r="AL594" s="6"/>
      <c r="AM594" s="71"/>
      <c r="AN594" s="72">
        <f t="shared" si="36"/>
        <v>7.0949396491050726E-2</v>
      </c>
      <c r="AO594" s="70">
        <f t="shared" ca="1" si="37"/>
        <v>5406.0896954399923</v>
      </c>
      <c r="AP594" s="166">
        <f t="shared" ca="1" si="38"/>
        <v>0</v>
      </c>
      <c r="AQ594" s="166">
        <f t="shared" ca="1" si="39"/>
        <v>39745902.002135277</v>
      </c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1"/>
      <c r="CM594" s="1"/>
      <c r="CN594" s="1"/>
      <c r="CO594" s="1"/>
      <c r="CP594" s="1"/>
    </row>
    <row r="595" spans="1:94" x14ac:dyDescent="0.2">
      <c r="A595" s="6">
        <v>593</v>
      </c>
      <c r="B595" s="70">
        <f>+Outflows!B595+Fees!B595+'Ongoing Cash Flows'!B595+'Terminal Value'!B595</f>
        <v>-87081.429471532552</v>
      </c>
      <c r="C595" s="70">
        <f>+Outflows!C595+Fees!C595+'Ongoing Cash Flows'!C595+'Terminal Value'!C595</f>
        <v>14075.347732589807</v>
      </c>
      <c r="D595" s="70">
        <f>+Outflows!D595+Fees!D595+'Ongoing Cash Flows'!D595+'Terminal Value'!D595</f>
        <v>11903.23970646606</v>
      </c>
      <c r="E595" s="70">
        <f>+Outflows!E595+Fees!E595+'Ongoing Cash Flows'!E595+'Terminal Value'!E595</f>
        <v>9910.1832752137288</v>
      </c>
      <c r="F595" s="70">
        <f>+Outflows!F595+Fees!F595+'Ongoing Cash Flows'!F595+'Terminal Value'!F595</f>
        <v>9498.6145317516239</v>
      </c>
      <c r="G595" s="70">
        <f>+Outflows!G595+Fees!G595+'Ongoing Cash Flows'!G595+'Terminal Value'!G595</f>
        <v>9257.9373795692372</v>
      </c>
      <c r="H595" s="70">
        <f>+Outflows!H595+Fees!H595+'Ongoing Cash Flows'!H595+'Terminal Value'!H595</f>
        <v>8320.796454865651</v>
      </c>
      <c r="I595" s="70">
        <f>+Outflows!I595+Fees!I595+'Ongoing Cash Flows'!I595+'Terminal Value'!I595</f>
        <v>8178.924717100389</v>
      </c>
      <c r="J595" s="70">
        <f>+Outflows!J595+Fees!J595+'Ongoing Cash Flows'!J595+'Terminal Value'!J595</f>
        <v>8166.4905145653993</v>
      </c>
      <c r="K595" s="70">
        <f>+Outflows!K595+Fees!K595+'Ongoing Cash Flows'!K595+'Terminal Value'!K595</f>
        <v>8157.0690119322126</v>
      </c>
      <c r="L595" s="70">
        <f>+Outflows!L595+Fees!L595+'Ongoing Cash Flows'!L595+'Terminal Value'!L595</f>
        <v>8158.562579684989</v>
      </c>
      <c r="M595" s="70">
        <f>+Outflows!M595+Fees!M595+'Ongoing Cash Flows'!M595+'Terminal Value'!M595</f>
        <v>8130.2903776293897</v>
      </c>
      <c r="N595" s="70">
        <f>+Outflows!N595+Fees!N595+'Ongoing Cash Flows'!N595+'Terminal Value'!N595</f>
        <v>8112.9098471530815</v>
      </c>
      <c r="O595" s="70">
        <f>+Outflows!O595+Fees!O595+'Ongoing Cash Flows'!O595+'Terminal Value'!O595</f>
        <v>7786.5200604975271</v>
      </c>
      <c r="P595" s="70">
        <f>+Outflows!P595+Fees!P595+'Ongoing Cash Flows'!P595+'Terminal Value'!P595</f>
        <v>7678.9273616272603</v>
      </c>
      <c r="Q595" s="70">
        <f>+Outflows!Q595+Fees!Q595+'Ongoing Cash Flows'!Q595+'Terminal Value'!Q595</f>
        <v>7650.1050156699312</v>
      </c>
      <c r="R595" s="70">
        <f>+Outflows!R595+Fees!R595+'Ongoing Cash Flows'!R595+'Terminal Value'!R595</f>
        <v>998.78916346668973</v>
      </c>
      <c r="S595" s="70">
        <f>+Outflows!S595+Fees!S595+'Ongoing Cash Flows'!S595+'Terminal Value'!S595</f>
        <v>0</v>
      </c>
      <c r="T595" s="70">
        <f>+Outflows!T595+Fees!T595+'Ongoing Cash Flows'!T595+'Terminal Value'!T595</f>
        <v>0</v>
      </c>
      <c r="U595" s="70">
        <f>+Outflows!U595+Fees!U595+'Ongoing Cash Flows'!U595+'Terminal Value'!U595</f>
        <v>0</v>
      </c>
      <c r="V595" s="70">
        <f>+Outflows!V595+Fees!V595+'Ongoing Cash Flows'!V595+'Terminal Value'!V595</f>
        <v>0</v>
      </c>
      <c r="W595" s="70">
        <f>+Outflows!W595+Fees!W595+'Ongoing Cash Flows'!W595+'Terminal Value'!W595</f>
        <v>0</v>
      </c>
      <c r="X595" s="70">
        <f>+Outflows!X595+Fees!X595+'Ongoing Cash Flows'!X595+'Terminal Value'!X595</f>
        <v>0</v>
      </c>
      <c r="Y595" s="70">
        <f>+Outflows!Y595+Fees!Y595+'Ongoing Cash Flows'!Y595+'Terminal Value'!Y595</f>
        <v>0</v>
      </c>
      <c r="Z595" s="70">
        <f>+Outflows!Z595+Fees!Z595+'Ongoing Cash Flows'!Z595+'Terminal Value'!Z595</f>
        <v>0</v>
      </c>
      <c r="AA595" s="70">
        <f>+Outflows!AA595+Fees!AA595+'Ongoing Cash Flows'!AA595+'Terminal Value'!AA595</f>
        <v>0</v>
      </c>
      <c r="AB595" s="70">
        <f>+Outflows!AB595+Fees!AB595+'Ongoing Cash Flows'!AB595+'Terminal Value'!AB595</f>
        <v>0</v>
      </c>
      <c r="AC595" s="70">
        <f>+Outflows!AC595+Fees!AC595+'Ongoing Cash Flows'!AC595+'Terminal Value'!AC595</f>
        <v>0</v>
      </c>
      <c r="AD595" s="70">
        <f>+Outflows!AD595+Fees!AD595+'Ongoing Cash Flows'!AD595+'Terminal Value'!AD595</f>
        <v>0</v>
      </c>
      <c r="AE595" s="70">
        <f>+Outflows!AE595+Fees!AE595+'Ongoing Cash Flows'!AE595+'Terminal Value'!AE595</f>
        <v>0</v>
      </c>
      <c r="AF595" s="70">
        <f>+Outflows!AF595+Fees!AF595+'Ongoing Cash Flows'!AF595+'Terminal Value'!AF595</f>
        <v>0</v>
      </c>
      <c r="AG595" s="70">
        <f>+Outflows!AG595+Fees!AG595+'Ongoing Cash Flows'!AG595+'Terminal Value'!AG595</f>
        <v>0</v>
      </c>
      <c r="AH595" s="70">
        <f>+Outflows!AH595+Fees!AH595+'Ongoing Cash Flows'!AH595+'Terminal Value'!AH595</f>
        <v>0</v>
      </c>
      <c r="AI595" s="70">
        <f>+Outflows!AI595+Fees!AI595+'Ongoing Cash Flows'!AI595+'Terminal Value'!AI595</f>
        <v>0</v>
      </c>
      <c r="AJ595" s="70">
        <f>+Outflows!AJ595+Fees!AJ595+'Ongoing Cash Flows'!AJ595+'Terminal Value'!AJ595</f>
        <v>0</v>
      </c>
      <c r="AK595" s="70"/>
      <c r="AL595" s="6"/>
      <c r="AM595" s="71"/>
      <c r="AN595" s="72">
        <f t="shared" si="36"/>
        <v>6.8263843655586257E-2</v>
      </c>
      <c r="AO595" s="70">
        <f t="shared" ca="1" si="37"/>
        <v>4202.0885785592172</v>
      </c>
      <c r="AP595" s="166">
        <f t="shared" ca="1" si="38"/>
        <v>0</v>
      </c>
      <c r="AQ595" s="166">
        <f t="shared" ca="1" si="39"/>
        <v>26014426.874425933</v>
      </c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1"/>
      <c r="CM595" s="1"/>
      <c r="CN595" s="1"/>
      <c r="CO595" s="1"/>
      <c r="CP595" s="1"/>
    </row>
    <row r="596" spans="1:94" x14ac:dyDescent="0.2">
      <c r="A596" s="6">
        <v>594</v>
      </c>
      <c r="B596" s="70">
        <f>+Outflows!B596+Fees!B596+'Ongoing Cash Flows'!B596+'Terminal Value'!B596</f>
        <v>-90222.824284994422</v>
      </c>
      <c r="C596" s="70">
        <f>+Outflows!C596+Fees!C596+'Ongoing Cash Flows'!C596+'Terminal Value'!C596</f>
        <v>14074.048964875743</v>
      </c>
      <c r="D596" s="70">
        <f>+Outflows!D596+Fees!D596+'Ongoing Cash Flows'!D596+'Terminal Value'!D596</f>
        <v>11940.90276858065</v>
      </c>
      <c r="E596" s="70">
        <f>+Outflows!E596+Fees!E596+'Ongoing Cash Flows'!E596+'Terminal Value'!E596</f>
        <v>9903.0558565261363</v>
      </c>
      <c r="F596" s="70">
        <f>+Outflows!F596+Fees!F596+'Ongoing Cash Flows'!F596+'Terminal Value'!F596</f>
        <v>9496.4171273462161</v>
      </c>
      <c r="G596" s="70">
        <f>+Outflows!G596+Fees!G596+'Ongoing Cash Flows'!G596+'Terminal Value'!G596</f>
        <v>9342.7222033627386</v>
      </c>
      <c r="H596" s="70">
        <f>+Outflows!H596+Fees!H596+'Ongoing Cash Flows'!H596+'Terminal Value'!H596</f>
        <v>8396.8880739720789</v>
      </c>
      <c r="I596" s="70">
        <f>+Outflows!I596+Fees!I596+'Ongoing Cash Flows'!I596+'Terminal Value'!I596</f>
        <v>8250.985801005354</v>
      </c>
      <c r="J596" s="70">
        <f>+Outflows!J596+Fees!J596+'Ongoing Cash Flows'!J596+'Terminal Value'!J596</f>
        <v>8238.5515984703634</v>
      </c>
      <c r="K596" s="70">
        <f>+Outflows!K596+Fees!K596+'Ongoing Cash Flows'!K596+'Terminal Value'!K596</f>
        <v>8229.2522332675253</v>
      </c>
      <c r="L596" s="70">
        <f>+Outflows!L596+Fees!L596+'Ongoing Cash Flows'!L596+'Terminal Value'!L596</f>
        <v>8230.6236635899531</v>
      </c>
      <c r="M596" s="70">
        <f>+Outflows!M596+Fees!M596+'Ongoing Cash Flows'!M596+'Terminal Value'!M596</f>
        <v>8202.4735989647015</v>
      </c>
      <c r="N596" s="70">
        <f>+Outflows!N596+Fees!N596+'Ongoing Cash Flows'!N596+'Terminal Value'!N596</f>
        <v>8184.9709310580465</v>
      </c>
      <c r="O596" s="70">
        <f>+Outflows!O596+Fees!O596+'Ongoing Cash Flows'!O596+'Terminal Value'!O596</f>
        <v>7858.7032818328389</v>
      </c>
      <c r="P596" s="70">
        <f>+Outflows!P596+Fees!P596+'Ongoing Cash Flows'!P596+'Terminal Value'!P596</f>
        <v>7750.9884455322253</v>
      </c>
      <c r="Q596" s="70">
        <f>+Outflows!Q596+Fees!Q596+'Ongoing Cash Flows'!Q596+'Terminal Value'!Q596</f>
        <v>7722.288237005243</v>
      </c>
      <c r="R596" s="70">
        <f>+Outflows!R596+Fees!R596+'Ongoing Cash Flows'!R596+'Terminal Value'!R596</f>
        <v>1034.8197054191719</v>
      </c>
      <c r="S596" s="70">
        <f>+Outflows!S596+Fees!S596+'Ongoing Cash Flows'!S596+'Terminal Value'!S596</f>
        <v>0</v>
      </c>
      <c r="T596" s="70">
        <f>+Outflows!T596+Fees!T596+'Ongoing Cash Flows'!T596+'Terminal Value'!T596</f>
        <v>0</v>
      </c>
      <c r="U596" s="70">
        <f>+Outflows!U596+Fees!U596+'Ongoing Cash Flows'!U596+'Terminal Value'!U596</f>
        <v>0</v>
      </c>
      <c r="V596" s="70">
        <f>+Outflows!V596+Fees!V596+'Ongoing Cash Flows'!V596+'Terminal Value'!V596</f>
        <v>0</v>
      </c>
      <c r="W596" s="70">
        <f>+Outflows!W596+Fees!W596+'Ongoing Cash Flows'!W596+'Terminal Value'!W596</f>
        <v>0</v>
      </c>
      <c r="X596" s="70">
        <f>+Outflows!X596+Fees!X596+'Ongoing Cash Flows'!X596+'Terminal Value'!X596</f>
        <v>0</v>
      </c>
      <c r="Y596" s="70">
        <f>+Outflows!Y596+Fees!Y596+'Ongoing Cash Flows'!Y596+'Terminal Value'!Y596</f>
        <v>0</v>
      </c>
      <c r="Z596" s="70">
        <f>+Outflows!Z596+Fees!Z596+'Ongoing Cash Flows'!Z596+'Terminal Value'!Z596</f>
        <v>0</v>
      </c>
      <c r="AA596" s="70">
        <f>+Outflows!AA596+Fees!AA596+'Ongoing Cash Flows'!AA596+'Terminal Value'!AA596</f>
        <v>0</v>
      </c>
      <c r="AB596" s="70">
        <f>+Outflows!AB596+Fees!AB596+'Ongoing Cash Flows'!AB596+'Terminal Value'!AB596</f>
        <v>0</v>
      </c>
      <c r="AC596" s="70">
        <f>+Outflows!AC596+Fees!AC596+'Ongoing Cash Flows'!AC596+'Terminal Value'!AC596</f>
        <v>0</v>
      </c>
      <c r="AD596" s="70">
        <f>+Outflows!AD596+Fees!AD596+'Ongoing Cash Flows'!AD596+'Terminal Value'!AD596</f>
        <v>0</v>
      </c>
      <c r="AE596" s="70">
        <f>+Outflows!AE596+Fees!AE596+'Ongoing Cash Flows'!AE596+'Terminal Value'!AE596</f>
        <v>0</v>
      </c>
      <c r="AF596" s="70">
        <f>+Outflows!AF596+Fees!AF596+'Ongoing Cash Flows'!AF596+'Terminal Value'!AF596</f>
        <v>0</v>
      </c>
      <c r="AG596" s="70">
        <f>+Outflows!AG596+Fees!AG596+'Ongoing Cash Flows'!AG596+'Terminal Value'!AG596</f>
        <v>0</v>
      </c>
      <c r="AH596" s="70">
        <f>+Outflows!AH596+Fees!AH596+'Ongoing Cash Flows'!AH596+'Terminal Value'!AH596</f>
        <v>0</v>
      </c>
      <c r="AI596" s="70">
        <f>+Outflows!AI596+Fees!AI596+'Ongoing Cash Flows'!AI596+'Terminal Value'!AI596</f>
        <v>0</v>
      </c>
      <c r="AJ596" s="70">
        <f>+Outflows!AJ596+Fees!AJ596+'Ongoing Cash Flows'!AJ596+'Terminal Value'!AJ596</f>
        <v>0</v>
      </c>
      <c r="AK596" s="70"/>
      <c r="AL596" s="6"/>
      <c r="AM596" s="71"/>
      <c r="AN596" s="72">
        <f t="shared" si="36"/>
        <v>6.3075640797615032E-2</v>
      </c>
      <c r="AO596" s="70">
        <f t="shared" ca="1" si="37"/>
        <v>1738.9203804226649</v>
      </c>
      <c r="AP596" s="166">
        <f t="shared" ca="1" si="38"/>
        <v>0</v>
      </c>
      <c r="AQ596" s="166">
        <f t="shared" ca="1" si="39"/>
        <v>6955170.8507689834</v>
      </c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1"/>
      <c r="CM596" s="1"/>
      <c r="CN596" s="1"/>
      <c r="CO596" s="1"/>
      <c r="CP596" s="1"/>
    </row>
    <row r="597" spans="1:94" x14ac:dyDescent="0.2">
      <c r="A597" s="6">
        <v>595</v>
      </c>
      <c r="B597" s="70">
        <f>+Outflows!B597+Fees!B597+'Ongoing Cash Flows'!B597+'Terminal Value'!B597</f>
        <v>-89678.009208002128</v>
      </c>
      <c r="C597" s="70">
        <f>+Outflows!C597+Fees!C597+'Ongoing Cash Flows'!C597+'Terminal Value'!C597</f>
        <v>14099.683552504845</v>
      </c>
      <c r="D597" s="70">
        <f>+Outflows!D597+Fees!D597+'Ongoing Cash Flows'!D597+'Terminal Value'!D597</f>
        <v>11981.179725567947</v>
      </c>
      <c r="E597" s="70">
        <f>+Outflows!E597+Fees!E597+'Ongoing Cash Flows'!E597+'Terminal Value'!E597</f>
        <v>9976.5221735418563</v>
      </c>
      <c r="F597" s="70">
        <f>+Outflows!F597+Fees!F597+'Ongoing Cash Flows'!F597+'Terminal Value'!F597</f>
        <v>9589.1927233127408</v>
      </c>
      <c r="G597" s="70">
        <f>+Outflows!G597+Fees!G597+'Ongoing Cash Flows'!G597+'Terminal Value'!G597</f>
        <v>9307.0590099547007</v>
      </c>
      <c r="H597" s="70">
        <f>+Outflows!H597+Fees!H597+'Ongoing Cash Flows'!H597+'Terminal Value'!H597</f>
        <v>8383.6914324215541</v>
      </c>
      <c r="I597" s="70">
        <f>+Outflows!I597+Fees!I597+'Ongoing Cash Flows'!I597+'Terminal Value'!I597</f>
        <v>8238.4881789912106</v>
      </c>
      <c r="J597" s="70">
        <f>+Outflows!J597+Fees!J597+'Ongoing Cash Flows'!J597+'Terminal Value'!J597</f>
        <v>8226.0539764562218</v>
      </c>
      <c r="K597" s="70">
        <f>+Outflows!K597+Fees!K597+'Ongoing Cash Flows'!K597+'Terminal Value'!K597</f>
        <v>8216.7334288431884</v>
      </c>
      <c r="L597" s="70">
        <f>+Outflows!L597+Fees!L597+'Ongoing Cash Flows'!L597+'Terminal Value'!L597</f>
        <v>8218.1260415758115</v>
      </c>
      <c r="M597" s="70">
        <f>+Outflows!M597+Fees!M597+'Ongoing Cash Flows'!M597+'Terminal Value'!M597</f>
        <v>8189.9547945403665</v>
      </c>
      <c r="N597" s="70">
        <f>+Outflows!N597+Fees!N597+'Ongoing Cash Flows'!N597+'Terminal Value'!N597</f>
        <v>8172.4733090439049</v>
      </c>
      <c r="O597" s="70">
        <f>+Outflows!O597+Fees!O597+'Ongoing Cash Flows'!O597+'Terminal Value'!O597</f>
        <v>7846.1844774085039</v>
      </c>
      <c r="P597" s="70">
        <f>+Outflows!P597+Fees!P597+'Ongoing Cash Flows'!P597+'Terminal Value'!P597</f>
        <v>7738.4908235180837</v>
      </c>
      <c r="Q597" s="70">
        <f>+Outflows!Q597+Fees!Q597+'Ongoing Cash Flows'!Q597+'Terminal Value'!Q597</f>
        <v>7709.769432580908</v>
      </c>
      <c r="R597" s="70">
        <f>+Outflows!R597+Fees!R597+'Ongoing Cash Flows'!R597+'Terminal Value'!R597</f>
        <v>1028.5708944121011</v>
      </c>
      <c r="S597" s="70">
        <f>+Outflows!S597+Fees!S597+'Ongoing Cash Flows'!S597+'Terminal Value'!S597</f>
        <v>0</v>
      </c>
      <c r="T597" s="70">
        <f>+Outflows!T597+Fees!T597+'Ongoing Cash Flows'!T597+'Terminal Value'!T597</f>
        <v>0</v>
      </c>
      <c r="U597" s="70">
        <f>+Outflows!U597+Fees!U597+'Ongoing Cash Flows'!U597+'Terminal Value'!U597</f>
        <v>0</v>
      </c>
      <c r="V597" s="70">
        <f>+Outflows!V597+Fees!V597+'Ongoing Cash Flows'!V597+'Terminal Value'!V597</f>
        <v>0</v>
      </c>
      <c r="W597" s="70">
        <f>+Outflows!W597+Fees!W597+'Ongoing Cash Flows'!W597+'Terminal Value'!W597</f>
        <v>0</v>
      </c>
      <c r="X597" s="70">
        <f>+Outflows!X597+Fees!X597+'Ongoing Cash Flows'!X597+'Terminal Value'!X597</f>
        <v>0</v>
      </c>
      <c r="Y597" s="70">
        <f>+Outflows!Y597+Fees!Y597+'Ongoing Cash Flows'!Y597+'Terminal Value'!Y597</f>
        <v>0</v>
      </c>
      <c r="Z597" s="70">
        <f>+Outflows!Z597+Fees!Z597+'Ongoing Cash Flows'!Z597+'Terminal Value'!Z597</f>
        <v>0</v>
      </c>
      <c r="AA597" s="70">
        <f>+Outflows!AA597+Fees!AA597+'Ongoing Cash Flows'!AA597+'Terminal Value'!AA597</f>
        <v>0</v>
      </c>
      <c r="AB597" s="70">
        <f>+Outflows!AB597+Fees!AB597+'Ongoing Cash Flows'!AB597+'Terminal Value'!AB597</f>
        <v>0</v>
      </c>
      <c r="AC597" s="70">
        <f>+Outflows!AC597+Fees!AC597+'Ongoing Cash Flows'!AC597+'Terminal Value'!AC597</f>
        <v>0</v>
      </c>
      <c r="AD597" s="70">
        <f>+Outflows!AD597+Fees!AD597+'Ongoing Cash Flows'!AD597+'Terminal Value'!AD597</f>
        <v>0</v>
      </c>
      <c r="AE597" s="70">
        <f>+Outflows!AE597+Fees!AE597+'Ongoing Cash Flows'!AE597+'Terminal Value'!AE597</f>
        <v>0</v>
      </c>
      <c r="AF597" s="70">
        <f>+Outflows!AF597+Fees!AF597+'Ongoing Cash Flows'!AF597+'Terminal Value'!AF597</f>
        <v>0</v>
      </c>
      <c r="AG597" s="70">
        <f>+Outflows!AG597+Fees!AG597+'Ongoing Cash Flows'!AG597+'Terminal Value'!AG597</f>
        <v>0</v>
      </c>
      <c r="AH597" s="70">
        <f>+Outflows!AH597+Fees!AH597+'Ongoing Cash Flows'!AH597+'Terminal Value'!AH597</f>
        <v>0</v>
      </c>
      <c r="AI597" s="70">
        <f>+Outflows!AI597+Fees!AI597+'Ongoing Cash Flows'!AI597+'Terminal Value'!AI597</f>
        <v>0</v>
      </c>
      <c r="AJ597" s="70">
        <f>+Outflows!AJ597+Fees!AJ597+'Ongoing Cash Flows'!AJ597+'Terminal Value'!AJ597</f>
        <v>0</v>
      </c>
      <c r="AK597" s="70"/>
      <c r="AL597" s="6"/>
      <c r="AM597" s="71"/>
      <c r="AN597" s="72">
        <f t="shared" si="36"/>
        <v>6.4299419522285448E-2</v>
      </c>
      <c r="AO597" s="70">
        <f t="shared" ca="1" si="37"/>
        <v>2338.3145379278594</v>
      </c>
      <c r="AP597" s="166">
        <f t="shared" ca="1" si="38"/>
        <v>0</v>
      </c>
      <c r="AQ597" s="166">
        <f t="shared" ca="1" si="39"/>
        <v>10475967.620281886</v>
      </c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1"/>
      <c r="CM597" s="1"/>
      <c r="CN597" s="1"/>
      <c r="CO597" s="1"/>
      <c r="CP597" s="1"/>
    </row>
    <row r="598" spans="1:94" x14ac:dyDescent="0.2">
      <c r="A598" s="6">
        <v>596</v>
      </c>
      <c r="B598" s="70">
        <f>+Outflows!B598+Fees!B598+'Ongoing Cash Flows'!B598+'Terminal Value'!B598</f>
        <v>-91057.645982391041</v>
      </c>
      <c r="C598" s="70">
        <f>+Outflows!C598+Fees!C598+'Ongoing Cash Flows'!C598+'Terminal Value'!C598</f>
        <v>14134.685814413471</v>
      </c>
      <c r="D598" s="70">
        <f>+Outflows!D598+Fees!D598+'Ongoing Cash Flows'!D598+'Terminal Value'!D598</f>
        <v>12087.360191770274</v>
      </c>
      <c r="E598" s="70">
        <f>+Outflows!E598+Fees!E598+'Ongoing Cash Flows'!E598+'Terminal Value'!E598</f>
        <v>10113.538804698888</v>
      </c>
      <c r="F598" s="70">
        <f>+Outflows!F598+Fees!F598+'Ongoing Cash Flows'!F598+'Terminal Value'!F598</f>
        <v>9691.8838907856243</v>
      </c>
      <c r="G598" s="70">
        <f>+Outflows!G598+Fees!G598+'Ongoing Cash Flows'!G598+'Terminal Value'!G598</f>
        <v>9429.4772660003691</v>
      </c>
      <c r="H598" s="70">
        <f>+Outflows!H598+Fees!H598+'Ongoing Cash Flows'!H598+'Terminal Value'!H598</f>
        <v>8417.1093254836269</v>
      </c>
      <c r="I598" s="70">
        <f>+Outflows!I598+Fees!I598+'Ongoing Cash Flows'!I598+'Terminal Value'!I598</f>
        <v>8270.1359428862743</v>
      </c>
      <c r="J598" s="70">
        <f>+Outflows!J598+Fees!J598+'Ongoing Cash Flows'!J598+'Terminal Value'!J598</f>
        <v>8257.7017403512837</v>
      </c>
      <c r="K598" s="70">
        <f>+Outflows!K598+Fees!K598+'Ongoing Cash Flows'!K598+'Terminal Value'!K598</f>
        <v>8248.4348330160392</v>
      </c>
      <c r="L598" s="70">
        <f>+Outflows!L598+Fees!L598+'Ongoing Cash Flows'!L598+'Terminal Value'!L598</f>
        <v>8249.7738054708734</v>
      </c>
      <c r="M598" s="70">
        <f>+Outflows!M598+Fees!M598+'Ongoing Cash Flows'!M598+'Terminal Value'!M598</f>
        <v>8221.6561987132172</v>
      </c>
      <c r="N598" s="70">
        <f>+Outflows!N598+Fees!N598+'Ongoing Cash Flows'!N598+'Terminal Value'!N598</f>
        <v>8204.1210729389677</v>
      </c>
      <c r="O598" s="70">
        <f>+Outflows!O598+Fees!O598+'Ongoing Cash Flows'!O598+'Terminal Value'!O598</f>
        <v>7877.8858815813546</v>
      </c>
      <c r="P598" s="70">
        <f>+Outflows!P598+Fees!P598+'Ongoing Cash Flows'!P598+'Terminal Value'!P598</f>
        <v>7770.1385874131456</v>
      </c>
      <c r="Q598" s="70">
        <f>+Outflows!Q598+Fees!Q598+'Ongoing Cash Flows'!Q598+'Terminal Value'!Q598</f>
        <v>7741.4708367537578</v>
      </c>
      <c r="R598" s="70">
        <f>+Outflows!R598+Fees!R598+'Ongoing Cash Flows'!R598+'Terminal Value'!R598</f>
        <v>1044.394776359632</v>
      </c>
      <c r="S598" s="70">
        <f>+Outflows!S598+Fees!S598+'Ongoing Cash Flows'!S598+'Terminal Value'!S598</f>
        <v>0</v>
      </c>
      <c r="T598" s="70">
        <f>+Outflows!T598+Fees!T598+'Ongoing Cash Flows'!T598+'Terminal Value'!T598</f>
        <v>0</v>
      </c>
      <c r="U598" s="70">
        <f>+Outflows!U598+Fees!U598+'Ongoing Cash Flows'!U598+'Terminal Value'!U598</f>
        <v>0</v>
      </c>
      <c r="V598" s="70">
        <f>+Outflows!V598+Fees!V598+'Ongoing Cash Flows'!V598+'Terminal Value'!V598</f>
        <v>0</v>
      </c>
      <c r="W598" s="70">
        <f>+Outflows!W598+Fees!W598+'Ongoing Cash Flows'!W598+'Terminal Value'!W598</f>
        <v>0</v>
      </c>
      <c r="X598" s="70">
        <f>+Outflows!X598+Fees!X598+'Ongoing Cash Flows'!X598+'Terminal Value'!X598</f>
        <v>0</v>
      </c>
      <c r="Y598" s="70">
        <f>+Outflows!Y598+Fees!Y598+'Ongoing Cash Flows'!Y598+'Terminal Value'!Y598</f>
        <v>0</v>
      </c>
      <c r="Z598" s="70">
        <f>+Outflows!Z598+Fees!Z598+'Ongoing Cash Flows'!Z598+'Terminal Value'!Z598</f>
        <v>0</v>
      </c>
      <c r="AA598" s="70">
        <f>+Outflows!AA598+Fees!AA598+'Ongoing Cash Flows'!AA598+'Terminal Value'!AA598</f>
        <v>0</v>
      </c>
      <c r="AB598" s="70">
        <f>+Outflows!AB598+Fees!AB598+'Ongoing Cash Flows'!AB598+'Terminal Value'!AB598</f>
        <v>0</v>
      </c>
      <c r="AC598" s="70">
        <f>+Outflows!AC598+Fees!AC598+'Ongoing Cash Flows'!AC598+'Terminal Value'!AC598</f>
        <v>0</v>
      </c>
      <c r="AD598" s="70">
        <f>+Outflows!AD598+Fees!AD598+'Ongoing Cash Flows'!AD598+'Terminal Value'!AD598</f>
        <v>0</v>
      </c>
      <c r="AE598" s="70">
        <f>+Outflows!AE598+Fees!AE598+'Ongoing Cash Flows'!AE598+'Terminal Value'!AE598</f>
        <v>0</v>
      </c>
      <c r="AF598" s="70">
        <f>+Outflows!AF598+Fees!AF598+'Ongoing Cash Flows'!AF598+'Terminal Value'!AF598</f>
        <v>0</v>
      </c>
      <c r="AG598" s="70">
        <f>+Outflows!AG598+Fees!AG598+'Ongoing Cash Flows'!AG598+'Terminal Value'!AG598</f>
        <v>0</v>
      </c>
      <c r="AH598" s="70">
        <f>+Outflows!AH598+Fees!AH598+'Ongoing Cash Flows'!AH598+'Terminal Value'!AH598</f>
        <v>0</v>
      </c>
      <c r="AI598" s="70">
        <f>+Outflows!AI598+Fees!AI598+'Ongoing Cash Flows'!AI598+'Terminal Value'!AI598</f>
        <v>0</v>
      </c>
      <c r="AJ598" s="70">
        <f>+Outflows!AJ598+Fees!AJ598+'Ongoing Cash Flows'!AJ598+'Terminal Value'!AJ598</f>
        <v>0</v>
      </c>
      <c r="AK598" s="70"/>
      <c r="AL598" s="6"/>
      <c r="AM598" s="71"/>
      <c r="AN598" s="72">
        <f t="shared" si="36"/>
        <v>6.2794527411460896E-2</v>
      </c>
      <c r="AO598" s="70">
        <f t="shared" ca="1" si="37"/>
        <v>1609.4432498639771</v>
      </c>
      <c r="AP598" s="166">
        <f t="shared" ca="1" si="38"/>
        <v>0</v>
      </c>
      <c r="AQ598" s="166">
        <f t="shared" ca="1" si="39"/>
        <v>6289003.9639071962</v>
      </c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1"/>
      <c r="CM598" s="1"/>
      <c r="CN598" s="1"/>
      <c r="CO598" s="1"/>
      <c r="CP598" s="1"/>
    </row>
    <row r="599" spans="1:94" x14ac:dyDescent="0.2">
      <c r="A599" s="6">
        <v>597</v>
      </c>
      <c r="B599" s="70">
        <f>+Outflows!B599+Fees!B599+'Ongoing Cash Flows'!B599+'Terminal Value'!B599</f>
        <v>-102517.40766775674</v>
      </c>
      <c r="C599" s="70">
        <f>+Outflows!C599+Fees!C599+'Ongoing Cash Flows'!C599+'Terminal Value'!C599</f>
        <v>14359.399126535565</v>
      </c>
      <c r="D599" s="70">
        <f>+Outflows!D599+Fees!D599+'Ongoing Cash Flows'!D599+'Terminal Value'!D599</f>
        <v>12449.099497849604</v>
      </c>
      <c r="E599" s="70">
        <f>+Outflows!E599+Fees!E599+'Ongoing Cash Flows'!E599+'Terminal Value'!E599</f>
        <v>10507.154357456871</v>
      </c>
      <c r="F599" s="70">
        <f>+Outflows!F599+Fees!F599+'Ongoing Cash Flows'!F599+'Terminal Value'!F599</f>
        <v>9997.3719292915775</v>
      </c>
      <c r="G599" s="70">
        <f>+Outflows!G599+Fees!G599+'Ongoing Cash Flows'!G599+'Terminal Value'!G599</f>
        <v>9675.0799130546293</v>
      </c>
      <c r="H599" s="70">
        <f>+Outflows!H599+Fees!H599+'Ongoing Cash Flows'!H599+'Terminal Value'!H599</f>
        <v>8694.6904233693604</v>
      </c>
      <c r="I599" s="70">
        <f>+Outflows!I599+Fees!I599+'Ongoing Cash Flows'!I599+'Terminal Value'!I599</f>
        <v>8533.0137081392131</v>
      </c>
      <c r="J599" s="70">
        <f>+Outflows!J599+Fees!J599+'Ongoing Cash Flows'!J599+'Terminal Value'!J599</f>
        <v>8520.5795056042243</v>
      </c>
      <c r="K599" s="70">
        <f>+Outflows!K599+Fees!K599+'Ongoing Cash Flows'!K599+'Terminal Value'!K599</f>
        <v>8511.7581538033082</v>
      </c>
      <c r="L599" s="70">
        <f>+Outflows!L599+Fees!L599+'Ongoing Cash Flows'!L599+'Terminal Value'!L599</f>
        <v>8512.6515707238141</v>
      </c>
      <c r="M599" s="70">
        <f>+Outflows!M599+Fees!M599+'Ongoing Cash Flows'!M599+'Terminal Value'!M599</f>
        <v>8484.9795195004845</v>
      </c>
      <c r="N599" s="70">
        <f>+Outflows!N599+Fees!N599+'Ongoing Cash Flows'!N599+'Terminal Value'!N599</f>
        <v>8466.9988381919065</v>
      </c>
      <c r="O599" s="70">
        <f>+Outflows!O599+Fees!O599+'Ongoing Cash Flows'!O599+'Terminal Value'!O599</f>
        <v>8141.2092023686218</v>
      </c>
      <c r="P599" s="70">
        <f>+Outflows!P599+Fees!P599+'Ongoing Cash Flows'!P599+'Terminal Value'!P599</f>
        <v>8033.0163526660863</v>
      </c>
      <c r="Q599" s="70">
        <f>+Outflows!Q599+Fees!Q599+'Ongoing Cash Flows'!Q599+'Terminal Value'!Q599</f>
        <v>8004.7941575410259</v>
      </c>
      <c r="R599" s="70">
        <f>+Outflows!R599+Fees!R599+'Ongoing Cash Flows'!R599+'Terminal Value'!R599</f>
        <v>1175.8336589861026</v>
      </c>
      <c r="S599" s="70">
        <f>+Outflows!S599+Fees!S599+'Ongoing Cash Flows'!S599+'Terminal Value'!S599</f>
        <v>0</v>
      </c>
      <c r="T599" s="70">
        <f>+Outflows!T599+Fees!T599+'Ongoing Cash Flows'!T599+'Terminal Value'!T599</f>
        <v>0</v>
      </c>
      <c r="U599" s="70">
        <f>+Outflows!U599+Fees!U599+'Ongoing Cash Flows'!U599+'Terminal Value'!U599</f>
        <v>0</v>
      </c>
      <c r="V599" s="70">
        <f>+Outflows!V599+Fees!V599+'Ongoing Cash Flows'!V599+'Terminal Value'!V599</f>
        <v>0</v>
      </c>
      <c r="W599" s="70">
        <f>+Outflows!W599+Fees!W599+'Ongoing Cash Flows'!W599+'Terminal Value'!W599</f>
        <v>0</v>
      </c>
      <c r="X599" s="70">
        <f>+Outflows!X599+Fees!X599+'Ongoing Cash Flows'!X599+'Terminal Value'!X599</f>
        <v>0</v>
      </c>
      <c r="Y599" s="70">
        <f>+Outflows!Y599+Fees!Y599+'Ongoing Cash Flows'!Y599+'Terminal Value'!Y599</f>
        <v>0</v>
      </c>
      <c r="Z599" s="70">
        <f>+Outflows!Z599+Fees!Z599+'Ongoing Cash Flows'!Z599+'Terminal Value'!Z599</f>
        <v>0</v>
      </c>
      <c r="AA599" s="70">
        <f>+Outflows!AA599+Fees!AA599+'Ongoing Cash Flows'!AA599+'Terminal Value'!AA599</f>
        <v>0</v>
      </c>
      <c r="AB599" s="70">
        <f>+Outflows!AB599+Fees!AB599+'Ongoing Cash Flows'!AB599+'Terminal Value'!AB599</f>
        <v>0</v>
      </c>
      <c r="AC599" s="70">
        <f>+Outflows!AC599+Fees!AC599+'Ongoing Cash Flows'!AC599+'Terminal Value'!AC599</f>
        <v>0</v>
      </c>
      <c r="AD599" s="70">
        <f>+Outflows!AD599+Fees!AD599+'Ongoing Cash Flows'!AD599+'Terminal Value'!AD599</f>
        <v>0</v>
      </c>
      <c r="AE599" s="70">
        <f>+Outflows!AE599+Fees!AE599+'Ongoing Cash Flows'!AE599+'Terminal Value'!AE599</f>
        <v>0</v>
      </c>
      <c r="AF599" s="70">
        <f>+Outflows!AF599+Fees!AF599+'Ongoing Cash Flows'!AF599+'Terminal Value'!AF599</f>
        <v>0</v>
      </c>
      <c r="AG599" s="70">
        <f>+Outflows!AG599+Fees!AG599+'Ongoing Cash Flows'!AG599+'Terminal Value'!AG599</f>
        <v>0</v>
      </c>
      <c r="AH599" s="70">
        <f>+Outflows!AH599+Fees!AH599+'Ongoing Cash Flows'!AH599+'Terminal Value'!AH599</f>
        <v>0</v>
      </c>
      <c r="AI599" s="70">
        <f>+Outflows!AI599+Fees!AI599+'Ongoing Cash Flows'!AI599+'Terminal Value'!AI599</f>
        <v>0</v>
      </c>
      <c r="AJ599" s="70">
        <f>+Outflows!AJ599+Fees!AJ599+'Ongoing Cash Flows'!AJ599+'Terminal Value'!AJ599</f>
        <v>0</v>
      </c>
      <c r="AK599" s="70"/>
      <c r="AL599" s="6"/>
      <c r="AM599" s="71"/>
      <c r="AN599" s="72">
        <f t="shared" si="36"/>
        <v>4.8060902953147897E-2</v>
      </c>
      <c r="AO599" s="70">
        <f t="shared" ca="1" si="37"/>
        <v>-6468.3722589853305</v>
      </c>
      <c r="AP599" s="166">
        <f t="shared" ca="1" si="38"/>
        <v>31025199.095386032</v>
      </c>
      <c r="AQ599" s="166">
        <f t="shared" ca="1" si="39"/>
        <v>0</v>
      </c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1"/>
      <c r="CM599" s="1"/>
      <c r="CN599" s="1"/>
      <c r="CO599" s="1"/>
      <c r="CP599" s="1"/>
    </row>
    <row r="600" spans="1:94" x14ac:dyDescent="0.2">
      <c r="A600" s="6">
        <v>598</v>
      </c>
      <c r="B600" s="70">
        <f>+Outflows!B600+Fees!B600+'Ongoing Cash Flows'!B600+'Terminal Value'!B600</f>
        <v>-89079.447715179733</v>
      </c>
      <c r="C600" s="70">
        <f>+Outflows!C600+Fees!C600+'Ongoing Cash Flows'!C600+'Terminal Value'!C600</f>
        <v>13984.455971565514</v>
      </c>
      <c r="D600" s="70">
        <f>+Outflows!D600+Fees!D600+'Ongoing Cash Flows'!D600+'Terminal Value'!D600</f>
        <v>11990.822544437615</v>
      </c>
      <c r="E600" s="70">
        <f>+Outflows!E600+Fees!E600+'Ongoing Cash Flows'!E600+'Terminal Value'!E600</f>
        <v>9946.9089746784666</v>
      </c>
      <c r="F600" s="70">
        <f>+Outflows!F600+Fees!F600+'Ongoing Cash Flows'!F600+'Terminal Value'!F600</f>
        <v>9697.3291006767013</v>
      </c>
      <c r="G600" s="70">
        <f>+Outflows!G600+Fees!G600+'Ongoing Cash Flows'!G600+'Terminal Value'!G600</f>
        <v>9287.6780011059473</v>
      </c>
      <c r="H600" s="70">
        <f>+Outflows!H600+Fees!H600+'Ongoing Cash Flows'!H600+'Terminal Value'!H600</f>
        <v>8369.1929322876513</v>
      </c>
      <c r="I600" s="70">
        <f>+Outflows!I600+Fees!I600+'Ongoing Cash Flows'!I600+'Terminal Value'!I600</f>
        <v>8224.7576571950594</v>
      </c>
      <c r="J600" s="70">
        <f>+Outflows!J600+Fees!J600+'Ongoing Cash Flows'!J600+'Terminal Value'!J600</f>
        <v>8212.3234546600688</v>
      </c>
      <c r="K600" s="70">
        <f>+Outflows!K600+Fees!K600+'Ongoing Cash Flows'!K600+'Terminal Value'!K600</f>
        <v>8202.9796349761964</v>
      </c>
      <c r="L600" s="70">
        <f>+Outflows!L600+Fees!L600+'Ongoing Cash Flows'!L600+'Terminal Value'!L600</f>
        <v>8204.3955197796604</v>
      </c>
      <c r="M600" s="70">
        <f>+Outflows!M600+Fees!M600+'Ongoing Cash Flows'!M600+'Terminal Value'!M600</f>
        <v>8176.2010006733744</v>
      </c>
      <c r="N600" s="70">
        <f>+Outflows!N600+Fees!N600+'Ongoing Cash Flows'!N600+'Terminal Value'!N600</f>
        <v>8158.7427872477529</v>
      </c>
      <c r="O600" s="70">
        <f>+Outflows!O600+Fees!O600+'Ongoing Cash Flows'!O600+'Terminal Value'!O600</f>
        <v>7832.4306835415109</v>
      </c>
      <c r="P600" s="70">
        <f>+Outflows!P600+Fees!P600+'Ongoing Cash Flows'!P600+'Terminal Value'!P600</f>
        <v>7724.7603017219317</v>
      </c>
      <c r="Q600" s="70">
        <f>+Outflows!Q600+Fees!Q600+'Ongoing Cash Flows'!Q600+'Terminal Value'!Q600</f>
        <v>7696.015638713915</v>
      </c>
      <c r="R600" s="70">
        <f>+Outflows!R600+Fees!R600+'Ongoing Cash Flows'!R600+'Terminal Value'!R600</f>
        <v>1021.7056335140253</v>
      </c>
      <c r="S600" s="70">
        <f>+Outflows!S600+Fees!S600+'Ongoing Cash Flows'!S600+'Terminal Value'!S600</f>
        <v>0</v>
      </c>
      <c r="T600" s="70">
        <f>+Outflows!T600+Fees!T600+'Ongoing Cash Flows'!T600+'Terminal Value'!T600</f>
        <v>0</v>
      </c>
      <c r="U600" s="70">
        <f>+Outflows!U600+Fees!U600+'Ongoing Cash Flows'!U600+'Terminal Value'!U600</f>
        <v>0</v>
      </c>
      <c r="V600" s="70">
        <f>+Outflows!V600+Fees!V600+'Ongoing Cash Flows'!V600+'Terminal Value'!V600</f>
        <v>0</v>
      </c>
      <c r="W600" s="70">
        <f>+Outflows!W600+Fees!W600+'Ongoing Cash Flows'!W600+'Terminal Value'!W600</f>
        <v>0</v>
      </c>
      <c r="X600" s="70">
        <f>+Outflows!X600+Fees!X600+'Ongoing Cash Flows'!X600+'Terminal Value'!X600</f>
        <v>0</v>
      </c>
      <c r="Y600" s="70">
        <f>+Outflows!Y600+Fees!Y600+'Ongoing Cash Flows'!Y600+'Terminal Value'!Y600</f>
        <v>0</v>
      </c>
      <c r="Z600" s="70">
        <f>+Outflows!Z600+Fees!Z600+'Ongoing Cash Flows'!Z600+'Terminal Value'!Z600</f>
        <v>0</v>
      </c>
      <c r="AA600" s="70">
        <f>+Outflows!AA600+Fees!AA600+'Ongoing Cash Flows'!AA600+'Terminal Value'!AA600</f>
        <v>0</v>
      </c>
      <c r="AB600" s="70">
        <f>+Outflows!AB600+Fees!AB600+'Ongoing Cash Flows'!AB600+'Terminal Value'!AB600</f>
        <v>0</v>
      </c>
      <c r="AC600" s="70">
        <f>+Outflows!AC600+Fees!AC600+'Ongoing Cash Flows'!AC600+'Terminal Value'!AC600</f>
        <v>0</v>
      </c>
      <c r="AD600" s="70">
        <f>+Outflows!AD600+Fees!AD600+'Ongoing Cash Flows'!AD600+'Terminal Value'!AD600</f>
        <v>0</v>
      </c>
      <c r="AE600" s="70">
        <f>+Outflows!AE600+Fees!AE600+'Ongoing Cash Flows'!AE600+'Terminal Value'!AE600</f>
        <v>0</v>
      </c>
      <c r="AF600" s="70">
        <f>+Outflows!AF600+Fees!AF600+'Ongoing Cash Flows'!AF600+'Terminal Value'!AF600</f>
        <v>0</v>
      </c>
      <c r="AG600" s="70">
        <f>+Outflows!AG600+Fees!AG600+'Ongoing Cash Flows'!AG600+'Terminal Value'!AG600</f>
        <v>0</v>
      </c>
      <c r="AH600" s="70">
        <f>+Outflows!AH600+Fees!AH600+'Ongoing Cash Flows'!AH600+'Terminal Value'!AH600</f>
        <v>0</v>
      </c>
      <c r="AI600" s="70">
        <f>+Outflows!AI600+Fees!AI600+'Ongoing Cash Flows'!AI600+'Terminal Value'!AI600</f>
        <v>0</v>
      </c>
      <c r="AJ600" s="70">
        <f>+Outflows!AJ600+Fees!AJ600+'Ongoing Cash Flows'!AJ600+'Terminal Value'!AJ600</f>
        <v>0</v>
      </c>
      <c r="AK600" s="70"/>
      <c r="AL600" s="6"/>
      <c r="AM600" s="71"/>
      <c r="AN600" s="72">
        <f t="shared" si="36"/>
        <v>6.5202489495277405E-2</v>
      </c>
      <c r="AO600" s="70">
        <f t="shared" ca="1" si="37"/>
        <v>2773.178317975272</v>
      </c>
      <c r="AP600" s="166">
        <f t="shared" ca="1" si="38"/>
        <v>0</v>
      </c>
      <c r="AQ600" s="166">
        <f t="shared" ca="1" si="39"/>
        <v>13480086.487083621</v>
      </c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1"/>
      <c r="CM600" s="1"/>
      <c r="CN600" s="1"/>
      <c r="CO600" s="1"/>
      <c r="CP600" s="1"/>
    </row>
    <row r="601" spans="1:94" x14ac:dyDescent="0.2">
      <c r="A601" s="6">
        <v>599</v>
      </c>
      <c r="B601" s="70">
        <f>+Outflows!B601+Fees!B601+'Ongoing Cash Flows'!B601+'Terminal Value'!B601</f>
        <v>-100945.09268341823</v>
      </c>
      <c r="C601" s="70">
        <f>+Outflows!C601+Fees!C601+'Ongoing Cash Flows'!C601+'Terminal Value'!C601</f>
        <v>14285.074936588044</v>
      </c>
      <c r="D601" s="70">
        <f>+Outflows!D601+Fees!D601+'Ongoing Cash Flows'!D601+'Terminal Value'!D601</f>
        <v>12434.877373089501</v>
      </c>
      <c r="E601" s="70">
        <f>+Outflows!E601+Fees!E601+'Ongoing Cash Flows'!E601+'Terminal Value'!E601</f>
        <v>10326.374497118526</v>
      </c>
      <c r="F601" s="70">
        <f>+Outflows!F601+Fees!F601+'Ongoing Cash Flows'!F601+'Terminal Value'!F601</f>
        <v>9883.9758419336667</v>
      </c>
      <c r="G601" s="70">
        <f>+Outflows!G601+Fees!G601+'Ongoing Cash Flows'!G601+'Terminal Value'!G601</f>
        <v>9543.5970151818838</v>
      </c>
      <c r="H601" s="70">
        <f>+Outflows!H601+Fees!H601+'Ongoing Cash Flows'!H601+'Terminal Value'!H601</f>
        <v>8656.6054324631168</v>
      </c>
      <c r="I601" s="70">
        <f>+Outflows!I601+Fees!I601+'Ongoing Cash Flows'!I601+'Terminal Value'!I601</f>
        <v>8496.9460602504769</v>
      </c>
      <c r="J601" s="70">
        <f>+Outflows!J601+Fees!J601+'Ongoing Cash Flows'!J601+'Terminal Value'!J601</f>
        <v>8484.5118577154863</v>
      </c>
      <c r="K601" s="70">
        <f>+Outflows!K601+Fees!K601+'Ongoing Cash Flows'!K601+'Terminal Value'!K601</f>
        <v>8475.6293743079787</v>
      </c>
      <c r="L601" s="70">
        <f>+Outflows!L601+Fees!L601+'Ongoing Cash Flows'!L601+'Terminal Value'!L601</f>
        <v>8476.5839228350778</v>
      </c>
      <c r="M601" s="70">
        <f>+Outflows!M601+Fees!M601+'Ongoing Cash Flows'!M601+'Terminal Value'!M601</f>
        <v>8448.8507400051567</v>
      </c>
      <c r="N601" s="70">
        <f>+Outflows!N601+Fees!N601+'Ongoing Cash Flows'!N601+'Terminal Value'!N601</f>
        <v>8430.9311903031703</v>
      </c>
      <c r="O601" s="70">
        <f>+Outflows!O601+Fees!O601+'Ongoing Cash Flows'!O601+'Terminal Value'!O601</f>
        <v>8105.0804228732932</v>
      </c>
      <c r="P601" s="70">
        <f>+Outflows!P601+Fees!P601+'Ongoing Cash Flows'!P601+'Terminal Value'!P601</f>
        <v>7996.9487047773491</v>
      </c>
      <c r="Q601" s="70">
        <f>+Outflows!Q601+Fees!Q601+'Ongoing Cash Flows'!Q601+'Terminal Value'!Q601</f>
        <v>7968.6653780456963</v>
      </c>
      <c r="R601" s="70">
        <f>+Outflows!R601+Fees!R601+'Ongoing Cash Flows'!R601+'Terminal Value'!R601</f>
        <v>1157.7998350417336</v>
      </c>
      <c r="S601" s="70">
        <f>+Outflows!S601+Fees!S601+'Ongoing Cash Flows'!S601+'Terminal Value'!S601</f>
        <v>0</v>
      </c>
      <c r="T601" s="70">
        <f>+Outflows!T601+Fees!T601+'Ongoing Cash Flows'!T601+'Terminal Value'!T601</f>
        <v>0</v>
      </c>
      <c r="U601" s="70">
        <f>+Outflows!U601+Fees!U601+'Ongoing Cash Flows'!U601+'Terminal Value'!U601</f>
        <v>0</v>
      </c>
      <c r="V601" s="70">
        <f>+Outflows!V601+Fees!V601+'Ongoing Cash Flows'!V601+'Terminal Value'!V601</f>
        <v>0</v>
      </c>
      <c r="W601" s="70">
        <f>+Outflows!W601+Fees!W601+'Ongoing Cash Flows'!W601+'Terminal Value'!W601</f>
        <v>0</v>
      </c>
      <c r="X601" s="70">
        <f>+Outflows!X601+Fees!X601+'Ongoing Cash Flows'!X601+'Terminal Value'!X601</f>
        <v>0</v>
      </c>
      <c r="Y601" s="70">
        <f>+Outflows!Y601+Fees!Y601+'Ongoing Cash Flows'!Y601+'Terminal Value'!Y601</f>
        <v>0</v>
      </c>
      <c r="Z601" s="70">
        <f>+Outflows!Z601+Fees!Z601+'Ongoing Cash Flows'!Z601+'Terminal Value'!Z601</f>
        <v>0</v>
      </c>
      <c r="AA601" s="70">
        <f>+Outflows!AA601+Fees!AA601+'Ongoing Cash Flows'!AA601+'Terminal Value'!AA601</f>
        <v>0</v>
      </c>
      <c r="AB601" s="70">
        <f>+Outflows!AB601+Fees!AB601+'Ongoing Cash Flows'!AB601+'Terminal Value'!AB601</f>
        <v>0</v>
      </c>
      <c r="AC601" s="70">
        <f>+Outflows!AC601+Fees!AC601+'Ongoing Cash Flows'!AC601+'Terminal Value'!AC601</f>
        <v>0</v>
      </c>
      <c r="AD601" s="70">
        <f>+Outflows!AD601+Fees!AD601+'Ongoing Cash Flows'!AD601+'Terminal Value'!AD601</f>
        <v>0</v>
      </c>
      <c r="AE601" s="70">
        <f>+Outflows!AE601+Fees!AE601+'Ongoing Cash Flows'!AE601+'Terminal Value'!AE601</f>
        <v>0</v>
      </c>
      <c r="AF601" s="70">
        <f>+Outflows!AF601+Fees!AF601+'Ongoing Cash Flows'!AF601+'Terminal Value'!AF601</f>
        <v>0</v>
      </c>
      <c r="AG601" s="70">
        <f>+Outflows!AG601+Fees!AG601+'Ongoing Cash Flows'!AG601+'Terminal Value'!AG601</f>
        <v>0</v>
      </c>
      <c r="AH601" s="70">
        <f>+Outflows!AH601+Fees!AH601+'Ongoing Cash Flows'!AH601+'Terminal Value'!AH601</f>
        <v>0</v>
      </c>
      <c r="AI601" s="70">
        <f>+Outflows!AI601+Fees!AI601+'Ongoing Cash Flows'!AI601+'Terminal Value'!AI601</f>
        <v>0</v>
      </c>
      <c r="AJ601" s="70">
        <f>+Outflows!AJ601+Fees!AJ601+'Ongoing Cash Flows'!AJ601+'Terminal Value'!AJ601</f>
        <v>0</v>
      </c>
      <c r="AK601" s="70"/>
      <c r="AL601" s="6"/>
      <c r="AM601" s="71"/>
      <c r="AN601" s="72">
        <f t="shared" si="36"/>
        <v>4.9498179554939278E-2</v>
      </c>
      <c r="AO601" s="70">
        <f t="shared" ca="1" si="37"/>
        <v>-5590.1851338831657</v>
      </c>
      <c r="AP601" s="166">
        <f t="shared" ca="1" si="38"/>
        <v>22013359.992054585</v>
      </c>
      <c r="AQ601" s="166">
        <f t="shared" ca="1" si="39"/>
        <v>0</v>
      </c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1"/>
      <c r="CM601" s="1"/>
      <c r="CN601" s="1"/>
      <c r="CO601" s="1"/>
      <c r="CP601" s="1"/>
    </row>
    <row r="602" spans="1:94" x14ac:dyDescent="0.2">
      <c r="A602" s="6">
        <v>600</v>
      </c>
      <c r="B602" s="70">
        <f>+Outflows!B602+Fees!B602+'Ongoing Cash Flows'!B602+'Terminal Value'!B602</f>
        <v>-90041.385689052462</v>
      </c>
      <c r="C602" s="70">
        <f>+Outflows!C602+Fees!C602+'Ongoing Cash Flows'!C602+'Terminal Value'!C602</f>
        <v>14001.31513488862</v>
      </c>
      <c r="D602" s="70">
        <f>+Outflows!D602+Fees!D602+'Ongoing Cash Flows'!D602+'Terminal Value'!D602</f>
        <v>12062.959288079855</v>
      </c>
      <c r="E602" s="70">
        <f>+Outflows!E602+Fees!E602+'Ongoing Cash Flows'!E602+'Terminal Value'!E602</f>
        <v>9989.1303777880403</v>
      </c>
      <c r="F602" s="70">
        <f>+Outflows!F602+Fees!F602+'Ongoing Cash Flows'!F602+'Terminal Value'!F602</f>
        <v>9546.3529514751808</v>
      </c>
      <c r="G602" s="70">
        <f>+Outflows!G602+Fees!G602+'Ongoing Cash Flows'!G602+'Terminal Value'!G602</f>
        <v>9282.1690629539971</v>
      </c>
      <c r="H602" s="70">
        <f>+Outflows!H602+Fees!H602+'Ongoing Cash Flows'!H602+'Terminal Value'!H602</f>
        <v>8392.49322475591</v>
      </c>
      <c r="I602" s="70">
        <f>+Outflows!I602+Fees!I602+'Ongoing Cash Flows'!I602+'Terminal Value'!I602</f>
        <v>8246.823744765321</v>
      </c>
      <c r="J602" s="70">
        <f>+Outflows!J602+Fees!J602+'Ongoing Cash Flows'!J602+'Terminal Value'!J602</f>
        <v>8234.3895422303322</v>
      </c>
      <c r="K602" s="70">
        <f>+Outflows!K602+Fees!K602+'Ongoing Cash Flows'!K602+'Terminal Value'!K602</f>
        <v>8225.0831226948831</v>
      </c>
      <c r="L602" s="70">
        <f>+Outflows!L602+Fees!L602+'Ongoing Cash Flows'!L602+'Terminal Value'!L602</f>
        <v>8226.4616073499219</v>
      </c>
      <c r="M602" s="70">
        <f>+Outflows!M602+Fees!M602+'Ongoing Cash Flows'!M602+'Terminal Value'!M602</f>
        <v>8198.3044883920593</v>
      </c>
      <c r="N602" s="70">
        <f>+Outflows!N602+Fees!N602+'Ongoing Cash Flows'!N602+'Terminal Value'!N602</f>
        <v>8180.8088748180144</v>
      </c>
      <c r="O602" s="70">
        <f>+Outflows!O602+Fees!O602+'Ongoing Cash Flows'!O602+'Terminal Value'!O602</f>
        <v>7854.5341712601967</v>
      </c>
      <c r="P602" s="70">
        <f>+Outflows!P602+Fees!P602+'Ongoing Cash Flows'!P602+'Terminal Value'!P602</f>
        <v>7746.8263892921932</v>
      </c>
      <c r="Q602" s="70">
        <f>+Outflows!Q602+Fees!Q602+'Ongoing Cash Flows'!Q602+'Terminal Value'!Q602</f>
        <v>7718.1191264326008</v>
      </c>
      <c r="R602" s="70">
        <f>+Outflows!R602+Fees!R602+'Ongoing Cash Flows'!R602+'Terminal Value'!R602</f>
        <v>1032.7386772991561</v>
      </c>
      <c r="S602" s="70">
        <f>+Outflows!S602+Fees!S602+'Ongoing Cash Flows'!S602+'Terminal Value'!S602</f>
        <v>0</v>
      </c>
      <c r="T602" s="70">
        <f>+Outflows!T602+Fees!T602+'Ongoing Cash Flows'!T602+'Terminal Value'!T602</f>
        <v>0</v>
      </c>
      <c r="U602" s="70">
        <f>+Outflows!U602+Fees!U602+'Ongoing Cash Flows'!U602+'Terminal Value'!U602</f>
        <v>0</v>
      </c>
      <c r="V602" s="70">
        <f>+Outflows!V602+Fees!V602+'Ongoing Cash Flows'!V602+'Terminal Value'!V602</f>
        <v>0</v>
      </c>
      <c r="W602" s="70">
        <f>+Outflows!W602+Fees!W602+'Ongoing Cash Flows'!W602+'Terminal Value'!W602</f>
        <v>0</v>
      </c>
      <c r="X602" s="70">
        <f>+Outflows!X602+Fees!X602+'Ongoing Cash Flows'!X602+'Terminal Value'!X602</f>
        <v>0</v>
      </c>
      <c r="Y602" s="70">
        <f>+Outflows!Y602+Fees!Y602+'Ongoing Cash Flows'!Y602+'Terminal Value'!Y602</f>
        <v>0</v>
      </c>
      <c r="Z602" s="70">
        <f>+Outflows!Z602+Fees!Z602+'Ongoing Cash Flows'!Z602+'Terminal Value'!Z602</f>
        <v>0</v>
      </c>
      <c r="AA602" s="70">
        <f>+Outflows!AA602+Fees!AA602+'Ongoing Cash Flows'!AA602+'Terminal Value'!AA602</f>
        <v>0</v>
      </c>
      <c r="AB602" s="70">
        <f>+Outflows!AB602+Fees!AB602+'Ongoing Cash Flows'!AB602+'Terminal Value'!AB602</f>
        <v>0</v>
      </c>
      <c r="AC602" s="70">
        <f>+Outflows!AC602+Fees!AC602+'Ongoing Cash Flows'!AC602+'Terminal Value'!AC602</f>
        <v>0</v>
      </c>
      <c r="AD602" s="70">
        <f>+Outflows!AD602+Fees!AD602+'Ongoing Cash Flows'!AD602+'Terminal Value'!AD602</f>
        <v>0</v>
      </c>
      <c r="AE602" s="70">
        <f>+Outflows!AE602+Fees!AE602+'Ongoing Cash Flows'!AE602+'Terminal Value'!AE602</f>
        <v>0</v>
      </c>
      <c r="AF602" s="70">
        <f>+Outflows!AF602+Fees!AF602+'Ongoing Cash Flows'!AF602+'Terminal Value'!AF602</f>
        <v>0</v>
      </c>
      <c r="AG602" s="70">
        <f>+Outflows!AG602+Fees!AG602+'Ongoing Cash Flows'!AG602+'Terminal Value'!AG602</f>
        <v>0</v>
      </c>
      <c r="AH602" s="70">
        <f>+Outflows!AH602+Fees!AH602+'Ongoing Cash Flows'!AH602+'Terminal Value'!AH602</f>
        <v>0</v>
      </c>
      <c r="AI602" s="70">
        <f>+Outflows!AI602+Fees!AI602+'Ongoing Cash Flows'!AI602+'Terminal Value'!AI602</f>
        <v>0</v>
      </c>
      <c r="AJ602" s="70">
        <f>+Outflows!AJ602+Fees!AJ602+'Ongoing Cash Flows'!AJ602+'Terminal Value'!AJ602</f>
        <v>0</v>
      </c>
      <c r="AK602" s="70"/>
      <c r="AL602" s="6"/>
      <c r="AM602" s="71"/>
      <c r="AN602" s="72">
        <f t="shared" si="36"/>
        <v>6.3576403260231007E-2</v>
      </c>
      <c r="AO602" s="70">
        <f t="shared" ca="1" si="37"/>
        <v>1986.0081964160208</v>
      </c>
      <c r="AP602" s="166">
        <f t="shared" ca="1" si="38"/>
        <v>0</v>
      </c>
      <c r="AQ602" s="166">
        <f t="shared" ca="1" si="39"/>
        <v>8319495.7284148801</v>
      </c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1"/>
      <c r="CM602" s="1"/>
      <c r="CN602" s="1"/>
      <c r="CO602" s="1"/>
      <c r="CP602" s="1"/>
    </row>
    <row r="603" spans="1:94" x14ac:dyDescent="0.2">
      <c r="A603" s="6">
        <v>601</v>
      </c>
      <c r="B603" s="70">
        <f>+Outflows!B603+Fees!B603+'Ongoing Cash Flows'!B603+'Terminal Value'!B603</f>
        <v>-88142.78270149733</v>
      </c>
      <c r="C603" s="70">
        <f>+Outflows!C603+Fees!C603+'Ongoing Cash Flows'!C603+'Terminal Value'!C603</f>
        <v>14073.394885099196</v>
      </c>
      <c r="D603" s="70">
        <f>+Outflows!D603+Fees!D603+'Ongoing Cash Flows'!D603+'Terminal Value'!D603</f>
        <v>11944.860292472207</v>
      </c>
      <c r="E603" s="70">
        <f>+Outflows!E603+Fees!E603+'Ongoing Cash Flows'!E603+'Terminal Value'!E603</f>
        <v>10054.969199048952</v>
      </c>
      <c r="F603" s="70">
        <f>+Outflows!F603+Fees!F603+'Ongoing Cash Flows'!F603+'Terminal Value'!F603</f>
        <v>9323.9267744736171</v>
      </c>
      <c r="G603" s="70">
        <f>+Outflows!G603+Fees!G603+'Ongoing Cash Flows'!G603+'Terminal Value'!G603</f>
        <v>9244.5024718189634</v>
      </c>
      <c r="H603" s="70">
        <f>+Outflows!H603+Fees!H603+'Ongoing Cash Flows'!H603+'Terminal Value'!H603</f>
        <v>8346.5048075266332</v>
      </c>
      <c r="I603" s="70">
        <f>+Outflows!I603+Fees!I603+'Ongoing Cash Flows'!I603+'Terminal Value'!I603</f>
        <v>8203.2713111131961</v>
      </c>
      <c r="J603" s="70">
        <f>+Outflows!J603+Fees!J603+'Ongoing Cash Flows'!J603+'Terminal Value'!J603</f>
        <v>8190.8371085782064</v>
      </c>
      <c r="K603" s="70">
        <f>+Outflows!K603+Fees!K603+'Ongoing Cash Flows'!K603+'Terminal Value'!K603</f>
        <v>8181.4568713586013</v>
      </c>
      <c r="L603" s="70">
        <f>+Outflows!L603+Fees!L603+'Ongoing Cash Flows'!L603+'Terminal Value'!L603</f>
        <v>8182.9091736977971</v>
      </c>
      <c r="M603" s="70">
        <f>+Outflows!M603+Fees!M603+'Ongoing Cash Flows'!M603+'Terminal Value'!M603</f>
        <v>8154.6782370557794</v>
      </c>
      <c r="N603" s="70">
        <f>+Outflows!N603+Fees!N603+'Ongoing Cash Flows'!N603+'Terminal Value'!N603</f>
        <v>8137.2564411658896</v>
      </c>
      <c r="O603" s="70">
        <f>+Outflows!O603+Fees!O603+'Ongoing Cash Flows'!O603+'Terminal Value'!O603</f>
        <v>7810.9079199239159</v>
      </c>
      <c r="P603" s="70">
        <f>+Outflows!P603+Fees!P603+'Ongoing Cash Flows'!P603+'Terminal Value'!P603</f>
        <v>7703.2739556400684</v>
      </c>
      <c r="Q603" s="70">
        <f>+Outflows!Q603+Fees!Q603+'Ongoing Cash Flows'!Q603+'Terminal Value'!Q603</f>
        <v>7674.492875096319</v>
      </c>
      <c r="R603" s="70">
        <f>+Outflows!R603+Fees!R603+'Ongoing Cash Flows'!R603+'Terminal Value'!R603</f>
        <v>1010.9624604730936</v>
      </c>
      <c r="S603" s="70">
        <f>+Outflows!S603+Fees!S603+'Ongoing Cash Flows'!S603+'Terminal Value'!S603</f>
        <v>0</v>
      </c>
      <c r="T603" s="70">
        <f>+Outflows!T603+Fees!T603+'Ongoing Cash Flows'!T603+'Terminal Value'!T603</f>
        <v>0</v>
      </c>
      <c r="U603" s="70">
        <f>+Outflows!U603+Fees!U603+'Ongoing Cash Flows'!U603+'Terminal Value'!U603</f>
        <v>0</v>
      </c>
      <c r="V603" s="70">
        <f>+Outflows!V603+Fees!V603+'Ongoing Cash Flows'!V603+'Terminal Value'!V603</f>
        <v>0</v>
      </c>
      <c r="W603" s="70">
        <f>+Outflows!W603+Fees!W603+'Ongoing Cash Flows'!W603+'Terminal Value'!W603</f>
        <v>0</v>
      </c>
      <c r="X603" s="70">
        <f>+Outflows!X603+Fees!X603+'Ongoing Cash Flows'!X603+'Terminal Value'!X603</f>
        <v>0</v>
      </c>
      <c r="Y603" s="70">
        <f>+Outflows!Y603+Fees!Y603+'Ongoing Cash Flows'!Y603+'Terminal Value'!Y603</f>
        <v>0</v>
      </c>
      <c r="Z603" s="70">
        <f>+Outflows!Z603+Fees!Z603+'Ongoing Cash Flows'!Z603+'Terminal Value'!Z603</f>
        <v>0</v>
      </c>
      <c r="AA603" s="70">
        <f>+Outflows!AA603+Fees!AA603+'Ongoing Cash Flows'!AA603+'Terminal Value'!AA603</f>
        <v>0</v>
      </c>
      <c r="AB603" s="70">
        <f>+Outflows!AB603+Fees!AB603+'Ongoing Cash Flows'!AB603+'Terminal Value'!AB603</f>
        <v>0</v>
      </c>
      <c r="AC603" s="70">
        <f>+Outflows!AC603+Fees!AC603+'Ongoing Cash Flows'!AC603+'Terminal Value'!AC603</f>
        <v>0</v>
      </c>
      <c r="AD603" s="70">
        <f>+Outflows!AD603+Fees!AD603+'Ongoing Cash Flows'!AD603+'Terminal Value'!AD603</f>
        <v>0</v>
      </c>
      <c r="AE603" s="70">
        <f>+Outflows!AE603+Fees!AE603+'Ongoing Cash Flows'!AE603+'Terminal Value'!AE603</f>
        <v>0</v>
      </c>
      <c r="AF603" s="70">
        <f>+Outflows!AF603+Fees!AF603+'Ongoing Cash Flows'!AF603+'Terminal Value'!AF603</f>
        <v>0</v>
      </c>
      <c r="AG603" s="70">
        <f>+Outflows!AG603+Fees!AG603+'Ongoing Cash Flows'!AG603+'Terminal Value'!AG603</f>
        <v>0</v>
      </c>
      <c r="AH603" s="70">
        <f>+Outflows!AH603+Fees!AH603+'Ongoing Cash Flows'!AH603+'Terminal Value'!AH603</f>
        <v>0</v>
      </c>
      <c r="AI603" s="70">
        <f>+Outflows!AI603+Fees!AI603+'Ongoing Cash Flows'!AI603+'Terminal Value'!AI603</f>
        <v>0</v>
      </c>
      <c r="AJ603" s="70">
        <f>+Outflows!AJ603+Fees!AJ603+'Ongoing Cash Flows'!AJ603+'Terminal Value'!AJ603</f>
        <v>0</v>
      </c>
      <c r="AK603" s="70"/>
      <c r="AL603" s="6"/>
      <c r="AM603" s="71"/>
      <c r="AN603" s="72">
        <f t="shared" si="36"/>
        <v>6.6434296965599063E-2</v>
      </c>
      <c r="AO603" s="70">
        <f t="shared" ca="1" si="37"/>
        <v>3349.9856406159365</v>
      </c>
      <c r="AP603" s="166">
        <f t="shared" ca="1" si="38"/>
        <v>0</v>
      </c>
      <c r="AQ603" s="166">
        <f t="shared" ca="1" si="39"/>
        <v>18048316.717939612</v>
      </c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1"/>
      <c r="CM603" s="1"/>
      <c r="CN603" s="1"/>
      <c r="CO603" s="1"/>
      <c r="CP603" s="1"/>
    </row>
    <row r="604" spans="1:94" x14ac:dyDescent="0.2">
      <c r="A604" s="6">
        <v>602</v>
      </c>
      <c r="B604" s="70">
        <f>+Outflows!B604+Fees!B604+'Ongoing Cash Flows'!B604+'Terminal Value'!B604</f>
        <v>-86904.775702936939</v>
      </c>
      <c r="C604" s="70">
        <f>+Outflows!C604+Fees!C604+'Ongoing Cash Flows'!C604+'Terminal Value'!C604</f>
        <v>13954.862978557816</v>
      </c>
      <c r="D604" s="70">
        <f>+Outflows!D604+Fees!D604+'Ongoing Cash Flows'!D604+'Terminal Value'!D604</f>
        <v>11887.611710531552</v>
      </c>
      <c r="E604" s="70">
        <f>+Outflows!E604+Fees!E604+'Ongoing Cash Flows'!E604+'Terminal Value'!E604</f>
        <v>10030.907290317295</v>
      </c>
      <c r="F604" s="70">
        <f>+Outflows!F604+Fees!F604+'Ongoing Cash Flows'!F604+'Terminal Value'!F604</f>
        <v>9550.2201900765231</v>
      </c>
      <c r="G604" s="70">
        <f>+Outflows!G604+Fees!G604+'Ongoing Cash Flows'!G604+'Terminal Value'!G604</f>
        <v>9201.8642298607774</v>
      </c>
      <c r="H604" s="70">
        <f>+Outflows!H604+Fees!H604+'Ongoing Cash Flows'!H604+'Terminal Value'!H604</f>
        <v>8316.5175048858237</v>
      </c>
      <c r="I604" s="70">
        <f>+Outflows!I604+Fees!I604+'Ongoing Cash Flows'!I604+'Terminal Value'!I604</f>
        <v>8174.8724209718202</v>
      </c>
      <c r="J604" s="70">
        <f>+Outflows!J604+Fees!J604+'Ongoing Cash Flows'!J604+'Terminal Value'!J604</f>
        <v>8162.4382184368296</v>
      </c>
      <c r="K604" s="70">
        <f>+Outflows!K604+Fees!K604+'Ongoing Cash Flows'!K604+'Terminal Value'!K604</f>
        <v>8153.0098475051209</v>
      </c>
      <c r="L604" s="70">
        <f>+Outflows!L604+Fees!L604+'Ongoing Cash Flows'!L604+'Terminal Value'!L604</f>
        <v>8154.5102835564203</v>
      </c>
      <c r="M604" s="70">
        <f>+Outflows!M604+Fees!M604+'Ongoing Cash Flows'!M604+'Terminal Value'!M604</f>
        <v>8126.231213202298</v>
      </c>
      <c r="N604" s="70">
        <f>+Outflows!N604+Fees!N604+'Ongoing Cash Flows'!N604+'Terminal Value'!N604</f>
        <v>8108.8575510245137</v>
      </c>
      <c r="O604" s="70">
        <f>+Outflows!O604+Fees!O604+'Ongoing Cash Flows'!O604+'Terminal Value'!O604</f>
        <v>7782.4608960704354</v>
      </c>
      <c r="P604" s="70">
        <f>+Outflows!P604+Fees!P604+'Ongoing Cash Flows'!P604+'Terminal Value'!P604</f>
        <v>7674.8750654986925</v>
      </c>
      <c r="Q604" s="70">
        <f>+Outflows!Q604+Fees!Q604+'Ongoing Cash Flows'!Q604+'Terminal Value'!Q604</f>
        <v>7646.0458512428395</v>
      </c>
      <c r="R604" s="70">
        <f>+Outflows!R604+Fees!R604+'Ongoing Cash Flows'!R604+'Terminal Value'!R604</f>
        <v>996.76301540240536</v>
      </c>
      <c r="S604" s="70">
        <f>+Outflows!S604+Fees!S604+'Ongoing Cash Flows'!S604+'Terminal Value'!S604</f>
        <v>0</v>
      </c>
      <c r="T604" s="70">
        <f>+Outflows!T604+Fees!T604+'Ongoing Cash Flows'!T604+'Terminal Value'!T604</f>
        <v>0</v>
      </c>
      <c r="U604" s="70">
        <f>+Outflows!U604+Fees!U604+'Ongoing Cash Flows'!U604+'Terminal Value'!U604</f>
        <v>0</v>
      </c>
      <c r="V604" s="70">
        <f>+Outflows!V604+Fees!V604+'Ongoing Cash Flows'!V604+'Terminal Value'!V604</f>
        <v>0</v>
      </c>
      <c r="W604" s="70">
        <f>+Outflows!W604+Fees!W604+'Ongoing Cash Flows'!W604+'Terminal Value'!W604</f>
        <v>0</v>
      </c>
      <c r="X604" s="70">
        <f>+Outflows!X604+Fees!X604+'Ongoing Cash Flows'!X604+'Terminal Value'!X604</f>
        <v>0</v>
      </c>
      <c r="Y604" s="70">
        <f>+Outflows!Y604+Fees!Y604+'Ongoing Cash Flows'!Y604+'Terminal Value'!Y604</f>
        <v>0</v>
      </c>
      <c r="Z604" s="70">
        <f>+Outflows!Z604+Fees!Z604+'Ongoing Cash Flows'!Z604+'Terminal Value'!Z604</f>
        <v>0</v>
      </c>
      <c r="AA604" s="70">
        <f>+Outflows!AA604+Fees!AA604+'Ongoing Cash Flows'!AA604+'Terminal Value'!AA604</f>
        <v>0</v>
      </c>
      <c r="AB604" s="70">
        <f>+Outflows!AB604+Fees!AB604+'Ongoing Cash Flows'!AB604+'Terminal Value'!AB604</f>
        <v>0</v>
      </c>
      <c r="AC604" s="70">
        <f>+Outflows!AC604+Fees!AC604+'Ongoing Cash Flows'!AC604+'Terminal Value'!AC604</f>
        <v>0</v>
      </c>
      <c r="AD604" s="70">
        <f>+Outflows!AD604+Fees!AD604+'Ongoing Cash Flows'!AD604+'Terminal Value'!AD604</f>
        <v>0</v>
      </c>
      <c r="AE604" s="70">
        <f>+Outflows!AE604+Fees!AE604+'Ongoing Cash Flows'!AE604+'Terminal Value'!AE604</f>
        <v>0</v>
      </c>
      <c r="AF604" s="70">
        <f>+Outflows!AF604+Fees!AF604+'Ongoing Cash Flows'!AF604+'Terminal Value'!AF604</f>
        <v>0</v>
      </c>
      <c r="AG604" s="70">
        <f>+Outflows!AG604+Fees!AG604+'Ongoing Cash Flows'!AG604+'Terminal Value'!AG604</f>
        <v>0</v>
      </c>
      <c r="AH604" s="70">
        <f>+Outflows!AH604+Fees!AH604+'Ongoing Cash Flows'!AH604+'Terminal Value'!AH604</f>
        <v>0</v>
      </c>
      <c r="AI604" s="70">
        <f>+Outflows!AI604+Fees!AI604+'Ongoing Cash Flows'!AI604+'Terminal Value'!AI604</f>
        <v>0</v>
      </c>
      <c r="AJ604" s="70">
        <f>+Outflows!AJ604+Fees!AJ604+'Ongoing Cash Flows'!AJ604+'Terminal Value'!AJ604</f>
        <v>0</v>
      </c>
      <c r="AK604" s="70"/>
      <c r="AL604" s="6"/>
      <c r="AM604" s="71"/>
      <c r="AN604" s="72">
        <f t="shared" si="36"/>
        <v>6.8518820405006425E-2</v>
      </c>
      <c r="AO604" s="70">
        <f t="shared" ca="1" si="37"/>
        <v>4320.1709410044714</v>
      </c>
      <c r="AP604" s="166">
        <f t="shared" ca="1" si="38"/>
        <v>0</v>
      </c>
      <c r="AQ604" s="166">
        <f t="shared" ca="1" si="39"/>
        <v>27232912.908541135</v>
      </c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1"/>
      <c r="CM604" s="1"/>
      <c r="CN604" s="1"/>
      <c r="CO604" s="1"/>
      <c r="CP604" s="1"/>
    </row>
    <row r="605" spans="1:94" x14ac:dyDescent="0.2">
      <c r="A605" s="6">
        <v>603</v>
      </c>
      <c r="B605" s="70">
        <f>+Outflows!B605+Fees!B605+'Ongoing Cash Flows'!B605+'Terminal Value'!B605</f>
        <v>-90987.833760794179</v>
      </c>
      <c r="C605" s="70">
        <f>+Outflows!C605+Fees!C605+'Ongoing Cash Flows'!C605+'Terminal Value'!C605</f>
        <v>14092.486930130432</v>
      </c>
      <c r="D605" s="70">
        <f>+Outflows!D605+Fees!D605+'Ongoing Cash Flows'!D605+'Terminal Value'!D605</f>
        <v>12075.748507441225</v>
      </c>
      <c r="E605" s="70">
        <f>+Outflows!E605+Fees!E605+'Ongoing Cash Flows'!E605+'Terminal Value'!E605</f>
        <v>10110.640668798153</v>
      </c>
      <c r="F605" s="70">
        <f>+Outflows!F605+Fees!F605+'Ongoing Cash Flows'!F605+'Terminal Value'!F605</f>
        <v>9531.3109872157765</v>
      </c>
      <c r="G605" s="70">
        <f>+Outflows!G605+Fees!G605+'Ongoing Cash Flows'!G605+'Terminal Value'!G605</f>
        <v>9307.9117500643206</v>
      </c>
      <c r="H605" s="70">
        <f>+Outflows!H605+Fees!H605+'Ongoing Cash Flows'!H605+'Terminal Value'!H605</f>
        <v>8415.4183170971755</v>
      </c>
      <c r="I605" s="70">
        <f>+Outflows!I605+Fees!I605+'Ongoing Cash Flows'!I605+'Terminal Value'!I605</f>
        <v>8268.5345063726199</v>
      </c>
      <c r="J605" s="70">
        <f>+Outflows!J605+Fees!J605+'Ongoing Cash Flows'!J605+'Terminal Value'!J605</f>
        <v>8256.1003038376293</v>
      </c>
      <c r="K605" s="70">
        <f>+Outflows!K605+Fees!K605+'Ongoing Cash Flows'!K605+'Terminal Value'!K605</f>
        <v>8246.83068220321</v>
      </c>
      <c r="L605" s="70">
        <f>+Outflows!L605+Fees!L605+'Ongoing Cash Flows'!L605+'Terminal Value'!L605</f>
        <v>8248.1723689572191</v>
      </c>
      <c r="M605" s="70">
        <f>+Outflows!M605+Fees!M605+'Ongoing Cash Flows'!M605+'Terminal Value'!M605</f>
        <v>8220.0520479003862</v>
      </c>
      <c r="N605" s="70">
        <f>+Outflows!N605+Fees!N605+'Ongoing Cash Flows'!N605+'Terminal Value'!N605</f>
        <v>8202.5196364253134</v>
      </c>
      <c r="O605" s="70">
        <f>+Outflows!O605+Fees!O605+'Ongoing Cash Flows'!O605+'Terminal Value'!O605</f>
        <v>7876.2817307685236</v>
      </c>
      <c r="P605" s="70">
        <f>+Outflows!P605+Fees!P605+'Ongoing Cash Flows'!P605+'Terminal Value'!P605</f>
        <v>7768.5371508994913</v>
      </c>
      <c r="Q605" s="70">
        <f>+Outflows!Q605+Fees!Q605+'Ongoing Cash Flows'!Q605+'Terminal Value'!Q605</f>
        <v>7739.8666859409277</v>
      </c>
      <c r="R605" s="70">
        <f>+Outflows!R605+Fees!R605+'Ongoing Cash Flows'!R605+'Terminal Value'!R605</f>
        <v>1043.5940581028049</v>
      </c>
      <c r="S605" s="70">
        <f>+Outflows!S605+Fees!S605+'Ongoing Cash Flows'!S605+'Terminal Value'!S605</f>
        <v>0</v>
      </c>
      <c r="T605" s="70">
        <f>+Outflows!T605+Fees!T605+'Ongoing Cash Flows'!T605+'Terminal Value'!T605</f>
        <v>0</v>
      </c>
      <c r="U605" s="70">
        <f>+Outflows!U605+Fees!U605+'Ongoing Cash Flows'!U605+'Terminal Value'!U605</f>
        <v>0</v>
      </c>
      <c r="V605" s="70">
        <f>+Outflows!V605+Fees!V605+'Ongoing Cash Flows'!V605+'Terminal Value'!V605</f>
        <v>0</v>
      </c>
      <c r="W605" s="70">
        <f>+Outflows!W605+Fees!W605+'Ongoing Cash Flows'!W605+'Terminal Value'!W605</f>
        <v>0</v>
      </c>
      <c r="X605" s="70">
        <f>+Outflows!X605+Fees!X605+'Ongoing Cash Flows'!X605+'Terminal Value'!X605</f>
        <v>0</v>
      </c>
      <c r="Y605" s="70">
        <f>+Outflows!Y605+Fees!Y605+'Ongoing Cash Flows'!Y605+'Terminal Value'!Y605</f>
        <v>0</v>
      </c>
      <c r="Z605" s="70">
        <f>+Outflows!Z605+Fees!Z605+'Ongoing Cash Flows'!Z605+'Terminal Value'!Z605</f>
        <v>0</v>
      </c>
      <c r="AA605" s="70">
        <f>+Outflows!AA605+Fees!AA605+'Ongoing Cash Flows'!AA605+'Terminal Value'!AA605</f>
        <v>0</v>
      </c>
      <c r="AB605" s="70">
        <f>+Outflows!AB605+Fees!AB605+'Ongoing Cash Flows'!AB605+'Terminal Value'!AB605</f>
        <v>0</v>
      </c>
      <c r="AC605" s="70">
        <f>+Outflows!AC605+Fees!AC605+'Ongoing Cash Flows'!AC605+'Terminal Value'!AC605</f>
        <v>0</v>
      </c>
      <c r="AD605" s="70">
        <f>+Outflows!AD605+Fees!AD605+'Ongoing Cash Flows'!AD605+'Terminal Value'!AD605</f>
        <v>0</v>
      </c>
      <c r="AE605" s="70">
        <f>+Outflows!AE605+Fees!AE605+'Ongoing Cash Flows'!AE605+'Terminal Value'!AE605</f>
        <v>0</v>
      </c>
      <c r="AF605" s="70">
        <f>+Outflows!AF605+Fees!AF605+'Ongoing Cash Flows'!AF605+'Terminal Value'!AF605</f>
        <v>0</v>
      </c>
      <c r="AG605" s="70">
        <f>+Outflows!AG605+Fees!AG605+'Ongoing Cash Flows'!AG605+'Terminal Value'!AG605</f>
        <v>0</v>
      </c>
      <c r="AH605" s="70">
        <f>+Outflows!AH605+Fees!AH605+'Ongoing Cash Flows'!AH605+'Terminal Value'!AH605</f>
        <v>0</v>
      </c>
      <c r="AI605" s="70">
        <f>+Outflows!AI605+Fees!AI605+'Ongoing Cash Flows'!AI605+'Terminal Value'!AI605</f>
        <v>0</v>
      </c>
      <c r="AJ605" s="70">
        <f>+Outflows!AJ605+Fees!AJ605+'Ongoing Cash Flows'!AJ605+'Terminal Value'!AJ605</f>
        <v>0</v>
      </c>
      <c r="AK605" s="70"/>
      <c r="AL605" s="6"/>
      <c r="AM605" s="71"/>
      <c r="AN605" s="72">
        <f t="shared" si="36"/>
        <v>6.2405702471733104E-2</v>
      </c>
      <c r="AO605" s="70">
        <f t="shared" ca="1" si="37"/>
        <v>1412.6594689360993</v>
      </c>
      <c r="AP605" s="166">
        <f t="shared" ca="1" si="38"/>
        <v>0</v>
      </c>
      <c r="AQ605" s="166">
        <f t="shared" ca="1" si="39"/>
        <v>5340743.5517241927</v>
      </c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1"/>
      <c r="CM605" s="1"/>
      <c r="CN605" s="1"/>
      <c r="CO605" s="1"/>
      <c r="CP605" s="1"/>
    </row>
    <row r="606" spans="1:94" x14ac:dyDescent="0.2">
      <c r="A606" s="6">
        <v>604</v>
      </c>
      <c r="B606" s="70">
        <f>+Outflows!B606+Fees!B606+'Ongoing Cash Flows'!B606+'Terminal Value'!B606</f>
        <v>-86445.142215800079</v>
      </c>
      <c r="C606" s="70">
        <f>+Outflows!C606+Fees!C606+'Ongoing Cash Flows'!C606+'Terminal Value'!C606</f>
        <v>13972.587092452861</v>
      </c>
      <c r="D606" s="70">
        <f>+Outflows!D606+Fees!D606+'Ongoing Cash Flows'!D606+'Terminal Value'!D606</f>
        <v>11940.938241442618</v>
      </c>
      <c r="E606" s="70">
        <f>+Outflows!E606+Fees!E606+'Ongoing Cash Flows'!E606+'Terminal Value'!E606</f>
        <v>9964.1628444578291</v>
      </c>
      <c r="F606" s="70">
        <f>+Outflows!F606+Fees!F606+'Ongoing Cash Flows'!F606+'Terminal Value'!F606</f>
        <v>9554.049833787567</v>
      </c>
      <c r="G606" s="70">
        <f>+Outflows!G606+Fees!G606+'Ongoing Cash Flows'!G606+'Terminal Value'!G606</f>
        <v>9237.8648033252248</v>
      </c>
      <c r="H606" s="70">
        <f>+Outflows!H606+Fees!H606+'Ongoing Cash Flows'!H606+'Terminal Value'!H606</f>
        <v>8305.3841522483581</v>
      </c>
      <c r="I606" s="70">
        <f>+Outflows!I606+Fees!I606+'Ongoing Cash Flows'!I606+'Terminal Value'!I606</f>
        <v>8164.32879648369</v>
      </c>
      <c r="J606" s="70">
        <f>+Outflows!J606+Fees!J606+'Ongoing Cash Flows'!J606+'Terminal Value'!J606</f>
        <v>8151.8945939487003</v>
      </c>
      <c r="K606" s="70">
        <f>+Outflows!K606+Fees!K606+'Ongoing Cash Flows'!K606+'Terminal Value'!K606</f>
        <v>8142.4483524670113</v>
      </c>
      <c r="L606" s="70">
        <f>+Outflows!L606+Fees!L606+'Ongoing Cash Flows'!L606+'Terminal Value'!L606</f>
        <v>8143.96665906829</v>
      </c>
      <c r="M606" s="70">
        <f>+Outflows!M606+Fees!M606+'Ongoing Cash Flows'!M606+'Terminal Value'!M606</f>
        <v>8115.6697181641885</v>
      </c>
      <c r="N606" s="70">
        <f>+Outflows!N606+Fees!N606+'Ongoing Cash Flows'!N606+'Terminal Value'!N606</f>
        <v>8098.3139265363834</v>
      </c>
      <c r="O606" s="70">
        <f>+Outflows!O606+Fees!O606+'Ongoing Cash Flows'!O606+'Terminal Value'!O606</f>
        <v>7771.8994010323258</v>
      </c>
      <c r="P606" s="70">
        <f>+Outflows!P606+Fees!P606+'Ongoing Cash Flows'!P606+'Terminal Value'!P606</f>
        <v>7664.3314410105622</v>
      </c>
      <c r="Q606" s="70">
        <f>+Outflows!Q606+Fees!Q606+'Ongoing Cash Flows'!Q606+'Terminal Value'!Q606</f>
        <v>7635.4843562047299</v>
      </c>
      <c r="R606" s="70">
        <f>+Outflows!R606+Fees!R606+'Ongoing Cash Flows'!R606+'Terminal Value'!R606</f>
        <v>991.49120315834045</v>
      </c>
      <c r="S606" s="70">
        <f>+Outflows!S606+Fees!S606+'Ongoing Cash Flows'!S606+'Terminal Value'!S606</f>
        <v>0</v>
      </c>
      <c r="T606" s="70">
        <f>+Outflows!T606+Fees!T606+'Ongoing Cash Flows'!T606+'Terminal Value'!T606</f>
        <v>0</v>
      </c>
      <c r="U606" s="70">
        <f>+Outflows!U606+Fees!U606+'Ongoing Cash Flows'!U606+'Terminal Value'!U606</f>
        <v>0</v>
      </c>
      <c r="V606" s="70">
        <f>+Outflows!V606+Fees!V606+'Ongoing Cash Flows'!V606+'Terminal Value'!V606</f>
        <v>0</v>
      </c>
      <c r="W606" s="70">
        <f>+Outflows!W606+Fees!W606+'Ongoing Cash Flows'!W606+'Terminal Value'!W606</f>
        <v>0</v>
      </c>
      <c r="X606" s="70">
        <f>+Outflows!X606+Fees!X606+'Ongoing Cash Flows'!X606+'Terminal Value'!X606</f>
        <v>0</v>
      </c>
      <c r="Y606" s="70">
        <f>+Outflows!Y606+Fees!Y606+'Ongoing Cash Flows'!Y606+'Terminal Value'!Y606</f>
        <v>0</v>
      </c>
      <c r="Z606" s="70">
        <f>+Outflows!Z606+Fees!Z606+'Ongoing Cash Flows'!Z606+'Terminal Value'!Z606</f>
        <v>0</v>
      </c>
      <c r="AA606" s="70">
        <f>+Outflows!AA606+Fees!AA606+'Ongoing Cash Flows'!AA606+'Terminal Value'!AA606</f>
        <v>0</v>
      </c>
      <c r="AB606" s="70">
        <f>+Outflows!AB606+Fees!AB606+'Ongoing Cash Flows'!AB606+'Terminal Value'!AB606</f>
        <v>0</v>
      </c>
      <c r="AC606" s="70">
        <f>+Outflows!AC606+Fees!AC606+'Ongoing Cash Flows'!AC606+'Terminal Value'!AC606</f>
        <v>0</v>
      </c>
      <c r="AD606" s="70">
        <f>+Outflows!AD606+Fees!AD606+'Ongoing Cash Flows'!AD606+'Terminal Value'!AD606</f>
        <v>0</v>
      </c>
      <c r="AE606" s="70">
        <f>+Outflows!AE606+Fees!AE606+'Ongoing Cash Flows'!AE606+'Terminal Value'!AE606</f>
        <v>0</v>
      </c>
      <c r="AF606" s="70">
        <f>+Outflows!AF606+Fees!AF606+'Ongoing Cash Flows'!AF606+'Terminal Value'!AF606</f>
        <v>0</v>
      </c>
      <c r="AG606" s="70">
        <f>+Outflows!AG606+Fees!AG606+'Ongoing Cash Flows'!AG606+'Terminal Value'!AG606</f>
        <v>0</v>
      </c>
      <c r="AH606" s="70">
        <f>+Outflows!AH606+Fees!AH606+'Ongoing Cash Flows'!AH606+'Terminal Value'!AH606</f>
        <v>0</v>
      </c>
      <c r="AI606" s="70">
        <f>+Outflows!AI606+Fees!AI606+'Ongoing Cash Flows'!AI606+'Terminal Value'!AI606</f>
        <v>0</v>
      </c>
      <c r="AJ606" s="70">
        <f>+Outflows!AJ606+Fees!AJ606+'Ongoing Cash Flows'!AJ606+'Terminal Value'!AJ606</f>
        <v>0</v>
      </c>
      <c r="AK606" s="70"/>
      <c r="AL606" s="6"/>
      <c r="AM606" s="71"/>
      <c r="AN606" s="72">
        <f t="shared" si="36"/>
        <v>6.9410118460655201E-2</v>
      </c>
      <c r="AO606" s="70">
        <f t="shared" ca="1" si="37"/>
        <v>4728.1063887846904</v>
      </c>
      <c r="AP606" s="166">
        <f t="shared" ca="1" si="38"/>
        <v>0</v>
      </c>
      <c r="AQ606" s="166">
        <f t="shared" ca="1" si="39"/>
        <v>31656959.847109605</v>
      </c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1"/>
      <c r="CM606" s="1"/>
      <c r="CN606" s="1"/>
      <c r="CO606" s="1"/>
      <c r="CP606" s="1"/>
    </row>
    <row r="607" spans="1:94" x14ac:dyDescent="0.2">
      <c r="A607" s="6">
        <v>605</v>
      </c>
      <c r="B607" s="70">
        <f>+Outflows!B607+Fees!B607+'Ongoing Cash Flows'!B607+'Terminal Value'!B607</f>
        <v>-100142.32724296037</v>
      </c>
      <c r="C607" s="70">
        <f>+Outflows!C607+Fees!C607+'Ongoing Cash Flows'!C607+'Terminal Value'!C607</f>
        <v>14277.413771813781</v>
      </c>
      <c r="D607" s="70">
        <f>+Outflows!D607+Fees!D607+'Ongoing Cash Flows'!D607+'Terminal Value'!D607</f>
        <v>12322.529928683231</v>
      </c>
      <c r="E607" s="70">
        <f>+Outflows!E607+Fees!E607+'Ongoing Cash Flows'!E607+'Terminal Value'!E607</f>
        <v>10337.295193811953</v>
      </c>
      <c r="F607" s="70">
        <f>+Outflows!F607+Fees!F607+'Ongoing Cash Flows'!F607+'Terminal Value'!F607</f>
        <v>9807.3029849782197</v>
      </c>
      <c r="G607" s="70">
        <f>+Outflows!G607+Fees!G607+'Ongoing Cash Flows'!G607+'Terminal Value'!G607</f>
        <v>9644.466503485015</v>
      </c>
      <c r="H607" s="70">
        <f>+Outflows!H607+Fees!H607+'Ongoing Cash Flows'!H607+'Terminal Value'!H607</f>
        <v>8637.1606553006404</v>
      </c>
      <c r="I607" s="70">
        <f>+Outflows!I607+Fees!I607+'Ongoing Cash Flows'!I607+'Terminal Value'!I607</f>
        <v>8478.5312632587265</v>
      </c>
      <c r="J607" s="70">
        <f>+Outflows!J607+Fees!J607+'Ongoing Cash Flows'!J607+'Terminal Value'!J607</f>
        <v>8466.0970607237359</v>
      </c>
      <c r="K607" s="70">
        <f>+Outflows!K607+Fees!K607+'Ongoing Cash Flows'!K607+'Terminal Value'!K607</f>
        <v>8457.1833657959032</v>
      </c>
      <c r="L607" s="70">
        <f>+Outflows!L607+Fees!L607+'Ongoing Cash Flows'!L607+'Terminal Value'!L607</f>
        <v>8458.1691258433257</v>
      </c>
      <c r="M607" s="70">
        <f>+Outflows!M607+Fees!M607+'Ongoing Cash Flows'!M607+'Terminal Value'!M607</f>
        <v>8430.4047314930795</v>
      </c>
      <c r="N607" s="70">
        <f>+Outflows!N607+Fees!N607+'Ongoing Cash Flows'!N607+'Terminal Value'!N607</f>
        <v>8412.51639331142</v>
      </c>
      <c r="O607" s="70">
        <f>+Outflows!O607+Fees!O607+'Ongoing Cash Flows'!O607+'Terminal Value'!O607</f>
        <v>8086.6344143612168</v>
      </c>
      <c r="P607" s="70">
        <f>+Outflows!P607+Fees!P607+'Ongoing Cash Flows'!P607+'Terminal Value'!P607</f>
        <v>7978.5339077855979</v>
      </c>
      <c r="Q607" s="70">
        <f>+Outflows!Q607+Fees!Q607+'Ongoing Cash Flows'!Q607+'Terminal Value'!Q607</f>
        <v>7950.2193695336209</v>
      </c>
      <c r="R607" s="70">
        <f>+Outflows!R607+Fees!R607+'Ongoing Cash Flows'!R607+'Terminal Value'!R607</f>
        <v>1148.5924365458582</v>
      </c>
      <c r="S607" s="70">
        <f>+Outflows!S607+Fees!S607+'Ongoing Cash Flows'!S607+'Terminal Value'!S607</f>
        <v>0</v>
      </c>
      <c r="T607" s="70">
        <f>+Outflows!T607+Fees!T607+'Ongoing Cash Flows'!T607+'Terminal Value'!T607</f>
        <v>0</v>
      </c>
      <c r="U607" s="70">
        <f>+Outflows!U607+Fees!U607+'Ongoing Cash Flows'!U607+'Terminal Value'!U607</f>
        <v>0</v>
      </c>
      <c r="V607" s="70">
        <f>+Outflows!V607+Fees!V607+'Ongoing Cash Flows'!V607+'Terminal Value'!V607</f>
        <v>0</v>
      </c>
      <c r="W607" s="70">
        <f>+Outflows!W607+Fees!W607+'Ongoing Cash Flows'!W607+'Terminal Value'!W607</f>
        <v>0</v>
      </c>
      <c r="X607" s="70">
        <f>+Outflows!X607+Fees!X607+'Ongoing Cash Flows'!X607+'Terminal Value'!X607</f>
        <v>0</v>
      </c>
      <c r="Y607" s="70">
        <f>+Outflows!Y607+Fees!Y607+'Ongoing Cash Flows'!Y607+'Terminal Value'!Y607</f>
        <v>0</v>
      </c>
      <c r="Z607" s="70">
        <f>+Outflows!Z607+Fees!Z607+'Ongoing Cash Flows'!Z607+'Terminal Value'!Z607</f>
        <v>0</v>
      </c>
      <c r="AA607" s="70">
        <f>+Outflows!AA607+Fees!AA607+'Ongoing Cash Flows'!AA607+'Terminal Value'!AA607</f>
        <v>0</v>
      </c>
      <c r="AB607" s="70">
        <f>+Outflows!AB607+Fees!AB607+'Ongoing Cash Flows'!AB607+'Terminal Value'!AB607</f>
        <v>0</v>
      </c>
      <c r="AC607" s="70">
        <f>+Outflows!AC607+Fees!AC607+'Ongoing Cash Flows'!AC607+'Terminal Value'!AC607</f>
        <v>0</v>
      </c>
      <c r="AD607" s="70">
        <f>+Outflows!AD607+Fees!AD607+'Ongoing Cash Flows'!AD607+'Terminal Value'!AD607</f>
        <v>0</v>
      </c>
      <c r="AE607" s="70">
        <f>+Outflows!AE607+Fees!AE607+'Ongoing Cash Flows'!AE607+'Terminal Value'!AE607</f>
        <v>0</v>
      </c>
      <c r="AF607" s="70">
        <f>+Outflows!AF607+Fees!AF607+'Ongoing Cash Flows'!AF607+'Terminal Value'!AF607</f>
        <v>0</v>
      </c>
      <c r="AG607" s="70">
        <f>+Outflows!AG607+Fees!AG607+'Ongoing Cash Flows'!AG607+'Terminal Value'!AG607</f>
        <v>0</v>
      </c>
      <c r="AH607" s="70">
        <f>+Outflows!AH607+Fees!AH607+'Ongoing Cash Flows'!AH607+'Terminal Value'!AH607</f>
        <v>0</v>
      </c>
      <c r="AI607" s="70">
        <f>+Outflows!AI607+Fees!AI607+'Ongoing Cash Flows'!AI607+'Terminal Value'!AI607</f>
        <v>0</v>
      </c>
      <c r="AJ607" s="70">
        <f>+Outflows!AJ607+Fees!AJ607+'Ongoing Cash Flows'!AJ607+'Terminal Value'!AJ607</f>
        <v>0</v>
      </c>
      <c r="AK607" s="70"/>
      <c r="AL607" s="6"/>
      <c r="AM607" s="71"/>
      <c r="AN607" s="72">
        <f t="shared" si="36"/>
        <v>5.0471720099449169E-2</v>
      </c>
      <c r="AO607" s="70">
        <f t="shared" ca="1" si="37"/>
        <v>-5017.8405841807771</v>
      </c>
      <c r="AP607" s="166">
        <f t="shared" ca="1" si="38"/>
        <v>16970240.487856727</v>
      </c>
      <c r="AQ607" s="166">
        <f t="shared" ca="1" si="39"/>
        <v>0</v>
      </c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1"/>
      <c r="CM607" s="1"/>
      <c r="CN607" s="1"/>
      <c r="CO607" s="1"/>
      <c r="CP607" s="1"/>
    </row>
    <row r="608" spans="1:94" x14ac:dyDescent="0.2">
      <c r="A608" s="6">
        <v>606</v>
      </c>
      <c r="B608" s="70">
        <f>+Outflows!B608+Fees!B608+'Ongoing Cash Flows'!B608+'Terminal Value'!B608</f>
        <v>-102696.83346873001</v>
      </c>
      <c r="C608" s="70">
        <f>+Outflows!C608+Fees!C608+'Ongoing Cash Flows'!C608+'Terminal Value'!C608</f>
        <v>14344.983574079386</v>
      </c>
      <c r="D608" s="70">
        <f>+Outflows!D608+Fees!D608+'Ongoing Cash Flows'!D608+'Terminal Value'!D608</f>
        <v>12420.168556908266</v>
      </c>
      <c r="E608" s="70">
        <f>+Outflows!E608+Fees!E608+'Ongoing Cash Flows'!E608+'Terminal Value'!E608</f>
        <v>10400.158771891734</v>
      </c>
      <c r="F608" s="70">
        <f>+Outflows!F608+Fees!F608+'Ongoing Cash Flows'!F608+'Terminal Value'!F608</f>
        <v>9987.3488278719178</v>
      </c>
      <c r="G608" s="70">
        <f>+Outflows!G608+Fees!G608+'Ongoing Cash Flows'!G608+'Terminal Value'!G608</f>
        <v>9724.046987013031</v>
      </c>
      <c r="H608" s="70">
        <f>+Outflows!H608+Fees!H608+'Ongoing Cash Flows'!H608+'Terminal Value'!H608</f>
        <v>8699.0365181827256</v>
      </c>
      <c r="I608" s="70">
        <f>+Outflows!I608+Fees!I608+'Ongoing Cash Flows'!I608+'Terminal Value'!I608</f>
        <v>8537.1295924729002</v>
      </c>
      <c r="J608" s="70">
        <f>+Outflows!J608+Fees!J608+'Ongoing Cash Flows'!J608+'Terminal Value'!J608</f>
        <v>8524.6953899379114</v>
      </c>
      <c r="K608" s="70">
        <f>+Outflows!K608+Fees!K608+'Ongoing Cash Flows'!K608+'Terminal Value'!K608</f>
        <v>8515.8810142121365</v>
      </c>
      <c r="L608" s="70">
        <f>+Outflows!L608+Fees!L608+'Ongoing Cash Flows'!L608+'Terminal Value'!L608</f>
        <v>8516.7674550575011</v>
      </c>
      <c r="M608" s="70">
        <f>+Outflows!M608+Fees!M608+'Ongoing Cash Flows'!M608+'Terminal Value'!M608</f>
        <v>8489.1023799093127</v>
      </c>
      <c r="N608" s="70">
        <f>+Outflows!N608+Fees!N608+'Ongoing Cash Flows'!N608+'Terminal Value'!N608</f>
        <v>8471.1147225255936</v>
      </c>
      <c r="O608" s="70">
        <f>+Outflows!O608+Fees!O608+'Ongoing Cash Flows'!O608+'Terminal Value'!O608</f>
        <v>8145.3320627774501</v>
      </c>
      <c r="P608" s="70">
        <f>+Outflows!P608+Fees!P608+'Ongoing Cash Flows'!P608+'Terminal Value'!P608</f>
        <v>8037.1322369997724</v>
      </c>
      <c r="Q608" s="70">
        <f>+Outflows!Q608+Fees!Q608+'Ongoing Cash Flows'!Q608+'Terminal Value'!Q608</f>
        <v>8008.9170179498533</v>
      </c>
      <c r="R608" s="70">
        <f>+Outflows!R608+Fees!R608+'Ongoing Cash Flows'!R608+'Terminal Value'!R608</f>
        <v>1177.8916011529454</v>
      </c>
      <c r="S608" s="70">
        <f>+Outflows!S608+Fees!S608+'Ongoing Cash Flows'!S608+'Terminal Value'!S608</f>
        <v>0</v>
      </c>
      <c r="T608" s="70">
        <f>+Outflows!T608+Fees!T608+'Ongoing Cash Flows'!T608+'Terminal Value'!T608</f>
        <v>0</v>
      </c>
      <c r="U608" s="70">
        <f>+Outflows!U608+Fees!U608+'Ongoing Cash Flows'!U608+'Terminal Value'!U608</f>
        <v>0</v>
      </c>
      <c r="V608" s="70">
        <f>+Outflows!V608+Fees!V608+'Ongoing Cash Flows'!V608+'Terminal Value'!V608</f>
        <v>0</v>
      </c>
      <c r="W608" s="70">
        <f>+Outflows!W608+Fees!W608+'Ongoing Cash Flows'!W608+'Terminal Value'!W608</f>
        <v>0</v>
      </c>
      <c r="X608" s="70">
        <f>+Outflows!X608+Fees!X608+'Ongoing Cash Flows'!X608+'Terminal Value'!X608</f>
        <v>0</v>
      </c>
      <c r="Y608" s="70">
        <f>+Outflows!Y608+Fees!Y608+'Ongoing Cash Flows'!Y608+'Terminal Value'!Y608</f>
        <v>0</v>
      </c>
      <c r="Z608" s="70">
        <f>+Outflows!Z608+Fees!Z608+'Ongoing Cash Flows'!Z608+'Terminal Value'!Z608</f>
        <v>0</v>
      </c>
      <c r="AA608" s="70">
        <f>+Outflows!AA608+Fees!AA608+'Ongoing Cash Flows'!AA608+'Terminal Value'!AA608</f>
        <v>0</v>
      </c>
      <c r="AB608" s="70">
        <f>+Outflows!AB608+Fees!AB608+'Ongoing Cash Flows'!AB608+'Terminal Value'!AB608</f>
        <v>0</v>
      </c>
      <c r="AC608" s="70">
        <f>+Outflows!AC608+Fees!AC608+'Ongoing Cash Flows'!AC608+'Terminal Value'!AC608</f>
        <v>0</v>
      </c>
      <c r="AD608" s="70">
        <f>+Outflows!AD608+Fees!AD608+'Ongoing Cash Flows'!AD608+'Terminal Value'!AD608</f>
        <v>0</v>
      </c>
      <c r="AE608" s="70">
        <f>+Outflows!AE608+Fees!AE608+'Ongoing Cash Flows'!AE608+'Terminal Value'!AE608</f>
        <v>0</v>
      </c>
      <c r="AF608" s="70">
        <f>+Outflows!AF608+Fees!AF608+'Ongoing Cash Flows'!AF608+'Terminal Value'!AF608</f>
        <v>0</v>
      </c>
      <c r="AG608" s="70">
        <f>+Outflows!AG608+Fees!AG608+'Ongoing Cash Flows'!AG608+'Terminal Value'!AG608</f>
        <v>0</v>
      </c>
      <c r="AH608" s="70">
        <f>+Outflows!AH608+Fees!AH608+'Ongoing Cash Flows'!AH608+'Terminal Value'!AH608</f>
        <v>0</v>
      </c>
      <c r="AI608" s="70">
        <f>+Outflows!AI608+Fees!AI608+'Ongoing Cash Flows'!AI608+'Terminal Value'!AI608</f>
        <v>0</v>
      </c>
      <c r="AJ608" s="70">
        <f>+Outflows!AJ608+Fees!AJ608+'Ongoing Cash Flows'!AJ608+'Terminal Value'!AJ608</f>
        <v>0</v>
      </c>
      <c r="AK608" s="70"/>
      <c r="AL608" s="6"/>
      <c r="AM608" s="71"/>
      <c r="AN608" s="72">
        <f t="shared" si="36"/>
        <v>4.7659447789192191E-2</v>
      </c>
      <c r="AO608" s="70">
        <f t="shared" ca="1" si="37"/>
        <v>-6708.027387189436</v>
      </c>
      <c r="AP608" s="166">
        <f t="shared" ca="1" si="38"/>
        <v>33752404.672917902</v>
      </c>
      <c r="AQ608" s="166">
        <f t="shared" ca="1" si="39"/>
        <v>0</v>
      </c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1"/>
      <c r="CM608" s="1"/>
      <c r="CN608" s="1"/>
      <c r="CO608" s="1"/>
      <c r="CP608" s="1"/>
    </row>
    <row r="609" spans="1:94" x14ac:dyDescent="0.2">
      <c r="A609" s="6">
        <v>607</v>
      </c>
      <c r="B609" s="70">
        <f>+Outflows!B609+Fees!B609+'Ongoing Cash Flows'!B609+'Terminal Value'!B609</f>
        <v>-97645.295754235834</v>
      </c>
      <c r="C609" s="70">
        <f>+Outflows!C609+Fees!C609+'Ongoing Cash Flows'!C609+'Terminal Value'!C609</f>
        <v>14214.150510877233</v>
      </c>
      <c r="D609" s="70">
        <f>+Outflows!D609+Fees!D609+'Ongoing Cash Flows'!D609+'Terminal Value'!D609</f>
        <v>12182.214571754144</v>
      </c>
      <c r="E609" s="70">
        <f>+Outflows!E609+Fees!E609+'Ongoing Cash Flows'!E609+'Terminal Value'!E609</f>
        <v>10252.29721343908</v>
      </c>
      <c r="F609" s="70">
        <f>+Outflows!F609+Fees!F609+'Ongoing Cash Flows'!F609+'Terminal Value'!F609</f>
        <v>9891.8411267073388</v>
      </c>
      <c r="G609" s="70">
        <f>+Outflows!G609+Fees!G609+'Ongoing Cash Flows'!G609+'Terminal Value'!G609</f>
        <v>9510.5340001264176</v>
      </c>
      <c r="H609" s="70">
        <f>+Outflows!H609+Fees!H609+'Ongoing Cash Flows'!H609+'Terminal Value'!H609</f>
        <v>8576.6769592931978</v>
      </c>
      <c r="I609" s="70">
        <f>+Outflows!I609+Fees!I609+'Ongoing Cash Flows'!I609+'Terminal Value'!I609</f>
        <v>8421.251358532576</v>
      </c>
      <c r="J609" s="70">
        <f>+Outflows!J609+Fees!J609+'Ongoing Cash Flows'!J609+'Terminal Value'!J609</f>
        <v>8408.8171559975854</v>
      </c>
      <c r="K609" s="70">
        <f>+Outflows!K609+Fees!K609+'Ongoing Cash Flows'!K609+'Terminal Value'!K609</f>
        <v>8399.8063764854705</v>
      </c>
      <c r="L609" s="70">
        <f>+Outflows!L609+Fees!L609+'Ongoing Cash Flows'!L609+'Terminal Value'!L609</f>
        <v>8400.8892211171769</v>
      </c>
      <c r="M609" s="70">
        <f>+Outflows!M609+Fees!M609+'Ongoing Cash Flows'!M609+'Terminal Value'!M609</f>
        <v>8373.0277421826486</v>
      </c>
      <c r="N609" s="70">
        <f>+Outflows!N609+Fees!N609+'Ongoing Cash Flows'!N609+'Terminal Value'!N609</f>
        <v>8355.2364885852694</v>
      </c>
      <c r="O609" s="70">
        <f>+Outflows!O609+Fees!O609+'Ongoing Cash Flows'!O609+'Terminal Value'!O609</f>
        <v>8029.257425050786</v>
      </c>
      <c r="P609" s="70">
        <f>+Outflows!P609+Fees!P609+'Ongoing Cash Flows'!P609+'Terminal Value'!P609</f>
        <v>7921.2540030594482</v>
      </c>
      <c r="Q609" s="70">
        <f>+Outflows!Q609+Fees!Q609+'Ongoing Cash Flows'!Q609+'Terminal Value'!Q609</f>
        <v>7892.8423802231891</v>
      </c>
      <c r="R609" s="70">
        <f>+Outflows!R609+Fees!R609+'Ongoing Cash Flows'!R609+'Terminal Value'!R609</f>
        <v>1119.9524841827831</v>
      </c>
      <c r="S609" s="70">
        <f>+Outflows!S609+Fees!S609+'Ongoing Cash Flows'!S609+'Terminal Value'!S609</f>
        <v>0</v>
      </c>
      <c r="T609" s="70">
        <f>+Outflows!T609+Fees!T609+'Ongoing Cash Flows'!T609+'Terminal Value'!T609</f>
        <v>0</v>
      </c>
      <c r="U609" s="70">
        <f>+Outflows!U609+Fees!U609+'Ongoing Cash Flows'!U609+'Terminal Value'!U609</f>
        <v>0</v>
      </c>
      <c r="V609" s="70">
        <f>+Outflows!V609+Fees!V609+'Ongoing Cash Flows'!V609+'Terminal Value'!V609</f>
        <v>0</v>
      </c>
      <c r="W609" s="70">
        <f>+Outflows!W609+Fees!W609+'Ongoing Cash Flows'!W609+'Terminal Value'!W609</f>
        <v>0</v>
      </c>
      <c r="X609" s="70">
        <f>+Outflows!X609+Fees!X609+'Ongoing Cash Flows'!X609+'Terminal Value'!X609</f>
        <v>0</v>
      </c>
      <c r="Y609" s="70">
        <f>+Outflows!Y609+Fees!Y609+'Ongoing Cash Flows'!Y609+'Terminal Value'!Y609</f>
        <v>0</v>
      </c>
      <c r="Z609" s="70">
        <f>+Outflows!Z609+Fees!Z609+'Ongoing Cash Flows'!Z609+'Terminal Value'!Z609</f>
        <v>0</v>
      </c>
      <c r="AA609" s="70">
        <f>+Outflows!AA609+Fees!AA609+'Ongoing Cash Flows'!AA609+'Terminal Value'!AA609</f>
        <v>0</v>
      </c>
      <c r="AB609" s="70">
        <f>+Outflows!AB609+Fees!AB609+'Ongoing Cash Flows'!AB609+'Terminal Value'!AB609</f>
        <v>0</v>
      </c>
      <c r="AC609" s="70">
        <f>+Outflows!AC609+Fees!AC609+'Ongoing Cash Flows'!AC609+'Terminal Value'!AC609</f>
        <v>0</v>
      </c>
      <c r="AD609" s="70">
        <f>+Outflows!AD609+Fees!AD609+'Ongoing Cash Flows'!AD609+'Terminal Value'!AD609</f>
        <v>0</v>
      </c>
      <c r="AE609" s="70">
        <f>+Outflows!AE609+Fees!AE609+'Ongoing Cash Flows'!AE609+'Terminal Value'!AE609</f>
        <v>0</v>
      </c>
      <c r="AF609" s="70">
        <f>+Outflows!AF609+Fees!AF609+'Ongoing Cash Flows'!AF609+'Terminal Value'!AF609</f>
        <v>0</v>
      </c>
      <c r="AG609" s="70">
        <f>+Outflows!AG609+Fees!AG609+'Ongoing Cash Flows'!AG609+'Terminal Value'!AG609</f>
        <v>0</v>
      </c>
      <c r="AH609" s="70">
        <f>+Outflows!AH609+Fees!AH609+'Ongoing Cash Flows'!AH609+'Terminal Value'!AH609</f>
        <v>0</v>
      </c>
      <c r="AI609" s="70">
        <f>+Outflows!AI609+Fees!AI609+'Ongoing Cash Flows'!AI609+'Terminal Value'!AI609</f>
        <v>0</v>
      </c>
      <c r="AJ609" s="70">
        <f>+Outflows!AJ609+Fees!AJ609+'Ongoing Cash Flows'!AJ609+'Terminal Value'!AJ609</f>
        <v>0</v>
      </c>
      <c r="AK609" s="70"/>
      <c r="AL609" s="6"/>
      <c r="AM609" s="71"/>
      <c r="AN609" s="72">
        <f t="shared" si="36"/>
        <v>5.3529521822929388E-2</v>
      </c>
      <c r="AO609" s="70">
        <f t="shared" ca="1" si="37"/>
        <v>-3265.0066733206604</v>
      </c>
      <c r="AP609" s="166">
        <f t="shared" ca="1" si="38"/>
        <v>5601085.5340145174</v>
      </c>
      <c r="AQ609" s="166">
        <f t="shared" ca="1" si="39"/>
        <v>0</v>
      </c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1"/>
      <c r="CM609" s="1"/>
      <c r="CN609" s="1"/>
      <c r="CO609" s="1"/>
      <c r="CP609" s="1"/>
    </row>
    <row r="610" spans="1:94" x14ac:dyDescent="0.2">
      <c r="A610" s="6">
        <v>608</v>
      </c>
      <c r="B610" s="70">
        <f>+Outflows!B610+Fees!B610+'Ongoing Cash Flows'!B610+'Terminal Value'!B610</f>
        <v>-90837.806542226026</v>
      </c>
      <c r="C610" s="70">
        <f>+Outflows!C610+Fees!C610+'Ongoing Cash Flows'!C610+'Terminal Value'!C610</f>
        <v>14133.439163418205</v>
      </c>
      <c r="D610" s="70">
        <f>+Outflows!D610+Fees!D610+'Ongoing Cash Flows'!D610+'Terminal Value'!D610</f>
        <v>12060.700799097558</v>
      </c>
      <c r="E610" s="70">
        <f>+Outflows!E610+Fees!E610+'Ongoing Cash Flows'!E610+'Terminal Value'!E610</f>
        <v>10113.401630859675</v>
      </c>
      <c r="F610" s="70">
        <f>+Outflows!F610+Fees!F610+'Ongoing Cash Flows'!F610+'Terminal Value'!F610</f>
        <v>9753.5462296235582</v>
      </c>
      <c r="G610" s="70">
        <f>+Outflows!G610+Fees!G610+'Ongoing Cash Flows'!G610+'Terminal Value'!G610</f>
        <v>9447.9378170036543</v>
      </c>
      <c r="H610" s="70">
        <f>+Outflows!H610+Fees!H610+'Ongoing Cash Flows'!H610+'Terminal Value'!H610</f>
        <v>8411.7843218024846</v>
      </c>
      <c r="I610" s="70">
        <f>+Outflows!I610+Fees!I610+'Ongoing Cash Flows'!I610+'Terminal Value'!I610</f>
        <v>8265.0930020004416</v>
      </c>
      <c r="J610" s="70">
        <f>+Outflows!J610+Fees!J610+'Ongoing Cash Flows'!J610+'Terminal Value'!J610</f>
        <v>8252.658799465451</v>
      </c>
      <c r="K610" s="70">
        <f>+Outflows!K610+Fees!K610+'Ongoing Cash Flows'!K610+'Terminal Value'!K610</f>
        <v>8243.3833447727739</v>
      </c>
      <c r="L610" s="70">
        <f>+Outflows!L610+Fees!L610+'Ongoing Cash Flows'!L610+'Terminal Value'!L610</f>
        <v>8244.7308645850408</v>
      </c>
      <c r="M610" s="70">
        <f>+Outflows!M610+Fees!M610+'Ongoing Cash Flows'!M610+'Terminal Value'!M610</f>
        <v>8216.6047104699501</v>
      </c>
      <c r="N610" s="70">
        <f>+Outflows!N610+Fees!N610+'Ongoing Cash Flows'!N610+'Terminal Value'!N610</f>
        <v>8199.0781320531351</v>
      </c>
      <c r="O610" s="70">
        <f>+Outflows!O610+Fees!O610+'Ongoing Cash Flows'!O610+'Terminal Value'!O610</f>
        <v>7872.8343933380875</v>
      </c>
      <c r="P610" s="70">
        <f>+Outflows!P610+Fees!P610+'Ongoing Cash Flows'!P610+'Terminal Value'!P610</f>
        <v>7765.095646527313</v>
      </c>
      <c r="Q610" s="70">
        <f>+Outflows!Q610+Fees!Q610+'Ongoing Cash Flows'!Q610+'Terminal Value'!Q610</f>
        <v>7736.4193485104906</v>
      </c>
      <c r="R610" s="70">
        <f>+Outflows!R610+Fees!R610+'Ongoing Cash Flows'!R610+'Terminal Value'!R610</f>
        <v>1041.8733059167155</v>
      </c>
      <c r="S610" s="70">
        <f>+Outflows!S610+Fees!S610+'Ongoing Cash Flows'!S610+'Terminal Value'!S610</f>
        <v>0</v>
      </c>
      <c r="T610" s="70">
        <f>+Outflows!T610+Fees!T610+'Ongoing Cash Flows'!T610+'Terminal Value'!T610</f>
        <v>0</v>
      </c>
      <c r="U610" s="70">
        <f>+Outflows!U610+Fees!U610+'Ongoing Cash Flows'!U610+'Terminal Value'!U610</f>
        <v>0</v>
      </c>
      <c r="V610" s="70">
        <f>+Outflows!V610+Fees!V610+'Ongoing Cash Flows'!V610+'Terminal Value'!V610</f>
        <v>0</v>
      </c>
      <c r="W610" s="70">
        <f>+Outflows!W610+Fees!W610+'Ongoing Cash Flows'!W610+'Terminal Value'!W610</f>
        <v>0</v>
      </c>
      <c r="X610" s="70">
        <f>+Outflows!X610+Fees!X610+'Ongoing Cash Flows'!X610+'Terminal Value'!X610</f>
        <v>0</v>
      </c>
      <c r="Y610" s="70">
        <f>+Outflows!Y610+Fees!Y610+'Ongoing Cash Flows'!Y610+'Terminal Value'!Y610</f>
        <v>0</v>
      </c>
      <c r="Z610" s="70">
        <f>+Outflows!Z610+Fees!Z610+'Ongoing Cash Flows'!Z610+'Terminal Value'!Z610</f>
        <v>0</v>
      </c>
      <c r="AA610" s="70">
        <f>+Outflows!AA610+Fees!AA610+'Ongoing Cash Flows'!AA610+'Terminal Value'!AA610</f>
        <v>0</v>
      </c>
      <c r="AB610" s="70">
        <f>+Outflows!AB610+Fees!AB610+'Ongoing Cash Flows'!AB610+'Terminal Value'!AB610</f>
        <v>0</v>
      </c>
      <c r="AC610" s="70">
        <f>+Outflows!AC610+Fees!AC610+'Ongoing Cash Flows'!AC610+'Terminal Value'!AC610</f>
        <v>0</v>
      </c>
      <c r="AD610" s="70">
        <f>+Outflows!AD610+Fees!AD610+'Ongoing Cash Flows'!AD610+'Terminal Value'!AD610</f>
        <v>0</v>
      </c>
      <c r="AE610" s="70">
        <f>+Outflows!AE610+Fees!AE610+'Ongoing Cash Flows'!AE610+'Terminal Value'!AE610</f>
        <v>0</v>
      </c>
      <c r="AF610" s="70">
        <f>+Outflows!AF610+Fees!AF610+'Ongoing Cash Flows'!AF610+'Terminal Value'!AF610</f>
        <v>0</v>
      </c>
      <c r="AG610" s="70">
        <f>+Outflows!AG610+Fees!AG610+'Ongoing Cash Flows'!AG610+'Terminal Value'!AG610</f>
        <v>0</v>
      </c>
      <c r="AH610" s="70">
        <f>+Outflows!AH610+Fees!AH610+'Ongoing Cash Flows'!AH610+'Terminal Value'!AH610</f>
        <v>0</v>
      </c>
      <c r="AI610" s="70">
        <f>+Outflows!AI610+Fees!AI610+'Ongoing Cash Flows'!AI610+'Terminal Value'!AI610</f>
        <v>0</v>
      </c>
      <c r="AJ610" s="70">
        <f>+Outflows!AJ610+Fees!AJ610+'Ongoing Cash Flows'!AJ610+'Terminal Value'!AJ610</f>
        <v>0</v>
      </c>
      <c r="AK610" s="70"/>
      <c r="AL610" s="6"/>
      <c r="AM610" s="71"/>
      <c r="AN610" s="72">
        <f t="shared" si="36"/>
        <v>6.3225051760673515E-2</v>
      </c>
      <c r="AO610" s="70">
        <f t="shared" ca="1" si="37"/>
        <v>1822.8432379134599</v>
      </c>
      <c r="AP610" s="166">
        <f t="shared" ca="1" si="38"/>
        <v>0</v>
      </c>
      <c r="AQ610" s="166">
        <f t="shared" ca="1" si="39"/>
        <v>7404867.6590140592</v>
      </c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1"/>
      <c r="CM610" s="1"/>
      <c r="CN610" s="1"/>
      <c r="CO610" s="1"/>
      <c r="CP610" s="1"/>
    </row>
    <row r="611" spans="1:94" x14ac:dyDescent="0.2">
      <c r="A611" s="6">
        <v>609</v>
      </c>
      <c r="B611" s="70">
        <f>+Outflows!B611+Fees!B611+'Ongoing Cash Flows'!B611+'Terminal Value'!B611</f>
        <v>-93013.146058913859</v>
      </c>
      <c r="C611" s="70">
        <f>+Outflows!C611+Fees!C611+'Ongoing Cash Flows'!C611+'Terminal Value'!C611</f>
        <v>14159.582575921519</v>
      </c>
      <c r="D611" s="70">
        <f>+Outflows!D611+Fees!D611+'Ongoing Cash Flows'!D611+'Terminal Value'!D611</f>
        <v>12074.24854167255</v>
      </c>
      <c r="E611" s="70">
        <f>+Outflows!E611+Fees!E611+'Ongoing Cash Flows'!E611+'Terminal Value'!E611</f>
        <v>9993.2210473671221</v>
      </c>
      <c r="F611" s="70">
        <f>+Outflows!F611+Fees!F611+'Ongoing Cash Flows'!F611+'Terminal Value'!F611</f>
        <v>9623.8653578900739</v>
      </c>
      <c r="G611" s="70">
        <f>+Outflows!G611+Fees!G611+'Ongoing Cash Flows'!G611+'Terminal Value'!G611</f>
        <v>9226.682064864759</v>
      </c>
      <c r="H611" s="70">
        <f>+Outflows!H611+Fees!H611+'Ongoing Cash Flows'!H611+'Terminal Value'!H611</f>
        <v>8464.4759176571824</v>
      </c>
      <c r="I611" s="70">
        <f>+Outflows!I611+Fees!I611+'Ongoing Cash Flows'!I611+'Terminal Value'!I611</f>
        <v>8314.9935502416447</v>
      </c>
      <c r="J611" s="70">
        <f>+Outflows!J611+Fees!J611+'Ongoing Cash Flows'!J611+'Terminal Value'!J611</f>
        <v>8302.5593477066559</v>
      </c>
      <c r="K611" s="70">
        <f>+Outflows!K611+Fees!K611+'Ongoing Cash Flows'!K611+'Terminal Value'!K611</f>
        <v>8293.3684702143873</v>
      </c>
      <c r="L611" s="70">
        <f>+Outflows!L611+Fees!L611+'Ongoing Cash Flows'!L611+'Terminal Value'!L611</f>
        <v>8294.6314128262457</v>
      </c>
      <c r="M611" s="70">
        <f>+Outflows!M611+Fees!M611+'Ongoing Cash Flows'!M611+'Terminal Value'!M611</f>
        <v>8266.5898359115636</v>
      </c>
      <c r="N611" s="70">
        <f>+Outflows!N611+Fees!N611+'Ongoing Cash Flows'!N611+'Terminal Value'!N611</f>
        <v>8248.9786802943381</v>
      </c>
      <c r="O611" s="70">
        <f>+Outflows!O611+Fees!O611+'Ongoing Cash Flows'!O611+'Terminal Value'!O611</f>
        <v>7922.8195187797019</v>
      </c>
      <c r="P611" s="70">
        <f>+Outflows!P611+Fees!P611+'Ongoing Cash Flows'!P611+'Terminal Value'!P611</f>
        <v>7814.9961947685179</v>
      </c>
      <c r="Q611" s="70">
        <f>+Outflows!Q611+Fees!Q611+'Ongoing Cash Flows'!Q611+'Terminal Value'!Q611</f>
        <v>7786.404473952105</v>
      </c>
      <c r="R611" s="70">
        <f>+Outflows!R611+Fees!R611+'Ongoing Cash Flows'!R611+'Terminal Value'!R611</f>
        <v>1066.8235800373182</v>
      </c>
      <c r="S611" s="70">
        <f>+Outflows!S611+Fees!S611+'Ongoing Cash Flows'!S611+'Terminal Value'!S611</f>
        <v>0</v>
      </c>
      <c r="T611" s="70">
        <f>+Outflows!T611+Fees!T611+'Ongoing Cash Flows'!T611+'Terminal Value'!T611</f>
        <v>0</v>
      </c>
      <c r="U611" s="70">
        <f>+Outflows!U611+Fees!U611+'Ongoing Cash Flows'!U611+'Terminal Value'!U611</f>
        <v>0</v>
      </c>
      <c r="V611" s="70">
        <f>+Outflows!V611+Fees!V611+'Ongoing Cash Flows'!V611+'Terminal Value'!V611</f>
        <v>0</v>
      </c>
      <c r="W611" s="70">
        <f>+Outflows!W611+Fees!W611+'Ongoing Cash Flows'!W611+'Terminal Value'!W611</f>
        <v>0</v>
      </c>
      <c r="X611" s="70">
        <f>+Outflows!X611+Fees!X611+'Ongoing Cash Flows'!X611+'Terminal Value'!X611</f>
        <v>0</v>
      </c>
      <c r="Y611" s="70">
        <f>+Outflows!Y611+Fees!Y611+'Ongoing Cash Flows'!Y611+'Terminal Value'!Y611</f>
        <v>0</v>
      </c>
      <c r="Z611" s="70">
        <f>+Outflows!Z611+Fees!Z611+'Ongoing Cash Flows'!Z611+'Terminal Value'!Z611</f>
        <v>0</v>
      </c>
      <c r="AA611" s="70">
        <f>+Outflows!AA611+Fees!AA611+'Ongoing Cash Flows'!AA611+'Terminal Value'!AA611</f>
        <v>0</v>
      </c>
      <c r="AB611" s="70">
        <f>+Outflows!AB611+Fees!AB611+'Ongoing Cash Flows'!AB611+'Terminal Value'!AB611</f>
        <v>0</v>
      </c>
      <c r="AC611" s="70">
        <f>+Outflows!AC611+Fees!AC611+'Ongoing Cash Flows'!AC611+'Terminal Value'!AC611</f>
        <v>0</v>
      </c>
      <c r="AD611" s="70">
        <f>+Outflows!AD611+Fees!AD611+'Ongoing Cash Flows'!AD611+'Terminal Value'!AD611</f>
        <v>0</v>
      </c>
      <c r="AE611" s="70">
        <f>+Outflows!AE611+Fees!AE611+'Ongoing Cash Flows'!AE611+'Terminal Value'!AE611</f>
        <v>0</v>
      </c>
      <c r="AF611" s="70">
        <f>+Outflows!AF611+Fees!AF611+'Ongoing Cash Flows'!AF611+'Terminal Value'!AF611</f>
        <v>0</v>
      </c>
      <c r="AG611" s="70">
        <f>+Outflows!AG611+Fees!AG611+'Ongoing Cash Flows'!AG611+'Terminal Value'!AG611</f>
        <v>0</v>
      </c>
      <c r="AH611" s="70">
        <f>+Outflows!AH611+Fees!AH611+'Ongoing Cash Flows'!AH611+'Terminal Value'!AH611</f>
        <v>0</v>
      </c>
      <c r="AI611" s="70">
        <f>+Outflows!AI611+Fees!AI611+'Ongoing Cash Flows'!AI611+'Terminal Value'!AI611</f>
        <v>0</v>
      </c>
      <c r="AJ611" s="70">
        <f>+Outflows!AJ611+Fees!AJ611+'Ongoing Cash Flows'!AJ611+'Terminal Value'!AJ611</f>
        <v>0</v>
      </c>
      <c r="AK611" s="70"/>
      <c r="AL611" s="6"/>
      <c r="AM611" s="71"/>
      <c r="AN611" s="72">
        <f t="shared" si="36"/>
        <v>5.9119650721549982E-2</v>
      </c>
      <c r="AO611" s="70">
        <f t="shared" ca="1" si="37"/>
        <v>-251.09005126399501</v>
      </c>
      <c r="AP611" s="166">
        <f t="shared" ca="1" si="38"/>
        <v>0</v>
      </c>
      <c r="AQ611" s="166">
        <f t="shared" ca="1" si="39"/>
        <v>418939.49976473558</v>
      </c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1"/>
      <c r="CM611" s="1"/>
      <c r="CN611" s="1"/>
      <c r="CO611" s="1"/>
      <c r="CP611" s="1"/>
    </row>
    <row r="612" spans="1:94" x14ac:dyDescent="0.2">
      <c r="A612" s="6">
        <v>610</v>
      </c>
      <c r="B612" s="70">
        <f>+Outflows!B612+Fees!B612+'Ongoing Cash Flows'!B612+'Terminal Value'!B612</f>
        <v>-93390.438136332872</v>
      </c>
      <c r="C612" s="70">
        <f>+Outflows!C612+Fees!C612+'Ongoing Cash Flows'!C612+'Terminal Value'!C612</f>
        <v>14116.090749288298</v>
      </c>
      <c r="D612" s="70">
        <f>+Outflows!D612+Fees!D612+'Ongoing Cash Flows'!D612+'Terminal Value'!D612</f>
        <v>12159.996511710973</v>
      </c>
      <c r="E612" s="70">
        <f>+Outflows!E612+Fees!E612+'Ongoing Cash Flows'!E612+'Terminal Value'!E612</f>
        <v>10153.59685938387</v>
      </c>
      <c r="F612" s="70">
        <f>+Outflows!F612+Fees!F612+'Ongoing Cash Flows'!F612+'Terminal Value'!F612</f>
        <v>9822.643005964097</v>
      </c>
      <c r="G612" s="70">
        <f>+Outflows!G612+Fees!G612+'Ongoing Cash Flows'!G612+'Terminal Value'!G612</f>
        <v>9455.309254070793</v>
      </c>
      <c r="H612" s="70">
        <f>+Outflows!H612+Fees!H612+'Ongoing Cash Flows'!H612+'Terminal Value'!H612</f>
        <v>8473.6147769065228</v>
      </c>
      <c r="I612" s="70">
        <f>+Outflows!I612+Fees!I612+'Ongoing Cash Flows'!I612+'Terminal Value'!I612</f>
        <v>8323.6483286639759</v>
      </c>
      <c r="J612" s="70">
        <f>+Outflows!J612+Fees!J612+'Ongoing Cash Flows'!J612+'Terminal Value'!J612</f>
        <v>8311.2141261289871</v>
      </c>
      <c r="K612" s="70">
        <f>+Outflows!K612+Fees!K612+'Ongoing Cash Flows'!K612+'Terminal Value'!K612</f>
        <v>8302.0379177526884</v>
      </c>
      <c r="L612" s="70">
        <f>+Outflows!L612+Fees!L612+'Ongoing Cash Flows'!L612+'Terminal Value'!L612</f>
        <v>8303.2861912485769</v>
      </c>
      <c r="M612" s="70">
        <f>+Outflows!M612+Fees!M612+'Ongoing Cash Flows'!M612+'Terminal Value'!M612</f>
        <v>8275.2592834498646</v>
      </c>
      <c r="N612" s="70">
        <f>+Outflows!N612+Fees!N612+'Ongoing Cash Flows'!N612+'Terminal Value'!N612</f>
        <v>8257.6334587166693</v>
      </c>
      <c r="O612" s="70">
        <f>+Outflows!O612+Fees!O612+'Ongoing Cash Flows'!O612+'Terminal Value'!O612</f>
        <v>7931.488966318002</v>
      </c>
      <c r="P612" s="70">
        <f>+Outflows!P612+Fees!P612+'Ongoing Cash Flows'!P612+'Terminal Value'!P612</f>
        <v>7823.6509731908482</v>
      </c>
      <c r="Q612" s="70">
        <f>+Outflows!Q612+Fees!Q612+'Ongoing Cash Flows'!Q612+'Terminal Value'!Q612</f>
        <v>7795.0739214904061</v>
      </c>
      <c r="R612" s="70">
        <f>+Outflows!R612+Fees!R612+'Ongoing Cash Flows'!R612+'Terminal Value'!R612</f>
        <v>1071.1509692484835</v>
      </c>
      <c r="S612" s="70">
        <f>+Outflows!S612+Fees!S612+'Ongoing Cash Flows'!S612+'Terminal Value'!S612</f>
        <v>0</v>
      </c>
      <c r="T612" s="70">
        <f>+Outflows!T612+Fees!T612+'Ongoing Cash Flows'!T612+'Terminal Value'!T612</f>
        <v>0</v>
      </c>
      <c r="U612" s="70">
        <f>+Outflows!U612+Fees!U612+'Ongoing Cash Flows'!U612+'Terminal Value'!U612</f>
        <v>0</v>
      </c>
      <c r="V612" s="70">
        <f>+Outflows!V612+Fees!V612+'Ongoing Cash Flows'!V612+'Terminal Value'!V612</f>
        <v>0</v>
      </c>
      <c r="W612" s="70">
        <f>+Outflows!W612+Fees!W612+'Ongoing Cash Flows'!W612+'Terminal Value'!W612</f>
        <v>0</v>
      </c>
      <c r="X612" s="70">
        <f>+Outflows!X612+Fees!X612+'Ongoing Cash Flows'!X612+'Terminal Value'!X612</f>
        <v>0</v>
      </c>
      <c r="Y612" s="70">
        <f>+Outflows!Y612+Fees!Y612+'Ongoing Cash Flows'!Y612+'Terminal Value'!Y612</f>
        <v>0</v>
      </c>
      <c r="Z612" s="70">
        <f>+Outflows!Z612+Fees!Z612+'Ongoing Cash Flows'!Z612+'Terminal Value'!Z612</f>
        <v>0</v>
      </c>
      <c r="AA612" s="70">
        <f>+Outflows!AA612+Fees!AA612+'Ongoing Cash Flows'!AA612+'Terminal Value'!AA612</f>
        <v>0</v>
      </c>
      <c r="AB612" s="70">
        <f>+Outflows!AB612+Fees!AB612+'Ongoing Cash Flows'!AB612+'Terminal Value'!AB612</f>
        <v>0</v>
      </c>
      <c r="AC612" s="70">
        <f>+Outflows!AC612+Fees!AC612+'Ongoing Cash Flows'!AC612+'Terminal Value'!AC612</f>
        <v>0</v>
      </c>
      <c r="AD612" s="70">
        <f>+Outflows!AD612+Fees!AD612+'Ongoing Cash Flows'!AD612+'Terminal Value'!AD612</f>
        <v>0</v>
      </c>
      <c r="AE612" s="70">
        <f>+Outflows!AE612+Fees!AE612+'Ongoing Cash Flows'!AE612+'Terminal Value'!AE612</f>
        <v>0</v>
      </c>
      <c r="AF612" s="70">
        <f>+Outflows!AF612+Fees!AF612+'Ongoing Cash Flows'!AF612+'Terminal Value'!AF612</f>
        <v>0</v>
      </c>
      <c r="AG612" s="70">
        <f>+Outflows!AG612+Fees!AG612+'Ongoing Cash Flows'!AG612+'Terminal Value'!AG612</f>
        <v>0</v>
      </c>
      <c r="AH612" s="70">
        <f>+Outflows!AH612+Fees!AH612+'Ongoing Cash Flows'!AH612+'Terminal Value'!AH612</f>
        <v>0</v>
      </c>
      <c r="AI612" s="70">
        <f>+Outflows!AI612+Fees!AI612+'Ongoing Cash Flows'!AI612+'Terminal Value'!AI612</f>
        <v>0</v>
      </c>
      <c r="AJ612" s="70">
        <f>+Outflows!AJ612+Fees!AJ612+'Ongoing Cash Flows'!AJ612+'Terminal Value'!AJ612</f>
        <v>0</v>
      </c>
      <c r="AK612" s="70"/>
      <c r="AL612" s="6"/>
      <c r="AM612" s="71"/>
      <c r="AN612" s="72">
        <f t="shared" si="36"/>
        <v>5.9430953860282895E-2</v>
      </c>
      <c r="AO612" s="70">
        <f t="shared" ca="1" si="37"/>
        <v>-90.003050318127009</v>
      </c>
      <c r="AP612" s="166">
        <f t="shared" ca="1" si="38"/>
        <v>0</v>
      </c>
      <c r="AQ612" s="166">
        <f t="shared" ca="1" si="39"/>
        <v>653417.37089598912</v>
      </c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1"/>
      <c r="CM612" s="1"/>
      <c r="CN612" s="1"/>
      <c r="CO612" s="1"/>
      <c r="CP612" s="1"/>
    </row>
    <row r="613" spans="1:94" x14ac:dyDescent="0.2">
      <c r="A613" s="6">
        <v>611</v>
      </c>
      <c r="B613" s="70">
        <f>+Outflows!B613+Fees!B613+'Ongoing Cash Flows'!B613+'Terminal Value'!B613</f>
        <v>-91987.517805345138</v>
      </c>
      <c r="C613" s="70">
        <f>+Outflows!C613+Fees!C613+'Ongoing Cash Flows'!C613+'Terminal Value'!C613</f>
        <v>14121.559960949879</v>
      </c>
      <c r="D613" s="70">
        <f>+Outflows!D613+Fees!D613+'Ongoing Cash Flows'!D613+'Terminal Value'!D613</f>
        <v>12052.550396623748</v>
      </c>
      <c r="E613" s="70">
        <f>+Outflows!E613+Fees!E613+'Ongoing Cash Flows'!E613+'Terminal Value'!E613</f>
        <v>10043.173444304779</v>
      </c>
      <c r="F613" s="70">
        <f>+Outflows!F613+Fees!F613+'Ongoing Cash Flows'!F613+'Terminal Value'!F613</f>
        <v>9641.3103299280065</v>
      </c>
      <c r="G613" s="70">
        <f>+Outflows!G613+Fees!G613+'Ongoing Cash Flows'!G613+'Terminal Value'!G613</f>
        <v>9408.6070021994601</v>
      </c>
      <c r="H613" s="70">
        <f>+Outflows!H613+Fees!H613+'Ongoing Cash Flows'!H613+'Terminal Value'!H613</f>
        <v>8439.632903948459</v>
      </c>
      <c r="I613" s="70">
        <f>+Outflows!I613+Fees!I613+'Ongoing Cash Flows'!I613+'Terminal Value'!I613</f>
        <v>8291.4664586073814</v>
      </c>
      <c r="J613" s="70">
        <f>+Outflows!J613+Fees!J613+'Ongoing Cash Flows'!J613+'Terminal Value'!J613</f>
        <v>8279.0322560723926</v>
      </c>
      <c r="K613" s="70">
        <f>+Outflows!K613+Fees!K613+'Ongoing Cash Flows'!K613+'Terminal Value'!K613</f>
        <v>8269.8015021536248</v>
      </c>
      <c r="L613" s="70">
        <f>+Outflows!L613+Fees!L613+'Ongoing Cash Flows'!L613+'Terminal Value'!L613</f>
        <v>8271.1043211919823</v>
      </c>
      <c r="M613" s="70">
        <f>+Outflows!M613+Fees!M613+'Ongoing Cash Flows'!M613+'Terminal Value'!M613</f>
        <v>8243.0228678508029</v>
      </c>
      <c r="N613" s="70">
        <f>+Outflows!N613+Fees!N613+'Ongoing Cash Flows'!N613+'Terminal Value'!N613</f>
        <v>8225.4515886600748</v>
      </c>
      <c r="O613" s="70">
        <f>+Outflows!O613+Fees!O613+'Ongoing Cash Flows'!O613+'Terminal Value'!O613</f>
        <v>7899.2525507189393</v>
      </c>
      <c r="P613" s="70">
        <f>+Outflows!P613+Fees!P613+'Ongoing Cash Flows'!P613+'Terminal Value'!P613</f>
        <v>7791.4691031342545</v>
      </c>
      <c r="Q613" s="70">
        <f>+Outflows!Q613+Fees!Q613+'Ongoing Cash Flows'!Q613+'Terminal Value'!Q613</f>
        <v>7762.8375058913425</v>
      </c>
      <c r="R613" s="70">
        <f>+Outflows!R613+Fees!R613+'Ongoing Cash Flows'!R613+'Terminal Value'!R613</f>
        <v>1055.0600342201865</v>
      </c>
      <c r="S613" s="70">
        <f>+Outflows!S613+Fees!S613+'Ongoing Cash Flows'!S613+'Terminal Value'!S613</f>
        <v>0</v>
      </c>
      <c r="T613" s="70">
        <f>+Outflows!T613+Fees!T613+'Ongoing Cash Flows'!T613+'Terminal Value'!T613</f>
        <v>0</v>
      </c>
      <c r="U613" s="70">
        <f>+Outflows!U613+Fees!U613+'Ongoing Cash Flows'!U613+'Terminal Value'!U613</f>
        <v>0</v>
      </c>
      <c r="V613" s="70">
        <f>+Outflows!V613+Fees!V613+'Ongoing Cash Flows'!V613+'Terminal Value'!V613</f>
        <v>0</v>
      </c>
      <c r="W613" s="70">
        <f>+Outflows!W613+Fees!W613+'Ongoing Cash Flows'!W613+'Terminal Value'!W613</f>
        <v>0</v>
      </c>
      <c r="X613" s="70">
        <f>+Outflows!X613+Fees!X613+'Ongoing Cash Flows'!X613+'Terminal Value'!X613</f>
        <v>0</v>
      </c>
      <c r="Y613" s="70">
        <f>+Outflows!Y613+Fees!Y613+'Ongoing Cash Flows'!Y613+'Terminal Value'!Y613</f>
        <v>0</v>
      </c>
      <c r="Z613" s="70">
        <f>+Outflows!Z613+Fees!Z613+'Ongoing Cash Flows'!Z613+'Terminal Value'!Z613</f>
        <v>0</v>
      </c>
      <c r="AA613" s="70">
        <f>+Outflows!AA613+Fees!AA613+'Ongoing Cash Flows'!AA613+'Terminal Value'!AA613</f>
        <v>0</v>
      </c>
      <c r="AB613" s="70">
        <f>+Outflows!AB613+Fees!AB613+'Ongoing Cash Flows'!AB613+'Terminal Value'!AB613</f>
        <v>0</v>
      </c>
      <c r="AC613" s="70">
        <f>+Outflows!AC613+Fees!AC613+'Ongoing Cash Flows'!AC613+'Terminal Value'!AC613</f>
        <v>0</v>
      </c>
      <c r="AD613" s="70">
        <f>+Outflows!AD613+Fees!AD613+'Ongoing Cash Flows'!AD613+'Terminal Value'!AD613</f>
        <v>0</v>
      </c>
      <c r="AE613" s="70">
        <f>+Outflows!AE613+Fees!AE613+'Ongoing Cash Flows'!AE613+'Terminal Value'!AE613</f>
        <v>0</v>
      </c>
      <c r="AF613" s="70">
        <f>+Outflows!AF613+Fees!AF613+'Ongoing Cash Flows'!AF613+'Terminal Value'!AF613</f>
        <v>0</v>
      </c>
      <c r="AG613" s="70">
        <f>+Outflows!AG613+Fees!AG613+'Ongoing Cash Flows'!AG613+'Terminal Value'!AG613</f>
        <v>0</v>
      </c>
      <c r="AH613" s="70">
        <f>+Outflows!AH613+Fees!AH613+'Ongoing Cash Flows'!AH613+'Terminal Value'!AH613</f>
        <v>0</v>
      </c>
      <c r="AI613" s="70">
        <f>+Outflows!AI613+Fees!AI613+'Ongoing Cash Flows'!AI613+'Terminal Value'!AI613</f>
        <v>0</v>
      </c>
      <c r="AJ613" s="70">
        <f>+Outflows!AJ613+Fees!AJ613+'Ongoing Cash Flows'!AJ613+'Terminal Value'!AJ613</f>
        <v>0</v>
      </c>
      <c r="AK613" s="70"/>
      <c r="AL613" s="6"/>
      <c r="AM613" s="71"/>
      <c r="AN613" s="72">
        <f t="shared" si="36"/>
        <v>6.0995313525199907E-2</v>
      </c>
      <c r="AO613" s="70">
        <f t="shared" ca="1" si="37"/>
        <v>707.86362101237864</v>
      </c>
      <c r="AP613" s="166">
        <f t="shared" ca="1" si="38"/>
        <v>0</v>
      </c>
      <c r="AQ613" s="166">
        <f t="shared" ca="1" si="39"/>
        <v>2579907.4521798841</v>
      </c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1"/>
      <c r="CM613" s="1"/>
      <c r="CN613" s="1"/>
      <c r="CO613" s="1"/>
      <c r="CP613" s="1"/>
    </row>
    <row r="614" spans="1:94" x14ac:dyDescent="0.2">
      <c r="A614" s="6">
        <v>612</v>
      </c>
      <c r="B614" s="70">
        <f>+Outflows!B614+Fees!B614+'Ongoing Cash Flows'!B614+'Terminal Value'!B614</f>
        <v>-98429.697095812167</v>
      </c>
      <c r="C614" s="70">
        <f>+Outflows!C614+Fees!C614+'Ongoing Cash Flows'!C614+'Terminal Value'!C614</f>
        <v>14182.217993631075</v>
      </c>
      <c r="D614" s="70">
        <f>+Outflows!D614+Fees!D614+'Ongoing Cash Flows'!D614+'Terminal Value'!D614</f>
        <v>12306.631365042078</v>
      </c>
      <c r="E614" s="70">
        <f>+Outflows!E614+Fees!E614+'Ongoing Cash Flows'!E614+'Terminal Value'!E614</f>
        <v>10379.084420016792</v>
      </c>
      <c r="F614" s="70">
        <f>+Outflows!F614+Fees!F614+'Ongoing Cash Flows'!F614+'Terminal Value'!F614</f>
        <v>9914.1585887622441</v>
      </c>
      <c r="G614" s="70">
        <f>+Outflows!G614+Fees!G614+'Ongoing Cash Flows'!G614+'Terminal Value'!G614</f>
        <v>9680.056832102875</v>
      </c>
      <c r="H614" s="70">
        <f>+Outflows!H614+Fees!H614+'Ongoing Cash Flows'!H614+'Terminal Value'!H614</f>
        <v>8595.676916845181</v>
      </c>
      <c r="I614" s="70">
        <f>+Outflows!I614+Fees!I614+'Ongoing Cash Flows'!I614+'Terminal Value'!I614</f>
        <v>8439.2448977872627</v>
      </c>
      <c r="J614" s="70">
        <f>+Outflows!J614+Fees!J614+'Ongoing Cash Flows'!J614+'Terminal Value'!J614</f>
        <v>8426.8106952522739</v>
      </c>
      <c r="K614" s="70">
        <f>+Outflows!K614+Fees!K614+'Ongoing Cash Flows'!K614+'Terminal Value'!K614</f>
        <v>8417.8304132643207</v>
      </c>
      <c r="L614" s="70">
        <f>+Outflows!L614+Fees!L614+'Ongoing Cash Flows'!L614+'Terminal Value'!L614</f>
        <v>8418.8827603718637</v>
      </c>
      <c r="M614" s="70">
        <f>+Outflows!M614+Fees!M614+'Ongoing Cash Flows'!M614+'Terminal Value'!M614</f>
        <v>8391.0517789614969</v>
      </c>
      <c r="N614" s="70">
        <f>+Outflows!N614+Fees!N614+'Ongoing Cash Flows'!N614+'Terminal Value'!N614</f>
        <v>8373.2300278399562</v>
      </c>
      <c r="O614" s="70">
        <f>+Outflows!O614+Fees!O614+'Ongoing Cash Flows'!O614+'Terminal Value'!O614</f>
        <v>8047.2814618296343</v>
      </c>
      <c r="P614" s="70">
        <f>+Outflows!P614+Fees!P614+'Ongoing Cash Flows'!P614+'Terminal Value'!P614</f>
        <v>7939.2475423141359</v>
      </c>
      <c r="Q614" s="70">
        <f>+Outflows!Q614+Fees!Q614+'Ongoing Cash Flows'!Q614+'Terminal Value'!Q614</f>
        <v>7910.8664170020375</v>
      </c>
      <c r="R614" s="70">
        <f>+Outflows!R614+Fees!R614+'Ongoing Cash Flows'!R614+'Terminal Value'!R614</f>
        <v>1128.9492538101272</v>
      </c>
      <c r="S614" s="70">
        <f>+Outflows!S614+Fees!S614+'Ongoing Cash Flows'!S614+'Terminal Value'!S614</f>
        <v>0</v>
      </c>
      <c r="T614" s="70">
        <f>+Outflows!T614+Fees!T614+'Ongoing Cash Flows'!T614+'Terminal Value'!T614</f>
        <v>0</v>
      </c>
      <c r="U614" s="70">
        <f>+Outflows!U614+Fees!U614+'Ongoing Cash Flows'!U614+'Terminal Value'!U614</f>
        <v>0</v>
      </c>
      <c r="V614" s="70">
        <f>+Outflows!V614+Fees!V614+'Ongoing Cash Flows'!V614+'Terminal Value'!V614</f>
        <v>0</v>
      </c>
      <c r="W614" s="70">
        <f>+Outflows!W614+Fees!W614+'Ongoing Cash Flows'!W614+'Terminal Value'!W614</f>
        <v>0</v>
      </c>
      <c r="X614" s="70">
        <f>+Outflows!X614+Fees!X614+'Ongoing Cash Flows'!X614+'Terminal Value'!X614</f>
        <v>0</v>
      </c>
      <c r="Y614" s="70">
        <f>+Outflows!Y614+Fees!Y614+'Ongoing Cash Flows'!Y614+'Terminal Value'!Y614</f>
        <v>0</v>
      </c>
      <c r="Z614" s="70">
        <f>+Outflows!Z614+Fees!Z614+'Ongoing Cash Flows'!Z614+'Terminal Value'!Z614</f>
        <v>0</v>
      </c>
      <c r="AA614" s="70">
        <f>+Outflows!AA614+Fees!AA614+'Ongoing Cash Flows'!AA614+'Terminal Value'!AA614</f>
        <v>0</v>
      </c>
      <c r="AB614" s="70">
        <f>+Outflows!AB614+Fees!AB614+'Ongoing Cash Flows'!AB614+'Terminal Value'!AB614</f>
        <v>0</v>
      </c>
      <c r="AC614" s="70">
        <f>+Outflows!AC614+Fees!AC614+'Ongoing Cash Flows'!AC614+'Terminal Value'!AC614</f>
        <v>0</v>
      </c>
      <c r="AD614" s="70">
        <f>+Outflows!AD614+Fees!AD614+'Ongoing Cash Flows'!AD614+'Terminal Value'!AD614</f>
        <v>0</v>
      </c>
      <c r="AE614" s="70">
        <f>+Outflows!AE614+Fees!AE614+'Ongoing Cash Flows'!AE614+'Terminal Value'!AE614</f>
        <v>0</v>
      </c>
      <c r="AF614" s="70">
        <f>+Outflows!AF614+Fees!AF614+'Ongoing Cash Flows'!AF614+'Terminal Value'!AF614</f>
        <v>0</v>
      </c>
      <c r="AG614" s="70">
        <f>+Outflows!AG614+Fees!AG614+'Ongoing Cash Flows'!AG614+'Terminal Value'!AG614</f>
        <v>0</v>
      </c>
      <c r="AH614" s="70">
        <f>+Outflows!AH614+Fees!AH614+'Ongoing Cash Flows'!AH614+'Terminal Value'!AH614</f>
        <v>0</v>
      </c>
      <c r="AI614" s="70">
        <f>+Outflows!AI614+Fees!AI614+'Ongoing Cash Flows'!AI614+'Terminal Value'!AI614</f>
        <v>0</v>
      </c>
      <c r="AJ614" s="70">
        <f>+Outflows!AJ614+Fees!AJ614+'Ongoing Cash Flows'!AJ614+'Terminal Value'!AJ614</f>
        <v>0</v>
      </c>
      <c r="AK614" s="70"/>
      <c r="AL614" s="6"/>
      <c r="AM614" s="71"/>
      <c r="AN614" s="72">
        <f t="shared" si="36"/>
        <v>5.296720564365387E-2</v>
      </c>
      <c r="AO614" s="70">
        <f t="shared" ca="1" si="37"/>
        <v>-3590.162145186594</v>
      </c>
      <c r="AP614" s="166">
        <f t="shared" ca="1" si="38"/>
        <v>7245877.3343656259</v>
      </c>
      <c r="AQ614" s="166">
        <f t="shared" ca="1" si="39"/>
        <v>0</v>
      </c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1"/>
      <c r="CM614" s="1"/>
      <c r="CN614" s="1"/>
      <c r="CO614" s="1"/>
      <c r="CP614" s="1"/>
    </row>
    <row r="615" spans="1:94" x14ac:dyDescent="0.2">
      <c r="A615" s="6">
        <v>613</v>
      </c>
      <c r="B615" s="70">
        <f>+Outflows!B615+Fees!B615+'Ongoing Cash Flows'!B615+'Terminal Value'!B615</f>
        <v>-88491.638476360429</v>
      </c>
      <c r="C615" s="70">
        <f>+Outflows!C615+Fees!C615+'Ongoing Cash Flows'!C615+'Terminal Value'!C615</f>
        <v>14070.989829385282</v>
      </c>
      <c r="D615" s="70">
        <f>+Outflows!D615+Fees!D615+'Ongoing Cash Flows'!D615+'Terminal Value'!D615</f>
        <v>12031.481865187126</v>
      </c>
      <c r="E615" s="70">
        <f>+Outflows!E615+Fees!E615+'Ongoing Cash Flows'!E615+'Terminal Value'!E615</f>
        <v>10044.103943732031</v>
      </c>
      <c r="F615" s="70">
        <f>+Outflows!F615+Fees!F615+'Ongoing Cash Flows'!F615+'Terminal Value'!F615</f>
        <v>9619.3409611053903</v>
      </c>
      <c r="G615" s="70">
        <f>+Outflows!G615+Fees!G615+'Ongoing Cash Flows'!G615+'Terminal Value'!G615</f>
        <v>9381.8966983210303</v>
      </c>
      <c r="H615" s="70">
        <f>+Outflows!H615+Fees!H615+'Ongoing Cash Flows'!H615+'Terminal Value'!H615</f>
        <v>8354.9548758307519</v>
      </c>
      <c r="I615" s="70">
        <f>+Outflows!I615+Fees!I615+'Ongoing Cash Flows'!I615+'Terminal Value'!I615</f>
        <v>8211.273783503937</v>
      </c>
      <c r="J615" s="70">
        <f>+Outflows!J615+Fees!J615+'Ongoing Cash Flows'!J615+'Terminal Value'!J615</f>
        <v>8198.8395809689464</v>
      </c>
      <c r="K615" s="70">
        <f>+Outflows!K615+Fees!K615+'Ongoing Cash Flows'!K615+'Terminal Value'!K615</f>
        <v>8189.4729072618684</v>
      </c>
      <c r="L615" s="70">
        <f>+Outflows!L615+Fees!L615+'Ongoing Cash Flows'!L615+'Terminal Value'!L615</f>
        <v>8190.9116460885361</v>
      </c>
      <c r="M615" s="70">
        <f>+Outflows!M615+Fees!M615+'Ongoing Cash Flows'!M615+'Terminal Value'!M615</f>
        <v>8162.6942729590455</v>
      </c>
      <c r="N615" s="70">
        <f>+Outflows!N615+Fees!N615+'Ongoing Cash Flows'!N615+'Terminal Value'!N615</f>
        <v>8145.2589135566295</v>
      </c>
      <c r="O615" s="70">
        <f>+Outflows!O615+Fees!O615+'Ongoing Cash Flows'!O615+'Terminal Value'!O615</f>
        <v>7818.923955827182</v>
      </c>
      <c r="P615" s="70">
        <f>+Outflows!P615+Fees!P615+'Ongoing Cash Flows'!P615+'Terminal Value'!P615</f>
        <v>7711.2764280308083</v>
      </c>
      <c r="Q615" s="70">
        <f>+Outflows!Q615+Fees!Q615+'Ongoing Cash Flows'!Q615+'Terminal Value'!Q615</f>
        <v>7682.5089109995861</v>
      </c>
      <c r="R615" s="70">
        <f>+Outflows!R615+Fees!R615+'Ongoing Cash Flows'!R615+'Terminal Value'!R615</f>
        <v>1014.9636966684634</v>
      </c>
      <c r="S615" s="70">
        <f>+Outflows!S615+Fees!S615+'Ongoing Cash Flows'!S615+'Terminal Value'!S615</f>
        <v>0</v>
      </c>
      <c r="T615" s="70">
        <f>+Outflows!T615+Fees!T615+'Ongoing Cash Flows'!T615+'Terminal Value'!T615</f>
        <v>0</v>
      </c>
      <c r="U615" s="70">
        <f>+Outflows!U615+Fees!U615+'Ongoing Cash Flows'!U615+'Terminal Value'!U615</f>
        <v>0</v>
      </c>
      <c r="V615" s="70">
        <f>+Outflows!V615+Fees!V615+'Ongoing Cash Flows'!V615+'Terminal Value'!V615</f>
        <v>0</v>
      </c>
      <c r="W615" s="70">
        <f>+Outflows!W615+Fees!W615+'Ongoing Cash Flows'!W615+'Terminal Value'!W615</f>
        <v>0</v>
      </c>
      <c r="X615" s="70">
        <f>+Outflows!X615+Fees!X615+'Ongoing Cash Flows'!X615+'Terminal Value'!X615</f>
        <v>0</v>
      </c>
      <c r="Y615" s="70">
        <f>+Outflows!Y615+Fees!Y615+'Ongoing Cash Flows'!Y615+'Terminal Value'!Y615</f>
        <v>0</v>
      </c>
      <c r="Z615" s="70">
        <f>+Outflows!Z615+Fees!Z615+'Ongoing Cash Flows'!Z615+'Terminal Value'!Z615</f>
        <v>0</v>
      </c>
      <c r="AA615" s="70">
        <f>+Outflows!AA615+Fees!AA615+'Ongoing Cash Flows'!AA615+'Terminal Value'!AA615</f>
        <v>0</v>
      </c>
      <c r="AB615" s="70">
        <f>+Outflows!AB615+Fees!AB615+'Ongoing Cash Flows'!AB615+'Terminal Value'!AB615</f>
        <v>0</v>
      </c>
      <c r="AC615" s="70">
        <f>+Outflows!AC615+Fees!AC615+'Ongoing Cash Flows'!AC615+'Terminal Value'!AC615</f>
        <v>0</v>
      </c>
      <c r="AD615" s="70">
        <f>+Outflows!AD615+Fees!AD615+'Ongoing Cash Flows'!AD615+'Terminal Value'!AD615</f>
        <v>0</v>
      </c>
      <c r="AE615" s="70">
        <f>+Outflows!AE615+Fees!AE615+'Ongoing Cash Flows'!AE615+'Terminal Value'!AE615</f>
        <v>0</v>
      </c>
      <c r="AF615" s="70">
        <f>+Outflows!AF615+Fees!AF615+'Ongoing Cash Flows'!AF615+'Terminal Value'!AF615</f>
        <v>0</v>
      </c>
      <c r="AG615" s="70">
        <f>+Outflows!AG615+Fees!AG615+'Ongoing Cash Flows'!AG615+'Terminal Value'!AG615</f>
        <v>0</v>
      </c>
      <c r="AH615" s="70">
        <f>+Outflows!AH615+Fees!AH615+'Ongoing Cash Flows'!AH615+'Terminal Value'!AH615</f>
        <v>0</v>
      </c>
      <c r="AI615" s="70">
        <f>+Outflows!AI615+Fees!AI615+'Ongoing Cash Flows'!AI615+'Terminal Value'!AI615</f>
        <v>0</v>
      </c>
      <c r="AJ615" s="70">
        <f>+Outflows!AJ615+Fees!AJ615+'Ongoing Cash Flows'!AJ615+'Terminal Value'!AJ615</f>
        <v>0</v>
      </c>
      <c r="AK615" s="70"/>
      <c r="AL615" s="6"/>
      <c r="AM615" s="71"/>
      <c r="AN615" s="72">
        <f t="shared" si="36"/>
        <v>6.6605231165885931E-2</v>
      </c>
      <c r="AO615" s="70">
        <f t="shared" ca="1" si="37"/>
        <v>3444.1529556280802</v>
      </c>
      <c r="AP615" s="166">
        <f t="shared" ca="1" si="38"/>
        <v>0</v>
      </c>
      <c r="AQ615" s="166">
        <f t="shared" ca="1" si="39"/>
        <v>18857292.057845898</v>
      </c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1"/>
      <c r="CM615" s="1"/>
      <c r="CN615" s="1"/>
      <c r="CO615" s="1"/>
      <c r="CP615" s="1"/>
    </row>
    <row r="616" spans="1:94" x14ac:dyDescent="0.2">
      <c r="A616" s="6">
        <v>614</v>
      </c>
      <c r="B616" s="70">
        <f>+Outflows!B616+Fees!B616+'Ongoing Cash Flows'!B616+'Terminal Value'!B616</f>
        <v>-103914.30327863168</v>
      </c>
      <c r="C616" s="70">
        <f>+Outflows!C616+Fees!C616+'Ongoing Cash Flows'!C616+'Terminal Value'!C616</f>
        <v>14380.509557680396</v>
      </c>
      <c r="D616" s="70">
        <f>+Outflows!D616+Fees!D616+'Ongoing Cash Flows'!D616+'Terminal Value'!D616</f>
        <v>12467.153297091103</v>
      </c>
      <c r="E616" s="70">
        <f>+Outflows!E616+Fees!E616+'Ongoing Cash Flows'!E616+'Terminal Value'!E616</f>
        <v>10513.251697094973</v>
      </c>
      <c r="F616" s="70">
        <f>+Outflows!F616+Fees!F616+'Ongoing Cash Flows'!F616+'Terminal Value'!F616</f>
        <v>10070.022062465505</v>
      </c>
      <c r="G616" s="70">
        <f>+Outflows!G616+Fees!G616+'Ongoing Cash Flows'!G616+'Terminal Value'!G616</f>
        <v>9726.0159110800778</v>
      </c>
      <c r="H616" s="70">
        <f>+Outflows!H616+Fees!H616+'Ongoing Cash Flows'!H616+'Terminal Value'!H616</f>
        <v>8728.5263641109195</v>
      </c>
      <c r="I616" s="70">
        <f>+Outflows!I616+Fees!I616+'Ongoing Cash Flows'!I616+'Terminal Value'!I616</f>
        <v>8565.0573759361978</v>
      </c>
      <c r="J616" s="70">
        <f>+Outflows!J616+Fees!J616+'Ongoing Cash Flows'!J616+'Terminal Value'!J616</f>
        <v>8552.6231734012072</v>
      </c>
      <c r="K616" s="70">
        <f>+Outflows!K616+Fees!K616+'Ongoing Cash Flows'!K616+'Terminal Value'!K616</f>
        <v>8543.8561329016411</v>
      </c>
      <c r="L616" s="70">
        <f>+Outflows!L616+Fees!L616+'Ongoing Cash Flows'!L616+'Terminal Value'!L616</f>
        <v>8544.6952385207969</v>
      </c>
      <c r="M616" s="70">
        <f>+Outflows!M616+Fees!M616+'Ongoing Cash Flows'!M616+'Terminal Value'!M616</f>
        <v>8517.0774985988173</v>
      </c>
      <c r="N616" s="70">
        <f>+Outflows!N616+Fees!N616+'Ongoing Cash Flows'!N616+'Terminal Value'!N616</f>
        <v>8499.0425059888912</v>
      </c>
      <c r="O616" s="70">
        <f>+Outflows!O616+Fees!O616+'Ongoing Cash Flows'!O616+'Terminal Value'!O616</f>
        <v>8173.3071814669547</v>
      </c>
      <c r="P616" s="70">
        <f>+Outflows!P616+Fees!P616+'Ongoing Cash Flows'!P616+'Terminal Value'!P616</f>
        <v>8065.0600204630691</v>
      </c>
      <c r="Q616" s="70">
        <f>+Outflows!Q616+Fees!Q616+'Ongoing Cash Flows'!Q616+'Terminal Value'!Q616</f>
        <v>8036.8921366393588</v>
      </c>
      <c r="R616" s="70">
        <f>+Outflows!R616+Fees!R616+'Ongoing Cash Flows'!R616+'Terminal Value'!R616</f>
        <v>1191.8554928845938</v>
      </c>
      <c r="S616" s="70">
        <f>+Outflows!S616+Fees!S616+'Ongoing Cash Flows'!S616+'Terminal Value'!S616</f>
        <v>0</v>
      </c>
      <c r="T616" s="70">
        <f>+Outflows!T616+Fees!T616+'Ongoing Cash Flows'!T616+'Terminal Value'!T616</f>
        <v>0</v>
      </c>
      <c r="U616" s="70">
        <f>+Outflows!U616+Fees!U616+'Ongoing Cash Flows'!U616+'Terminal Value'!U616</f>
        <v>0</v>
      </c>
      <c r="V616" s="70">
        <f>+Outflows!V616+Fees!V616+'Ongoing Cash Flows'!V616+'Terminal Value'!V616</f>
        <v>0</v>
      </c>
      <c r="W616" s="70">
        <f>+Outflows!W616+Fees!W616+'Ongoing Cash Flows'!W616+'Terminal Value'!W616</f>
        <v>0</v>
      </c>
      <c r="X616" s="70">
        <f>+Outflows!X616+Fees!X616+'Ongoing Cash Flows'!X616+'Terminal Value'!X616</f>
        <v>0</v>
      </c>
      <c r="Y616" s="70">
        <f>+Outflows!Y616+Fees!Y616+'Ongoing Cash Flows'!Y616+'Terminal Value'!Y616</f>
        <v>0</v>
      </c>
      <c r="Z616" s="70">
        <f>+Outflows!Z616+Fees!Z616+'Ongoing Cash Flows'!Z616+'Terminal Value'!Z616</f>
        <v>0</v>
      </c>
      <c r="AA616" s="70">
        <f>+Outflows!AA616+Fees!AA616+'Ongoing Cash Flows'!AA616+'Terminal Value'!AA616</f>
        <v>0</v>
      </c>
      <c r="AB616" s="70">
        <f>+Outflows!AB616+Fees!AB616+'Ongoing Cash Flows'!AB616+'Terminal Value'!AB616</f>
        <v>0</v>
      </c>
      <c r="AC616" s="70">
        <f>+Outflows!AC616+Fees!AC616+'Ongoing Cash Flows'!AC616+'Terminal Value'!AC616</f>
        <v>0</v>
      </c>
      <c r="AD616" s="70">
        <f>+Outflows!AD616+Fees!AD616+'Ongoing Cash Flows'!AD616+'Terminal Value'!AD616</f>
        <v>0</v>
      </c>
      <c r="AE616" s="70">
        <f>+Outflows!AE616+Fees!AE616+'Ongoing Cash Flows'!AE616+'Terminal Value'!AE616</f>
        <v>0</v>
      </c>
      <c r="AF616" s="70">
        <f>+Outflows!AF616+Fees!AF616+'Ongoing Cash Flows'!AF616+'Terminal Value'!AF616</f>
        <v>0</v>
      </c>
      <c r="AG616" s="70">
        <f>+Outflows!AG616+Fees!AG616+'Ongoing Cash Flows'!AG616+'Terminal Value'!AG616</f>
        <v>0</v>
      </c>
      <c r="AH616" s="70">
        <f>+Outflows!AH616+Fees!AH616+'Ongoing Cash Flows'!AH616+'Terminal Value'!AH616</f>
        <v>0</v>
      </c>
      <c r="AI616" s="70">
        <f>+Outflows!AI616+Fees!AI616+'Ongoing Cash Flows'!AI616+'Terminal Value'!AI616</f>
        <v>0</v>
      </c>
      <c r="AJ616" s="70">
        <f>+Outflows!AJ616+Fees!AJ616+'Ongoing Cash Flows'!AJ616+'Terminal Value'!AJ616</f>
        <v>0</v>
      </c>
      <c r="AK616" s="70"/>
      <c r="AL616" s="6"/>
      <c r="AM616" s="71"/>
      <c r="AN616" s="72">
        <f t="shared" si="36"/>
        <v>4.6430537104606623E-2</v>
      </c>
      <c r="AO616" s="70">
        <f t="shared" ca="1" si="37"/>
        <v>-7472.2654057398258</v>
      </c>
      <c r="AP616" s="166">
        <f t="shared" ca="1" si="38"/>
        <v>43216424.106810138</v>
      </c>
      <c r="AQ616" s="166">
        <f t="shared" ca="1" si="39"/>
        <v>0</v>
      </c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1"/>
      <c r="CM616" s="1"/>
      <c r="CN616" s="1"/>
      <c r="CO616" s="1"/>
      <c r="CP616" s="1"/>
    </row>
    <row r="617" spans="1:94" x14ac:dyDescent="0.2">
      <c r="A617" s="6">
        <v>615</v>
      </c>
      <c r="B617" s="70">
        <f>+Outflows!B617+Fees!B617+'Ongoing Cash Flows'!B617+'Terminal Value'!B617</f>
        <v>-97466.65366571708</v>
      </c>
      <c r="C617" s="70">
        <f>+Outflows!C617+Fees!C617+'Ongoing Cash Flows'!C617+'Terminal Value'!C617</f>
        <v>14287.599981672975</v>
      </c>
      <c r="D617" s="70">
        <f>+Outflows!D617+Fees!D617+'Ongoing Cash Flows'!D617+'Terminal Value'!D617</f>
        <v>12320.175216034047</v>
      </c>
      <c r="E617" s="70">
        <f>+Outflows!E617+Fees!E617+'Ongoing Cash Flows'!E617+'Terminal Value'!E617</f>
        <v>10248.813920629849</v>
      </c>
      <c r="F617" s="70">
        <f>+Outflows!F617+Fees!F617+'Ongoing Cash Flows'!F617+'Terminal Value'!F617</f>
        <v>9756.7185631567972</v>
      </c>
      <c r="G617" s="70">
        <f>+Outflows!G617+Fees!G617+'Ongoing Cash Flows'!G617+'Terminal Value'!G617</f>
        <v>9506.3727162216019</v>
      </c>
      <c r="H617" s="70">
        <f>+Outflows!H617+Fees!H617+'Ongoing Cash Flows'!H617+'Terminal Value'!H617</f>
        <v>8572.3498477509947</v>
      </c>
      <c r="I617" s="70">
        <f>+Outflows!I617+Fees!I617+'Ongoing Cash Flows'!I617+'Terminal Value'!I617</f>
        <v>8417.1534519356264</v>
      </c>
      <c r="J617" s="70">
        <f>+Outflows!J617+Fees!J617+'Ongoing Cash Flows'!J617+'Terminal Value'!J617</f>
        <v>8404.7192494006376</v>
      </c>
      <c r="K617" s="70">
        <f>+Outflows!K617+Fees!K617+'Ongoing Cash Flows'!K617+'Terminal Value'!K617</f>
        <v>8395.7015242841189</v>
      </c>
      <c r="L617" s="70">
        <f>+Outflows!L617+Fees!L617+'Ongoing Cash Flows'!L617+'Terminal Value'!L617</f>
        <v>8396.7913145202274</v>
      </c>
      <c r="M617" s="70">
        <f>+Outflows!M617+Fees!M617+'Ongoing Cash Flows'!M617+'Terminal Value'!M617</f>
        <v>8368.922889981297</v>
      </c>
      <c r="N617" s="70">
        <f>+Outflows!N617+Fees!N617+'Ongoing Cash Flows'!N617+'Terminal Value'!N617</f>
        <v>8351.1385819883199</v>
      </c>
      <c r="O617" s="70">
        <f>+Outflows!O617+Fees!O617+'Ongoing Cash Flows'!O617+'Terminal Value'!O617</f>
        <v>8025.1525728494344</v>
      </c>
      <c r="P617" s="70">
        <f>+Outflows!P617+Fees!P617+'Ongoing Cash Flows'!P617+'Terminal Value'!P617</f>
        <v>7917.1560964624987</v>
      </c>
      <c r="Q617" s="70">
        <f>+Outflows!Q617+Fees!Q617+'Ongoing Cash Flows'!Q617+'Terminal Value'!Q617</f>
        <v>7888.7375280218384</v>
      </c>
      <c r="R617" s="70">
        <f>+Outflows!R617+Fees!R617+'Ongoing Cash Flows'!R617+'Terminal Value'!R617</f>
        <v>1117.9035308843086</v>
      </c>
      <c r="S617" s="70">
        <f>+Outflows!S617+Fees!S617+'Ongoing Cash Flows'!S617+'Terminal Value'!S617</f>
        <v>0</v>
      </c>
      <c r="T617" s="70">
        <f>+Outflows!T617+Fees!T617+'Ongoing Cash Flows'!T617+'Terminal Value'!T617</f>
        <v>0</v>
      </c>
      <c r="U617" s="70">
        <f>+Outflows!U617+Fees!U617+'Ongoing Cash Flows'!U617+'Terminal Value'!U617</f>
        <v>0</v>
      </c>
      <c r="V617" s="70">
        <f>+Outflows!V617+Fees!V617+'Ongoing Cash Flows'!V617+'Terminal Value'!V617</f>
        <v>0</v>
      </c>
      <c r="W617" s="70">
        <f>+Outflows!W617+Fees!W617+'Ongoing Cash Flows'!W617+'Terminal Value'!W617</f>
        <v>0</v>
      </c>
      <c r="X617" s="70">
        <f>+Outflows!X617+Fees!X617+'Ongoing Cash Flows'!X617+'Terminal Value'!X617</f>
        <v>0</v>
      </c>
      <c r="Y617" s="70">
        <f>+Outflows!Y617+Fees!Y617+'Ongoing Cash Flows'!Y617+'Terminal Value'!Y617</f>
        <v>0</v>
      </c>
      <c r="Z617" s="70">
        <f>+Outflows!Z617+Fees!Z617+'Ongoing Cash Flows'!Z617+'Terminal Value'!Z617</f>
        <v>0</v>
      </c>
      <c r="AA617" s="70">
        <f>+Outflows!AA617+Fees!AA617+'Ongoing Cash Flows'!AA617+'Terminal Value'!AA617</f>
        <v>0</v>
      </c>
      <c r="AB617" s="70">
        <f>+Outflows!AB617+Fees!AB617+'Ongoing Cash Flows'!AB617+'Terminal Value'!AB617</f>
        <v>0</v>
      </c>
      <c r="AC617" s="70">
        <f>+Outflows!AC617+Fees!AC617+'Ongoing Cash Flows'!AC617+'Terminal Value'!AC617</f>
        <v>0</v>
      </c>
      <c r="AD617" s="70">
        <f>+Outflows!AD617+Fees!AD617+'Ongoing Cash Flows'!AD617+'Terminal Value'!AD617</f>
        <v>0</v>
      </c>
      <c r="AE617" s="70">
        <f>+Outflows!AE617+Fees!AE617+'Ongoing Cash Flows'!AE617+'Terminal Value'!AE617</f>
        <v>0</v>
      </c>
      <c r="AF617" s="70">
        <f>+Outflows!AF617+Fees!AF617+'Ongoing Cash Flows'!AF617+'Terminal Value'!AF617</f>
        <v>0</v>
      </c>
      <c r="AG617" s="70">
        <f>+Outflows!AG617+Fees!AG617+'Ongoing Cash Flows'!AG617+'Terminal Value'!AG617</f>
        <v>0</v>
      </c>
      <c r="AH617" s="70">
        <f>+Outflows!AH617+Fees!AH617+'Ongoing Cash Flows'!AH617+'Terminal Value'!AH617</f>
        <v>0</v>
      </c>
      <c r="AI617" s="70">
        <f>+Outflows!AI617+Fees!AI617+'Ongoing Cash Flows'!AI617+'Terminal Value'!AI617</f>
        <v>0</v>
      </c>
      <c r="AJ617" s="70">
        <f>+Outflows!AJ617+Fees!AJ617+'Ongoing Cash Flows'!AJ617+'Terminal Value'!AJ617</f>
        <v>0</v>
      </c>
      <c r="AK617" s="70"/>
      <c r="AL617" s="6"/>
      <c r="AM617" s="71"/>
      <c r="AN617" s="72">
        <f t="shared" si="36"/>
        <v>5.3921392560005194E-2</v>
      </c>
      <c r="AO617" s="70">
        <f t="shared" ca="1" si="37"/>
        <v>-3046.5414287746667</v>
      </c>
      <c r="AP617" s="166">
        <f t="shared" ca="1" si="38"/>
        <v>4614746.1339101987</v>
      </c>
      <c r="AQ617" s="166">
        <f t="shared" ca="1" si="39"/>
        <v>0</v>
      </c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1"/>
      <c r="CM617" s="1"/>
      <c r="CN617" s="1"/>
      <c r="CO617" s="1"/>
      <c r="CP617" s="1"/>
    </row>
    <row r="618" spans="1:94" x14ac:dyDescent="0.2">
      <c r="A618" s="6">
        <v>616</v>
      </c>
      <c r="B618" s="70">
        <f>+Outflows!B618+Fees!B618+'Ongoing Cash Flows'!B618+'Terminal Value'!B618</f>
        <v>-90990.522421193557</v>
      </c>
      <c r="C618" s="70">
        <f>+Outflows!C618+Fees!C618+'Ongoing Cash Flows'!C618+'Terminal Value'!C618</f>
        <v>14161.091961023776</v>
      </c>
      <c r="D618" s="70">
        <f>+Outflows!D618+Fees!D618+'Ongoing Cash Flows'!D618+'Terminal Value'!D618</f>
        <v>11995.536299598276</v>
      </c>
      <c r="E618" s="70">
        <f>+Outflows!E618+Fees!E618+'Ongoing Cash Flows'!E618+'Terminal Value'!E618</f>
        <v>10124.518515236134</v>
      </c>
      <c r="F618" s="70">
        <f>+Outflows!F618+Fees!F618+'Ongoing Cash Flows'!F618+'Terminal Value'!F618</f>
        <v>9667.6585869699811</v>
      </c>
      <c r="G618" s="70">
        <f>+Outflows!G618+Fees!G618+'Ongoing Cash Flows'!G618+'Terminal Value'!G618</f>
        <v>9329.2297786943054</v>
      </c>
      <c r="H618" s="70">
        <f>+Outflows!H618+Fees!H618+'Ongoing Cash Flows'!H618+'Terminal Value'!H618</f>
        <v>8415.4834424746477</v>
      </c>
      <c r="I618" s="70">
        <f>+Outflows!I618+Fees!I618+'Ongoing Cash Flows'!I618+'Terminal Value'!I618</f>
        <v>8268.5961820912526</v>
      </c>
      <c r="J618" s="70">
        <f>+Outflows!J618+Fees!J618+'Ongoing Cash Flows'!J618+'Terminal Value'!J618</f>
        <v>8256.1619795562619</v>
      </c>
      <c r="K618" s="70">
        <f>+Outflows!K618+Fees!K618+'Ongoing Cash Flows'!K618+'Terminal Value'!K618</f>
        <v>8246.892462456959</v>
      </c>
      <c r="L618" s="70">
        <f>+Outflows!L618+Fees!L618+'Ongoing Cash Flows'!L618+'Terminal Value'!L618</f>
        <v>8248.2340446758535</v>
      </c>
      <c r="M618" s="70">
        <f>+Outflows!M618+Fees!M618+'Ongoing Cash Flows'!M618+'Terminal Value'!M618</f>
        <v>8220.1138281541353</v>
      </c>
      <c r="N618" s="70">
        <f>+Outflows!N618+Fees!N618+'Ongoing Cash Flows'!N618+'Terminal Value'!N618</f>
        <v>8202.581312143946</v>
      </c>
      <c r="O618" s="70">
        <f>+Outflows!O618+Fees!O618+'Ongoing Cash Flows'!O618+'Terminal Value'!O618</f>
        <v>7876.3435110222736</v>
      </c>
      <c r="P618" s="70">
        <f>+Outflows!P618+Fees!P618+'Ongoing Cash Flows'!P618+'Terminal Value'!P618</f>
        <v>7768.5988266181248</v>
      </c>
      <c r="Q618" s="70">
        <f>+Outflows!Q618+Fees!Q618+'Ongoing Cash Flows'!Q618+'Terminal Value'!Q618</f>
        <v>7739.9284661946767</v>
      </c>
      <c r="R618" s="70">
        <f>+Outflows!R618+Fees!R618+'Ongoing Cash Flows'!R618+'Terminal Value'!R618</f>
        <v>1043.6248959621216</v>
      </c>
      <c r="S618" s="70">
        <f>+Outflows!S618+Fees!S618+'Ongoing Cash Flows'!S618+'Terminal Value'!S618</f>
        <v>0</v>
      </c>
      <c r="T618" s="70">
        <f>+Outflows!T618+Fees!T618+'Ongoing Cash Flows'!T618+'Terminal Value'!T618</f>
        <v>0</v>
      </c>
      <c r="U618" s="70">
        <f>+Outflows!U618+Fees!U618+'Ongoing Cash Flows'!U618+'Terminal Value'!U618</f>
        <v>0</v>
      </c>
      <c r="V618" s="70">
        <f>+Outflows!V618+Fees!V618+'Ongoing Cash Flows'!V618+'Terminal Value'!V618</f>
        <v>0</v>
      </c>
      <c r="W618" s="70">
        <f>+Outflows!W618+Fees!W618+'Ongoing Cash Flows'!W618+'Terminal Value'!W618</f>
        <v>0</v>
      </c>
      <c r="X618" s="70">
        <f>+Outflows!X618+Fees!X618+'Ongoing Cash Flows'!X618+'Terminal Value'!X618</f>
        <v>0</v>
      </c>
      <c r="Y618" s="70">
        <f>+Outflows!Y618+Fees!Y618+'Ongoing Cash Flows'!Y618+'Terminal Value'!Y618</f>
        <v>0</v>
      </c>
      <c r="Z618" s="70">
        <f>+Outflows!Z618+Fees!Z618+'Ongoing Cash Flows'!Z618+'Terminal Value'!Z618</f>
        <v>0</v>
      </c>
      <c r="AA618" s="70">
        <f>+Outflows!AA618+Fees!AA618+'Ongoing Cash Flows'!AA618+'Terminal Value'!AA618</f>
        <v>0</v>
      </c>
      <c r="AB618" s="70">
        <f>+Outflows!AB618+Fees!AB618+'Ongoing Cash Flows'!AB618+'Terminal Value'!AB618</f>
        <v>0</v>
      </c>
      <c r="AC618" s="70">
        <f>+Outflows!AC618+Fees!AC618+'Ongoing Cash Flows'!AC618+'Terminal Value'!AC618</f>
        <v>0</v>
      </c>
      <c r="AD618" s="70">
        <f>+Outflows!AD618+Fees!AD618+'Ongoing Cash Flows'!AD618+'Terminal Value'!AD618</f>
        <v>0</v>
      </c>
      <c r="AE618" s="70">
        <f>+Outflows!AE618+Fees!AE618+'Ongoing Cash Flows'!AE618+'Terminal Value'!AE618</f>
        <v>0</v>
      </c>
      <c r="AF618" s="70">
        <f>+Outflows!AF618+Fees!AF618+'Ongoing Cash Flows'!AF618+'Terminal Value'!AF618</f>
        <v>0</v>
      </c>
      <c r="AG618" s="70">
        <f>+Outflows!AG618+Fees!AG618+'Ongoing Cash Flows'!AG618+'Terminal Value'!AG618</f>
        <v>0</v>
      </c>
      <c r="AH618" s="70">
        <f>+Outflows!AH618+Fees!AH618+'Ongoing Cash Flows'!AH618+'Terminal Value'!AH618</f>
        <v>0</v>
      </c>
      <c r="AI618" s="70">
        <f>+Outflows!AI618+Fees!AI618+'Ongoing Cash Flows'!AI618+'Terminal Value'!AI618</f>
        <v>0</v>
      </c>
      <c r="AJ618" s="70">
        <f>+Outflows!AJ618+Fees!AJ618+'Ongoing Cash Flows'!AJ618+'Terminal Value'!AJ618</f>
        <v>0</v>
      </c>
      <c r="AK618" s="70"/>
      <c r="AL618" s="6"/>
      <c r="AM618" s="71"/>
      <c r="AN618" s="72">
        <f t="shared" si="36"/>
        <v>6.2641075253486653E-2</v>
      </c>
      <c r="AO618" s="70">
        <f t="shared" ca="1" si="37"/>
        <v>1531.1890007884845</v>
      </c>
      <c r="AP618" s="166">
        <f t="shared" ca="1" si="38"/>
        <v>0</v>
      </c>
      <c r="AQ618" s="166">
        <f t="shared" ca="1" si="39"/>
        <v>5902637.4545275932</v>
      </c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1"/>
      <c r="CM618" s="1"/>
      <c r="CN618" s="1"/>
      <c r="CO618" s="1"/>
      <c r="CP618" s="1"/>
    </row>
    <row r="619" spans="1:94" x14ac:dyDescent="0.2">
      <c r="A619" s="6">
        <v>617</v>
      </c>
      <c r="B619" s="70">
        <f>+Outflows!B619+Fees!B619+'Ongoing Cash Flows'!B619+'Terminal Value'!B619</f>
        <v>-92064.950294478302</v>
      </c>
      <c r="C619" s="70">
        <f>+Outflows!C619+Fees!C619+'Ongoing Cash Flows'!C619+'Terminal Value'!C619</f>
        <v>14188.255705819862</v>
      </c>
      <c r="D619" s="70">
        <f>+Outflows!D619+Fees!D619+'Ongoing Cash Flows'!D619+'Terminal Value'!D619</f>
        <v>12067.820986763112</v>
      </c>
      <c r="E619" s="70">
        <f>+Outflows!E619+Fees!E619+'Ongoing Cash Flows'!E619+'Terminal Value'!E619</f>
        <v>10107.564722961179</v>
      </c>
      <c r="F619" s="70">
        <f>+Outflows!F619+Fees!F619+'Ongoing Cash Flows'!F619+'Terminal Value'!F619</f>
        <v>9594.5512469097539</v>
      </c>
      <c r="G619" s="70">
        <f>+Outflows!G619+Fees!G619+'Ongoing Cash Flows'!G619+'Terminal Value'!G619</f>
        <v>9307.9379613931269</v>
      </c>
      <c r="H619" s="70">
        <f>+Outflows!H619+Fees!H619+'Ongoing Cash Flows'!H619+'Terminal Value'!H619</f>
        <v>8441.5084922840397</v>
      </c>
      <c r="I619" s="70">
        <f>+Outflows!I619+Fees!I619+'Ongoing Cash Flows'!I619+'Terminal Value'!I619</f>
        <v>8293.242697962105</v>
      </c>
      <c r="J619" s="70">
        <f>+Outflows!J619+Fees!J619+'Ongoing Cash Flows'!J619+'Terminal Value'!J619</f>
        <v>8280.8084954271162</v>
      </c>
      <c r="K619" s="70">
        <f>+Outflows!K619+Fees!K619+'Ongoing Cash Flows'!K619+'Terminal Value'!K619</f>
        <v>8271.580752083526</v>
      </c>
      <c r="L619" s="70">
        <f>+Outflows!L619+Fees!L619+'Ongoing Cash Flows'!L619+'Terminal Value'!L619</f>
        <v>8272.880560546706</v>
      </c>
      <c r="M619" s="70">
        <f>+Outflows!M619+Fees!M619+'Ongoing Cash Flows'!M619+'Terminal Value'!M619</f>
        <v>8244.8021177807022</v>
      </c>
      <c r="N619" s="70">
        <f>+Outflows!N619+Fees!N619+'Ongoing Cash Flows'!N619+'Terminal Value'!N619</f>
        <v>8227.2278280147984</v>
      </c>
      <c r="O619" s="70">
        <f>+Outflows!O619+Fees!O619+'Ongoing Cash Flows'!O619+'Terminal Value'!O619</f>
        <v>7901.0318006488405</v>
      </c>
      <c r="P619" s="70">
        <f>+Outflows!P619+Fees!P619+'Ongoing Cash Flows'!P619+'Terminal Value'!P619</f>
        <v>7793.2453424889773</v>
      </c>
      <c r="Q619" s="70">
        <f>+Outflows!Q619+Fees!Q619+'Ongoing Cash Flows'!Q619+'Terminal Value'!Q619</f>
        <v>7764.6167558212437</v>
      </c>
      <c r="R619" s="70">
        <f>+Outflows!R619+Fees!R619+'Ongoing Cash Flows'!R619+'Terminal Value'!R619</f>
        <v>1055.9481538975481</v>
      </c>
      <c r="S619" s="70">
        <f>+Outflows!S619+Fees!S619+'Ongoing Cash Flows'!S619+'Terminal Value'!S619</f>
        <v>0</v>
      </c>
      <c r="T619" s="70">
        <f>+Outflows!T619+Fees!T619+'Ongoing Cash Flows'!T619+'Terminal Value'!T619</f>
        <v>0</v>
      </c>
      <c r="U619" s="70">
        <f>+Outflows!U619+Fees!U619+'Ongoing Cash Flows'!U619+'Terminal Value'!U619</f>
        <v>0</v>
      </c>
      <c r="V619" s="70">
        <f>+Outflows!V619+Fees!V619+'Ongoing Cash Flows'!V619+'Terminal Value'!V619</f>
        <v>0</v>
      </c>
      <c r="W619" s="70">
        <f>+Outflows!W619+Fees!W619+'Ongoing Cash Flows'!W619+'Terminal Value'!W619</f>
        <v>0</v>
      </c>
      <c r="X619" s="70">
        <f>+Outflows!X619+Fees!X619+'Ongoing Cash Flows'!X619+'Terminal Value'!X619</f>
        <v>0</v>
      </c>
      <c r="Y619" s="70">
        <f>+Outflows!Y619+Fees!Y619+'Ongoing Cash Flows'!Y619+'Terminal Value'!Y619</f>
        <v>0</v>
      </c>
      <c r="Z619" s="70">
        <f>+Outflows!Z619+Fees!Z619+'Ongoing Cash Flows'!Z619+'Terminal Value'!Z619</f>
        <v>0</v>
      </c>
      <c r="AA619" s="70">
        <f>+Outflows!AA619+Fees!AA619+'Ongoing Cash Flows'!AA619+'Terminal Value'!AA619</f>
        <v>0</v>
      </c>
      <c r="AB619" s="70">
        <f>+Outflows!AB619+Fees!AB619+'Ongoing Cash Flows'!AB619+'Terminal Value'!AB619</f>
        <v>0</v>
      </c>
      <c r="AC619" s="70">
        <f>+Outflows!AC619+Fees!AC619+'Ongoing Cash Flows'!AC619+'Terminal Value'!AC619</f>
        <v>0</v>
      </c>
      <c r="AD619" s="70">
        <f>+Outflows!AD619+Fees!AD619+'Ongoing Cash Flows'!AD619+'Terminal Value'!AD619</f>
        <v>0</v>
      </c>
      <c r="AE619" s="70">
        <f>+Outflows!AE619+Fees!AE619+'Ongoing Cash Flows'!AE619+'Terminal Value'!AE619</f>
        <v>0</v>
      </c>
      <c r="AF619" s="70">
        <f>+Outflows!AF619+Fees!AF619+'Ongoing Cash Flows'!AF619+'Terminal Value'!AF619</f>
        <v>0</v>
      </c>
      <c r="AG619" s="70">
        <f>+Outflows!AG619+Fees!AG619+'Ongoing Cash Flows'!AG619+'Terminal Value'!AG619</f>
        <v>0</v>
      </c>
      <c r="AH619" s="70">
        <f>+Outflows!AH619+Fees!AH619+'Ongoing Cash Flows'!AH619+'Terminal Value'!AH619</f>
        <v>0</v>
      </c>
      <c r="AI619" s="70">
        <f>+Outflows!AI619+Fees!AI619+'Ongoing Cash Flows'!AI619+'Terminal Value'!AI619</f>
        <v>0</v>
      </c>
      <c r="AJ619" s="70">
        <f>+Outflows!AJ619+Fees!AJ619+'Ongoing Cash Flows'!AJ619+'Terminal Value'!AJ619</f>
        <v>0</v>
      </c>
      <c r="AK619" s="70"/>
      <c r="AL619" s="6"/>
      <c r="AM619" s="71"/>
      <c r="AN619" s="72">
        <f t="shared" si="36"/>
        <v>6.0905423760414121E-2</v>
      </c>
      <c r="AO619" s="70">
        <f t="shared" ca="1" si="37"/>
        <v>662.24436372121795</v>
      </c>
      <c r="AP619" s="166">
        <f t="shared" ca="1" si="38"/>
        <v>0</v>
      </c>
      <c r="AQ619" s="166">
        <f t="shared" ca="1" si="39"/>
        <v>2435440.442692575</v>
      </c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1"/>
      <c r="CM619" s="1"/>
      <c r="CN619" s="1"/>
      <c r="CO619" s="1"/>
      <c r="CP619" s="1"/>
    </row>
    <row r="620" spans="1:94" x14ac:dyDescent="0.2">
      <c r="A620" s="6">
        <v>618</v>
      </c>
      <c r="B620" s="70">
        <f>+Outflows!B620+Fees!B620+'Ongoing Cash Flows'!B620+'Terminal Value'!B620</f>
        <v>-100100.20541651185</v>
      </c>
      <c r="C620" s="70">
        <f>+Outflows!C620+Fees!C620+'Ongoing Cash Flows'!C620+'Terminal Value'!C620</f>
        <v>14258.838380635862</v>
      </c>
      <c r="D620" s="70">
        <f>+Outflows!D620+Fees!D620+'Ongoing Cash Flows'!D620+'Terminal Value'!D620</f>
        <v>12364.229662721867</v>
      </c>
      <c r="E620" s="70">
        <f>+Outflows!E620+Fees!E620+'Ongoing Cash Flows'!E620+'Terminal Value'!E620</f>
        <v>10230.217899710096</v>
      </c>
      <c r="F620" s="70">
        <f>+Outflows!F620+Fees!F620+'Ongoing Cash Flows'!F620+'Terminal Value'!F620</f>
        <v>9917.9670968462888</v>
      </c>
      <c r="G620" s="70">
        <f>+Outflows!G620+Fees!G620+'Ongoing Cash Flows'!G620+'Terminal Value'!G620</f>
        <v>9610.4395801745359</v>
      </c>
      <c r="H620" s="70">
        <f>+Outflows!H620+Fees!H620+'Ongoing Cash Flows'!H620+'Terminal Value'!H620</f>
        <v>8636.1403703111664</v>
      </c>
      <c r="I620" s="70">
        <f>+Outflows!I620+Fees!I620+'Ongoing Cash Flows'!I620+'Terminal Value'!I620</f>
        <v>8477.5650222574586</v>
      </c>
      <c r="J620" s="70">
        <f>+Outflows!J620+Fees!J620+'Ongoing Cash Flows'!J620+'Terminal Value'!J620</f>
        <v>8465.130819722468</v>
      </c>
      <c r="K620" s="70">
        <f>+Outflows!K620+Fees!K620+'Ongoing Cash Flows'!K620+'Terminal Value'!K620</f>
        <v>8456.215487098023</v>
      </c>
      <c r="L620" s="70">
        <f>+Outflows!L620+Fees!L620+'Ongoing Cash Flows'!L620+'Terminal Value'!L620</f>
        <v>8457.2028848420578</v>
      </c>
      <c r="M620" s="70">
        <f>+Outflows!M620+Fees!M620+'Ongoing Cash Flows'!M620+'Terminal Value'!M620</f>
        <v>8429.4368527951992</v>
      </c>
      <c r="N620" s="70">
        <f>+Outflows!N620+Fees!N620+'Ongoing Cash Flows'!N620+'Terminal Value'!N620</f>
        <v>8411.5501523101502</v>
      </c>
      <c r="O620" s="70">
        <f>+Outflows!O620+Fees!O620+'Ongoing Cash Flows'!O620+'Terminal Value'!O620</f>
        <v>8085.6665356633366</v>
      </c>
      <c r="P620" s="70">
        <f>+Outflows!P620+Fees!P620+'Ongoing Cash Flows'!P620+'Terminal Value'!P620</f>
        <v>7977.567666784329</v>
      </c>
      <c r="Q620" s="70">
        <f>+Outflows!Q620+Fees!Q620+'Ongoing Cash Flows'!Q620+'Terminal Value'!Q620</f>
        <v>7949.2514908357407</v>
      </c>
      <c r="R620" s="70">
        <f>+Outflows!R620+Fees!R620+'Ongoing Cash Flows'!R620+'Terminal Value'!R620</f>
        <v>1148.109316045224</v>
      </c>
      <c r="S620" s="70">
        <f>+Outflows!S620+Fees!S620+'Ongoing Cash Flows'!S620+'Terminal Value'!S620</f>
        <v>0</v>
      </c>
      <c r="T620" s="70">
        <f>+Outflows!T620+Fees!T620+'Ongoing Cash Flows'!T620+'Terminal Value'!T620</f>
        <v>0</v>
      </c>
      <c r="U620" s="70">
        <f>+Outflows!U620+Fees!U620+'Ongoing Cash Flows'!U620+'Terminal Value'!U620</f>
        <v>0</v>
      </c>
      <c r="V620" s="70">
        <f>+Outflows!V620+Fees!V620+'Ongoing Cash Flows'!V620+'Terminal Value'!V620</f>
        <v>0</v>
      </c>
      <c r="W620" s="70">
        <f>+Outflows!W620+Fees!W620+'Ongoing Cash Flows'!W620+'Terminal Value'!W620</f>
        <v>0</v>
      </c>
      <c r="X620" s="70">
        <f>+Outflows!X620+Fees!X620+'Ongoing Cash Flows'!X620+'Terminal Value'!X620</f>
        <v>0</v>
      </c>
      <c r="Y620" s="70">
        <f>+Outflows!Y620+Fees!Y620+'Ongoing Cash Flows'!Y620+'Terminal Value'!Y620</f>
        <v>0</v>
      </c>
      <c r="Z620" s="70">
        <f>+Outflows!Z620+Fees!Z620+'Ongoing Cash Flows'!Z620+'Terminal Value'!Z620</f>
        <v>0</v>
      </c>
      <c r="AA620" s="70">
        <f>+Outflows!AA620+Fees!AA620+'Ongoing Cash Flows'!AA620+'Terminal Value'!AA620</f>
        <v>0</v>
      </c>
      <c r="AB620" s="70">
        <f>+Outflows!AB620+Fees!AB620+'Ongoing Cash Flows'!AB620+'Terminal Value'!AB620</f>
        <v>0</v>
      </c>
      <c r="AC620" s="70">
        <f>+Outflows!AC620+Fees!AC620+'Ongoing Cash Flows'!AC620+'Terminal Value'!AC620</f>
        <v>0</v>
      </c>
      <c r="AD620" s="70">
        <f>+Outflows!AD620+Fees!AD620+'Ongoing Cash Flows'!AD620+'Terminal Value'!AD620</f>
        <v>0</v>
      </c>
      <c r="AE620" s="70">
        <f>+Outflows!AE620+Fees!AE620+'Ongoing Cash Flows'!AE620+'Terminal Value'!AE620</f>
        <v>0</v>
      </c>
      <c r="AF620" s="70">
        <f>+Outflows!AF620+Fees!AF620+'Ongoing Cash Flows'!AF620+'Terminal Value'!AF620</f>
        <v>0</v>
      </c>
      <c r="AG620" s="70">
        <f>+Outflows!AG620+Fees!AG620+'Ongoing Cash Flows'!AG620+'Terminal Value'!AG620</f>
        <v>0</v>
      </c>
      <c r="AH620" s="70">
        <f>+Outflows!AH620+Fees!AH620+'Ongoing Cash Flows'!AH620+'Terminal Value'!AH620</f>
        <v>0</v>
      </c>
      <c r="AI620" s="70">
        <f>+Outflows!AI620+Fees!AI620+'Ongoing Cash Flows'!AI620+'Terminal Value'!AI620</f>
        <v>0</v>
      </c>
      <c r="AJ620" s="70">
        <f>+Outflows!AJ620+Fees!AJ620+'Ongoing Cash Flows'!AJ620+'Terminal Value'!AJ620</f>
        <v>0</v>
      </c>
      <c r="AK620" s="70"/>
      <c r="AL620" s="6"/>
      <c r="AM620" s="71"/>
      <c r="AN620" s="72">
        <f t="shared" si="36"/>
        <v>5.0517323613166812E-2</v>
      </c>
      <c r="AO620" s="70">
        <f t="shared" ca="1" si="37"/>
        <v>-4991.3150518128596</v>
      </c>
      <c r="AP620" s="166">
        <f t="shared" ca="1" si="38"/>
        <v>16752400.486574139</v>
      </c>
      <c r="AQ620" s="166">
        <f t="shared" ca="1" si="39"/>
        <v>0</v>
      </c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1"/>
      <c r="CM620" s="1"/>
      <c r="CN620" s="1"/>
      <c r="CO620" s="1"/>
      <c r="CP620" s="1"/>
    </row>
    <row r="621" spans="1:94" x14ac:dyDescent="0.2">
      <c r="A621" s="6">
        <v>619</v>
      </c>
      <c r="B621" s="70">
        <f>+Outflows!B621+Fees!B621+'Ongoing Cash Flows'!B621+'Terminal Value'!B621</f>
        <v>-99897.086159194398</v>
      </c>
      <c r="C621" s="70">
        <f>+Outflows!C621+Fees!C621+'Ongoing Cash Flows'!C621+'Terminal Value'!C621</f>
        <v>14265.816252580911</v>
      </c>
      <c r="D621" s="70">
        <f>+Outflows!D621+Fees!D621+'Ongoing Cash Flows'!D621+'Terminal Value'!D621</f>
        <v>12317.625182480482</v>
      </c>
      <c r="E621" s="70">
        <f>+Outflows!E621+Fees!E621+'Ongoing Cash Flows'!E621+'Terminal Value'!E621</f>
        <v>10318.245360502175</v>
      </c>
      <c r="F621" s="70">
        <f>+Outflows!F621+Fees!F621+'Ongoing Cash Flows'!F621+'Terminal Value'!F621</f>
        <v>9853.3601689788411</v>
      </c>
      <c r="G621" s="70">
        <f>+Outflows!G621+Fees!G621+'Ongoing Cash Flows'!G621+'Terminal Value'!G621</f>
        <v>9578.811542268013</v>
      </c>
      <c r="H621" s="70">
        <f>+Outflows!H621+Fees!H621+'Ongoing Cash Flows'!H621+'Terminal Value'!H621</f>
        <v>8631.2203669118007</v>
      </c>
      <c r="I621" s="70">
        <f>+Outflows!I621+Fees!I621+'Ongoing Cash Flows'!I621+'Terminal Value'!I621</f>
        <v>8472.9056289900018</v>
      </c>
      <c r="J621" s="70">
        <f>+Outflows!J621+Fees!J621+'Ongoing Cash Flows'!J621+'Terminal Value'!J621</f>
        <v>8460.4714264550112</v>
      </c>
      <c r="K621" s="70">
        <f>+Outflows!K621+Fees!K621+'Ongoing Cash Flows'!K621+'Terminal Value'!K621</f>
        <v>8451.548196553842</v>
      </c>
      <c r="L621" s="70">
        <f>+Outflows!L621+Fees!L621+'Ongoing Cash Flows'!L621+'Terminal Value'!L621</f>
        <v>8452.5434915746009</v>
      </c>
      <c r="M621" s="70">
        <f>+Outflows!M621+Fees!M621+'Ongoing Cash Flows'!M621+'Terminal Value'!M621</f>
        <v>8424.7695622510182</v>
      </c>
      <c r="N621" s="70">
        <f>+Outflows!N621+Fees!N621+'Ongoing Cash Flows'!N621+'Terminal Value'!N621</f>
        <v>8406.8907590426934</v>
      </c>
      <c r="O621" s="70">
        <f>+Outflows!O621+Fees!O621+'Ongoing Cash Flows'!O621+'Terminal Value'!O621</f>
        <v>8080.9992451191556</v>
      </c>
      <c r="P621" s="70">
        <f>+Outflows!P621+Fees!P621+'Ongoing Cash Flows'!P621+'Terminal Value'!P621</f>
        <v>7972.908273516874</v>
      </c>
      <c r="Q621" s="70">
        <f>+Outflows!Q621+Fees!Q621+'Ongoing Cash Flows'!Q621+'Terminal Value'!Q621</f>
        <v>7944.5842002915597</v>
      </c>
      <c r="R621" s="70">
        <f>+Outflows!R621+Fees!R621+'Ongoing Cash Flows'!R621+'Terminal Value'!R621</f>
        <v>1145.779619411496</v>
      </c>
      <c r="S621" s="70">
        <f>+Outflows!S621+Fees!S621+'Ongoing Cash Flows'!S621+'Terminal Value'!S621</f>
        <v>0</v>
      </c>
      <c r="T621" s="70">
        <f>+Outflows!T621+Fees!T621+'Ongoing Cash Flows'!T621+'Terminal Value'!T621</f>
        <v>0</v>
      </c>
      <c r="U621" s="70">
        <f>+Outflows!U621+Fees!U621+'Ongoing Cash Flows'!U621+'Terminal Value'!U621</f>
        <v>0</v>
      </c>
      <c r="V621" s="70">
        <f>+Outflows!V621+Fees!V621+'Ongoing Cash Flows'!V621+'Terminal Value'!V621</f>
        <v>0</v>
      </c>
      <c r="W621" s="70">
        <f>+Outflows!W621+Fees!W621+'Ongoing Cash Flows'!W621+'Terminal Value'!W621</f>
        <v>0</v>
      </c>
      <c r="X621" s="70">
        <f>+Outflows!X621+Fees!X621+'Ongoing Cash Flows'!X621+'Terminal Value'!X621</f>
        <v>0</v>
      </c>
      <c r="Y621" s="70">
        <f>+Outflows!Y621+Fees!Y621+'Ongoing Cash Flows'!Y621+'Terminal Value'!Y621</f>
        <v>0</v>
      </c>
      <c r="Z621" s="70">
        <f>+Outflows!Z621+Fees!Z621+'Ongoing Cash Flows'!Z621+'Terminal Value'!Z621</f>
        <v>0</v>
      </c>
      <c r="AA621" s="70">
        <f>+Outflows!AA621+Fees!AA621+'Ongoing Cash Flows'!AA621+'Terminal Value'!AA621</f>
        <v>0</v>
      </c>
      <c r="AB621" s="70">
        <f>+Outflows!AB621+Fees!AB621+'Ongoing Cash Flows'!AB621+'Terminal Value'!AB621</f>
        <v>0</v>
      </c>
      <c r="AC621" s="70">
        <f>+Outflows!AC621+Fees!AC621+'Ongoing Cash Flows'!AC621+'Terminal Value'!AC621</f>
        <v>0</v>
      </c>
      <c r="AD621" s="70">
        <f>+Outflows!AD621+Fees!AD621+'Ongoing Cash Flows'!AD621+'Terminal Value'!AD621</f>
        <v>0</v>
      </c>
      <c r="AE621" s="70">
        <f>+Outflows!AE621+Fees!AE621+'Ongoing Cash Flows'!AE621+'Terminal Value'!AE621</f>
        <v>0</v>
      </c>
      <c r="AF621" s="70">
        <f>+Outflows!AF621+Fees!AF621+'Ongoing Cash Flows'!AF621+'Terminal Value'!AF621</f>
        <v>0</v>
      </c>
      <c r="AG621" s="70">
        <f>+Outflows!AG621+Fees!AG621+'Ongoing Cash Flows'!AG621+'Terminal Value'!AG621</f>
        <v>0</v>
      </c>
      <c r="AH621" s="70">
        <f>+Outflows!AH621+Fees!AH621+'Ongoing Cash Flows'!AH621+'Terminal Value'!AH621</f>
        <v>0</v>
      </c>
      <c r="AI621" s="70">
        <f>+Outflows!AI621+Fees!AI621+'Ongoing Cash Flows'!AI621+'Terminal Value'!AI621</f>
        <v>0</v>
      </c>
      <c r="AJ621" s="70">
        <f>+Outflows!AJ621+Fees!AJ621+'Ongoing Cash Flows'!AJ621+'Terminal Value'!AJ621</f>
        <v>0</v>
      </c>
      <c r="AK621" s="70"/>
      <c r="AL621" s="6"/>
      <c r="AM621" s="71"/>
      <c r="AN621" s="72">
        <f t="shared" si="36"/>
        <v>5.073949992656708E-2</v>
      </c>
      <c r="AO621" s="70">
        <f t="shared" ca="1" si="37"/>
        <v>-4860.153186736361</v>
      </c>
      <c r="AP621" s="166">
        <f t="shared" ca="1" si="38"/>
        <v>15695920.857652543</v>
      </c>
      <c r="AQ621" s="166">
        <f t="shared" ca="1" si="39"/>
        <v>0</v>
      </c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1"/>
      <c r="CM621" s="1"/>
      <c r="CN621" s="1"/>
      <c r="CO621" s="1"/>
      <c r="CP621" s="1"/>
    </row>
    <row r="622" spans="1:94" x14ac:dyDescent="0.2">
      <c r="A622" s="6">
        <v>620</v>
      </c>
      <c r="B622" s="70">
        <f>+Outflows!B622+Fees!B622+'Ongoing Cash Flows'!B622+'Terminal Value'!B622</f>
        <v>-97234.188661432912</v>
      </c>
      <c r="C622" s="70">
        <f>+Outflows!C622+Fees!C622+'Ongoing Cash Flows'!C622+'Terminal Value'!C622</f>
        <v>14287.783527465286</v>
      </c>
      <c r="D622" s="70">
        <f>+Outflows!D622+Fees!D622+'Ongoing Cash Flows'!D622+'Terminal Value'!D622</f>
        <v>12161.288494232256</v>
      </c>
      <c r="E622" s="70">
        <f>+Outflows!E622+Fees!E622+'Ongoing Cash Flows'!E622+'Terminal Value'!E622</f>
        <v>10270.327010667688</v>
      </c>
      <c r="F622" s="70">
        <f>+Outflows!F622+Fees!F622+'Ongoing Cash Flows'!F622+'Terminal Value'!F622</f>
        <v>9794.9814139279733</v>
      </c>
      <c r="G622" s="70">
        <f>+Outflows!G622+Fees!G622+'Ongoing Cash Flows'!G622+'Terminal Value'!G622</f>
        <v>9541.8480191951348</v>
      </c>
      <c r="H622" s="70">
        <f>+Outflows!H622+Fees!H622+'Ongoing Cash Flows'!H622+'Terminal Value'!H622</f>
        <v>8566.7190246256232</v>
      </c>
      <c r="I622" s="70">
        <f>+Outflows!I622+Fees!I622+'Ongoing Cash Flows'!I622+'Terminal Value'!I622</f>
        <v>8411.8208907093504</v>
      </c>
      <c r="J622" s="70">
        <f>+Outflows!J622+Fees!J622+'Ongoing Cash Flows'!J622+'Terminal Value'!J622</f>
        <v>8399.3866881743616</v>
      </c>
      <c r="K622" s="70">
        <f>+Outflows!K622+Fees!K622+'Ongoing Cash Flows'!K622+'Terminal Value'!K622</f>
        <v>8390.3599248184782</v>
      </c>
      <c r="L622" s="70">
        <f>+Outflows!L622+Fees!L622+'Ongoing Cash Flows'!L622+'Terminal Value'!L622</f>
        <v>8391.4587532939513</v>
      </c>
      <c r="M622" s="70">
        <f>+Outflows!M622+Fees!M622+'Ongoing Cash Flows'!M622+'Terminal Value'!M622</f>
        <v>8363.5812905156563</v>
      </c>
      <c r="N622" s="70">
        <f>+Outflows!N622+Fees!N622+'Ongoing Cash Flows'!N622+'Terminal Value'!N622</f>
        <v>8345.8060207620438</v>
      </c>
      <c r="O622" s="70">
        <f>+Outflows!O622+Fees!O622+'Ongoing Cash Flows'!O622+'Terminal Value'!O622</f>
        <v>8019.8109733837928</v>
      </c>
      <c r="P622" s="70">
        <f>+Outflows!P622+Fees!P622+'Ongoing Cash Flows'!P622+'Terminal Value'!P622</f>
        <v>7911.8235352362226</v>
      </c>
      <c r="Q622" s="70">
        <f>+Outflows!Q622+Fees!Q622+'Ongoing Cash Flows'!Q622+'Terminal Value'!Q622</f>
        <v>7883.3959285561959</v>
      </c>
      <c r="R622" s="70">
        <f>+Outflows!R622+Fees!R622+'Ongoing Cash Flows'!R622+'Terminal Value'!R622</f>
        <v>1115.2372502711708</v>
      </c>
      <c r="S622" s="70">
        <f>+Outflows!S622+Fees!S622+'Ongoing Cash Flows'!S622+'Terminal Value'!S622</f>
        <v>0</v>
      </c>
      <c r="T622" s="70">
        <f>+Outflows!T622+Fees!T622+'Ongoing Cash Flows'!T622+'Terminal Value'!T622</f>
        <v>0</v>
      </c>
      <c r="U622" s="70">
        <f>+Outflows!U622+Fees!U622+'Ongoing Cash Flows'!U622+'Terminal Value'!U622</f>
        <v>0</v>
      </c>
      <c r="V622" s="70">
        <f>+Outflows!V622+Fees!V622+'Ongoing Cash Flows'!V622+'Terminal Value'!V622</f>
        <v>0</v>
      </c>
      <c r="W622" s="70">
        <f>+Outflows!W622+Fees!W622+'Ongoing Cash Flows'!W622+'Terminal Value'!W622</f>
        <v>0</v>
      </c>
      <c r="X622" s="70">
        <f>+Outflows!X622+Fees!X622+'Ongoing Cash Flows'!X622+'Terminal Value'!X622</f>
        <v>0</v>
      </c>
      <c r="Y622" s="70">
        <f>+Outflows!Y622+Fees!Y622+'Ongoing Cash Flows'!Y622+'Terminal Value'!Y622</f>
        <v>0</v>
      </c>
      <c r="Z622" s="70">
        <f>+Outflows!Z622+Fees!Z622+'Ongoing Cash Flows'!Z622+'Terminal Value'!Z622</f>
        <v>0</v>
      </c>
      <c r="AA622" s="70">
        <f>+Outflows!AA622+Fees!AA622+'Ongoing Cash Flows'!AA622+'Terminal Value'!AA622</f>
        <v>0</v>
      </c>
      <c r="AB622" s="70">
        <f>+Outflows!AB622+Fees!AB622+'Ongoing Cash Flows'!AB622+'Terminal Value'!AB622</f>
        <v>0</v>
      </c>
      <c r="AC622" s="70">
        <f>+Outflows!AC622+Fees!AC622+'Ongoing Cash Flows'!AC622+'Terminal Value'!AC622</f>
        <v>0</v>
      </c>
      <c r="AD622" s="70">
        <f>+Outflows!AD622+Fees!AD622+'Ongoing Cash Flows'!AD622+'Terminal Value'!AD622</f>
        <v>0</v>
      </c>
      <c r="AE622" s="70">
        <f>+Outflows!AE622+Fees!AE622+'Ongoing Cash Flows'!AE622+'Terminal Value'!AE622</f>
        <v>0</v>
      </c>
      <c r="AF622" s="70">
        <f>+Outflows!AF622+Fees!AF622+'Ongoing Cash Flows'!AF622+'Terminal Value'!AF622</f>
        <v>0</v>
      </c>
      <c r="AG622" s="70">
        <f>+Outflows!AG622+Fees!AG622+'Ongoing Cash Flows'!AG622+'Terminal Value'!AG622</f>
        <v>0</v>
      </c>
      <c r="AH622" s="70">
        <f>+Outflows!AH622+Fees!AH622+'Ongoing Cash Flows'!AH622+'Terminal Value'!AH622</f>
        <v>0</v>
      </c>
      <c r="AI622" s="70">
        <f>+Outflows!AI622+Fees!AI622+'Ongoing Cash Flows'!AI622+'Terminal Value'!AI622</f>
        <v>0</v>
      </c>
      <c r="AJ622" s="70">
        <f>+Outflows!AJ622+Fees!AJ622+'Ongoing Cash Flows'!AJ622+'Terminal Value'!AJ622</f>
        <v>0</v>
      </c>
      <c r="AK622" s="70"/>
      <c r="AL622" s="6"/>
      <c r="AM622" s="71"/>
      <c r="AN622" s="72">
        <f t="shared" si="36"/>
        <v>5.4148480296134949E-2</v>
      </c>
      <c r="AO622" s="70">
        <f t="shared" ca="1" si="37"/>
        <v>-2920.2208783449369</v>
      </c>
      <c r="AP622" s="166">
        <f t="shared" ca="1" si="38"/>
        <v>4087980.4083946766</v>
      </c>
      <c r="AQ622" s="166">
        <f t="shared" ca="1" si="39"/>
        <v>0</v>
      </c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1"/>
      <c r="CM622" s="1"/>
      <c r="CN622" s="1"/>
      <c r="CO622" s="1"/>
      <c r="CP622" s="1"/>
    </row>
    <row r="623" spans="1:94" x14ac:dyDescent="0.2">
      <c r="A623" s="6">
        <v>621</v>
      </c>
      <c r="B623" s="70">
        <f>+Outflows!B623+Fees!B623+'Ongoing Cash Flows'!B623+'Terminal Value'!B623</f>
        <v>-101770.68824016987</v>
      </c>
      <c r="C623" s="70">
        <f>+Outflows!C623+Fees!C623+'Ongoing Cash Flows'!C623+'Terminal Value'!C623</f>
        <v>14290.223841056557</v>
      </c>
      <c r="D623" s="70">
        <f>+Outflows!D623+Fees!D623+'Ongoing Cash Flows'!D623+'Terminal Value'!D623</f>
        <v>12352.852689689073</v>
      </c>
      <c r="E623" s="70">
        <f>+Outflows!E623+Fees!E623+'Ongoing Cash Flows'!E623+'Terminal Value'!E623</f>
        <v>10450.432700761134</v>
      </c>
      <c r="F623" s="70">
        <f>+Outflows!F623+Fees!F623+'Ongoing Cash Flows'!F623+'Terminal Value'!F623</f>
        <v>9917.1466202650627</v>
      </c>
      <c r="G623" s="70">
        <f>+Outflows!G623+Fees!G623+'Ongoing Cash Flows'!G623+'Terminal Value'!G623</f>
        <v>9631.5108425822509</v>
      </c>
      <c r="H623" s="70">
        <f>+Outflows!H623+Fees!H623+'Ongoing Cash Flows'!H623+'Terminal Value'!H623</f>
        <v>8676.6032061816877</v>
      </c>
      <c r="I623" s="70">
        <f>+Outflows!I623+Fees!I623+'Ongoing Cash Flows'!I623+'Terminal Value'!I623</f>
        <v>8515.8845618459127</v>
      </c>
      <c r="J623" s="70">
        <f>+Outflows!J623+Fees!J623+'Ongoing Cash Flows'!J623+'Terminal Value'!J623</f>
        <v>8503.4503593109239</v>
      </c>
      <c r="K623" s="70">
        <f>+Outflows!K623+Fees!K623+'Ongoing Cash Flows'!K623+'Terminal Value'!K623</f>
        <v>8494.5999750586634</v>
      </c>
      <c r="L623" s="70">
        <f>+Outflows!L623+Fees!L623+'Ongoing Cash Flows'!L623+'Terminal Value'!L623</f>
        <v>8495.5224244305136</v>
      </c>
      <c r="M623" s="70">
        <f>+Outflows!M623+Fees!M623+'Ongoing Cash Flows'!M623+'Terminal Value'!M623</f>
        <v>8467.8213407558396</v>
      </c>
      <c r="N623" s="70">
        <f>+Outflows!N623+Fees!N623+'Ongoing Cash Flows'!N623+'Terminal Value'!N623</f>
        <v>8449.8696918986061</v>
      </c>
      <c r="O623" s="70">
        <f>+Outflows!O623+Fees!O623+'Ongoing Cash Flows'!O623+'Terminal Value'!O623</f>
        <v>8124.051023623977</v>
      </c>
      <c r="P623" s="70">
        <f>+Outflows!P623+Fees!P623+'Ongoing Cash Flows'!P623+'Terminal Value'!P623</f>
        <v>8015.8872063727858</v>
      </c>
      <c r="Q623" s="70">
        <f>+Outflows!Q623+Fees!Q623+'Ongoing Cash Flows'!Q623+'Terminal Value'!Q623</f>
        <v>7987.6359787963802</v>
      </c>
      <c r="R623" s="70">
        <f>+Outflows!R623+Fees!R623+'Ongoing Cash Flows'!R623+'Terminal Value'!R623</f>
        <v>1167.2690858394521</v>
      </c>
      <c r="S623" s="70">
        <f>+Outflows!S623+Fees!S623+'Ongoing Cash Flows'!S623+'Terminal Value'!S623</f>
        <v>0</v>
      </c>
      <c r="T623" s="70">
        <f>+Outflows!T623+Fees!T623+'Ongoing Cash Flows'!T623+'Terminal Value'!T623</f>
        <v>0</v>
      </c>
      <c r="U623" s="70">
        <f>+Outflows!U623+Fees!U623+'Ongoing Cash Flows'!U623+'Terminal Value'!U623</f>
        <v>0</v>
      </c>
      <c r="V623" s="70">
        <f>+Outflows!V623+Fees!V623+'Ongoing Cash Flows'!V623+'Terminal Value'!V623</f>
        <v>0</v>
      </c>
      <c r="W623" s="70">
        <f>+Outflows!W623+Fees!W623+'Ongoing Cash Flows'!W623+'Terminal Value'!W623</f>
        <v>0</v>
      </c>
      <c r="X623" s="70">
        <f>+Outflows!X623+Fees!X623+'Ongoing Cash Flows'!X623+'Terminal Value'!X623</f>
        <v>0</v>
      </c>
      <c r="Y623" s="70">
        <f>+Outflows!Y623+Fees!Y623+'Ongoing Cash Flows'!Y623+'Terminal Value'!Y623</f>
        <v>0</v>
      </c>
      <c r="Z623" s="70">
        <f>+Outflows!Z623+Fees!Z623+'Ongoing Cash Flows'!Z623+'Terminal Value'!Z623</f>
        <v>0</v>
      </c>
      <c r="AA623" s="70">
        <f>+Outflows!AA623+Fees!AA623+'Ongoing Cash Flows'!AA623+'Terminal Value'!AA623</f>
        <v>0</v>
      </c>
      <c r="AB623" s="70">
        <f>+Outflows!AB623+Fees!AB623+'Ongoing Cash Flows'!AB623+'Terminal Value'!AB623</f>
        <v>0</v>
      </c>
      <c r="AC623" s="70">
        <f>+Outflows!AC623+Fees!AC623+'Ongoing Cash Flows'!AC623+'Terminal Value'!AC623</f>
        <v>0</v>
      </c>
      <c r="AD623" s="70">
        <f>+Outflows!AD623+Fees!AD623+'Ongoing Cash Flows'!AD623+'Terminal Value'!AD623</f>
        <v>0</v>
      </c>
      <c r="AE623" s="70">
        <f>+Outflows!AE623+Fees!AE623+'Ongoing Cash Flows'!AE623+'Terminal Value'!AE623</f>
        <v>0</v>
      </c>
      <c r="AF623" s="70">
        <f>+Outflows!AF623+Fees!AF623+'Ongoing Cash Flows'!AF623+'Terminal Value'!AF623</f>
        <v>0</v>
      </c>
      <c r="AG623" s="70">
        <f>+Outflows!AG623+Fees!AG623+'Ongoing Cash Flows'!AG623+'Terminal Value'!AG623</f>
        <v>0</v>
      </c>
      <c r="AH623" s="70">
        <f>+Outflows!AH623+Fees!AH623+'Ongoing Cash Flows'!AH623+'Terminal Value'!AH623</f>
        <v>0</v>
      </c>
      <c r="AI623" s="70">
        <f>+Outflows!AI623+Fees!AI623+'Ongoing Cash Flows'!AI623+'Terminal Value'!AI623</f>
        <v>0</v>
      </c>
      <c r="AJ623" s="70">
        <f>+Outflows!AJ623+Fees!AJ623+'Ongoing Cash Flows'!AJ623+'Terminal Value'!AJ623</f>
        <v>0</v>
      </c>
      <c r="AK623" s="70"/>
      <c r="AL623" s="6"/>
      <c r="AM623" s="71"/>
      <c r="AN623" s="72">
        <f t="shared" si="36"/>
        <v>4.858740270137786E-2</v>
      </c>
      <c r="AO623" s="70">
        <f t="shared" ca="1" si="37"/>
        <v>-6139.1545438692838</v>
      </c>
      <c r="AP623" s="166">
        <f t="shared" ca="1" si="38"/>
        <v>27466080.374795467</v>
      </c>
      <c r="AQ623" s="166">
        <f t="shared" ca="1" si="39"/>
        <v>0</v>
      </c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1"/>
      <c r="CM623" s="1"/>
      <c r="CN623" s="1"/>
      <c r="CO623" s="1"/>
      <c r="CP623" s="1"/>
    </row>
    <row r="624" spans="1:94" x14ac:dyDescent="0.2">
      <c r="A624" s="6">
        <v>622</v>
      </c>
      <c r="B624" s="70">
        <f>+Outflows!B624+Fees!B624+'Ongoing Cash Flows'!B624+'Terminal Value'!B624</f>
        <v>-91844.517312433818</v>
      </c>
      <c r="C624" s="70">
        <f>+Outflows!C624+Fees!C624+'Ongoing Cash Flows'!C624+'Terminal Value'!C624</f>
        <v>14109.304075520173</v>
      </c>
      <c r="D624" s="70">
        <f>+Outflows!D624+Fees!D624+'Ongoing Cash Flows'!D624+'Terminal Value'!D624</f>
        <v>12050.932149392311</v>
      </c>
      <c r="E624" s="70">
        <f>+Outflows!E624+Fees!E624+'Ongoing Cash Flows'!E624+'Terminal Value'!E624</f>
        <v>10200.481982832849</v>
      </c>
      <c r="F624" s="70">
        <f>+Outflows!F624+Fees!F624+'Ongoing Cash Flows'!F624+'Terminal Value'!F624</f>
        <v>9725.0589976183073</v>
      </c>
      <c r="G624" s="70">
        <f>+Outflows!G624+Fees!G624+'Ongoing Cash Flows'!G624+'Terminal Value'!G624</f>
        <v>9400.0264077519823</v>
      </c>
      <c r="H624" s="70">
        <f>+Outflows!H624+Fees!H624+'Ongoing Cash Flows'!H624+'Terminal Value'!H624</f>
        <v>8436.1691116890433</v>
      </c>
      <c r="I624" s="70">
        <f>+Outflows!I624+Fees!I624+'Ongoing Cash Flows'!I624+'Terminal Value'!I624</f>
        <v>8288.1861417003911</v>
      </c>
      <c r="J624" s="70">
        <f>+Outflows!J624+Fees!J624+'Ongoing Cash Flows'!J624+'Terminal Value'!J624</f>
        <v>8275.7519391654023</v>
      </c>
      <c r="K624" s="70">
        <f>+Outflows!K624+Fees!K624+'Ongoing Cash Flows'!K624+'Terminal Value'!K624</f>
        <v>8266.5156253874702</v>
      </c>
      <c r="L624" s="70">
        <f>+Outflows!L624+Fees!L624+'Ongoing Cash Flows'!L624+'Terminal Value'!L624</f>
        <v>8267.824004284992</v>
      </c>
      <c r="M624" s="70">
        <f>+Outflows!M624+Fees!M624+'Ongoing Cash Flows'!M624+'Terminal Value'!M624</f>
        <v>8239.7369910846464</v>
      </c>
      <c r="N624" s="70">
        <f>+Outflows!N624+Fees!N624+'Ongoing Cash Flows'!N624+'Terminal Value'!N624</f>
        <v>8222.1712717530845</v>
      </c>
      <c r="O624" s="70">
        <f>+Outflows!O624+Fees!O624+'Ongoing Cash Flows'!O624+'Terminal Value'!O624</f>
        <v>7895.9666739527838</v>
      </c>
      <c r="P624" s="70">
        <f>+Outflows!P624+Fees!P624+'Ongoing Cash Flows'!P624+'Terminal Value'!P624</f>
        <v>7788.1887862272633</v>
      </c>
      <c r="Q624" s="70">
        <f>+Outflows!Q624+Fees!Q624+'Ongoing Cash Flows'!Q624+'Terminal Value'!Q624</f>
        <v>7759.5516291251879</v>
      </c>
      <c r="R624" s="70">
        <f>+Outflows!R624+Fees!R624+'Ongoing Cash Flows'!R624+'Terminal Value'!R624</f>
        <v>1053.4198757666909</v>
      </c>
      <c r="S624" s="70">
        <f>+Outflows!S624+Fees!S624+'Ongoing Cash Flows'!S624+'Terminal Value'!S624</f>
        <v>0</v>
      </c>
      <c r="T624" s="70">
        <f>+Outflows!T624+Fees!T624+'Ongoing Cash Flows'!T624+'Terminal Value'!T624</f>
        <v>0</v>
      </c>
      <c r="U624" s="70">
        <f>+Outflows!U624+Fees!U624+'Ongoing Cash Flows'!U624+'Terminal Value'!U624</f>
        <v>0</v>
      </c>
      <c r="V624" s="70">
        <f>+Outflows!V624+Fees!V624+'Ongoing Cash Flows'!V624+'Terminal Value'!V624</f>
        <v>0</v>
      </c>
      <c r="W624" s="70">
        <f>+Outflows!W624+Fees!W624+'Ongoing Cash Flows'!W624+'Terminal Value'!W624</f>
        <v>0</v>
      </c>
      <c r="X624" s="70">
        <f>+Outflows!X624+Fees!X624+'Ongoing Cash Flows'!X624+'Terminal Value'!X624</f>
        <v>0</v>
      </c>
      <c r="Y624" s="70">
        <f>+Outflows!Y624+Fees!Y624+'Ongoing Cash Flows'!Y624+'Terminal Value'!Y624</f>
        <v>0</v>
      </c>
      <c r="Z624" s="70">
        <f>+Outflows!Z624+Fees!Z624+'Ongoing Cash Flows'!Z624+'Terminal Value'!Z624</f>
        <v>0</v>
      </c>
      <c r="AA624" s="70">
        <f>+Outflows!AA624+Fees!AA624+'Ongoing Cash Flows'!AA624+'Terminal Value'!AA624</f>
        <v>0</v>
      </c>
      <c r="AB624" s="70">
        <f>+Outflows!AB624+Fees!AB624+'Ongoing Cash Flows'!AB624+'Terminal Value'!AB624</f>
        <v>0</v>
      </c>
      <c r="AC624" s="70">
        <f>+Outflows!AC624+Fees!AC624+'Ongoing Cash Flows'!AC624+'Terminal Value'!AC624</f>
        <v>0</v>
      </c>
      <c r="AD624" s="70">
        <f>+Outflows!AD624+Fees!AD624+'Ongoing Cash Flows'!AD624+'Terminal Value'!AD624</f>
        <v>0</v>
      </c>
      <c r="AE624" s="70">
        <f>+Outflows!AE624+Fees!AE624+'Ongoing Cash Flows'!AE624+'Terminal Value'!AE624</f>
        <v>0</v>
      </c>
      <c r="AF624" s="70">
        <f>+Outflows!AF624+Fees!AF624+'Ongoing Cash Flows'!AF624+'Terminal Value'!AF624</f>
        <v>0</v>
      </c>
      <c r="AG624" s="70">
        <f>+Outflows!AG624+Fees!AG624+'Ongoing Cash Flows'!AG624+'Terminal Value'!AG624</f>
        <v>0</v>
      </c>
      <c r="AH624" s="70">
        <f>+Outflows!AH624+Fees!AH624+'Ongoing Cash Flows'!AH624+'Terminal Value'!AH624</f>
        <v>0</v>
      </c>
      <c r="AI624" s="70">
        <f>+Outflows!AI624+Fees!AI624+'Ongoing Cash Flows'!AI624+'Terminal Value'!AI624</f>
        <v>0</v>
      </c>
      <c r="AJ624" s="70">
        <f>+Outflows!AJ624+Fees!AJ624+'Ongoing Cash Flows'!AJ624+'Terminal Value'!AJ624</f>
        <v>0</v>
      </c>
      <c r="AK624" s="70"/>
      <c r="AL624" s="6"/>
      <c r="AM624" s="71"/>
      <c r="AN624" s="72">
        <f t="shared" si="36"/>
        <v>6.1554566025733962E-2</v>
      </c>
      <c r="AO624" s="70">
        <f t="shared" ca="1" si="37"/>
        <v>991.63262843010921</v>
      </c>
      <c r="AP624" s="166">
        <f t="shared" ca="1" si="38"/>
        <v>0</v>
      </c>
      <c r="AQ624" s="166">
        <f t="shared" ca="1" si="39"/>
        <v>3572016.9867767217</v>
      </c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1"/>
      <c r="CM624" s="1"/>
      <c r="CN624" s="1"/>
      <c r="CO624" s="1"/>
      <c r="CP624" s="1"/>
    </row>
    <row r="625" spans="1:94" x14ac:dyDescent="0.2">
      <c r="A625" s="6">
        <v>623</v>
      </c>
      <c r="B625" s="70">
        <f>+Outflows!B625+Fees!B625+'Ongoing Cash Flows'!B625+'Terminal Value'!B625</f>
        <v>-89826.598795171172</v>
      </c>
      <c r="C625" s="70">
        <f>+Outflows!C625+Fees!C625+'Ongoing Cash Flows'!C625+'Terminal Value'!C625</f>
        <v>14033.296436132123</v>
      </c>
      <c r="D625" s="70">
        <f>+Outflows!D625+Fees!D625+'Ongoing Cash Flows'!D625+'Terminal Value'!D625</f>
        <v>12004.239337004667</v>
      </c>
      <c r="E625" s="70">
        <f>+Outflows!E625+Fees!E625+'Ongoing Cash Flows'!E625+'Terminal Value'!E625</f>
        <v>9863.0486168236675</v>
      </c>
      <c r="F625" s="70">
        <f>+Outflows!F625+Fees!F625+'Ongoing Cash Flows'!F625+'Terminal Value'!F625</f>
        <v>9593.8005387776939</v>
      </c>
      <c r="G625" s="70">
        <f>+Outflows!G625+Fees!G625+'Ongoing Cash Flows'!G625+'Terminal Value'!G625</f>
        <v>9316.1256887805612</v>
      </c>
      <c r="H625" s="70">
        <f>+Outflows!H625+Fees!H625+'Ongoing Cash Flows'!H625+'Terminal Value'!H625</f>
        <v>8387.2906050634629</v>
      </c>
      <c r="I625" s="70">
        <f>+Outflows!I625+Fees!I625+'Ongoing Cash Flows'!I625+'Terminal Value'!I625</f>
        <v>8241.8967052492007</v>
      </c>
      <c r="J625" s="70">
        <f>+Outflows!J625+Fees!J625+'Ongoing Cash Flows'!J625+'Terminal Value'!J625</f>
        <v>8229.4625027142101</v>
      </c>
      <c r="K625" s="70">
        <f>+Outflows!K625+Fees!K625+'Ongoing Cash Flows'!K625+'Terminal Value'!K625</f>
        <v>8220.1477322643259</v>
      </c>
      <c r="L625" s="70">
        <f>+Outflows!L625+Fees!L625+'Ongoing Cash Flows'!L625+'Terminal Value'!L625</f>
        <v>8221.5345678337999</v>
      </c>
      <c r="M625" s="70">
        <f>+Outflows!M625+Fees!M625+'Ongoing Cash Flows'!M625+'Terminal Value'!M625</f>
        <v>8193.3690979615039</v>
      </c>
      <c r="N625" s="70">
        <f>+Outflows!N625+Fees!N625+'Ongoing Cash Flows'!N625+'Terminal Value'!N625</f>
        <v>8175.8818353018933</v>
      </c>
      <c r="O625" s="70">
        <f>+Outflows!O625+Fees!O625+'Ongoing Cash Flows'!O625+'Terminal Value'!O625</f>
        <v>7849.5987808296413</v>
      </c>
      <c r="P625" s="70">
        <f>+Outflows!P625+Fees!P625+'Ongoing Cash Flows'!P625+'Terminal Value'!P625</f>
        <v>7741.8993497760721</v>
      </c>
      <c r="Q625" s="70">
        <f>+Outflows!Q625+Fees!Q625+'Ongoing Cash Flows'!Q625+'Terminal Value'!Q625</f>
        <v>7713.1837360020445</v>
      </c>
      <c r="R625" s="70">
        <f>+Outflows!R625+Fees!R625+'Ongoing Cash Flows'!R625+'Terminal Value'!R625</f>
        <v>1030.2751575410953</v>
      </c>
      <c r="S625" s="70">
        <f>+Outflows!S625+Fees!S625+'Ongoing Cash Flows'!S625+'Terminal Value'!S625</f>
        <v>0</v>
      </c>
      <c r="T625" s="70">
        <f>+Outflows!T625+Fees!T625+'Ongoing Cash Flows'!T625+'Terminal Value'!T625</f>
        <v>0</v>
      </c>
      <c r="U625" s="70">
        <f>+Outflows!U625+Fees!U625+'Ongoing Cash Flows'!U625+'Terminal Value'!U625</f>
        <v>0</v>
      </c>
      <c r="V625" s="70">
        <f>+Outflows!V625+Fees!V625+'Ongoing Cash Flows'!V625+'Terminal Value'!V625</f>
        <v>0</v>
      </c>
      <c r="W625" s="70">
        <f>+Outflows!W625+Fees!W625+'Ongoing Cash Flows'!W625+'Terminal Value'!W625</f>
        <v>0</v>
      </c>
      <c r="X625" s="70">
        <f>+Outflows!X625+Fees!X625+'Ongoing Cash Flows'!X625+'Terminal Value'!X625</f>
        <v>0</v>
      </c>
      <c r="Y625" s="70">
        <f>+Outflows!Y625+Fees!Y625+'Ongoing Cash Flows'!Y625+'Terminal Value'!Y625</f>
        <v>0</v>
      </c>
      <c r="Z625" s="70">
        <f>+Outflows!Z625+Fees!Z625+'Ongoing Cash Flows'!Z625+'Terminal Value'!Z625</f>
        <v>0</v>
      </c>
      <c r="AA625" s="70">
        <f>+Outflows!AA625+Fees!AA625+'Ongoing Cash Flows'!AA625+'Terminal Value'!AA625</f>
        <v>0</v>
      </c>
      <c r="AB625" s="70">
        <f>+Outflows!AB625+Fees!AB625+'Ongoing Cash Flows'!AB625+'Terminal Value'!AB625</f>
        <v>0</v>
      </c>
      <c r="AC625" s="70">
        <f>+Outflows!AC625+Fees!AC625+'Ongoing Cash Flows'!AC625+'Terminal Value'!AC625</f>
        <v>0</v>
      </c>
      <c r="AD625" s="70">
        <f>+Outflows!AD625+Fees!AD625+'Ongoing Cash Flows'!AD625+'Terminal Value'!AD625</f>
        <v>0</v>
      </c>
      <c r="AE625" s="70">
        <f>+Outflows!AE625+Fees!AE625+'Ongoing Cash Flows'!AE625+'Terminal Value'!AE625</f>
        <v>0</v>
      </c>
      <c r="AF625" s="70">
        <f>+Outflows!AF625+Fees!AF625+'Ongoing Cash Flows'!AF625+'Terminal Value'!AF625</f>
        <v>0</v>
      </c>
      <c r="AG625" s="70">
        <f>+Outflows!AG625+Fees!AG625+'Ongoing Cash Flows'!AG625+'Terminal Value'!AG625</f>
        <v>0</v>
      </c>
      <c r="AH625" s="70">
        <f>+Outflows!AH625+Fees!AH625+'Ongoing Cash Flows'!AH625+'Terminal Value'!AH625</f>
        <v>0</v>
      </c>
      <c r="AI625" s="70">
        <f>+Outflows!AI625+Fees!AI625+'Ongoing Cash Flows'!AI625+'Terminal Value'!AI625</f>
        <v>0</v>
      </c>
      <c r="AJ625" s="70">
        <f>+Outflows!AJ625+Fees!AJ625+'Ongoing Cash Flows'!AJ625+'Terminal Value'!AJ625</f>
        <v>0</v>
      </c>
      <c r="AK625" s="70"/>
      <c r="AL625" s="6"/>
      <c r="AM625" s="71"/>
      <c r="AN625" s="72">
        <f t="shared" si="36"/>
        <v>6.3810524344444272E-2</v>
      </c>
      <c r="AO625" s="70">
        <f t="shared" ca="1" si="37"/>
        <v>2099.0005227124634</v>
      </c>
      <c r="AP625" s="166">
        <f t="shared" ca="1" si="38"/>
        <v>0</v>
      </c>
      <c r="AQ625" s="166">
        <f t="shared" ca="1" si="39"/>
        <v>8984082.6419792157</v>
      </c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1"/>
      <c r="CM625" s="1"/>
      <c r="CN625" s="1"/>
      <c r="CO625" s="1"/>
      <c r="CP625" s="1"/>
    </row>
    <row r="626" spans="1:94" x14ac:dyDescent="0.2">
      <c r="A626" s="6">
        <v>624</v>
      </c>
      <c r="B626" s="70">
        <f>+Outflows!B626+Fees!B626+'Ongoing Cash Flows'!B626+'Terminal Value'!B626</f>
        <v>-99426.220784693112</v>
      </c>
      <c r="C626" s="70">
        <f>+Outflows!C626+Fees!C626+'Ongoing Cash Flows'!C626+'Terminal Value'!C626</f>
        <v>14194.097844690968</v>
      </c>
      <c r="D626" s="70">
        <f>+Outflows!D626+Fees!D626+'Ongoing Cash Flows'!D626+'Terminal Value'!D626</f>
        <v>12346.102067207014</v>
      </c>
      <c r="E626" s="70">
        <f>+Outflows!E626+Fees!E626+'Ongoing Cash Flows'!E626+'Terminal Value'!E626</f>
        <v>10280.821900899118</v>
      </c>
      <c r="F626" s="70">
        <f>+Outflows!F626+Fees!F626+'Ongoing Cash Flows'!F626+'Terminal Value'!F626</f>
        <v>9875.2260873868272</v>
      </c>
      <c r="G626" s="70">
        <f>+Outflows!G626+Fees!G626+'Ongoing Cash Flows'!G626+'Terminal Value'!G626</f>
        <v>9561.2742511099241</v>
      </c>
      <c r="H626" s="70">
        <f>+Outflows!H626+Fees!H626+'Ongoing Cash Flows'!H626+'Terminal Value'!H626</f>
        <v>8619.8149528029408</v>
      </c>
      <c r="I626" s="70">
        <f>+Outflows!I626+Fees!I626+'Ongoing Cash Flows'!I626+'Terminal Value'!I626</f>
        <v>8462.1043539912407</v>
      </c>
      <c r="J626" s="70">
        <f>+Outflows!J626+Fees!J626+'Ongoing Cash Flows'!J626+'Terminal Value'!J626</f>
        <v>8449.6701514562519</v>
      </c>
      <c r="K626" s="70">
        <f>+Outflows!K626+Fees!K626+'Ongoing Cash Flows'!K626+'Terminal Value'!K626</f>
        <v>8440.7286143093206</v>
      </c>
      <c r="L626" s="70">
        <f>+Outflows!L626+Fees!L626+'Ongoing Cash Flows'!L626+'Terminal Value'!L626</f>
        <v>8441.7422165758417</v>
      </c>
      <c r="M626" s="70">
        <f>+Outflows!M626+Fees!M626+'Ongoing Cash Flows'!M626+'Terminal Value'!M626</f>
        <v>8413.9499800064987</v>
      </c>
      <c r="N626" s="70">
        <f>+Outflows!N626+Fees!N626+'Ongoing Cash Flows'!N626+'Terminal Value'!N626</f>
        <v>8396.0894840439341</v>
      </c>
      <c r="O626" s="70">
        <f>+Outflows!O626+Fees!O626+'Ongoing Cash Flows'!O626+'Terminal Value'!O626</f>
        <v>8070.1796628746351</v>
      </c>
      <c r="P626" s="70">
        <f>+Outflows!P626+Fees!P626+'Ongoing Cash Flows'!P626+'Terminal Value'!P626</f>
        <v>7962.106998518113</v>
      </c>
      <c r="Q626" s="70">
        <f>+Outflows!Q626+Fees!Q626+'Ongoing Cash Flows'!Q626+'Terminal Value'!Q626</f>
        <v>7933.7646180470392</v>
      </c>
      <c r="R626" s="70">
        <f>+Outflows!R626+Fees!R626+'Ongoing Cash Flows'!R626+'Terminal Value'!R626</f>
        <v>1140.3789819121159</v>
      </c>
      <c r="S626" s="70">
        <f>+Outflows!S626+Fees!S626+'Ongoing Cash Flows'!S626+'Terminal Value'!S626</f>
        <v>0</v>
      </c>
      <c r="T626" s="70">
        <f>+Outflows!T626+Fees!T626+'Ongoing Cash Flows'!T626+'Terminal Value'!T626</f>
        <v>0</v>
      </c>
      <c r="U626" s="70">
        <f>+Outflows!U626+Fees!U626+'Ongoing Cash Flows'!U626+'Terminal Value'!U626</f>
        <v>0</v>
      </c>
      <c r="V626" s="70">
        <f>+Outflows!V626+Fees!V626+'Ongoing Cash Flows'!V626+'Terminal Value'!V626</f>
        <v>0</v>
      </c>
      <c r="W626" s="70">
        <f>+Outflows!W626+Fees!W626+'Ongoing Cash Flows'!W626+'Terminal Value'!W626</f>
        <v>0</v>
      </c>
      <c r="X626" s="70">
        <f>+Outflows!X626+Fees!X626+'Ongoing Cash Flows'!X626+'Terminal Value'!X626</f>
        <v>0</v>
      </c>
      <c r="Y626" s="70">
        <f>+Outflows!Y626+Fees!Y626+'Ongoing Cash Flows'!Y626+'Terminal Value'!Y626</f>
        <v>0</v>
      </c>
      <c r="Z626" s="70">
        <f>+Outflows!Z626+Fees!Z626+'Ongoing Cash Flows'!Z626+'Terminal Value'!Z626</f>
        <v>0</v>
      </c>
      <c r="AA626" s="70">
        <f>+Outflows!AA626+Fees!AA626+'Ongoing Cash Flows'!AA626+'Terminal Value'!AA626</f>
        <v>0</v>
      </c>
      <c r="AB626" s="70">
        <f>+Outflows!AB626+Fees!AB626+'Ongoing Cash Flows'!AB626+'Terminal Value'!AB626</f>
        <v>0</v>
      </c>
      <c r="AC626" s="70">
        <f>+Outflows!AC626+Fees!AC626+'Ongoing Cash Flows'!AC626+'Terminal Value'!AC626</f>
        <v>0</v>
      </c>
      <c r="AD626" s="70">
        <f>+Outflows!AD626+Fees!AD626+'Ongoing Cash Flows'!AD626+'Terminal Value'!AD626</f>
        <v>0</v>
      </c>
      <c r="AE626" s="70">
        <f>+Outflows!AE626+Fees!AE626+'Ongoing Cash Flows'!AE626+'Terminal Value'!AE626</f>
        <v>0</v>
      </c>
      <c r="AF626" s="70">
        <f>+Outflows!AF626+Fees!AF626+'Ongoing Cash Flows'!AF626+'Terminal Value'!AF626</f>
        <v>0</v>
      </c>
      <c r="AG626" s="70">
        <f>+Outflows!AG626+Fees!AG626+'Ongoing Cash Flows'!AG626+'Terminal Value'!AG626</f>
        <v>0</v>
      </c>
      <c r="AH626" s="70">
        <f>+Outflows!AH626+Fees!AH626+'Ongoing Cash Flows'!AH626+'Terminal Value'!AH626</f>
        <v>0</v>
      </c>
      <c r="AI626" s="70">
        <f>+Outflows!AI626+Fees!AI626+'Ongoing Cash Flows'!AI626+'Terminal Value'!AI626</f>
        <v>0</v>
      </c>
      <c r="AJ626" s="70">
        <f>+Outflows!AJ626+Fees!AJ626+'Ongoing Cash Flows'!AJ626+'Terminal Value'!AJ626</f>
        <v>0</v>
      </c>
      <c r="AK626" s="70"/>
      <c r="AL626" s="6"/>
      <c r="AM626" s="71"/>
      <c r="AN626" s="72">
        <f t="shared" si="36"/>
        <v>5.1284036040306083E-2</v>
      </c>
      <c r="AO626" s="70">
        <f t="shared" ca="1" si="37"/>
        <v>-4543.618405864644</v>
      </c>
      <c r="AP626" s="166">
        <f t="shared" ca="1" si="38"/>
        <v>13288015.212396102</v>
      </c>
      <c r="AQ626" s="166">
        <f t="shared" ca="1" si="39"/>
        <v>0</v>
      </c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1"/>
      <c r="CM626" s="1"/>
      <c r="CN626" s="1"/>
      <c r="CO626" s="1"/>
      <c r="CP626" s="1"/>
    </row>
    <row r="627" spans="1:94" x14ac:dyDescent="0.2">
      <c r="A627" s="6">
        <v>625</v>
      </c>
      <c r="B627" s="70">
        <f>+Outflows!B627+Fees!B627+'Ongoing Cash Flows'!B627+'Terminal Value'!B627</f>
        <v>-94535.387919431261</v>
      </c>
      <c r="C627" s="70">
        <f>+Outflows!C627+Fees!C627+'Ongoing Cash Flows'!C627+'Terminal Value'!C627</f>
        <v>14221.703699016567</v>
      </c>
      <c r="D627" s="70">
        <f>+Outflows!D627+Fees!D627+'Ongoing Cash Flows'!D627+'Terminal Value'!D627</f>
        <v>12115.220790844965</v>
      </c>
      <c r="E627" s="70">
        <f>+Outflows!E627+Fees!E627+'Ongoing Cash Flows'!E627+'Terminal Value'!E627</f>
        <v>10241.419477019665</v>
      </c>
      <c r="F627" s="70">
        <f>+Outflows!F627+Fees!F627+'Ongoing Cash Flows'!F627+'Terminal Value'!F627</f>
        <v>9731.5782988190804</v>
      </c>
      <c r="G627" s="70">
        <f>+Outflows!G627+Fees!G627+'Ongoing Cash Flows'!G627+'Terminal Value'!G627</f>
        <v>9524.5795295003736</v>
      </c>
      <c r="H627" s="70">
        <f>+Outflows!H627+Fees!H627+'Ongoing Cash Flows'!H627+'Terminal Value'!H627</f>
        <v>8501.3480253406815</v>
      </c>
      <c r="I627" s="70">
        <f>+Outflows!I627+Fees!I627+'Ongoing Cash Flows'!I627+'Terminal Value'!I627</f>
        <v>8349.9125607284259</v>
      </c>
      <c r="J627" s="70">
        <f>+Outflows!J627+Fees!J627+'Ongoing Cash Flows'!J627+'Terminal Value'!J627</f>
        <v>8337.4783581934371</v>
      </c>
      <c r="K627" s="70">
        <f>+Outflows!K627+Fees!K627+'Ongoing Cash Flows'!K627+'Terminal Value'!K627</f>
        <v>8328.3466654647054</v>
      </c>
      <c r="L627" s="70">
        <f>+Outflows!L627+Fees!L627+'Ongoing Cash Flows'!L627+'Terminal Value'!L627</f>
        <v>8329.5504233130268</v>
      </c>
      <c r="M627" s="70">
        <f>+Outflows!M627+Fees!M627+'Ongoing Cash Flows'!M627+'Terminal Value'!M627</f>
        <v>8301.5680311618817</v>
      </c>
      <c r="N627" s="70">
        <f>+Outflows!N627+Fees!N627+'Ongoing Cash Flows'!N627+'Terminal Value'!N627</f>
        <v>8283.8976907811193</v>
      </c>
      <c r="O627" s="70">
        <f>+Outflows!O627+Fees!O627+'Ongoing Cash Flows'!O627+'Terminal Value'!O627</f>
        <v>7957.7977140300191</v>
      </c>
      <c r="P627" s="70">
        <f>+Outflows!P627+Fees!P627+'Ongoing Cash Flows'!P627+'Terminal Value'!P627</f>
        <v>7849.915205255299</v>
      </c>
      <c r="Q627" s="70">
        <f>+Outflows!Q627+Fees!Q627+'Ongoing Cash Flows'!Q627+'Terminal Value'!Q627</f>
        <v>7821.3826692024231</v>
      </c>
      <c r="R627" s="70">
        <f>+Outflows!R627+Fees!R627+'Ongoing Cash Flows'!R627+'Terminal Value'!R627</f>
        <v>1084.2830852807087</v>
      </c>
      <c r="S627" s="70">
        <f>+Outflows!S627+Fees!S627+'Ongoing Cash Flows'!S627+'Terminal Value'!S627</f>
        <v>0</v>
      </c>
      <c r="T627" s="70">
        <f>+Outflows!T627+Fees!T627+'Ongoing Cash Flows'!T627+'Terminal Value'!T627</f>
        <v>0</v>
      </c>
      <c r="U627" s="70">
        <f>+Outflows!U627+Fees!U627+'Ongoing Cash Flows'!U627+'Terminal Value'!U627</f>
        <v>0</v>
      </c>
      <c r="V627" s="70">
        <f>+Outflows!V627+Fees!V627+'Ongoing Cash Flows'!V627+'Terminal Value'!V627</f>
        <v>0</v>
      </c>
      <c r="W627" s="70">
        <f>+Outflows!W627+Fees!W627+'Ongoing Cash Flows'!W627+'Terminal Value'!W627</f>
        <v>0</v>
      </c>
      <c r="X627" s="70">
        <f>+Outflows!X627+Fees!X627+'Ongoing Cash Flows'!X627+'Terminal Value'!X627</f>
        <v>0</v>
      </c>
      <c r="Y627" s="70">
        <f>+Outflows!Y627+Fees!Y627+'Ongoing Cash Flows'!Y627+'Terminal Value'!Y627</f>
        <v>0</v>
      </c>
      <c r="Z627" s="70">
        <f>+Outflows!Z627+Fees!Z627+'Ongoing Cash Flows'!Z627+'Terminal Value'!Z627</f>
        <v>0</v>
      </c>
      <c r="AA627" s="70">
        <f>+Outflows!AA627+Fees!AA627+'Ongoing Cash Flows'!AA627+'Terminal Value'!AA627</f>
        <v>0</v>
      </c>
      <c r="AB627" s="70">
        <f>+Outflows!AB627+Fees!AB627+'Ongoing Cash Flows'!AB627+'Terminal Value'!AB627</f>
        <v>0</v>
      </c>
      <c r="AC627" s="70">
        <f>+Outflows!AC627+Fees!AC627+'Ongoing Cash Flows'!AC627+'Terminal Value'!AC627</f>
        <v>0</v>
      </c>
      <c r="AD627" s="70">
        <f>+Outflows!AD627+Fees!AD627+'Ongoing Cash Flows'!AD627+'Terminal Value'!AD627</f>
        <v>0</v>
      </c>
      <c r="AE627" s="70">
        <f>+Outflows!AE627+Fees!AE627+'Ongoing Cash Flows'!AE627+'Terminal Value'!AE627</f>
        <v>0</v>
      </c>
      <c r="AF627" s="70">
        <f>+Outflows!AF627+Fees!AF627+'Ongoing Cash Flows'!AF627+'Terminal Value'!AF627</f>
        <v>0</v>
      </c>
      <c r="AG627" s="70">
        <f>+Outflows!AG627+Fees!AG627+'Ongoing Cash Flows'!AG627+'Terminal Value'!AG627</f>
        <v>0</v>
      </c>
      <c r="AH627" s="70">
        <f>+Outflows!AH627+Fees!AH627+'Ongoing Cash Flows'!AH627+'Terminal Value'!AH627</f>
        <v>0</v>
      </c>
      <c r="AI627" s="70">
        <f>+Outflows!AI627+Fees!AI627+'Ongoing Cash Flows'!AI627+'Terminal Value'!AI627</f>
        <v>0</v>
      </c>
      <c r="AJ627" s="70">
        <f>+Outflows!AJ627+Fees!AJ627+'Ongoing Cash Flows'!AJ627+'Terminal Value'!AJ627</f>
        <v>0</v>
      </c>
      <c r="AK627" s="70"/>
      <c r="AL627" s="6"/>
      <c r="AM627" s="71"/>
      <c r="AN627" s="72">
        <f t="shared" si="36"/>
        <v>5.7857844233512881E-2</v>
      </c>
      <c r="AO627" s="70">
        <f t="shared" ca="1" si="37"/>
        <v>-911.94480054875623</v>
      </c>
      <c r="AP627" s="166">
        <f t="shared" ca="1" si="38"/>
        <v>184.94341589629505</v>
      </c>
      <c r="AQ627" s="166">
        <f t="shared" ca="1" si="39"/>
        <v>0</v>
      </c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1"/>
      <c r="CM627" s="1"/>
      <c r="CN627" s="1"/>
      <c r="CO627" s="1"/>
      <c r="CP627" s="1"/>
    </row>
    <row r="628" spans="1:94" x14ac:dyDescent="0.2">
      <c r="A628" s="6">
        <v>626</v>
      </c>
      <c r="B628" s="70">
        <f>+Outflows!B628+Fees!B628+'Ongoing Cash Flows'!B628+'Terminal Value'!B628</f>
        <v>-99378.516903425814</v>
      </c>
      <c r="C628" s="70">
        <f>+Outflows!C628+Fees!C628+'Ongoing Cash Flows'!C628+'Terminal Value'!C628</f>
        <v>14203.603407072937</v>
      </c>
      <c r="D628" s="70">
        <f>+Outflows!D628+Fees!D628+'Ongoing Cash Flows'!D628+'Terminal Value'!D628</f>
        <v>12340.79575047075</v>
      </c>
      <c r="E628" s="70">
        <f>+Outflows!E628+Fees!E628+'Ongoing Cash Flows'!E628+'Terminal Value'!E628</f>
        <v>10342.427593084423</v>
      </c>
      <c r="F628" s="70">
        <f>+Outflows!F628+Fees!F628+'Ongoing Cash Flows'!F628+'Terminal Value'!F628</f>
        <v>9921.1020247951892</v>
      </c>
      <c r="G628" s="70">
        <f>+Outflows!G628+Fees!G628+'Ongoing Cash Flows'!G628+'Terminal Value'!G628</f>
        <v>9586.3320347316112</v>
      </c>
      <c r="H628" s="70">
        <f>+Outflows!H628+Fees!H628+'Ongoing Cash Flows'!H628+'Terminal Value'!H628</f>
        <v>8618.6594579419525</v>
      </c>
      <c r="I628" s="70">
        <f>+Outflows!I628+Fees!I628+'Ongoing Cash Flows'!I628+'Terminal Value'!I628</f>
        <v>8461.0100651180746</v>
      </c>
      <c r="J628" s="70">
        <f>+Outflows!J628+Fees!J628+'Ongoing Cash Flows'!J628+'Terminal Value'!J628</f>
        <v>8448.575862583084</v>
      </c>
      <c r="K628" s="70">
        <f>+Outflows!K628+Fees!K628+'Ongoing Cash Flows'!K628+'Terminal Value'!K628</f>
        <v>8439.6324707092499</v>
      </c>
      <c r="L628" s="70">
        <f>+Outflows!L628+Fees!L628+'Ongoing Cash Flows'!L628+'Terminal Value'!L628</f>
        <v>8440.6479277026738</v>
      </c>
      <c r="M628" s="70">
        <f>+Outflows!M628+Fees!M628+'Ongoing Cash Flows'!M628+'Terminal Value'!M628</f>
        <v>8412.8538364064279</v>
      </c>
      <c r="N628" s="70">
        <f>+Outflows!N628+Fees!N628+'Ongoing Cash Flows'!N628+'Terminal Value'!N628</f>
        <v>8394.9951951707681</v>
      </c>
      <c r="O628" s="70">
        <f>+Outflows!O628+Fees!O628+'Ongoing Cash Flows'!O628+'Terminal Value'!O628</f>
        <v>8069.0835192745644</v>
      </c>
      <c r="P628" s="70">
        <f>+Outflows!P628+Fees!P628+'Ongoing Cash Flows'!P628+'Terminal Value'!P628</f>
        <v>7961.0127096449469</v>
      </c>
      <c r="Q628" s="70">
        <f>+Outflows!Q628+Fees!Q628+'Ongoing Cash Flows'!Q628+'Terminal Value'!Q628</f>
        <v>7932.6684744469685</v>
      </c>
      <c r="R628" s="70">
        <f>+Outflows!R628+Fees!R628+'Ongoing Cash Flows'!R628+'Terminal Value'!R628</f>
        <v>1139.8318374755327</v>
      </c>
      <c r="S628" s="70">
        <f>+Outflows!S628+Fees!S628+'Ongoing Cash Flows'!S628+'Terminal Value'!S628</f>
        <v>0</v>
      </c>
      <c r="T628" s="70">
        <f>+Outflows!T628+Fees!T628+'Ongoing Cash Flows'!T628+'Terminal Value'!T628</f>
        <v>0</v>
      </c>
      <c r="U628" s="70">
        <f>+Outflows!U628+Fees!U628+'Ongoing Cash Flows'!U628+'Terminal Value'!U628</f>
        <v>0</v>
      </c>
      <c r="V628" s="70">
        <f>+Outflows!V628+Fees!V628+'Ongoing Cash Flows'!V628+'Terminal Value'!V628</f>
        <v>0</v>
      </c>
      <c r="W628" s="70">
        <f>+Outflows!W628+Fees!W628+'Ongoing Cash Flows'!W628+'Terminal Value'!W628</f>
        <v>0</v>
      </c>
      <c r="X628" s="70">
        <f>+Outflows!X628+Fees!X628+'Ongoing Cash Flows'!X628+'Terminal Value'!X628</f>
        <v>0</v>
      </c>
      <c r="Y628" s="70">
        <f>+Outflows!Y628+Fees!Y628+'Ongoing Cash Flows'!Y628+'Terminal Value'!Y628</f>
        <v>0</v>
      </c>
      <c r="Z628" s="70">
        <f>+Outflows!Z628+Fees!Z628+'Ongoing Cash Flows'!Z628+'Terminal Value'!Z628</f>
        <v>0</v>
      </c>
      <c r="AA628" s="70">
        <f>+Outflows!AA628+Fees!AA628+'Ongoing Cash Flows'!AA628+'Terminal Value'!AA628</f>
        <v>0</v>
      </c>
      <c r="AB628" s="70">
        <f>+Outflows!AB628+Fees!AB628+'Ongoing Cash Flows'!AB628+'Terminal Value'!AB628</f>
        <v>0</v>
      </c>
      <c r="AC628" s="70">
        <f>+Outflows!AC628+Fees!AC628+'Ongoing Cash Flows'!AC628+'Terminal Value'!AC628</f>
        <v>0</v>
      </c>
      <c r="AD628" s="70">
        <f>+Outflows!AD628+Fees!AD628+'Ongoing Cash Flows'!AD628+'Terminal Value'!AD628</f>
        <v>0</v>
      </c>
      <c r="AE628" s="70">
        <f>+Outflows!AE628+Fees!AE628+'Ongoing Cash Flows'!AE628+'Terminal Value'!AE628</f>
        <v>0</v>
      </c>
      <c r="AF628" s="70">
        <f>+Outflows!AF628+Fees!AF628+'Ongoing Cash Flows'!AF628+'Terminal Value'!AF628</f>
        <v>0</v>
      </c>
      <c r="AG628" s="70">
        <f>+Outflows!AG628+Fees!AG628+'Ongoing Cash Flows'!AG628+'Terminal Value'!AG628</f>
        <v>0</v>
      </c>
      <c r="AH628" s="70">
        <f>+Outflows!AH628+Fees!AH628+'Ongoing Cash Flows'!AH628+'Terminal Value'!AH628</f>
        <v>0</v>
      </c>
      <c r="AI628" s="70">
        <f>+Outflows!AI628+Fees!AI628+'Ongoing Cash Flows'!AI628+'Terminal Value'!AI628</f>
        <v>0</v>
      </c>
      <c r="AJ628" s="70">
        <f>+Outflows!AJ628+Fees!AJ628+'Ongoing Cash Flows'!AJ628+'Terminal Value'!AJ628</f>
        <v>0</v>
      </c>
      <c r="AK628" s="70"/>
      <c r="AL628" s="6"/>
      <c r="AM628" s="71"/>
      <c r="AN628" s="72">
        <f t="shared" si="36"/>
        <v>5.1539000868797299E-2</v>
      </c>
      <c r="AO628" s="70">
        <f t="shared" ca="1" si="37"/>
        <v>-4400.9153149872636</v>
      </c>
      <c r="AP628" s="166">
        <f t="shared" ca="1" si="38"/>
        <v>12267995.937416257</v>
      </c>
      <c r="AQ628" s="166">
        <f t="shared" ca="1" si="39"/>
        <v>0</v>
      </c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1"/>
      <c r="CM628" s="1"/>
      <c r="CN628" s="1"/>
      <c r="CO628" s="1"/>
      <c r="CP628" s="1"/>
    </row>
    <row r="629" spans="1:94" x14ac:dyDescent="0.2">
      <c r="A629" s="6">
        <v>627</v>
      </c>
      <c r="B629" s="70">
        <f>+Outflows!B629+Fees!B629+'Ongoing Cash Flows'!B629+'Terminal Value'!B629</f>
        <v>-87235.167179245109</v>
      </c>
      <c r="C629" s="70">
        <f>+Outflows!C629+Fees!C629+'Ongoing Cash Flows'!C629+'Terminal Value'!C629</f>
        <v>14031.806027924331</v>
      </c>
      <c r="D629" s="70">
        <f>+Outflows!D629+Fees!D629+'Ongoing Cash Flows'!D629+'Terminal Value'!D629</f>
        <v>11842.644205505274</v>
      </c>
      <c r="E629" s="70">
        <f>+Outflows!E629+Fees!E629+'Ongoing Cash Flows'!E629+'Terminal Value'!E629</f>
        <v>9937.8179326611917</v>
      </c>
      <c r="F629" s="70">
        <f>+Outflows!F629+Fees!F629+'Ongoing Cash Flows'!F629+'Terminal Value'!F629</f>
        <v>9566.1101336020893</v>
      </c>
      <c r="G629" s="70">
        <f>+Outflows!G629+Fees!G629+'Ongoing Cash Flows'!G629+'Terminal Value'!G629</f>
        <v>9279.2760531818512</v>
      </c>
      <c r="H629" s="70">
        <f>+Outflows!H629+Fees!H629+'Ongoing Cash Flows'!H629+'Terminal Value'!H629</f>
        <v>8324.5203265189139</v>
      </c>
      <c r="I629" s="70">
        <f>+Outflows!I629+Fees!I629+'Ongoing Cash Flows'!I629+'Terminal Value'!I629</f>
        <v>8182.4513371251487</v>
      </c>
      <c r="J629" s="70">
        <f>+Outflows!J629+Fees!J629+'Ongoing Cash Flows'!J629+'Terminal Value'!J629</f>
        <v>8170.0171345901581</v>
      </c>
      <c r="K629" s="70">
        <f>+Outflows!K629+Fees!K629+'Ongoing Cash Flows'!K629+'Terminal Value'!K629</f>
        <v>8160.6016092790487</v>
      </c>
      <c r="L629" s="70">
        <f>+Outflows!L629+Fees!L629+'Ongoing Cash Flows'!L629+'Terminal Value'!L629</f>
        <v>8162.0891997097488</v>
      </c>
      <c r="M629" s="70">
        <f>+Outflows!M629+Fees!M629+'Ongoing Cash Flows'!M629+'Terminal Value'!M629</f>
        <v>8133.8229749762259</v>
      </c>
      <c r="N629" s="70">
        <f>+Outflows!N629+Fees!N629+'Ongoing Cash Flows'!N629+'Terminal Value'!N629</f>
        <v>8116.4364671778421</v>
      </c>
      <c r="O629" s="70">
        <f>+Outflows!O629+Fees!O629+'Ongoing Cash Flows'!O629+'Terminal Value'!O629</f>
        <v>7790.0526578443623</v>
      </c>
      <c r="P629" s="70">
        <f>+Outflows!P629+Fees!P629+'Ongoing Cash Flows'!P629+'Terminal Value'!P629</f>
        <v>7682.453981652021</v>
      </c>
      <c r="Q629" s="70">
        <f>+Outflows!Q629+Fees!Q629+'Ongoing Cash Flows'!Q629+'Terminal Value'!Q629</f>
        <v>7653.6376130167664</v>
      </c>
      <c r="R629" s="70">
        <f>+Outflows!R629+Fees!R629+'Ongoing Cash Flows'!R629+'Terminal Value'!R629</f>
        <v>1000.5524734790696</v>
      </c>
      <c r="S629" s="70">
        <f>+Outflows!S629+Fees!S629+'Ongoing Cash Flows'!S629+'Terminal Value'!S629</f>
        <v>0</v>
      </c>
      <c r="T629" s="70">
        <f>+Outflows!T629+Fees!T629+'Ongoing Cash Flows'!T629+'Terminal Value'!T629</f>
        <v>0</v>
      </c>
      <c r="U629" s="70">
        <f>+Outflows!U629+Fees!U629+'Ongoing Cash Flows'!U629+'Terminal Value'!U629</f>
        <v>0</v>
      </c>
      <c r="V629" s="70">
        <f>+Outflows!V629+Fees!V629+'Ongoing Cash Flows'!V629+'Terminal Value'!V629</f>
        <v>0</v>
      </c>
      <c r="W629" s="70">
        <f>+Outflows!W629+Fees!W629+'Ongoing Cash Flows'!W629+'Terminal Value'!W629</f>
        <v>0</v>
      </c>
      <c r="X629" s="70">
        <f>+Outflows!X629+Fees!X629+'Ongoing Cash Flows'!X629+'Terminal Value'!X629</f>
        <v>0</v>
      </c>
      <c r="Y629" s="70">
        <f>+Outflows!Y629+Fees!Y629+'Ongoing Cash Flows'!Y629+'Terminal Value'!Y629</f>
        <v>0</v>
      </c>
      <c r="Z629" s="70">
        <f>+Outflows!Z629+Fees!Z629+'Ongoing Cash Flows'!Z629+'Terminal Value'!Z629</f>
        <v>0</v>
      </c>
      <c r="AA629" s="70">
        <f>+Outflows!AA629+Fees!AA629+'Ongoing Cash Flows'!AA629+'Terminal Value'!AA629</f>
        <v>0</v>
      </c>
      <c r="AB629" s="70">
        <f>+Outflows!AB629+Fees!AB629+'Ongoing Cash Flows'!AB629+'Terminal Value'!AB629</f>
        <v>0</v>
      </c>
      <c r="AC629" s="70">
        <f>+Outflows!AC629+Fees!AC629+'Ongoing Cash Flows'!AC629+'Terminal Value'!AC629</f>
        <v>0</v>
      </c>
      <c r="AD629" s="70">
        <f>+Outflows!AD629+Fees!AD629+'Ongoing Cash Flows'!AD629+'Terminal Value'!AD629</f>
        <v>0</v>
      </c>
      <c r="AE629" s="70">
        <f>+Outflows!AE629+Fees!AE629+'Ongoing Cash Flows'!AE629+'Terminal Value'!AE629</f>
        <v>0</v>
      </c>
      <c r="AF629" s="70">
        <f>+Outflows!AF629+Fees!AF629+'Ongoing Cash Flows'!AF629+'Terminal Value'!AF629</f>
        <v>0</v>
      </c>
      <c r="AG629" s="70">
        <f>+Outflows!AG629+Fees!AG629+'Ongoing Cash Flows'!AG629+'Terminal Value'!AG629</f>
        <v>0</v>
      </c>
      <c r="AH629" s="70">
        <f>+Outflows!AH629+Fees!AH629+'Ongoing Cash Flows'!AH629+'Terminal Value'!AH629</f>
        <v>0</v>
      </c>
      <c r="AI629" s="70">
        <f>+Outflows!AI629+Fees!AI629+'Ongoing Cash Flows'!AI629+'Terminal Value'!AI629</f>
        <v>0</v>
      </c>
      <c r="AJ629" s="70">
        <f>+Outflows!AJ629+Fees!AJ629+'Ongoing Cash Flows'!AJ629+'Terminal Value'!AJ629</f>
        <v>0</v>
      </c>
      <c r="AK629" s="70"/>
      <c r="AL629" s="6"/>
      <c r="AM629" s="71"/>
      <c r="AN629" s="72">
        <f t="shared" si="36"/>
        <v>6.798564493656159E-2</v>
      </c>
      <c r="AO629" s="70">
        <f t="shared" ca="1" si="37"/>
        <v>4075.4426671434858</v>
      </c>
      <c r="AP629" s="166">
        <f t="shared" ca="1" si="38"/>
        <v>0</v>
      </c>
      <c r="AQ629" s="166">
        <f t="shared" ca="1" si="39"/>
        <v>24738567.839041617</v>
      </c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1"/>
      <c r="CM629" s="1"/>
      <c r="CN629" s="1"/>
      <c r="CO629" s="1"/>
      <c r="CP629" s="1"/>
    </row>
    <row r="630" spans="1:94" x14ac:dyDescent="0.2">
      <c r="A630" s="6">
        <v>628</v>
      </c>
      <c r="B630" s="70">
        <f>+Outflows!B630+Fees!B630+'Ongoing Cash Flows'!B630+'Terminal Value'!B630</f>
        <v>-93777.810232172633</v>
      </c>
      <c r="C630" s="70">
        <f>+Outflows!C630+Fees!C630+'Ongoing Cash Flows'!C630+'Terminal Value'!C630</f>
        <v>14105.66717245733</v>
      </c>
      <c r="D630" s="70">
        <f>+Outflows!D630+Fees!D630+'Ongoing Cash Flows'!D630+'Terminal Value'!D630</f>
        <v>12114.92010366614</v>
      </c>
      <c r="E630" s="70">
        <f>+Outflows!E630+Fees!E630+'Ongoing Cash Flows'!E630+'Terminal Value'!E630</f>
        <v>10217.651637075505</v>
      </c>
      <c r="F630" s="70">
        <f>+Outflows!F630+Fees!F630+'Ongoing Cash Flows'!F630+'Terminal Value'!F630</f>
        <v>9714.6737658902111</v>
      </c>
      <c r="G630" s="70">
        <f>+Outflows!G630+Fees!G630+'Ongoing Cash Flows'!G630+'Terminal Value'!G630</f>
        <v>9339.7155350564099</v>
      </c>
      <c r="H630" s="70">
        <f>+Outflows!H630+Fees!H630+'Ongoing Cash Flows'!H630+'Terminal Value'!H630</f>
        <v>8482.9977967812574</v>
      </c>
      <c r="I630" s="70">
        <f>+Outflows!I630+Fees!I630+'Ongoing Cash Flows'!I630+'Terminal Value'!I630</f>
        <v>8332.5343346448644</v>
      </c>
      <c r="J630" s="70">
        <f>+Outflows!J630+Fees!J630+'Ongoing Cash Flows'!J630+'Terminal Value'!J630</f>
        <v>8320.1001321098738</v>
      </c>
      <c r="K630" s="70">
        <f>+Outflows!K630+Fees!K630+'Ongoing Cash Flows'!K630+'Terminal Value'!K630</f>
        <v>8310.9389847606617</v>
      </c>
      <c r="L630" s="70">
        <f>+Outflows!L630+Fees!L630+'Ongoing Cash Flows'!L630+'Terminal Value'!L630</f>
        <v>8312.1721972294636</v>
      </c>
      <c r="M630" s="70">
        <f>+Outflows!M630+Fees!M630+'Ongoing Cash Flows'!M630+'Terminal Value'!M630</f>
        <v>8284.1603504578379</v>
      </c>
      <c r="N630" s="70">
        <f>+Outflows!N630+Fees!N630+'Ongoing Cash Flows'!N630+'Terminal Value'!N630</f>
        <v>8266.5194646975579</v>
      </c>
      <c r="O630" s="70">
        <f>+Outflows!O630+Fees!O630+'Ongoing Cash Flows'!O630+'Terminal Value'!O630</f>
        <v>7940.3900333259753</v>
      </c>
      <c r="P630" s="70">
        <f>+Outflows!P630+Fees!P630+'Ongoing Cash Flows'!P630+'Terminal Value'!P630</f>
        <v>7832.5369791717358</v>
      </c>
      <c r="Q630" s="70">
        <f>+Outflows!Q630+Fees!Q630+'Ongoing Cash Flows'!Q630+'Terminal Value'!Q630</f>
        <v>7803.9749884983794</v>
      </c>
      <c r="R630" s="70">
        <f>+Outflows!R630+Fees!R630+'Ongoing Cash Flows'!R630+'Terminal Value'!R630</f>
        <v>1075.5939722389271</v>
      </c>
      <c r="S630" s="70">
        <f>+Outflows!S630+Fees!S630+'Ongoing Cash Flows'!S630+'Terminal Value'!S630</f>
        <v>0</v>
      </c>
      <c r="T630" s="70">
        <f>+Outflows!T630+Fees!T630+'Ongoing Cash Flows'!T630+'Terminal Value'!T630</f>
        <v>0</v>
      </c>
      <c r="U630" s="70">
        <f>+Outflows!U630+Fees!U630+'Ongoing Cash Flows'!U630+'Terminal Value'!U630</f>
        <v>0</v>
      </c>
      <c r="V630" s="70">
        <f>+Outflows!V630+Fees!V630+'Ongoing Cash Flows'!V630+'Terminal Value'!V630</f>
        <v>0</v>
      </c>
      <c r="W630" s="70">
        <f>+Outflows!W630+Fees!W630+'Ongoing Cash Flows'!W630+'Terminal Value'!W630</f>
        <v>0</v>
      </c>
      <c r="X630" s="70">
        <f>+Outflows!X630+Fees!X630+'Ongoing Cash Flows'!X630+'Terminal Value'!X630</f>
        <v>0</v>
      </c>
      <c r="Y630" s="70">
        <f>+Outflows!Y630+Fees!Y630+'Ongoing Cash Flows'!Y630+'Terminal Value'!Y630</f>
        <v>0</v>
      </c>
      <c r="Z630" s="70">
        <f>+Outflows!Z630+Fees!Z630+'Ongoing Cash Flows'!Z630+'Terminal Value'!Z630</f>
        <v>0</v>
      </c>
      <c r="AA630" s="70">
        <f>+Outflows!AA630+Fees!AA630+'Ongoing Cash Flows'!AA630+'Terminal Value'!AA630</f>
        <v>0</v>
      </c>
      <c r="AB630" s="70">
        <f>+Outflows!AB630+Fees!AB630+'Ongoing Cash Flows'!AB630+'Terminal Value'!AB630</f>
        <v>0</v>
      </c>
      <c r="AC630" s="70">
        <f>+Outflows!AC630+Fees!AC630+'Ongoing Cash Flows'!AC630+'Terminal Value'!AC630</f>
        <v>0</v>
      </c>
      <c r="AD630" s="70">
        <f>+Outflows!AD630+Fees!AD630+'Ongoing Cash Flows'!AD630+'Terminal Value'!AD630</f>
        <v>0</v>
      </c>
      <c r="AE630" s="70">
        <f>+Outflows!AE630+Fees!AE630+'Ongoing Cash Flows'!AE630+'Terminal Value'!AE630</f>
        <v>0</v>
      </c>
      <c r="AF630" s="70">
        <f>+Outflows!AF630+Fees!AF630+'Ongoing Cash Flows'!AF630+'Terminal Value'!AF630</f>
        <v>0</v>
      </c>
      <c r="AG630" s="70">
        <f>+Outflows!AG630+Fees!AG630+'Ongoing Cash Flows'!AG630+'Terminal Value'!AG630</f>
        <v>0</v>
      </c>
      <c r="AH630" s="70">
        <f>+Outflows!AH630+Fees!AH630+'Ongoing Cash Flows'!AH630+'Terminal Value'!AH630</f>
        <v>0</v>
      </c>
      <c r="AI630" s="70">
        <f>+Outflows!AI630+Fees!AI630+'Ongoing Cash Flows'!AI630+'Terminal Value'!AI630</f>
        <v>0</v>
      </c>
      <c r="AJ630" s="70">
        <f>+Outflows!AJ630+Fees!AJ630+'Ongoing Cash Flows'!AJ630+'Terminal Value'!AJ630</f>
        <v>0</v>
      </c>
      <c r="AK630" s="70"/>
      <c r="AL630" s="6"/>
      <c r="AM630" s="71"/>
      <c r="AN630" s="72">
        <f t="shared" si="36"/>
        <v>5.8523306250572199E-2</v>
      </c>
      <c r="AO630" s="70">
        <f t="shared" ca="1" si="37"/>
        <v>-561.1538174612881</v>
      </c>
      <c r="AP630" s="166">
        <f t="shared" ca="1" si="38"/>
        <v>0</v>
      </c>
      <c r="AQ630" s="166">
        <f t="shared" ca="1" si="39"/>
        <v>113698.1702623052</v>
      </c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1"/>
      <c r="CM630" s="1"/>
      <c r="CN630" s="1"/>
      <c r="CO630" s="1"/>
      <c r="CP630" s="1"/>
    </row>
    <row r="631" spans="1:94" x14ac:dyDescent="0.2">
      <c r="A631" s="6">
        <v>629</v>
      </c>
      <c r="B631" s="70">
        <f>+Outflows!B631+Fees!B631+'Ongoing Cash Flows'!B631+'Terminal Value'!B631</f>
        <v>-97454.38633767626</v>
      </c>
      <c r="C631" s="70">
        <f>+Outflows!C631+Fees!C631+'Ongoing Cash Flows'!C631+'Terminal Value'!C631</f>
        <v>14184.495607141267</v>
      </c>
      <c r="D631" s="70">
        <f>+Outflows!D631+Fees!D631+'Ongoing Cash Flows'!D631+'Terminal Value'!D631</f>
        <v>12239.967269592291</v>
      </c>
      <c r="E631" s="70">
        <f>+Outflows!E631+Fees!E631+'Ongoing Cash Flows'!E631+'Terminal Value'!E631</f>
        <v>10196.775320297687</v>
      </c>
      <c r="F631" s="70">
        <f>+Outflows!F631+Fees!F631+'Ongoing Cash Flows'!F631+'Terminal Value'!F631</f>
        <v>9931.371674893855</v>
      </c>
      <c r="G631" s="70">
        <f>+Outflows!G631+Fees!G631+'Ongoing Cash Flows'!G631+'Terminal Value'!G631</f>
        <v>9563.7921460992366</v>
      </c>
      <c r="H631" s="70">
        <f>+Outflows!H631+Fees!H631+'Ongoing Cash Flows'!H631+'Terminal Value'!H631</f>
        <v>8572.0527055870316</v>
      </c>
      <c r="I631" s="70">
        <f>+Outflows!I631+Fees!I631+'Ongoing Cash Flows'!I631+'Terminal Value'!I631</f>
        <v>8416.8720492442335</v>
      </c>
      <c r="J631" s="70">
        <f>+Outflows!J631+Fees!J631+'Ongoing Cash Flows'!J631+'Terminal Value'!J631</f>
        <v>8404.4378467092429</v>
      </c>
      <c r="K631" s="70">
        <f>+Outflows!K631+Fees!K631+'Ongoing Cash Flows'!K631+'Terminal Value'!K631</f>
        <v>8395.4196446390124</v>
      </c>
      <c r="L631" s="70">
        <f>+Outflows!L631+Fees!L631+'Ongoing Cash Flows'!L631+'Terminal Value'!L631</f>
        <v>8396.5099118288326</v>
      </c>
      <c r="M631" s="70">
        <f>+Outflows!M631+Fees!M631+'Ongoing Cash Flows'!M631+'Terminal Value'!M631</f>
        <v>8368.6410103361886</v>
      </c>
      <c r="N631" s="70">
        <f>+Outflows!N631+Fees!N631+'Ongoing Cash Flows'!N631+'Terminal Value'!N631</f>
        <v>8350.8571792969251</v>
      </c>
      <c r="O631" s="70">
        <f>+Outflows!O631+Fees!O631+'Ongoing Cash Flows'!O631+'Terminal Value'!O631</f>
        <v>8024.870693204326</v>
      </c>
      <c r="P631" s="70">
        <f>+Outflows!P631+Fees!P631+'Ongoing Cash Flows'!P631+'Terminal Value'!P631</f>
        <v>7916.8746937711039</v>
      </c>
      <c r="Q631" s="70">
        <f>+Outflows!Q631+Fees!Q631+'Ongoing Cash Flows'!Q631+'Terminal Value'!Q631</f>
        <v>7888.4556483767301</v>
      </c>
      <c r="R631" s="70">
        <f>+Outflows!R631+Fees!R631+'Ongoing Cash Flows'!R631+'Terminal Value'!R631</f>
        <v>1117.7628295386114</v>
      </c>
      <c r="S631" s="70">
        <f>+Outflows!S631+Fees!S631+'Ongoing Cash Flows'!S631+'Terminal Value'!S631</f>
        <v>0</v>
      </c>
      <c r="T631" s="70">
        <f>+Outflows!T631+Fees!T631+'Ongoing Cash Flows'!T631+'Terminal Value'!T631</f>
        <v>0</v>
      </c>
      <c r="U631" s="70">
        <f>+Outflows!U631+Fees!U631+'Ongoing Cash Flows'!U631+'Terminal Value'!U631</f>
        <v>0</v>
      </c>
      <c r="V631" s="70">
        <f>+Outflows!V631+Fees!V631+'Ongoing Cash Flows'!V631+'Terminal Value'!V631</f>
        <v>0</v>
      </c>
      <c r="W631" s="70">
        <f>+Outflows!W631+Fees!W631+'Ongoing Cash Flows'!W631+'Terminal Value'!W631</f>
        <v>0</v>
      </c>
      <c r="X631" s="70">
        <f>+Outflows!X631+Fees!X631+'Ongoing Cash Flows'!X631+'Terminal Value'!X631</f>
        <v>0</v>
      </c>
      <c r="Y631" s="70">
        <f>+Outflows!Y631+Fees!Y631+'Ongoing Cash Flows'!Y631+'Terminal Value'!Y631</f>
        <v>0</v>
      </c>
      <c r="Z631" s="70">
        <f>+Outflows!Z631+Fees!Z631+'Ongoing Cash Flows'!Z631+'Terminal Value'!Z631</f>
        <v>0</v>
      </c>
      <c r="AA631" s="70">
        <f>+Outflows!AA631+Fees!AA631+'Ongoing Cash Flows'!AA631+'Terminal Value'!AA631</f>
        <v>0</v>
      </c>
      <c r="AB631" s="70">
        <f>+Outflows!AB631+Fees!AB631+'Ongoing Cash Flows'!AB631+'Terminal Value'!AB631</f>
        <v>0</v>
      </c>
      <c r="AC631" s="70">
        <f>+Outflows!AC631+Fees!AC631+'Ongoing Cash Flows'!AC631+'Terminal Value'!AC631</f>
        <v>0</v>
      </c>
      <c r="AD631" s="70">
        <f>+Outflows!AD631+Fees!AD631+'Ongoing Cash Flows'!AD631+'Terminal Value'!AD631</f>
        <v>0</v>
      </c>
      <c r="AE631" s="70">
        <f>+Outflows!AE631+Fees!AE631+'Ongoing Cash Flows'!AE631+'Terminal Value'!AE631</f>
        <v>0</v>
      </c>
      <c r="AF631" s="70">
        <f>+Outflows!AF631+Fees!AF631+'Ongoing Cash Flows'!AF631+'Terminal Value'!AF631</f>
        <v>0</v>
      </c>
      <c r="AG631" s="70">
        <f>+Outflows!AG631+Fees!AG631+'Ongoing Cash Flows'!AG631+'Terminal Value'!AG631</f>
        <v>0</v>
      </c>
      <c r="AH631" s="70">
        <f>+Outflows!AH631+Fees!AH631+'Ongoing Cash Flows'!AH631+'Terminal Value'!AH631</f>
        <v>0</v>
      </c>
      <c r="AI631" s="70">
        <f>+Outflows!AI631+Fees!AI631+'Ongoing Cash Flows'!AI631+'Terminal Value'!AI631</f>
        <v>0</v>
      </c>
      <c r="AJ631" s="70">
        <f>+Outflows!AJ631+Fees!AJ631+'Ongoing Cash Flows'!AJ631+'Terminal Value'!AJ631</f>
        <v>0</v>
      </c>
      <c r="AK631" s="70"/>
      <c r="AL631" s="6"/>
      <c r="AM631" s="71"/>
      <c r="AN631" s="72">
        <f t="shared" si="36"/>
        <v>5.3890535235404977E-2</v>
      </c>
      <c r="AO631" s="70">
        <f t="shared" ca="1" si="37"/>
        <v>-3065.4880734920912</v>
      </c>
      <c r="AP631" s="166">
        <f t="shared" ca="1" si="38"/>
        <v>4696507.3227481544</v>
      </c>
      <c r="AQ631" s="166">
        <f t="shared" ca="1" si="39"/>
        <v>0</v>
      </c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1"/>
      <c r="CM631" s="1"/>
      <c r="CN631" s="1"/>
      <c r="CO631" s="1"/>
      <c r="CP631" s="1"/>
    </row>
    <row r="632" spans="1:94" x14ac:dyDescent="0.2">
      <c r="A632" s="6">
        <v>630</v>
      </c>
      <c r="B632" s="70">
        <f>+Outflows!B632+Fees!B632+'Ongoing Cash Flows'!B632+'Terminal Value'!B632</f>
        <v>-103125.69254639825</v>
      </c>
      <c r="C632" s="70">
        <f>+Outflows!C632+Fees!C632+'Ongoing Cash Flows'!C632+'Terminal Value'!C632</f>
        <v>14281.255410971764</v>
      </c>
      <c r="D632" s="70">
        <f>+Outflows!D632+Fees!D632+'Ongoing Cash Flows'!D632+'Terminal Value'!D632</f>
        <v>12369.164163804717</v>
      </c>
      <c r="E632" s="70">
        <f>+Outflows!E632+Fees!E632+'Ongoing Cash Flows'!E632+'Terminal Value'!E632</f>
        <v>10400.818496243703</v>
      </c>
      <c r="F632" s="70">
        <f>+Outflows!F632+Fees!F632+'Ongoing Cash Flows'!F632+'Terminal Value'!F632</f>
        <v>10035.246056970342</v>
      </c>
      <c r="G632" s="70">
        <f>+Outflows!G632+Fees!G632+'Ongoing Cash Flows'!G632+'Terminal Value'!G632</f>
        <v>9665.5318994061508</v>
      </c>
      <c r="H632" s="70">
        <f>+Outflows!H632+Fees!H632+'Ongoing Cash Flows'!H632+'Terminal Value'!H632</f>
        <v>8709.4244456881861</v>
      </c>
      <c r="I632" s="70">
        <f>+Outflows!I632+Fees!I632+'Ongoing Cash Flows'!I632+'Terminal Value'!I632</f>
        <v>8546.967276627347</v>
      </c>
      <c r="J632" s="70">
        <f>+Outflows!J632+Fees!J632+'Ongoing Cash Flows'!J632+'Terminal Value'!J632</f>
        <v>8534.5330740923582</v>
      </c>
      <c r="K632" s="70">
        <f>+Outflows!K632+Fees!K632+'Ongoing Cash Flows'!K632+'Terminal Value'!K632</f>
        <v>8525.7353724075219</v>
      </c>
      <c r="L632" s="70">
        <f>+Outflows!L632+Fees!L632+'Ongoing Cash Flows'!L632+'Terminal Value'!L632</f>
        <v>8526.605139211948</v>
      </c>
      <c r="M632" s="70">
        <f>+Outflows!M632+Fees!M632+'Ongoing Cash Flows'!M632+'Terminal Value'!M632</f>
        <v>8498.9567381047</v>
      </c>
      <c r="N632" s="70">
        <f>+Outflows!N632+Fees!N632+'Ongoing Cash Flows'!N632+'Terminal Value'!N632</f>
        <v>8480.9524066800404</v>
      </c>
      <c r="O632" s="70">
        <f>+Outflows!O632+Fees!O632+'Ongoing Cash Flows'!O632+'Terminal Value'!O632</f>
        <v>8155.1864209728374</v>
      </c>
      <c r="P632" s="70">
        <f>+Outflows!P632+Fees!P632+'Ongoing Cash Flows'!P632+'Terminal Value'!P632</f>
        <v>8046.9699211542202</v>
      </c>
      <c r="Q632" s="70">
        <f>+Outflows!Q632+Fees!Q632+'Ongoing Cash Flows'!Q632+'Terminal Value'!Q632</f>
        <v>8018.7713761452405</v>
      </c>
      <c r="R632" s="70">
        <f>+Outflows!R632+Fees!R632+'Ongoing Cash Flows'!R632+'Terminal Value'!R632</f>
        <v>1182.8104432301693</v>
      </c>
      <c r="S632" s="70">
        <f>+Outflows!S632+Fees!S632+'Ongoing Cash Flows'!S632+'Terminal Value'!S632</f>
        <v>0</v>
      </c>
      <c r="T632" s="70">
        <f>+Outflows!T632+Fees!T632+'Ongoing Cash Flows'!T632+'Terminal Value'!T632</f>
        <v>0</v>
      </c>
      <c r="U632" s="70">
        <f>+Outflows!U632+Fees!U632+'Ongoing Cash Flows'!U632+'Terminal Value'!U632</f>
        <v>0</v>
      </c>
      <c r="V632" s="70">
        <f>+Outflows!V632+Fees!V632+'Ongoing Cash Flows'!V632+'Terminal Value'!V632</f>
        <v>0</v>
      </c>
      <c r="W632" s="70">
        <f>+Outflows!W632+Fees!W632+'Ongoing Cash Flows'!W632+'Terminal Value'!W632</f>
        <v>0</v>
      </c>
      <c r="X632" s="70">
        <f>+Outflows!X632+Fees!X632+'Ongoing Cash Flows'!X632+'Terminal Value'!X632</f>
        <v>0</v>
      </c>
      <c r="Y632" s="70">
        <f>+Outflows!Y632+Fees!Y632+'Ongoing Cash Flows'!Y632+'Terminal Value'!Y632</f>
        <v>0</v>
      </c>
      <c r="Z632" s="70">
        <f>+Outflows!Z632+Fees!Z632+'Ongoing Cash Flows'!Z632+'Terminal Value'!Z632</f>
        <v>0</v>
      </c>
      <c r="AA632" s="70">
        <f>+Outflows!AA632+Fees!AA632+'Ongoing Cash Flows'!AA632+'Terminal Value'!AA632</f>
        <v>0</v>
      </c>
      <c r="AB632" s="70">
        <f>+Outflows!AB632+Fees!AB632+'Ongoing Cash Flows'!AB632+'Terminal Value'!AB632</f>
        <v>0</v>
      </c>
      <c r="AC632" s="70">
        <f>+Outflows!AC632+Fees!AC632+'Ongoing Cash Flows'!AC632+'Terminal Value'!AC632</f>
        <v>0</v>
      </c>
      <c r="AD632" s="70">
        <f>+Outflows!AD632+Fees!AD632+'Ongoing Cash Flows'!AD632+'Terminal Value'!AD632</f>
        <v>0</v>
      </c>
      <c r="AE632" s="70">
        <f>+Outflows!AE632+Fees!AE632+'Ongoing Cash Flows'!AE632+'Terminal Value'!AE632</f>
        <v>0</v>
      </c>
      <c r="AF632" s="70">
        <f>+Outflows!AF632+Fees!AF632+'Ongoing Cash Flows'!AF632+'Terminal Value'!AF632</f>
        <v>0</v>
      </c>
      <c r="AG632" s="70">
        <f>+Outflows!AG632+Fees!AG632+'Ongoing Cash Flows'!AG632+'Terminal Value'!AG632</f>
        <v>0</v>
      </c>
      <c r="AH632" s="70">
        <f>+Outflows!AH632+Fees!AH632+'Ongoing Cash Flows'!AH632+'Terminal Value'!AH632</f>
        <v>0</v>
      </c>
      <c r="AI632" s="70">
        <f>+Outflows!AI632+Fees!AI632+'Ongoing Cash Flows'!AI632+'Terminal Value'!AI632</f>
        <v>0</v>
      </c>
      <c r="AJ632" s="70">
        <f>+Outflows!AJ632+Fees!AJ632+'Ongoing Cash Flows'!AJ632+'Terminal Value'!AJ632</f>
        <v>0</v>
      </c>
      <c r="AK632" s="70"/>
      <c r="AL632" s="6"/>
      <c r="AM632" s="71"/>
      <c r="AN632" s="72">
        <f t="shared" si="36"/>
        <v>4.6912357211112976E-2</v>
      </c>
      <c r="AO632" s="70">
        <f t="shared" ca="1" si="37"/>
        <v>-7159.0323778439761</v>
      </c>
      <c r="AP632" s="166">
        <f t="shared" ca="1" si="38"/>
        <v>39196201.305924095</v>
      </c>
      <c r="AQ632" s="166">
        <f t="shared" ca="1" si="39"/>
        <v>0</v>
      </c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1"/>
      <c r="CM632" s="1"/>
      <c r="CN632" s="1"/>
      <c r="CO632" s="1"/>
      <c r="CP632" s="1"/>
    </row>
    <row r="633" spans="1:94" x14ac:dyDescent="0.2">
      <c r="A633" s="6">
        <v>631</v>
      </c>
      <c r="B633" s="70">
        <f>+Outflows!B633+Fees!B633+'Ongoing Cash Flows'!B633+'Terminal Value'!B633</f>
        <v>-86696.581838315615</v>
      </c>
      <c r="C633" s="70">
        <f>+Outflows!C633+Fees!C633+'Ongoing Cash Flows'!C633+'Terminal Value'!C633</f>
        <v>14006.731699569653</v>
      </c>
      <c r="D633" s="70">
        <f>+Outflows!D633+Fees!D633+'Ongoing Cash Flows'!D633+'Terminal Value'!D633</f>
        <v>11863.890740443401</v>
      </c>
      <c r="E633" s="70">
        <f>+Outflows!E633+Fees!E633+'Ongoing Cash Flows'!E633+'Terminal Value'!E633</f>
        <v>9879.1320487421744</v>
      </c>
      <c r="F633" s="70">
        <f>+Outflows!F633+Fees!F633+'Ongoing Cash Flows'!F633+'Terminal Value'!F633</f>
        <v>9483.3405968694715</v>
      </c>
      <c r="G633" s="70">
        <f>+Outflows!G633+Fees!G633+'Ongoing Cash Flows'!G633+'Terminal Value'!G633</f>
        <v>9195.4699745164435</v>
      </c>
      <c r="H633" s="70">
        <f>+Outflows!H633+Fees!H633+'Ongoing Cash Flows'!H633+'Terminal Value'!H633</f>
        <v>8311.474583130439</v>
      </c>
      <c r="I633" s="70">
        <f>+Outflows!I633+Fees!I633+'Ongoing Cash Flows'!I633+'Terminal Value'!I633</f>
        <v>8170.0966202724985</v>
      </c>
      <c r="J633" s="70">
        <f>+Outflows!J633+Fees!J633+'Ongoing Cash Flows'!J633+'Terminal Value'!J633</f>
        <v>8157.6624177375088</v>
      </c>
      <c r="K633" s="70">
        <f>+Outflows!K633+Fees!K633+'Ongoing Cash Flows'!K633+'Terminal Value'!K633</f>
        <v>8148.2259522283439</v>
      </c>
      <c r="L633" s="70">
        <f>+Outflows!L633+Fees!L633+'Ongoing Cash Flows'!L633+'Terminal Value'!L633</f>
        <v>8149.7344828570986</v>
      </c>
      <c r="M633" s="70">
        <f>+Outflows!M633+Fees!M633+'Ongoing Cash Flows'!M633+'Terminal Value'!M633</f>
        <v>8121.447317925521</v>
      </c>
      <c r="N633" s="70">
        <f>+Outflows!N633+Fees!N633+'Ongoing Cash Flows'!N633+'Terminal Value'!N633</f>
        <v>8104.0817503251919</v>
      </c>
      <c r="O633" s="70">
        <f>+Outflows!O633+Fees!O633+'Ongoing Cash Flows'!O633+'Terminal Value'!O633</f>
        <v>7777.6770007936575</v>
      </c>
      <c r="P633" s="70">
        <f>+Outflows!P633+Fees!P633+'Ongoing Cash Flows'!P633+'Terminal Value'!P633</f>
        <v>7670.0992647993708</v>
      </c>
      <c r="Q633" s="70">
        <f>+Outflows!Q633+Fees!Q633+'Ongoing Cash Flows'!Q633+'Terminal Value'!Q633</f>
        <v>7641.2619559660616</v>
      </c>
      <c r="R633" s="70">
        <f>+Outflows!R633+Fees!R633+'Ongoing Cash Flows'!R633+'Terminal Value'!R633</f>
        <v>994.3751150527446</v>
      </c>
      <c r="S633" s="70">
        <f>+Outflows!S633+Fees!S633+'Ongoing Cash Flows'!S633+'Terminal Value'!S633</f>
        <v>0</v>
      </c>
      <c r="T633" s="70">
        <f>+Outflows!T633+Fees!T633+'Ongoing Cash Flows'!T633+'Terminal Value'!T633</f>
        <v>0</v>
      </c>
      <c r="U633" s="70">
        <f>+Outflows!U633+Fees!U633+'Ongoing Cash Flows'!U633+'Terminal Value'!U633</f>
        <v>0</v>
      </c>
      <c r="V633" s="70">
        <f>+Outflows!V633+Fees!V633+'Ongoing Cash Flows'!V633+'Terminal Value'!V633</f>
        <v>0</v>
      </c>
      <c r="W633" s="70">
        <f>+Outflows!W633+Fees!W633+'Ongoing Cash Flows'!W633+'Terminal Value'!W633</f>
        <v>0</v>
      </c>
      <c r="X633" s="70">
        <f>+Outflows!X633+Fees!X633+'Ongoing Cash Flows'!X633+'Terminal Value'!X633</f>
        <v>0</v>
      </c>
      <c r="Y633" s="70">
        <f>+Outflows!Y633+Fees!Y633+'Ongoing Cash Flows'!Y633+'Terminal Value'!Y633</f>
        <v>0</v>
      </c>
      <c r="Z633" s="70">
        <f>+Outflows!Z633+Fees!Z633+'Ongoing Cash Flows'!Z633+'Terminal Value'!Z633</f>
        <v>0</v>
      </c>
      <c r="AA633" s="70">
        <f>+Outflows!AA633+Fees!AA633+'Ongoing Cash Flows'!AA633+'Terminal Value'!AA633</f>
        <v>0</v>
      </c>
      <c r="AB633" s="70">
        <f>+Outflows!AB633+Fees!AB633+'Ongoing Cash Flows'!AB633+'Terminal Value'!AB633</f>
        <v>0</v>
      </c>
      <c r="AC633" s="70">
        <f>+Outflows!AC633+Fees!AC633+'Ongoing Cash Flows'!AC633+'Terminal Value'!AC633</f>
        <v>0</v>
      </c>
      <c r="AD633" s="70">
        <f>+Outflows!AD633+Fees!AD633+'Ongoing Cash Flows'!AD633+'Terminal Value'!AD633</f>
        <v>0</v>
      </c>
      <c r="AE633" s="70">
        <f>+Outflows!AE633+Fees!AE633+'Ongoing Cash Flows'!AE633+'Terminal Value'!AE633</f>
        <v>0</v>
      </c>
      <c r="AF633" s="70">
        <f>+Outflows!AF633+Fees!AF633+'Ongoing Cash Flows'!AF633+'Terminal Value'!AF633</f>
        <v>0</v>
      </c>
      <c r="AG633" s="70">
        <f>+Outflows!AG633+Fees!AG633+'Ongoing Cash Flows'!AG633+'Terminal Value'!AG633</f>
        <v>0</v>
      </c>
      <c r="AH633" s="70">
        <f>+Outflows!AH633+Fees!AH633+'Ongoing Cash Flows'!AH633+'Terminal Value'!AH633</f>
        <v>0</v>
      </c>
      <c r="AI633" s="70">
        <f>+Outflows!AI633+Fees!AI633+'Ongoing Cash Flows'!AI633+'Terminal Value'!AI633</f>
        <v>0</v>
      </c>
      <c r="AJ633" s="70">
        <f>+Outflows!AJ633+Fees!AJ633+'Ongoing Cash Flows'!AJ633+'Terminal Value'!AJ633</f>
        <v>0</v>
      </c>
      <c r="AK633" s="70"/>
      <c r="AL633" s="6"/>
      <c r="AM633" s="71"/>
      <c r="AN633" s="72">
        <f t="shared" si="36"/>
        <v>6.8580099940299982E-2</v>
      </c>
      <c r="AO633" s="70">
        <f t="shared" ca="1" si="37"/>
        <v>4341.1917693300838</v>
      </c>
      <c r="AP633" s="166">
        <f t="shared" ca="1" si="38"/>
        <v>0</v>
      </c>
      <c r="AQ633" s="166">
        <f t="shared" ca="1" si="39"/>
        <v>27452749.856433805</v>
      </c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1"/>
      <c r="CM633" s="1"/>
      <c r="CN633" s="1"/>
      <c r="CO633" s="1"/>
      <c r="CP633" s="1"/>
    </row>
    <row r="634" spans="1:94" x14ac:dyDescent="0.2">
      <c r="A634" s="6">
        <v>632</v>
      </c>
      <c r="B634" s="70">
        <f>+Outflows!B634+Fees!B634+'Ongoing Cash Flows'!B634+'Terminal Value'!B634</f>
        <v>-97553.256261913688</v>
      </c>
      <c r="C634" s="70">
        <f>+Outflows!C634+Fees!C634+'Ongoing Cash Flows'!C634+'Terminal Value'!C634</f>
        <v>14194.416941627109</v>
      </c>
      <c r="D634" s="70">
        <f>+Outflows!D634+Fees!D634+'Ongoing Cash Flows'!D634+'Terminal Value'!D634</f>
        <v>12202.961200290134</v>
      </c>
      <c r="E634" s="70">
        <f>+Outflows!E634+Fees!E634+'Ongoing Cash Flows'!E634+'Terminal Value'!E634</f>
        <v>10344.684962079522</v>
      </c>
      <c r="F634" s="70">
        <f>+Outflows!F634+Fees!F634+'Ongoing Cash Flows'!F634+'Terminal Value'!F634</f>
        <v>9711.3561296980479</v>
      </c>
      <c r="G634" s="70">
        <f>+Outflows!G634+Fees!G634+'Ongoing Cash Flows'!G634+'Terminal Value'!G634</f>
        <v>9554.6791499368137</v>
      </c>
      <c r="H634" s="70">
        <f>+Outflows!H634+Fees!H634+'Ongoing Cash Flows'!H634+'Terminal Value'!H634</f>
        <v>8574.4475566206929</v>
      </c>
      <c r="I634" s="70">
        <f>+Outflows!I634+Fees!I634+'Ongoing Cash Flows'!I634+'Terminal Value'!I634</f>
        <v>8419.1400462102993</v>
      </c>
      <c r="J634" s="70">
        <f>+Outflows!J634+Fees!J634+'Ongoing Cash Flows'!J634+'Terminal Value'!J634</f>
        <v>8406.7058436753105</v>
      </c>
      <c r="K634" s="70">
        <f>+Outflows!K634+Fees!K634+'Ongoing Cash Flows'!K634+'Terminal Value'!K634</f>
        <v>8397.691485667734</v>
      </c>
      <c r="L634" s="70">
        <f>+Outflows!L634+Fees!L634+'Ongoing Cash Flows'!L634+'Terminal Value'!L634</f>
        <v>8398.7779087949002</v>
      </c>
      <c r="M634" s="70">
        <f>+Outflows!M634+Fees!M634+'Ongoing Cash Flows'!M634+'Terminal Value'!M634</f>
        <v>8370.9128513649121</v>
      </c>
      <c r="N634" s="70">
        <f>+Outflows!N634+Fees!N634+'Ongoing Cash Flows'!N634+'Terminal Value'!N634</f>
        <v>8353.1251762629927</v>
      </c>
      <c r="O634" s="70">
        <f>+Outflows!O634+Fees!O634+'Ongoing Cash Flows'!O634+'Terminal Value'!O634</f>
        <v>8027.1425342330476</v>
      </c>
      <c r="P634" s="70">
        <f>+Outflows!P634+Fees!P634+'Ongoing Cash Flows'!P634+'Terminal Value'!P634</f>
        <v>7919.1426907371715</v>
      </c>
      <c r="Q634" s="70">
        <f>+Outflows!Q634+Fees!Q634+'Ongoing Cash Flows'!Q634+'Terminal Value'!Q634</f>
        <v>7890.7274894054517</v>
      </c>
      <c r="R634" s="70">
        <f>+Outflows!R634+Fees!R634+'Ongoing Cash Flows'!R634+'Terminal Value'!R634</f>
        <v>1118.8968280216452</v>
      </c>
      <c r="S634" s="70">
        <f>+Outflows!S634+Fees!S634+'Ongoing Cash Flows'!S634+'Terminal Value'!S634</f>
        <v>0</v>
      </c>
      <c r="T634" s="70">
        <f>+Outflows!T634+Fees!T634+'Ongoing Cash Flows'!T634+'Terminal Value'!T634</f>
        <v>0</v>
      </c>
      <c r="U634" s="70">
        <f>+Outflows!U634+Fees!U634+'Ongoing Cash Flows'!U634+'Terminal Value'!U634</f>
        <v>0</v>
      </c>
      <c r="V634" s="70">
        <f>+Outflows!V634+Fees!V634+'Ongoing Cash Flows'!V634+'Terminal Value'!V634</f>
        <v>0</v>
      </c>
      <c r="W634" s="70">
        <f>+Outflows!W634+Fees!W634+'Ongoing Cash Flows'!W634+'Terminal Value'!W634</f>
        <v>0</v>
      </c>
      <c r="X634" s="70">
        <f>+Outflows!X634+Fees!X634+'Ongoing Cash Flows'!X634+'Terminal Value'!X634</f>
        <v>0</v>
      </c>
      <c r="Y634" s="70">
        <f>+Outflows!Y634+Fees!Y634+'Ongoing Cash Flows'!Y634+'Terminal Value'!Y634</f>
        <v>0</v>
      </c>
      <c r="Z634" s="70">
        <f>+Outflows!Z634+Fees!Z634+'Ongoing Cash Flows'!Z634+'Terminal Value'!Z634</f>
        <v>0</v>
      </c>
      <c r="AA634" s="70">
        <f>+Outflows!AA634+Fees!AA634+'Ongoing Cash Flows'!AA634+'Terminal Value'!AA634</f>
        <v>0</v>
      </c>
      <c r="AB634" s="70">
        <f>+Outflows!AB634+Fees!AB634+'Ongoing Cash Flows'!AB634+'Terminal Value'!AB634</f>
        <v>0</v>
      </c>
      <c r="AC634" s="70">
        <f>+Outflows!AC634+Fees!AC634+'Ongoing Cash Flows'!AC634+'Terminal Value'!AC634</f>
        <v>0</v>
      </c>
      <c r="AD634" s="70">
        <f>+Outflows!AD634+Fees!AD634+'Ongoing Cash Flows'!AD634+'Terminal Value'!AD634</f>
        <v>0</v>
      </c>
      <c r="AE634" s="70">
        <f>+Outflows!AE634+Fees!AE634+'Ongoing Cash Flows'!AE634+'Terminal Value'!AE634</f>
        <v>0</v>
      </c>
      <c r="AF634" s="70">
        <f>+Outflows!AF634+Fees!AF634+'Ongoing Cash Flows'!AF634+'Terminal Value'!AF634</f>
        <v>0</v>
      </c>
      <c r="AG634" s="70">
        <f>+Outflows!AG634+Fees!AG634+'Ongoing Cash Flows'!AG634+'Terminal Value'!AG634</f>
        <v>0</v>
      </c>
      <c r="AH634" s="70">
        <f>+Outflows!AH634+Fees!AH634+'Ongoing Cash Flows'!AH634+'Terminal Value'!AH634</f>
        <v>0</v>
      </c>
      <c r="AI634" s="70">
        <f>+Outflows!AI634+Fees!AI634+'Ongoing Cash Flows'!AI634+'Terminal Value'!AI634</f>
        <v>0</v>
      </c>
      <c r="AJ634" s="70">
        <f>+Outflows!AJ634+Fees!AJ634+'Ongoing Cash Flows'!AJ634+'Terminal Value'!AJ634</f>
        <v>0</v>
      </c>
      <c r="AK634" s="70"/>
      <c r="AL634" s="6"/>
      <c r="AM634" s="71"/>
      <c r="AN634" s="72">
        <f t="shared" si="36"/>
        <v>5.3606531023979193E-2</v>
      </c>
      <c r="AO634" s="70">
        <f t="shared" ca="1" si="37"/>
        <v>-3220.8975044086665</v>
      </c>
      <c r="AP634" s="166">
        <f t="shared" ca="1" si="38"/>
        <v>5394248.2299780622</v>
      </c>
      <c r="AQ634" s="166">
        <f t="shared" ca="1" si="39"/>
        <v>0</v>
      </c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1"/>
      <c r="CM634" s="1"/>
      <c r="CN634" s="1"/>
      <c r="CO634" s="1"/>
      <c r="CP634" s="1"/>
    </row>
    <row r="635" spans="1:94" x14ac:dyDescent="0.2">
      <c r="A635" s="6">
        <v>633</v>
      </c>
      <c r="B635" s="70">
        <f>+Outflows!B635+Fees!B635+'Ongoing Cash Flows'!B635+'Terminal Value'!B635</f>
        <v>-97006.175886423414</v>
      </c>
      <c r="C635" s="70">
        <f>+Outflows!C635+Fees!C635+'Ongoing Cash Flows'!C635+'Terminal Value'!C635</f>
        <v>14273.197017750299</v>
      </c>
      <c r="D635" s="70">
        <f>+Outflows!D635+Fees!D635+'Ongoing Cash Flows'!D635+'Terminal Value'!D635</f>
        <v>12287.754959278187</v>
      </c>
      <c r="E635" s="70">
        <f>+Outflows!E635+Fees!E635+'Ongoing Cash Flows'!E635+'Terminal Value'!E635</f>
        <v>10278.478089601469</v>
      </c>
      <c r="F635" s="70">
        <f>+Outflows!F635+Fees!F635+'Ongoing Cash Flows'!F635+'Terminal Value'!F635</f>
        <v>9788.5927864903479</v>
      </c>
      <c r="G635" s="70">
        <f>+Outflows!G635+Fees!G635+'Ongoing Cash Flows'!G635+'Terminal Value'!G635</f>
        <v>9530.8259254200566</v>
      </c>
      <c r="H635" s="70">
        <f>+Outflows!H635+Fees!H635+'Ongoing Cash Flows'!H635+'Terminal Value'!H635</f>
        <v>8561.1960444662764</v>
      </c>
      <c r="I635" s="70">
        <f>+Outflows!I635+Fees!I635+'Ongoing Cash Flows'!I635+'Terminal Value'!I635</f>
        <v>8406.5904600608519</v>
      </c>
      <c r="J635" s="70">
        <f>+Outflows!J635+Fees!J635+'Ongoing Cash Flows'!J635+'Terminal Value'!J635</f>
        <v>8394.1562575258631</v>
      </c>
      <c r="K635" s="70">
        <f>+Outflows!K635+Fees!K635+'Ongoing Cash Flows'!K635+'Terminal Value'!K635</f>
        <v>8385.1206290332884</v>
      </c>
      <c r="L635" s="70">
        <f>+Outflows!L635+Fees!L635+'Ongoing Cash Flows'!L635+'Terminal Value'!L635</f>
        <v>8386.2283226454529</v>
      </c>
      <c r="M635" s="70">
        <f>+Outflows!M635+Fees!M635+'Ongoing Cash Flows'!M635+'Terminal Value'!M635</f>
        <v>8358.3419947304646</v>
      </c>
      <c r="N635" s="70">
        <f>+Outflows!N635+Fees!N635+'Ongoing Cash Flows'!N635+'Terminal Value'!N635</f>
        <v>8340.5755901135453</v>
      </c>
      <c r="O635" s="70">
        <f>+Outflows!O635+Fees!O635+'Ongoing Cash Flows'!O635+'Terminal Value'!O635</f>
        <v>8014.571677598602</v>
      </c>
      <c r="P635" s="70">
        <f>+Outflows!P635+Fees!P635+'Ongoing Cash Flows'!P635+'Terminal Value'!P635</f>
        <v>7906.5931045877251</v>
      </c>
      <c r="Q635" s="70">
        <f>+Outflows!Q635+Fees!Q635+'Ongoing Cash Flows'!Q635+'Terminal Value'!Q635</f>
        <v>7878.1566327710061</v>
      </c>
      <c r="R635" s="70">
        <f>+Outflows!R635+Fees!R635+'Ongoing Cash Flows'!R635+'Terminal Value'!R635</f>
        <v>1112.6220349469218</v>
      </c>
      <c r="S635" s="70">
        <f>+Outflows!S635+Fees!S635+'Ongoing Cash Flows'!S635+'Terminal Value'!S635</f>
        <v>0</v>
      </c>
      <c r="T635" s="70">
        <f>+Outflows!T635+Fees!T635+'Ongoing Cash Flows'!T635+'Terminal Value'!T635</f>
        <v>0</v>
      </c>
      <c r="U635" s="70">
        <f>+Outflows!U635+Fees!U635+'Ongoing Cash Flows'!U635+'Terminal Value'!U635</f>
        <v>0</v>
      </c>
      <c r="V635" s="70">
        <f>+Outflows!V635+Fees!V635+'Ongoing Cash Flows'!V635+'Terminal Value'!V635</f>
        <v>0</v>
      </c>
      <c r="W635" s="70">
        <f>+Outflows!W635+Fees!W635+'Ongoing Cash Flows'!W635+'Terminal Value'!W635</f>
        <v>0</v>
      </c>
      <c r="X635" s="70">
        <f>+Outflows!X635+Fees!X635+'Ongoing Cash Flows'!X635+'Terminal Value'!X635</f>
        <v>0</v>
      </c>
      <c r="Y635" s="70">
        <f>+Outflows!Y635+Fees!Y635+'Ongoing Cash Flows'!Y635+'Terminal Value'!Y635</f>
        <v>0</v>
      </c>
      <c r="Z635" s="70">
        <f>+Outflows!Z635+Fees!Z635+'Ongoing Cash Flows'!Z635+'Terminal Value'!Z635</f>
        <v>0</v>
      </c>
      <c r="AA635" s="70">
        <f>+Outflows!AA635+Fees!AA635+'Ongoing Cash Flows'!AA635+'Terminal Value'!AA635</f>
        <v>0</v>
      </c>
      <c r="AB635" s="70">
        <f>+Outflows!AB635+Fees!AB635+'Ongoing Cash Flows'!AB635+'Terminal Value'!AB635</f>
        <v>0</v>
      </c>
      <c r="AC635" s="70">
        <f>+Outflows!AC635+Fees!AC635+'Ongoing Cash Flows'!AC635+'Terminal Value'!AC635</f>
        <v>0</v>
      </c>
      <c r="AD635" s="70">
        <f>+Outflows!AD635+Fees!AD635+'Ongoing Cash Flows'!AD635+'Terminal Value'!AD635</f>
        <v>0</v>
      </c>
      <c r="AE635" s="70">
        <f>+Outflows!AE635+Fees!AE635+'Ongoing Cash Flows'!AE635+'Terminal Value'!AE635</f>
        <v>0</v>
      </c>
      <c r="AF635" s="70">
        <f>+Outflows!AF635+Fees!AF635+'Ongoing Cash Flows'!AF635+'Terminal Value'!AF635</f>
        <v>0</v>
      </c>
      <c r="AG635" s="70">
        <f>+Outflows!AG635+Fees!AG635+'Ongoing Cash Flows'!AG635+'Terminal Value'!AG635</f>
        <v>0</v>
      </c>
      <c r="AH635" s="70">
        <f>+Outflows!AH635+Fees!AH635+'Ongoing Cash Flows'!AH635+'Terminal Value'!AH635</f>
        <v>0</v>
      </c>
      <c r="AI635" s="70">
        <f>+Outflows!AI635+Fees!AI635+'Ongoing Cash Flows'!AI635+'Terminal Value'!AI635</f>
        <v>0</v>
      </c>
      <c r="AJ635" s="70">
        <f>+Outflows!AJ635+Fees!AJ635+'Ongoing Cash Flows'!AJ635+'Terminal Value'!AJ635</f>
        <v>0</v>
      </c>
      <c r="AK635" s="70"/>
      <c r="AL635" s="6"/>
      <c r="AM635" s="71"/>
      <c r="AN635" s="72">
        <f t="shared" si="36"/>
        <v>5.4641625285148626E-2</v>
      </c>
      <c r="AO635" s="70">
        <f t="shared" ca="1" si="37"/>
        <v>-2649.0052220725256</v>
      </c>
      <c r="AP635" s="166">
        <f t="shared" ca="1" si="38"/>
        <v>3064809.7766530355</v>
      </c>
      <c r="AQ635" s="166">
        <f t="shared" ca="1" si="39"/>
        <v>0</v>
      </c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1"/>
      <c r="CM635" s="1"/>
      <c r="CN635" s="1"/>
      <c r="CO635" s="1"/>
      <c r="CP635" s="1"/>
    </row>
    <row r="636" spans="1:94" x14ac:dyDescent="0.2">
      <c r="A636" s="6">
        <v>634</v>
      </c>
      <c r="B636" s="70">
        <f>+Outflows!B636+Fees!B636+'Ongoing Cash Flows'!B636+'Terminal Value'!B636</f>
        <v>-91175.039692407023</v>
      </c>
      <c r="C636" s="70">
        <f>+Outflows!C636+Fees!C636+'Ongoing Cash Flows'!C636+'Terminal Value'!C636</f>
        <v>14088.797319950205</v>
      </c>
      <c r="D636" s="70">
        <f>+Outflows!D636+Fees!D636+'Ongoing Cash Flows'!D636+'Terminal Value'!D636</f>
        <v>12032.589587733826</v>
      </c>
      <c r="E636" s="70">
        <f>+Outflows!E636+Fees!E636+'Ongoing Cash Flows'!E636+'Terminal Value'!E636</f>
        <v>10003.466180364267</v>
      </c>
      <c r="F636" s="70">
        <f>+Outflows!F636+Fees!F636+'Ongoing Cash Flows'!F636+'Terminal Value'!F636</f>
        <v>9675.6732545691066</v>
      </c>
      <c r="G636" s="70">
        <f>+Outflows!G636+Fees!G636+'Ongoing Cash Flows'!G636+'Terminal Value'!G636</f>
        <v>9250.9884410638751</v>
      </c>
      <c r="H636" s="70">
        <f>+Outflows!H636+Fees!H636+'Ongoing Cash Flows'!H636+'Terminal Value'!H636</f>
        <v>8419.9528641021243</v>
      </c>
      <c r="I636" s="70">
        <f>+Outflows!I636+Fees!I636+'Ongoing Cash Flows'!I636+'Terminal Value'!I636</f>
        <v>8272.828860679072</v>
      </c>
      <c r="J636" s="70">
        <f>+Outflows!J636+Fees!J636+'Ongoing Cash Flows'!J636+'Terminal Value'!J636</f>
        <v>8260.3946581440832</v>
      </c>
      <c r="K636" s="70">
        <f>+Outflows!K636+Fees!K636+'Ongoing Cash Flows'!K636+'Terminal Value'!K636</f>
        <v>8251.1323150762837</v>
      </c>
      <c r="L636" s="70">
        <f>+Outflows!L636+Fees!L636+'Ongoing Cash Flows'!L636+'Terminal Value'!L636</f>
        <v>8252.466723263673</v>
      </c>
      <c r="M636" s="70">
        <f>+Outflows!M636+Fees!M636+'Ongoing Cash Flows'!M636+'Terminal Value'!M636</f>
        <v>8224.3536807734599</v>
      </c>
      <c r="N636" s="70">
        <f>+Outflows!N636+Fees!N636+'Ongoing Cash Flows'!N636+'Terminal Value'!N636</f>
        <v>8206.8139907317654</v>
      </c>
      <c r="O636" s="70">
        <f>+Outflows!O636+Fees!O636+'Ongoing Cash Flows'!O636+'Terminal Value'!O636</f>
        <v>7880.5833636415982</v>
      </c>
      <c r="P636" s="70">
        <f>+Outflows!P636+Fees!P636+'Ongoing Cash Flows'!P636+'Terminal Value'!P636</f>
        <v>7772.8315052059443</v>
      </c>
      <c r="Q636" s="70">
        <f>+Outflows!Q636+Fees!Q636+'Ongoing Cash Flows'!Q636+'Terminal Value'!Q636</f>
        <v>7744.1683188140014</v>
      </c>
      <c r="R636" s="70">
        <f>+Outflows!R636+Fees!R636+'Ongoing Cash Flows'!R636+'Terminal Value'!R636</f>
        <v>1045.7412352560314</v>
      </c>
      <c r="S636" s="70">
        <f>+Outflows!S636+Fees!S636+'Ongoing Cash Flows'!S636+'Terminal Value'!S636</f>
        <v>0</v>
      </c>
      <c r="T636" s="70">
        <f>+Outflows!T636+Fees!T636+'Ongoing Cash Flows'!T636+'Terminal Value'!T636</f>
        <v>0</v>
      </c>
      <c r="U636" s="70">
        <f>+Outflows!U636+Fees!U636+'Ongoing Cash Flows'!U636+'Terminal Value'!U636</f>
        <v>0</v>
      </c>
      <c r="V636" s="70">
        <f>+Outflows!V636+Fees!V636+'Ongoing Cash Flows'!V636+'Terminal Value'!V636</f>
        <v>0</v>
      </c>
      <c r="W636" s="70">
        <f>+Outflows!W636+Fees!W636+'Ongoing Cash Flows'!W636+'Terminal Value'!W636</f>
        <v>0</v>
      </c>
      <c r="X636" s="70">
        <f>+Outflows!X636+Fees!X636+'Ongoing Cash Flows'!X636+'Terminal Value'!X636</f>
        <v>0</v>
      </c>
      <c r="Y636" s="70">
        <f>+Outflows!Y636+Fees!Y636+'Ongoing Cash Flows'!Y636+'Terminal Value'!Y636</f>
        <v>0</v>
      </c>
      <c r="Z636" s="70">
        <f>+Outflows!Z636+Fees!Z636+'Ongoing Cash Flows'!Z636+'Terminal Value'!Z636</f>
        <v>0</v>
      </c>
      <c r="AA636" s="70">
        <f>+Outflows!AA636+Fees!AA636+'Ongoing Cash Flows'!AA636+'Terminal Value'!AA636</f>
        <v>0</v>
      </c>
      <c r="AB636" s="70">
        <f>+Outflows!AB636+Fees!AB636+'Ongoing Cash Flows'!AB636+'Terminal Value'!AB636</f>
        <v>0</v>
      </c>
      <c r="AC636" s="70">
        <f>+Outflows!AC636+Fees!AC636+'Ongoing Cash Flows'!AC636+'Terminal Value'!AC636</f>
        <v>0</v>
      </c>
      <c r="AD636" s="70">
        <f>+Outflows!AD636+Fees!AD636+'Ongoing Cash Flows'!AD636+'Terminal Value'!AD636</f>
        <v>0</v>
      </c>
      <c r="AE636" s="70">
        <f>+Outflows!AE636+Fees!AE636+'Ongoing Cash Flows'!AE636+'Terminal Value'!AE636</f>
        <v>0</v>
      </c>
      <c r="AF636" s="70">
        <f>+Outflows!AF636+Fees!AF636+'Ongoing Cash Flows'!AF636+'Terminal Value'!AF636</f>
        <v>0</v>
      </c>
      <c r="AG636" s="70">
        <f>+Outflows!AG636+Fees!AG636+'Ongoing Cash Flows'!AG636+'Terminal Value'!AG636</f>
        <v>0</v>
      </c>
      <c r="AH636" s="70">
        <f>+Outflows!AH636+Fees!AH636+'Ongoing Cash Flows'!AH636+'Terminal Value'!AH636</f>
        <v>0</v>
      </c>
      <c r="AI636" s="70">
        <f>+Outflows!AI636+Fees!AI636+'Ongoing Cash Flows'!AI636+'Terminal Value'!AI636</f>
        <v>0</v>
      </c>
      <c r="AJ636" s="70">
        <f>+Outflows!AJ636+Fees!AJ636+'Ongoing Cash Flows'!AJ636+'Terminal Value'!AJ636</f>
        <v>0</v>
      </c>
      <c r="AK636" s="70"/>
      <c r="AL636" s="6"/>
      <c r="AM636" s="71"/>
      <c r="AN636" s="72">
        <f t="shared" si="36"/>
        <v>6.1988642811775213E-2</v>
      </c>
      <c r="AO636" s="70">
        <f t="shared" ca="1" si="37"/>
        <v>1204.726126986144</v>
      </c>
      <c r="AP636" s="166">
        <f t="shared" ca="1" si="38"/>
        <v>0</v>
      </c>
      <c r="AQ636" s="166">
        <f t="shared" ca="1" si="39"/>
        <v>4422909.8908258341</v>
      </c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1"/>
      <c r="CM636" s="1"/>
      <c r="CN636" s="1"/>
      <c r="CO636" s="1"/>
      <c r="CP636" s="1"/>
    </row>
    <row r="637" spans="1:94" x14ac:dyDescent="0.2">
      <c r="A637" s="6">
        <v>635</v>
      </c>
      <c r="B637" s="70">
        <f>+Outflows!B637+Fees!B637+'Ongoing Cash Flows'!B637+'Terminal Value'!B637</f>
        <v>-90789.04071886513</v>
      </c>
      <c r="C637" s="70">
        <f>+Outflows!C637+Fees!C637+'Ongoing Cash Flows'!C637+'Terminal Value'!C637</f>
        <v>14164.610501356794</v>
      </c>
      <c r="D637" s="70">
        <f>+Outflows!D637+Fees!D637+'Ongoing Cash Flows'!D637+'Terminal Value'!D637</f>
        <v>12023.618402271215</v>
      </c>
      <c r="E637" s="70">
        <f>+Outflows!E637+Fees!E637+'Ongoing Cash Flows'!E637+'Terminal Value'!E637</f>
        <v>10066.499494946</v>
      </c>
      <c r="F637" s="70">
        <f>+Outflows!F637+Fees!F637+'Ongoing Cash Flows'!F637+'Terminal Value'!F637</f>
        <v>9636.2480061466158</v>
      </c>
      <c r="G637" s="70">
        <f>+Outflows!G637+Fees!G637+'Ongoing Cash Flows'!G637+'Terminal Value'!G637</f>
        <v>9410.137116228354</v>
      </c>
      <c r="H637" s="70">
        <f>+Outflows!H637+Fees!H637+'Ongoing Cash Flows'!H637+'Terminal Value'!H637</f>
        <v>8410.6031043252406</v>
      </c>
      <c r="I637" s="70">
        <f>+Outflows!I637+Fees!I637+'Ongoing Cash Flows'!I637+'Terminal Value'!I637</f>
        <v>8263.9743530251999</v>
      </c>
      <c r="J637" s="70">
        <f>+Outflows!J637+Fees!J637+'Ongoing Cash Flows'!J637+'Terminal Value'!J637</f>
        <v>8251.5401504902111</v>
      </c>
      <c r="K637" s="70">
        <f>+Outflows!K637+Fees!K637+'Ongoing Cash Flows'!K637+'Terminal Value'!K637</f>
        <v>8242.2627997823201</v>
      </c>
      <c r="L637" s="70">
        <f>+Outflows!L637+Fees!L637+'Ongoing Cash Flows'!L637+'Terminal Value'!L637</f>
        <v>8243.6122156098008</v>
      </c>
      <c r="M637" s="70">
        <f>+Outflows!M637+Fees!M637+'Ongoing Cash Flows'!M637+'Terminal Value'!M637</f>
        <v>8215.4841654794982</v>
      </c>
      <c r="N637" s="70">
        <f>+Outflows!N637+Fees!N637+'Ongoing Cash Flows'!N637+'Terminal Value'!N637</f>
        <v>8197.9594830778933</v>
      </c>
      <c r="O637" s="70">
        <f>+Outflows!O637+Fees!O637+'Ongoing Cash Flows'!O637+'Terminal Value'!O637</f>
        <v>7871.7138483476347</v>
      </c>
      <c r="P637" s="70">
        <f>+Outflows!P637+Fees!P637+'Ongoing Cash Flows'!P637+'Terminal Value'!P637</f>
        <v>7763.9769975520721</v>
      </c>
      <c r="Q637" s="70">
        <f>+Outflows!Q637+Fees!Q637+'Ongoing Cash Flows'!Q637+'Terminal Value'!Q637</f>
        <v>7735.2988035200387</v>
      </c>
      <c r="R637" s="70">
        <f>+Outflows!R637+Fees!R637+'Ongoing Cash Flows'!R637+'Terminal Value'!R637</f>
        <v>1041.3139814290953</v>
      </c>
      <c r="S637" s="70">
        <f>+Outflows!S637+Fees!S637+'Ongoing Cash Flows'!S637+'Terminal Value'!S637</f>
        <v>0</v>
      </c>
      <c r="T637" s="70">
        <f>+Outflows!T637+Fees!T637+'Ongoing Cash Flows'!T637+'Terminal Value'!T637</f>
        <v>0</v>
      </c>
      <c r="U637" s="70">
        <f>+Outflows!U637+Fees!U637+'Ongoing Cash Flows'!U637+'Terminal Value'!U637</f>
        <v>0</v>
      </c>
      <c r="V637" s="70">
        <f>+Outflows!V637+Fees!V637+'Ongoing Cash Flows'!V637+'Terminal Value'!V637</f>
        <v>0</v>
      </c>
      <c r="W637" s="70">
        <f>+Outflows!W637+Fees!W637+'Ongoing Cash Flows'!W637+'Terminal Value'!W637</f>
        <v>0</v>
      </c>
      <c r="X637" s="70">
        <f>+Outflows!X637+Fees!X637+'Ongoing Cash Flows'!X637+'Terminal Value'!X637</f>
        <v>0</v>
      </c>
      <c r="Y637" s="70">
        <f>+Outflows!Y637+Fees!Y637+'Ongoing Cash Flows'!Y637+'Terminal Value'!Y637</f>
        <v>0</v>
      </c>
      <c r="Z637" s="70">
        <f>+Outflows!Z637+Fees!Z637+'Ongoing Cash Flows'!Z637+'Terminal Value'!Z637</f>
        <v>0</v>
      </c>
      <c r="AA637" s="70">
        <f>+Outflows!AA637+Fees!AA637+'Ongoing Cash Flows'!AA637+'Terminal Value'!AA637</f>
        <v>0</v>
      </c>
      <c r="AB637" s="70">
        <f>+Outflows!AB637+Fees!AB637+'Ongoing Cash Flows'!AB637+'Terminal Value'!AB637</f>
        <v>0</v>
      </c>
      <c r="AC637" s="70">
        <f>+Outflows!AC637+Fees!AC637+'Ongoing Cash Flows'!AC637+'Terminal Value'!AC637</f>
        <v>0</v>
      </c>
      <c r="AD637" s="70">
        <f>+Outflows!AD637+Fees!AD637+'Ongoing Cash Flows'!AD637+'Terminal Value'!AD637</f>
        <v>0</v>
      </c>
      <c r="AE637" s="70">
        <f>+Outflows!AE637+Fees!AE637+'Ongoing Cash Flows'!AE637+'Terminal Value'!AE637</f>
        <v>0</v>
      </c>
      <c r="AF637" s="70">
        <f>+Outflows!AF637+Fees!AF637+'Ongoing Cash Flows'!AF637+'Terminal Value'!AF637</f>
        <v>0</v>
      </c>
      <c r="AG637" s="70">
        <f>+Outflows!AG637+Fees!AG637+'Ongoing Cash Flows'!AG637+'Terminal Value'!AG637</f>
        <v>0</v>
      </c>
      <c r="AH637" s="70">
        <f>+Outflows!AH637+Fees!AH637+'Ongoing Cash Flows'!AH637+'Terminal Value'!AH637</f>
        <v>0</v>
      </c>
      <c r="AI637" s="70">
        <f>+Outflows!AI637+Fees!AI637+'Ongoing Cash Flows'!AI637+'Terminal Value'!AI637</f>
        <v>0</v>
      </c>
      <c r="AJ637" s="70">
        <f>+Outflows!AJ637+Fees!AJ637+'Ongoing Cash Flows'!AJ637+'Terminal Value'!AJ637</f>
        <v>0</v>
      </c>
      <c r="AK637" s="70"/>
      <c r="AL637" s="6"/>
      <c r="AM637" s="71"/>
      <c r="AN637" s="72">
        <f t="shared" si="36"/>
        <v>6.2999525666236886E-2</v>
      </c>
      <c r="AO637" s="70">
        <f t="shared" ca="1" si="37"/>
        <v>1708.5065812069313</v>
      </c>
      <c r="AP637" s="166">
        <f t="shared" ca="1" si="38"/>
        <v>0</v>
      </c>
      <c r="AQ637" s="166">
        <f t="shared" ca="1" si="39"/>
        <v>6795677.3054782916</v>
      </c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1"/>
      <c r="CM637" s="1"/>
      <c r="CN637" s="1"/>
      <c r="CO637" s="1"/>
      <c r="CP637" s="1"/>
    </row>
    <row r="638" spans="1:94" x14ac:dyDescent="0.2">
      <c r="A638" s="6">
        <v>636</v>
      </c>
      <c r="B638" s="70">
        <f>+Outflows!B638+Fees!B638+'Ongoing Cash Flows'!B638+'Terminal Value'!B638</f>
        <v>-100161.96024696433</v>
      </c>
      <c r="C638" s="70">
        <f>+Outflows!C638+Fees!C638+'Ongoing Cash Flows'!C638+'Terminal Value'!C638</f>
        <v>14331.136417642112</v>
      </c>
      <c r="D638" s="70">
        <f>+Outflows!D638+Fees!D638+'Ongoing Cash Flows'!D638+'Terminal Value'!D638</f>
        <v>12327.52557596278</v>
      </c>
      <c r="E638" s="70">
        <f>+Outflows!E638+Fees!E638+'Ongoing Cash Flows'!E638+'Terminal Value'!E638</f>
        <v>10379.954616761275</v>
      </c>
      <c r="F638" s="70">
        <f>+Outflows!F638+Fees!F638+'Ongoing Cash Flows'!F638+'Terminal Value'!F638</f>
        <v>9873.7590741150598</v>
      </c>
      <c r="G638" s="70">
        <f>+Outflows!G638+Fees!G638+'Ongoing Cash Flows'!G638+'Terminal Value'!G638</f>
        <v>9545.3432035465339</v>
      </c>
      <c r="H638" s="70">
        <f>+Outflows!H638+Fees!H638+'Ongoing Cash Flows'!H638+'Terminal Value'!H638</f>
        <v>8637.6362106355446</v>
      </c>
      <c r="I638" s="70">
        <f>+Outflows!I638+Fees!I638+'Ongoing Cash Flows'!I638+'Terminal Value'!I638</f>
        <v>8478.9816286641726</v>
      </c>
      <c r="J638" s="70">
        <f>+Outflows!J638+Fees!J638+'Ongoing Cash Flows'!J638+'Terminal Value'!J638</f>
        <v>8466.5474261291838</v>
      </c>
      <c r="K638" s="70">
        <f>+Outflows!K638+Fees!K638+'Ongoing Cash Flows'!K638+'Terminal Value'!K638</f>
        <v>8457.6344945325454</v>
      </c>
      <c r="L638" s="70">
        <f>+Outflows!L638+Fees!L638+'Ongoing Cash Flows'!L638+'Terminal Value'!L638</f>
        <v>8458.6194912487736</v>
      </c>
      <c r="M638" s="70">
        <f>+Outflows!M638+Fees!M638+'Ongoing Cash Flows'!M638+'Terminal Value'!M638</f>
        <v>8430.8558602297235</v>
      </c>
      <c r="N638" s="70">
        <f>+Outflows!N638+Fees!N638+'Ongoing Cash Flows'!N638+'Terminal Value'!N638</f>
        <v>8412.966758716866</v>
      </c>
      <c r="O638" s="70">
        <f>+Outflows!O638+Fees!O638+'Ongoing Cash Flows'!O638+'Terminal Value'!O638</f>
        <v>8087.0855430978609</v>
      </c>
      <c r="P638" s="70">
        <f>+Outflows!P638+Fees!P638+'Ongoing Cash Flows'!P638+'Terminal Value'!P638</f>
        <v>7978.9842731910448</v>
      </c>
      <c r="Q638" s="70">
        <f>+Outflows!Q638+Fees!Q638+'Ongoing Cash Flows'!Q638+'Terminal Value'!Q638</f>
        <v>7950.670498270264</v>
      </c>
      <c r="R638" s="70">
        <f>+Outflows!R638+Fees!R638+'Ongoing Cash Flows'!R638+'Terminal Value'!R638</f>
        <v>1148.8176192485819</v>
      </c>
      <c r="S638" s="70">
        <f>+Outflows!S638+Fees!S638+'Ongoing Cash Flows'!S638+'Terminal Value'!S638</f>
        <v>0</v>
      </c>
      <c r="T638" s="70">
        <f>+Outflows!T638+Fees!T638+'Ongoing Cash Flows'!T638+'Terminal Value'!T638</f>
        <v>0</v>
      </c>
      <c r="U638" s="70">
        <f>+Outflows!U638+Fees!U638+'Ongoing Cash Flows'!U638+'Terminal Value'!U638</f>
        <v>0</v>
      </c>
      <c r="V638" s="70">
        <f>+Outflows!V638+Fees!V638+'Ongoing Cash Flows'!V638+'Terminal Value'!V638</f>
        <v>0</v>
      </c>
      <c r="W638" s="70">
        <f>+Outflows!W638+Fees!W638+'Ongoing Cash Flows'!W638+'Terminal Value'!W638</f>
        <v>0</v>
      </c>
      <c r="X638" s="70">
        <f>+Outflows!X638+Fees!X638+'Ongoing Cash Flows'!X638+'Terminal Value'!X638</f>
        <v>0</v>
      </c>
      <c r="Y638" s="70">
        <f>+Outflows!Y638+Fees!Y638+'Ongoing Cash Flows'!Y638+'Terminal Value'!Y638</f>
        <v>0</v>
      </c>
      <c r="Z638" s="70">
        <f>+Outflows!Z638+Fees!Z638+'Ongoing Cash Flows'!Z638+'Terminal Value'!Z638</f>
        <v>0</v>
      </c>
      <c r="AA638" s="70">
        <f>+Outflows!AA638+Fees!AA638+'Ongoing Cash Flows'!AA638+'Terminal Value'!AA638</f>
        <v>0</v>
      </c>
      <c r="AB638" s="70">
        <f>+Outflows!AB638+Fees!AB638+'Ongoing Cash Flows'!AB638+'Terminal Value'!AB638</f>
        <v>0</v>
      </c>
      <c r="AC638" s="70">
        <f>+Outflows!AC638+Fees!AC638+'Ongoing Cash Flows'!AC638+'Terminal Value'!AC638</f>
        <v>0</v>
      </c>
      <c r="AD638" s="70">
        <f>+Outflows!AD638+Fees!AD638+'Ongoing Cash Flows'!AD638+'Terminal Value'!AD638</f>
        <v>0</v>
      </c>
      <c r="AE638" s="70">
        <f>+Outflows!AE638+Fees!AE638+'Ongoing Cash Flows'!AE638+'Terminal Value'!AE638</f>
        <v>0</v>
      </c>
      <c r="AF638" s="70">
        <f>+Outflows!AF638+Fees!AF638+'Ongoing Cash Flows'!AF638+'Terminal Value'!AF638</f>
        <v>0</v>
      </c>
      <c r="AG638" s="70">
        <f>+Outflows!AG638+Fees!AG638+'Ongoing Cash Flows'!AG638+'Terminal Value'!AG638</f>
        <v>0</v>
      </c>
      <c r="AH638" s="70">
        <f>+Outflows!AH638+Fees!AH638+'Ongoing Cash Flows'!AH638+'Terminal Value'!AH638</f>
        <v>0</v>
      </c>
      <c r="AI638" s="70">
        <f>+Outflows!AI638+Fees!AI638+'Ongoing Cash Flows'!AI638+'Terminal Value'!AI638</f>
        <v>0</v>
      </c>
      <c r="AJ638" s="70">
        <f>+Outflows!AJ638+Fees!AJ638+'Ongoing Cash Flows'!AJ638+'Terminal Value'!AJ638</f>
        <v>0</v>
      </c>
      <c r="AK638" s="70"/>
      <c r="AL638" s="6"/>
      <c r="AM638" s="71"/>
      <c r="AN638" s="72">
        <f t="shared" si="36"/>
        <v>5.0557485222816459E-2</v>
      </c>
      <c r="AO638" s="70">
        <f t="shared" ca="1" si="37"/>
        <v>-4968.6117450797392</v>
      </c>
      <c r="AP638" s="166">
        <f t="shared" ca="1" si="38"/>
        <v>16567068.036268258</v>
      </c>
      <c r="AQ638" s="166">
        <f t="shared" ca="1" si="39"/>
        <v>0</v>
      </c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1"/>
      <c r="CM638" s="1"/>
      <c r="CN638" s="1"/>
      <c r="CO638" s="1"/>
      <c r="CP638" s="1"/>
    </row>
    <row r="639" spans="1:94" x14ac:dyDescent="0.2">
      <c r="A639" s="6">
        <v>637</v>
      </c>
      <c r="B639" s="70">
        <f>+Outflows!B639+Fees!B639+'Ongoing Cash Flows'!B639+'Terminal Value'!B639</f>
        <v>-103176.78138460814</v>
      </c>
      <c r="C639" s="70">
        <f>+Outflows!C639+Fees!C639+'Ongoing Cash Flows'!C639+'Terminal Value'!C639</f>
        <v>14372.818421058804</v>
      </c>
      <c r="D639" s="70">
        <f>+Outflows!D639+Fees!D639+'Ongoing Cash Flows'!D639+'Terminal Value'!D639</f>
        <v>12508.077880122426</v>
      </c>
      <c r="E639" s="70">
        <f>+Outflows!E639+Fees!E639+'Ongoing Cash Flows'!E639+'Terminal Value'!E639</f>
        <v>10306.682747968855</v>
      </c>
      <c r="F639" s="70">
        <f>+Outflows!F639+Fees!F639+'Ongoing Cash Flows'!F639+'Terminal Value'!F639</f>
        <v>9906.868503377922</v>
      </c>
      <c r="G639" s="70">
        <f>+Outflows!G639+Fees!G639+'Ongoing Cash Flows'!G639+'Terminal Value'!G639</f>
        <v>9760.1461545726761</v>
      </c>
      <c r="H639" s="70">
        <f>+Outflows!H639+Fees!H639+'Ongoing Cash Flows'!H639+'Terminal Value'!H639</f>
        <v>8710.661931788627</v>
      </c>
      <c r="I639" s="70">
        <f>+Outflows!I639+Fees!I639+'Ongoing Cash Flows'!I639+'Terminal Value'!I639</f>
        <v>8548.1392137048115</v>
      </c>
      <c r="J639" s="70">
        <f>+Outflows!J639+Fees!J639+'Ongoing Cash Flows'!J639+'Terminal Value'!J639</f>
        <v>8535.7050111698227</v>
      </c>
      <c r="K639" s="70">
        <f>+Outflows!K639+Fees!K639+'Ongoing Cash Flows'!K639+'Terminal Value'!K639</f>
        <v>8526.9092958190158</v>
      </c>
      <c r="L639" s="70">
        <f>+Outflows!L639+Fees!L639+'Ongoing Cash Flows'!L639+'Terminal Value'!L639</f>
        <v>8527.7770762894124</v>
      </c>
      <c r="M639" s="70">
        <f>+Outflows!M639+Fees!M639+'Ongoing Cash Flows'!M639+'Terminal Value'!M639</f>
        <v>8500.1306615161939</v>
      </c>
      <c r="N639" s="70">
        <f>+Outflows!N639+Fees!N639+'Ongoing Cash Flows'!N639+'Terminal Value'!N639</f>
        <v>8482.1243437575049</v>
      </c>
      <c r="O639" s="70">
        <f>+Outflows!O639+Fees!O639+'Ongoing Cash Flows'!O639+'Terminal Value'!O639</f>
        <v>8156.3603443843303</v>
      </c>
      <c r="P639" s="70">
        <f>+Outflows!P639+Fees!P639+'Ongoing Cash Flows'!P639+'Terminal Value'!P639</f>
        <v>8048.1418582316837</v>
      </c>
      <c r="Q639" s="70">
        <f>+Outflows!Q639+Fees!Q639+'Ongoing Cash Flows'!Q639+'Terminal Value'!Q639</f>
        <v>8019.9452995567344</v>
      </c>
      <c r="R639" s="70">
        <f>+Outflows!R639+Fees!R639+'Ongoing Cash Flows'!R639+'Terminal Value'!R639</f>
        <v>1183.3964117689013</v>
      </c>
      <c r="S639" s="70">
        <f>+Outflows!S639+Fees!S639+'Ongoing Cash Flows'!S639+'Terminal Value'!S639</f>
        <v>0</v>
      </c>
      <c r="T639" s="70">
        <f>+Outflows!T639+Fees!T639+'Ongoing Cash Flows'!T639+'Terminal Value'!T639</f>
        <v>0</v>
      </c>
      <c r="U639" s="70">
        <f>+Outflows!U639+Fees!U639+'Ongoing Cash Flows'!U639+'Terminal Value'!U639</f>
        <v>0</v>
      </c>
      <c r="V639" s="70">
        <f>+Outflows!V639+Fees!V639+'Ongoing Cash Flows'!V639+'Terminal Value'!V639</f>
        <v>0</v>
      </c>
      <c r="W639" s="70">
        <f>+Outflows!W639+Fees!W639+'Ongoing Cash Flows'!W639+'Terminal Value'!W639</f>
        <v>0</v>
      </c>
      <c r="X639" s="70">
        <f>+Outflows!X639+Fees!X639+'Ongoing Cash Flows'!X639+'Terminal Value'!X639</f>
        <v>0</v>
      </c>
      <c r="Y639" s="70">
        <f>+Outflows!Y639+Fees!Y639+'Ongoing Cash Flows'!Y639+'Terminal Value'!Y639</f>
        <v>0</v>
      </c>
      <c r="Z639" s="70">
        <f>+Outflows!Z639+Fees!Z639+'Ongoing Cash Flows'!Z639+'Terminal Value'!Z639</f>
        <v>0</v>
      </c>
      <c r="AA639" s="70">
        <f>+Outflows!AA639+Fees!AA639+'Ongoing Cash Flows'!AA639+'Terminal Value'!AA639</f>
        <v>0</v>
      </c>
      <c r="AB639" s="70">
        <f>+Outflows!AB639+Fees!AB639+'Ongoing Cash Flows'!AB639+'Terminal Value'!AB639</f>
        <v>0</v>
      </c>
      <c r="AC639" s="70">
        <f>+Outflows!AC639+Fees!AC639+'Ongoing Cash Flows'!AC639+'Terminal Value'!AC639</f>
        <v>0</v>
      </c>
      <c r="AD639" s="70">
        <f>+Outflows!AD639+Fees!AD639+'Ongoing Cash Flows'!AD639+'Terminal Value'!AD639</f>
        <v>0</v>
      </c>
      <c r="AE639" s="70">
        <f>+Outflows!AE639+Fees!AE639+'Ongoing Cash Flows'!AE639+'Terminal Value'!AE639</f>
        <v>0</v>
      </c>
      <c r="AF639" s="70">
        <f>+Outflows!AF639+Fees!AF639+'Ongoing Cash Flows'!AF639+'Terminal Value'!AF639</f>
        <v>0</v>
      </c>
      <c r="AG639" s="70">
        <f>+Outflows!AG639+Fees!AG639+'Ongoing Cash Flows'!AG639+'Terminal Value'!AG639</f>
        <v>0</v>
      </c>
      <c r="AH639" s="70">
        <f>+Outflows!AH639+Fees!AH639+'Ongoing Cash Flows'!AH639+'Terminal Value'!AH639</f>
        <v>0</v>
      </c>
      <c r="AI639" s="70">
        <f>+Outflows!AI639+Fees!AI639+'Ongoing Cash Flows'!AI639+'Terminal Value'!AI639</f>
        <v>0</v>
      </c>
      <c r="AJ639" s="70">
        <f>+Outflows!AJ639+Fees!AJ639+'Ongoing Cash Flows'!AJ639+'Terminal Value'!AJ639</f>
        <v>0</v>
      </c>
      <c r="AK639" s="70"/>
      <c r="AL639" s="6"/>
      <c r="AM639" s="71"/>
      <c r="AN639" s="72">
        <f t="shared" si="36"/>
        <v>4.7001156210899356E-2</v>
      </c>
      <c r="AO639" s="70">
        <f t="shared" ca="1" si="37"/>
        <v>-7107.2704329321932</v>
      </c>
      <c r="AP639" s="166">
        <f t="shared" ca="1" si="38"/>
        <v>38550749.937014401</v>
      </c>
      <c r="AQ639" s="166">
        <f t="shared" ca="1" si="39"/>
        <v>0</v>
      </c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1"/>
      <c r="CM639" s="1"/>
      <c r="CN639" s="1"/>
      <c r="CO639" s="1"/>
      <c r="CP639" s="1"/>
    </row>
    <row r="640" spans="1:94" x14ac:dyDescent="0.2">
      <c r="A640" s="6">
        <v>638</v>
      </c>
      <c r="B640" s="70">
        <f>+Outflows!B640+Fees!B640+'Ongoing Cash Flows'!B640+'Terminal Value'!B640</f>
        <v>-100767.45576334534</v>
      </c>
      <c r="C640" s="70">
        <f>+Outflows!C640+Fees!C640+'Ongoing Cash Flows'!C640+'Terminal Value'!C640</f>
        <v>14308.903301567429</v>
      </c>
      <c r="D640" s="70">
        <f>+Outflows!D640+Fees!D640+'Ongoing Cash Flows'!D640+'Terminal Value'!D640</f>
        <v>12378.287918780399</v>
      </c>
      <c r="E640" s="70">
        <f>+Outflows!E640+Fees!E640+'Ongoing Cash Flows'!E640+'Terminal Value'!E640</f>
        <v>10422.002415816794</v>
      </c>
      <c r="F640" s="70">
        <f>+Outflows!F640+Fees!F640+'Ongoing Cash Flows'!F640+'Terminal Value'!F640</f>
        <v>10000.725699688255</v>
      </c>
      <c r="G640" s="70">
        <f>+Outflows!G640+Fees!G640+'Ongoing Cash Flows'!G640+'Terminal Value'!G640</f>
        <v>9571.7212208788842</v>
      </c>
      <c r="H640" s="70">
        <f>+Outflows!H640+Fees!H640+'Ongoing Cash Flows'!H640+'Terminal Value'!H640</f>
        <v>8652.3026683522494</v>
      </c>
      <c r="I640" s="70">
        <f>+Outflows!I640+Fees!I640+'Ongoing Cash Flows'!I640+'Terminal Value'!I640</f>
        <v>8492.8712114135415</v>
      </c>
      <c r="J640" s="70">
        <f>+Outflows!J640+Fees!J640+'Ongoing Cash Flows'!J640+'Terminal Value'!J640</f>
        <v>8480.4370088785508</v>
      </c>
      <c r="K640" s="70">
        <f>+Outflows!K640+Fees!K640+'Ongoing Cash Flows'!K640+'Terminal Value'!K640</f>
        <v>8471.5476189475903</v>
      </c>
      <c r="L640" s="70">
        <f>+Outflows!L640+Fees!L640+'Ongoing Cash Flows'!L640+'Terminal Value'!L640</f>
        <v>8472.5090739981406</v>
      </c>
      <c r="M640" s="70">
        <f>+Outflows!M640+Fees!M640+'Ongoing Cash Flows'!M640+'Terminal Value'!M640</f>
        <v>8444.7689846447684</v>
      </c>
      <c r="N640" s="70">
        <f>+Outflows!N640+Fees!N640+'Ongoing Cash Flows'!N640+'Terminal Value'!N640</f>
        <v>8426.8563414662349</v>
      </c>
      <c r="O640" s="70">
        <f>+Outflows!O640+Fees!O640+'Ongoing Cash Flows'!O640+'Terminal Value'!O640</f>
        <v>8100.9986675129039</v>
      </c>
      <c r="P640" s="70">
        <f>+Outflows!P640+Fees!P640+'Ongoing Cash Flows'!P640+'Terminal Value'!P640</f>
        <v>7992.8738559404128</v>
      </c>
      <c r="Q640" s="70">
        <f>+Outflows!Q640+Fees!Q640+'Ongoing Cash Flows'!Q640+'Terminal Value'!Q640</f>
        <v>7964.583622685308</v>
      </c>
      <c r="R640" s="70">
        <f>+Outflows!R640+Fees!R640+'Ongoing Cash Flows'!R640+'Terminal Value'!R640</f>
        <v>1155.7624106232656</v>
      </c>
      <c r="S640" s="70">
        <f>+Outflows!S640+Fees!S640+'Ongoing Cash Flows'!S640+'Terminal Value'!S640</f>
        <v>0</v>
      </c>
      <c r="T640" s="70">
        <f>+Outflows!T640+Fees!T640+'Ongoing Cash Flows'!T640+'Terminal Value'!T640</f>
        <v>0</v>
      </c>
      <c r="U640" s="70">
        <f>+Outflows!U640+Fees!U640+'Ongoing Cash Flows'!U640+'Terminal Value'!U640</f>
        <v>0</v>
      </c>
      <c r="V640" s="70">
        <f>+Outflows!V640+Fees!V640+'Ongoing Cash Flows'!V640+'Terminal Value'!V640</f>
        <v>0</v>
      </c>
      <c r="W640" s="70">
        <f>+Outflows!W640+Fees!W640+'Ongoing Cash Flows'!W640+'Terminal Value'!W640</f>
        <v>0</v>
      </c>
      <c r="X640" s="70">
        <f>+Outflows!X640+Fees!X640+'Ongoing Cash Flows'!X640+'Terminal Value'!X640</f>
        <v>0</v>
      </c>
      <c r="Y640" s="70">
        <f>+Outflows!Y640+Fees!Y640+'Ongoing Cash Flows'!Y640+'Terminal Value'!Y640</f>
        <v>0</v>
      </c>
      <c r="Z640" s="70">
        <f>+Outflows!Z640+Fees!Z640+'Ongoing Cash Flows'!Z640+'Terminal Value'!Z640</f>
        <v>0</v>
      </c>
      <c r="AA640" s="70">
        <f>+Outflows!AA640+Fees!AA640+'Ongoing Cash Flows'!AA640+'Terminal Value'!AA640</f>
        <v>0</v>
      </c>
      <c r="AB640" s="70">
        <f>+Outflows!AB640+Fees!AB640+'Ongoing Cash Flows'!AB640+'Terminal Value'!AB640</f>
        <v>0</v>
      </c>
      <c r="AC640" s="70">
        <f>+Outflows!AC640+Fees!AC640+'Ongoing Cash Flows'!AC640+'Terminal Value'!AC640</f>
        <v>0</v>
      </c>
      <c r="AD640" s="70">
        <f>+Outflows!AD640+Fees!AD640+'Ongoing Cash Flows'!AD640+'Terminal Value'!AD640</f>
        <v>0</v>
      </c>
      <c r="AE640" s="70">
        <f>+Outflows!AE640+Fees!AE640+'Ongoing Cash Flows'!AE640+'Terminal Value'!AE640</f>
        <v>0</v>
      </c>
      <c r="AF640" s="70">
        <f>+Outflows!AF640+Fees!AF640+'Ongoing Cash Flows'!AF640+'Terminal Value'!AF640</f>
        <v>0</v>
      </c>
      <c r="AG640" s="70">
        <f>+Outflows!AG640+Fees!AG640+'Ongoing Cash Flows'!AG640+'Terminal Value'!AG640</f>
        <v>0</v>
      </c>
      <c r="AH640" s="70">
        <f>+Outflows!AH640+Fees!AH640+'Ongoing Cash Flows'!AH640+'Terminal Value'!AH640</f>
        <v>0</v>
      </c>
      <c r="AI640" s="70">
        <f>+Outflows!AI640+Fees!AI640+'Ongoing Cash Flows'!AI640+'Terminal Value'!AI640</f>
        <v>0</v>
      </c>
      <c r="AJ640" s="70">
        <f>+Outflows!AJ640+Fees!AJ640+'Ongoing Cash Flows'!AJ640+'Terminal Value'!AJ640</f>
        <v>0</v>
      </c>
      <c r="AK640" s="70"/>
      <c r="AL640" s="6"/>
      <c r="AM640" s="71"/>
      <c r="AN640" s="72">
        <f t="shared" si="36"/>
        <v>5.0019875168800354E-2</v>
      </c>
      <c r="AO640" s="70">
        <f t="shared" ca="1" si="37"/>
        <v>-5290.7444578914237</v>
      </c>
      <c r="AP640" s="166">
        <f t="shared" ca="1" si="38"/>
        <v>19293169.393526975</v>
      </c>
      <c r="AQ640" s="166">
        <f t="shared" ca="1" si="39"/>
        <v>0</v>
      </c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1"/>
      <c r="CM640" s="1"/>
      <c r="CN640" s="1"/>
      <c r="CO640" s="1"/>
      <c r="CP640" s="1"/>
    </row>
    <row r="641" spans="1:94" x14ac:dyDescent="0.2">
      <c r="A641" s="6">
        <v>639</v>
      </c>
      <c r="B641" s="70">
        <f>+Outflows!B641+Fees!B641+'Ongoing Cash Flows'!B641+'Terminal Value'!B641</f>
        <v>-96113.347071285054</v>
      </c>
      <c r="C641" s="70">
        <f>+Outflows!C641+Fees!C641+'Ongoing Cash Flows'!C641+'Terminal Value'!C641</f>
        <v>14140.783521603378</v>
      </c>
      <c r="D641" s="70">
        <f>+Outflows!D641+Fees!D641+'Ongoing Cash Flows'!D641+'Terminal Value'!D641</f>
        <v>12210.455620699562</v>
      </c>
      <c r="E641" s="70">
        <f>+Outflows!E641+Fees!E641+'Ongoing Cash Flows'!E641+'Terminal Value'!E641</f>
        <v>10237.278364164235</v>
      </c>
      <c r="F641" s="70">
        <f>+Outflows!F641+Fees!F641+'Ongoing Cash Flows'!F641+'Terminal Value'!F641</f>
        <v>9730.2691368796986</v>
      </c>
      <c r="G641" s="70">
        <f>+Outflows!G641+Fees!G641+'Ongoing Cash Flows'!G641+'Terminal Value'!G641</f>
        <v>9522.5098815228521</v>
      </c>
      <c r="H641" s="70">
        <f>+Outflows!H641+Fees!H641+'Ongoing Cash Flows'!H641+'Terminal Value'!H641</f>
        <v>8539.5697306270795</v>
      </c>
      <c r="I641" s="70">
        <f>+Outflows!I641+Fees!I641+'Ongoing Cash Flows'!I641+'Terminal Value'!I641</f>
        <v>8386.1096813046315</v>
      </c>
      <c r="J641" s="70">
        <f>+Outflows!J641+Fees!J641+'Ongoing Cash Flows'!J641+'Terminal Value'!J641</f>
        <v>8373.6754787696409</v>
      </c>
      <c r="K641" s="70">
        <f>+Outflows!K641+Fees!K641+'Ongoing Cash Flows'!K641+'Terminal Value'!K641</f>
        <v>8364.6051370927344</v>
      </c>
      <c r="L641" s="70">
        <f>+Outflows!L641+Fees!L641+'Ongoing Cash Flows'!L641+'Terminal Value'!L641</f>
        <v>8365.7475438892325</v>
      </c>
      <c r="M641" s="70">
        <f>+Outflows!M641+Fees!M641+'Ongoing Cash Flows'!M641+'Terminal Value'!M641</f>
        <v>8337.8265027899106</v>
      </c>
      <c r="N641" s="70">
        <f>+Outflows!N641+Fees!N641+'Ongoing Cash Flows'!N641+'Terminal Value'!N641</f>
        <v>8320.0948113573249</v>
      </c>
      <c r="O641" s="70">
        <f>+Outflows!O641+Fees!O641+'Ongoing Cash Flows'!O641+'Terminal Value'!O641</f>
        <v>7994.056185658048</v>
      </c>
      <c r="P641" s="70">
        <f>+Outflows!P641+Fees!P641+'Ongoing Cash Flows'!P641+'Terminal Value'!P641</f>
        <v>7886.1123258315038</v>
      </c>
      <c r="Q641" s="70">
        <f>+Outflows!Q641+Fees!Q641+'Ongoing Cash Flows'!Q641+'Terminal Value'!Q641</f>
        <v>7857.6411408304521</v>
      </c>
      <c r="R641" s="70">
        <f>+Outflows!R641+Fees!R641+'Ongoing Cash Flows'!R641+'Terminal Value'!R641</f>
        <v>1102.3816455688109</v>
      </c>
      <c r="S641" s="70">
        <f>+Outflows!S641+Fees!S641+'Ongoing Cash Flows'!S641+'Terminal Value'!S641</f>
        <v>0</v>
      </c>
      <c r="T641" s="70">
        <f>+Outflows!T641+Fees!T641+'Ongoing Cash Flows'!T641+'Terminal Value'!T641</f>
        <v>0</v>
      </c>
      <c r="U641" s="70">
        <f>+Outflows!U641+Fees!U641+'Ongoing Cash Flows'!U641+'Terminal Value'!U641</f>
        <v>0</v>
      </c>
      <c r="V641" s="70">
        <f>+Outflows!V641+Fees!V641+'Ongoing Cash Flows'!V641+'Terminal Value'!V641</f>
        <v>0</v>
      </c>
      <c r="W641" s="70">
        <f>+Outflows!W641+Fees!W641+'Ongoing Cash Flows'!W641+'Terminal Value'!W641</f>
        <v>0</v>
      </c>
      <c r="X641" s="70">
        <f>+Outflows!X641+Fees!X641+'Ongoing Cash Flows'!X641+'Terminal Value'!X641</f>
        <v>0</v>
      </c>
      <c r="Y641" s="70">
        <f>+Outflows!Y641+Fees!Y641+'Ongoing Cash Flows'!Y641+'Terminal Value'!Y641</f>
        <v>0</v>
      </c>
      <c r="Z641" s="70">
        <f>+Outflows!Z641+Fees!Z641+'Ongoing Cash Flows'!Z641+'Terminal Value'!Z641</f>
        <v>0</v>
      </c>
      <c r="AA641" s="70">
        <f>+Outflows!AA641+Fees!AA641+'Ongoing Cash Flows'!AA641+'Terminal Value'!AA641</f>
        <v>0</v>
      </c>
      <c r="AB641" s="70">
        <f>+Outflows!AB641+Fees!AB641+'Ongoing Cash Flows'!AB641+'Terminal Value'!AB641</f>
        <v>0</v>
      </c>
      <c r="AC641" s="70">
        <f>+Outflows!AC641+Fees!AC641+'Ongoing Cash Flows'!AC641+'Terminal Value'!AC641</f>
        <v>0</v>
      </c>
      <c r="AD641" s="70">
        <f>+Outflows!AD641+Fees!AD641+'Ongoing Cash Flows'!AD641+'Terminal Value'!AD641</f>
        <v>0</v>
      </c>
      <c r="AE641" s="70">
        <f>+Outflows!AE641+Fees!AE641+'Ongoing Cash Flows'!AE641+'Terminal Value'!AE641</f>
        <v>0</v>
      </c>
      <c r="AF641" s="70">
        <f>+Outflows!AF641+Fees!AF641+'Ongoing Cash Flows'!AF641+'Terminal Value'!AF641</f>
        <v>0</v>
      </c>
      <c r="AG641" s="70">
        <f>+Outflows!AG641+Fees!AG641+'Ongoing Cash Flows'!AG641+'Terminal Value'!AG641</f>
        <v>0</v>
      </c>
      <c r="AH641" s="70">
        <f>+Outflows!AH641+Fees!AH641+'Ongoing Cash Flows'!AH641+'Terminal Value'!AH641</f>
        <v>0</v>
      </c>
      <c r="AI641" s="70">
        <f>+Outflows!AI641+Fees!AI641+'Ongoing Cash Flows'!AI641+'Terminal Value'!AI641</f>
        <v>0</v>
      </c>
      <c r="AJ641" s="70">
        <f>+Outflows!AJ641+Fees!AJ641+'Ongoing Cash Flows'!AJ641+'Terminal Value'!AJ641</f>
        <v>0</v>
      </c>
      <c r="AK641" s="70"/>
      <c r="AL641" s="6"/>
      <c r="AM641" s="71"/>
      <c r="AN641" s="72">
        <f t="shared" si="36"/>
        <v>5.5476304888725278E-2</v>
      </c>
      <c r="AO641" s="70">
        <f t="shared" ca="1" si="37"/>
        <v>-2188.2285612445967</v>
      </c>
      <c r="AP641" s="166">
        <f t="shared" ca="1" si="38"/>
        <v>1663798.5431626879</v>
      </c>
      <c r="AQ641" s="166">
        <f t="shared" ca="1" si="39"/>
        <v>0</v>
      </c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1"/>
      <c r="CM641" s="1"/>
      <c r="CN641" s="1"/>
      <c r="CO641" s="1"/>
      <c r="CP641" s="1"/>
    </row>
    <row r="642" spans="1:94" x14ac:dyDescent="0.2">
      <c r="A642" s="6">
        <v>640</v>
      </c>
      <c r="B642" s="70">
        <f>+Outflows!B642+Fees!B642+'Ongoing Cash Flows'!B642+'Terminal Value'!B642</f>
        <v>-89030.775422086372</v>
      </c>
      <c r="C642" s="70">
        <f>+Outflows!C642+Fees!C642+'Ongoing Cash Flows'!C642+'Terminal Value'!C642</f>
        <v>14043.946344569491</v>
      </c>
      <c r="D642" s="70">
        <f>+Outflows!D642+Fees!D642+'Ongoing Cash Flows'!D642+'Terminal Value'!D642</f>
        <v>11957.301075918553</v>
      </c>
      <c r="E642" s="70">
        <f>+Outflows!E642+Fees!E642+'Ongoing Cash Flows'!E642+'Terminal Value'!E642</f>
        <v>9986.0023294530365</v>
      </c>
      <c r="F642" s="70">
        <f>+Outflows!F642+Fees!F642+'Ongoing Cash Flows'!F642+'Terminal Value'!F642</f>
        <v>9530.0339693868482</v>
      </c>
      <c r="G642" s="70">
        <f>+Outflows!G642+Fees!G642+'Ongoing Cash Flows'!G642+'Terminal Value'!G642</f>
        <v>9131.0810249285187</v>
      </c>
      <c r="H642" s="70">
        <f>+Outflows!H642+Fees!H642+'Ongoing Cash Flows'!H642+'Terminal Value'!H642</f>
        <v>8368.013980322994</v>
      </c>
      <c r="I642" s="70">
        <f>+Outflows!I642+Fees!I642+'Ongoing Cash Flows'!I642+'Terminal Value'!I642</f>
        <v>8223.6411537293334</v>
      </c>
      <c r="J642" s="70">
        <f>+Outflows!J642+Fees!J642+'Ongoing Cash Flows'!J642+'Terminal Value'!J642</f>
        <v>8211.2069511943428</v>
      </c>
      <c r="K642" s="70">
        <f>+Outflows!K642+Fees!K642+'Ongoing Cash Flows'!K642+'Terminal Value'!K642</f>
        <v>8201.8612391317147</v>
      </c>
      <c r="L642" s="70">
        <f>+Outflows!L642+Fees!L642+'Ongoing Cash Flows'!L642+'Terminal Value'!L642</f>
        <v>8203.2790163139325</v>
      </c>
      <c r="M642" s="70">
        <f>+Outflows!M642+Fees!M642+'Ongoing Cash Flows'!M642+'Terminal Value'!M642</f>
        <v>8175.0826048288918</v>
      </c>
      <c r="N642" s="70">
        <f>+Outflows!N642+Fees!N642+'Ongoing Cash Flows'!N642+'Terminal Value'!N642</f>
        <v>8157.6262837820259</v>
      </c>
      <c r="O642" s="70">
        <f>+Outflows!O642+Fees!O642+'Ongoing Cash Flows'!O642+'Terminal Value'!O642</f>
        <v>7831.3122876970283</v>
      </c>
      <c r="P642" s="70">
        <f>+Outflows!P642+Fees!P642+'Ongoing Cash Flows'!P642+'Terminal Value'!P642</f>
        <v>7723.6437982562047</v>
      </c>
      <c r="Q642" s="70">
        <f>+Outflows!Q642+Fees!Q642+'Ongoing Cash Flows'!Q642+'Terminal Value'!Q642</f>
        <v>7694.8972428694324</v>
      </c>
      <c r="R642" s="70">
        <f>+Outflows!R642+Fees!R642+'Ongoing Cash Flows'!R642+'Terminal Value'!R642</f>
        <v>1021.1473817811618</v>
      </c>
      <c r="S642" s="70">
        <f>+Outflows!S642+Fees!S642+'Ongoing Cash Flows'!S642+'Terminal Value'!S642</f>
        <v>0</v>
      </c>
      <c r="T642" s="70">
        <f>+Outflows!T642+Fees!T642+'Ongoing Cash Flows'!T642+'Terminal Value'!T642</f>
        <v>0</v>
      </c>
      <c r="U642" s="70">
        <f>+Outflows!U642+Fees!U642+'Ongoing Cash Flows'!U642+'Terminal Value'!U642</f>
        <v>0</v>
      </c>
      <c r="V642" s="70">
        <f>+Outflows!V642+Fees!V642+'Ongoing Cash Flows'!V642+'Terminal Value'!V642</f>
        <v>0</v>
      </c>
      <c r="W642" s="70">
        <f>+Outflows!W642+Fees!W642+'Ongoing Cash Flows'!W642+'Terminal Value'!W642</f>
        <v>0</v>
      </c>
      <c r="X642" s="70">
        <f>+Outflows!X642+Fees!X642+'Ongoing Cash Flows'!X642+'Terminal Value'!X642</f>
        <v>0</v>
      </c>
      <c r="Y642" s="70">
        <f>+Outflows!Y642+Fees!Y642+'Ongoing Cash Flows'!Y642+'Terminal Value'!Y642</f>
        <v>0</v>
      </c>
      <c r="Z642" s="70">
        <f>+Outflows!Z642+Fees!Z642+'Ongoing Cash Flows'!Z642+'Terminal Value'!Z642</f>
        <v>0</v>
      </c>
      <c r="AA642" s="70">
        <f>+Outflows!AA642+Fees!AA642+'Ongoing Cash Flows'!AA642+'Terminal Value'!AA642</f>
        <v>0</v>
      </c>
      <c r="AB642" s="70">
        <f>+Outflows!AB642+Fees!AB642+'Ongoing Cash Flows'!AB642+'Terminal Value'!AB642</f>
        <v>0</v>
      </c>
      <c r="AC642" s="70">
        <f>+Outflows!AC642+Fees!AC642+'Ongoing Cash Flows'!AC642+'Terminal Value'!AC642</f>
        <v>0</v>
      </c>
      <c r="AD642" s="70">
        <f>+Outflows!AD642+Fees!AD642+'Ongoing Cash Flows'!AD642+'Terminal Value'!AD642</f>
        <v>0</v>
      </c>
      <c r="AE642" s="70">
        <f>+Outflows!AE642+Fees!AE642+'Ongoing Cash Flows'!AE642+'Terminal Value'!AE642</f>
        <v>0</v>
      </c>
      <c r="AF642" s="70">
        <f>+Outflows!AF642+Fees!AF642+'Ongoing Cash Flows'!AF642+'Terminal Value'!AF642</f>
        <v>0</v>
      </c>
      <c r="AG642" s="70">
        <f>+Outflows!AG642+Fees!AG642+'Ongoing Cash Flows'!AG642+'Terminal Value'!AG642</f>
        <v>0</v>
      </c>
      <c r="AH642" s="70">
        <f>+Outflows!AH642+Fees!AH642+'Ongoing Cash Flows'!AH642+'Terminal Value'!AH642</f>
        <v>0</v>
      </c>
      <c r="AI642" s="70">
        <f>+Outflows!AI642+Fees!AI642+'Ongoing Cash Flows'!AI642+'Terminal Value'!AI642</f>
        <v>0</v>
      </c>
      <c r="AJ642" s="70">
        <f>+Outflows!AJ642+Fees!AJ642+'Ongoing Cash Flows'!AJ642+'Terminal Value'!AJ642</f>
        <v>0</v>
      </c>
      <c r="AK642" s="70"/>
      <c r="AL642" s="6"/>
      <c r="AM642" s="71"/>
      <c r="AN642" s="72">
        <f t="shared" si="36"/>
        <v>6.4925894141197205E-2</v>
      </c>
      <c r="AO642" s="70">
        <f t="shared" ca="1" si="37"/>
        <v>2634.2397445076454</v>
      </c>
      <c r="AP642" s="166">
        <f t="shared" ca="1" si="38"/>
        <v>0</v>
      </c>
      <c r="AQ642" s="166">
        <f t="shared" ca="1" si="39"/>
        <v>12479157.875770371</v>
      </c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1"/>
      <c r="CM642" s="1"/>
      <c r="CN642" s="1"/>
      <c r="CO642" s="1"/>
      <c r="CP642" s="1"/>
    </row>
    <row r="643" spans="1:94" x14ac:dyDescent="0.2">
      <c r="A643" s="6">
        <v>641</v>
      </c>
      <c r="B643" s="70">
        <f>+Outflows!B643+Fees!B643+'Ongoing Cash Flows'!B643+'Terminal Value'!B643</f>
        <v>-87218.806924055709</v>
      </c>
      <c r="C643" s="70">
        <f>+Outflows!C643+Fees!C643+'Ongoing Cash Flows'!C643+'Terminal Value'!C643</f>
        <v>14078.317283567583</v>
      </c>
      <c r="D643" s="70">
        <f>+Outflows!D643+Fees!D643+'Ongoing Cash Flows'!D643+'Terminal Value'!D643</f>
        <v>11869.361364695535</v>
      </c>
      <c r="E643" s="70">
        <f>+Outflows!E643+Fees!E643+'Ongoing Cash Flows'!E643+'Terminal Value'!E643</f>
        <v>9872.9049383859401</v>
      </c>
      <c r="F643" s="70">
        <f>+Outflows!F643+Fees!F643+'Ongoing Cash Flows'!F643+'Terminal Value'!F643</f>
        <v>9501.4563703262211</v>
      </c>
      <c r="G643" s="70">
        <f>+Outflows!G643+Fees!G643+'Ongoing Cash Flows'!G643+'Terminal Value'!G643</f>
        <v>9181.3482757003148</v>
      </c>
      <c r="H643" s="70">
        <f>+Outflows!H643+Fees!H643+'Ongoing Cash Flows'!H643+'Terminal Value'!H643</f>
        <v>8324.1240444912546</v>
      </c>
      <c r="I643" s="70">
        <f>+Outflows!I643+Fees!I643+'Ongoing Cash Flows'!I643+'Terminal Value'!I643</f>
        <v>8182.0760459593075</v>
      </c>
      <c r="J643" s="70">
        <f>+Outflows!J643+Fees!J643+'Ongoing Cash Flows'!J643+'Terminal Value'!J643</f>
        <v>8169.6418434243178</v>
      </c>
      <c r="K643" s="70">
        <f>+Outflows!K643+Fees!K643+'Ongoing Cash Flows'!K643+'Terminal Value'!K643</f>
        <v>8160.2256820264865</v>
      </c>
      <c r="L643" s="70">
        <f>+Outflows!L643+Fees!L643+'Ongoing Cash Flows'!L643+'Terminal Value'!L643</f>
        <v>8161.7139085439085</v>
      </c>
      <c r="M643" s="70">
        <f>+Outflows!M643+Fees!M643+'Ongoing Cash Flows'!M643+'Terminal Value'!M643</f>
        <v>8133.4470477236637</v>
      </c>
      <c r="N643" s="70">
        <f>+Outflows!N643+Fees!N643+'Ongoing Cash Flows'!N643+'Terminal Value'!N643</f>
        <v>8116.0611760120009</v>
      </c>
      <c r="O643" s="70">
        <f>+Outflows!O643+Fees!O643+'Ongoing Cash Flows'!O643+'Terminal Value'!O643</f>
        <v>7789.6767305918002</v>
      </c>
      <c r="P643" s="70">
        <f>+Outflows!P643+Fees!P643+'Ongoing Cash Flows'!P643+'Terminal Value'!P643</f>
        <v>7682.0786904861798</v>
      </c>
      <c r="Q643" s="70">
        <f>+Outflows!Q643+Fees!Q643+'Ongoing Cash Flows'!Q643+'Terminal Value'!Q643</f>
        <v>7653.2616857642042</v>
      </c>
      <c r="R643" s="70">
        <f>+Outflows!R643+Fees!R643+'Ongoing Cash Flows'!R643+'Terminal Value'!R643</f>
        <v>1000.3648278961493</v>
      </c>
      <c r="S643" s="70">
        <f>+Outflows!S643+Fees!S643+'Ongoing Cash Flows'!S643+'Terminal Value'!S643</f>
        <v>0</v>
      </c>
      <c r="T643" s="70">
        <f>+Outflows!T643+Fees!T643+'Ongoing Cash Flows'!T643+'Terminal Value'!T643</f>
        <v>0</v>
      </c>
      <c r="U643" s="70">
        <f>+Outflows!U643+Fees!U643+'Ongoing Cash Flows'!U643+'Terminal Value'!U643</f>
        <v>0</v>
      </c>
      <c r="V643" s="70">
        <f>+Outflows!V643+Fees!V643+'Ongoing Cash Flows'!V643+'Terminal Value'!V643</f>
        <v>0</v>
      </c>
      <c r="W643" s="70">
        <f>+Outflows!W643+Fees!W643+'Ongoing Cash Flows'!W643+'Terminal Value'!W643</f>
        <v>0</v>
      </c>
      <c r="X643" s="70">
        <f>+Outflows!X643+Fees!X643+'Ongoing Cash Flows'!X643+'Terminal Value'!X643</f>
        <v>0</v>
      </c>
      <c r="Y643" s="70">
        <f>+Outflows!Y643+Fees!Y643+'Ongoing Cash Flows'!Y643+'Terminal Value'!Y643</f>
        <v>0</v>
      </c>
      <c r="Z643" s="70">
        <f>+Outflows!Z643+Fees!Z643+'Ongoing Cash Flows'!Z643+'Terminal Value'!Z643</f>
        <v>0</v>
      </c>
      <c r="AA643" s="70">
        <f>+Outflows!AA643+Fees!AA643+'Ongoing Cash Flows'!AA643+'Terminal Value'!AA643</f>
        <v>0</v>
      </c>
      <c r="AB643" s="70">
        <f>+Outflows!AB643+Fees!AB643+'Ongoing Cash Flows'!AB643+'Terminal Value'!AB643</f>
        <v>0</v>
      </c>
      <c r="AC643" s="70">
        <f>+Outflows!AC643+Fees!AC643+'Ongoing Cash Flows'!AC643+'Terminal Value'!AC643</f>
        <v>0</v>
      </c>
      <c r="AD643" s="70">
        <f>+Outflows!AD643+Fees!AD643+'Ongoing Cash Flows'!AD643+'Terminal Value'!AD643</f>
        <v>0</v>
      </c>
      <c r="AE643" s="70">
        <f>+Outflows!AE643+Fees!AE643+'Ongoing Cash Flows'!AE643+'Terminal Value'!AE643</f>
        <v>0</v>
      </c>
      <c r="AF643" s="70">
        <f>+Outflows!AF643+Fees!AF643+'Ongoing Cash Flows'!AF643+'Terminal Value'!AF643</f>
        <v>0</v>
      </c>
      <c r="AG643" s="70">
        <f>+Outflows!AG643+Fees!AG643+'Ongoing Cash Flows'!AG643+'Terminal Value'!AG643</f>
        <v>0</v>
      </c>
      <c r="AH643" s="70">
        <f>+Outflows!AH643+Fees!AH643+'Ongoing Cash Flows'!AH643+'Terminal Value'!AH643</f>
        <v>0</v>
      </c>
      <c r="AI643" s="70">
        <f>+Outflows!AI643+Fees!AI643+'Ongoing Cash Flows'!AI643+'Terminal Value'!AI643</f>
        <v>0</v>
      </c>
      <c r="AJ643" s="70">
        <f>+Outflows!AJ643+Fees!AJ643+'Ongoing Cash Flows'!AJ643+'Terminal Value'!AJ643</f>
        <v>0</v>
      </c>
      <c r="AK643" s="70"/>
      <c r="AL643" s="6"/>
      <c r="AM643" s="71"/>
      <c r="AN643" s="72">
        <f t="shared" ref="AN643:AN706" si="40">IF(ISERROR(XIRR(B643:AJ643,IRRDates)),-1,XIRR(B643:AJ643,IRRDates))</f>
        <v>6.7801591753959653E-2</v>
      </c>
      <c r="AO643" s="70">
        <f t="shared" ref="AO643:AO706" ca="1" si="41">SUMPRODUCT(B643:AJ643,PVRf)</f>
        <v>3984.370525388746</v>
      </c>
      <c r="AP643" s="166">
        <f t="shared" ca="1" si="38"/>
        <v>0</v>
      </c>
      <c r="AQ643" s="166">
        <f t="shared" ca="1" si="39"/>
        <v>23840914.908356559</v>
      </c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1"/>
      <c r="CM643" s="1"/>
      <c r="CN643" s="1"/>
      <c r="CO643" s="1"/>
      <c r="CP643" s="1"/>
    </row>
    <row r="644" spans="1:94" x14ac:dyDescent="0.2">
      <c r="A644" s="6">
        <v>642</v>
      </c>
      <c r="B644" s="70">
        <f>+Outflows!B644+Fees!B644+'Ongoing Cash Flows'!B644+'Terminal Value'!B644</f>
        <v>-87787.479249894386</v>
      </c>
      <c r="C644" s="70">
        <f>+Outflows!C644+Fees!C644+'Ongoing Cash Flows'!C644+'Terminal Value'!C644</f>
        <v>14068.85106906948</v>
      </c>
      <c r="D644" s="70">
        <f>+Outflows!D644+Fees!D644+'Ongoing Cash Flows'!D644+'Terminal Value'!D644</f>
        <v>11966.548277750748</v>
      </c>
      <c r="E644" s="70">
        <f>+Outflows!E644+Fees!E644+'Ongoing Cash Flows'!E644+'Terminal Value'!E644</f>
        <v>9884.5468625598533</v>
      </c>
      <c r="F644" s="70">
        <f>+Outflows!F644+Fees!F644+'Ongoing Cash Flows'!F644+'Terminal Value'!F644</f>
        <v>9548.4384983002456</v>
      </c>
      <c r="G644" s="70">
        <f>+Outflows!G644+Fees!G644+'Ongoing Cash Flows'!G644+'Terminal Value'!G644</f>
        <v>9280.8729079191617</v>
      </c>
      <c r="H644" s="70">
        <f>+Outflows!H644+Fees!H644+'Ongoing Cash Flows'!H644+'Terminal Value'!H644</f>
        <v>8337.8985620490785</v>
      </c>
      <c r="I644" s="70">
        <f>+Outflows!I644+Fees!I644+'Ongoing Cash Flows'!I644+'Terminal Value'!I644</f>
        <v>8195.120934176186</v>
      </c>
      <c r="J644" s="70">
        <f>+Outflows!J644+Fees!J644+'Ongoing Cash Flows'!J644+'Terminal Value'!J644</f>
        <v>8182.6867316411963</v>
      </c>
      <c r="K644" s="70">
        <f>+Outflows!K644+Fees!K644+'Ongoing Cash Flows'!K644+'Terminal Value'!K644</f>
        <v>8173.2926802233924</v>
      </c>
      <c r="L644" s="70">
        <f>+Outflows!L644+Fees!L644+'Ongoing Cash Flows'!L644+'Terminal Value'!L644</f>
        <v>8174.7587967607869</v>
      </c>
      <c r="M644" s="70">
        <f>+Outflows!M644+Fees!M644+'Ongoing Cash Flows'!M644+'Terminal Value'!M644</f>
        <v>8146.5140459205704</v>
      </c>
      <c r="N644" s="70">
        <f>+Outflows!N644+Fees!N644+'Ongoing Cash Flows'!N644+'Terminal Value'!N644</f>
        <v>8129.1060642288794</v>
      </c>
      <c r="O644" s="70">
        <f>+Outflows!O644+Fees!O644+'Ongoing Cash Flows'!O644+'Terminal Value'!O644</f>
        <v>7802.7437287887078</v>
      </c>
      <c r="P644" s="70">
        <f>+Outflows!P644+Fees!P644+'Ongoing Cash Flows'!P644+'Terminal Value'!P644</f>
        <v>7695.1235787030582</v>
      </c>
      <c r="Q644" s="70">
        <f>+Outflows!Q644+Fees!Q644+'Ongoing Cash Flows'!Q644+'Terminal Value'!Q644</f>
        <v>7666.328683961111</v>
      </c>
      <c r="R644" s="70">
        <f>+Outflows!R644+Fees!R644+'Ongoing Cash Flows'!R644+'Terminal Value'!R644</f>
        <v>1006.8872720045885</v>
      </c>
      <c r="S644" s="70">
        <f>+Outflows!S644+Fees!S644+'Ongoing Cash Flows'!S644+'Terminal Value'!S644</f>
        <v>0</v>
      </c>
      <c r="T644" s="70">
        <f>+Outflows!T644+Fees!T644+'Ongoing Cash Flows'!T644+'Terminal Value'!T644</f>
        <v>0</v>
      </c>
      <c r="U644" s="70">
        <f>+Outflows!U644+Fees!U644+'Ongoing Cash Flows'!U644+'Terminal Value'!U644</f>
        <v>0</v>
      </c>
      <c r="V644" s="70">
        <f>+Outflows!V644+Fees!V644+'Ongoing Cash Flows'!V644+'Terminal Value'!V644</f>
        <v>0</v>
      </c>
      <c r="W644" s="70">
        <f>+Outflows!W644+Fees!W644+'Ongoing Cash Flows'!W644+'Terminal Value'!W644</f>
        <v>0</v>
      </c>
      <c r="X644" s="70">
        <f>+Outflows!X644+Fees!X644+'Ongoing Cash Flows'!X644+'Terminal Value'!X644</f>
        <v>0</v>
      </c>
      <c r="Y644" s="70">
        <f>+Outflows!Y644+Fees!Y644+'Ongoing Cash Flows'!Y644+'Terminal Value'!Y644</f>
        <v>0</v>
      </c>
      <c r="Z644" s="70">
        <f>+Outflows!Z644+Fees!Z644+'Ongoing Cash Flows'!Z644+'Terminal Value'!Z644</f>
        <v>0</v>
      </c>
      <c r="AA644" s="70">
        <f>+Outflows!AA644+Fees!AA644+'Ongoing Cash Flows'!AA644+'Terminal Value'!AA644</f>
        <v>0</v>
      </c>
      <c r="AB644" s="70">
        <f>+Outflows!AB644+Fees!AB644+'Ongoing Cash Flows'!AB644+'Terminal Value'!AB644</f>
        <v>0</v>
      </c>
      <c r="AC644" s="70">
        <f>+Outflows!AC644+Fees!AC644+'Ongoing Cash Flows'!AC644+'Terminal Value'!AC644</f>
        <v>0</v>
      </c>
      <c r="AD644" s="70">
        <f>+Outflows!AD644+Fees!AD644+'Ongoing Cash Flows'!AD644+'Terminal Value'!AD644</f>
        <v>0</v>
      </c>
      <c r="AE644" s="70">
        <f>+Outflows!AE644+Fees!AE644+'Ongoing Cash Flows'!AE644+'Terminal Value'!AE644</f>
        <v>0</v>
      </c>
      <c r="AF644" s="70">
        <f>+Outflows!AF644+Fees!AF644+'Ongoing Cash Flows'!AF644+'Terminal Value'!AF644</f>
        <v>0</v>
      </c>
      <c r="AG644" s="70">
        <f>+Outflows!AG644+Fees!AG644+'Ongoing Cash Flows'!AG644+'Terminal Value'!AG644</f>
        <v>0</v>
      </c>
      <c r="AH644" s="70">
        <f>+Outflows!AH644+Fees!AH644+'Ongoing Cash Flows'!AH644+'Terminal Value'!AH644</f>
        <v>0</v>
      </c>
      <c r="AI644" s="70">
        <f>+Outflows!AI644+Fees!AI644+'Ongoing Cash Flows'!AI644+'Terminal Value'!AI644</f>
        <v>0</v>
      </c>
      <c r="AJ644" s="70">
        <f>+Outflows!AJ644+Fees!AJ644+'Ongoing Cash Flows'!AJ644+'Terminal Value'!AJ644</f>
        <v>0</v>
      </c>
      <c r="AK644" s="70"/>
      <c r="AL644" s="6"/>
      <c r="AM644" s="71"/>
      <c r="AN644" s="72">
        <f t="shared" si="40"/>
        <v>6.7194977402687095E-2</v>
      </c>
      <c r="AO644" s="70">
        <f t="shared" ca="1" si="41"/>
        <v>3709.8281371284879</v>
      </c>
      <c r="AP644" s="166">
        <f t="shared" ref="AP644:AP707" ca="1" si="42">MIN(0,AO644-$AO$1004)^2</f>
        <v>0</v>
      </c>
      <c r="AQ644" s="166">
        <f t="shared" ref="AQ644:AQ707" ca="1" si="43">MAX(0,AO644-$AO$1004)^2</f>
        <v>21235263.442962699</v>
      </c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1"/>
      <c r="CM644" s="1"/>
      <c r="CN644" s="1"/>
      <c r="CO644" s="1"/>
      <c r="CP644" s="1"/>
    </row>
    <row r="645" spans="1:94" x14ac:dyDescent="0.2">
      <c r="A645" s="6">
        <v>643</v>
      </c>
      <c r="B645" s="70">
        <f>+Outflows!B645+Fees!B645+'Ongoing Cash Flows'!B645+'Terminal Value'!B645</f>
        <v>-95332.079989235892</v>
      </c>
      <c r="C645" s="70">
        <f>+Outflows!C645+Fees!C645+'Ongoing Cash Flows'!C645+'Terminal Value'!C645</f>
        <v>14182.38826656005</v>
      </c>
      <c r="D645" s="70">
        <f>+Outflows!D645+Fees!D645+'Ongoing Cash Flows'!D645+'Terminal Value'!D645</f>
        <v>12171.578696644641</v>
      </c>
      <c r="E645" s="70">
        <f>+Outflows!E645+Fees!E645+'Ongoing Cash Flows'!E645+'Terminal Value'!E645</f>
        <v>10164.299788613482</v>
      </c>
      <c r="F645" s="70">
        <f>+Outflows!F645+Fees!F645+'Ongoing Cash Flows'!F645+'Terminal Value'!F645</f>
        <v>9739.9313248297258</v>
      </c>
      <c r="G645" s="70">
        <f>+Outflows!G645+Fees!G645+'Ongoing Cash Flows'!G645+'Terminal Value'!G645</f>
        <v>9396.1684801510601</v>
      </c>
      <c r="H645" s="70">
        <f>+Outflows!H645+Fees!H645+'Ongoing Cash Flows'!H645+'Terminal Value'!H645</f>
        <v>8520.6456918615859</v>
      </c>
      <c r="I645" s="70">
        <f>+Outflows!I645+Fees!I645+'Ongoing Cash Flows'!I645+'Terminal Value'!I645</f>
        <v>8368.1880394560903</v>
      </c>
      <c r="J645" s="70">
        <f>+Outflows!J645+Fees!J645+'Ongoing Cash Flows'!J645+'Terminal Value'!J645</f>
        <v>8355.7538369210997</v>
      </c>
      <c r="K645" s="70">
        <f>+Outflows!K645+Fees!K645+'Ongoing Cash Flows'!K645+'Terminal Value'!K645</f>
        <v>8346.6531195800417</v>
      </c>
      <c r="L645" s="70">
        <f>+Outflows!L645+Fees!L645+'Ongoing Cash Flows'!L645+'Terminal Value'!L645</f>
        <v>8347.8259020406895</v>
      </c>
      <c r="M645" s="70">
        <f>+Outflows!M645+Fees!M645+'Ongoing Cash Flows'!M645+'Terminal Value'!M645</f>
        <v>8319.8744852772179</v>
      </c>
      <c r="N645" s="70">
        <f>+Outflows!N645+Fees!N645+'Ongoing Cash Flows'!N645+'Terminal Value'!N645</f>
        <v>8302.1731695087819</v>
      </c>
      <c r="O645" s="70">
        <f>+Outflows!O645+Fees!O645+'Ongoing Cash Flows'!O645+'Terminal Value'!O645</f>
        <v>7976.1041681453553</v>
      </c>
      <c r="P645" s="70">
        <f>+Outflows!P645+Fees!P645+'Ongoing Cash Flows'!P645+'Terminal Value'!P645</f>
        <v>7868.1906839829617</v>
      </c>
      <c r="Q645" s="70">
        <f>+Outflows!Q645+Fees!Q645+'Ongoing Cash Flows'!Q645+'Terminal Value'!Q645</f>
        <v>7839.6891233177594</v>
      </c>
      <c r="R645" s="70">
        <f>+Outflows!R645+Fees!R645+'Ongoing Cash Flows'!R645+'Terminal Value'!R645</f>
        <v>1093.4208246445398</v>
      </c>
      <c r="S645" s="70">
        <f>+Outflows!S645+Fees!S645+'Ongoing Cash Flows'!S645+'Terminal Value'!S645</f>
        <v>0</v>
      </c>
      <c r="T645" s="70">
        <f>+Outflows!T645+Fees!T645+'Ongoing Cash Flows'!T645+'Terminal Value'!T645</f>
        <v>0</v>
      </c>
      <c r="U645" s="70">
        <f>+Outflows!U645+Fees!U645+'Ongoing Cash Flows'!U645+'Terminal Value'!U645</f>
        <v>0</v>
      </c>
      <c r="V645" s="70">
        <f>+Outflows!V645+Fees!V645+'Ongoing Cash Flows'!V645+'Terminal Value'!V645</f>
        <v>0</v>
      </c>
      <c r="W645" s="70">
        <f>+Outflows!W645+Fees!W645+'Ongoing Cash Flows'!W645+'Terminal Value'!W645</f>
        <v>0</v>
      </c>
      <c r="X645" s="70">
        <f>+Outflows!X645+Fees!X645+'Ongoing Cash Flows'!X645+'Terminal Value'!X645</f>
        <v>0</v>
      </c>
      <c r="Y645" s="70">
        <f>+Outflows!Y645+Fees!Y645+'Ongoing Cash Flows'!Y645+'Terminal Value'!Y645</f>
        <v>0</v>
      </c>
      <c r="Z645" s="70">
        <f>+Outflows!Z645+Fees!Z645+'Ongoing Cash Flows'!Z645+'Terminal Value'!Z645</f>
        <v>0</v>
      </c>
      <c r="AA645" s="70">
        <f>+Outflows!AA645+Fees!AA645+'Ongoing Cash Flows'!AA645+'Terminal Value'!AA645</f>
        <v>0</v>
      </c>
      <c r="AB645" s="70">
        <f>+Outflows!AB645+Fees!AB645+'Ongoing Cash Flows'!AB645+'Terminal Value'!AB645</f>
        <v>0</v>
      </c>
      <c r="AC645" s="70">
        <f>+Outflows!AC645+Fees!AC645+'Ongoing Cash Flows'!AC645+'Terminal Value'!AC645</f>
        <v>0</v>
      </c>
      <c r="AD645" s="70">
        <f>+Outflows!AD645+Fees!AD645+'Ongoing Cash Flows'!AD645+'Terminal Value'!AD645</f>
        <v>0</v>
      </c>
      <c r="AE645" s="70">
        <f>+Outflows!AE645+Fees!AE645+'Ongoing Cash Flows'!AE645+'Terminal Value'!AE645</f>
        <v>0</v>
      </c>
      <c r="AF645" s="70">
        <f>+Outflows!AF645+Fees!AF645+'Ongoing Cash Flows'!AF645+'Terminal Value'!AF645</f>
        <v>0</v>
      </c>
      <c r="AG645" s="70">
        <f>+Outflows!AG645+Fees!AG645+'Ongoing Cash Flows'!AG645+'Terminal Value'!AG645</f>
        <v>0</v>
      </c>
      <c r="AH645" s="70">
        <f>+Outflows!AH645+Fees!AH645+'Ongoing Cash Flows'!AH645+'Terminal Value'!AH645</f>
        <v>0</v>
      </c>
      <c r="AI645" s="70">
        <f>+Outflows!AI645+Fees!AI645+'Ongoing Cash Flows'!AI645+'Terminal Value'!AI645</f>
        <v>0</v>
      </c>
      <c r="AJ645" s="70">
        <f>+Outflows!AJ645+Fees!AJ645+'Ongoing Cash Flows'!AJ645+'Terminal Value'!AJ645</f>
        <v>0</v>
      </c>
      <c r="AK645" s="70"/>
      <c r="AL645" s="6"/>
      <c r="AM645" s="71"/>
      <c r="AN645" s="72">
        <f t="shared" si="40"/>
        <v>5.6394103169441226E-2</v>
      </c>
      <c r="AO645" s="70">
        <f t="shared" ca="1" si="41"/>
        <v>-1689.5239594699492</v>
      </c>
      <c r="AP645" s="166">
        <f t="shared" ca="1" si="42"/>
        <v>625963.49671078345</v>
      </c>
      <c r="AQ645" s="166">
        <f t="shared" ca="1" si="43"/>
        <v>0</v>
      </c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1"/>
      <c r="CM645" s="1"/>
      <c r="CN645" s="1"/>
      <c r="CO645" s="1"/>
      <c r="CP645" s="1"/>
    </row>
    <row r="646" spans="1:94" x14ac:dyDescent="0.2">
      <c r="A646" s="6">
        <v>644</v>
      </c>
      <c r="B646" s="70">
        <f>+Outflows!B646+Fees!B646+'Ongoing Cash Flows'!B646+'Terminal Value'!B646</f>
        <v>-102389.54214476493</v>
      </c>
      <c r="C646" s="70">
        <f>+Outflows!C646+Fees!C646+'Ongoing Cash Flows'!C646+'Terminal Value'!C646</f>
        <v>14315.723115096549</v>
      </c>
      <c r="D646" s="70">
        <f>+Outflows!D646+Fees!D646+'Ongoing Cash Flows'!D646+'Terminal Value'!D646</f>
        <v>12440.049906942311</v>
      </c>
      <c r="E646" s="70">
        <f>+Outflows!E646+Fees!E646+'Ongoing Cash Flows'!E646+'Terminal Value'!E646</f>
        <v>10238.938307307191</v>
      </c>
      <c r="F646" s="70">
        <f>+Outflows!F646+Fees!F646+'Ongoing Cash Flows'!F646+'Terminal Value'!F646</f>
        <v>10012.714771883493</v>
      </c>
      <c r="G646" s="70">
        <f>+Outflows!G646+Fees!G646+'Ongoing Cash Flows'!G646+'Terminal Value'!G646</f>
        <v>9598.9459150647835</v>
      </c>
      <c r="H646" s="70">
        <f>+Outflows!H646+Fees!H646+'Ongoing Cash Flows'!H646+'Terminal Value'!H646</f>
        <v>8691.5932339837273</v>
      </c>
      <c r="I646" s="70">
        <f>+Outflows!I646+Fees!I646+'Ongoing Cash Flows'!I646+'Terminal Value'!I646</f>
        <v>8530.0805753342011</v>
      </c>
      <c r="J646" s="70">
        <f>+Outflows!J646+Fees!J646+'Ongoing Cash Flows'!J646+'Terminal Value'!J646</f>
        <v>8517.6463727992104</v>
      </c>
      <c r="K646" s="70">
        <f>+Outflows!K646+Fees!K646+'Ongoing Cash Flows'!K646+'Terminal Value'!K646</f>
        <v>8508.8200495867604</v>
      </c>
      <c r="L646" s="70">
        <f>+Outflows!L646+Fees!L646+'Ongoing Cash Flows'!L646+'Terminal Value'!L646</f>
        <v>8509.7184379188002</v>
      </c>
      <c r="M646" s="70">
        <f>+Outflows!M646+Fees!M646+'Ongoing Cash Flows'!M646+'Terminal Value'!M646</f>
        <v>8482.0414152839367</v>
      </c>
      <c r="N646" s="70">
        <f>+Outflows!N646+Fees!N646+'Ongoing Cash Flows'!N646+'Terminal Value'!N646</f>
        <v>8464.0657053868945</v>
      </c>
      <c r="O646" s="70">
        <f>+Outflows!O646+Fees!O646+'Ongoing Cash Flows'!O646+'Terminal Value'!O646</f>
        <v>8138.271098152074</v>
      </c>
      <c r="P646" s="70">
        <f>+Outflows!P646+Fees!P646+'Ongoing Cash Flows'!P646+'Terminal Value'!P646</f>
        <v>8030.0832198610733</v>
      </c>
      <c r="Q646" s="70">
        <f>+Outflows!Q646+Fees!Q646+'Ongoing Cash Flows'!Q646+'Terminal Value'!Q646</f>
        <v>8001.8560533244781</v>
      </c>
      <c r="R646" s="70">
        <f>+Outflows!R646+Fees!R646+'Ongoing Cash Flows'!R646+'Terminal Value'!R646</f>
        <v>1174.3670925835956</v>
      </c>
      <c r="S646" s="70">
        <f>+Outflows!S646+Fees!S646+'Ongoing Cash Flows'!S646+'Terminal Value'!S646</f>
        <v>0</v>
      </c>
      <c r="T646" s="70">
        <f>+Outflows!T646+Fees!T646+'Ongoing Cash Flows'!T646+'Terminal Value'!T646</f>
        <v>0</v>
      </c>
      <c r="U646" s="70">
        <f>+Outflows!U646+Fees!U646+'Ongoing Cash Flows'!U646+'Terminal Value'!U646</f>
        <v>0</v>
      </c>
      <c r="V646" s="70">
        <f>+Outflows!V646+Fees!V646+'Ongoing Cash Flows'!V646+'Terminal Value'!V646</f>
        <v>0</v>
      </c>
      <c r="W646" s="70">
        <f>+Outflows!W646+Fees!W646+'Ongoing Cash Flows'!W646+'Terminal Value'!W646</f>
        <v>0</v>
      </c>
      <c r="X646" s="70">
        <f>+Outflows!X646+Fees!X646+'Ongoing Cash Flows'!X646+'Terminal Value'!X646</f>
        <v>0</v>
      </c>
      <c r="Y646" s="70">
        <f>+Outflows!Y646+Fees!Y646+'Ongoing Cash Flows'!Y646+'Terminal Value'!Y646</f>
        <v>0</v>
      </c>
      <c r="Z646" s="70">
        <f>+Outflows!Z646+Fees!Z646+'Ongoing Cash Flows'!Z646+'Terminal Value'!Z646</f>
        <v>0</v>
      </c>
      <c r="AA646" s="70">
        <f>+Outflows!AA646+Fees!AA646+'Ongoing Cash Flows'!AA646+'Terminal Value'!AA646</f>
        <v>0</v>
      </c>
      <c r="AB646" s="70">
        <f>+Outflows!AB646+Fees!AB646+'Ongoing Cash Flows'!AB646+'Terminal Value'!AB646</f>
        <v>0</v>
      </c>
      <c r="AC646" s="70">
        <f>+Outflows!AC646+Fees!AC646+'Ongoing Cash Flows'!AC646+'Terminal Value'!AC646</f>
        <v>0</v>
      </c>
      <c r="AD646" s="70">
        <f>+Outflows!AD646+Fees!AD646+'Ongoing Cash Flows'!AD646+'Terminal Value'!AD646</f>
        <v>0</v>
      </c>
      <c r="AE646" s="70">
        <f>+Outflows!AE646+Fees!AE646+'Ongoing Cash Flows'!AE646+'Terminal Value'!AE646</f>
        <v>0</v>
      </c>
      <c r="AF646" s="70">
        <f>+Outflows!AF646+Fees!AF646+'Ongoing Cash Flows'!AF646+'Terminal Value'!AF646</f>
        <v>0</v>
      </c>
      <c r="AG646" s="70">
        <f>+Outflows!AG646+Fees!AG646+'Ongoing Cash Flows'!AG646+'Terminal Value'!AG646</f>
        <v>0</v>
      </c>
      <c r="AH646" s="70">
        <f>+Outflows!AH646+Fees!AH646+'Ongoing Cash Flows'!AH646+'Terminal Value'!AH646</f>
        <v>0</v>
      </c>
      <c r="AI646" s="70">
        <f>+Outflows!AI646+Fees!AI646+'Ongoing Cash Flows'!AI646+'Terminal Value'!AI646</f>
        <v>0</v>
      </c>
      <c r="AJ646" s="70">
        <f>+Outflows!AJ646+Fees!AJ646+'Ongoing Cash Flows'!AJ646+'Terminal Value'!AJ646</f>
        <v>0</v>
      </c>
      <c r="AK646" s="70"/>
      <c r="AL646" s="6"/>
      <c r="AM646" s="71"/>
      <c r="AN646" s="72">
        <f t="shared" si="40"/>
        <v>4.7712299227714527E-2</v>
      </c>
      <c r="AO646" s="70">
        <f t="shared" ca="1" si="41"/>
        <v>-6663.8691535869375</v>
      </c>
      <c r="AP646" s="166">
        <f t="shared" ca="1" si="42"/>
        <v>33241264.034726918</v>
      </c>
      <c r="AQ646" s="166">
        <f t="shared" ca="1" si="43"/>
        <v>0</v>
      </c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1"/>
      <c r="CM646" s="1"/>
      <c r="CN646" s="1"/>
      <c r="CO646" s="1"/>
      <c r="CP646" s="1"/>
    </row>
    <row r="647" spans="1:94" x14ac:dyDescent="0.2">
      <c r="A647" s="6">
        <v>645</v>
      </c>
      <c r="B647" s="70">
        <f>+Outflows!B647+Fees!B647+'Ongoing Cash Flows'!B647+'Terminal Value'!B647</f>
        <v>-92103.351817095347</v>
      </c>
      <c r="C647" s="70">
        <f>+Outflows!C647+Fees!C647+'Ongoing Cash Flows'!C647+'Terminal Value'!C647</f>
        <v>14120.152241057371</v>
      </c>
      <c r="D647" s="70">
        <f>+Outflows!D647+Fees!D647+'Ongoing Cash Flows'!D647+'Terminal Value'!D647</f>
        <v>12067.78915951224</v>
      </c>
      <c r="E647" s="70">
        <f>+Outflows!E647+Fees!E647+'Ongoing Cash Flows'!E647+'Terminal Value'!E647</f>
        <v>10080.072569443235</v>
      </c>
      <c r="F647" s="70">
        <f>+Outflows!F647+Fees!F647+'Ongoing Cash Flows'!F647+'Terminal Value'!F647</f>
        <v>9561.256330376973</v>
      </c>
      <c r="G647" s="70">
        <f>+Outflows!G647+Fees!G647+'Ongoing Cash Flows'!G647+'Terminal Value'!G647</f>
        <v>9411.2395688568395</v>
      </c>
      <c r="H647" s="70">
        <f>+Outflows!H647+Fees!H647+'Ongoing Cash Flows'!H647+'Terminal Value'!H647</f>
        <v>8442.4386631812358</v>
      </c>
      <c r="I647" s="70">
        <f>+Outflows!I647+Fees!I647+'Ongoing Cash Flows'!I647+'Terminal Value'!I647</f>
        <v>8294.1235981697228</v>
      </c>
      <c r="J647" s="70">
        <f>+Outflows!J647+Fees!J647+'Ongoing Cash Flows'!J647+'Terminal Value'!J647</f>
        <v>8281.6893956347321</v>
      </c>
      <c r="K647" s="70">
        <f>+Outflows!K647+Fees!K647+'Ongoing Cash Flows'!K647+'Terminal Value'!K647</f>
        <v>8272.4631453423426</v>
      </c>
      <c r="L647" s="70">
        <f>+Outflows!L647+Fees!L647+'Ongoing Cash Flows'!L647+'Terminal Value'!L647</f>
        <v>8273.7614607543219</v>
      </c>
      <c r="M647" s="70">
        <f>+Outflows!M647+Fees!M647+'Ongoing Cash Flows'!M647+'Terminal Value'!M647</f>
        <v>8245.6845110395188</v>
      </c>
      <c r="N647" s="70">
        <f>+Outflows!N647+Fees!N647+'Ongoing Cash Flows'!N647+'Terminal Value'!N647</f>
        <v>8228.1087282224162</v>
      </c>
      <c r="O647" s="70">
        <f>+Outflows!O647+Fees!O647+'Ongoing Cash Flows'!O647+'Terminal Value'!O647</f>
        <v>7901.9141939076562</v>
      </c>
      <c r="P647" s="70">
        <f>+Outflows!P647+Fees!P647+'Ongoing Cash Flows'!P647+'Terminal Value'!P647</f>
        <v>7794.126242696595</v>
      </c>
      <c r="Q647" s="70">
        <f>+Outflows!Q647+Fees!Q647+'Ongoing Cash Flows'!Q647+'Terminal Value'!Q647</f>
        <v>7765.4991490800603</v>
      </c>
      <c r="R647" s="70">
        <f>+Outflows!R647+Fees!R647+'Ongoing Cash Flows'!R647+'Terminal Value'!R647</f>
        <v>1056.3886040013567</v>
      </c>
      <c r="S647" s="70">
        <f>+Outflows!S647+Fees!S647+'Ongoing Cash Flows'!S647+'Terminal Value'!S647</f>
        <v>0</v>
      </c>
      <c r="T647" s="70">
        <f>+Outflows!T647+Fees!T647+'Ongoing Cash Flows'!T647+'Terminal Value'!T647</f>
        <v>0</v>
      </c>
      <c r="U647" s="70">
        <f>+Outflows!U647+Fees!U647+'Ongoing Cash Flows'!U647+'Terminal Value'!U647</f>
        <v>0</v>
      </c>
      <c r="V647" s="70">
        <f>+Outflows!V647+Fees!V647+'Ongoing Cash Flows'!V647+'Terminal Value'!V647</f>
        <v>0</v>
      </c>
      <c r="W647" s="70">
        <f>+Outflows!W647+Fees!W647+'Ongoing Cash Flows'!W647+'Terminal Value'!W647</f>
        <v>0</v>
      </c>
      <c r="X647" s="70">
        <f>+Outflows!X647+Fees!X647+'Ongoing Cash Flows'!X647+'Terminal Value'!X647</f>
        <v>0</v>
      </c>
      <c r="Y647" s="70">
        <f>+Outflows!Y647+Fees!Y647+'Ongoing Cash Flows'!Y647+'Terminal Value'!Y647</f>
        <v>0</v>
      </c>
      <c r="Z647" s="70">
        <f>+Outflows!Z647+Fees!Z647+'Ongoing Cash Flows'!Z647+'Terminal Value'!Z647</f>
        <v>0</v>
      </c>
      <c r="AA647" s="70">
        <f>+Outflows!AA647+Fees!AA647+'Ongoing Cash Flows'!AA647+'Terminal Value'!AA647</f>
        <v>0</v>
      </c>
      <c r="AB647" s="70">
        <f>+Outflows!AB647+Fees!AB647+'Ongoing Cash Flows'!AB647+'Terminal Value'!AB647</f>
        <v>0</v>
      </c>
      <c r="AC647" s="70">
        <f>+Outflows!AC647+Fees!AC647+'Ongoing Cash Flows'!AC647+'Terminal Value'!AC647</f>
        <v>0</v>
      </c>
      <c r="AD647" s="70">
        <f>+Outflows!AD647+Fees!AD647+'Ongoing Cash Flows'!AD647+'Terminal Value'!AD647</f>
        <v>0</v>
      </c>
      <c r="AE647" s="70">
        <f>+Outflows!AE647+Fees!AE647+'Ongoing Cash Flows'!AE647+'Terminal Value'!AE647</f>
        <v>0</v>
      </c>
      <c r="AF647" s="70">
        <f>+Outflows!AF647+Fees!AF647+'Ongoing Cash Flows'!AF647+'Terminal Value'!AF647</f>
        <v>0</v>
      </c>
      <c r="AG647" s="70">
        <f>+Outflows!AG647+Fees!AG647+'Ongoing Cash Flows'!AG647+'Terminal Value'!AG647</f>
        <v>0</v>
      </c>
      <c r="AH647" s="70">
        <f>+Outflows!AH647+Fees!AH647+'Ongoing Cash Flows'!AH647+'Terminal Value'!AH647</f>
        <v>0</v>
      </c>
      <c r="AI647" s="70">
        <f>+Outflows!AI647+Fees!AI647+'Ongoing Cash Flows'!AI647+'Terminal Value'!AI647</f>
        <v>0</v>
      </c>
      <c r="AJ647" s="70">
        <f>+Outflows!AJ647+Fees!AJ647+'Ongoing Cash Flows'!AJ647+'Terminal Value'!AJ647</f>
        <v>0</v>
      </c>
      <c r="AK647" s="70"/>
      <c r="AL647" s="6"/>
      <c r="AM647" s="71"/>
      <c r="AN647" s="72">
        <f t="shared" si="40"/>
        <v>6.0776457190513611E-2</v>
      </c>
      <c r="AO647" s="70">
        <f t="shared" ca="1" si="41"/>
        <v>596.93068077150201</v>
      </c>
      <c r="AP647" s="166">
        <f t="shared" ca="1" si="42"/>
        <v>0</v>
      </c>
      <c r="AQ647" s="166">
        <f t="shared" ca="1" si="43"/>
        <v>2235850.5884466907</v>
      </c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1"/>
      <c r="CM647" s="1"/>
      <c r="CN647" s="1"/>
      <c r="CO647" s="1"/>
      <c r="CP647" s="1"/>
    </row>
    <row r="648" spans="1:94" x14ac:dyDescent="0.2">
      <c r="A648" s="6">
        <v>646</v>
      </c>
      <c r="B648" s="70">
        <f>+Outflows!B648+Fees!B648+'Ongoing Cash Flows'!B648+'Terminal Value'!B648</f>
        <v>-89909.743855078588</v>
      </c>
      <c r="C648" s="70">
        <f>+Outflows!C648+Fees!C648+'Ongoing Cash Flows'!C648+'Terminal Value'!C648</f>
        <v>14148.511356793351</v>
      </c>
      <c r="D648" s="70">
        <f>+Outflows!D648+Fees!D648+'Ongoing Cash Flows'!D648+'Terminal Value'!D648</f>
        <v>11993.131755135983</v>
      </c>
      <c r="E648" s="70">
        <f>+Outflows!E648+Fees!E648+'Ongoing Cash Flows'!E648+'Terminal Value'!E648</f>
        <v>10011.204431237082</v>
      </c>
      <c r="F648" s="70">
        <f>+Outflows!F648+Fees!F648+'Ongoing Cash Flows'!F648+'Terminal Value'!F648</f>
        <v>9457.9131796265319</v>
      </c>
      <c r="G648" s="70">
        <f>+Outflows!G648+Fees!G648+'Ongoing Cash Flows'!G648+'Terminal Value'!G648</f>
        <v>9305.5567196522752</v>
      </c>
      <c r="H648" s="70">
        <f>+Outflows!H648+Fees!H648+'Ongoing Cash Flows'!H648+'Terminal Value'!H648</f>
        <v>8389.3045646593546</v>
      </c>
      <c r="I648" s="70">
        <f>+Outflows!I648+Fees!I648+'Ongoing Cash Flows'!I648+'Terminal Value'!I648</f>
        <v>8243.8039864074271</v>
      </c>
      <c r="J648" s="70">
        <f>+Outflows!J648+Fees!J648+'Ongoing Cash Flows'!J648+'Terminal Value'!J648</f>
        <v>8231.3697838724383</v>
      </c>
      <c r="K648" s="70">
        <f>+Outflows!K648+Fees!K648+'Ongoing Cash Flows'!K648+'Terminal Value'!K648</f>
        <v>8222.0582461024842</v>
      </c>
      <c r="L648" s="70">
        <f>+Outflows!L648+Fees!L648+'Ongoing Cash Flows'!L648+'Terminal Value'!L648</f>
        <v>8223.4418489920281</v>
      </c>
      <c r="M648" s="70">
        <f>+Outflows!M648+Fees!M648+'Ongoing Cash Flows'!M648+'Terminal Value'!M648</f>
        <v>8195.2796117996622</v>
      </c>
      <c r="N648" s="70">
        <f>+Outflows!N648+Fees!N648+'Ongoing Cash Flows'!N648+'Terminal Value'!N648</f>
        <v>8177.7891164601206</v>
      </c>
      <c r="O648" s="70">
        <f>+Outflows!O648+Fees!O648+'Ongoing Cash Flows'!O648+'Terminal Value'!O648</f>
        <v>7851.5092946677987</v>
      </c>
      <c r="P648" s="70">
        <f>+Outflows!P648+Fees!P648+'Ongoing Cash Flows'!P648+'Terminal Value'!P648</f>
        <v>7743.8066309342994</v>
      </c>
      <c r="Q648" s="70">
        <f>+Outflows!Q648+Fees!Q648+'Ongoing Cash Flows'!Q648+'Terminal Value'!Q648</f>
        <v>7715.0942498402019</v>
      </c>
      <c r="R648" s="70">
        <f>+Outflows!R648+Fees!R648+'Ongoing Cash Flows'!R648+'Terminal Value'!R648</f>
        <v>1031.2287981202091</v>
      </c>
      <c r="S648" s="70">
        <f>+Outflows!S648+Fees!S648+'Ongoing Cash Flows'!S648+'Terminal Value'!S648</f>
        <v>0</v>
      </c>
      <c r="T648" s="70">
        <f>+Outflows!T648+Fees!T648+'Ongoing Cash Flows'!T648+'Terminal Value'!T648</f>
        <v>0</v>
      </c>
      <c r="U648" s="70">
        <f>+Outflows!U648+Fees!U648+'Ongoing Cash Flows'!U648+'Terminal Value'!U648</f>
        <v>0</v>
      </c>
      <c r="V648" s="70">
        <f>+Outflows!V648+Fees!V648+'Ongoing Cash Flows'!V648+'Terminal Value'!V648</f>
        <v>0</v>
      </c>
      <c r="W648" s="70">
        <f>+Outflows!W648+Fees!W648+'Ongoing Cash Flows'!W648+'Terminal Value'!W648</f>
        <v>0</v>
      </c>
      <c r="X648" s="70">
        <f>+Outflows!X648+Fees!X648+'Ongoing Cash Flows'!X648+'Terminal Value'!X648</f>
        <v>0</v>
      </c>
      <c r="Y648" s="70">
        <f>+Outflows!Y648+Fees!Y648+'Ongoing Cash Flows'!Y648+'Terminal Value'!Y648</f>
        <v>0</v>
      </c>
      <c r="Z648" s="70">
        <f>+Outflows!Z648+Fees!Z648+'Ongoing Cash Flows'!Z648+'Terminal Value'!Z648</f>
        <v>0</v>
      </c>
      <c r="AA648" s="70">
        <f>+Outflows!AA648+Fees!AA648+'Ongoing Cash Flows'!AA648+'Terminal Value'!AA648</f>
        <v>0</v>
      </c>
      <c r="AB648" s="70">
        <f>+Outflows!AB648+Fees!AB648+'Ongoing Cash Flows'!AB648+'Terminal Value'!AB648</f>
        <v>0</v>
      </c>
      <c r="AC648" s="70">
        <f>+Outflows!AC648+Fees!AC648+'Ongoing Cash Flows'!AC648+'Terminal Value'!AC648</f>
        <v>0</v>
      </c>
      <c r="AD648" s="70">
        <f>+Outflows!AD648+Fees!AD648+'Ongoing Cash Flows'!AD648+'Terminal Value'!AD648</f>
        <v>0</v>
      </c>
      <c r="AE648" s="70">
        <f>+Outflows!AE648+Fees!AE648+'Ongoing Cash Flows'!AE648+'Terminal Value'!AE648</f>
        <v>0</v>
      </c>
      <c r="AF648" s="70">
        <f>+Outflows!AF648+Fees!AF648+'Ongoing Cash Flows'!AF648+'Terminal Value'!AF648</f>
        <v>0</v>
      </c>
      <c r="AG648" s="70">
        <f>+Outflows!AG648+Fees!AG648+'Ongoing Cash Flows'!AG648+'Terminal Value'!AG648</f>
        <v>0</v>
      </c>
      <c r="AH648" s="70">
        <f>+Outflows!AH648+Fees!AH648+'Ongoing Cash Flows'!AH648+'Terminal Value'!AH648</f>
        <v>0</v>
      </c>
      <c r="AI648" s="70">
        <f>+Outflows!AI648+Fees!AI648+'Ongoing Cash Flows'!AI648+'Terminal Value'!AI648</f>
        <v>0</v>
      </c>
      <c r="AJ648" s="70">
        <f>+Outflows!AJ648+Fees!AJ648+'Ongoing Cash Flows'!AJ648+'Terminal Value'!AJ648</f>
        <v>0</v>
      </c>
      <c r="AK648" s="70"/>
      <c r="AL648" s="6"/>
      <c r="AM648" s="71"/>
      <c r="AN648" s="72">
        <f t="shared" si="40"/>
        <v>6.3877472281455988E-2</v>
      </c>
      <c r="AO648" s="70">
        <f t="shared" ca="1" si="41"/>
        <v>2132.3520278709298</v>
      </c>
      <c r="AP648" s="166">
        <f t="shared" ca="1" si="42"/>
        <v>0</v>
      </c>
      <c r="AQ648" s="166">
        <f t="shared" ca="1" si="43"/>
        <v>9185126.9615668375</v>
      </c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1"/>
      <c r="CM648" s="1"/>
      <c r="CN648" s="1"/>
      <c r="CO648" s="1"/>
      <c r="CP648" s="1"/>
    </row>
    <row r="649" spans="1:94" x14ac:dyDescent="0.2">
      <c r="A649" s="6">
        <v>647</v>
      </c>
      <c r="B649" s="70">
        <f>+Outflows!B649+Fees!B649+'Ongoing Cash Flows'!B649+'Terminal Value'!B649</f>
        <v>-87613.66438394117</v>
      </c>
      <c r="C649" s="70">
        <f>+Outflows!C649+Fees!C649+'Ongoing Cash Flows'!C649+'Terminal Value'!C649</f>
        <v>14033.547003334348</v>
      </c>
      <c r="D649" s="70">
        <f>+Outflows!D649+Fees!D649+'Ongoing Cash Flows'!D649+'Terminal Value'!D649</f>
        <v>11877.13058394345</v>
      </c>
      <c r="E649" s="70">
        <f>+Outflows!E649+Fees!E649+'Ongoing Cash Flows'!E649+'Terminal Value'!E649</f>
        <v>9883.6915011288893</v>
      </c>
      <c r="F649" s="70">
        <f>+Outflows!F649+Fees!F649+'Ongoing Cash Flows'!F649+'Terminal Value'!F649</f>
        <v>9562.6712112692658</v>
      </c>
      <c r="G649" s="70">
        <f>+Outflows!G649+Fees!G649+'Ongoing Cash Flows'!G649+'Terminal Value'!G649</f>
        <v>9196.2667651198917</v>
      </c>
      <c r="H649" s="70">
        <f>+Outflows!H649+Fees!H649+'Ongoing Cash Flows'!H649+'Terminal Value'!H649</f>
        <v>8333.6883766503906</v>
      </c>
      <c r="I649" s="70">
        <f>+Outflows!I649+Fees!I649+'Ongoing Cash Flows'!I649+'Terminal Value'!I649</f>
        <v>8191.1337602031126</v>
      </c>
      <c r="J649" s="70">
        <f>+Outflows!J649+Fees!J649+'Ongoing Cash Flows'!J649+'Terminal Value'!J649</f>
        <v>8178.699557668122</v>
      </c>
      <c r="K649" s="70">
        <f>+Outflows!K649+Fees!K649+'Ongoing Cash Flows'!K649+'Terminal Value'!K649</f>
        <v>8169.2987483283305</v>
      </c>
      <c r="L649" s="70">
        <f>+Outflows!L649+Fees!L649+'Ongoing Cash Flows'!L649+'Terminal Value'!L649</f>
        <v>8170.7716227877127</v>
      </c>
      <c r="M649" s="70">
        <f>+Outflows!M649+Fees!M649+'Ongoing Cash Flows'!M649+'Terminal Value'!M649</f>
        <v>8142.5201140255085</v>
      </c>
      <c r="N649" s="70">
        <f>+Outflows!N649+Fees!N649+'Ongoing Cash Flows'!N649+'Terminal Value'!N649</f>
        <v>8125.118890255806</v>
      </c>
      <c r="O649" s="70">
        <f>+Outflows!O649+Fees!O649+'Ongoing Cash Flows'!O649+'Terminal Value'!O649</f>
        <v>7798.749796893645</v>
      </c>
      <c r="P649" s="70">
        <f>+Outflows!P649+Fees!P649+'Ongoing Cash Flows'!P649+'Terminal Value'!P649</f>
        <v>7691.1364047299849</v>
      </c>
      <c r="Q649" s="70">
        <f>+Outflows!Q649+Fees!Q649+'Ongoing Cash Flows'!Q649+'Terminal Value'!Q649</f>
        <v>7662.3347520660491</v>
      </c>
      <c r="R649" s="70">
        <f>+Outflows!R649+Fees!R649+'Ongoing Cash Flows'!R649+'Terminal Value'!R649</f>
        <v>1004.8936850180515</v>
      </c>
      <c r="S649" s="70">
        <f>+Outflows!S649+Fees!S649+'Ongoing Cash Flows'!S649+'Terminal Value'!S649</f>
        <v>0</v>
      </c>
      <c r="T649" s="70">
        <f>+Outflows!T649+Fees!T649+'Ongoing Cash Flows'!T649+'Terminal Value'!T649</f>
        <v>0</v>
      </c>
      <c r="U649" s="70">
        <f>+Outflows!U649+Fees!U649+'Ongoing Cash Flows'!U649+'Terminal Value'!U649</f>
        <v>0</v>
      </c>
      <c r="V649" s="70">
        <f>+Outflows!V649+Fees!V649+'Ongoing Cash Flows'!V649+'Terminal Value'!V649</f>
        <v>0</v>
      </c>
      <c r="W649" s="70">
        <f>+Outflows!W649+Fees!W649+'Ongoing Cash Flows'!W649+'Terminal Value'!W649</f>
        <v>0</v>
      </c>
      <c r="X649" s="70">
        <f>+Outflows!X649+Fees!X649+'Ongoing Cash Flows'!X649+'Terminal Value'!X649</f>
        <v>0</v>
      </c>
      <c r="Y649" s="70">
        <f>+Outflows!Y649+Fees!Y649+'Ongoing Cash Flows'!Y649+'Terminal Value'!Y649</f>
        <v>0</v>
      </c>
      <c r="Z649" s="70">
        <f>+Outflows!Z649+Fees!Z649+'Ongoing Cash Flows'!Z649+'Terminal Value'!Z649</f>
        <v>0</v>
      </c>
      <c r="AA649" s="70">
        <f>+Outflows!AA649+Fees!AA649+'Ongoing Cash Flows'!AA649+'Terminal Value'!AA649</f>
        <v>0</v>
      </c>
      <c r="AB649" s="70">
        <f>+Outflows!AB649+Fees!AB649+'Ongoing Cash Flows'!AB649+'Terminal Value'!AB649</f>
        <v>0</v>
      </c>
      <c r="AC649" s="70">
        <f>+Outflows!AC649+Fees!AC649+'Ongoing Cash Flows'!AC649+'Terminal Value'!AC649</f>
        <v>0</v>
      </c>
      <c r="AD649" s="70">
        <f>+Outflows!AD649+Fees!AD649+'Ongoing Cash Flows'!AD649+'Terminal Value'!AD649</f>
        <v>0</v>
      </c>
      <c r="AE649" s="70">
        <f>+Outflows!AE649+Fees!AE649+'Ongoing Cash Flows'!AE649+'Terminal Value'!AE649</f>
        <v>0</v>
      </c>
      <c r="AF649" s="70">
        <f>+Outflows!AF649+Fees!AF649+'Ongoing Cash Flows'!AF649+'Terminal Value'!AF649</f>
        <v>0</v>
      </c>
      <c r="AG649" s="70">
        <f>+Outflows!AG649+Fees!AG649+'Ongoing Cash Flows'!AG649+'Terminal Value'!AG649</f>
        <v>0</v>
      </c>
      <c r="AH649" s="70">
        <f>+Outflows!AH649+Fees!AH649+'Ongoing Cash Flows'!AH649+'Terminal Value'!AH649</f>
        <v>0</v>
      </c>
      <c r="AI649" s="70">
        <f>+Outflows!AI649+Fees!AI649+'Ongoing Cash Flows'!AI649+'Terminal Value'!AI649</f>
        <v>0</v>
      </c>
      <c r="AJ649" s="70">
        <f>+Outflows!AJ649+Fees!AJ649+'Ongoing Cash Flows'!AJ649+'Terminal Value'!AJ649</f>
        <v>0</v>
      </c>
      <c r="AK649" s="70"/>
      <c r="AL649" s="6"/>
      <c r="AM649" s="71"/>
      <c r="AN649" s="72">
        <f t="shared" si="40"/>
        <v>6.7175236344337474E-2</v>
      </c>
      <c r="AO649" s="70">
        <f t="shared" ca="1" si="41"/>
        <v>3695.7944496578284</v>
      </c>
      <c r="AP649" s="166">
        <f t="shared" ca="1" si="42"/>
        <v>0</v>
      </c>
      <c r="AQ649" s="166">
        <f t="shared" ca="1" si="43"/>
        <v>21106121.052597158</v>
      </c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1"/>
      <c r="CM649" s="1"/>
      <c r="CN649" s="1"/>
      <c r="CO649" s="1"/>
      <c r="CP649" s="1"/>
    </row>
    <row r="650" spans="1:94" x14ac:dyDescent="0.2">
      <c r="A650" s="6">
        <v>648</v>
      </c>
      <c r="B650" s="70">
        <f>+Outflows!B650+Fees!B650+'Ongoing Cash Flows'!B650+'Terminal Value'!B650</f>
        <v>-92383.223002219209</v>
      </c>
      <c r="C650" s="70">
        <f>+Outflows!C650+Fees!C650+'Ongoing Cash Flows'!C650+'Terminal Value'!C650</f>
        <v>14126.238376802705</v>
      </c>
      <c r="D650" s="70">
        <f>+Outflows!D650+Fees!D650+'Ongoing Cash Flows'!D650+'Terminal Value'!D650</f>
        <v>12150.190827617687</v>
      </c>
      <c r="E650" s="70">
        <f>+Outflows!E650+Fees!E650+'Ongoing Cash Flows'!E650+'Terminal Value'!E650</f>
        <v>10235.166919295434</v>
      </c>
      <c r="F650" s="70">
        <f>+Outflows!F650+Fees!F650+'Ongoing Cash Flows'!F650+'Terminal Value'!F650</f>
        <v>9681.2297400171756</v>
      </c>
      <c r="G650" s="70">
        <f>+Outflows!G650+Fees!G650+'Ongoing Cash Flows'!G650+'Terminal Value'!G650</f>
        <v>9427.722098721908</v>
      </c>
      <c r="H650" s="70">
        <f>+Outflows!H650+Fees!H650+'Ongoing Cash Flows'!H650+'Terminal Value'!H650</f>
        <v>8449.2177701963901</v>
      </c>
      <c r="I650" s="70">
        <f>+Outflows!I650+Fees!I650+'Ongoing Cash Flows'!I650+'Terminal Value'!I650</f>
        <v>8300.5436192595153</v>
      </c>
      <c r="J650" s="70">
        <f>+Outflows!J650+Fees!J650+'Ongoing Cash Flows'!J650+'Terminal Value'!J650</f>
        <v>8288.1094167245265</v>
      </c>
      <c r="K650" s="70">
        <f>+Outflows!K650+Fees!K650+'Ongoing Cash Flows'!K650+'Terminal Value'!K650</f>
        <v>8278.8940478238128</v>
      </c>
      <c r="L650" s="70">
        <f>+Outflows!L650+Fees!L650+'Ongoing Cash Flows'!L650+'Terminal Value'!L650</f>
        <v>8280.1814818441162</v>
      </c>
      <c r="M650" s="70">
        <f>+Outflows!M650+Fees!M650+'Ongoing Cash Flows'!M650+'Terminal Value'!M650</f>
        <v>8252.1154135209908</v>
      </c>
      <c r="N650" s="70">
        <f>+Outflows!N650+Fees!N650+'Ongoing Cash Flows'!N650+'Terminal Value'!N650</f>
        <v>8234.5287493122087</v>
      </c>
      <c r="O650" s="70">
        <f>+Outflows!O650+Fees!O650+'Ongoing Cash Flows'!O650+'Terminal Value'!O650</f>
        <v>7908.3450963891273</v>
      </c>
      <c r="P650" s="70">
        <f>+Outflows!P650+Fees!P650+'Ongoing Cash Flows'!P650+'Terminal Value'!P650</f>
        <v>7800.5462637863875</v>
      </c>
      <c r="Q650" s="70">
        <f>+Outflows!Q650+Fees!Q650+'Ongoing Cash Flows'!Q650+'Terminal Value'!Q650</f>
        <v>7771.9300515615314</v>
      </c>
      <c r="R650" s="70">
        <f>+Outflows!R650+Fees!R650+'Ongoing Cash Flows'!R650+'Terminal Value'!R650</f>
        <v>1059.5986145462532</v>
      </c>
      <c r="S650" s="70">
        <f>+Outflows!S650+Fees!S650+'Ongoing Cash Flows'!S650+'Terminal Value'!S650</f>
        <v>0</v>
      </c>
      <c r="T650" s="70">
        <f>+Outflows!T650+Fees!T650+'Ongoing Cash Flows'!T650+'Terminal Value'!T650</f>
        <v>0</v>
      </c>
      <c r="U650" s="70">
        <f>+Outflows!U650+Fees!U650+'Ongoing Cash Flows'!U650+'Terminal Value'!U650</f>
        <v>0</v>
      </c>
      <c r="V650" s="70">
        <f>+Outflows!V650+Fees!V650+'Ongoing Cash Flows'!V650+'Terminal Value'!V650</f>
        <v>0</v>
      </c>
      <c r="W650" s="70">
        <f>+Outflows!W650+Fees!W650+'Ongoing Cash Flows'!W650+'Terminal Value'!W650</f>
        <v>0</v>
      </c>
      <c r="X650" s="70">
        <f>+Outflows!X650+Fees!X650+'Ongoing Cash Flows'!X650+'Terminal Value'!X650</f>
        <v>0</v>
      </c>
      <c r="Y650" s="70">
        <f>+Outflows!Y650+Fees!Y650+'Ongoing Cash Flows'!Y650+'Terminal Value'!Y650</f>
        <v>0</v>
      </c>
      <c r="Z650" s="70">
        <f>+Outflows!Z650+Fees!Z650+'Ongoing Cash Flows'!Z650+'Terminal Value'!Z650</f>
        <v>0</v>
      </c>
      <c r="AA650" s="70">
        <f>+Outflows!AA650+Fees!AA650+'Ongoing Cash Flows'!AA650+'Terminal Value'!AA650</f>
        <v>0</v>
      </c>
      <c r="AB650" s="70">
        <f>+Outflows!AB650+Fees!AB650+'Ongoing Cash Flows'!AB650+'Terminal Value'!AB650</f>
        <v>0</v>
      </c>
      <c r="AC650" s="70">
        <f>+Outflows!AC650+Fees!AC650+'Ongoing Cash Flows'!AC650+'Terminal Value'!AC650</f>
        <v>0</v>
      </c>
      <c r="AD650" s="70">
        <f>+Outflows!AD650+Fees!AD650+'Ongoing Cash Flows'!AD650+'Terminal Value'!AD650</f>
        <v>0</v>
      </c>
      <c r="AE650" s="70">
        <f>+Outflows!AE650+Fees!AE650+'Ongoing Cash Flows'!AE650+'Terminal Value'!AE650</f>
        <v>0</v>
      </c>
      <c r="AF650" s="70">
        <f>+Outflows!AF650+Fees!AF650+'Ongoing Cash Flows'!AF650+'Terminal Value'!AF650</f>
        <v>0</v>
      </c>
      <c r="AG650" s="70">
        <f>+Outflows!AG650+Fees!AG650+'Ongoing Cash Flows'!AG650+'Terminal Value'!AG650</f>
        <v>0</v>
      </c>
      <c r="AH650" s="70">
        <f>+Outflows!AH650+Fees!AH650+'Ongoing Cash Flows'!AH650+'Terminal Value'!AH650</f>
        <v>0</v>
      </c>
      <c r="AI650" s="70">
        <f>+Outflows!AI650+Fees!AI650+'Ongoing Cash Flows'!AI650+'Terminal Value'!AI650</f>
        <v>0</v>
      </c>
      <c r="AJ650" s="70">
        <f>+Outflows!AJ650+Fees!AJ650+'Ongoing Cash Flows'!AJ650+'Terminal Value'!AJ650</f>
        <v>0</v>
      </c>
      <c r="AK650" s="70"/>
      <c r="AL650" s="6"/>
      <c r="AM650" s="71"/>
      <c r="AN650" s="72">
        <f t="shared" si="40"/>
        <v>6.0909715294837949E-2</v>
      </c>
      <c r="AO650" s="70">
        <f t="shared" ca="1" si="41"/>
        <v>666.88166678060361</v>
      </c>
      <c r="AP650" s="166">
        <f t="shared" ca="1" si="42"/>
        <v>0</v>
      </c>
      <c r="AQ650" s="166">
        <f t="shared" ca="1" si="43"/>
        <v>2449935.8027390093</v>
      </c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1"/>
      <c r="CM650" s="1"/>
      <c r="CN650" s="1"/>
      <c r="CO650" s="1"/>
      <c r="CP650" s="1"/>
    </row>
    <row r="651" spans="1:94" x14ac:dyDescent="0.2">
      <c r="A651" s="6">
        <v>649</v>
      </c>
      <c r="B651" s="70">
        <f>+Outflows!B651+Fees!B651+'Ongoing Cash Flows'!B651+'Terminal Value'!B651</f>
        <v>-102989.70707905</v>
      </c>
      <c r="C651" s="70">
        <f>+Outflows!C651+Fees!C651+'Ongoing Cash Flows'!C651+'Terminal Value'!C651</f>
        <v>14346.705492455583</v>
      </c>
      <c r="D651" s="70">
        <f>+Outflows!D651+Fees!D651+'Ongoing Cash Flows'!D651+'Terminal Value'!D651</f>
        <v>12494.805500736224</v>
      </c>
      <c r="E651" s="70">
        <f>+Outflows!E651+Fees!E651+'Ongoing Cash Flows'!E651+'Terminal Value'!E651</f>
        <v>10378.10517456723</v>
      </c>
      <c r="F651" s="70">
        <f>+Outflows!F651+Fees!F651+'Ongoing Cash Flows'!F651+'Terminal Value'!F651</f>
        <v>9863.9301183642219</v>
      </c>
      <c r="G651" s="70">
        <f>+Outflows!G651+Fees!G651+'Ongoing Cash Flows'!G651+'Terminal Value'!G651</f>
        <v>9753.6798741738221</v>
      </c>
      <c r="H651" s="70">
        <f>+Outflows!H651+Fees!H651+'Ongoing Cash Flows'!H651+'Terminal Value'!H651</f>
        <v>8706.1305730615641</v>
      </c>
      <c r="I651" s="70">
        <f>+Outflows!I651+Fees!I651+'Ongoing Cash Flows'!I651+'Terminal Value'!I651</f>
        <v>8543.8478787947533</v>
      </c>
      <c r="J651" s="70">
        <f>+Outflows!J651+Fees!J651+'Ongoing Cash Flows'!J651+'Terminal Value'!J651</f>
        <v>8531.4136762597627</v>
      </c>
      <c r="K651" s="70">
        <f>+Outflows!K651+Fees!K651+'Ongoing Cash Flows'!K651+'Terminal Value'!K651</f>
        <v>8522.6106874599573</v>
      </c>
      <c r="L651" s="70">
        <f>+Outflows!L651+Fees!L651+'Ongoing Cash Flows'!L651+'Terminal Value'!L651</f>
        <v>8523.4857413793543</v>
      </c>
      <c r="M651" s="70">
        <f>+Outflows!M651+Fees!M651+'Ongoing Cash Flows'!M651+'Terminal Value'!M651</f>
        <v>8495.8320531571335</v>
      </c>
      <c r="N651" s="70">
        <f>+Outflows!N651+Fees!N651+'Ongoing Cash Flows'!N651+'Terminal Value'!N651</f>
        <v>8477.8330088474468</v>
      </c>
      <c r="O651" s="70">
        <f>+Outflows!O651+Fees!O651+'Ongoing Cash Flows'!O651+'Terminal Value'!O651</f>
        <v>8152.0617360252709</v>
      </c>
      <c r="P651" s="70">
        <f>+Outflows!P651+Fees!P651+'Ongoing Cash Flows'!P651+'Terminal Value'!P651</f>
        <v>8043.8505233216256</v>
      </c>
      <c r="Q651" s="70">
        <f>+Outflows!Q651+Fees!Q651+'Ongoing Cash Flows'!Q651+'Terminal Value'!Q651</f>
        <v>8015.646691197675</v>
      </c>
      <c r="R651" s="70">
        <f>+Outflows!R651+Fees!R651+'Ongoing Cash Flows'!R651+'Terminal Value'!R651</f>
        <v>1181.2507443138718</v>
      </c>
      <c r="S651" s="70">
        <f>+Outflows!S651+Fees!S651+'Ongoing Cash Flows'!S651+'Terminal Value'!S651</f>
        <v>0</v>
      </c>
      <c r="T651" s="70">
        <f>+Outflows!T651+Fees!T651+'Ongoing Cash Flows'!T651+'Terminal Value'!T651</f>
        <v>0</v>
      </c>
      <c r="U651" s="70">
        <f>+Outflows!U651+Fees!U651+'Ongoing Cash Flows'!U651+'Terminal Value'!U651</f>
        <v>0</v>
      </c>
      <c r="V651" s="70">
        <f>+Outflows!V651+Fees!V651+'Ongoing Cash Flows'!V651+'Terminal Value'!V651</f>
        <v>0</v>
      </c>
      <c r="W651" s="70">
        <f>+Outflows!W651+Fees!W651+'Ongoing Cash Flows'!W651+'Terminal Value'!W651</f>
        <v>0</v>
      </c>
      <c r="X651" s="70">
        <f>+Outflows!X651+Fees!X651+'Ongoing Cash Flows'!X651+'Terminal Value'!X651</f>
        <v>0</v>
      </c>
      <c r="Y651" s="70">
        <f>+Outflows!Y651+Fees!Y651+'Ongoing Cash Flows'!Y651+'Terminal Value'!Y651</f>
        <v>0</v>
      </c>
      <c r="Z651" s="70">
        <f>+Outflows!Z651+Fees!Z651+'Ongoing Cash Flows'!Z651+'Terminal Value'!Z651</f>
        <v>0</v>
      </c>
      <c r="AA651" s="70">
        <f>+Outflows!AA651+Fees!AA651+'Ongoing Cash Flows'!AA651+'Terminal Value'!AA651</f>
        <v>0</v>
      </c>
      <c r="AB651" s="70">
        <f>+Outflows!AB651+Fees!AB651+'Ongoing Cash Flows'!AB651+'Terminal Value'!AB651</f>
        <v>0</v>
      </c>
      <c r="AC651" s="70">
        <f>+Outflows!AC651+Fees!AC651+'Ongoing Cash Flows'!AC651+'Terminal Value'!AC651</f>
        <v>0</v>
      </c>
      <c r="AD651" s="70">
        <f>+Outflows!AD651+Fees!AD651+'Ongoing Cash Flows'!AD651+'Terminal Value'!AD651</f>
        <v>0</v>
      </c>
      <c r="AE651" s="70">
        <f>+Outflows!AE651+Fees!AE651+'Ongoing Cash Flows'!AE651+'Terminal Value'!AE651</f>
        <v>0</v>
      </c>
      <c r="AF651" s="70">
        <f>+Outflows!AF651+Fees!AF651+'Ongoing Cash Flows'!AF651+'Terminal Value'!AF651</f>
        <v>0</v>
      </c>
      <c r="AG651" s="70">
        <f>+Outflows!AG651+Fees!AG651+'Ongoing Cash Flows'!AG651+'Terminal Value'!AG651</f>
        <v>0</v>
      </c>
      <c r="AH651" s="70">
        <f>+Outflows!AH651+Fees!AH651+'Ongoing Cash Flows'!AH651+'Terminal Value'!AH651</f>
        <v>0</v>
      </c>
      <c r="AI651" s="70">
        <f>+Outflows!AI651+Fees!AI651+'Ongoing Cash Flows'!AI651+'Terminal Value'!AI651</f>
        <v>0</v>
      </c>
      <c r="AJ651" s="70">
        <f>+Outflows!AJ651+Fees!AJ651+'Ongoing Cash Flows'!AJ651+'Terminal Value'!AJ651</f>
        <v>0</v>
      </c>
      <c r="AK651" s="70"/>
      <c r="AL651" s="6"/>
      <c r="AM651" s="71"/>
      <c r="AN651" s="72">
        <f t="shared" si="40"/>
        <v>4.7224774956703186E-2</v>
      </c>
      <c r="AO651" s="70">
        <f t="shared" ca="1" si="41"/>
        <v>-6969.9119802826581</v>
      </c>
      <c r="AP651" s="166">
        <f t="shared" ca="1" si="42"/>
        <v>36863920.614069544</v>
      </c>
      <c r="AQ651" s="166">
        <f t="shared" ca="1" si="43"/>
        <v>0</v>
      </c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1"/>
      <c r="CM651" s="1"/>
      <c r="CN651" s="1"/>
      <c r="CO651" s="1"/>
      <c r="CP651" s="1"/>
    </row>
    <row r="652" spans="1:94" x14ac:dyDescent="0.2">
      <c r="A652" s="6">
        <v>650</v>
      </c>
      <c r="B652" s="70">
        <f>+Outflows!B652+Fees!B652+'Ongoing Cash Flows'!B652+'Terminal Value'!B652</f>
        <v>-85381.843536888176</v>
      </c>
      <c r="C652" s="70">
        <f>+Outflows!C652+Fees!C652+'Ongoing Cash Flows'!C652+'Terminal Value'!C652</f>
        <v>14018.388183896583</v>
      </c>
      <c r="D652" s="70">
        <f>+Outflows!D652+Fees!D652+'Ongoing Cash Flows'!D652+'Terminal Value'!D652</f>
        <v>11848.305841325588</v>
      </c>
      <c r="E652" s="70">
        <f>+Outflows!E652+Fees!E652+'Ongoing Cash Flows'!E652+'Terminal Value'!E652</f>
        <v>9746.8478454082397</v>
      </c>
      <c r="F652" s="70">
        <f>+Outflows!F652+Fees!F652+'Ongoing Cash Flows'!F652+'Terminal Value'!F652</f>
        <v>9458.6993604001909</v>
      </c>
      <c r="G652" s="70">
        <f>+Outflows!G652+Fees!G652+'Ongoing Cash Flows'!G652+'Terminal Value'!G652</f>
        <v>9168.6557039458276</v>
      </c>
      <c r="H652" s="70">
        <f>+Outflows!H652+Fees!H652+'Ongoing Cash Flows'!H652+'Terminal Value'!H652</f>
        <v>8279.62867645607</v>
      </c>
      <c r="I652" s="70">
        <f>+Outflows!I652+Fees!I652+'Ongoing Cash Flows'!I652+'Terminal Value'!I652</f>
        <v>8139.9375754283947</v>
      </c>
      <c r="J652" s="70">
        <f>+Outflows!J652+Fees!J652+'Ongoing Cash Flows'!J652+'Terminal Value'!J652</f>
        <v>8127.503372893405</v>
      </c>
      <c r="K652" s="70">
        <f>+Outflows!K652+Fees!K652+'Ongoing Cash Flows'!K652+'Terminal Value'!K652</f>
        <v>8118.0157903590789</v>
      </c>
      <c r="L652" s="70">
        <f>+Outflows!L652+Fees!L652+'Ongoing Cash Flows'!L652+'Terminal Value'!L652</f>
        <v>8119.5754380129947</v>
      </c>
      <c r="M652" s="70">
        <f>+Outflows!M652+Fees!M652+'Ongoing Cash Flows'!M652+'Terminal Value'!M652</f>
        <v>8091.2371560562569</v>
      </c>
      <c r="N652" s="70">
        <f>+Outflows!N652+Fees!N652+'Ongoing Cash Flows'!N652+'Terminal Value'!N652</f>
        <v>8073.9227054810872</v>
      </c>
      <c r="O652" s="70">
        <f>+Outflows!O652+Fees!O652+'Ongoing Cash Flows'!O652+'Terminal Value'!O652</f>
        <v>7747.4668389243934</v>
      </c>
      <c r="P652" s="70">
        <f>+Outflows!P652+Fees!P652+'Ongoing Cash Flows'!P652+'Terminal Value'!P652</f>
        <v>7639.940219955266</v>
      </c>
      <c r="Q652" s="70">
        <f>+Outflows!Q652+Fees!Q652+'Ongoing Cash Flows'!Q652+'Terminal Value'!Q652</f>
        <v>7611.0517940967975</v>
      </c>
      <c r="R652" s="70">
        <f>+Outflows!R652+Fees!R652+'Ongoing Cash Flows'!R652+'Terminal Value'!R652</f>
        <v>979.29559263069257</v>
      </c>
      <c r="S652" s="70">
        <f>+Outflows!S652+Fees!S652+'Ongoing Cash Flows'!S652+'Terminal Value'!S652</f>
        <v>0</v>
      </c>
      <c r="T652" s="70">
        <f>+Outflows!T652+Fees!T652+'Ongoing Cash Flows'!T652+'Terminal Value'!T652</f>
        <v>0</v>
      </c>
      <c r="U652" s="70">
        <f>+Outflows!U652+Fees!U652+'Ongoing Cash Flows'!U652+'Terminal Value'!U652</f>
        <v>0</v>
      </c>
      <c r="V652" s="70">
        <f>+Outflows!V652+Fees!V652+'Ongoing Cash Flows'!V652+'Terminal Value'!V652</f>
        <v>0</v>
      </c>
      <c r="W652" s="70">
        <f>+Outflows!W652+Fees!W652+'Ongoing Cash Flows'!W652+'Terminal Value'!W652</f>
        <v>0</v>
      </c>
      <c r="X652" s="70">
        <f>+Outflows!X652+Fees!X652+'Ongoing Cash Flows'!X652+'Terminal Value'!X652</f>
        <v>0</v>
      </c>
      <c r="Y652" s="70">
        <f>+Outflows!Y652+Fees!Y652+'Ongoing Cash Flows'!Y652+'Terminal Value'!Y652</f>
        <v>0</v>
      </c>
      <c r="Z652" s="70">
        <f>+Outflows!Z652+Fees!Z652+'Ongoing Cash Flows'!Z652+'Terminal Value'!Z652</f>
        <v>0</v>
      </c>
      <c r="AA652" s="70">
        <f>+Outflows!AA652+Fees!AA652+'Ongoing Cash Flows'!AA652+'Terminal Value'!AA652</f>
        <v>0</v>
      </c>
      <c r="AB652" s="70">
        <f>+Outflows!AB652+Fees!AB652+'Ongoing Cash Flows'!AB652+'Terminal Value'!AB652</f>
        <v>0</v>
      </c>
      <c r="AC652" s="70">
        <f>+Outflows!AC652+Fees!AC652+'Ongoing Cash Flows'!AC652+'Terminal Value'!AC652</f>
        <v>0</v>
      </c>
      <c r="AD652" s="70">
        <f>+Outflows!AD652+Fees!AD652+'Ongoing Cash Flows'!AD652+'Terminal Value'!AD652</f>
        <v>0</v>
      </c>
      <c r="AE652" s="70">
        <f>+Outflows!AE652+Fees!AE652+'Ongoing Cash Flows'!AE652+'Terminal Value'!AE652</f>
        <v>0</v>
      </c>
      <c r="AF652" s="70">
        <f>+Outflows!AF652+Fees!AF652+'Ongoing Cash Flows'!AF652+'Terminal Value'!AF652</f>
        <v>0</v>
      </c>
      <c r="AG652" s="70">
        <f>+Outflows!AG652+Fees!AG652+'Ongoing Cash Flows'!AG652+'Terminal Value'!AG652</f>
        <v>0</v>
      </c>
      <c r="AH652" s="70">
        <f>+Outflows!AH652+Fees!AH652+'Ongoing Cash Flows'!AH652+'Terminal Value'!AH652</f>
        <v>0</v>
      </c>
      <c r="AI652" s="70">
        <f>+Outflows!AI652+Fees!AI652+'Ongoing Cash Flows'!AI652+'Terminal Value'!AI652</f>
        <v>0</v>
      </c>
      <c r="AJ652" s="70">
        <f>+Outflows!AJ652+Fees!AJ652+'Ongoing Cash Flows'!AJ652+'Terminal Value'!AJ652</f>
        <v>0</v>
      </c>
      <c r="AK652" s="70"/>
      <c r="AL652" s="6"/>
      <c r="AM652" s="71"/>
      <c r="AN652" s="72">
        <f t="shared" si="40"/>
        <v>7.063437402248382E-2</v>
      </c>
      <c r="AO652" s="70">
        <f t="shared" ca="1" si="41"/>
        <v>5262.5876541259531</v>
      </c>
      <c r="AP652" s="166">
        <f t="shared" ca="1" si="42"/>
        <v>0</v>
      </c>
      <c r="AQ652" s="166">
        <f t="shared" ca="1" si="43"/>
        <v>37957096.223993421</v>
      </c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1"/>
      <c r="CM652" s="1"/>
      <c r="CN652" s="1"/>
      <c r="CO652" s="1"/>
      <c r="CP652" s="1"/>
    </row>
    <row r="653" spans="1:94" x14ac:dyDescent="0.2">
      <c r="A653" s="6">
        <v>651</v>
      </c>
      <c r="B653" s="70">
        <f>+Outflows!B653+Fees!B653+'Ongoing Cash Flows'!B653+'Terminal Value'!B653</f>
        <v>-94866.333661249999</v>
      </c>
      <c r="C653" s="70">
        <f>+Outflows!C653+Fees!C653+'Ongoing Cash Flows'!C653+'Terminal Value'!C653</f>
        <v>14165.308489429593</v>
      </c>
      <c r="D653" s="70">
        <f>+Outflows!D653+Fees!D653+'Ongoing Cash Flows'!D653+'Terminal Value'!D653</f>
        <v>12246.707770791256</v>
      </c>
      <c r="E653" s="70">
        <f>+Outflows!E653+Fees!E653+'Ongoing Cash Flows'!E653+'Terminal Value'!E653</f>
        <v>10048.228939442919</v>
      </c>
      <c r="F653" s="70">
        <f>+Outflows!F653+Fees!F653+'Ongoing Cash Flows'!F653+'Terminal Value'!F653</f>
        <v>9642.0174558344515</v>
      </c>
      <c r="G653" s="70">
        <f>+Outflows!G653+Fees!G653+'Ongoing Cash Flows'!G653+'Terminal Value'!G653</f>
        <v>9483.8116033659626</v>
      </c>
      <c r="H653" s="70">
        <f>+Outflows!H653+Fees!H653+'Ongoing Cash Flows'!H653+'Terminal Value'!H653</f>
        <v>8509.3642725259924</v>
      </c>
      <c r="I653" s="70">
        <f>+Outflows!I653+Fees!I653+'Ongoing Cash Flows'!I653+'Terminal Value'!I653</f>
        <v>8357.5041912891538</v>
      </c>
      <c r="J653" s="70">
        <f>+Outflows!J653+Fees!J653+'Ongoing Cash Flows'!J653+'Terminal Value'!J653</f>
        <v>8345.069988754165</v>
      </c>
      <c r="K653" s="70">
        <f>+Outflows!K653+Fees!K653+'Ongoing Cash Flows'!K653+'Terminal Value'!K653</f>
        <v>8335.9511631958758</v>
      </c>
      <c r="L653" s="70">
        <f>+Outflows!L653+Fees!L653+'Ongoing Cash Flows'!L653+'Terminal Value'!L653</f>
        <v>8337.1420538737548</v>
      </c>
      <c r="M653" s="70">
        <f>+Outflows!M653+Fees!M653+'Ongoing Cash Flows'!M653+'Terminal Value'!M653</f>
        <v>8309.1725288930538</v>
      </c>
      <c r="N653" s="70">
        <f>+Outflows!N653+Fees!N653+'Ongoing Cash Flows'!N653+'Terminal Value'!N653</f>
        <v>8291.4893213418472</v>
      </c>
      <c r="O653" s="70">
        <f>+Outflows!O653+Fees!O653+'Ongoing Cash Flows'!O653+'Terminal Value'!O653</f>
        <v>7965.4022117611894</v>
      </c>
      <c r="P653" s="70">
        <f>+Outflows!P653+Fees!P653+'Ongoing Cash Flows'!P653+'Terminal Value'!P653</f>
        <v>7857.506835816027</v>
      </c>
      <c r="Q653" s="70">
        <f>+Outflows!Q653+Fees!Q653+'Ongoing Cash Flows'!Q653+'Terminal Value'!Q653</f>
        <v>7828.9871669335935</v>
      </c>
      <c r="R653" s="70">
        <f>+Outflows!R653+Fees!R653+'Ongoing Cash Flows'!R653+'Terminal Value'!R653</f>
        <v>1088.0789005610729</v>
      </c>
      <c r="S653" s="70">
        <f>+Outflows!S653+Fees!S653+'Ongoing Cash Flows'!S653+'Terminal Value'!S653</f>
        <v>0</v>
      </c>
      <c r="T653" s="70">
        <f>+Outflows!T653+Fees!T653+'Ongoing Cash Flows'!T653+'Terminal Value'!T653</f>
        <v>0</v>
      </c>
      <c r="U653" s="70">
        <f>+Outflows!U653+Fees!U653+'Ongoing Cash Flows'!U653+'Terminal Value'!U653</f>
        <v>0</v>
      </c>
      <c r="V653" s="70">
        <f>+Outflows!V653+Fees!V653+'Ongoing Cash Flows'!V653+'Terminal Value'!V653</f>
        <v>0</v>
      </c>
      <c r="W653" s="70">
        <f>+Outflows!W653+Fees!W653+'Ongoing Cash Flows'!W653+'Terminal Value'!W653</f>
        <v>0</v>
      </c>
      <c r="X653" s="70">
        <f>+Outflows!X653+Fees!X653+'Ongoing Cash Flows'!X653+'Terminal Value'!X653</f>
        <v>0</v>
      </c>
      <c r="Y653" s="70">
        <f>+Outflows!Y653+Fees!Y653+'Ongoing Cash Flows'!Y653+'Terminal Value'!Y653</f>
        <v>0</v>
      </c>
      <c r="Z653" s="70">
        <f>+Outflows!Z653+Fees!Z653+'Ongoing Cash Flows'!Z653+'Terminal Value'!Z653</f>
        <v>0</v>
      </c>
      <c r="AA653" s="70">
        <f>+Outflows!AA653+Fees!AA653+'Ongoing Cash Flows'!AA653+'Terminal Value'!AA653</f>
        <v>0</v>
      </c>
      <c r="AB653" s="70">
        <f>+Outflows!AB653+Fees!AB653+'Ongoing Cash Flows'!AB653+'Terminal Value'!AB653</f>
        <v>0</v>
      </c>
      <c r="AC653" s="70">
        <f>+Outflows!AC653+Fees!AC653+'Ongoing Cash Flows'!AC653+'Terminal Value'!AC653</f>
        <v>0</v>
      </c>
      <c r="AD653" s="70">
        <f>+Outflows!AD653+Fees!AD653+'Ongoing Cash Flows'!AD653+'Terminal Value'!AD653</f>
        <v>0</v>
      </c>
      <c r="AE653" s="70">
        <f>+Outflows!AE653+Fees!AE653+'Ongoing Cash Flows'!AE653+'Terminal Value'!AE653</f>
        <v>0</v>
      </c>
      <c r="AF653" s="70">
        <f>+Outflows!AF653+Fees!AF653+'Ongoing Cash Flows'!AF653+'Terminal Value'!AF653</f>
        <v>0</v>
      </c>
      <c r="AG653" s="70">
        <f>+Outflows!AG653+Fees!AG653+'Ongoing Cash Flows'!AG653+'Terminal Value'!AG653</f>
        <v>0</v>
      </c>
      <c r="AH653" s="70">
        <f>+Outflows!AH653+Fees!AH653+'Ongoing Cash Flows'!AH653+'Terminal Value'!AH653</f>
        <v>0</v>
      </c>
      <c r="AI653" s="70">
        <f>+Outflows!AI653+Fees!AI653+'Ongoing Cash Flows'!AI653+'Terminal Value'!AI653</f>
        <v>0</v>
      </c>
      <c r="AJ653" s="70">
        <f>+Outflows!AJ653+Fees!AJ653+'Ongoing Cash Flows'!AJ653+'Terminal Value'!AJ653</f>
        <v>0</v>
      </c>
      <c r="AK653" s="70"/>
      <c r="AL653" s="6"/>
      <c r="AM653" s="71"/>
      <c r="AN653" s="72">
        <f t="shared" si="40"/>
        <v>5.6995901465415957E-2</v>
      </c>
      <c r="AO653" s="70">
        <f t="shared" ca="1" si="41"/>
        <v>-1367.4160304773691</v>
      </c>
      <c r="AP653" s="166">
        <f t="shared" ca="1" si="42"/>
        <v>220027.24673973795</v>
      </c>
      <c r="AQ653" s="166">
        <f t="shared" ca="1" si="43"/>
        <v>0</v>
      </c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1"/>
      <c r="CM653" s="1"/>
      <c r="CN653" s="1"/>
      <c r="CO653" s="1"/>
      <c r="CP653" s="1"/>
    </row>
    <row r="654" spans="1:94" x14ac:dyDescent="0.2">
      <c r="A654" s="6">
        <v>652</v>
      </c>
      <c r="B654" s="70">
        <f>+Outflows!B654+Fees!B654+'Ongoing Cash Flows'!B654+'Terminal Value'!B654</f>
        <v>-91251.885282635631</v>
      </c>
      <c r="C654" s="70">
        <f>+Outflows!C654+Fees!C654+'Ongoing Cash Flows'!C654+'Terminal Value'!C654</f>
        <v>14112.123775371856</v>
      </c>
      <c r="D654" s="70">
        <f>+Outflows!D654+Fees!D654+'Ongoing Cash Flows'!D654+'Terminal Value'!D654</f>
        <v>12056.00986421048</v>
      </c>
      <c r="E654" s="70">
        <f>+Outflows!E654+Fees!E654+'Ongoing Cash Flows'!E654+'Terminal Value'!E654</f>
        <v>10096.726203622888</v>
      </c>
      <c r="F654" s="70">
        <f>+Outflows!F654+Fees!F654+'Ongoing Cash Flows'!F654+'Terminal Value'!F654</f>
        <v>9657.7064756973068</v>
      </c>
      <c r="G654" s="70">
        <f>+Outflows!G654+Fees!G654+'Ongoing Cash Flows'!G654+'Terminal Value'!G654</f>
        <v>9456.1833291148869</v>
      </c>
      <c r="H654" s="70">
        <f>+Outflows!H654+Fees!H654+'Ongoing Cash Flows'!H654+'Terminal Value'!H654</f>
        <v>8421.8142364315845</v>
      </c>
      <c r="I654" s="70">
        <f>+Outflows!I654+Fees!I654+'Ongoing Cash Flows'!I654+'Terminal Value'!I654</f>
        <v>8274.5916370424438</v>
      </c>
      <c r="J654" s="70">
        <f>+Outflows!J654+Fees!J654+'Ongoing Cash Flows'!J654+'Terminal Value'!J654</f>
        <v>8262.157434507455</v>
      </c>
      <c r="K654" s="70">
        <f>+Outflows!K654+Fees!K654+'Ongoing Cash Flows'!K654+'Terminal Value'!K654</f>
        <v>8252.898079196204</v>
      </c>
      <c r="L654" s="70">
        <f>+Outflows!L654+Fees!L654+'Ongoing Cash Flows'!L654+'Terminal Value'!L654</f>
        <v>8254.2294996270448</v>
      </c>
      <c r="M654" s="70">
        <f>+Outflows!M654+Fees!M654+'Ongoing Cash Flows'!M654+'Terminal Value'!M654</f>
        <v>8226.119444893382</v>
      </c>
      <c r="N654" s="70">
        <f>+Outflows!N654+Fees!N654+'Ongoing Cash Flows'!N654+'Terminal Value'!N654</f>
        <v>8208.5767670951373</v>
      </c>
      <c r="O654" s="70">
        <f>+Outflows!O654+Fees!O654+'Ongoing Cash Flows'!O654+'Terminal Value'!O654</f>
        <v>7882.3491277615185</v>
      </c>
      <c r="P654" s="70">
        <f>+Outflows!P654+Fees!P654+'Ongoing Cash Flows'!P654+'Terminal Value'!P654</f>
        <v>7774.5942815693161</v>
      </c>
      <c r="Q654" s="70">
        <f>+Outflows!Q654+Fees!Q654+'Ongoing Cash Flows'!Q654+'Terminal Value'!Q654</f>
        <v>7745.9340829339217</v>
      </c>
      <c r="R654" s="70">
        <f>+Outflows!R654+Fees!R654+'Ongoing Cash Flows'!R654+'Terminal Value'!R654</f>
        <v>1046.6226234377175</v>
      </c>
      <c r="S654" s="70">
        <f>+Outflows!S654+Fees!S654+'Ongoing Cash Flows'!S654+'Terminal Value'!S654</f>
        <v>0</v>
      </c>
      <c r="T654" s="70">
        <f>+Outflows!T654+Fees!T654+'Ongoing Cash Flows'!T654+'Terminal Value'!T654</f>
        <v>0</v>
      </c>
      <c r="U654" s="70">
        <f>+Outflows!U654+Fees!U654+'Ongoing Cash Flows'!U654+'Terminal Value'!U654</f>
        <v>0</v>
      </c>
      <c r="V654" s="70">
        <f>+Outflows!V654+Fees!V654+'Ongoing Cash Flows'!V654+'Terminal Value'!V654</f>
        <v>0</v>
      </c>
      <c r="W654" s="70">
        <f>+Outflows!W654+Fees!W654+'Ongoing Cash Flows'!W654+'Terminal Value'!W654</f>
        <v>0</v>
      </c>
      <c r="X654" s="70">
        <f>+Outflows!X654+Fees!X654+'Ongoing Cash Flows'!X654+'Terminal Value'!X654</f>
        <v>0</v>
      </c>
      <c r="Y654" s="70">
        <f>+Outflows!Y654+Fees!Y654+'Ongoing Cash Flows'!Y654+'Terminal Value'!Y654</f>
        <v>0</v>
      </c>
      <c r="Z654" s="70">
        <f>+Outflows!Z654+Fees!Z654+'Ongoing Cash Flows'!Z654+'Terminal Value'!Z654</f>
        <v>0</v>
      </c>
      <c r="AA654" s="70">
        <f>+Outflows!AA654+Fees!AA654+'Ongoing Cash Flows'!AA654+'Terminal Value'!AA654</f>
        <v>0</v>
      </c>
      <c r="AB654" s="70">
        <f>+Outflows!AB654+Fees!AB654+'Ongoing Cash Flows'!AB654+'Terminal Value'!AB654</f>
        <v>0</v>
      </c>
      <c r="AC654" s="70">
        <f>+Outflows!AC654+Fees!AC654+'Ongoing Cash Flows'!AC654+'Terminal Value'!AC654</f>
        <v>0</v>
      </c>
      <c r="AD654" s="70">
        <f>+Outflows!AD654+Fees!AD654+'Ongoing Cash Flows'!AD654+'Terminal Value'!AD654</f>
        <v>0</v>
      </c>
      <c r="AE654" s="70">
        <f>+Outflows!AE654+Fees!AE654+'Ongoing Cash Flows'!AE654+'Terminal Value'!AE654</f>
        <v>0</v>
      </c>
      <c r="AF654" s="70">
        <f>+Outflows!AF654+Fees!AF654+'Ongoing Cash Flows'!AF654+'Terminal Value'!AF654</f>
        <v>0</v>
      </c>
      <c r="AG654" s="70">
        <f>+Outflows!AG654+Fees!AG654+'Ongoing Cash Flows'!AG654+'Terminal Value'!AG654</f>
        <v>0</v>
      </c>
      <c r="AH654" s="70">
        <f>+Outflows!AH654+Fees!AH654+'Ongoing Cash Flows'!AH654+'Terminal Value'!AH654</f>
        <v>0</v>
      </c>
      <c r="AI654" s="70">
        <f>+Outflows!AI654+Fees!AI654+'Ongoing Cash Flows'!AI654+'Terminal Value'!AI654</f>
        <v>0</v>
      </c>
      <c r="AJ654" s="70">
        <f>+Outflows!AJ654+Fees!AJ654+'Ongoing Cash Flows'!AJ654+'Terminal Value'!AJ654</f>
        <v>0</v>
      </c>
      <c r="AK654" s="70"/>
      <c r="AL654" s="6"/>
      <c r="AM654" s="71"/>
      <c r="AN654" s="72">
        <f t="shared" si="40"/>
        <v>6.2345907092094421E-2</v>
      </c>
      <c r="AO654" s="70">
        <f t="shared" ca="1" si="41"/>
        <v>1386.1117283392707</v>
      </c>
      <c r="AP654" s="166">
        <f t="shared" ca="1" si="42"/>
        <v>0</v>
      </c>
      <c r="AQ654" s="166">
        <f t="shared" ca="1" si="43"/>
        <v>5218744.4181525391</v>
      </c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1"/>
      <c r="CM654" s="1"/>
      <c r="CN654" s="1"/>
      <c r="CO654" s="1"/>
      <c r="CP654" s="1"/>
    </row>
    <row r="655" spans="1:94" x14ac:dyDescent="0.2">
      <c r="A655" s="6">
        <v>653</v>
      </c>
      <c r="B655" s="70">
        <f>+Outflows!B655+Fees!B655+'Ongoing Cash Flows'!B655+'Terminal Value'!B655</f>
        <v>-88978.898184336198</v>
      </c>
      <c r="C655" s="70">
        <f>+Outflows!C655+Fees!C655+'Ongoing Cash Flows'!C655+'Terminal Value'!C655</f>
        <v>14041.501875490951</v>
      </c>
      <c r="D655" s="70">
        <f>+Outflows!D655+Fees!D655+'Ongoing Cash Flows'!D655+'Terminal Value'!D655</f>
        <v>11916.747854552559</v>
      </c>
      <c r="E655" s="70">
        <f>+Outflows!E655+Fees!E655+'Ongoing Cash Flows'!E655+'Terminal Value'!E655</f>
        <v>9965.7444378429354</v>
      </c>
      <c r="F655" s="70">
        <f>+Outflows!F655+Fees!F655+'Ongoing Cash Flows'!F655+'Terminal Value'!F655</f>
        <v>9439.5799435798708</v>
      </c>
      <c r="G655" s="70">
        <f>+Outflows!G655+Fees!G655+'Ongoing Cash Flows'!G655+'Terminal Value'!G655</f>
        <v>9320.4394374699314</v>
      </c>
      <c r="H655" s="70">
        <f>+Outflows!H655+Fees!H655+'Ongoing Cash Flows'!H655+'Terminal Value'!H655</f>
        <v>8366.7573974196712</v>
      </c>
      <c r="I655" s="70">
        <f>+Outflows!I655+Fees!I655+'Ongoing Cash Flows'!I655+'Terminal Value'!I655</f>
        <v>8222.4511313971343</v>
      </c>
      <c r="J655" s="70">
        <f>+Outflows!J655+Fees!J655+'Ongoing Cash Flows'!J655+'Terminal Value'!J655</f>
        <v>8210.0169288621437</v>
      </c>
      <c r="K655" s="70">
        <f>+Outflows!K655+Fees!K655+'Ongoing Cash Flows'!K655+'Terminal Value'!K655</f>
        <v>8200.6691998125116</v>
      </c>
      <c r="L655" s="70">
        <f>+Outflows!L655+Fees!L655+'Ongoing Cash Flows'!L655+'Terminal Value'!L655</f>
        <v>8202.0889939817353</v>
      </c>
      <c r="M655" s="70">
        <f>+Outflows!M655+Fees!M655+'Ongoing Cash Flows'!M655+'Terminal Value'!M655</f>
        <v>8173.8905655096896</v>
      </c>
      <c r="N655" s="70">
        <f>+Outflows!N655+Fees!N655+'Ongoing Cash Flows'!N655+'Terminal Value'!N655</f>
        <v>8156.4362614498277</v>
      </c>
      <c r="O655" s="70">
        <f>+Outflows!O655+Fees!O655+'Ongoing Cash Flows'!O655+'Terminal Value'!O655</f>
        <v>7830.1202483778261</v>
      </c>
      <c r="P655" s="70">
        <f>+Outflows!P655+Fees!P655+'Ongoing Cash Flows'!P655+'Terminal Value'!P655</f>
        <v>7722.4537759240065</v>
      </c>
      <c r="Q655" s="70">
        <f>+Outflows!Q655+Fees!Q655+'Ongoing Cash Flows'!Q655+'Terminal Value'!Q655</f>
        <v>7693.7052035502302</v>
      </c>
      <c r="R655" s="70">
        <f>+Outflows!R655+Fees!R655+'Ongoing Cash Flows'!R655+'Terminal Value'!R655</f>
        <v>1020.5523706150624</v>
      </c>
      <c r="S655" s="70">
        <f>+Outflows!S655+Fees!S655+'Ongoing Cash Flows'!S655+'Terminal Value'!S655</f>
        <v>0</v>
      </c>
      <c r="T655" s="70">
        <f>+Outflows!T655+Fees!T655+'Ongoing Cash Flows'!T655+'Terminal Value'!T655</f>
        <v>0</v>
      </c>
      <c r="U655" s="70">
        <f>+Outflows!U655+Fees!U655+'Ongoing Cash Flows'!U655+'Terminal Value'!U655</f>
        <v>0</v>
      </c>
      <c r="V655" s="70">
        <f>+Outflows!V655+Fees!V655+'Ongoing Cash Flows'!V655+'Terminal Value'!V655</f>
        <v>0</v>
      </c>
      <c r="W655" s="70">
        <f>+Outflows!W655+Fees!W655+'Ongoing Cash Flows'!W655+'Terminal Value'!W655</f>
        <v>0</v>
      </c>
      <c r="X655" s="70">
        <f>+Outflows!X655+Fees!X655+'Ongoing Cash Flows'!X655+'Terminal Value'!X655</f>
        <v>0</v>
      </c>
      <c r="Y655" s="70">
        <f>+Outflows!Y655+Fees!Y655+'Ongoing Cash Flows'!Y655+'Terminal Value'!Y655</f>
        <v>0</v>
      </c>
      <c r="Z655" s="70">
        <f>+Outflows!Z655+Fees!Z655+'Ongoing Cash Flows'!Z655+'Terminal Value'!Z655</f>
        <v>0</v>
      </c>
      <c r="AA655" s="70">
        <f>+Outflows!AA655+Fees!AA655+'Ongoing Cash Flows'!AA655+'Terminal Value'!AA655</f>
        <v>0</v>
      </c>
      <c r="AB655" s="70">
        <f>+Outflows!AB655+Fees!AB655+'Ongoing Cash Flows'!AB655+'Terminal Value'!AB655</f>
        <v>0</v>
      </c>
      <c r="AC655" s="70">
        <f>+Outflows!AC655+Fees!AC655+'Ongoing Cash Flows'!AC655+'Terminal Value'!AC655</f>
        <v>0</v>
      </c>
      <c r="AD655" s="70">
        <f>+Outflows!AD655+Fees!AD655+'Ongoing Cash Flows'!AD655+'Terminal Value'!AD655</f>
        <v>0</v>
      </c>
      <c r="AE655" s="70">
        <f>+Outflows!AE655+Fees!AE655+'Ongoing Cash Flows'!AE655+'Terminal Value'!AE655</f>
        <v>0</v>
      </c>
      <c r="AF655" s="70">
        <f>+Outflows!AF655+Fees!AF655+'Ongoing Cash Flows'!AF655+'Terminal Value'!AF655</f>
        <v>0</v>
      </c>
      <c r="AG655" s="70">
        <f>+Outflows!AG655+Fees!AG655+'Ongoing Cash Flows'!AG655+'Terminal Value'!AG655</f>
        <v>0</v>
      </c>
      <c r="AH655" s="70">
        <f>+Outflows!AH655+Fees!AH655+'Ongoing Cash Flows'!AH655+'Terminal Value'!AH655</f>
        <v>0</v>
      </c>
      <c r="AI655" s="70">
        <f>+Outflows!AI655+Fees!AI655+'Ongoing Cash Flows'!AI655+'Terminal Value'!AI655</f>
        <v>0</v>
      </c>
      <c r="AJ655" s="70">
        <f>+Outflows!AJ655+Fees!AJ655+'Ongoing Cash Flows'!AJ655+'Terminal Value'!AJ655</f>
        <v>0</v>
      </c>
      <c r="AK655" s="70"/>
      <c r="AL655" s="6"/>
      <c r="AM655" s="71"/>
      <c r="AN655" s="72">
        <f t="shared" si="40"/>
        <v>6.503894031047823E-2</v>
      </c>
      <c r="AO655" s="70">
        <f t="shared" ca="1" si="41"/>
        <v>2689.6420086383409</v>
      </c>
      <c r="AP655" s="166">
        <f t="shared" ca="1" si="42"/>
        <v>0</v>
      </c>
      <c r="AQ655" s="166">
        <f t="shared" ca="1" si="43"/>
        <v>12873653.718259744</v>
      </c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1"/>
      <c r="CM655" s="1"/>
      <c r="CN655" s="1"/>
      <c r="CO655" s="1"/>
      <c r="CP655" s="1"/>
    </row>
    <row r="656" spans="1:94" x14ac:dyDescent="0.2">
      <c r="A656" s="6">
        <v>654</v>
      </c>
      <c r="B656" s="70">
        <f>+Outflows!B656+Fees!B656+'Ongoing Cash Flows'!B656+'Terminal Value'!B656</f>
        <v>-100055.55336549671</v>
      </c>
      <c r="C656" s="70">
        <f>+Outflows!C656+Fees!C656+'Ongoing Cash Flows'!C656+'Terminal Value'!C656</f>
        <v>14251.237445598275</v>
      </c>
      <c r="D656" s="70">
        <f>+Outflows!D656+Fees!D656+'Ongoing Cash Flows'!D656+'Terminal Value'!D656</f>
        <v>12349.541970418275</v>
      </c>
      <c r="E656" s="70">
        <f>+Outflows!E656+Fees!E656+'Ongoing Cash Flows'!E656+'Terminal Value'!E656</f>
        <v>10284.014370864779</v>
      </c>
      <c r="F656" s="70">
        <f>+Outflows!F656+Fees!F656+'Ongoing Cash Flows'!F656+'Terminal Value'!F656</f>
        <v>9733.1147233791089</v>
      </c>
      <c r="G656" s="70">
        <f>+Outflows!G656+Fees!G656+'Ongoing Cash Flows'!G656+'Terminal Value'!G656</f>
        <v>9549.047537726201</v>
      </c>
      <c r="H656" s="70">
        <f>+Outflows!H656+Fees!H656+'Ongoing Cash Flows'!H656+'Terminal Value'!H656</f>
        <v>8635.0587976149855</v>
      </c>
      <c r="I656" s="70">
        <f>+Outflows!I656+Fees!I656+'Ongoing Cash Flows'!I656+'Terminal Value'!I656</f>
        <v>8476.5407399288124</v>
      </c>
      <c r="J656" s="70">
        <f>+Outflows!J656+Fees!J656+'Ongoing Cash Flows'!J656+'Terminal Value'!J656</f>
        <v>8464.1065373938218</v>
      </c>
      <c r="K656" s="70">
        <f>+Outflows!K656+Fees!K656+'Ongoing Cash Flows'!K656+'Terminal Value'!K656</f>
        <v>8455.189468697632</v>
      </c>
      <c r="L656" s="70">
        <f>+Outflows!L656+Fees!L656+'Ongoing Cash Flows'!L656+'Terminal Value'!L656</f>
        <v>8456.1786025134115</v>
      </c>
      <c r="M656" s="70">
        <f>+Outflows!M656+Fees!M656+'Ongoing Cash Flows'!M656+'Terminal Value'!M656</f>
        <v>8428.4108343948101</v>
      </c>
      <c r="N656" s="70">
        <f>+Outflows!N656+Fees!N656+'Ongoing Cash Flows'!N656+'Terminal Value'!N656</f>
        <v>8410.5258699815058</v>
      </c>
      <c r="O656" s="70">
        <f>+Outflows!O656+Fees!O656+'Ongoing Cash Flows'!O656+'Terminal Value'!O656</f>
        <v>8084.6405172629466</v>
      </c>
      <c r="P656" s="70">
        <f>+Outflows!P656+Fees!P656+'Ongoing Cash Flows'!P656+'Terminal Value'!P656</f>
        <v>7976.5433844556837</v>
      </c>
      <c r="Q656" s="70">
        <f>+Outflows!Q656+Fees!Q656+'Ongoing Cash Flows'!Q656+'Terminal Value'!Q656</f>
        <v>7948.2254724353506</v>
      </c>
      <c r="R656" s="70">
        <f>+Outflows!R656+Fees!R656+'Ongoing Cash Flows'!R656+'Terminal Value'!R656</f>
        <v>1147.5971748809011</v>
      </c>
      <c r="S656" s="70">
        <f>+Outflows!S656+Fees!S656+'Ongoing Cash Flows'!S656+'Terminal Value'!S656</f>
        <v>0</v>
      </c>
      <c r="T656" s="70">
        <f>+Outflows!T656+Fees!T656+'Ongoing Cash Flows'!T656+'Terminal Value'!T656</f>
        <v>0</v>
      </c>
      <c r="U656" s="70">
        <f>+Outflows!U656+Fees!U656+'Ongoing Cash Flows'!U656+'Terminal Value'!U656</f>
        <v>0</v>
      </c>
      <c r="V656" s="70">
        <f>+Outflows!V656+Fees!V656+'Ongoing Cash Flows'!V656+'Terminal Value'!V656</f>
        <v>0</v>
      </c>
      <c r="W656" s="70">
        <f>+Outflows!W656+Fees!W656+'Ongoing Cash Flows'!W656+'Terminal Value'!W656</f>
        <v>0</v>
      </c>
      <c r="X656" s="70">
        <f>+Outflows!X656+Fees!X656+'Ongoing Cash Flows'!X656+'Terminal Value'!X656</f>
        <v>0</v>
      </c>
      <c r="Y656" s="70">
        <f>+Outflows!Y656+Fees!Y656+'Ongoing Cash Flows'!Y656+'Terminal Value'!Y656</f>
        <v>0</v>
      </c>
      <c r="Z656" s="70">
        <f>+Outflows!Z656+Fees!Z656+'Ongoing Cash Flows'!Z656+'Terminal Value'!Z656</f>
        <v>0</v>
      </c>
      <c r="AA656" s="70">
        <f>+Outflows!AA656+Fees!AA656+'Ongoing Cash Flows'!AA656+'Terminal Value'!AA656</f>
        <v>0</v>
      </c>
      <c r="AB656" s="70">
        <f>+Outflows!AB656+Fees!AB656+'Ongoing Cash Flows'!AB656+'Terminal Value'!AB656</f>
        <v>0</v>
      </c>
      <c r="AC656" s="70">
        <f>+Outflows!AC656+Fees!AC656+'Ongoing Cash Flows'!AC656+'Terminal Value'!AC656</f>
        <v>0</v>
      </c>
      <c r="AD656" s="70">
        <f>+Outflows!AD656+Fees!AD656+'Ongoing Cash Flows'!AD656+'Terminal Value'!AD656</f>
        <v>0</v>
      </c>
      <c r="AE656" s="70">
        <f>+Outflows!AE656+Fees!AE656+'Ongoing Cash Flows'!AE656+'Terminal Value'!AE656</f>
        <v>0</v>
      </c>
      <c r="AF656" s="70">
        <f>+Outflows!AF656+Fees!AF656+'Ongoing Cash Flows'!AF656+'Terminal Value'!AF656</f>
        <v>0</v>
      </c>
      <c r="AG656" s="70">
        <f>+Outflows!AG656+Fees!AG656+'Ongoing Cash Flows'!AG656+'Terminal Value'!AG656</f>
        <v>0</v>
      </c>
      <c r="AH656" s="70">
        <f>+Outflows!AH656+Fees!AH656+'Ongoing Cash Flows'!AH656+'Terminal Value'!AH656</f>
        <v>0</v>
      </c>
      <c r="AI656" s="70">
        <f>+Outflows!AI656+Fees!AI656+'Ongoing Cash Flows'!AI656+'Terminal Value'!AI656</f>
        <v>0</v>
      </c>
      <c r="AJ656" s="70">
        <f>+Outflows!AJ656+Fees!AJ656+'Ongoing Cash Flows'!AJ656+'Terminal Value'!AJ656</f>
        <v>0</v>
      </c>
      <c r="AK656" s="70"/>
      <c r="AL656" s="6"/>
      <c r="AM656" s="71"/>
      <c r="AN656" s="72">
        <f t="shared" si="40"/>
        <v>5.0296679139137268E-2</v>
      </c>
      <c r="AO656" s="70">
        <f t="shared" ca="1" si="41"/>
        <v>-5111.8511233118497</v>
      </c>
      <c r="AP656" s="166">
        <f t="shared" ca="1" si="42"/>
        <v>17753630.393818449</v>
      </c>
      <c r="AQ656" s="166">
        <f t="shared" ca="1" si="43"/>
        <v>0</v>
      </c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1"/>
      <c r="CM656" s="1"/>
      <c r="CN656" s="1"/>
      <c r="CO656" s="1"/>
      <c r="CP656" s="1"/>
    </row>
    <row r="657" spans="1:94" x14ac:dyDescent="0.2">
      <c r="A657" s="6">
        <v>655</v>
      </c>
      <c r="B657" s="70">
        <f>+Outflows!B657+Fees!B657+'Ongoing Cash Flows'!B657+'Terminal Value'!B657</f>
        <v>-101552.17947422162</v>
      </c>
      <c r="C657" s="70">
        <f>+Outflows!C657+Fees!C657+'Ongoing Cash Flows'!C657+'Terminal Value'!C657</f>
        <v>14284.886409764144</v>
      </c>
      <c r="D657" s="70">
        <f>+Outflows!D657+Fees!D657+'Ongoing Cash Flows'!D657+'Terminal Value'!D657</f>
        <v>12427.976688900573</v>
      </c>
      <c r="E657" s="70">
        <f>+Outflows!E657+Fees!E657+'Ongoing Cash Flows'!E657+'Terminal Value'!E657</f>
        <v>10293.405445435266</v>
      </c>
      <c r="F657" s="70">
        <f>+Outflows!F657+Fees!F657+'Ongoing Cash Flows'!F657+'Terminal Value'!F657</f>
        <v>9867.5360554483523</v>
      </c>
      <c r="G657" s="70">
        <f>+Outflows!G657+Fees!G657+'Ongoing Cash Flows'!G657+'Terminal Value'!G657</f>
        <v>9580.0551139642339</v>
      </c>
      <c r="H657" s="70">
        <f>+Outflows!H657+Fees!H657+'Ongoing Cash Flows'!H657+'Terminal Value'!H657</f>
        <v>8671.3104344107851</v>
      </c>
      <c r="I657" s="70">
        <f>+Outflows!I657+Fees!I657+'Ongoing Cash Flows'!I657+'Terminal Value'!I657</f>
        <v>8510.8721455620725</v>
      </c>
      <c r="J657" s="70">
        <f>+Outflows!J657+Fees!J657+'Ongoing Cash Flows'!J657+'Terminal Value'!J657</f>
        <v>8498.4379430270837</v>
      </c>
      <c r="K657" s="70">
        <f>+Outflows!K657+Fees!K657+'Ongoing Cash Flows'!K657+'Terminal Value'!K657</f>
        <v>8489.5790631540021</v>
      </c>
      <c r="L657" s="70">
        <f>+Outflows!L657+Fees!L657+'Ongoing Cash Flows'!L657+'Terminal Value'!L657</f>
        <v>8490.5100081466735</v>
      </c>
      <c r="M657" s="70">
        <f>+Outflows!M657+Fees!M657+'Ongoing Cash Flows'!M657+'Terminal Value'!M657</f>
        <v>8462.8004288511802</v>
      </c>
      <c r="N657" s="70">
        <f>+Outflows!N657+Fees!N657+'Ongoing Cash Flows'!N657+'Terminal Value'!N657</f>
        <v>8444.857275614766</v>
      </c>
      <c r="O657" s="70">
        <f>+Outflows!O657+Fees!O657+'Ongoing Cash Flows'!O657+'Terminal Value'!O657</f>
        <v>8119.0301117193158</v>
      </c>
      <c r="P657" s="70">
        <f>+Outflows!P657+Fees!P657+'Ongoing Cash Flows'!P657+'Terminal Value'!P657</f>
        <v>8010.8747900889457</v>
      </c>
      <c r="Q657" s="70">
        <f>+Outflows!Q657+Fees!Q657+'Ongoing Cash Flows'!Q657+'Terminal Value'!Q657</f>
        <v>7982.6150668917198</v>
      </c>
      <c r="R657" s="70">
        <f>+Outflows!R657+Fees!R657+'Ongoing Cash Flows'!R657+'Terminal Value'!R657</f>
        <v>1164.7628776975321</v>
      </c>
      <c r="S657" s="70">
        <f>+Outflows!S657+Fees!S657+'Ongoing Cash Flows'!S657+'Terminal Value'!S657</f>
        <v>0</v>
      </c>
      <c r="T657" s="70">
        <f>+Outflows!T657+Fees!T657+'Ongoing Cash Flows'!T657+'Terminal Value'!T657</f>
        <v>0</v>
      </c>
      <c r="U657" s="70">
        <f>+Outflows!U657+Fees!U657+'Ongoing Cash Flows'!U657+'Terminal Value'!U657</f>
        <v>0</v>
      </c>
      <c r="V657" s="70">
        <f>+Outflows!V657+Fees!V657+'Ongoing Cash Flows'!V657+'Terminal Value'!V657</f>
        <v>0</v>
      </c>
      <c r="W657" s="70">
        <f>+Outflows!W657+Fees!W657+'Ongoing Cash Flows'!W657+'Terminal Value'!W657</f>
        <v>0</v>
      </c>
      <c r="X657" s="70">
        <f>+Outflows!X657+Fees!X657+'Ongoing Cash Flows'!X657+'Terminal Value'!X657</f>
        <v>0</v>
      </c>
      <c r="Y657" s="70">
        <f>+Outflows!Y657+Fees!Y657+'Ongoing Cash Flows'!Y657+'Terminal Value'!Y657</f>
        <v>0</v>
      </c>
      <c r="Z657" s="70">
        <f>+Outflows!Z657+Fees!Z657+'Ongoing Cash Flows'!Z657+'Terminal Value'!Z657</f>
        <v>0</v>
      </c>
      <c r="AA657" s="70">
        <f>+Outflows!AA657+Fees!AA657+'Ongoing Cash Flows'!AA657+'Terminal Value'!AA657</f>
        <v>0</v>
      </c>
      <c r="AB657" s="70">
        <f>+Outflows!AB657+Fees!AB657+'Ongoing Cash Flows'!AB657+'Terminal Value'!AB657</f>
        <v>0</v>
      </c>
      <c r="AC657" s="70">
        <f>+Outflows!AC657+Fees!AC657+'Ongoing Cash Flows'!AC657+'Terminal Value'!AC657</f>
        <v>0</v>
      </c>
      <c r="AD657" s="70">
        <f>+Outflows!AD657+Fees!AD657+'Ongoing Cash Flows'!AD657+'Terminal Value'!AD657</f>
        <v>0</v>
      </c>
      <c r="AE657" s="70">
        <f>+Outflows!AE657+Fees!AE657+'Ongoing Cash Flows'!AE657+'Terminal Value'!AE657</f>
        <v>0</v>
      </c>
      <c r="AF657" s="70">
        <f>+Outflows!AF657+Fees!AF657+'Ongoing Cash Flows'!AF657+'Terminal Value'!AF657</f>
        <v>0</v>
      </c>
      <c r="AG657" s="70">
        <f>+Outflows!AG657+Fees!AG657+'Ongoing Cash Flows'!AG657+'Terminal Value'!AG657</f>
        <v>0</v>
      </c>
      <c r="AH657" s="70">
        <f>+Outflows!AH657+Fees!AH657+'Ongoing Cash Flows'!AH657+'Terminal Value'!AH657</f>
        <v>0</v>
      </c>
      <c r="AI657" s="70">
        <f>+Outflows!AI657+Fees!AI657+'Ongoing Cash Flows'!AI657+'Terminal Value'!AI657</f>
        <v>0</v>
      </c>
      <c r="AJ657" s="70">
        <f>+Outflows!AJ657+Fees!AJ657+'Ongoing Cash Flows'!AJ657+'Terminal Value'!AJ657</f>
        <v>0</v>
      </c>
      <c r="AK657" s="70"/>
      <c r="AL657" s="6"/>
      <c r="AM657" s="71"/>
      <c r="AN657" s="72">
        <f t="shared" si="40"/>
        <v>4.8637989163398745E-2</v>
      </c>
      <c r="AO657" s="70">
        <f t="shared" ca="1" si="41"/>
        <v>-6100.6898085287694</v>
      </c>
      <c r="AP657" s="166">
        <f t="shared" ca="1" si="42"/>
        <v>27064387.238072351</v>
      </c>
      <c r="AQ657" s="166">
        <f t="shared" ca="1" si="43"/>
        <v>0</v>
      </c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1"/>
      <c r="CM657" s="1"/>
      <c r="CN657" s="1"/>
      <c r="CO657" s="1"/>
      <c r="CP657" s="1"/>
    </row>
    <row r="658" spans="1:94" x14ac:dyDescent="0.2">
      <c r="A658" s="6">
        <v>656</v>
      </c>
      <c r="B658" s="70">
        <f>+Outflows!B658+Fees!B658+'Ongoing Cash Flows'!B658+'Terminal Value'!B658</f>
        <v>-94148.687213383935</v>
      </c>
      <c r="C658" s="70">
        <f>+Outflows!C658+Fees!C658+'Ongoing Cash Flows'!C658+'Terminal Value'!C658</f>
        <v>14170.577848611923</v>
      </c>
      <c r="D658" s="70">
        <f>+Outflows!D658+Fees!D658+'Ongoing Cash Flows'!D658+'Terminal Value'!D658</f>
        <v>12094.066420872638</v>
      </c>
      <c r="E658" s="70">
        <f>+Outflows!E658+Fees!E658+'Ongoing Cash Flows'!E658+'Terminal Value'!E658</f>
        <v>10162.242939178363</v>
      </c>
      <c r="F658" s="70">
        <f>+Outflows!F658+Fees!F658+'Ongoing Cash Flows'!F658+'Terminal Value'!F658</f>
        <v>9677.3771402312304</v>
      </c>
      <c r="G658" s="70">
        <f>+Outflows!G658+Fees!G658+'Ongoing Cash Flows'!G658+'Terminal Value'!G658</f>
        <v>9253.8959347758864</v>
      </c>
      <c r="H658" s="70">
        <f>+Outflows!H658+Fees!H658+'Ongoing Cash Flows'!H658+'Terminal Value'!H658</f>
        <v>8491.9812680306331</v>
      </c>
      <c r="I658" s="70">
        <f>+Outflows!I658+Fees!I658+'Ongoing Cash Flows'!I658+'Terminal Value'!I658</f>
        <v>8341.0419558922658</v>
      </c>
      <c r="J658" s="70">
        <f>+Outflows!J658+Fees!J658+'Ongoing Cash Flows'!J658+'Terminal Value'!J658</f>
        <v>8328.6077533572752</v>
      </c>
      <c r="K658" s="70">
        <f>+Outflows!K658+Fees!K658+'Ongoing Cash Flows'!K658+'Terminal Value'!K658</f>
        <v>8319.4610257050936</v>
      </c>
      <c r="L658" s="70">
        <f>+Outflows!L658+Fees!L658+'Ongoing Cash Flows'!L658+'Terminal Value'!L658</f>
        <v>8320.6798184768668</v>
      </c>
      <c r="M658" s="70">
        <f>+Outflows!M658+Fees!M658+'Ongoing Cash Flows'!M658+'Terminal Value'!M658</f>
        <v>8292.6823914022716</v>
      </c>
      <c r="N658" s="70">
        <f>+Outflows!N658+Fees!N658+'Ongoing Cash Flows'!N658+'Terminal Value'!N658</f>
        <v>8275.0270859449593</v>
      </c>
      <c r="O658" s="70">
        <f>+Outflows!O658+Fees!O658+'Ongoing Cash Flows'!O658+'Terminal Value'!O658</f>
        <v>7948.9120742704072</v>
      </c>
      <c r="P658" s="70">
        <f>+Outflows!P658+Fees!P658+'Ongoing Cash Flows'!P658+'Terminal Value'!P658</f>
        <v>7841.0446004191381</v>
      </c>
      <c r="Q658" s="70">
        <f>+Outflows!Q658+Fees!Q658+'Ongoing Cash Flows'!Q658+'Terminal Value'!Q658</f>
        <v>7812.4970294428113</v>
      </c>
      <c r="R658" s="70">
        <f>+Outflows!R658+Fees!R658+'Ongoing Cash Flows'!R658+'Terminal Value'!R658</f>
        <v>1079.8477828626283</v>
      </c>
      <c r="S658" s="70">
        <f>+Outflows!S658+Fees!S658+'Ongoing Cash Flows'!S658+'Terminal Value'!S658</f>
        <v>0</v>
      </c>
      <c r="T658" s="70">
        <f>+Outflows!T658+Fees!T658+'Ongoing Cash Flows'!T658+'Terminal Value'!T658</f>
        <v>0</v>
      </c>
      <c r="U658" s="70">
        <f>+Outflows!U658+Fees!U658+'Ongoing Cash Flows'!U658+'Terminal Value'!U658</f>
        <v>0</v>
      </c>
      <c r="V658" s="70">
        <f>+Outflows!V658+Fees!V658+'Ongoing Cash Flows'!V658+'Terminal Value'!V658</f>
        <v>0</v>
      </c>
      <c r="W658" s="70">
        <f>+Outflows!W658+Fees!W658+'Ongoing Cash Flows'!W658+'Terminal Value'!W658</f>
        <v>0</v>
      </c>
      <c r="X658" s="70">
        <f>+Outflows!X658+Fees!X658+'Ongoing Cash Flows'!X658+'Terminal Value'!X658</f>
        <v>0</v>
      </c>
      <c r="Y658" s="70">
        <f>+Outflows!Y658+Fees!Y658+'Ongoing Cash Flows'!Y658+'Terminal Value'!Y658</f>
        <v>0</v>
      </c>
      <c r="Z658" s="70">
        <f>+Outflows!Z658+Fees!Z658+'Ongoing Cash Flows'!Z658+'Terminal Value'!Z658</f>
        <v>0</v>
      </c>
      <c r="AA658" s="70">
        <f>+Outflows!AA658+Fees!AA658+'Ongoing Cash Flows'!AA658+'Terminal Value'!AA658</f>
        <v>0</v>
      </c>
      <c r="AB658" s="70">
        <f>+Outflows!AB658+Fees!AB658+'Ongoing Cash Flows'!AB658+'Terminal Value'!AB658</f>
        <v>0</v>
      </c>
      <c r="AC658" s="70">
        <f>+Outflows!AC658+Fees!AC658+'Ongoing Cash Flows'!AC658+'Terminal Value'!AC658</f>
        <v>0</v>
      </c>
      <c r="AD658" s="70">
        <f>+Outflows!AD658+Fees!AD658+'Ongoing Cash Flows'!AD658+'Terminal Value'!AD658</f>
        <v>0</v>
      </c>
      <c r="AE658" s="70">
        <f>+Outflows!AE658+Fees!AE658+'Ongoing Cash Flows'!AE658+'Terminal Value'!AE658</f>
        <v>0</v>
      </c>
      <c r="AF658" s="70">
        <f>+Outflows!AF658+Fees!AF658+'Ongoing Cash Flows'!AF658+'Terminal Value'!AF658</f>
        <v>0</v>
      </c>
      <c r="AG658" s="70">
        <f>+Outflows!AG658+Fees!AG658+'Ongoing Cash Flows'!AG658+'Terminal Value'!AG658</f>
        <v>0</v>
      </c>
      <c r="AH658" s="70">
        <f>+Outflows!AH658+Fees!AH658+'Ongoing Cash Flows'!AH658+'Terminal Value'!AH658</f>
        <v>0</v>
      </c>
      <c r="AI658" s="70">
        <f>+Outflows!AI658+Fees!AI658+'Ongoing Cash Flows'!AI658+'Terminal Value'!AI658</f>
        <v>0</v>
      </c>
      <c r="AJ658" s="70">
        <f>+Outflows!AJ658+Fees!AJ658+'Ongoing Cash Flows'!AJ658+'Terminal Value'!AJ658</f>
        <v>0</v>
      </c>
      <c r="AK658" s="70"/>
      <c r="AL658" s="6"/>
      <c r="AM658" s="71"/>
      <c r="AN658" s="72">
        <f t="shared" si="40"/>
        <v>5.7774367928504961E-2</v>
      </c>
      <c r="AO658" s="70">
        <f t="shared" ca="1" si="41"/>
        <v>-953.14865300342251</v>
      </c>
      <c r="AP658" s="166">
        <f t="shared" ca="1" si="42"/>
        <v>3003.3954138661697</v>
      </c>
      <c r="AQ658" s="166">
        <f t="shared" ca="1" si="43"/>
        <v>0</v>
      </c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1"/>
      <c r="CM658" s="1"/>
      <c r="CN658" s="1"/>
      <c r="CO658" s="1"/>
      <c r="CP658" s="1"/>
    </row>
    <row r="659" spans="1:94" x14ac:dyDescent="0.2">
      <c r="A659" s="6">
        <v>657</v>
      </c>
      <c r="B659" s="70">
        <f>+Outflows!B659+Fees!B659+'Ongoing Cash Flows'!B659+'Terminal Value'!B659</f>
        <v>-94232.506966950605</v>
      </c>
      <c r="C659" s="70">
        <f>+Outflows!C659+Fees!C659+'Ongoing Cash Flows'!C659+'Terminal Value'!C659</f>
        <v>14101.194462534026</v>
      </c>
      <c r="D659" s="70">
        <f>+Outflows!D659+Fees!D659+'Ongoing Cash Flows'!D659+'Terminal Value'!D659</f>
        <v>12104.566014385247</v>
      </c>
      <c r="E659" s="70">
        <f>+Outflows!E659+Fees!E659+'Ongoing Cash Flows'!E659+'Terminal Value'!E659</f>
        <v>10055.01435533165</v>
      </c>
      <c r="F659" s="70">
        <f>+Outflows!F659+Fees!F659+'Ongoing Cash Flows'!F659+'Terminal Value'!F659</f>
        <v>9679.0631529389902</v>
      </c>
      <c r="G659" s="70">
        <f>+Outflows!G659+Fees!G659+'Ongoing Cash Flows'!G659+'Terminal Value'!G659</f>
        <v>9467.8969550580332</v>
      </c>
      <c r="H659" s="70">
        <f>+Outflows!H659+Fees!H659+'Ongoing Cash Flows'!H659+'Terminal Value'!H659</f>
        <v>8494.0115702182666</v>
      </c>
      <c r="I659" s="70">
        <f>+Outflows!I659+Fees!I659+'Ongoing Cash Flows'!I659+'Terminal Value'!I659</f>
        <v>8342.9647139832814</v>
      </c>
      <c r="J659" s="70">
        <f>+Outflows!J659+Fees!J659+'Ongoing Cash Flows'!J659+'Terminal Value'!J659</f>
        <v>8330.5305114482926</v>
      </c>
      <c r="K659" s="70">
        <f>+Outflows!K659+Fees!K659+'Ongoing Cash Flows'!K659+'Terminal Value'!K659</f>
        <v>8321.3870427081274</v>
      </c>
      <c r="L659" s="70">
        <f>+Outflows!L659+Fees!L659+'Ongoing Cash Flows'!L659+'Terminal Value'!L659</f>
        <v>8322.6025765678824</v>
      </c>
      <c r="M659" s="70">
        <f>+Outflows!M659+Fees!M659+'Ongoing Cash Flows'!M659+'Terminal Value'!M659</f>
        <v>8294.6084084053055</v>
      </c>
      <c r="N659" s="70">
        <f>+Outflows!N659+Fees!N659+'Ongoing Cash Flows'!N659+'Terminal Value'!N659</f>
        <v>8276.9498440359748</v>
      </c>
      <c r="O659" s="70">
        <f>+Outflows!O659+Fees!O659+'Ongoing Cash Flows'!O659+'Terminal Value'!O659</f>
        <v>7950.8380912734428</v>
      </c>
      <c r="P659" s="70">
        <f>+Outflows!P659+Fees!P659+'Ongoing Cash Flows'!P659+'Terminal Value'!P659</f>
        <v>7842.9673585101546</v>
      </c>
      <c r="Q659" s="70">
        <f>+Outflows!Q659+Fees!Q659+'Ongoing Cash Flows'!Q659+'Terminal Value'!Q659</f>
        <v>7814.4230464458469</v>
      </c>
      <c r="R659" s="70">
        <f>+Outflows!R659+Fees!R659+'Ongoing Cash Flows'!R659+'Terminal Value'!R659</f>
        <v>1080.8091619081365</v>
      </c>
      <c r="S659" s="70">
        <f>+Outflows!S659+Fees!S659+'Ongoing Cash Flows'!S659+'Terminal Value'!S659</f>
        <v>0</v>
      </c>
      <c r="T659" s="70">
        <f>+Outflows!T659+Fees!T659+'Ongoing Cash Flows'!T659+'Terminal Value'!T659</f>
        <v>0</v>
      </c>
      <c r="U659" s="70">
        <f>+Outflows!U659+Fees!U659+'Ongoing Cash Flows'!U659+'Terminal Value'!U659</f>
        <v>0</v>
      </c>
      <c r="V659" s="70">
        <f>+Outflows!V659+Fees!V659+'Ongoing Cash Flows'!V659+'Terminal Value'!V659</f>
        <v>0</v>
      </c>
      <c r="W659" s="70">
        <f>+Outflows!W659+Fees!W659+'Ongoing Cash Flows'!W659+'Terminal Value'!W659</f>
        <v>0</v>
      </c>
      <c r="X659" s="70">
        <f>+Outflows!X659+Fees!X659+'Ongoing Cash Flows'!X659+'Terminal Value'!X659</f>
        <v>0</v>
      </c>
      <c r="Y659" s="70">
        <f>+Outflows!Y659+Fees!Y659+'Ongoing Cash Flows'!Y659+'Terminal Value'!Y659</f>
        <v>0</v>
      </c>
      <c r="Z659" s="70">
        <f>+Outflows!Z659+Fees!Z659+'Ongoing Cash Flows'!Z659+'Terminal Value'!Z659</f>
        <v>0</v>
      </c>
      <c r="AA659" s="70">
        <f>+Outflows!AA659+Fees!AA659+'Ongoing Cash Flows'!AA659+'Terminal Value'!AA659</f>
        <v>0</v>
      </c>
      <c r="AB659" s="70">
        <f>+Outflows!AB659+Fees!AB659+'Ongoing Cash Flows'!AB659+'Terminal Value'!AB659</f>
        <v>0</v>
      </c>
      <c r="AC659" s="70">
        <f>+Outflows!AC659+Fees!AC659+'Ongoing Cash Flows'!AC659+'Terminal Value'!AC659</f>
        <v>0</v>
      </c>
      <c r="AD659" s="70">
        <f>+Outflows!AD659+Fees!AD659+'Ongoing Cash Flows'!AD659+'Terminal Value'!AD659</f>
        <v>0</v>
      </c>
      <c r="AE659" s="70">
        <f>+Outflows!AE659+Fees!AE659+'Ongoing Cash Flows'!AE659+'Terminal Value'!AE659</f>
        <v>0</v>
      </c>
      <c r="AF659" s="70">
        <f>+Outflows!AF659+Fees!AF659+'Ongoing Cash Flows'!AF659+'Terminal Value'!AF659</f>
        <v>0</v>
      </c>
      <c r="AG659" s="70">
        <f>+Outflows!AG659+Fees!AG659+'Ongoing Cash Flows'!AG659+'Terminal Value'!AG659</f>
        <v>0</v>
      </c>
      <c r="AH659" s="70">
        <f>+Outflows!AH659+Fees!AH659+'Ongoing Cash Flows'!AH659+'Terminal Value'!AH659</f>
        <v>0</v>
      </c>
      <c r="AI659" s="70">
        <f>+Outflows!AI659+Fees!AI659+'Ongoing Cash Flows'!AI659+'Terminal Value'!AI659</f>
        <v>0</v>
      </c>
      <c r="AJ659" s="70">
        <f>+Outflows!AJ659+Fees!AJ659+'Ongoing Cash Flows'!AJ659+'Terminal Value'!AJ659</f>
        <v>0</v>
      </c>
      <c r="AK659" s="70"/>
      <c r="AL659" s="6"/>
      <c r="AM659" s="71"/>
      <c r="AN659" s="72">
        <f t="shared" si="40"/>
        <v>5.7674184441566467E-2</v>
      </c>
      <c r="AO659" s="70">
        <f t="shared" ca="1" si="41"/>
        <v>-1007.0423252837031</v>
      </c>
      <c r="AP659" s="166">
        <f t="shared" ca="1" si="42"/>
        <v>11815.01933303554</v>
      </c>
      <c r="AQ659" s="166">
        <f t="shared" ca="1" si="43"/>
        <v>0</v>
      </c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1"/>
      <c r="CM659" s="1"/>
      <c r="CN659" s="1"/>
      <c r="CO659" s="1"/>
      <c r="CP659" s="1"/>
    </row>
    <row r="660" spans="1:94" x14ac:dyDescent="0.2">
      <c r="A660" s="6">
        <v>658</v>
      </c>
      <c r="B660" s="70">
        <f>+Outflows!B660+Fees!B660+'Ongoing Cash Flows'!B660+'Terminal Value'!B660</f>
        <v>-99270.314075187925</v>
      </c>
      <c r="C660" s="70">
        <f>+Outflows!C660+Fees!C660+'Ongoing Cash Flows'!C660+'Terminal Value'!C660</f>
        <v>14305.972396309589</v>
      </c>
      <c r="D660" s="70">
        <f>+Outflows!D660+Fees!D660+'Ongoing Cash Flows'!D660+'Terminal Value'!D660</f>
        <v>12331.063017052711</v>
      </c>
      <c r="E660" s="70">
        <f>+Outflows!E660+Fees!E660+'Ongoing Cash Flows'!E660+'Terminal Value'!E660</f>
        <v>10281.18187118135</v>
      </c>
      <c r="F660" s="70">
        <f>+Outflows!F660+Fees!F660+'Ongoing Cash Flows'!F660+'Terminal Value'!F660</f>
        <v>9806.6389519876102</v>
      </c>
      <c r="G660" s="70">
        <f>+Outflows!G660+Fees!G660+'Ongoing Cash Flows'!G660+'Terminal Value'!G660</f>
        <v>9611.1846935886279</v>
      </c>
      <c r="H660" s="70">
        <f>+Outflows!H660+Fees!H660+'Ongoing Cash Flows'!H660+'Terminal Value'!H660</f>
        <v>8616.0385430676961</v>
      </c>
      <c r="I660" s="70">
        <f>+Outflows!I660+Fees!I660+'Ongoing Cash Flows'!I660+'Terminal Value'!I660</f>
        <v>8458.527978800561</v>
      </c>
      <c r="J660" s="70">
        <f>+Outflows!J660+Fees!J660+'Ongoing Cash Flows'!J660+'Terminal Value'!J660</f>
        <v>8446.0937762655703</v>
      </c>
      <c r="K660" s="70">
        <f>+Outflows!K660+Fees!K660+'Ongoing Cash Flows'!K660+'Terminal Value'!K660</f>
        <v>8437.1461774657746</v>
      </c>
      <c r="L660" s="70">
        <f>+Outflows!L660+Fees!L660+'Ongoing Cash Flows'!L660+'Terminal Value'!L660</f>
        <v>8438.1658413851601</v>
      </c>
      <c r="M660" s="70">
        <f>+Outflows!M660+Fees!M660+'Ongoing Cash Flows'!M660+'Terminal Value'!M660</f>
        <v>8410.3675431629508</v>
      </c>
      <c r="N660" s="70">
        <f>+Outflows!N660+Fees!N660+'Ongoing Cash Flows'!N660+'Terminal Value'!N660</f>
        <v>8392.5131088532526</v>
      </c>
      <c r="O660" s="70">
        <f>+Outflows!O660+Fees!O660+'Ongoing Cash Flows'!O660+'Terminal Value'!O660</f>
        <v>8066.5972260310882</v>
      </c>
      <c r="P660" s="70">
        <f>+Outflows!P660+Fees!P660+'Ongoing Cash Flows'!P660+'Terminal Value'!P660</f>
        <v>7958.5306233274314</v>
      </c>
      <c r="Q660" s="70">
        <f>+Outflows!Q660+Fees!Q660+'Ongoing Cash Flows'!Q660+'Terminal Value'!Q660</f>
        <v>7930.1821812034923</v>
      </c>
      <c r="R660" s="70">
        <f>+Outflows!R660+Fees!R660+'Ongoing Cash Flows'!R660+'Terminal Value'!R660</f>
        <v>1138.5907943167751</v>
      </c>
      <c r="S660" s="70">
        <f>+Outflows!S660+Fees!S660+'Ongoing Cash Flows'!S660+'Terminal Value'!S660</f>
        <v>0</v>
      </c>
      <c r="T660" s="70">
        <f>+Outflows!T660+Fees!T660+'Ongoing Cash Flows'!T660+'Terminal Value'!T660</f>
        <v>0</v>
      </c>
      <c r="U660" s="70">
        <f>+Outflows!U660+Fees!U660+'Ongoing Cash Flows'!U660+'Terminal Value'!U660</f>
        <v>0</v>
      </c>
      <c r="V660" s="70">
        <f>+Outflows!V660+Fees!V660+'Ongoing Cash Flows'!V660+'Terminal Value'!V660</f>
        <v>0</v>
      </c>
      <c r="W660" s="70">
        <f>+Outflows!W660+Fees!W660+'Ongoing Cash Flows'!W660+'Terminal Value'!W660</f>
        <v>0</v>
      </c>
      <c r="X660" s="70">
        <f>+Outflows!X660+Fees!X660+'Ongoing Cash Flows'!X660+'Terminal Value'!X660</f>
        <v>0</v>
      </c>
      <c r="Y660" s="70">
        <f>+Outflows!Y660+Fees!Y660+'Ongoing Cash Flows'!Y660+'Terminal Value'!Y660</f>
        <v>0</v>
      </c>
      <c r="Z660" s="70">
        <f>+Outflows!Z660+Fees!Z660+'Ongoing Cash Flows'!Z660+'Terminal Value'!Z660</f>
        <v>0</v>
      </c>
      <c r="AA660" s="70">
        <f>+Outflows!AA660+Fees!AA660+'Ongoing Cash Flows'!AA660+'Terminal Value'!AA660</f>
        <v>0</v>
      </c>
      <c r="AB660" s="70">
        <f>+Outflows!AB660+Fees!AB660+'Ongoing Cash Flows'!AB660+'Terminal Value'!AB660</f>
        <v>0</v>
      </c>
      <c r="AC660" s="70">
        <f>+Outflows!AC660+Fees!AC660+'Ongoing Cash Flows'!AC660+'Terminal Value'!AC660</f>
        <v>0</v>
      </c>
      <c r="AD660" s="70">
        <f>+Outflows!AD660+Fees!AD660+'Ongoing Cash Flows'!AD660+'Terminal Value'!AD660</f>
        <v>0</v>
      </c>
      <c r="AE660" s="70">
        <f>+Outflows!AE660+Fees!AE660+'Ongoing Cash Flows'!AE660+'Terminal Value'!AE660</f>
        <v>0</v>
      </c>
      <c r="AF660" s="70">
        <f>+Outflows!AF660+Fees!AF660+'Ongoing Cash Flows'!AF660+'Terminal Value'!AF660</f>
        <v>0</v>
      </c>
      <c r="AG660" s="70">
        <f>+Outflows!AG660+Fees!AG660+'Ongoing Cash Flows'!AG660+'Terminal Value'!AG660</f>
        <v>0</v>
      </c>
      <c r="AH660" s="70">
        <f>+Outflows!AH660+Fees!AH660+'Ongoing Cash Flows'!AH660+'Terminal Value'!AH660</f>
        <v>0</v>
      </c>
      <c r="AI660" s="70">
        <f>+Outflows!AI660+Fees!AI660+'Ongoing Cash Flows'!AI660+'Terminal Value'!AI660</f>
        <v>0</v>
      </c>
      <c r="AJ660" s="70">
        <f>+Outflows!AJ660+Fees!AJ660+'Ongoing Cash Flows'!AJ660+'Terminal Value'!AJ660</f>
        <v>0</v>
      </c>
      <c r="AK660" s="70"/>
      <c r="AL660" s="6"/>
      <c r="AM660" s="71"/>
      <c r="AN660" s="72">
        <f t="shared" si="40"/>
        <v>5.1628515124320998E-2</v>
      </c>
      <c r="AO660" s="70">
        <f t="shared" ca="1" si="41"/>
        <v>-4346.92824033957</v>
      </c>
      <c r="AP660" s="166">
        <f t="shared" ca="1" si="42"/>
        <v>11892723.53583603</v>
      </c>
      <c r="AQ660" s="166">
        <f t="shared" ca="1" si="43"/>
        <v>0</v>
      </c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1"/>
      <c r="CM660" s="1"/>
      <c r="CN660" s="1"/>
      <c r="CO660" s="1"/>
      <c r="CP660" s="1"/>
    </row>
    <row r="661" spans="1:94" x14ac:dyDescent="0.2">
      <c r="A661" s="6">
        <v>659</v>
      </c>
      <c r="B661" s="70">
        <f>+Outflows!B661+Fees!B661+'Ongoing Cash Flows'!B661+'Terminal Value'!B661</f>
        <v>-85794.63586608629</v>
      </c>
      <c r="C661" s="70">
        <f>+Outflows!C661+Fees!C661+'Ongoing Cash Flows'!C661+'Terminal Value'!C661</f>
        <v>14027.748069708254</v>
      </c>
      <c r="D661" s="70">
        <f>+Outflows!D661+Fees!D661+'Ongoing Cash Flows'!D661+'Terminal Value'!D661</f>
        <v>11835.127039972745</v>
      </c>
      <c r="E661" s="70">
        <f>+Outflows!E661+Fees!E661+'Ongoing Cash Flows'!E661+'Terminal Value'!E661</f>
        <v>9819.1078126457687</v>
      </c>
      <c r="F661" s="70">
        <f>+Outflows!F661+Fees!F661+'Ongoing Cash Flows'!F661+'Terminal Value'!F661</f>
        <v>9485.3172798325213</v>
      </c>
      <c r="G661" s="70">
        <f>+Outflows!G661+Fees!G661+'Ongoing Cash Flows'!G661+'Terminal Value'!G661</f>
        <v>9211.9580697658294</v>
      </c>
      <c r="H661" s="70">
        <f>+Outflows!H661+Fees!H661+'Ongoing Cash Flows'!H661+'Terminal Value'!H661</f>
        <v>8289.6274313240665</v>
      </c>
      <c r="I661" s="70">
        <f>+Outflows!I661+Fees!I661+'Ongoing Cash Flows'!I661+'Terminal Value'!I661</f>
        <v>8149.4067012263358</v>
      </c>
      <c r="J661" s="70">
        <f>+Outflows!J661+Fees!J661+'Ongoing Cash Flows'!J661+'Terminal Value'!J661</f>
        <v>8136.9724986913461</v>
      </c>
      <c r="K661" s="70">
        <f>+Outflows!K661+Fees!K661+'Ongoing Cash Flows'!K661+'Terminal Value'!K661</f>
        <v>8127.5009655227805</v>
      </c>
      <c r="L661" s="70">
        <f>+Outflows!L661+Fees!L661+'Ongoing Cash Flows'!L661+'Terminal Value'!L661</f>
        <v>8129.0445638109359</v>
      </c>
      <c r="M661" s="70">
        <f>+Outflows!M661+Fees!M661+'Ongoing Cash Flows'!M661+'Terminal Value'!M661</f>
        <v>8100.7223312199576</v>
      </c>
      <c r="N661" s="70">
        <f>+Outflows!N661+Fees!N661+'Ongoing Cash Flows'!N661+'Terminal Value'!N661</f>
        <v>8083.3918312790292</v>
      </c>
      <c r="O661" s="70">
        <f>+Outflows!O661+Fees!O661+'Ongoing Cash Flows'!O661+'Terminal Value'!O661</f>
        <v>7756.9520140880941</v>
      </c>
      <c r="P661" s="70">
        <f>+Outflows!P661+Fees!P661+'Ongoing Cash Flows'!P661+'Terminal Value'!P661</f>
        <v>7649.4093457532081</v>
      </c>
      <c r="Q661" s="70">
        <f>+Outflows!Q661+Fees!Q661+'Ongoing Cash Flows'!Q661+'Terminal Value'!Q661</f>
        <v>7620.5369692604982</v>
      </c>
      <c r="R661" s="70">
        <f>+Outflows!R661+Fees!R661+'Ongoing Cash Flows'!R661+'Terminal Value'!R661</f>
        <v>984.03015552966326</v>
      </c>
      <c r="S661" s="70">
        <f>+Outflows!S661+Fees!S661+'Ongoing Cash Flows'!S661+'Terminal Value'!S661</f>
        <v>0</v>
      </c>
      <c r="T661" s="70">
        <f>+Outflows!T661+Fees!T661+'Ongoing Cash Flows'!T661+'Terminal Value'!T661</f>
        <v>0</v>
      </c>
      <c r="U661" s="70">
        <f>+Outflows!U661+Fees!U661+'Ongoing Cash Flows'!U661+'Terminal Value'!U661</f>
        <v>0</v>
      </c>
      <c r="V661" s="70">
        <f>+Outflows!V661+Fees!V661+'Ongoing Cash Flows'!V661+'Terminal Value'!V661</f>
        <v>0</v>
      </c>
      <c r="W661" s="70">
        <f>+Outflows!W661+Fees!W661+'Ongoing Cash Flows'!W661+'Terminal Value'!W661</f>
        <v>0</v>
      </c>
      <c r="X661" s="70">
        <f>+Outflows!X661+Fees!X661+'Ongoing Cash Flows'!X661+'Terminal Value'!X661</f>
        <v>0</v>
      </c>
      <c r="Y661" s="70">
        <f>+Outflows!Y661+Fees!Y661+'Ongoing Cash Flows'!Y661+'Terminal Value'!Y661</f>
        <v>0</v>
      </c>
      <c r="Z661" s="70">
        <f>+Outflows!Z661+Fees!Z661+'Ongoing Cash Flows'!Z661+'Terminal Value'!Z661</f>
        <v>0</v>
      </c>
      <c r="AA661" s="70">
        <f>+Outflows!AA661+Fees!AA661+'Ongoing Cash Flows'!AA661+'Terminal Value'!AA661</f>
        <v>0</v>
      </c>
      <c r="AB661" s="70">
        <f>+Outflows!AB661+Fees!AB661+'Ongoing Cash Flows'!AB661+'Terminal Value'!AB661</f>
        <v>0</v>
      </c>
      <c r="AC661" s="70">
        <f>+Outflows!AC661+Fees!AC661+'Ongoing Cash Flows'!AC661+'Terminal Value'!AC661</f>
        <v>0</v>
      </c>
      <c r="AD661" s="70">
        <f>+Outflows!AD661+Fees!AD661+'Ongoing Cash Flows'!AD661+'Terminal Value'!AD661</f>
        <v>0</v>
      </c>
      <c r="AE661" s="70">
        <f>+Outflows!AE661+Fees!AE661+'Ongoing Cash Flows'!AE661+'Terminal Value'!AE661</f>
        <v>0</v>
      </c>
      <c r="AF661" s="70">
        <f>+Outflows!AF661+Fees!AF661+'Ongoing Cash Flows'!AF661+'Terminal Value'!AF661</f>
        <v>0</v>
      </c>
      <c r="AG661" s="70">
        <f>+Outflows!AG661+Fees!AG661+'Ongoing Cash Flows'!AG661+'Terminal Value'!AG661</f>
        <v>0</v>
      </c>
      <c r="AH661" s="70">
        <f>+Outflows!AH661+Fees!AH661+'Ongoing Cash Flows'!AH661+'Terminal Value'!AH661</f>
        <v>0</v>
      </c>
      <c r="AI661" s="70">
        <f>+Outflows!AI661+Fees!AI661+'Ongoing Cash Flows'!AI661+'Terminal Value'!AI661</f>
        <v>0</v>
      </c>
      <c r="AJ661" s="70">
        <f>+Outflows!AJ661+Fees!AJ661+'Ongoing Cash Flows'!AJ661+'Terminal Value'!AJ661</f>
        <v>0</v>
      </c>
      <c r="AK661" s="70"/>
      <c r="AL661" s="6"/>
      <c r="AM661" s="71"/>
      <c r="AN661" s="72">
        <f t="shared" si="40"/>
        <v>7.0107617974281292E-2</v>
      </c>
      <c r="AO661" s="70">
        <f t="shared" ca="1" si="41"/>
        <v>5032.3211409699034</v>
      </c>
      <c r="AP661" s="166">
        <f t="shared" ca="1" si="42"/>
        <v>0</v>
      </c>
      <c r="AQ661" s="166">
        <f t="shared" ca="1" si="43"/>
        <v>35172805.742020942</v>
      </c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1"/>
      <c r="CM661" s="1"/>
      <c r="CN661" s="1"/>
      <c r="CO661" s="1"/>
      <c r="CP661" s="1"/>
    </row>
    <row r="662" spans="1:94" x14ac:dyDescent="0.2">
      <c r="A662" s="6">
        <v>660</v>
      </c>
      <c r="B662" s="70">
        <f>+Outflows!B662+Fees!B662+'Ongoing Cash Flows'!B662+'Terminal Value'!B662</f>
        <v>-86459.659353811134</v>
      </c>
      <c r="C662" s="70">
        <f>+Outflows!C662+Fees!C662+'Ongoing Cash Flows'!C662+'Terminal Value'!C662</f>
        <v>13978.234062234909</v>
      </c>
      <c r="D662" s="70">
        <f>+Outflows!D662+Fees!D662+'Ongoing Cash Flows'!D662+'Terminal Value'!D662</f>
        <v>11847.61877535776</v>
      </c>
      <c r="E662" s="70">
        <f>+Outflows!E662+Fees!E662+'Ongoing Cash Flows'!E662+'Terminal Value'!E662</f>
        <v>9825.4989452364935</v>
      </c>
      <c r="F662" s="70">
        <f>+Outflows!F662+Fees!F662+'Ongoing Cash Flows'!F662+'Terminal Value'!F662</f>
        <v>9417.1537599258263</v>
      </c>
      <c r="G662" s="70">
        <f>+Outflows!G662+Fees!G662+'Ongoing Cash Flows'!G662+'Terminal Value'!G662</f>
        <v>9191.4448021887692</v>
      </c>
      <c r="H662" s="70">
        <f>+Outflows!H662+Fees!H662+'Ongoing Cash Flows'!H662+'Terminal Value'!H662</f>
        <v>8305.7357898493738</v>
      </c>
      <c r="I662" s="70">
        <f>+Outflows!I662+Fees!I662+'Ongoing Cash Flows'!I662+'Terminal Value'!I662</f>
        <v>8164.6618080159533</v>
      </c>
      <c r="J662" s="70">
        <f>+Outflows!J662+Fees!J662+'Ongoing Cash Flows'!J662+'Terminal Value'!J662</f>
        <v>8152.2276054809636</v>
      </c>
      <c r="K662" s="70">
        <f>+Outflows!K662+Fees!K662+'Ongoing Cash Flows'!K662+'Terminal Value'!K662</f>
        <v>8142.7819284256002</v>
      </c>
      <c r="L662" s="70">
        <f>+Outflows!L662+Fees!L662+'Ongoing Cash Flows'!L662+'Terminal Value'!L662</f>
        <v>8144.2996706005542</v>
      </c>
      <c r="M662" s="70">
        <f>+Outflows!M662+Fees!M662+'Ongoing Cash Flows'!M662+'Terminal Value'!M662</f>
        <v>8116.0032941227782</v>
      </c>
      <c r="N662" s="70">
        <f>+Outflows!N662+Fees!N662+'Ongoing Cash Flows'!N662+'Terminal Value'!N662</f>
        <v>8098.6469380686467</v>
      </c>
      <c r="O662" s="70">
        <f>+Outflows!O662+Fees!O662+'Ongoing Cash Flows'!O662+'Terminal Value'!O662</f>
        <v>7772.2329769909147</v>
      </c>
      <c r="P662" s="70">
        <f>+Outflows!P662+Fees!P662+'Ongoing Cash Flows'!P662+'Terminal Value'!P662</f>
        <v>7664.6644525428255</v>
      </c>
      <c r="Q662" s="70">
        <f>+Outflows!Q662+Fees!Q662+'Ongoing Cash Flows'!Q662+'Terminal Value'!Q662</f>
        <v>7635.8179321633188</v>
      </c>
      <c r="R662" s="70">
        <f>+Outflows!R662+Fees!R662+'Ongoing Cash Flows'!R662+'Terminal Value'!R662</f>
        <v>991.6577089244721</v>
      </c>
      <c r="S662" s="70">
        <f>+Outflows!S662+Fees!S662+'Ongoing Cash Flows'!S662+'Terminal Value'!S662</f>
        <v>0</v>
      </c>
      <c r="T662" s="70">
        <f>+Outflows!T662+Fees!T662+'Ongoing Cash Flows'!T662+'Terminal Value'!T662</f>
        <v>0</v>
      </c>
      <c r="U662" s="70">
        <f>+Outflows!U662+Fees!U662+'Ongoing Cash Flows'!U662+'Terminal Value'!U662</f>
        <v>0</v>
      </c>
      <c r="V662" s="70">
        <f>+Outflows!V662+Fees!V662+'Ongoing Cash Flows'!V662+'Terminal Value'!V662</f>
        <v>0</v>
      </c>
      <c r="W662" s="70">
        <f>+Outflows!W662+Fees!W662+'Ongoing Cash Flows'!W662+'Terminal Value'!W662</f>
        <v>0</v>
      </c>
      <c r="X662" s="70">
        <f>+Outflows!X662+Fees!X662+'Ongoing Cash Flows'!X662+'Terminal Value'!X662</f>
        <v>0</v>
      </c>
      <c r="Y662" s="70">
        <f>+Outflows!Y662+Fees!Y662+'Ongoing Cash Flows'!Y662+'Terminal Value'!Y662</f>
        <v>0</v>
      </c>
      <c r="Z662" s="70">
        <f>+Outflows!Z662+Fees!Z662+'Ongoing Cash Flows'!Z662+'Terminal Value'!Z662</f>
        <v>0</v>
      </c>
      <c r="AA662" s="70">
        <f>+Outflows!AA662+Fees!AA662+'Ongoing Cash Flows'!AA662+'Terminal Value'!AA662</f>
        <v>0</v>
      </c>
      <c r="AB662" s="70">
        <f>+Outflows!AB662+Fees!AB662+'Ongoing Cash Flows'!AB662+'Terminal Value'!AB662</f>
        <v>0</v>
      </c>
      <c r="AC662" s="70">
        <f>+Outflows!AC662+Fees!AC662+'Ongoing Cash Flows'!AC662+'Terminal Value'!AC662</f>
        <v>0</v>
      </c>
      <c r="AD662" s="70">
        <f>+Outflows!AD662+Fees!AD662+'Ongoing Cash Flows'!AD662+'Terminal Value'!AD662</f>
        <v>0</v>
      </c>
      <c r="AE662" s="70">
        <f>+Outflows!AE662+Fees!AE662+'Ongoing Cash Flows'!AE662+'Terminal Value'!AE662</f>
        <v>0</v>
      </c>
      <c r="AF662" s="70">
        <f>+Outflows!AF662+Fees!AF662+'Ongoing Cash Flows'!AF662+'Terminal Value'!AF662</f>
        <v>0</v>
      </c>
      <c r="AG662" s="70">
        <f>+Outflows!AG662+Fees!AG662+'Ongoing Cash Flows'!AG662+'Terminal Value'!AG662</f>
        <v>0</v>
      </c>
      <c r="AH662" s="70">
        <f>+Outflows!AH662+Fees!AH662+'Ongoing Cash Flows'!AH662+'Terminal Value'!AH662</f>
        <v>0</v>
      </c>
      <c r="AI662" s="70">
        <f>+Outflows!AI662+Fees!AI662+'Ongoing Cash Flows'!AI662+'Terminal Value'!AI662</f>
        <v>0</v>
      </c>
      <c r="AJ662" s="70">
        <f>+Outflows!AJ662+Fees!AJ662+'Ongoing Cash Flows'!AJ662+'Terminal Value'!AJ662</f>
        <v>0</v>
      </c>
      <c r="AK662" s="70"/>
      <c r="AL662" s="6"/>
      <c r="AM662" s="71"/>
      <c r="AN662" s="72">
        <f t="shared" si="40"/>
        <v>6.8720743060112013E-2</v>
      </c>
      <c r="AO662" s="70">
        <f t="shared" ca="1" si="41"/>
        <v>4400.3085400848777</v>
      </c>
      <c r="AP662" s="166">
        <f t="shared" ca="1" si="42"/>
        <v>0</v>
      </c>
      <c r="AQ662" s="166">
        <f t="shared" ca="1" si="43"/>
        <v>28075733.685633805</v>
      </c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1"/>
      <c r="CM662" s="1"/>
      <c r="CN662" s="1"/>
      <c r="CO662" s="1"/>
      <c r="CP662" s="1"/>
    </row>
    <row r="663" spans="1:94" x14ac:dyDescent="0.2">
      <c r="A663" s="6">
        <v>661</v>
      </c>
      <c r="B663" s="70">
        <f>+Outflows!B663+Fees!B663+'Ongoing Cash Flows'!B663+'Terminal Value'!B663</f>
        <v>-94938.060328307591</v>
      </c>
      <c r="C663" s="70">
        <f>+Outflows!C663+Fees!C663+'Ongoing Cash Flows'!C663+'Terminal Value'!C663</f>
        <v>14121.410208842321</v>
      </c>
      <c r="D663" s="70">
        <f>+Outflows!D663+Fees!D663+'Ongoing Cash Flows'!D663+'Terminal Value'!D663</f>
        <v>12187.107207392819</v>
      </c>
      <c r="E663" s="70">
        <f>+Outflows!E663+Fees!E663+'Ongoing Cash Flows'!E663+'Terminal Value'!E663</f>
        <v>10031.153483938921</v>
      </c>
      <c r="F663" s="70">
        <f>+Outflows!F663+Fees!F663+'Ongoing Cash Flows'!F663+'Terminal Value'!F663</f>
        <v>9709.5542361685366</v>
      </c>
      <c r="G663" s="70">
        <f>+Outflows!G663+Fees!G663+'Ongoing Cash Flows'!G663+'Terminal Value'!G663</f>
        <v>9405.5081043385799</v>
      </c>
      <c r="H663" s="70">
        <f>+Outflows!H663+Fees!H663+'Ongoing Cash Flows'!H663+'Terminal Value'!H663</f>
        <v>8511.1016530698616</v>
      </c>
      <c r="I663" s="70">
        <f>+Outflows!I663+Fees!I663+'Ongoing Cash Flows'!I663+'Terminal Value'!I663</f>
        <v>8359.1495436501227</v>
      </c>
      <c r="J663" s="70">
        <f>+Outflows!J663+Fees!J663+'Ongoing Cash Flows'!J663+'Terminal Value'!J663</f>
        <v>8346.7153411151321</v>
      </c>
      <c r="K663" s="70">
        <f>+Outflows!K663+Fees!K663+'Ongoing Cash Flows'!K663+'Terminal Value'!K663</f>
        <v>8337.5993042896589</v>
      </c>
      <c r="L663" s="70">
        <f>+Outflows!L663+Fees!L663+'Ongoing Cash Flows'!L663+'Terminal Value'!L663</f>
        <v>8338.7874062347219</v>
      </c>
      <c r="M663" s="70">
        <f>+Outflows!M663+Fees!M663+'Ongoing Cash Flows'!M663+'Terminal Value'!M663</f>
        <v>8310.8206699868351</v>
      </c>
      <c r="N663" s="70">
        <f>+Outflows!N663+Fees!N663+'Ongoing Cash Flows'!N663+'Terminal Value'!N663</f>
        <v>8293.1346737028161</v>
      </c>
      <c r="O663" s="70">
        <f>+Outflows!O663+Fees!O663+'Ongoing Cash Flows'!O663+'Terminal Value'!O663</f>
        <v>7967.0503528549725</v>
      </c>
      <c r="P663" s="70">
        <f>+Outflows!P663+Fees!P663+'Ongoing Cash Flows'!P663+'Terminal Value'!P663</f>
        <v>7859.152188176995</v>
      </c>
      <c r="Q663" s="70">
        <f>+Outflows!Q663+Fees!Q663+'Ongoing Cash Flows'!Q663+'Terminal Value'!Q663</f>
        <v>7830.6353080273766</v>
      </c>
      <c r="R663" s="70">
        <f>+Outflows!R663+Fees!R663+'Ongoing Cash Flows'!R663+'Terminal Value'!R663</f>
        <v>1088.9015767415565</v>
      </c>
      <c r="S663" s="70">
        <f>+Outflows!S663+Fees!S663+'Ongoing Cash Flows'!S663+'Terminal Value'!S663</f>
        <v>0</v>
      </c>
      <c r="T663" s="70">
        <f>+Outflows!T663+Fees!T663+'Ongoing Cash Flows'!T663+'Terminal Value'!T663</f>
        <v>0</v>
      </c>
      <c r="U663" s="70">
        <f>+Outflows!U663+Fees!U663+'Ongoing Cash Flows'!U663+'Terminal Value'!U663</f>
        <v>0</v>
      </c>
      <c r="V663" s="70">
        <f>+Outflows!V663+Fees!V663+'Ongoing Cash Flows'!V663+'Terminal Value'!V663</f>
        <v>0</v>
      </c>
      <c r="W663" s="70">
        <f>+Outflows!W663+Fees!W663+'Ongoing Cash Flows'!W663+'Terminal Value'!W663</f>
        <v>0</v>
      </c>
      <c r="X663" s="70">
        <f>+Outflows!X663+Fees!X663+'Ongoing Cash Flows'!X663+'Terminal Value'!X663</f>
        <v>0</v>
      </c>
      <c r="Y663" s="70">
        <f>+Outflows!Y663+Fees!Y663+'Ongoing Cash Flows'!Y663+'Terminal Value'!Y663</f>
        <v>0</v>
      </c>
      <c r="Z663" s="70">
        <f>+Outflows!Z663+Fees!Z663+'Ongoing Cash Flows'!Z663+'Terminal Value'!Z663</f>
        <v>0</v>
      </c>
      <c r="AA663" s="70">
        <f>+Outflows!AA663+Fees!AA663+'Ongoing Cash Flows'!AA663+'Terminal Value'!AA663</f>
        <v>0</v>
      </c>
      <c r="AB663" s="70">
        <f>+Outflows!AB663+Fees!AB663+'Ongoing Cash Flows'!AB663+'Terminal Value'!AB663</f>
        <v>0</v>
      </c>
      <c r="AC663" s="70">
        <f>+Outflows!AC663+Fees!AC663+'Ongoing Cash Flows'!AC663+'Terminal Value'!AC663</f>
        <v>0</v>
      </c>
      <c r="AD663" s="70">
        <f>+Outflows!AD663+Fees!AD663+'Ongoing Cash Flows'!AD663+'Terminal Value'!AD663</f>
        <v>0</v>
      </c>
      <c r="AE663" s="70">
        <f>+Outflows!AE663+Fees!AE663+'Ongoing Cash Flows'!AE663+'Terminal Value'!AE663</f>
        <v>0</v>
      </c>
      <c r="AF663" s="70">
        <f>+Outflows!AF663+Fees!AF663+'Ongoing Cash Flows'!AF663+'Terminal Value'!AF663</f>
        <v>0</v>
      </c>
      <c r="AG663" s="70">
        <f>+Outflows!AG663+Fees!AG663+'Ongoing Cash Flows'!AG663+'Terminal Value'!AG663</f>
        <v>0</v>
      </c>
      <c r="AH663" s="70">
        <f>+Outflows!AH663+Fees!AH663+'Ongoing Cash Flows'!AH663+'Terminal Value'!AH663</f>
        <v>0</v>
      </c>
      <c r="AI663" s="70">
        <f>+Outflows!AI663+Fees!AI663+'Ongoing Cash Flows'!AI663+'Terminal Value'!AI663</f>
        <v>0</v>
      </c>
      <c r="AJ663" s="70">
        <f>+Outflows!AJ663+Fees!AJ663+'Ongoing Cash Flows'!AJ663+'Terminal Value'!AJ663</f>
        <v>0</v>
      </c>
      <c r="AK663" s="70"/>
      <c r="AL663" s="6"/>
      <c r="AM663" s="71"/>
      <c r="AN663" s="72">
        <f t="shared" si="40"/>
        <v>5.6685546040534968E-2</v>
      </c>
      <c r="AO663" s="70">
        <f t="shared" ca="1" si="41"/>
        <v>-1531.9447683501817</v>
      </c>
      <c r="AP663" s="166">
        <f t="shared" ca="1" si="42"/>
        <v>401448.14655693306</v>
      </c>
      <c r="AQ663" s="166">
        <f t="shared" ca="1" si="43"/>
        <v>0</v>
      </c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1"/>
      <c r="CM663" s="1"/>
      <c r="CN663" s="1"/>
      <c r="CO663" s="1"/>
      <c r="CP663" s="1"/>
    </row>
    <row r="664" spans="1:94" x14ac:dyDescent="0.2">
      <c r="A664" s="6">
        <v>662</v>
      </c>
      <c r="B664" s="70">
        <f>+Outflows!B664+Fees!B664+'Ongoing Cash Flows'!B664+'Terminal Value'!B664</f>
        <v>-88455.23971376718</v>
      </c>
      <c r="C664" s="70">
        <f>+Outflows!C664+Fees!C664+'Ongoing Cash Flows'!C664+'Terminal Value'!C664</f>
        <v>14026.179146985878</v>
      </c>
      <c r="D664" s="70">
        <f>+Outflows!D664+Fees!D664+'Ongoing Cash Flows'!D664+'Terminal Value'!D664</f>
        <v>11938.29295458534</v>
      </c>
      <c r="E664" s="70">
        <f>+Outflows!E664+Fees!E664+'Ongoing Cash Flows'!E664+'Terminal Value'!E664</f>
        <v>9940.1934458226642</v>
      </c>
      <c r="F664" s="70">
        <f>+Outflows!F664+Fees!F664+'Ongoing Cash Flows'!F664+'Terminal Value'!F664</f>
        <v>9475.1436550704821</v>
      </c>
      <c r="G664" s="70">
        <f>+Outflows!G664+Fees!G664+'Ongoing Cash Flows'!G664+'Terminal Value'!G664</f>
        <v>9255.0986552038412</v>
      </c>
      <c r="H664" s="70">
        <f>+Outflows!H664+Fees!H664+'Ongoing Cash Flows'!H664+'Terminal Value'!H664</f>
        <v>8354.0732162675158</v>
      </c>
      <c r="I664" s="70">
        <f>+Outflows!I664+Fees!I664+'Ongoing Cash Flows'!I664+'Terminal Value'!I664</f>
        <v>8210.438825009056</v>
      </c>
      <c r="J664" s="70">
        <f>+Outflows!J664+Fees!J664+'Ongoing Cash Flows'!J664+'Terminal Value'!J664</f>
        <v>8198.0046224740672</v>
      </c>
      <c r="K664" s="70">
        <f>+Outflows!K664+Fees!K664+'Ongoing Cash Flows'!K664+'Terminal Value'!K664</f>
        <v>8188.6365335830997</v>
      </c>
      <c r="L664" s="70">
        <f>+Outflows!L664+Fees!L664+'Ongoing Cash Flows'!L664+'Terminal Value'!L664</f>
        <v>8190.076687593657</v>
      </c>
      <c r="M664" s="70">
        <f>+Outflows!M664+Fees!M664+'Ongoing Cash Flows'!M664+'Terminal Value'!M664</f>
        <v>8161.8578992802768</v>
      </c>
      <c r="N664" s="70">
        <f>+Outflows!N664+Fees!N664+'Ongoing Cash Flows'!N664+'Terminal Value'!N664</f>
        <v>8144.4239550617503</v>
      </c>
      <c r="O664" s="70">
        <f>+Outflows!O664+Fees!O664+'Ongoing Cash Flows'!O664+'Terminal Value'!O664</f>
        <v>7818.0875821484133</v>
      </c>
      <c r="P664" s="70">
        <f>+Outflows!P664+Fees!P664+'Ongoing Cash Flows'!P664+'Terminal Value'!P664</f>
        <v>7710.4414695359292</v>
      </c>
      <c r="Q664" s="70">
        <f>+Outflows!Q664+Fees!Q664+'Ongoing Cash Flows'!Q664+'Terminal Value'!Q664</f>
        <v>7681.6725373208174</v>
      </c>
      <c r="R664" s="70">
        <f>+Outflows!R664+Fees!R664+'Ongoing Cash Flows'!R664+'Terminal Value'!R664</f>
        <v>1014.5462174210239</v>
      </c>
      <c r="S664" s="70">
        <f>+Outflows!S664+Fees!S664+'Ongoing Cash Flows'!S664+'Terminal Value'!S664</f>
        <v>0</v>
      </c>
      <c r="T664" s="70">
        <f>+Outflows!T664+Fees!T664+'Ongoing Cash Flows'!T664+'Terminal Value'!T664</f>
        <v>0</v>
      </c>
      <c r="U664" s="70">
        <f>+Outflows!U664+Fees!U664+'Ongoing Cash Flows'!U664+'Terminal Value'!U664</f>
        <v>0</v>
      </c>
      <c r="V664" s="70">
        <f>+Outflows!V664+Fees!V664+'Ongoing Cash Flows'!V664+'Terminal Value'!V664</f>
        <v>0</v>
      </c>
      <c r="W664" s="70">
        <f>+Outflows!W664+Fees!W664+'Ongoing Cash Flows'!W664+'Terminal Value'!W664</f>
        <v>0</v>
      </c>
      <c r="X664" s="70">
        <f>+Outflows!X664+Fees!X664+'Ongoing Cash Flows'!X664+'Terminal Value'!X664</f>
        <v>0</v>
      </c>
      <c r="Y664" s="70">
        <f>+Outflows!Y664+Fees!Y664+'Ongoing Cash Flows'!Y664+'Terminal Value'!Y664</f>
        <v>0</v>
      </c>
      <c r="Z664" s="70">
        <f>+Outflows!Z664+Fees!Z664+'Ongoing Cash Flows'!Z664+'Terminal Value'!Z664</f>
        <v>0</v>
      </c>
      <c r="AA664" s="70">
        <f>+Outflows!AA664+Fees!AA664+'Ongoing Cash Flows'!AA664+'Terminal Value'!AA664</f>
        <v>0</v>
      </c>
      <c r="AB664" s="70">
        <f>+Outflows!AB664+Fees!AB664+'Ongoing Cash Flows'!AB664+'Terminal Value'!AB664</f>
        <v>0</v>
      </c>
      <c r="AC664" s="70">
        <f>+Outflows!AC664+Fees!AC664+'Ongoing Cash Flows'!AC664+'Terminal Value'!AC664</f>
        <v>0</v>
      </c>
      <c r="AD664" s="70">
        <f>+Outflows!AD664+Fees!AD664+'Ongoing Cash Flows'!AD664+'Terminal Value'!AD664</f>
        <v>0</v>
      </c>
      <c r="AE664" s="70">
        <f>+Outflows!AE664+Fees!AE664+'Ongoing Cash Flows'!AE664+'Terminal Value'!AE664</f>
        <v>0</v>
      </c>
      <c r="AF664" s="70">
        <f>+Outflows!AF664+Fees!AF664+'Ongoing Cash Flows'!AF664+'Terminal Value'!AF664</f>
        <v>0</v>
      </c>
      <c r="AG664" s="70">
        <f>+Outflows!AG664+Fees!AG664+'Ongoing Cash Flows'!AG664+'Terminal Value'!AG664</f>
        <v>0</v>
      </c>
      <c r="AH664" s="70">
        <f>+Outflows!AH664+Fees!AH664+'Ongoing Cash Flows'!AH664+'Terminal Value'!AH664</f>
        <v>0</v>
      </c>
      <c r="AI664" s="70">
        <f>+Outflows!AI664+Fees!AI664+'Ongoing Cash Flows'!AI664+'Terminal Value'!AI664</f>
        <v>0</v>
      </c>
      <c r="AJ664" s="70">
        <f>+Outflows!AJ664+Fees!AJ664+'Ongoing Cash Flows'!AJ664+'Terminal Value'!AJ664</f>
        <v>0</v>
      </c>
      <c r="AK664" s="70"/>
      <c r="AL664" s="6"/>
      <c r="AM664" s="71"/>
      <c r="AN664" s="72">
        <f t="shared" si="40"/>
        <v>6.585876047611236E-2</v>
      </c>
      <c r="AO664" s="70">
        <f t="shared" ca="1" si="41"/>
        <v>3078.9874580963747</v>
      </c>
      <c r="AP664" s="166">
        <f t="shared" ca="1" si="42"/>
        <v>0</v>
      </c>
      <c r="AQ664" s="166">
        <f t="shared" ca="1" si="43"/>
        <v>15819176.745804349</v>
      </c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1"/>
      <c r="CM664" s="1"/>
      <c r="CN664" s="1"/>
      <c r="CO664" s="1"/>
      <c r="CP664" s="1"/>
    </row>
    <row r="665" spans="1:94" x14ac:dyDescent="0.2">
      <c r="A665" s="6">
        <v>663</v>
      </c>
      <c r="B665" s="70">
        <f>+Outflows!B665+Fees!B665+'Ongoing Cash Flows'!B665+'Terminal Value'!B665</f>
        <v>-90228.714154478497</v>
      </c>
      <c r="C665" s="70">
        <f>+Outflows!C665+Fees!C665+'Ongoing Cash Flows'!C665+'Terminal Value'!C665</f>
        <v>14092.096064006828</v>
      </c>
      <c r="D665" s="70">
        <f>+Outflows!D665+Fees!D665+'Ongoing Cash Flows'!D665+'Terminal Value'!D665</f>
        <v>11970.064155741447</v>
      </c>
      <c r="E665" s="70">
        <f>+Outflows!E665+Fees!E665+'Ongoing Cash Flows'!E665+'Terminal Value'!E665</f>
        <v>10086.839166124922</v>
      </c>
      <c r="F665" s="70">
        <f>+Outflows!F665+Fees!F665+'Ongoing Cash Flows'!F665+'Terminal Value'!F665</f>
        <v>9611.9660000793119</v>
      </c>
      <c r="G665" s="70">
        <f>+Outflows!G665+Fees!G665+'Ongoing Cash Flows'!G665+'Terminal Value'!G665</f>
        <v>9215.7733861797424</v>
      </c>
      <c r="H665" s="70">
        <f>+Outflows!H665+Fees!H665+'Ongoing Cash Flows'!H665+'Terminal Value'!H665</f>
        <v>8397.0307398042914</v>
      </c>
      <c r="I665" s="70">
        <f>+Outflows!I665+Fees!I665+'Ongoing Cash Flows'!I665+'Terminal Value'!I665</f>
        <v>8251.1209098994223</v>
      </c>
      <c r="J665" s="70">
        <f>+Outflows!J665+Fees!J665+'Ongoing Cash Flows'!J665+'Terminal Value'!J665</f>
        <v>8238.6867073644316</v>
      </c>
      <c r="K665" s="70">
        <f>+Outflows!K665+Fees!K665+'Ongoing Cash Flows'!K665+'Terminal Value'!K665</f>
        <v>8229.3875711597193</v>
      </c>
      <c r="L665" s="70">
        <f>+Outflows!L665+Fees!L665+'Ongoing Cash Flows'!L665+'Terminal Value'!L665</f>
        <v>8230.7587724840232</v>
      </c>
      <c r="M665" s="70">
        <f>+Outflows!M665+Fees!M665+'Ongoing Cash Flows'!M665+'Terminal Value'!M665</f>
        <v>8202.6089368568973</v>
      </c>
      <c r="N665" s="70">
        <f>+Outflows!N665+Fees!N665+'Ongoing Cash Flows'!N665+'Terminal Value'!N665</f>
        <v>8185.1060399521157</v>
      </c>
      <c r="O665" s="70">
        <f>+Outflows!O665+Fees!O665+'Ongoing Cash Flows'!O665+'Terminal Value'!O665</f>
        <v>7858.8386197250329</v>
      </c>
      <c r="P665" s="70">
        <f>+Outflows!P665+Fees!P665+'Ongoing Cash Flows'!P665+'Terminal Value'!P665</f>
        <v>7751.1235544262945</v>
      </c>
      <c r="Q665" s="70">
        <f>+Outflows!Q665+Fees!Q665+'Ongoing Cash Flows'!Q665+'Terminal Value'!Q665</f>
        <v>7722.423574897437</v>
      </c>
      <c r="R665" s="70">
        <f>+Outflows!R665+Fees!R665+'Ongoing Cash Flows'!R665+'Terminal Value'!R665</f>
        <v>1034.8872598662065</v>
      </c>
      <c r="S665" s="70">
        <f>+Outflows!S665+Fees!S665+'Ongoing Cash Flows'!S665+'Terminal Value'!S665</f>
        <v>0</v>
      </c>
      <c r="T665" s="70">
        <f>+Outflows!T665+Fees!T665+'Ongoing Cash Flows'!T665+'Terminal Value'!T665</f>
        <v>0</v>
      </c>
      <c r="U665" s="70">
        <f>+Outflows!U665+Fees!U665+'Ongoing Cash Flows'!U665+'Terminal Value'!U665</f>
        <v>0</v>
      </c>
      <c r="V665" s="70">
        <f>+Outflows!V665+Fees!V665+'Ongoing Cash Flows'!V665+'Terminal Value'!V665</f>
        <v>0</v>
      </c>
      <c r="W665" s="70">
        <f>+Outflows!W665+Fees!W665+'Ongoing Cash Flows'!W665+'Terminal Value'!W665</f>
        <v>0</v>
      </c>
      <c r="X665" s="70">
        <f>+Outflows!X665+Fees!X665+'Ongoing Cash Flows'!X665+'Terminal Value'!X665</f>
        <v>0</v>
      </c>
      <c r="Y665" s="70">
        <f>+Outflows!Y665+Fees!Y665+'Ongoing Cash Flows'!Y665+'Terminal Value'!Y665</f>
        <v>0</v>
      </c>
      <c r="Z665" s="70">
        <f>+Outflows!Z665+Fees!Z665+'Ongoing Cash Flows'!Z665+'Terminal Value'!Z665</f>
        <v>0</v>
      </c>
      <c r="AA665" s="70">
        <f>+Outflows!AA665+Fees!AA665+'Ongoing Cash Flows'!AA665+'Terminal Value'!AA665</f>
        <v>0</v>
      </c>
      <c r="AB665" s="70">
        <f>+Outflows!AB665+Fees!AB665+'Ongoing Cash Flows'!AB665+'Terminal Value'!AB665</f>
        <v>0</v>
      </c>
      <c r="AC665" s="70">
        <f>+Outflows!AC665+Fees!AC665+'Ongoing Cash Flows'!AC665+'Terminal Value'!AC665</f>
        <v>0</v>
      </c>
      <c r="AD665" s="70">
        <f>+Outflows!AD665+Fees!AD665+'Ongoing Cash Flows'!AD665+'Terminal Value'!AD665</f>
        <v>0</v>
      </c>
      <c r="AE665" s="70">
        <f>+Outflows!AE665+Fees!AE665+'Ongoing Cash Flows'!AE665+'Terminal Value'!AE665</f>
        <v>0</v>
      </c>
      <c r="AF665" s="70">
        <f>+Outflows!AF665+Fees!AF665+'Ongoing Cash Flows'!AF665+'Terminal Value'!AF665</f>
        <v>0</v>
      </c>
      <c r="AG665" s="70">
        <f>+Outflows!AG665+Fees!AG665+'Ongoing Cash Flows'!AG665+'Terminal Value'!AG665</f>
        <v>0</v>
      </c>
      <c r="AH665" s="70">
        <f>+Outflows!AH665+Fees!AH665+'Ongoing Cash Flows'!AH665+'Terminal Value'!AH665</f>
        <v>0</v>
      </c>
      <c r="AI665" s="70">
        <f>+Outflows!AI665+Fees!AI665+'Ongoing Cash Flows'!AI665+'Terminal Value'!AI665</f>
        <v>0</v>
      </c>
      <c r="AJ665" s="70">
        <f>+Outflows!AJ665+Fees!AJ665+'Ongoing Cash Flows'!AJ665+'Terminal Value'!AJ665</f>
        <v>0</v>
      </c>
      <c r="AK665" s="70"/>
      <c r="AL665" s="6"/>
      <c r="AM665" s="71"/>
      <c r="AN665" s="72">
        <f t="shared" si="40"/>
        <v>6.3430985808372489E-2</v>
      </c>
      <c r="AO665" s="70">
        <f t="shared" ca="1" si="41"/>
        <v>1916.0881773344163</v>
      </c>
      <c r="AP665" s="166">
        <f t="shared" ca="1" si="42"/>
        <v>0</v>
      </c>
      <c r="AQ665" s="166">
        <f t="shared" ca="1" si="43"/>
        <v>7921036.4190477924</v>
      </c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1"/>
      <c r="CM665" s="1"/>
      <c r="CN665" s="1"/>
      <c r="CO665" s="1"/>
      <c r="CP665" s="1"/>
    </row>
    <row r="666" spans="1:94" x14ac:dyDescent="0.2">
      <c r="A666" s="6">
        <v>664</v>
      </c>
      <c r="B666" s="70">
        <f>+Outflows!B666+Fees!B666+'Ongoing Cash Flows'!B666+'Terminal Value'!B666</f>
        <v>-88979.580851327439</v>
      </c>
      <c r="C666" s="70">
        <f>+Outflows!C666+Fees!C666+'Ongoing Cash Flows'!C666+'Terminal Value'!C666</f>
        <v>14105.39033017461</v>
      </c>
      <c r="D666" s="70">
        <f>+Outflows!D666+Fees!D666+'Ongoing Cash Flows'!D666+'Terminal Value'!D666</f>
        <v>11941.639037436433</v>
      </c>
      <c r="E666" s="70">
        <f>+Outflows!E666+Fees!E666+'Ongoing Cash Flows'!E666+'Terminal Value'!E666</f>
        <v>9851.6607855736729</v>
      </c>
      <c r="F666" s="70">
        <f>+Outflows!F666+Fees!F666+'Ongoing Cash Flows'!F666+'Terminal Value'!F666</f>
        <v>9546.4436263083189</v>
      </c>
      <c r="G666" s="70">
        <f>+Outflows!G666+Fees!G666+'Ongoing Cash Flows'!G666+'Terminal Value'!G666</f>
        <v>9278.1287255993921</v>
      </c>
      <c r="H666" s="70">
        <f>+Outflows!H666+Fees!H666+'Ongoing Cash Flows'!H666+'Terminal Value'!H666</f>
        <v>8366.7739331433731</v>
      </c>
      <c r="I666" s="70">
        <f>+Outflows!I666+Fees!I666+'Ongoing Cash Flows'!I666+'Terminal Value'!I666</f>
        <v>8222.4667912317782</v>
      </c>
      <c r="J666" s="70">
        <f>+Outflows!J666+Fees!J666+'Ongoing Cash Flows'!J666+'Terminal Value'!J666</f>
        <v>8210.0325886967894</v>
      </c>
      <c r="K666" s="70">
        <f>+Outflows!K666+Fees!K666+'Ongoing Cash Flows'!K666+'Terminal Value'!K666</f>
        <v>8200.6848861892504</v>
      </c>
      <c r="L666" s="70">
        <f>+Outflows!L666+Fees!L666+'Ongoing Cash Flows'!L666+'Terminal Value'!L666</f>
        <v>8202.1046538163791</v>
      </c>
      <c r="M666" s="70">
        <f>+Outflows!M666+Fees!M666+'Ongoing Cash Flows'!M666+'Terminal Value'!M666</f>
        <v>8173.9062518864275</v>
      </c>
      <c r="N666" s="70">
        <f>+Outflows!N666+Fees!N666+'Ongoing Cash Flows'!N666+'Terminal Value'!N666</f>
        <v>8156.4519212844725</v>
      </c>
      <c r="O666" s="70">
        <f>+Outflows!O666+Fees!O666+'Ongoing Cash Flows'!O666+'Terminal Value'!O666</f>
        <v>7830.135934754564</v>
      </c>
      <c r="P666" s="70">
        <f>+Outflows!P666+Fees!P666+'Ongoing Cash Flows'!P666+'Terminal Value'!P666</f>
        <v>7722.4694357586513</v>
      </c>
      <c r="Q666" s="70">
        <f>+Outflows!Q666+Fees!Q666+'Ongoing Cash Flows'!Q666+'Terminal Value'!Q666</f>
        <v>7693.7208899269681</v>
      </c>
      <c r="R666" s="70">
        <f>+Outflows!R666+Fees!R666+'Ongoing Cash Flows'!R666+'Terminal Value'!R666</f>
        <v>1020.560200532385</v>
      </c>
      <c r="S666" s="70">
        <f>+Outflows!S666+Fees!S666+'Ongoing Cash Flows'!S666+'Terminal Value'!S666</f>
        <v>0</v>
      </c>
      <c r="T666" s="70">
        <f>+Outflows!T666+Fees!T666+'Ongoing Cash Flows'!T666+'Terminal Value'!T666</f>
        <v>0</v>
      </c>
      <c r="U666" s="70">
        <f>+Outflows!U666+Fees!U666+'Ongoing Cash Flows'!U666+'Terminal Value'!U666</f>
        <v>0</v>
      </c>
      <c r="V666" s="70">
        <f>+Outflows!V666+Fees!V666+'Ongoing Cash Flows'!V666+'Terminal Value'!V666</f>
        <v>0</v>
      </c>
      <c r="W666" s="70">
        <f>+Outflows!W666+Fees!W666+'Ongoing Cash Flows'!W666+'Terminal Value'!W666</f>
        <v>0</v>
      </c>
      <c r="X666" s="70">
        <f>+Outflows!X666+Fees!X666+'Ongoing Cash Flows'!X666+'Terminal Value'!X666</f>
        <v>0</v>
      </c>
      <c r="Y666" s="70">
        <f>+Outflows!Y666+Fees!Y666+'Ongoing Cash Flows'!Y666+'Terminal Value'!Y666</f>
        <v>0</v>
      </c>
      <c r="Z666" s="70">
        <f>+Outflows!Z666+Fees!Z666+'Ongoing Cash Flows'!Z666+'Terminal Value'!Z666</f>
        <v>0</v>
      </c>
      <c r="AA666" s="70">
        <f>+Outflows!AA666+Fees!AA666+'Ongoing Cash Flows'!AA666+'Terminal Value'!AA666</f>
        <v>0</v>
      </c>
      <c r="AB666" s="70">
        <f>+Outflows!AB666+Fees!AB666+'Ongoing Cash Flows'!AB666+'Terminal Value'!AB666</f>
        <v>0</v>
      </c>
      <c r="AC666" s="70">
        <f>+Outflows!AC666+Fees!AC666+'Ongoing Cash Flows'!AC666+'Terminal Value'!AC666</f>
        <v>0</v>
      </c>
      <c r="AD666" s="70">
        <f>+Outflows!AD666+Fees!AD666+'Ongoing Cash Flows'!AD666+'Terminal Value'!AD666</f>
        <v>0</v>
      </c>
      <c r="AE666" s="70">
        <f>+Outflows!AE666+Fees!AE666+'Ongoing Cash Flows'!AE666+'Terminal Value'!AE666</f>
        <v>0</v>
      </c>
      <c r="AF666" s="70">
        <f>+Outflows!AF666+Fees!AF666+'Ongoing Cash Flows'!AF666+'Terminal Value'!AF666</f>
        <v>0</v>
      </c>
      <c r="AG666" s="70">
        <f>+Outflows!AG666+Fees!AG666+'Ongoing Cash Flows'!AG666+'Terminal Value'!AG666</f>
        <v>0</v>
      </c>
      <c r="AH666" s="70">
        <f>+Outflows!AH666+Fees!AH666+'Ongoing Cash Flows'!AH666+'Terminal Value'!AH666</f>
        <v>0</v>
      </c>
      <c r="AI666" s="70">
        <f>+Outflows!AI666+Fees!AI666+'Ongoing Cash Flows'!AI666+'Terminal Value'!AI666</f>
        <v>0</v>
      </c>
      <c r="AJ666" s="70">
        <f>+Outflows!AJ666+Fees!AJ666+'Ongoing Cash Flows'!AJ666+'Terminal Value'!AJ666</f>
        <v>0</v>
      </c>
      <c r="AK666" s="70"/>
      <c r="AL666" s="6"/>
      <c r="AM666" s="71"/>
      <c r="AN666" s="72">
        <f t="shared" si="40"/>
        <v>6.5114590525627139E-2</v>
      </c>
      <c r="AO666" s="70">
        <f t="shared" ca="1" si="41"/>
        <v>2726.045314529747</v>
      </c>
      <c r="AP666" s="166">
        <f t="shared" ca="1" si="42"/>
        <v>0</v>
      </c>
      <c r="AQ666" s="166">
        <f t="shared" ca="1" si="43"/>
        <v>13136208.126029795</v>
      </c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1"/>
      <c r="CM666" s="1"/>
      <c r="CN666" s="1"/>
      <c r="CO666" s="1"/>
      <c r="CP666" s="1"/>
    </row>
    <row r="667" spans="1:94" x14ac:dyDescent="0.2">
      <c r="A667" s="6">
        <v>665</v>
      </c>
      <c r="B667" s="70">
        <f>+Outflows!B667+Fees!B667+'Ongoing Cash Flows'!B667+'Terminal Value'!B667</f>
        <v>-93423.177165986592</v>
      </c>
      <c r="C667" s="70">
        <f>+Outflows!C667+Fees!C667+'Ongoing Cash Flows'!C667+'Terminal Value'!C667</f>
        <v>14165.43767297993</v>
      </c>
      <c r="D667" s="70">
        <f>+Outflows!D667+Fees!D667+'Ongoing Cash Flows'!D667+'Terminal Value'!D667</f>
        <v>12220.719277666249</v>
      </c>
      <c r="E667" s="70">
        <f>+Outflows!E667+Fees!E667+'Ongoing Cash Flows'!E667+'Terminal Value'!E667</f>
        <v>10036.555281959827</v>
      </c>
      <c r="F667" s="70">
        <f>+Outflows!F667+Fees!F667+'Ongoing Cash Flows'!F667+'Terminal Value'!F667</f>
        <v>9695.0006563015013</v>
      </c>
      <c r="G667" s="70">
        <f>+Outflows!G667+Fees!G667+'Ongoing Cash Flows'!G667+'Terminal Value'!G667</f>
        <v>9400.9715380830585</v>
      </c>
      <c r="H667" s="70">
        <f>+Outflows!H667+Fees!H667+'Ongoing Cash Flows'!H667+'Terminal Value'!H667</f>
        <v>8474.4077895401624</v>
      </c>
      <c r="I667" s="70">
        <f>+Outflows!I667+Fees!I667+'Ongoing Cash Flows'!I667+'Terminal Value'!I667</f>
        <v>8324.3993358130083</v>
      </c>
      <c r="J667" s="70">
        <f>+Outflows!J667+Fees!J667+'Ongoing Cash Flows'!J667+'Terminal Value'!J667</f>
        <v>8311.9651332780195</v>
      </c>
      <c r="K667" s="70">
        <f>+Outflows!K667+Fees!K667+'Ongoing Cash Flows'!K667+'Terminal Value'!K667</f>
        <v>8302.7901977951933</v>
      </c>
      <c r="L667" s="70">
        <f>+Outflows!L667+Fees!L667+'Ongoing Cash Flows'!L667+'Terminal Value'!L667</f>
        <v>8304.0371983976092</v>
      </c>
      <c r="M667" s="70">
        <f>+Outflows!M667+Fees!M667+'Ongoing Cash Flows'!M667+'Terminal Value'!M667</f>
        <v>8276.0115634923714</v>
      </c>
      <c r="N667" s="70">
        <f>+Outflows!N667+Fees!N667+'Ongoing Cash Flows'!N667+'Terminal Value'!N667</f>
        <v>8258.3844658657017</v>
      </c>
      <c r="O667" s="70">
        <f>+Outflows!O667+Fees!O667+'Ongoing Cash Flows'!O667+'Terminal Value'!O667</f>
        <v>7932.2412463605069</v>
      </c>
      <c r="P667" s="70">
        <f>+Outflows!P667+Fees!P667+'Ongoing Cash Flows'!P667+'Terminal Value'!P667</f>
        <v>7824.4019803398805</v>
      </c>
      <c r="Q667" s="70">
        <f>+Outflows!Q667+Fees!Q667+'Ongoing Cash Flows'!Q667+'Terminal Value'!Q667</f>
        <v>7795.826201532911</v>
      </c>
      <c r="R667" s="70">
        <f>+Outflows!R667+Fees!R667+'Ongoing Cash Flows'!R667+'Terminal Value'!R667</f>
        <v>1071.5264728229997</v>
      </c>
      <c r="S667" s="70">
        <f>+Outflows!S667+Fees!S667+'Ongoing Cash Flows'!S667+'Terminal Value'!S667</f>
        <v>0</v>
      </c>
      <c r="T667" s="70">
        <f>+Outflows!T667+Fees!T667+'Ongoing Cash Flows'!T667+'Terminal Value'!T667</f>
        <v>0</v>
      </c>
      <c r="U667" s="70">
        <f>+Outflows!U667+Fees!U667+'Ongoing Cash Flows'!U667+'Terminal Value'!U667</f>
        <v>0</v>
      </c>
      <c r="V667" s="70">
        <f>+Outflows!V667+Fees!V667+'Ongoing Cash Flows'!V667+'Terminal Value'!V667</f>
        <v>0</v>
      </c>
      <c r="W667" s="70">
        <f>+Outflows!W667+Fees!W667+'Ongoing Cash Flows'!W667+'Terminal Value'!W667</f>
        <v>0</v>
      </c>
      <c r="X667" s="70">
        <f>+Outflows!X667+Fees!X667+'Ongoing Cash Flows'!X667+'Terminal Value'!X667</f>
        <v>0</v>
      </c>
      <c r="Y667" s="70">
        <f>+Outflows!Y667+Fees!Y667+'Ongoing Cash Flows'!Y667+'Terminal Value'!Y667</f>
        <v>0</v>
      </c>
      <c r="Z667" s="70">
        <f>+Outflows!Z667+Fees!Z667+'Ongoing Cash Flows'!Z667+'Terminal Value'!Z667</f>
        <v>0</v>
      </c>
      <c r="AA667" s="70">
        <f>+Outflows!AA667+Fees!AA667+'Ongoing Cash Flows'!AA667+'Terminal Value'!AA667</f>
        <v>0</v>
      </c>
      <c r="AB667" s="70">
        <f>+Outflows!AB667+Fees!AB667+'Ongoing Cash Flows'!AB667+'Terminal Value'!AB667</f>
        <v>0</v>
      </c>
      <c r="AC667" s="70">
        <f>+Outflows!AC667+Fees!AC667+'Ongoing Cash Flows'!AC667+'Terminal Value'!AC667</f>
        <v>0</v>
      </c>
      <c r="AD667" s="70">
        <f>+Outflows!AD667+Fees!AD667+'Ongoing Cash Flows'!AD667+'Terminal Value'!AD667</f>
        <v>0</v>
      </c>
      <c r="AE667" s="70">
        <f>+Outflows!AE667+Fees!AE667+'Ongoing Cash Flows'!AE667+'Terminal Value'!AE667</f>
        <v>0</v>
      </c>
      <c r="AF667" s="70">
        <f>+Outflows!AF667+Fees!AF667+'Ongoing Cash Flows'!AF667+'Terminal Value'!AF667</f>
        <v>0</v>
      </c>
      <c r="AG667" s="70">
        <f>+Outflows!AG667+Fees!AG667+'Ongoing Cash Flows'!AG667+'Terminal Value'!AG667</f>
        <v>0</v>
      </c>
      <c r="AH667" s="70">
        <f>+Outflows!AH667+Fees!AH667+'Ongoing Cash Flows'!AH667+'Terminal Value'!AH667</f>
        <v>0</v>
      </c>
      <c r="AI667" s="70">
        <f>+Outflows!AI667+Fees!AI667+'Ongoing Cash Flows'!AI667+'Terminal Value'!AI667</f>
        <v>0</v>
      </c>
      <c r="AJ667" s="70">
        <f>+Outflows!AJ667+Fees!AJ667+'Ongoing Cash Flows'!AJ667+'Terminal Value'!AJ667</f>
        <v>0</v>
      </c>
      <c r="AK667" s="70"/>
      <c r="AL667" s="6"/>
      <c r="AM667" s="71"/>
      <c r="AN667" s="72">
        <f t="shared" si="40"/>
        <v>5.9127274155616763E-2</v>
      </c>
      <c r="AO667" s="70">
        <f t="shared" ca="1" si="41"/>
        <v>-247.36323669328885</v>
      </c>
      <c r="AP667" s="166">
        <f t="shared" ca="1" si="42"/>
        <v>0</v>
      </c>
      <c r="AQ667" s="166">
        <f t="shared" ca="1" si="43"/>
        <v>423777.79031741817</v>
      </c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1"/>
      <c r="CM667" s="1"/>
      <c r="CN667" s="1"/>
      <c r="CO667" s="1"/>
      <c r="CP667" s="1"/>
    </row>
    <row r="668" spans="1:94" x14ac:dyDescent="0.2">
      <c r="A668" s="6">
        <v>666</v>
      </c>
      <c r="B668" s="70">
        <f>+Outflows!B668+Fees!B668+'Ongoing Cash Flows'!B668+'Terminal Value'!B668</f>
        <v>-103783.12765991461</v>
      </c>
      <c r="C668" s="70">
        <f>+Outflows!C668+Fees!C668+'Ongoing Cash Flows'!C668+'Terminal Value'!C668</f>
        <v>14280.526536182759</v>
      </c>
      <c r="D668" s="70">
        <f>+Outflows!D668+Fees!D668+'Ongoing Cash Flows'!D668+'Terminal Value'!D668</f>
        <v>12386.917816208075</v>
      </c>
      <c r="E668" s="70">
        <f>+Outflows!E668+Fees!E668+'Ongoing Cash Flows'!E668+'Terminal Value'!E668</f>
        <v>10444.409177644384</v>
      </c>
      <c r="F668" s="70">
        <f>+Outflows!F668+Fees!F668+'Ongoing Cash Flows'!F668+'Terminal Value'!F668</f>
        <v>10098.771203086919</v>
      </c>
      <c r="G668" s="70">
        <f>+Outflows!G668+Fees!G668+'Ongoing Cash Flows'!G668+'Terminal Value'!G668</f>
        <v>9773.5795959525585</v>
      </c>
      <c r="H668" s="70">
        <f>+Outflows!H668+Fees!H668+'Ongoing Cash Flows'!H668+'Terminal Value'!H668</f>
        <v>8725.3489967922069</v>
      </c>
      <c r="I668" s="70">
        <f>+Outflows!I668+Fees!I668+'Ongoing Cash Flows'!I668+'Terminal Value'!I668</f>
        <v>8562.0483121833222</v>
      </c>
      <c r="J668" s="70">
        <f>+Outflows!J668+Fees!J668+'Ongoing Cash Flows'!J668+'Terminal Value'!J668</f>
        <v>8549.6141096483334</v>
      </c>
      <c r="K668" s="70">
        <f>+Outflows!K668+Fees!K668+'Ongoing Cash Flows'!K668+'Terminal Value'!K668</f>
        <v>8540.84196904071</v>
      </c>
      <c r="L668" s="70">
        <f>+Outflows!L668+Fees!L668+'Ongoing Cash Flows'!L668+'Terminal Value'!L668</f>
        <v>8541.6861747679231</v>
      </c>
      <c r="M668" s="70">
        <f>+Outflows!M668+Fees!M668+'Ongoing Cash Flows'!M668+'Terminal Value'!M668</f>
        <v>8514.063334737888</v>
      </c>
      <c r="N668" s="70">
        <f>+Outflows!N668+Fees!N668+'Ongoing Cash Flows'!N668+'Terminal Value'!N668</f>
        <v>8496.0334422360156</v>
      </c>
      <c r="O668" s="70">
        <f>+Outflows!O668+Fees!O668+'Ongoing Cash Flows'!O668+'Terminal Value'!O668</f>
        <v>8170.2930176060254</v>
      </c>
      <c r="P668" s="70">
        <f>+Outflows!P668+Fees!P668+'Ongoing Cash Flows'!P668+'Terminal Value'!P668</f>
        <v>8062.0509567101944</v>
      </c>
      <c r="Q668" s="70">
        <f>+Outflows!Q668+Fees!Q668+'Ongoing Cash Flows'!Q668+'Terminal Value'!Q668</f>
        <v>8033.8779727784286</v>
      </c>
      <c r="R668" s="70">
        <f>+Outflows!R668+Fees!R668+'Ongoing Cash Flows'!R668+'Terminal Value'!R668</f>
        <v>1190.3509610081564</v>
      </c>
      <c r="S668" s="70">
        <f>+Outflows!S668+Fees!S668+'Ongoing Cash Flows'!S668+'Terminal Value'!S668</f>
        <v>0</v>
      </c>
      <c r="T668" s="70">
        <f>+Outflows!T668+Fees!T668+'Ongoing Cash Flows'!T668+'Terminal Value'!T668</f>
        <v>0</v>
      </c>
      <c r="U668" s="70">
        <f>+Outflows!U668+Fees!U668+'Ongoing Cash Flows'!U668+'Terminal Value'!U668</f>
        <v>0</v>
      </c>
      <c r="V668" s="70">
        <f>+Outflows!V668+Fees!V668+'Ongoing Cash Flows'!V668+'Terminal Value'!V668</f>
        <v>0</v>
      </c>
      <c r="W668" s="70">
        <f>+Outflows!W668+Fees!W668+'Ongoing Cash Flows'!W668+'Terminal Value'!W668</f>
        <v>0</v>
      </c>
      <c r="X668" s="70">
        <f>+Outflows!X668+Fees!X668+'Ongoing Cash Flows'!X668+'Terminal Value'!X668</f>
        <v>0</v>
      </c>
      <c r="Y668" s="70">
        <f>+Outflows!Y668+Fees!Y668+'Ongoing Cash Flows'!Y668+'Terminal Value'!Y668</f>
        <v>0</v>
      </c>
      <c r="Z668" s="70">
        <f>+Outflows!Z668+Fees!Z668+'Ongoing Cash Flows'!Z668+'Terminal Value'!Z668</f>
        <v>0</v>
      </c>
      <c r="AA668" s="70">
        <f>+Outflows!AA668+Fees!AA668+'Ongoing Cash Flows'!AA668+'Terminal Value'!AA668</f>
        <v>0</v>
      </c>
      <c r="AB668" s="70">
        <f>+Outflows!AB668+Fees!AB668+'Ongoing Cash Flows'!AB668+'Terminal Value'!AB668</f>
        <v>0</v>
      </c>
      <c r="AC668" s="70">
        <f>+Outflows!AC668+Fees!AC668+'Ongoing Cash Flows'!AC668+'Terminal Value'!AC668</f>
        <v>0</v>
      </c>
      <c r="AD668" s="70">
        <f>+Outflows!AD668+Fees!AD668+'Ongoing Cash Flows'!AD668+'Terminal Value'!AD668</f>
        <v>0</v>
      </c>
      <c r="AE668" s="70">
        <f>+Outflows!AE668+Fees!AE668+'Ongoing Cash Flows'!AE668+'Terminal Value'!AE668</f>
        <v>0</v>
      </c>
      <c r="AF668" s="70">
        <f>+Outflows!AF668+Fees!AF668+'Ongoing Cash Flows'!AF668+'Terminal Value'!AF668</f>
        <v>0</v>
      </c>
      <c r="AG668" s="70">
        <f>+Outflows!AG668+Fees!AG668+'Ongoing Cash Flows'!AG668+'Terminal Value'!AG668</f>
        <v>0</v>
      </c>
      <c r="AH668" s="70">
        <f>+Outflows!AH668+Fees!AH668+'Ongoing Cash Flows'!AH668+'Terminal Value'!AH668</f>
        <v>0</v>
      </c>
      <c r="AI668" s="70">
        <f>+Outflows!AI668+Fees!AI668+'Ongoing Cash Flows'!AI668+'Terminal Value'!AI668</f>
        <v>0</v>
      </c>
      <c r="AJ668" s="70">
        <f>+Outflows!AJ668+Fees!AJ668+'Ongoing Cash Flows'!AJ668+'Terminal Value'!AJ668</f>
        <v>0</v>
      </c>
      <c r="AK668" s="70"/>
      <c r="AL668" s="6"/>
      <c r="AM668" s="71"/>
      <c r="AN668" s="72">
        <f t="shared" si="40"/>
        <v>4.6344837546348563E-2</v>
      </c>
      <c r="AO668" s="70">
        <f t="shared" ca="1" si="41"/>
        <v>-7520.5656125296646</v>
      </c>
      <c r="AP668" s="166">
        <f t="shared" ca="1" si="42"/>
        <v>43853800.407187968</v>
      </c>
      <c r="AQ668" s="166">
        <f t="shared" ca="1" si="43"/>
        <v>0</v>
      </c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1"/>
      <c r="CM668" s="1"/>
      <c r="CN668" s="1"/>
      <c r="CO668" s="1"/>
      <c r="CP668" s="1"/>
    </row>
    <row r="669" spans="1:94" x14ac:dyDescent="0.2">
      <c r="A669" s="6">
        <v>667</v>
      </c>
      <c r="B669" s="70">
        <f>+Outflows!B669+Fees!B669+'Ongoing Cash Flows'!B669+'Terminal Value'!B669</f>
        <v>-99595.349216859482</v>
      </c>
      <c r="C669" s="70">
        <f>+Outflows!C669+Fees!C669+'Ongoing Cash Flows'!C669+'Terminal Value'!C669</f>
        <v>14277.347059579486</v>
      </c>
      <c r="D669" s="70">
        <f>+Outflows!D669+Fees!D669+'Ongoing Cash Flows'!D669+'Terminal Value'!D669</f>
        <v>12308.43344559003</v>
      </c>
      <c r="E669" s="70">
        <f>+Outflows!E669+Fees!E669+'Ongoing Cash Flows'!E669+'Terminal Value'!E669</f>
        <v>10246.943884295943</v>
      </c>
      <c r="F669" s="70">
        <f>+Outflows!F669+Fees!F669+'Ongoing Cash Flows'!F669+'Terminal Value'!F669</f>
        <v>9851.4634139630107</v>
      </c>
      <c r="G669" s="70">
        <f>+Outflows!G669+Fees!G669+'Ongoing Cash Flows'!G669+'Terminal Value'!G669</f>
        <v>9640.6989192802048</v>
      </c>
      <c r="H669" s="70">
        <f>+Outflows!H669+Fees!H669+'Ongoing Cash Flows'!H669+'Terminal Value'!H669</f>
        <v>8623.9116222776975</v>
      </c>
      <c r="I669" s="70">
        <f>+Outflows!I669+Fees!I669+'Ongoing Cash Flows'!I669+'Terminal Value'!I669</f>
        <v>8465.9840249223926</v>
      </c>
      <c r="J669" s="70">
        <f>+Outflows!J669+Fees!J669+'Ongoing Cash Flows'!J669+'Terminal Value'!J669</f>
        <v>8453.5498223874019</v>
      </c>
      <c r="K669" s="70">
        <f>+Outflows!K669+Fees!K669+'Ongoing Cash Flows'!K669+'Terminal Value'!K669</f>
        <v>8444.6148609539141</v>
      </c>
      <c r="L669" s="70">
        <f>+Outflows!L669+Fees!L669+'Ongoing Cash Flows'!L669+'Terminal Value'!L669</f>
        <v>8445.6218875069917</v>
      </c>
      <c r="M669" s="70">
        <f>+Outflows!M669+Fees!M669+'Ongoing Cash Flows'!M669+'Terminal Value'!M669</f>
        <v>8417.8362266510921</v>
      </c>
      <c r="N669" s="70">
        <f>+Outflows!N669+Fees!N669+'Ongoing Cash Flows'!N669+'Terminal Value'!N669</f>
        <v>8399.969154975086</v>
      </c>
      <c r="O669" s="70">
        <f>+Outflows!O669+Fees!O669+'Ongoing Cash Flows'!O669+'Terminal Value'!O669</f>
        <v>8074.0659095192286</v>
      </c>
      <c r="P669" s="70">
        <f>+Outflows!P669+Fees!P669+'Ongoing Cash Flows'!P669+'Terminal Value'!P669</f>
        <v>7965.9866694492639</v>
      </c>
      <c r="Q669" s="70">
        <f>+Outflows!Q669+Fees!Q669+'Ongoing Cash Flows'!Q669+'Terminal Value'!Q669</f>
        <v>7937.6508646916327</v>
      </c>
      <c r="R669" s="70">
        <f>+Outflows!R669+Fees!R669+'Ongoing Cash Flows'!R669+'Terminal Value'!R669</f>
        <v>1142.3188173776914</v>
      </c>
      <c r="S669" s="70">
        <f>+Outflows!S669+Fees!S669+'Ongoing Cash Flows'!S669+'Terminal Value'!S669</f>
        <v>0</v>
      </c>
      <c r="T669" s="70">
        <f>+Outflows!T669+Fees!T669+'Ongoing Cash Flows'!T669+'Terminal Value'!T669</f>
        <v>0</v>
      </c>
      <c r="U669" s="70">
        <f>+Outflows!U669+Fees!U669+'Ongoing Cash Flows'!U669+'Terminal Value'!U669</f>
        <v>0</v>
      </c>
      <c r="V669" s="70">
        <f>+Outflows!V669+Fees!V669+'Ongoing Cash Flows'!V669+'Terminal Value'!V669</f>
        <v>0</v>
      </c>
      <c r="W669" s="70">
        <f>+Outflows!W669+Fees!W669+'Ongoing Cash Flows'!W669+'Terminal Value'!W669</f>
        <v>0</v>
      </c>
      <c r="X669" s="70">
        <f>+Outflows!X669+Fees!X669+'Ongoing Cash Flows'!X669+'Terminal Value'!X669</f>
        <v>0</v>
      </c>
      <c r="Y669" s="70">
        <f>+Outflows!Y669+Fees!Y669+'Ongoing Cash Flows'!Y669+'Terminal Value'!Y669</f>
        <v>0</v>
      </c>
      <c r="Z669" s="70">
        <f>+Outflows!Z669+Fees!Z669+'Ongoing Cash Flows'!Z669+'Terminal Value'!Z669</f>
        <v>0</v>
      </c>
      <c r="AA669" s="70">
        <f>+Outflows!AA669+Fees!AA669+'Ongoing Cash Flows'!AA669+'Terminal Value'!AA669</f>
        <v>0</v>
      </c>
      <c r="AB669" s="70">
        <f>+Outflows!AB669+Fees!AB669+'Ongoing Cash Flows'!AB669+'Terminal Value'!AB669</f>
        <v>0</v>
      </c>
      <c r="AC669" s="70">
        <f>+Outflows!AC669+Fees!AC669+'Ongoing Cash Flows'!AC669+'Terminal Value'!AC669</f>
        <v>0</v>
      </c>
      <c r="AD669" s="70">
        <f>+Outflows!AD669+Fees!AD669+'Ongoing Cash Flows'!AD669+'Terminal Value'!AD669</f>
        <v>0</v>
      </c>
      <c r="AE669" s="70">
        <f>+Outflows!AE669+Fees!AE669+'Ongoing Cash Flows'!AE669+'Terminal Value'!AE669</f>
        <v>0</v>
      </c>
      <c r="AF669" s="70">
        <f>+Outflows!AF669+Fees!AF669+'Ongoing Cash Flows'!AF669+'Terminal Value'!AF669</f>
        <v>0</v>
      </c>
      <c r="AG669" s="70">
        <f>+Outflows!AG669+Fees!AG669+'Ongoing Cash Flows'!AG669+'Terminal Value'!AG669</f>
        <v>0</v>
      </c>
      <c r="AH669" s="70">
        <f>+Outflows!AH669+Fees!AH669+'Ongoing Cash Flows'!AH669+'Terminal Value'!AH669</f>
        <v>0</v>
      </c>
      <c r="AI669" s="70">
        <f>+Outflows!AI669+Fees!AI669+'Ongoing Cash Flows'!AI669+'Terminal Value'!AI669</f>
        <v>0</v>
      </c>
      <c r="AJ669" s="70">
        <f>+Outflows!AJ669+Fees!AJ669+'Ongoing Cash Flows'!AJ669+'Terminal Value'!AJ669</f>
        <v>0</v>
      </c>
      <c r="AK669" s="70"/>
      <c r="AL669" s="6"/>
      <c r="AM669" s="71"/>
      <c r="AN669" s="72">
        <f t="shared" si="40"/>
        <v>5.1142129302024844E-2</v>
      </c>
      <c r="AO669" s="70">
        <f t="shared" ca="1" si="41"/>
        <v>-4627.4366762583541</v>
      </c>
      <c r="AP669" s="166">
        <f t="shared" ca="1" si="42"/>
        <v>13906121.670054821</v>
      </c>
      <c r="AQ669" s="166">
        <f t="shared" ca="1" si="43"/>
        <v>0</v>
      </c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1"/>
      <c r="CM669" s="1"/>
      <c r="CN669" s="1"/>
      <c r="CO669" s="1"/>
      <c r="CP669" s="1"/>
    </row>
    <row r="670" spans="1:94" x14ac:dyDescent="0.2">
      <c r="A670" s="6">
        <v>668</v>
      </c>
      <c r="B670" s="70">
        <f>+Outflows!B670+Fees!B670+'Ongoing Cash Flows'!B670+'Terminal Value'!B670</f>
        <v>-92845.28150118202</v>
      </c>
      <c r="C670" s="70">
        <f>+Outflows!C670+Fees!C670+'Ongoing Cash Flows'!C670+'Terminal Value'!C670</f>
        <v>14089.054649878286</v>
      </c>
      <c r="D670" s="70">
        <f>+Outflows!D670+Fees!D670+'Ongoing Cash Flows'!D670+'Terminal Value'!D670</f>
        <v>12036.112552440998</v>
      </c>
      <c r="E670" s="70">
        <f>+Outflows!E670+Fees!E670+'Ongoing Cash Flows'!E670+'Terminal Value'!E670</f>
        <v>10213.260653421494</v>
      </c>
      <c r="F670" s="70">
        <f>+Outflows!F670+Fees!F670+'Ongoing Cash Flows'!F670+'Terminal Value'!F670</f>
        <v>9643.4409657672495</v>
      </c>
      <c r="G670" s="70">
        <f>+Outflows!G670+Fees!G670+'Ongoing Cash Flows'!G670+'Terminal Value'!G670</f>
        <v>9419.1692004581892</v>
      </c>
      <c r="H670" s="70">
        <f>+Outflows!H670+Fees!H670+'Ongoing Cash Flows'!H670+'Terminal Value'!H670</f>
        <v>8460.4098620523073</v>
      </c>
      <c r="I670" s="70">
        <f>+Outflows!I670+Fees!I670+'Ongoing Cash Flows'!I670+'Terminal Value'!I670</f>
        <v>8311.1428715789225</v>
      </c>
      <c r="J670" s="70">
        <f>+Outflows!J670+Fees!J670+'Ongoing Cash Flows'!J670+'Terminal Value'!J670</f>
        <v>8298.7086690439337</v>
      </c>
      <c r="K670" s="70">
        <f>+Outflows!K670+Fees!K670+'Ongoing Cash Flows'!K670+'Terminal Value'!K670</f>
        <v>8289.5112649776602</v>
      </c>
      <c r="L670" s="70">
        <f>+Outflows!L670+Fees!L670+'Ongoing Cash Flows'!L670+'Terminal Value'!L670</f>
        <v>8290.7807341635234</v>
      </c>
      <c r="M670" s="70">
        <f>+Outflows!M670+Fees!M670+'Ongoing Cash Flows'!M670+'Terminal Value'!M670</f>
        <v>8262.7326306748382</v>
      </c>
      <c r="N670" s="70">
        <f>+Outflows!N670+Fees!N670+'Ongoing Cash Flows'!N670+'Terminal Value'!N670</f>
        <v>8245.1280016316159</v>
      </c>
      <c r="O670" s="70">
        <f>+Outflows!O670+Fees!O670+'Ongoing Cash Flows'!O670+'Terminal Value'!O670</f>
        <v>7918.9623135429747</v>
      </c>
      <c r="P670" s="70">
        <f>+Outflows!P670+Fees!P670+'Ongoing Cash Flows'!P670+'Terminal Value'!P670</f>
        <v>7811.1455161057957</v>
      </c>
      <c r="Q670" s="70">
        <f>+Outflows!Q670+Fees!Q670+'Ongoing Cash Flows'!Q670+'Terminal Value'!Q670</f>
        <v>7782.5472687153788</v>
      </c>
      <c r="R670" s="70">
        <f>+Outflows!R670+Fees!R670+'Ongoing Cash Flows'!R670+'Terminal Value'!R670</f>
        <v>1064.8982407059571</v>
      </c>
      <c r="S670" s="70">
        <f>+Outflows!S670+Fees!S670+'Ongoing Cash Flows'!S670+'Terminal Value'!S670</f>
        <v>0</v>
      </c>
      <c r="T670" s="70">
        <f>+Outflows!T670+Fees!T670+'Ongoing Cash Flows'!T670+'Terminal Value'!T670</f>
        <v>0</v>
      </c>
      <c r="U670" s="70">
        <f>+Outflows!U670+Fees!U670+'Ongoing Cash Flows'!U670+'Terminal Value'!U670</f>
        <v>0</v>
      </c>
      <c r="V670" s="70">
        <f>+Outflows!V670+Fees!V670+'Ongoing Cash Flows'!V670+'Terminal Value'!V670</f>
        <v>0</v>
      </c>
      <c r="W670" s="70">
        <f>+Outflows!W670+Fees!W670+'Ongoing Cash Flows'!W670+'Terminal Value'!W670</f>
        <v>0</v>
      </c>
      <c r="X670" s="70">
        <f>+Outflows!X670+Fees!X670+'Ongoing Cash Flows'!X670+'Terminal Value'!X670</f>
        <v>0</v>
      </c>
      <c r="Y670" s="70">
        <f>+Outflows!Y670+Fees!Y670+'Ongoing Cash Flows'!Y670+'Terminal Value'!Y670</f>
        <v>0</v>
      </c>
      <c r="Z670" s="70">
        <f>+Outflows!Z670+Fees!Z670+'Ongoing Cash Flows'!Z670+'Terminal Value'!Z670</f>
        <v>0</v>
      </c>
      <c r="AA670" s="70">
        <f>+Outflows!AA670+Fees!AA670+'Ongoing Cash Flows'!AA670+'Terminal Value'!AA670</f>
        <v>0</v>
      </c>
      <c r="AB670" s="70">
        <f>+Outflows!AB670+Fees!AB670+'Ongoing Cash Flows'!AB670+'Terminal Value'!AB670</f>
        <v>0</v>
      </c>
      <c r="AC670" s="70">
        <f>+Outflows!AC670+Fees!AC670+'Ongoing Cash Flows'!AC670+'Terminal Value'!AC670</f>
        <v>0</v>
      </c>
      <c r="AD670" s="70">
        <f>+Outflows!AD670+Fees!AD670+'Ongoing Cash Flows'!AD670+'Terminal Value'!AD670</f>
        <v>0</v>
      </c>
      <c r="AE670" s="70">
        <f>+Outflows!AE670+Fees!AE670+'Ongoing Cash Flows'!AE670+'Terminal Value'!AE670</f>
        <v>0</v>
      </c>
      <c r="AF670" s="70">
        <f>+Outflows!AF670+Fees!AF670+'Ongoing Cash Flows'!AF670+'Terminal Value'!AF670</f>
        <v>0</v>
      </c>
      <c r="AG670" s="70">
        <f>+Outflows!AG670+Fees!AG670+'Ongoing Cash Flows'!AG670+'Terminal Value'!AG670</f>
        <v>0</v>
      </c>
      <c r="AH670" s="70">
        <f>+Outflows!AH670+Fees!AH670+'Ongoing Cash Flows'!AH670+'Terminal Value'!AH670</f>
        <v>0</v>
      </c>
      <c r="AI670" s="70">
        <f>+Outflows!AI670+Fees!AI670+'Ongoing Cash Flows'!AI670+'Terminal Value'!AI670</f>
        <v>0</v>
      </c>
      <c r="AJ670" s="70">
        <f>+Outflows!AJ670+Fees!AJ670+'Ongoing Cash Flows'!AJ670+'Terminal Value'!AJ670</f>
        <v>0</v>
      </c>
      <c r="AK670" s="70"/>
      <c r="AL670" s="6"/>
      <c r="AM670" s="71"/>
      <c r="AN670" s="72">
        <f t="shared" si="40"/>
        <v>5.982653796672821E-2</v>
      </c>
      <c r="AO670" s="70">
        <f t="shared" ca="1" si="41"/>
        <v>113.39079459187195</v>
      </c>
      <c r="AP670" s="166">
        <f t="shared" ca="1" si="42"/>
        <v>0</v>
      </c>
      <c r="AQ670" s="166">
        <f t="shared" ca="1" si="43"/>
        <v>1023610.1482325913</v>
      </c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1"/>
      <c r="CM670" s="1"/>
      <c r="CN670" s="1"/>
      <c r="CO670" s="1"/>
      <c r="CP670" s="1"/>
    </row>
    <row r="671" spans="1:94" x14ac:dyDescent="0.2">
      <c r="A671" s="6">
        <v>669</v>
      </c>
      <c r="B671" s="70">
        <f>+Outflows!B671+Fees!B671+'Ongoing Cash Flows'!B671+'Terminal Value'!B671</f>
        <v>-88160.091430777728</v>
      </c>
      <c r="C671" s="70">
        <f>+Outflows!C671+Fees!C671+'Ongoing Cash Flows'!C671+'Terminal Value'!C671</f>
        <v>14018.332160702135</v>
      </c>
      <c r="D671" s="70">
        <f>+Outflows!D671+Fees!D671+'Ongoing Cash Flows'!D671+'Terminal Value'!D671</f>
        <v>11816.705921062661</v>
      </c>
      <c r="E671" s="70">
        <f>+Outflows!E671+Fees!E671+'Ongoing Cash Flows'!E671+'Terminal Value'!E671</f>
        <v>9803.5386076458944</v>
      </c>
      <c r="F671" s="70">
        <f>+Outflows!F671+Fees!F671+'Ongoing Cash Flows'!F671+'Terminal Value'!F671</f>
        <v>9643.9344779456078</v>
      </c>
      <c r="G671" s="70">
        <f>+Outflows!G671+Fees!G671+'Ongoing Cash Flows'!G671+'Terminal Value'!G671</f>
        <v>9249.7500816120373</v>
      </c>
      <c r="H671" s="70">
        <f>+Outflows!H671+Fees!H671+'Ongoing Cash Flows'!H671+'Terminal Value'!H671</f>
        <v>8346.924063721357</v>
      </c>
      <c r="I671" s="70">
        <f>+Outflows!I671+Fees!I671+'Ongoing Cash Flows'!I671+'Terminal Value'!I671</f>
        <v>8203.6683595159047</v>
      </c>
      <c r="J671" s="70">
        <f>+Outflows!J671+Fees!J671+'Ongoing Cash Flows'!J671+'Terminal Value'!J671</f>
        <v>8191.2341569809159</v>
      </c>
      <c r="K671" s="70">
        <f>+Outflows!K671+Fees!K671+'Ongoing Cash Flows'!K671+'Terminal Value'!K671</f>
        <v>8181.8545927247051</v>
      </c>
      <c r="L671" s="70">
        <f>+Outflows!L671+Fees!L671+'Ongoing Cash Flows'!L671+'Terminal Value'!L671</f>
        <v>8183.3062221005057</v>
      </c>
      <c r="M671" s="70">
        <f>+Outflows!M671+Fees!M671+'Ongoing Cash Flows'!M671+'Terminal Value'!M671</f>
        <v>8155.0759584218822</v>
      </c>
      <c r="N671" s="70">
        <f>+Outflows!N671+Fees!N671+'Ongoing Cash Flows'!N671+'Terminal Value'!N671</f>
        <v>8137.6534895685991</v>
      </c>
      <c r="O671" s="70">
        <f>+Outflows!O671+Fees!O671+'Ongoing Cash Flows'!O671+'Terminal Value'!O671</f>
        <v>7811.3056412900196</v>
      </c>
      <c r="P671" s="70">
        <f>+Outflows!P671+Fees!P671+'Ongoing Cash Flows'!P671+'Terminal Value'!P671</f>
        <v>7703.6710040427779</v>
      </c>
      <c r="Q671" s="70">
        <f>+Outflows!Q671+Fees!Q671+'Ongoing Cash Flows'!Q671+'Terminal Value'!Q671</f>
        <v>7674.8905964624228</v>
      </c>
      <c r="R671" s="70">
        <f>+Outflows!R671+Fees!R671+'Ongoing Cash Flows'!R671+'Terminal Value'!R671</f>
        <v>1011.1609846744482</v>
      </c>
      <c r="S671" s="70">
        <f>+Outflows!S671+Fees!S671+'Ongoing Cash Flows'!S671+'Terminal Value'!S671</f>
        <v>0</v>
      </c>
      <c r="T671" s="70">
        <f>+Outflows!T671+Fees!T671+'Ongoing Cash Flows'!T671+'Terminal Value'!T671</f>
        <v>0</v>
      </c>
      <c r="U671" s="70">
        <f>+Outflows!U671+Fees!U671+'Ongoing Cash Flows'!U671+'Terminal Value'!U671</f>
        <v>0</v>
      </c>
      <c r="V671" s="70">
        <f>+Outflows!V671+Fees!V671+'Ongoing Cash Flows'!V671+'Terminal Value'!V671</f>
        <v>0</v>
      </c>
      <c r="W671" s="70">
        <f>+Outflows!W671+Fees!W671+'Ongoing Cash Flows'!W671+'Terminal Value'!W671</f>
        <v>0</v>
      </c>
      <c r="X671" s="70">
        <f>+Outflows!X671+Fees!X671+'Ongoing Cash Flows'!X671+'Terminal Value'!X671</f>
        <v>0</v>
      </c>
      <c r="Y671" s="70">
        <f>+Outflows!Y671+Fees!Y671+'Ongoing Cash Flows'!Y671+'Terminal Value'!Y671</f>
        <v>0</v>
      </c>
      <c r="Z671" s="70">
        <f>+Outflows!Z671+Fees!Z671+'Ongoing Cash Flows'!Z671+'Terminal Value'!Z671</f>
        <v>0</v>
      </c>
      <c r="AA671" s="70">
        <f>+Outflows!AA671+Fees!AA671+'Ongoing Cash Flows'!AA671+'Terminal Value'!AA671</f>
        <v>0</v>
      </c>
      <c r="AB671" s="70">
        <f>+Outflows!AB671+Fees!AB671+'Ongoing Cash Flows'!AB671+'Terminal Value'!AB671</f>
        <v>0</v>
      </c>
      <c r="AC671" s="70">
        <f>+Outflows!AC671+Fees!AC671+'Ongoing Cash Flows'!AC671+'Terminal Value'!AC671</f>
        <v>0</v>
      </c>
      <c r="AD671" s="70">
        <f>+Outflows!AD671+Fees!AD671+'Ongoing Cash Flows'!AD671+'Terminal Value'!AD671</f>
        <v>0</v>
      </c>
      <c r="AE671" s="70">
        <f>+Outflows!AE671+Fees!AE671+'Ongoing Cash Flows'!AE671+'Terminal Value'!AE671</f>
        <v>0</v>
      </c>
      <c r="AF671" s="70">
        <f>+Outflows!AF671+Fees!AF671+'Ongoing Cash Flows'!AF671+'Terminal Value'!AF671</f>
        <v>0</v>
      </c>
      <c r="AG671" s="70">
        <f>+Outflows!AG671+Fees!AG671+'Ongoing Cash Flows'!AG671+'Terminal Value'!AG671</f>
        <v>0</v>
      </c>
      <c r="AH671" s="70">
        <f>+Outflows!AH671+Fees!AH671+'Ongoing Cash Flows'!AH671+'Terminal Value'!AH671</f>
        <v>0</v>
      </c>
      <c r="AI671" s="70">
        <f>+Outflows!AI671+Fees!AI671+'Ongoing Cash Flows'!AI671+'Terminal Value'!AI671</f>
        <v>0</v>
      </c>
      <c r="AJ671" s="70">
        <f>+Outflows!AJ671+Fees!AJ671+'Ongoing Cash Flows'!AJ671+'Terminal Value'!AJ671</f>
        <v>0</v>
      </c>
      <c r="AK671" s="70"/>
      <c r="AL671" s="6"/>
      <c r="AM671" s="71"/>
      <c r="AN671" s="72">
        <f t="shared" si="40"/>
        <v>6.6168215870857236E-2</v>
      </c>
      <c r="AO671" s="70">
        <f t="shared" ca="1" si="41"/>
        <v>3223.8835587157341</v>
      </c>
      <c r="AP671" s="166">
        <f t="shared" ca="1" si="42"/>
        <v>0</v>
      </c>
      <c r="AQ671" s="166">
        <f t="shared" ca="1" si="43"/>
        <v>16992771.672762662</v>
      </c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1"/>
      <c r="CM671" s="1"/>
      <c r="CN671" s="1"/>
      <c r="CO671" s="1"/>
      <c r="CP671" s="1"/>
    </row>
    <row r="672" spans="1:94" x14ac:dyDescent="0.2">
      <c r="A672" s="6">
        <v>670</v>
      </c>
      <c r="B672" s="70">
        <f>+Outflows!B672+Fees!B672+'Ongoing Cash Flows'!B672+'Terminal Value'!B672</f>
        <v>-98742.440205329316</v>
      </c>
      <c r="C672" s="70">
        <f>+Outflows!C672+Fees!C672+'Ongoing Cash Flows'!C672+'Terminal Value'!C672</f>
        <v>14232.454300055013</v>
      </c>
      <c r="D672" s="70">
        <f>+Outflows!D672+Fees!D672+'Ongoing Cash Flows'!D672+'Terminal Value'!D672</f>
        <v>12276.3576642199</v>
      </c>
      <c r="E672" s="70">
        <f>+Outflows!E672+Fees!E672+'Ongoing Cash Flows'!E672+'Terminal Value'!E672</f>
        <v>10235.736417928512</v>
      </c>
      <c r="F672" s="70">
        <f>+Outflows!F672+Fees!F672+'Ongoing Cash Flows'!F672+'Terminal Value'!F672</f>
        <v>9891.4922086326369</v>
      </c>
      <c r="G672" s="70">
        <f>+Outflows!G672+Fees!G672+'Ongoing Cash Flows'!G672+'Terminal Value'!G672</f>
        <v>9572.1207925660456</v>
      </c>
      <c r="H672" s="70">
        <f>+Outflows!H672+Fees!H672+'Ongoing Cash Flows'!H672+'Terminal Value'!H672</f>
        <v>8603.2522555022515</v>
      </c>
      <c r="I672" s="70">
        <f>+Outflows!I672+Fees!I672+'Ongoing Cash Flows'!I672+'Terminal Value'!I672</f>
        <v>8446.4189745250987</v>
      </c>
      <c r="J672" s="70">
        <f>+Outflows!J672+Fees!J672+'Ongoing Cash Flows'!J672+'Terminal Value'!J672</f>
        <v>8433.9847719901099</v>
      </c>
      <c r="K672" s="70">
        <f>+Outflows!K672+Fees!K672+'Ongoing Cash Flows'!K672+'Terminal Value'!K672</f>
        <v>8425.0166494542536</v>
      </c>
      <c r="L672" s="70">
        <f>+Outflows!L672+Fees!L672+'Ongoing Cash Flows'!L672+'Terminal Value'!L672</f>
        <v>8426.0568371096997</v>
      </c>
      <c r="M672" s="70">
        <f>+Outflows!M672+Fees!M672+'Ongoing Cash Flows'!M672+'Terminal Value'!M672</f>
        <v>8398.2380151514299</v>
      </c>
      <c r="N672" s="70">
        <f>+Outflows!N672+Fees!N672+'Ongoing Cash Flows'!N672+'Terminal Value'!N672</f>
        <v>8380.4041045777922</v>
      </c>
      <c r="O672" s="70">
        <f>+Outflows!O672+Fees!O672+'Ongoing Cash Flows'!O672+'Terminal Value'!O672</f>
        <v>8054.4676980195673</v>
      </c>
      <c r="P672" s="70">
        <f>+Outflows!P672+Fees!P672+'Ongoing Cash Flows'!P672+'Terminal Value'!P672</f>
        <v>7946.4216190519719</v>
      </c>
      <c r="Q672" s="70">
        <f>+Outflows!Q672+Fees!Q672+'Ongoing Cash Flows'!Q672+'Terminal Value'!Q672</f>
        <v>7918.0526531919713</v>
      </c>
      <c r="R672" s="70">
        <f>+Outflows!R672+Fees!R672+'Ongoing Cash Flows'!R672+'Terminal Value'!R672</f>
        <v>1132.5362921790449</v>
      </c>
      <c r="S672" s="70">
        <f>+Outflows!S672+Fees!S672+'Ongoing Cash Flows'!S672+'Terminal Value'!S672</f>
        <v>0</v>
      </c>
      <c r="T672" s="70">
        <f>+Outflows!T672+Fees!T672+'Ongoing Cash Flows'!T672+'Terminal Value'!T672</f>
        <v>0</v>
      </c>
      <c r="U672" s="70">
        <f>+Outflows!U672+Fees!U672+'Ongoing Cash Flows'!U672+'Terminal Value'!U672</f>
        <v>0</v>
      </c>
      <c r="V672" s="70">
        <f>+Outflows!V672+Fees!V672+'Ongoing Cash Flows'!V672+'Terminal Value'!V672</f>
        <v>0</v>
      </c>
      <c r="W672" s="70">
        <f>+Outflows!W672+Fees!W672+'Ongoing Cash Flows'!W672+'Terminal Value'!W672</f>
        <v>0</v>
      </c>
      <c r="X672" s="70">
        <f>+Outflows!X672+Fees!X672+'Ongoing Cash Flows'!X672+'Terminal Value'!X672</f>
        <v>0</v>
      </c>
      <c r="Y672" s="70">
        <f>+Outflows!Y672+Fees!Y672+'Ongoing Cash Flows'!Y672+'Terminal Value'!Y672</f>
        <v>0</v>
      </c>
      <c r="Z672" s="70">
        <f>+Outflows!Z672+Fees!Z672+'Ongoing Cash Flows'!Z672+'Terminal Value'!Z672</f>
        <v>0</v>
      </c>
      <c r="AA672" s="70">
        <f>+Outflows!AA672+Fees!AA672+'Ongoing Cash Flows'!AA672+'Terminal Value'!AA672</f>
        <v>0</v>
      </c>
      <c r="AB672" s="70">
        <f>+Outflows!AB672+Fees!AB672+'Ongoing Cash Flows'!AB672+'Terminal Value'!AB672</f>
        <v>0</v>
      </c>
      <c r="AC672" s="70">
        <f>+Outflows!AC672+Fees!AC672+'Ongoing Cash Flows'!AC672+'Terminal Value'!AC672</f>
        <v>0</v>
      </c>
      <c r="AD672" s="70">
        <f>+Outflows!AD672+Fees!AD672+'Ongoing Cash Flows'!AD672+'Terminal Value'!AD672</f>
        <v>0</v>
      </c>
      <c r="AE672" s="70">
        <f>+Outflows!AE672+Fees!AE672+'Ongoing Cash Flows'!AE672+'Terminal Value'!AE672</f>
        <v>0</v>
      </c>
      <c r="AF672" s="70">
        <f>+Outflows!AF672+Fees!AF672+'Ongoing Cash Flows'!AF672+'Terminal Value'!AF672</f>
        <v>0</v>
      </c>
      <c r="AG672" s="70">
        <f>+Outflows!AG672+Fees!AG672+'Ongoing Cash Flows'!AG672+'Terminal Value'!AG672</f>
        <v>0</v>
      </c>
      <c r="AH672" s="70">
        <f>+Outflows!AH672+Fees!AH672+'Ongoing Cash Flows'!AH672+'Terminal Value'!AH672</f>
        <v>0</v>
      </c>
      <c r="AI672" s="70">
        <f>+Outflows!AI672+Fees!AI672+'Ongoing Cash Flows'!AI672+'Terminal Value'!AI672</f>
        <v>0</v>
      </c>
      <c r="AJ672" s="70">
        <f>+Outflows!AJ672+Fees!AJ672+'Ongoing Cash Flows'!AJ672+'Terminal Value'!AJ672</f>
        <v>0</v>
      </c>
      <c r="AK672" s="70"/>
      <c r="AL672" s="6"/>
      <c r="AM672" s="71"/>
      <c r="AN672" s="72">
        <f t="shared" si="40"/>
        <v>5.2179643511772164E-2</v>
      </c>
      <c r="AO672" s="70">
        <f t="shared" ca="1" si="41"/>
        <v>-4029.6906173154844</v>
      </c>
      <c r="AP672" s="166">
        <f t="shared" ca="1" si="42"/>
        <v>9805322.8056734577</v>
      </c>
      <c r="AQ672" s="166">
        <f t="shared" ca="1" si="43"/>
        <v>0</v>
      </c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1"/>
      <c r="CM672" s="1"/>
      <c r="CN672" s="1"/>
      <c r="CO672" s="1"/>
      <c r="CP672" s="1"/>
    </row>
    <row r="673" spans="1:94" x14ac:dyDescent="0.2">
      <c r="A673" s="6">
        <v>671</v>
      </c>
      <c r="B673" s="70">
        <f>+Outflows!B673+Fees!B673+'Ongoing Cash Flows'!B673+'Terminal Value'!B673</f>
        <v>-94018.255308306892</v>
      </c>
      <c r="C673" s="70">
        <f>+Outflows!C673+Fees!C673+'Ongoing Cash Flows'!C673+'Terminal Value'!C673</f>
        <v>14213.612568768924</v>
      </c>
      <c r="D673" s="70">
        <f>+Outflows!D673+Fees!D673+'Ongoing Cash Flows'!D673+'Terminal Value'!D673</f>
        <v>12205.838357697492</v>
      </c>
      <c r="E673" s="70">
        <f>+Outflows!E673+Fees!E673+'Ongoing Cash Flows'!E673+'Terminal Value'!E673</f>
        <v>9965.6100930718731</v>
      </c>
      <c r="F673" s="70">
        <f>+Outflows!F673+Fees!F673+'Ongoing Cash Flows'!F673+'Terminal Value'!F673</f>
        <v>9655.4113442405214</v>
      </c>
      <c r="G673" s="70">
        <f>+Outflows!G673+Fees!G673+'Ongoing Cash Flows'!G673+'Terminal Value'!G673</f>
        <v>9349.1270534346259</v>
      </c>
      <c r="H673" s="70">
        <f>+Outflows!H673+Fees!H673+'Ongoing Cash Flows'!H673+'Terminal Value'!H673</f>
        <v>8488.8219151222002</v>
      </c>
      <c r="I673" s="70">
        <f>+Outflows!I673+Fees!I673+'Ongoing Cash Flows'!I673+'Terminal Value'!I673</f>
        <v>8338.0499523353228</v>
      </c>
      <c r="J673" s="70">
        <f>+Outflows!J673+Fees!J673+'Ongoing Cash Flows'!J673+'Terminal Value'!J673</f>
        <v>8325.6157498003322</v>
      </c>
      <c r="K673" s="70">
        <f>+Outflows!K673+Fees!K673+'Ongoing Cash Flows'!K673+'Terminal Value'!K673</f>
        <v>8316.46395095568</v>
      </c>
      <c r="L673" s="70">
        <f>+Outflows!L673+Fees!L673+'Ongoing Cash Flows'!L673+'Terminal Value'!L673</f>
        <v>8317.6878149199219</v>
      </c>
      <c r="M673" s="70">
        <f>+Outflows!M673+Fees!M673+'Ongoing Cash Flows'!M673+'Terminal Value'!M673</f>
        <v>8289.6853166528581</v>
      </c>
      <c r="N673" s="70">
        <f>+Outflows!N673+Fees!N673+'Ongoing Cash Flows'!N673+'Terminal Value'!N673</f>
        <v>8272.0350823880162</v>
      </c>
      <c r="O673" s="70">
        <f>+Outflows!O673+Fees!O673+'Ongoing Cash Flows'!O673+'Terminal Value'!O673</f>
        <v>7945.9149995209946</v>
      </c>
      <c r="P673" s="70">
        <f>+Outflows!P673+Fees!P673+'Ongoing Cash Flows'!P673+'Terminal Value'!P673</f>
        <v>7838.0525968621951</v>
      </c>
      <c r="Q673" s="70">
        <f>+Outflows!Q673+Fees!Q673+'Ongoing Cash Flows'!Q673+'Terminal Value'!Q673</f>
        <v>7809.4999546933977</v>
      </c>
      <c r="R673" s="70">
        <f>+Outflows!R673+Fees!R673+'Ongoing Cash Flows'!R673+'Terminal Value'!R673</f>
        <v>1078.3517810841565</v>
      </c>
      <c r="S673" s="70">
        <f>+Outflows!S673+Fees!S673+'Ongoing Cash Flows'!S673+'Terminal Value'!S673</f>
        <v>0</v>
      </c>
      <c r="T673" s="70">
        <f>+Outflows!T673+Fees!T673+'Ongoing Cash Flows'!T673+'Terminal Value'!T673</f>
        <v>0</v>
      </c>
      <c r="U673" s="70">
        <f>+Outflows!U673+Fees!U673+'Ongoing Cash Flows'!U673+'Terminal Value'!U673</f>
        <v>0</v>
      </c>
      <c r="V673" s="70">
        <f>+Outflows!V673+Fees!V673+'Ongoing Cash Flows'!V673+'Terminal Value'!V673</f>
        <v>0</v>
      </c>
      <c r="W673" s="70">
        <f>+Outflows!W673+Fees!W673+'Ongoing Cash Flows'!W673+'Terminal Value'!W673</f>
        <v>0</v>
      </c>
      <c r="X673" s="70">
        <f>+Outflows!X673+Fees!X673+'Ongoing Cash Flows'!X673+'Terminal Value'!X673</f>
        <v>0</v>
      </c>
      <c r="Y673" s="70">
        <f>+Outflows!Y673+Fees!Y673+'Ongoing Cash Flows'!Y673+'Terminal Value'!Y673</f>
        <v>0</v>
      </c>
      <c r="Z673" s="70">
        <f>+Outflows!Z673+Fees!Z673+'Ongoing Cash Flows'!Z673+'Terminal Value'!Z673</f>
        <v>0</v>
      </c>
      <c r="AA673" s="70">
        <f>+Outflows!AA673+Fees!AA673+'Ongoing Cash Flows'!AA673+'Terminal Value'!AA673</f>
        <v>0</v>
      </c>
      <c r="AB673" s="70">
        <f>+Outflows!AB673+Fees!AB673+'Ongoing Cash Flows'!AB673+'Terminal Value'!AB673</f>
        <v>0</v>
      </c>
      <c r="AC673" s="70">
        <f>+Outflows!AC673+Fees!AC673+'Ongoing Cash Flows'!AC673+'Terminal Value'!AC673</f>
        <v>0</v>
      </c>
      <c r="AD673" s="70">
        <f>+Outflows!AD673+Fees!AD673+'Ongoing Cash Flows'!AD673+'Terminal Value'!AD673</f>
        <v>0</v>
      </c>
      <c r="AE673" s="70">
        <f>+Outflows!AE673+Fees!AE673+'Ongoing Cash Flows'!AE673+'Terminal Value'!AE673</f>
        <v>0</v>
      </c>
      <c r="AF673" s="70">
        <f>+Outflows!AF673+Fees!AF673+'Ongoing Cash Flows'!AF673+'Terminal Value'!AF673</f>
        <v>0</v>
      </c>
      <c r="AG673" s="70">
        <f>+Outflows!AG673+Fees!AG673+'Ongoing Cash Flows'!AG673+'Terminal Value'!AG673</f>
        <v>0</v>
      </c>
      <c r="AH673" s="70">
        <f>+Outflows!AH673+Fees!AH673+'Ongoing Cash Flows'!AH673+'Terminal Value'!AH673</f>
        <v>0</v>
      </c>
      <c r="AI673" s="70">
        <f>+Outflows!AI673+Fees!AI673+'Ongoing Cash Flows'!AI673+'Terminal Value'!AI673</f>
        <v>0</v>
      </c>
      <c r="AJ673" s="70">
        <f>+Outflows!AJ673+Fees!AJ673+'Ongoing Cash Flows'!AJ673+'Terminal Value'!AJ673</f>
        <v>0</v>
      </c>
      <c r="AK673" s="70"/>
      <c r="AL673" s="6"/>
      <c r="AM673" s="71"/>
      <c r="AN673" s="72">
        <f t="shared" si="40"/>
        <v>5.8026722073554998E-2</v>
      </c>
      <c r="AO673" s="70">
        <f t="shared" ca="1" si="41"/>
        <v>-820.98437392800224</v>
      </c>
      <c r="AP673" s="166">
        <f t="shared" ca="1" si="42"/>
        <v>0</v>
      </c>
      <c r="AQ673" s="166">
        <f t="shared" ca="1" si="43"/>
        <v>5984.7299442357553</v>
      </c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1"/>
      <c r="CM673" s="1"/>
      <c r="CN673" s="1"/>
      <c r="CO673" s="1"/>
      <c r="CP673" s="1"/>
    </row>
    <row r="674" spans="1:94" x14ac:dyDescent="0.2">
      <c r="A674" s="6">
        <v>672</v>
      </c>
      <c r="B674" s="70">
        <f>+Outflows!B674+Fees!B674+'Ongoing Cash Flows'!B674+'Terminal Value'!B674</f>
        <v>-87678.300106980983</v>
      </c>
      <c r="C674" s="70">
        <f>+Outflows!C674+Fees!C674+'Ongoing Cash Flows'!C674+'Terminal Value'!C674</f>
        <v>14030.122698315256</v>
      </c>
      <c r="D674" s="70">
        <f>+Outflows!D674+Fees!D674+'Ongoing Cash Flows'!D674+'Terminal Value'!D674</f>
        <v>11956.128613014142</v>
      </c>
      <c r="E674" s="70">
        <f>+Outflows!E674+Fees!E674+'Ongoing Cash Flows'!E674+'Terminal Value'!E674</f>
        <v>9927.5591588028983</v>
      </c>
      <c r="F674" s="70">
        <f>+Outflows!F674+Fees!F674+'Ongoing Cash Flows'!F674+'Terminal Value'!F674</f>
        <v>9474.2634704056363</v>
      </c>
      <c r="G674" s="70">
        <f>+Outflows!G674+Fees!G674+'Ongoing Cash Flows'!G674+'Terminal Value'!G674</f>
        <v>9281.361065039011</v>
      </c>
      <c r="H674" s="70">
        <f>+Outflows!H674+Fees!H674+'Ongoing Cash Flows'!H674+'Terminal Value'!H674</f>
        <v>8335.2539986464344</v>
      </c>
      <c r="I674" s="70">
        <f>+Outflows!I674+Fees!I674+'Ongoing Cash Flows'!I674+'Terminal Value'!I674</f>
        <v>8192.6164519810663</v>
      </c>
      <c r="J674" s="70">
        <f>+Outflows!J674+Fees!J674+'Ongoing Cash Flows'!J674+'Terminal Value'!J674</f>
        <v>8180.1822494460775</v>
      </c>
      <c r="K674" s="70">
        <f>+Outflows!K674+Fees!K674+'Ongoing Cash Flows'!K674+'Terminal Value'!K674</f>
        <v>8170.7839531431973</v>
      </c>
      <c r="L674" s="70">
        <f>+Outflows!L674+Fees!L674+'Ongoing Cash Flows'!L674+'Terminal Value'!L674</f>
        <v>8172.2543145656673</v>
      </c>
      <c r="M674" s="70">
        <f>+Outflows!M674+Fees!M674+'Ongoing Cash Flows'!M674+'Terminal Value'!M674</f>
        <v>8144.0053188403745</v>
      </c>
      <c r="N674" s="70">
        <f>+Outflows!N674+Fees!N674+'Ongoing Cash Flows'!N674+'Terminal Value'!N674</f>
        <v>8126.6015820337607</v>
      </c>
      <c r="O674" s="70">
        <f>+Outflows!O674+Fees!O674+'Ongoing Cash Flows'!O674+'Terminal Value'!O674</f>
        <v>7800.2350017085118</v>
      </c>
      <c r="P674" s="70">
        <f>+Outflows!P674+Fees!P674+'Ongoing Cash Flows'!P674+'Terminal Value'!P674</f>
        <v>7692.6190965079395</v>
      </c>
      <c r="Q674" s="70">
        <f>+Outflows!Q674+Fees!Q674+'Ongoing Cash Flows'!Q674+'Terminal Value'!Q674</f>
        <v>7663.8199568809159</v>
      </c>
      <c r="R674" s="70">
        <f>+Outflows!R674+Fees!R674+'Ongoing Cash Flows'!R674+'Terminal Value'!R674</f>
        <v>1005.635030907029</v>
      </c>
      <c r="S674" s="70">
        <f>+Outflows!S674+Fees!S674+'Ongoing Cash Flows'!S674+'Terminal Value'!S674</f>
        <v>0</v>
      </c>
      <c r="T674" s="70">
        <f>+Outflows!T674+Fees!T674+'Ongoing Cash Flows'!T674+'Terminal Value'!T674</f>
        <v>0</v>
      </c>
      <c r="U674" s="70">
        <f>+Outflows!U674+Fees!U674+'Ongoing Cash Flows'!U674+'Terminal Value'!U674</f>
        <v>0</v>
      </c>
      <c r="V674" s="70">
        <f>+Outflows!V674+Fees!V674+'Ongoing Cash Flows'!V674+'Terminal Value'!V674</f>
        <v>0</v>
      </c>
      <c r="W674" s="70">
        <f>+Outflows!W674+Fees!W674+'Ongoing Cash Flows'!W674+'Terminal Value'!W674</f>
        <v>0</v>
      </c>
      <c r="X674" s="70">
        <f>+Outflows!X674+Fees!X674+'Ongoing Cash Flows'!X674+'Terminal Value'!X674</f>
        <v>0</v>
      </c>
      <c r="Y674" s="70">
        <f>+Outflows!Y674+Fees!Y674+'Ongoing Cash Flows'!Y674+'Terminal Value'!Y674</f>
        <v>0</v>
      </c>
      <c r="Z674" s="70">
        <f>+Outflows!Z674+Fees!Z674+'Ongoing Cash Flows'!Z674+'Terminal Value'!Z674</f>
        <v>0</v>
      </c>
      <c r="AA674" s="70">
        <f>+Outflows!AA674+Fees!AA674+'Ongoing Cash Flows'!AA674+'Terminal Value'!AA674</f>
        <v>0</v>
      </c>
      <c r="AB674" s="70">
        <f>+Outflows!AB674+Fees!AB674+'Ongoing Cash Flows'!AB674+'Terminal Value'!AB674</f>
        <v>0</v>
      </c>
      <c r="AC674" s="70">
        <f>+Outflows!AC674+Fees!AC674+'Ongoing Cash Flows'!AC674+'Terminal Value'!AC674</f>
        <v>0</v>
      </c>
      <c r="AD674" s="70">
        <f>+Outflows!AD674+Fees!AD674+'Ongoing Cash Flows'!AD674+'Terminal Value'!AD674</f>
        <v>0</v>
      </c>
      <c r="AE674" s="70">
        <f>+Outflows!AE674+Fees!AE674+'Ongoing Cash Flows'!AE674+'Terminal Value'!AE674</f>
        <v>0</v>
      </c>
      <c r="AF674" s="70">
        <f>+Outflows!AF674+Fees!AF674+'Ongoing Cash Flows'!AF674+'Terminal Value'!AF674</f>
        <v>0</v>
      </c>
      <c r="AG674" s="70">
        <f>+Outflows!AG674+Fees!AG674+'Ongoing Cash Flows'!AG674+'Terminal Value'!AG674</f>
        <v>0</v>
      </c>
      <c r="AH674" s="70">
        <f>+Outflows!AH674+Fees!AH674+'Ongoing Cash Flows'!AH674+'Terminal Value'!AH674</f>
        <v>0</v>
      </c>
      <c r="AI674" s="70">
        <f>+Outflows!AI674+Fees!AI674+'Ongoing Cash Flows'!AI674+'Terminal Value'!AI674</f>
        <v>0</v>
      </c>
      <c r="AJ674" s="70">
        <f>+Outflows!AJ674+Fees!AJ674+'Ongoing Cash Flows'!AJ674+'Terminal Value'!AJ674</f>
        <v>0</v>
      </c>
      <c r="AK674" s="70"/>
      <c r="AL674" s="6"/>
      <c r="AM674" s="71"/>
      <c r="AN674" s="72">
        <f t="shared" si="40"/>
        <v>6.7252233624458327E-2</v>
      </c>
      <c r="AO674" s="70">
        <f t="shared" ca="1" si="41"/>
        <v>3734.6265079638729</v>
      </c>
      <c r="AP674" s="166">
        <f t="shared" ca="1" si="42"/>
        <v>0</v>
      </c>
      <c r="AQ674" s="166">
        <f t="shared" ca="1" si="43"/>
        <v>21464428.795163289</v>
      </c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1"/>
      <c r="CM674" s="1"/>
      <c r="CN674" s="1"/>
      <c r="CO674" s="1"/>
      <c r="CP674" s="1"/>
    </row>
    <row r="675" spans="1:94" x14ac:dyDescent="0.2">
      <c r="A675" s="6">
        <v>673</v>
      </c>
      <c r="B675" s="70">
        <f>+Outflows!B675+Fees!B675+'Ongoing Cash Flows'!B675+'Terminal Value'!B675</f>
        <v>-100941.71429896807</v>
      </c>
      <c r="C675" s="70">
        <f>+Outflows!C675+Fees!C675+'Ongoing Cash Flows'!C675+'Terminal Value'!C675</f>
        <v>14322.739258261996</v>
      </c>
      <c r="D675" s="70">
        <f>+Outflows!D675+Fees!D675+'Ongoing Cash Flows'!D675+'Terminal Value'!D675</f>
        <v>12509.419058634041</v>
      </c>
      <c r="E675" s="70">
        <f>+Outflows!E675+Fees!E675+'Ongoing Cash Flows'!E675+'Terminal Value'!E675</f>
        <v>10536.002794221506</v>
      </c>
      <c r="F675" s="70">
        <f>+Outflows!F675+Fees!F675+'Ongoing Cash Flows'!F675+'Terminal Value'!F675</f>
        <v>9926.6286754324228</v>
      </c>
      <c r="G675" s="70">
        <f>+Outflows!G675+Fees!G675+'Ongoing Cash Flows'!G675+'Terminal Value'!G675</f>
        <v>9590.4115674542245</v>
      </c>
      <c r="H675" s="70">
        <f>+Outflows!H675+Fees!H675+'Ongoing Cash Flows'!H675+'Terminal Value'!H675</f>
        <v>8656.5236004241524</v>
      </c>
      <c r="I675" s="70">
        <f>+Outflows!I675+Fees!I675+'Ongoing Cash Flows'!I675+'Terminal Value'!I675</f>
        <v>8496.8685628138974</v>
      </c>
      <c r="J675" s="70">
        <f>+Outflows!J675+Fees!J675+'Ongoing Cash Flows'!J675+'Terminal Value'!J675</f>
        <v>8484.4343602789086</v>
      </c>
      <c r="K675" s="70">
        <f>+Outflows!K675+Fees!K675+'Ongoing Cash Flows'!K675+'Terminal Value'!K675</f>
        <v>8475.5517455198133</v>
      </c>
      <c r="L675" s="70">
        <f>+Outflows!L675+Fees!L675+'Ongoing Cash Flows'!L675+'Terminal Value'!L675</f>
        <v>8476.5064253984983</v>
      </c>
      <c r="M675" s="70">
        <f>+Outflows!M675+Fees!M675+'Ongoing Cash Flows'!M675+'Terminal Value'!M675</f>
        <v>8448.7731112169895</v>
      </c>
      <c r="N675" s="70">
        <f>+Outflows!N675+Fees!N675+'Ongoing Cash Flows'!N675+'Terminal Value'!N675</f>
        <v>8430.8536928665908</v>
      </c>
      <c r="O675" s="70">
        <f>+Outflows!O675+Fees!O675+'Ongoing Cash Flows'!O675+'Terminal Value'!O675</f>
        <v>8105.0027940851269</v>
      </c>
      <c r="P675" s="70">
        <f>+Outflows!P675+Fees!P675+'Ongoing Cash Flows'!P675+'Terminal Value'!P675</f>
        <v>7996.8712073407696</v>
      </c>
      <c r="Q675" s="70">
        <f>+Outflows!Q675+Fees!Q675+'Ongoing Cash Flows'!Q675+'Terminal Value'!Q675</f>
        <v>7968.58774925753</v>
      </c>
      <c r="R675" s="70">
        <f>+Outflows!R675+Fees!R675+'Ongoing Cash Flows'!R675+'Terminal Value'!R675</f>
        <v>1157.7610863234443</v>
      </c>
      <c r="S675" s="70">
        <f>+Outflows!S675+Fees!S675+'Ongoing Cash Flows'!S675+'Terminal Value'!S675</f>
        <v>0</v>
      </c>
      <c r="T675" s="70">
        <f>+Outflows!T675+Fees!T675+'Ongoing Cash Flows'!T675+'Terminal Value'!T675</f>
        <v>0</v>
      </c>
      <c r="U675" s="70">
        <f>+Outflows!U675+Fees!U675+'Ongoing Cash Flows'!U675+'Terminal Value'!U675</f>
        <v>0</v>
      </c>
      <c r="V675" s="70">
        <f>+Outflows!V675+Fees!V675+'Ongoing Cash Flows'!V675+'Terminal Value'!V675</f>
        <v>0</v>
      </c>
      <c r="W675" s="70">
        <f>+Outflows!W675+Fees!W675+'Ongoing Cash Flows'!W675+'Terminal Value'!W675</f>
        <v>0</v>
      </c>
      <c r="X675" s="70">
        <f>+Outflows!X675+Fees!X675+'Ongoing Cash Flows'!X675+'Terminal Value'!X675</f>
        <v>0</v>
      </c>
      <c r="Y675" s="70">
        <f>+Outflows!Y675+Fees!Y675+'Ongoing Cash Flows'!Y675+'Terminal Value'!Y675</f>
        <v>0</v>
      </c>
      <c r="Z675" s="70">
        <f>+Outflows!Z675+Fees!Z675+'Ongoing Cash Flows'!Z675+'Terminal Value'!Z675</f>
        <v>0</v>
      </c>
      <c r="AA675" s="70">
        <f>+Outflows!AA675+Fees!AA675+'Ongoing Cash Flows'!AA675+'Terminal Value'!AA675</f>
        <v>0</v>
      </c>
      <c r="AB675" s="70">
        <f>+Outflows!AB675+Fees!AB675+'Ongoing Cash Flows'!AB675+'Terminal Value'!AB675</f>
        <v>0</v>
      </c>
      <c r="AC675" s="70">
        <f>+Outflows!AC675+Fees!AC675+'Ongoing Cash Flows'!AC675+'Terminal Value'!AC675</f>
        <v>0</v>
      </c>
      <c r="AD675" s="70">
        <f>+Outflows!AD675+Fees!AD675+'Ongoing Cash Flows'!AD675+'Terminal Value'!AD675</f>
        <v>0</v>
      </c>
      <c r="AE675" s="70">
        <f>+Outflows!AE675+Fees!AE675+'Ongoing Cash Flows'!AE675+'Terminal Value'!AE675</f>
        <v>0</v>
      </c>
      <c r="AF675" s="70">
        <f>+Outflows!AF675+Fees!AF675+'Ongoing Cash Flows'!AF675+'Terminal Value'!AF675</f>
        <v>0</v>
      </c>
      <c r="AG675" s="70">
        <f>+Outflows!AG675+Fees!AG675+'Ongoing Cash Flows'!AG675+'Terminal Value'!AG675</f>
        <v>0</v>
      </c>
      <c r="AH675" s="70">
        <f>+Outflows!AH675+Fees!AH675+'Ongoing Cash Flows'!AH675+'Terminal Value'!AH675</f>
        <v>0</v>
      </c>
      <c r="AI675" s="70">
        <f>+Outflows!AI675+Fees!AI675+'Ongoing Cash Flows'!AI675+'Terminal Value'!AI675</f>
        <v>0</v>
      </c>
      <c r="AJ675" s="70">
        <f>+Outflows!AJ675+Fees!AJ675+'Ongoing Cash Flows'!AJ675+'Terminal Value'!AJ675</f>
        <v>0</v>
      </c>
      <c r="AK675" s="70"/>
      <c r="AL675" s="6"/>
      <c r="AM675" s="71"/>
      <c r="AN675" s="72">
        <f t="shared" si="40"/>
        <v>5.0076737999916077E-2</v>
      </c>
      <c r="AO675" s="70">
        <f t="shared" ca="1" si="41"/>
        <v>-5262.6734328421862</v>
      </c>
      <c r="AP675" s="166">
        <f t="shared" ca="1" si="42"/>
        <v>19047359.088590354</v>
      </c>
      <c r="AQ675" s="166">
        <f t="shared" ca="1" si="43"/>
        <v>0</v>
      </c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1"/>
      <c r="CM675" s="1"/>
      <c r="CN675" s="1"/>
      <c r="CO675" s="1"/>
      <c r="CP675" s="1"/>
    </row>
    <row r="676" spans="1:94" x14ac:dyDescent="0.2">
      <c r="A676" s="6">
        <v>674</v>
      </c>
      <c r="B676" s="70">
        <f>+Outflows!B676+Fees!B676+'Ongoing Cash Flows'!B676+'Terminal Value'!B676</f>
        <v>-94799.615198178042</v>
      </c>
      <c r="C676" s="70">
        <f>+Outflows!C676+Fees!C676+'Ongoing Cash Flows'!C676+'Terminal Value'!C676</f>
        <v>14197.804126069801</v>
      </c>
      <c r="D676" s="70">
        <f>+Outflows!D676+Fees!D676+'Ongoing Cash Flows'!D676+'Terminal Value'!D676</f>
        <v>12186.472641941091</v>
      </c>
      <c r="E676" s="70">
        <f>+Outflows!E676+Fees!E676+'Ongoing Cash Flows'!E676+'Terminal Value'!E676</f>
        <v>10154.962533489692</v>
      </c>
      <c r="F676" s="70">
        <f>+Outflows!F676+Fees!F676+'Ongoing Cash Flows'!F676+'Terminal Value'!F676</f>
        <v>9629.690866114368</v>
      </c>
      <c r="G676" s="70">
        <f>+Outflows!G676+Fees!G676+'Ongoing Cash Flows'!G676+'Terminal Value'!G676</f>
        <v>9411.8076981321865</v>
      </c>
      <c r="H676" s="70">
        <f>+Outflows!H676+Fees!H676+'Ongoing Cash Flows'!H676+'Terminal Value'!H676</f>
        <v>8507.7482019010313</v>
      </c>
      <c r="I676" s="70">
        <f>+Outflows!I676+Fees!I676+'Ongoing Cash Flows'!I676+'Terminal Value'!I676</f>
        <v>8355.9737231210547</v>
      </c>
      <c r="J676" s="70">
        <f>+Outflows!J676+Fees!J676+'Ongoing Cash Flows'!J676+'Terminal Value'!J676</f>
        <v>8343.5395205860659</v>
      </c>
      <c r="K676" s="70">
        <f>+Outflows!K676+Fees!K676+'Ongoing Cash Flows'!K676+'Terminal Value'!K676</f>
        <v>8334.4181010139309</v>
      </c>
      <c r="L676" s="70">
        <f>+Outflows!L676+Fees!L676+'Ongoing Cash Flows'!L676+'Terminal Value'!L676</f>
        <v>8335.6115857056557</v>
      </c>
      <c r="M676" s="70">
        <f>+Outflows!M676+Fees!M676+'Ongoing Cash Flows'!M676+'Terminal Value'!M676</f>
        <v>8307.639466711109</v>
      </c>
      <c r="N676" s="70">
        <f>+Outflows!N676+Fees!N676+'Ongoing Cash Flows'!N676+'Terminal Value'!N676</f>
        <v>8289.9588531737481</v>
      </c>
      <c r="O676" s="70">
        <f>+Outflows!O676+Fees!O676+'Ongoing Cash Flows'!O676+'Terminal Value'!O676</f>
        <v>7963.8691495792455</v>
      </c>
      <c r="P676" s="70">
        <f>+Outflows!P676+Fees!P676+'Ongoing Cash Flows'!P676+'Terminal Value'!P676</f>
        <v>7855.976367647927</v>
      </c>
      <c r="Q676" s="70">
        <f>+Outflows!Q676+Fees!Q676+'Ongoing Cash Flows'!Q676+'Terminal Value'!Q676</f>
        <v>7827.4541047516486</v>
      </c>
      <c r="R676" s="70">
        <f>+Outflows!R676+Fees!R676+'Ongoing Cash Flows'!R676+'Terminal Value'!R676</f>
        <v>1087.3136664770229</v>
      </c>
      <c r="S676" s="70">
        <f>+Outflows!S676+Fees!S676+'Ongoing Cash Flows'!S676+'Terminal Value'!S676</f>
        <v>0</v>
      </c>
      <c r="T676" s="70">
        <f>+Outflows!T676+Fees!T676+'Ongoing Cash Flows'!T676+'Terminal Value'!T676</f>
        <v>0</v>
      </c>
      <c r="U676" s="70">
        <f>+Outflows!U676+Fees!U676+'Ongoing Cash Flows'!U676+'Terminal Value'!U676</f>
        <v>0</v>
      </c>
      <c r="V676" s="70">
        <f>+Outflows!V676+Fees!V676+'Ongoing Cash Flows'!V676+'Terminal Value'!V676</f>
        <v>0</v>
      </c>
      <c r="W676" s="70">
        <f>+Outflows!W676+Fees!W676+'Ongoing Cash Flows'!W676+'Terminal Value'!W676</f>
        <v>0</v>
      </c>
      <c r="X676" s="70">
        <f>+Outflows!X676+Fees!X676+'Ongoing Cash Flows'!X676+'Terminal Value'!X676</f>
        <v>0</v>
      </c>
      <c r="Y676" s="70">
        <f>+Outflows!Y676+Fees!Y676+'Ongoing Cash Flows'!Y676+'Terminal Value'!Y676</f>
        <v>0</v>
      </c>
      <c r="Z676" s="70">
        <f>+Outflows!Z676+Fees!Z676+'Ongoing Cash Flows'!Z676+'Terminal Value'!Z676</f>
        <v>0</v>
      </c>
      <c r="AA676" s="70">
        <f>+Outflows!AA676+Fees!AA676+'Ongoing Cash Flows'!AA676+'Terminal Value'!AA676</f>
        <v>0</v>
      </c>
      <c r="AB676" s="70">
        <f>+Outflows!AB676+Fees!AB676+'Ongoing Cash Flows'!AB676+'Terminal Value'!AB676</f>
        <v>0</v>
      </c>
      <c r="AC676" s="70">
        <f>+Outflows!AC676+Fees!AC676+'Ongoing Cash Flows'!AC676+'Terminal Value'!AC676</f>
        <v>0</v>
      </c>
      <c r="AD676" s="70">
        <f>+Outflows!AD676+Fees!AD676+'Ongoing Cash Flows'!AD676+'Terminal Value'!AD676</f>
        <v>0</v>
      </c>
      <c r="AE676" s="70">
        <f>+Outflows!AE676+Fees!AE676+'Ongoing Cash Flows'!AE676+'Terminal Value'!AE676</f>
        <v>0</v>
      </c>
      <c r="AF676" s="70">
        <f>+Outflows!AF676+Fees!AF676+'Ongoing Cash Flows'!AF676+'Terminal Value'!AF676</f>
        <v>0</v>
      </c>
      <c r="AG676" s="70">
        <f>+Outflows!AG676+Fees!AG676+'Ongoing Cash Flows'!AG676+'Terminal Value'!AG676</f>
        <v>0</v>
      </c>
      <c r="AH676" s="70">
        <f>+Outflows!AH676+Fees!AH676+'Ongoing Cash Flows'!AH676+'Terminal Value'!AH676</f>
        <v>0</v>
      </c>
      <c r="AI676" s="70">
        <f>+Outflows!AI676+Fees!AI676+'Ongoing Cash Flows'!AI676+'Terminal Value'!AI676</f>
        <v>0</v>
      </c>
      <c r="AJ676" s="70">
        <f>+Outflows!AJ676+Fees!AJ676+'Ongoing Cash Flows'!AJ676+'Terminal Value'!AJ676</f>
        <v>0</v>
      </c>
      <c r="AK676" s="70"/>
      <c r="AL676" s="6"/>
      <c r="AM676" s="71"/>
      <c r="AN676" s="72">
        <f t="shared" si="40"/>
        <v>5.7102361321449288E-2</v>
      </c>
      <c r="AO676" s="70">
        <f t="shared" ca="1" si="41"/>
        <v>-1310.3294337109337</v>
      </c>
      <c r="AP676" s="166">
        <f t="shared" ca="1" si="42"/>
        <v>169730.83556883381</v>
      </c>
      <c r="AQ676" s="166">
        <f t="shared" ca="1" si="43"/>
        <v>0</v>
      </c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1"/>
      <c r="CM676" s="1"/>
      <c r="CN676" s="1"/>
      <c r="CO676" s="1"/>
      <c r="CP676" s="1"/>
    </row>
    <row r="677" spans="1:94" x14ac:dyDescent="0.2">
      <c r="A677" s="6">
        <v>675</v>
      </c>
      <c r="B677" s="70">
        <f>+Outflows!B677+Fees!B677+'Ongoing Cash Flows'!B677+'Terminal Value'!B677</f>
        <v>-90430.015809279881</v>
      </c>
      <c r="C677" s="70">
        <f>+Outflows!C677+Fees!C677+'Ongoing Cash Flows'!C677+'Terminal Value'!C677</f>
        <v>14171.82208939844</v>
      </c>
      <c r="D677" s="70">
        <f>+Outflows!D677+Fees!D677+'Ongoing Cash Flows'!D677+'Terminal Value'!D677</f>
        <v>12045.986484265542</v>
      </c>
      <c r="E677" s="70">
        <f>+Outflows!E677+Fees!E677+'Ongoing Cash Flows'!E677+'Terminal Value'!E677</f>
        <v>10030.196538507797</v>
      </c>
      <c r="F677" s="70">
        <f>+Outflows!F677+Fees!F677+'Ongoing Cash Flows'!F677+'Terminal Value'!F677</f>
        <v>9533.2359483998225</v>
      </c>
      <c r="G677" s="70">
        <f>+Outflows!G677+Fees!G677+'Ongoing Cash Flows'!G677+'Terminal Value'!G677</f>
        <v>9270.7283975703485</v>
      </c>
      <c r="H677" s="70">
        <f>+Outflows!H677+Fees!H677+'Ongoing Cash Flows'!H677+'Terminal Value'!H677</f>
        <v>8401.9067167992871</v>
      </c>
      <c r="I677" s="70">
        <f>+Outflows!I677+Fees!I677+'Ongoing Cash Flows'!I677+'Terminal Value'!I677</f>
        <v>8255.7386088192416</v>
      </c>
      <c r="J677" s="70">
        <f>+Outflows!J677+Fees!J677+'Ongoing Cash Flows'!J677+'Terminal Value'!J677</f>
        <v>8243.3044062842528</v>
      </c>
      <c r="K677" s="70">
        <f>+Outflows!K677+Fees!K677+'Ongoing Cash Flows'!K677+'Terminal Value'!K677</f>
        <v>8234.0130966878769</v>
      </c>
      <c r="L677" s="70">
        <f>+Outflows!L677+Fees!L677+'Ongoing Cash Flows'!L677+'Terminal Value'!L677</f>
        <v>8235.3764714038425</v>
      </c>
      <c r="M677" s="70">
        <f>+Outflows!M677+Fees!M677+'Ongoing Cash Flows'!M677+'Terminal Value'!M677</f>
        <v>8207.2344623850549</v>
      </c>
      <c r="N677" s="70">
        <f>+Outflows!N677+Fees!N677+'Ongoing Cash Flows'!N677+'Terminal Value'!N677</f>
        <v>8189.723738871935</v>
      </c>
      <c r="O677" s="70">
        <f>+Outflows!O677+Fees!O677+'Ongoing Cash Flows'!O677+'Terminal Value'!O677</f>
        <v>7863.4641452531923</v>
      </c>
      <c r="P677" s="70">
        <f>+Outflows!P677+Fees!P677+'Ongoing Cash Flows'!P677+'Terminal Value'!P677</f>
        <v>7755.7412533461138</v>
      </c>
      <c r="Q677" s="70">
        <f>+Outflows!Q677+Fees!Q677+'Ongoing Cash Flows'!Q677+'Terminal Value'!Q677</f>
        <v>7727.0491004255955</v>
      </c>
      <c r="R677" s="70">
        <f>+Outflows!R677+Fees!R677+'Ongoing Cash Flows'!R677+'Terminal Value'!R677</f>
        <v>1037.1961093261164</v>
      </c>
      <c r="S677" s="70">
        <f>+Outflows!S677+Fees!S677+'Ongoing Cash Flows'!S677+'Terminal Value'!S677</f>
        <v>0</v>
      </c>
      <c r="T677" s="70">
        <f>+Outflows!T677+Fees!T677+'Ongoing Cash Flows'!T677+'Terminal Value'!T677</f>
        <v>0</v>
      </c>
      <c r="U677" s="70">
        <f>+Outflows!U677+Fees!U677+'Ongoing Cash Flows'!U677+'Terminal Value'!U677</f>
        <v>0</v>
      </c>
      <c r="V677" s="70">
        <f>+Outflows!V677+Fees!V677+'Ongoing Cash Flows'!V677+'Terminal Value'!V677</f>
        <v>0</v>
      </c>
      <c r="W677" s="70">
        <f>+Outflows!W677+Fees!W677+'Ongoing Cash Flows'!W677+'Terminal Value'!W677</f>
        <v>0</v>
      </c>
      <c r="X677" s="70">
        <f>+Outflows!X677+Fees!X677+'Ongoing Cash Flows'!X677+'Terminal Value'!X677</f>
        <v>0</v>
      </c>
      <c r="Y677" s="70">
        <f>+Outflows!Y677+Fees!Y677+'Ongoing Cash Flows'!Y677+'Terminal Value'!Y677</f>
        <v>0</v>
      </c>
      <c r="Z677" s="70">
        <f>+Outflows!Z677+Fees!Z677+'Ongoing Cash Flows'!Z677+'Terminal Value'!Z677</f>
        <v>0</v>
      </c>
      <c r="AA677" s="70">
        <f>+Outflows!AA677+Fees!AA677+'Ongoing Cash Flows'!AA677+'Terminal Value'!AA677</f>
        <v>0</v>
      </c>
      <c r="AB677" s="70">
        <f>+Outflows!AB677+Fees!AB677+'Ongoing Cash Flows'!AB677+'Terminal Value'!AB677</f>
        <v>0</v>
      </c>
      <c r="AC677" s="70">
        <f>+Outflows!AC677+Fees!AC677+'Ongoing Cash Flows'!AC677+'Terminal Value'!AC677</f>
        <v>0</v>
      </c>
      <c r="AD677" s="70">
        <f>+Outflows!AD677+Fees!AD677+'Ongoing Cash Flows'!AD677+'Terminal Value'!AD677</f>
        <v>0</v>
      </c>
      <c r="AE677" s="70">
        <f>+Outflows!AE677+Fees!AE677+'Ongoing Cash Flows'!AE677+'Terminal Value'!AE677</f>
        <v>0</v>
      </c>
      <c r="AF677" s="70">
        <f>+Outflows!AF677+Fees!AF677+'Ongoing Cash Flows'!AF677+'Terminal Value'!AF677</f>
        <v>0</v>
      </c>
      <c r="AG677" s="70">
        <f>+Outflows!AG677+Fees!AG677+'Ongoing Cash Flows'!AG677+'Terminal Value'!AG677</f>
        <v>0</v>
      </c>
      <c r="AH677" s="70">
        <f>+Outflows!AH677+Fees!AH677+'Ongoing Cash Flows'!AH677+'Terminal Value'!AH677</f>
        <v>0</v>
      </c>
      <c r="AI677" s="70">
        <f>+Outflows!AI677+Fees!AI677+'Ongoing Cash Flows'!AI677+'Terminal Value'!AI677</f>
        <v>0</v>
      </c>
      <c r="AJ677" s="70">
        <f>+Outflows!AJ677+Fees!AJ677+'Ongoing Cash Flows'!AJ677+'Terminal Value'!AJ677</f>
        <v>0</v>
      </c>
      <c r="AK677" s="70"/>
      <c r="AL677" s="6"/>
      <c r="AM677" s="71"/>
      <c r="AN677" s="72">
        <f t="shared" si="40"/>
        <v>6.3238033652305597E-2</v>
      </c>
      <c r="AO677" s="70">
        <f t="shared" ca="1" si="41"/>
        <v>1821.8770835526684</v>
      </c>
      <c r="AP677" s="166">
        <f t="shared" ca="1" si="42"/>
        <v>0</v>
      </c>
      <c r="AQ677" s="166">
        <f t="shared" ca="1" si="43"/>
        <v>7399610.4159103446</v>
      </c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1"/>
      <c r="CM677" s="1"/>
      <c r="CN677" s="1"/>
      <c r="CO677" s="1"/>
      <c r="CP677" s="1"/>
    </row>
    <row r="678" spans="1:94" x14ac:dyDescent="0.2">
      <c r="A678" s="6">
        <v>676</v>
      </c>
      <c r="B678" s="70">
        <f>+Outflows!B678+Fees!B678+'Ongoing Cash Flows'!B678+'Terminal Value'!B678</f>
        <v>-103910.42022191473</v>
      </c>
      <c r="C678" s="70">
        <f>+Outflows!C678+Fees!C678+'Ongoing Cash Flows'!C678+'Terminal Value'!C678</f>
        <v>14303.651003669918</v>
      </c>
      <c r="D678" s="70">
        <f>+Outflows!D678+Fees!D678+'Ongoing Cash Flows'!D678+'Terminal Value'!D678</f>
        <v>12496.649638103925</v>
      </c>
      <c r="E678" s="70">
        <f>+Outflows!E678+Fees!E678+'Ongoing Cash Flows'!E678+'Terminal Value'!E678</f>
        <v>10565.231930167538</v>
      </c>
      <c r="F678" s="70">
        <f>+Outflows!F678+Fees!F678+'Ongoing Cash Flows'!F678+'Terminal Value'!F678</f>
        <v>10017.813607347829</v>
      </c>
      <c r="G678" s="70">
        <f>+Outflows!G678+Fees!G678+'Ongoing Cash Flows'!G678+'Terminal Value'!G678</f>
        <v>9697.4439247531864</v>
      </c>
      <c r="H678" s="70">
        <f>+Outflows!H678+Fees!H678+'Ongoing Cash Flows'!H678+'Terminal Value'!H678</f>
        <v>8728.4323077791887</v>
      </c>
      <c r="I678" s="70">
        <f>+Outflows!I678+Fees!I678+'Ongoing Cash Flows'!I678+'Terminal Value'!I678</f>
        <v>8564.9683017215557</v>
      </c>
      <c r="J678" s="70">
        <f>+Outflows!J678+Fees!J678+'Ongoing Cash Flows'!J678+'Terminal Value'!J678</f>
        <v>8552.5340991865651</v>
      </c>
      <c r="K678" s="70">
        <f>+Outflows!K678+Fees!K678+'Ongoing Cash Flows'!K678+'Terminal Value'!K678</f>
        <v>8543.7669077137543</v>
      </c>
      <c r="L678" s="70">
        <f>+Outflows!L678+Fees!L678+'Ongoing Cash Flows'!L678+'Terminal Value'!L678</f>
        <v>8544.6061643061548</v>
      </c>
      <c r="M678" s="70">
        <f>+Outflows!M678+Fees!M678+'Ongoing Cash Flows'!M678+'Terminal Value'!M678</f>
        <v>8516.9882734109306</v>
      </c>
      <c r="N678" s="70">
        <f>+Outflows!N678+Fees!N678+'Ongoing Cash Flows'!N678+'Terminal Value'!N678</f>
        <v>8498.9534317742491</v>
      </c>
      <c r="O678" s="70">
        <f>+Outflows!O678+Fees!O678+'Ongoing Cash Flows'!O678+'Terminal Value'!O678</f>
        <v>8173.2179562790689</v>
      </c>
      <c r="P678" s="70">
        <f>+Outflows!P678+Fees!P678+'Ongoing Cash Flows'!P678+'Terminal Value'!P678</f>
        <v>8064.9709462484279</v>
      </c>
      <c r="Q678" s="70">
        <f>+Outflows!Q678+Fees!Q678+'Ongoing Cash Flows'!Q678+'Terminal Value'!Q678</f>
        <v>8036.802911451472</v>
      </c>
      <c r="R678" s="70">
        <f>+Outflows!R678+Fees!R678+'Ongoing Cash Flows'!R678+'Terminal Value'!R678</f>
        <v>1191.810955777273</v>
      </c>
      <c r="S678" s="70">
        <f>+Outflows!S678+Fees!S678+'Ongoing Cash Flows'!S678+'Terminal Value'!S678</f>
        <v>0</v>
      </c>
      <c r="T678" s="70">
        <f>+Outflows!T678+Fees!T678+'Ongoing Cash Flows'!T678+'Terminal Value'!T678</f>
        <v>0</v>
      </c>
      <c r="U678" s="70">
        <f>+Outflows!U678+Fees!U678+'Ongoing Cash Flows'!U678+'Terminal Value'!U678</f>
        <v>0</v>
      </c>
      <c r="V678" s="70">
        <f>+Outflows!V678+Fees!V678+'Ongoing Cash Flows'!V678+'Terminal Value'!V678</f>
        <v>0</v>
      </c>
      <c r="W678" s="70">
        <f>+Outflows!W678+Fees!W678+'Ongoing Cash Flows'!W678+'Terminal Value'!W678</f>
        <v>0</v>
      </c>
      <c r="X678" s="70">
        <f>+Outflows!X678+Fees!X678+'Ongoing Cash Flows'!X678+'Terminal Value'!X678</f>
        <v>0</v>
      </c>
      <c r="Y678" s="70">
        <f>+Outflows!Y678+Fees!Y678+'Ongoing Cash Flows'!Y678+'Terminal Value'!Y678</f>
        <v>0</v>
      </c>
      <c r="Z678" s="70">
        <f>+Outflows!Z678+Fees!Z678+'Ongoing Cash Flows'!Z678+'Terminal Value'!Z678</f>
        <v>0</v>
      </c>
      <c r="AA678" s="70">
        <f>+Outflows!AA678+Fees!AA678+'Ongoing Cash Flows'!AA678+'Terminal Value'!AA678</f>
        <v>0</v>
      </c>
      <c r="AB678" s="70">
        <f>+Outflows!AB678+Fees!AB678+'Ongoing Cash Flows'!AB678+'Terminal Value'!AB678</f>
        <v>0</v>
      </c>
      <c r="AC678" s="70">
        <f>+Outflows!AC678+Fees!AC678+'Ongoing Cash Flows'!AC678+'Terminal Value'!AC678</f>
        <v>0</v>
      </c>
      <c r="AD678" s="70">
        <f>+Outflows!AD678+Fees!AD678+'Ongoing Cash Flows'!AD678+'Terminal Value'!AD678</f>
        <v>0</v>
      </c>
      <c r="AE678" s="70">
        <f>+Outflows!AE678+Fees!AE678+'Ongoing Cash Flows'!AE678+'Terminal Value'!AE678</f>
        <v>0</v>
      </c>
      <c r="AF678" s="70">
        <f>+Outflows!AF678+Fees!AF678+'Ongoing Cash Flows'!AF678+'Terminal Value'!AF678</f>
        <v>0</v>
      </c>
      <c r="AG678" s="70">
        <f>+Outflows!AG678+Fees!AG678+'Ongoing Cash Flows'!AG678+'Terminal Value'!AG678</f>
        <v>0</v>
      </c>
      <c r="AH678" s="70">
        <f>+Outflows!AH678+Fees!AH678+'Ongoing Cash Flows'!AH678+'Terminal Value'!AH678</f>
        <v>0</v>
      </c>
      <c r="AI678" s="70">
        <f>+Outflows!AI678+Fees!AI678+'Ongoing Cash Flows'!AI678+'Terminal Value'!AI678</f>
        <v>0</v>
      </c>
      <c r="AJ678" s="70">
        <f>+Outflows!AJ678+Fees!AJ678+'Ongoing Cash Flows'!AJ678+'Terminal Value'!AJ678</f>
        <v>0</v>
      </c>
      <c r="AK678" s="70"/>
      <c r="AL678" s="6"/>
      <c r="AM678" s="71"/>
      <c r="AN678" s="72">
        <f t="shared" si="40"/>
        <v>4.6331557631492604E-2</v>
      </c>
      <c r="AO678" s="70">
        <f t="shared" ca="1" si="41"/>
        <v>-7530.1002888968569</v>
      </c>
      <c r="AP678" s="166">
        <f t="shared" ca="1" si="42"/>
        <v>43980172.770163015</v>
      </c>
      <c r="AQ678" s="166">
        <f t="shared" ca="1" si="43"/>
        <v>0</v>
      </c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1"/>
      <c r="CM678" s="1"/>
      <c r="CN678" s="1"/>
      <c r="CO678" s="1"/>
      <c r="CP678" s="1"/>
    </row>
    <row r="679" spans="1:94" x14ac:dyDescent="0.2">
      <c r="A679" s="6">
        <v>677</v>
      </c>
      <c r="B679" s="70">
        <f>+Outflows!B679+Fees!B679+'Ongoing Cash Flows'!B679+'Terminal Value'!B679</f>
        <v>-94244.897057872688</v>
      </c>
      <c r="C679" s="70">
        <f>+Outflows!C679+Fees!C679+'Ongoing Cash Flows'!C679+'Terminal Value'!C679</f>
        <v>14123.211871886622</v>
      </c>
      <c r="D679" s="70">
        <f>+Outflows!D679+Fees!D679+'Ongoing Cash Flows'!D679+'Terminal Value'!D679</f>
        <v>12086.640757353671</v>
      </c>
      <c r="E679" s="70">
        <f>+Outflows!E679+Fees!E679+'Ongoing Cash Flows'!E679+'Terminal Value'!E679</f>
        <v>10180.737447138636</v>
      </c>
      <c r="F679" s="70">
        <f>+Outflows!F679+Fees!F679+'Ongoing Cash Flows'!F679+'Terminal Value'!F679</f>
        <v>9728.7502261791524</v>
      </c>
      <c r="G679" s="70">
        <f>+Outflows!G679+Fees!G679+'Ongoing Cash Flows'!G679+'Terminal Value'!G679</f>
        <v>9516.2147948448346</v>
      </c>
      <c r="H679" s="70">
        <f>+Outflows!H679+Fees!H679+'Ongoing Cash Flows'!H679+'Terminal Value'!H679</f>
        <v>8494.3116859742022</v>
      </c>
      <c r="I679" s="70">
        <f>+Outflows!I679+Fees!I679+'Ongoing Cash Flows'!I679+'Terminal Value'!I679</f>
        <v>8343.2489327569619</v>
      </c>
      <c r="J679" s="70">
        <f>+Outflows!J679+Fees!J679+'Ongoing Cash Flows'!J679+'Terminal Value'!J679</f>
        <v>8330.8147302219732</v>
      </c>
      <c r="K679" s="70">
        <f>+Outflows!K679+Fees!K679+'Ongoing Cash Flows'!K679+'Terminal Value'!K679</f>
        <v>8321.6717432085425</v>
      </c>
      <c r="L679" s="70">
        <f>+Outflows!L679+Fees!L679+'Ongoing Cash Flows'!L679+'Terminal Value'!L679</f>
        <v>8322.8867953415629</v>
      </c>
      <c r="M679" s="70">
        <f>+Outflows!M679+Fees!M679+'Ongoing Cash Flows'!M679+'Terminal Value'!M679</f>
        <v>8294.8931089057205</v>
      </c>
      <c r="N679" s="70">
        <f>+Outflows!N679+Fees!N679+'Ongoing Cash Flows'!N679+'Terminal Value'!N679</f>
        <v>8277.2340628096554</v>
      </c>
      <c r="O679" s="70">
        <f>+Outflows!O679+Fees!O679+'Ongoing Cash Flows'!O679+'Terminal Value'!O679</f>
        <v>7951.1227917738579</v>
      </c>
      <c r="P679" s="70">
        <f>+Outflows!P679+Fees!P679+'Ongoing Cash Flows'!P679+'Terminal Value'!P679</f>
        <v>7843.2515772838342</v>
      </c>
      <c r="Q679" s="70">
        <f>+Outflows!Q679+Fees!Q679+'Ongoing Cash Flows'!Q679+'Terminal Value'!Q679</f>
        <v>7814.7077469462611</v>
      </c>
      <c r="R679" s="70">
        <f>+Outflows!R679+Fees!R679+'Ongoing Cash Flows'!R679+'Terminal Value'!R679</f>
        <v>1080.9512712949766</v>
      </c>
      <c r="S679" s="70">
        <f>+Outflows!S679+Fees!S679+'Ongoing Cash Flows'!S679+'Terminal Value'!S679</f>
        <v>0</v>
      </c>
      <c r="T679" s="70">
        <f>+Outflows!T679+Fees!T679+'Ongoing Cash Flows'!T679+'Terminal Value'!T679</f>
        <v>0</v>
      </c>
      <c r="U679" s="70">
        <f>+Outflows!U679+Fees!U679+'Ongoing Cash Flows'!U679+'Terminal Value'!U679</f>
        <v>0</v>
      </c>
      <c r="V679" s="70">
        <f>+Outflows!V679+Fees!V679+'Ongoing Cash Flows'!V679+'Terminal Value'!V679</f>
        <v>0</v>
      </c>
      <c r="W679" s="70">
        <f>+Outflows!W679+Fees!W679+'Ongoing Cash Flows'!W679+'Terminal Value'!W679</f>
        <v>0</v>
      </c>
      <c r="X679" s="70">
        <f>+Outflows!X679+Fees!X679+'Ongoing Cash Flows'!X679+'Terminal Value'!X679</f>
        <v>0</v>
      </c>
      <c r="Y679" s="70">
        <f>+Outflows!Y679+Fees!Y679+'Ongoing Cash Flows'!Y679+'Terminal Value'!Y679</f>
        <v>0</v>
      </c>
      <c r="Z679" s="70">
        <f>+Outflows!Z679+Fees!Z679+'Ongoing Cash Flows'!Z679+'Terminal Value'!Z679</f>
        <v>0</v>
      </c>
      <c r="AA679" s="70">
        <f>+Outflows!AA679+Fees!AA679+'Ongoing Cash Flows'!AA679+'Terminal Value'!AA679</f>
        <v>0</v>
      </c>
      <c r="AB679" s="70">
        <f>+Outflows!AB679+Fees!AB679+'Ongoing Cash Flows'!AB679+'Terminal Value'!AB679</f>
        <v>0</v>
      </c>
      <c r="AC679" s="70">
        <f>+Outflows!AC679+Fees!AC679+'Ongoing Cash Flows'!AC679+'Terminal Value'!AC679</f>
        <v>0</v>
      </c>
      <c r="AD679" s="70">
        <f>+Outflows!AD679+Fees!AD679+'Ongoing Cash Flows'!AD679+'Terminal Value'!AD679</f>
        <v>0</v>
      </c>
      <c r="AE679" s="70">
        <f>+Outflows!AE679+Fees!AE679+'Ongoing Cash Flows'!AE679+'Terminal Value'!AE679</f>
        <v>0</v>
      </c>
      <c r="AF679" s="70">
        <f>+Outflows!AF679+Fees!AF679+'Ongoing Cash Flows'!AF679+'Terminal Value'!AF679</f>
        <v>0</v>
      </c>
      <c r="AG679" s="70">
        <f>+Outflows!AG679+Fees!AG679+'Ongoing Cash Flows'!AG679+'Terminal Value'!AG679</f>
        <v>0</v>
      </c>
      <c r="AH679" s="70">
        <f>+Outflows!AH679+Fees!AH679+'Ongoing Cash Flows'!AH679+'Terminal Value'!AH679</f>
        <v>0</v>
      </c>
      <c r="AI679" s="70">
        <f>+Outflows!AI679+Fees!AI679+'Ongoing Cash Flows'!AI679+'Terminal Value'!AI679</f>
        <v>0</v>
      </c>
      <c r="AJ679" s="70">
        <f>+Outflows!AJ679+Fees!AJ679+'Ongoing Cash Flows'!AJ679+'Terminal Value'!AJ679</f>
        <v>0</v>
      </c>
      <c r="AK679" s="70"/>
      <c r="AL679" s="6"/>
      <c r="AM679" s="71"/>
      <c r="AN679" s="72">
        <f t="shared" si="40"/>
        <v>5.798756778240205E-2</v>
      </c>
      <c r="AO679" s="70">
        <f t="shared" ca="1" si="41"/>
        <v>-842.92956926202191</v>
      </c>
      <c r="AP679" s="166">
        <f t="shared" ca="1" si="42"/>
        <v>0</v>
      </c>
      <c r="AQ679" s="166">
        <f t="shared" ca="1" si="43"/>
        <v>3070.9154348563593</v>
      </c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1"/>
      <c r="CM679" s="1"/>
      <c r="CN679" s="1"/>
      <c r="CO679" s="1"/>
      <c r="CP679" s="1"/>
    </row>
    <row r="680" spans="1:94" x14ac:dyDescent="0.2">
      <c r="A680" s="6">
        <v>678</v>
      </c>
      <c r="B680" s="70">
        <f>+Outflows!B680+Fees!B680+'Ongoing Cash Flows'!B680+'Terminal Value'!B680</f>
        <v>-103451.14266255459</v>
      </c>
      <c r="C680" s="70">
        <f>+Outflows!C680+Fees!C680+'Ongoing Cash Flows'!C680+'Terminal Value'!C680</f>
        <v>14369.705035927091</v>
      </c>
      <c r="D680" s="70">
        <f>+Outflows!D680+Fees!D680+'Ongoing Cash Flows'!D680+'Terminal Value'!D680</f>
        <v>12437.454653773366</v>
      </c>
      <c r="E680" s="70">
        <f>+Outflows!E680+Fees!E680+'Ongoing Cash Flows'!E680+'Terminal Value'!E680</f>
        <v>10387.691866576904</v>
      </c>
      <c r="F680" s="70">
        <f>+Outflows!F680+Fees!F680+'Ongoing Cash Flows'!F680+'Terminal Value'!F680</f>
        <v>9985.1153925114813</v>
      </c>
      <c r="G680" s="70">
        <f>+Outflows!G680+Fees!G680+'Ongoing Cash Flows'!G680+'Terminal Value'!G680</f>
        <v>9661.7358041114348</v>
      </c>
      <c r="H680" s="70">
        <f>+Outflows!H680+Fees!H680+'Ongoing Cash Flows'!H680+'Terminal Value'!H680</f>
        <v>8717.3075765097528</v>
      </c>
      <c r="I680" s="70">
        <f>+Outflows!I680+Fees!I680+'Ongoing Cash Flows'!I680+'Terminal Value'!I680</f>
        <v>8554.4328419318808</v>
      </c>
      <c r="J680" s="70">
        <f>+Outflows!J680+Fees!J680+'Ongoing Cash Flows'!J680+'Terminal Value'!J680</f>
        <v>8541.9986393968902</v>
      </c>
      <c r="K680" s="70">
        <f>+Outflows!K680+Fees!K680+'Ongoing Cash Flows'!K680+'Terminal Value'!K680</f>
        <v>8533.2135912125723</v>
      </c>
      <c r="L680" s="70">
        <f>+Outflows!L680+Fees!L680+'Ongoing Cash Flows'!L680+'Terminal Value'!L680</f>
        <v>8534.0707045164818</v>
      </c>
      <c r="M680" s="70">
        <f>+Outflows!M680+Fees!M680+'Ongoing Cash Flows'!M680+'Terminal Value'!M680</f>
        <v>8506.4349569097503</v>
      </c>
      <c r="N680" s="70">
        <f>+Outflows!N680+Fees!N680+'Ongoing Cash Flows'!N680+'Terminal Value'!N680</f>
        <v>8488.4179719845743</v>
      </c>
      <c r="O680" s="70">
        <f>+Outflows!O680+Fees!O680+'Ongoing Cash Flows'!O680+'Terminal Value'!O680</f>
        <v>8162.6646397778859</v>
      </c>
      <c r="P680" s="70">
        <f>+Outflows!P680+Fees!P680+'Ongoing Cash Flows'!P680+'Terminal Value'!P680</f>
        <v>8054.4354864587531</v>
      </c>
      <c r="Q680" s="70">
        <f>+Outflows!Q680+Fees!Q680+'Ongoing Cash Flows'!Q680+'Terminal Value'!Q680</f>
        <v>8026.24959495029</v>
      </c>
      <c r="R680" s="70">
        <f>+Outflows!R680+Fees!R680+'Ongoing Cash Flows'!R680+'Terminal Value'!R680</f>
        <v>1186.543225882436</v>
      </c>
      <c r="S680" s="70">
        <f>+Outflows!S680+Fees!S680+'Ongoing Cash Flows'!S680+'Terminal Value'!S680</f>
        <v>0</v>
      </c>
      <c r="T680" s="70">
        <f>+Outflows!T680+Fees!T680+'Ongoing Cash Flows'!T680+'Terminal Value'!T680</f>
        <v>0</v>
      </c>
      <c r="U680" s="70">
        <f>+Outflows!U680+Fees!U680+'Ongoing Cash Flows'!U680+'Terminal Value'!U680</f>
        <v>0</v>
      </c>
      <c r="V680" s="70">
        <f>+Outflows!V680+Fees!V680+'Ongoing Cash Flows'!V680+'Terminal Value'!V680</f>
        <v>0</v>
      </c>
      <c r="W680" s="70">
        <f>+Outflows!W680+Fees!W680+'Ongoing Cash Flows'!W680+'Terminal Value'!W680</f>
        <v>0</v>
      </c>
      <c r="X680" s="70">
        <f>+Outflows!X680+Fees!X680+'Ongoing Cash Flows'!X680+'Terminal Value'!X680</f>
        <v>0</v>
      </c>
      <c r="Y680" s="70">
        <f>+Outflows!Y680+Fees!Y680+'Ongoing Cash Flows'!Y680+'Terminal Value'!Y680</f>
        <v>0</v>
      </c>
      <c r="Z680" s="70">
        <f>+Outflows!Z680+Fees!Z680+'Ongoing Cash Flows'!Z680+'Terminal Value'!Z680</f>
        <v>0</v>
      </c>
      <c r="AA680" s="70">
        <f>+Outflows!AA680+Fees!AA680+'Ongoing Cash Flows'!AA680+'Terminal Value'!AA680</f>
        <v>0</v>
      </c>
      <c r="AB680" s="70">
        <f>+Outflows!AB680+Fees!AB680+'Ongoing Cash Flows'!AB680+'Terminal Value'!AB680</f>
        <v>0</v>
      </c>
      <c r="AC680" s="70">
        <f>+Outflows!AC680+Fees!AC680+'Ongoing Cash Flows'!AC680+'Terminal Value'!AC680</f>
        <v>0</v>
      </c>
      <c r="AD680" s="70">
        <f>+Outflows!AD680+Fees!AD680+'Ongoing Cash Flows'!AD680+'Terminal Value'!AD680</f>
        <v>0</v>
      </c>
      <c r="AE680" s="70">
        <f>+Outflows!AE680+Fees!AE680+'Ongoing Cash Flows'!AE680+'Terminal Value'!AE680</f>
        <v>0</v>
      </c>
      <c r="AF680" s="70">
        <f>+Outflows!AF680+Fees!AF680+'Ongoing Cash Flows'!AF680+'Terminal Value'!AF680</f>
        <v>0</v>
      </c>
      <c r="AG680" s="70">
        <f>+Outflows!AG680+Fees!AG680+'Ongoing Cash Flows'!AG680+'Terminal Value'!AG680</f>
        <v>0</v>
      </c>
      <c r="AH680" s="70">
        <f>+Outflows!AH680+Fees!AH680+'Ongoing Cash Flows'!AH680+'Terminal Value'!AH680</f>
        <v>0</v>
      </c>
      <c r="AI680" s="70">
        <f>+Outflows!AI680+Fees!AI680+'Ongoing Cash Flows'!AI680+'Terminal Value'!AI680</f>
        <v>0</v>
      </c>
      <c r="AJ680" s="70">
        <f>+Outflows!AJ680+Fees!AJ680+'Ongoing Cash Flows'!AJ680+'Terminal Value'!AJ680</f>
        <v>0</v>
      </c>
      <c r="AK680" s="70"/>
      <c r="AL680" s="6"/>
      <c r="AM680" s="71"/>
      <c r="AN680" s="72">
        <f t="shared" si="40"/>
        <v>4.6623381972312916E-2</v>
      </c>
      <c r="AO680" s="70">
        <f t="shared" ca="1" si="41"/>
        <v>-7338.0876575693528</v>
      </c>
      <c r="AP680" s="166">
        <f t="shared" ca="1" si="42"/>
        <v>41470280.211624831</v>
      </c>
      <c r="AQ680" s="166">
        <f t="shared" ca="1" si="43"/>
        <v>0</v>
      </c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1"/>
      <c r="CM680" s="1"/>
      <c r="CN680" s="1"/>
      <c r="CO680" s="1"/>
      <c r="CP680" s="1"/>
    </row>
    <row r="681" spans="1:94" x14ac:dyDescent="0.2">
      <c r="A681" s="6">
        <v>679</v>
      </c>
      <c r="B681" s="70">
        <f>+Outflows!B681+Fees!B681+'Ongoing Cash Flows'!B681+'Terminal Value'!B681</f>
        <v>-97550.766520728706</v>
      </c>
      <c r="C681" s="70">
        <f>+Outflows!C681+Fees!C681+'Ongoing Cash Flows'!C681+'Terminal Value'!C681</f>
        <v>14221.132344052519</v>
      </c>
      <c r="D681" s="70">
        <f>+Outflows!D681+Fees!D681+'Ongoing Cash Flows'!D681+'Terminal Value'!D681</f>
        <v>12264.643270307461</v>
      </c>
      <c r="E681" s="70">
        <f>+Outflows!E681+Fees!E681+'Ongoing Cash Flows'!E681+'Terminal Value'!E681</f>
        <v>10277.514813407981</v>
      </c>
      <c r="F681" s="70">
        <f>+Outflows!F681+Fees!F681+'Ongoing Cash Flows'!F681+'Terminal Value'!F681</f>
        <v>9791.6344155262195</v>
      </c>
      <c r="G681" s="70">
        <f>+Outflows!G681+Fees!G681+'Ongoing Cash Flows'!G681+'Terminal Value'!G681</f>
        <v>9477.5046052440121</v>
      </c>
      <c r="H681" s="70">
        <f>+Outflows!H681+Fees!H681+'Ongoing Cash Flows'!H681+'Terminal Value'!H681</f>
        <v>8574.3872495121723</v>
      </c>
      <c r="I681" s="70">
        <f>+Outflows!I681+Fees!I681+'Ongoing Cash Flows'!I681+'Terminal Value'!I681</f>
        <v>8419.08293353931</v>
      </c>
      <c r="J681" s="70">
        <f>+Outflows!J681+Fees!J681+'Ongoing Cash Flows'!J681+'Terminal Value'!J681</f>
        <v>8406.6487310043194</v>
      </c>
      <c r="K681" s="70">
        <f>+Outflows!K681+Fees!K681+'Ongoing Cash Flows'!K681+'Terminal Value'!K681</f>
        <v>8397.6342761956057</v>
      </c>
      <c r="L681" s="70">
        <f>+Outflows!L681+Fees!L681+'Ongoing Cash Flows'!L681+'Terminal Value'!L681</f>
        <v>8398.7207961239092</v>
      </c>
      <c r="M681" s="70">
        <f>+Outflows!M681+Fees!M681+'Ongoing Cash Flows'!M681+'Terminal Value'!M681</f>
        <v>8370.8556418927838</v>
      </c>
      <c r="N681" s="70">
        <f>+Outflows!N681+Fees!N681+'Ongoing Cash Flows'!N681+'Terminal Value'!N681</f>
        <v>8353.0680635920016</v>
      </c>
      <c r="O681" s="70">
        <f>+Outflows!O681+Fees!O681+'Ongoing Cash Flows'!O681+'Terminal Value'!O681</f>
        <v>8027.0853247609202</v>
      </c>
      <c r="P681" s="70">
        <f>+Outflows!P681+Fees!P681+'Ongoing Cash Flows'!P681+'Terminal Value'!P681</f>
        <v>7919.0855780661814</v>
      </c>
      <c r="Q681" s="70">
        <f>+Outflows!Q681+Fees!Q681+'Ongoing Cash Flows'!Q681+'Terminal Value'!Q681</f>
        <v>7890.6702799333234</v>
      </c>
      <c r="R681" s="70">
        <f>+Outflows!R681+Fees!R681+'Ongoing Cash Flows'!R681+'Terminal Value'!R681</f>
        <v>1118.8682716861497</v>
      </c>
      <c r="S681" s="70">
        <f>+Outflows!S681+Fees!S681+'Ongoing Cash Flows'!S681+'Terminal Value'!S681</f>
        <v>0</v>
      </c>
      <c r="T681" s="70">
        <f>+Outflows!T681+Fees!T681+'Ongoing Cash Flows'!T681+'Terminal Value'!T681</f>
        <v>0</v>
      </c>
      <c r="U681" s="70">
        <f>+Outflows!U681+Fees!U681+'Ongoing Cash Flows'!U681+'Terminal Value'!U681</f>
        <v>0</v>
      </c>
      <c r="V681" s="70">
        <f>+Outflows!V681+Fees!V681+'Ongoing Cash Flows'!V681+'Terminal Value'!V681</f>
        <v>0</v>
      </c>
      <c r="W681" s="70">
        <f>+Outflows!W681+Fees!W681+'Ongoing Cash Flows'!W681+'Terminal Value'!W681</f>
        <v>0</v>
      </c>
      <c r="X681" s="70">
        <f>+Outflows!X681+Fees!X681+'Ongoing Cash Flows'!X681+'Terminal Value'!X681</f>
        <v>0</v>
      </c>
      <c r="Y681" s="70">
        <f>+Outflows!Y681+Fees!Y681+'Ongoing Cash Flows'!Y681+'Terminal Value'!Y681</f>
        <v>0</v>
      </c>
      <c r="Z681" s="70">
        <f>+Outflows!Z681+Fees!Z681+'Ongoing Cash Flows'!Z681+'Terminal Value'!Z681</f>
        <v>0</v>
      </c>
      <c r="AA681" s="70">
        <f>+Outflows!AA681+Fees!AA681+'Ongoing Cash Flows'!AA681+'Terminal Value'!AA681</f>
        <v>0</v>
      </c>
      <c r="AB681" s="70">
        <f>+Outflows!AB681+Fees!AB681+'Ongoing Cash Flows'!AB681+'Terminal Value'!AB681</f>
        <v>0</v>
      </c>
      <c r="AC681" s="70">
        <f>+Outflows!AC681+Fees!AC681+'Ongoing Cash Flows'!AC681+'Terminal Value'!AC681</f>
        <v>0</v>
      </c>
      <c r="AD681" s="70">
        <f>+Outflows!AD681+Fees!AD681+'Ongoing Cash Flows'!AD681+'Terminal Value'!AD681</f>
        <v>0</v>
      </c>
      <c r="AE681" s="70">
        <f>+Outflows!AE681+Fees!AE681+'Ongoing Cash Flows'!AE681+'Terminal Value'!AE681</f>
        <v>0</v>
      </c>
      <c r="AF681" s="70">
        <f>+Outflows!AF681+Fees!AF681+'Ongoing Cash Flows'!AF681+'Terminal Value'!AF681</f>
        <v>0</v>
      </c>
      <c r="AG681" s="70">
        <f>+Outflows!AG681+Fees!AG681+'Ongoing Cash Flows'!AG681+'Terminal Value'!AG681</f>
        <v>0</v>
      </c>
      <c r="AH681" s="70">
        <f>+Outflows!AH681+Fees!AH681+'Ongoing Cash Flows'!AH681+'Terminal Value'!AH681</f>
        <v>0</v>
      </c>
      <c r="AI681" s="70">
        <f>+Outflows!AI681+Fees!AI681+'Ongoing Cash Flows'!AI681+'Terminal Value'!AI681</f>
        <v>0</v>
      </c>
      <c r="AJ681" s="70">
        <f>+Outflows!AJ681+Fees!AJ681+'Ongoing Cash Flows'!AJ681+'Terminal Value'!AJ681</f>
        <v>0</v>
      </c>
      <c r="AK681" s="70"/>
      <c r="AL681" s="6"/>
      <c r="AM681" s="71"/>
      <c r="AN681" s="72">
        <f t="shared" si="40"/>
        <v>5.3659465909004223E-2</v>
      </c>
      <c r="AO681" s="70">
        <f t="shared" ca="1" si="41"/>
        <v>-3191.213343184379</v>
      </c>
      <c r="AP681" s="166">
        <f t="shared" ca="1" si="42"/>
        <v>5257243.3577773403</v>
      </c>
      <c r="AQ681" s="166">
        <f t="shared" ca="1" si="43"/>
        <v>0</v>
      </c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1"/>
      <c r="CM681" s="1"/>
      <c r="CN681" s="1"/>
      <c r="CO681" s="1"/>
      <c r="CP681" s="1"/>
    </row>
    <row r="682" spans="1:94" x14ac:dyDescent="0.2">
      <c r="A682" s="6">
        <v>680</v>
      </c>
      <c r="B682" s="70">
        <f>+Outflows!B682+Fees!B682+'Ongoing Cash Flows'!B682+'Terminal Value'!B682</f>
        <v>-101793.22873509175</v>
      </c>
      <c r="C682" s="70">
        <f>+Outflows!C682+Fees!C682+'Ongoing Cash Flows'!C682+'Terminal Value'!C682</f>
        <v>14288.563155581065</v>
      </c>
      <c r="D682" s="70">
        <f>+Outflows!D682+Fees!D682+'Ongoing Cash Flows'!D682+'Terminal Value'!D682</f>
        <v>12404.283626402204</v>
      </c>
      <c r="E682" s="70">
        <f>+Outflows!E682+Fees!E682+'Ongoing Cash Flows'!E682+'Terminal Value'!E682</f>
        <v>10397.218119083911</v>
      </c>
      <c r="F682" s="70">
        <f>+Outflows!F682+Fees!F682+'Ongoing Cash Flows'!F682+'Terminal Value'!F682</f>
        <v>9824.3822848543859</v>
      </c>
      <c r="G682" s="70">
        <f>+Outflows!G682+Fees!G682+'Ongoing Cash Flows'!G682+'Terminal Value'!G682</f>
        <v>9646.5947159278749</v>
      </c>
      <c r="H682" s="70">
        <f>+Outflows!H682+Fees!H682+'Ongoing Cash Flows'!H682+'Terminal Value'!H682</f>
        <v>8677.1491874594049</v>
      </c>
      <c r="I682" s="70">
        <f>+Outflows!I682+Fees!I682+'Ongoing Cash Flows'!I682+'Terminal Value'!I682</f>
        <v>8516.4016227670254</v>
      </c>
      <c r="J682" s="70">
        <f>+Outflows!J682+Fees!J682+'Ongoing Cash Flows'!J682+'Terminal Value'!J682</f>
        <v>8503.9674202320348</v>
      </c>
      <c r="K682" s="70">
        <f>+Outflows!K682+Fees!K682+'Ongoing Cash Flows'!K682+'Terminal Value'!K682</f>
        <v>8495.117912354217</v>
      </c>
      <c r="L682" s="70">
        <f>+Outflows!L682+Fees!L682+'Ongoing Cash Flows'!L682+'Terminal Value'!L682</f>
        <v>8496.0394853516264</v>
      </c>
      <c r="M682" s="70">
        <f>+Outflows!M682+Fees!M682+'Ongoing Cash Flows'!M682+'Terminal Value'!M682</f>
        <v>8468.3392780513932</v>
      </c>
      <c r="N682" s="70">
        <f>+Outflows!N682+Fees!N682+'Ongoing Cash Flows'!N682+'Terminal Value'!N682</f>
        <v>8450.3867528197188</v>
      </c>
      <c r="O682" s="70">
        <f>+Outflows!O682+Fees!O682+'Ongoing Cash Flows'!O682+'Terminal Value'!O682</f>
        <v>8124.5689609195315</v>
      </c>
      <c r="P682" s="70">
        <f>+Outflows!P682+Fees!P682+'Ongoing Cash Flows'!P682+'Terminal Value'!P682</f>
        <v>8016.4042672938976</v>
      </c>
      <c r="Q682" s="70">
        <f>+Outflows!Q682+Fees!Q682+'Ongoing Cash Flows'!Q682+'Terminal Value'!Q682</f>
        <v>7988.1539160919347</v>
      </c>
      <c r="R682" s="70">
        <f>+Outflows!R682+Fees!R682+'Ongoing Cash Flows'!R682+'Terminal Value'!R682</f>
        <v>1167.5276163000083</v>
      </c>
      <c r="S682" s="70">
        <f>+Outflows!S682+Fees!S682+'Ongoing Cash Flows'!S682+'Terminal Value'!S682</f>
        <v>0</v>
      </c>
      <c r="T682" s="70">
        <f>+Outflows!T682+Fees!T682+'Ongoing Cash Flows'!T682+'Terminal Value'!T682</f>
        <v>0</v>
      </c>
      <c r="U682" s="70">
        <f>+Outflows!U682+Fees!U682+'Ongoing Cash Flows'!U682+'Terminal Value'!U682</f>
        <v>0</v>
      </c>
      <c r="V682" s="70">
        <f>+Outflows!V682+Fees!V682+'Ongoing Cash Flows'!V682+'Terminal Value'!V682</f>
        <v>0</v>
      </c>
      <c r="W682" s="70">
        <f>+Outflows!W682+Fees!W682+'Ongoing Cash Flows'!W682+'Terminal Value'!W682</f>
        <v>0</v>
      </c>
      <c r="X682" s="70">
        <f>+Outflows!X682+Fees!X682+'Ongoing Cash Flows'!X682+'Terminal Value'!X682</f>
        <v>0</v>
      </c>
      <c r="Y682" s="70">
        <f>+Outflows!Y682+Fees!Y682+'Ongoing Cash Flows'!Y682+'Terminal Value'!Y682</f>
        <v>0</v>
      </c>
      <c r="Z682" s="70">
        <f>+Outflows!Z682+Fees!Z682+'Ongoing Cash Flows'!Z682+'Terminal Value'!Z682</f>
        <v>0</v>
      </c>
      <c r="AA682" s="70">
        <f>+Outflows!AA682+Fees!AA682+'Ongoing Cash Flows'!AA682+'Terminal Value'!AA682</f>
        <v>0</v>
      </c>
      <c r="AB682" s="70">
        <f>+Outflows!AB682+Fees!AB682+'Ongoing Cash Flows'!AB682+'Terminal Value'!AB682</f>
        <v>0</v>
      </c>
      <c r="AC682" s="70">
        <f>+Outflows!AC682+Fees!AC682+'Ongoing Cash Flows'!AC682+'Terminal Value'!AC682</f>
        <v>0</v>
      </c>
      <c r="AD682" s="70">
        <f>+Outflows!AD682+Fees!AD682+'Ongoing Cash Flows'!AD682+'Terminal Value'!AD682</f>
        <v>0</v>
      </c>
      <c r="AE682" s="70">
        <f>+Outflows!AE682+Fees!AE682+'Ongoing Cash Flows'!AE682+'Terminal Value'!AE682</f>
        <v>0</v>
      </c>
      <c r="AF682" s="70">
        <f>+Outflows!AF682+Fees!AF682+'Ongoing Cash Flows'!AF682+'Terminal Value'!AF682</f>
        <v>0</v>
      </c>
      <c r="AG682" s="70">
        <f>+Outflows!AG682+Fees!AG682+'Ongoing Cash Flows'!AG682+'Terminal Value'!AG682</f>
        <v>0</v>
      </c>
      <c r="AH682" s="70">
        <f>+Outflows!AH682+Fees!AH682+'Ongoing Cash Flows'!AH682+'Terminal Value'!AH682</f>
        <v>0</v>
      </c>
      <c r="AI682" s="70">
        <f>+Outflows!AI682+Fees!AI682+'Ongoing Cash Flows'!AI682+'Terminal Value'!AI682</f>
        <v>0</v>
      </c>
      <c r="AJ682" s="70">
        <f>+Outflows!AJ682+Fees!AJ682+'Ongoing Cash Flows'!AJ682+'Terminal Value'!AJ682</f>
        <v>0</v>
      </c>
      <c r="AK682" s="70"/>
      <c r="AL682" s="6"/>
      <c r="AM682" s="71"/>
      <c r="AN682" s="72">
        <f t="shared" si="40"/>
        <v>4.8452487587928764E-2</v>
      </c>
      <c r="AO682" s="70">
        <f t="shared" ca="1" si="41"/>
        <v>-6216.2608257368902</v>
      </c>
      <c r="AP682" s="166">
        <f t="shared" ca="1" si="42"/>
        <v>28280224.366037849</v>
      </c>
      <c r="AQ682" s="166">
        <f t="shared" ca="1" si="43"/>
        <v>0</v>
      </c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1"/>
      <c r="CM682" s="1"/>
      <c r="CN682" s="1"/>
      <c r="CO682" s="1"/>
      <c r="CP682" s="1"/>
    </row>
    <row r="683" spans="1:94" x14ac:dyDescent="0.2">
      <c r="A683" s="6">
        <v>681</v>
      </c>
      <c r="B683" s="70">
        <f>+Outflows!B683+Fees!B683+'Ongoing Cash Flows'!B683+'Terminal Value'!B683</f>
        <v>-98119.889608537735</v>
      </c>
      <c r="C683" s="70">
        <f>+Outflows!C683+Fees!C683+'Ongoing Cash Flows'!C683+'Terminal Value'!C683</f>
        <v>14195.532388959768</v>
      </c>
      <c r="D683" s="70">
        <f>+Outflows!D683+Fees!D683+'Ongoing Cash Flows'!D683+'Terminal Value'!D683</f>
        <v>12247.054562910536</v>
      </c>
      <c r="E683" s="70">
        <f>+Outflows!E683+Fees!E683+'Ongoing Cash Flows'!E683+'Terminal Value'!E683</f>
        <v>10311.098704542477</v>
      </c>
      <c r="F683" s="70">
        <f>+Outflows!F683+Fees!F683+'Ongoing Cash Flows'!F683+'Terminal Value'!F683</f>
        <v>9853.1618742844257</v>
      </c>
      <c r="G683" s="70">
        <f>+Outflows!G683+Fees!G683+'Ongoing Cash Flows'!G683+'Terminal Value'!G683</f>
        <v>9443.2604627484161</v>
      </c>
      <c r="H683" s="70">
        <f>+Outflows!H683+Fees!H683+'Ongoing Cash Flows'!H683+'Terminal Value'!H683</f>
        <v>8588.1726855346224</v>
      </c>
      <c r="I683" s="70">
        <f>+Outflows!I683+Fees!I683+'Ongoing Cash Flows'!I683+'Terminal Value'!I683</f>
        <v>8432.1381618751766</v>
      </c>
      <c r="J683" s="70">
        <f>+Outflows!J683+Fees!J683+'Ongoing Cash Flows'!J683+'Terminal Value'!J683</f>
        <v>8419.7039593401878</v>
      </c>
      <c r="K683" s="70">
        <f>+Outflows!K683+Fees!K683+'Ongoing Cash Flows'!K683+'Terminal Value'!K683</f>
        <v>8410.7116320371279</v>
      </c>
      <c r="L683" s="70">
        <f>+Outflows!L683+Fees!L683+'Ongoing Cash Flows'!L683+'Terminal Value'!L683</f>
        <v>8411.7760244597775</v>
      </c>
      <c r="M683" s="70">
        <f>+Outflows!M683+Fees!M683+'Ongoing Cash Flows'!M683+'Terminal Value'!M683</f>
        <v>8383.9329977343059</v>
      </c>
      <c r="N683" s="70">
        <f>+Outflows!N683+Fees!N683+'Ongoing Cash Flows'!N683+'Terminal Value'!N683</f>
        <v>8366.12329192787</v>
      </c>
      <c r="O683" s="70">
        <f>+Outflows!O683+Fees!O683+'Ongoing Cash Flows'!O683+'Terminal Value'!O683</f>
        <v>8040.1626806024433</v>
      </c>
      <c r="P683" s="70">
        <f>+Outflows!P683+Fees!P683+'Ongoing Cash Flows'!P683+'Terminal Value'!P683</f>
        <v>7932.1408064020497</v>
      </c>
      <c r="Q683" s="70">
        <f>+Outflows!Q683+Fees!Q683+'Ongoing Cash Flows'!Q683+'Terminal Value'!Q683</f>
        <v>7903.7476357748465</v>
      </c>
      <c r="R683" s="70">
        <f>+Outflows!R683+Fees!R683+'Ongoing Cash Flows'!R683+'Terminal Value'!R683</f>
        <v>1125.3958858540843</v>
      </c>
      <c r="S683" s="70">
        <f>+Outflows!S683+Fees!S683+'Ongoing Cash Flows'!S683+'Terminal Value'!S683</f>
        <v>0</v>
      </c>
      <c r="T683" s="70">
        <f>+Outflows!T683+Fees!T683+'Ongoing Cash Flows'!T683+'Terminal Value'!T683</f>
        <v>0</v>
      </c>
      <c r="U683" s="70">
        <f>+Outflows!U683+Fees!U683+'Ongoing Cash Flows'!U683+'Terminal Value'!U683</f>
        <v>0</v>
      </c>
      <c r="V683" s="70">
        <f>+Outflows!V683+Fees!V683+'Ongoing Cash Flows'!V683+'Terminal Value'!V683</f>
        <v>0</v>
      </c>
      <c r="W683" s="70">
        <f>+Outflows!W683+Fees!W683+'Ongoing Cash Flows'!W683+'Terminal Value'!W683</f>
        <v>0</v>
      </c>
      <c r="X683" s="70">
        <f>+Outflows!X683+Fees!X683+'Ongoing Cash Flows'!X683+'Terminal Value'!X683</f>
        <v>0</v>
      </c>
      <c r="Y683" s="70">
        <f>+Outflows!Y683+Fees!Y683+'Ongoing Cash Flows'!Y683+'Terminal Value'!Y683</f>
        <v>0</v>
      </c>
      <c r="Z683" s="70">
        <f>+Outflows!Z683+Fees!Z683+'Ongoing Cash Flows'!Z683+'Terminal Value'!Z683</f>
        <v>0</v>
      </c>
      <c r="AA683" s="70">
        <f>+Outflows!AA683+Fees!AA683+'Ongoing Cash Flows'!AA683+'Terminal Value'!AA683</f>
        <v>0</v>
      </c>
      <c r="AB683" s="70">
        <f>+Outflows!AB683+Fees!AB683+'Ongoing Cash Flows'!AB683+'Terminal Value'!AB683</f>
        <v>0</v>
      </c>
      <c r="AC683" s="70">
        <f>+Outflows!AC683+Fees!AC683+'Ongoing Cash Flows'!AC683+'Terminal Value'!AC683</f>
        <v>0</v>
      </c>
      <c r="AD683" s="70">
        <f>+Outflows!AD683+Fees!AD683+'Ongoing Cash Flows'!AD683+'Terminal Value'!AD683</f>
        <v>0</v>
      </c>
      <c r="AE683" s="70">
        <f>+Outflows!AE683+Fees!AE683+'Ongoing Cash Flows'!AE683+'Terminal Value'!AE683</f>
        <v>0</v>
      </c>
      <c r="AF683" s="70">
        <f>+Outflows!AF683+Fees!AF683+'Ongoing Cash Flows'!AF683+'Terminal Value'!AF683</f>
        <v>0</v>
      </c>
      <c r="AG683" s="70">
        <f>+Outflows!AG683+Fees!AG683+'Ongoing Cash Flows'!AG683+'Terminal Value'!AG683</f>
        <v>0</v>
      </c>
      <c r="AH683" s="70">
        <f>+Outflows!AH683+Fees!AH683+'Ongoing Cash Flows'!AH683+'Terminal Value'!AH683</f>
        <v>0</v>
      </c>
      <c r="AI683" s="70">
        <f>+Outflows!AI683+Fees!AI683+'Ongoing Cash Flows'!AI683+'Terminal Value'!AI683</f>
        <v>0</v>
      </c>
      <c r="AJ683" s="70">
        <f>+Outflows!AJ683+Fees!AJ683+'Ongoing Cash Flows'!AJ683+'Terminal Value'!AJ683</f>
        <v>0</v>
      </c>
      <c r="AK683" s="70"/>
      <c r="AL683" s="6"/>
      <c r="AM683" s="71"/>
      <c r="AN683" s="72">
        <f t="shared" si="40"/>
        <v>5.2857217192649839E-2</v>
      </c>
      <c r="AO683" s="70">
        <f t="shared" ca="1" si="41"/>
        <v>-3641.4093958300655</v>
      </c>
      <c r="AP683" s="166">
        <f t="shared" ca="1" si="42"/>
        <v>7524400.0288650468</v>
      </c>
      <c r="AQ683" s="166">
        <f t="shared" ca="1" si="43"/>
        <v>0</v>
      </c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1"/>
      <c r="CM683" s="1"/>
      <c r="CN683" s="1"/>
      <c r="CO683" s="1"/>
      <c r="CP683" s="1"/>
    </row>
    <row r="684" spans="1:94" x14ac:dyDescent="0.2">
      <c r="A684" s="6">
        <v>682</v>
      </c>
      <c r="B684" s="70">
        <f>+Outflows!B684+Fees!B684+'Ongoing Cash Flows'!B684+'Terminal Value'!B684</f>
        <v>-103556.5120329226</v>
      </c>
      <c r="C684" s="70">
        <f>+Outflows!C684+Fees!C684+'Ongoing Cash Flows'!C684+'Terminal Value'!C684</f>
        <v>14386.18110821005</v>
      </c>
      <c r="D684" s="70">
        <f>+Outflows!D684+Fees!D684+'Ongoing Cash Flows'!D684+'Terminal Value'!D684</f>
        <v>12498.498605323573</v>
      </c>
      <c r="E684" s="70">
        <f>+Outflows!E684+Fees!E684+'Ongoing Cash Flows'!E684+'Terminal Value'!E684</f>
        <v>10454.659330548162</v>
      </c>
      <c r="F684" s="70">
        <f>+Outflows!F684+Fees!F684+'Ongoing Cash Flows'!F684+'Terminal Value'!F684</f>
        <v>9916.5989291760525</v>
      </c>
      <c r="G684" s="70">
        <f>+Outflows!G684+Fees!G684+'Ongoing Cash Flows'!G684+'Terminal Value'!G684</f>
        <v>9639.1365871046473</v>
      </c>
      <c r="H684" s="70">
        <f>+Outflows!H684+Fees!H684+'Ongoing Cash Flows'!H684+'Terminal Value'!H684</f>
        <v>8719.8598586874541</v>
      </c>
      <c r="I684" s="70">
        <f>+Outflows!I684+Fees!I684+'Ongoing Cash Flows'!I684+'Terminal Value'!I684</f>
        <v>8556.8499309926265</v>
      </c>
      <c r="J684" s="70">
        <f>+Outflows!J684+Fees!J684+'Ongoing Cash Flows'!J684+'Terminal Value'!J684</f>
        <v>8544.4157284576377</v>
      </c>
      <c r="K684" s="70">
        <f>+Outflows!K684+Fees!K684+'Ongoing Cash Flows'!K684+'Terminal Value'!K684</f>
        <v>8535.6347770344382</v>
      </c>
      <c r="L684" s="70">
        <f>+Outflows!L684+Fees!L684+'Ongoing Cash Flows'!L684+'Terminal Value'!L684</f>
        <v>8536.4877935772274</v>
      </c>
      <c r="M684" s="70">
        <f>+Outflows!M684+Fees!M684+'Ongoing Cash Flows'!M684+'Terminal Value'!M684</f>
        <v>8508.8561427316163</v>
      </c>
      <c r="N684" s="70">
        <f>+Outflows!N684+Fees!N684+'Ongoing Cash Flows'!N684+'Terminal Value'!N684</f>
        <v>8490.8350610453199</v>
      </c>
      <c r="O684" s="70">
        <f>+Outflows!O684+Fees!O684+'Ongoing Cash Flows'!O684+'Terminal Value'!O684</f>
        <v>8165.0858255997528</v>
      </c>
      <c r="P684" s="70">
        <f>+Outflows!P684+Fees!P684+'Ongoing Cash Flows'!P684+'Terminal Value'!P684</f>
        <v>8056.8525755194996</v>
      </c>
      <c r="Q684" s="70">
        <f>+Outflows!Q684+Fees!Q684+'Ongoing Cash Flows'!Q684+'Terminal Value'!Q684</f>
        <v>8028.6707807721559</v>
      </c>
      <c r="R684" s="70">
        <f>+Outflows!R684+Fees!R684+'Ongoing Cash Flows'!R684+'Terminal Value'!R684</f>
        <v>1187.751770412809</v>
      </c>
      <c r="S684" s="70">
        <f>+Outflows!S684+Fees!S684+'Ongoing Cash Flows'!S684+'Terminal Value'!S684</f>
        <v>0</v>
      </c>
      <c r="T684" s="70">
        <f>+Outflows!T684+Fees!T684+'Ongoing Cash Flows'!T684+'Terminal Value'!T684</f>
        <v>0</v>
      </c>
      <c r="U684" s="70">
        <f>+Outflows!U684+Fees!U684+'Ongoing Cash Flows'!U684+'Terminal Value'!U684</f>
        <v>0</v>
      </c>
      <c r="V684" s="70">
        <f>+Outflows!V684+Fees!V684+'Ongoing Cash Flows'!V684+'Terminal Value'!V684</f>
        <v>0</v>
      </c>
      <c r="W684" s="70">
        <f>+Outflows!W684+Fees!W684+'Ongoing Cash Flows'!W684+'Terminal Value'!W684</f>
        <v>0</v>
      </c>
      <c r="X684" s="70">
        <f>+Outflows!X684+Fees!X684+'Ongoing Cash Flows'!X684+'Terminal Value'!X684</f>
        <v>0</v>
      </c>
      <c r="Y684" s="70">
        <f>+Outflows!Y684+Fees!Y684+'Ongoing Cash Flows'!Y684+'Terminal Value'!Y684</f>
        <v>0</v>
      </c>
      <c r="Z684" s="70">
        <f>+Outflows!Z684+Fees!Z684+'Ongoing Cash Flows'!Z684+'Terminal Value'!Z684</f>
        <v>0</v>
      </c>
      <c r="AA684" s="70">
        <f>+Outflows!AA684+Fees!AA684+'Ongoing Cash Flows'!AA684+'Terminal Value'!AA684</f>
        <v>0</v>
      </c>
      <c r="AB684" s="70">
        <f>+Outflows!AB684+Fees!AB684+'Ongoing Cash Flows'!AB684+'Terminal Value'!AB684</f>
        <v>0</v>
      </c>
      <c r="AC684" s="70">
        <f>+Outflows!AC684+Fees!AC684+'Ongoing Cash Flows'!AC684+'Terminal Value'!AC684</f>
        <v>0</v>
      </c>
      <c r="AD684" s="70">
        <f>+Outflows!AD684+Fees!AD684+'Ongoing Cash Flows'!AD684+'Terminal Value'!AD684</f>
        <v>0</v>
      </c>
      <c r="AE684" s="70">
        <f>+Outflows!AE684+Fees!AE684+'Ongoing Cash Flows'!AE684+'Terminal Value'!AE684</f>
        <v>0</v>
      </c>
      <c r="AF684" s="70">
        <f>+Outflows!AF684+Fees!AF684+'Ongoing Cash Flows'!AF684+'Terminal Value'!AF684</f>
        <v>0</v>
      </c>
      <c r="AG684" s="70">
        <f>+Outflows!AG684+Fees!AG684+'Ongoing Cash Flows'!AG684+'Terminal Value'!AG684</f>
        <v>0</v>
      </c>
      <c r="AH684" s="70">
        <f>+Outflows!AH684+Fees!AH684+'Ongoing Cash Flows'!AH684+'Terminal Value'!AH684</f>
        <v>0</v>
      </c>
      <c r="AI684" s="70">
        <f>+Outflows!AI684+Fees!AI684+'Ongoing Cash Flows'!AI684+'Terminal Value'!AI684</f>
        <v>0</v>
      </c>
      <c r="AJ684" s="70">
        <f>+Outflows!AJ684+Fees!AJ684+'Ongoing Cash Flows'!AJ684+'Terminal Value'!AJ684</f>
        <v>0</v>
      </c>
      <c r="AK684" s="70"/>
      <c r="AL684" s="6"/>
      <c r="AM684" s="71"/>
      <c r="AN684" s="72">
        <f t="shared" si="40"/>
        <v>4.6569493412971494E-2</v>
      </c>
      <c r="AO684" s="70">
        <f t="shared" ca="1" si="41"/>
        <v>-7372.0188475234645</v>
      </c>
      <c r="AP684" s="166">
        <f t="shared" ca="1" si="42"/>
        <v>41908447.772173651</v>
      </c>
      <c r="AQ684" s="166">
        <f t="shared" ca="1" si="43"/>
        <v>0</v>
      </c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1"/>
      <c r="CM684" s="1"/>
      <c r="CN684" s="1"/>
      <c r="CO684" s="1"/>
      <c r="CP684" s="1"/>
    </row>
    <row r="685" spans="1:94" x14ac:dyDescent="0.2">
      <c r="A685" s="6">
        <v>683</v>
      </c>
      <c r="B685" s="70">
        <f>+Outflows!B685+Fees!B685+'Ongoing Cash Flows'!B685+'Terminal Value'!B685</f>
        <v>-96924.290956568104</v>
      </c>
      <c r="C685" s="70">
        <f>+Outflows!C685+Fees!C685+'Ongoing Cash Flows'!C685+'Terminal Value'!C685</f>
        <v>14258.313463384351</v>
      </c>
      <c r="D685" s="70">
        <f>+Outflows!D685+Fees!D685+'Ongoing Cash Flows'!D685+'Terminal Value'!D685</f>
        <v>12219.6341445378</v>
      </c>
      <c r="E685" s="70">
        <f>+Outflows!E685+Fees!E685+'Ongoing Cash Flows'!E685+'Terminal Value'!E685</f>
        <v>10287.146702851966</v>
      </c>
      <c r="F685" s="70">
        <f>+Outflows!F685+Fees!F685+'Ongoing Cash Flows'!F685+'Terminal Value'!F685</f>
        <v>9916.9484671034224</v>
      </c>
      <c r="G685" s="70">
        <f>+Outflows!G685+Fees!G685+'Ongoing Cash Flows'!G685+'Terminal Value'!G685</f>
        <v>9555.6419093495824</v>
      </c>
      <c r="H685" s="70">
        <f>+Outflows!H685+Fees!H685+'Ongoing Cash Flows'!H685+'Terminal Value'!H685</f>
        <v>8559.2126080429371</v>
      </c>
      <c r="I685" s="70">
        <f>+Outflows!I685+Fees!I685+'Ongoing Cash Flows'!I685+'Terminal Value'!I685</f>
        <v>8404.7120852779153</v>
      </c>
      <c r="J685" s="70">
        <f>+Outflows!J685+Fees!J685+'Ongoing Cash Flows'!J685+'Terminal Value'!J685</f>
        <v>8392.2778827429265</v>
      </c>
      <c r="K685" s="70">
        <f>+Outflows!K685+Fees!K685+'Ongoing Cash Flows'!K685+'Terminal Value'!K685</f>
        <v>8383.2390705642792</v>
      </c>
      <c r="L685" s="70">
        <f>+Outflows!L685+Fees!L685+'Ongoing Cash Flows'!L685+'Terminal Value'!L685</f>
        <v>8384.3499478625163</v>
      </c>
      <c r="M685" s="70">
        <f>+Outflows!M685+Fees!M685+'Ongoing Cash Flows'!M685+'Terminal Value'!M685</f>
        <v>8356.4604362614555</v>
      </c>
      <c r="N685" s="70">
        <f>+Outflows!N685+Fees!N685+'Ongoing Cash Flows'!N685+'Terminal Value'!N685</f>
        <v>8338.6972153306087</v>
      </c>
      <c r="O685" s="70">
        <f>+Outflows!O685+Fees!O685+'Ongoing Cash Flows'!O685+'Terminal Value'!O685</f>
        <v>8012.6901191295929</v>
      </c>
      <c r="P685" s="70">
        <f>+Outflows!P685+Fees!P685+'Ongoing Cash Flows'!P685+'Terminal Value'!P685</f>
        <v>7904.7147298047885</v>
      </c>
      <c r="Q685" s="70">
        <f>+Outflows!Q685+Fees!Q685+'Ongoing Cash Flows'!Q685+'Terminal Value'!Q685</f>
        <v>7876.275074301996</v>
      </c>
      <c r="R685" s="70">
        <f>+Outflows!R685+Fees!R685+'Ongoing Cash Flows'!R685+'Terminal Value'!R685</f>
        <v>1111.6828475554535</v>
      </c>
      <c r="S685" s="70">
        <f>+Outflows!S685+Fees!S685+'Ongoing Cash Flows'!S685+'Terminal Value'!S685</f>
        <v>0</v>
      </c>
      <c r="T685" s="70">
        <f>+Outflows!T685+Fees!T685+'Ongoing Cash Flows'!T685+'Terminal Value'!T685</f>
        <v>0</v>
      </c>
      <c r="U685" s="70">
        <f>+Outflows!U685+Fees!U685+'Ongoing Cash Flows'!U685+'Terminal Value'!U685</f>
        <v>0</v>
      </c>
      <c r="V685" s="70">
        <f>+Outflows!V685+Fees!V685+'Ongoing Cash Flows'!V685+'Terminal Value'!V685</f>
        <v>0</v>
      </c>
      <c r="W685" s="70">
        <f>+Outflows!W685+Fees!W685+'Ongoing Cash Flows'!W685+'Terminal Value'!W685</f>
        <v>0</v>
      </c>
      <c r="X685" s="70">
        <f>+Outflows!X685+Fees!X685+'Ongoing Cash Flows'!X685+'Terminal Value'!X685</f>
        <v>0</v>
      </c>
      <c r="Y685" s="70">
        <f>+Outflows!Y685+Fees!Y685+'Ongoing Cash Flows'!Y685+'Terminal Value'!Y685</f>
        <v>0</v>
      </c>
      <c r="Z685" s="70">
        <f>+Outflows!Z685+Fees!Z685+'Ongoing Cash Flows'!Z685+'Terminal Value'!Z685</f>
        <v>0</v>
      </c>
      <c r="AA685" s="70">
        <f>+Outflows!AA685+Fees!AA685+'Ongoing Cash Flows'!AA685+'Terminal Value'!AA685</f>
        <v>0</v>
      </c>
      <c r="AB685" s="70">
        <f>+Outflows!AB685+Fees!AB685+'Ongoing Cash Flows'!AB685+'Terminal Value'!AB685</f>
        <v>0</v>
      </c>
      <c r="AC685" s="70">
        <f>+Outflows!AC685+Fees!AC685+'Ongoing Cash Flows'!AC685+'Terminal Value'!AC685</f>
        <v>0</v>
      </c>
      <c r="AD685" s="70">
        <f>+Outflows!AD685+Fees!AD685+'Ongoing Cash Flows'!AD685+'Terminal Value'!AD685</f>
        <v>0</v>
      </c>
      <c r="AE685" s="70">
        <f>+Outflows!AE685+Fees!AE685+'Ongoing Cash Flows'!AE685+'Terminal Value'!AE685</f>
        <v>0</v>
      </c>
      <c r="AF685" s="70">
        <f>+Outflows!AF685+Fees!AF685+'Ongoing Cash Flows'!AF685+'Terminal Value'!AF685</f>
        <v>0</v>
      </c>
      <c r="AG685" s="70">
        <f>+Outflows!AG685+Fees!AG685+'Ongoing Cash Flows'!AG685+'Terminal Value'!AG685</f>
        <v>0</v>
      </c>
      <c r="AH685" s="70">
        <f>+Outflows!AH685+Fees!AH685+'Ongoing Cash Flows'!AH685+'Terminal Value'!AH685</f>
        <v>0</v>
      </c>
      <c r="AI685" s="70">
        <f>+Outflows!AI685+Fees!AI685+'Ongoing Cash Flows'!AI685+'Terminal Value'!AI685</f>
        <v>0</v>
      </c>
      <c r="AJ685" s="70">
        <f>+Outflows!AJ685+Fees!AJ685+'Ongoing Cash Flows'!AJ685+'Terminal Value'!AJ685</f>
        <v>0</v>
      </c>
      <c r="AK685" s="70"/>
      <c r="AL685" s="6"/>
      <c r="AM685" s="71"/>
      <c r="AN685" s="72">
        <f t="shared" si="40"/>
        <v>5.4855737090110782E-2</v>
      </c>
      <c r="AO685" s="70">
        <f t="shared" ca="1" si="41"/>
        <v>-2533.0610687568778</v>
      </c>
      <c r="AP685" s="166">
        <f t="shared" ca="1" si="42"/>
        <v>2672295.2840952589</v>
      </c>
      <c r="AQ685" s="166">
        <f t="shared" ca="1" si="43"/>
        <v>0</v>
      </c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1"/>
      <c r="CM685" s="1"/>
      <c r="CN685" s="1"/>
      <c r="CO685" s="1"/>
      <c r="CP685" s="1"/>
    </row>
    <row r="686" spans="1:94" x14ac:dyDescent="0.2">
      <c r="A686" s="6">
        <v>684</v>
      </c>
      <c r="B686" s="70">
        <f>+Outflows!B686+Fees!B686+'Ongoing Cash Flows'!B686+'Terminal Value'!B686</f>
        <v>-91674.701799310133</v>
      </c>
      <c r="C686" s="70">
        <f>+Outflows!C686+Fees!C686+'Ongoing Cash Flows'!C686+'Terminal Value'!C686</f>
        <v>14175.099494060634</v>
      </c>
      <c r="D686" s="70">
        <f>+Outflows!D686+Fees!D686+'Ongoing Cash Flows'!D686+'Terminal Value'!D686</f>
        <v>11996.963828295873</v>
      </c>
      <c r="E686" s="70">
        <f>+Outflows!E686+Fees!E686+'Ongoing Cash Flows'!E686+'Terminal Value'!E686</f>
        <v>9968.8532288309143</v>
      </c>
      <c r="F686" s="70">
        <f>+Outflows!F686+Fees!F686+'Ongoing Cash Flows'!F686+'Terminal Value'!F686</f>
        <v>9650.581956872993</v>
      </c>
      <c r="G686" s="70">
        <f>+Outflows!G686+Fees!G686+'Ongoing Cash Flows'!G686+'Terminal Value'!G686</f>
        <v>9431.6567070390738</v>
      </c>
      <c r="H686" s="70">
        <f>+Outflows!H686+Fees!H686+'Ongoing Cash Flows'!H686+'Terminal Value'!H686</f>
        <v>8432.0557995744384</v>
      </c>
      <c r="I686" s="70">
        <f>+Outflows!I686+Fees!I686+'Ongoing Cash Flows'!I686+'Terminal Value'!I686</f>
        <v>8284.2907096817435</v>
      </c>
      <c r="J686" s="70">
        <f>+Outflows!J686+Fees!J686+'Ongoing Cash Flows'!J686+'Terminal Value'!J686</f>
        <v>8271.8565071467547</v>
      </c>
      <c r="K686" s="70">
        <f>+Outflows!K686+Fees!K686+'Ongoing Cash Flows'!K686+'Terminal Value'!K686</f>
        <v>8262.6135909416716</v>
      </c>
      <c r="L686" s="70">
        <f>+Outflows!L686+Fees!L686+'Ongoing Cash Flows'!L686+'Terminal Value'!L686</f>
        <v>8263.9285722663444</v>
      </c>
      <c r="M686" s="70">
        <f>+Outflows!M686+Fees!M686+'Ongoing Cash Flows'!M686+'Terminal Value'!M686</f>
        <v>8235.8349566388497</v>
      </c>
      <c r="N686" s="70">
        <f>+Outflows!N686+Fees!N686+'Ongoing Cash Flows'!N686+'Terminal Value'!N686</f>
        <v>8218.2758397344369</v>
      </c>
      <c r="O686" s="70">
        <f>+Outflows!O686+Fees!O686+'Ongoing Cash Flows'!O686+'Terminal Value'!O686</f>
        <v>7892.0646395069862</v>
      </c>
      <c r="P686" s="70">
        <f>+Outflows!P686+Fees!P686+'Ongoing Cash Flows'!P686+'Terminal Value'!P686</f>
        <v>7784.2933542086166</v>
      </c>
      <c r="Q686" s="70">
        <f>+Outflows!Q686+Fees!Q686+'Ongoing Cash Flows'!Q686+'Terminal Value'!Q686</f>
        <v>7755.6495946793902</v>
      </c>
      <c r="R686" s="70">
        <f>+Outflows!R686+Fees!R686+'Ongoing Cash Flows'!R686+'Terminal Value'!R686</f>
        <v>1051.4721597573675</v>
      </c>
      <c r="S686" s="70">
        <f>+Outflows!S686+Fees!S686+'Ongoing Cash Flows'!S686+'Terminal Value'!S686</f>
        <v>0</v>
      </c>
      <c r="T686" s="70">
        <f>+Outflows!T686+Fees!T686+'Ongoing Cash Flows'!T686+'Terminal Value'!T686</f>
        <v>0</v>
      </c>
      <c r="U686" s="70">
        <f>+Outflows!U686+Fees!U686+'Ongoing Cash Flows'!U686+'Terminal Value'!U686</f>
        <v>0</v>
      </c>
      <c r="V686" s="70">
        <f>+Outflows!V686+Fees!V686+'Ongoing Cash Flows'!V686+'Terminal Value'!V686</f>
        <v>0</v>
      </c>
      <c r="W686" s="70">
        <f>+Outflows!W686+Fees!W686+'Ongoing Cash Flows'!W686+'Terminal Value'!W686</f>
        <v>0</v>
      </c>
      <c r="X686" s="70">
        <f>+Outflows!X686+Fees!X686+'Ongoing Cash Flows'!X686+'Terminal Value'!X686</f>
        <v>0</v>
      </c>
      <c r="Y686" s="70">
        <f>+Outflows!Y686+Fees!Y686+'Ongoing Cash Flows'!Y686+'Terminal Value'!Y686</f>
        <v>0</v>
      </c>
      <c r="Z686" s="70">
        <f>+Outflows!Z686+Fees!Z686+'Ongoing Cash Flows'!Z686+'Terminal Value'!Z686</f>
        <v>0</v>
      </c>
      <c r="AA686" s="70">
        <f>+Outflows!AA686+Fees!AA686+'Ongoing Cash Flows'!AA686+'Terminal Value'!AA686</f>
        <v>0</v>
      </c>
      <c r="AB686" s="70">
        <f>+Outflows!AB686+Fees!AB686+'Ongoing Cash Flows'!AB686+'Terminal Value'!AB686</f>
        <v>0</v>
      </c>
      <c r="AC686" s="70">
        <f>+Outflows!AC686+Fees!AC686+'Ongoing Cash Flows'!AC686+'Terminal Value'!AC686</f>
        <v>0</v>
      </c>
      <c r="AD686" s="70">
        <f>+Outflows!AD686+Fees!AD686+'Ongoing Cash Flows'!AD686+'Terminal Value'!AD686</f>
        <v>0</v>
      </c>
      <c r="AE686" s="70">
        <f>+Outflows!AE686+Fees!AE686+'Ongoing Cash Flows'!AE686+'Terminal Value'!AE686</f>
        <v>0</v>
      </c>
      <c r="AF686" s="70">
        <f>+Outflows!AF686+Fees!AF686+'Ongoing Cash Flows'!AF686+'Terminal Value'!AF686</f>
        <v>0</v>
      </c>
      <c r="AG686" s="70">
        <f>+Outflows!AG686+Fees!AG686+'Ongoing Cash Flows'!AG686+'Terminal Value'!AG686</f>
        <v>0</v>
      </c>
      <c r="AH686" s="70">
        <f>+Outflows!AH686+Fees!AH686+'Ongoing Cash Flows'!AH686+'Terminal Value'!AH686</f>
        <v>0</v>
      </c>
      <c r="AI686" s="70">
        <f>+Outflows!AI686+Fees!AI686+'Ongoing Cash Flows'!AI686+'Terminal Value'!AI686</f>
        <v>0</v>
      </c>
      <c r="AJ686" s="70">
        <f>+Outflows!AJ686+Fees!AJ686+'Ongoing Cash Flows'!AJ686+'Terminal Value'!AJ686</f>
        <v>0</v>
      </c>
      <c r="AK686" s="70"/>
      <c r="AL686" s="6"/>
      <c r="AM686" s="71"/>
      <c r="AN686" s="72">
        <f t="shared" si="40"/>
        <v>6.1430558562278748E-2</v>
      </c>
      <c r="AO686" s="70">
        <f t="shared" ca="1" si="41"/>
        <v>926.69921002644446</v>
      </c>
      <c r="AP686" s="166">
        <f t="shared" ca="1" si="42"/>
        <v>0</v>
      </c>
      <c r="AQ686" s="166">
        <f t="shared" ca="1" si="43"/>
        <v>3330787.8660807284</v>
      </c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1"/>
      <c r="CM686" s="1"/>
      <c r="CN686" s="1"/>
      <c r="CO686" s="1"/>
      <c r="CP686" s="1"/>
    </row>
    <row r="687" spans="1:94" x14ac:dyDescent="0.2">
      <c r="A687" s="6">
        <v>685</v>
      </c>
      <c r="B687" s="70">
        <f>+Outflows!B687+Fees!B687+'Ongoing Cash Flows'!B687+'Terminal Value'!B687</f>
        <v>-90693.856324159467</v>
      </c>
      <c r="C687" s="70">
        <f>+Outflows!C687+Fees!C687+'Ongoing Cash Flows'!C687+'Terminal Value'!C687</f>
        <v>14154.554910652392</v>
      </c>
      <c r="D687" s="70">
        <f>+Outflows!D687+Fees!D687+'Ongoing Cash Flows'!D687+'Terminal Value'!D687</f>
        <v>11984.278404996609</v>
      </c>
      <c r="E687" s="70">
        <f>+Outflows!E687+Fees!E687+'Ongoing Cash Flows'!E687+'Terminal Value'!E687</f>
        <v>10002.015472956611</v>
      </c>
      <c r="F687" s="70">
        <f>+Outflows!F687+Fees!F687+'Ongoing Cash Flows'!F687+'Terminal Value'!F687</f>
        <v>9603.0576014217004</v>
      </c>
      <c r="G687" s="70">
        <f>+Outflows!G687+Fees!G687+'Ongoing Cash Flows'!G687+'Terminal Value'!G687</f>
        <v>9441.6516951668327</v>
      </c>
      <c r="H687" s="70">
        <f>+Outflows!H687+Fees!H687+'Ongoing Cash Flows'!H687+'Terminal Value'!H687</f>
        <v>8408.2975250724248</v>
      </c>
      <c r="I687" s="70">
        <f>+Outflows!I687+Fees!I687+'Ongoing Cash Flows'!I687+'Terminal Value'!I687</f>
        <v>8261.790899158168</v>
      </c>
      <c r="J687" s="70">
        <f>+Outflows!J687+Fees!J687+'Ongoing Cash Flows'!J687+'Terminal Value'!J687</f>
        <v>8249.3566966231774</v>
      </c>
      <c r="K687" s="70">
        <f>+Outflows!K687+Fees!K687+'Ongoing Cash Flows'!K687+'Terminal Value'!K687</f>
        <v>8240.075645146022</v>
      </c>
      <c r="L687" s="70">
        <f>+Outflows!L687+Fees!L687+'Ongoing Cash Flows'!L687+'Terminal Value'!L687</f>
        <v>8241.428761742769</v>
      </c>
      <c r="M687" s="70">
        <f>+Outflows!M687+Fees!M687+'Ongoing Cash Flows'!M687+'Terminal Value'!M687</f>
        <v>8213.2970108432</v>
      </c>
      <c r="N687" s="70">
        <f>+Outflows!N687+Fees!N687+'Ongoing Cash Flows'!N687+'Terminal Value'!N687</f>
        <v>8195.7760292108615</v>
      </c>
      <c r="O687" s="70">
        <f>+Outflows!O687+Fees!O687+'Ongoing Cash Flows'!O687+'Terminal Value'!O687</f>
        <v>7869.5266937113365</v>
      </c>
      <c r="P687" s="70">
        <f>+Outflows!P687+Fees!P687+'Ongoing Cash Flows'!P687+'Terminal Value'!P687</f>
        <v>7761.7935436850403</v>
      </c>
      <c r="Q687" s="70">
        <f>+Outflows!Q687+Fees!Q687+'Ongoing Cash Flows'!Q687+'Terminal Value'!Q687</f>
        <v>7733.1116488837406</v>
      </c>
      <c r="R687" s="70">
        <f>+Outflows!R687+Fees!R687+'Ongoing Cash Flows'!R687+'Terminal Value'!R687</f>
        <v>1040.2222544955794</v>
      </c>
      <c r="S687" s="70">
        <f>+Outflows!S687+Fees!S687+'Ongoing Cash Flows'!S687+'Terminal Value'!S687</f>
        <v>0</v>
      </c>
      <c r="T687" s="70">
        <f>+Outflows!T687+Fees!T687+'Ongoing Cash Flows'!T687+'Terminal Value'!T687</f>
        <v>0</v>
      </c>
      <c r="U687" s="70">
        <f>+Outflows!U687+Fees!U687+'Ongoing Cash Flows'!U687+'Terminal Value'!U687</f>
        <v>0</v>
      </c>
      <c r="V687" s="70">
        <f>+Outflows!V687+Fees!V687+'Ongoing Cash Flows'!V687+'Terminal Value'!V687</f>
        <v>0</v>
      </c>
      <c r="W687" s="70">
        <f>+Outflows!W687+Fees!W687+'Ongoing Cash Flows'!W687+'Terminal Value'!W687</f>
        <v>0</v>
      </c>
      <c r="X687" s="70">
        <f>+Outflows!X687+Fees!X687+'Ongoing Cash Flows'!X687+'Terminal Value'!X687</f>
        <v>0</v>
      </c>
      <c r="Y687" s="70">
        <f>+Outflows!Y687+Fees!Y687+'Ongoing Cash Flows'!Y687+'Terminal Value'!Y687</f>
        <v>0</v>
      </c>
      <c r="Z687" s="70">
        <f>+Outflows!Z687+Fees!Z687+'Ongoing Cash Flows'!Z687+'Terminal Value'!Z687</f>
        <v>0</v>
      </c>
      <c r="AA687" s="70">
        <f>+Outflows!AA687+Fees!AA687+'Ongoing Cash Flows'!AA687+'Terminal Value'!AA687</f>
        <v>0</v>
      </c>
      <c r="AB687" s="70">
        <f>+Outflows!AB687+Fees!AB687+'Ongoing Cash Flows'!AB687+'Terminal Value'!AB687</f>
        <v>0</v>
      </c>
      <c r="AC687" s="70">
        <f>+Outflows!AC687+Fees!AC687+'Ongoing Cash Flows'!AC687+'Terminal Value'!AC687</f>
        <v>0</v>
      </c>
      <c r="AD687" s="70">
        <f>+Outflows!AD687+Fees!AD687+'Ongoing Cash Flows'!AD687+'Terminal Value'!AD687</f>
        <v>0</v>
      </c>
      <c r="AE687" s="70">
        <f>+Outflows!AE687+Fees!AE687+'Ongoing Cash Flows'!AE687+'Terminal Value'!AE687</f>
        <v>0</v>
      </c>
      <c r="AF687" s="70">
        <f>+Outflows!AF687+Fees!AF687+'Ongoing Cash Flows'!AF687+'Terminal Value'!AF687</f>
        <v>0</v>
      </c>
      <c r="AG687" s="70">
        <f>+Outflows!AG687+Fees!AG687+'Ongoing Cash Flows'!AG687+'Terminal Value'!AG687</f>
        <v>0</v>
      </c>
      <c r="AH687" s="70">
        <f>+Outflows!AH687+Fees!AH687+'Ongoing Cash Flows'!AH687+'Terminal Value'!AH687</f>
        <v>0</v>
      </c>
      <c r="AI687" s="70">
        <f>+Outflows!AI687+Fees!AI687+'Ongoing Cash Flows'!AI687+'Terminal Value'!AI687</f>
        <v>0</v>
      </c>
      <c r="AJ687" s="70">
        <f>+Outflows!AJ687+Fees!AJ687+'Ongoing Cash Flows'!AJ687+'Terminal Value'!AJ687</f>
        <v>0</v>
      </c>
      <c r="AK687" s="70"/>
      <c r="AL687" s="6"/>
      <c r="AM687" s="71"/>
      <c r="AN687" s="72">
        <f t="shared" si="40"/>
        <v>6.296614110469817E-2</v>
      </c>
      <c r="AO687" s="70">
        <f t="shared" ca="1" si="41"/>
        <v>1690.6146633363878</v>
      </c>
      <c r="AP687" s="166">
        <f t="shared" ca="1" si="42"/>
        <v>0</v>
      </c>
      <c r="AQ687" s="166">
        <f t="shared" ca="1" si="43"/>
        <v>6702714.2627389645</v>
      </c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1"/>
      <c r="CM687" s="1"/>
      <c r="CN687" s="1"/>
      <c r="CO687" s="1"/>
      <c r="CP687" s="1"/>
    </row>
    <row r="688" spans="1:94" x14ac:dyDescent="0.2">
      <c r="A688" s="6">
        <v>686</v>
      </c>
      <c r="B688" s="70">
        <f>+Outflows!B688+Fees!B688+'Ongoing Cash Flows'!B688+'Terminal Value'!B688</f>
        <v>-86079.634855175216</v>
      </c>
      <c r="C688" s="70">
        <f>+Outflows!C688+Fees!C688+'Ongoing Cash Flows'!C688+'Terminal Value'!C688</f>
        <v>13971.098544556515</v>
      </c>
      <c r="D688" s="70">
        <f>+Outflows!D688+Fees!D688+'Ongoing Cash Flows'!D688+'Terminal Value'!D688</f>
        <v>11937.50922529036</v>
      </c>
      <c r="E688" s="70">
        <f>+Outflows!E688+Fees!E688+'Ongoing Cash Flows'!E688+'Terminal Value'!E688</f>
        <v>9864.9474151400391</v>
      </c>
      <c r="F688" s="70">
        <f>+Outflows!F688+Fees!F688+'Ongoing Cash Flows'!F688+'Terminal Value'!F688</f>
        <v>9436.0361713348102</v>
      </c>
      <c r="G688" s="70">
        <f>+Outflows!G688+Fees!G688+'Ongoing Cash Flows'!G688+'Terminal Value'!G688</f>
        <v>9159.8976317894394</v>
      </c>
      <c r="H688" s="70">
        <f>+Outflows!H688+Fees!H688+'Ongoing Cash Flows'!H688+'Terminal Value'!H688</f>
        <v>8296.5307452375346</v>
      </c>
      <c r="I688" s="70">
        <f>+Outflows!I688+Fees!I688+'Ongoing Cash Flows'!I688+'Terminal Value'!I688</f>
        <v>8155.9443500368443</v>
      </c>
      <c r="J688" s="70">
        <f>+Outflows!J688+Fees!J688+'Ongoing Cash Flows'!J688+'Terminal Value'!J688</f>
        <v>8143.5101475018546</v>
      </c>
      <c r="K688" s="70">
        <f>+Outflows!K688+Fees!K688+'Ongoing Cash Flows'!K688+'Terminal Value'!K688</f>
        <v>8134.0496950939851</v>
      </c>
      <c r="L688" s="70">
        <f>+Outflows!L688+Fees!L688+'Ongoing Cash Flows'!L688+'Terminal Value'!L688</f>
        <v>8135.5822126214443</v>
      </c>
      <c r="M688" s="70">
        <f>+Outflows!M688+Fees!M688+'Ongoing Cash Flows'!M688+'Terminal Value'!M688</f>
        <v>8107.2710607911622</v>
      </c>
      <c r="N688" s="70">
        <f>+Outflows!N688+Fees!N688+'Ongoing Cash Flows'!N688+'Terminal Value'!N688</f>
        <v>8089.9294800895377</v>
      </c>
      <c r="O688" s="70">
        <f>+Outflows!O688+Fees!O688+'Ongoing Cash Flows'!O688+'Terminal Value'!O688</f>
        <v>7763.5007436592987</v>
      </c>
      <c r="P688" s="70">
        <f>+Outflows!P688+Fees!P688+'Ongoing Cash Flows'!P688+'Terminal Value'!P688</f>
        <v>7655.9469945637165</v>
      </c>
      <c r="Q688" s="70">
        <f>+Outflows!Q688+Fees!Q688+'Ongoing Cash Flows'!Q688+'Terminal Value'!Q688</f>
        <v>7627.0856988317028</v>
      </c>
      <c r="R688" s="70">
        <f>+Outflows!R688+Fees!R688+'Ongoing Cash Flows'!R688+'Terminal Value'!R688</f>
        <v>987.29897993491761</v>
      </c>
      <c r="S688" s="70">
        <f>+Outflows!S688+Fees!S688+'Ongoing Cash Flows'!S688+'Terminal Value'!S688</f>
        <v>0</v>
      </c>
      <c r="T688" s="70">
        <f>+Outflows!T688+Fees!T688+'Ongoing Cash Flows'!T688+'Terminal Value'!T688</f>
        <v>0</v>
      </c>
      <c r="U688" s="70">
        <f>+Outflows!U688+Fees!U688+'Ongoing Cash Flows'!U688+'Terminal Value'!U688</f>
        <v>0</v>
      </c>
      <c r="V688" s="70">
        <f>+Outflows!V688+Fees!V688+'Ongoing Cash Flows'!V688+'Terminal Value'!V688</f>
        <v>0</v>
      </c>
      <c r="W688" s="70">
        <f>+Outflows!W688+Fees!W688+'Ongoing Cash Flows'!W688+'Terminal Value'!W688</f>
        <v>0</v>
      </c>
      <c r="X688" s="70">
        <f>+Outflows!X688+Fees!X688+'Ongoing Cash Flows'!X688+'Terminal Value'!X688</f>
        <v>0</v>
      </c>
      <c r="Y688" s="70">
        <f>+Outflows!Y688+Fees!Y688+'Ongoing Cash Flows'!Y688+'Terminal Value'!Y688</f>
        <v>0</v>
      </c>
      <c r="Z688" s="70">
        <f>+Outflows!Z688+Fees!Z688+'Ongoing Cash Flows'!Z688+'Terminal Value'!Z688</f>
        <v>0</v>
      </c>
      <c r="AA688" s="70">
        <f>+Outflows!AA688+Fees!AA688+'Ongoing Cash Flows'!AA688+'Terminal Value'!AA688</f>
        <v>0</v>
      </c>
      <c r="AB688" s="70">
        <f>+Outflows!AB688+Fees!AB688+'Ongoing Cash Flows'!AB688+'Terminal Value'!AB688</f>
        <v>0</v>
      </c>
      <c r="AC688" s="70">
        <f>+Outflows!AC688+Fees!AC688+'Ongoing Cash Flows'!AC688+'Terminal Value'!AC688</f>
        <v>0</v>
      </c>
      <c r="AD688" s="70">
        <f>+Outflows!AD688+Fees!AD688+'Ongoing Cash Flows'!AD688+'Terminal Value'!AD688</f>
        <v>0</v>
      </c>
      <c r="AE688" s="70">
        <f>+Outflows!AE688+Fees!AE688+'Ongoing Cash Flows'!AE688+'Terminal Value'!AE688</f>
        <v>0</v>
      </c>
      <c r="AF688" s="70">
        <f>+Outflows!AF688+Fees!AF688+'Ongoing Cash Flows'!AF688+'Terminal Value'!AF688</f>
        <v>0</v>
      </c>
      <c r="AG688" s="70">
        <f>+Outflows!AG688+Fees!AG688+'Ongoing Cash Flows'!AG688+'Terminal Value'!AG688</f>
        <v>0</v>
      </c>
      <c r="AH688" s="70">
        <f>+Outflows!AH688+Fees!AH688+'Ongoing Cash Flows'!AH688+'Terminal Value'!AH688</f>
        <v>0</v>
      </c>
      <c r="AI688" s="70">
        <f>+Outflows!AI688+Fees!AI688+'Ongoing Cash Flows'!AI688+'Terminal Value'!AI688</f>
        <v>0</v>
      </c>
      <c r="AJ688" s="70">
        <f>+Outflows!AJ688+Fees!AJ688+'Ongoing Cash Flows'!AJ688+'Terminal Value'!AJ688</f>
        <v>0</v>
      </c>
      <c r="AK688" s="70"/>
      <c r="AL688" s="6"/>
      <c r="AM688" s="71"/>
      <c r="AN688" s="72">
        <f t="shared" si="40"/>
        <v>6.9593504071235671E-2</v>
      </c>
      <c r="AO688" s="70">
        <f t="shared" ca="1" si="41"/>
        <v>4799.8520265365069</v>
      </c>
      <c r="AP688" s="166">
        <f t="shared" ca="1" si="42"/>
        <v>0</v>
      </c>
      <c r="AQ688" s="166">
        <f t="shared" ca="1" si="43"/>
        <v>32469454.028852392</v>
      </c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1"/>
      <c r="CM688" s="1"/>
      <c r="CN688" s="1"/>
      <c r="CO688" s="1"/>
      <c r="CP688" s="1"/>
    </row>
    <row r="689" spans="1:94" x14ac:dyDescent="0.2">
      <c r="A689" s="6">
        <v>687</v>
      </c>
      <c r="B689" s="70">
        <f>+Outflows!B689+Fees!B689+'Ongoing Cash Flows'!B689+'Terminal Value'!B689</f>
        <v>-101253.55180537028</v>
      </c>
      <c r="C689" s="70">
        <f>+Outflows!C689+Fees!C689+'Ongoing Cash Flows'!C689+'Terminal Value'!C689</f>
        <v>14290.246314074087</v>
      </c>
      <c r="D689" s="70">
        <f>+Outflows!D689+Fees!D689+'Ongoing Cash Flows'!D689+'Terminal Value'!D689</f>
        <v>12465.077814652795</v>
      </c>
      <c r="E689" s="70">
        <f>+Outflows!E689+Fees!E689+'Ongoing Cash Flows'!E689+'Terminal Value'!E689</f>
        <v>10297.312434813621</v>
      </c>
      <c r="F689" s="70">
        <f>+Outflows!F689+Fees!F689+'Ongoing Cash Flows'!F689+'Terminal Value'!F689</f>
        <v>9924.9046679738258</v>
      </c>
      <c r="G689" s="70">
        <f>+Outflows!G689+Fees!G689+'Ongoing Cash Flows'!G689+'Terminal Value'!G689</f>
        <v>9619.0322488174315</v>
      </c>
      <c r="H689" s="70">
        <f>+Outflows!H689+Fees!H689+'Ongoing Cash Flows'!H689+'Terminal Value'!H689</f>
        <v>8664.0770033452281</v>
      </c>
      <c r="I689" s="70">
        <f>+Outflows!I689+Fees!I689+'Ongoing Cash Flows'!I689+'Terminal Value'!I689</f>
        <v>8504.0218657407586</v>
      </c>
      <c r="J689" s="70">
        <f>+Outflows!J689+Fees!J689+'Ongoing Cash Flows'!J689+'Terminal Value'!J689</f>
        <v>8491.5876632057698</v>
      </c>
      <c r="K689" s="70">
        <f>+Outflows!K689+Fees!K689+'Ongoing Cash Flows'!K689+'Terminal Value'!K689</f>
        <v>8482.7171726889228</v>
      </c>
      <c r="L689" s="70">
        <f>+Outflows!L689+Fees!L689+'Ongoing Cash Flows'!L689+'Terminal Value'!L689</f>
        <v>8483.6597283253595</v>
      </c>
      <c r="M689" s="70">
        <f>+Outflows!M689+Fees!M689+'Ongoing Cash Flows'!M689+'Terminal Value'!M689</f>
        <v>8455.9385383861008</v>
      </c>
      <c r="N689" s="70">
        <f>+Outflows!N689+Fees!N689+'Ongoing Cash Flows'!N689+'Terminal Value'!N689</f>
        <v>8438.006995793452</v>
      </c>
      <c r="O689" s="70">
        <f>+Outflows!O689+Fees!O689+'Ongoing Cash Flows'!O689+'Terminal Value'!O689</f>
        <v>8112.1682212542373</v>
      </c>
      <c r="P689" s="70">
        <f>+Outflows!P689+Fees!P689+'Ongoing Cash Flows'!P689+'Terminal Value'!P689</f>
        <v>8004.0245102676308</v>
      </c>
      <c r="Q689" s="70">
        <f>+Outflows!Q689+Fees!Q689+'Ongoing Cash Flows'!Q689+'Terminal Value'!Q689</f>
        <v>7975.7531764266405</v>
      </c>
      <c r="R689" s="70">
        <f>+Outflows!R689+Fees!R689+'Ongoing Cash Flows'!R689+'Terminal Value'!R689</f>
        <v>1161.3377377868749</v>
      </c>
      <c r="S689" s="70">
        <f>+Outflows!S689+Fees!S689+'Ongoing Cash Flows'!S689+'Terminal Value'!S689</f>
        <v>0</v>
      </c>
      <c r="T689" s="70">
        <f>+Outflows!T689+Fees!T689+'Ongoing Cash Flows'!T689+'Terminal Value'!T689</f>
        <v>0</v>
      </c>
      <c r="U689" s="70">
        <f>+Outflows!U689+Fees!U689+'Ongoing Cash Flows'!U689+'Terminal Value'!U689</f>
        <v>0</v>
      </c>
      <c r="V689" s="70">
        <f>+Outflows!V689+Fees!V689+'Ongoing Cash Flows'!V689+'Terminal Value'!V689</f>
        <v>0</v>
      </c>
      <c r="W689" s="70">
        <f>+Outflows!W689+Fees!W689+'Ongoing Cash Flows'!W689+'Terminal Value'!W689</f>
        <v>0</v>
      </c>
      <c r="X689" s="70">
        <f>+Outflows!X689+Fees!X689+'Ongoing Cash Flows'!X689+'Terminal Value'!X689</f>
        <v>0</v>
      </c>
      <c r="Y689" s="70">
        <f>+Outflows!Y689+Fees!Y689+'Ongoing Cash Flows'!Y689+'Terminal Value'!Y689</f>
        <v>0</v>
      </c>
      <c r="Z689" s="70">
        <f>+Outflows!Z689+Fees!Z689+'Ongoing Cash Flows'!Z689+'Terminal Value'!Z689</f>
        <v>0</v>
      </c>
      <c r="AA689" s="70">
        <f>+Outflows!AA689+Fees!AA689+'Ongoing Cash Flows'!AA689+'Terminal Value'!AA689</f>
        <v>0</v>
      </c>
      <c r="AB689" s="70">
        <f>+Outflows!AB689+Fees!AB689+'Ongoing Cash Flows'!AB689+'Terminal Value'!AB689</f>
        <v>0</v>
      </c>
      <c r="AC689" s="70">
        <f>+Outflows!AC689+Fees!AC689+'Ongoing Cash Flows'!AC689+'Terminal Value'!AC689</f>
        <v>0</v>
      </c>
      <c r="AD689" s="70">
        <f>+Outflows!AD689+Fees!AD689+'Ongoing Cash Flows'!AD689+'Terminal Value'!AD689</f>
        <v>0</v>
      </c>
      <c r="AE689" s="70">
        <f>+Outflows!AE689+Fees!AE689+'Ongoing Cash Flows'!AE689+'Terminal Value'!AE689</f>
        <v>0</v>
      </c>
      <c r="AF689" s="70">
        <f>+Outflows!AF689+Fees!AF689+'Ongoing Cash Flows'!AF689+'Terminal Value'!AF689</f>
        <v>0</v>
      </c>
      <c r="AG689" s="70">
        <f>+Outflows!AG689+Fees!AG689+'Ongoing Cash Flows'!AG689+'Terminal Value'!AG689</f>
        <v>0</v>
      </c>
      <c r="AH689" s="70">
        <f>+Outflows!AH689+Fees!AH689+'Ongoing Cash Flows'!AH689+'Terminal Value'!AH689</f>
        <v>0</v>
      </c>
      <c r="AI689" s="70">
        <f>+Outflows!AI689+Fees!AI689+'Ongoing Cash Flows'!AI689+'Terminal Value'!AI689</f>
        <v>0</v>
      </c>
      <c r="AJ689" s="70">
        <f>+Outflows!AJ689+Fees!AJ689+'Ongoing Cash Flows'!AJ689+'Terminal Value'!AJ689</f>
        <v>0</v>
      </c>
      <c r="AK689" s="70"/>
      <c r="AL689" s="6"/>
      <c r="AM689" s="71"/>
      <c r="AN689" s="72">
        <f t="shared" si="40"/>
        <v>4.9236491322517395E-2</v>
      </c>
      <c r="AO689" s="70">
        <f t="shared" ca="1" si="41"/>
        <v>-5750.168463351647</v>
      </c>
      <c r="AP689" s="166">
        <f t="shared" ca="1" si="42"/>
        <v>23540186.938393954</v>
      </c>
      <c r="AQ689" s="166">
        <f t="shared" ca="1" si="43"/>
        <v>0</v>
      </c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1"/>
      <c r="CM689" s="1"/>
      <c r="CN689" s="1"/>
      <c r="CO689" s="1"/>
      <c r="CP689" s="1"/>
    </row>
    <row r="690" spans="1:94" x14ac:dyDescent="0.2">
      <c r="A690" s="6">
        <v>688</v>
      </c>
      <c r="B690" s="70">
        <f>+Outflows!B690+Fees!B690+'Ongoing Cash Flows'!B690+'Terminal Value'!B690</f>
        <v>-86365.709204462226</v>
      </c>
      <c r="C690" s="70">
        <f>+Outflows!C690+Fees!C690+'Ongoing Cash Flows'!C690+'Terminal Value'!C690</f>
        <v>14043.51855207347</v>
      </c>
      <c r="D690" s="70">
        <f>+Outflows!D690+Fees!D690+'Ongoing Cash Flows'!D690+'Terminal Value'!D690</f>
        <v>11806.113903176716</v>
      </c>
      <c r="E690" s="70">
        <f>+Outflows!E690+Fees!E690+'Ongoing Cash Flows'!E690+'Terminal Value'!E690</f>
        <v>9768.8150132155824</v>
      </c>
      <c r="F690" s="70">
        <f>+Outflows!F690+Fees!F690+'Ongoing Cash Flows'!F690+'Terminal Value'!F690</f>
        <v>9452.4743557452202</v>
      </c>
      <c r="G690" s="70">
        <f>+Outflows!G690+Fees!G690+'Ongoing Cash Flows'!G690+'Terminal Value'!G690</f>
        <v>9212.3160196696372</v>
      </c>
      <c r="H690" s="70">
        <f>+Outflows!H690+Fees!H690+'Ongoing Cash Flows'!H690+'Terminal Value'!H690</f>
        <v>8303.4601067838084</v>
      </c>
      <c r="I690" s="70">
        <f>+Outflows!I690+Fees!I690+'Ongoing Cash Flows'!I690+'Terminal Value'!I690</f>
        <v>8162.5066667500087</v>
      </c>
      <c r="J690" s="70">
        <f>+Outflows!J690+Fees!J690+'Ongoing Cash Flows'!J690+'Terminal Value'!J690</f>
        <v>8150.072464215019</v>
      </c>
      <c r="K690" s="70">
        <f>+Outflows!K690+Fees!K690+'Ongoing Cash Flows'!K690+'Terminal Value'!K690</f>
        <v>8140.6231343778491</v>
      </c>
      <c r="L690" s="70">
        <f>+Outflows!L690+Fees!L690+'Ongoing Cash Flows'!L690+'Terminal Value'!L690</f>
        <v>8142.1445293346096</v>
      </c>
      <c r="M690" s="70">
        <f>+Outflows!M690+Fees!M690+'Ongoing Cash Flows'!M690+'Terminal Value'!M690</f>
        <v>8113.8445000750271</v>
      </c>
      <c r="N690" s="70">
        <f>+Outflows!N690+Fees!N690+'Ongoing Cash Flows'!N690+'Terminal Value'!N690</f>
        <v>8096.4917968027021</v>
      </c>
      <c r="O690" s="70">
        <f>+Outflows!O690+Fees!O690+'Ongoing Cash Flows'!O690+'Terminal Value'!O690</f>
        <v>7770.0741829431636</v>
      </c>
      <c r="P690" s="70">
        <f>+Outflows!P690+Fees!P690+'Ongoing Cash Flows'!P690+'Terminal Value'!P690</f>
        <v>7662.5093112768809</v>
      </c>
      <c r="Q690" s="70">
        <f>+Outflows!Q690+Fees!Q690+'Ongoing Cash Flows'!Q690+'Terminal Value'!Q690</f>
        <v>7633.6591381155667</v>
      </c>
      <c r="R690" s="70">
        <f>+Outflows!R690+Fees!R690+'Ongoing Cash Flows'!R690+'Terminal Value'!R690</f>
        <v>990.58013829149979</v>
      </c>
      <c r="S690" s="70">
        <f>+Outflows!S690+Fees!S690+'Ongoing Cash Flows'!S690+'Terminal Value'!S690</f>
        <v>0</v>
      </c>
      <c r="T690" s="70">
        <f>+Outflows!T690+Fees!T690+'Ongoing Cash Flows'!T690+'Terminal Value'!T690</f>
        <v>0</v>
      </c>
      <c r="U690" s="70">
        <f>+Outflows!U690+Fees!U690+'Ongoing Cash Flows'!U690+'Terminal Value'!U690</f>
        <v>0</v>
      </c>
      <c r="V690" s="70">
        <f>+Outflows!V690+Fees!V690+'Ongoing Cash Flows'!V690+'Terminal Value'!V690</f>
        <v>0</v>
      </c>
      <c r="W690" s="70">
        <f>+Outflows!W690+Fees!W690+'Ongoing Cash Flows'!W690+'Terminal Value'!W690</f>
        <v>0</v>
      </c>
      <c r="X690" s="70">
        <f>+Outflows!X690+Fees!X690+'Ongoing Cash Flows'!X690+'Terminal Value'!X690</f>
        <v>0</v>
      </c>
      <c r="Y690" s="70">
        <f>+Outflows!Y690+Fees!Y690+'Ongoing Cash Flows'!Y690+'Terminal Value'!Y690</f>
        <v>0</v>
      </c>
      <c r="Z690" s="70">
        <f>+Outflows!Z690+Fees!Z690+'Ongoing Cash Flows'!Z690+'Terminal Value'!Z690</f>
        <v>0</v>
      </c>
      <c r="AA690" s="70">
        <f>+Outflows!AA690+Fees!AA690+'Ongoing Cash Flows'!AA690+'Terminal Value'!AA690</f>
        <v>0</v>
      </c>
      <c r="AB690" s="70">
        <f>+Outflows!AB690+Fees!AB690+'Ongoing Cash Flows'!AB690+'Terminal Value'!AB690</f>
        <v>0</v>
      </c>
      <c r="AC690" s="70">
        <f>+Outflows!AC690+Fees!AC690+'Ongoing Cash Flows'!AC690+'Terminal Value'!AC690</f>
        <v>0</v>
      </c>
      <c r="AD690" s="70">
        <f>+Outflows!AD690+Fees!AD690+'Ongoing Cash Flows'!AD690+'Terminal Value'!AD690</f>
        <v>0</v>
      </c>
      <c r="AE690" s="70">
        <f>+Outflows!AE690+Fees!AE690+'Ongoing Cash Flows'!AE690+'Terminal Value'!AE690</f>
        <v>0</v>
      </c>
      <c r="AF690" s="70">
        <f>+Outflows!AF690+Fees!AF690+'Ongoing Cash Flows'!AF690+'Terminal Value'!AF690</f>
        <v>0</v>
      </c>
      <c r="AG690" s="70">
        <f>+Outflows!AG690+Fees!AG690+'Ongoing Cash Flows'!AG690+'Terminal Value'!AG690</f>
        <v>0</v>
      </c>
      <c r="AH690" s="70">
        <f>+Outflows!AH690+Fees!AH690+'Ongoing Cash Flows'!AH690+'Terminal Value'!AH690</f>
        <v>0</v>
      </c>
      <c r="AI690" s="70">
        <f>+Outflows!AI690+Fees!AI690+'Ongoing Cash Flows'!AI690+'Terminal Value'!AI690</f>
        <v>0</v>
      </c>
      <c r="AJ690" s="70">
        <f>+Outflows!AJ690+Fees!AJ690+'Ongoing Cash Flows'!AJ690+'Terminal Value'!AJ690</f>
        <v>0</v>
      </c>
      <c r="AK690" s="70"/>
      <c r="AL690" s="6"/>
      <c r="AM690" s="71"/>
      <c r="AN690" s="72">
        <f t="shared" si="40"/>
        <v>6.8928858637809759E-2</v>
      </c>
      <c r="AO690" s="70">
        <f t="shared" ca="1" si="41"/>
        <v>4495.5855023727354</v>
      </c>
      <c r="AP690" s="166">
        <f t="shared" ca="1" si="42"/>
        <v>0</v>
      </c>
      <c r="AQ690" s="166">
        <f t="shared" ca="1" si="43"/>
        <v>29094490.690385751</v>
      </c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1"/>
      <c r="CM690" s="1"/>
      <c r="CN690" s="1"/>
      <c r="CO690" s="1"/>
      <c r="CP690" s="1"/>
    </row>
    <row r="691" spans="1:94" x14ac:dyDescent="0.2">
      <c r="A691" s="6">
        <v>689</v>
      </c>
      <c r="B691" s="70">
        <f>+Outflows!B691+Fees!B691+'Ongoing Cash Flows'!B691+'Terminal Value'!B691</f>
        <v>-103079.79290240436</v>
      </c>
      <c r="C691" s="70">
        <f>+Outflows!C691+Fees!C691+'Ongoing Cash Flows'!C691+'Terminal Value'!C691</f>
        <v>14319.216467527947</v>
      </c>
      <c r="D691" s="70">
        <f>+Outflows!D691+Fees!D691+'Ongoing Cash Flows'!D691+'Terminal Value'!D691</f>
        <v>12444.992282846681</v>
      </c>
      <c r="E691" s="70">
        <f>+Outflows!E691+Fees!E691+'Ongoing Cash Flows'!E691+'Terminal Value'!E691</f>
        <v>10410.046493526523</v>
      </c>
      <c r="F691" s="70">
        <f>+Outflows!F691+Fees!F691+'Ongoing Cash Flows'!F691+'Terminal Value'!F691</f>
        <v>10026.586413662153</v>
      </c>
      <c r="G691" s="70">
        <f>+Outflows!G691+Fees!G691+'Ongoing Cash Flows'!G691+'Terminal Value'!G691</f>
        <v>9612.5100878010144</v>
      </c>
      <c r="H691" s="70">
        <f>+Outflows!H691+Fees!H691+'Ongoing Cash Flows'!H691+'Terminal Value'!H691</f>
        <v>8708.3126534954499</v>
      </c>
      <c r="I691" s="70">
        <f>+Outflows!I691+Fees!I691+'Ongoing Cash Flows'!I691+'Terminal Value'!I691</f>
        <v>8545.914375513843</v>
      </c>
      <c r="J691" s="70">
        <f>+Outflows!J691+Fees!J691+'Ongoing Cash Flows'!J691+'Terminal Value'!J691</f>
        <v>8533.4801729788524</v>
      </c>
      <c r="K691" s="70">
        <f>+Outflows!K691+Fees!K691+'Ongoing Cash Flows'!K691+'Terminal Value'!K691</f>
        <v>8524.6806867158593</v>
      </c>
      <c r="L691" s="70">
        <f>+Outflows!L691+Fees!L691+'Ongoing Cash Flows'!L691+'Terminal Value'!L691</f>
        <v>8525.5522380984439</v>
      </c>
      <c r="M691" s="70">
        <f>+Outflows!M691+Fees!M691+'Ongoing Cash Flows'!M691+'Terminal Value'!M691</f>
        <v>8497.9020524130356</v>
      </c>
      <c r="N691" s="70">
        <f>+Outflows!N691+Fees!N691+'Ongoing Cash Flows'!N691+'Terminal Value'!N691</f>
        <v>8479.8995055665364</v>
      </c>
      <c r="O691" s="70">
        <f>+Outflows!O691+Fees!O691+'Ongoing Cash Flows'!O691+'Terminal Value'!O691</f>
        <v>8154.1317352811739</v>
      </c>
      <c r="P691" s="70">
        <f>+Outflows!P691+Fees!P691+'Ongoing Cash Flows'!P691+'Terminal Value'!P691</f>
        <v>8045.9170200407152</v>
      </c>
      <c r="Q691" s="70">
        <f>+Outflows!Q691+Fees!Q691+'Ongoing Cash Flows'!Q691+'Terminal Value'!Q691</f>
        <v>8017.716690453577</v>
      </c>
      <c r="R691" s="70">
        <f>+Outflows!R691+Fees!R691+'Ongoing Cash Flows'!R691+'Terminal Value'!R691</f>
        <v>1182.2839926734168</v>
      </c>
      <c r="S691" s="70">
        <f>+Outflows!S691+Fees!S691+'Ongoing Cash Flows'!S691+'Terminal Value'!S691</f>
        <v>0</v>
      </c>
      <c r="T691" s="70">
        <f>+Outflows!T691+Fees!T691+'Ongoing Cash Flows'!T691+'Terminal Value'!T691</f>
        <v>0</v>
      </c>
      <c r="U691" s="70">
        <f>+Outflows!U691+Fees!U691+'Ongoing Cash Flows'!U691+'Terminal Value'!U691</f>
        <v>0</v>
      </c>
      <c r="V691" s="70">
        <f>+Outflows!V691+Fees!V691+'Ongoing Cash Flows'!V691+'Terminal Value'!V691</f>
        <v>0</v>
      </c>
      <c r="W691" s="70">
        <f>+Outflows!W691+Fees!W691+'Ongoing Cash Flows'!W691+'Terminal Value'!W691</f>
        <v>0</v>
      </c>
      <c r="X691" s="70">
        <f>+Outflows!X691+Fees!X691+'Ongoing Cash Flows'!X691+'Terminal Value'!X691</f>
        <v>0</v>
      </c>
      <c r="Y691" s="70">
        <f>+Outflows!Y691+Fees!Y691+'Ongoing Cash Flows'!Y691+'Terminal Value'!Y691</f>
        <v>0</v>
      </c>
      <c r="Z691" s="70">
        <f>+Outflows!Z691+Fees!Z691+'Ongoing Cash Flows'!Z691+'Terminal Value'!Z691</f>
        <v>0</v>
      </c>
      <c r="AA691" s="70">
        <f>+Outflows!AA691+Fees!AA691+'Ongoing Cash Flows'!AA691+'Terminal Value'!AA691</f>
        <v>0</v>
      </c>
      <c r="AB691" s="70">
        <f>+Outflows!AB691+Fees!AB691+'Ongoing Cash Flows'!AB691+'Terminal Value'!AB691</f>
        <v>0</v>
      </c>
      <c r="AC691" s="70">
        <f>+Outflows!AC691+Fees!AC691+'Ongoing Cash Flows'!AC691+'Terminal Value'!AC691</f>
        <v>0</v>
      </c>
      <c r="AD691" s="70">
        <f>+Outflows!AD691+Fees!AD691+'Ongoing Cash Flows'!AD691+'Terminal Value'!AD691</f>
        <v>0</v>
      </c>
      <c r="AE691" s="70">
        <f>+Outflows!AE691+Fees!AE691+'Ongoing Cash Flows'!AE691+'Terminal Value'!AE691</f>
        <v>0</v>
      </c>
      <c r="AF691" s="70">
        <f>+Outflows!AF691+Fees!AF691+'Ongoing Cash Flows'!AF691+'Terminal Value'!AF691</f>
        <v>0</v>
      </c>
      <c r="AG691" s="70">
        <f>+Outflows!AG691+Fees!AG691+'Ongoing Cash Flows'!AG691+'Terminal Value'!AG691</f>
        <v>0</v>
      </c>
      <c r="AH691" s="70">
        <f>+Outflows!AH691+Fees!AH691+'Ongoing Cash Flows'!AH691+'Terminal Value'!AH691</f>
        <v>0</v>
      </c>
      <c r="AI691" s="70">
        <f>+Outflows!AI691+Fees!AI691+'Ongoing Cash Flows'!AI691+'Terminal Value'!AI691</f>
        <v>0</v>
      </c>
      <c r="AJ691" s="70">
        <f>+Outflows!AJ691+Fees!AJ691+'Ongoing Cash Flows'!AJ691+'Terminal Value'!AJ691</f>
        <v>0</v>
      </c>
      <c r="AK691" s="70"/>
      <c r="AL691" s="6"/>
      <c r="AM691" s="71"/>
      <c r="AN691" s="72">
        <f t="shared" si="40"/>
        <v>4.7072955965995783E-2</v>
      </c>
      <c r="AO691" s="70">
        <f t="shared" ca="1" si="41"/>
        <v>-7061.4456401785083</v>
      </c>
      <c r="AP691" s="166">
        <f t="shared" ca="1" si="42"/>
        <v>37983804.443872191</v>
      </c>
      <c r="AQ691" s="166">
        <f t="shared" ca="1" si="43"/>
        <v>0</v>
      </c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1"/>
      <c r="CM691" s="1"/>
      <c r="CN691" s="1"/>
      <c r="CO691" s="1"/>
      <c r="CP691" s="1"/>
    </row>
    <row r="692" spans="1:94" x14ac:dyDescent="0.2">
      <c r="A692" s="6">
        <v>690</v>
      </c>
      <c r="B692" s="70">
        <f>+Outflows!B692+Fees!B692+'Ongoing Cash Flows'!B692+'Terminal Value'!B692</f>
        <v>-88346.436568520236</v>
      </c>
      <c r="C692" s="70">
        <f>+Outflows!C692+Fees!C692+'Ongoing Cash Flows'!C692+'Terminal Value'!C692</f>
        <v>14028.757016602884</v>
      </c>
      <c r="D692" s="70">
        <f>+Outflows!D692+Fees!D692+'Ongoing Cash Flows'!D692+'Terminal Value'!D692</f>
        <v>11875.41563750873</v>
      </c>
      <c r="E692" s="70">
        <f>+Outflows!E692+Fees!E692+'Ongoing Cash Flows'!E692+'Terminal Value'!E692</f>
        <v>9894.8363640174757</v>
      </c>
      <c r="F692" s="70">
        <f>+Outflows!F692+Fees!F692+'Ongoing Cash Flows'!F692+'Terminal Value'!F692</f>
        <v>9499.108042478194</v>
      </c>
      <c r="G692" s="70">
        <f>+Outflows!G692+Fees!G692+'Ongoing Cash Flows'!G692+'Terminal Value'!G692</f>
        <v>9279.057644646371</v>
      </c>
      <c r="H692" s="70">
        <f>+Outflows!H692+Fees!H692+'Ongoing Cash Flows'!H692+'Terminal Value'!H692</f>
        <v>8351.4377603705907</v>
      </c>
      <c r="I692" s="70">
        <f>+Outflows!I692+Fees!I692+'Ongoing Cash Flows'!I692+'Terminal Value'!I692</f>
        <v>8207.9429678996094</v>
      </c>
      <c r="J692" s="70">
        <f>+Outflows!J692+Fees!J692+'Ongoing Cash Flows'!J692+'Terminal Value'!J692</f>
        <v>8195.5087653646187</v>
      </c>
      <c r="K692" s="70">
        <f>+Outflows!K692+Fees!K692+'Ongoing Cash Flows'!K692+'Terminal Value'!K692</f>
        <v>8186.1364462073634</v>
      </c>
      <c r="L692" s="70">
        <f>+Outflows!L692+Fees!L692+'Ongoing Cash Flows'!L692+'Terminal Value'!L692</f>
        <v>8187.5808304842085</v>
      </c>
      <c r="M692" s="70">
        <f>+Outflows!M692+Fees!M692+'Ongoing Cash Flows'!M692+'Terminal Value'!M692</f>
        <v>8159.3578119045405</v>
      </c>
      <c r="N692" s="70">
        <f>+Outflows!N692+Fees!N692+'Ongoing Cash Flows'!N692+'Terminal Value'!N692</f>
        <v>8141.9280979523019</v>
      </c>
      <c r="O692" s="70">
        <f>+Outflows!O692+Fees!O692+'Ongoing Cash Flows'!O692+'Terminal Value'!O692</f>
        <v>7815.587494772677</v>
      </c>
      <c r="P692" s="70">
        <f>+Outflows!P692+Fees!P692+'Ongoing Cash Flows'!P692+'Terminal Value'!P692</f>
        <v>7707.9456124264807</v>
      </c>
      <c r="Q692" s="70">
        <f>+Outflows!Q692+Fees!Q692+'Ongoing Cash Flows'!Q692+'Terminal Value'!Q692</f>
        <v>7679.1724499450811</v>
      </c>
      <c r="R692" s="70">
        <f>+Outflows!R692+Fees!R692+'Ongoing Cash Flows'!R692+'Terminal Value'!R692</f>
        <v>1013.2982888662996</v>
      </c>
      <c r="S692" s="70">
        <f>+Outflows!S692+Fees!S692+'Ongoing Cash Flows'!S692+'Terminal Value'!S692</f>
        <v>0</v>
      </c>
      <c r="T692" s="70">
        <f>+Outflows!T692+Fees!T692+'Ongoing Cash Flows'!T692+'Terminal Value'!T692</f>
        <v>0</v>
      </c>
      <c r="U692" s="70">
        <f>+Outflows!U692+Fees!U692+'Ongoing Cash Flows'!U692+'Terminal Value'!U692</f>
        <v>0</v>
      </c>
      <c r="V692" s="70">
        <f>+Outflows!V692+Fees!V692+'Ongoing Cash Flows'!V692+'Terminal Value'!V692</f>
        <v>0</v>
      </c>
      <c r="W692" s="70">
        <f>+Outflows!W692+Fees!W692+'Ongoing Cash Flows'!W692+'Terminal Value'!W692</f>
        <v>0</v>
      </c>
      <c r="X692" s="70">
        <f>+Outflows!X692+Fees!X692+'Ongoing Cash Flows'!X692+'Terminal Value'!X692</f>
        <v>0</v>
      </c>
      <c r="Y692" s="70">
        <f>+Outflows!Y692+Fees!Y692+'Ongoing Cash Flows'!Y692+'Terminal Value'!Y692</f>
        <v>0</v>
      </c>
      <c r="Z692" s="70">
        <f>+Outflows!Z692+Fees!Z692+'Ongoing Cash Flows'!Z692+'Terminal Value'!Z692</f>
        <v>0</v>
      </c>
      <c r="AA692" s="70">
        <f>+Outflows!AA692+Fees!AA692+'Ongoing Cash Flows'!AA692+'Terminal Value'!AA692</f>
        <v>0</v>
      </c>
      <c r="AB692" s="70">
        <f>+Outflows!AB692+Fees!AB692+'Ongoing Cash Flows'!AB692+'Terminal Value'!AB692</f>
        <v>0</v>
      </c>
      <c r="AC692" s="70">
        <f>+Outflows!AC692+Fees!AC692+'Ongoing Cash Flows'!AC692+'Terminal Value'!AC692</f>
        <v>0</v>
      </c>
      <c r="AD692" s="70">
        <f>+Outflows!AD692+Fees!AD692+'Ongoing Cash Flows'!AD692+'Terminal Value'!AD692</f>
        <v>0</v>
      </c>
      <c r="AE692" s="70">
        <f>+Outflows!AE692+Fees!AE692+'Ongoing Cash Flows'!AE692+'Terminal Value'!AE692</f>
        <v>0</v>
      </c>
      <c r="AF692" s="70">
        <f>+Outflows!AF692+Fees!AF692+'Ongoing Cash Flows'!AF692+'Terminal Value'!AF692</f>
        <v>0</v>
      </c>
      <c r="AG692" s="70">
        <f>+Outflows!AG692+Fees!AG692+'Ongoing Cash Flows'!AG692+'Terminal Value'!AG692</f>
        <v>0</v>
      </c>
      <c r="AH692" s="70">
        <f>+Outflows!AH692+Fees!AH692+'Ongoing Cash Flows'!AH692+'Terminal Value'!AH692</f>
        <v>0</v>
      </c>
      <c r="AI692" s="70">
        <f>+Outflows!AI692+Fees!AI692+'Ongoing Cash Flows'!AI692+'Terminal Value'!AI692</f>
        <v>0</v>
      </c>
      <c r="AJ692" s="70">
        <f>+Outflows!AJ692+Fees!AJ692+'Ongoing Cash Flows'!AJ692+'Terminal Value'!AJ692</f>
        <v>0</v>
      </c>
      <c r="AK692" s="70"/>
      <c r="AL692" s="6"/>
      <c r="AM692" s="71"/>
      <c r="AN692" s="72">
        <f t="shared" si="40"/>
        <v>6.5938648581504833E-2</v>
      </c>
      <c r="AO692" s="70">
        <f t="shared" ca="1" si="41"/>
        <v>3115.8673107976119</v>
      </c>
      <c r="AP692" s="166">
        <f t="shared" ca="1" si="42"/>
        <v>0</v>
      </c>
      <c r="AQ692" s="166">
        <f t="shared" ca="1" si="43"/>
        <v>16113903.769998053</v>
      </c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1"/>
      <c r="CM692" s="1"/>
      <c r="CN692" s="1"/>
      <c r="CO692" s="1"/>
      <c r="CP692" s="1"/>
    </row>
    <row r="693" spans="1:94" x14ac:dyDescent="0.2">
      <c r="A693" s="6">
        <v>691</v>
      </c>
      <c r="B693" s="70">
        <f>+Outflows!B693+Fees!B693+'Ongoing Cash Flows'!B693+'Terminal Value'!B693</f>
        <v>-94664.946652150218</v>
      </c>
      <c r="C693" s="70">
        <f>+Outflows!C693+Fees!C693+'Ongoing Cash Flows'!C693+'Terminal Value'!C693</f>
        <v>14168.723239613013</v>
      </c>
      <c r="D693" s="70">
        <f>+Outflows!D693+Fees!D693+'Ongoing Cash Flows'!D693+'Terminal Value'!D693</f>
        <v>12210.251859253643</v>
      </c>
      <c r="E693" s="70">
        <f>+Outflows!E693+Fees!E693+'Ongoing Cash Flows'!E693+'Terminal Value'!E693</f>
        <v>10222.882833730499</v>
      </c>
      <c r="F693" s="70">
        <f>+Outflows!F693+Fees!F693+'Ongoing Cash Flows'!F693+'Terminal Value'!F693</f>
        <v>9669.3746850476073</v>
      </c>
      <c r="G693" s="70">
        <f>+Outflows!G693+Fees!G693+'Ongoing Cash Flows'!G693+'Terminal Value'!G693</f>
        <v>9485.8909487566634</v>
      </c>
      <c r="H693" s="70">
        <f>+Outflows!H693+Fees!H693+'Ongoing Cash Flows'!H693+'Terminal Value'!H693</f>
        <v>8504.4862280586949</v>
      </c>
      <c r="I693" s="70">
        <f>+Outflows!I693+Fees!I693+'Ongoing Cash Flows'!I693+'Terminal Value'!I693</f>
        <v>8352.8845344100137</v>
      </c>
      <c r="J693" s="70">
        <f>+Outflows!J693+Fees!J693+'Ongoing Cash Flows'!J693+'Terminal Value'!J693</f>
        <v>8340.450331875023</v>
      </c>
      <c r="K693" s="70">
        <f>+Outflows!K693+Fees!K693+'Ongoing Cash Flows'!K693+'Terminal Value'!K693</f>
        <v>8331.3236763898203</v>
      </c>
      <c r="L693" s="70">
        <f>+Outflows!L693+Fees!L693+'Ongoing Cash Flows'!L693+'Terminal Value'!L693</f>
        <v>8332.5223969946128</v>
      </c>
      <c r="M693" s="70">
        <f>+Outflows!M693+Fees!M693+'Ongoing Cash Flows'!M693+'Terminal Value'!M693</f>
        <v>8304.5450420869965</v>
      </c>
      <c r="N693" s="70">
        <f>+Outflows!N693+Fees!N693+'Ongoing Cash Flows'!N693+'Terminal Value'!N693</f>
        <v>8286.8696644627071</v>
      </c>
      <c r="O693" s="70">
        <f>+Outflows!O693+Fees!O693+'Ongoing Cash Flows'!O693+'Terminal Value'!O693</f>
        <v>7960.7747249551339</v>
      </c>
      <c r="P693" s="70">
        <f>+Outflows!P693+Fees!P693+'Ongoing Cash Flows'!P693+'Terminal Value'!P693</f>
        <v>7852.8871789368859</v>
      </c>
      <c r="Q693" s="70">
        <f>+Outflows!Q693+Fees!Q693+'Ongoing Cash Flows'!Q693+'Terminal Value'!Q693</f>
        <v>7824.359680127538</v>
      </c>
      <c r="R693" s="70">
        <f>+Outflows!R693+Fees!R693+'Ongoing Cash Flows'!R693+'Terminal Value'!R693</f>
        <v>1085.7690721215019</v>
      </c>
      <c r="S693" s="70">
        <f>+Outflows!S693+Fees!S693+'Ongoing Cash Flows'!S693+'Terminal Value'!S693</f>
        <v>0</v>
      </c>
      <c r="T693" s="70">
        <f>+Outflows!T693+Fees!T693+'Ongoing Cash Flows'!T693+'Terminal Value'!T693</f>
        <v>0</v>
      </c>
      <c r="U693" s="70">
        <f>+Outflows!U693+Fees!U693+'Ongoing Cash Flows'!U693+'Terminal Value'!U693</f>
        <v>0</v>
      </c>
      <c r="V693" s="70">
        <f>+Outflows!V693+Fees!V693+'Ongoing Cash Flows'!V693+'Terminal Value'!V693</f>
        <v>0</v>
      </c>
      <c r="W693" s="70">
        <f>+Outflows!W693+Fees!W693+'Ongoing Cash Flows'!W693+'Terminal Value'!W693</f>
        <v>0</v>
      </c>
      <c r="X693" s="70">
        <f>+Outflows!X693+Fees!X693+'Ongoing Cash Flows'!X693+'Terminal Value'!X693</f>
        <v>0</v>
      </c>
      <c r="Y693" s="70">
        <f>+Outflows!Y693+Fees!Y693+'Ongoing Cash Flows'!Y693+'Terminal Value'!Y693</f>
        <v>0</v>
      </c>
      <c r="Z693" s="70">
        <f>+Outflows!Z693+Fees!Z693+'Ongoing Cash Flows'!Z693+'Terminal Value'!Z693</f>
        <v>0</v>
      </c>
      <c r="AA693" s="70">
        <f>+Outflows!AA693+Fees!AA693+'Ongoing Cash Flows'!AA693+'Terminal Value'!AA693</f>
        <v>0</v>
      </c>
      <c r="AB693" s="70">
        <f>+Outflows!AB693+Fees!AB693+'Ongoing Cash Flows'!AB693+'Terminal Value'!AB693</f>
        <v>0</v>
      </c>
      <c r="AC693" s="70">
        <f>+Outflows!AC693+Fees!AC693+'Ongoing Cash Flows'!AC693+'Terminal Value'!AC693</f>
        <v>0</v>
      </c>
      <c r="AD693" s="70">
        <f>+Outflows!AD693+Fees!AD693+'Ongoing Cash Flows'!AD693+'Terminal Value'!AD693</f>
        <v>0</v>
      </c>
      <c r="AE693" s="70">
        <f>+Outflows!AE693+Fees!AE693+'Ongoing Cash Flows'!AE693+'Terminal Value'!AE693</f>
        <v>0</v>
      </c>
      <c r="AF693" s="70">
        <f>+Outflows!AF693+Fees!AF693+'Ongoing Cash Flows'!AF693+'Terminal Value'!AF693</f>
        <v>0</v>
      </c>
      <c r="AG693" s="70">
        <f>+Outflows!AG693+Fees!AG693+'Ongoing Cash Flows'!AG693+'Terminal Value'!AG693</f>
        <v>0</v>
      </c>
      <c r="AH693" s="70">
        <f>+Outflows!AH693+Fees!AH693+'Ongoing Cash Flows'!AH693+'Terminal Value'!AH693</f>
        <v>0</v>
      </c>
      <c r="AI693" s="70">
        <f>+Outflows!AI693+Fees!AI693+'Ongoing Cash Flows'!AI693+'Terminal Value'!AI693</f>
        <v>0</v>
      </c>
      <c r="AJ693" s="70">
        <f>+Outflows!AJ693+Fees!AJ693+'Ongoing Cash Flows'!AJ693+'Terminal Value'!AJ693</f>
        <v>0</v>
      </c>
      <c r="AK693" s="70"/>
      <c r="AL693" s="6"/>
      <c r="AM693" s="71"/>
      <c r="AN693" s="72">
        <f t="shared" si="40"/>
        <v>5.7553443312644961E-2</v>
      </c>
      <c r="AO693" s="70">
        <f t="shared" ca="1" si="41"/>
        <v>-1072.2908145353779</v>
      </c>
      <c r="AP693" s="166">
        <f t="shared" ca="1" si="42"/>
        <v>30257.003664308555</v>
      </c>
      <c r="AQ693" s="166">
        <f t="shared" ca="1" si="43"/>
        <v>0</v>
      </c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1"/>
      <c r="CM693" s="1"/>
      <c r="CN693" s="1"/>
      <c r="CO693" s="1"/>
      <c r="CP693" s="1"/>
    </row>
    <row r="694" spans="1:94" x14ac:dyDescent="0.2">
      <c r="A694" s="6">
        <v>692</v>
      </c>
      <c r="B694" s="70">
        <f>+Outflows!B694+Fees!B694+'Ongoing Cash Flows'!B694+'Terminal Value'!B694</f>
        <v>-90616.234457379309</v>
      </c>
      <c r="C694" s="70">
        <f>+Outflows!C694+Fees!C694+'Ongoing Cash Flows'!C694+'Terminal Value'!C694</f>
        <v>14035.223111733503</v>
      </c>
      <c r="D694" s="70">
        <f>+Outflows!D694+Fees!D694+'Ongoing Cash Flows'!D694+'Terminal Value'!D694</f>
        <v>11956.649407928408</v>
      </c>
      <c r="E694" s="70">
        <f>+Outflows!E694+Fees!E694+'Ongoing Cash Flows'!E694+'Terminal Value'!E694</f>
        <v>10011.852514065291</v>
      </c>
      <c r="F694" s="70">
        <f>+Outflows!F694+Fees!F694+'Ongoing Cash Flows'!F694+'Terminal Value'!F694</f>
        <v>9709.1842342952241</v>
      </c>
      <c r="G694" s="70">
        <f>+Outflows!G694+Fees!G694+'Ongoing Cash Flows'!G694+'Terminal Value'!G694</f>
        <v>9301.4882431553979</v>
      </c>
      <c r="H694" s="70">
        <f>+Outflows!H694+Fees!H694+'Ongoing Cash Flows'!H694+'Terminal Value'!H694</f>
        <v>8406.4173495860268</v>
      </c>
      <c r="I694" s="70">
        <f>+Outflows!I694+Fees!I694+'Ongoing Cash Flows'!I694+'Terminal Value'!I694</f>
        <v>8260.0103156317236</v>
      </c>
      <c r="J694" s="70">
        <f>+Outflows!J694+Fees!J694+'Ongoing Cash Flows'!J694+'Terminal Value'!J694</f>
        <v>8247.5761130967348</v>
      </c>
      <c r="K694" s="70">
        <f>+Outflows!K694+Fees!K694+'Ongoing Cash Flows'!K694+'Terminal Value'!K694</f>
        <v>8238.2920436813984</v>
      </c>
      <c r="L694" s="70">
        <f>+Outflows!L694+Fees!L694+'Ongoing Cash Flows'!L694+'Terminal Value'!L694</f>
        <v>8239.6481782163246</v>
      </c>
      <c r="M694" s="70">
        <f>+Outflows!M694+Fees!M694+'Ongoing Cash Flows'!M694+'Terminal Value'!M694</f>
        <v>8211.5134093785746</v>
      </c>
      <c r="N694" s="70">
        <f>+Outflows!N694+Fees!N694+'Ongoing Cash Flows'!N694+'Terminal Value'!N694</f>
        <v>8193.9954456844171</v>
      </c>
      <c r="O694" s="70">
        <f>+Outflows!O694+Fees!O694+'Ongoing Cash Flows'!O694+'Terminal Value'!O694</f>
        <v>7867.7430922467129</v>
      </c>
      <c r="P694" s="70">
        <f>+Outflows!P694+Fees!P694+'Ongoing Cash Flows'!P694+'Terminal Value'!P694</f>
        <v>7760.0129601585968</v>
      </c>
      <c r="Q694" s="70">
        <f>+Outflows!Q694+Fees!Q694+'Ongoing Cash Flows'!Q694+'Terminal Value'!Q694</f>
        <v>7731.328047419116</v>
      </c>
      <c r="R694" s="70">
        <f>+Outflows!R694+Fees!R694+'Ongoing Cash Flows'!R694+'Terminal Value'!R694</f>
        <v>1039.3319627323576</v>
      </c>
      <c r="S694" s="70">
        <f>+Outflows!S694+Fees!S694+'Ongoing Cash Flows'!S694+'Terminal Value'!S694</f>
        <v>0</v>
      </c>
      <c r="T694" s="70">
        <f>+Outflows!T694+Fees!T694+'Ongoing Cash Flows'!T694+'Terminal Value'!T694</f>
        <v>0</v>
      </c>
      <c r="U694" s="70">
        <f>+Outflows!U694+Fees!U694+'Ongoing Cash Flows'!U694+'Terminal Value'!U694</f>
        <v>0</v>
      </c>
      <c r="V694" s="70">
        <f>+Outflows!V694+Fees!V694+'Ongoing Cash Flows'!V694+'Terminal Value'!V694</f>
        <v>0</v>
      </c>
      <c r="W694" s="70">
        <f>+Outflows!W694+Fees!W694+'Ongoing Cash Flows'!W694+'Terminal Value'!W694</f>
        <v>0</v>
      </c>
      <c r="X694" s="70">
        <f>+Outflows!X694+Fees!X694+'Ongoing Cash Flows'!X694+'Terminal Value'!X694</f>
        <v>0</v>
      </c>
      <c r="Y694" s="70">
        <f>+Outflows!Y694+Fees!Y694+'Ongoing Cash Flows'!Y694+'Terminal Value'!Y694</f>
        <v>0</v>
      </c>
      <c r="Z694" s="70">
        <f>+Outflows!Z694+Fees!Z694+'Ongoing Cash Flows'!Z694+'Terminal Value'!Z694</f>
        <v>0</v>
      </c>
      <c r="AA694" s="70">
        <f>+Outflows!AA694+Fees!AA694+'Ongoing Cash Flows'!AA694+'Terminal Value'!AA694</f>
        <v>0</v>
      </c>
      <c r="AB694" s="70">
        <f>+Outflows!AB694+Fees!AB694+'Ongoing Cash Flows'!AB694+'Terminal Value'!AB694</f>
        <v>0</v>
      </c>
      <c r="AC694" s="70">
        <f>+Outflows!AC694+Fees!AC694+'Ongoing Cash Flows'!AC694+'Terminal Value'!AC694</f>
        <v>0</v>
      </c>
      <c r="AD694" s="70">
        <f>+Outflows!AD694+Fees!AD694+'Ongoing Cash Flows'!AD694+'Terminal Value'!AD694</f>
        <v>0</v>
      </c>
      <c r="AE694" s="70">
        <f>+Outflows!AE694+Fees!AE694+'Ongoing Cash Flows'!AE694+'Terminal Value'!AE694</f>
        <v>0</v>
      </c>
      <c r="AF694" s="70">
        <f>+Outflows!AF694+Fees!AF694+'Ongoing Cash Flows'!AF694+'Terminal Value'!AF694</f>
        <v>0</v>
      </c>
      <c r="AG694" s="70">
        <f>+Outflows!AG694+Fees!AG694+'Ongoing Cash Flows'!AG694+'Terminal Value'!AG694</f>
        <v>0</v>
      </c>
      <c r="AH694" s="70">
        <f>+Outflows!AH694+Fees!AH694+'Ongoing Cash Flows'!AH694+'Terminal Value'!AH694</f>
        <v>0</v>
      </c>
      <c r="AI694" s="70">
        <f>+Outflows!AI694+Fees!AI694+'Ongoing Cash Flows'!AI694+'Terminal Value'!AI694</f>
        <v>0</v>
      </c>
      <c r="AJ694" s="70">
        <f>+Outflows!AJ694+Fees!AJ694+'Ongoing Cash Flows'!AJ694+'Terminal Value'!AJ694</f>
        <v>0</v>
      </c>
      <c r="AK694" s="70"/>
      <c r="AL694" s="6"/>
      <c r="AM694" s="71"/>
      <c r="AN694" s="72">
        <f t="shared" si="40"/>
        <v>6.2813481688499456E-2</v>
      </c>
      <c r="AO694" s="70">
        <f t="shared" ca="1" si="41"/>
        <v>1613.8235272950262</v>
      </c>
      <c r="AP694" s="166">
        <f t="shared" ca="1" si="42"/>
        <v>0</v>
      </c>
      <c r="AQ694" s="166">
        <f t="shared" ca="1" si="43"/>
        <v>6310992.7708772402</v>
      </c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1"/>
      <c r="CM694" s="1"/>
      <c r="CN694" s="1"/>
      <c r="CO694" s="1"/>
      <c r="CP694" s="1"/>
    </row>
    <row r="695" spans="1:94" x14ac:dyDescent="0.2">
      <c r="A695" s="6">
        <v>693</v>
      </c>
      <c r="B695" s="70">
        <f>+Outflows!B695+Fees!B695+'Ongoing Cash Flows'!B695+'Terminal Value'!B695</f>
        <v>-101957.69926126007</v>
      </c>
      <c r="C695" s="70">
        <f>+Outflows!C695+Fees!C695+'Ongoing Cash Flows'!C695+'Terminal Value'!C695</f>
        <v>14363.233356376568</v>
      </c>
      <c r="D695" s="70">
        <f>+Outflows!D695+Fees!D695+'Ongoing Cash Flows'!D695+'Terminal Value'!D695</f>
        <v>12401.427240039882</v>
      </c>
      <c r="E695" s="70">
        <f>+Outflows!E695+Fees!E695+'Ongoing Cash Flows'!E695+'Terminal Value'!E695</f>
        <v>10401.684330750002</v>
      </c>
      <c r="F695" s="70">
        <f>+Outflows!F695+Fees!F695+'Ongoing Cash Flows'!F695+'Terminal Value'!F695</f>
        <v>9870.5590427407478</v>
      </c>
      <c r="G695" s="70">
        <f>+Outflows!G695+Fees!G695+'Ongoing Cash Flows'!G695+'Terminal Value'!G695</f>
        <v>9632.0614678177371</v>
      </c>
      <c r="H695" s="70">
        <f>+Outflows!H695+Fees!H695+'Ongoing Cash Flows'!H695+'Terminal Value'!H695</f>
        <v>8681.1330320171801</v>
      </c>
      <c r="I695" s="70">
        <f>+Outflows!I695+Fees!I695+'Ongoing Cash Flows'!I695+'Terminal Value'!I695</f>
        <v>8520.1744450609058</v>
      </c>
      <c r="J695" s="70">
        <f>+Outflows!J695+Fees!J695+'Ongoing Cash Flows'!J695+'Terminal Value'!J695</f>
        <v>8507.740242525917</v>
      </c>
      <c r="K695" s="70">
        <f>+Outflows!K695+Fees!K695+'Ongoing Cash Flows'!K695+'Terminal Value'!K695</f>
        <v>8498.8971292621554</v>
      </c>
      <c r="L695" s="70">
        <f>+Outflows!L695+Fees!L695+'Ongoing Cash Flows'!L695+'Terminal Value'!L695</f>
        <v>8499.8123076455067</v>
      </c>
      <c r="M695" s="70">
        <f>+Outflows!M695+Fees!M695+'Ongoing Cash Flows'!M695+'Terminal Value'!M695</f>
        <v>8472.1184949593335</v>
      </c>
      <c r="N695" s="70">
        <f>+Outflows!N695+Fees!N695+'Ongoing Cash Flows'!N695+'Terminal Value'!N695</f>
        <v>8454.1595751135992</v>
      </c>
      <c r="O695" s="70">
        <f>+Outflows!O695+Fees!O695+'Ongoing Cash Flows'!O695+'Terminal Value'!O695</f>
        <v>8128.348177827469</v>
      </c>
      <c r="P695" s="70">
        <f>+Outflows!P695+Fees!P695+'Ongoing Cash Flows'!P695+'Terminal Value'!P695</f>
        <v>8020.177089587778</v>
      </c>
      <c r="Q695" s="70">
        <f>+Outflows!Q695+Fees!Q695+'Ongoing Cash Flows'!Q695+'Terminal Value'!Q695</f>
        <v>7991.9331329998731</v>
      </c>
      <c r="R695" s="70">
        <f>+Outflows!R695+Fees!R695+'Ongoing Cash Flows'!R695+'Terminal Value'!R695</f>
        <v>1169.4140274469485</v>
      </c>
      <c r="S695" s="70">
        <f>+Outflows!S695+Fees!S695+'Ongoing Cash Flows'!S695+'Terminal Value'!S695</f>
        <v>0</v>
      </c>
      <c r="T695" s="70">
        <f>+Outflows!T695+Fees!T695+'Ongoing Cash Flows'!T695+'Terminal Value'!T695</f>
        <v>0</v>
      </c>
      <c r="U695" s="70">
        <f>+Outflows!U695+Fees!U695+'Ongoing Cash Flows'!U695+'Terminal Value'!U695</f>
        <v>0</v>
      </c>
      <c r="V695" s="70">
        <f>+Outflows!V695+Fees!V695+'Ongoing Cash Flows'!V695+'Terminal Value'!V695</f>
        <v>0</v>
      </c>
      <c r="W695" s="70">
        <f>+Outflows!W695+Fees!W695+'Ongoing Cash Flows'!W695+'Terminal Value'!W695</f>
        <v>0</v>
      </c>
      <c r="X695" s="70">
        <f>+Outflows!X695+Fees!X695+'Ongoing Cash Flows'!X695+'Terminal Value'!X695</f>
        <v>0</v>
      </c>
      <c r="Y695" s="70">
        <f>+Outflows!Y695+Fees!Y695+'Ongoing Cash Flows'!Y695+'Terminal Value'!Y695</f>
        <v>0</v>
      </c>
      <c r="Z695" s="70">
        <f>+Outflows!Z695+Fees!Z695+'Ongoing Cash Flows'!Z695+'Terminal Value'!Z695</f>
        <v>0</v>
      </c>
      <c r="AA695" s="70">
        <f>+Outflows!AA695+Fees!AA695+'Ongoing Cash Flows'!AA695+'Terminal Value'!AA695</f>
        <v>0</v>
      </c>
      <c r="AB695" s="70">
        <f>+Outflows!AB695+Fees!AB695+'Ongoing Cash Flows'!AB695+'Terminal Value'!AB695</f>
        <v>0</v>
      </c>
      <c r="AC695" s="70">
        <f>+Outflows!AC695+Fees!AC695+'Ongoing Cash Flows'!AC695+'Terminal Value'!AC695</f>
        <v>0</v>
      </c>
      <c r="AD695" s="70">
        <f>+Outflows!AD695+Fees!AD695+'Ongoing Cash Flows'!AD695+'Terminal Value'!AD695</f>
        <v>0</v>
      </c>
      <c r="AE695" s="70">
        <f>+Outflows!AE695+Fees!AE695+'Ongoing Cash Flows'!AE695+'Terminal Value'!AE695</f>
        <v>0</v>
      </c>
      <c r="AF695" s="70">
        <f>+Outflows!AF695+Fees!AF695+'Ongoing Cash Flows'!AF695+'Terminal Value'!AF695</f>
        <v>0</v>
      </c>
      <c r="AG695" s="70">
        <f>+Outflows!AG695+Fees!AG695+'Ongoing Cash Flows'!AG695+'Terminal Value'!AG695</f>
        <v>0</v>
      </c>
      <c r="AH695" s="70">
        <f>+Outflows!AH695+Fees!AH695+'Ongoing Cash Flows'!AH695+'Terminal Value'!AH695</f>
        <v>0</v>
      </c>
      <c r="AI695" s="70">
        <f>+Outflows!AI695+Fees!AI695+'Ongoing Cash Flows'!AI695+'Terminal Value'!AI695</f>
        <v>0</v>
      </c>
      <c r="AJ695" s="70">
        <f>+Outflows!AJ695+Fees!AJ695+'Ongoing Cash Flows'!AJ695+'Terminal Value'!AJ695</f>
        <v>0</v>
      </c>
      <c r="AK695" s="70"/>
      <c r="AL695" s="6"/>
      <c r="AM695" s="71"/>
      <c r="AN695" s="72">
        <f t="shared" si="40"/>
        <v>4.8387494683265683E-2</v>
      </c>
      <c r="AO695" s="70">
        <f t="shared" ca="1" si="41"/>
        <v>-6258.451482935996</v>
      </c>
      <c r="AP695" s="166">
        <f t="shared" ca="1" si="42"/>
        <v>28730737.110208172</v>
      </c>
      <c r="AQ695" s="166">
        <f t="shared" ca="1" si="43"/>
        <v>0</v>
      </c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1"/>
      <c r="CM695" s="1"/>
      <c r="CN695" s="1"/>
      <c r="CO695" s="1"/>
      <c r="CP695" s="1"/>
    </row>
    <row r="696" spans="1:94" x14ac:dyDescent="0.2">
      <c r="A696" s="6">
        <v>694</v>
      </c>
      <c r="B696" s="70">
        <f>+Outflows!B696+Fees!B696+'Ongoing Cash Flows'!B696+'Terminal Value'!B696</f>
        <v>-95606.853034713698</v>
      </c>
      <c r="C696" s="70">
        <f>+Outflows!C696+Fees!C696+'Ongoing Cash Flows'!C696+'Terminal Value'!C696</f>
        <v>14164.09370079218</v>
      </c>
      <c r="D696" s="70">
        <f>+Outflows!D696+Fees!D696+'Ongoing Cash Flows'!D696+'Terminal Value'!D696</f>
        <v>12168.602591853698</v>
      </c>
      <c r="E696" s="70">
        <f>+Outflows!E696+Fees!E696+'Ongoing Cash Flows'!E696+'Terminal Value'!E696</f>
        <v>10242.678130636881</v>
      </c>
      <c r="F696" s="70">
        <f>+Outflows!F696+Fees!F696+'Ongoing Cash Flows'!F696+'Terminal Value'!F696</f>
        <v>9645.7789532528095</v>
      </c>
      <c r="G696" s="70">
        <f>+Outflows!G696+Fees!G696+'Ongoing Cash Flows'!G696+'Terminal Value'!G696</f>
        <v>9375.8297347310927</v>
      </c>
      <c r="H696" s="70">
        <f>+Outflows!H696+Fees!H696+'Ongoing Cash Flows'!H696+'Terminal Value'!H696</f>
        <v>8527.3013105146783</v>
      </c>
      <c r="I696" s="70">
        <f>+Outflows!I696+Fees!I696+'Ongoing Cash Flows'!I696+'Terminal Value'!I696</f>
        <v>8374.4911133009136</v>
      </c>
      <c r="J696" s="70">
        <f>+Outflows!J696+Fees!J696+'Ongoing Cash Flows'!J696+'Terminal Value'!J696</f>
        <v>8362.0569107659248</v>
      </c>
      <c r="K696" s="70">
        <f>+Outflows!K696+Fees!K696+'Ongoing Cash Flows'!K696+'Terminal Value'!K696</f>
        <v>8352.9668766008745</v>
      </c>
      <c r="L696" s="70">
        <f>+Outflows!L696+Fees!L696+'Ongoing Cash Flows'!L696+'Terminal Value'!L696</f>
        <v>8354.1289758855146</v>
      </c>
      <c r="M696" s="70">
        <f>+Outflows!M696+Fees!M696+'Ongoing Cash Flows'!M696+'Terminal Value'!M696</f>
        <v>8326.1882422980525</v>
      </c>
      <c r="N696" s="70">
        <f>+Outflows!N696+Fees!N696+'Ongoing Cash Flows'!N696+'Terminal Value'!N696</f>
        <v>8308.4762433536071</v>
      </c>
      <c r="O696" s="70">
        <f>+Outflows!O696+Fees!O696+'Ongoing Cash Flows'!O696+'Terminal Value'!O696</f>
        <v>7982.4179251661881</v>
      </c>
      <c r="P696" s="70">
        <f>+Outflows!P696+Fees!P696+'Ongoing Cash Flows'!P696+'Terminal Value'!P696</f>
        <v>7874.4937578277859</v>
      </c>
      <c r="Q696" s="70">
        <f>+Outflows!Q696+Fees!Q696+'Ongoing Cash Flows'!Q696+'Terminal Value'!Q696</f>
        <v>7846.0028803385921</v>
      </c>
      <c r="R696" s="70">
        <f>+Outflows!R696+Fees!R696+'Ongoing Cash Flows'!R696+'Terminal Value'!R696</f>
        <v>1096.5723615669522</v>
      </c>
      <c r="S696" s="70">
        <f>+Outflows!S696+Fees!S696+'Ongoing Cash Flows'!S696+'Terminal Value'!S696</f>
        <v>0</v>
      </c>
      <c r="T696" s="70">
        <f>+Outflows!T696+Fees!T696+'Ongoing Cash Flows'!T696+'Terminal Value'!T696</f>
        <v>0</v>
      </c>
      <c r="U696" s="70">
        <f>+Outflows!U696+Fees!U696+'Ongoing Cash Flows'!U696+'Terminal Value'!U696</f>
        <v>0</v>
      </c>
      <c r="V696" s="70">
        <f>+Outflows!V696+Fees!V696+'Ongoing Cash Flows'!V696+'Terminal Value'!V696</f>
        <v>0</v>
      </c>
      <c r="W696" s="70">
        <f>+Outflows!W696+Fees!W696+'Ongoing Cash Flows'!W696+'Terminal Value'!W696</f>
        <v>0</v>
      </c>
      <c r="X696" s="70">
        <f>+Outflows!X696+Fees!X696+'Ongoing Cash Flows'!X696+'Terminal Value'!X696</f>
        <v>0</v>
      </c>
      <c r="Y696" s="70">
        <f>+Outflows!Y696+Fees!Y696+'Ongoing Cash Flows'!Y696+'Terminal Value'!Y696</f>
        <v>0</v>
      </c>
      <c r="Z696" s="70">
        <f>+Outflows!Z696+Fees!Z696+'Ongoing Cash Flows'!Z696+'Terminal Value'!Z696</f>
        <v>0</v>
      </c>
      <c r="AA696" s="70">
        <f>+Outflows!AA696+Fees!AA696+'Ongoing Cash Flows'!AA696+'Terminal Value'!AA696</f>
        <v>0</v>
      </c>
      <c r="AB696" s="70">
        <f>+Outflows!AB696+Fees!AB696+'Ongoing Cash Flows'!AB696+'Terminal Value'!AB696</f>
        <v>0</v>
      </c>
      <c r="AC696" s="70">
        <f>+Outflows!AC696+Fees!AC696+'Ongoing Cash Flows'!AC696+'Terminal Value'!AC696</f>
        <v>0</v>
      </c>
      <c r="AD696" s="70">
        <f>+Outflows!AD696+Fees!AD696+'Ongoing Cash Flows'!AD696+'Terminal Value'!AD696</f>
        <v>0</v>
      </c>
      <c r="AE696" s="70">
        <f>+Outflows!AE696+Fees!AE696+'Ongoing Cash Flows'!AE696+'Terminal Value'!AE696</f>
        <v>0</v>
      </c>
      <c r="AF696" s="70">
        <f>+Outflows!AF696+Fees!AF696+'Ongoing Cash Flows'!AF696+'Terminal Value'!AF696</f>
        <v>0</v>
      </c>
      <c r="AG696" s="70">
        <f>+Outflows!AG696+Fees!AG696+'Ongoing Cash Flows'!AG696+'Terminal Value'!AG696</f>
        <v>0</v>
      </c>
      <c r="AH696" s="70">
        <f>+Outflows!AH696+Fees!AH696+'Ongoing Cash Flows'!AH696+'Terminal Value'!AH696</f>
        <v>0</v>
      </c>
      <c r="AI696" s="70">
        <f>+Outflows!AI696+Fees!AI696+'Ongoing Cash Flows'!AI696+'Terminal Value'!AI696</f>
        <v>0</v>
      </c>
      <c r="AJ696" s="70">
        <f>+Outflows!AJ696+Fees!AJ696+'Ongoing Cash Flows'!AJ696+'Terminal Value'!AJ696</f>
        <v>0</v>
      </c>
      <c r="AK696" s="70"/>
      <c r="AL696" s="6"/>
      <c r="AM696" s="71"/>
      <c r="AN696" s="72">
        <f t="shared" si="40"/>
        <v>5.5902931094169606E-2</v>
      </c>
      <c r="AO696" s="70">
        <f t="shared" ca="1" si="41"/>
        <v>-1953.165378877397</v>
      </c>
      <c r="AP696" s="166">
        <f t="shared" ca="1" si="42"/>
        <v>1112645.1661684399</v>
      </c>
      <c r="AQ696" s="166">
        <f t="shared" ca="1" si="43"/>
        <v>0</v>
      </c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1"/>
      <c r="CM696" s="1"/>
      <c r="CN696" s="1"/>
      <c r="CO696" s="1"/>
      <c r="CP696" s="1"/>
    </row>
    <row r="697" spans="1:94" x14ac:dyDescent="0.2">
      <c r="A697" s="6">
        <v>695</v>
      </c>
      <c r="B697" s="70">
        <f>+Outflows!B697+Fees!B697+'Ongoing Cash Flows'!B697+'Terminal Value'!B697</f>
        <v>-97674.779629267185</v>
      </c>
      <c r="C697" s="70">
        <f>+Outflows!C697+Fees!C697+'Ongoing Cash Flows'!C697+'Terminal Value'!C697</f>
        <v>14234.619562571734</v>
      </c>
      <c r="D697" s="70">
        <f>+Outflows!D697+Fees!D697+'Ongoing Cash Flows'!D697+'Terminal Value'!D697</f>
        <v>12238.986689971844</v>
      </c>
      <c r="E697" s="70">
        <f>+Outflows!E697+Fees!E697+'Ongoing Cash Flows'!E697+'Terminal Value'!E697</f>
        <v>10334.225292271154</v>
      </c>
      <c r="F697" s="70">
        <f>+Outflows!F697+Fees!F697+'Ongoing Cash Flows'!F697+'Terminal Value'!F697</f>
        <v>9839.2347135296259</v>
      </c>
      <c r="G697" s="70">
        <f>+Outflows!G697+Fees!G697+'Ongoing Cash Flows'!G697+'Terminal Value'!G697</f>
        <v>9590.4521792227624</v>
      </c>
      <c r="H697" s="70">
        <f>+Outflows!H697+Fees!H697+'Ongoing Cash Flows'!H697+'Terminal Value'!H697</f>
        <v>8577.3911247903379</v>
      </c>
      <c r="I697" s="70">
        <f>+Outflows!I697+Fees!I697+'Ongoing Cash Flows'!I697+'Terminal Value'!I697</f>
        <v>8421.9276950386957</v>
      </c>
      <c r="J697" s="70">
        <f>+Outflows!J697+Fees!J697+'Ongoing Cash Flows'!J697+'Terminal Value'!J697</f>
        <v>8409.4934925037051</v>
      </c>
      <c r="K697" s="70">
        <f>+Outflows!K697+Fees!K697+'Ongoing Cash Flows'!K697+'Terminal Value'!K697</f>
        <v>8400.4838593246513</v>
      </c>
      <c r="L697" s="70">
        <f>+Outflows!L697+Fees!L697+'Ongoing Cash Flows'!L697+'Terminal Value'!L697</f>
        <v>8401.5655576232948</v>
      </c>
      <c r="M697" s="70">
        <f>+Outflows!M697+Fees!M697+'Ongoing Cash Flows'!M697+'Terminal Value'!M697</f>
        <v>8373.7052250218294</v>
      </c>
      <c r="N697" s="70">
        <f>+Outflows!N697+Fees!N697+'Ongoing Cash Flows'!N697+'Terminal Value'!N697</f>
        <v>8355.9128250913891</v>
      </c>
      <c r="O697" s="70">
        <f>+Outflows!O697+Fees!O697+'Ongoing Cash Flows'!O697+'Terminal Value'!O697</f>
        <v>8029.9349078899659</v>
      </c>
      <c r="P697" s="70">
        <f>+Outflows!P697+Fees!P697+'Ongoing Cash Flows'!P697+'Terminal Value'!P697</f>
        <v>7921.930339565567</v>
      </c>
      <c r="Q697" s="70">
        <f>+Outflows!Q697+Fees!Q697+'Ongoing Cash Flows'!Q697+'Terminal Value'!Q697</f>
        <v>7893.51986306237</v>
      </c>
      <c r="R697" s="70">
        <f>+Outflows!R697+Fees!R697+'Ongoing Cash Flows'!R697+'Terminal Value'!R697</f>
        <v>1120.2906524358427</v>
      </c>
      <c r="S697" s="70">
        <f>+Outflows!S697+Fees!S697+'Ongoing Cash Flows'!S697+'Terminal Value'!S697</f>
        <v>0</v>
      </c>
      <c r="T697" s="70">
        <f>+Outflows!T697+Fees!T697+'Ongoing Cash Flows'!T697+'Terminal Value'!T697</f>
        <v>0</v>
      </c>
      <c r="U697" s="70">
        <f>+Outflows!U697+Fees!U697+'Ongoing Cash Flows'!U697+'Terminal Value'!U697</f>
        <v>0</v>
      </c>
      <c r="V697" s="70">
        <f>+Outflows!V697+Fees!V697+'Ongoing Cash Flows'!V697+'Terminal Value'!V697</f>
        <v>0</v>
      </c>
      <c r="W697" s="70">
        <f>+Outflows!W697+Fees!W697+'Ongoing Cash Flows'!W697+'Terminal Value'!W697</f>
        <v>0</v>
      </c>
      <c r="X697" s="70">
        <f>+Outflows!X697+Fees!X697+'Ongoing Cash Flows'!X697+'Terminal Value'!X697</f>
        <v>0</v>
      </c>
      <c r="Y697" s="70">
        <f>+Outflows!Y697+Fees!Y697+'Ongoing Cash Flows'!Y697+'Terminal Value'!Y697</f>
        <v>0</v>
      </c>
      <c r="Z697" s="70">
        <f>+Outflows!Z697+Fees!Z697+'Ongoing Cash Flows'!Z697+'Terminal Value'!Z697</f>
        <v>0</v>
      </c>
      <c r="AA697" s="70">
        <f>+Outflows!AA697+Fees!AA697+'Ongoing Cash Flows'!AA697+'Terminal Value'!AA697</f>
        <v>0</v>
      </c>
      <c r="AB697" s="70">
        <f>+Outflows!AB697+Fees!AB697+'Ongoing Cash Flows'!AB697+'Terminal Value'!AB697</f>
        <v>0</v>
      </c>
      <c r="AC697" s="70">
        <f>+Outflows!AC697+Fees!AC697+'Ongoing Cash Flows'!AC697+'Terminal Value'!AC697</f>
        <v>0</v>
      </c>
      <c r="AD697" s="70">
        <f>+Outflows!AD697+Fees!AD697+'Ongoing Cash Flows'!AD697+'Terminal Value'!AD697</f>
        <v>0</v>
      </c>
      <c r="AE697" s="70">
        <f>+Outflows!AE697+Fees!AE697+'Ongoing Cash Flows'!AE697+'Terminal Value'!AE697</f>
        <v>0</v>
      </c>
      <c r="AF697" s="70">
        <f>+Outflows!AF697+Fees!AF697+'Ongoing Cash Flows'!AF697+'Terminal Value'!AF697</f>
        <v>0</v>
      </c>
      <c r="AG697" s="70">
        <f>+Outflows!AG697+Fees!AG697+'Ongoing Cash Flows'!AG697+'Terminal Value'!AG697</f>
        <v>0</v>
      </c>
      <c r="AH697" s="70">
        <f>+Outflows!AH697+Fees!AH697+'Ongoing Cash Flows'!AH697+'Terminal Value'!AH697</f>
        <v>0</v>
      </c>
      <c r="AI697" s="70">
        <f>+Outflows!AI697+Fees!AI697+'Ongoing Cash Flows'!AI697+'Terminal Value'!AI697</f>
        <v>0</v>
      </c>
      <c r="AJ697" s="70">
        <f>+Outflows!AJ697+Fees!AJ697+'Ongoing Cash Flows'!AJ697+'Terminal Value'!AJ697</f>
        <v>0</v>
      </c>
      <c r="AK697" s="70"/>
      <c r="AL697" s="6"/>
      <c r="AM697" s="71"/>
      <c r="AN697" s="72">
        <f t="shared" si="40"/>
        <v>5.3755822777748111E-2</v>
      </c>
      <c r="AO697" s="70">
        <f t="shared" ca="1" si="41"/>
        <v>-3142.2137663088861</v>
      </c>
      <c r="AP697" s="166">
        <f t="shared" ca="1" si="42"/>
        <v>5034945.199223144</v>
      </c>
      <c r="AQ697" s="166">
        <f t="shared" ca="1" si="43"/>
        <v>0</v>
      </c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1"/>
      <c r="CM697" s="1"/>
      <c r="CN697" s="1"/>
      <c r="CO697" s="1"/>
      <c r="CP697" s="1"/>
    </row>
    <row r="698" spans="1:94" x14ac:dyDescent="0.2">
      <c r="A698" s="6">
        <v>696</v>
      </c>
      <c r="B698" s="70">
        <f>+Outflows!B698+Fees!B698+'Ongoing Cash Flows'!B698+'Terminal Value'!B698</f>
        <v>-96907.792141608792</v>
      </c>
      <c r="C698" s="70">
        <f>+Outflows!C698+Fees!C698+'Ongoing Cash Flows'!C698+'Terminal Value'!C698</f>
        <v>14226.724023802999</v>
      </c>
      <c r="D698" s="70">
        <f>+Outflows!D698+Fees!D698+'Ongoing Cash Flows'!D698+'Terminal Value'!D698</f>
        <v>12258.638289303364</v>
      </c>
      <c r="E698" s="70">
        <f>+Outflows!E698+Fees!E698+'Ongoing Cash Flows'!E698+'Terminal Value'!E698</f>
        <v>10193.384360814358</v>
      </c>
      <c r="F698" s="70">
        <f>+Outflows!F698+Fees!F698+'Ongoing Cash Flows'!F698+'Terminal Value'!F698</f>
        <v>9819.4569701350629</v>
      </c>
      <c r="G698" s="70">
        <f>+Outflows!G698+Fees!G698+'Ongoing Cash Flows'!G698+'Terminal Value'!G698</f>
        <v>9523.9011589337897</v>
      </c>
      <c r="H698" s="70">
        <f>+Outflows!H698+Fees!H698+'Ongoing Cash Flows'!H698+'Terminal Value'!H698</f>
        <v>8558.8129697872773</v>
      </c>
      <c r="I698" s="70">
        <f>+Outflows!I698+Fees!I698+'Ongoing Cash Flows'!I698+'Terminal Value'!I698</f>
        <v>8404.3336156618025</v>
      </c>
      <c r="J698" s="70">
        <f>+Outflows!J698+Fees!J698+'Ongoing Cash Flows'!J698+'Terminal Value'!J698</f>
        <v>8391.8994131268119</v>
      </c>
      <c r="K698" s="70">
        <f>+Outflows!K698+Fees!K698+'Ongoing Cash Flows'!K698+'Terminal Value'!K698</f>
        <v>8382.8599594742373</v>
      </c>
      <c r="L698" s="70">
        <f>+Outflows!L698+Fees!L698+'Ongoing Cash Flows'!L698+'Terminal Value'!L698</f>
        <v>8383.9714782464016</v>
      </c>
      <c r="M698" s="70">
        <f>+Outflows!M698+Fees!M698+'Ongoing Cash Flows'!M698+'Terminal Value'!M698</f>
        <v>8356.0813251714153</v>
      </c>
      <c r="N698" s="70">
        <f>+Outflows!N698+Fees!N698+'Ongoing Cash Flows'!N698+'Terminal Value'!N698</f>
        <v>8338.3187457144959</v>
      </c>
      <c r="O698" s="70">
        <f>+Outflows!O698+Fees!O698+'Ongoing Cash Flows'!O698+'Terminal Value'!O698</f>
        <v>8012.3110080395527</v>
      </c>
      <c r="P698" s="70">
        <f>+Outflows!P698+Fees!P698+'Ongoing Cash Flows'!P698+'Terminal Value'!P698</f>
        <v>7904.3362601886738</v>
      </c>
      <c r="Q698" s="70">
        <f>+Outflows!Q698+Fees!Q698+'Ongoing Cash Flows'!Q698+'Terminal Value'!Q698</f>
        <v>7875.8959632119559</v>
      </c>
      <c r="R698" s="70">
        <f>+Outflows!R698+Fees!R698+'Ongoing Cash Flows'!R698+'Terminal Value'!R698</f>
        <v>1111.4936127473961</v>
      </c>
      <c r="S698" s="70">
        <f>+Outflows!S698+Fees!S698+'Ongoing Cash Flows'!S698+'Terminal Value'!S698</f>
        <v>0</v>
      </c>
      <c r="T698" s="70">
        <f>+Outflows!T698+Fees!T698+'Ongoing Cash Flows'!T698+'Terminal Value'!T698</f>
        <v>0</v>
      </c>
      <c r="U698" s="70">
        <f>+Outflows!U698+Fees!U698+'Ongoing Cash Flows'!U698+'Terminal Value'!U698</f>
        <v>0</v>
      </c>
      <c r="V698" s="70">
        <f>+Outflows!V698+Fees!V698+'Ongoing Cash Flows'!V698+'Terminal Value'!V698</f>
        <v>0</v>
      </c>
      <c r="W698" s="70">
        <f>+Outflows!W698+Fees!W698+'Ongoing Cash Flows'!W698+'Terminal Value'!W698</f>
        <v>0</v>
      </c>
      <c r="X698" s="70">
        <f>+Outflows!X698+Fees!X698+'Ongoing Cash Flows'!X698+'Terminal Value'!X698</f>
        <v>0</v>
      </c>
      <c r="Y698" s="70">
        <f>+Outflows!Y698+Fees!Y698+'Ongoing Cash Flows'!Y698+'Terminal Value'!Y698</f>
        <v>0</v>
      </c>
      <c r="Z698" s="70">
        <f>+Outflows!Z698+Fees!Z698+'Ongoing Cash Flows'!Z698+'Terminal Value'!Z698</f>
        <v>0</v>
      </c>
      <c r="AA698" s="70">
        <f>+Outflows!AA698+Fees!AA698+'Ongoing Cash Flows'!AA698+'Terminal Value'!AA698</f>
        <v>0</v>
      </c>
      <c r="AB698" s="70">
        <f>+Outflows!AB698+Fees!AB698+'Ongoing Cash Flows'!AB698+'Terminal Value'!AB698</f>
        <v>0</v>
      </c>
      <c r="AC698" s="70">
        <f>+Outflows!AC698+Fees!AC698+'Ongoing Cash Flows'!AC698+'Terminal Value'!AC698</f>
        <v>0</v>
      </c>
      <c r="AD698" s="70">
        <f>+Outflows!AD698+Fees!AD698+'Ongoing Cash Flows'!AD698+'Terminal Value'!AD698</f>
        <v>0</v>
      </c>
      <c r="AE698" s="70">
        <f>+Outflows!AE698+Fees!AE698+'Ongoing Cash Flows'!AE698+'Terminal Value'!AE698</f>
        <v>0</v>
      </c>
      <c r="AF698" s="70">
        <f>+Outflows!AF698+Fees!AF698+'Ongoing Cash Flows'!AF698+'Terminal Value'!AF698</f>
        <v>0</v>
      </c>
      <c r="AG698" s="70">
        <f>+Outflows!AG698+Fees!AG698+'Ongoing Cash Flows'!AG698+'Terminal Value'!AG698</f>
        <v>0</v>
      </c>
      <c r="AH698" s="70">
        <f>+Outflows!AH698+Fees!AH698+'Ongoing Cash Flows'!AH698+'Terminal Value'!AH698</f>
        <v>0</v>
      </c>
      <c r="AI698" s="70">
        <f>+Outflows!AI698+Fees!AI698+'Ongoing Cash Flows'!AI698+'Terminal Value'!AI698</f>
        <v>0</v>
      </c>
      <c r="AJ698" s="70">
        <f>+Outflows!AJ698+Fees!AJ698+'Ongoing Cash Flows'!AJ698+'Terminal Value'!AJ698</f>
        <v>0</v>
      </c>
      <c r="AK698" s="70"/>
      <c r="AL698" s="6"/>
      <c r="AM698" s="71"/>
      <c r="AN698" s="72">
        <f t="shared" si="40"/>
        <v>5.457606613636018E-2</v>
      </c>
      <c r="AO698" s="70">
        <f t="shared" ca="1" si="41"/>
        <v>-2683.4498942752953</v>
      </c>
      <c r="AP698" s="166">
        <f t="shared" ca="1" si="42"/>
        <v>3186598.0188082466</v>
      </c>
      <c r="AQ698" s="166">
        <f t="shared" ca="1" si="43"/>
        <v>0</v>
      </c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1"/>
      <c r="CM698" s="1"/>
      <c r="CN698" s="1"/>
      <c r="CO698" s="1"/>
      <c r="CP698" s="1"/>
    </row>
    <row r="699" spans="1:94" x14ac:dyDescent="0.2">
      <c r="A699" s="6">
        <v>697</v>
      </c>
      <c r="B699" s="70">
        <f>+Outflows!B699+Fees!B699+'Ongoing Cash Flows'!B699+'Terminal Value'!B699</f>
        <v>-89476.197947159497</v>
      </c>
      <c r="C699" s="70">
        <f>+Outflows!C699+Fees!C699+'Ongoing Cash Flows'!C699+'Terminal Value'!C699</f>
        <v>14060.722772984212</v>
      </c>
      <c r="D699" s="70">
        <f>+Outflows!D699+Fees!D699+'Ongoing Cash Flows'!D699+'Terminal Value'!D699</f>
        <v>12008.955340337576</v>
      </c>
      <c r="E699" s="70">
        <f>+Outflows!E699+Fees!E699+'Ongoing Cash Flows'!E699+'Terminal Value'!E699</f>
        <v>10003.503818572495</v>
      </c>
      <c r="F699" s="70">
        <f>+Outflows!F699+Fees!F699+'Ongoing Cash Flows'!F699+'Terminal Value'!F699</f>
        <v>9521.4776524623394</v>
      </c>
      <c r="G699" s="70">
        <f>+Outflows!G699+Fees!G699+'Ongoing Cash Flows'!G699+'Terminal Value'!G699</f>
        <v>9210.8666036796294</v>
      </c>
      <c r="H699" s="70">
        <f>+Outflows!H699+Fees!H699+'Ongoing Cash Flows'!H699+'Terminal Value'!H699</f>
        <v>8378.8031116267211</v>
      </c>
      <c r="I699" s="70">
        <f>+Outflows!I699+Fees!I699+'Ongoing Cash Flows'!I699+'Terminal Value'!I699</f>
        <v>8233.8587901164901</v>
      </c>
      <c r="J699" s="70">
        <f>+Outflows!J699+Fees!J699+'Ongoing Cash Flows'!J699+'Terminal Value'!J699</f>
        <v>8221.4245875814995</v>
      </c>
      <c r="K699" s="70">
        <f>+Outflows!K699+Fees!K699+'Ongoing Cash Flows'!K699+'Terminal Value'!K699</f>
        <v>8212.0961935466476</v>
      </c>
      <c r="L699" s="70">
        <f>+Outflows!L699+Fees!L699+'Ongoing Cash Flows'!L699+'Terminal Value'!L699</f>
        <v>8213.4966527010911</v>
      </c>
      <c r="M699" s="70">
        <f>+Outflows!M699+Fees!M699+'Ongoing Cash Flows'!M699+'Terminal Value'!M699</f>
        <v>8185.3175592438238</v>
      </c>
      <c r="N699" s="70">
        <f>+Outflows!N699+Fees!N699+'Ongoing Cash Flows'!N699+'Terminal Value'!N699</f>
        <v>8167.8439201691835</v>
      </c>
      <c r="O699" s="70">
        <f>+Outflows!O699+Fees!O699+'Ongoing Cash Flows'!O699+'Terminal Value'!O699</f>
        <v>7841.5472421119612</v>
      </c>
      <c r="P699" s="70">
        <f>+Outflows!P699+Fees!P699+'Ongoing Cash Flows'!P699+'Terminal Value'!P699</f>
        <v>7733.8614346433624</v>
      </c>
      <c r="Q699" s="70">
        <f>+Outflows!Q699+Fees!Q699+'Ongoing Cash Flows'!Q699+'Terminal Value'!Q699</f>
        <v>7705.1321972843652</v>
      </c>
      <c r="R699" s="70">
        <f>+Outflows!R699+Fees!R699+'Ongoing Cash Flows'!R699+'Terminal Value'!R699</f>
        <v>1026.2561999747404</v>
      </c>
      <c r="S699" s="70">
        <f>+Outflows!S699+Fees!S699+'Ongoing Cash Flows'!S699+'Terminal Value'!S699</f>
        <v>0</v>
      </c>
      <c r="T699" s="70">
        <f>+Outflows!T699+Fees!T699+'Ongoing Cash Flows'!T699+'Terminal Value'!T699</f>
        <v>0</v>
      </c>
      <c r="U699" s="70">
        <f>+Outflows!U699+Fees!U699+'Ongoing Cash Flows'!U699+'Terminal Value'!U699</f>
        <v>0</v>
      </c>
      <c r="V699" s="70">
        <f>+Outflows!V699+Fees!V699+'Ongoing Cash Flows'!V699+'Terminal Value'!V699</f>
        <v>0</v>
      </c>
      <c r="W699" s="70">
        <f>+Outflows!W699+Fees!W699+'Ongoing Cash Flows'!W699+'Terminal Value'!W699</f>
        <v>0</v>
      </c>
      <c r="X699" s="70">
        <f>+Outflows!X699+Fees!X699+'Ongoing Cash Flows'!X699+'Terminal Value'!X699</f>
        <v>0</v>
      </c>
      <c r="Y699" s="70">
        <f>+Outflows!Y699+Fees!Y699+'Ongoing Cash Flows'!Y699+'Terminal Value'!Y699</f>
        <v>0</v>
      </c>
      <c r="Z699" s="70">
        <f>+Outflows!Z699+Fees!Z699+'Ongoing Cash Flows'!Z699+'Terminal Value'!Z699</f>
        <v>0</v>
      </c>
      <c r="AA699" s="70">
        <f>+Outflows!AA699+Fees!AA699+'Ongoing Cash Flows'!AA699+'Terminal Value'!AA699</f>
        <v>0</v>
      </c>
      <c r="AB699" s="70">
        <f>+Outflows!AB699+Fees!AB699+'Ongoing Cash Flows'!AB699+'Terminal Value'!AB699</f>
        <v>0</v>
      </c>
      <c r="AC699" s="70">
        <f>+Outflows!AC699+Fees!AC699+'Ongoing Cash Flows'!AC699+'Terminal Value'!AC699</f>
        <v>0</v>
      </c>
      <c r="AD699" s="70">
        <f>+Outflows!AD699+Fees!AD699+'Ongoing Cash Flows'!AD699+'Terminal Value'!AD699</f>
        <v>0</v>
      </c>
      <c r="AE699" s="70">
        <f>+Outflows!AE699+Fees!AE699+'Ongoing Cash Flows'!AE699+'Terminal Value'!AE699</f>
        <v>0</v>
      </c>
      <c r="AF699" s="70">
        <f>+Outflows!AF699+Fees!AF699+'Ongoing Cash Flows'!AF699+'Terminal Value'!AF699</f>
        <v>0</v>
      </c>
      <c r="AG699" s="70">
        <f>+Outflows!AG699+Fees!AG699+'Ongoing Cash Flows'!AG699+'Terminal Value'!AG699</f>
        <v>0</v>
      </c>
      <c r="AH699" s="70">
        <f>+Outflows!AH699+Fees!AH699+'Ongoing Cash Flows'!AH699+'Terminal Value'!AH699</f>
        <v>0</v>
      </c>
      <c r="AI699" s="70">
        <f>+Outflows!AI699+Fees!AI699+'Ongoing Cash Flows'!AI699+'Terminal Value'!AI699</f>
        <v>0</v>
      </c>
      <c r="AJ699" s="70">
        <f>+Outflows!AJ699+Fees!AJ699+'Ongoing Cash Flows'!AJ699+'Terminal Value'!AJ699</f>
        <v>0</v>
      </c>
      <c r="AK699" s="70"/>
      <c r="AL699" s="6"/>
      <c r="AM699" s="71"/>
      <c r="AN699" s="72">
        <f t="shared" si="40"/>
        <v>6.4421162009239197E-2</v>
      </c>
      <c r="AO699" s="70">
        <f t="shared" ca="1" si="41"/>
        <v>2394.3547273330269</v>
      </c>
      <c r="AP699" s="166">
        <f t="shared" ca="1" si="42"/>
        <v>0</v>
      </c>
      <c r="AQ699" s="166">
        <f t="shared" ca="1" si="43"/>
        <v>10841874.196184946</v>
      </c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1"/>
      <c r="CM699" s="1"/>
      <c r="CN699" s="1"/>
      <c r="CO699" s="1"/>
      <c r="CP699" s="1"/>
    </row>
    <row r="700" spans="1:94" x14ac:dyDescent="0.2">
      <c r="A700" s="6">
        <v>698</v>
      </c>
      <c r="B700" s="70">
        <f>+Outflows!B700+Fees!B700+'Ongoing Cash Flows'!B700+'Terminal Value'!B700</f>
        <v>-96293.65217659327</v>
      </c>
      <c r="C700" s="70">
        <f>+Outflows!C700+Fees!C700+'Ongoing Cash Flows'!C700+'Terminal Value'!C700</f>
        <v>14165.742693883069</v>
      </c>
      <c r="D700" s="70">
        <f>+Outflows!D700+Fees!D700+'Ongoing Cash Flows'!D700+'Terminal Value'!D700</f>
        <v>12213.320702417424</v>
      </c>
      <c r="E700" s="70">
        <f>+Outflows!E700+Fees!E700+'Ongoing Cash Flows'!E700+'Terminal Value'!E700</f>
        <v>10236.700420390149</v>
      </c>
      <c r="F700" s="70">
        <f>+Outflows!F700+Fees!F700+'Ongoing Cash Flows'!F700+'Terminal Value'!F700</f>
        <v>9794.5884776291023</v>
      </c>
      <c r="G700" s="70">
        <f>+Outflows!G700+Fees!G700+'Ongoing Cash Flows'!G700+'Terminal Value'!G700</f>
        <v>9591.2761962863442</v>
      </c>
      <c r="H700" s="70">
        <f>+Outflows!H700+Fees!H700+'Ongoing Cash Flows'!H700+'Terminal Value'!H700</f>
        <v>8543.9371241610806</v>
      </c>
      <c r="I700" s="70">
        <f>+Outflows!I700+Fees!I700+'Ongoing Cash Flows'!I700+'Terminal Value'!I700</f>
        <v>8390.2457361763172</v>
      </c>
      <c r="J700" s="70">
        <f>+Outflows!J700+Fees!J700+'Ongoing Cash Flows'!J700+'Terminal Value'!J700</f>
        <v>8377.8115336413284</v>
      </c>
      <c r="K700" s="70">
        <f>+Outflows!K700+Fees!K700+'Ongoing Cash Flows'!K700+'Terminal Value'!K700</f>
        <v>8368.7482022269141</v>
      </c>
      <c r="L700" s="70">
        <f>+Outflows!L700+Fees!L700+'Ongoing Cash Flows'!L700+'Terminal Value'!L700</f>
        <v>8369.8835987609182</v>
      </c>
      <c r="M700" s="70">
        <f>+Outflows!M700+Fees!M700+'Ongoing Cash Flows'!M700+'Terminal Value'!M700</f>
        <v>8341.9695679240904</v>
      </c>
      <c r="N700" s="70">
        <f>+Outflows!N700+Fees!N700+'Ongoing Cash Flows'!N700+'Terminal Value'!N700</f>
        <v>8324.2308662290106</v>
      </c>
      <c r="O700" s="70">
        <f>+Outflows!O700+Fees!O700+'Ongoing Cash Flows'!O700+'Terminal Value'!O700</f>
        <v>7998.1992507922287</v>
      </c>
      <c r="P700" s="70">
        <f>+Outflows!P700+Fees!P700+'Ongoing Cash Flows'!P700+'Terminal Value'!P700</f>
        <v>7890.2483807031895</v>
      </c>
      <c r="Q700" s="70">
        <f>+Outflows!Q700+Fees!Q700+'Ongoing Cash Flows'!Q700+'Terminal Value'!Q700</f>
        <v>7861.7842059646318</v>
      </c>
      <c r="R700" s="70">
        <f>+Outflows!R700+Fees!R700+'Ongoing Cash Flows'!R700+'Terminal Value'!R700</f>
        <v>1104.4496730046542</v>
      </c>
      <c r="S700" s="70">
        <f>+Outflows!S700+Fees!S700+'Ongoing Cash Flows'!S700+'Terminal Value'!S700</f>
        <v>0</v>
      </c>
      <c r="T700" s="70">
        <f>+Outflows!T700+Fees!T700+'Ongoing Cash Flows'!T700+'Terminal Value'!T700</f>
        <v>0</v>
      </c>
      <c r="U700" s="70">
        <f>+Outflows!U700+Fees!U700+'Ongoing Cash Flows'!U700+'Terminal Value'!U700</f>
        <v>0</v>
      </c>
      <c r="V700" s="70">
        <f>+Outflows!V700+Fees!V700+'Ongoing Cash Flows'!V700+'Terminal Value'!V700</f>
        <v>0</v>
      </c>
      <c r="W700" s="70">
        <f>+Outflows!W700+Fees!W700+'Ongoing Cash Flows'!W700+'Terminal Value'!W700</f>
        <v>0</v>
      </c>
      <c r="X700" s="70">
        <f>+Outflows!X700+Fees!X700+'Ongoing Cash Flows'!X700+'Terminal Value'!X700</f>
        <v>0</v>
      </c>
      <c r="Y700" s="70">
        <f>+Outflows!Y700+Fees!Y700+'Ongoing Cash Flows'!Y700+'Terminal Value'!Y700</f>
        <v>0</v>
      </c>
      <c r="Z700" s="70">
        <f>+Outflows!Z700+Fees!Z700+'Ongoing Cash Flows'!Z700+'Terminal Value'!Z700</f>
        <v>0</v>
      </c>
      <c r="AA700" s="70">
        <f>+Outflows!AA700+Fees!AA700+'Ongoing Cash Flows'!AA700+'Terminal Value'!AA700</f>
        <v>0</v>
      </c>
      <c r="AB700" s="70">
        <f>+Outflows!AB700+Fees!AB700+'Ongoing Cash Flows'!AB700+'Terminal Value'!AB700</f>
        <v>0</v>
      </c>
      <c r="AC700" s="70">
        <f>+Outflows!AC700+Fees!AC700+'Ongoing Cash Flows'!AC700+'Terminal Value'!AC700</f>
        <v>0</v>
      </c>
      <c r="AD700" s="70">
        <f>+Outflows!AD700+Fees!AD700+'Ongoing Cash Flows'!AD700+'Terminal Value'!AD700</f>
        <v>0</v>
      </c>
      <c r="AE700" s="70">
        <f>+Outflows!AE700+Fees!AE700+'Ongoing Cash Flows'!AE700+'Terminal Value'!AE700</f>
        <v>0</v>
      </c>
      <c r="AF700" s="70">
        <f>+Outflows!AF700+Fees!AF700+'Ongoing Cash Flows'!AF700+'Terminal Value'!AF700</f>
        <v>0</v>
      </c>
      <c r="AG700" s="70">
        <f>+Outflows!AG700+Fees!AG700+'Ongoing Cash Flows'!AG700+'Terminal Value'!AG700</f>
        <v>0</v>
      </c>
      <c r="AH700" s="70">
        <f>+Outflows!AH700+Fees!AH700+'Ongoing Cash Flows'!AH700+'Terminal Value'!AH700</f>
        <v>0</v>
      </c>
      <c r="AI700" s="70">
        <f>+Outflows!AI700+Fees!AI700+'Ongoing Cash Flows'!AI700+'Terminal Value'!AI700</f>
        <v>0</v>
      </c>
      <c r="AJ700" s="70">
        <f>+Outflows!AJ700+Fees!AJ700+'Ongoing Cash Flows'!AJ700+'Terminal Value'!AJ700</f>
        <v>0</v>
      </c>
      <c r="AK700" s="70"/>
      <c r="AL700" s="6"/>
      <c r="AM700" s="71"/>
      <c r="AN700" s="72">
        <f t="shared" si="40"/>
        <v>5.5432370305061346E-2</v>
      </c>
      <c r="AO700" s="70">
        <f t="shared" ca="1" si="41"/>
        <v>-2214.5658237557268</v>
      </c>
      <c r="AP700" s="166">
        <f t="shared" ca="1" si="42"/>
        <v>1732436.1768709598</v>
      </c>
      <c r="AQ700" s="166">
        <f t="shared" ca="1" si="43"/>
        <v>0</v>
      </c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1"/>
      <c r="CM700" s="1"/>
      <c r="CN700" s="1"/>
      <c r="CO700" s="1"/>
      <c r="CP700" s="1"/>
    </row>
    <row r="701" spans="1:94" x14ac:dyDescent="0.2">
      <c r="A701" s="6">
        <v>699</v>
      </c>
      <c r="B701" s="70">
        <f>+Outflows!B701+Fees!B701+'Ongoing Cash Flows'!B701+'Terminal Value'!B701</f>
        <v>-102089.70918124063</v>
      </c>
      <c r="C701" s="70">
        <f>+Outflows!C701+Fees!C701+'Ongoing Cash Flows'!C701+'Terminal Value'!C701</f>
        <v>14347.156815458155</v>
      </c>
      <c r="D701" s="70">
        <f>+Outflows!D701+Fees!D701+'Ongoing Cash Flows'!D701+'Terminal Value'!D701</f>
        <v>12461.715497757888</v>
      </c>
      <c r="E701" s="70">
        <f>+Outflows!E701+Fees!E701+'Ongoing Cash Flows'!E701+'Terminal Value'!E701</f>
        <v>10368.719130229932</v>
      </c>
      <c r="F701" s="70">
        <f>+Outflows!F701+Fees!F701+'Ongoing Cash Flows'!F701+'Terminal Value'!F701</f>
        <v>9976.3059501353</v>
      </c>
      <c r="G701" s="70">
        <f>+Outflows!G701+Fees!G701+'Ongoing Cash Flows'!G701+'Terminal Value'!G701</f>
        <v>9583.5357006917893</v>
      </c>
      <c r="H701" s="70">
        <f>+Outflows!H701+Fees!H701+'Ongoing Cash Flows'!H701+'Terminal Value'!H701</f>
        <v>8684.3306079813301</v>
      </c>
      <c r="I701" s="70">
        <f>+Outflows!I701+Fees!I701+'Ongoing Cash Flows'!I701+'Terminal Value'!I701</f>
        <v>8523.2026470173241</v>
      </c>
      <c r="J701" s="70">
        <f>+Outflows!J701+Fees!J701+'Ongoing Cash Flows'!J701+'Terminal Value'!J701</f>
        <v>8510.7684444823335</v>
      </c>
      <c r="K701" s="70">
        <f>+Outflows!K701+Fees!K701+'Ongoing Cash Flows'!K701+'Terminal Value'!K701</f>
        <v>8501.9304637642617</v>
      </c>
      <c r="L701" s="70">
        <f>+Outflows!L701+Fees!L701+'Ongoing Cash Flows'!L701+'Terminal Value'!L701</f>
        <v>8502.8405096019233</v>
      </c>
      <c r="M701" s="70">
        <f>+Outflows!M701+Fees!M701+'Ongoing Cash Flows'!M701+'Terminal Value'!M701</f>
        <v>8475.1518294614398</v>
      </c>
      <c r="N701" s="70">
        <f>+Outflows!N701+Fees!N701+'Ongoing Cash Flows'!N701+'Terminal Value'!N701</f>
        <v>8457.1877770700175</v>
      </c>
      <c r="O701" s="70">
        <f>+Outflows!O701+Fees!O701+'Ongoing Cash Flows'!O701+'Terminal Value'!O701</f>
        <v>8131.3815123295753</v>
      </c>
      <c r="P701" s="70">
        <f>+Outflows!P701+Fees!P701+'Ongoing Cash Flows'!P701+'Terminal Value'!P701</f>
        <v>8023.2052915441964</v>
      </c>
      <c r="Q701" s="70">
        <f>+Outflows!Q701+Fees!Q701+'Ongoing Cash Flows'!Q701+'Terminal Value'!Q701</f>
        <v>7994.9664675019794</v>
      </c>
      <c r="R701" s="70">
        <f>+Outflows!R701+Fees!R701+'Ongoing Cash Flows'!R701+'Terminal Value'!R701</f>
        <v>1170.9281284251574</v>
      </c>
      <c r="S701" s="70">
        <f>+Outflows!S701+Fees!S701+'Ongoing Cash Flows'!S701+'Terminal Value'!S701</f>
        <v>0</v>
      </c>
      <c r="T701" s="70">
        <f>+Outflows!T701+Fees!T701+'Ongoing Cash Flows'!T701+'Terminal Value'!T701</f>
        <v>0</v>
      </c>
      <c r="U701" s="70">
        <f>+Outflows!U701+Fees!U701+'Ongoing Cash Flows'!U701+'Terminal Value'!U701</f>
        <v>0</v>
      </c>
      <c r="V701" s="70">
        <f>+Outflows!V701+Fees!V701+'Ongoing Cash Flows'!V701+'Terminal Value'!V701</f>
        <v>0</v>
      </c>
      <c r="W701" s="70">
        <f>+Outflows!W701+Fees!W701+'Ongoing Cash Flows'!W701+'Terminal Value'!W701</f>
        <v>0</v>
      </c>
      <c r="X701" s="70">
        <f>+Outflows!X701+Fees!X701+'Ongoing Cash Flows'!X701+'Terminal Value'!X701</f>
        <v>0</v>
      </c>
      <c r="Y701" s="70">
        <f>+Outflows!Y701+Fees!Y701+'Ongoing Cash Flows'!Y701+'Terminal Value'!Y701</f>
        <v>0</v>
      </c>
      <c r="Z701" s="70">
        <f>+Outflows!Z701+Fees!Z701+'Ongoing Cash Flows'!Z701+'Terminal Value'!Z701</f>
        <v>0</v>
      </c>
      <c r="AA701" s="70">
        <f>+Outflows!AA701+Fees!AA701+'Ongoing Cash Flows'!AA701+'Terminal Value'!AA701</f>
        <v>0</v>
      </c>
      <c r="AB701" s="70">
        <f>+Outflows!AB701+Fees!AB701+'Ongoing Cash Flows'!AB701+'Terminal Value'!AB701</f>
        <v>0</v>
      </c>
      <c r="AC701" s="70">
        <f>+Outflows!AC701+Fees!AC701+'Ongoing Cash Flows'!AC701+'Terminal Value'!AC701</f>
        <v>0</v>
      </c>
      <c r="AD701" s="70">
        <f>+Outflows!AD701+Fees!AD701+'Ongoing Cash Flows'!AD701+'Terminal Value'!AD701</f>
        <v>0</v>
      </c>
      <c r="AE701" s="70">
        <f>+Outflows!AE701+Fees!AE701+'Ongoing Cash Flows'!AE701+'Terminal Value'!AE701</f>
        <v>0</v>
      </c>
      <c r="AF701" s="70">
        <f>+Outflows!AF701+Fees!AF701+'Ongoing Cash Flows'!AF701+'Terminal Value'!AF701</f>
        <v>0</v>
      </c>
      <c r="AG701" s="70">
        <f>+Outflows!AG701+Fees!AG701+'Ongoing Cash Flows'!AG701+'Terminal Value'!AG701</f>
        <v>0</v>
      </c>
      <c r="AH701" s="70">
        <f>+Outflows!AH701+Fees!AH701+'Ongoing Cash Flows'!AH701+'Terminal Value'!AH701</f>
        <v>0</v>
      </c>
      <c r="AI701" s="70">
        <f>+Outflows!AI701+Fees!AI701+'Ongoing Cash Flows'!AI701+'Terminal Value'!AI701</f>
        <v>0</v>
      </c>
      <c r="AJ701" s="70">
        <f>+Outflows!AJ701+Fees!AJ701+'Ongoing Cash Flows'!AJ701+'Terminal Value'!AJ701</f>
        <v>0</v>
      </c>
      <c r="AK701" s="70"/>
      <c r="AL701" s="6"/>
      <c r="AM701" s="71"/>
      <c r="AN701" s="72">
        <f t="shared" si="40"/>
        <v>4.8304519057273856E-2</v>
      </c>
      <c r="AO701" s="70">
        <f t="shared" ca="1" si="41"/>
        <v>-6310.7602919304263</v>
      </c>
      <c r="AP701" s="166">
        <f t="shared" ca="1" si="42"/>
        <v>29294234.851196311</v>
      </c>
      <c r="AQ701" s="166">
        <f t="shared" ca="1" si="43"/>
        <v>0</v>
      </c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1"/>
      <c r="CM701" s="1"/>
      <c r="CN701" s="1"/>
      <c r="CO701" s="1"/>
      <c r="CP701" s="1"/>
    </row>
    <row r="702" spans="1:94" x14ac:dyDescent="0.2">
      <c r="A702" s="6">
        <v>700</v>
      </c>
      <c r="B702" s="70">
        <f>+Outflows!B702+Fees!B702+'Ongoing Cash Flows'!B702+'Terminal Value'!B702</f>
        <v>-95747.427440941072</v>
      </c>
      <c r="C702" s="70">
        <f>+Outflows!C702+Fees!C702+'Ongoing Cash Flows'!C702+'Terminal Value'!C702</f>
        <v>14198.618235478349</v>
      </c>
      <c r="D702" s="70">
        <f>+Outflows!D702+Fees!D702+'Ongoing Cash Flows'!D702+'Terminal Value'!D702</f>
        <v>12204.608545583349</v>
      </c>
      <c r="E702" s="70">
        <f>+Outflows!E702+Fees!E702+'Ongoing Cash Flows'!E702+'Terminal Value'!E702</f>
        <v>10197.968324241512</v>
      </c>
      <c r="F702" s="70">
        <f>+Outflows!F702+Fees!F702+'Ongoing Cash Flows'!F702+'Terminal Value'!F702</f>
        <v>9796.785684462342</v>
      </c>
      <c r="G702" s="70">
        <f>+Outflows!G702+Fees!G702+'Ongoing Cash Flows'!G702+'Terminal Value'!G702</f>
        <v>9480.9359690186993</v>
      </c>
      <c r="H702" s="70">
        <f>+Outflows!H702+Fees!H702+'Ongoing Cash Flows'!H702+'Terminal Value'!H702</f>
        <v>8530.706337520176</v>
      </c>
      <c r="I702" s="70">
        <f>+Outflows!I702+Fees!I702+'Ongoing Cash Flows'!I702+'Terminal Value'!I702</f>
        <v>8377.7157777202447</v>
      </c>
      <c r="J702" s="70">
        <f>+Outflows!J702+Fees!J702+'Ongoing Cash Flows'!J702+'Terminal Value'!J702</f>
        <v>8365.281575185254</v>
      </c>
      <c r="K702" s="70">
        <f>+Outflows!K702+Fees!K702+'Ongoing Cash Flows'!K702+'Terminal Value'!K702</f>
        <v>8356.1970065531186</v>
      </c>
      <c r="L702" s="70">
        <f>+Outflows!L702+Fees!L702+'Ongoing Cash Flows'!L702+'Terminal Value'!L702</f>
        <v>8357.3536403048456</v>
      </c>
      <c r="M702" s="70">
        <f>+Outflows!M702+Fees!M702+'Ongoing Cash Flows'!M702+'Terminal Value'!M702</f>
        <v>8329.4183722502967</v>
      </c>
      <c r="N702" s="70">
        <f>+Outflows!N702+Fees!N702+'Ongoing Cash Flows'!N702+'Terminal Value'!N702</f>
        <v>8311.7009077729381</v>
      </c>
      <c r="O702" s="70">
        <f>+Outflows!O702+Fees!O702+'Ongoing Cash Flows'!O702+'Terminal Value'!O702</f>
        <v>7985.6480551184331</v>
      </c>
      <c r="P702" s="70">
        <f>+Outflows!P702+Fees!P702+'Ongoing Cash Flows'!P702+'Terminal Value'!P702</f>
        <v>7877.7184222471169</v>
      </c>
      <c r="Q702" s="70">
        <f>+Outflows!Q702+Fees!Q702+'Ongoing Cash Flows'!Q702+'Terminal Value'!Q702</f>
        <v>7849.2330102908372</v>
      </c>
      <c r="R702" s="70">
        <f>+Outflows!R702+Fees!R702+'Ongoing Cash Flows'!R702+'Terminal Value'!R702</f>
        <v>1098.1846937766177</v>
      </c>
      <c r="S702" s="70">
        <f>+Outflows!S702+Fees!S702+'Ongoing Cash Flows'!S702+'Terminal Value'!S702</f>
        <v>0</v>
      </c>
      <c r="T702" s="70">
        <f>+Outflows!T702+Fees!T702+'Ongoing Cash Flows'!T702+'Terminal Value'!T702</f>
        <v>0</v>
      </c>
      <c r="U702" s="70">
        <f>+Outflows!U702+Fees!U702+'Ongoing Cash Flows'!U702+'Terminal Value'!U702</f>
        <v>0</v>
      </c>
      <c r="V702" s="70">
        <f>+Outflows!V702+Fees!V702+'Ongoing Cash Flows'!V702+'Terminal Value'!V702</f>
        <v>0</v>
      </c>
      <c r="W702" s="70">
        <f>+Outflows!W702+Fees!W702+'Ongoing Cash Flows'!W702+'Terminal Value'!W702</f>
        <v>0</v>
      </c>
      <c r="X702" s="70">
        <f>+Outflows!X702+Fees!X702+'Ongoing Cash Flows'!X702+'Terminal Value'!X702</f>
        <v>0</v>
      </c>
      <c r="Y702" s="70">
        <f>+Outflows!Y702+Fees!Y702+'Ongoing Cash Flows'!Y702+'Terminal Value'!Y702</f>
        <v>0</v>
      </c>
      <c r="Z702" s="70">
        <f>+Outflows!Z702+Fees!Z702+'Ongoing Cash Flows'!Z702+'Terminal Value'!Z702</f>
        <v>0</v>
      </c>
      <c r="AA702" s="70">
        <f>+Outflows!AA702+Fees!AA702+'Ongoing Cash Flows'!AA702+'Terminal Value'!AA702</f>
        <v>0</v>
      </c>
      <c r="AB702" s="70">
        <f>+Outflows!AB702+Fees!AB702+'Ongoing Cash Flows'!AB702+'Terminal Value'!AB702</f>
        <v>0</v>
      </c>
      <c r="AC702" s="70">
        <f>+Outflows!AC702+Fees!AC702+'Ongoing Cash Flows'!AC702+'Terminal Value'!AC702</f>
        <v>0</v>
      </c>
      <c r="AD702" s="70">
        <f>+Outflows!AD702+Fees!AD702+'Ongoing Cash Flows'!AD702+'Terminal Value'!AD702</f>
        <v>0</v>
      </c>
      <c r="AE702" s="70">
        <f>+Outflows!AE702+Fees!AE702+'Ongoing Cash Flows'!AE702+'Terminal Value'!AE702</f>
        <v>0</v>
      </c>
      <c r="AF702" s="70">
        <f>+Outflows!AF702+Fees!AF702+'Ongoing Cash Flows'!AF702+'Terminal Value'!AF702</f>
        <v>0</v>
      </c>
      <c r="AG702" s="70">
        <f>+Outflows!AG702+Fees!AG702+'Ongoing Cash Flows'!AG702+'Terminal Value'!AG702</f>
        <v>0</v>
      </c>
      <c r="AH702" s="70">
        <f>+Outflows!AH702+Fees!AH702+'Ongoing Cash Flows'!AH702+'Terminal Value'!AH702</f>
        <v>0</v>
      </c>
      <c r="AI702" s="70">
        <f>+Outflows!AI702+Fees!AI702+'Ongoing Cash Flows'!AI702+'Terminal Value'!AI702</f>
        <v>0</v>
      </c>
      <c r="AJ702" s="70">
        <f>+Outflows!AJ702+Fees!AJ702+'Ongoing Cash Flows'!AJ702+'Terminal Value'!AJ702</f>
        <v>0</v>
      </c>
      <c r="AK702" s="70"/>
      <c r="AL702" s="6"/>
      <c r="AM702" s="71"/>
      <c r="AN702" s="72">
        <f t="shared" si="40"/>
        <v>5.608913600444794E-2</v>
      </c>
      <c r="AO702" s="70">
        <f t="shared" ca="1" si="41"/>
        <v>-1856.2647930741898</v>
      </c>
      <c r="AP702" s="166">
        <f t="shared" ca="1" si="42"/>
        <v>917609.5439479003</v>
      </c>
      <c r="AQ702" s="166">
        <f t="shared" ca="1" si="43"/>
        <v>0</v>
      </c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1"/>
      <c r="CM702" s="1"/>
      <c r="CN702" s="1"/>
      <c r="CO702" s="1"/>
      <c r="CP702" s="1"/>
    </row>
    <row r="703" spans="1:94" x14ac:dyDescent="0.2">
      <c r="A703" s="6">
        <v>701</v>
      </c>
      <c r="B703" s="70">
        <f>+Outflows!B703+Fees!B703+'Ongoing Cash Flows'!B703+'Terminal Value'!B703</f>
        <v>-90952.66811583782</v>
      </c>
      <c r="C703" s="70">
        <f>+Outflows!C703+Fees!C703+'Ongoing Cash Flows'!C703+'Terminal Value'!C703</f>
        <v>14191.497975817025</v>
      </c>
      <c r="D703" s="70">
        <f>+Outflows!D703+Fees!D703+'Ongoing Cash Flows'!D703+'Terminal Value'!D703</f>
        <v>12028.871074745965</v>
      </c>
      <c r="E703" s="70">
        <f>+Outflows!E703+Fees!E703+'Ongoing Cash Flows'!E703+'Terminal Value'!E703</f>
        <v>10100.218828427503</v>
      </c>
      <c r="F703" s="70">
        <f>+Outflows!F703+Fees!F703+'Ongoing Cash Flows'!F703+'Terminal Value'!F703</f>
        <v>9732.6016945414121</v>
      </c>
      <c r="G703" s="70">
        <f>+Outflows!G703+Fees!G703+'Ongoing Cash Flows'!G703+'Terminal Value'!G703</f>
        <v>9391.0604762431212</v>
      </c>
      <c r="H703" s="70">
        <f>+Outflows!H703+Fees!H703+'Ongoing Cash Flows'!H703+'Terminal Value'!H703</f>
        <v>8414.5665264052877</v>
      </c>
      <c r="I703" s="70">
        <f>+Outflows!I703+Fees!I703+'Ongoing Cash Flows'!I703+'Terminal Value'!I703</f>
        <v>8267.7278346098356</v>
      </c>
      <c r="J703" s="70">
        <f>+Outflows!J703+Fees!J703+'Ongoing Cash Flows'!J703+'Terminal Value'!J703</f>
        <v>8255.2936320748449</v>
      </c>
      <c r="K703" s="70">
        <f>+Outflows!K703+Fees!K703+'Ongoing Cash Flows'!K703+'Terminal Value'!K703</f>
        <v>8246.0226432001509</v>
      </c>
      <c r="L703" s="70">
        <f>+Outflows!L703+Fees!L703+'Ongoing Cash Flows'!L703+'Terminal Value'!L703</f>
        <v>8247.3656971944365</v>
      </c>
      <c r="M703" s="70">
        <f>+Outflows!M703+Fees!M703+'Ongoing Cash Flows'!M703+'Terminal Value'!M703</f>
        <v>8219.2440088973271</v>
      </c>
      <c r="N703" s="70">
        <f>+Outflows!N703+Fees!N703+'Ongoing Cash Flows'!N703+'Terminal Value'!N703</f>
        <v>8201.712964662529</v>
      </c>
      <c r="O703" s="70">
        <f>+Outflows!O703+Fees!O703+'Ongoing Cash Flows'!O703+'Terminal Value'!O703</f>
        <v>7875.4736917654645</v>
      </c>
      <c r="P703" s="70">
        <f>+Outflows!P703+Fees!P703+'Ongoing Cash Flows'!P703+'Terminal Value'!P703</f>
        <v>7767.7304791367078</v>
      </c>
      <c r="Q703" s="70">
        <f>+Outflows!Q703+Fees!Q703+'Ongoing Cash Flows'!Q703+'Terminal Value'!Q703</f>
        <v>7739.0586469378686</v>
      </c>
      <c r="R703" s="70">
        <f>+Outflows!R703+Fees!R703+'Ongoing Cash Flows'!R703+'Terminal Value'!R703</f>
        <v>1043.1907222214134</v>
      </c>
      <c r="S703" s="70">
        <f>+Outflows!S703+Fees!S703+'Ongoing Cash Flows'!S703+'Terminal Value'!S703</f>
        <v>0</v>
      </c>
      <c r="T703" s="70">
        <f>+Outflows!T703+Fees!T703+'Ongoing Cash Flows'!T703+'Terminal Value'!T703</f>
        <v>0</v>
      </c>
      <c r="U703" s="70">
        <f>+Outflows!U703+Fees!U703+'Ongoing Cash Flows'!U703+'Terminal Value'!U703</f>
        <v>0</v>
      </c>
      <c r="V703" s="70">
        <f>+Outflows!V703+Fees!V703+'Ongoing Cash Flows'!V703+'Terminal Value'!V703</f>
        <v>0</v>
      </c>
      <c r="W703" s="70">
        <f>+Outflows!W703+Fees!W703+'Ongoing Cash Flows'!W703+'Terminal Value'!W703</f>
        <v>0</v>
      </c>
      <c r="X703" s="70">
        <f>+Outflows!X703+Fees!X703+'Ongoing Cash Flows'!X703+'Terminal Value'!X703</f>
        <v>0</v>
      </c>
      <c r="Y703" s="70">
        <f>+Outflows!Y703+Fees!Y703+'Ongoing Cash Flows'!Y703+'Terminal Value'!Y703</f>
        <v>0</v>
      </c>
      <c r="Z703" s="70">
        <f>+Outflows!Z703+Fees!Z703+'Ongoing Cash Flows'!Z703+'Terminal Value'!Z703</f>
        <v>0</v>
      </c>
      <c r="AA703" s="70">
        <f>+Outflows!AA703+Fees!AA703+'Ongoing Cash Flows'!AA703+'Terminal Value'!AA703</f>
        <v>0</v>
      </c>
      <c r="AB703" s="70">
        <f>+Outflows!AB703+Fees!AB703+'Ongoing Cash Flows'!AB703+'Terminal Value'!AB703</f>
        <v>0</v>
      </c>
      <c r="AC703" s="70">
        <f>+Outflows!AC703+Fees!AC703+'Ongoing Cash Flows'!AC703+'Terminal Value'!AC703</f>
        <v>0</v>
      </c>
      <c r="AD703" s="70">
        <f>+Outflows!AD703+Fees!AD703+'Ongoing Cash Flows'!AD703+'Terminal Value'!AD703</f>
        <v>0</v>
      </c>
      <c r="AE703" s="70">
        <f>+Outflows!AE703+Fees!AE703+'Ongoing Cash Flows'!AE703+'Terminal Value'!AE703</f>
        <v>0</v>
      </c>
      <c r="AF703" s="70">
        <f>+Outflows!AF703+Fees!AF703+'Ongoing Cash Flows'!AF703+'Terminal Value'!AF703</f>
        <v>0</v>
      </c>
      <c r="AG703" s="70">
        <f>+Outflows!AG703+Fees!AG703+'Ongoing Cash Flows'!AG703+'Terminal Value'!AG703</f>
        <v>0</v>
      </c>
      <c r="AH703" s="70">
        <f>+Outflows!AH703+Fees!AH703+'Ongoing Cash Flows'!AH703+'Terminal Value'!AH703</f>
        <v>0</v>
      </c>
      <c r="AI703" s="70">
        <f>+Outflows!AI703+Fees!AI703+'Ongoing Cash Flows'!AI703+'Terminal Value'!AI703</f>
        <v>0</v>
      </c>
      <c r="AJ703" s="70">
        <f>+Outflows!AJ703+Fees!AJ703+'Ongoing Cash Flows'!AJ703+'Terminal Value'!AJ703</f>
        <v>0</v>
      </c>
      <c r="AK703" s="70"/>
      <c r="AL703" s="6"/>
      <c r="AM703" s="71"/>
      <c r="AN703" s="72">
        <f t="shared" si="40"/>
        <v>6.295567452907562E-2</v>
      </c>
      <c r="AO703" s="70">
        <f t="shared" ca="1" si="41"/>
        <v>1688.7396789130325</v>
      </c>
      <c r="AP703" s="166">
        <f t="shared" ca="1" si="42"/>
        <v>0</v>
      </c>
      <c r="AQ703" s="166">
        <f t="shared" ca="1" si="43"/>
        <v>6693009.2586841434</v>
      </c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1"/>
      <c r="CM703" s="1"/>
      <c r="CN703" s="1"/>
      <c r="CO703" s="1"/>
      <c r="CP703" s="1"/>
    </row>
    <row r="704" spans="1:94" x14ac:dyDescent="0.2">
      <c r="A704" s="6">
        <v>702</v>
      </c>
      <c r="B704" s="70">
        <f>+Outflows!B704+Fees!B704+'Ongoing Cash Flows'!B704+'Terminal Value'!B704</f>
        <v>-87157.916957837486</v>
      </c>
      <c r="C704" s="70">
        <f>+Outflows!C704+Fees!C704+'Ongoing Cash Flows'!C704+'Terminal Value'!C704</f>
        <v>14046.625346614381</v>
      </c>
      <c r="D704" s="70">
        <f>+Outflows!D704+Fees!D704+'Ongoing Cash Flows'!D704+'Terminal Value'!D704</f>
        <v>11891.217382270073</v>
      </c>
      <c r="E704" s="70">
        <f>+Outflows!E704+Fees!E704+'Ongoing Cash Flows'!E704+'Terminal Value'!E704</f>
        <v>9946.4139516922842</v>
      </c>
      <c r="F704" s="70">
        <f>+Outflows!F704+Fees!F704+'Ongoing Cash Flows'!F704+'Terminal Value'!F704</f>
        <v>9379.9985931414703</v>
      </c>
      <c r="G704" s="70">
        <f>+Outflows!G704+Fees!G704+'Ongoing Cash Flows'!G704+'Terminal Value'!G704</f>
        <v>9189.6999949742894</v>
      </c>
      <c r="H704" s="70">
        <f>+Outflows!H704+Fees!H704+'Ongoing Cash Flows'!H704+'Terminal Value'!H704</f>
        <v>8322.6491531159263</v>
      </c>
      <c r="I704" s="70">
        <f>+Outflows!I704+Fees!I704+'Ongoing Cash Flows'!I704+'Terminal Value'!I704</f>
        <v>8180.6792788462344</v>
      </c>
      <c r="J704" s="70">
        <f>+Outflows!J704+Fees!J704+'Ongoing Cash Flows'!J704+'Terminal Value'!J704</f>
        <v>8168.2450763112447</v>
      </c>
      <c r="K704" s="70">
        <f>+Outflows!K704+Fees!K704+'Ongoing Cash Flows'!K704+'Terminal Value'!K704</f>
        <v>8158.8265475115259</v>
      </c>
      <c r="L704" s="70">
        <f>+Outflows!L704+Fees!L704+'Ongoing Cash Flows'!L704+'Terminal Value'!L704</f>
        <v>8160.3171414308354</v>
      </c>
      <c r="M704" s="70">
        <f>+Outflows!M704+Fees!M704+'Ongoing Cash Flows'!M704+'Terminal Value'!M704</f>
        <v>8132.0479132087039</v>
      </c>
      <c r="N704" s="70">
        <f>+Outflows!N704+Fees!N704+'Ongoing Cash Flows'!N704+'Terminal Value'!N704</f>
        <v>8114.6644088989278</v>
      </c>
      <c r="O704" s="70">
        <f>+Outflows!O704+Fees!O704+'Ongoing Cash Flows'!O704+'Terminal Value'!O704</f>
        <v>7788.2775960768404</v>
      </c>
      <c r="P704" s="70">
        <f>+Outflows!P704+Fees!P704+'Ongoing Cash Flows'!P704+'Terminal Value'!P704</f>
        <v>7680.6819233731067</v>
      </c>
      <c r="Q704" s="70">
        <f>+Outflows!Q704+Fees!Q704+'Ongoing Cash Flows'!Q704+'Terminal Value'!Q704</f>
        <v>7651.8625512492445</v>
      </c>
      <c r="R704" s="70">
        <f>+Outflows!R704+Fees!R704+'Ongoing Cash Flows'!R704+'Terminal Value'!R704</f>
        <v>999.66644433961267</v>
      </c>
      <c r="S704" s="70">
        <f>+Outflows!S704+Fees!S704+'Ongoing Cash Flows'!S704+'Terminal Value'!S704</f>
        <v>0</v>
      </c>
      <c r="T704" s="70">
        <f>+Outflows!T704+Fees!T704+'Ongoing Cash Flows'!T704+'Terminal Value'!T704</f>
        <v>0</v>
      </c>
      <c r="U704" s="70">
        <f>+Outflows!U704+Fees!U704+'Ongoing Cash Flows'!U704+'Terminal Value'!U704</f>
        <v>0</v>
      </c>
      <c r="V704" s="70">
        <f>+Outflows!V704+Fees!V704+'Ongoing Cash Flows'!V704+'Terminal Value'!V704</f>
        <v>0</v>
      </c>
      <c r="W704" s="70">
        <f>+Outflows!W704+Fees!W704+'Ongoing Cash Flows'!W704+'Terminal Value'!W704</f>
        <v>0</v>
      </c>
      <c r="X704" s="70">
        <f>+Outflows!X704+Fees!X704+'Ongoing Cash Flows'!X704+'Terminal Value'!X704</f>
        <v>0</v>
      </c>
      <c r="Y704" s="70">
        <f>+Outflows!Y704+Fees!Y704+'Ongoing Cash Flows'!Y704+'Terminal Value'!Y704</f>
        <v>0</v>
      </c>
      <c r="Z704" s="70">
        <f>+Outflows!Z704+Fees!Z704+'Ongoing Cash Flows'!Z704+'Terminal Value'!Z704</f>
        <v>0</v>
      </c>
      <c r="AA704" s="70">
        <f>+Outflows!AA704+Fees!AA704+'Ongoing Cash Flows'!AA704+'Terminal Value'!AA704</f>
        <v>0</v>
      </c>
      <c r="AB704" s="70">
        <f>+Outflows!AB704+Fees!AB704+'Ongoing Cash Flows'!AB704+'Terminal Value'!AB704</f>
        <v>0</v>
      </c>
      <c r="AC704" s="70">
        <f>+Outflows!AC704+Fees!AC704+'Ongoing Cash Flows'!AC704+'Terminal Value'!AC704</f>
        <v>0</v>
      </c>
      <c r="AD704" s="70">
        <f>+Outflows!AD704+Fees!AD704+'Ongoing Cash Flows'!AD704+'Terminal Value'!AD704</f>
        <v>0</v>
      </c>
      <c r="AE704" s="70">
        <f>+Outflows!AE704+Fees!AE704+'Ongoing Cash Flows'!AE704+'Terminal Value'!AE704</f>
        <v>0</v>
      </c>
      <c r="AF704" s="70">
        <f>+Outflows!AF704+Fees!AF704+'Ongoing Cash Flows'!AF704+'Terminal Value'!AF704</f>
        <v>0</v>
      </c>
      <c r="AG704" s="70">
        <f>+Outflows!AG704+Fees!AG704+'Ongoing Cash Flows'!AG704+'Terminal Value'!AG704</f>
        <v>0</v>
      </c>
      <c r="AH704" s="70">
        <f>+Outflows!AH704+Fees!AH704+'Ongoing Cash Flows'!AH704+'Terminal Value'!AH704</f>
        <v>0</v>
      </c>
      <c r="AI704" s="70">
        <f>+Outflows!AI704+Fees!AI704+'Ongoing Cash Flows'!AI704+'Terminal Value'!AI704</f>
        <v>0</v>
      </c>
      <c r="AJ704" s="70">
        <f>+Outflows!AJ704+Fees!AJ704+'Ongoing Cash Flows'!AJ704+'Terminal Value'!AJ704</f>
        <v>0</v>
      </c>
      <c r="AK704" s="70"/>
      <c r="AL704" s="6"/>
      <c r="AM704" s="71"/>
      <c r="AN704" s="72">
        <f t="shared" si="40"/>
        <v>6.7833378911018372E-2</v>
      </c>
      <c r="AO704" s="70">
        <f t="shared" ca="1" si="41"/>
        <v>3997.5450410902813</v>
      </c>
      <c r="AP704" s="166">
        <f t="shared" ca="1" si="42"/>
        <v>0</v>
      </c>
      <c r="AQ704" s="166">
        <f t="shared" ca="1" si="43"/>
        <v>23969743.311741527</v>
      </c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1"/>
      <c r="CM704" s="1"/>
      <c r="CN704" s="1"/>
      <c r="CO704" s="1"/>
      <c r="CP704" s="1"/>
    </row>
    <row r="705" spans="1:94" x14ac:dyDescent="0.2">
      <c r="A705" s="6">
        <v>703</v>
      </c>
      <c r="B705" s="70">
        <f>+Outflows!B705+Fees!B705+'Ongoing Cash Flows'!B705+'Terminal Value'!B705</f>
        <v>-93054.43671175951</v>
      </c>
      <c r="C705" s="70">
        <f>+Outflows!C705+Fees!C705+'Ongoing Cash Flows'!C705+'Terminal Value'!C705</f>
        <v>14172.263226401908</v>
      </c>
      <c r="D705" s="70">
        <f>+Outflows!D705+Fees!D705+'Ongoing Cash Flows'!D705+'Terminal Value'!D705</f>
        <v>12061.906123750008</v>
      </c>
      <c r="E705" s="70">
        <f>+Outflows!E705+Fees!E705+'Ongoing Cash Flows'!E705+'Terminal Value'!E705</f>
        <v>9965.088984944925</v>
      </c>
      <c r="F705" s="70">
        <f>+Outflows!F705+Fees!F705+'Ongoing Cash Flows'!F705+'Terminal Value'!F705</f>
        <v>9705.8223507708153</v>
      </c>
      <c r="G705" s="70">
        <f>+Outflows!G705+Fees!G705+'Ongoing Cash Flows'!G705+'Terminal Value'!G705</f>
        <v>9471.047973978908</v>
      </c>
      <c r="H705" s="70">
        <f>+Outflows!H705+Fees!H705+'Ongoing Cash Flows'!H705+'Terminal Value'!H705</f>
        <v>8465.476069760165</v>
      </c>
      <c r="I705" s="70">
        <f>+Outflows!I705+Fees!I705+'Ongoing Cash Flows'!I705+'Terminal Value'!I705</f>
        <v>8315.9407247854033</v>
      </c>
      <c r="J705" s="70">
        <f>+Outflows!J705+Fees!J705+'Ongoing Cash Flows'!J705+'Terminal Value'!J705</f>
        <v>8303.5065222504127</v>
      </c>
      <c r="K705" s="70">
        <f>+Outflows!K705+Fees!K705+'Ongoing Cash Flows'!K705+'Terminal Value'!K705</f>
        <v>8294.3172501387271</v>
      </c>
      <c r="L705" s="70">
        <f>+Outflows!L705+Fees!L705+'Ongoing Cash Flows'!L705+'Terminal Value'!L705</f>
        <v>8295.5785873700042</v>
      </c>
      <c r="M705" s="70">
        <f>+Outflows!M705+Fees!M705+'Ongoing Cash Flows'!M705+'Terminal Value'!M705</f>
        <v>8267.5386158359033</v>
      </c>
      <c r="N705" s="70">
        <f>+Outflows!N705+Fees!N705+'Ongoing Cash Flows'!N705+'Terminal Value'!N705</f>
        <v>8249.9258548380967</v>
      </c>
      <c r="O705" s="70">
        <f>+Outflows!O705+Fees!O705+'Ongoing Cash Flows'!O705+'Terminal Value'!O705</f>
        <v>7923.7682987040407</v>
      </c>
      <c r="P705" s="70">
        <f>+Outflows!P705+Fees!P705+'Ongoing Cash Flows'!P705+'Terminal Value'!P705</f>
        <v>7815.9433693122755</v>
      </c>
      <c r="Q705" s="70">
        <f>+Outflows!Q705+Fees!Q705+'Ongoing Cash Flows'!Q705+'Terminal Value'!Q705</f>
        <v>7787.3532538764448</v>
      </c>
      <c r="R705" s="70">
        <f>+Outflows!R705+Fees!R705+'Ongoing Cash Flows'!R705+'Terminal Value'!R705</f>
        <v>1067.2971673091968</v>
      </c>
      <c r="S705" s="70">
        <f>+Outflows!S705+Fees!S705+'Ongoing Cash Flows'!S705+'Terminal Value'!S705</f>
        <v>0</v>
      </c>
      <c r="T705" s="70">
        <f>+Outflows!T705+Fees!T705+'Ongoing Cash Flows'!T705+'Terminal Value'!T705</f>
        <v>0</v>
      </c>
      <c r="U705" s="70">
        <f>+Outflows!U705+Fees!U705+'Ongoing Cash Flows'!U705+'Terminal Value'!U705</f>
        <v>0</v>
      </c>
      <c r="V705" s="70">
        <f>+Outflows!V705+Fees!V705+'Ongoing Cash Flows'!V705+'Terminal Value'!V705</f>
        <v>0</v>
      </c>
      <c r="W705" s="70">
        <f>+Outflows!W705+Fees!W705+'Ongoing Cash Flows'!W705+'Terminal Value'!W705</f>
        <v>0</v>
      </c>
      <c r="X705" s="70">
        <f>+Outflows!X705+Fees!X705+'Ongoing Cash Flows'!X705+'Terminal Value'!X705</f>
        <v>0</v>
      </c>
      <c r="Y705" s="70">
        <f>+Outflows!Y705+Fees!Y705+'Ongoing Cash Flows'!Y705+'Terminal Value'!Y705</f>
        <v>0</v>
      </c>
      <c r="Z705" s="70">
        <f>+Outflows!Z705+Fees!Z705+'Ongoing Cash Flows'!Z705+'Terminal Value'!Z705</f>
        <v>0</v>
      </c>
      <c r="AA705" s="70">
        <f>+Outflows!AA705+Fees!AA705+'Ongoing Cash Flows'!AA705+'Terminal Value'!AA705</f>
        <v>0</v>
      </c>
      <c r="AB705" s="70">
        <f>+Outflows!AB705+Fees!AB705+'Ongoing Cash Flows'!AB705+'Terminal Value'!AB705</f>
        <v>0</v>
      </c>
      <c r="AC705" s="70">
        <f>+Outflows!AC705+Fees!AC705+'Ongoing Cash Flows'!AC705+'Terminal Value'!AC705</f>
        <v>0</v>
      </c>
      <c r="AD705" s="70">
        <f>+Outflows!AD705+Fees!AD705+'Ongoing Cash Flows'!AD705+'Terminal Value'!AD705</f>
        <v>0</v>
      </c>
      <c r="AE705" s="70">
        <f>+Outflows!AE705+Fees!AE705+'Ongoing Cash Flows'!AE705+'Terminal Value'!AE705</f>
        <v>0</v>
      </c>
      <c r="AF705" s="70">
        <f>+Outflows!AF705+Fees!AF705+'Ongoing Cash Flows'!AF705+'Terminal Value'!AF705</f>
        <v>0</v>
      </c>
      <c r="AG705" s="70">
        <f>+Outflows!AG705+Fees!AG705+'Ongoing Cash Flows'!AG705+'Terminal Value'!AG705</f>
        <v>0</v>
      </c>
      <c r="AH705" s="70">
        <f>+Outflows!AH705+Fees!AH705+'Ongoing Cash Flows'!AH705+'Terminal Value'!AH705</f>
        <v>0</v>
      </c>
      <c r="AI705" s="70">
        <f>+Outflows!AI705+Fees!AI705+'Ongoing Cash Flows'!AI705+'Terminal Value'!AI705</f>
        <v>0</v>
      </c>
      <c r="AJ705" s="70">
        <f>+Outflows!AJ705+Fees!AJ705+'Ongoing Cash Flows'!AJ705+'Terminal Value'!AJ705</f>
        <v>0</v>
      </c>
      <c r="AK705" s="70"/>
      <c r="AL705" s="6"/>
      <c r="AM705" s="71"/>
      <c r="AN705" s="72">
        <f t="shared" si="40"/>
        <v>5.9463092684745783E-2</v>
      </c>
      <c r="AO705" s="70">
        <f t="shared" ca="1" si="41"/>
        <v>-74.101686001519056</v>
      </c>
      <c r="AP705" s="166">
        <f t="shared" ca="1" si="42"/>
        <v>0</v>
      </c>
      <c r="AQ705" s="166">
        <f t="shared" ca="1" si="43"/>
        <v>679377.71699946886</v>
      </c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1"/>
      <c r="CM705" s="1"/>
      <c r="CN705" s="1"/>
      <c r="CO705" s="1"/>
      <c r="CP705" s="1"/>
    </row>
    <row r="706" spans="1:94" x14ac:dyDescent="0.2">
      <c r="A706" s="6">
        <v>704</v>
      </c>
      <c r="B706" s="70">
        <f>+Outflows!B706+Fees!B706+'Ongoing Cash Flows'!B706+'Terminal Value'!B706</f>
        <v>-100086.60831290606</v>
      </c>
      <c r="C706" s="70">
        <f>+Outflows!C706+Fees!C706+'Ongoing Cash Flows'!C706+'Terminal Value'!C706</f>
        <v>14292.468685593049</v>
      </c>
      <c r="D706" s="70">
        <f>+Outflows!D706+Fees!D706+'Ongoing Cash Flows'!D706+'Terminal Value'!D706</f>
        <v>12356.306193854354</v>
      </c>
      <c r="E706" s="70">
        <f>+Outflows!E706+Fees!E706+'Ongoing Cash Flows'!E706+'Terminal Value'!E706</f>
        <v>10347.179730409329</v>
      </c>
      <c r="F706" s="70">
        <f>+Outflows!F706+Fees!F706+'Ongoing Cash Flows'!F706+'Terminal Value'!F706</f>
        <v>9919.1486246173481</v>
      </c>
      <c r="G706" s="70">
        <f>+Outflows!G706+Fees!G706+'Ongoing Cash Flows'!G706+'Terminal Value'!G706</f>
        <v>9479.2059300861292</v>
      </c>
      <c r="H706" s="70">
        <f>+Outflows!H706+Fees!H706+'Ongoing Cash Flows'!H706+'Terminal Value'!H706</f>
        <v>8635.8110180043222</v>
      </c>
      <c r="I706" s="70">
        <f>+Outflows!I706+Fees!I706+'Ongoing Cash Flows'!I706+'Terminal Value'!I706</f>
        <v>8477.2531155784236</v>
      </c>
      <c r="J706" s="70">
        <f>+Outflows!J706+Fees!J706+'Ongoing Cash Flows'!J706+'Terminal Value'!J706</f>
        <v>8464.818913043433</v>
      </c>
      <c r="K706" s="70">
        <f>+Outflows!K706+Fees!K706+'Ongoing Cash Flows'!K706+'Terminal Value'!K706</f>
        <v>8455.9030517636002</v>
      </c>
      <c r="L706" s="70">
        <f>+Outflows!L706+Fees!L706+'Ongoing Cash Flows'!L706+'Terminal Value'!L706</f>
        <v>8456.8909781630246</v>
      </c>
      <c r="M706" s="70">
        <f>+Outflows!M706+Fees!M706+'Ongoing Cash Flows'!M706+'Terminal Value'!M706</f>
        <v>8429.1244174607782</v>
      </c>
      <c r="N706" s="70">
        <f>+Outflows!N706+Fees!N706+'Ongoing Cash Flows'!N706+'Terminal Value'!N706</f>
        <v>8411.238245631117</v>
      </c>
      <c r="O706" s="70">
        <f>+Outflows!O706+Fees!O706+'Ongoing Cash Flows'!O706+'Terminal Value'!O706</f>
        <v>8085.3541003289147</v>
      </c>
      <c r="P706" s="70">
        <f>+Outflows!P706+Fees!P706+'Ongoing Cash Flows'!P706+'Terminal Value'!P706</f>
        <v>7977.2557601052958</v>
      </c>
      <c r="Q706" s="70">
        <f>+Outflows!Q706+Fees!Q706+'Ongoing Cash Flows'!Q706+'Terminal Value'!Q706</f>
        <v>7948.9390555013179</v>
      </c>
      <c r="R706" s="70">
        <f>+Outflows!R706+Fees!R706+'Ongoing Cash Flows'!R706+'Terminal Value'!R706</f>
        <v>1147.9533627057071</v>
      </c>
      <c r="S706" s="70">
        <f>+Outflows!S706+Fees!S706+'Ongoing Cash Flows'!S706+'Terminal Value'!S706</f>
        <v>0</v>
      </c>
      <c r="T706" s="70">
        <f>+Outflows!T706+Fees!T706+'Ongoing Cash Flows'!T706+'Terminal Value'!T706</f>
        <v>0</v>
      </c>
      <c r="U706" s="70">
        <f>+Outflows!U706+Fees!U706+'Ongoing Cash Flows'!U706+'Terminal Value'!U706</f>
        <v>0</v>
      </c>
      <c r="V706" s="70">
        <f>+Outflows!V706+Fees!V706+'Ongoing Cash Flows'!V706+'Terminal Value'!V706</f>
        <v>0</v>
      </c>
      <c r="W706" s="70">
        <f>+Outflows!W706+Fees!W706+'Ongoing Cash Flows'!W706+'Terminal Value'!W706</f>
        <v>0</v>
      </c>
      <c r="X706" s="70">
        <f>+Outflows!X706+Fees!X706+'Ongoing Cash Flows'!X706+'Terminal Value'!X706</f>
        <v>0</v>
      </c>
      <c r="Y706" s="70">
        <f>+Outflows!Y706+Fees!Y706+'Ongoing Cash Flows'!Y706+'Terminal Value'!Y706</f>
        <v>0</v>
      </c>
      <c r="Z706" s="70">
        <f>+Outflows!Z706+Fees!Z706+'Ongoing Cash Flows'!Z706+'Terminal Value'!Z706</f>
        <v>0</v>
      </c>
      <c r="AA706" s="70">
        <f>+Outflows!AA706+Fees!AA706+'Ongoing Cash Flows'!AA706+'Terminal Value'!AA706</f>
        <v>0</v>
      </c>
      <c r="AB706" s="70">
        <f>+Outflows!AB706+Fees!AB706+'Ongoing Cash Flows'!AB706+'Terminal Value'!AB706</f>
        <v>0</v>
      </c>
      <c r="AC706" s="70">
        <f>+Outflows!AC706+Fees!AC706+'Ongoing Cash Flows'!AC706+'Terminal Value'!AC706</f>
        <v>0</v>
      </c>
      <c r="AD706" s="70">
        <f>+Outflows!AD706+Fees!AD706+'Ongoing Cash Flows'!AD706+'Terminal Value'!AD706</f>
        <v>0</v>
      </c>
      <c r="AE706" s="70">
        <f>+Outflows!AE706+Fees!AE706+'Ongoing Cash Flows'!AE706+'Terminal Value'!AE706</f>
        <v>0</v>
      </c>
      <c r="AF706" s="70">
        <f>+Outflows!AF706+Fees!AF706+'Ongoing Cash Flows'!AF706+'Terminal Value'!AF706</f>
        <v>0</v>
      </c>
      <c r="AG706" s="70">
        <f>+Outflows!AG706+Fees!AG706+'Ongoing Cash Flows'!AG706+'Terminal Value'!AG706</f>
        <v>0</v>
      </c>
      <c r="AH706" s="70">
        <f>+Outflows!AH706+Fees!AH706+'Ongoing Cash Flows'!AH706+'Terminal Value'!AH706</f>
        <v>0</v>
      </c>
      <c r="AI706" s="70">
        <f>+Outflows!AI706+Fees!AI706+'Ongoing Cash Flows'!AI706+'Terminal Value'!AI706</f>
        <v>0</v>
      </c>
      <c r="AJ706" s="70">
        <f>+Outflows!AJ706+Fees!AJ706+'Ongoing Cash Flows'!AJ706+'Terminal Value'!AJ706</f>
        <v>0</v>
      </c>
      <c r="AK706" s="70"/>
      <c r="AL706" s="6"/>
      <c r="AM706" s="71"/>
      <c r="AN706" s="72">
        <f t="shared" si="40"/>
        <v>5.057549178600311E-2</v>
      </c>
      <c r="AO706" s="70">
        <f t="shared" ca="1" si="41"/>
        <v>-4956.0277094291814</v>
      </c>
      <c r="AP706" s="166">
        <f t="shared" ca="1" si="42"/>
        <v>16464785.640892545</v>
      </c>
      <c r="AQ706" s="166">
        <f t="shared" ca="1" si="43"/>
        <v>0</v>
      </c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1"/>
      <c r="CM706" s="1"/>
      <c r="CN706" s="1"/>
      <c r="CO706" s="1"/>
      <c r="CP706" s="1"/>
    </row>
    <row r="707" spans="1:94" x14ac:dyDescent="0.2">
      <c r="A707" s="6">
        <v>705</v>
      </c>
      <c r="B707" s="70">
        <f>+Outflows!B707+Fees!B707+'Ongoing Cash Flows'!B707+'Terminal Value'!B707</f>
        <v>-89805.711238042306</v>
      </c>
      <c r="C707" s="70">
        <f>+Outflows!C707+Fees!C707+'Ongoing Cash Flows'!C707+'Terminal Value'!C707</f>
        <v>13981.948296169958</v>
      </c>
      <c r="D707" s="70">
        <f>+Outflows!D707+Fees!D707+'Ongoing Cash Flows'!D707+'Terminal Value'!D707</f>
        <v>12005.688468054546</v>
      </c>
      <c r="E707" s="70">
        <f>+Outflows!E707+Fees!E707+'Ongoing Cash Flows'!E707+'Terminal Value'!E707</f>
        <v>10024.911030412428</v>
      </c>
      <c r="F707" s="70">
        <f>+Outflows!F707+Fees!F707+'Ongoing Cash Flows'!F707+'Terminal Value'!F707</f>
        <v>9565.0595705099477</v>
      </c>
      <c r="G707" s="70">
        <f>+Outflows!G707+Fees!G707+'Ongoing Cash Flows'!G707+'Terminal Value'!G707</f>
        <v>9227.5133890320831</v>
      </c>
      <c r="H707" s="70">
        <f>+Outflows!H707+Fees!H707+'Ongoing Cash Flows'!H707+'Terminal Value'!H707</f>
        <v>8386.7846616416737</v>
      </c>
      <c r="I707" s="70">
        <f>+Outflows!I707+Fees!I707+'Ongoing Cash Flows'!I707+'Terminal Value'!I707</f>
        <v>8241.4175613987099</v>
      </c>
      <c r="J707" s="70">
        <f>+Outflows!J707+Fees!J707+'Ongoing Cash Flows'!J707+'Terminal Value'!J707</f>
        <v>8228.9833588637193</v>
      </c>
      <c r="K707" s="70">
        <f>+Outflows!K707+Fees!K707+'Ongoing Cash Flows'!K707+'Terminal Value'!K707</f>
        <v>8219.6677763056141</v>
      </c>
      <c r="L707" s="70">
        <f>+Outflows!L707+Fees!L707+'Ongoing Cash Flows'!L707+'Terminal Value'!L707</f>
        <v>8221.0554239833091</v>
      </c>
      <c r="M707" s="70">
        <f>+Outflows!M707+Fees!M707+'Ongoing Cash Flows'!M707+'Terminal Value'!M707</f>
        <v>8192.8891420027921</v>
      </c>
      <c r="N707" s="70">
        <f>+Outflows!N707+Fees!N707+'Ongoing Cash Flows'!N707+'Terminal Value'!N707</f>
        <v>8175.4026914514025</v>
      </c>
      <c r="O707" s="70">
        <f>+Outflows!O707+Fees!O707+'Ongoing Cash Flows'!O707+'Terminal Value'!O707</f>
        <v>7849.1188248709295</v>
      </c>
      <c r="P707" s="70">
        <f>+Outflows!P707+Fees!P707+'Ongoing Cash Flows'!P707+'Terminal Value'!P707</f>
        <v>7741.4202059255813</v>
      </c>
      <c r="Q707" s="70">
        <f>+Outflows!Q707+Fees!Q707+'Ongoing Cash Flows'!Q707+'Terminal Value'!Q707</f>
        <v>7712.7037800433336</v>
      </c>
      <c r="R707" s="70">
        <f>+Outflows!R707+Fees!R707+'Ongoing Cash Flows'!R707+'Terminal Value'!R707</f>
        <v>1030.0355856158499</v>
      </c>
      <c r="S707" s="70">
        <f>+Outflows!S707+Fees!S707+'Ongoing Cash Flows'!S707+'Terminal Value'!S707</f>
        <v>0</v>
      </c>
      <c r="T707" s="70">
        <f>+Outflows!T707+Fees!T707+'Ongoing Cash Flows'!T707+'Terminal Value'!T707</f>
        <v>0</v>
      </c>
      <c r="U707" s="70">
        <f>+Outflows!U707+Fees!U707+'Ongoing Cash Flows'!U707+'Terminal Value'!U707</f>
        <v>0</v>
      </c>
      <c r="V707" s="70">
        <f>+Outflows!V707+Fees!V707+'Ongoing Cash Flows'!V707+'Terminal Value'!V707</f>
        <v>0</v>
      </c>
      <c r="W707" s="70">
        <f>+Outflows!W707+Fees!W707+'Ongoing Cash Flows'!W707+'Terminal Value'!W707</f>
        <v>0</v>
      </c>
      <c r="X707" s="70">
        <f>+Outflows!X707+Fees!X707+'Ongoing Cash Flows'!X707+'Terminal Value'!X707</f>
        <v>0</v>
      </c>
      <c r="Y707" s="70">
        <f>+Outflows!Y707+Fees!Y707+'Ongoing Cash Flows'!Y707+'Terminal Value'!Y707</f>
        <v>0</v>
      </c>
      <c r="Z707" s="70">
        <f>+Outflows!Z707+Fees!Z707+'Ongoing Cash Flows'!Z707+'Terminal Value'!Z707</f>
        <v>0</v>
      </c>
      <c r="AA707" s="70">
        <f>+Outflows!AA707+Fees!AA707+'Ongoing Cash Flows'!AA707+'Terminal Value'!AA707</f>
        <v>0</v>
      </c>
      <c r="AB707" s="70">
        <f>+Outflows!AB707+Fees!AB707+'Ongoing Cash Flows'!AB707+'Terminal Value'!AB707</f>
        <v>0</v>
      </c>
      <c r="AC707" s="70">
        <f>+Outflows!AC707+Fees!AC707+'Ongoing Cash Flows'!AC707+'Terminal Value'!AC707</f>
        <v>0</v>
      </c>
      <c r="AD707" s="70">
        <f>+Outflows!AD707+Fees!AD707+'Ongoing Cash Flows'!AD707+'Terminal Value'!AD707</f>
        <v>0</v>
      </c>
      <c r="AE707" s="70">
        <f>+Outflows!AE707+Fees!AE707+'Ongoing Cash Flows'!AE707+'Terminal Value'!AE707</f>
        <v>0</v>
      </c>
      <c r="AF707" s="70">
        <f>+Outflows!AF707+Fees!AF707+'Ongoing Cash Flows'!AF707+'Terminal Value'!AF707</f>
        <v>0</v>
      </c>
      <c r="AG707" s="70">
        <f>+Outflows!AG707+Fees!AG707+'Ongoing Cash Flows'!AG707+'Terminal Value'!AG707</f>
        <v>0</v>
      </c>
      <c r="AH707" s="70">
        <f>+Outflows!AH707+Fees!AH707+'Ongoing Cash Flows'!AH707+'Terminal Value'!AH707</f>
        <v>0</v>
      </c>
      <c r="AI707" s="70">
        <f>+Outflows!AI707+Fees!AI707+'Ongoing Cash Flows'!AI707+'Terminal Value'!AI707</f>
        <v>0</v>
      </c>
      <c r="AJ707" s="70">
        <f>+Outflows!AJ707+Fees!AJ707+'Ongoing Cash Flows'!AJ707+'Terminal Value'!AJ707</f>
        <v>0</v>
      </c>
      <c r="AK707" s="70"/>
      <c r="AL707" s="6"/>
      <c r="AM707" s="71"/>
      <c r="AN707" s="72">
        <f t="shared" ref="AN707:AN770" si="44">IF(ISERROR(XIRR(B707:AJ707,IRRDates)),-1,XIRR(B707:AJ707,IRRDates))</f>
        <v>6.3845267891883842E-2</v>
      </c>
      <c r="AO707" s="70">
        <f t="shared" ref="AO707:AO770" ca="1" si="45">SUMPRODUCT(B707:AJ707,PVRf)</f>
        <v>2116.0402566903485</v>
      </c>
      <c r="AP707" s="166">
        <f t="shared" ca="1" si="42"/>
        <v>0</v>
      </c>
      <c r="AQ707" s="166">
        <f t="shared" ca="1" si="43"/>
        <v>9086520.9491887596</v>
      </c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1"/>
      <c r="CM707" s="1"/>
      <c r="CN707" s="1"/>
      <c r="CO707" s="1"/>
      <c r="CP707" s="1"/>
    </row>
    <row r="708" spans="1:94" x14ac:dyDescent="0.2">
      <c r="A708" s="6">
        <v>706</v>
      </c>
      <c r="B708" s="70">
        <f>+Outflows!B708+Fees!B708+'Ongoing Cash Flows'!B708+'Terminal Value'!B708</f>
        <v>-89994.066184057883</v>
      </c>
      <c r="C708" s="70">
        <f>+Outflows!C708+Fees!C708+'Ongoing Cash Flows'!C708+'Terminal Value'!C708</f>
        <v>14063.866658743249</v>
      </c>
      <c r="D708" s="70">
        <f>+Outflows!D708+Fees!D708+'Ongoing Cash Flows'!D708+'Terminal Value'!D708</f>
        <v>11943.029484973842</v>
      </c>
      <c r="E708" s="70">
        <f>+Outflows!E708+Fees!E708+'Ongoing Cash Flows'!E708+'Terminal Value'!E708</f>
        <v>9945.1714041084088</v>
      </c>
      <c r="F708" s="70">
        <f>+Outflows!F708+Fees!F708+'Ongoing Cash Flows'!F708+'Terminal Value'!F708</f>
        <v>9620.3199077634999</v>
      </c>
      <c r="G708" s="70">
        <f>+Outflows!G708+Fees!G708+'Ongoing Cash Flows'!G708+'Terminal Value'!G708</f>
        <v>9381.2117904783045</v>
      </c>
      <c r="H708" s="70">
        <f>+Outflows!H708+Fees!H708+'Ongoing Cash Flows'!H708+'Terminal Value'!H708</f>
        <v>8391.3470403492502</v>
      </c>
      <c r="I708" s="70">
        <f>+Outflows!I708+Fees!I708+'Ongoing Cash Flows'!I708+'Terminal Value'!I708</f>
        <v>8245.73827317635</v>
      </c>
      <c r="J708" s="70">
        <f>+Outflows!J708+Fees!J708+'Ongoing Cash Flows'!J708+'Terminal Value'!J708</f>
        <v>8233.3040706413594</v>
      </c>
      <c r="K708" s="70">
        <f>+Outflows!K708+Fees!K708+'Ongoing Cash Flows'!K708+'Terminal Value'!K708</f>
        <v>8223.9958113235571</v>
      </c>
      <c r="L708" s="70">
        <f>+Outflows!L708+Fees!L708+'Ongoing Cash Flows'!L708+'Terminal Value'!L708</f>
        <v>8225.376135760951</v>
      </c>
      <c r="M708" s="70">
        <f>+Outflows!M708+Fees!M708+'Ongoing Cash Flows'!M708+'Terminal Value'!M708</f>
        <v>8197.2171770207351</v>
      </c>
      <c r="N708" s="70">
        <f>+Outflows!N708+Fees!N708+'Ongoing Cash Flows'!N708+'Terminal Value'!N708</f>
        <v>8179.7234032290435</v>
      </c>
      <c r="O708" s="70">
        <f>+Outflows!O708+Fees!O708+'Ongoing Cash Flows'!O708+'Terminal Value'!O708</f>
        <v>7853.4468598888707</v>
      </c>
      <c r="P708" s="70">
        <f>+Outflows!P708+Fees!P708+'Ongoing Cash Flows'!P708+'Terminal Value'!P708</f>
        <v>7745.7409177032223</v>
      </c>
      <c r="Q708" s="70">
        <f>+Outflows!Q708+Fees!Q708+'Ongoing Cash Flows'!Q708+'Terminal Value'!Q708</f>
        <v>7717.0318150612748</v>
      </c>
      <c r="R708" s="70">
        <f>+Outflows!R708+Fees!R708+'Ongoing Cash Flows'!R708+'Terminal Value'!R708</f>
        <v>1032.1959415046701</v>
      </c>
      <c r="S708" s="70">
        <f>+Outflows!S708+Fees!S708+'Ongoing Cash Flows'!S708+'Terminal Value'!S708</f>
        <v>0</v>
      </c>
      <c r="T708" s="70">
        <f>+Outflows!T708+Fees!T708+'Ongoing Cash Flows'!T708+'Terminal Value'!T708</f>
        <v>0</v>
      </c>
      <c r="U708" s="70">
        <f>+Outflows!U708+Fees!U708+'Ongoing Cash Flows'!U708+'Terminal Value'!U708</f>
        <v>0</v>
      </c>
      <c r="V708" s="70">
        <f>+Outflows!V708+Fees!V708+'Ongoing Cash Flows'!V708+'Terminal Value'!V708</f>
        <v>0</v>
      </c>
      <c r="W708" s="70">
        <f>+Outflows!W708+Fees!W708+'Ongoing Cash Flows'!W708+'Terminal Value'!W708</f>
        <v>0</v>
      </c>
      <c r="X708" s="70">
        <f>+Outflows!X708+Fees!X708+'Ongoing Cash Flows'!X708+'Terminal Value'!X708</f>
        <v>0</v>
      </c>
      <c r="Y708" s="70">
        <f>+Outflows!Y708+Fees!Y708+'Ongoing Cash Flows'!Y708+'Terminal Value'!Y708</f>
        <v>0</v>
      </c>
      <c r="Z708" s="70">
        <f>+Outflows!Z708+Fees!Z708+'Ongoing Cash Flows'!Z708+'Terminal Value'!Z708</f>
        <v>0</v>
      </c>
      <c r="AA708" s="70">
        <f>+Outflows!AA708+Fees!AA708+'Ongoing Cash Flows'!AA708+'Terminal Value'!AA708</f>
        <v>0</v>
      </c>
      <c r="AB708" s="70">
        <f>+Outflows!AB708+Fees!AB708+'Ongoing Cash Flows'!AB708+'Terminal Value'!AB708</f>
        <v>0</v>
      </c>
      <c r="AC708" s="70">
        <f>+Outflows!AC708+Fees!AC708+'Ongoing Cash Flows'!AC708+'Terminal Value'!AC708</f>
        <v>0</v>
      </c>
      <c r="AD708" s="70">
        <f>+Outflows!AD708+Fees!AD708+'Ongoing Cash Flows'!AD708+'Terminal Value'!AD708</f>
        <v>0</v>
      </c>
      <c r="AE708" s="70">
        <f>+Outflows!AE708+Fees!AE708+'Ongoing Cash Flows'!AE708+'Terminal Value'!AE708</f>
        <v>0</v>
      </c>
      <c r="AF708" s="70">
        <f>+Outflows!AF708+Fees!AF708+'Ongoing Cash Flows'!AF708+'Terminal Value'!AF708</f>
        <v>0</v>
      </c>
      <c r="AG708" s="70">
        <f>+Outflows!AG708+Fees!AG708+'Ongoing Cash Flows'!AG708+'Terminal Value'!AG708</f>
        <v>0</v>
      </c>
      <c r="AH708" s="70">
        <f>+Outflows!AH708+Fees!AH708+'Ongoing Cash Flows'!AH708+'Terminal Value'!AH708</f>
        <v>0</v>
      </c>
      <c r="AI708" s="70">
        <f>+Outflows!AI708+Fees!AI708+'Ongoing Cash Flows'!AI708+'Terminal Value'!AI708</f>
        <v>0</v>
      </c>
      <c r="AJ708" s="70">
        <f>+Outflows!AJ708+Fees!AJ708+'Ongoing Cash Flows'!AJ708+'Terminal Value'!AJ708</f>
        <v>0</v>
      </c>
      <c r="AK708" s="70"/>
      <c r="AL708" s="6"/>
      <c r="AM708" s="71"/>
      <c r="AN708" s="72">
        <f t="shared" si="44"/>
        <v>6.3744071125984167E-2</v>
      </c>
      <c r="AO708" s="70">
        <f t="shared" ca="1" si="45"/>
        <v>2069.1303214169134</v>
      </c>
      <c r="AP708" s="166">
        <f t="shared" ref="AP708:AP771" ca="1" si="46">MIN(0,AO708-$AO$1004)^2</f>
        <v>0</v>
      </c>
      <c r="AQ708" s="166">
        <f t="shared" ref="AQ708:AQ771" ca="1" si="47">MAX(0,AO708-$AO$1004)^2</f>
        <v>8805912.218163358</v>
      </c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1"/>
      <c r="CM708" s="1"/>
      <c r="CN708" s="1"/>
      <c r="CO708" s="1"/>
      <c r="CP708" s="1"/>
    </row>
    <row r="709" spans="1:94" x14ac:dyDescent="0.2">
      <c r="A709" s="6">
        <v>707</v>
      </c>
      <c r="B709" s="70">
        <f>+Outflows!B709+Fees!B709+'Ongoing Cash Flows'!B709+'Terminal Value'!B709</f>
        <v>-98673.956226303228</v>
      </c>
      <c r="C709" s="70">
        <f>+Outflows!C709+Fees!C709+'Ongoing Cash Flows'!C709+'Terminal Value'!C709</f>
        <v>14251.117232157056</v>
      </c>
      <c r="D709" s="70">
        <f>+Outflows!D709+Fees!D709+'Ongoing Cash Flows'!D709+'Terminal Value'!D709</f>
        <v>12314.873701460037</v>
      </c>
      <c r="E709" s="70">
        <f>+Outflows!E709+Fees!E709+'Ongoing Cash Flows'!E709+'Terminal Value'!E709</f>
        <v>10230.906426870337</v>
      </c>
      <c r="F709" s="70">
        <f>+Outflows!F709+Fees!F709+'Ongoing Cash Flows'!F709+'Terminal Value'!F709</f>
        <v>9890.6752650921808</v>
      </c>
      <c r="G709" s="70">
        <f>+Outflows!G709+Fees!G709+'Ongoing Cash Flows'!G709+'Terminal Value'!G709</f>
        <v>9485.9982726220678</v>
      </c>
      <c r="H709" s="70">
        <f>+Outflows!H709+Fees!H709+'Ongoing Cash Flows'!H709+'Terminal Value'!H709</f>
        <v>8601.5934201261261</v>
      </c>
      <c r="I709" s="70">
        <f>+Outflows!I709+Fees!I709+'Ongoing Cash Flows'!I709+'Terminal Value'!I709</f>
        <v>8444.8480068334247</v>
      </c>
      <c r="J709" s="70">
        <f>+Outflows!J709+Fees!J709+'Ongoing Cash Flows'!J709+'Terminal Value'!J709</f>
        <v>8432.4138042984341</v>
      </c>
      <c r="K709" s="70">
        <f>+Outflows!K709+Fees!K709+'Ongoing Cash Flows'!K709+'Terminal Value'!K709</f>
        <v>8423.4430191054744</v>
      </c>
      <c r="L709" s="70">
        <f>+Outflows!L709+Fees!L709+'Ongoing Cash Flows'!L709+'Terminal Value'!L709</f>
        <v>8424.4858694180239</v>
      </c>
      <c r="M709" s="70">
        <f>+Outflows!M709+Fees!M709+'Ongoing Cash Flows'!M709+'Terminal Value'!M709</f>
        <v>8396.6643848026506</v>
      </c>
      <c r="N709" s="70">
        <f>+Outflows!N709+Fees!N709+'Ongoing Cash Flows'!N709+'Terminal Value'!N709</f>
        <v>8378.8331368861182</v>
      </c>
      <c r="O709" s="70">
        <f>+Outflows!O709+Fees!O709+'Ongoing Cash Flows'!O709+'Terminal Value'!O709</f>
        <v>8052.894067670788</v>
      </c>
      <c r="P709" s="70">
        <f>+Outflows!P709+Fees!P709+'Ongoing Cash Flows'!P709+'Terminal Value'!P709</f>
        <v>7944.8506513602961</v>
      </c>
      <c r="Q709" s="70">
        <f>+Outflows!Q709+Fees!Q709+'Ongoing Cash Flows'!Q709+'Terminal Value'!Q709</f>
        <v>7916.4790228431921</v>
      </c>
      <c r="R709" s="70">
        <f>+Outflows!R709+Fees!R709+'Ongoing Cash Flows'!R709+'Terminal Value'!R709</f>
        <v>1131.7508083332073</v>
      </c>
      <c r="S709" s="70">
        <f>+Outflows!S709+Fees!S709+'Ongoing Cash Flows'!S709+'Terminal Value'!S709</f>
        <v>0</v>
      </c>
      <c r="T709" s="70">
        <f>+Outflows!T709+Fees!T709+'Ongoing Cash Flows'!T709+'Terminal Value'!T709</f>
        <v>0</v>
      </c>
      <c r="U709" s="70">
        <f>+Outflows!U709+Fees!U709+'Ongoing Cash Flows'!U709+'Terminal Value'!U709</f>
        <v>0</v>
      </c>
      <c r="V709" s="70">
        <f>+Outflows!V709+Fees!V709+'Ongoing Cash Flows'!V709+'Terminal Value'!V709</f>
        <v>0</v>
      </c>
      <c r="W709" s="70">
        <f>+Outflows!W709+Fees!W709+'Ongoing Cash Flows'!W709+'Terminal Value'!W709</f>
        <v>0</v>
      </c>
      <c r="X709" s="70">
        <f>+Outflows!X709+Fees!X709+'Ongoing Cash Flows'!X709+'Terminal Value'!X709</f>
        <v>0</v>
      </c>
      <c r="Y709" s="70">
        <f>+Outflows!Y709+Fees!Y709+'Ongoing Cash Flows'!Y709+'Terminal Value'!Y709</f>
        <v>0</v>
      </c>
      <c r="Z709" s="70">
        <f>+Outflows!Z709+Fees!Z709+'Ongoing Cash Flows'!Z709+'Terminal Value'!Z709</f>
        <v>0</v>
      </c>
      <c r="AA709" s="70">
        <f>+Outflows!AA709+Fees!AA709+'Ongoing Cash Flows'!AA709+'Terminal Value'!AA709</f>
        <v>0</v>
      </c>
      <c r="AB709" s="70">
        <f>+Outflows!AB709+Fees!AB709+'Ongoing Cash Flows'!AB709+'Terminal Value'!AB709</f>
        <v>0</v>
      </c>
      <c r="AC709" s="70">
        <f>+Outflows!AC709+Fees!AC709+'Ongoing Cash Flows'!AC709+'Terminal Value'!AC709</f>
        <v>0</v>
      </c>
      <c r="AD709" s="70">
        <f>+Outflows!AD709+Fees!AD709+'Ongoing Cash Flows'!AD709+'Terminal Value'!AD709</f>
        <v>0</v>
      </c>
      <c r="AE709" s="70">
        <f>+Outflows!AE709+Fees!AE709+'Ongoing Cash Flows'!AE709+'Terminal Value'!AE709</f>
        <v>0</v>
      </c>
      <c r="AF709" s="70">
        <f>+Outflows!AF709+Fees!AF709+'Ongoing Cash Flows'!AF709+'Terminal Value'!AF709</f>
        <v>0</v>
      </c>
      <c r="AG709" s="70">
        <f>+Outflows!AG709+Fees!AG709+'Ongoing Cash Flows'!AG709+'Terminal Value'!AG709</f>
        <v>0</v>
      </c>
      <c r="AH709" s="70">
        <f>+Outflows!AH709+Fees!AH709+'Ongoing Cash Flows'!AH709+'Terminal Value'!AH709</f>
        <v>0</v>
      </c>
      <c r="AI709" s="70">
        <f>+Outflows!AI709+Fees!AI709+'Ongoing Cash Flows'!AI709+'Terminal Value'!AI709</f>
        <v>0</v>
      </c>
      <c r="AJ709" s="70">
        <f>+Outflows!AJ709+Fees!AJ709+'Ongoing Cash Flows'!AJ709+'Terminal Value'!AJ709</f>
        <v>0</v>
      </c>
      <c r="AK709" s="70"/>
      <c r="AL709" s="6"/>
      <c r="AM709" s="71"/>
      <c r="AN709" s="72">
        <f t="shared" si="44"/>
        <v>5.2245566248893746E-2</v>
      </c>
      <c r="AO709" s="70">
        <f t="shared" ca="1" si="45"/>
        <v>-3990.290717942396</v>
      </c>
      <c r="AP709" s="166">
        <f t="shared" ca="1" si="46"/>
        <v>9560125.7856242452</v>
      </c>
      <c r="AQ709" s="166">
        <f t="shared" ca="1" si="47"/>
        <v>0</v>
      </c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1"/>
      <c r="CM709" s="1"/>
      <c r="CN709" s="1"/>
      <c r="CO709" s="1"/>
      <c r="CP709" s="1"/>
    </row>
    <row r="710" spans="1:94" x14ac:dyDescent="0.2">
      <c r="A710" s="6">
        <v>708</v>
      </c>
      <c r="B710" s="70">
        <f>+Outflows!B710+Fees!B710+'Ongoing Cash Flows'!B710+'Terminal Value'!B710</f>
        <v>-94093.698129539247</v>
      </c>
      <c r="C710" s="70">
        <f>+Outflows!C710+Fees!C710+'Ongoing Cash Flows'!C710+'Terminal Value'!C710</f>
        <v>14209.980666332034</v>
      </c>
      <c r="D710" s="70">
        <f>+Outflows!D710+Fees!D710+'Ongoing Cash Flows'!D710+'Terminal Value'!D710</f>
        <v>12169.122142913593</v>
      </c>
      <c r="E710" s="70">
        <f>+Outflows!E710+Fees!E710+'Ongoing Cash Flows'!E710+'Terminal Value'!E710</f>
        <v>10125.379223740134</v>
      </c>
      <c r="F710" s="70">
        <f>+Outflows!F710+Fees!F710+'Ongoing Cash Flows'!F710+'Terminal Value'!F710</f>
        <v>9681.54250319122</v>
      </c>
      <c r="G710" s="70">
        <f>+Outflows!G710+Fees!G710+'Ongoing Cash Flows'!G710+'Terminal Value'!G710</f>
        <v>9475.2313240690983</v>
      </c>
      <c r="H710" s="70">
        <f>+Outflows!H710+Fees!H710+'Ongoing Cash Flows'!H710+'Terminal Value'!H710</f>
        <v>8490.649309244367</v>
      </c>
      <c r="I710" s="70">
        <f>+Outflows!I710+Fees!I710+'Ongoing Cash Flows'!I710+'Terminal Value'!I710</f>
        <v>8339.7805503001364</v>
      </c>
      <c r="J710" s="70">
        <f>+Outflows!J710+Fees!J710+'Ongoing Cash Flows'!J710+'Terminal Value'!J710</f>
        <v>8327.3463477651458</v>
      </c>
      <c r="K710" s="70">
        <f>+Outflows!K710+Fees!K710+'Ongoing Cash Flows'!K710+'Terminal Value'!K710</f>
        <v>8318.1974821373842</v>
      </c>
      <c r="L710" s="70">
        <f>+Outflows!L710+Fees!L710+'Ongoing Cash Flows'!L710+'Terminal Value'!L710</f>
        <v>8319.4184128847355</v>
      </c>
      <c r="M710" s="70">
        <f>+Outflows!M710+Fees!M710+'Ongoing Cash Flows'!M710+'Terminal Value'!M710</f>
        <v>8291.4188478345604</v>
      </c>
      <c r="N710" s="70">
        <f>+Outflows!N710+Fees!N710+'Ongoing Cash Flows'!N710+'Terminal Value'!N710</f>
        <v>8273.7656803528298</v>
      </c>
      <c r="O710" s="70">
        <f>+Outflows!O710+Fees!O710+'Ongoing Cash Flows'!O710+'Terminal Value'!O710</f>
        <v>7947.6485307026978</v>
      </c>
      <c r="P710" s="70">
        <f>+Outflows!P710+Fees!P710+'Ongoing Cash Flows'!P710+'Terminal Value'!P710</f>
        <v>7839.7831948270077</v>
      </c>
      <c r="Q710" s="70">
        <f>+Outflows!Q710+Fees!Q710+'Ongoing Cash Flows'!Q710+'Terminal Value'!Q710</f>
        <v>7811.233485875101</v>
      </c>
      <c r="R710" s="70">
        <f>+Outflows!R710+Fees!R710+'Ongoing Cash Flows'!R710+'Terminal Value'!R710</f>
        <v>1079.2170800665631</v>
      </c>
      <c r="S710" s="70">
        <f>+Outflows!S710+Fees!S710+'Ongoing Cash Flows'!S710+'Terminal Value'!S710</f>
        <v>0</v>
      </c>
      <c r="T710" s="70">
        <f>+Outflows!T710+Fees!T710+'Ongoing Cash Flows'!T710+'Terminal Value'!T710</f>
        <v>0</v>
      </c>
      <c r="U710" s="70">
        <f>+Outflows!U710+Fees!U710+'Ongoing Cash Flows'!U710+'Terminal Value'!U710</f>
        <v>0</v>
      </c>
      <c r="V710" s="70">
        <f>+Outflows!V710+Fees!V710+'Ongoing Cash Flows'!V710+'Terminal Value'!V710</f>
        <v>0</v>
      </c>
      <c r="W710" s="70">
        <f>+Outflows!W710+Fees!W710+'Ongoing Cash Flows'!W710+'Terminal Value'!W710</f>
        <v>0</v>
      </c>
      <c r="X710" s="70">
        <f>+Outflows!X710+Fees!X710+'Ongoing Cash Flows'!X710+'Terminal Value'!X710</f>
        <v>0</v>
      </c>
      <c r="Y710" s="70">
        <f>+Outflows!Y710+Fees!Y710+'Ongoing Cash Flows'!Y710+'Terminal Value'!Y710</f>
        <v>0</v>
      </c>
      <c r="Z710" s="70">
        <f>+Outflows!Z710+Fees!Z710+'Ongoing Cash Flows'!Z710+'Terminal Value'!Z710</f>
        <v>0</v>
      </c>
      <c r="AA710" s="70">
        <f>+Outflows!AA710+Fees!AA710+'Ongoing Cash Flows'!AA710+'Terminal Value'!AA710</f>
        <v>0</v>
      </c>
      <c r="AB710" s="70">
        <f>+Outflows!AB710+Fees!AB710+'Ongoing Cash Flows'!AB710+'Terminal Value'!AB710</f>
        <v>0</v>
      </c>
      <c r="AC710" s="70">
        <f>+Outflows!AC710+Fees!AC710+'Ongoing Cash Flows'!AC710+'Terminal Value'!AC710</f>
        <v>0</v>
      </c>
      <c r="AD710" s="70">
        <f>+Outflows!AD710+Fees!AD710+'Ongoing Cash Flows'!AD710+'Terminal Value'!AD710</f>
        <v>0</v>
      </c>
      <c r="AE710" s="70">
        <f>+Outflows!AE710+Fees!AE710+'Ongoing Cash Flows'!AE710+'Terminal Value'!AE710</f>
        <v>0</v>
      </c>
      <c r="AF710" s="70">
        <f>+Outflows!AF710+Fees!AF710+'Ongoing Cash Flows'!AF710+'Terminal Value'!AF710</f>
        <v>0</v>
      </c>
      <c r="AG710" s="70">
        <f>+Outflows!AG710+Fees!AG710+'Ongoing Cash Flows'!AG710+'Terminal Value'!AG710</f>
        <v>0</v>
      </c>
      <c r="AH710" s="70">
        <f>+Outflows!AH710+Fees!AH710+'Ongoing Cash Flows'!AH710+'Terminal Value'!AH710</f>
        <v>0</v>
      </c>
      <c r="AI710" s="70">
        <f>+Outflows!AI710+Fees!AI710+'Ongoing Cash Flows'!AI710+'Terminal Value'!AI710</f>
        <v>0</v>
      </c>
      <c r="AJ710" s="70">
        <f>+Outflows!AJ710+Fees!AJ710+'Ongoing Cash Flows'!AJ710+'Terminal Value'!AJ710</f>
        <v>0</v>
      </c>
      <c r="AK710" s="70"/>
      <c r="AL710" s="6"/>
      <c r="AM710" s="71"/>
      <c r="AN710" s="72">
        <f t="shared" si="44"/>
        <v>5.8292791247367859E-2</v>
      </c>
      <c r="AO710" s="70">
        <f t="shared" ca="1" si="45"/>
        <v>-682.51169652542603</v>
      </c>
      <c r="AP710" s="166">
        <f t="shared" ca="1" si="46"/>
        <v>0</v>
      </c>
      <c r="AQ710" s="166">
        <f t="shared" ca="1" si="47"/>
        <v>46584.191989689403</v>
      </c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1"/>
      <c r="CM710" s="1"/>
      <c r="CN710" s="1"/>
      <c r="CO710" s="1"/>
      <c r="CP710" s="1"/>
    </row>
    <row r="711" spans="1:94" x14ac:dyDescent="0.2">
      <c r="A711" s="6">
        <v>709</v>
      </c>
      <c r="B711" s="70">
        <f>+Outflows!B711+Fees!B711+'Ongoing Cash Flows'!B711+'Terminal Value'!B711</f>
        <v>-88800.470362594569</v>
      </c>
      <c r="C711" s="70">
        <f>+Outflows!C711+Fees!C711+'Ongoing Cash Flows'!C711+'Terminal Value'!C711</f>
        <v>14107.491608740162</v>
      </c>
      <c r="D711" s="70">
        <f>+Outflows!D711+Fees!D711+'Ongoing Cash Flows'!D711+'Terminal Value'!D711</f>
        <v>11944.641908438454</v>
      </c>
      <c r="E711" s="70">
        <f>+Outflows!E711+Fees!E711+'Ongoing Cash Flows'!E711+'Terminal Value'!E711</f>
        <v>9997.8877982073682</v>
      </c>
      <c r="F711" s="70">
        <f>+Outflows!F711+Fees!F711+'Ongoing Cash Flows'!F711+'Terminal Value'!F711</f>
        <v>9515.677025986035</v>
      </c>
      <c r="G711" s="70">
        <f>+Outflows!G711+Fees!G711+'Ongoing Cash Flows'!G711+'Terminal Value'!G711</f>
        <v>9322.2699229369409</v>
      </c>
      <c r="H711" s="70">
        <f>+Outflows!H711+Fees!H711+'Ongoing Cash Flows'!H711+'Terminal Value'!H711</f>
        <v>8362.4354758987683</v>
      </c>
      <c r="I711" s="70">
        <f>+Outflows!I711+Fees!I711+'Ongoing Cash Flows'!I711+'Terminal Value'!I711</f>
        <v>8218.3581399086379</v>
      </c>
      <c r="J711" s="70">
        <f>+Outflows!J711+Fees!J711+'Ongoing Cash Flows'!J711+'Terminal Value'!J711</f>
        <v>8205.9239373736491</v>
      </c>
      <c r="K711" s="70">
        <f>+Outflows!K711+Fees!K711+'Ongoing Cash Flows'!K711+'Terminal Value'!K711</f>
        <v>8196.5692710503063</v>
      </c>
      <c r="L711" s="70">
        <f>+Outflows!L711+Fees!L711+'Ongoing Cash Flows'!L711+'Terminal Value'!L711</f>
        <v>8197.9960024932388</v>
      </c>
      <c r="M711" s="70">
        <f>+Outflows!M711+Fees!M711+'Ongoing Cash Flows'!M711+'Terminal Value'!M711</f>
        <v>8169.7906367474843</v>
      </c>
      <c r="N711" s="70">
        <f>+Outflows!N711+Fees!N711+'Ongoing Cash Flows'!N711+'Terminal Value'!N711</f>
        <v>8152.3432699613313</v>
      </c>
      <c r="O711" s="70">
        <f>+Outflows!O711+Fees!O711+'Ongoing Cash Flows'!O711+'Terminal Value'!O711</f>
        <v>7826.0203196156208</v>
      </c>
      <c r="P711" s="70">
        <f>+Outflows!P711+Fees!P711+'Ongoing Cash Flows'!P711+'Terminal Value'!P711</f>
        <v>7718.3607844355101</v>
      </c>
      <c r="Q711" s="70">
        <f>+Outflows!Q711+Fees!Q711+'Ongoing Cash Flows'!Q711+'Terminal Value'!Q711</f>
        <v>7689.6052747880249</v>
      </c>
      <c r="R711" s="70">
        <f>+Outflows!R711+Fees!R711+'Ongoing Cash Flows'!R711+'Terminal Value'!R711</f>
        <v>1018.5058748708146</v>
      </c>
      <c r="S711" s="70">
        <f>+Outflows!S711+Fees!S711+'Ongoing Cash Flows'!S711+'Terminal Value'!S711</f>
        <v>0</v>
      </c>
      <c r="T711" s="70">
        <f>+Outflows!T711+Fees!T711+'Ongoing Cash Flows'!T711+'Terminal Value'!T711</f>
        <v>0</v>
      </c>
      <c r="U711" s="70">
        <f>+Outflows!U711+Fees!U711+'Ongoing Cash Flows'!U711+'Terminal Value'!U711</f>
        <v>0</v>
      </c>
      <c r="V711" s="70">
        <f>+Outflows!V711+Fees!V711+'Ongoing Cash Flows'!V711+'Terminal Value'!V711</f>
        <v>0</v>
      </c>
      <c r="W711" s="70">
        <f>+Outflows!W711+Fees!W711+'Ongoing Cash Flows'!W711+'Terminal Value'!W711</f>
        <v>0</v>
      </c>
      <c r="X711" s="70">
        <f>+Outflows!X711+Fees!X711+'Ongoing Cash Flows'!X711+'Terminal Value'!X711</f>
        <v>0</v>
      </c>
      <c r="Y711" s="70">
        <f>+Outflows!Y711+Fees!Y711+'Ongoing Cash Flows'!Y711+'Terminal Value'!Y711</f>
        <v>0</v>
      </c>
      <c r="Z711" s="70">
        <f>+Outflows!Z711+Fees!Z711+'Ongoing Cash Flows'!Z711+'Terminal Value'!Z711</f>
        <v>0</v>
      </c>
      <c r="AA711" s="70">
        <f>+Outflows!AA711+Fees!AA711+'Ongoing Cash Flows'!AA711+'Terminal Value'!AA711</f>
        <v>0</v>
      </c>
      <c r="AB711" s="70">
        <f>+Outflows!AB711+Fees!AB711+'Ongoing Cash Flows'!AB711+'Terminal Value'!AB711</f>
        <v>0</v>
      </c>
      <c r="AC711" s="70">
        <f>+Outflows!AC711+Fees!AC711+'Ongoing Cash Flows'!AC711+'Terminal Value'!AC711</f>
        <v>0</v>
      </c>
      <c r="AD711" s="70">
        <f>+Outflows!AD711+Fees!AD711+'Ongoing Cash Flows'!AD711+'Terminal Value'!AD711</f>
        <v>0</v>
      </c>
      <c r="AE711" s="70">
        <f>+Outflows!AE711+Fees!AE711+'Ongoing Cash Flows'!AE711+'Terminal Value'!AE711</f>
        <v>0</v>
      </c>
      <c r="AF711" s="70">
        <f>+Outflows!AF711+Fees!AF711+'Ongoing Cash Flows'!AF711+'Terminal Value'!AF711</f>
        <v>0</v>
      </c>
      <c r="AG711" s="70">
        <f>+Outflows!AG711+Fees!AG711+'Ongoing Cash Flows'!AG711+'Terminal Value'!AG711</f>
        <v>0</v>
      </c>
      <c r="AH711" s="70">
        <f>+Outflows!AH711+Fees!AH711+'Ongoing Cash Flows'!AH711+'Terminal Value'!AH711</f>
        <v>0</v>
      </c>
      <c r="AI711" s="70">
        <f>+Outflows!AI711+Fees!AI711+'Ongoing Cash Flows'!AI711+'Terminal Value'!AI711</f>
        <v>0</v>
      </c>
      <c r="AJ711" s="70">
        <f>+Outflows!AJ711+Fees!AJ711+'Ongoing Cash Flows'!AJ711+'Terminal Value'!AJ711</f>
        <v>0</v>
      </c>
      <c r="AK711" s="70"/>
      <c r="AL711" s="6"/>
      <c r="AM711" s="71"/>
      <c r="AN711" s="72">
        <f t="shared" si="44"/>
        <v>6.5678521990776048E-2</v>
      </c>
      <c r="AO711" s="70">
        <f t="shared" ca="1" si="45"/>
        <v>2998.7093989469513</v>
      </c>
      <c r="AP711" s="166">
        <f t="shared" ca="1" si="46"/>
        <v>0</v>
      </c>
      <c r="AQ711" s="166">
        <f t="shared" ca="1" si="47"/>
        <v>15187036.186057484</v>
      </c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1"/>
      <c r="CM711" s="1"/>
      <c r="CN711" s="1"/>
      <c r="CO711" s="1"/>
      <c r="CP711" s="1"/>
    </row>
    <row r="712" spans="1:94" x14ac:dyDescent="0.2">
      <c r="A712" s="6">
        <v>710</v>
      </c>
      <c r="B712" s="70">
        <f>+Outflows!B712+Fees!B712+'Ongoing Cash Flows'!B712+'Terminal Value'!B712</f>
        <v>-98459.513595346143</v>
      </c>
      <c r="C712" s="70">
        <f>+Outflows!C712+Fees!C712+'Ongoing Cash Flows'!C712+'Terminal Value'!C712</f>
        <v>14318.206174344392</v>
      </c>
      <c r="D712" s="70">
        <f>+Outflows!D712+Fees!D712+'Ongoing Cash Flows'!D712+'Terminal Value'!D712</f>
        <v>12293.498204021005</v>
      </c>
      <c r="E712" s="70">
        <f>+Outflows!E712+Fees!E712+'Ongoing Cash Flows'!E712+'Terminal Value'!E712</f>
        <v>10287.318714377379</v>
      </c>
      <c r="F712" s="70">
        <f>+Outflows!F712+Fees!F712+'Ongoing Cash Flows'!F712+'Terminal Value'!F712</f>
        <v>9881.6463077303251</v>
      </c>
      <c r="G712" s="70">
        <f>+Outflows!G712+Fees!G712+'Ongoing Cash Flows'!G712+'Terminal Value'!G712</f>
        <v>9458.9263787823875</v>
      </c>
      <c r="H712" s="70">
        <f>+Outflows!H712+Fees!H712+'Ongoing Cash Flows'!H712+'Terminal Value'!H712</f>
        <v>8596.3991392528533</v>
      </c>
      <c r="I712" s="70">
        <f>+Outflows!I712+Fees!I712+'Ongoing Cash Flows'!I712+'Terminal Value'!I712</f>
        <v>8439.9288644333737</v>
      </c>
      <c r="J712" s="70">
        <f>+Outflows!J712+Fees!J712+'Ongoing Cash Flows'!J712+'Terminal Value'!J712</f>
        <v>8427.4946618983831</v>
      </c>
      <c r="K712" s="70">
        <f>+Outflows!K712+Fees!K712+'Ongoing Cash Flows'!K712+'Terminal Value'!K712</f>
        <v>8418.5155391759308</v>
      </c>
      <c r="L712" s="70">
        <f>+Outflows!L712+Fees!L712+'Ongoing Cash Flows'!L712+'Terminal Value'!L712</f>
        <v>8419.5667270179729</v>
      </c>
      <c r="M712" s="70">
        <f>+Outflows!M712+Fees!M712+'Ongoing Cash Flows'!M712+'Terminal Value'!M712</f>
        <v>8391.7369048731089</v>
      </c>
      <c r="N712" s="70">
        <f>+Outflows!N712+Fees!N712+'Ongoing Cash Flows'!N712+'Terminal Value'!N712</f>
        <v>8373.9139944860672</v>
      </c>
      <c r="O712" s="70">
        <f>+Outflows!O712+Fees!O712+'Ongoing Cash Flows'!O712+'Terminal Value'!O712</f>
        <v>8047.9665877412453</v>
      </c>
      <c r="P712" s="70">
        <f>+Outflows!P712+Fees!P712+'Ongoing Cash Flows'!P712+'Terminal Value'!P712</f>
        <v>7939.931508960246</v>
      </c>
      <c r="Q712" s="70">
        <f>+Outflows!Q712+Fees!Q712+'Ongoing Cash Flows'!Q712+'Terminal Value'!Q712</f>
        <v>7911.5515429136494</v>
      </c>
      <c r="R712" s="70">
        <f>+Outflows!R712+Fees!R712+'Ongoing Cash Flows'!R712+'Terminal Value'!R712</f>
        <v>1129.291237133182</v>
      </c>
      <c r="S712" s="70">
        <f>+Outflows!S712+Fees!S712+'Ongoing Cash Flows'!S712+'Terminal Value'!S712</f>
        <v>0</v>
      </c>
      <c r="T712" s="70">
        <f>+Outflows!T712+Fees!T712+'Ongoing Cash Flows'!T712+'Terminal Value'!T712</f>
        <v>0</v>
      </c>
      <c r="U712" s="70">
        <f>+Outflows!U712+Fees!U712+'Ongoing Cash Flows'!U712+'Terminal Value'!U712</f>
        <v>0</v>
      </c>
      <c r="V712" s="70">
        <f>+Outflows!V712+Fees!V712+'Ongoing Cash Flows'!V712+'Terminal Value'!V712</f>
        <v>0</v>
      </c>
      <c r="W712" s="70">
        <f>+Outflows!W712+Fees!W712+'Ongoing Cash Flows'!W712+'Terminal Value'!W712</f>
        <v>0</v>
      </c>
      <c r="X712" s="70">
        <f>+Outflows!X712+Fees!X712+'Ongoing Cash Flows'!X712+'Terminal Value'!X712</f>
        <v>0</v>
      </c>
      <c r="Y712" s="70">
        <f>+Outflows!Y712+Fees!Y712+'Ongoing Cash Flows'!Y712+'Terminal Value'!Y712</f>
        <v>0</v>
      </c>
      <c r="Z712" s="70">
        <f>+Outflows!Z712+Fees!Z712+'Ongoing Cash Flows'!Z712+'Terminal Value'!Z712</f>
        <v>0</v>
      </c>
      <c r="AA712" s="70">
        <f>+Outflows!AA712+Fees!AA712+'Ongoing Cash Flows'!AA712+'Terminal Value'!AA712</f>
        <v>0</v>
      </c>
      <c r="AB712" s="70">
        <f>+Outflows!AB712+Fees!AB712+'Ongoing Cash Flows'!AB712+'Terminal Value'!AB712</f>
        <v>0</v>
      </c>
      <c r="AC712" s="70">
        <f>+Outflows!AC712+Fees!AC712+'Ongoing Cash Flows'!AC712+'Terminal Value'!AC712</f>
        <v>0</v>
      </c>
      <c r="AD712" s="70">
        <f>+Outflows!AD712+Fees!AD712+'Ongoing Cash Flows'!AD712+'Terminal Value'!AD712</f>
        <v>0</v>
      </c>
      <c r="AE712" s="70">
        <f>+Outflows!AE712+Fees!AE712+'Ongoing Cash Flows'!AE712+'Terminal Value'!AE712</f>
        <v>0</v>
      </c>
      <c r="AF712" s="70">
        <f>+Outflows!AF712+Fees!AF712+'Ongoing Cash Flows'!AF712+'Terminal Value'!AF712</f>
        <v>0</v>
      </c>
      <c r="AG712" s="70">
        <f>+Outflows!AG712+Fees!AG712+'Ongoing Cash Flows'!AG712+'Terminal Value'!AG712</f>
        <v>0</v>
      </c>
      <c r="AH712" s="70">
        <f>+Outflows!AH712+Fees!AH712+'Ongoing Cash Flows'!AH712+'Terminal Value'!AH712</f>
        <v>0</v>
      </c>
      <c r="AI712" s="70">
        <f>+Outflows!AI712+Fees!AI712+'Ongoing Cash Flows'!AI712+'Terminal Value'!AI712</f>
        <v>0</v>
      </c>
      <c r="AJ712" s="70">
        <f>+Outflows!AJ712+Fees!AJ712+'Ongoing Cash Flows'!AJ712+'Terminal Value'!AJ712</f>
        <v>0</v>
      </c>
      <c r="AK712" s="70"/>
      <c r="AL712" s="6"/>
      <c r="AM712" s="71"/>
      <c r="AN712" s="72">
        <f t="shared" si="44"/>
        <v>5.2659448981285106E-2</v>
      </c>
      <c r="AO712" s="70">
        <f t="shared" ca="1" si="45"/>
        <v>-3756.402332396191</v>
      </c>
      <c r="AP712" s="166">
        <f t="shared" ca="1" si="46"/>
        <v>8168489.3701013243</v>
      </c>
      <c r="AQ712" s="166">
        <f t="shared" ca="1" si="47"/>
        <v>0</v>
      </c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1"/>
      <c r="CM712" s="1"/>
      <c r="CN712" s="1"/>
      <c r="CO712" s="1"/>
      <c r="CP712" s="1"/>
    </row>
    <row r="713" spans="1:94" x14ac:dyDescent="0.2">
      <c r="A713" s="6">
        <v>711</v>
      </c>
      <c r="B713" s="70">
        <f>+Outflows!B713+Fees!B713+'Ongoing Cash Flows'!B713+'Terminal Value'!B713</f>
        <v>-94758.993062963244</v>
      </c>
      <c r="C713" s="70">
        <f>+Outflows!C713+Fees!C713+'Ongoing Cash Flows'!C713+'Terminal Value'!C713</f>
        <v>14180.398239954353</v>
      </c>
      <c r="D713" s="70">
        <f>+Outflows!D713+Fees!D713+'Ongoing Cash Flows'!D713+'Terminal Value'!D713</f>
        <v>12106.954573779771</v>
      </c>
      <c r="E713" s="70">
        <f>+Outflows!E713+Fees!E713+'Ongoing Cash Flows'!E713+'Terminal Value'!E713</f>
        <v>10210.377812400369</v>
      </c>
      <c r="F713" s="70">
        <f>+Outflows!F713+Fees!F713+'Ongoing Cash Flows'!F713+'Terminal Value'!F713</f>
        <v>9787.166953538981</v>
      </c>
      <c r="G713" s="70">
        <f>+Outflows!G713+Fees!G713+'Ongoing Cash Flows'!G713+'Terminal Value'!G713</f>
        <v>9571.5014883285694</v>
      </c>
      <c r="H713" s="70">
        <f>+Outflows!H713+Fees!H713+'Ongoing Cash Flows'!H713+'Terminal Value'!H713</f>
        <v>8506.7642427925457</v>
      </c>
      <c r="I713" s="70">
        <f>+Outflows!I713+Fees!I713+'Ongoing Cash Flows'!I713+'Terminal Value'!I713</f>
        <v>8355.0418838369351</v>
      </c>
      <c r="J713" s="70">
        <f>+Outflows!J713+Fees!J713+'Ongoing Cash Flows'!J713+'Terminal Value'!J713</f>
        <v>8342.6076813019463</v>
      </c>
      <c r="K713" s="70">
        <f>+Outflows!K713+Fees!K713+'Ongoing Cash Flows'!K713+'Terminal Value'!K713</f>
        <v>8333.4846823411935</v>
      </c>
      <c r="L713" s="70">
        <f>+Outflows!L713+Fees!L713+'Ongoing Cash Flows'!L713+'Terminal Value'!L713</f>
        <v>8334.679746421536</v>
      </c>
      <c r="M713" s="70">
        <f>+Outflows!M713+Fees!M713+'Ongoing Cash Flows'!M713+'Terminal Value'!M713</f>
        <v>8306.7060480383716</v>
      </c>
      <c r="N713" s="70">
        <f>+Outflows!N713+Fees!N713+'Ongoing Cash Flows'!N713+'Terminal Value'!N713</f>
        <v>8289.0270138896285</v>
      </c>
      <c r="O713" s="70">
        <f>+Outflows!O713+Fees!O713+'Ongoing Cash Flows'!O713+'Terminal Value'!O713</f>
        <v>7962.935730906509</v>
      </c>
      <c r="P713" s="70">
        <f>+Outflows!P713+Fees!P713+'Ongoing Cash Flows'!P713+'Terminal Value'!P713</f>
        <v>7855.0445283638073</v>
      </c>
      <c r="Q713" s="70">
        <f>+Outflows!Q713+Fees!Q713+'Ongoing Cash Flows'!Q713+'Terminal Value'!Q713</f>
        <v>7826.5206860789121</v>
      </c>
      <c r="R713" s="70">
        <f>+Outflows!R713+Fees!R713+'Ongoing Cash Flows'!R713+'Terminal Value'!R713</f>
        <v>1086.8477468349631</v>
      </c>
      <c r="S713" s="70">
        <f>+Outflows!S713+Fees!S713+'Ongoing Cash Flows'!S713+'Terminal Value'!S713</f>
        <v>0</v>
      </c>
      <c r="T713" s="70">
        <f>+Outflows!T713+Fees!T713+'Ongoing Cash Flows'!T713+'Terminal Value'!T713</f>
        <v>0</v>
      </c>
      <c r="U713" s="70">
        <f>+Outflows!U713+Fees!U713+'Ongoing Cash Flows'!U713+'Terminal Value'!U713</f>
        <v>0</v>
      </c>
      <c r="V713" s="70">
        <f>+Outflows!V713+Fees!V713+'Ongoing Cash Flows'!V713+'Terminal Value'!V713</f>
        <v>0</v>
      </c>
      <c r="W713" s="70">
        <f>+Outflows!W713+Fees!W713+'Ongoing Cash Flows'!W713+'Terminal Value'!W713</f>
        <v>0</v>
      </c>
      <c r="X713" s="70">
        <f>+Outflows!X713+Fees!X713+'Ongoing Cash Flows'!X713+'Terminal Value'!X713</f>
        <v>0</v>
      </c>
      <c r="Y713" s="70">
        <f>+Outflows!Y713+Fees!Y713+'Ongoing Cash Flows'!Y713+'Terminal Value'!Y713</f>
        <v>0</v>
      </c>
      <c r="Z713" s="70">
        <f>+Outflows!Z713+Fees!Z713+'Ongoing Cash Flows'!Z713+'Terminal Value'!Z713</f>
        <v>0</v>
      </c>
      <c r="AA713" s="70">
        <f>+Outflows!AA713+Fees!AA713+'Ongoing Cash Flows'!AA713+'Terminal Value'!AA713</f>
        <v>0</v>
      </c>
      <c r="AB713" s="70">
        <f>+Outflows!AB713+Fees!AB713+'Ongoing Cash Flows'!AB713+'Terminal Value'!AB713</f>
        <v>0</v>
      </c>
      <c r="AC713" s="70">
        <f>+Outflows!AC713+Fees!AC713+'Ongoing Cash Flows'!AC713+'Terminal Value'!AC713</f>
        <v>0</v>
      </c>
      <c r="AD713" s="70">
        <f>+Outflows!AD713+Fees!AD713+'Ongoing Cash Flows'!AD713+'Terminal Value'!AD713</f>
        <v>0</v>
      </c>
      <c r="AE713" s="70">
        <f>+Outflows!AE713+Fees!AE713+'Ongoing Cash Flows'!AE713+'Terminal Value'!AE713</f>
        <v>0</v>
      </c>
      <c r="AF713" s="70">
        <f>+Outflows!AF713+Fees!AF713+'Ongoing Cash Flows'!AF713+'Terminal Value'!AF713</f>
        <v>0</v>
      </c>
      <c r="AG713" s="70">
        <f>+Outflows!AG713+Fees!AG713+'Ongoing Cash Flows'!AG713+'Terminal Value'!AG713</f>
        <v>0</v>
      </c>
      <c r="AH713" s="70">
        <f>+Outflows!AH713+Fees!AH713+'Ongoing Cash Flows'!AH713+'Terminal Value'!AH713</f>
        <v>0</v>
      </c>
      <c r="AI713" s="70">
        <f>+Outflows!AI713+Fees!AI713+'Ongoing Cash Flows'!AI713+'Terminal Value'!AI713</f>
        <v>0</v>
      </c>
      <c r="AJ713" s="70">
        <f>+Outflows!AJ713+Fees!AJ713+'Ongoing Cash Flows'!AJ713+'Terminal Value'!AJ713</f>
        <v>0</v>
      </c>
      <c r="AK713" s="70"/>
      <c r="AL713" s="6"/>
      <c r="AM713" s="71"/>
      <c r="AN713" s="72">
        <f t="shared" si="44"/>
        <v>5.7528015971183788E-2</v>
      </c>
      <c r="AO713" s="70">
        <f t="shared" ca="1" si="45"/>
        <v>-1086.7993703529946</v>
      </c>
      <c r="AP713" s="166">
        <f t="shared" ca="1" si="46"/>
        <v>35514.895070164261</v>
      </c>
      <c r="AQ713" s="166">
        <f t="shared" ca="1" si="47"/>
        <v>0</v>
      </c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1"/>
      <c r="CM713" s="1"/>
      <c r="CN713" s="1"/>
      <c r="CO713" s="1"/>
      <c r="CP713" s="1"/>
    </row>
    <row r="714" spans="1:94" x14ac:dyDescent="0.2">
      <c r="A714" s="6">
        <v>712</v>
      </c>
      <c r="B714" s="70">
        <f>+Outflows!B714+Fees!B714+'Ongoing Cash Flows'!B714+'Terminal Value'!B714</f>
        <v>-102383.71407961645</v>
      </c>
      <c r="C714" s="70">
        <f>+Outflows!C714+Fees!C714+'Ongoing Cash Flows'!C714+'Terminal Value'!C714</f>
        <v>14268.666091090905</v>
      </c>
      <c r="D714" s="70">
        <f>+Outflows!D714+Fees!D714+'Ongoing Cash Flows'!D714+'Terminal Value'!D714</f>
        <v>12498.997349263471</v>
      </c>
      <c r="E714" s="70">
        <f>+Outflows!E714+Fees!E714+'Ongoing Cash Flows'!E714+'Terminal Value'!E714</f>
        <v>10377.925043267105</v>
      </c>
      <c r="F714" s="70">
        <f>+Outflows!F714+Fees!F714+'Ongoing Cash Flows'!F714+'Terminal Value'!F714</f>
        <v>10036.278954920559</v>
      </c>
      <c r="G714" s="70">
        <f>+Outflows!G714+Fees!G714+'Ongoing Cash Flows'!G714+'Terminal Value'!G714</f>
        <v>9622.8844469975593</v>
      </c>
      <c r="H714" s="70">
        <f>+Outflows!H714+Fees!H714+'Ongoing Cash Flows'!H714+'Terminal Value'!H714</f>
        <v>8691.4520651909643</v>
      </c>
      <c r="I714" s="70">
        <f>+Outflows!I714+Fees!I714+'Ongoing Cash Flows'!I714+'Terminal Value'!I714</f>
        <v>8529.9468841821472</v>
      </c>
      <c r="J714" s="70">
        <f>+Outflows!J714+Fees!J714+'Ongoing Cash Flows'!J714+'Terminal Value'!J714</f>
        <v>8517.5126816471566</v>
      </c>
      <c r="K714" s="70">
        <f>+Outflows!K714+Fees!K714+'Ongoing Cash Flows'!K714+'Terminal Value'!K714</f>
        <v>8508.6861318395331</v>
      </c>
      <c r="L714" s="70">
        <f>+Outflows!L714+Fees!L714+'Ongoing Cash Flows'!L714+'Terminal Value'!L714</f>
        <v>8509.5847467667481</v>
      </c>
      <c r="M714" s="70">
        <f>+Outflows!M714+Fees!M714+'Ongoing Cash Flows'!M714+'Terminal Value'!M714</f>
        <v>8481.9074975367112</v>
      </c>
      <c r="N714" s="70">
        <f>+Outflows!N714+Fees!N714+'Ongoing Cash Flows'!N714+'Terminal Value'!N714</f>
        <v>8463.9320142348406</v>
      </c>
      <c r="O714" s="70">
        <f>+Outflows!O714+Fees!O714+'Ongoing Cash Flows'!O714+'Terminal Value'!O714</f>
        <v>8138.1371804048467</v>
      </c>
      <c r="P714" s="70">
        <f>+Outflows!P714+Fees!P714+'Ongoing Cash Flows'!P714+'Terminal Value'!P714</f>
        <v>8029.9495287090185</v>
      </c>
      <c r="Q714" s="70">
        <f>+Outflows!Q714+Fees!Q714+'Ongoing Cash Flows'!Q714+'Terminal Value'!Q714</f>
        <v>8001.7221355772508</v>
      </c>
      <c r="R714" s="70">
        <f>+Outflows!R714+Fees!R714+'Ongoing Cash Flows'!R714+'Terminal Value'!R714</f>
        <v>1174.3002470075687</v>
      </c>
      <c r="S714" s="70">
        <f>+Outflows!S714+Fees!S714+'Ongoing Cash Flows'!S714+'Terminal Value'!S714</f>
        <v>0</v>
      </c>
      <c r="T714" s="70">
        <f>+Outflows!T714+Fees!T714+'Ongoing Cash Flows'!T714+'Terminal Value'!T714</f>
        <v>0</v>
      </c>
      <c r="U714" s="70">
        <f>+Outflows!U714+Fees!U714+'Ongoing Cash Flows'!U714+'Terminal Value'!U714</f>
        <v>0</v>
      </c>
      <c r="V714" s="70">
        <f>+Outflows!V714+Fees!V714+'Ongoing Cash Flows'!V714+'Terminal Value'!V714</f>
        <v>0</v>
      </c>
      <c r="W714" s="70">
        <f>+Outflows!W714+Fees!W714+'Ongoing Cash Flows'!W714+'Terminal Value'!W714</f>
        <v>0</v>
      </c>
      <c r="X714" s="70">
        <f>+Outflows!X714+Fees!X714+'Ongoing Cash Flows'!X714+'Terminal Value'!X714</f>
        <v>0</v>
      </c>
      <c r="Y714" s="70">
        <f>+Outflows!Y714+Fees!Y714+'Ongoing Cash Flows'!Y714+'Terminal Value'!Y714</f>
        <v>0</v>
      </c>
      <c r="Z714" s="70">
        <f>+Outflows!Z714+Fees!Z714+'Ongoing Cash Flows'!Z714+'Terminal Value'!Z714</f>
        <v>0</v>
      </c>
      <c r="AA714" s="70">
        <f>+Outflows!AA714+Fees!AA714+'Ongoing Cash Flows'!AA714+'Terminal Value'!AA714</f>
        <v>0</v>
      </c>
      <c r="AB714" s="70">
        <f>+Outflows!AB714+Fees!AB714+'Ongoing Cash Flows'!AB714+'Terminal Value'!AB714</f>
        <v>0</v>
      </c>
      <c r="AC714" s="70">
        <f>+Outflows!AC714+Fees!AC714+'Ongoing Cash Flows'!AC714+'Terminal Value'!AC714</f>
        <v>0</v>
      </c>
      <c r="AD714" s="70">
        <f>+Outflows!AD714+Fees!AD714+'Ongoing Cash Flows'!AD714+'Terminal Value'!AD714</f>
        <v>0</v>
      </c>
      <c r="AE714" s="70">
        <f>+Outflows!AE714+Fees!AE714+'Ongoing Cash Flows'!AE714+'Terminal Value'!AE714</f>
        <v>0</v>
      </c>
      <c r="AF714" s="70">
        <f>+Outflows!AF714+Fees!AF714+'Ongoing Cash Flows'!AF714+'Terminal Value'!AF714</f>
        <v>0</v>
      </c>
      <c r="AG714" s="70">
        <f>+Outflows!AG714+Fees!AG714+'Ongoing Cash Flows'!AG714+'Terminal Value'!AG714</f>
        <v>0</v>
      </c>
      <c r="AH714" s="70">
        <f>+Outflows!AH714+Fees!AH714+'Ongoing Cash Flows'!AH714+'Terminal Value'!AH714</f>
        <v>0</v>
      </c>
      <c r="AI714" s="70">
        <f>+Outflows!AI714+Fees!AI714+'Ongoing Cash Flows'!AI714+'Terminal Value'!AI714</f>
        <v>0</v>
      </c>
      <c r="AJ714" s="70">
        <f>+Outflows!AJ714+Fees!AJ714+'Ongoing Cash Flows'!AJ714+'Terminal Value'!AJ714</f>
        <v>0</v>
      </c>
      <c r="AK714" s="70"/>
      <c r="AL714" s="6"/>
      <c r="AM714" s="71"/>
      <c r="AN714" s="72">
        <f t="shared" si="44"/>
        <v>4.798451364040375E-2</v>
      </c>
      <c r="AO714" s="70">
        <f t="shared" ca="1" si="45"/>
        <v>-6507.8424668125181</v>
      </c>
      <c r="AP714" s="166">
        <f t="shared" ca="1" si="46"/>
        <v>31466457.227335401</v>
      </c>
      <c r="AQ714" s="166">
        <f t="shared" ca="1" si="47"/>
        <v>0</v>
      </c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1"/>
      <c r="CM714" s="1"/>
      <c r="CN714" s="1"/>
      <c r="CO714" s="1"/>
      <c r="CP714" s="1"/>
    </row>
    <row r="715" spans="1:94" x14ac:dyDescent="0.2">
      <c r="A715" s="6">
        <v>713</v>
      </c>
      <c r="B715" s="70">
        <f>+Outflows!B715+Fees!B715+'Ongoing Cash Flows'!B715+'Terminal Value'!B715</f>
        <v>-86303.039264568608</v>
      </c>
      <c r="C715" s="70">
        <f>+Outflows!C715+Fees!C715+'Ongoing Cash Flows'!C715+'Terminal Value'!C715</f>
        <v>13988.230989240375</v>
      </c>
      <c r="D715" s="70">
        <f>+Outflows!D715+Fees!D715+'Ongoing Cash Flows'!D715+'Terminal Value'!D715</f>
        <v>11804.118977144197</v>
      </c>
      <c r="E715" s="70">
        <f>+Outflows!E715+Fees!E715+'Ongoing Cash Flows'!E715+'Terminal Value'!E715</f>
        <v>9948.1958754335301</v>
      </c>
      <c r="F715" s="70">
        <f>+Outflows!F715+Fees!F715+'Ongoing Cash Flows'!F715+'Terminal Value'!F715</f>
        <v>9393.966678917739</v>
      </c>
      <c r="G715" s="70">
        <f>+Outflows!G715+Fees!G715+'Ongoing Cash Flows'!G715+'Terminal Value'!G715</f>
        <v>9207.6690906748263</v>
      </c>
      <c r="H715" s="70">
        <f>+Outflows!H715+Fees!H715+'Ongoing Cash Flows'!H715+'Terminal Value'!H715</f>
        <v>8301.9421004589203</v>
      </c>
      <c r="I715" s="70">
        <f>+Outflows!I715+Fees!I715+'Ongoing Cash Flows'!I715+'Terminal Value'!I715</f>
        <v>8161.0690684648016</v>
      </c>
      <c r="J715" s="70">
        <f>+Outflows!J715+Fees!J715+'Ongoing Cash Flows'!J715+'Terminal Value'!J715</f>
        <v>8148.634865929811</v>
      </c>
      <c r="K715" s="70">
        <f>+Outflows!K715+Fees!K715+'Ongoing Cash Flows'!K715+'Terminal Value'!K715</f>
        <v>8139.183099485379</v>
      </c>
      <c r="L715" s="70">
        <f>+Outflows!L715+Fees!L715+'Ongoing Cash Flows'!L715+'Terminal Value'!L715</f>
        <v>8140.7069310494016</v>
      </c>
      <c r="M715" s="70">
        <f>+Outflows!M715+Fees!M715+'Ongoing Cash Flows'!M715+'Terminal Value'!M715</f>
        <v>8112.4044651825561</v>
      </c>
      <c r="N715" s="70">
        <f>+Outflows!N715+Fees!N715+'Ongoing Cash Flows'!N715+'Terminal Value'!N715</f>
        <v>8095.054198517495</v>
      </c>
      <c r="O715" s="70">
        <f>+Outflows!O715+Fees!O715+'Ongoing Cash Flows'!O715+'Terminal Value'!O715</f>
        <v>7768.6341480506926</v>
      </c>
      <c r="P715" s="70">
        <f>+Outflows!P715+Fees!P715+'Ongoing Cash Flows'!P715+'Terminal Value'!P715</f>
        <v>7661.0717129916738</v>
      </c>
      <c r="Q715" s="70">
        <f>+Outflows!Q715+Fees!Q715+'Ongoing Cash Flows'!Q715+'Terminal Value'!Q715</f>
        <v>7632.2191032230967</v>
      </c>
      <c r="R715" s="70">
        <f>+Outflows!R715+Fees!R715+'Ongoing Cash Flows'!R715+'Terminal Value'!R715</f>
        <v>989.86133914889592</v>
      </c>
      <c r="S715" s="70">
        <f>+Outflows!S715+Fees!S715+'Ongoing Cash Flows'!S715+'Terminal Value'!S715</f>
        <v>0</v>
      </c>
      <c r="T715" s="70">
        <f>+Outflows!T715+Fees!T715+'Ongoing Cash Flows'!T715+'Terminal Value'!T715</f>
        <v>0</v>
      </c>
      <c r="U715" s="70">
        <f>+Outflows!U715+Fees!U715+'Ongoing Cash Flows'!U715+'Terminal Value'!U715</f>
        <v>0</v>
      </c>
      <c r="V715" s="70">
        <f>+Outflows!V715+Fees!V715+'Ongoing Cash Flows'!V715+'Terminal Value'!V715</f>
        <v>0</v>
      </c>
      <c r="W715" s="70">
        <f>+Outflows!W715+Fees!W715+'Ongoing Cash Flows'!W715+'Terminal Value'!W715</f>
        <v>0</v>
      </c>
      <c r="X715" s="70">
        <f>+Outflows!X715+Fees!X715+'Ongoing Cash Flows'!X715+'Terminal Value'!X715</f>
        <v>0</v>
      </c>
      <c r="Y715" s="70">
        <f>+Outflows!Y715+Fees!Y715+'Ongoing Cash Flows'!Y715+'Terminal Value'!Y715</f>
        <v>0</v>
      </c>
      <c r="Z715" s="70">
        <f>+Outflows!Z715+Fees!Z715+'Ongoing Cash Flows'!Z715+'Terminal Value'!Z715</f>
        <v>0</v>
      </c>
      <c r="AA715" s="70">
        <f>+Outflows!AA715+Fees!AA715+'Ongoing Cash Flows'!AA715+'Terminal Value'!AA715</f>
        <v>0</v>
      </c>
      <c r="AB715" s="70">
        <f>+Outflows!AB715+Fees!AB715+'Ongoing Cash Flows'!AB715+'Terminal Value'!AB715</f>
        <v>0</v>
      </c>
      <c r="AC715" s="70">
        <f>+Outflows!AC715+Fees!AC715+'Ongoing Cash Flows'!AC715+'Terminal Value'!AC715</f>
        <v>0</v>
      </c>
      <c r="AD715" s="70">
        <f>+Outflows!AD715+Fees!AD715+'Ongoing Cash Flows'!AD715+'Terminal Value'!AD715</f>
        <v>0</v>
      </c>
      <c r="AE715" s="70">
        <f>+Outflows!AE715+Fees!AE715+'Ongoing Cash Flows'!AE715+'Terminal Value'!AE715</f>
        <v>0</v>
      </c>
      <c r="AF715" s="70">
        <f>+Outflows!AF715+Fees!AF715+'Ongoing Cash Flows'!AF715+'Terminal Value'!AF715</f>
        <v>0</v>
      </c>
      <c r="AG715" s="70">
        <f>+Outflows!AG715+Fees!AG715+'Ongoing Cash Flows'!AG715+'Terminal Value'!AG715</f>
        <v>0</v>
      </c>
      <c r="AH715" s="70">
        <f>+Outflows!AH715+Fees!AH715+'Ongoing Cash Flows'!AH715+'Terminal Value'!AH715</f>
        <v>0</v>
      </c>
      <c r="AI715" s="70">
        <f>+Outflows!AI715+Fees!AI715+'Ongoing Cash Flows'!AI715+'Terminal Value'!AI715</f>
        <v>0</v>
      </c>
      <c r="AJ715" s="70">
        <f>+Outflows!AJ715+Fees!AJ715+'Ongoing Cash Flows'!AJ715+'Terminal Value'!AJ715</f>
        <v>0</v>
      </c>
      <c r="AK715" s="70"/>
      <c r="AL715" s="6"/>
      <c r="AM715" s="71"/>
      <c r="AN715" s="72">
        <f t="shared" si="44"/>
        <v>6.9132056832313549E-2</v>
      </c>
      <c r="AO715" s="70">
        <f t="shared" ca="1" si="45"/>
        <v>4590.5484292480005</v>
      </c>
      <c r="AP715" s="166">
        <f t="shared" ca="1" si="46"/>
        <v>0</v>
      </c>
      <c r="AQ715" s="166">
        <f t="shared" ca="1" si="47"/>
        <v>30127955.581521917</v>
      </c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1"/>
      <c r="CM715" s="1"/>
      <c r="CN715" s="1"/>
      <c r="CO715" s="1"/>
      <c r="CP715" s="1"/>
    </row>
    <row r="716" spans="1:94" x14ac:dyDescent="0.2">
      <c r="A716" s="6">
        <v>714</v>
      </c>
      <c r="B716" s="70">
        <f>+Outflows!B716+Fees!B716+'Ongoing Cash Flows'!B716+'Terminal Value'!B716</f>
        <v>-86051.010346743758</v>
      </c>
      <c r="C716" s="70">
        <f>+Outflows!C716+Fees!C716+'Ongoing Cash Flows'!C716+'Terminal Value'!C716</f>
        <v>14004.312227797349</v>
      </c>
      <c r="D716" s="70">
        <f>+Outflows!D716+Fees!D716+'Ongoing Cash Flows'!D716+'Terminal Value'!D716</f>
        <v>11789.564494389608</v>
      </c>
      <c r="E716" s="70">
        <f>+Outflows!E716+Fees!E716+'Ongoing Cash Flows'!E716+'Terminal Value'!E716</f>
        <v>9837.9409720488748</v>
      </c>
      <c r="F716" s="70">
        <f>+Outflows!F716+Fees!F716+'Ongoing Cash Flows'!F716+'Terminal Value'!F716</f>
        <v>9457.6947997292082</v>
      </c>
      <c r="G716" s="70">
        <f>+Outflows!G716+Fees!G716+'Ongoing Cash Flows'!G716+'Terminal Value'!G716</f>
        <v>9118.9001513524236</v>
      </c>
      <c r="H716" s="70">
        <f>+Outflows!H716+Fees!H716+'Ongoing Cash Flows'!H716+'Terminal Value'!H716</f>
        <v>8295.837395524426</v>
      </c>
      <c r="I716" s="70">
        <f>+Outflows!I716+Fees!I716+'Ongoing Cash Flows'!I716+'Terminal Value'!I716</f>
        <v>8155.2877267130334</v>
      </c>
      <c r="J716" s="70">
        <f>+Outflows!J716+Fees!J716+'Ongoing Cash Flows'!J716+'Terminal Value'!J716</f>
        <v>8142.8535241780437</v>
      </c>
      <c r="K716" s="70">
        <f>+Outflows!K716+Fees!K716+'Ongoing Cash Flows'!K716+'Terminal Value'!K716</f>
        <v>8133.3919588492863</v>
      </c>
      <c r="L716" s="70">
        <f>+Outflows!L716+Fees!L716+'Ongoing Cash Flows'!L716+'Terminal Value'!L716</f>
        <v>8134.9255892976344</v>
      </c>
      <c r="M716" s="70">
        <f>+Outflows!M716+Fees!M716+'Ongoing Cash Flows'!M716+'Terminal Value'!M716</f>
        <v>8106.6133245464634</v>
      </c>
      <c r="N716" s="70">
        <f>+Outflows!N716+Fees!N716+'Ongoing Cash Flows'!N716+'Terminal Value'!N716</f>
        <v>8089.2728567657268</v>
      </c>
      <c r="O716" s="70">
        <f>+Outflows!O716+Fees!O716+'Ongoing Cash Flows'!O716+'Terminal Value'!O716</f>
        <v>7762.8430074145999</v>
      </c>
      <c r="P716" s="70">
        <f>+Outflows!P716+Fees!P716+'Ongoing Cash Flows'!P716+'Terminal Value'!P716</f>
        <v>7655.2903712399057</v>
      </c>
      <c r="Q716" s="70">
        <f>+Outflows!Q716+Fees!Q716+'Ongoing Cash Flows'!Q716+'Terminal Value'!Q716</f>
        <v>7626.427962587004</v>
      </c>
      <c r="R716" s="70">
        <f>+Outflows!R716+Fees!R716+'Ongoing Cash Flows'!R716+'Terminal Value'!R716</f>
        <v>986.97066827301217</v>
      </c>
      <c r="S716" s="70">
        <f>+Outflows!S716+Fees!S716+'Ongoing Cash Flows'!S716+'Terminal Value'!S716</f>
        <v>0</v>
      </c>
      <c r="T716" s="70">
        <f>+Outflows!T716+Fees!T716+'Ongoing Cash Flows'!T716+'Terminal Value'!T716</f>
        <v>0</v>
      </c>
      <c r="U716" s="70">
        <f>+Outflows!U716+Fees!U716+'Ongoing Cash Flows'!U716+'Terminal Value'!U716</f>
        <v>0</v>
      </c>
      <c r="V716" s="70">
        <f>+Outflows!V716+Fees!V716+'Ongoing Cash Flows'!V716+'Terminal Value'!V716</f>
        <v>0</v>
      </c>
      <c r="W716" s="70">
        <f>+Outflows!W716+Fees!W716+'Ongoing Cash Flows'!W716+'Terminal Value'!W716</f>
        <v>0</v>
      </c>
      <c r="X716" s="70">
        <f>+Outflows!X716+Fees!X716+'Ongoing Cash Flows'!X716+'Terminal Value'!X716</f>
        <v>0</v>
      </c>
      <c r="Y716" s="70">
        <f>+Outflows!Y716+Fees!Y716+'Ongoing Cash Flows'!Y716+'Terminal Value'!Y716</f>
        <v>0</v>
      </c>
      <c r="Z716" s="70">
        <f>+Outflows!Z716+Fees!Z716+'Ongoing Cash Flows'!Z716+'Terminal Value'!Z716</f>
        <v>0</v>
      </c>
      <c r="AA716" s="70">
        <f>+Outflows!AA716+Fees!AA716+'Ongoing Cash Flows'!AA716+'Terminal Value'!AA716</f>
        <v>0</v>
      </c>
      <c r="AB716" s="70">
        <f>+Outflows!AB716+Fees!AB716+'Ongoing Cash Flows'!AB716+'Terminal Value'!AB716</f>
        <v>0</v>
      </c>
      <c r="AC716" s="70">
        <f>+Outflows!AC716+Fees!AC716+'Ongoing Cash Flows'!AC716+'Terminal Value'!AC716</f>
        <v>0</v>
      </c>
      <c r="AD716" s="70">
        <f>+Outflows!AD716+Fees!AD716+'Ongoing Cash Flows'!AD716+'Terminal Value'!AD716</f>
        <v>0</v>
      </c>
      <c r="AE716" s="70">
        <f>+Outflows!AE716+Fees!AE716+'Ongoing Cash Flows'!AE716+'Terminal Value'!AE716</f>
        <v>0</v>
      </c>
      <c r="AF716" s="70">
        <f>+Outflows!AF716+Fees!AF716+'Ongoing Cash Flows'!AF716+'Terminal Value'!AF716</f>
        <v>0</v>
      </c>
      <c r="AG716" s="70">
        <f>+Outflows!AG716+Fees!AG716+'Ongoing Cash Flows'!AG716+'Terminal Value'!AG716</f>
        <v>0</v>
      </c>
      <c r="AH716" s="70">
        <f>+Outflows!AH716+Fees!AH716+'Ongoing Cash Flows'!AH716+'Terminal Value'!AH716</f>
        <v>0</v>
      </c>
      <c r="AI716" s="70">
        <f>+Outflows!AI716+Fees!AI716+'Ongoing Cash Flows'!AI716+'Terminal Value'!AI716</f>
        <v>0</v>
      </c>
      <c r="AJ716" s="70">
        <f>+Outflows!AJ716+Fees!AJ716+'Ongoing Cash Flows'!AJ716+'Terminal Value'!AJ716</f>
        <v>0</v>
      </c>
      <c r="AK716" s="70"/>
      <c r="AL716" s="6"/>
      <c r="AM716" s="71"/>
      <c r="AN716" s="72">
        <f t="shared" si="44"/>
        <v>6.9373831152915955E-2</v>
      </c>
      <c r="AO716" s="70">
        <f t="shared" ca="1" si="45"/>
        <v>4695.2291469665734</v>
      </c>
      <c r="AP716" s="166">
        <f t="shared" ca="1" si="46"/>
        <v>0</v>
      </c>
      <c r="AQ716" s="166">
        <f t="shared" ca="1" si="47"/>
        <v>31288076.327388033</v>
      </c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1"/>
      <c r="CM716" s="1"/>
      <c r="CN716" s="1"/>
      <c r="CO716" s="1"/>
      <c r="CP716" s="1"/>
    </row>
    <row r="717" spans="1:94" x14ac:dyDescent="0.2">
      <c r="A717" s="6">
        <v>715</v>
      </c>
      <c r="B717" s="70">
        <f>+Outflows!B717+Fees!B717+'Ongoing Cash Flows'!B717+'Terminal Value'!B717</f>
        <v>-89607.062491396005</v>
      </c>
      <c r="C717" s="70">
        <f>+Outflows!C717+Fees!C717+'Ongoing Cash Flows'!C717+'Terminal Value'!C717</f>
        <v>14103.309464293157</v>
      </c>
      <c r="D717" s="70">
        <f>+Outflows!D717+Fees!D717+'Ongoing Cash Flows'!D717+'Terminal Value'!D717</f>
        <v>12033.687097222908</v>
      </c>
      <c r="E717" s="70">
        <f>+Outflows!E717+Fees!E717+'Ongoing Cash Flows'!E717+'Terminal Value'!E717</f>
        <v>9964.5786126307848</v>
      </c>
      <c r="F717" s="70">
        <f>+Outflows!F717+Fees!F717+'Ongoing Cash Flows'!F717+'Terminal Value'!F717</f>
        <v>9666.4021990345536</v>
      </c>
      <c r="G717" s="70">
        <f>+Outflows!G717+Fees!G717+'Ongoing Cash Flows'!G717+'Terminal Value'!G717</f>
        <v>9457.2590736740658</v>
      </c>
      <c r="H717" s="70">
        <f>+Outflows!H717+Fees!H717+'Ongoing Cash Flows'!H717+'Terminal Value'!H717</f>
        <v>8381.9729440247083</v>
      </c>
      <c r="I717" s="70">
        <f>+Outflows!I717+Fees!I717+'Ongoing Cash Flows'!I717+'Terminal Value'!I717</f>
        <v>8236.8607180696399</v>
      </c>
      <c r="J717" s="70">
        <f>+Outflows!J717+Fees!J717+'Ongoing Cash Flows'!J717+'Terminal Value'!J717</f>
        <v>8224.4265155346511</v>
      </c>
      <c r="K717" s="70">
        <f>+Outflows!K717+Fees!K717+'Ongoing Cash Flows'!K717+'Terminal Value'!K717</f>
        <v>8215.1032095132759</v>
      </c>
      <c r="L717" s="70">
        <f>+Outflows!L717+Fees!L717+'Ongoing Cash Flows'!L717+'Terminal Value'!L717</f>
        <v>8216.4985806542409</v>
      </c>
      <c r="M717" s="70">
        <f>+Outflows!M717+Fees!M717+'Ongoing Cash Flows'!M717+'Terminal Value'!M717</f>
        <v>8188.324575210454</v>
      </c>
      <c r="N717" s="70">
        <f>+Outflows!N717+Fees!N717+'Ongoing Cash Flows'!N717+'Terminal Value'!N717</f>
        <v>8170.8458481223333</v>
      </c>
      <c r="O717" s="70">
        <f>+Outflows!O717+Fees!O717+'Ongoing Cash Flows'!O717+'Terminal Value'!O717</f>
        <v>7844.5542580785914</v>
      </c>
      <c r="P717" s="70">
        <f>+Outflows!P717+Fees!P717+'Ongoing Cash Flows'!P717+'Terminal Value'!P717</f>
        <v>7736.8633625965122</v>
      </c>
      <c r="Q717" s="70">
        <f>+Outflows!Q717+Fees!Q717+'Ongoing Cash Flows'!Q717+'Terminal Value'!Q717</f>
        <v>7708.1392132509945</v>
      </c>
      <c r="R717" s="70">
        <f>+Outflows!R717+Fees!R717+'Ongoing Cash Flows'!R717+'Terminal Value'!R717</f>
        <v>1027.7571639513155</v>
      </c>
      <c r="S717" s="70">
        <f>+Outflows!S717+Fees!S717+'Ongoing Cash Flows'!S717+'Terminal Value'!S717</f>
        <v>0</v>
      </c>
      <c r="T717" s="70">
        <f>+Outflows!T717+Fees!T717+'Ongoing Cash Flows'!T717+'Terminal Value'!T717</f>
        <v>0</v>
      </c>
      <c r="U717" s="70">
        <f>+Outflows!U717+Fees!U717+'Ongoing Cash Flows'!U717+'Terminal Value'!U717</f>
        <v>0</v>
      </c>
      <c r="V717" s="70">
        <f>+Outflows!V717+Fees!V717+'Ongoing Cash Flows'!V717+'Terminal Value'!V717</f>
        <v>0</v>
      </c>
      <c r="W717" s="70">
        <f>+Outflows!W717+Fees!W717+'Ongoing Cash Flows'!W717+'Terminal Value'!W717</f>
        <v>0</v>
      </c>
      <c r="X717" s="70">
        <f>+Outflows!X717+Fees!X717+'Ongoing Cash Flows'!X717+'Terminal Value'!X717</f>
        <v>0</v>
      </c>
      <c r="Y717" s="70">
        <f>+Outflows!Y717+Fees!Y717+'Ongoing Cash Flows'!Y717+'Terminal Value'!Y717</f>
        <v>0</v>
      </c>
      <c r="Z717" s="70">
        <f>+Outflows!Z717+Fees!Z717+'Ongoing Cash Flows'!Z717+'Terminal Value'!Z717</f>
        <v>0</v>
      </c>
      <c r="AA717" s="70">
        <f>+Outflows!AA717+Fees!AA717+'Ongoing Cash Flows'!AA717+'Terminal Value'!AA717</f>
        <v>0</v>
      </c>
      <c r="AB717" s="70">
        <f>+Outflows!AB717+Fees!AB717+'Ongoing Cash Flows'!AB717+'Terminal Value'!AB717</f>
        <v>0</v>
      </c>
      <c r="AC717" s="70">
        <f>+Outflows!AC717+Fees!AC717+'Ongoing Cash Flows'!AC717+'Terminal Value'!AC717</f>
        <v>0</v>
      </c>
      <c r="AD717" s="70">
        <f>+Outflows!AD717+Fees!AD717+'Ongoing Cash Flows'!AD717+'Terminal Value'!AD717</f>
        <v>0</v>
      </c>
      <c r="AE717" s="70">
        <f>+Outflows!AE717+Fees!AE717+'Ongoing Cash Flows'!AE717+'Terminal Value'!AE717</f>
        <v>0</v>
      </c>
      <c r="AF717" s="70">
        <f>+Outflows!AF717+Fees!AF717+'Ongoing Cash Flows'!AF717+'Terminal Value'!AF717</f>
        <v>0</v>
      </c>
      <c r="AG717" s="70">
        <f>+Outflows!AG717+Fees!AG717+'Ongoing Cash Flows'!AG717+'Terminal Value'!AG717</f>
        <v>0</v>
      </c>
      <c r="AH717" s="70">
        <f>+Outflows!AH717+Fees!AH717+'Ongoing Cash Flows'!AH717+'Terminal Value'!AH717</f>
        <v>0</v>
      </c>
      <c r="AI717" s="70">
        <f>+Outflows!AI717+Fees!AI717+'Ongoing Cash Flows'!AI717+'Terminal Value'!AI717</f>
        <v>0</v>
      </c>
      <c r="AJ717" s="70">
        <f>+Outflows!AJ717+Fees!AJ717+'Ongoing Cash Flows'!AJ717+'Terminal Value'!AJ717</f>
        <v>0</v>
      </c>
      <c r="AK717" s="70"/>
      <c r="AL717" s="6"/>
      <c r="AM717" s="71"/>
      <c r="AN717" s="72">
        <f t="shared" si="44"/>
        <v>6.4821103215217599E-2</v>
      </c>
      <c r="AO717" s="70">
        <f t="shared" ca="1" si="45"/>
        <v>2595.6683864151723</v>
      </c>
      <c r="AP717" s="166">
        <f t="shared" ca="1" si="46"/>
        <v>0</v>
      </c>
      <c r="AQ717" s="166">
        <f t="shared" ca="1" si="47"/>
        <v>12208132.41144114</v>
      </c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1"/>
      <c r="CM717" s="1"/>
      <c r="CN717" s="1"/>
      <c r="CO717" s="1"/>
      <c r="CP717" s="1"/>
    </row>
    <row r="718" spans="1:94" x14ac:dyDescent="0.2">
      <c r="A718" s="6">
        <v>716</v>
      </c>
      <c r="B718" s="70">
        <f>+Outflows!B718+Fees!B718+'Ongoing Cash Flows'!B718+'Terminal Value'!B718</f>
        <v>-87836.018304646015</v>
      </c>
      <c r="C718" s="70">
        <f>+Outflows!C718+Fees!C718+'Ongoing Cash Flows'!C718+'Terminal Value'!C718</f>
        <v>14122.084479193669</v>
      </c>
      <c r="D718" s="70">
        <f>+Outflows!D718+Fees!D718+'Ongoing Cash Flows'!D718+'Terminal Value'!D718</f>
        <v>11886.770551226327</v>
      </c>
      <c r="E718" s="70">
        <f>+Outflows!E718+Fees!E718+'Ongoing Cash Flows'!E718+'Terminal Value'!E718</f>
        <v>9911.7770312098401</v>
      </c>
      <c r="F718" s="70">
        <f>+Outflows!F718+Fees!F718+'Ongoing Cash Flows'!F718+'Terminal Value'!F718</f>
        <v>9489.7806590580731</v>
      </c>
      <c r="G718" s="70">
        <f>+Outflows!G718+Fees!G718+'Ongoing Cash Flows'!G718+'Terminal Value'!G718</f>
        <v>9113.8429066979443</v>
      </c>
      <c r="H718" s="70">
        <f>+Outflows!H718+Fees!H718+'Ongoing Cash Flows'!H718+'Terminal Value'!H718</f>
        <v>8339.074286682644</v>
      </c>
      <c r="I718" s="70">
        <f>+Outflows!I718+Fees!I718+'Ongoing Cash Flows'!I718+'Terminal Value'!I718</f>
        <v>8196.2343812609452</v>
      </c>
      <c r="J718" s="70">
        <f>+Outflows!J718+Fees!J718+'Ongoing Cash Flows'!J718+'Terminal Value'!J718</f>
        <v>8183.8001787259545</v>
      </c>
      <c r="K718" s="70">
        <f>+Outflows!K718+Fees!K718+'Ongoing Cash Flows'!K718+'Terminal Value'!K718</f>
        <v>8174.4080145066</v>
      </c>
      <c r="L718" s="70">
        <f>+Outflows!L718+Fees!L718+'Ongoing Cash Flows'!L718+'Terminal Value'!L718</f>
        <v>8175.8722438455452</v>
      </c>
      <c r="M718" s="70">
        <f>+Outflows!M718+Fees!M718+'Ongoing Cash Flows'!M718+'Terminal Value'!M718</f>
        <v>8147.6293802037781</v>
      </c>
      <c r="N718" s="70">
        <f>+Outflows!N718+Fees!N718+'Ongoing Cash Flows'!N718+'Terminal Value'!N718</f>
        <v>8130.2195113136386</v>
      </c>
      <c r="O718" s="70">
        <f>+Outflows!O718+Fees!O718+'Ongoing Cash Flows'!O718+'Terminal Value'!O718</f>
        <v>7803.8590630719145</v>
      </c>
      <c r="P718" s="70">
        <f>+Outflows!P718+Fees!P718+'Ongoing Cash Flows'!P718+'Terminal Value'!P718</f>
        <v>7696.2370257878174</v>
      </c>
      <c r="Q718" s="70">
        <f>+Outflows!Q718+Fees!Q718+'Ongoing Cash Flows'!Q718+'Terminal Value'!Q718</f>
        <v>7667.4440182443186</v>
      </c>
      <c r="R718" s="70">
        <f>+Outflows!R718+Fees!R718+'Ongoing Cash Flows'!R718+'Terminal Value'!R718</f>
        <v>1007.4439955469678</v>
      </c>
      <c r="S718" s="70">
        <f>+Outflows!S718+Fees!S718+'Ongoing Cash Flows'!S718+'Terminal Value'!S718</f>
        <v>0</v>
      </c>
      <c r="T718" s="70">
        <f>+Outflows!T718+Fees!T718+'Ongoing Cash Flows'!T718+'Terminal Value'!T718</f>
        <v>0</v>
      </c>
      <c r="U718" s="70">
        <f>+Outflows!U718+Fees!U718+'Ongoing Cash Flows'!U718+'Terminal Value'!U718</f>
        <v>0</v>
      </c>
      <c r="V718" s="70">
        <f>+Outflows!V718+Fees!V718+'Ongoing Cash Flows'!V718+'Terminal Value'!V718</f>
        <v>0</v>
      </c>
      <c r="W718" s="70">
        <f>+Outflows!W718+Fees!W718+'Ongoing Cash Flows'!W718+'Terminal Value'!W718</f>
        <v>0</v>
      </c>
      <c r="X718" s="70">
        <f>+Outflows!X718+Fees!X718+'Ongoing Cash Flows'!X718+'Terminal Value'!X718</f>
        <v>0</v>
      </c>
      <c r="Y718" s="70">
        <f>+Outflows!Y718+Fees!Y718+'Ongoing Cash Flows'!Y718+'Terminal Value'!Y718</f>
        <v>0</v>
      </c>
      <c r="Z718" s="70">
        <f>+Outflows!Z718+Fees!Z718+'Ongoing Cash Flows'!Z718+'Terminal Value'!Z718</f>
        <v>0</v>
      </c>
      <c r="AA718" s="70">
        <f>+Outflows!AA718+Fees!AA718+'Ongoing Cash Flows'!AA718+'Terminal Value'!AA718</f>
        <v>0</v>
      </c>
      <c r="AB718" s="70">
        <f>+Outflows!AB718+Fees!AB718+'Ongoing Cash Flows'!AB718+'Terminal Value'!AB718</f>
        <v>0</v>
      </c>
      <c r="AC718" s="70">
        <f>+Outflows!AC718+Fees!AC718+'Ongoing Cash Flows'!AC718+'Terminal Value'!AC718</f>
        <v>0</v>
      </c>
      <c r="AD718" s="70">
        <f>+Outflows!AD718+Fees!AD718+'Ongoing Cash Flows'!AD718+'Terminal Value'!AD718</f>
        <v>0</v>
      </c>
      <c r="AE718" s="70">
        <f>+Outflows!AE718+Fees!AE718+'Ongoing Cash Flows'!AE718+'Terminal Value'!AE718</f>
        <v>0</v>
      </c>
      <c r="AF718" s="70">
        <f>+Outflows!AF718+Fees!AF718+'Ongoing Cash Flows'!AF718+'Terminal Value'!AF718</f>
        <v>0</v>
      </c>
      <c r="AG718" s="70">
        <f>+Outflows!AG718+Fees!AG718+'Ongoing Cash Flows'!AG718+'Terminal Value'!AG718</f>
        <v>0</v>
      </c>
      <c r="AH718" s="70">
        <f>+Outflows!AH718+Fees!AH718+'Ongoing Cash Flows'!AH718+'Terminal Value'!AH718</f>
        <v>0</v>
      </c>
      <c r="AI718" s="70">
        <f>+Outflows!AI718+Fees!AI718+'Ongoing Cash Flows'!AI718+'Terminal Value'!AI718</f>
        <v>0</v>
      </c>
      <c r="AJ718" s="70">
        <f>+Outflows!AJ718+Fees!AJ718+'Ongoing Cash Flows'!AJ718+'Terminal Value'!AJ718</f>
        <v>0</v>
      </c>
      <c r="AK718" s="70"/>
      <c r="AL718" s="6"/>
      <c r="AM718" s="71"/>
      <c r="AN718" s="72">
        <f t="shared" si="44"/>
        <v>6.6786947846412661E-2</v>
      </c>
      <c r="AO718" s="70">
        <f t="shared" ca="1" si="45"/>
        <v>3512.0793188650778</v>
      </c>
      <c r="AP718" s="166">
        <f t="shared" ca="1" si="46"/>
        <v>0</v>
      </c>
      <c r="AQ718" s="166">
        <f t="shared" ca="1" si="47"/>
        <v>19451846.291384913</v>
      </c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1"/>
      <c r="CM718" s="1"/>
      <c r="CN718" s="1"/>
      <c r="CO718" s="1"/>
      <c r="CP718" s="1"/>
    </row>
    <row r="719" spans="1:94" x14ac:dyDescent="0.2">
      <c r="A719" s="6">
        <v>717</v>
      </c>
      <c r="B719" s="70">
        <f>+Outflows!B719+Fees!B719+'Ongoing Cash Flows'!B719+'Terminal Value'!B719</f>
        <v>-91634.90659993836</v>
      </c>
      <c r="C719" s="70">
        <f>+Outflows!C719+Fees!C719+'Ongoing Cash Flows'!C719+'Terminal Value'!C719</f>
        <v>14139.945871168835</v>
      </c>
      <c r="D719" s="70">
        <f>+Outflows!D719+Fees!D719+'Ongoing Cash Flows'!D719+'Terminal Value'!D719</f>
        <v>12078.306502836273</v>
      </c>
      <c r="E719" s="70">
        <f>+Outflows!E719+Fees!E719+'Ongoing Cash Flows'!E719+'Terminal Value'!E719</f>
        <v>10118.803497990237</v>
      </c>
      <c r="F719" s="70">
        <f>+Outflows!F719+Fees!F719+'Ongoing Cash Flows'!F719+'Terminal Value'!F719</f>
        <v>9760.0119518632564</v>
      </c>
      <c r="G719" s="70">
        <f>+Outflows!G719+Fees!G719+'Ongoing Cash Flows'!G719+'Terminal Value'!G719</f>
        <v>9249.1163163858964</v>
      </c>
      <c r="H719" s="70">
        <f>+Outflows!H719+Fees!H719+'Ongoing Cash Flows'!H719+'Terminal Value'!H719</f>
        <v>8431.0918707044075</v>
      </c>
      <c r="I719" s="70">
        <f>+Outflows!I719+Fees!I719+'Ongoing Cash Flows'!I719+'Terminal Value'!I719</f>
        <v>8283.3778396443158</v>
      </c>
      <c r="J719" s="70">
        <f>+Outflows!J719+Fees!J719+'Ongoing Cash Flows'!J719+'Terminal Value'!J719</f>
        <v>8270.9436371093252</v>
      </c>
      <c r="K719" s="70">
        <f>+Outflows!K719+Fees!K719+'Ongoing Cash Flows'!K719+'Terminal Value'!K719</f>
        <v>8261.6991736668915</v>
      </c>
      <c r="L719" s="70">
        <f>+Outflows!L719+Fees!L719+'Ongoing Cash Flows'!L719+'Terminal Value'!L719</f>
        <v>8263.015702228915</v>
      </c>
      <c r="M719" s="70">
        <f>+Outflows!M719+Fees!M719+'Ongoing Cash Flows'!M719+'Terminal Value'!M719</f>
        <v>8234.9205393640696</v>
      </c>
      <c r="N719" s="70">
        <f>+Outflows!N719+Fees!N719+'Ongoing Cash Flows'!N719+'Terminal Value'!N719</f>
        <v>8217.3629696970092</v>
      </c>
      <c r="O719" s="70">
        <f>+Outflows!O719+Fees!O719+'Ongoing Cash Flows'!O719+'Terminal Value'!O719</f>
        <v>7891.150222232206</v>
      </c>
      <c r="P719" s="70">
        <f>+Outflows!P719+Fees!P719+'Ongoing Cash Flows'!P719+'Terminal Value'!P719</f>
        <v>7783.3804841711872</v>
      </c>
      <c r="Q719" s="70">
        <f>+Outflows!Q719+Fees!Q719+'Ongoing Cash Flows'!Q719+'Terminal Value'!Q719</f>
        <v>7754.7351774046092</v>
      </c>
      <c r="R719" s="70">
        <f>+Outflows!R719+Fees!R719+'Ongoing Cash Flows'!R719+'Terminal Value'!R719</f>
        <v>1051.015724738653</v>
      </c>
      <c r="S719" s="70">
        <f>+Outflows!S719+Fees!S719+'Ongoing Cash Flows'!S719+'Terminal Value'!S719</f>
        <v>0</v>
      </c>
      <c r="T719" s="70">
        <f>+Outflows!T719+Fees!T719+'Ongoing Cash Flows'!T719+'Terminal Value'!T719</f>
        <v>0</v>
      </c>
      <c r="U719" s="70">
        <f>+Outflows!U719+Fees!U719+'Ongoing Cash Flows'!U719+'Terminal Value'!U719</f>
        <v>0</v>
      </c>
      <c r="V719" s="70">
        <f>+Outflows!V719+Fees!V719+'Ongoing Cash Flows'!V719+'Terminal Value'!V719</f>
        <v>0</v>
      </c>
      <c r="W719" s="70">
        <f>+Outflows!W719+Fees!W719+'Ongoing Cash Flows'!W719+'Terminal Value'!W719</f>
        <v>0</v>
      </c>
      <c r="X719" s="70">
        <f>+Outflows!X719+Fees!X719+'Ongoing Cash Flows'!X719+'Terminal Value'!X719</f>
        <v>0</v>
      </c>
      <c r="Y719" s="70">
        <f>+Outflows!Y719+Fees!Y719+'Ongoing Cash Flows'!Y719+'Terminal Value'!Y719</f>
        <v>0</v>
      </c>
      <c r="Z719" s="70">
        <f>+Outflows!Z719+Fees!Z719+'Ongoing Cash Flows'!Z719+'Terminal Value'!Z719</f>
        <v>0</v>
      </c>
      <c r="AA719" s="70">
        <f>+Outflows!AA719+Fees!AA719+'Ongoing Cash Flows'!AA719+'Terminal Value'!AA719</f>
        <v>0</v>
      </c>
      <c r="AB719" s="70">
        <f>+Outflows!AB719+Fees!AB719+'Ongoing Cash Flows'!AB719+'Terminal Value'!AB719</f>
        <v>0</v>
      </c>
      <c r="AC719" s="70">
        <f>+Outflows!AC719+Fees!AC719+'Ongoing Cash Flows'!AC719+'Terminal Value'!AC719</f>
        <v>0</v>
      </c>
      <c r="AD719" s="70">
        <f>+Outflows!AD719+Fees!AD719+'Ongoing Cash Flows'!AD719+'Terminal Value'!AD719</f>
        <v>0</v>
      </c>
      <c r="AE719" s="70">
        <f>+Outflows!AE719+Fees!AE719+'Ongoing Cash Flows'!AE719+'Terminal Value'!AE719</f>
        <v>0</v>
      </c>
      <c r="AF719" s="70">
        <f>+Outflows!AF719+Fees!AF719+'Ongoing Cash Flows'!AF719+'Terminal Value'!AF719</f>
        <v>0</v>
      </c>
      <c r="AG719" s="70">
        <f>+Outflows!AG719+Fees!AG719+'Ongoing Cash Flows'!AG719+'Terminal Value'!AG719</f>
        <v>0</v>
      </c>
      <c r="AH719" s="70">
        <f>+Outflows!AH719+Fees!AH719+'Ongoing Cash Flows'!AH719+'Terminal Value'!AH719</f>
        <v>0</v>
      </c>
      <c r="AI719" s="70">
        <f>+Outflows!AI719+Fees!AI719+'Ongoing Cash Flows'!AI719+'Terminal Value'!AI719</f>
        <v>0</v>
      </c>
      <c r="AJ719" s="70">
        <f>+Outflows!AJ719+Fees!AJ719+'Ongoing Cash Flows'!AJ719+'Terminal Value'!AJ719</f>
        <v>0</v>
      </c>
      <c r="AK719" s="70"/>
      <c r="AL719" s="6"/>
      <c r="AM719" s="71"/>
      <c r="AN719" s="72">
        <f t="shared" si="44"/>
        <v>6.1708477139472959E-2</v>
      </c>
      <c r="AO719" s="70">
        <f t="shared" ca="1" si="45"/>
        <v>1067.3986658332351</v>
      </c>
      <c r="AP719" s="166">
        <f t="shared" ca="1" si="46"/>
        <v>0</v>
      </c>
      <c r="AQ719" s="166">
        <f t="shared" ca="1" si="47"/>
        <v>3864149.7727432917</v>
      </c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1"/>
      <c r="CM719" s="1"/>
      <c r="CN719" s="1"/>
      <c r="CO719" s="1"/>
      <c r="CP719" s="1"/>
    </row>
    <row r="720" spans="1:94" x14ac:dyDescent="0.2">
      <c r="A720" s="6">
        <v>718</v>
      </c>
      <c r="B720" s="70">
        <f>+Outflows!B720+Fees!B720+'Ongoing Cash Flows'!B720+'Terminal Value'!B720</f>
        <v>-91258.485439437674</v>
      </c>
      <c r="C720" s="70">
        <f>+Outflows!C720+Fees!C720+'Ongoing Cash Flows'!C720+'Terminal Value'!C720</f>
        <v>14147.117127611036</v>
      </c>
      <c r="D720" s="70">
        <f>+Outflows!D720+Fees!D720+'Ongoing Cash Flows'!D720+'Terminal Value'!D720</f>
        <v>12053.940707735244</v>
      </c>
      <c r="E720" s="70">
        <f>+Outflows!E720+Fees!E720+'Ongoing Cash Flows'!E720+'Terminal Value'!E720</f>
        <v>10067.029973254339</v>
      </c>
      <c r="F720" s="70">
        <f>+Outflows!F720+Fees!F720+'Ongoing Cash Flows'!F720+'Terminal Value'!F720</f>
        <v>9627.4808114034004</v>
      </c>
      <c r="G720" s="70">
        <f>+Outflows!G720+Fees!G720+'Ongoing Cash Flows'!G720+'Terminal Value'!G720</f>
        <v>9383.46123305941</v>
      </c>
      <c r="H720" s="70">
        <f>+Outflows!H720+Fees!H720+'Ongoing Cash Flows'!H720+'Terminal Value'!H720</f>
        <v>8421.9741070136806</v>
      </c>
      <c r="I720" s="70">
        <f>+Outflows!I720+Fees!I720+'Ongoing Cash Flows'!I720+'Terminal Value'!I720</f>
        <v>8274.7430393593568</v>
      </c>
      <c r="J720" s="70">
        <f>+Outflows!J720+Fees!J720+'Ongoing Cash Flows'!J720+'Terminal Value'!J720</f>
        <v>8262.308836824368</v>
      </c>
      <c r="K720" s="70">
        <f>+Outflows!K720+Fees!K720+'Ongoing Cash Flows'!K720+'Terminal Value'!K720</f>
        <v>8253.0497381272144</v>
      </c>
      <c r="L720" s="70">
        <f>+Outflows!L720+Fees!L720+'Ongoing Cash Flows'!L720+'Terminal Value'!L720</f>
        <v>8254.3809019439577</v>
      </c>
      <c r="M720" s="70">
        <f>+Outflows!M720+Fees!M720+'Ongoing Cash Flows'!M720+'Terminal Value'!M720</f>
        <v>8226.2711038243906</v>
      </c>
      <c r="N720" s="70">
        <f>+Outflows!N720+Fees!N720+'Ongoing Cash Flows'!N720+'Terminal Value'!N720</f>
        <v>8208.7281694120502</v>
      </c>
      <c r="O720" s="70">
        <f>+Outflows!O720+Fees!O720+'Ongoing Cash Flows'!O720+'Terminal Value'!O720</f>
        <v>7882.500786692528</v>
      </c>
      <c r="P720" s="70">
        <f>+Outflows!P720+Fees!P720+'Ongoing Cash Flows'!P720+'Terminal Value'!P720</f>
        <v>7774.7456838862299</v>
      </c>
      <c r="Q720" s="70">
        <f>+Outflows!Q720+Fees!Q720+'Ongoing Cash Flows'!Q720+'Terminal Value'!Q720</f>
        <v>7746.0857418649321</v>
      </c>
      <c r="R720" s="70">
        <f>+Outflows!R720+Fees!R720+'Ongoing Cash Flows'!R720+'Terminal Value'!R720</f>
        <v>1046.6983245961742</v>
      </c>
      <c r="S720" s="70">
        <f>+Outflows!S720+Fees!S720+'Ongoing Cash Flows'!S720+'Terminal Value'!S720</f>
        <v>0</v>
      </c>
      <c r="T720" s="70">
        <f>+Outflows!T720+Fees!T720+'Ongoing Cash Flows'!T720+'Terminal Value'!T720</f>
        <v>0</v>
      </c>
      <c r="U720" s="70">
        <f>+Outflows!U720+Fees!U720+'Ongoing Cash Flows'!U720+'Terminal Value'!U720</f>
        <v>0</v>
      </c>
      <c r="V720" s="70">
        <f>+Outflows!V720+Fees!V720+'Ongoing Cash Flows'!V720+'Terminal Value'!V720</f>
        <v>0</v>
      </c>
      <c r="W720" s="70">
        <f>+Outflows!W720+Fees!W720+'Ongoing Cash Flows'!W720+'Terminal Value'!W720</f>
        <v>0</v>
      </c>
      <c r="X720" s="70">
        <f>+Outflows!X720+Fees!X720+'Ongoing Cash Flows'!X720+'Terminal Value'!X720</f>
        <v>0</v>
      </c>
      <c r="Y720" s="70">
        <f>+Outflows!Y720+Fees!Y720+'Ongoing Cash Flows'!Y720+'Terminal Value'!Y720</f>
        <v>0</v>
      </c>
      <c r="Z720" s="70">
        <f>+Outflows!Z720+Fees!Z720+'Ongoing Cash Flows'!Z720+'Terminal Value'!Z720</f>
        <v>0</v>
      </c>
      <c r="AA720" s="70">
        <f>+Outflows!AA720+Fees!AA720+'Ongoing Cash Flows'!AA720+'Terminal Value'!AA720</f>
        <v>0</v>
      </c>
      <c r="AB720" s="70">
        <f>+Outflows!AB720+Fees!AB720+'Ongoing Cash Flows'!AB720+'Terminal Value'!AB720</f>
        <v>0</v>
      </c>
      <c r="AC720" s="70">
        <f>+Outflows!AC720+Fees!AC720+'Ongoing Cash Flows'!AC720+'Terminal Value'!AC720</f>
        <v>0</v>
      </c>
      <c r="AD720" s="70">
        <f>+Outflows!AD720+Fees!AD720+'Ongoing Cash Flows'!AD720+'Terminal Value'!AD720</f>
        <v>0</v>
      </c>
      <c r="AE720" s="70">
        <f>+Outflows!AE720+Fees!AE720+'Ongoing Cash Flows'!AE720+'Terminal Value'!AE720</f>
        <v>0</v>
      </c>
      <c r="AF720" s="70">
        <f>+Outflows!AF720+Fees!AF720+'Ongoing Cash Flows'!AF720+'Terminal Value'!AF720</f>
        <v>0</v>
      </c>
      <c r="AG720" s="70">
        <f>+Outflows!AG720+Fees!AG720+'Ongoing Cash Flows'!AG720+'Terminal Value'!AG720</f>
        <v>0</v>
      </c>
      <c r="AH720" s="70">
        <f>+Outflows!AH720+Fees!AH720+'Ongoing Cash Flows'!AH720+'Terminal Value'!AH720</f>
        <v>0</v>
      </c>
      <c r="AI720" s="70">
        <f>+Outflows!AI720+Fees!AI720+'Ongoing Cash Flows'!AI720+'Terminal Value'!AI720</f>
        <v>0</v>
      </c>
      <c r="AJ720" s="70">
        <f>+Outflows!AJ720+Fees!AJ720+'Ongoing Cash Flows'!AJ720+'Terminal Value'!AJ720</f>
        <v>0</v>
      </c>
      <c r="AK720" s="70"/>
      <c r="AL720" s="6"/>
      <c r="AM720" s="71"/>
      <c r="AN720" s="72">
        <f t="shared" si="44"/>
        <v>6.2202176451683036E-2</v>
      </c>
      <c r="AO720" s="70">
        <f t="shared" ca="1" si="45"/>
        <v>1313.2164124211126</v>
      </c>
      <c r="AP720" s="166">
        <f t="shared" ca="1" si="46"/>
        <v>0</v>
      </c>
      <c r="AQ720" s="166">
        <f t="shared" ca="1" si="47"/>
        <v>4891005.6955942083</v>
      </c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1"/>
      <c r="CM720" s="1"/>
      <c r="CN720" s="1"/>
      <c r="CO720" s="1"/>
      <c r="CP720" s="1"/>
    </row>
    <row r="721" spans="1:94" x14ac:dyDescent="0.2">
      <c r="A721" s="6">
        <v>719</v>
      </c>
      <c r="B721" s="70">
        <f>+Outflows!B721+Fees!B721+'Ongoing Cash Flows'!B721+'Terminal Value'!B721</f>
        <v>-102817.35792295885</v>
      </c>
      <c r="C721" s="70">
        <f>+Outflows!C721+Fees!C721+'Ongoing Cash Flows'!C721+'Terminal Value'!C721</f>
        <v>14389.993889188981</v>
      </c>
      <c r="D721" s="70">
        <f>+Outflows!D721+Fees!D721+'Ongoing Cash Flows'!D721+'Terminal Value'!D721</f>
        <v>12494.742922888989</v>
      </c>
      <c r="E721" s="70">
        <f>+Outflows!E721+Fees!E721+'Ongoing Cash Flows'!E721+'Terminal Value'!E721</f>
        <v>10464.075367033322</v>
      </c>
      <c r="F721" s="70">
        <f>+Outflows!F721+Fees!F721+'Ongoing Cash Flows'!F721+'Terminal Value'!F721</f>
        <v>10012.142956129053</v>
      </c>
      <c r="G721" s="70">
        <f>+Outflows!G721+Fees!G721+'Ongoing Cash Flows'!G721+'Terminal Value'!G721</f>
        <v>9469.3249649115714</v>
      </c>
      <c r="H721" s="70">
        <f>+Outflows!H721+Fees!H721+'Ongoing Cash Flows'!H721+'Terminal Value'!H721</f>
        <v>8701.9558904389269</v>
      </c>
      <c r="I721" s="70">
        <f>+Outflows!I721+Fees!I721+'Ongoing Cash Flows'!I721+'Terminal Value'!I721</f>
        <v>8539.8943270333475</v>
      </c>
      <c r="J721" s="70">
        <f>+Outflows!J721+Fees!J721+'Ongoing Cash Flows'!J721+'Terminal Value'!J721</f>
        <v>8527.4601244983569</v>
      </c>
      <c r="K721" s="70">
        <f>+Outflows!K721+Fees!K721+'Ongoing Cash Flows'!K721+'Terminal Value'!K721</f>
        <v>8518.6504347633618</v>
      </c>
      <c r="L721" s="70">
        <f>+Outflows!L721+Fees!L721+'Ongoing Cash Flows'!L721+'Terminal Value'!L721</f>
        <v>8519.5321896179466</v>
      </c>
      <c r="M721" s="70">
        <f>+Outflows!M721+Fees!M721+'Ongoing Cash Flows'!M721+'Terminal Value'!M721</f>
        <v>8491.8718004605398</v>
      </c>
      <c r="N721" s="70">
        <f>+Outflows!N721+Fees!N721+'Ongoing Cash Flows'!N721+'Terminal Value'!N721</f>
        <v>8473.8794570860409</v>
      </c>
      <c r="O721" s="70">
        <f>+Outflows!O721+Fees!O721+'Ongoing Cash Flows'!O721+'Terminal Value'!O721</f>
        <v>8148.1014833286763</v>
      </c>
      <c r="P721" s="70">
        <f>+Outflows!P721+Fees!P721+'Ongoing Cash Flows'!P721+'Terminal Value'!P721</f>
        <v>8039.8969715602188</v>
      </c>
      <c r="Q721" s="70">
        <f>+Outflows!Q721+Fees!Q721+'Ongoing Cash Flows'!Q721+'Terminal Value'!Q721</f>
        <v>8011.6864385010804</v>
      </c>
      <c r="R721" s="70">
        <f>+Outflows!R721+Fees!R721+'Ongoing Cash Flows'!R721+'Terminal Value'!R721</f>
        <v>1179.2739684331686</v>
      </c>
      <c r="S721" s="70">
        <f>+Outflows!S721+Fees!S721+'Ongoing Cash Flows'!S721+'Terminal Value'!S721</f>
        <v>0</v>
      </c>
      <c r="T721" s="70">
        <f>+Outflows!T721+Fees!T721+'Ongoing Cash Flows'!T721+'Terminal Value'!T721</f>
        <v>0</v>
      </c>
      <c r="U721" s="70">
        <f>+Outflows!U721+Fees!U721+'Ongoing Cash Flows'!U721+'Terminal Value'!U721</f>
        <v>0</v>
      </c>
      <c r="V721" s="70">
        <f>+Outflows!V721+Fees!V721+'Ongoing Cash Flows'!V721+'Terminal Value'!V721</f>
        <v>0</v>
      </c>
      <c r="W721" s="70">
        <f>+Outflows!W721+Fees!W721+'Ongoing Cash Flows'!W721+'Terminal Value'!W721</f>
        <v>0</v>
      </c>
      <c r="X721" s="70">
        <f>+Outflows!X721+Fees!X721+'Ongoing Cash Flows'!X721+'Terminal Value'!X721</f>
        <v>0</v>
      </c>
      <c r="Y721" s="70">
        <f>+Outflows!Y721+Fees!Y721+'Ongoing Cash Flows'!Y721+'Terminal Value'!Y721</f>
        <v>0</v>
      </c>
      <c r="Z721" s="70">
        <f>+Outflows!Z721+Fees!Z721+'Ongoing Cash Flows'!Z721+'Terminal Value'!Z721</f>
        <v>0</v>
      </c>
      <c r="AA721" s="70">
        <f>+Outflows!AA721+Fees!AA721+'Ongoing Cash Flows'!AA721+'Terminal Value'!AA721</f>
        <v>0</v>
      </c>
      <c r="AB721" s="70">
        <f>+Outflows!AB721+Fees!AB721+'Ongoing Cash Flows'!AB721+'Terminal Value'!AB721</f>
        <v>0</v>
      </c>
      <c r="AC721" s="70">
        <f>+Outflows!AC721+Fees!AC721+'Ongoing Cash Flows'!AC721+'Terminal Value'!AC721</f>
        <v>0</v>
      </c>
      <c r="AD721" s="70">
        <f>+Outflows!AD721+Fees!AD721+'Ongoing Cash Flows'!AD721+'Terminal Value'!AD721</f>
        <v>0</v>
      </c>
      <c r="AE721" s="70">
        <f>+Outflows!AE721+Fees!AE721+'Ongoing Cash Flows'!AE721+'Terminal Value'!AE721</f>
        <v>0</v>
      </c>
      <c r="AF721" s="70">
        <f>+Outflows!AF721+Fees!AF721+'Ongoing Cash Flows'!AF721+'Terminal Value'!AF721</f>
        <v>0</v>
      </c>
      <c r="AG721" s="70">
        <f>+Outflows!AG721+Fees!AG721+'Ongoing Cash Flows'!AG721+'Terminal Value'!AG721</f>
        <v>0</v>
      </c>
      <c r="AH721" s="70">
        <f>+Outflows!AH721+Fees!AH721+'Ongoing Cash Flows'!AH721+'Terminal Value'!AH721</f>
        <v>0</v>
      </c>
      <c r="AI721" s="70">
        <f>+Outflows!AI721+Fees!AI721+'Ongoing Cash Flows'!AI721+'Terminal Value'!AI721</f>
        <v>0</v>
      </c>
      <c r="AJ721" s="70">
        <f>+Outflows!AJ721+Fees!AJ721+'Ongoing Cash Flows'!AJ721+'Terminal Value'!AJ721</f>
        <v>0</v>
      </c>
      <c r="AK721" s="70"/>
      <c r="AL721" s="6"/>
      <c r="AM721" s="71"/>
      <c r="AN721" s="72">
        <f t="shared" si="44"/>
        <v>4.7475454211235044E-2</v>
      </c>
      <c r="AO721" s="70">
        <f t="shared" ca="1" si="45"/>
        <v>-6813.2533920197966</v>
      </c>
      <c r="AP721" s="166">
        <f t="shared" ca="1" si="46"/>
        <v>34986136.432542384</v>
      </c>
      <c r="AQ721" s="166">
        <f t="shared" ca="1" si="47"/>
        <v>0</v>
      </c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1"/>
      <c r="CM721" s="1"/>
      <c r="CN721" s="1"/>
      <c r="CO721" s="1"/>
      <c r="CP721" s="1"/>
    </row>
    <row r="722" spans="1:94" x14ac:dyDescent="0.2">
      <c r="A722" s="6">
        <v>720</v>
      </c>
      <c r="B722" s="70">
        <f>+Outflows!B722+Fees!B722+'Ongoing Cash Flows'!B722+'Terminal Value'!B722</f>
        <v>-90296.065885124757</v>
      </c>
      <c r="C722" s="70">
        <f>+Outflows!C722+Fees!C722+'Ongoing Cash Flows'!C722+'Terminal Value'!C722</f>
        <v>14125.290533573971</v>
      </c>
      <c r="D722" s="70">
        <f>+Outflows!D722+Fees!D722+'Ongoing Cash Flows'!D722+'Terminal Value'!D722</f>
        <v>12008.934318314212</v>
      </c>
      <c r="E722" s="70">
        <f>+Outflows!E722+Fees!E722+'Ongoing Cash Flows'!E722+'Terminal Value'!E722</f>
        <v>10099.098992042274</v>
      </c>
      <c r="F722" s="70">
        <f>+Outflows!F722+Fees!F722+'Ongoing Cash Flows'!F722+'Terminal Value'!F722</f>
        <v>9534.4159687167648</v>
      </c>
      <c r="G722" s="70">
        <f>+Outflows!G722+Fees!G722+'Ongoing Cash Flows'!G722+'Terminal Value'!G722</f>
        <v>9395.8770671371876</v>
      </c>
      <c r="H722" s="70">
        <f>+Outflows!H722+Fees!H722+'Ongoing Cash Flows'!H722+'Terminal Value'!H722</f>
        <v>8398.662149588421</v>
      </c>
      <c r="I722" s="70">
        <f>+Outflows!I722+Fees!I722+'Ongoing Cash Flows'!I722+'Terminal Value'!I722</f>
        <v>8252.6659047190624</v>
      </c>
      <c r="J722" s="70">
        <f>+Outflows!J722+Fees!J722+'Ongoing Cash Flows'!J722+'Terminal Value'!J722</f>
        <v>8240.2317021840718</v>
      </c>
      <c r="K722" s="70">
        <f>+Outflows!K722+Fees!K722+'Ongoing Cash Flows'!K722+'Terminal Value'!K722</f>
        <v>8230.9351846146474</v>
      </c>
      <c r="L722" s="70">
        <f>+Outflows!L722+Fees!L722+'Ongoing Cash Flows'!L722+'Terminal Value'!L722</f>
        <v>8232.3037673036633</v>
      </c>
      <c r="M722" s="70">
        <f>+Outflows!M722+Fees!M722+'Ongoing Cash Flows'!M722+'Terminal Value'!M722</f>
        <v>8204.1565503118254</v>
      </c>
      <c r="N722" s="70">
        <f>+Outflows!N722+Fees!N722+'Ongoing Cash Flows'!N722+'Terminal Value'!N722</f>
        <v>8186.6510347717558</v>
      </c>
      <c r="O722" s="70">
        <f>+Outflows!O722+Fees!O722+'Ongoing Cash Flows'!O722+'Terminal Value'!O722</f>
        <v>7860.3862331799619</v>
      </c>
      <c r="P722" s="70">
        <f>+Outflows!P722+Fees!P722+'Ongoing Cash Flows'!P722+'Terminal Value'!P722</f>
        <v>7752.6685492459346</v>
      </c>
      <c r="Q722" s="70">
        <f>+Outflows!Q722+Fees!Q722+'Ongoing Cash Flows'!Q722+'Terminal Value'!Q722</f>
        <v>7723.9711883523651</v>
      </c>
      <c r="R722" s="70">
        <f>+Outflows!R722+Fees!R722+'Ongoing Cash Flows'!R722+'Terminal Value'!R722</f>
        <v>1035.6597572760268</v>
      </c>
      <c r="S722" s="70">
        <f>+Outflows!S722+Fees!S722+'Ongoing Cash Flows'!S722+'Terminal Value'!S722</f>
        <v>0</v>
      </c>
      <c r="T722" s="70">
        <f>+Outflows!T722+Fees!T722+'Ongoing Cash Flows'!T722+'Terminal Value'!T722</f>
        <v>0</v>
      </c>
      <c r="U722" s="70">
        <f>+Outflows!U722+Fees!U722+'Ongoing Cash Flows'!U722+'Terminal Value'!U722</f>
        <v>0</v>
      </c>
      <c r="V722" s="70">
        <f>+Outflows!V722+Fees!V722+'Ongoing Cash Flows'!V722+'Terminal Value'!V722</f>
        <v>0</v>
      </c>
      <c r="W722" s="70">
        <f>+Outflows!W722+Fees!W722+'Ongoing Cash Flows'!W722+'Terminal Value'!W722</f>
        <v>0</v>
      </c>
      <c r="X722" s="70">
        <f>+Outflows!X722+Fees!X722+'Ongoing Cash Flows'!X722+'Terminal Value'!X722</f>
        <v>0</v>
      </c>
      <c r="Y722" s="70">
        <f>+Outflows!Y722+Fees!Y722+'Ongoing Cash Flows'!Y722+'Terminal Value'!Y722</f>
        <v>0</v>
      </c>
      <c r="Z722" s="70">
        <f>+Outflows!Z722+Fees!Z722+'Ongoing Cash Flows'!Z722+'Terminal Value'!Z722</f>
        <v>0</v>
      </c>
      <c r="AA722" s="70">
        <f>+Outflows!AA722+Fees!AA722+'Ongoing Cash Flows'!AA722+'Terminal Value'!AA722</f>
        <v>0</v>
      </c>
      <c r="AB722" s="70">
        <f>+Outflows!AB722+Fees!AB722+'Ongoing Cash Flows'!AB722+'Terminal Value'!AB722</f>
        <v>0</v>
      </c>
      <c r="AC722" s="70">
        <f>+Outflows!AC722+Fees!AC722+'Ongoing Cash Flows'!AC722+'Terminal Value'!AC722</f>
        <v>0</v>
      </c>
      <c r="AD722" s="70">
        <f>+Outflows!AD722+Fees!AD722+'Ongoing Cash Flows'!AD722+'Terminal Value'!AD722</f>
        <v>0</v>
      </c>
      <c r="AE722" s="70">
        <f>+Outflows!AE722+Fees!AE722+'Ongoing Cash Flows'!AE722+'Terminal Value'!AE722</f>
        <v>0</v>
      </c>
      <c r="AF722" s="70">
        <f>+Outflows!AF722+Fees!AF722+'Ongoing Cash Flows'!AF722+'Terminal Value'!AF722</f>
        <v>0</v>
      </c>
      <c r="AG722" s="70">
        <f>+Outflows!AG722+Fees!AG722+'Ongoing Cash Flows'!AG722+'Terminal Value'!AG722</f>
        <v>0</v>
      </c>
      <c r="AH722" s="70">
        <f>+Outflows!AH722+Fees!AH722+'Ongoing Cash Flows'!AH722+'Terminal Value'!AH722</f>
        <v>0</v>
      </c>
      <c r="AI722" s="70">
        <f>+Outflows!AI722+Fees!AI722+'Ongoing Cash Flows'!AI722+'Terminal Value'!AI722</f>
        <v>0</v>
      </c>
      <c r="AJ722" s="70">
        <f>+Outflows!AJ722+Fees!AJ722+'Ongoing Cash Flows'!AJ722+'Terminal Value'!AJ722</f>
        <v>0</v>
      </c>
      <c r="AK722" s="70"/>
      <c r="AL722" s="6"/>
      <c r="AM722" s="71"/>
      <c r="AN722" s="72">
        <f t="shared" si="44"/>
        <v>6.3599410653114322E-2</v>
      </c>
      <c r="AO722" s="70">
        <f t="shared" ca="1" si="45"/>
        <v>2001.1736684593986</v>
      </c>
      <c r="AP722" s="166">
        <f t="shared" ca="1" si="46"/>
        <v>0</v>
      </c>
      <c r="AQ722" s="166">
        <f t="shared" ca="1" si="47"/>
        <v>8407210.8879280686</v>
      </c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1"/>
      <c r="CM722" s="1"/>
      <c r="CN722" s="1"/>
      <c r="CO722" s="1"/>
      <c r="CP722" s="1"/>
    </row>
    <row r="723" spans="1:94" x14ac:dyDescent="0.2">
      <c r="A723" s="6">
        <v>721</v>
      </c>
      <c r="B723" s="70">
        <f>+Outflows!B723+Fees!B723+'Ongoing Cash Flows'!B723+'Terminal Value'!B723</f>
        <v>-92545.593943039697</v>
      </c>
      <c r="C723" s="70">
        <f>+Outflows!C723+Fees!C723+'Ongoing Cash Flows'!C723+'Terminal Value'!C723</f>
        <v>14146.825561789821</v>
      </c>
      <c r="D723" s="70">
        <f>+Outflows!D723+Fees!D723+'Ongoing Cash Flows'!D723+'Terminal Value'!D723</f>
        <v>12182.899444281569</v>
      </c>
      <c r="E723" s="70">
        <f>+Outflows!E723+Fees!E723+'Ongoing Cash Flows'!E723+'Terminal Value'!E723</f>
        <v>10133.918752798276</v>
      </c>
      <c r="F723" s="70">
        <f>+Outflows!F723+Fees!F723+'Ongoing Cash Flows'!F723+'Terminal Value'!F723</f>
        <v>9678.0288147836945</v>
      </c>
      <c r="G723" s="70">
        <f>+Outflows!G723+Fees!G723+'Ongoing Cash Flows'!G723+'Terminal Value'!G723</f>
        <v>9384.9389186228509</v>
      </c>
      <c r="H723" s="70">
        <f>+Outflows!H723+Fees!H723+'Ongoing Cash Flows'!H723+'Terminal Value'!H723</f>
        <v>8453.1507580939688</v>
      </c>
      <c r="I723" s="70">
        <f>+Outflows!I723+Fees!I723+'Ongoing Cash Flows'!I723+'Terminal Value'!I723</f>
        <v>8304.2682787451849</v>
      </c>
      <c r="J723" s="70">
        <f>+Outflows!J723+Fees!J723+'Ongoing Cash Flows'!J723+'Terminal Value'!J723</f>
        <v>8291.8340762101943</v>
      </c>
      <c r="K723" s="70">
        <f>+Outflows!K723+Fees!K723+'Ongoing Cash Flows'!K723+'Terminal Value'!K723</f>
        <v>8282.6250202916617</v>
      </c>
      <c r="L723" s="70">
        <f>+Outflows!L723+Fees!L723+'Ongoing Cash Flows'!L723+'Terminal Value'!L723</f>
        <v>8283.9061413297859</v>
      </c>
      <c r="M723" s="70">
        <f>+Outflows!M723+Fees!M723+'Ongoing Cash Flows'!M723+'Terminal Value'!M723</f>
        <v>8255.8463859888398</v>
      </c>
      <c r="N723" s="70">
        <f>+Outflows!N723+Fees!N723+'Ongoing Cash Flows'!N723+'Terminal Value'!N723</f>
        <v>8238.2534087978784</v>
      </c>
      <c r="O723" s="70">
        <f>+Outflows!O723+Fees!O723+'Ongoing Cash Flows'!O723+'Terminal Value'!O723</f>
        <v>7912.0760688569753</v>
      </c>
      <c r="P723" s="70">
        <f>+Outflows!P723+Fees!P723+'Ongoing Cash Flows'!P723+'Terminal Value'!P723</f>
        <v>7804.2709232720572</v>
      </c>
      <c r="Q723" s="70">
        <f>+Outflows!Q723+Fees!Q723+'Ongoing Cash Flows'!Q723+'Terminal Value'!Q723</f>
        <v>7775.6610240293794</v>
      </c>
      <c r="R723" s="70">
        <f>+Outflows!R723+Fees!R723+'Ongoing Cash Flows'!R723+'Terminal Value'!R723</f>
        <v>1061.460944289088</v>
      </c>
      <c r="S723" s="70">
        <f>+Outflows!S723+Fees!S723+'Ongoing Cash Flows'!S723+'Terminal Value'!S723</f>
        <v>0</v>
      </c>
      <c r="T723" s="70">
        <f>+Outflows!T723+Fees!T723+'Ongoing Cash Flows'!T723+'Terminal Value'!T723</f>
        <v>0</v>
      </c>
      <c r="U723" s="70">
        <f>+Outflows!U723+Fees!U723+'Ongoing Cash Flows'!U723+'Terminal Value'!U723</f>
        <v>0</v>
      </c>
      <c r="V723" s="70">
        <f>+Outflows!V723+Fees!V723+'Ongoing Cash Flows'!V723+'Terminal Value'!V723</f>
        <v>0</v>
      </c>
      <c r="W723" s="70">
        <f>+Outflows!W723+Fees!W723+'Ongoing Cash Flows'!W723+'Terminal Value'!W723</f>
        <v>0</v>
      </c>
      <c r="X723" s="70">
        <f>+Outflows!X723+Fees!X723+'Ongoing Cash Flows'!X723+'Terminal Value'!X723</f>
        <v>0</v>
      </c>
      <c r="Y723" s="70">
        <f>+Outflows!Y723+Fees!Y723+'Ongoing Cash Flows'!Y723+'Terminal Value'!Y723</f>
        <v>0</v>
      </c>
      <c r="Z723" s="70">
        <f>+Outflows!Z723+Fees!Z723+'Ongoing Cash Flows'!Z723+'Terminal Value'!Z723</f>
        <v>0</v>
      </c>
      <c r="AA723" s="70">
        <f>+Outflows!AA723+Fees!AA723+'Ongoing Cash Flows'!AA723+'Terminal Value'!AA723</f>
        <v>0</v>
      </c>
      <c r="AB723" s="70">
        <f>+Outflows!AB723+Fees!AB723+'Ongoing Cash Flows'!AB723+'Terminal Value'!AB723</f>
        <v>0</v>
      </c>
      <c r="AC723" s="70">
        <f>+Outflows!AC723+Fees!AC723+'Ongoing Cash Flows'!AC723+'Terminal Value'!AC723</f>
        <v>0</v>
      </c>
      <c r="AD723" s="70">
        <f>+Outflows!AD723+Fees!AD723+'Ongoing Cash Flows'!AD723+'Terminal Value'!AD723</f>
        <v>0</v>
      </c>
      <c r="AE723" s="70">
        <f>+Outflows!AE723+Fees!AE723+'Ongoing Cash Flows'!AE723+'Terminal Value'!AE723</f>
        <v>0</v>
      </c>
      <c r="AF723" s="70">
        <f>+Outflows!AF723+Fees!AF723+'Ongoing Cash Flows'!AF723+'Terminal Value'!AF723</f>
        <v>0</v>
      </c>
      <c r="AG723" s="70">
        <f>+Outflows!AG723+Fees!AG723+'Ongoing Cash Flows'!AG723+'Terminal Value'!AG723</f>
        <v>0</v>
      </c>
      <c r="AH723" s="70">
        <f>+Outflows!AH723+Fees!AH723+'Ongoing Cash Flows'!AH723+'Terminal Value'!AH723</f>
        <v>0</v>
      </c>
      <c r="AI723" s="70">
        <f>+Outflows!AI723+Fees!AI723+'Ongoing Cash Flows'!AI723+'Terminal Value'!AI723</f>
        <v>0</v>
      </c>
      <c r="AJ723" s="70">
        <f>+Outflows!AJ723+Fees!AJ723+'Ongoing Cash Flows'!AJ723+'Terminal Value'!AJ723</f>
        <v>0</v>
      </c>
      <c r="AK723" s="70"/>
      <c r="AL723" s="6"/>
      <c r="AM723" s="71"/>
      <c r="AN723" s="72">
        <f t="shared" si="44"/>
        <v>6.0521033406257627E-2</v>
      </c>
      <c r="AO723" s="70">
        <f t="shared" ca="1" si="45"/>
        <v>468.68564131297018</v>
      </c>
      <c r="AP723" s="166">
        <f t="shared" ca="1" si="46"/>
        <v>0</v>
      </c>
      <c r="AQ723" s="166">
        <f t="shared" ca="1" si="47"/>
        <v>1868773.8959978349</v>
      </c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1"/>
      <c r="CM723" s="1"/>
      <c r="CN723" s="1"/>
      <c r="CO723" s="1"/>
      <c r="CP723" s="1"/>
    </row>
    <row r="724" spans="1:94" x14ac:dyDescent="0.2">
      <c r="A724" s="6">
        <v>722</v>
      </c>
      <c r="B724" s="70">
        <f>+Outflows!B724+Fees!B724+'Ongoing Cash Flows'!B724+'Terminal Value'!B724</f>
        <v>-87045.40511193937</v>
      </c>
      <c r="C724" s="70">
        <f>+Outflows!C724+Fees!C724+'Ongoing Cash Flows'!C724+'Terminal Value'!C724</f>
        <v>14062.132790363283</v>
      </c>
      <c r="D724" s="70">
        <f>+Outflows!D724+Fees!D724+'Ongoing Cash Flows'!D724+'Terminal Value'!D724</f>
        <v>11904.097119177432</v>
      </c>
      <c r="E724" s="70">
        <f>+Outflows!E724+Fees!E724+'Ongoing Cash Flows'!E724+'Terminal Value'!E724</f>
        <v>9895.7890689405031</v>
      </c>
      <c r="F724" s="70">
        <f>+Outflows!F724+Fees!F724+'Ongoing Cash Flows'!F724+'Terminal Value'!F724</f>
        <v>9483.498323694701</v>
      </c>
      <c r="G724" s="70">
        <f>+Outflows!G724+Fees!G724+'Ongoing Cash Flows'!G724+'Terminal Value'!G724</f>
        <v>9257.4463043298892</v>
      </c>
      <c r="H724" s="70">
        <f>+Outflows!H724+Fees!H724+'Ongoing Cash Flows'!H724+'Terminal Value'!H724</f>
        <v>8319.9238641817392</v>
      </c>
      <c r="I724" s="70">
        <f>+Outflows!I724+Fees!I724+'Ongoing Cash Flows'!I724+'Terminal Value'!I724</f>
        <v>8178.0983471108084</v>
      </c>
      <c r="J724" s="70">
        <f>+Outflows!J724+Fees!J724+'Ongoing Cash Flows'!J724+'Terminal Value'!J724</f>
        <v>8165.6641445758187</v>
      </c>
      <c r="K724" s="70">
        <f>+Outflows!K724+Fees!K724+'Ongoing Cash Flows'!K724+'Terminal Value'!K724</f>
        <v>8156.2412413155316</v>
      </c>
      <c r="L724" s="70">
        <f>+Outflows!L724+Fees!L724+'Ongoing Cash Flows'!L724+'Terminal Value'!L724</f>
        <v>8157.7362096954093</v>
      </c>
      <c r="M724" s="70">
        <f>+Outflows!M724+Fees!M724+'Ongoing Cash Flows'!M724+'Terminal Value'!M724</f>
        <v>8129.4626070127088</v>
      </c>
      <c r="N724" s="70">
        <f>+Outflows!N724+Fees!N724+'Ongoing Cash Flows'!N724+'Terminal Value'!N724</f>
        <v>8112.0834771635018</v>
      </c>
      <c r="O724" s="70">
        <f>+Outflows!O724+Fees!O724+'Ongoing Cash Flows'!O724+'Terminal Value'!O724</f>
        <v>7785.6922898808461</v>
      </c>
      <c r="P724" s="70">
        <f>+Outflows!P724+Fees!P724+'Ongoing Cash Flows'!P724+'Terminal Value'!P724</f>
        <v>7678.1009916376806</v>
      </c>
      <c r="Q724" s="70">
        <f>+Outflows!Q724+Fees!Q724+'Ongoing Cash Flows'!Q724+'Terminal Value'!Q724</f>
        <v>7649.2772450532502</v>
      </c>
      <c r="R724" s="70">
        <f>+Outflows!R724+Fees!R724+'Ongoing Cash Flows'!R724+'Terminal Value'!R724</f>
        <v>998.37597847189966</v>
      </c>
      <c r="S724" s="70">
        <f>+Outflows!S724+Fees!S724+'Ongoing Cash Flows'!S724+'Terminal Value'!S724</f>
        <v>0</v>
      </c>
      <c r="T724" s="70">
        <f>+Outflows!T724+Fees!T724+'Ongoing Cash Flows'!T724+'Terminal Value'!T724</f>
        <v>0</v>
      </c>
      <c r="U724" s="70">
        <f>+Outflows!U724+Fees!U724+'Ongoing Cash Flows'!U724+'Terminal Value'!U724</f>
        <v>0</v>
      </c>
      <c r="V724" s="70">
        <f>+Outflows!V724+Fees!V724+'Ongoing Cash Flows'!V724+'Terminal Value'!V724</f>
        <v>0</v>
      </c>
      <c r="W724" s="70">
        <f>+Outflows!W724+Fees!W724+'Ongoing Cash Flows'!W724+'Terminal Value'!W724</f>
        <v>0</v>
      </c>
      <c r="X724" s="70">
        <f>+Outflows!X724+Fees!X724+'Ongoing Cash Flows'!X724+'Terminal Value'!X724</f>
        <v>0</v>
      </c>
      <c r="Y724" s="70">
        <f>+Outflows!Y724+Fees!Y724+'Ongoing Cash Flows'!Y724+'Terminal Value'!Y724</f>
        <v>0</v>
      </c>
      <c r="Z724" s="70">
        <f>+Outflows!Z724+Fees!Z724+'Ongoing Cash Flows'!Z724+'Terminal Value'!Z724</f>
        <v>0</v>
      </c>
      <c r="AA724" s="70">
        <f>+Outflows!AA724+Fees!AA724+'Ongoing Cash Flows'!AA724+'Terminal Value'!AA724</f>
        <v>0</v>
      </c>
      <c r="AB724" s="70">
        <f>+Outflows!AB724+Fees!AB724+'Ongoing Cash Flows'!AB724+'Terminal Value'!AB724</f>
        <v>0</v>
      </c>
      <c r="AC724" s="70">
        <f>+Outflows!AC724+Fees!AC724+'Ongoing Cash Flows'!AC724+'Terminal Value'!AC724</f>
        <v>0</v>
      </c>
      <c r="AD724" s="70">
        <f>+Outflows!AD724+Fees!AD724+'Ongoing Cash Flows'!AD724+'Terminal Value'!AD724</f>
        <v>0</v>
      </c>
      <c r="AE724" s="70">
        <f>+Outflows!AE724+Fees!AE724+'Ongoing Cash Flows'!AE724+'Terminal Value'!AE724</f>
        <v>0</v>
      </c>
      <c r="AF724" s="70">
        <f>+Outflows!AF724+Fees!AF724+'Ongoing Cash Flows'!AF724+'Terminal Value'!AF724</f>
        <v>0</v>
      </c>
      <c r="AG724" s="70">
        <f>+Outflows!AG724+Fees!AG724+'Ongoing Cash Flows'!AG724+'Terminal Value'!AG724</f>
        <v>0</v>
      </c>
      <c r="AH724" s="70">
        <f>+Outflows!AH724+Fees!AH724+'Ongoing Cash Flows'!AH724+'Terminal Value'!AH724</f>
        <v>0</v>
      </c>
      <c r="AI724" s="70">
        <f>+Outflows!AI724+Fees!AI724+'Ongoing Cash Flows'!AI724+'Terminal Value'!AI724</f>
        <v>0</v>
      </c>
      <c r="AJ724" s="70">
        <f>+Outflows!AJ724+Fees!AJ724+'Ongoing Cash Flows'!AJ724+'Terminal Value'!AJ724</f>
        <v>0</v>
      </c>
      <c r="AK724" s="70"/>
      <c r="AL724" s="6"/>
      <c r="AM724" s="71"/>
      <c r="AN724" s="72">
        <f t="shared" si="44"/>
        <v>6.825634539127351E-2</v>
      </c>
      <c r="AO724" s="70">
        <f t="shared" ca="1" si="45"/>
        <v>4197.4436705117223</v>
      </c>
      <c r="AP724" s="166">
        <f t="shared" ca="1" si="46"/>
        <v>0</v>
      </c>
      <c r="AQ724" s="166">
        <f t="shared" ca="1" si="47"/>
        <v>25967066.355835825</v>
      </c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1"/>
      <c r="CM724" s="1"/>
      <c r="CN724" s="1"/>
      <c r="CO724" s="1"/>
      <c r="CP724" s="1"/>
    </row>
    <row r="725" spans="1:94" x14ac:dyDescent="0.2">
      <c r="A725" s="6">
        <v>723</v>
      </c>
      <c r="B725" s="70">
        <f>+Outflows!B725+Fees!B725+'Ongoing Cash Flows'!B725+'Terminal Value'!B725</f>
        <v>-96289.268015785739</v>
      </c>
      <c r="C725" s="70">
        <f>+Outflows!C725+Fees!C725+'Ongoing Cash Flows'!C725+'Terminal Value'!C725</f>
        <v>14294.95846554669</v>
      </c>
      <c r="D725" s="70">
        <f>+Outflows!D725+Fees!D725+'Ongoing Cash Flows'!D725+'Terminal Value'!D725</f>
        <v>12210.235919224975</v>
      </c>
      <c r="E725" s="70">
        <f>+Outflows!E725+Fees!E725+'Ongoing Cash Flows'!E725+'Terminal Value'!E725</f>
        <v>10160.173451647965</v>
      </c>
      <c r="F725" s="70">
        <f>+Outflows!F725+Fees!F725+'Ongoing Cash Flows'!F725+'Terminal Value'!F725</f>
        <v>9849.6143827209962</v>
      </c>
      <c r="G725" s="70">
        <f>+Outflows!G725+Fees!G725+'Ongoing Cash Flows'!G725+'Terminal Value'!G725</f>
        <v>9403.614939993322</v>
      </c>
      <c r="H725" s="70">
        <f>+Outflows!H725+Fees!H725+'Ongoing Cash Flows'!H725+'Terminal Value'!H725</f>
        <v>8543.8309299658031</v>
      </c>
      <c r="I725" s="70">
        <f>+Outflows!I725+Fees!I725+'Ongoing Cash Flows'!I725+'Terminal Value'!I725</f>
        <v>8390.1451670347215</v>
      </c>
      <c r="J725" s="70">
        <f>+Outflows!J725+Fees!J725+'Ongoing Cash Flows'!J725+'Terminal Value'!J725</f>
        <v>8377.7109644997308</v>
      </c>
      <c r="K725" s="70">
        <f>+Outflows!K725+Fees!K725+'Ongoing Cash Flows'!K725+'Terminal Value'!K725</f>
        <v>8368.6474626291456</v>
      </c>
      <c r="L725" s="70">
        <f>+Outflows!L725+Fees!L725+'Ongoing Cash Flows'!L725+'Terminal Value'!L725</f>
        <v>8369.7830296193206</v>
      </c>
      <c r="M725" s="70">
        <f>+Outflows!M725+Fees!M725+'Ongoing Cash Flows'!M725+'Terminal Value'!M725</f>
        <v>8341.8688283263236</v>
      </c>
      <c r="N725" s="70">
        <f>+Outflows!N725+Fees!N725+'Ongoing Cash Flows'!N725+'Terminal Value'!N725</f>
        <v>8324.1302970874149</v>
      </c>
      <c r="O725" s="70">
        <f>+Outflows!O725+Fees!O725+'Ongoing Cash Flows'!O725+'Terminal Value'!O725</f>
        <v>7998.0985111944601</v>
      </c>
      <c r="P725" s="70">
        <f>+Outflows!P725+Fees!P725+'Ongoing Cash Flows'!P725+'Terminal Value'!P725</f>
        <v>7890.1478115615937</v>
      </c>
      <c r="Q725" s="70">
        <f>+Outflows!Q725+Fees!Q725+'Ongoing Cash Flows'!Q725+'Terminal Value'!Q725</f>
        <v>7861.6834663668642</v>
      </c>
      <c r="R725" s="70">
        <f>+Outflows!R725+Fees!R725+'Ongoing Cash Flows'!R725+'Terminal Value'!R725</f>
        <v>1104.3993884338558</v>
      </c>
      <c r="S725" s="70">
        <f>+Outflows!S725+Fees!S725+'Ongoing Cash Flows'!S725+'Terminal Value'!S725</f>
        <v>0</v>
      </c>
      <c r="T725" s="70">
        <f>+Outflows!T725+Fees!T725+'Ongoing Cash Flows'!T725+'Terminal Value'!T725</f>
        <v>0</v>
      </c>
      <c r="U725" s="70">
        <f>+Outflows!U725+Fees!U725+'Ongoing Cash Flows'!U725+'Terminal Value'!U725</f>
        <v>0</v>
      </c>
      <c r="V725" s="70">
        <f>+Outflows!V725+Fees!V725+'Ongoing Cash Flows'!V725+'Terminal Value'!V725</f>
        <v>0</v>
      </c>
      <c r="W725" s="70">
        <f>+Outflows!W725+Fees!W725+'Ongoing Cash Flows'!W725+'Terminal Value'!W725</f>
        <v>0</v>
      </c>
      <c r="X725" s="70">
        <f>+Outflows!X725+Fees!X725+'Ongoing Cash Flows'!X725+'Terminal Value'!X725</f>
        <v>0</v>
      </c>
      <c r="Y725" s="70">
        <f>+Outflows!Y725+Fees!Y725+'Ongoing Cash Flows'!Y725+'Terminal Value'!Y725</f>
        <v>0</v>
      </c>
      <c r="Z725" s="70">
        <f>+Outflows!Z725+Fees!Z725+'Ongoing Cash Flows'!Z725+'Terminal Value'!Z725</f>
        <v>0</v>
      </c>
      <c r="AA725" s="70">
        <f>+Outflows!AA725+Fees!AA725+'Ongoing Cash Flows'!AA725+'Terminal Value'!AA725</f>
        <v>0</v>
      </c>
      <c r="AB725" s="70">
        <f>+Outflows!AB725+Fees!AB725+'Ongoing Cash Flows'!AB725+'Terminal Value'!AB725</f>
        <v>0</v>
      </c>
      <c r="AC725" s="70">
        <f>+Outflows!AC725+Fees!AC725+'Ongoing Cash Flows'!AC725+'Terminal Value'!AC725</f>
        <v>0</v>
      </c>
      <c r="AD725" s="70">
        <f>+Outflows!AD725+Fees!AD725+'Ongoing Cash Flows'!AD725+'Terminal Value'!AD725</f>
        <v>0</v>
      </c>
      <c r="AE725" s="70">
        <f>+Outflows!AE725+Fees!AE725+'Ongoing Cash Flows'!AE725+'Terminal Value'!AE725</f>
        <v>0</v>
      </c>
      <c r="AF725" s="70">
        <f>+Outflows!AF725+Fees!AF725+'Ongoing Cash Flows'!AF725+'Terminal Value'!AF725</f>
        <v>0</v>
      </c>
      <c r="AG725" s="70">
        <f>+Outflows!AG725+Fees!AG725+'Ongoing Cash Flows'!AG725+'Terminal Value'!AG725</f>
        <v>0</v>
      </c>
      <c r="AH725" s="70">
        <f>+Outflows!AH725+Fees!AH725+'Ongoing Cash Flows'!AH725+'Terminal Value'!AH725</f>
        <v>0</v>
      </c>
      <c r="AI725" s="70">
        <f>+Outflows!AI725+Fees!AI725+'Ongoing Cash Flows'!AI725+'Terminal Value'!AI725</f>
        <v>0</v>
      </c>
      <c r="AJ725" s="70">
        <f>+Outflows!AJ725+Fees!AJ725+'Ongoing Cash Flows'!AJ725+'Terminal Value'!AJ725</f>
        <v>0</v>
      </c>
      <c r="AK725" s="70"/>
      <c r="AL725" s="6"/>
      <c r="AM725" s="71"/>
      <c r="AN725" s="72">
        <f t="shared" si="44"/>
        <v>5.5362388491630554E-2</v>
      </c>
      <c r="AO725" s="70">
        <f t="shared" ca="1" si="45"/>
        <v>-2250.3090188205497</v>
      </c>
      <c r="AP725" s="166">
        <f t="shared" ca="1" si="46"/>
        <v>1827805.5988392946</v>
      </c>
      <c r="AQ725" s="166">
        <f t="shared" ca="1" si="47"/>
        <v>0</v>
      </c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1"/>
      <c r="CM725" s="1"/>
      <c r="CN725" s="1"/>
      <c r="CO725" s="1"/>
      <c r="CP725" s="1"/>
    </row>
    <row r="726" spans="1:94" x14ac:dyDescent="0.2">
      <c r="A726" s="6">
        <v>724</v>
      </c>
      <c r="B726" s="70">
        <f>+Outflows!B726+Fees!B726+'Ongoing Cash Flows'!B726+'Terminal Value'!B726</f>
        <v>-87042.423041734117</v>
      </c>
      <c r="C726" s="70">
        <f>+Outflows!C726+Fees!C726+'Ongoing Cash Flows'!C726+'Terminal Value'!C726</f>
        <v>14016.386477613363</v>
      </c>
      <c r="D726" s="70">
        <f>+Outflows!D726+Fees!D726+'Ongoing Cash Flows'!D726+'Terminal Value'!D726</f>
        <v>11832.023825799426</v>
      </c>
      <c r="E726" s="70">
        <f>+Outflows!E726+Fees!E726+'Ongoing Cash Flows'!E726+'Terminal Value'!E726</f>
        <v>9854.1332448972062</v>
      </c>
      <c r="F726" s="70">
        <f>+Outflows!F726+Fees!F726+'Ongoing Cash Flows'!F726+'Terminal Value'!F726</f>
        <v>9503.4598206881219</v>
      </c>
      <c r="G726" s="70">
        <f>+Outflows!G726+Fees!G726+'Ongoing Cash Flows'!G726+'Terminal Value'!G726</f>
        <v>9220.8057221420895</v>
      </c>
      <c r="H726" s="70">
        <f>+Outflows!H726+Fees!H726+'Ongoing Cash Flows'!H726+'Terminal Value'!H726</f>
        <v>8319.8516317615286</v>
      </c>
      <c r="I726" s="70">
        <f>+Outflows!I726+Fees!I726+'Ongoing Cash Flows'!I726+'Terminal Value'!I726</f>
        <v>8178.0299408059564</v>
      </c>
      <c r="J726" s="70">
        <f>+Outflows!J726+Fees!J726+'Ongoing Cash Flows'!J726+'Terminal Value'!J726</f>
        <v>8165.5957382709666</v>
      </c>
      <c r="K726" s="70">
        <f>+Outflows!K726+Fees!K726+'Ongoing Cash Flows'!K726+'Terminal Value'!K726</f>
        <v>8156.1727190677902</v>
      </c>
      <c r="L726" s="70">
        <f>+Outflows!L726+Fees!L726+'Ongoing Cash Flows'!L726+'Terminal Value'!L726</f>
        <v>8157.6678033905573</v>
      </c>
      <c r="M726" s="70">
        <f>+Outflows!M726+Fees!M726+'Ongoing Cash Flows'!M726+'Terminal Value'!M726</f>
        <v>8129.3940847649674</v>
      </c>
      <c r="N726" s="70">
        <f>+Outflows!N726+Fees!N726+'Ongoing Cash Flows'!N726+'Terminal Value'!N726</f>
        <v>8112.0150708586498</v>
      </c>
      <c r="O726" s="70">
        <f>+Outflows!O726+Fees!O726+'Ongoing Cash Flows'!O726+'Terminal Value'!O726</f>
        <v>7785.6237676331039</v>
      </c>
      <c r="P726" s="70">
        <f>+Outflows!P726+Fees!P726+'Ongoing Cash Flows'!P726+'Terminal Value'!P726</f>
        <v>7678.0325853328286</v>
      </c>
      <c r="Q726" s="70">
        <f>+Outflows!Q726+Fees!Q726+'Ongoing Cash Flows'!Q726+'Terminal Value'!Q726</f>
        <v>7649.2087228055079</v>
      </c>
      <c r="R726" s="70">
        <f>+Outflows!R726+Fees!R726+'Ongoing Cash Flows'!R726+'Terminal Value'!R726</f>
        <v>998.34177531947353</v>
      </c>
      <c r="S726" s="70">
        <f>+Outflows!S726+Fees!S726+'Ongoing Cash Flows'!S726+'Terminal Value'!S726</f>
        <v>0</v>
      </c>
      <c r="T726" s="70">
        <f>+Outflows!T726+Fees!T726+'Ongoing Cash Flows'!T726+'Terminal Value'!T726</f>
        <v>0</v>
      </c>
      <c r="U726" s="70">
        <f>+Outflows!U726+Fees!U726+'Ongoing Cash Flows'!U726+'Terminal Value'!U726</f>
        <v>0</v>
      </c>
      <c r="V726" s="70">
        <f>+Outflows!V726+Fees!V726+'Ongoing Cash Flows'!V726+'Terminal Value'!V726</f>
        <v>0</v>
      </c>
      <c r="W726" s="70">
        <f>+Outflows!W726+Fees!W726+'Ongoing Cash Flows'!W726+'Terminal Value'!W726</f>
        <v>0</v>
      </c>
      <c r="X726" s="70">
        <f>+Outflows!X726+Fees!X726+'Ongoing Cash Flows'!X726+'Terminal Value'!X726</f>
        <v>0</v>
      </c>
      <c r="Y726" s="70">
        <f>+Outflows!Y726+Fees!Y726+'Ongoing Cash Flows'!Y726+'Terminal Value'!Y726</f>
        <v>0</v>
      </c>
      <c r="Z726" s="70">
        <f>+Outflows!Z726+Fees!Z726+'Ongoing Cash Flows'!Z726+'Terminal Value'!Z726</f>
        <v>0</v>
      </c>
      <c r="AA726" s="70">
        <f>+Outflows!AA726+Fees!AA726+'Ongoing Cash Flows'!AA726+'Terminal Value'!AA726</f>
        <v>0</v>
      </c>
      <c r="AB726" s="70">
        <f>+Outflows!AB726+Fees!AB726+'Ongoing Cash Flows'!AB726+'Terminal Value'!AB726</f>
        <v>0</v>
      </c>
      <c r="AC726" s="70">
        <f>+Outflows!AC726+Fees!AC726+'Ongoing Cash Flows'!AC726+'Terminal Value'!AC726</f>
        <v>0</v>
      </c>
      <c r="AD726" s="70">
        <f>+Outflows!AD726+Fees!AD726+'Ongoing Cash Flows'!AD726+'Terminal Value'!AD726</f>
        <v>0</v>
      </c>
      <c r="AE726" s="70">
        <f>+Outflows!AE726+Fees!AE726+'Ongoing Cash Flows'!AE726+'Terminal Value'!AE726</f>
        <v>0</v>
      </c>
      <c r="AF726" s="70">
        <f>+Outflows!AF726+Fees!AF726+'Ongoing Cash Flows'!AF726+'Terminal Value'!AF726</f>
        <v>0</v>
      </c>
      <c r="AG726" s="70">
        <f>+Outflows!AG726+Fees!AG726+'Ongoing Cash Flows'!AG726+'Terminal Value'!AG726</f>
        <v>0</v>
      </c>
      <c r="AH726" s="70">
        <f>+Outflows!AH726+Fees!AH726+'Ongoing Cash Flows'!AH726+'Terminal Value'!AH726</f>
        <v>0</v>
      </c>
      <c r="AI726" s="70">
        <f>+Outflows!AI726+Fees!AI726+'Ongoing Cash Flows'!AI726+'Terminal Value'!AI726</f>
        <v>0</v>
      </c>
      <c r="AJ726" s="70">
        <f>+Outflows!AJ726+Fees!AJ726+'Ongoing Cash Flows'!AJ726+'Terminal Value'!AJ726</f>
        <v>0</v>
      </c>
      <c r="AK726" s="70"/>
      <c r="AL726" s="6"/>
      <c r="AM726" s="71"/>
      <c r="AN726" s="72">
        <f t="shared" si="44"/>
        <v>6.7958804965019229E-2</v>
      </c>
      <c r="AO726" s="70">
        <f t="shared" ca="1" si="45"/>
        <v>4055.8895792912645</v>
      </c>
      <c r="AP726" s="166">
        <f t="shared" ca="1" si="46"/>
        <v>0</v>
      </c>
      <c r="AQ726" s="166">
        <f t="shared" ca="1" si="47"/>
        <v>24544444.331814095</v>
      </c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1"/>
      <c r="CM726" s="1"/>
      <c r="CN726" s="1"/>
      <c r="CO726" s="1"/>
      <c r="CP726" s="1"/>
    </row>
    <row r="727" spans="1:94" x14ac:dyDescent="0.2">
      <c r="A727" s="6">
        <v>725</v>
      </c>
      <c r="B727" s="70">
        <f>+Outflows!B727+Fees!B727+'Ongoing Cash Flows'!B727+'Terminal Value'!B727</f>
        <v>-88686.257016466116</v>
      </c>
      <c r="C727" s="70">
        <f>+Outflows!C727+Fees!C727+'Ongoing Cash Flows'!C727+'Terminal Value'!C727</f>
        <v>14076.415986124375</v>
      </c>
      <c r="D727" s="70">
        <f>+Outflows!D727+Fees!D727+'Ongoing Cash Flows'!D727+'Terminal Value'!D727</f>
        <v>11951.867346050043</v>
      </c>
      <c r="E727" s="70">
        <f>+Outflows!E727+Fees!E727+'Ongoing Cash Flows'!E727+'Terminal Value'!E727</f>
        <v>9906.277044734652</v>
      </c>
      <c r="F727" s="70">
        <f>+Outflows!F727+Fees!F727+'Ongoing Cash Flows'!F727+'Terminal Value'!F727</f>
        <v>9642.866244954188</v>
      </c>
      <c r="G727" s="70">
        <f>+Outflows!G727+Fees!G727+'Ongoing Cash Flows'!G727+'Terminal Value'!G727</f>
        <v>9275.6001334749308</v>
      </c>
      <c r="H727" s="70">
        <f>+Outflows!H727+Fees!H727+'Ongoing Cash Flows'!H727+'Terminal Value'!H727</f>
        <v>8359.6689728176425</v>
      </c>
      <c r="I727" s="70">
        <f>+Outflows!I727+Fees!I727+'Ongoing Cash Flows'!I727+'Terminal Value'!I727</f>
        <v>8215.7381771191285</v>
      </c>
      <c r="J727" s="70">
        <f>+Outflows!J727+Fees!J727+'Ongoing Cash Flows'!J727+'Terminal Value'!J727</f>
        <v>8203.3039745841379</v>
      </c>
      <c r="K727" s="70">
        <f>+Outflows!K727+Fees!K727+'Ongoing Cash Flows'!K727+'Terminal Value'!K727</f>
        <v>8193.9448676458996</v>
      </c>
      <c r="L727" s="70">
        <f>+Outflows!L727+Fees!L727+'Ongoing Cash Flows'!L727+'Terminal Value'!L727</f>
        <v>8195.3760397037295</v>
      </c>
      <c r="M727" s="70">
        <f>+Outflows!M727+Fees!M727+'Ongoing Cash Flows'!M727+'Terminal Value'!M727</f>
        <v>8167.1662333430768</v>
      </c>
      <c r="N727" s="70">
        <f>+Outflows!N727+Fees!N727+'Ongoing Cash Flows'!N727+'Terminal Value'!N727</f>
        <v>8149.7233071718219</v>
      </c>
      <c r="O727" s="70">
        <f>+Outflows!O727+Fees!O727+'Ongoing Cash Flows'!O727+'Terminal Value'!O727</f>
        <v>7823.3959162112142</v>
      </c>
      <c r="P727" s="70">
        <f>+Outflows!P727+Fees!P727+'Ongoing Cash Flows'!P727+'Terminal Value'!P727</f>
        <v>7715.7408216460008</v>
      </c>
      <c r="Q727" s="70">
        <f>+Outflows!Q727+Fees!Q727+'Ongoing Cash Flows'!Q727+'Terminal Value'!Q727</f>
        <v>7686.9808713836173</v>
      </c>
      <c r="R727" s="70">
        <f>+Outflows!R727+Fees!R727+'Ongoing Cash Flows'!R727+'Terminal Value'!R727</f>
        <v>1017.1958934760596</v>
      </c>
      <c r="S727" s="70">
        <f>+Outflows!S727+Fees!S727+'Ongoing Cash Flows'!S727+'Terminal Value'!S727</f>
        <v>0</v>
      </c>
      <c r="T727" s="70">
        <f>+Outflows!T727+Fees!T727+'Ongoing Cash Flows'!T727+'Terminal Value'!T727</f>
        <v>0</v>
      </c>
      <c r="U727" s="70">
        <f>+Outflows!U727+Fees!U727+'Ongoing Cash Flows'!U727+'Terminal Value'!U727</f>
        <v>0</v>
      </c>
      <c r="V727" s="70">
        <f>+Outflows!V727+Fees!V727+'Ongoing Cash Flows'!V727+'Terminal Value'!V727</f>
        <v>0</v>
      </c>
      <c r="W727" s="70">
        <f>+Outflows!W727+Fees!W727+'Ongoing Cash Flows'!W727+'Terminal Value'!W727</f>
        <v>0</v>
      </c>
      <c r="X727" s="70">
        <f>+Outflows!X727+Fees!X727+'Ongoing Cash Flows'!X727+'Terminal Value'!X727</f>
        <v>0</v>
      </c>
      <c r="Y727" s="70">
        <f>+Outflows!Y727+Fees!Y727+'Ongoing Cash Flows'!Y727+'Terminal Value'!Y727</f>
        <v>0</v>
      </c>
      <c r="Z727" s="70">
        <f>+Outflows!Z727+Fees!Z727+'Ongoing Cash Flows'!Z727+'Terminal Value'!Z727</f>
        <v>0</v>
      </c>
      <c r="AA727" s="70">
        <f>+Outflows!AA727+Fees!AA727+'Ongoing Cash Flows'!AA727+'Terminal Value'!AA727</f>
        <v>0</v>
      </c>
      <c r="AB727" s="70">
        <f>+Outflows!AB727+Fees!AB727+'Ongoing Cash Flows'!AB727+'Terminal Value'!AB727</f>
        <v>0</v>
      </c>
      <c r="AC727" s="70">
        <f>+Outflows!AC727+Fees!AC727+'Ongoing Cash Flows'!AC727+'Terminal Value'!AC727</f>
        <v>0</v>
      </c>
      <c r="AD727" s="70">
        <f>+Outflows!AD727+Fees!AD727+'Ongoing Cash Flows'!AD727+'Terminal Value'!AD727</f>
        <v>0</v>
      </c>
      <c r="AE727" s="70">
        <f>+Outflows!AE727+Fees!AE727+'Ongoing Cash Flows'!AE727+'Terminal Value'!AE727</f>
        <v>0</v>
      </c>
      <c r="AF727" s="70">
        <f>+Outflows!AF727+Fees!AF727+'Ongoing Cash Flows'!AF727+'Terminal Value'!AF727</f>
        <v>0</v>
      </c>
      <c r="AG727" s="70">
        <f>+Outflows!AG727+Fees!AG727+'Ongoing Cash Flows'!AG727+'Terminal Value'!AG727</f>
        <v>0</v>
      </c>
      <c r="AH727" s="70">
        <f>+Outflows!AH727+Fees!AH727+'Ongoing Cash Flows'!AH727+'Terminal Value'!AH727</f>
        <v>0</v>
      </c>
      <c r="AI727" s="70">
        <f>+Outflows!AI727+Fees!AI727+'Ongoing Cash Flows'!AI727+'Terminal Value'!AI727</f>
        <v>0</v>
      </c>
      <c r="AJ727" s="70">
        <f>+Outflows!AJ727+Fees!AJ727+'Ongoing Cash Flows'!AJ727+'Terminal Value'!AJ727</f>
        <v>0</v>
      </c>
      <c r="AK727" s="70"/>
      <c r="AL727" s="6"/>
      <c r="AM727" s="71"/>
      <c r="AN727" s="72">
        <f t="shared" si="44"/>
        <v>6.5807357430458069E-2</v>
      </c>
      <c r="AO727" s="70">
        <f t="shared" ca="1" si="45"/>
        <v>3059.519775543039</v>
      </c>
      <c r="AP727" s="166">
        <f t="shared" ca="1" si="46"/>
        <v>0</v>
      </c>
      <c r="AQ727" s="166">
        <f t="shared" ca="1" si="47"/>
        <v>15664696.829087654</v>
      </c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1"/>
      <c r="CM727" s="1"/>
      <c r="CN727" s="1"/>
      <c r="CO727" s="1"/>
      <c r="CP727" s="1"/>
    </row>
    <row r="728" spans="1:94" x14ac:dyDescent="0.2">
      <c r="A728" s="6">
        <v>726</v>
      </c>
      <c r="B728" s="70">
        <f>+Outflows!B728+Fees!B728+'Ongoing Cash Flows'!B728+'Terminal Value'!B728</f>
        <v>-85294.677926541626</v>
      </c>
      <c r="C728" s="70">
        <f>+Outflows!C728+Fees!C728+'Ongoing Cash Flows'!C728+'Terminal Value'!C728</f>
        <v>13971.935616430499</v>
      </c>
      <c r="D728" s="70">
        <f>+Outflows!D728+Fees!D728+'Ongoing Cash Flows'!D728+'Terminal Value'!D728</f>
        <v>11864.264499468851</v>
      </c>
      <c r="E728" s="70">
        <f>+Outflows!E728+Fees!E728+'Ongoing Cash Flows'!E728+'Terminal Value'!E728</f>
        <v>9800.1635534675843</v>
      </c>
      <c r="F728" s="70">
        <f>+Outflows!F728+Fees!F728+'Ongoing Cash Flows'!F728+'Terminal Value'!F728</f>
        <v>9451.0431260268051</v>
      </c>
      <c r="G728" s="70">
        <f>+Outflows!G728+Fees!G728+'Ongoing Cash Flows'!G728+'Terminal Value'!G728</f>
        <v>9084.940971230084</v>
      </c>
      <c r="H728" s="70">
        <f>+Outflows!H728+Fees!H728+'Ongoing Cash Flows'!H728+'Terminal Value'!H728</f>
        <v>8277.5173301225095</v>
      </c>
      <c r="I728" s="70">
        <f>+Outflows!I728+Fees!I728+'Ongoing Cash Flows'!I728+'Terminal Value'!I728</f>
        <v>8137.9380660595325</v>
      </c>
      <c r="J728" s="70">
        <f>+Outflows!J728+Fees!J728+'Ongoing Cash Flows'!J728+'Terminal Value'!J728</f>
        <v>8125.5038635245428</v>
      </c>
      <c r="K728" s="70">
        <f>+Outflows!K728+Fees!K728+'Ongoing Cash Flows'!K728+'Terminal Value'!K728</f>
        <v>8116.0128919912877</v>
      </c>
      <c r="L728" s="70">
        <f>+Outflows!L728+Fees!L728+'Ongoing Cash Flows'!L728+'Terminal Value'!L728</f>
        <v>8117.5759286441335</v>
      </c>
      <c r="M728" s="70">
        <f>+Outflows!M728+Fees!M728+'Ongoing Cash Flows'!M728+'Terminal Value'!M728</f>
        <v>8089.2342576884648</v>
      </c>
      <c r="N728" s="70">
        <f>+Outflows!N728+Fees!N728+'Ongoing Cash Flows'!N728+'Terminal Value'!N728</f>
        <v>8071.9231961122259</v>
      </c>
      <c r="O728" s="70">
        <f>+Outflows!O728+Fees!O728+'Ongoing Cash Flows'!O728+'Terminal Value'!O728</f>
        <v>7745.4639405566013</v>
      </c>
      <c r="P728" s="70">
        <f>+Outflows!P728+Fees!P728+'Ongoing Cash Flows'!P728+'Terminal Value'!P728</f>
        <v>7637.9407105864047</v>
      </c>
      <c r="Q728" s="70">
        <f>+Outflows!Q728+Fees!Q728+'Ongoing Cash Flows'!Q728+'Terminal Value'!Q728</f>
        <v>7609.0488957290054</v>
      </c>
      <c r="R728" s="70">
        <f>+Outflows!R728+Fees!R728+'Ongoing Cash Flows'!R728+'Terminal Value'!R728</f>
        <v>978.29583794626183</v>
      </c>
      <c r="S728" s="70">
        <f>+Outflows!S728+Fees!S728+'Ongoing Cash Flows'!S728+'Terminal Value'!S728</f>
        <v>0</v>
      </c>
      <c r="T728" s="70">
        <f>+Outflows!T728+Fees!T728+'Ongoing Cash Flows'!T728+'Terminal Value'!T728</f>
        <v>0</v>
      </c>
      <c r="U728" s="70">
        <f>+Outflows!U728+Fees!U728+'Ongoing Cash Flows'!U728+'Terminal Value'!U728</f>
        <v>0</v>
      </c>
      <c r="V728" s="70">
        <f>+Outflows!V728+Fees!V728+'Ongoing Cash Flows'!V728+'Terminal Value'!V728</f>
        <v>0</v>
      </c>
      <c r="W728" s="70">
        <f>+Outflows!W728+Fees!W728+'Ongoing Cash Flows'!W728+'Terminal Value'!W728</f>
        <v>0</v>
      </c>
      <c r="X728" s="70">
        <f>+Outflows!X728+Fees!X728+'Ongoing Cash Flows'!X728+'Terminal Value'!X728</f>
        <v>0</v>
      </c>
      <c r="Y728" s="70">
        <f>+Outflows!Y728+Fees!Y728+'Ongoing Cash Flows'!Y728+'Terminal Value'!Y728</f>
        <v>0</v>
      </c>
      <c r="Z728" s="70">
        <f>+Outflows!Z728+Fees!Z728+'Ongoing Cash Flows'!Z728+'Terminal Value'!Z728</f>
        <v>0</v>
      </c>
      <c r="AA728" s="70">
        <f>+Outflows!AA728+Fees!AA728+'Ongoing Cash Flows'!AA728+'Terminal Value'!AA728</f>
        <v>0</v>
      </c>
      <c r="AB728" s="70">
        <f>+Outflows!AB728+Fees!AB728+'Ongoing Cash Flows'!AB728+'Terminal Value'!AB728</f>
        <v>0</v>
      </c>
      <c r="AC728" s="70">
        <f>+Outflows!AC728+Fees!AC728+'Ongoing Cash Flows'!AC728+'Terminal Value'!AC728</f>
        <v>0</v>
      </c>
      <c r="AD728" s="70">
        <f>+Outflows!AD728+Fees!AD728+'Ongoing Cash Flows'!AD728+'Terminal Value'!AD728</f>
        <v>0</v>
      </c>
      <c r="AE728" s="70">
        <f>+Outflows!AE728+Fees!AE728+'Ongoing Cash Flows'!AE728+'Terminal Value'!AE728</f>
        <v>0</v>
      </c>
      <c r="AF728" s="70">
        <f>+Outflows!AF728+Fees!AF728+'Ongoing Cash Flows'!AF728+'Terminal Value'!AF728</f>
        <v>0</v>
      </c>
      <c r="AG728" s="70">
        <f>+Outflows!AG728+Fees!AG728+'Ongoing Cash Flows'!AG728+'Terminal Value'!AG728</f>
        <v>0</v>
      </c>
      <c r="AH728" s="70">
        <f>+Outflows!AH728+Fees!AH728+'Ongoing Cash Flows'!AH728+'Terminal Value'!AH728</f>
        <v>0</v>
      </c>
      <c r="AI728" s="70">
        <f>+Outflows!AI728+Fees!AI728+'Ongoing Cash Flows'!AI728+'Terminal Value'!AI728</f>
        <v>0</v>
      </c>
      <c r="AJ728" s="70">
        <f>+Outflows!AJ728+Fees!AJ728+'Ongoing Cash Flows'!AJ728+'Terminal Value'!AJ728</f>
        <v>0</v>
      </c>
      <c r="AK728" s="70"/>
      <c r="AL728" s="6"/>
      <c r="AM728" s="71"/>
      <c r="AN728" s="72">
        <f t="shared" si="44"/>
        <v>7.0686873793601987E-2</v>
      </c>
      <c r="AO728" s="70">
        <f t="shared" ca="1" si="45"/>
        <v>5283.3295679598159</v>
      </c>
      <c r="AP728" s="166">
        <f t="shared" ca="1" si="46"/>
        <v>0</v>
      </c>
      <c r="AQ728" s="166">
        <f t="shared" ca="1" si="47"/>
        <v>38213105.536498792</v>
      </c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1"/>
      <c r="CM728" s="1"/>
      <c r="CN728" s="1"/>
      <c r="CO728" s="1"/>
      <c r="CP728" s="1"/>
    </row>
    <row r="729" spans="1:94" x14ac:dyDescent="0.2">
      <c r="A729" s="6">
        <v>727</v>
      </c>
      <c r="B729" s="70">
        <f>+Outflows!B729+Fees!B729+'Ongoing Cash Flows'!B729+'Terminal Value'!B729</f>
        <v>-86807.084730540912</v>
      </c>
      <c r="C729" s="70">
        <f>+Outflows!C729+Fees!C729+'Ongoing Cash Flows'!C729+'Terminal Value'!C729</f>
        <v>13988.427795683732</v>
      </c>
      <c r="D729" s="70">
        <f>+Outflows!D729+Fees!D729+'Ongoing Cash Flows'!D729+'Terminal Value'!D729</f>
        <v>11847.388208450109</v>
      </c>
      <c r="E729" s="70">
        <f>+Outflows!E729+Fees!E729+'Ongoing Cash Flows'!E729+'Terminal Value'!E729</f>
        <v>9919.9379802521289</v>
      </c>
      <c r="F729" s="70">
        <f>+Outflows!F729+Fees!F729+'Ongoing Cash Flows'!F729+'Terminal Value'!F729</f>
        <v>9665.3036693744943</v>
      </c>
      <c r="G729" s="70">
        <f>+Outflows!G729+Fees!G729+'Ongoing Cash Flows'!G729+'Terminal Value'!G729</f>
        <v>9307.1907416589966</v>
      </c>
      <c r="H729" s="70">
        <f>+Outflows!H729+Fees!H729+'Ongoing Cash Flows'!H729+'Terminal Value'!H729</f>
        <v>8314.1512107066137</v>
      </c>
      <c r="I729" s="70">
        <f>+Outflows!I729+Fees!I729+'Ongoing Cash Flows'!I729+'Terminal Value'!I729</f>
        <v>8172.6314682178327</v>
      </c>
      <c r="J729" s="70">
        <f>+Outflows!J729+Fees!J729+'Ongoing Cash Flows'!J729+'Terminal Value'!J729</f>
        <v>8160.197265682843</v>
      </c>
      <c r="K729" s="70">
        <f>+Outflows!K729+Fees!K729+'Ongoing Cash Flows'!K729+'Terminal Value'!K729</f>
        <v>8150.7650965261273</v>
      </c>
      <c r="L729" s="70">
        <f>+Outflows!L729+Fees!L729+'Ongoing Cash Flows'!L729+'Terminal Value'!L729</f>
        <v>8152.2693308024336</v>
      </c>
      <c r="M729" s="70">
        <f>+Outflows!M729+Fees!M729+'Ongoing Cash Flows'!M729+'Terminal Value'!M729</f>
        <v>8123.9864622233054</v>
      </c>
      <c r="N729" s="70">
        <f>+Outflows!N729+Fees!N729+'Ongoing Cash Flows'!N729+'Terminal Value'!N729</f>
        <v>8106.6165982705261</v>
      </c>
      <c r="O729" s="70">
        <f>+Outflows!O729+Fees!O729+'Ongoing Cash Flows'!O729+'Terminal Value'!O729</f>
        <v>7780.2161450914418</v>
      </c>
      <c r="P729" s="70">
        <f>+Outflows!P729+Fees!P729+'Ongoing Cash Flows'!P729+'Terminal Value'!P729</f>
        <v>7672.6341127447049</v>
      </c>
      <c r="Q729" s="70">
        <f>+Outflows!Q729+Fees!Q729+'Ongoing Cash Flows'!Q729+'Terminal Value'!Q729</f>
        <v>7643.801100263845</v>
      </c>
      <c r="R729" s="70">
        <f>+Outflows!R729+Fees!R729+'Ongoing Cash Flows'!R729+'Terminal Value'!R729</f>
        <v>995.64253902541191</v>
      </c>
      <c r="S729" s="70">
        <f>+Outflows!S729+Fees!S729+'Ongoing Cash Flows'!S729+'Terminal Value'!S729</f>
        <v>0</v>
      </c>
      <c r="T729" s="70">
        <f>+Outflows!T729+Fees!T729+'Ongoing Cash Flows'!T729+'Terminal Value'!T729</f>
        <v>0</v>
      </c>
      <c r="U729" s="70">
        <f>+Outflows!U729+Fees!U729+'Ongoing Cash Flows'!U729+'Terminal Value'!U729</f>
        <v>0</v>
      </c>
      <c r="V729" s="70">
        <f>+Outflows!V729+Fees!V729+'Ongoing Cash Flows'!V729+'Terminal Value'!V729</f>
        <v>0</v>
      </c>
      <c r="W729" s="70">
        <f>+Outflows!W729+Fees!W729+'Ongoing Cash Flows'!W729+'Terminal Value'!W729</f>
        <v>0</v>
      </c>
      <c r="X729" s="70">
        <f>+Outflows!X729+Fees!X729+'Ongoing Cash Flows'!X729+'Terminal Value'!X729</f>
        <v>0</v>
      </c>
      <c r="Y729" s="70">
        <f>+Outflows!Y729+Fees!Y729+'Ongoing Cash Flows'!Y729+'Terminal Value'!Y729</f>
        <v>0</v>
      </c>
      <c r="Z729" s="70">
        <f>+Outflows!Z729+Fees!Z729+'Ongoing Cash Flows'!Z729+'Terminal Value'!Z729</f>
        <v>0</v>
      </c>
      <c r="AA729" s="70">
        <f>+Outflows!AA729+Fees!AA729+'Ongoing Cash Flows'!AA729+'Terminal Value'!AA729</f>
        <v>0</v>
      </c>
      <c r="AB729" s="70">
        <f>+Outflows!AB729+Fees!AB729+'Ongoing Cash Flows'!AB729+'Terminal Value'!AB729</f>
        <v>0</v>
      </c>
      <c r="AC729" s="70">
        <f>+Outflows!AC729+Fees!AC729+'Ongoing Cash Flows'!AC729+'Terminal Value'!AC729</f>
        <v>0</v>
      </c>
      <c r="AD729" s="70">
        <f>+Outflows!AD729+Fees!AD729+'Ongoing Cash Flows'!AD729+'Terminal Value'!AD729</f>
        <v>0</v>
      </c>
      <c r="AE729" s="70">
        <f>+Outflows!AE729+Fees!AE729+'Ongoing Cash Flows'!AE729+'Terminal Value'!AE729</f>
        <v>0</v>
      </c>
      <c r="AF729" s="70">
        <f>+Outflows!AF729+Fees!AF729+'Ongoing Cash Flows'!AF729+'Terminal Value'!AF729</f>
        <v>0</v>
      </c>
      <c r="AG729" s="70">
        <f>+Outflows!AG729+Fees!AG729+'Ongoing Cash Flows'!AG729+'Terminal Value'!AG729</f>
        <v>0</v>
      </c>
      <c r="AH729" s="70">
        <f>+Outflows!AH729+Fees!AH729+'Ongoing Cash Flows'!AH729+'Terminal Value'!AH729</f>
        <v>0</v>
      </c>
      <c r="AI729" s="70">
        <f>+Outflows!AI729+Fees!AI729+'Ongoing Cash Flows'!AI729+'Terminal Value'!AI729</f>
        <v>0</v>
      </c>
      <c r="AJ729" s="70">
        <f>+Outflows!AJ729+Fees!AJ729+'Ongoing Cash Flows'!AJ729+'Terminal Value'!AJ729</f>
        <v>0</v>
      </c>
      <c r="AK729" s="70"/>
      <c r="AL729" s="6"/>
      <c r="AM729" s="71"/>
      <c r="AN729" s="72">
        <f t="shared" si="44"/>
        <v>6.8830522894859317E-2</v>
      </c>
      <c r="AO729" s="70">
        <f t="shared" ca="1" si="45"/>
        <v>4467.0970722471648</v>
      </c>
      <c r="AP729" s="166">
        <f t="shared" ca="1" si="46"/>
        <v>0</v>
      </c>
      <c r="AQ729" s="166">
        <f t="shared" ca="1" si="47"/>
        <v>28787973.033222694</v>
      </c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1"/>
      <c r="CM729" s="1"/>
      <c r="CN729" s="1"/>
      <c r="CO729" s="1"/>
      <c r="CP729" s="1"/>
    </row>
    <row r="730" spans="1:94" x14ac:dyDescent="0.2">
      <c r="A730" s="6">
        <v>728</v>
      </c>
      <c r="B730" s="70">
        <f>+Outflows!B730+Fees!B730+'Ongoing Cash Flows'!B730+'Terminal Value'!B730</f>
        <v>-89968.3930595165</v>
      </c>
      <c r="C730" s="70">
        <f>+Outflows!C730+Fees!C730+'Ongoing Cash Flows'!C730+'Terminal Value'!C730</f>
        <v>14069.164859817165</v>
      </c>
      <c r="D730" s="70">
        <f>+Outflows!D730+Fees!D730+'Ongoing Cash Flows'!D730+'Terminal Value'!D730</f>
        <v>12026.709765783298</v>
      </c>
      <c r="E730" s="70">
        <f>+Outflows!E730+Fees!E730+'Ongoing Cash Flows'!E730+'Terminal Value'!E730</f>
        <v>10038.886988128968</v>
      </c>
      <c r="F730" s="70">
        <f>+Outflows!F730+Fees!F730+'Ongoing Cash Flows'!F730+'Terminal Value'!F730</f>
        <v>9618.5985638310576</v>
      </c>
      <c r="G730" s="70">
        <f>+Outflows!G730+Fees!G730+'Ongoing Cash Flows'!G730+'Terminal Value'!G730</f>
        <v>9272.6971605677791</v>
      </c>
      <c r="H730" s="70">
        <f>+Outflows!H730+Fees!H730+'Ongoing Cash Flows'!H730+'Terminal Value'!H730</f>
        <v>8390.7251797650588</v>
      </c>
      <c r="I730" s="70">
        <f>+Outflows!I730+Fees!I730+'Ongoing Cash Flows'!I730+'Terminal Value'!I730</f>
        <v>8245.1493522378696</v>
      </c>
      <c r="J730" s="70">
        <f>+Outflows!J730+Fees!J730+'Ongoing Cash Flows'!J730+'Terminal Value'!J730</f>
        <v>8232.715149702879</v>
      </c>
      <c r="K730" s="70">
        <f>+Outflows!K730+Fees!K730+'Ongoing Cash Flows'!K730+'Terminal Value'!K730</f>
        <v>8223.4058922139957</v>
      </c>
      <c r="L730" s="70">
        <f>+Outflows!L730+Fees!L730+'Ongoing Cash Flows'!L730+'Terminal Value'!L730</f>
        <v>8224.7872148224706</v>
      </c>
      <c r="M730" s="70">
        <f>+Outflows!M730+Fees!M730+'Ongoing Cash Flows'!M730+'Terminal Value'!M730</f>
        <v>8196.6272579111719</v>
      </c>
      <c r="N730" s="70">
        <f>+Outflows!N730+Fees!N730+'Ongoing Cash Flows'!N730+'Terminal Value'!N730</f>
        <v>8179.134482290563</v>
      </c>
      <c r="O730" s="70">
        <f>+Outflows!O730+Fees!O730+'Ongoing Cash Flows'!O730+'Terminal Value'!O730</f>
        <v>7852.8569407793093</v>
      </c>
      <c r="P730" s="70">
        <f>+Outflows!P730+Fees!P730+'Ongoing Cash Flows'!P730+'Terminal Value'!P730</f>
        <v>7745.1519967647419</v>
      </c>
      <c r="Q730" s="70">
        <f>+Outflows!Q730+Fees!Q730+'Ongoing Cash Flows'!Q730+'Terminal Value'!Q730</f>
        <v>7716.4418959517134</v>
      </c>
      <c r="R730" s="70">
        <f>+Outflows!R730+Fees!R730+'Ongoing Cash Flows'!R730+'Terminal Value'!R730</f>
        <v>1031.9014810354304</v>
      </c>
      <c r="S730" s="70">
        <f>+Outflows!S730+Fees!S730+'Ongoing Cash Flows'!S730+'Terminal Value'!S730</f>
        <v>0</v>
      </c>
      <c r="T730" s="70">
        <f>+Outflows!T730+Fees!T730+'Ongoing Cash Flows'!T730+'Terminal Value'!T730</f>
        <v>0</v>
      </c>
      <c r="U730" s="70">
        <f>+Outflows!U730+Fees!U730+'Ongoing Cash Flows'!U730+'Terminal Value'!U730</f>
        <v>0</v>
      </c>
      <c r="V730" s="70">
        <f>+Outflows!V730+Fees!V730+'Ongoing Cash Flows'!V730+'Terminal Value'!V730</f>
        <v>0</v>
      </c>
      <c r="W730" s="70">
        <f>+Outflows!W730+Fees!W730+'Ongoing Cash Flows'!W730+'Terminal Value'!W730</f>
        <v>0</v>
      </c>
      <c r="X730" s="70">
        <f>+Outflows!X730+Fees!X730+'Ongoing Cash Flows'!X730+'Terminal Value'!X730</f>
        <v>0</v>
      </c>
      <c r="Y730" s="70">
        <f>+Outflows!Y730+Fees!Y730+'Ongoing Cash Flows'!Y730+'Terminal Value'!Y730</f>
        <v>0</v>
      </c>
      <c r="Z730" s="70">
        <f>+Outflows!Z730+Fees!Z730+'Ongoing Cash Flows'!Z730+'Terminal Value'!Z730</f>
        <v>0</v>
      </c>
      <c r="AA730" s="70">
        <f>+Outflows!AA730+Fees!AA730+'Ongoing Cash Flows'!AA730+'Terminal Value'!AA730</f>
        <v>0</v>
      </c>
      <c r="AB730" s="70">
        <f>+Outflows!AB730+Fees!AB730+'Ongoing Cash Flows'!AB730+'Terminal Value'!AB730</f>
        <v>0</v>
      </c>
      <c r="AC730" s="70">
        <f>+Outflows!AC730+Fees!AC730+'Ongoing Cash Flows'!AC730+'Terminal Value'!AC730</f>
        <v>0</v>
      </c>
      <c r="AD730" s="70">
        <f>+Outflows!AD730+Fees!AD730+'Ongoing Cash Flows'!AD730+'Terminal Value'!AD730</f>
        <v>0</v>
      </c>
      <c r="AE730" s="70">
        <f>+Outflows!AE730+Fees!AE730+'Ongoing Cash Flows'!AE730+'Terminal Value'!AE730</f>
        <v>0</v>
      </c>
      <c r="AF730" s="70">
        <f>+Outflows!AF730+Fees!AF730+'Ongoing Cash Flows'!AF730+'Terminal Value'!AF730</f>
        <v>0</v>
      </c>
      <c r="AG730" s="70">
        <f>+Outflows!AG730+Fees!AG730+'Ongoing Cash Flows'!AG730+'Terminal Value'!AG730</f>
        <v>0</v>
      </c>
      <c r="AH730" s="70">
        <f>+Outflows!AH730+Fees!AH730+'Ongoing Cash Flows'!AH730+'Terminal Value'!AH730</f>
        <v>0</v>
      </c>
      <c r="AI730" s="70">
        <f>+Outflows!AI730+Fees!AI730+'Ongoing Cash Flows'!AI730+'Terminal Value'!AI730</f>
        <v>0</v>
      </c>
      <c r="AJ730" s="70">
        <f>+Outflows!AJ730+Fees!AJ730+'Ongoing Cash Flows'!AJ730+'Terminal Value'!AJ730</f>
        <v>0</v>
      </c>
      <c r="AK730" s="70"/>
      <c r="AL730" s="6"/>
      <c r="AM730" s="71"/>
      <c r="AN730" s="72">
        <f t="shared" si="44"/>
        <v>6.3931170105934132E-2</v>
      </c>
      <c r="AO730" s="70">
        <f t="shared" ca="1" si="45"/>
        <v>2160.9584635858623</v>
      </c>
      <c r="AP730" s="166">
        <f t="shared" ca="1" si="46"/>
        <v>0</v>
      </c>
      <c r="AQ730" s="166">
        <f t="shared" ca="1" si="47"/>
        <v>9359340.19260245</v>
      </c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1"/>
      <c r="CM730" s="1"/>
      <c r="CN730" s="1"/>
      <c r="CO730" s="1"/>
      <c r="CP730" s="1"/>
    </row>
    <row r="731" spans="1:94" x14ac:dyDescent="0.2">
      <c r="A731" s="6">
        <v>729</v>
      </c>
      <c r="B731" s="70">
        <f>+Outflows!B731+Fees!B731+'Ongoing Cash Flows'!B731+'Terminal Value'!B731</f>
        <v>-91779.233679081895</v>
      </c>
      <c r="C731" s="70">
        <f>+Outflows!C731+Fees!C731+'Ongoing Cash Flows'!C731+'Terminal Value'!C731</f>
        <v>14162.496031027384</v>
      </c>
      <c r="D731" s="70">
        <f>+Outflows!D731+Fees!D731+'Ongoing Cash Flows'!D731+'Terminal Value'!D731</f>
        <v>12048.28690630796</v>
      </c>
      <c r="E731" s="70">
        <f>+Outflows!E731+Fees!E731+'Ongoing Cash Flows'!E731+'Terminal Value'!E731</f>
        <v>10128.164705461581</v>
      </c>
      <c r="F731" s="70">
        <f>+Outflows!F731+Fees!F731+'Ongoing Cash Flows'!F731+'Terminal Value'!F731</f>
        <v>9595.8726102822729</v>
      </c>
      <c r="G731" s="70">
        <f>+Outflows!G731+Fees!G731+'Ongoing Cash Flows'!G731+'Terminal Value'!G731</f>
        <v>9326.5095885722512</v>
      </c>
      <c r="H731" s="70">
        <f>+Outflows!H731+Fees!H731+'Ongoing Cash Flows'!H731+'Terminal Value'!H731</f>
        <v>8434.5877958539204</v>
      </c>
      <c r="I731" s="70">
        <f>+Outflows!I731+Fees!I731+'Ongoing Cash Flows'!I731+'Terminal Value'!I731</f>
        <v>8286.6885873782048</v>
      </c>
      <c r="J731" s="70">
        <f>+Outflows!J731+Fees!J731+'Ongoing Cash Flows'!J731+'Terminal Value'!J731</f>
        <v>8274.2543848432142</v>
      </c>
      <c r="K731" s="70">
        <f>+Outflows!K731+Fees!K731+'Ongoing Cash Flows'!K731+'Terminal Value'!K731</f>
        <v>8265.0155328376186</v>
      </c>
      <c r="L731" s="70">
        <f>+Outflows!L731+Fees!L731+'Ongoing Cash Flows'!L731+'Terminal Value'!L731</f>
        <v>8266.3264499628058</v>
      </c>
      <c r="M731" s="70">
        <f>+Outflows!M731+Fees!M731+'Ongoing Cash Flows'!M731+'Terminal Value'!M731</f>
        <v>8238.2368985347966</v>
      </c>
      <c r="N731" s="70">
        <f>+Outflows!N731+Fees!N731+'Ongoing Cash Flows'!N731+'Terminal Value'!N731</f>
        <v>8220.6737174308983</v>
      </c>
      <c r="O731" s="70">
        <f>+Outflows!O731+Fees!O731+'Ongoing Cash Flows'!O731+'Terminal Value'!O731</f>
        <v>7894.4665814029322</v>
      </c>
      <c r="P731" s="70">
        <f>+Outflows!P731+Fees!P731+'Ongoing Cash Flows'!P731+'Terminal Value'!P731</f>
        <v>7786.6912319050762</v>
      </c>
      <c r="Q731" s="70">
        <f>+Outflows!Q731+Fees!Q731+'Ongoing Cash Flows'!Q731+'Terminal Value'!Q731</f>
        <v>7758.0515365753363</v>
      </c>
      <c r="R731" s="70">
        <f>+Outflows!R731+Fees!R731+'Ongoing Cash Flows'!R731+'Terminal Value'!R731</f>
        <v>1052.6710986055975</v>
      </c>
      <c r="S731" s="70">
        <f>+Outflows!S731+Fees!S731+'Ongoing Cash Flows'!S731+'Terminal Value'!S731</f>
        <v>0</v>
      </c>
      <c r="T731" s="70">
        <f>+Outflows!T731+Fees!T731+'Ongoing Cash Flows'!T731+'Terminal Value'!T731</f>
        <v>0</v>
      </c>
      <c r="U731" s="70">
        <f>+Outflows!U731+Fees!U731+'Ongoing Cash Flows'!U731+'Terminal Value'!U731</f>
        <v>0</v>
      </c>
      <c r="V731" s="70">
        <f>+Outflows!V731+Fees!V731+'Ongoing Cash Flows'!V731+'Terminal Value'!V731</f>
        <v>0</v>
      </c>
      <c r="W731" s="70">
        <f>+Outflows!W731+Fees!W731+'Ongoing Cash Flows'!W731+'Terminal Value'!W731</f>
        <v>0</v>
      </c>
      <c r="X731" s="70">
        <f>+Outflows!X731+Fees!X731+'Ongoing Cash Flows'!X731+'Terminal Value'!X731</f>
        <v>0</v>
      </c>
      <c r="Y731" s="70">
        <f>+Outflows!Y731+Fees!Y731+'Ongoing Cash Flows'!Y731+'Terminal Value'!Y731</f>
        <v>0</v>
      </c>
      <c r="Z731" s="70">
        <f>+Outflows!Z731+Fees!Z731+'Ongoing Cash Flows'!Z731+'Terminal Value'!Z731</f>
        <v>0</v>
      </c>
      <c r="AA731" s="70">
        <f>+Outflows!AA731+Fees!AA731+'Ongoing Cash Flows'!AA731+'Terminal Value'!AA731</f>
        <v>0</v>
      </c>
      <c r="AB731" s="70">
        <f>+Outflows!AB731+Fees!AB731+'Ongoing Cash Flows'!AB731+'Terminal Value'!AB731</f>
        <v>0</v>
      </c>
      <c r="AC731" s="70">
        <f>+Outflows!AC731+Fees!AC731+'Ongoing Cash Flows'!AC731+'Terminal Value'!AC731</f>
        <v>0</v>
      </c>
      <c r="AD731" s="70">
        <f>+Outflows!AD731+Fees!AD731+'Ongoing Cash Flows'!AD731+'Terminal Value'!AD731</f>
        <v>0</v>
      </c>
      <c r="AE731" s="70">
        <f>+Outflows!AE731+Fees!AE731+'Ongoing Cash Flows'!AE731+'Terminal Value'!AE731</f>
        <v>0</v>
      </c>
      <c r="AF731" s="70">
        <f>+Outflows!AF731+Fees!AF731+'Ongoing Cash Flows'!AF731+'Terminal Value'!AF731</f>
        <v>0</v>
      </c>
      <c r="AG731" s="70">
        <f>+Outflows!AG731+Fees!AG731+'Ongoing Cash Flows'!AG731+'Terminal Value'!AG731</f>
        <v>0</v>
      </c>
      <c r="AH731" s="70">
        <f>+Outflows!AH731+Fees!AH731+'Ongoing Cash Flows'!AH731+'Terminal Value'!AH731</f>
        <v>0</v>
      </c>
      <c r="AI731" s="70">
        <f>+Outflows!AI731+Fees!AI731+'Ongoing Cash Flows'!AI731+'Terminal Value'!AI731</f>
        <v>0</v>
      </c>
      <c r="AJ731" s="70">
        <f>+Outflows!AJ731+Fees!AJ731+'Ongoing Cash Flows'!AJ731+'Terminal Value'!AJ731</f>
        <v>0</v>
      </c>
      <c r="AK731" s="70"/>
      <c r="AL731" s="6"/>
      <c r="AM731" s="71"/>
      <c r="AN731" s="72">
        <f t="shared" si="44"/>
        <v>6.1346814036369324E-2</v>
      </c>
      <c r="AO731" s="70">
        <f t="shared" ca="1" si="45"/>
        <v>884.96608627288219</v>
      </c>
      <c r="AP731" s="166">
        <f t="shared" ca="1" si="46"/>
        <v>0</v>
      </c>
      <c r="AQ731" s="166">
        <f t="shared" ca="1" si="47"/>
        <v>3180199.893709572</v>
      </c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1"/>
      <c r="CM731" s="1"/>
      <c r="CN731" s="1"/>
      <c r="CO731" s="1"/>
      <c r="CP731" s="1"/>
    </row>
    <row r="732" spans="1:94" x14ac:dyDescent="0.2">
      <c r="A732" s="6">
        <v>730</v>
      </c>
      <c r="B732" s="70">
        <f>+Outflows!B732+Fees!B732+'Ongoing Cash Flows'!B732+'Terminal Value'!B732</f>
        <v>-91117.660282932993</v>
      </c>
      <c r="C732" s="70">
        <f>+Outflows!C732+Fees!C732+'Ongoing Cash Flows'!C732+'Terminal Value'!C732</f>
        <v>14150.684093461075</v>
      </c>
      <c r="D732" s="70">
        <f>+Outflows!D732+Fees!D732+'Ongoing Cash Flows'!D732+'Terminal Value'!D732</f>
        <v>12059.362541828066</v>
      </c>
      <c r="E732" s="70">
        <f>+Outflows!E732+Fees!E732+'Ongoing Cash Flows'!E732+'Terminal Value'!E732</f>
        <v>10036.06193813541</v>
      </c>
      <c r="F732" s="70">
        <f>+Outflows!F732+Fees!F732+'Ongoing Cash Flows'!F732+'Terminal Value'!F732</f>
        <v>9619.3434420217345</v>
      </c>
      <c r="G732" s="70">
        <f>+Outflows!G732+Fees!G732+'Ongoing Cash Flows'!G732+'Terminal Value'!G732</f>
        <v>9465.8747682064513</v>
      </c>
      <c r="H732" s="70">
        <f>+Outflows!H732+Fees!H732+'Ongoing Cash Flows'!H732+'Terminal Value'!H732</f>
        <v>8418.5630062747878</v>
      </c>
      <c r="I732" s="70">
        <f>+Outflows!I732+Fees!I732+'Ongoing Cash Flows'!I732+'Terminal Value'!I732</f>
        <v>8271.5126229292655</v>
      </c>
      <c r="J732" s="70">
        <f>+Outflows!J732+Fees!J732+'Ongoing Cash Flows'!J732+'Terminal Value'!J732</f>
        <v>8259.0784203942749</v>
      </c>
      <c r="K732" s="70">
        <f>+Outflows!K732+Fees!K732+'Ongoing Cash Flows'!K732+'Terminal Value'!K732</f>
        <v>8249.8138464150361</v>
      </c>
      <c r="L732" s="70">
        <f>+Outflows!L732+Fees!L732+'Ongoing Cash Flows'!L732+'Terminal Value'!L732</f>
        <v>8251.1504855138664</v>
      </c>
      <c r="M732" s="70">
        <f>+Outflows!M732+Fees!M732+'Ongoing Cash Flows'!M732+'Terminal Value'!M732</f>
        <v>8223.0352121122141</v>
      </c>
      <c r="N732" s="70">
        <f>+Outflows!N732+Fees!N732+'Ongoing Cash Flows'!N732+'Terminal Value'!N732</f>
        <v>8205.4977529819589</v>
      </c>
      <c r="O732" s="70">
        <f>+Outflows!O732+Fees!O732+'Ongoing Cash Flows'!O732+'Terminal Value'!O732</f>
        <v>7879.2648949803515</v>
      </c>
      <c r="P732" s="70">
        <f>+Outflows!P732+Fees!P732+'Ongoing Cash Flows'!P732+'Terminal Value'!P732</f>
        <v>7771.5152674561377</v>
      </c>
      <c r="Q732" s="70">
        <f>+Outflows!Q732+Fees!Q732+'Ongoing Cash Flows'!Q732+'Terminal Value'!Q732</f>
        <v>7742.8498501527547</v>
      </c>
      <c r="R732" s="70">
        <f>+Outflows!R732+Fees!R732+'Ongoing Cash Flows'!R732+'Terminal Value'!R732</f>
        <v>1045.0831163811281</v>
      </c>
      <c r="S732" s="70">
        <f>+Outflows!S732+Fees!S732+'Ongoing Cash Flows'!S732+'Terminal Value'!S732</f>
        <v>0</v>
      </c>
      <c r="T732" s="70">
        <f>+Outflows!T732+Fees!T732+'Ongoing Cash Flows'!T732+'Terminal Value'!T732</f>
        <v>0</v>
      </c>
      <c r="U732" s="70">
        <f>+Outflows!U732+Fees!U732+'Ongoing Cash Flows'!U732+'Terminal Value'!U732</f>
        <v>0</v>
      </c>
      <c r="V732" s="70">
        <f>+Outflows!V732+Fees!V732+'Ongoing Cash Flows'!V732+'Terminal Value'!V732</f>
        <v>0</v>
      </c>
      <c r="W732" s="70">
        <f>+Outflows!W732+Fees!W732+'Ongoing Cash Flows'!W732+'Terminal Value'!W732</f>
        <v>0</v>
      </c>
      <c r="X732" s="70">
        <f>+Outflows!X732+Fees!X732+'Ongoing Cash Flows'!X732+'Terminal Value'!X732</f>
        <v>0</v>
      </c>
      <c r="Y732" s="70">
        <f>+Outflows!Y732+Fees!Y732+'Ongoing Cash Flows'!Y732+'Terminal Value'!Y732</f>
        <v>0</v>
      </c>
      <c r="Z732" s="70">
        <f>+Outflows!Z732+Fees!Z732+'Ongoing Cash Flows'!Z732+'Terminal Value'!Z732</f>
        <v>0</v>
      </c>
      <c r="AA732" s="70">
        <f>+Outflows!AA732+Fees!AA732+'Ongoing Cash Flows'!AA732+'Terminal Value'!AA732</f>
        <v>0</v>
      </c>
      <c r="AB732" s="70">
        <f>+Outflows!AB732+Fees!AB732+'Ongoing Cash Flows'!AB732+'Terminal Value'!AB732</f>
        <v>0</v>
      </c>
      <c r="AC732" s="70">
        <f>+Outflows!AC732+Fees!AC732+'Ongoing Cash Flows'!AC732+'Terminal Value'!AC732</f>
        <v>0</v>
      </c>
      <c r="AD732" s="70">
        <f>+Outflows!AD732+Fees!AD732+'Ongoing Cash Flows'!AD732+'Terminal Value'!AD732</f>
        <v>0</v>
      </c>
      <c r="AE732" s="70">
        <f>+Outflows!AE732+Fees!AE732+'Ongoing Cash Flows'!AE732+'Terminal Value'!AE732</f>
        <v>0</v>
      </c>
      <c r="AF732" s="70">
        <f>+Outflows!AF732+Fees!AF732+'Ongoing Cash Flows'!AF732+'Terminal Value'!AF732</f>
        <v>0</v>
      </c>
      <c r="AG732" s="70">
        <f>+Outflows!AG732+Fees!AG732+'Ongoing Cash Flows'!AG732+'Terminal Value'!AG732</f>
        <v>0</v>
      </c>
      <c r="AH732" s="70">
        <f>+Outflows!AH732+Fees!AH732+'Ongoing Cash Flows'!AH732+'Terminal Value'!AH732</f>
        <v>0</v>
      </c>
      <c r="AI732" s="70">
        <f>+Outflows!AI732+Fees!AI732+'Ongoing Cash Flows'!AI732+'Terminal Value'!AI732</f>
        <v>0</v>
      </c>
      <c r="AJ732" s="70">
        <f>+Outflows!AJ732+Fees!AJ732+'Ongoing Cash Flows'!AJ732+'Terminal Value'!AJ732</f>
        <v>0</v>
      </c>
      <c r="AK732" s="70"/>
      <c r="AL732" s="6"/>
      <c r="AM732" s="71"/>
      <c r="AN732" s="72">
        <f t="shared" si="44"/>
        <v>6.2500706315040594E-2</v>
      </c>
      <c r="AO732" s="70">
        <f t="shared" ca="1" si="45"/>
        <v>1462.1831154671672</v>
      </c>
      <c r="AP732" s="166">
        <f t="shared" ca="1" si="46"/>
        <v>0</v>
      </c>
      <c r="AQ732" s="166">
        <f t="shared" ca="1" si="47"/>
        <v>5572094.9208288873</v>
      </c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1"/>
      <c r="CM732" s="1"/>
      <c r="CN732" s="1"/>
      <c r="CO732" s="1"/>
      <c r="CP732" s="1"/>
    </row>
    <row r="733" spans="1:94" x14ac:dyDescent="0.2">
      <c r="A733" s="6">
        <v>731</v>
      </c>
      <c r="B733" s="70">
        <f>+Outflows!B733+Fees!B733+'Ongoing Cash Flows'!B733+'Terminal Value'!B733</f>
        <v>-90508.396842986534</v>
      </c>
      <c r="C733" s="70">
        <f>+Outflows!C733+Fees!C733+'Ongoing Cash Flows'!C733+'Terminal Value'!C733</f>
        <v>14072.426807288761</v>
      </c>
      <c r="D733" s="70">
        <f>+Outflows!D733+Fees!D733+'Ongoing Cash Flows'!D733+'Terminal Value'!D733</f>
        <v>12015.346848745434</v>
      </c>
      <c r="E733" s="70">
        <f>+Outflows!E733+Fees!E733+'Ongoing Cash Flows'!E733+'Terminal Value'!E733</f>
        <v>9970.53288707705</v>
      </c>
      <c r="F733" s="70">
        <f>+Outflows!F733+Fees!F733+'Ongoing Cash Flows'!F733+'Terminal Value'!F733</f>
        <v>9598.6062655918031</v>
      </c>
      <c r="G733" s="70">
        <f>+Outflows!G733+Fees!G733+'Ongoing Cash Flows'!G733+'Terminal Value'!G733</f>
        <v>9313.8479931471902</v>
      </c>
      <c r="H733" s="70">
        <f>+Outflows!H733+Fees!H733+'Ongoing Cash Flows'!H733+'Terminal Value'!H733</f>
        <v>8403.8052810091776</v>
      </c>
      <c r="I733" s="70">
        <f>+Outflows!I733+Fees!I733+'Ongoing Cash Flows'!I733+'Terminal Value'!I733</f>
        <v>8257.5366070276468</v>
      </c>
      <c r="J733" s="70">
        <f>+Outflows!J733+Fees!J733+'Ongoing Cash Flows'!J733+'Terminal Value'!J733</f>
        <v>8245.1024044926562</v>
      </c>
      <c r="K733" s="70">
        <f>+Outflows!K733+Fees!K733+'Ongoing Cash Flows'!K733+'Terminal Value'!K733</f>
        <v>8235.8141423508714</v>
      </c>
      <c r="L733" s="70">
        <f>+Outflows!L733+Fees!L733+'Ongoing Cash Flows'!L733+'Terminal Value'!L733</f>
        <v>8237.174469612246</v>
      </c>
      <c r="M733" s="70">
        <f>+Outflows!M733+Fees!M733+'Ongoing Cash Flows'!M733+'Terminal Value'!M733</f>
        <v>8209.0355080480495</v>
      </c>
      <c r="N733" s="70">
        <f>+Outflows!N733+Fees!N733+'Ongoing Cash Flows'!N733+'Terminal Value'!N733</f>
        <v>8191.5217370803393</v>
      </c>
      <c r="O733" s="70">
        <f>+Outflows!O733+Fees!O733+'Ongoing Cash Flows'!O733+'Terminal Value'!O733</f>
        <v>7865.2651909161868</v>
      </c>
      <c r="P733" s="70">
        <f>+Outflows!P733+Fees!P733+'Ongoing Cash Flows'!P733+'Terminal Value'!P733</f>
        <v>7757.5392515545182</v>
      </c>
      <c r="Q733" s="70">
        <f>+Outflows!Q733+Fees!Q733+'Ongoing Cash Flows'!Q733+'Terminal Value'!Q733</f>
        <v>7728.85014608859</v>
      </c>
      <c r="R733" s="70">
        <f>+Outflows!R733+Fees!R733+'Ongoing Cash Flows'!R733+'Terminal Value'!R733</f>
        <v>1038.0951084303183</v>
      </c>
      <c r="S733" s="70">
        <f>+Outflows!S733+Fees!S733+'Ongoing Cash Flows'!S733+'Terminal Value'!S733</f>
        <v>0</v>
      </c>
      <c r="T733" s="70">
        <f>+Outflows!T733+Fees!T733+'Ongoing Cash Flows'!T733+'Terminal Value'!T733</f>
        <v>0</v>
      </c>
      <c r="U733" s="70">
        <f>+Outflows!U733+Fees!U733+'Ongoing Cash Flows'!U733+'Terminal Value'!U733</f>
        <v>0</v>
      </c>
      <c r="V733" s="70">
        <f>+Outflows!V733+Fees!V733+'Ongoing Cash Flows'!V733+'Terminal Value'!V733</f>
        <v>0</v>
      </c>
      <c r="W733" s="70">
        <f>+Outflows!W733+Fees!W733+'Ongoing Cash Flows'!W733+'Terminal Value'!W733</f>
        <v>0</v>
      </c>
      <c r="X733" s="70">
        <f>+Outflows!X733+Fees!X733+'Ongoing Cash Flows'!X733+'Terminal Value'!X733</f>
        <v>0</v>
      </c>
      <c r="Y733" s="70">
        <f>+Outflows!Y733+Fees!Y733+'Ongoing Cash Flows'!Y733+'Terminal Value'!Y733</f>
        <v>0</v>
      </c>
      <c r="Z733" s="70">
        <f>+Outflows!Z733+Fees!Z733+'Ongoing Cash Flows'!Z733+'Terminal Value'!Z733</f>
        <v>0</v>
      </c>
      <c r="AA733" s="70">
        <f>+Outflows!AA733+Fees!AA733+'Ongoing Cash Flows'!AA733+'Terminal Value'!AA733</f>
        <v>0</v>
      </c>
      <c r="AB733" s="70">
        <f>+Outflows!AB733+Fees!AB733+'Ongoing Cash Flows'!AB733+'Terminal Value'!AB733</f>
        <v>0</v>
      </c>
      <c r="AC733" s="70">
        <f>+Outflows!AC733+Fees!AC733+'Ongoing Cash Flows'!AC733+'Terminal Value'!AC733</f>
        <v>0</v>
      </c>
      <c r="AD733" s="70">
        <f>+Outflows!AD733+Fees!AD733+'Ongoing Cash Flows'!AD733+'Terminal Value'!AD733</f>
        <v>0</v>
      </c>
      <c r="AE733" s="70">
        <f>+Outflows!AE733+Fees!AE733+'Ongoing Cash Flows'!AE733+'Terminal Value'!AE733</f>
        <v>0</v>
      </c>
      <c r="AF733" s="70">
        <f>+Outflows!AF733+Fees!AF733+'Ongoing Cash Flows'!AF733+'Terminal Value'!AF733</f>
        <v>0</v>
      </c>
      <c r="AG733" s="70">
        <f>+Outflows!AG733+Fees!AG733+'Ongoing Cash Flows'!AG733+'Terminal Value'!AG733</f>
        <v>0</v>
      </c>
      <c r="AH733" s="70">
        <f>+Outflows!AH733+Fees!AH733+'Ongoing Cash Flows'!AH733+'Terminal Value'!AH733</f>
        <v>0</v>
      </c>
      <c r="AI733" s="70">
        <f>+Outflows!AI733+Fees!AI733+'Ongoing Cash Flows'!AI733+'Terminal Value'!AI733</f>
        <v>0</v>
      </c>
      <c r="AJ733" s="70">
        <f>+Outflows!AJ733+Fees!AJ733+'Ongoing Cash Flows'!AJ733+'Terminal Value'!AJ733</f>
        <v>0</v>
      </c>
      <c r="AK733" s="70"/>
      <c r="AL733" s="6"/>
      <c r="AM733" s="71"/>
      <c r="AN733" s="72">
        <f t="shared" si="44"/>
        <v>6.2943699955940263E-2</v>
      </c>
      <c r="AO733" s="70">
        <f t="shared" ca="1" si="45"/>
        <v>1676.9133677821544</v>
      </c>
      <c r="AP733" s="166">
        <f t="shared" ca="1" si="46"/>
        <v>0</v>
      </c>
      <c r="AQ733" s="166">
        <f t="shared" ca="1" si="47"/>
        <v>6631957.7739455905</v>
      </c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1"/>
      <c r="CM733" s="1"/>
      <c r="CN733" s="1"/>
      <c r="CO733" s="1"/>
      <c r="CP733" s="1"/>
    </row>
    <row r="734" spans="1:94" x14ac:dyDescent="0.2">
      <c r="A734" s="6">
        <v>732</v>
      </c>
      <c r="B734" s="70">
        <f>+Outflows!B734+Fees!B734+'Ongoing Cash Flows'!B734+'Terminal Value'!B734</f>
        <v>-95634.746207992896</v>
      </c>
      <c r="C734" s="70">
        <f>+Outflows!C734+Fees!C734+'Ongoing Cash Flows'!C734+'Terminal Value'!C734</f>
        <v>14214.114099252336</v>
      </c>
      <c r="D734" s="70">
        <f>+Outflows!D734+Fees!D734+'Ongoing Cash Flows'!D734+'Terminal Value'!D734</f>
        <v>12240.797534495765</v>
      </c>
      <c r="E734" s="70">
        <f>+Outflows!E734+Fees!E734+'Ongoing Cash Flows'!E734+'Terminal Value'!E734</f>
        <v>10265.098498549112</v>
      </c>
      <c r="F734" s="70">
        <f>+Outflows!F734+Fees!F734+'Ongoing Cash Flows'!F734+'Terminal Value'!F734</f>
        <v>9814.3082644537844</v>
      </c>
      <c r="G734" s="70">
        <f>+Outflows!G734+Fees!G734+'Ongoing Cash Flows'!G734+'Terminal Value'!G734</f>
        <v>9406.0185930151492</v>
      </c>
      <c r="H734" s="70">
        <f>+Outflows!H734+Fees!H734+'Ongoing Cash Flows'!H734+'Terminal Value'!H734</f>
        <v>8527.9769456522099</v>
      </c>
      <c r="I734" s="70">
        <f>+Outflows!I734+Fees!I734+'Ongoing Cash Flows'!I734+'Terminal Value'!I734</f>
        <v>8375.1309603814007</v>
      </c>
      <c r="J734" s="70">
        <f>+Outflows!J734+Fees!J734+'Ongoing Cash Flows'!J734+'Terminal Value'!J734</f>
        <v>8362.69675784641</v>
      </c>
      <c r="K734" s="70">
        <f>+Outflows!K734+Fees!K734+'Ongoing Cash Flows'!K734+'Terminal Value'!K734</f>
        <v>8353.607808167937</v>
      </c>
      <c r="L734" s="70">
        <f>+Outflows!L734+Fees!L734+'Ongoing Cash Flows'!L734+'Terminal Value'!L734</f>
        <v>8354.7688229659998</v>
      </c>
      <c r="M734" s="70">
        <f>+Outflows!M734+Fees!M734+'Ongoing Cash Flows'!M734+'Terminal Value'!M734</f>
        <v>8326.8291738651151</v>
      </c>
      <c r="N734" s="70">
        <f>+Outflows!N734+Fees!N734+'Ongoing Cash Flows'!N734+'Terminal Value'!N734</f>
        <v>8309.1160904340941</v>
      </c>
      <c r="O734" s="70">
        <f>+Outflows!O734+Fees!O734+'Ongoing Cash Flows'!O734+'Terminal Value'!O734</f>
        <v>7983.0588567332516</v>
      </c>
      <c r="P734" s="70">
        <f>+Outflows!P734+Fees!P734+'Ongoing Cash Flows'!P734+'Terminal Value'!P734</f>
        <v>7875.133604908272</v>
      </c>
      <c r="Q734" s="70">
        <f>+Outflows!Q734+Fees!Q734+'Ongoing Cash Flows'!Q734+'Terminal Value'!Q734</f>
        <v>7846.6438119056547</v>
      </c>
      <c r="R734" s="70">
        <f>+Outflows!R734+Fees!R734+'Ongoing Cash Flows'!R734+'Terminal Value'!R734</f>
        <v>1096.8922851071952</v>
      </c>
      <c r="S734" s="70">
        <f>+Outflows!S734+Fees!S734+'Ongoing Cash Flows'!S734+'Terminal Value'!S734</f>
        <v>0</v>
      </c>
      <c r="T734" s="70">
        <f>+Outflows!T734+Fees!T734+'Ongoing Cash Flows'!T734+'Terminal Value'!T734</f>
        <v>0</v>
      </c>
      <c r="U734" s="70">
        <f>+Outflows!U734+Fees!U734+'Ongoing Cash Flows'!U734+'Terminal Value'!U734</f>
        <v>0</v>
      </c>
      <c r="V734" s="70">
        <f>+Outflows!V734+Fees!V734+'Ongoing Cash Flows'!V734+'Terminal Value'!V734</f>
        <v>0</v>
      </c>
      <c r="W734" s="70">
        <f>+Outflows!W734+Fees!W734+'Ongoing Cash Flows'!W734+'Terminal Value'!W734</f>
        <v>0</v>
      </c>
      <c r="X734" s="70">
        <f>+Outflows!X734+Fees!X734+'Ongoing Cash Flows'!X734+'Terminal Value'!X734</f>
        <v>0</v>
      </c>
      <c r="Y734" s="70">
        <f>+Outflows!Y734+Fees!Y734+'Ongoing Cash Flows'!Y734+'Terminal Value'!Y734</f>
        <v>0</v>
      </c>
      <c r="Z734" s="70">
        <f>+Outflows!Z734+Fees!Z734+'Ongoing Cash Flows'!Z734+'Terminal Value'!Z734</f>
        <v>0</v>
      </c>
      <c r="AA734" s="70">
        <f>+Outflows!AA734+Fees!AA734+'Ongoing Cash Flows'!AA734+'Terminal Value'!AA734</f>
        <v>0</v>
      </c>
      <c r="AB734" s="70">
        <f>+Outflows!AB734+Fees!AB734+'Ongoing Cash Flows'!AB734+'Terminal Value'!AB734</f>
        <v>0</v>
      </c>
      <c r="AC734" s="70">
        <f>+Outflows!AC734+Fees!AC734+'Ongoing Cash Flows'!AC734+'Terminal Value'!AC734</f>
        <v>0</v>
      </c>
      <c r="AD734" s="70">
        <f>+Outflows!AD734+Fees!AD734+'Ongoing Cash Flows'!AD734+'Terminal Value'!AD734</f>
        <v>0</v>
      </c>
      <c r="AE734" s="70">
        <f>+Outflows!AE734+Fees!AE734+'Ongoing Cash Flows'!AE734+'Terminal Value'!AE734</f>
        <v>0</v>
      </c>
      <c r="AF734" s="70">
        <f>+Outflows!AF734+Fees!AF734+'Ongoing Cash Flows'!AF734+'Terminal Value'!AF734</f>
        <v>0</v>
      </c>
      <c r="AG734" s="70">
        <f>+Outflows!AG734+Fees!AG734+'Ongoing Cash Flows'!AG734+'Terminal Value'!AG734</f>
        <v>0</v>
      </c>
      <c r="AH734" s="70">
        <f>+Outflows!AH734+Fees!AH734+'Ongoing Cash Flows'!AH734+'Terminal Value'!AH734</f>
        <v>0</v>
      </c>
      <c r="AI734" s="70">
        <f>+Outflows!AI734+Fees!AI734+'Ongoing Cash Flows'!AI734+'Terminal Value'!AI734</f>
        <v>0</v>
      </c>
      <c r="AJ734" s="70">
        <f>+Outflows!AJ734+Fees!AJ734+'Ongoing Cash Flows'!AJ734+'Terminal Value'!AJ734</f>
        <v>0</v>
      </c>
      <c r="AK734" s="70"/>
      <c r="AL734" s="6"/>
      <c r="AM734" s="71"/>
      <c r="AN734" s="72">
        <f t="shared" si="44"/>
        <v>5.6365010142326352E-2</v>
      </c>
      <c r="AO734" s="70">
        <f t="shared" ca="1" si="45"/>
        <v>-1707.665436490568</v>
      </c>
      <c r="AP734" s="166">
        <f t="shared" ca="1" si="46"/>
        <v>654998.90483823104</v>
      </c>
      <c r="AQ734" s="166">
        <f t="shared" ca="1" si="47"/>
        <v>0</v>
      </c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1"/>
      <c r="CM734" s="1"/>
      <c r="CN734" s="1"/>
      <c r="CO734" s="1"/>
      <c r="CP734" s="1"/>
    </row>
    <row r="735" spans="1:94" x14ac:dyDescent="0.2">
      <c r="A735" s="6">
        <v>733</v>
      </c>
      <c r="B735" s="70">
        <f>+Outflows!B735+Fees!B735+'Ongoing Cash Flows'!B735+'Terminal Value'!B735</f>
        <v>-93165.925786209264</v>
      </c>
      <c r="C735" s="70">
        <f>+Outflows!C735+Fees!C735+'Ongoing Cash Flows'!C735+'Terminal Value'!C735</f>
        <v>14123.864167154392</v>
      </c>
      <c r="D735" s="70">
        <f>+Outflows!D735+Fees!D735+'Ongoing Cash Flows'!D735+'Terminal Value'!D735</f>
        <v>12110.136706423347</v>
      </c>
      <c r="E735" s="70">
        <f>+Outflows!E735+Fees!E735+'Ongoing Cash Flows'!E735+'Terminal Value'!E735</f>
        <v>9992.9881681750576</v>
      </c>
      <c r="F735" s="70">
        <f>+Outflows!F735+Fees!F735+'Ongoing Cash Flows'!F735+'Terminal Value'!F735</f>
        <v>9669.9241688280345</v>
      </c>
      <c r="G735" s="70">
        <f>+Outflows!G735+Fees!G735+'Ongoing Cash Flows'!G735+'Terminal Value'!G735</f>
        <v>9417.9759928556687</v>
      </c>
      <c r="H735" s="70">
        <f>+Outflows!H735+Fees!H735+'Ongoing Cash Flows'!H735+'Terminal Value'!H735</f>
        <v>8468.1765848788655</v>
      </c>
      <c r="I735" s="70">
        <f>+Outflows!I735+Fees!I735+'Ongoing Cash Flows'!I735+'Terminal Value'!I735</f>
        <v>8318.4981949620196</v>
      </c>
      <c r="J735" s="70">
        <f>+Outflows!J735+Fees!J735+'Ongoing Cash Flows'!J735+'Terminal Value'!J735</f>
        <v>8306.0639924270308</v>
      </c>
      <c r="K735" s="70">
        <f>+Outflows!K735+Fees!K735+'Ongoing Cash Flows'!K735+'Terminal Value'!K735</f>
        <v>8296.8790550105587</v>
      </c>
      <c r="L735" s="70">
        <f>+Outflows!L735+Fees!L735+'Ongoing Cash Flows'!L735+'Terminal Value'!L735</f>
        <v>8298.1360575466206</v>
      </c>
      <c r="M735" s="70">
        <f>+Outflows!M735+Fees!M735+'Ongoing Cash Flows'!M735+'Terminal Value'!M735</f>
        <v>8270.1004207077367</v>
      </c>
      <c r="N735" s="70">
        <f>+Outflows!N735+Fees!N735+'Ongoing Cash Flows'!N735+'Terminal Value'!N735</f>
        <v>8252.483325014713</v>
      </c>
      <c r="O735" s="70">
        <f>+Outflows!O735+Fees!O735+'Ongoing Cash Flows'!O735+'Terminal Value'!O735</f>
        <v>7926.3301035758741</v>
      </c>
      <c r="P735" s="70">
        <f>+Outflows!P735+Fees!P735+'Ongoing Cash Flows'!P735+'Terminal Value'!P735</f>
        <v>7818.5008394888928</v>
      </c>
      <c r="Q735" s="70">
        <f>+Outflows!Q735+Fees!Q735+'Ongoing Cash Flows'!Q735+'Terminal Value'!Q735</f>
        <v>7789.9150587482773</v>
      </c>
      <c r="R735" s="70">
        <f>+Outflows!R735+Fees!R735+'Ongoing Cash Flows'!R735+'Terminal Value'!R735</f>
        <v>1068.5759023975056</v>
      </c>
      <c r="S735" s="70">
        <f>+Outflows!S735+Fees!S735+'Ongoing Cash Flows'!S735+'Terminal Value'!S735</f>
        <v>0</v>
      </c>
      <c r="T735" s="70">
        <f>+Outflows!T735+Fees!T735+'Ongoing Cash Flows'!T735+'Terminal Value'!T735</f>
        <v>0</v>
      </c>
      <c r="U735" s="70">
        <f>+Outflows!U735+Fees!U735+'Ongoing Cash Flows'!U735+'Terminal Value'!U735</f>
        <v>0</v>
      </c>
      <c r="V735" s="70">
        <f>+Outflows!V735+Fees!V735+'Ongoing Cash Flows'!V735+'Terminal Value'!V735</f>
        <v>0</v>
      </c>
      <c r="W735" s="70">
        <f>+Outflows!W735+Fees!W735+'Ongoing Cash Flows'!W735+'Terminal Value'!W735</f>
        <v>0</v>
      </c>
      <c r="X735" s="70">
        <f>+Outflows!X735+Fees!X735+'Ongoing Cash Flows'!X735+'Terminal Value'!X735</f>
        <v>0</v>
      </c>
      <c r="Y735" s="70">
        <f>+Outflows!Y735+Fees!Y735+'Ongoing Cash Flows'!Y735+'Terminal Value'!Y735</f>
        <v>0</v>
      </c>
      <c r="Z735" s="70">
        <f>+Outflows!Z735+Fees!Z735+'Ongoing Cash Flows'!Z735+'Terminal Value'!Z735</f>
        <v>0</v>
      </c>
      <c r="AA735" s="70">
        <f>+Outflows!AA735+Fees!AA735+'Ongoing Cash Flows'!AA735+'Terminal Value'!AA735</f>
        <v>0</v>
      </c>
      <c r="AB735" s="70">
        <f>+Outflows!AB735+Fees!AB735+'Ongoing Cash Flows'!AB735+'Terminal Value'!AB735</f>
        <v>0</v>
      </c>
      <c r="AC735" s="70">
        <f>+Outflows!AC735+Fees!AC735+'Ongoing Cash Flows'!AC735+'Terminal Value'!AC735</f>
        <v>0</v>
      </c>
      <c r="AD735" s="70">
        <f>+Outflows!AD735+Fees!AD735+'Ongoing Cash Flows'!AD735+'Terminal Value'!AD735</f>
        <v>0</v>
      </c>
      <c r="AE735" s="70">
        <f>+Outflows!AE735+Fees!AE735+'Ongoing Cash Flows'!AE735+'Terminal Value'!AE735</f>
        <v>0</v>
      </c>
      <c r="AF735" s="70">
        <f>+Outflows!AF735+Fees!AF735+'Ongoing Cash Flows'!AF735+'Terminal Value'!AF735</f>
        <v>0</v>
      </c>
      <c r="AG735" s="70">
        <f>+Outflows!AG735+Fees!AG735+'Ongoing Cash Flows'!AG735+'Terminal Value'!AG735</f>
        <v>0</v>
      </c>
      <c r="AH735" s="70">
        <f>+Outflows!AH735+Fees!AH735+'Ongoing Cash Flows'!AH735+'Terminal Value'!AH735</f>
        <v>0</v>
      </c>
      <c r="AI735" s="70">
        <f>+Outflows!AI735+Fees!AI735+'Ongoing Cash Flows'!AI735+'Terminal Value'!AI735</f>
        <v>0</v>
      </c>
      <c r="AJ735" s="70">
        <f>+Outflows!AJ735+Fees!AJ735+'Ongoing Cash Flows'!AJ735+'Terminal Value'!AJ735</f>
        <v>0</v>
      </c>
      <c r="AK735" s="70"/>
      <c r="AL735" s="6"/>
      <c r="AM735" s="71"/>
      <c r="AN735" s="72">
        <f t="shared" si="44"/>
        <v>5.9202155470848075E-2</v>
      </c>
      <c r="AO735" s="70">
        <f t="shared" ca="1" si="45"/>
        <v>-208.71460744459171</v>
      </c>
      <c r="AP735" s="166">
        <f t="shared" ca="1" si="46"/>
        <v>0</v>
      </c>
      <c r="AQ735" s="166">
        <f t="shared" ca="1" si="47"/>
        <v>475590.64420853986</v>
      </c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1"/>
      <c r="CM735" s="1"/>
      <c r="CN735" s="1"/>
      <c r="CO735" s="1"/>
      <c r="CP735" s="1"/>
    </row>
    <row r="736" spans="1:94" x14ac:dyDescent="0.2">
      <c r="A736" s="6">
        <v>734</v>
      </c>
      <c r="B736" s="70">
        <f>+Outflows!B736+Fees!B736+'Ongoing Cash Flows'!B736+'Terminal Value'!B736</f>
        <v>-92693.850808792675</v>
      </c>
      <c r="C736" s="70">
        <f>+Outflows!C736+Fees!C736+'Ongoing Cash Flows'!C736+'Terminal Value'!C736</f>
        <v>14071.758455521544</v>
      </c>
      <c r="D736" s="70">
        <f>+Outflows!D736+Fees!D736+'Ongoing Cash Flows'!D736+'Terminal Value'!D736</f>
        <v>12154.862548637895</v>
      </c>
      <c r="E736" s="70">
        <f>+Outflows!E736+Fees!E736+'Ongoing Cash Flows'!E736+'Terminal Value'!E736</f>
        <v>10121.200134402756</v>
      </c>
      <c r="F736" s="70">
        <f>+Outflows!F736+Fees!F736+'Ongoing Cash Flows'!F736+'Terminal Value'!F736</f>
        <v>9698.3678241641919</v>
      </c>
      <c r="G736" s="70">
        <f>+Outflows!G736+Fees!G736+'Ongoing Cash Flows'!G736+'Terminal Value'!G736</f>
        <v>9346.2023942998858</v>
      </c>
      <c r="H736" s="70">
        <f>+Outflows!H736+Fees!H736+'Ongoing Cash Flows'!H736+'Terminal Value'!H736</f>
        <v>8456.7418714778869</v>
      </c>
      <c r="I736" s="70">
        <f>+Outflows!I736+Fees!I736+'Ongoing Cash Flows'!I736+'Terminal Value'!I736</f>
        <v>8307.6691726400659</v>
      </c>
      <c r="J736" s="70">
        <f>+Outflows!J736+Fees!J736+'Ongoing Cash Flows'!J736+'Terminal Value'!J736</f>
        <v>8295.2349701050771</v>
      </c>
      <c r="K736" s="70">
        <f>+Outflows!K736+Fees!K736+'Ongoing Cash Flows'!K736+'Terminal Value'!K736</f>
        <v>8286.031678413483</v>
      </c>
      <c r="L736" s="70">
        <f>+Outflows!L736+Fees!L736+'Ongoing Cash Flows'!L736+'Terminal Value'!L736</f>
        <v>8287.3070352246668</v>
      </c>
      <c r="M736" s="70">
        <f>+Outflows!M736+Fees!M736+'Ongoing Cash Flows'!M736+'Terminal Value'!M736</f>
        <v>8259.253044110661</v>
      </c>
      <c r="N736" s="70">
        <f>+Outflows!N736+Fees!N736+'Ongoing Cash Flows'!N736+'Terminal Value'!N736</f>
        <v>8241.6543026927593</v>
      </c>
      <c r="O736" s="70">
        <f>+Outflows!O736+Fees!O736+'Ongoing Cash Flows'!O736+'Terminal Value'!O736</f>
        <v>7915.4827269787966</v>
      </c>
      <c r="P736" s="70">
        <f>+Outflows!P736+Fees!P736+'Ongoing Cash Flows'!P736+'Terminal Value'!P736</f>
        <v>7807.6718171669381</v>
      </c>
      <c r="Q736" s="70">
        <f>+Outflows!Q736+Fees!Q736+'Ongoing Cash Flows'!Q736+'Terminal Value'!Q736</f>
        <v>7779.0676821512006</v>
      </c>
      <c r="R736" s="70">
        <f>+Outflows!R736+Fees!R736+'Ongoing Cash Flows'!R736+'Terminal Value'!R736</f>
        <v>1063.1613912365283</v>
      </c>
      <c r="S736" s="70">
        <f>+Outflows!S736+Fees!S736+'Ongoing Cash Flows'!S736+'Terminal Value'!S736</f>
        <v>0</v>
      </c>
      <c r="T736" s="70">
        <f>+Outflows!T736+Fees!T736+'Ongoing Cash Flows'!T736+'Terminal Value'!T736</f>
        <v>0</v>
      </c>
      <c r="U736" s="70">
        <f>+Outflows!U736+Fees!U736+'Ongoing Cash Flows'!U736+'Terminal Value'!U736</f>
        <v>0</v>
      </c>
      <c r="V736" s="70">
        <f>+Outflows!V736+Fees!V736+'Ongoing Cash Flows'!V736+'Terminal Value'!V736</f>
        <v>0</v>
      </c>
      <c r="W736" s="70">
        <f>+Outflows!W736+Fees!W736+'Ongoing Cash Flows'!W736+'Terminal Value'!W736</f>
        <v>0</v>
      </c>
      <c r="X736" s="70">
        <f>+Outflows!X736+Fees!X736+'Ongoing Cash Flows'!X736+'Terminal Value'!X736</f>
        <v>0</v>
      </c>
      <c r="Y736" s="70">
        <f>+Outflows!Y736+Fees!Y736+'Ongoing Cash Flows'!Y736+'Terminal Value'!Y736</f>
        <v>0</v>
      </c>
      <c r="Z736" s="70">
        <f>+Outflows!Z736+Fees!Z736+'Ongoing Cash Flows'!Z736+'Terminal Value'!Z736</f>
        <v>0</v>
      </c>
      <c r="AA736" s="70">
        <f>+Outflows!AA736+Fees!AA736+'Ongoing Cash Flows'!AA736+'Terminal Value'!AA736</f>
        <v>0</v>
      </c>
      <c r="AB736" s="70">
        <f>+Outflows!AB736+Fees!AB736+'Ongoing Cash Flows'!AB736+'Terminal Value'!AB736</f>
        <v>0</v>
      </c>
      <c r="AC736" s="70">
        <f>+Outflows!AC736+Fees!AC736+'Ongoing Cash Flows'!AC736+'Terminal Value'!AC736</f>
        <v>0</v>
      </c>
      <c r="AD736" s="70">
        <f>+Outflows!AD736+Fees!AD736+'Ongoing Cash Flows'!AD736+'Terminal Value'!AD736</f>
        <v>0</v>
      </c>
      <c r="AE736" s="70">
        <f>+Outflows!AE736+Fees!AE736+'Ongoing Cash Flows'!AE736+'Terminal Value'!AE736</f>
        <v>0</v>
      </c>
      <c r="AF736" s="70">
        <f>+Outflows!AF736+Fees!AF736+'Ongoing Cash Flows'!AF736+'Terminal Value'!AF736</f>
        <v>0</v>
      </c>
      <c r="AG736" s="70">
        <f>+Outflows!AG736+Fees!AG736+'Ongoing Cash Flows'!AG736+'Terminal Value'!AG736</f>
        <v>0</v>
      </c>
      <c r="AH736" s="70">
        <f>+Outflows!AH736+Fees!AH736+'Ongoing Cash Flows'!AH736+'Terminal Value'!AH736</f>
        <v>0</v>
      </c>
      <c r="AI736" s="70">
        <f>+Outflows!AI736+Fees!AI736+'Ongoing Cash Flows'!AI736+'Terminal Value'!AI736</f>
        <v>0</v>
      </c>
      <c r="AJ736" s="70">
        <f>+Outflows!AJ736+Fees!AJ736+'Ongoing Cash Flows'!AJ736+'Terminal Value'!AJ736</f>
        <v>0</v>
      </c>
      <c r="AK736" s="70"/>
      <c r="AL736" s="6"/>
      <c r="AM736" s="71"/>
      <c r="AN736" s="72">
        <f t="shared" si="44"/>
        <v>6.0067847371101366E-2</v>
      </c>
      <c r="AO736" s="70">
        <f t="shared" ca="1" si="45"/>
        <v>237.02291714200356</v>
      </c>
      <c r="AP736" s="166">
        <f t="shared" ca="1" si="46"/>
        <v>0</v>
      </c>
      <c r="AQ736" s="166">
        <f t="shared" ca="1" si="47"/>
        <v>1289061.2388951425</v>
      </c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1"/>
      <c r="CM736" s="1"/>
      <c r="CN736" s="1"/>
      <c r="CO736" s="1"/>
      <c r="CP736" s="1"/>
    </row>
    <row r="737" spans="1:94" x14ac:dyDescent="0.2">
      <c r="A737" s="6">
        <v>735</v>
      </c>
      <c r="B737" s="70">
        <f>+Outflows!B737+Fees!B737+'Ongoing Cash Flows'!B737+'Terminal Value'!B737</f>
        <v>-93183.488270083209</v>
      </c>
      <c r="C737" s="70">
        <f>+Outflows!C737+Fees!C737+'Ongoing Cash Flows'!C737+'Terminal Value'!C737</f>
        <v>14149.175105020009</v>
      </c>
      <c r="D737" s="70">
        <f>+Outflows!D737+Fees!D737+'Ongoing Cash Flows'!D737+'Terminal Value'!D737</f>
        <v>12073.582866930365</v>
      </c>
      <c r="E737" s="70">
        <f>+Outflows!E737+Fees!E737+'Ongoing Cash Flows'!E737+'Terminal Value'!E737</f>
        <v>10098.940975370779</v>
      </c>
      <c r="F737" s="70">
        <f>+Outflows!F737+Fees!F737+'Ongoing Cash Flows'!F737+'Terminal Value'!F737</f>
        <v>9733.664349764309</v>
      </c>
      <c r="G737" s="70">
        <f>+Outflows!G737+Fees!G737+'Ongoing Cash Flows'!G737+'Terminal Value'!G737</f>
        <v>9315.280794668759</v>
      </c>
      <c r="H737" s="70">
        <f>+Outflows!H737+Fees!H737+'Ongoing Cash Flows'!H737+'Terminal Value'!H737</f>
        <v>8468.6019875782567</v>
      </c>
      <c r="I737" s="70">
        <f>+Outflows!I737+Fees!I737+'Ongoing Cash Flows'!I737+'Terminal Value'!I737</f>
        <v>8318.9010642921021</v>
      </c>
      <c r="J737" s="70">
        <f>+Outflows!J737+Fees!J737+'Ongoing Cash Flows'!J737+'Terminal Value'!J737</f>
        <v>8306.4668617571115</v>
      </c>
      <c r="K737" s="70">
        <f>+Outflows!K737+Fees!K737+'Ongoing Cash Flows'!K737+'Terminal Value'!K737</f>
        <v>8297.2826071700129</v>
      </c>
      <c r="L737" s="70">
        <f>+Outflows!L737+Fees!L737+'Ongoing Cash Flows'!L737+'Terminal Value'!L737</f>
        <v>8298.538926876703</v>
      </c>
      <c r="M737" s="70">
        <f>+Outflows!M737+Fees!M737+'Ongoing Cash Flows'!M737+'Terminal Value'!M737</f>
        <v>8270.5039728671909</v>
      </c>
      <c r="N737" s="70">
        <f>+Outflows!N737+Fees!N737+'Ongoing Cash Flows'!N737+'Terminal Value'!N737</f>
        <v>8252.8861943447955</v>
      </c>
      <c r="O737" s="70">
        <f>+Outflows!O737+Fees!O737+'Ongoing Cash Flows'!O737+'Terminal Value'!O737</f>
        <v>7926.7336557353283</v>
      </c>
      <c r="P737" s="70">
        <f>+Outflows!P737+Fees!P737+'Ongoing Cash Flows'!P737+'Terminal Value'!P737</f>
        <v>7818.9037088189743</v>
      </c>
      <c r="Q737" s="70">
        <f>+Outflows!Q737+Fees!Q737+'Ongoing Cash Flows'!Q737+'Terminal Value'!Q737</f>
        <v>7790.3186109077315</v>
      </c>
      <c r="R737" s="70">
        <f>+Outflows!R737+Fees!R737+'Ongoing Cash Flows'!R737+'Terminal Value'!R737</f>
        <v>1068.7773370625462</v>
      </c>
      <c r="S737" s="70">
        <f>+Outflows!S737+Fees!S737+'Ongoing Cash Flows'!S737+'Terminal Value'!S737</f>
        <v>0</v>
      </c>
      <c r="T737" s="70">
        <f>+Outflows!T737+Fees!T737+'Ongoing Cash Flows'!T737+'Terminal Value'!T737</f>
        <v>0</v>
      </c>
      <c r="U737" s="70">
        <f>+Outflows!U737+Fees!U737+'Ongoing Cash Flows'!U737+'Terminal Value'!U737</f>
        <v>0</v>
      </c>
      <c r="V737" s="70">
        <f>+Outflows!V737+Fees!V737+'Ongoing Cash Flows'!V737+'Terminal Value'!V737</f>
        <v>0</v>
      </c>
      <c r="W737" s="70">
        <f>+Outflows!W737+Fees!W737+'Ongoing Cash Flows'!W737+'Terminal Value'!W737</f>
        <v>0</v>
      </c>
      <c r="X737" s="70">
        <f>+Outflows!X737+Fees!X737+'Ongoing Cash Flows'!X737+'Terminal Value'!X737</f>
        <v>0</v>
      </c>
      <c r="Y737" s="70">
        <f>+Outflows!Y737+Fees!Y737+'Ongoing Cash Flows'!Y737+'Terminal Value'!Y737</f>
        <v>0</v>
      </c>
      <c r="Z737" s="70">
        <f>+Outflows!Z737+Fees!Z737+'Ongoing Cash Flows'!Z737+'Terminal Value'!Z737</f>
        <v>0</v>
      </c>
      <c r="AA737" s="70">
        <f>+Outflows!AA737+Fees!AA737+'Ongoing Cash Flows'!AA737+'Terminal Value'!AA737</f>
        <v>0</v>
      </c>
      <c r="AB737" s="70">
        <f>+Outflows!AB737+Fees!AB737+'Ongoing Cash Flows'!AB737+'Terminal Value'!AB737</f>
        <v>0</v>
      </c>
      <c r="AC737" s="70">
        <f>+Outflows!AC737+Fees!AC737+'Ongoing Cash Flows'!AC737+'Terminal Value'!AC737</f>
        <v>0</v>
      </c>
      <c r="AD737" s="70">
        <f>+Outflows!AD737+Fees!AD737+'Ongoing Cash Flows'!AD737+'Terminal Value'!AD737</f>
        <v>0</v>
      </c>
      <c r="AE737" s="70">
        <f>+Outflows!AE737+Fees!AE737+'Ongoing Cash Flows'!AE737+'Terminal Value'!AE737</f>
        <v>0</v>
      </c>
      <c r="AF737" s="70">
        <f>+Outflows!AF737+Fees!AF737+'Ongoing Cash Flows'!AF737+'Terminal Value'!AF737</f>
        <v>0</v>
      </c>
      <c r="AG737" s="70">
        <f>+Outflows!AG737+Fees!AG737+'Ongoing Cash Flows'!AG737+'Terminal Value'!AG737</f>
        <v>0</v>
      </c>
      <c r="AH737" s="70">
        <f>+Outflows!AH737+Fees!AH737+'Ongoing Cash Flows'!AH737+'Terminal Value'!AH737</f>
        <v>0</v>
      </c>
      <c r="AI737" s="70">
        <f>+Outflows!AI737+Fees!AI737+'Ongoing Cash Flows'!AI737+'Terminal Value'!AI737</f>
        <v>0</v>
      </c>
      <c r="AJ737" s="70">
        <f>+Outflows!AJ737+Fees!AJ737+'Ongoing Cash Flows'!AJ737+'Terminal Value'!AJ737</f>
        <v>0</v>
      </c>
      <c r="AK737" s="70"/>
      <c r="AL737" s="6"/>
      <c r="AM737" s="71"/>
      <c r="AN737" s="72">
        <f t="shared" si="44"/>
        <v>5.9272357821464533E-2</v>
      </c>
      <c r="AO737" s="70">
        <f t="shared" ca="1" si="45"/>
        <v>-172.13515342030632</v>
      </c>
      <c r="AP737" s="166">
        <f t="shared" ca="1" si="46"/>
        <v>0</v>
      </c>
      <c r="AQ737" s="166">
        <f t="shared" ca="1" si="47"/>
        <v>527381.33715677576</v>
      </c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1"/>
      <c r="CM737" s="1"/>
      <c r="CN737" s="1"/>
      <c r="CO737" s="1"/>
      <c r="CP737" s="1"/>
    </row>
    <row r="738" spans="1:94" x14ac:dyDescent="0.2">
      <c r="A738" s="6">
        <v>736</v>
      </c>
      <c r="B738" s="70">
        <f>+Outflows!B738+Fees!B738+'Ongoing Cash Flows'!B738+'Terminal Value'!B738</f>
        <v>-92361.230535107316</v>
      </c>
      <c r="C738" s="70">
        <f>+Outflows!C738+Fees!C738+'Ongoing Cash Flows'!C738+'Terminal Value'!C738</f>
        <v>14158.173117073089</v>
      </c>
      <c r="D738" s="70">
        <f>+Outflows!D738+Fees!D738+'Ongoing Cash Flows'!D738+'Terminal Value'!D738</f>
        <v>12087.721785703226</v>
      </c>
      <c r="E738" s="70">
        <f>+Outflows!E738+Fees!E738+'Ongoing Cash Flows'!E738+'Terminal Value'!E738</f>
        <v>10124.887998280585</v>
      </c>
      <c r="F738" s="70">
        <f>+Outflows!F738+Fees!F738+'Ongoing Cash Flows'!F738+'Terminal Value'!F738</f>
        <v>9724.4044829123141</v>
      </c>
      <c r="G738" s="70">
        <f>+Outflows!G738+Fees!G738+'Ongoing Cash Flows'!G738+'Terminal Value'!G738</f>
        <v>9435.5591030857104</v>
      </c>
      <c r="H738" s="70">
        <f>+Outflows!H738+Fees!H738+'Ongoing Cash Flows'!H738+'Terminal Value'!H738</f>
        <v>8448.6850633798131</v>
      </c>
      <c r="I738" s="70">
        <f>+Outflows!I738+Fees!I738+'Ongoing Cash Flows'!I738+'Terminal Value'!I738</f>
        <v>8300.0391296579437</v>
      </c>
      <c r="J738" s="70">
        <f>+Outflows!J738+Fees!J738+'Ongoing Cash Flows'!J738+'Terminal Value'!J738</f>
        <v>8287.6049271229531</v>
      </c>
      <c r="K738" s="70">
        <f>+Outflows!K738+Fees!K738+'Ongoing Cash Flows'!K738+'Terminal Value'!K738</f>
        <v>8278.3887031551185</v>
      </c>
      <c r="L738" s="70">
        <f>+Outflows!L738+Fees!L738+'Ongoing Cash Flows'!L738+'Terminal Value'!L738</f>
        <v>8279.6769922425428</v>
      </c>
      <c r="M738" s="70">
        <f>+Outflows!M738+Fees!M738+'Ongoing Cash Flows'!M738+'Terminal Value'!M738</f>
        <v>8251.6100688522965</v>
      </c>
      <c r="N738" s="70">
        <f>+Outflows!N738+Fees!N738+'Ongoing Cash Flows'!N738+'Terminal Value'!N738</f>
        <v>8234.0242597106371</v>
      </c>
      <c r="O738" s="70">
        <f>+Outflows!O738+Fees!O738+'Ongoing Cash Flows'!O738+'Terminal Value'!O738</f>
        <v>7907.839751720433</v>
      </c>
      <c r="P738" s="70">
        <f>+Outflows!P738+Fees!P738+'Ongoing Cash Flows'!P738+'Terminal Value'!P738</f>
        <v>7800.041774184815</v>
      </c>
      <c r="Q738" s="70">
        <f>+Outflows!Q738+Fees!Q738+'Ongoing Cash Flows'!Q738+'Terminal Value'!Q738</f>
        <v>7771.4247068928362</v>
      </c>
      <c r="R738" s="70">
        <f>+Outflows!R738+Fees!R738+'Ongoing Cash Flows'!R738+'Terminal Value'!R738</f>
        <v>1059.3463697454667</v>
      </c>
      <c r="S738" s="70">
        <f>+Outflows!S738+Fees!S738+'Ongoing Cash Flows'!S738+'Terminal Value'!S738</f>
        <v>0</v>
      </c>
      <c r="T738" s="70">
        <f>+Outflows!T738+Fees!T738+'Ongoing Cash Flows'!T738+'Terminal Value'!T738</f>
        <v>0</v>
      </c>
      <c r="U738" s="70">
        <f>+Outflows!U738+Fees!U738+'Ongoing Cash Flows'!U738+'Terminal Value'!U738</f>
        <v>0</v>
      </c>
      <c r="V738" s="70">
        <f>+Outflows!V738+Fees!V738+'Ongoing Cash Flows'!V738+'Terminal Value'!V738</f>
        <v>0</v>
      </c>
      <c r="W738" s="70">
        <f>+Outflows!W738+Fees!W738+'Ongoing Cash Flows'!W738+'Terminal Value'!W738</f>
        <v>0</v>
      </c>
      <c r="X738" s="70">
        <f>+Outflows!X738+Fees!X738+'Ongoing Cash Flows'!X738+'Terminal Value'!X738</f>
        <v>0</v>
      </c>
      <c r="Y738" s="70">
        <f>+Outflows!Y738+Fees!Y738+'Ongoing Cash Flows'!Y738+'Terminal Value'!Y738</f>
        <v>0</v>
      </c>
      <c r="Z738" s="70">
        <f>+Outflows!Z738+Fees!Z738+'Ongoing Cash Flows'!Z738+'Terminal Value'!Z738</f>
        <v>0</v>
      </c>
      <c r="AA738" s="70">
        <f>+Outflows!AA738+Fees!AA738+'Ongoing Cash Flows'!AA738+'Terminal Value'!AA738</f>
        <v>0</v>
      </c>
      <c r="AB738" s="70">
        <f>+Outflows!AB738+Fees!AB738+'Ongoing Cash Flows'!AB738+'Terminal Value'!AB738</f>
        <v>0</v>
      </c>
      <c r="AC738" s="70">
        <f>+Outflows!AC738+Fees!AC738+'Ongoing Cash Flows'!AC738+'Terminal Value'!AC738</f>
        <v>0</v>
      </c>
      <c r="AD738" s="70">
        <f>+Outflows!AD738+Fees!AD738+'Ongoing Cash Flows'!AD738+'Terminal Value'!AD738</f>
        <v>0</v>
      </c>
      <c r="AE738" s="70">
        <f>+Outflows!AE738+Fees!AE738+'Ongoing Cash Flows'!AE738+'Terminal Value'!AE738</f>
        <v>0</v>
      </c>
      <c r="AF738" s="70">
        <f>+Outflows!AF738+Fees!AF738+'Ongoing Cash Flows'!AF738+'Terminal Value'!AF738</f>
        <v>0</v>
      </c>
      <c r="AG738" s="70">
        <f>+Outflows!AG738+Fees!AG738+'Ongoing Cash Flows'!AG738+'Terminal Value'!AG738</f>
        <v>0</v>
      </c>
      <c r="AH738" s="70">
        <f>+Outflows!AH738+Fees!AH738+'Ongoing Cash Flows'!AH738+'Terminal Value'!AH738</f>
        <v>0</v>
      </c>
      <c r="AI738" s="70">
        <f>+Outflows!AI738+Fees!AI738+'Ongoing Cash Flows'!AI738+'Terminal Value'!AI738</f>
        <v>0</v>
      </c>
      <c r="AJ738" s="70">
        <f>+Outflows!AJ738+Fees!AJ738+'Ongoing Cash Flows'!AJ738+'Terminal Value'!AJ738</f>
        <v>0</v>
      </c>
      <c r="AK738" s="70"/>
      <c r="AL738" s="6"/>
      <c r="AM738" s="71"/>
      <c r="AN738" s="72">
        <f t="shared" si="44"/>
        <v>6.080185472965241E-2</v>
      </c>
      <c r="AO738" s="70">
        <f t="shared" ca="1" si="45"/>
        <v>611.50049742056001</v>
      </c>
      <c r="AP738" s="166">
        <f t="shared" ca="1" si="46"/>
        <v>0</v>
      </c>
      <c r="AQ738" s="166">
        <f t="shared" ca="1" si="47"/>
        <v>2279634.66497633</v>
      </c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1"/>
      <c r="CM738" s="1"/>
      <c r="CN738" s="1"/>
      <c r="CO738" s="1"/>
      <c r="CP738" s="1"/>
    </row>
    <row r="739" spans="1:94" x14ac:dyDescent="0.2">
      <c r="A739" s="6">
        <v>737</v>
      </c>
      <c r="B739" s="70">
        <f>+Outflows!B739+Fees!B739+'Ongoing Cash Flows'!B739+'Terminal Value'!B739</f>
        <v>-95549.33330340746</v>
      </c>
      <c r="C739" s="70">
        <f>+Outflows!C739+Fees!C739+'Ongoing Cash Flows'!C739+'Terminal Value'!C739</f>
        <v>14198.291176900511</v>
      </c>
      <c r="D739" s="70">
        <f>+Outflows!D739+Fees!D739+'Ongoing Cash Flows'!D739+'Terminal Value'!D739</f>
        <v>12151.861832472088</v>
      </c>
      <c r="E739" s="70">
        <f>+Outflows!E739+Fees!E739+'Ongoing Cash Flows'!E739+'Terminal Value'!E739</f>
        <v>10112.01628076105</v>
      </c>
      <c r="F739" s="70">
        <f>+Outflows!F739+Fees!F739+'Ongoing Cash Flows'!F739+'Terminal Value'!F739</f>
        <v>9691.5402747063672</v>
      </c>
      <c r="G739" s="70">
        <f>+Outflows!G739+Fees!G739+'Ongoing Cash Flows'!G739+'Terminal Value'!G739</f>
        <v>9377.2717582605328</v>
      </c>
      <c r="H739" s="70">
        <f>+Outflows!H739+Fees!H739+'Ongoing Cash Flows'!H739+'Terminal Value'!H739</f>
        <v>8525.9080537782447</v>
      </c>
      <c r="I739" s="70">
        <f>+Outflows!I739+Fees!I739+'Ongoing Cash Flows'!I739+'Terminal Value'!I739</f>
        <v>8373.1716566805335</v>
      </c>
      <c r="J739" s="70">
        <f>+Outflows!J739+Fees!J739+'Ongoing Cash Flows'!J739+'Terminal Value'!J739</f>
        <v>8360.7374541455429</v>
      </c>
      <c r="K739" s="70">
        <f>+Outflows!K739+Fees!K739+'Ongoing Cash Flows'!K739+'Terminal Value'!K739</f>
        <v>8351.6451836133401</v>
      </c>
      <c r="L739" s="70">
        <f>+Outflows!L739+Fees!L739+'Ongoing Cash Flows'!L739+'Terminal Value'!L739</f>
        <v>8352.8095192651344</v>
      </c>
      <c r="M739" s="70">
        <f>+Outflows!M739+Fees!M739+'Ongoing Cash Flows'!M739+'Terminal Value'!M739</f>
        <v>8324.8665493105182</v>
      </c>
      <c r="N739" s="70">
        <f>+Outflows!N739+Fees!N739+'Ongoing Cash Flows'!N739+'Terminal Value'!N739</f>
        <v>8307.1567867332269</v>
      </c>
      <c r="O739" s="70">
        <f>+Outflows!O739+Fees!O739+'Ongoing Cash Flows'!O739+'Terminal Value'!O739</f>
        <v>7981.0962321786556</v>
      </c>
      <c r="P739" s="70">
        <f>+Outflows!P739+Fees!P739+'Ongoing Cash Flows'!P739+'Terminal Value'!P739</f>
        <v>7873.1743012074057</v>
      </c>
      <c r="Q739" s="70">
        <f>+Outflows!Q739+Fees!Q739+'Ongoing Cash Flows'!Q739+'Terminal Value'!Q739</f>
        <v>7844.6811873510587</v>
      </c>
      <c r="R739" s="70">
        <f>+Outflows!R739+Fees!R739+'Ongoing Cash Flows'!R739+'Terminal Value'!R739</f>
        <v>1095.9126332567621</v>
      </c>
      <c r="S739" s="70">
        <f>+Outflows!S739+Fees!S739+'Ongoing Cash Flows'!S739+'Terminal Value'!S739</f>
        <v>0</v>
      </c>
      <c r="T739" s="70">
        <f>+Outflows!T739+Fees!T739+'Ongoing Cash Flows'!T739+'Terminal Value'!T739</f>
        <v>0</v>
      </c>
      <c r="U739" s="70">
        <f>+Outflows!U739+Fees!U739+'Ongoing Cash Flows'!U739+'Terminal Value'!U739</f>
        <v>0</v>
      </c>
      <c r="V739" s="70">
        <f>+Outflows!V739+Fees!V739+'Ongoing Cash Flows'!V739+'Terminal Value'!V739</f>
        <v>0</v>
      </c>
      <c r="W739" s="70">
        <f>+Outflows!W739+Fees!W739+'Ongoing Cash Flows'!W739+'Terminal Value'!W739</f>
        <v>0</v>
      </c>
      <c r="X739" s="70">
        <f>+Outflows!X739+Fees!X739+'Ongoing Cash Flows'!X739+'Terminal Value'!X739</f>
        <v>0</v>
      </c>
      <c r="Y739" s="70">
        <f>+Outflows!Y739+Fees!Y739+'Ongoing Cash Flows'!Y739+'Terminal Value'!Y739</f>
        <v>0</v>
      </c>
      <c r="Z739" s="70">
        <f>+Outflows!Z739+Fees!Z739+'Ongoing Cash Flows'!Z739+'Terminal Value'!Z739</f>
        <v>0</v>
      </c>
      <c r="AA739" s="70">
        <f>+Outflows!AA739+Fees!AA739+'Ongoing Cash Flows'!AA739+'Terminal Value'!AA739</f>
        <v>0</v>
      </c>
      <c r="AB739" s="70">
        <f>+Outflows!AB739+Fees!AB739+'Ongoing Cash Flows'!AB739+'Terminal Value'!AB739</f>
        <v>0</v>
      </c>
      <c r="AC739" s="70">
        <f>+Outflows!AC739+Fees!AC739+'Ongoing Cash Flows'!AC739+'Terminal Value'!AC739</f>
        <v>0</v>
      </c>
      <c r="AD739" s="70">
        <f>+Outflows!AD739+Fees!AD739+'Ongoing Cash Flows'!AD739+'Terminal Value'!AD739</f>
        <v>0</v>
      </c>
      <c r="AE739" s="70">
        <f>+Outflows!AE739+Fees!AE739+'Ongoing Cash Flows'!AE739+'Terminal Value'!AE739</f>
        <v>0</v>
      </c>
      <c r="AF739" s="70">
        <f>+Outflows!AF739+Fees!AF739+'Ongoing Cash Flows'!AF739+'Terminal Value'!AF739</f>
        <v>0</v>
      </c>
      <c r="AG739" s="70">
        <f>+Outflows!AG739+Fees!AG739+'Ongoing Cash Flows'!AG739+'Terminal Value'!AG739</f>
        <v>0</v>
      </c>
      <c r="AH739" s="70">
        <f>+Outflows!AH739+Fees!AH739+'Ongoing Cash Flows'!AH739+'Terminal Value'!AH739</f>
        <v>0</v>
      </c>
      <c r="AI739" s="70">
        <f>+Outflows!AI739+Fees!AI739+'Ongoing Cash Flows'!AI739+'Terminal Value'!AI739</f>
        <v>0</v>
      </c>
      <c r="AJ739" s="70">
        <f>+Outflows!AJ739+Fees!AJ739+'Ongoing Cash Flows'!AJ739+'Terminal Value'!AJ739</f>
        <v>0</v>
      </c>
      <c r="AK739" s="70"/>
      <c r="AL739" s="6"/>
      <c r="AM739" s="71"/>
      <c r="AN739" s="72">
        <f t="shared" si="44"/>
        <v>5.5892410874366763E-2</v>
      </c>
      <c r="AO739" s="70">
        <f t="shared" ca="1" si="45"/>
        <v>-1958.2752242605272</v>
      </c>
      <c r="AP739" s="166">
        <f t="shared" ca="1" si="46"/>
        <v>1123451.2105815015</v>
      </c>
      <c r="AQ739" s="166">
        <f t="shared" ca="1" si="47"/>
        <v>0</v>
      </c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1"/>
      <c r="CM739" s="1"/>
      <c r="CN739" s="1"/>
      <c r="CO739" s="1"/>
      <c r="CP739" s="1"/>
    </row>
    <row r="740" spans="1:94" x14ac:dyDescent="0.2">
      <c r="A740" s="6">
        <v>738</v>
      </c>
      <c r="B740" s="70">
        <f>+Outflows!B740+Fees!B740+'Ongoing Cash Flows'!B740+'Terminal Value'!B740</f>
        <v>-88133.2566930881</v>
      </c>
      <c r="C740" s="70">
        <f>+Outflows!C740+Fees!C740+'Ongoing Cash Flows'!C740+'Terminal Value'!C740</f>
        <v>14044.573200020021</v>
      </c>
      <c r="D740" s="70">
        <f>+Outflows!D740+Fees!D740+'Ongoing Cash Flows'!D740+'Terminal Value'!D740</f>
        <v>11962.585837537788</v>
      </c>
      <c r="E740" s="70">
        <f>+Outflows!E740+Fees!E740+'Ongoing Cash Flows'!E740+'Terminal Value'!E740</f>
        <v>9970.8317881719158</v>
      </c>
      <c r="F740" s="70">
        <f>+Outflows!F740+Fees!F740+'Ongoing Cash Flows'!F740+'Terminal Value'!F740</f>
        <v>9678.1975440092756</v>
      </c>
      <c r="G740" s="70">
        <f>+Outflows!G740+Fees!G740+'Ongoing Cash Flows'!G740+'Terminal Value'!G740</f>
        <v>9213.4270165465896</v>
      </c>
      <c r="H740" s="70">
        <f>+Outflows!H740+Fees!H740+'Ongoing Cash Flows'!H740+'Terminal Value'!H740</f>
        <v>8346.2740662647029</v>
      </c>
      <c r="I740" s="70">
        <f>+Outflows!I740+Fees!I740+'Ongoing Cash Flows'!I740+'Terminal Value'!I740</f>
        <v>8203.0527921010944</v>
      </c>
      <c r="J740" s="70">
        <f>+Outflows!J740+Fees!J740+'Ongoing Cash Flows'!J740+'Terminal Value'!J740</f>
        <v>8190.6185895661056</v>
      </c>
      <c r="K740" s="70">
        <f>+Outflows!K740+Fees!K740+'Ongoing Cash Flows'!K740+'Terminal Value'!K740</f>
        <v>8181.2379819752932</v>
      </c>
      <c r="L740" s="70">
        <f>+Outflows!L740+Fees!L740+'Ongoing Cash Flows'!L740+'Terminal Value'!L740</f>
        <v>8182.6906546856962</v>
      </c>
      <c r="M740" s="70">
        <f>+Outflows!M740+Fees!M740+'Ongoing Cash Flows'!M740+'Terminal Value'!M740</f>
        <v>8154.4593476724713</v>
      </c>
      <c r="N740" s="70">
        <f>+Outflows!N740+Fees!N740+'Ongoing Cash Flows'!N740+'Terminal Value'!N740</f>
        <v>8137.0379221537887</v>
      </c>
      <c r="O740" s="70">
        <f>+Outflows!O740+Fees!O740+'Ongoing Cash Flows'!O740+'Terminal Value'!O740</f>
        <v>7810.6890305406077</v>
      </c>
      <c r="P740" s="70">
        <f>+Outflows!P740+Fees!P740+'Ongoing Cash Flows'!P740+'Terminal Value'!P740</f>
        <v>7703.0554366279675</v>
      </c>
      <c r="Q740" s="70">
        <f>+Outflows!Q740+Fees!Q740+'Ongoing Cash Flows'!Q740+'Terminal Value'!Q740</f>
        <v>7674.2739857130118</v>
      </c>
      <c r="R740" s="70">
        <f>+Outflows!R740+Fees!R740+'Ongoing Cash Flows'!R740+'Terminal Value'!R740</f>
        <v>1010.8532009670432</v>
      </c>
      <c r="S740" s="70">
        <f>+Outflows!S740+Fees!S740+'Ongoing Cash Flows'!S740+'Terminal Value'!S740</f>
        <v>0</v>
      </c>
      <c r="T740" s="70">
        <f>+Outflows!T740+Fees!T740+'Ongoing Cash Flows'!T740+'Terminal Value'!T740</f>
        <v>0</v>
      </c>
      <c r="U740" s="70">
        <f>+Outflows!U740+Fees!U740+'Ongoing Cash Flows'!U740+'Terminal Value'!U740</f>
        <v>0</v>
      </c>
      <c r="V740" s="70">
        <f>+Outflows!V740+Fees!V740+'Ongoing Cash Flows'!V740+'Terminal Value'!V740</f>
        <v>0</v>
      </c>
      <c r="W740" s="70">
        <f>+Outflows!W740+Fees!W740+'Ongoing Cash Flows'!W740+'Terminal Value'!W740</f>
        <v>0</v>
      </c>
      <c r="X740" s="70">
        <f>+Outflows!X740+Fees!X740+'Ongoing Cash Flows'!X740+'Terminal Value'!X740</f>
        <v>0</v>
      </c>
      <c r="Y740" s="70">
        <f>+Outflows!Y740+Fees!Y740+'Ongoing Cash Flows'!Y740+'Terminal Value'!Y740</f>
        <v>0</v>
      </c>
      <c r="Z740" s="70">
        <f>+Outflows!Z740+Fees!Z740+'Ongoing Cash Flows'!Z740+'Terminal Value'!Z740</f>
        <v>0</v>
      </c>
      <c r="AA740" s="70">
        <f>+Outflows!AA740+Fees!AA740+'Ongoing Cash Flows'!AA740+'Terminal Value'!AA740</f>
        <v>0</v>
      </c>
      <c r="AB740" s="70">
        <f>+Outflows!AB740+Fees!AB740+'Ongoing Cash Flows'!AB740+'Terminal Value'!AB740</f>
        <v>0</v>
      </c>
      <c r="AC740" s="70">
        <f>+Outflows!AC740+Fees!AC740+'Ongoing Cash Flows'!AC740+'Terminal Value'!AC740</f>
        <v>0</v>
      </c>
      <c r="AD740" s="70">
        <f>+Outflows!AD740+Fees!AD740+'Ongoing Cash Flows'!AD740+'Terminal Value'!AD740</f>
        <v>0</v>
      </c>
      <c r="AE740" s="70">
        <f>+Outflows!AE740+Fees!AE740+'Ongoing Cash Flows'!AE740+'Terminal Value'!AE740</f>
        <v>0</v>
      </c>
      <c r="AF740" s="70">
        <f>+Outflows!AF740+Fees!AF740+'Ongoing Cash Flows'!AF740+'Terminal Value'!AF740</f>
        <v>0</v>
      </c>
      <c r="AG740" s="70">
        <f>+Outflows!AG740+Fees!AG740+'Ongoing Cash Flows'!AG740+'Terminal Value'!AG740</f>
        <v>0</v>
      </c>
      <c r="AH740" s="70">
        <f>+Outflows!AH740+Fees!AH740+'Ongoing Cash Flows'!AH740+'Terminal Value'!AH740</f>
        <v>0</v>
      </c>
      <c r="AI740" s="70">
        <f>+Outflows!AI740+Fees!AI740+'Ongoing Cash Flows'!AI740+'Terminal Value'!AI740</f>
        <v>0</v>
      </c>
      <c r="AJ740" s="70">
        <f>+Outflows!AJ740+Fees!AJ740+'Ongoing Cash Flows'!AJ740+'Terminal Value'!AJ740</f>
        <v>0</v>
      </c>
      <c r="AK740" s="70"/>
      <c r="AL740" s="6"/>
      <c r="AM740" s="71"/>
      <c r="AN740" s="72">
        <f t="shared" si="44"/>
        <v>6.6786012053489677E-2</v>
      </c>
      <c r="AO740" s="70">
        <f t="shared" ca="1" si="45"/>
        <v>3522.0595645078065</v>
      </c>
      <c r="AP740" s="166">
        <f t="shared" ca="1" si="46"/>
        <v>0</v>
      </c>
      <c r="AQ740" s="166">
        <f t="shared" ca="1" si="47"/>
        <v>19539980.141059112</v>
      </c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1"/>
      <c r="CM740" s="1"/>
      <c r="CN740" s="1"/>
      <c r="CO740" s="1"/>
      <c r="CP740" s="1"/>
    </row>
    <row r="741" spans="1:94" x14ac:dyDescent="0.2">
      <c r="A741" s="6">
        <v>739</v>
      </c>
      <c r="B741" s="70">
        <f>+Outflows!B741+Fees!B741+'Ongoing Cash Flows'!B741+'Terminal Value'!B741</f>
        <v>-86785.093197322029</v>
      </c>
      <c r="C741" s="70">
        <f>+Outflows!C741+Fees!C741+'Ongoing Cash Flows'!C741+'Terminal Value'!C741</f>
        <v>13939.256477575547</v>
      </c>
      <c r="D741" s="70">
        <f>+Outflows!D741+Fees!D741+'Ongoing Cash Flows'!D741+'Terminal Value'!D741</f>
        <v>11825.651593989802</v>
      </c>
      <c r="E741" s="70">
        <f>+Outflows!E741+Fees!E741+'Ongoing Cash Flows'!E741+'Terminal Value'!E741</f>
        <v>9858.4939004728803</v>
      </c>
      <c r="F741" s="70">
        <f>+Outflows!F741+Fees!F741+'Ongoing Cash Flows'!F741+'Terminal Value'!F741</f>
        <v>9567.6158188359623</v>
      </c>
      <c r="G741" s="70">
        <f>+Outflows!G741+Fees!G741+'Ongoing Cash Flows'!G741+'Terminal Value'!G741</f>
        <v>9241.8126993770566</v>
      </c>
      <c r="H741" s="70">
        <f>+Outflows!H741+Fees!H741+'Ongoing Cash Flows'!H741+'Terminal Value'!H741</f>
        <v>8313.618526511018</v>
      </c>
      <c r="I741" s="70">
        <f>+Outflows!I741+Fees!I741+'Ongoing Cash Flows'!I741+'Terminal Value'!I741</f>
        <v>8172.1270000390186</v>
      </c>
      <c r="J741" s="70">
        <f>+Outflows!J741+Fees!J741+'Ongoing Cash Flows'!J741+'Terminal Value'!J741</f>
        <v>8159.6927975040289</v>
      </c>
      <c r="K741" s="70">
        <f>+Outflows!K741+Fees!K741+'Ongoing Cash Flows'!K741+'Terminal Value'!K741</f>
        <v>8150.2597733165012</v>
      </c>
      <c r="L741" s="70">
        <f>+Outflows!L741+Fees!L741+'Ongoing Cash Flows'!L741+'Terminal Value'!L741</f>
        <v>8151.7648626236187</v>
      </c>
      <c r="M741" s="70">
        <f>+Outflows!M741+Fees!M741+'Ongoing Cash Flows'!M741+'Terminal Value'!M741</f>
        <v>8123.4811390136783</v>
      </c>
      <c r="N741" s="70">
        <f>+Outflows!N741+Fees!N741+'Ongoing Cash Flows'!N741+'Terminal Value'!N741</f>
        <v>8106.1121300917121</v>
      </c>
      <c r="O741" s="70">
        <f>+Outflows!O741+Fees!O741+'Ongoing Cash Flows'!O741+'Terminal Value'!O741</f>
        <v>7779.7108218818157</v>
      </c>
      <c r="P741" s="70">
        <f>+Outflows!P741+Fees!P741+'Ongoing Cash Flows'!P741+'Terminal Value'!P741</f>
        <v>7672.1296445658909</v>
      </c>
      <c r="Q741" s="70">
        <f>+Outflows!Q741+Fees!Q741+'Ongoing Cash Flows'!Q741+'Terminal Value'!Q741</f>
        <v>7643.2957770542198</v>
      </c>
      <c r="R741" s="70">
        <f>+Outflows!R741+Fees!R741+'Ongoing Cash Flows'!R741+'Terminal Value'!R741</f>
        <v>995.39030493600467</v>
      </c>
      <c r="S741" s="70">
        <f>+Outflows!S741+Fees!S741+'Ongoing Cash Flows'!S741+'Terminal Value'!S741</f>
        <v>0</v>
      </c>
      <c r="T741" s="70">
        <f>+Outflows!T741+Fees!T741+'Ongoing Cash Flows'!T741+'Terminal Value'!T741</f>
        <v>0</v>
      </c>
      <c r="U741" s="70">
        <f>+Outflows!U741+Fees!U741+'Ongoing Cash Flows'!U741+'Terminal Value'!U741</f>
        <v>0</v>
      </c>
      <c r="V741" s="70">
        <f>+Outflows!V741+Fees!V741+'Ongoing Cash Flows'!V741+'Terminal Value'!V741</f>
        <v>0</v>
      </c>
      <c r="W741" s="70">
        <f>+Outflows!W741+Fees!W741+'Ongoing Cash Flows'!W741+'Terminal Value'!W741</f>
        <v>0</v>
      </c>
      <c r="X741" s="70">
        <f>+Outflows!X741+Fees!X741+'Ongoing Cash Flows'!X741+'Terminal Value'!X741</f>
        <v>0</v>
      </c>
      <c r="Y741" s="70">
        <f>+Outflows!Y741+Fees!Y741+'Ongoing Cash Flows'!Y741+'Terminal Value'!Y741</f>
        <v>0</v>
      </c>
      <c r="Z741" s="70">
        <f>+Outflows!Z741+Fees!Z741+'Ongoing Cash Flows'!Z741+'Terminal Value'!Z741</f>
        <v>0</v>
      </c>
      <c r="AA741" s="70">
        <f>+Outflows!AA741+Fees!AA741+'Ongoing Cash Flows'!AA741+'Terminal Value'!AA741</f>
        <v>0</v>
      </c>
      <c r="AB741" s="70">
        <f>+Outflows!AB741+Fees!AB741+'Ongoing Cash Flows'!AB741+'Terminal Value'!AB741</f>
        <v>0</v>
      </c>
      <c r="AC741" s="70">
        <f>+Outflows!AC741+Fees!AC741+'Ongoing Cash Flows'!AC741+'Terminal Value'!AC741</f>
        <v>0</v>
      </c>
      <c r="AD741" s="70">
        <f>+Outflows!AD741+Fees!AD741+'Ongoing Cash Flows'!AD741+'Terminal Value'!AD741</f>
        <v>0</v>
      </c>
      <c r="AE741" s="70">
        <f>+Outflows!AE741+Fees!AE741+'Ongoing Cash Flows'!AE741+'Terminal Value'!AE741</f>
        <v>0</v>
      </c>
      <c r="AF741" s="70">
        <f>+Outflows!AF741+Fees!AF741+'Ongoing Cash Flows'!AF741+'Terminal Value'!AF741</f>
        <v>0</v>
      </c>
      <c r="AG741" s="70">
        <f>+Outflows!AG741+Fees!AG741+'Ongoing Cash Flows'!AG741+'Terminal Value'!AG741</f>
        <v>0</v>
      </c>
      <c r="AH741" s="70">
        <f>+Outflows!AH741+Fees!AH741+'Ongoing Cash Flows'!AH741+'Terminal Value'!AH741</f>
        <v>0</v>
      </c>
      <c r="AI741" s="70">
        <f>+Outflows!AI741+Fees!AI741+'Ongoing Cash Flows'!AI741+'Terminal Value'!AI741</f>
        <v>0</v>
      </c>
      <c r="AJ741" s="70">
        <f>+Outflows!AJ741+Fees!AJ741+'Ongoing Cash Flows'!AJ741+'Terminal Value'!AJ741</f>
        <v>0</v>
      </c>
      <c r="AK741" s="70"/>
      <c r="AL741" s="6"/>
      <c r="AM741" s="71"/>
      <c r="AN741" s="72">
        <f t="shared" si="44"/>
        <v>6.8392196297645563E-2</v>
      </c>
      <c r="AO741" s="70">
        <f t="shared" ca="1" si="45"/>
        <v>4256.8473200099206</v>
      </c>
      <c r="AP741" s="166">
        <f t="shared" ca="1" si="46"/>
        <v>0</v>
      </c>
      <c r="AQ741" s="166">
        <f t="shared" ca="1" si="47"/>
        <v>26576012.086352788</v>
      </c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1"/>
      <c r="CM741" s="1"/>
      <c r="CN741" s="1"/>
      <c r="CO741" s="1"/>
      <c r="CP741" s="1"/>
    </row>
    <row r="742" spans="1:94" x14ac:dyDescent="0.2">
      <c r="A742" s="6">
        <v>740</v>
      </c>
      <c r="B742" s="70">
        <f>+Outflows!B742+Fees!B742+'Ongoing Cash Flows'!B742+'Terminal Value'!B742</f>
        <v>-94177.835045511747</v>
      </c>
      <c r="C742" s="70">
        <f>+Outflows!C742+Fees!C742+'Ongoing Cash Flows'!C742+'Terminal Value'!C742</f>
        <v>14163.175796783427</v>
      </c>
      <c r="D742" s="70">
        <f>+Outflows!D742+Fees!D742+'Ongoing Cash Flows'!D742+'Terminal Value'!D742</f>
        <v>12147.837288618683</v>
      </c>
      <c r="E742" s="70">
        <f>+Outflows!E742+Fees!E742+'Ongoing Cash Flows'!E742+'Terminal Value'!E742</f>
        <v>10075.47538352156</v>
      </c>
      <c r="F742" s="70">
        <f>+Outflows!F742+Fees!F742+'Ongoing Cash Flows'!F742+'Terminal Value'!F742</f>
        <v>9609.519063856862</v>
      </c>
      <c r="G742" s="70">
        <f>+Outflows!G742+Fees!G742+'Ongoing Cash Flows'!G742+'Terminal Value'!G742</f>
        <v>9436.1358723897683</v>
      </c>
      <c r="H742" s="70">
        <f>+Outflows!H742+Fees!H742+'Ongoing Cash Flows'!H742+'Terminal Value'!H742</f>
        <v>8492.6872938159122</v>
      </c>
      <c r="I742" s="70">
        <f>+Outflows!I742+Fees!I742+'Ongoing Cash Flows'!I742+'Terminal Value'!I742</f>
        <v>8341.7105838430125</v>
      </c>
      <c r="J742" s="70">
        <f>+Outflows!J742+Fees!J742+'Ongoing Cash Flows'!J742+'Terminal Value'!J742</f>
        <v>8329.2763813080219</v>
      </c>
      <c r="K742" s="70">
        <f>+Outflows!K742+Fees!K742+'Ongoing Cash Flows'!K742+'Terminal Value'!K742</f>
        <v>8320.1307869235534</v>
      </c>
      <c r="L742" s="70">
        <f>+Outflows!L742+Fees!L742+'Ongoing Cash Flows'!L742+'Terminal Value'!L742</f>
        <v>8321.3484464276116</v>
      </c>
      <c r="M742" s="70">
        <f>+Outflows!M742+Fees!M742+'Ongoing Cash Flows'!M742+'Terminal Value'!M742</f>
        <v>8293.3521526207296</v>
      </c>
      <c r="N742" s="70">
        <f>+Outflows!N742+Fees!N742+'Ongoing Cash Flows'!N742+'Terminal Value'!N742</f>
        <v>8275.6957138957059</v>
      </c>
      <c r="O742" s="70">
        <f>+Outflows!O742+Fees!O742+'Ongoing Cash Flows'!O742+'Terminal Value'!O742</f>
        <v>7949.581835488867</v>
      </c>
      <c r="P742" s="70">
        <f>+Outflows!P742+Fees!P742+'Ongoing Cash Flows'!P742+'Terminal Value'!P742</f>
        <v>7841.7132283698847</v>
      </c>
      <c r="Q742" s="70">
        <f>+Outflows!Q742+Fees!Q742+'Ongoing Cash Flows'!Q742+'Terminal Value'!Q742</f>
        <v>7813.1667906612702</v>
      </c>
      <c r="R742" s="70">
        <f>+Outflows!R742+Fees!R742+'Ongoing Cash Flows'!R742+'Terminal Value'!R742</f>
        <v>1080.1820968380014</v>
      </c>
      <c r="S742" s="70">
        <f>+Outflows!S742+Fees!S742+'Ongoing Cash Flows'!S742+'Terminal Value'!S742</f>
        <v>0</v>
      </c>
      <c r="T742" s="70">
        <f>+Outflows!T742+Fees!T742+'Ongoing Cash Flows'!T742+'Terminal Value'!T742</f>
        <v>0</v>
      </c>
      <c r="U742" s="70">
        <f>+Outflows!U742+Fees!U742+'Ongoing Cash Flows'!U742+'Terminal Value'!U742</f>
        <v>0</v>
      </c>
      <c r="V742" s="70">
        <f>+Outflows!V742+Fees!V742+'Ongoing Cash Flows'!V742+'Terminal Value'!V742</f>
        <v>0</v>
      </c>
      <c r="W742" s="70">
        <f>+Outflows!W742+Fees!W742+'Ongoing Cash Flows'!W742+'Terminal Value'!W742</f>
        <v>0</v>
      </c>
      <c r="X742" s="70">
        <f>+Outflows!X742+Fees!X742+'Ongoing Cash Flows'!X742+'Terminal Value'!X742</f>
        <v>0</v>
      </c>
      <c r="Y742" s="70">
        <f>+Outflows!Y742+Fees!Y742+'Ongoing Cash Flows'!Y742+'Terminal Value'!Y742</f>
        <v>0</v>
      </c>
      <c r="Z742" s="70">
        <f>+Outflows!Z742+Fees!Z742+'Ongoing Cash Flows'!Z742+'Terminal Value'!Z742</f>
        <v>0</v>
      </c>
      <c r="AA742" s="70">
        <f>+Outflows!AA742+Fees!AA742+'Ongoing Cash Flows'!AA742+'Terminal Value'!AA742</f>
        <v>0</v>
      </c>
      <c r="AB742" s="70">
        <f>+Outflows!AB742+Fees!AB742+'Ongoing Cash Flows'!AB742+'Terminal Value'!AB742</f>
        <v>0</v>
      </c>
      <c r="AC742" s="70">
        <f>+Outflows!AC742+Fees!AC742+'Ongoing Cash Flows'!AC742+'Terminal Value'!AC742</f>
        <v>0</v>
      </c>
      <c r="AD742" s="70">
        <f>+Outflows!AD742+Fees!AD742+'Ongoing Cash Flows'!AD742+'Terminal Value'!AD742</f>
        <v>0</v>
      </c>
      <c r="AE742" s="70">
        <f>+Outflows!AE742+Fees!AE742+'Ongoing Cash Flows'!AE742+'Terminal Value'!AE742</f>
        <v>0</v>
      </c>
      <c r="AF742" s="70">
        <f>+Outflows!AF742+Fees!AF742+'Ongoing Cash Flows'!AF742+'Terminal Value'!AF742</f>
        <v>0</v>
      </c>
      <c r="AG742" s="70">
        <f>+Outflows!AG742+Fees!AG742+'Ongoing Cash Flows'!AG742+'Terminal Value'!AG742</f>
        <v>0</v>
      </c>
      <c r="AH742" s="70">
        <f>+Outflows!AH742+Fees!AH742+'Ongoing Cash Flows'!AH742+'Terminal Value'!AH742</f>
        <v>0</v>
      </c>
      <c r="AI742" s="70">
        <f>+Outflows!AI742+Fees!AI742+'Ongoing Cash Flows'!AI742+'Terminal Value'!AI742</f>
        <v>0</v>
      </c>
      <c r="AJ742" s="70">
        <f>+Outflows!AJ742+Fees!AJ742+'Ongoing Cash Flows'!AJ742+'Terminal Value'!AJ742</f>
        <v>0</v>
      </c>
      <c r="AK742" s="70"/>
      <c r="AL742" s="6"/>
      <c r="AM742" s="71"/>
      <c r="AN742" s="72">
        <f t="shared" si="44"/>
        <v>5.7820448279380807E-2</v>
      </c>
      <c r="AO742" s="70">
        <f t="shared" ca="1" si="45"/>
        <v>-929.77730615497012</v>
      </c>
      <c r="AP742" s="166">
        <f t="shared" ca="1" si="46"/>
        <v>987.96407879039248</v>
      </c>
      <c r="AQ742" s="166">
        <f t="shared" ca="1" si="47"/>
        <v>0</v>
      </c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1"/>
      <c r="CM742" s="1"/>
      <c r="CN742" s="1"/>
      <c r="CO742" s="1"/>
      <c r="CP742" s="1"/>
    </row>
    <row r="743" spans="1:94" x14ac:dyDescent="0.2">
      <c r="A743" s="6">
        <v>741</v>
      </c>
      <c r="B743" s="70">
        <f>+Outflows!B743+Fees!B743+'Ongoing Cash Flows'!B743+'Terminal Value'!B743</f>
        <v>-100203.66797114894</v>
      </c>
      <c r="C743" s="70">
        <f>+Outflows!C743+Fees!C743+'Ongoing Cash Flows'!C743+'Terminal Value'!C743</f>
        <v>14260.465315413499</v>
      </c>
      <c r="D743" s="70">
        <f>+Outflows!D743+Fees!D743+'Ongoing Cash Flows'!D743+'Terminal Value'!D743</f>
        <v>12289.242572537289</v>
      </c>
      <c r="E743" s="70">
        <f>+Outflows!E743+Fees!E743+'Ongoing Cash Flows'!E743+'Terminal Value'!E743</f>
        <v>10229.593091671155</v>
      </c>
      <c r="F743" s="70">
        <f>+Outflows!F743+Fees!F743+'Ongoing Cash Flows'!F743+'Terminal Value'!F743</f>
        <v>9972.191407596978</v>
      </c>
      <c r="G743" s="70">
        <f>+Outflows!G743+Fees!G743+'Ongoing Cash Flows'!G743+'Terminal Value'!G743</f>
        <v>9648.3682371741597</v>
      </c>
      <c r="H743" s="70">
        <f>+Outflows!H743+Fees!H743+'Ongoing Cash Flows'!H743+'Terminal Value'!H743</f>
        <v>8638.6464651405986</v>
      </c>
      <c r="I743" s="70">
        <f>+Outflows!I743+Fees!I743+'Ongoing Cash Flows'!I743+'Terminal Value'!I743</f>
        <v>8479.9383704907887</v>
      </c>
      <c r="J743" s="70">
        <f>+Outflows!J743+Fees!J743+'Ongoing Cash Flows'!J743+'Terminal Value'!J743</f>
        <v>8467.504167955798</v>
      </c>
      <c r="K743" s="70">
        <f>+Outflows!K743+Fees!K743+'Ongoing Cash Flows'!K743+'Terminal Value'!K743</f>
        <v>8458.5928579554784</v>
      </c>
      <c r="L743" s="70">
        <f>+Outflows!L743+Fees!L743+'Ongoing Cash Flows'!L743+'Terminal Value'!L743</f>
        <v>8459.5762330753896</v>
      </c>
      <c r="M743" s="70">
        <f>+Outflows!M743+Fees!M743+'Ongoing Cash Flows'!M743+'Terminal Value'!M743</f>
        <v>8431.8142236526546</v>
      </c>
      <c r="N743" s="70">
        <f>+Outflows!N743+Fees!N743+'Ongoing Cash Flows'!N743+'Terminal Value'!N743</f>
        <v>8413.9235005434821</v>
      </c>
      <c r="O743" s="70">
        <f>+Outflows!O743+Fees!O743+'Ongoing Cash Flows'!O743+'Terminal Value'!O743</f>
        <v>8088.043906520792</v>
      </c>
      <c r="P743" s="70">
        <f>+Outflows!P743+Fees!P743+'Ongoing Cash Flows'!P743+'Terminal Value'!P743</f>
        <v>7979.9410150176609</v>
      </c>
      <c r="Q743" s="70">
        <f>+Outflows!Q743+Fees!Q743+'Ongoing Cash Flows'!Q743+'Terminal Value'!Q743</f>
        <v>7951.6288616931961</v>
      </c>
      <c r="R743" s="70">
        <f>+Outflows!R743+Fees!R743+'Ongoing Cash Flows'!R743+'Terminal Value'!R743</f>
        <v>1149.2959901618897</v>
      </c>
      <c r="S743" s="70">
        <f>+Outflows!S743+Fees!S743+'Ongoing Cash Flows'!S743+'Terminal Value'!S743</f>
        <v>0</v>
      </c>
      <c r="T743" s="70">
        <f>+Outflows!T743+Fees!T743+'Ongoing Cash Flows'!T743+'Terminal Value'!T743</f>
        <v>0</v>
      </c>
      <c r="U743" s="70">
        <f>+Outflows!U743+Fees!U743+'Ongoing Cash Flows'!U743+'Terminal Value'!U743</f>
        <v>0</v>
      </c>
      <c r="V743" s="70">
        <f>+Outflows!V743+Fees!V743+'Ongoing Cash Flows'!V743+'Terminal Value'!V743</f>
        <v>0</v>
      </c>
      <c r="W743" s="70">
        <f>+Outflows!W743+Fees!W743+'Ongoing Cash Flows'!W743+'Terminal Value'!W743</f>
        <v>0</v>
      </c>
      <c r="X743" s="70">
        <f>+Outflows!X743+Fees!X743+'Ongoing Cash Flows'!X743+'Terminal Value'!X743</f>
        <v>0</v>
      </c>
      <c r="Y743" s="70">
        <f>+Outflows!Y743+Fees!Y743+'Ongoing Cash Flows'!Y743+'Terminal Value'!Y743</f>
        <v>0</v>
      </c>
      <c r="Z743" s="70">
        <f>+Outflows!Z743+Fees!Z743+'Ongoing Cash Flows'!Z743+'Terminal Value'!Z743</f>
        <v>0</v>
      </c>
      <c r="AA743" s="70">
        <f>+Outflows!AA743+Fees!AA743+'Ongoing Cash Flows'!AA743+'Terminal Value'!AA743</f>
        <v>0</v>
      </c>
      <c r="AB743" s="70">
        <f>+Outflows!AB743+Fees!AB743+'Ongoing Cash Flows'!AB743+'Terminal Value'!AB743</f>
        <v>0</v>
      </c>
      <c r="AC743" s="70">
        <f>+Outflows!AC743+Fees!AC743+'Ongoing Cash Flows'!AC743+'Terminal Value'!AC743</f>
        <v>0</v>
      </c>
      <c r="AD743" s="70">
        <f>+Outflows!AD743+Fees!AD743+'Ongoing Cash Flows'!AD743+'Terminal Value'!AD743</f>
        <v>0</v>
      </c>
      <c r="AE743" s="70">
        <f>+Outflows!AE743+Fees!AE743+'Ongoing Cash Flows'!AE743+'Terminal Value'!AE743</f>
        <v>0</v>
      </c>
      <c r="AF743" s="70">
        <f>+Outflows!AF743+Fees!AF743+'Ongoing Cash Flows'!AF743+'Terminal Value'!AF743</f>
        <v>0</v>
      </c>
      <c r="AG743" s="70">
        <f>+Outflows!AG743+Fees!AG743+'Ongoing Cash Flows'!AG743+'Terminal Value'!AG743</f>
        <v>0</v>
      </c>
      <c r="AH743" s="70">
        <f>+Outflows!AH743+Fees!AH743+'Ongoing Cash Flows'!AH743+'Terminal Value'!AH743</f>
        <v>0</v>
      </c>
      <c r="AI743" s="70">
        <f>+Outflows!AI743+Fees!AI743+'Ongoing Cash Flows'!AI743+'Terminal Value'!AI743</f>
        <v>0</v>
      </c>
      <c r="AJ743" s="70">
        <f>+Outflows!AJ743+Fees!AJ743+'Ongoing Cash Flows'!AJ743+'Terminal Value'!AJ743</f>
        <v>0</v>
      </c>
      <c r="AK743" s="70"/>
      <c r="AL743" s="6"/>
      <c r="AM743" s="71"/>
      <c r="AN743" s="72">
        <f t="shared" si="44"/>
        <v>5.0385275483131417E-2</v>
      </c>
      <c r="AO743" s="70">
        <f t="shared" ca="1" si="45"/>
        <v>-5069.9004384847212</v>
      </c>
      <c r="AP743" s="166">
        <f t="shared" ca="1" si="46"/>
        <v>17401871.353405844</v>
      </c>
      <c r="AQ743" s="166">
        <f t="shared" ca="1" si="47"/>
        <v>0</v>
      </c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1"/>
      <c r="CM743" s="1"/>
      <c r="CN743" s="1"/>
      <c r="CO743" s="1"/>
      <c r="CP743" s="1"/>
    </row>
    <row r="744" spans="1:94" x14ac:dyDescent="0.2">
      <c r="A744" s="6">
        <v>742</v>
      </c>
      <c r="B744" s="70">
        <f>+Outflows!B744+Fees!B744+'Ongoing Cash Flows'!B744+'Terminal Value'!B744</f>
        <v>-97360.583699373805</v>
      </c>
      <c r="C744" s="70">
        <f>+Outflows!C744+Fees!C744+'Ongoing Cash Flows'!C744+'Terminal Value'!C744</f>
        <v>14223.407500649741</v>
      </c>
      <c r="D744" s="70">
        <f>+Outflows!D744+Fees!D744+'Ongoing Cash Flows'!D744+'Terminal Value'!D744</f>
        <v>12224.467501748055</v>
      </c>
      <c r="E744" s="70">
        <f>+Outflows!E744+Fees!E744+'Ongoing Cash Flows'!E744+'Terminal Value'!E744</f>
        <v>10319.402610981493</v>
      </c>
      <c r="F744" s="70">
        <f>+Outflows!F744+Fees!F744+'Ongoing Cash Flows'!F744+'Terminal Value'!F744</f>
        <v>9814.1394660214301</v>
      </c>
      <c r="G744" s="70">
        <f>+Outflows!G744+Fees!G744+'Ongoing Cash Flows'!G744+'Terminal Value'!G744</f>
        <v>9565.183896077946</v>
      </c>
      <c r="H744" s="70">
        <f>+Outflows!H744+Fees!H744+'Ongoing Cash Flows'!H744+'Terminal Value'!H744</f>
        <v>8569.7805955694366</v>
      </c>
      <c r="I744" s="70">
        <f>+Outflows!I744+Fees!I744+'Ongoing Cash Flows'!I744+'Terminal Value'!I744</f>
        <v>8414.720291763686</v>
      </c>
      <c r="J744" s="70">
        <f>+Outflows!J744+Fees!J744+'Ongoing Cash Flows'!J744+'Terminal Value'!J744</f>
        <v>8402.2860892286953</v>
      </c>
      <c r="K744" s="70">
        <f>+Outflows!K744+Fees!K744+'Ongoing Cash Flows'!K744+'Terminal Value'!K744</f>
        <v>8393.2642401118865</v>
      </c>
      <c r="L744" s="70">
        <f>+Outflows!L744+Fees!L744+'Ongoing Cash Flows'!L744+'Terminal Value'!L744</f>
        <v>8394.3581543482851</v>
      </c>
      <c r="M744" s="70">
        <f>+Outflows!M744+Fees!M744+'Ongoing Cash Flows'!M744+'Terminal Value'!M744</f>
        <v>8366.4856058090645</v>
      </c>
      <c r="N744" s="70">
        <f>+Outflows!N744+Fees!N744+'Ongoing Cash Flows'!N744+'Terminal Value'!N744</f>
        <v>8348.7054218163776</v>
      </c>
      <c r="O744" s="70">
        <f>+Outflows!O744+Fees!O744+'Ongoing Cash Flows'!O744+'Terminal Value'!O744</f>
        <v>8022.7152886772019</v>
      </c>
      <c r="P744" s="70">
        <f>+Outflows!P744+Fees!P744+'Ongoing Cash Flows'!P744+'Terminal Value'!P744</f>
        <v>7914.7229362905564</v>
      </c>
      <c r="Q744" s="70">
        <f>+Outflows!Q744+Fees!Q744+'Ongoing Cash Flows'!Q744+'Terminal Value'!Q744</f>
        <v>7886.3002438496051</v>
      </c>
      <c r="R744" s="70">
        <f>+Outflows!R744+Fees!R744+'Ongoing Cash Flows'!R744+'Terminal Value'!R744</f>
        <v>1116.6869507983376</v>
      </c>
      <c r="S744" s="70">
        <f>+Outflows!S744+Fees!S744+'Ongoing Cash Flows'!S744+'Terminal Value'!S744</f>
        <v>0</v>
      </c>
      <c r="T744" s="70">
        <f>+Outflows!T744+Fees!T744+'Ongoing Cash Flows'!T744+'Terminal Value'!T744</f>
        <v>0</v>
      </c>
      <c r="U744" s="70">
        <f>+Outflows!U744+Fees!U744+'Ongoing Cash Flows'!U744+'Terminal Value'!U744</f>
        <v>0</v>
      </c>
      <c r="V744" s="70">
        <f>+Outflows!V744+Fees!V744+'Ongoing Cash Flows'!V744+'Terminal Value'!V744</f>
        <v>0</v>
      </c>
      <c r="W744" s="70">
        <f>+Outflows!W744+Fees!W744+'Ongoing Cash Flows'!W744+'Terminal Value'!W744</f>
        <v>0</v>
      </c>
      <c r="X744" s="70">
        <f>+Outflows!X744+Fees!X744+'Ongoing Cash Flows'!X744+'Terminal Value'!X744</f>
        <v>0</v>
      </c>
      <c r="Y744" s="70">
        <f>+Outflows!Y744+Fees!Y744+'Ongoing Cash Flows'!Y744+'Terminal Value'!Y744</f>
        <v>0</v>
      </c>
      <c r="Z744" s="70">
        <f>+Outflows!Z744+Fees!Z744+'Ongoing Cash Flows'!Z744+'Terminal Value'!Z744</f>
        <v>0</v>
      </c>
      <c r="AA744" s="70">
        <f>+Outflows!AA744+Fees!AA744+'Ongoing Cash Flows'!AA744+'Terminal Value'!AA744</f>
        <v>0</v>
      </c>
      <c r="AB744" s="70">
        <f>+Outflows!AB744+Fees!AB744+'Ongoing Cash Flows'!AB744+'Terminal Value'!AB744</f>
        <v>0</v>
      </c>
      <c r="AC744" s="70">
        <f>+Outflows!AC744+Fees!AC744+'Ongoing Cash Flows'!AC744+'Terminal Value'!AC744</f>
        <v>0</v>
      </c>
      <c r="AD744" s="70">
        <f>+Outflows!AD744+Fees!AD744+'Ongoing Cash Flows'!AD744+'Terminal Value'!AD744</f>
        <v>0</v>
      </c>
      <c r="AE744" s="70">
        <f>+Outflows!AE744+Fees!AE744+'Ongoing Cash Flows'!AE744+'Terminal Value'!AE744</f>
        <v>0</v>
      </c>
      <c r="AF744" s="70">
        <f>+Outflows!AF744+Fees!AF744+'Ongoing Cash Flows'!AF744+'Terminal Value'!AF744</f>
        <v>0</v>
      </c>
      <c r="AG744" s="70">
        <f>+Outflows!AG744+Fees!AG744+'Ongoing Cash Flows'!AG744+'Terminal Value'!AG744</f>
        <v>0</v>
      </c>
      <c r="AH744" s="70">
        <f>+Outflows!AH744+Fees!AH744+'Ongoing Cash Flows'!AH744+'Terminal Value'!AH744</f>
        <v>0</v>
      </c>
      <c r="AI744" s="70">
        <f>+Outflows!AI744+Fees!AI744+'Ongoing Cash Flows'!AI744+'Terminal Value'!AI744</f>
        <v>0</v>
      </c>
      <c r="AJ744" s="70">
        <f>+Outflows!AJ744+Fees!AJ744+'Ongoing Cash Flows'!AJ744+'Terminal Value'!AJ744</f>
        <v>0</v>
      </c>
      <c r="AK744" s="70"/>
      <c r="AL744" s="6"/>
      <c r="AM744" s="71"/>
      <c r="AN744" s="72">
        <f t="shared" si="44"/>
        <v>5.4084530472755438E-2</v>
      </c>
      <c r="AO744" s="70">
        <f t="shared" ca="1" si="45"/>
        <v>-2957.5724579573675</v>
      </c>
      <c r="AP744" s="166">
        <f t="shared" ca="1" si="46"/>
        <v>4240416.0339185055</v>
      </c>
      <c r="AQ744" s="166">
        <f t="shared" ca="1" si="47"/>
        <v>0</v>
      </c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1"/>
      <c r="CM744" s="1"/>
      <c r="CN744" s="1"/>
      <c r="CO744" s="1"/>
      <c r="CP744" s="1"/>
    </row>
    <row r="745" spans="1:94" x14ac:dyDescent="0.2">
      <c r="A745" s="6">
        <v>743</v>
      </c>
      <c r="B745" s="70">
        <f>+Outflows!B745+Fees!B745+'Ongoing Cash Flows'!B745+'Terminal Value'!B745</f>
        <v>-102107.59579647685</v>
      </c>
      <c r="C745" s="70">
        <f>+Outflows!C745+Fees!C745+'Ongoing Cash Flows'!C745+'Terminal Value'!C745</f>
        <v>14367.934965428256</v>
      </c>
      <c r="D745" s="70">
        <f>+Outflows!D745+Fees!D745+'Ongoing Cash Flows'!D745+'Terminal Value'!D745</f>
        <v>12367.406350967525</v>
      </c>
      <c r="E745" s="70">
        <f>+Outflows!E745+Fees!E745+'Ongoing Cash Flows'!E745+'Terminal Value'!E745</f>
        <v>10366.140846651298</v>
      </c>
      <c r="F745" s="70">
        <f>+Outflows!F745+Fees!F745+'Ongoing Cash Flows'!F745+'Terminal Value'!F745</f>
        <v>9913.7241785235638</v>
      </c>
      <c r="G745" s="70">
        <f>+Outflows!G745+Fees!G745+'Ongoing Cash Flows'!G745+'Terminal Value'!G745</f>
        <v>9630.6753587709172</v>
      </c>
      <c r="H745" s="70">
        <f>+Outflows!H745+Fees!H745+'Ongoing Cash Flows'!H745+'Terminal Value'!H745</f>
        <v>8684.7638618683704</v>
      </c>
      <c r="I745" s="70">
        <f>+Outflows!I745+Fees!I745+'Ongoing Cash Flows'!I745+'Terminal Value'!I745</f>
        <v>8523.6129516615511</v>
      </c>
      <c r="J745" s="70">
        <f>+Outflows!J745+Fees!J745+'Ongoing Cash Flows'!J745+'Terminal Value'!J745</f>
        <v>8511.1787491265604</v>
      </c>
      <c r="K745" s="70">
        <f>+Outflows!K745+Fees!K745+'Ongoing Cash Flows'!K745+'Terminal Value'!K745</f>
        <v>8502.3414638400882</v>
      </c>
      <c r="L745" s="70">
        <f>+Outflows!L745+Fees!L745+'Ongoing Cash Flows'!L745+'Terminal Value'!L745</f>
        <v>8503.250814246152</v>
      </c>
      <c r="M745" s="70">
        <f>+Outflows!M745+Fees!M745+'Ongoing Cash Flows'!M745+'Terminal Value'!M745</f>
        <v>8475.5628295372662</v>
      </c>
      <c r="N745" s="70">
        <f>+Outflows!N745+Fees!N745+'Ongoing Cash Flows'!N745+'Terminal Value'!N745</f>
        <v>8457.5980817142445</v>
      </c>
      <c r="O745" s="70">
        <f>+Outflows!O745+Fees!O745+'Ongoing Cash Flows'!O745+'Terminal Value'!O745</f>
        <v>8131.7925124054027</v>
      </c>
      <c r="P745" s="70">
        <f>+Outflows!P745+Fees!P745+'Ongoing Cash Flows'!P745+'Terminal Value'!P745</f>
        <v>8023.6155961884233</v>
      </c>
      <c r="Q745" s="70">
        <f>+Outflows!Q745+Fees!Q745+'Ongoing Cash Flows'!Q745+'Terminal Value'!Q745</f>
        <v>7995.3774675778068</v>
      </c>
      <c r="R745" s="70">
        <f>+Outflows!R745+Fees!R745+'Ongoing Cash Flows'!R745+'Terminal Value'!R745</f>
        <v>1171.1332807472706</v>
      </c>
      <c r="S745" s="70">
        <f>+Outflows!S745+Fees!S745+'Ongoing Cash Flows'!S745+'Terminal Value'!S745</f>
        <v>0</v>
      </c>
      <c r="T745" s="70">
        <f>+Outflows!T745+Fees!T745+'Ongoing Cash Flows'!T745+'Terminal Value'!T745</f>
        <v>0</v>
      </c>
      <c r="U745" s="70">
        <f>+Outflows!U745+Fees!U745+'Ongoing Cash Flows'!U745+'Terminal Value'!U745</f>
        <v>0</v>
      </c>
      <c r="V745" s="70">
        <f>+Outflows!V745+Fees!V745+'Ongoing Cash Flows'!V745+'Terminal Value'!V745</f>
        <v>0</v>
      </c>
      <c r="W745" s="70">
        <f>+Outflows!W745+Fees!W745+'Ongoing Cash Flows'!W745+'Terminal Value'!W745</f>
        <v>0</v>
      </c>
      <c r="X745" s="70">
        <f>+Outflows!X745+Fees!X745+'Ongoing Cash Flows'!X745+'Terminal Value'!X745</f>
        <v>0</v>
      </c>
      <c r="Y745" s="70">
        <f>+Outflows!Y745+Fees!Y745+'Ongoing Cash Flows'!Y745+'Terminal Value'!Y745</f>
        <v>0</v>
      </c>
      <c r="Z745" s="70">
        <f>+Outflows!Z745+Fees!Z745+'Ongoing Cash Flows'!Z745+'Terminal Value'!Z745</f>
        <v>0</v>
      </c>
      <c r="AA745" s="70">
        <f>+Outflows!AA745+Fees!AA745+'Ongoing Cash Flows'!AA745+'Terminal Value'!AA745</f>
        <v>0</v>
      </c>
      <c r="AB745" s="70">
        <f>+Outflows!AB745+Fees!AB745+'Ongoing Cash Flows'!AB745+'Terminal Value'!AB745</f>
        <v>0</v>
      </c>
      <c r="AC745" s="70">
        <f>+Outflows!AC745+Fees!AC745+'Ongoing Cash Flows'!AC745+'Terminal Value'!AC745</f>
        <v>0</v>
      </c>
      <c r="AD745" s="70">
        <f>+Outflows!AD745+Fees!AD745+'Ongoing Cash Flows'!AD745+'Terminal Value'!AD745</f>
        <v>0</v>
      </c>
      <c r="AE745" s="70">
        <f>+Outflows!AE745+Fees!AE745+'Ongoing Cash Flows'!AE745+'Terminal Value'!AE745</f>
        <v>0</v>
      </c>
      <c r="AF745" s="70">
        <f>+Outflows!AF745+Fees!AF745+'Ongoing Cash Flows'!AF745+'Terminal Value'!AF745</f>
        <v>0</v>
      </c>
      <c r="AG745" s="70">
        <f>+Outflows!AG745+Fees!AG745+'Ongoing Cash Flows'!AG745+'Terminal Value'!AG745</f>
        <v>0</v>
      </c>
      <c r="AH745" s="70">
        <f>+Outflows!AH745+Fees!AH745+'Ongoing Cash Flows'!AH745+'Terminal Value'!AH745</f>
        <v>0</v>
      </c>
      <c r="AI745" s="70">
        <f>+Outflows!AI745+Fees!AI745+'Ongoing Cash Flows'!AI745+'Terminal Value'!AI745</f>
        <v>0</v>
      </c>
      <c r="AJ745" s="70">
        <f>+Outflows!AJ745+Fees!AJ745+'Ongoing Cash Flows'!AJ745+'Terminal Value'!AJ745</f>
        <v>0</v>
      </c>
      <c r="AK745" s="70"/>
      <c r="AL745" s="6"/>
      <c r="AM745" s="71"/>
      <c r="AN745" s="72">
        <f t="shared" si="44"/>
        <v>4.8149499297142032E-2</v>
      </c>
      <c r="AO745" s="70">
        <f t="shared" ca="1" si="45"/>
        <v>-6401.0233657219433</v>
      </c>
      <c r="AP745" s="166">
        <f t="shared" ca="1" si="46"/>
        <v>30279464.681393459</v>
      </c>
      <c r="AQ745" s="166">
        <f t="shared" ca="1" si="47"/>
        <v>0</v>
      </c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1"/>
      <c r="CM745" s="1"/>
      <c r="CN745" s="1"/>
      <c r="CO745" s="1"/>
      <c r="CP745" s="1"/>
    </row>
    <row r="746" spans="1:94" x14ac:dyDescent="0.2">
      <c r="A746" s="6">
        <v>744</v>
      </c>
      <c r="B746" s="70">
        <f>+Outflows!B746+Fees!B746+'Ongoing Cash Flows'!B746+'Terminal Value'!B746</f>
        <v>-95708.060519624531</v>
      </c>
      <c r="C746" s="70">
        <f>+Outflows!C746+Fees!C746+'Ongoing Cash Flows'!C746+'Terminal Value'!C746</f>
        <v>14157.281303948394</v>
      </c>
      <c r="D746" s="70">
        <f>+Outflows!D746+Fees!D746+'Ongoing Cash Flows'!D746+'Terminal Value'!D746</f>
        <v>12161.999574137129</v>
      </c>
      <c r="E746" s="70">
        <f>+Outflows!E746+Fees!E746+'Ongoing Cash Flows'!E746+'Terminal Value'!E746</f>
        <v>10252.531590909755</v>
      </c>
      <c r="F746" s="70">
        <f>+Outflows!F746+Fees!F746+'Ongoing Cash Flows'!F746+'Terminal Value'!F746</f>
        <v>9672.5749989137257</v>
      </c>
      <c r="G746" s="70">
        <f>+Outflows!G746+Fees!G746+'Ongoing Cash Flows'!G746+'Terminal Value'!G746</f>
        <v>9568.4867774414415</v>
      </c>
      <c r="H746" s="70">
        <f>+Outflows!H746+Fees!H746+'Ongoing Cash Flows'!H746+'Terminal Value'!H746</f>
        <v>8529.752782503987</v>
      </c>
      <c r="I746" s="70">
        <f>+Outflows!I746+Fees!I746+'Ongoing Cash Flows'!I746+'Terminal Value'!I746</f>
        <v>8376.8127320387794</v>
      </c>
      <c r="J746" s="70">
        <f>+Outflows!J746+Fees!J746+'Ongoing Cash Flows'!J746+'Terminal Value'!J746</f>
        <v>8364.3785295037906</v>
      </c>
      <c r="K746" s="70">
        <f>+Outflows!K746+Fees!K746+'Ongoing Cash Flows'!K746+'Terminal Value'!K746</f>
        <v>8355.2924302857537</v>
      </c>
      <c r="L746" s="70">
        <f>+Outflows!L746+Fees!L746+'Ongoing Cash Flows'!L746+'Terminal Value'!L746</f>
        <v>8356.4505946233803</v>
      </c>
      <c r="M746" s="70">
        <f>+Outflows!M746+Fees!M746+'Ongoing Cash Flows'!M746+'Terminal Value'!M746</f>
        <v>8328.5137959829317</v>
      </c>
      <c r="N746" s="70">
        <f>+Outflows!N746+Fees!N746+'Ongoing Cash Flows'!N746+'Terminal Value'!N746</f>
        <v>8310.7978620914728</v>
      </c>
      <c r="O746" s="70">
        <f>+Outflows!O746+Fees!O746+'Ongoing Cash Flows'!O746+'Terminal Value'!O746</f>
        <v>7984.7434788510682</v>
      </c>
      <c r="P746" s="70">
        <f>+Outflows!P746+Fees!P746+'Ongoing Cash Flows'!P746+'Terminal Value'!P746</f>
        <v>7876.8153765656525</v>
      </c>
      <c r="Q746" s="70">
        <f>+Outflows!Q746+Fees!Q746+'Ongoing Cash Flows'!Q746+'Terminal Value'!Q746</f>
        <v>7848.3284340234723</v>
      </c>
      <c r="R746" s="70">
        <f>+Outflows!R746+Fees!R746+'Ongoing Cash Flows'!R746+'Terminal Value'!R746</f>
        <v>1097.7331709358855</v>
      </c>
      <c r="S746" s="70">
        <f>+Outflows!S746+Fees!S746+'Ongoing Cash Flows'!S746+'Terminal Value'!S746</f>
        <v>0</v>
      </c>
      <c r="T746" s="70">
        <f>+Outflows!T746+Fees!T746+'Ongoing Cash Flows'!T746+'Terminal Value'!T746</f>
        <v>0</v>
      </c>
      <c r="U746" s="70">
        <f>+Outflows!U746+Fees!U746+'Ongoing Cash Flows'!U746+'Terminal Value'!U746</f>
        <v>0</v>
      </c>
      <c r="V746" s="70">
        <f>+Outflows!V746+Fees!V746+'Ongoing Cash Flows'!V746+'Terminal Value'!V746</f>
        <v>0</v>
      </c>
      <c r="W746" s="70">
        <f>+Outflows!W746+Fees!W746+'Ongoing Cash Flows'!W746+'Terminal Value'!W746</f>
        <v>0</v>
      </c>
      <c r="X746" s="70">
        <f>+Outflows!X746+Fees!X746+'Ongoing Cash Flows'!X746+'Terminal Value'!X746</f>
        <v>0</v>
      </c>
      <c r="Y746" s="70">
        <f>+Outflows!Y746+Fees!Y746+'Ongoing Cash Flows'!Y746+'Terminal Value'!Y746</f>
        <v>0</v>
      </c>
      <c r="Z746" s="70">
        <f>+Outflows!Z746+Fees!Z746+'Ongoing Cash Flows'!Z746+'Terminal Value'!Z746</f>
        <v>0</v>
      </c>
      <c r="AA746" s="70">
        <f>+Outflows!AA746+Fees!AA746+'Ongoing Cash Flows'!AA746+'Terminal Value'!AA746</f>
        <v>0</v>
      </c>
      <c r="AB746" s="70">
        <f>+Outflows!AB746+Fees!AB746+'Ongoing Cash Flows'!AB746+'Terminal Value'!AB746</f>
        <v>0</v>
      </c>
      <c r="AC746" s="70">
        <f>+Outflows!AC746+Fees!AC746+'Ongoing Cash Flows'!AC746+'Terminal Value'!AC746</f>
        <v>0</v>
      </c>
      <c r="AD746" s="70">
        <f>+Outflows!AD746+Fees!AD746+'Ongoing Cash Flows'!AD746+'Terminal Value'!AD746</f>
        <v>0</v>
      </c>
      <c r="AE746" s="70">
        <f>+Outflows!AE746+Fees!AE746+'Ongoing Cash Flows'!AE746+'Terminal Value'!AE746</f>
        <v>0</v>
      </c>
      <c r="AF746" s="70">
        <f>+Outflows!AF746+Fees!AF746+'Ongoing Cash Flows'!AF746+'Terminal Value'!AF746</f>
        <v>0</v>
      </c>
      <c r="AG746" s="70">
        <f>+Outflows!AG746+Fees!AG746+'Ongoing Cash Flows'!AG746+'Terminal Value'!AG746</f>
        <v>0</v>
      </c>
      <c r="AH746" s="70">
        <f>+Outflows!AH746+Fees!AH746+'Ongoing Cash Flows'!AH746+'Terminal Value'!AH746</f>
        <v>0</v>
      </c>
      <c r="AI746" s="70">
        <f>+Outflows!AI746+Fees!AI746+'Ongoing Cash Flows'!AI746+'Terminal Value'!AI746</f>
        <v>0</v>
      </c>
      <c r="AJ746" s="70">
        <f>+Outflows!AJ746+Fees!AJ746+'Ongoing Cash Flows'!AJ746+'Terminal Value'!AJ746</f>
        <v>0</v>
      </c>
      <c r="AK746" s="70"/>
      <c r="AL746" s="6"/>
      <c r="AM746" s="71"/>
      <c r="AN746" s="72">
        <f t="shared" si="44"/>
        <v>5.6036570668220528E-2</v>
      </c>
      <c r="AO746" s="70">
        <f t="shared" ca="1" si="45"/>
        <v>-1884.3188520324525</v>
      </c>
      <c r="AP746" s="166">
        <f t="shared" ca="1" si="46"/>
        <v>972143.62785671768</v>
      </c>
      <c r="AQ746" s="166">
        <f t="shared" ca="1" si="47"/>
        <v>0</v>
      </c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1"/>
      <c r="CM746" s="1"/>
      <c r="CN746" s="1"/>
      <c r="CO746" s="1"/>
      <c r="CP746" s="1"/>
    </row>
    <row r="747" spans="1:94" x14ac:dyDescent="0.2">
      <c r="A747" s="6">
        <v>745</v>
      </c>
      <c r="B747" s="70">
        <f>+Outflows!B747+Fees!B747+'Ongoing Cash Flows'!B747+'Terminal Value'!B747</f>
        <v>-99416.729621066115</v>
      </c>
      <c r="C747" s="70">
        <f>+Outflows!C747+Fees!C747+'Ongoing Cash Flows'!C747+'Terminal Value'!C747</f>
        <v>14293.006742053532</v>
      </c>
      <c r="D747" s="70">
        <f>+Outflows!D747+Fees!D747+'Ongoing Cash Flows'!D747+'Terminal Value'!D747</f>
        <v>12361.092240473605</v>
      </c>
      <c r="E747" s="70">
        <f>+Outflows!E747+Fees!E747+'Ongoing Cash Flows'!E747+'Terminal Value'!E747</f>
        <v>10327.59724989773</v>
      </c>
      <c r="F747" s="70">
        <f>+Outflows!F747+Fees!F747+'Ongoing Cash Flows'!F747+'Terminal Value'!F747</f>
        <v>9844.2436416824039</v>
      </c>
      <c r="G747" s="70">
        <f>+Outflows!G747+Fees!G747+'Ongoing Cash Flows'!G747+'Terminal Value'!G747</f>
        <v>9533.7056310313674</v>
      </c>
      <c r="H747" s="70">
        <f>+Outflows!H747+Fees!H747+'Ongoing Cash Flows'!H747+'Terminal Value'!H747</f>
        <v>8619.585055559688</v>
      </c>
      <c r="I747" s="70">
        <f>+Outflows!I747+Fees!I747+'Ongoing Cash Flows'!I747+'Terminal Value'!I747</f>
        <v>8461.8866342905694</v>
      </c>
      <c r="J747" s="70">
        <f>+Outflows!J747+Fees!J747+'Ongoing Cash Flows'!J747+'Terminal Value'!J747</f>
        <v>8449.4524317555788</v>
      </c>
      <c r="K747" s="70">
        <f>+Outflows!K747+Fees!K747+'Ongoing Cash Flows'!K747+'Terminal Value'!K747</f>
        <v>8440.5105255922062</v>
      </c>
      <c r="L747" s="70">
        <f>+Outflows!L747+Fees!L747+'Ongoing Cash Flows'!L747+'Terminal Value'!L747</f>
        <v>8441.5244968751686</v>
      </c>
      <c r="M747" s="70">
        <f>+Outflows!M747+Fees!M747+'Ongoing Cash Flows'!M747+'Terminal Value'!M747</f>
        <v>8413.7318912893843</v>
      </c>
      <c r="N747" s="70">
        <f>+Outflows!N747+Fees!N747+'Ongoing Cash Flows'!N747+'Terminal Value'!N747</f>
        <v>8395.8717643432628</v>
      </c>
      <c r="O747" s="70">
        <f>+Outflows!O747+Fees!O747+'Ongoing Cash Flows'!O747+'Terminal Value'!O747</f>
        <v>8069.9615741575208</v>
      </c>
      <c r="P747" s="70">
        <f>+Outflows!P747+Fees!P747+'Ongoing Cash Flows'!P747+'Terminal Value'!P747</f>
        <v>7961.8892788174417</v>
      </c>
      <c r="Q747" s="70">
        <f>+Outflows!Q747+Fees!Q747+'Ongoing Cash Flows'!Q747+'Terminal Value'!Q747</f>
        <v>7933.5465293299249</v>
      </c>
      <c r="R747" s="70">
        <f>+Outflows!R747+Fees!R747+'Ongoing Cash Flows'!R747+'Terminal Value'!R747</f>
        <v>1140.2701220617798</v>
      </c>
      <c r="S747" s="70">
        <f>+Outflows!S747+Fees!S747+'Ongoing Cash Flows'!S747+'Terminal Value'!S747</f>
        <v>0</v>
      </c>
      <c r="T747" s="70">
        <f>+Outflows!T747+Fees!T747+'Ongoing Cash Flows'!T747+'Terminal Value'!T747</f>
        <v>0</v>
      </c>
      <c r="U747" s="70">
        <f>+Outflows!U747+Fees!U747+'Ongoing Cash Flows'!U747+'Terminal Value'!U747</f>
        <v>0</v>
      </c>
      <c r="V747" s="70">
        <f>+Outflows!V747+Fees!V747+'Ongoing Cash Flows'!V747+'Terminal Value'!V747</f>
        <v>0</v>
      </c>
      <c r="W747" s="70">
        <f>+Outflows!W747+Fees!W747+'Ongoing Cash Flows'!W747+'Terminal Value'!W747</f>
        <v>0</v>
      </c>
      <c r="X747" s="70">
        <f>+Outflows!X747+Fees!X747+'Ongoing Cash Flows'!X747+'Terminal Value'!X747</f>
        <v>0</v>
      </c>
      <c r="Y747" s="70">
        <f>+Outflows!Y747+Fees!Y747+'Ongoing Cash Flows'!Y747+'Terminal Value'!Y747</f>
        <v>0</v>
      </c>
      <c r="Z747" s="70">
        <f>+Outflows!Z747+Fees!Z747+'Ongoing Cash Flows'!Z747+'Terminal Value'!Z747</f>
        <v>0</v>
      </c>
      <c r="AA747" s="70">
        <f>+Outflows!AA747+Fees!AA747+'Ongoing Cash Flows'!AA747+'Terminal Value'!AA747</f>
        <v>0</v>
      </c>
      <c r="AB747" s="70">
        <f>+Outflows!AB747+Fees!AB747+'Ongoing Cash Flows'!AB747+'Terminal Value'!AB747</f>
        <v>0</v>
      </c>
      <c r="AC747" s="70">
        <f>+Outflows!AC747+Fees!AC747+'Ongoing Cash Flows'!AC747+'Terminal Value'!AC747</f>
        <v>0</v>
      </c>
      <c r="AD747" s="70">
        <f>+Outflows!AD747+Fees!AD747+'Ongoing Cash Flows'!AD747+'Terminal Value'!AD747</f>
        <v>0</v>
      </c>
      <c r="AE747" s="70">
        <f>+Outflows!AE747+Fees!AE747+'Ongoing Cash Flows'!AE747+'Terminal Value'!AE747</f>
        <v>0</v>
      </c>
      <c r="AF747" s="70">
        <f>+Outflows!AF747+Fees!AF747+'Ongoing Cash Flows'!AF747+'Terminal Value'!AF747</f>
        <v>0</v>
      </c>
      <c r="AG747" s="70">
        <f>+Outflows!AG747+Fees!AG747+'Ongoing Cash Flows'!AG747+'Terminal Value'!AG747</f>
        <v>0</v>
      </c>
      <c r="AH747" s="70">
        <f>+Outflows!AH747+Fees!AH747+'Ongoing Cash Flows'!AH747+'Terminal Value'!AH747</f>
        <v>0</v>
      </c>
      <c r="AI747" s="70">
        <f>+Outflows!AI747+Fees!AI747+'Ongoing Cash Flows'!AI747+'Terminal Value'!AI747</f>
        <v>0</v>
      </c>
      <c r="AJ747" s="70">
        <f>+Outflows!AJ747+Fees!AJ747+'Ongoing Cash Flows'!AJ747+'Terminal Value'!AJ747</f>
        <v>0</v>
      </c>
      <c r="AK747" s="70"/>
      <c r="AL747" s="6"/>
      <c r="AM747" s="71"/>
      <c r="AN747" s="72">
        <f t="shared" si="44"/>
        <v>5.1463463902473458E-2</v>
      </c>
      <c r="AO747" s="70">
        <f t="shared" ca="1" si="45"/>
        <v>-4441.689494093509</v>
      </c>
      <c r="AP747" s="166">
        <f t="shared" ca="1" si="46"/>
        <v>12555287.296352046</v>
      </c>
      <c r="AQ747" s="166">
        <f t="shared" ca="1" si="47"/>
        <v>0</v>
      </c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1"/>
      <c r="CM747" s="1"/>
      <c r="CN747" s="1"/>
      <c r="CO747" s="1"/>
      <c r="CP747" s="1"/>
    </row>
    <row r="748" spans="1:94" x14ac:dyDescent="0.2">
      <c r="A748" s="6">
        <v>746</v>
      </c>
      <c r="B748" s="70">
        <f>+Outflows!B748+Fees!B748+'Ongoing Cash Flows'!B748+'Terminal Value'!B748</f>
        <v>-98639.481864822781</v>
      </c>
      <c r="C748" s="70">
        <f>+Outflows!C748+Fees!C748+'Ongoing Cash Flows'!C748+'Terminal Value'!C748</f>
        <v>14295.39201206297</v>
      </c>
      <c r="D748" s="70">
        <f>+Outflows!D748+Fees!D748+'Ongoing Cash Flows'!D748+'Terminal Value'!D748</f>
        <v>12324.793109303931</v>
      </c>
      <c r="E748" s="70">
        <f>+Outflows!E748+Fees!E748+'Ongoing Cash Flows'!E748+'Terminal Value'!E748</f>
        <v>10326.06937820828</v>
      </c>
      <c r="F748" s="70">
        <f>+Outflows!F748+Fees!F748+'Ongoing Cash Flows'!F748+'Terminal Value'!F748</f>
        <v>9828.2423053036255</v>
      </c>
      <c r="G748" s="70">
        <f>+Outflows!G748+Fees!G748+'Ongoing Cash Flows'!G748+'Terminal Value'!G748</f>
        <v>9583.6161860925931</v>
      </c>
      <c r="H748" s="70">
        <f>+Outflows!H748+Fees!H748+'Ongoing Cash Flows'!H748+'Terminal Value'!H748</f>
        <v>8600.7583738685007</v>
      </c>
      <c r="I748" s="70">
        <f>+Outflows!I748+Fees!I748+'Ongoing Cash Flows'!I748+'Terminal Value'!I748</f>
        <v>8444.0571925605509</v>
      </c>
      <c r="J748" s="70">
        <f>+Outflows!J748+Fees!J748+'Ongoing Cash Flows'!J748+'Terminal Value'!J748</f>
        <v>8431.6229900255621</v>
      </c>
      <c r="K748" s="70">
        <f>+Outflows!K748+Fees!K748+'Ongoing Cash Flows'!K748+'Terminal Value'!K748</f>
        <v>8422.6508644694259</v>
      </c>
      <c r="L748" s="70">
        <f>+Outflows!L748+Fees!L748+'Ongoing Cash Flows'!L748+'Terminal Value'!L748</f>
        <v>8423.6950551451519</v>
      </c>
      <c r="M748" s="70">
        <f>+Outflows!M748+Fees!M748+'Ongoing Cash Flows'!M748+'Terminal Value'!M748</f>
        <v>8395.8722301666039</v>
      </c>
      <c r="N748" s="70">
        <f>+Outflows!N748+Fees!N748+'Ongoing Cash Flows'!N748+'Terminal Value'!N748</f>
        <v>8378.0423226132443</v>
      </c>
      <c r="O748" s="70">
        <f>+Outflows!O748+Fees!O748+'Ongoing Cash Flows'!O748+'Terminal Value'!O748</f>
        <v>8052.1019130347413</v>
      </c>
      <c r="P748" s="70">
        <f>+Outflows!P748+Fees!P748+'Ongoing Cash Flows'!P748+'Terminal Value'!P748</f>
        <v>7944.0598370874241</v>
      </c>
      <c r="Q748" s="70">
        <f>+Outflows!Q748+Fees!Q748+'Ongoing Cash Flows'!Q748+'Terminal Value'!Q748</f>
        <v>7915.6868682071454</v>
      </c>
      <c r="R748" s="70">
        <f>+Outflows!R748+Fees!R748+'Ongoing Cash Flows'!R748+'Terminal Value'!R748</f>
        <v>1131.3554011967713</v>
      </c>
      <c r="S748" s="70">
        <f>+Outflows!S748+Fees!S748+'Ongoing Cash Flows'!S748+'Terminal Value'!S748</f>
        <v>0</v>
      </c>
      <c r="T748" s="70">
        <f>+Outflows!T748+Fees!T748+'Ongoing Cash Flows'!T748+'Terminal Value'!T748</f>
        <v>0</v>
      </c>
      <c r="U748" s="70">
        <f>+Outflows!U748+Fees!U748+'Ongoing Cash Flows'!U748+'Terminal Value'!U748</f>
        <v>0</v>
      </c>
      <c r="V748" s="70">
        <f>+Outflows!V748+Fees!V748+'Ongoing Cash Flows'!V748+'Terminal Value'!V748</f>
        <v>0</v>
      </c>
      <c r="W748" s="70">
        <f>+Outflows!W748+Fees!W748+'Ongoing Cash Flows'!W748+'Terminal Value'!W748</f>
        <v>0</v>
      </c>
      <c r="X748" s="70">
        <f>+Outflows!X748+Fees!X748+'Ongoing Cash Flows'!X748+'Terminal Value'!X748</f>
        <v>0</v>
      </c>
      <c r="Y748" s="70">
        <f>+Outflows!Y748+Fees!Y748+'Ongoing Cash Flows'!Y748+'Terminal Value'!Y748</f>
        <v>0</v>
      </c>
      <c r="Z748" s="70">
        <f>+Outflows!Z748+Fees!Z748+'Ongoing Cash Flows'!Z748+'Terminal Value'!Z748</f>
        <v>0</v>
      </c>
      <c r="AA748" s="70">
        <f>+Outflows!AA748+Fees!AA748+'Ongoing Cash Flows'!AA748+'Terminal Value'!AA748</f>
        <v>0</v>
      </c>
      <c r="AB748" s="70">
        <f>+Outflows!AB748+Fees!AB748+'Ongoing Cash Flows'!AB748+'Terminal Value'!AB748</f>
        <v>0</v>
      </c>
      <c r="AC748" s="70">
        <f>+Outflows!AC748+Fees!AC748+'Ongoing Cash Flows'!AC748+'Terminal Value'!AC748</f>
        <v>0</v>
      </c>
      <c r="AD748" s="70">
        <f>+Outflows!AD748+Fees!AD748+'Ongoing Cash Flows'!AD748+'Terminal Value'!AD748</f>
        <v>0</v>
      </c>
      <c r="AE748" s="70">
        <f>+Outflows!AE748+Fees!AE748+'Ongoing Cash Flows'!AE748+'Terminal Value'!AE748</f>
        <v>0</v>
      </c>
      <c r="AF748" s="70">
        <f>+Outflows!AF748+Fees!AF748+'Ongoing Cash Flows'!AF748+'Terminal Value'!AF748</f>
        <v>0</v>
      </c>
      <c r="AG748" s="70">
        <f>+Outflows!AG748+Fees!AG748+'Ongoing Cash Flows'!AG748+'Terminal Value'!AG748</f>
        <v>0</v>
      </c>
      <c r="AH748" s="70">
        <f>+Outflows!AH748+Fees!AH748+'Ongoing Cash Flows'!AH748+'Terminal Value'!AH748</f>
        <v>0</v>
      </c>
      <c r="AI748" s="70">
        <f>+Outflows!AI748+Fees!AI748+'Ongoing Cash Flows'!AI748+'Terminal Value'!AI748</f>
        <v>0</v>
      </c>
      <c r="AJ748" s="70">
        <f>+Outflows!AJ748+Fees!AJ748+'Ongoing Cash Flows'!AJ748+'Terminal Value'!AJ748</f>
        <v>0</v>
      </c>
      <c r="AK748" s="70"/>
      <c r="AL748" s="6"/>
      <c r="AM748" s="71"/>
      <c r="AN748" s="72">
        <f t="shared" si="44"/>
        <v>5.2556511759758007E-2</v>
      </c>
      <c r="AO748" s="70">
        <f t="shared" ca="1" si="45"/>
        <v>-3818.2127699725143</v>
      </c>
      <c r="AP748" s="166">
        <f t="shared" ca="1" si="46"/>
        <v>8525625.3982437588</v>
      </c>
      <c r="AQ748" s="166">
        <f t="shared" ca="1" si="47"/>
        <v>0</v>
      </c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1"/>
      <c r="CM748" s="1"/>
      <c r="CN748" s="1"/>
      <c r="CO748" s="1"/>
      <c r="CP748" s="1"/>
    </row>
    <row r="749" spans="1:94" x14ac:dyDescent="0.2">
      <c r="A749" s="6">
        <v>747</v>
      </c>
      <c r="B749" s="70">
        <f>+Outflows!B749+Fees!B749+'Ongoing Cash Flows'!B749+'Terminal Value'!B749</f>
        <v>-87133.210051354588</v>
      </c>
      <c r="C749" s="70">
        <f>+Outflows!C749+Fees!C749+'Ongoing Cash Flows'!C749+'Terminal Value'!C749</f>
        <v>14048.61148780397</v>
      </c>
      <c r="D749" s="70">
        <f>+Outflows!D749+Fees!D749+'Ongoing Cash Flows'!D749+'Terminal Value'!D749</f>
        <v>11894.740806693886</v>
      </c>
      <c r="E749" s="70">
        <f>+Outflows!E749+Fees!E749+'Ongoing Cash Flows'!E749+'Terminal Value'!E749</f>
        <v>9956.5594186921189</v>
      </c>
      <c r="F749" s="70">
        <f>+Outflows!F749+Fees!F749+'Ongoing Cash Flows'!F749+'Terminal Value'!F749</f>
        <v>9504.1792890483339</v>
      </c>
      <c r="G749" s="70">
        <f>+Outflows!G749+Fees!G749+'Ongoing Cash Flows'!G749+'Terminal Value'!G749</f>
        <v>9291.8463507380911</v>
      </c>
      <c r="H749" s="70">
        <f>+Outflows!H749+Fees!H749+'Ongoing Cash Flows'!H749+'Terminal Value'!H749</f>
        <v>8322.0506964974393</v>
      </c>
      <c r="I749" s="70">
        <f>+Outflows!I749+Fees!I749+'Ongoing Cash Flows'!I749+'Terminal Value'!I749</f>
        <v>8180.1125221770417</v>
      </c>
      <c r="J749" s="70">
        <f>+Outflows!J749+Fees!J749+'Ongoing Cash Flows'!J749+'Terminal Value'!J749</f>
        <v>8167.678319642052</v>
      </c>
      <c r="K749" s="70">
        <f>+Outflows!K749+Fees!K749+'Ongoing Cash Flows'!K749+'Terminal Value'!K749</f>
        <v>8158.2588302378099</v>
      </c>
      <c r="L749" s="70">
        <f>+Outflows!L749+Fees!L749+'Ongoing Cash Flows'!L749+'Terminal Value'!L749</f>
        <v>8159.7503847616426</v>
      </c>
      <c r="M749" s="70">
        <f>+Outflows!M749+Fees!M749+'Ongoing Cash Flows'!M749+'Terminal Value'!M749</f>
        <v>8131.480195934987</v>
      </c>
      <c r="N749" s="70">
        <f>+Outflows!N749+Fees!N749+'Ongoing Cash Flows'!N749+'Terminal Value'!N749</f>
        <v>8114.0976522297351</v>
      </c>
      <c r="O749" s="70">
        <f>+Outflows!O749+Fees!O749+'Ongoing Cash Flows'!O749+'Terminal Value'!O749</f>
        <v>7787.7098788031244</v>
      </c>
      <c r="P749" s="70">
        <f>+Outflows!P749+Fees!P749+'Ongoing Cash Flows'!P749+'Terminal Value'!P749</f>
        <v>7680.1151667039139</v>
      </c>
      <c r="Q749" s="70">
        <f>+Outflows!Q749+Fees!Q749+'Ongoing Cash Flows'!Q749+'Terminal Value'!Q749</f>
        <v>7651.2948339755276</v>
      </c>
      <c r="R749" s="70">
        <f>+Outflows!R749+Fees!R749+'Ongoing Cash Flows'!R749+'Terminal Value'!R749</f>
        <v>999.38306600501642</v>
      </c>
      <c r="S749" s="70">
        <f>+Outflows!S749+Fees!S749+'Ongoing Cash Flows'!S749+'Terminal Value'!S749</f>
        <v>0</v>
      </c>
      <c r="T749" s="70">
        <f>+Outflows!T749+Fees!T749+'Ongoing Cash Flows'!T749+'Terminal Value'!T749</f>
        <v>0</v>
      </c>
      <c r="U749" s="70">
        <f>+Outflows!U749+Fees!U749+'Ongoing Cash Flows'!U749+'Terminal Value'!U749</f>
        <v>0</v>
      </c>
      <c r="V749" s="70">
        <f>+Outflows!V749+Fees!V749+'Ongoing Cash Flows'!V749+'Terminal Value'!V749</f>
        <v>0</v>
      </c>
      <c r="W749" s="70">
        <f>+Outflows!W749+Fees!W749+'Ongoing Cash Flows'!W749+'Terminal Value'!W749</f>
        <v>0</v>
      </c>
      <c r="X749" s="70">
        <f>+Outflows!X749+Fees!X749+'Ongoing Cash Flows'!X749+'Terminal Value'!X749</f>
        <v>0</v>
      </c>
      <c r="Y749" s="70">
        <f>+Outflows!Y749+Fees!Y749+'Ongoing Cash Flows'!Y749+'Terminal Value'!Y749</f>
        <v>0</v>
      </c>
      <c r="Z749" s="70">
        <f>+Outflows!Z749+Fees!Z749+'Ongoing Cash Flows'!Z749+'Terminal Value'!Z749</f>
        <v>0</v>
      </c>
      <c r="AA749" s="70">
        <f>+Outflows!AA749+Fees!AA749+'Ongoing Cash Flows'!AA749+'Terminal Value'!AA749</f>
        <v>0</v>
      </c>
      <c r="AB749" s="70">
        <f>+Outflows!AB749+Fees!AB749+'Ongoing Cash Flows'!AB749+'Terminal Value'!AB749</f>
        <v>0</v>
      </c>
      <c r="AC749" s="70">
        <f>+Outflows!AC749+Fees!AC749+'Ongoing Cash Flows'!AC749+'Terminal Value'!AC749</f>
        <v>0</v>
      </c>
      <c r="AD749" s="70">
        <f>+Outflows!AD749+Fees!AD749+'Ongoing Cash Flows'!AD749+'Terminal Value'!AD749</f>
        <v>0</v>
      </c>
      <c r="AE749" s="70">
        <f>+Outflows!AE749+Fees!AE749+'Ongoing Cash Flows'!AE749+'Terminal Value'!AE749</f>
        <v>0</v>
      </c>
      <c r="AF749" s="70">
        <f>+Outflows!AF749+Fees!AF749+'Ongoing Cash Flows'!AF749+'Terminal Value'!AF749</f>
        <v>0</v>
      </c>
      <c r="AG749" s="70">
        <f>+Outflows!AG749+Fees!AG749+'Ongoing Cash Flows'!AG749+'Terminal Value'!AG749</f>
        <v>0</v>
      </c>
      <c r="AH749" s="70">
        <f>+Outflows!AH749+Fees!AH749+'Ongoing Cash Flows'!AH749+'Terminal Value'!AH749</f>
        <v>0</v>
      </c>
      <c r="AI749" s="70">
        <f>+Outflows!AI749+Fees!AI749+'Ongoing Cash Flows'!AI749+'Terminal Value'!AI749</f>
        <v>0</v>
      </c>
      <c r="AJ749" s="70">
        <f>+Outflows!AJ749+Fees!AJ749+'Ongoing Cash Flows'!AJ749+'Terminal Value'!AJ749</f>
        <v>0</v>
      </c>
      <c r="AK749" s="70"/>
      <c r="AL749" s="6"/>
      <c r="AM749" s="71"/>
      <c r="AN749" s="72">
        <f t="shared" si="44"/>
        <v>6.8241241574287417E-2</v>
      </c>
      <c r="AO749" s="70">
        <f t="shared" ca="1" si="45"/>
        <v>4193.844586414848</v>
      </c>
      <c r="AP749" s="166">
        <f t="shared" ca="1" si="46"/>
        <v>0</v>
      </c>
      <c r="AQ749" s="166">
        <f t="shared" ca="1" si="47"/>
        <v>25930398.96235881</v>
      </c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1"/>
      <c r="CM749" s="1"/>
      <c r="CN749" s="1"/>
      <c r="CO749" s="1"/>
      <c r="CP749" s="1"/>
    </row>
    <row r="750" spans="1:94" x14ac:dyDescent="0.2">
      <c r="A750" s="6">
        <v>748</v>
      </c>
      <c r="B750" s="70">
        <f>+Outflows!B750+Fees!B750+'Ongoing Cash Flows'!B750+'Terminal Value'!B750</f>
        <v>-102504.56070050808</v>
      </c>
      <c r="C750" s="70">
        <f>+Outflows!C750+Fees!C750+'Ongoing Cash Flows'!C750+'Terminal Value'!C750</f>
        <v>14338.653669567666</v>
      </c>
      <c r="D750" s="70">
        <f>+Outflows!D750+Fees!D750+'Ongoing Cash Flows'!D750+'Terminal Value'!D750</f>
        <v>12398.459953651982</v>
      </c>
      <c r="E750" s="70">
        <f>+Outflows!E750+Fees!E750+'Ongoing Cash Flows'!E750+'Terminal Value'!E750</f>
        <v>10330.273195312388</v>
      </c>
      <c r="F750" s="70">
        <f>+Outflows!F750+Fees!F750+'Ongoing Cash Flows'!F750+'Terminal Value'!F750</f>
        <v>9909.3561586300311</v>
      </c>
      <c r="G750" s="70">
        <f>+Outflows!G750+Fees!G750+'Ongoing Cash Flows'!G750+'Terminal Value'!G750</f>
        <v>9513.7999372410122</v>
      </c>
      <c r="H750" s="70">
        <f>+Outflows!H750+Fees!H750+'Ongoing Cash Flows'!H750+'Terminal Value'!H750</f>
        <v>8694.3792410453898</v>
      </c>
      <c r="I750" s="70">
        <f>+Outflows!I750+Fees!I750+'Ongoing Cash Flows'!I750+'Terminal Value'!I750</f>
        <v>8532.7190089881042</v>
      </c>
      <c r="J750" s="70">
        <f>+Outflows!J750+Fees!J750+'Ongoing Cash Flows'!J750+'Terminal Value'!J750</f>
        <v>8520.2848064531136</v>
      </c>
      <c r="K750" s="70">
        <f>+Outflows!K750+Fees!K750+'Ongoing Cash Flows'!K750+'Terminal Value'!K750</f>
        <v>8511.462955162111</v>
      </c>
      <c r="L750" s="70">
        <f>+Outflows!L750+Fees!L750+'Ongoing Cash Flows'!L750+'Terminal Value'!L750</f>
        <v>8512.3568715727051</v>
      </c>
      <c r="M750" s="70">
        <f>+Outflows!M750+Fees!M750+'Ongoing Cash Flows'!M750+'Terminal Value'!M750</f>
        <v>8484.6843208592873</v>
      </c>
      <c r="N750" s="70">
        <f>+Outflows!N750+Fees!N750+'Ongoing Cash Flows'!N750+'Terminal Value'!N750</f>
        <v>8466.7041390407976</v>
      </c>
      <c r="O750" s="70">
        <f>+Outflows!O750+Fees!O750+'Ongoing Cash Flows'!O750+'Terminal Value'!O750</f>
        <v>8140.9140037274246</v>
      </c>
      <c r="P750" s="70">
        <f>+Outflows!P750+Fees!P750+'Ongoing Cash Flows'!P750+'Terminal Value'!P750</f>
        <v>8032.7216535149764</v>
      </c>
      <c r="Q750" s="70">
        <f>+Outflows!Q750+Fees!Q750+'Ongoing Cash Flows'!Q750+'Terminal Value'!Q750</f>
        <v>8004.4989588998287</v>
      </c>
      <c r="R750" s="70">
        <f>+Outflows!R750+Fees!R750+'Ongoing Cash Flows'!R750+'Terminal Value'!R750</f>
        <v>1175.6863094105474</v>
      </c>
      <c r="S750" s="70">
        <f>+Outflows!S750+Fees!S750+'Ongoing Cash Flows'!S750+'Terminal Value'!S750</f>
        <v>0</v>
      </c>
      <c r="T750" s="70">
        <f>+Outflows!T750+Fees!T750+'Ongoing Cash Flows'!T750+'Terminal Value'!T750</f>
        <v>0</v>
      </c>
      <c r="U750" s="70">
        <f>+Outflows!U750+Fees!U750+'Ongoing Cash Flows'!U750+'Terminal Value'!U750</f>
        <v>0</v>
      </c>
      <c r="V750" s="70">
        <f>+Outflows!V750+Fees!V750+'Ongoing Cash Flows'!V750+'Terminal Value'!V750</f>
        <v>0</v>
      </c>
      <c r="W750" s="70">
        <f>+Outflows!W750+Fees!W750+'Ongoing Cash Flows'!W750+'Terminal Value'!W750</f>
        <v>0</v>
      </c>
      <c r="X750" s="70">
        <f>+Outflows!X750+Fees!X750+'Ongoing Cash Flows'!X750+'Terminal Value'!X750</f>
        <v>0</v>
      </c>
      <c r="Y750" s="70">
        <f>+Outflows!Y750+Fees!Y750+'Ongoing Cash Flows'!Y750+'Terminal Value'!Y750</f>
        <v>0</v>
      </c>
      <c r="Z750" s="70">
        <f>+Outflows!Z750+Fees!Z750+'Ongoing Cash Flows'!Z750+'Terminal Value'!Z750</f>
        <v>0</v>
      </c>
      <c r="AA750" s="70">
        <f>+Outflows!AA750+Fees!AA750+'Ongoing Cash Flows'!AA750+'Terminal Value'!AA750</f>
        <v>0</v>
      </c>
      <c r="AB750" s="70">
        <f>+Outflows!AB750+Fees!AB750+'Ongoing Cash Flows'!AB750+'Terminal Value'!AB750</f>
        <v>0</v>
      </c>
      <c r="AC750" s="70">
        <f>+Outflows!AC750+Fees!AC750+'Ongoing Cash Flows'!AC750+'Terminal Value'!AC750</f>
        <v>0</v>
      </c>
      <c r="AD750" s="70">
        <f>+Outflows!AD750+Fees!AD750+'Ongoing Cash Flows'!AD750+'Terminal Value'!AD750</f>
        <v>0</v>
      </c>
      <c r="AE750" s="70">
        <f>+Outflows!AE750+Fees!AE750+'Ongoing Cash Flows'!AE750+'Terminal Value'!AE750</f>
        <v>0</v>
      </c>
      <c r="AF750" s="70">
        <f>+Outflows!AF750+Fees!AF750+'Ongoing Cash Flows'!AF750+'Terminal Value'!AF750</f>
        <v>0</v>
      </c>
      <c r="AG750" s="70">
        <f>+Outflows!AG750+Fees!AG750+'Ongoing Cash Flows'!AG750+'Terminal Value'!AG750</f>
        <v>0</v>
      </c>
      <c r="AH750" s="70">
        <f>+Outflows!AH750+Fees!AH750+'Ongoing Cash Flows'!AH750+'Terminal Value'!AH750</f>
        <v>0</v>
      </c>
      <c r="AI750" s="70">
        <f>+Outflows!AI750+Fees!AI750+'Ongoing Cash Flows'!AI750+'Terminal Value'!AI750</f>
        <v>0</v>
      </c>
      <c r="AJ750" s="70">
        <f>+Outflows!AJ750+Fees!AJ750+'Ongoing Cash Flows'!AJ750+'Terminal Value'!AJ750</f>
        <v>0</v>
      </c>
      <c r="AK750" s="70"/>
      <c r="AL750" s="6"/>
      <c r="AM750" s="71"/>
      <c r="AN750" s="72">
        <f t="shared" si="44"/>
        <v>4.7417458891868589E-2</v>
      </c>
      <c r="AO750" s="70">
        <f t="shared" ca="1" si="45"/>
        <v>-6835.8329329393828</v>
      </c>
      <c r="AP750" s="166">
        <f t="shared" ca="1" si="46"/>
        <v>35253758.081829444</v>
      </c>
      <c r="AQ750" s="166">
        <f t="shared" ca="1" si="47"/>
        <v>0</v>
      </c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1"/>
      <c r="CM750" s="1"/>
      <c r="CN750" s="1"/>
      <c r="CO750" s="1"/>
      <c r="CP750" s="1"/>
    </row>
    <row r="751" spans="1:94" x14ac:dyDescent="0.2">
      <c r="A751" s="6">
        <v>749</v>
      </c>
      <c r="B751" s="70">
        <f>+Outflows!B751+Fees!B751+'Ongoing Cash Flows'!B751+'Terminal Value'!B751</f>
        <v>-90291.862080205174</v>
      </c>
      <c r="C751" s="70">
        <f>+Outflows!C751+Fees!C751+'Ongoing Cash Flows'!C751+'Terminal Value'!C751</f>
        <v>14115.435598214748</v>
      </c>
      <c r="D751" s="70">
        <f>+Outflows!D751+Fees!D751+'Ongoing Cash Flows'!D751+'Terminal Value'!D751</f>
        <v>12003.611435660288</v>
      </c>
      <c r="E751" s="70">
        <f>+Outflows!E751+Fees!E751+'Ongoing Cash Flows'!E751+'Terminal Value'!E751</f>
        <v>10049.496801296564</v>
      </c>
      <c r="F751" s="70">
        <f>+Outflows!F751+Fees!F751+'Ongoing Cash Flows'!F751+'Terminal Value'!F751</f>
        <v>9662.4059573986306</v>
      </c>
      <c r="G751" s="70">
        <f>+Outflows!G751+Fees!G751+'Ongoing Cash Flows'!G751+'Terminal Value'!G751</f>
        <v>9390.9959183836727</v>
      </c>
      <c r="H751" s="70">
        <f>+Outflows!H751+Fees!H751+'Ongoing Cash Flows'!H751+'Terminal Value'!H751</f>
        <v>8398.5603240167457</v>
      </c>
      <c r="I751" s="70">
        <f>+Outflows!I751+Fees!I751+'Ongoing Cash Flows'!I751+'Terminal Value'!I751</f>
        <v>8252.5694727972514</v>
      </c>
      <c r="J751" s="70">
        <f>+Outflows!J751+Fees!J751+'Ongoing Cash Flows'!J751+'Terminal Value'!J751</f>
        <v>8240.1352702622607</v>
      </c>
      <c r="K751" s="70">
        <f>+Outflows!K751+Fees!K751+'Ongoing Cash Flows'!K751+'Terminal Value'!K751</f>
        <v>8230.8385892489005</v>
      </c>
      <c r="L751" s="70">
        <f>+Outflows!L751+Fees!L751+'Ongoing Cash Flows'!L751+'Terminal Value'!L751</f>
        <v>8232.2073353818523</v>
      </c>
      <c r="M751" s="70">
        <f>+Outflows!M751+Fees!M751+'Ongoing Cash Flows'!M751+'Terminal Value'!M751</f>
        <v>8204.0599549460785</v>
      </c>
      <c r="N751" s="70">
        <f>+Outflows!N751+Fees!N751+'Ongoing Cash Flows'!N751+'Terminal Value'!N751</f>
        <v>8186.5546028499448</v>
      </c>
      <c r="O751" s="70">
        <f>+Outflows!O751+Fees!O751+'Ongoing Cash Flows'!O751+'Terminal Value'!O751</f>
        <v>7860.289637814215</v>
      </c>
      <c r="P751" s="70">
        <f>+Outflows!P751+Fees!P751+'Ongoing Cash Flows'!P751+'Terminal Value'!P751</f>
        <v>7752.5721173241236</v>
      </c>
      <c r="Q751" s="70">
        <f>+Outflows!Q751+Fees!Q751+'Ongoing Cash Flows'!Q751+'Terminal Value'!Q751</f>
        <v>7723.8745929866191</v>
      </c>
      <c r="R751" s="70">
        <f>+Outflows!R751+Fees!R751+'Ongoing Cash Flows'!R751+'Terminal Value'!R751</f>
        <v>1035.6115413151213</v>
      </c>
      <c r="S751" s="70">
        <f>+Outflows!S751+Fees!S751+'Ongoing Cash Flows'!S751+'Terminal Value'!S751</f>
        <v>0</v>
      </c>
      <c r="T751" s="70">
        <f>+Outflows!T751+Fees!T751+'Ongoing Cash Flows'!T751+'Terminal Value'!T751</f>
        <v>0</v>
      </c>
      <c r="U751" s="70">
        <f>+Outflows!U751+Fees!U751+'Ongoing Cash Flows'!U751+'Terminal Value'!U751</f>
        <v>0</v>
      </c>
      <c r="V751" s="70">
        <f>+Outflows!V751+Fees!V751+'Ongoing Cash Flows'!V751+'Terminal Value'!V751</f>
        <v>0</v>
      </c>
      <c r="W751" s="70">
        <f>+Outflows!W751+Fees!W751+'Ongoing Cash Flows'!W751+'Terminal Value'!W751</f>
        <v>0</v>
      </c>
      <c r="X751" s="70">
        <f>+Outflows!X751+Fees!X751+'Ongoing Cash Flows'!X751+'Terminal Value'!X751</f>
        <v>0</v>
      </c>
      <c r="Y751" s="70">
        <f>+Outflows!Y751+Fees!Y751+'Ongoing Cash Flows'!Y751+'Terminal Value'!Y751</f>
        <v>0</v>
      </c>
      <c r="Z751" s="70">
        <f>+Outflows!Z751+Fees!Z751+'Ongoing Cash Flows'!Z751+'Terminal Value'!Z751</f>
        <v>0</v>
      </c>
      <c r="AA751" s="70">
        <f>+Outflows!AA751+Fees!AA751+'Ongoing Cash Flows'!AA751+'Terminal Value'!AA751</f>
        <v>0</v>
      </c>
      <c r="AB751" s="70">
        <f>+Outflows!AB751+Fees!AB751+'Ongoing Cash Flows'!AB751+'Terminal Value'!AB751</f>
        <v>0</v>
      </c>
      <c r="AC751" s="70">
        <f>+Outflows!AC751+Fees!AC751+'Ongoing Cash Flows'!AC751+'Terminal Value'!AC751</f>
        <v>0</v>
      </c>
      <c r="AD751" s="70">
        <f>+Outflows!AD751+Fees!AD751+'Ongoing Cash Flows'!AD751+'Terminal Value'!AD751</f>
        <v>0</v>
      </c>
      <c r="AE751" s="70">
        <f>+Outflows!AE751+Fees!AE751+'Ongoing Cash Flows'!AE751+'Terminal Value'!AE751</f>
        <v>0</v>
      </c>
      <c r="AF751" s="70">
        <f>+Outflows!AF751+Fees!AF751+'Ongoing Cash Flows'!AF751+'Terminal Value'!AF751</f>
        <v>0</v>
      </c>
      <c r="AG751" s="70">
        <f>+Outflows!AG751+Fees!AG751+'Ongoing Cash Flows'!AG751+'Terminal Value'!AG751</f>
        <v>0</v>
      </c>
      <c r="AH751" s="70">
        <f>+Outflows!AH751+Fees!AH751+'Ongoing Cash Flows'!AH751+'Terminal Value'!AH751</f>
        <v>0</v>
      </c>
      <c r="AI751" s="70">
        <f>+Outflows!AI751+Fees!AI751+'Ongoing Cash Flows'!AI751+'Terminal Value'!AI751</f>
        <v>0</v>
      </c>
      <c r="AJ751" s="70">
        <f>+Outflows!AJ751+Fees!AJ751+'Ongoing Cash Flows'!AJ751+'Terminal Value'!AJ751</f>
        <v>0</v>
      </c>
      <c r="AK751" s="70"/>
      <c r="AL751" s="6"/>
      <c r="AM751" s="71"/>
      <c r="AN751" s="72">
        <f t="shared" si="44"/>
        <v>6.368464529514313E-2</v>
      </c>
      <c r="AO751" s="70">
        <f t="shared" ca="1" si="45"/>
        <v>2043.9937152039192</v>
      </c>
      <c r="AP751" s="166">
        <f t="shared" ca="1" si="46"/>
        <v>0</v>
      </c>
      <c r="AQ751" s="166">
        <f t="shared" ca="1" si="47"/>
        <v>8657359.5293070972</v>
      </c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1"/>
      <c r="CM751" s="1"/>
      <c r="CN751" s="1"/>
      <c r="CO751" s="1"/>
      <c r="CP751" s="1"/>
    </row>
    <row r="752" spans="1:94" x14ac:dyDescent="0.2">
      <c r="A752" s="6">
        <v>750</v>
      </c>
      <c r="B752" s="70">
        <f>+Outflows!B752+Fees!B752+'Ongoing Cash Flows'!B752+'Terminal Value'!B752</f>
        <v>-99255.573490055089</v>
      </c>
      <c r="C752" s="70">
        <f>+Outflows!C752+Fees!C752+'Ongoing Cash Flows'!C752+'Terminal Value'!C752</f>
        <v>14281.550896722747</v>
      </c>
      <c r="D752" s="70">
        <f>+Outflows!D752+Fees!D752+'Ongoing Cash Flows'!D752+'Terminal Value'!D752</f>
        <v>12322.700524514734</v>
      </c>
      <c r="E752" s="70">
        <f>+Outflows!E752+Fees!E752+'Ongoing Cash Flows'!E752+'Terminal Value'!E752</f>
        <v>10289.2749107003</v>
      </c>
      <c r="F752" s="70">
        <f>+Outflows!F752+Fees!F752+'Ongoing Cash Flows'!F752+'Terminal Value'!F752</f>
        <v>9860.8737927157399</v>
      </c>
      <c r="G752" s="70">
        <f>+Outflows!G752+Fees!G752+'Ongoing Cash Flows'!G752+'Terminal Value'!G752</f>
        <v>9599.5807393291798</v>
      </c>
      <c r="H752" s="70">
        <f>+Outflows!H752+Fees!H752+'Ongoing Cash Flows'!H752+'Terminal Value'!H752</f>
        <v>8615.6814930768669</v>
      </c>
      <c r="I752" s="70">
        <f>+Outflows!I752+Fees!I752+'Ongoing Cash Flows'!I752+'Terminal Value'!I752</f>
        <v>8458.1898415700816</v>
      </c>
      <c r="J752" s="70">
        <f>+Outflows!J752+Fees!J752+'Ongoing Cash Flows'!J752+'Terminal Value'!J752</f>
        <v>8445.755639035091</v>
      </c>
      <c r="K752" s="70">
        <f>+Outflows!K752+Fees!K752+'Ongoing Cash Flows'!K752+'Terminal Value'!K752</f>
        <v>8436.8074671213453</v>
      </c>
      <c r="L752" s="70">
        <f>+Outflows!L752+Fees!L752+'Ongoing Cash Flows'!L752+'Terminal Value'!L752</f>
        <v>8437.8277041546808</v>
      </c>
      <c r="M752" s="70">
        <f>+Outflows!M752+Fees!M752+'Ongoing Cash Flows'!M752+'Terminal Value'!M752</f>
        <v>8410.0288328185234</v>
      </c>
      <c r="N752" s="70">
        <f>+Outflows!N752+Fees!N752+'Ongoing Cash Flows'!N752+'Terminal Value'!N752</f>
        <v>8392.174971622775</v>
      </c>
      <c r="O752" s="70">
        <f>+Outflows!O752+Fees!O752+'Ongoing Cash Flows'!O752+'Terminal Value'!O752</f>
        <v>8066.2585156866589</v>
      </c>
      <c r="P752" s="70">
        <f>+Outflows!P752+Fees!P752+'Ongoing Cash Flows'!P752+'Terminal Value'!P752</f>
        <v>7958.192486096953</v>
      </c>
      <c r="Q752" s="70">
        <f>+Outflows!Q752+Fees!Q752+'Ongoing Cash Flows'!Q752+'Terminal Value'!Q752</f>
        <v>7929.843470859063</v>
      </c>
      <c r="R752" s="70">
        <f>+Outflows!R752+Fees!R752+'Ongoing Cash Flows'!R752+'Terminal Value'!R752</f>
        <v>1138.4217257015357</v>
      </c>
      <c r="S752" s="70">
        <f>+Outflows!S752+Fees!S752+'Ongoing Cash Flows'!S752+'Terminal Value'!S752</f>
        <v>0</v>
      </c>
      <c r="T752" s="70">
        <f>+Outflows!T752+Fees!T752+'Ongoing Cash Flows'!T752+'Terminal Value'!T752</f>
        <v>0</v>
      </c>
      <c r="U752" s="70">
        <f>+Outflows!U752+Fees!U752+'Ongoing Cash Flows'!U752+'Terminal Value'!U752</f>
        <v>0</v>
      </c>
      <c r="V752" s="70">
        <f>+Outflows!V752+Fees!V752+'Ongoing Cash Flows'!V752+'Terminal Value'!V752</f>
        <v>0</v>
      </c>
      <c r="W752" s="70">
        <f>+Outflows!W752+Fees!W752+'Ongoing Cash Flows'!W752+'Terminal Value'!W752</f>
        <v>0</v>
      </c>
      <c r="X752" s="70">
        <f>+Outflows!X752+Fees!X752+'Ongoing Cash Flows'!X752+'Terminal Value'!X752</f>
        <v>0</v>
      </c>
      <c r="Y752" s="70">
        <f>+Outflows!Y752+Fees!Y752+'Ongoing Cash Flows'!Y752+'Terminal Value'!Y752</f>
        <v>0</v>
      </c>
      <c r="Z752" s="70">
        <f>+Outflows!Z752+Fees!Z752+'Ongoing Cash Flows'!Z752+'Terminal Value'!Z752</f>
        <v>0</v>
      </c>
      <c r="AA752" s="70">
        <f>+Outflows!AA752+Fees!AA752+'Ongoing Cash Flows'!AA752+'Terminal Value'!AA752</f>
        <v>0</v>
      </c>
      <c r="AB752" s="70">
        <f>+Outflows!AB752+Fees!AB752+'Ongoing Cash Flows'!AB752+'Terminal Value'!AB752</f>
        <v>0</v>
      </c>
      <c r="AC752" s="70">
        <f>+Outflows!AC752+Fees!AC752+'Ongoing Cash Flows'!AC752+'Terminal Value'!AC752</f>
        <v>0</v>
      </c>
      <c r="AD752" s="70">
        <f>+Outflows!AD752+Fees!AD752+'Ongoing Cash Flows'!AD752+'Terminal Value'!AD752</f>
        <v>0</v>
      </c>
      <c r="AE752" s="70">
        <f>+Outflows!AE752+Fees!AE752+'Ongoing Cash Flows'!AE752+'Terminal Value'!AE752</f>
        <v>0</v>
      </c>
      <c r="AF752" s="70">
        <f>+Outflows!AF752+Fees!AF752+'Ongoing Cash Flows'!AF752+'Terminal Value'!AF752</f>
        <v>0</v>
      </c>
      <c r="AG752" s="70">
        <f>+Outflows!AG752+Fees!AG752+'Ongoing Cash Flows'!AG752+'Terminal Value'!AG752</f>
        <v>0</v>
      </c>
      <c r="AH752" s="70">
        <f>+Outflows!AH752+Fees!AH752+'Ongoing Cash Flows'!AH752+'Terminal Value'!AH752</f>
        <v>0</v>
      </c>
      <c r="AI752" s="70">
        <f>+Outflows!AI752+Fees!AI752+'Ongoing Cash Flows'!AI752+'Terminal Value'!AI752</f>
        <v>0</v>
      </c>
      <c r="AJ752" s="70">
        <f>+Outflows!AJ752+Fees!AJ752+'Ongoing Cash Flows'!AJ752+'Terminal Value'!AJ752</f>
        <v>0</v>
      </c>
      <c r="AK752" s="70"/>
      <c r="AL752" s="6"/>
      <c r="AM752" s="71"/>
      <c r="AN752" s="72">
        <f t="shared" si="44"/>
        <v>5.1668271422386169E-2</v>
      </c>
      <c r="AO752" s="70">
        <f t="shared" ca="1" si="45"/>
        <v>-4324.9590792377103</v>
      </c>
      <c r="AP752" s="166">
        <f t="shared" ca="1" si="46"/>
        <v>11741681.236341832</v>
      </c>
      <c r="AQ752" s="166">
        <f t="shared" ca="1" si="47"/>
        <v>0</v>
      </c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1"/>
      <c r="CM752" s="1"/>
      <c r="CN752" s="1"/>
      <c r="CO752" s="1"/>
      <c r="CP752" s="1"/>
    </row>
    <row r="753" spans="1:94" x14ac:dyDescent="0.2">
      <c r="A753" s="6">
        <v>751</v>
      </c>
      <c r="B753" s="70">
        <f>+Outflows!B753+Fees!B753+'Ongoing Cash Flows'!B753+'Terminal Value'!B753</f>
        <v>-97899.945501871378</v>
      </c>
      <c r="C753" s="70">
        <f>+Outflows!C753+Fees!C753+'Ongoing Cash Flows'!C753+'Terminal Value'!C753</f>
        <v>14243.900414338063</v>
      </c>
      <c r="D753" s="70">
        <f>+Outflows!D753+Fees!D753+'Ongoing Cash Flows'!D753+'Terminal Value'!D753</f>
        <v>12259.594520366074</v>
      </c>
      <c r="E753" s="70">
        <f>+Outflows!E753+Fees!E753+'Ongoing Cash Flows'!E753+'Terminal Value'!E753</f>
        <v>10228.684349422296</v>
      </c>
      <c r="F753" s="70">
        <f>+Outflows!F753+Fees!F753+'Ongoing Cash Flows'!F753+'Terminal Value'!F753</f>
        <v>9963.1161600043633</v>
      </c>
      <c r="G753" s="70">
        <f>+Outflows!G753+Fees!G753+'Ongoing Cash Flows'!G753+'Terminal Value'!G753</f>
        <v>9517.6975706410321</v>
      </c>
      <c r="H753" s="70">
        <f>+Outflows!H753+Fees!H753+'Ongoing Cash Flows'!H753+'Terminal Value'!H753</f>
        <v>8582.8451465963644</v>
      </c>
      <c r="I753" s="70">
        <f>+Outflows!I753+Fees!I753+'Ongoing Cash Flows'!I753+'Terminal Value'!I753</f>
        <v>8427.0928200235376</v>
      </c>
      <c r="J753" s="70">
        <f>+Outflows!J753+Fees!J753+'Ongoing Cash Flows'!J753+'Terminal Value'!J753</f>
        <v>8414.658617488547</v>
      </c>
      <c r="K753" s="70">
        <f>+Outflows!K753+Fees!K753+'Ongoing Cash Flows'!K753+'Terminal Value'!K753</f>
        <v>8405.6577387586203</v>
      </c>
      <c r="L753" s="70">
        <f>+Outflows!L753+Fees!L753+'Ongoing Cash Flows'!L753+'Terminal Value'!L753</f>
        <v>8406.7306826081367</v>
      </c>
      <c r="M753" s="70">
        <f>+Outflows!M753+Fees!M753+'Ongoing Cash Flows'!M753+'Terminal Value'!M753</f>
        <v>8378.8791044557984</v>
      </c>
      <c r="N753" s="70">
        <f>+Outflows!N753+Fees!N753+'Ongoing Cash Flows'!N753+'Terminal Value'!N753</f>
        <v>8361.0779500762292</v>
      </c>
      <c r="O753" s="70">
        <f>+Outflows!O753+Fees!O753+'Ongoing Cash Flows'!O753+'Terminal Value'!O753</f>
        <v>8035.1087873239348</v>
      </c>
      <c r="P753" s="70">
        <f>+Outflows!P753+Fees!P753+'Ongoing Cash Flows'!P753+'Terminal Value'!P753</f>
        <v>7927.0954645504098</v>
      </c>
      <c r="Q753" s="70">
        <f>+Outflows!Q753+Fees!Q753+'Ongoing Cash Flows'!Q753+'Terminal Value'!Q753</f>
        <v>7898.693742496338</v>
      </c>
      <c r="R753" s="70">
        <f>+Outflows!R753+Fees!R753+'Ongoing Cash Flows'!R753+'Terminal Value'!R753</f>
        <v>1122.8732149282639</v>
      </c>
      <c r="S753" s="70">
        <f>+Outflows!S753+Fees!S753+'Ongoing Cash Flows'!S753+'Terminal Value'!S753</f>
        <v>0</v>
      </c>
      <c r="T753" s="70">
        <f>+Outflows!T753+Fees!T753+'Ongoing Cash Flows'!T753+'Terminal Value'!T753</f>
        <v>0</v>
      </c>
      <c r="U753" s="70">
        <f>+Outflows!U753+Fees!U753+'Ongoing Cash Flows'!U753+'Terminal Value'!U753</f>
        <v>0</v>
      </c>
      <c r="V753" s="70">
        <f>+Outflows!V753+Fees!V753+'Ongoing Cash Flows'!V753+'Terminal Value'!V753</f>
        <v>0</v>
      </c>
      <c r="W753" s="70">
        <f>+Outflows!W753+Fees!W753+'Ongoing Cash Flows'!W753+'Terminal Value'!W753</f>
        <v>0</v>
      </c>
      <c r="X753" s="70">
        <f>+Outflows!X753+Fees!X753+'Ongoing Cash Flows'!X753+'Terminal Value'!X753</f>
        <v>0</v>
      </c>
      <c r="Y753" s="70">
        <f>+Outflows!Y753+Fees!Y753+'Ongoing Cash Flows'!Y753+'Terminal Value'!Y753</f>
        <v>0</v>
      </c>
      <c r="Z753" s="70">
        <f>+Outflows!Z753+Fees!Z753+'Ongoing Cash Flows'!Z753+'Terminal Value'!Z753</f>
        <v>0</v>
      </c>
      <c r="AA753" s="70">
        <f>+Outflows!AA753+Fees!AA753+'Ongoing Cash Flows'!AA753+'Terminal Value'!AA753</f>
        <v>0</v>
      </c>
      <c r="AB753" s="70">
        <f>+Outflows!AB753+Fees!AB753+'Ongoing Cash Flows'!AB753+'Terminal Value'!AB753</f>
        <v>0</v>
      </c>
      <c r="AC753" s="70">
        <f>+Outflows!AC753+Fees!AC753+'Ongoing Cash Flows'!AC753+'Terminal Value'!AC753</f>
        <v>0</v>
      </c>
      <c r="AD753" s="70">
        <f>+Outflows!AD753+Fees!AD753+'Ongoing Cash Flows'!AD753+'Terminal Value'!AD753</f>
        <v>0</v>
      </c>
      <c r="AE753" s="70">
        <f>+Outflows!AE753+Fees!AE753+'Ongoing Cash Flows'!AE753+'Terminal Value'!AE753</f>
        <v>0</v>
      </c>
      <c r="AF753" s="70">
        <f>+Outflows!AF753+Fees!AF753+'Ongoing Cash Flows'!AF753+'Terminal Value'!AF753</f>
        <v>0</v>
      </c>
      <c r="AG753" s="70">
        <f>+Outflows!AG753+Fees!AG753+'Ongoing Cash Flows'!AG753+'Terminal Value'!AG753</f>
        <v>0</v>
      </c>
      <c r="AH753" s="70">
        <f>+Outflows!AH753+Fees!AH753+'Ongoing Cash Flows'!AH753+'Terminal Value'!AH753</f>
        <v>0</v>
      </c>
      <c r="AI753" s="70">
        <f>+Outflows!AI753+Fees!AI753+'Ongoing Cash Flows'!AI753+'Terminal Value'!AI753</f>
        <v>0</v>
      </c>
      <c r="AJ753" s="70">
        <f>+Outflows!AJ753+Fees!AJ753+'Ongoing Cash Flows'!AJ753+'Terminal Value'!AJ753</f>
        <v>0</v>
      </c>
      <c r="AK753" s="70"/>
      <c r="AL753" s="6"/>
      <c r="AM753" s="71"/>
      <c r="AN753" s="72">
        <f t="shared" si="44"/>
        <v>5.3398463129997256E-2</v>
      </c>
      <c r="AO753" s="70">
        <f t="shared" ca="1" si="45"/>
        <v>-3341.3396577457388</v>
      </c>
      <c r="AP753" s="166">
        <f t="shared" ca="1" si="46"/>
        <v>5968220.8931891983</v>
      </c>
      <c r="AQ753" s="166">
        <f t="shared" ca="1" si="47"/>
        <v>0</v>
      </c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1"/>
      <c r="CM753" s="1"/>
      <c r="CN753" s="1"/>
      <c r="CO753" s="1"/>
      <c r="CP753" s="1"/>
    </row>
    <row r="754" spans="1:94" x14ac:dyDescent="0.2">
      <c r="A754" s="6">
        <v>752</v>
      </c>
      <c r="B754" s="70">
        <f>+Outflows!B754+Fees!B754+'Ongoing Cash Flows'!B754+'Terminal Value'!B754</f>
        <v>-87050.152469030654</v>
      </c>
      <c r="C754" s="70">
        <f>+Outflows!C754+Fees!C754+'Ongoing Cash Flows'!C754+'Terminal Value'!C754</f>
        <v>14062.54726114768</v>
      </c>
      <c r="D754" s="70">
        <f>+Outflows!D754+Fees!D754+'Ongoing Cash Flows'!D754+'Terminal Value'!D754</f>
        <v>11886.575556540385</v>
      </c>
      <c r="E754" s="70">
        <f>+Outflows!E754+Fees!E754+'Ongoing Cash Flows'!E754+'Terminal Value'!E754</f>
        <v>9874.8244516076811</v>
      </c>
      <c r="F754" s="70">
        <f>+Outflows!F754+Fees!F754+'Ongoing Cash Flows'!F754+'Terminal Value'!F754</f>
        <v>9426.4830961448206</v>
      </c>
      <c r="G754" s="70">
        <f>+Outflows!G754+Fees!G754+'Ongoing Cash Flows'!G754+'Terminal Value'!G754</f>
        <v>9176.720015353696</v>
      </c>
      <c r="H754" s="70">
        <f>+Outflows!H754+Fees!H754+'Ongoing Cash Flows'!H754+'Terminal Value'!H754</f>
        <v>8320.0388558045688</v>
      </c>
      <c r="I754" s="70">
        <f>+Outflows!I754+Fees!I754+'Ongoing Cash Flows'!I754+'Terminal Value'!I754</f>
        <v>8178.207247684597</v>
      </c>
      <c r="J754" s="70">
        <f>+Outflows!J754+Fees!J754+'Ongoing Cash Flows'!J754+'Terminal Value'!J754</f>
        <v>8165.7730451496072</v>
      </c>
      <c r="K754" s="70">
        <f>+Outflows!K754+Fees!K754+'Ongoing Cash Flows'!K754+'Terminal Value'!K754</f>
        <v>8156.3503264665633</v>
      </c>
      <c r="L754" s="70">
        <f>+Outflows!L754+Fees!L754+'Ongoing Cash Flows'!L754+'Terminal Value'!L754</f>
        <v>8157.8451102691979</v>
      </c>
      <c r="M754" s="70">
        <f>+Outflows!M754+Fees!M754+'Ongoing Cash Flows'!M754+'Terminal Value'!M754</f>
        <v>8129.5716921637413</v>
      </c>
      <c r="N754" s="70">
        <f>+Outflows!N754+Fees!N754+'Ongoing Cash Flows'!N754+'Terminal Value'!N754</f>
        <v>8112.1923777372904</v>
      </c>
      <c r="O754" s="70">
        <f>+Outflows!O754+Fees!O754+'Ongoing Cash Flows'!O754+'Terminal Value'!O754</f>
        <v>7785.8013750318778</v>
      </c>
      <c r="P754" s="70">
        <f>+Outflows!P754+Fees!P754+'Ongoing Cash Flows'!P754+'Terminal Value'!P754</f>
        <v>7678.2098922114692</v>
      </c>
      <c r="Q754" s="70">
        <f>+Outflows!Q754+Fees!Q754+'Ongoing Cash Flows'!Q754+'Terminal Value'!Q754</f>
        <v>7649.3863302042819</v>
      </c>
      <c r="R754" s="70">
        <f>+Outflows!R754+Fees!R754+'Ongoing Cash Flows'!R754+'Terminal Value'!R754</f>
        <v>998.43042875879394</v>
      </c>
      <c r="S754" s="70">
        <f>+Outflows!S754+Fees!S754+'Ongoing Cash Flows'!S754+'Terminal Value'!S754</f>
        <v>0</v>
      </c>
      <c r="T754" s="70">
        <f>+Outflows!T754+Fees!T754+'Ongoing Cash Flows'!T754+'Terminal Value'!T754</f>
        <v>0</v>
      </c>
      <c r="U754" s="70">
        <f>+Outflows!U754+Fees!U754+'Ongoing Cash Flows'!U754+'Terminal Value'!U754</f>
        <v>0</v>
      </c>
      <c r="V754" s="70">
        <f>+Outflows!V754+Fees!V754+'Ongoing Cash Flows'!V754+'Terminal Value'!V754</f>
        <v>0</v>
      </c>
      <c r="W754" s="70">
        <f>+Outflows!W754+Fees!W754+'Ongoing Cash Flows'!W754+'Terminal Value'!W754</f>
        <v>0</v>
      </c>
      <c r="X754" s="70">
        <f>+Outflows!X754+Fees!X754+'Ongoing Cash Flows'!X754+'Terminal Value'!X754</f>
        <v>0</v>
      </c>
      <c r="Y754" s="70">
        <f>+Outflows!Y754+Fees!Y754+'Ongoing Cash Flows'!Y754+'Terminal Value'!Y754</f>
        <v>0</v>
      </c>
      <c r="Z754" s="70">
        <f>+Outflows!Z754+Fees!Z754+'Ongoing Cash Flows'!Z754+'Terminal Value'!Z754</f>
        <v>0</v>
      </c>
      <c r="AA754" s="70">
        <f>+Outflows!AA754+Fees!AA754+'Ongoing Cash Flows'!AA754+'Terminal Value'!AA754</f>
        <v>0</v>
      </c>
      <c r="AB754" s="70">
        <f>+Outflows!AB754+Fees!AB754+'Ongoing Cash Flows'!AB754+'Terminal Value'!AB754</f>
        <v>0</v>
      </c>
      <c r="AC754" s="70">
        <f>+Outflows!AC754+Fees!AC754+'Ongoing Cash Flows'!AC754+'Terminal Value'!AC754</f>
        <v>0</v>
      </c>
      <c r="AD754" s="70">
        <f>+Outflows!AD754+Fees!AD754+'Ongoing Cash Flows'!AD754+'Terminal Value'!AD754</f>
        <v>0</v>
      </c>
      <c r="AE754" s="70">
        <f>+Outflows!AE754+Fees!AE754+'Ongoing Cash Flows'!AE754+'Terminal Value'!AE754</f>
        <v>0</v>
      </c>
      <c r="AF754" s="70">
        <f>+Outflows!AF754+Fees!AF754+'Ongoing Cash Flows'!AF754+'Terminal Value'!AF754</f>
        <v>0</v>
      </c>
      <c r="AG754" s="70">
        <f>+Outflows!AG754+Fees!AG754+'Ongoing Cash Flows'!AG754+'Terminal Value'!AG754</f>
        <v>0</v>
      </c>
      <c r="AH754" s="70">
        <f>+Outflows!AH754+Fees!AH754+'Ongoing Cash Flows'!AH754+'Terminal Value'!AH754</f>
        <v>0</v>
      </c>
      <c r="AI754" s="70">
        <f>+Outflows!AI754+Fees!AI754+'Ongoing Cash Flows'!AI754+'Terminal Value'!AI754</f>
        <v>0</v>
      </c>
      <c r="AJ754" s="70">
        <f>+Outflows!AJ754+Fees!AJ754+'Ongoing Cash Flows'!AJ754+'Terminal Value'!AJ754</f>
        <v>0</v>
      </c>
      <c r="AK754" s="70"/>
      <c r="AL754" s="6"/>
      <c r="AM754" s="71"/>
      <c r="AN754" s="72">
        <f t="shared" si="44"/>
        <v>6.7979517579078691E-2</v>
      </c>
      <c r="AO754" s="70">
        <f t="shared" ca="1" si="45"/>
        <v>4064.0882921224788</v>
      </c>
      <c r="AP754" s="166">
        <f t="shared" ca="1" si="46"/>
        <v>0</v>
      </c>
      <c r="AQ754" s="166">
        <f t="shared" ca="1" si="47"/>
        <v>24625748.250661761</v>
      </c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1"/>
      <c r="CM754" s="1"/>
      <c r="CN754" s="1"/>
      <c r="CO754" s="1"/>
      <c r="CP754" s="1"/>
    </row>
    <row r="755" spans="1:94" x14ac:dyDescent="0.2">
      <c r="A755" s="6">
        <v>753</v>
      </c>
      <c r="B755" s="70">
        <f>+Outflows!B755+Fees!B755+'Ongoing Cash Flows'!B755+'Terminal Value'!B755</f>
        <v>-97283.326808560319</v>
      </c>
      <c r="C755" s="70">
        <f>+Outflows!C755+Fees!C755+'Ongoing Cash Flows'!C755+'Terminal Value'!C755</f>
        <v>14255.477472917424</v>
      </c>
      <c r="D755" s="70">
        <f>+Outflows!D755+Fees!D755+'Ongoing Cash Flows'!D755+'Terminal Value'!D755</f>
        <v>12340.867843441943</v>
      </c>
      <c r="E755" s="70">
        <f>+Outflows!E755+Fees!E755+'Ongoing Cash Flows'!E755+'Terminal Value'!E755</f>
        <v>10244.617453088767</v>
      </c>
      <c r="F755" s="70">
        <f>+Outflows!F755+Fees!F755+'Ongoing Cash Flows'!F755+'Terminal Value'!F755</f>
        <v>9762.3905356198557</v>
      </c>
      <c r="G755" s="70">
        <f>+Outflows!G755+Fees!G755+'Ongoing Cash Flows'!G755+'Terminal Value'!G755</f>
        <v>9496.7356397584845</v>
      </c>
      <c r="H755" s="70">
        <f>+Outflows!H755+Fees!H755+'Ongoing Cash Flows'!H755+'Terminal Value'!H755</f>
        <v>8567.9092606184986</v>
      </c>
      <c r="I755" s="70">
        <f>+Outflows!I755+Fees!I755+'Ongoing Cash Flows'!I755+'Terminal Value'!I755</f>
        <v>8412.9480804939358</v>
      </c>
      <c r="J755" s="70">
        <f>+Outflows!J755+Fees!J755+'Ongoing Cash Flows'!J755+'Terminal Value'!J755</f>
        <v>8400.513877958947</v>
      </c>
      <c r="K755" s="70">
        <f>+Outflows!K755+Fees!K755+'Ongoing Cash Flows'!K755+'Terminal Value'!K755</f>
        <v>8391.4890250942226</v>
      </c>
      <c r="L755" s="70">
        <f>+Outflows!L755+Fees!L755+'Ongoing Cash Flows'!L755+'Terminal Value'!L755</f>
        <v>8392.5859430785367</v>
      </c>
      <c r="M755" s="70">
        <f>+Outflows!M755+Fees!M755+'Ongoing Cash Flows'!M755+'Terminal Value'!M755</f>
        <v>8364.7103907914006</v>
      </c>
      <c r="N755" s="70">
        <f>+Outflows!N755+Fees!N755+'Ongoing Cash Flows'!N755+'Terminal Value'!N755</f>
        <v>8346.9332105466292</v>
      </c>
      <c r="O755" s="70">
        <f>+Outflows!O755+Fees!O755+'Ongoing Cash Flows'!O755+'Terminal Value'!O755</f>
        <v>8020.940073659538</v>
      </c>
      <c r="P755" s="70">
        <f>+Outflows!P755+Fees!P755+'Ongoing Cash Flows'!P755+'Terminal Value'!P755</f>
        <v>7912.950725020808</v>
      </c>
      <c r="Q755" s="70">
        <f>+Outflows!Q755+Fees!Q755+'Ongoing Cash Flows'!Q755+'Terminal Value'!Q755</f>
        <v>7884.5250288319421</v>
      </c>
      <c r="R755" s="70">
        <f>+Outflows!R755+Fees!R755+'Ongoing Cash Flows'!R755+'Terminal Value'!R755</f>
        <v>1115.8008451634632</v>
      </c>
      <c r="S755" s="70">
        <f>+Outflows!S755+Fees!S755+'Ongoing Cash Flows'!S755+'Terminal Value'!S755</f>
        <v>0</v>
      </c>
      <c r="T755" s="70">
        <f>+Outflows!T755+Fees!T755+'Ongoing Cash Flows'!T755+'Terminal Value'!T755</f>
        <v>0</v>
      </c>
      <c r="U755" s="70">
        <f>+Outflows!U755+Fees!U755+'Ongoing Cash Flows'!U755+'Terminal Value'!U755</f>
        <v>0</v>
      </c>
      <c r="V755" s="70">
        <f>+Outflows!V755+Fees!V755+'Ongoing Cash Flows'!V755+'Terminal Value'!V755</f>
        <v>0</v>
      </c>
      <c r="W755" s="70">
        <f>+Outflows!W755+Fees!W755+'Ongoing Cash Flows'!W755+'Terminal Value'!W755</f>
        <v>0</v>
      </c>
      <c r="X755" s="70">
        <f>+Outflows!X755+Fees!X755+'Ongoing Cash Flows'!X755+'Terminal Value'!X755</f>
        <v>0</v>
      </c>
      <c r="Y755" s="70">
        <f>+Outflows!Y755+Fees!Y755+'Ongoing Cash Flows'!Y755+'Terminal Value'!Y755</f>
        <v>0</v>
      </c>
      <c r="Z755" s="70">
        <f>+Outflows!Z755+Fees!Z755+'Ongoing Cash Flows'!Z755+'Terminal Value'!Z755</f>
        <v>0</v>
      </c>
      <c r="AA755" s="70">
        <f>+Outflows!AA755+Fees!AA755+'Ongoing Cash Flows'!AA755+'Terminal Value'!AA755</f>
        <v>0</v>
      </c>
      <c r="AB755" s="70">
        <f>+Outflows!AB755+Fees!AB755+'Ongoing Cash Flows'!AB755+'Terminal Value'!AB755</f>
        <v>0</v>
      </c>
      <c r="AC755" s="70">
        <f>+Outflows!AC755+Fees!AC755+'Ongoing Cash Flows'!AC755+'Terminal Value'!AC755</f>
        <v>0</v>
      </c>
      <c r="AD755" s="70">
        <f>+Outflows!AD755+Fees!AD755+'Ongoing Cash Flows'!AD755+'Terminal Value'!AD755</f>
        <v>0</v>
      </c>
      <c r="AE755" s="70">
        <f>+Outflows!AE755+Fees!AE755+'Ongoing Cash Flows'!AE755+'Terminal Value'!AE755</f>
        <v>0</v>
      </c>
      <c r="AF755" s="70">
        <f>+Outflows!AF755+Fees!AF755+'Ongoing Cash Flows'!AF755+'Terminal Value'!AF755</f>
        <v>0</v>
      </c>
      <c r="AG755" s="70">
        <f>+Outflows!AG755+Fees!AG755+'Ongoing Cash Flows'!AG755+'Terminal Value'!AG755</f>
        <v>0</v>
      </c>
      <c r="AH755" s="70">
        <f>+Outflows!AH755+Fees!AH755+'Ongoing Cash Flows'!AH755+'Terminal Value'!AH755</f>
        <v>0</v>
      </c>
      <c r="AI755" s="70">
        <f>+Outflows!AI755+Fees!AI755+'Ongoing Cash Flows'!AI755+'Terminal Value'!AI755</f>
        <v>0</v>
      </c>
      <c r="AJ755" s="70">
        <f>+Outflows!AJ755+Fees!AJ755+'Ongoing Cash Flows'!AJ755+'Terminal Value'!AJ755</f>
        <v>0</v>
      </c>
      <c r="AK755" s="70"/>
      <c r="AL755" s="6"/>
      <c r="AM755" s="71"/>
      <c r="AN755" s="72">
        <f t="shared" si="44"/>
        <v>5.4158088564872739E-2</v>
      </c>
      <c r="AO755" s="70">
        <f t="shared" ca="1" si="45"/>
        <v>-2914.9061656716704</v>
      </c>
      <c r="AP755" s="166">
        <f t="shared" ca="1" si="46"/>
        <v>4066517.2802176094</v>
      </c>
      <c r="AQ755" s="166">
        <f t="shared" ca="1" si="47"/>
        <v>0</v>
      </c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1"/>
      <c r="CM755" s="1"/>
      <c r="CN755" s="1"/>
      <c r="CO755" s="1"/>
      <c r="CP755" s="1"/>
    </row>
    <row r="756" spans="1:94" x14ac:dyDescent="0.2">
      <c r="A756" s="6">
        <v>754</v>
      </c>
      <c r="B756" s="70">
        <f>+Outflows!B756+Fees!B756+'Ongoing Cash Flows'!B756+'Terminal Value'!B756</f>
        <v>-103518.99557658423</v>
      </c>
      <c r="C756" s="70">
        <f>+Outflows!C756+Fees!C756+'Ongoing Cash Flows'!C756+'Terminal Value'!C756</f>
        <v>14364.222095747793</v>
      </c>
      <c r="D756" s="70">
        <f>+Outflows!D756+Fees!D756+'Ongoing Cash Flows'!D756+'Terminal Value'!D756</f>
        <v>12495.035957096348</v>
      </c>
      <c r="E756" s="70">
        <f>+Outflows!E756+Fees!E756+'Ongoing Cash Flows'!E756+'Terminal Value'!E756</f>
        <v>10451.810069934432</v>
      </c>
      <c r="F756" s="70">
        <f>+Outflows!F756+Fees!F756+'Ongoing Cash Flows'!F756+'Terminal Value'!F756</f>
        <v>10019.022705905028</v>
      </c>
      <c r="G756" s="70">
        <f>+Outflows!G756+Fees!G756+'Ongoing Cash Flows'!G756+'Terminal Value'!G756</f>
        <v>9808.9885372269691</v>
      </c>
      <c r="H756" s="70">
        <f>+Outflows!H756+Fees!H756+'Ongoing Cash Flows'!H756+'Terminal Value'!H756</f>
        <v>8718.9511260780782</v>
      </c>
      <c r="I756" s="70">
        <f>+Outflows!I756+Fees!I756+'Ongoing Cash Flows'!I756+'Terminal Value'!I756</f>
        <v>8555.9893334973895</v>
      </c>
      <c r="J756" s="70">
        <f>+Outflows!J756+Fees!J756+'Ongoing Cash Flows'!J756+'Terminal Value'!J756</f>
        <v>8543.5551309623988</v>
      </c>
      <c r="K756" s="70">
        <f>+Outflows!K756+Fees!K756+'Ongoing Cash Flows'!K756+'Terminal Value'!K756</f>
        <v>8534.7727208993783</v>
      </c>
      <c r="L756" s="70">
        <f>+Outflows!L756+Fees!L756+'Ongoing Cash Flows'!L756+'Terminal Value'!L756</f>
        <v>8535.6271960819904</v>
      </c>
      <c r="M756" s="70">
        <f>+Outflows!M756+Fees!M756+'Ongoing Cash Flows'!M756+'Terminal Value'!M756</f>
        <v>8507.9940865965546</v>
      </c>
      <c r="N756" s="70">
        <f>+Outflows!N756+Fees!N756+'Ongoing Cash Flows'!N756+'Terminal Value'!N756</f>
        <v>8489.9744635500829</v>
      </c>
      <c r="O756" s="70">
        <f>+Outflows!O756+Fees!O756+'Ongoing Cash Flows'!O756+'Terminal Value'!O756</f>
        <v>8164.2237694646929</v>
      </c>
      <c r="P756" s="70">
        <f>+Outflows!P756+Fees!P756+'Ongoing Cash Flows'!P756+'Terminal Value'!P756</f>
        <v>8055.9919780242617</v>
      </c>
      <c r="Q756" s="70">
        <f>+Outflows!Q756+Fees!Q756+'Ongoing Cash Flows'!Q756+'Terminal Value'!Q756</f>
        <v>8027.808724637096</v>
      </c>
      <c r="R756" s="70">
        <f>+Outflows!R756+Fees!R756+'Ongoing Cash Flows'!R756+'Terminal Value'!R756</f>
        <v>1187.3214716651903</v>
      </c>
      <c r="S756" s="70">
        <f>+Outflows!S756+Fees!S756+'Ongoing Cash Flows'!S756+'Terminal Value'!S756</f>
        <v>0</v>
      </c>
      <c r="T756" s="70">
        <f>+Outflows!T756+Fees!T756+'Ongoing Cash Flows'!T756+'Terminal Value'!T756</f>
        <v>0</v>
      </c>
      <c r="U756" s="70">
        <f>+Outflows!U756+Fees!U756+'Ongoing Cash Flows'!U756+'Terminal Value'!U756</f>
        <v>0</v>
      </c>
      <c r="V756" s="70">
        <f>+Outflows!V756+Fees!V756+'Ongoing Cash Flows'!V756+'Terminal Value'!V756</f>
        <v>0</v>
      </c>
      <c r="W756" s="70">
        <f>+Outflows!W756+Fees!W756+'Ongoing Cash Flows'!W756+'Terminal Value'!W756</f>
        <v>0</v>
      </c>
      <c r="X756" s="70">
        <f>+Outflows!X756+Fees!X756+'Ongoing Cash Flows'!X756+'Terminal Value'!X756</f>
        <v>0</v>
      </c>
      <c r="Y756" s="70">
        <f>+Outflows!Y756+Fees!Y756+'Ongoing Cash Flows'!Y756+'Terminal Value'!Y756</f>
        <v>0</v>
      </c>
      <c r="Z756" s="70">
        <f>+Outflows!Z756+Fees!Z756+'Ongoing Cash Flows'!Z756+'Terminal Value'!Z756</f>
        <v>0</v>
      </c>
      <c r="AA756" s="70">
        <f>+Outflows!AA756+Fees!AA756+'Ongoing Cash Flows'!AA756+'Terminal Value'!AA756</f>
        <v>0</v>
      </c>
      <c r="AB756" s="70">
        <f>+Outflows!AB756+Fees!AB756+'Ongoing Cash Flows'!AB756+'Terminal Value'!AB756</f>
        <v>0</v>
      </c>
      <c r="AC756" s="70">
        <f>+Outflows!AC756+Fees!AC756+'Ongoing Cash Flows'!AC756+'Terminal Value'!AC756</f>
        <v>0</v>
      </c>
      <c r="AD756" s="70">
        <f>+Outflows!AD756+Fees!AD756+'Ongoing Cash Flows'!AD756+'Terminal Value'!AD756</f>
        <v>0</v>
      </c>
      <c r="AE756" s="70">
        <f>+Outflows!AE756+Fees!AE756+'Ongoing Cash Flows'!AE756+'Terminal Value'!AE756</f>
        <v>0</v>
      </c>
      <c r="AF756" s="70">
        <f>+Outflows!AF756+Fees!AF756+'Ongoing Cash Flows'!AF756+'Terminal Value'!AF756</f>
        <v>0</v>
      </c>
      <c r="AG756" s="70">
        <f>+Outflows!AG756+Fees!AG756+'Ongoing Cash Flows'!AG756+'Terminal Value'!AG756</f>
        <v>0</v>
      </c>
      <c r="AH756" s="70">
        <f>+Outflows!AH756+Fees!AH756+'Ongoing Cash Flows'!AH756+'Terminal Value'!AH756</f>
        <v>0</v>
      </c>
      <c r="AI756" s="70">
        <f>+Outflows!AI756+Fees!AI756+'Ongoing Cash Flows'!AI756+'Terminal Value'!AI756</f>
        <v>0</v>
      </c>
      <c r="AJ756" s="70">
        <f>+Outflows!AJ756+Fees!AJ756+'Ongoing Cash Flows'!AJ756+'Terminal Value'!AJ756</f>
        <v>0</v>
      </c>
      <c r="AK756" s="70"/>
      <c r="AL756" s="6"/>
      <c r="AM756" s="71"/>
      <c r="AN756" s="72">
        <f t="shared" si="44"/>
        <v>4.6919432282447812E-2</v>
      </c>
      <c r="AO756" s="70">
        <f t="shared" ca="1" si="45"/>
        <v>-7171.3109871850265</v>
      </c>
      <c r="AP756" s="166">
        <f t="shared" ca="1" si="46"/>
        <v>39350097.12913429</v>
      </c>
      <c r="AQ756" s="166">
        <f t="shared" ca="1" si="47"/>
        <v>0</v>
      </c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1"/>
      <c r="CM756" s="1"/>
      <c r="CN756" s="1"/>
      <c r="CO756" s="1"/>
      <c r="CP756" s="1"/>
    </row>
    <row r="757" spans="1:94" x14ac:dyDescent="0.2">
      <c r="A757" s="6">
        <v>755</v>
      </c>
      <c r="B757" s="70">
        <f>+Outflows!B757+Fees!B757+'Ongoing Cash Flows'!B757+'Terminal Value'!B757</f>
        <v>-85782.333737314839</v>
      </c>
      <c r="C757" s="70">
        <f>+Outflows!C757+Fees!C757+'Ongoing Cash Flows'!C757+'Terminal Value'!C757</f>
        <v>14005.585381725501</v>
      </c>
      <c r="D757" s="70">
        <f>+Outflows!D757+Fees!D757+'Ongoing Cash Flows'!D757+'Terminal Value'!D757</f>
        <v>11748.481884643872</v>
      </c>
      <c r="E757" s="70">
        <f>+Outflows!E757+Fees!E757+'Ongoing Cash Flows'!E757+'Terminal Value'!E757</f>
        <v>9768.0340021024822</v>
      </c>
      <c r="F757" s="70">
        <f>+Outflows!F757+Fees!F757+'Ongoing Cash Flows'!F757+'Terminal Value'!F757</f>
        <v>9538.0859915009714</v>
      </c>
      <c r="G757" s="70">
        <f>+Outflows!G757+Fees!G757+'Ongoing Cash Flows'!G757+'Terminal Value'!G757</f>
        <v>9130.8437950079096</v>
      </c>
      <c r="H757" s="70">
        <f>+Outflows!H757+Fees!H757+'Ongoing Cash Flows'!H757+'Terminal Value'!H757</f>
        <v>8289.3294462084523</v>
      </c>
      <c r="I757" s="70">
        <f>+Outflows!I757+Fees!I757+'Ongoing Cash Flows'!I757+'Terminal Value'!I757</f>
        <v>8149.124500234022</v>
      </c>
      <c r="J757" s="70">
        <f>+Outflows!J757+Fees!J757+'Ongoing Cash Flows'!J757+'Terminal Value'!J757</f>
        <v>8136.6902976990314</v>
      </c>
      <c r="K757" s="70">
        <f>+Outflows!K757+Fees!K757+'Ongoing Cash Flows'!K757+'Terminal Value'!K757</f>
        <v>8127.2182862236987</v>
      </c>
      <c r="L757" s="70">
        <f>+Outflows!L757+Fees!L757+'Ongoing Cash Flows'!L757+'Terminal Value'!L757</f>
        <v>8128.762362818622</v>
      </c>
      <c r="M757" s="70">
        <f>+Outflows!M757+Fees!M757+'Ongoing Cash Flows'!M757+'Terminal Value'!M757</f>
        <v>8100.4396519208767</v>
      </c>
      <c r="N757" s="70">
        <f>+Outflows!N757+Fees!N757+'Ongoing Cash Flows'!N757+'Terminal Value'!N757</f>
        <v>8083.1096302867154</v>
      </c>
      <c r="O757" s="70">
        <f>+Outflows!O757+Fees!O757+'Ongoing Cash Flows'!O757+'Terminal Value'!O757</f>
        <v>7756.6693347890141</v>
      </c>
      <c r="P757" s="70">
        <f>+Outflows!P757+Fees!P757+'Ongoing Cash Flows'!P757+'Terminal Value'!P757</f>
        <v>7649.1271447608942</v>
      </c>
      <c r="Q757" s="70">
        <f>+Outflows!Q757+Fees!Q757+'Ongoing Cash Flows'!Q757+'Terminal Value'!Q757</f>
        <v>7620.2542899614173</v>
      </c>
      <c r="R757" s="70">
        <f>+Outflows!R757+Fees!R757+'Ongoing Cash Flows'!R757+'Terminal Value'!R757</f>
        <v>983.88905503350622</v>
      </c>
      <c r="S757" s="70">
        <f>+Outflows!S757+Fees!S757+'Ongoing Cash Flows'!S757+'Terminal Value'!S757</f>
        <v>0</v>
      </c>
      <c r="T757" s="70">
        <f>+Outflows!T757+Fees!T757+'Ongoing Cash Flows'!T757+'Terminal Value'!T757</f>
        <v>0</v>
      </c>
      <c r="U757" s="70">
        <f>+Outflows!U757+Fees!U757+'Ongoing Cash Flows'!U757+'Terminal Value'!U757</f>
        <v>0</v>
      </c>
      <c r="V757" s="70">
        <f>+Outflows!V757+Fees!V757+'Ongoing Cash Flows'!V757+'Terminal Value'!V757</f>
        <v>0</v>
      </c>
      <c r="W757" s="70">
        <f>+Outflows!W757+Fees!W757+'Ongoing Cash Flows'!W757+'Terminal Value'!W757</f>
        <v>0</v>
      </c>
      <c r="X757" s="70">
        <f>+Outflows!X757+Fees!X757+'Ongoing Cash Flows'!X757+'Terminal Value'!X757</f>
        <v>0</v>
      </c>
      <c r="Y757" s="70">
        <f>+Outflows!Y757+Fees!Y757+'Ongoing Cash Flows'!Y757+'Terminal Value'!Y757</f>
        <v>0</v>
      </c>
      <c r="Z757" s="70">
        <f>+Outflows!Z757+Fees!Z757+'Ongoing Cash Flows'!Z757+'Terminal Value'!Z757</f>
        <v>0</v>
      </c>
      <c r="AA757" s="70">
        <f>+Outflows!AA757+Fees!AA757+'Ongoing Cash Flows'!AA757+'Terminal Value'!AA757</f>
        <v>0</v>
      </c>
      <c r="AB757" s="70">
        <f>+Outflows!AB757+Fees!AB757+'Ongoing Cash Flows'!AB757+'Terminal Value'!AB757</f>
        <v>0</v>
      </c>
      <c r="AC757" s="70">
        <f>+Outflows!AC757+Fees!AC757+'Ongoing Cash Flows'!AC757+'Terminal Value'!AC757</f>
        <v>0</v>
      </c>
      <c r="AD757" s="70">
        <f>+Outflows!AD757+Fees!AD757+'Ongoing Cash Flows'!AD757+'Terminal Value'!AD757</f>
        <v>0</v>
      </c>
      <c r="AE757" s="70">
        <f>+Outflows!AE757+Fees!AE757+'Ongoing Cash Flows'!AE757+'Terminal Value'!AE757</f>
        <v>0</v>
      </c>
      <c r="AF757" s="70">
        <f>+Outflows!AF757+Fees!AF757+'Ongoing Cash Flows'!AF757+'Terminal Value'!AF757</f>
        <v>0</v>
      </c>
      <c r="AG757" s="70">
        <f>+Outflows!AG757+Fees!AG757+'Ongoing Cash Flows'!AG757+'Terminal Value'!AG757</f>
        <v>0</v>
      </c>
      <c r="AH757" s="70">
        <f>+Outflows!AH757+Fees!AH757+'Ongoing Cash Flows'!AH757+'Terminal Value'!AH757</f>
        <v>0</v>
      </c>
      <c r="AI757" s="70">
        <f>+Outflows!AI757+Fees!AI757+'Ongoing Cash Flows'!AI757+'Terminal Value'!AI757</f>
        <v>0</v>
      </c>
      <c r="AJ757" s="70">
        <f>+Outflows!AJ757+Fees!AJ757+'Ongoing Cash Flows'!AJ757+'Terminal Value'!AJ757</f>
        <v>0</v>
      </c>
      <c r="AK757" s="70"/>
      <c r="AL757" s="6"/>
      <c r="AM757" s="71"/>
      <c r="AN757" s="72">
        <f t="shared" si="44"/>
        <v>6.9811305403709403E-2</v>
      </c>
      <c r="AO757" s="70">
        <f t="shared" ca="1" si="45"/>
        <v>4892.8103187071119</v>
      </c>
      <c r="AP757" s="166">
        <f t="shared" ca="1" si="46"/>
        <v>0</v>
      </c>
      <c r="AQ757" s="166">
        <f t="shared" ca="1" si="47"/>
        <v>33537484.677288968</v>
      </c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1"/>
      <c r="CM757" s="1"/>
      <c r="CN757" s="1"/>
      <c r="CO757" s="1"/>
      <c r="CP757" s="1"/>
    </row>
    <row r="758" spans="1:94" x14ac:dyDescent="0.2">
      <c r="A758" s="6">
        <v>756</v>
      </c>
      <c r="B758" s="70">
        <f>+Outflows!B758+Fees!B758+'Ongoing Cash Flows'!B758+'Terminal Value'!B758</f>
        <v>-89140.114401672094</v>
      </c>
      <c r="C758" s="70">
        <f>+Outflows!C758+Fees!C758+'Ongoing Cash Flows'!C758+'Terminal Value'!C758</f>
        <v>14027.059400010421</v>
      </c>
      <c r="D758" s="70">
        <f>+Outflows!D758+Fees!D758+'Ongoing Cash Flows'!D758+'Terminal Value'!D758</f>
        <v>11961.358408281563</v>
      </c>
      <c r="E758" s="70">
        <f>+Outflows!E758+Fees!E758+'Ongoing Cash Flows'!E758+'Terminal Value'!E758</f>
        <v>10031.297268249451</v>
      </c>
      <c r="F758" s="70">
        <f>+Outflows!F758+Fees!F758+'Ongoing Cash Flows'!F758+'Terminal Value'!F758</f>
        <v>9510.574731925044</v>
      </c>
      <c r="G758" s="70">
        <f>+Outflows!G758+Fees!G758+'Ongoing Cash Flows'!G758+'Terminal Value'!G758</f>
        <v>9260.4405762830047</v>
      </c>
      <c r="H758" s="70">
        <f>+Outflows!H758+Fees!H758+'Ongoing Cash Flows'!H758+'Terminal Value'!H758</f>
        <v>8370.6624153278735</v>
      </c>
      <c r="I758" s="70">
        <f>+Outflows!I758+Fees!I758+'Ongoing Cash Flows'!I758+'Terminal Value'!I758</f>
        <v>8226.149302449845</v>
      </c>
      <c r="J758" s="70">
        <f>+Outflows!J758+Fees!J758+'Ongoing Cash Flows'!J758+'Terminal Value'!J758</f>
        <v>8213.7150999148562</v>
      </c>
      <c r="K758" s="70">
        <f>+Outflows!K758+Fees!K758+'Ongoing Cash Flows'!K758+'Terminal Value'!K758</f>
        <v>8204.3736389517526</v>
      </c>
      <c r="L758" s="70">
        <f>+Outflows!L758+Fees!L758+'Ongoing Cash Flows'!L758+'Terminal Value'!L758</f>
        <v>8205.7871650344459</v>
      </c>
      <c r="M758" s="70">
        <f>+Outflows!M758+Fees!M758+'Ongoing Cash Flows'!M758+'Terminal Value'!M758</f>
        <v>8177.5950046489306</v>
      </c>
      <c r="N758" s="70">
        <f>+Outflows!N758+Fees!N758+'Ongoing Cash Flows'!N758+'Terminal Value'!N758</f>
        <v>8160.1344325025384</v>
      </c>
      <c r="O758" s="70">
        <f>+Outflows!O758+Fees!O758+'Ongoing Cash Flows'!O758+'Terminal Value'!O758</f>
        <v>7833.824687517068</v>
      </c>
      <c r="P758" s="70">
        <f>+Outflows!P758+Fees!P758+'Ongoing Cash Flows'!P758+'Terminal Value'!P758</f>
        <v>7726.1519469767172</v>
      </c>
      <c r="Q758" s="70">
        <f>+Outflows!Q758+Fees!Q758+'Ongoing Cash Flows'!Q758+'Terminal Value'!Q758</f>
        <v>7697.4096426894712</v>
      </c>
      <c r="R758" s="70">
        <f>+Outflows!R758+Fees!R758+'Ongoing Cash Flows'!R758+'Terminal Value'!R758</f>
        <v>1022.4014561414182</v>
      </c>
      <c r="S758" s="70">
        <f>+Outflows!S758+Fees!S758+'Ongoing Cash Flows'!S758+'Terminal Value'!S758</f>
        <v>0</v>
      </c>
      <c r="T758" s="70">
        <f>+Outflows!T758+Fees!T758+'Ongoing Cash Flows'!T758+'Terminal Value'!T758</f>
        <v>0</v>
      </c>
      <c r="U758" s="70">
        <f>+Outflows!U758+Fees!U758+'Ongoing Cash Flows'!U758+'Terminal Value'!U758</f>
        <v>0</v>
      </c>
      <c r="V758" s="70">
        <f>+Outflows!V758+Fees!V758+'Ongoing Cash Flows'!V758+'Terminal Value'!V758</f>
        <v>0</v>
      </c>
      <c r="W758" s="70">
        <f>+Outflows!W758+Fees!W758+'Ongoing Cash Flows'!W758+'Terminal Value'!W758</f>
        <v>0</v>
      </c>
      <c r="X758" s="70">
        <f>+Outflows!X758+Fees!X758+'Ongoing Cash Flows'!X758+'Terminal Value'!X758</f>
        <v>0</v>
      </c>
      <c r="Y758" s="70">
        <f>+Outflows!Y758+Fees!Y758+'Ongoing Cash Flows'!Y758+'Terminal Value'!Y758</f>
        <v>0</v>
      </c>
      <c r="Z758" s="70">
        <f>+Outflows!Z758+Fees!Z758+'Ongoing Cash Flows'!Z758+'Terminal Value'!Z758</f>
        <v>0</v>
      </c>
      <c r="AA758" s="70">
        <f>+Outflows!AA758+Fees!AA758+'Ongoing Cash Flows'!AA758+'Terminal Value'!AA758</f>
        <v>0</v>
      </c>
      <c r="AB758" s="70">
        <f>+Outflows!AB758+Fees!AB758+'Ongoing Cash Flows'!AB758+'Terminal Value'!AB758</f>
        <v>0</v>
      </c>
      <c r="AC758" s="70">
        <f>+Outflows!AC758+Fees!AC758+'Ongoing Cash Flows'!AC758+'Terminal Value'!AC758</f>
        <v>0</v>
      </c>
      <c r="AD758" s="70">
        <f>+Outflows!AD758+Fees!AD758+'Ongoing Cash Flows'!AD758+'Terminal Value'!AD758</f>
        <v>0</v>
      </c>
      <c r="AE758" s="70">
        <f>+Outflows!AE758+Fees!AE758+'Ongoing Cash Flows'!AE758+'Terminal Value'!AE758</f>
        <v>0</v>
      </c>
      <c r="AF758" s="70">
        <f>+Outflows!AF758+Fees!AF758+'Ongoing Cash Flows'!AF758+'Terminal Value'!AF758</f>
        <v>0</v>
      </c>
      <c r="AG758" s="70">
        <f>+Outflows!AG758+Fees!AG758+'Ongoing Cash Flows'!AG758+'Terminal Value'!AG758</f>
        <v>0</v>
      </c>
      <c r="AH758" s="70">
        <f>+Outflows!AH758+Fees!AH758+'Ongoing Cash Flows'!AH758+'Terminal Value'!AH758</f>
        <v>0</v>
      </c>
      <c r="AI758" s="70">
        <f>+Outflows!AI758+Fees!AI758+'Ongoing Cash Flows'!AI758+'Terminal Value'!AI758</f>
        <v>0</v>
      </c>
      <c r="AJ758" s="70">
        <f>+Outflows!AJ758+Fees!AJ758+'Ongoing Cash Flows'!AJ758+'Terminal Value'!AJ758</f>
        <v>0</v>
      </c>
      <c r="AK758" s="70"/>
      <c r="AL758" s="6"/>
      <c r="AM758" s="71"/>
      <c r="AN758" s="72">
        <f t="shared" si="44"/>
        <v>6.4943102002143857E-2</v>
      </c>
      <c r="AO758" s="70">
        <f t="shared" ca="1" si="45"/>
        <v>2645.8119013537089</v>
      </c>
      <c r="AP758" s="166">
        <f t="shared" ca="1" si="46"/>
        <v>0</v>
      </c>
      <c r="AQ758" s="166">
        <f t="shared" ca="1" si="47"/>
        <v>12561051.049550815</v>
      </c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1"/>
      <c r="CM758" s="1"/>
      <c r="CN758" s="1"/>
      <c r="CO758" s="1"/>
      <c r="CP758" s="1"/>
    </row>
    <row r="759" spans="1:94" x14ac:dyDescent="0.2">
      <c r="A759" s="6">
        <v>757</v>
      </c>
      <c r="B759" s="70">
        <f>+Outflows!B759+Fees!B759+'Ongoing Cash Flows'!B759+'Terminal Value'!B759</f>
        <v>-96419.683595355455</v>
      </c>
      <c r="C759" s="70">
        <f>+Outflows!C759+Fees!C759+'Ongoing Cash Flows'!C759+'Terminal Value'!C759</f>
        <v>14118.153908741195</v>
      </c>
      <c r="D759" s="70">
        <f>+Outflows!D759+Fees!D759+'Ongoing Cash Flows'!D759+'Terminal Value'!D759</f>
        <v>12192.238387043704</v>
      </c>
      <c r="E759" s="70">
        <f>+Outflows!E759+Fees!E759+'Ongoing Cash Flows'!E759+'Terminal Value'!E759</f>
        <v>10262.68244253681</v>
      </c>
      <c r="F759" s="70">
        <f>+Outflows!F759+Fees!F759+'Ongoing Cash Flows'!F759+'Terminal Value'!F759</f>
        <v>9858.5554377551271</v>
      </c>
      <c r="G759" s="70">
        <f>+Outflows!G759+Fees!G759+'Ongoing Cash Flows'!G759+'Terminal Value'!G759</f>
        <v>9473.2929486818794</v>
      </c>
      <c r="H759" s="70">
        <f>+Outflows!H759+Fees!H759+'Ongoing Cash Flows'!H759+'Terminal Value'!H759</f>
        <v>8546.9898874338796</v>
      </c>
      <c r="I759" s="70">
        <f>+Outflows!I759+Fees!I759+'Ongoing Cash Flows'!I759+'Terminal Value'!I759</f>
        <v>8393.1367960975876</v>
      </c>
      <c r="J759" s="70">
        <f>+Outflows!J759+Fees!J759+'Ongoing Cash Flows'!J759+'Terminal Value'!J759</f>
        <v>8380.702593562597</v>
      </c>
      <c r="K759" s="70">
        <f>+Outflows!K759+Fees!K759+'Ongoing Cash Flows'!K759+'Terminal Value'!K759</f>
        <v>8371.6441622497441</v>
      </c>
      <c r="L759" s="70">
        <f>+Outflows!L759+Fees!L759+'Ongoing Cash Flows'!L759+'Terminal Value'!L759</f>
        <v>8372.7746586821868</v>
      </c>
      <c r="M759" s="70">
        <f>+Outflows!M759+Fees!M759+'Ongoing Cash Flows'!M759+'Terminal Value'!M759</f>
        <v>8344.8655279469222</v>
      </c>
      <c r="N759" s="70">
        <f>+Outflows!N759+Fees!N759+'Ongoing Cash Flows'!N759+'Terminal Value'!N759</f>
        <v>8327.1219261502811</v>
      </c>
      <c r="O759" s="70">
        <f>+Outflows!O759+Fees!O759+'Ongoing Cash Flows'!O759+'Terminal Value'!O759</f>
        <v>8001.0952108150595</v>
      </c>
      <c r="P759" s="70">
        <f>+Outflows!P759+Fees!P759+'Ongoing Cash Flows'!P759+'Terminal Value'!P759</f>
        <v>7893.139440624459</v>
      </c>
      <c r="Q759" s="70">
        <f>+Outflows!Q759+Fees!Q759+'Ongoing Cash Flows'!Q759+'Terminal Value'!Q759</f>
        <v>7864.6801659874636</v>
      </c>
      <c r="R759" s="70">
        <f>+Outflows!R759+Fees!R759+'Ongoing Cash Flows'!R759+'Terminal Value'!R759</f>
        <v>1105.8952029652887</v>
      </c>
      <c r="S759" s="70">
        <f>+Outflows!S759+Fees!S759+'Ongoing Cash Flows'!S759+'Terminal Value'!S759</f>
        <v>0</v>
      </c>
      <c r="T759" s="70">
        <f>+Outflows!T759+Fees!T759+'Ongoing Cash Flows'!T759+'Terminal Value'!T759</f>
        <v>0</v>
      </c>
      <c r="U759" s="70">
        <f>+Outflows!U759+Fees!U759+'Ongoing Cash Flows'!U759+'Terminal Value'!U759</f>
        <v>0</v>
      </c>
      <c r="V759" s="70">
        <f>+Outflows!V759+Fees!V759+'Ongoing Cash Flows'!V759+'Terminal Value'!V759</f>
        <v>0</v>
      </c>
      <c r="W759" s="70">
        <f>+Outflows!W759+Fees!W759+'Ongoing Cash Flows'!W759+'Terminal Value'!W759</f>
        <v>0</v>
      </c>
      <c r="X759" s="70">
        <f>+Outflows!X759+Fees!X759+'Ongoing Cash Flows'!X759+'Terminal Value'!X759</f>
        <v>0</v>
      </c>
      <c r="Y759" s="70">
        <f>+Outflows!Y759+Fees!Y759+'Ongoing Cash Flows'!Y759+'Terminal Value'!Y759</f>
        <v>0</v>
      </c>
      <c r="Z759" s="70">
        <f>+Outflows!Z759+Fees!Z759+'Ongoing Cash Flows'!Z759+'Terminal Value'!Z759</f>
        <v>0</v>
      </c>
      <c r="AA759" s="70">
        <f>+Outflows!AA759+Fees!AA759+'Ongoing Cash Flows'!AA759+'Terminal Value'!AA759</f>
        <v>0</v>
      </c>
      <c r="AB759" s="70">
        <f>+Outflows!AB759+Fees!AB759+'Ongoing Cash Flows'!AB759+'Terminal Value'!AB759</f>
        <v>0</v>
      </c>
      <c r="AC759" s="70">
        <f>+Outflows!AC759+Fees!AC759+'Ongoing Cash Flows'!AC759+'Terminal Value'!AC759</f>
        <v>0</v>
      </c>
      <c r="AD759" s="70">
        <f>+Outflows!AD759+Fees!AD759+'Ongoing Cash Flows'!AD759+'Terminal Value'!AD759</f>
        <v>0</v>
      </c>
      <c r="AE759" s="70">
        <f>+Outflows!AE759+Fees!AE759+'Ongoing Cash Flows'!AE759+'Terminal Value'!AE759</f>
        <v>0</v>
      </c>
      <c r="AF759" s="70">
        <f>+Outflows!AF759+Fees!AF759+'Ongoing Cash Flows'!AF759+'Terminal Value'!AF759</f>
        <v>0</v>
      </c>
      <c r="AG759" s="70">
        <f>+Outflows!AG759+Fees!AG759+'Ongoing Cash Flows'!AG759+'Terminal Value'!AG759</f>
        <v>0</v>
      </c>
      <c r="AH759" s="70">
        <f>+Outflows!AH759+Fees!AH759+'Ongoing Cash Flows'!AH759+'Terminal Value'!AH759</f>
        <v>0</v>
      </c>
      <c r="AI759" s="70">
        <f>+Outflows!AI759+Fees!AI759+'Ongoing Cash Flows'!AI759+'Terminal Value'!AI759</f>
        <v>0</v>
      </c>
      <c r="AJ759" s="70">
        <f>+Outflows!AJ759+Fees!AJ759+'Ongoing Cash Flows'!AJ759+'Terminal Value'!AJ759</f>
        <v>0</v>
      </c>
      <c r="AK759" s="70"/>
      <c r="AL759" s="6"/>
      <c r="AM759" s="71"/>
      <c r="AN759" s="72">
        <f t="shared" si="44"/>
        <v>5.5106815695762632E-2</v>
      </c>
      <c r="AO759" s="70">
        <f t="shared" ca="1" si="45"/>
        <v>-2390.7510122014642</v>
      </c>
      <c r="AP759" s="166">
        <f t="shared" ca="1" si="46"/>
        <v>2227274.4806700912</v>
      </c>
      <c r="AQ759" s="166">
        <f t="shared" ca="1" si="47"/>
        <v>0</v>
      </c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1"/>
      <c r="CM759" s="1"/>
      <c r="CN759" s="1"/>
      <c r="CO759" s="1"/>
      <c r="CP759" s="1"/>
    </row>
    <row r="760" spans="1:94" x14ac:dyDescent="0.2">
      <c r="A760" s="6">
        <v>758</v>
      </c>
      <c r="B760" s="70">
        <f>+Outflows!B760+Fees!B760+'Ongoing Cash Flows'!B760+'Terminal Value'!B760</f>
        <v>-97815.690792033289</v>
      </c>
      <c r="C760" s="70">
        <f>+Outflows!C760+Fees!C760+'Ongoing Cash Flows'!C760+'Terminal Value'!C760</f>
        <v>14168.446551966055</v>
      </c>
      <c r="D760" s="70">
        <f>+Outflows!D760+Fees!D760+'Ongoing Cash Flows'!D760+'Terminal Value'!D760</f>
        <v>12259.161949715894</v>
      </c>
      <c r="E760" s="70">
        <f>+Outflows!E760+Fees!E760+'Ongoing Cash Flows'!E760+'Terminal Value'!E760</f>
        <v>10316.178143802901</v>
      </c>
      <c r="F760" s="70">
        <f>+Outflows!F760+Fees!F760+'Ongoing Cash Flows'!F760+'Terminal Value'!F760</f>
        <v>9854.6442962964029</v>
      </c>
      <c r="G760" s="70">
        <f>+Outflows!G760+Fees!G760+'Ongoing Cash Flows'!G760+'Terminal Value'!G760</f>
        <v>9625.8359881742799</v>
      </c>
      <c r="H760" s="70">
        <f>+Outflows!H760+Fees!H760+'Ongoing Cash Flows'!H760+'Terminal Value'!H760</f>
        <v>8580.8043087935366</v>
      </c>
      <c r="I760" s="70">
        <f>+Outflows!I760+Fees!I760+'Ongoing Cash Flows'!I760+'Terminal Value'!I760</f>
        <v>8425.1600843836186</v>
      </c>
      <c r="J760" s="70">
        <f>+Outflows!J760+Fees!J760+'Ongoing Cash Flows'!J760+'Terminal Value'!J760</f>
        <v>8412.7258818486298</v>
      </c>
      <c r="K760" s="70">
        <f>+Outflows!K760+Fees!K760+'Ongoing Cash Flows'!K760+'Terminal Value'!K760</f>
        <v>8403.7217272955841</v>
      </c>
      <c r="L760" s="70">
        <f>+Outflows!L760+Fees!L760+'Ongoing Cash Flows'!L760+'Terminal Value'!L760</f>
        <v>8404.7979469682195</v>
      </c>
      <c r="M760" s="70">
        <f>+Outflows!M760+Fees!M760+'Ongoing Cash Flows'!M760+'Terminal Value'!M760</f>
        <v>8376.9430929927621</v>
      </c>
      <c r="N760" s="70">
        <f>+Outflows!N760+Fees!N760+'Ongoing Cash Flows'!N760+'Terminal Value'!N760</f>
        <v>8359.145214436312</v>
      </c>
      <c r="O760" s="70">
        <f>+Outflows!O760+Fees!O760+'Ongoing Cash Flows'!O760+'Terminal Value'!O760</f>
        <v>8033.1727758608986</v>
      </c>
      <c r="P760" s="70">
        <f>+Outflows!P760+Fees!P760+'Ongoing Cash Flows'!P760+'Terminal Value'!P760</f>
        <v>7925.1627289104908</v>
      </c>
      <c r="Q760" s="70">
        <f>+Outflows!Q760+Fees!Q760+'Ongoing Cash Flows'!Q760+'Terminal Value'!Q760</f>
        <v>7896.7577310333018</v>
      </c>
      <c r="R760" s="70">
        <f>+Outflows!R760+Fees!R760+'Ongoing Cash Flows'!R760+'Terminal Value'!R760</f>
        <v>1121.9068471083049</v>
      </c>
      <c r="S760" s="70">
        <f>+Outflows!S760+Fees!S760+'Ongoing Cash Flows'!S760+'Terminal Value'!S760</f>
        <v>0</v>
      </c>
      <c r="T760" s="70">
        <f>+Outflows!T760+Fees!T760+'Ongoing Cash Flows'!T760+'Terminal Value'!T760</f>
        <v>0</v>
      </c>
      <c r="U760" s="70">
        <f>+Outflows!U760+Fees!U760+'Ongoing Cash Flows'!U760+'Terminal Value'!U760</f>
        <v>0</v>
      </c>
      <c r="V760" s="70">
        <f>+Outflows!V760+Fees!V760+'Ongoing Cash Flows'!V760+'Terminal Value'!V760</f>
        <v>0</v>
      </c>
      <c r="W760" s="70">
        <f>+Outflows!W760+Fees!W760+'Ongoing Cash Flows'!W760+'Terminal Value'!W760</f>
        <v>0</v>
      </c>
      <c r="X760" s="70">
        <f>+Outflows!X760+Fees!X760+'Ongoing Cash Flows'!X760+'Terminal Value'!X760</f>
        <v>0</v>
      </c>
      <c r="Y760" s="70">
        <f>+Outflows!Y760+Fees!Y760+'Ongoing Cash Flows'!Y760+'Terminal Value'!Y760</f>
        <v>0</v>
      </c>
      <c r="Z760" s="70">
        <f>+Outflows!Z760+Fees!Z760+'Ongoing Cash Flows'!Z760+'Terminal Value'!Z760</f>
        <v>0</v>
      </c>
      <c r="AA760" s="70">
        <f>+Outflows!AA760+Fees!AA760+'Ongoing Cash Flows'!AA760+'Terminal Value'!AA760</f>
        <v>0</v>
      </c>
      <c r="AB760" s="70">
        <f>+Outflows!AB760+Fees!AB760+'Ongoing Cash Flows'!AB760+'Terminal Value'!AB760</f>
        <v>0</v>
      </c>
      <c r="AC760" s="70">
        <f>+Outflows!AC760+Fees!AC760+'Ongoing Cash Flows'!AC760+'Terminal Value'!AC760</f>
        <v>0</v>
      </c>
      <c r="AD760" s="70">
        <f>+Outflows!AD760+Fees!AD760+'Ongoing Cash Flows'!AD760+'Terminal Value'!AD760</f>
        <v>0</v>
      </c>
      <c r="AE760" s="70">
        <f>+Outflows!AE760+Fees!AE760+'Ongoing Cash Flows'!AE760+'Terminal Value'!AE760</f>
        <v>0</v>
      </c>
      <c r="AF760" s="70">
        <f>+Outflows!AF760+Fees!AF760+'Ongoing Cash Flows'!AF760+'Terminal Value'!AF760</f>
        <v>0</v>
      </c>
      <c r="AG760" s="70">
        <f>+Outflows!AG760+Fees!AG760+'Ongoing Cash Flows'!AG760+'Terminal Value'!AG760</f>
        <v>0</v>
      </c>
      <c r="AH760" s="70">
        <f>+Outflows!AH760+Fees!AH760+'Ongoing Cash Flows'!AH760+'Terminal Value'!AH760</f>
        <v>0</v>
      </c>
      <c r="AI760" s="70">
        <f>+Outflows!AI760+Fees!AI760+'Ongoing Cash Flows'!AI760+'Terminal Value'!AI760</f>
        <v>0</v>
      </c>
      <c r="AJ760" s="70">
        <f>+Outflows!AJ760+Fees!AJ760+'Ongoing Cash Flows'!AJ760+'Terminal Value'!AJ760</f>
        <v>0</v>
      </c>
      <c r="AK760" s="70"/>
      <c r="AL760" s="6"/>
      <c r="AM760" s="71"/>
      <c r="AN760" s="72">
        <f t="shared" si="44"/>
        <v>5.3517183661460882E-2</v>
      </c>
      <c r="AO760" s="70">
        <f t="shared" ca="1" si="45"/>
        <v>-3275.9520134717195</v>
      </c>
      <c r="AP760" s="166">
        <f t="shared" ca="1" si="46"/>
        <v>5653013.1595783429</v>
      </c>
      <c r="AQ760" s="166">
        <f t="shared" ca="1" si="47"/>
        <v>0</v>
      </c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1"/>
      <c r="CM760" s="1"/>
      <c r="CN760" s="1"/>
      <c r="CO760" s="1"/>
      <c r="CP760" s="1"/>
    </row>
    <row r="761" spans="1:94" x14ac:dyDescent="0.2">
      <c r="A761" s="6">
        <v>759</v>
      </c>
      <c r="B761" s="70">
        <f>+Outflows!B761+Fees!B761+'Ongoing Cash Flows'!B761+'Terminal Value'!B761</f>
        <v>-101274.04336542546</v>
      </c>
      <c r="C761" s="70">
        <f>+Outflows!C761+Fees!C761+'Ongoing Cash Flows'!C761+'Terminal Value'!C761</f>
        <v>14339.154654381498</v>
      </c>
      <c r="D761" s="70">
        <f>+Outflows!D761+Fees!D761+'Ongoing Cash Flows'!D761+'Terminal Value'!D761</f>
        <v>12413.097478671396</v>
      </c>
      <c r="E761" s="70">
        <f>+Outflows!E761+Fees!E761+'Ongoing Cash Flows'!E761+'Terminal Value'!E761</f>
        <v>10315.014223172144</v>
      </c>
      <c r="F761" s="70">
        <f>+Outflows!F761+Fees!F761+'Ongoing Cash Flows'!F761+'Terminal Value'!F761</f>
        <v>9751.2818474856977</v>
      </c>
      <c r="G761" s="70">
        <f>+Outflows!G761+Fees!G761+'Ongoing Cash Flows'!G761+'Terminal Value'!G761</f>
        <v>9683.1249216900942</v>
      </c>
      <c r="H761" s="70">
        <f>+Outflows!H761+Fees!H761+'Ongoing Cash Flows'!H761+'Terminal Value'!H761</f>
        <v>8664.5733548308599</v>
      </c>
      <c r="I761" s="70">
        <f>+Outflows!I761+Fees!I761+'Ongoing Cash Flows'!I761+'Terminal Value'!I761</f>
        <v>8504.4919257351758</v>
      </c>
      <c r="J761" s="70">
        <f>+Outflows!J761+Fees!J761+'Ongoing Cash Flows'!J761+'Terminal Value'!J761</f>
        <v>8492.057723200187</v>
      </c>
      <c r="K761" s="70">
        <f>+Outflows!K761+Fees!K761+'Ongoing Cash Flows'!K761+'Terminal Value'!K761</f>
        <v>8483.1880293951945</v>
      </c>
      <c r="L761" s="70">
        <f>+Outflows!L761+Fees!L761+'Ongoing Cash Flows'!L761+'Terminal Value'!L761</f>
        <v>8484.1297883197767</v>
      </c>
      <c r="M761" s="70">
        <f>+Outflows!M761+Fees!M761+'Ongoing Cash Flows'!M761+'Terminal Value'!M761</f>
        <v>8456.4093950923725</v>
      </c>
      <c r="N761" s="70">
        <f>+Outflows!N761+Fees!N761+'Ongoing Cash Flows'!N761+'Terminal Value'!N761</f>
        <v>8438.4770557878692</v>
      </c>
      <c r="O761" s="70">
        <f>+Outflows!O761+Fees!O761+'Ongoing Cash Flows'!O761+'Terminal Value'!O761</f>
        <v>8112.6390779605099</v>
      </c>
      <c r="P761" s="70">
        <f>+Outflows!P761+Fees!P761+'Ongoing Cash Flows'!P761+'Terminal Value'!P761</f>
        <v>8004.4945702620489</v>
      </c>
      <c r="Q761" s="70">
        <f>+Outflows!Q761+Fees!Q761+'Ongoing Cash Flows'!Q761+'Terminal Value'!Q761</f>
        <v>7976.2240331329131</v>
      </c>
      <c r="R761" s="70">
        <f>+Outflows!R761+Fees!R761+'Ongoing Cash Flows'!R761+'Terminal Value'!R761</f>
        <v>1161.5727677840837</v>
      </c>
      <c r="S761" s="70">
        <f>+Outflows!S761+Fees!S761+'Ongoing Cash Flows'!S761+'Terminal Value'!S761</f>
        <v>0</v>
      </c>
      <c r="T761" s="70">
        <f>+Outflows!T761+Fees!T761+'Ongoing Cash Flows'!T761+'Terminal Value'!T761</f>
        <v>0</v>
      </c>
      <c r="U761" s="70">
        <f>+Outflows!U761+Fees!U761+'Ongoing Cash Flows'!U761+'Terminal Value'!U761</f>
        <v>0</v>
      </c>
      <c r="V761" s="70">
        <f>+Outflows!V761+Fees!V761+'Ongoing Cash Flows'!V761+'Terminal Value'!V761</f>
        <v>0</v>
      </c>
      <c r="W761" s="70">
        <f>+Outflows!W761+Fees!W761+'Ongoing Cash Flows'!W761+'Terminal Value'!W761</f>
        <v>0</v>
      </c>
      <c r="X761" s="70">
        <f>+Outflows!X761+Fees!X761+'Ongoing Cash Flows'!X761+'Terminal Value'!X761</f>
        <v>0</v>
      </c>
      <c r="Y761" s="70">
        <f>+Outflows!Y761+Fees!Y761+'Ongoing Cash Flows'!Y761+'Terminal Value'!Y761</f>
        <v>0</v>
      </c>
      <c r="Z761" s="70">
        <f>+Outflows!Z761+Fees!Z761+'Ongoing Cash Flows'!Z761+'Terminal Value'!Z761</f>
        <v>0</v>
      </c>
      <c r="AA761" s="70">
        <f>+Outflows!AA761+Fees!AA761+'Ongoing Cash Flows'!AA761+'Terminal Value'!AA761</f>
        <v>0</v>
      </c>
      <c r="AB761" s="70">
        <f>+Outflows!AB761+Fees!AB761+'Ongoing Cash Flows'!AB761+'Terminal Value'!AB761</f>
        <v>0</v>
      </c>
      <c r="AC761" s="70">
        <f>+Outflows!AC761+Fees!AC761+'Ongoing Cash Flows'!AC761+'Terminal Value'!AC761</f>
        <v>0</v>
      </c>
      <c r="AD761" s="70">
        <f>+Outflows!AD761+Fees!AD761+'Ongoing Cash Flows'!AD761+'Terminal Value'!AD761</f>
        <v>0</v>
      </c>
      <c r="AE761" s="70">
        <f>+Outflows!AE761+Fees!AE761+'Ongoing Cash Flows'!AE761+'Terminal Value'!AE761</f>
        <v>0</v>
      </c>
      <c r="AF761" s="70">
        <f>+Outflows!AF761+Fees!AF761+'Ongoing Cash Flows'!AF761+'Terminal Value'!AF761</f>
        <v>0</v>
      </c>
      <c r="AG761" s="70">
        <f>+Outflows!AG761+Fees!AG761+'Ongoing Cash Flows'!AG761+'Terminal Value'!AG761</f>
        <v>0</v>
      </c>
      <c r="AH761" s="70">
        <f>+Outflows!AH761+Fees!AH761+'Ongoing Cash Flows'!AH761+'Terminal Value'!AH761</f>
        <v>0</v>
      </c>
      <c r="AI761" s="70">
        <f>+Outflows!AI761+Fees!AI761+'Ongoing Cash Flows'!AI761+'Terminal Value'!AI761</f>
        <v>0</v>
      </c>
      <c r="AJ761" s="70">
        <f>+Outflows!AJ761+Fees!AJ761+'Ongoing Cash Flows'!AJ761+'Terminal Value'!AJ761</f>
        <v>0</v>
      </c>
      <c r="AK761" s="70"/>
      <c r="AL761" s="6"/>
      <c r="AM761" s="71"/>
      <c r="AN761" s="72">
        <f t="shared" si="44"/>
        <v>4.9083539843559273E-2</v>
      </c>
      <c r="AO761" s="70">
        <f t="shared" ca="1" si="45"/>
        <v>-5837.0881994757628</v>
      </c>
      <c r="AP761" s="166">
        <f t="shared" ca="1" si="46"/>
        <v>24391180.337910987</v>
      </c>
      <c r="AQ761" s="166">
        <f t="shared" ca="1" si="47"/>
        <v>0</v>
      </c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1"/>
      <c r="CM761" s="1"/>
      <c r="CN761" s="1"/>
      <c r="CO761" s="1"/>
      <c r="CP761" s="1"/>
    </row>
    <row r="762" spans="1:94" x14ac:dyDescent="0.2">
      <c r="A762" s="6">
        <v>760</v>
      </c>
      <c r="B762" s="70">
        <f>+Outflows!B762+Fees!B762+'Ongoing Cash Flows'!B762+'Terminal Value'!B762</f>
        <v>-96452.690202981554</v>
      </c>
      <c r="C762" s="70">
        <f>+Outflows!C762+Fees!C762+'Ongoing Cash Flows'!C762+'Terminal Value'!C762</f>
        <v>14244.848199141621</v>
      </c>
      <c r="D762" s="70">
        <f>+Outflows!D762+Fees!D762+'Ongoing Cash Flows'!D762+'Terminal Value'!D762</f>
        <v>12217.898198203839</v>
      </c>
      <c r="E762" s="70">
        <f>+Outflows!E762+Fees!E762+'Ongoing Cash Flows'!E762+'Terminal Value'!E762</f>
        <v>10309.942806600317</v>
      </c>
      <c r="F762" s="70">
        <f>+Outflows!F762+Fees!F762+'Ongoing Cash Flows'!F762+'Terminal Value'!F762</f>
        <v>9747.0532485102067</v>
      </c>
      <c r="G762" s="70">
        <f>+Outflows!G762+Fees!G762+'Ongoing Cash Flows'!G762+'Terminal Value'!G762</f>
        <v>9382.1601608502278</v>
      </c>
      <c r="H762" s="70">
        <f>+Outflows!H762+Fees!H762+'Ongoing Cash Flows'!H762+'Terminal Value'!H762</f>
        <v>8547.7893814053841</v>
      </c>
      <c r="I762" s="70">
        <f>+Outflows!I762+Fees!I762+'Ongoing Cash Flows'!I762+'Terminal Value'!I762</f>
        <v>8393.8939412712425</v>
      </c>
      <c r="J762" s="70">
        <f>+Outflows!J762+Fees!J762+'Ongoing Cash Flows'!J762+'Terminal Value'!J762</f>
        <v>8381.4597387362537</v>
      </c>
      <c r="K762" s="70">
        <f>+Outflows!K762+Fees!K762+'Ongoing Cash Flows'!K762+'Terminal Value'!K762</f>
        <v>8372.4025907203068</v>
      </c>
      <c r="L762" s="70">
        <f>+Outflows!L762+Fees!L762+'Ongoing Cash Flows'!L762+'Terminal Value'!L762</f>
        <v>8373.5318038558435</v>
      </c>
      <c r="M762" s="70">
        <f>+Outflows!M762+Fees!M762+'Ongoing Cash Flows'!M762+'Terminal Value'!M762</f>
        <v>8345.623956417483</v>
      </c>
      <c r="N762" s="70">
        <f>+Outflows!N762+Fees!N762+'Ongoing Cash Flows'!N762+'Terminal Value'!N762</f>
        <v>8327.8790713239359</v>
      </c>
      <c r="O762" s="70">
        <f>+Outflows!O762+Fees!O762+'Ongoing Cash Flows'!O762+'Terminal Value'!O762</f>
        <v>8001.8536392856204</v>
      </c>
      <c r="P762" s="70">
        <f>+Outflows!P762+Fees!P762+'Ongoing Cash Flows'!P762+'Terminal Value'!P762</f>
        <v>7893.8965857981157</v>
      </c>
      <c r="Q762" s="70">
        <f>+Outflows!Q762+Fees!Q762+'Ongoing Cash Flows'!Q762+'Terminal Value'!Q762</f>
        <v>7865.4385944580245</v>
      </c>
      <c r="R762" s="70">
        <f>+Outflows!R762+Fees!R762+'Ongoing Cash Flows'!R762+'Terminal Value'!R762</f>
        <v>1106.2737755521171</v>
      </c>
      <c r="S762" s="70">
        <f>+Outflows!S762+Fees!S762+'Ongoing Cash Flows'!S762+'Terminal Value'!S762</f>
        <v>0</v>
      </c>
      <c r="T762" s="70">
        <f>+Outflows!T762+Fees!T762+'Ongoing Cash Flows'!T762+'Terminal Value'!T762</f>
        <v>0</v>
      </c>
      <c r="U762" s="70">
        <f>+Outflows!U762+Fees!U762+'Ongoing Cash Flows'!U762+'Terminal Value'!U762</f>
        <v>0</v>
      </c>
      <c r="V762" s="70">
        <f>+Outflows!V762+Fees!V762+'Ongoing Cash Flows'!V762+'Terminal Value'!V762</f>
        <v>0</v>
      </c>
      <c r="W762" s="70">
        <f>+Outflows!W762+Fees!W762+'Ongoing Cash Flows'!W762+'Terminal Value'!W762</f>
        <v>0</v>
      </c>
      <c r="X762" s="70">
        <f>+Outflows!X762+Fees!X762+'Ongoing Cash Flows'!X762+'Terminal Value'!X762</f>
        <v>0</v>
      </c>
      <c r="Y762" s="70">
        <f>+Outflows!Y762+Fees!Y762+'Ongoing Cash Flows'!Y762+'Terminal Value'!Y762</f>
        <v>0</v>
      </c>
      <c r="Z762" s="70">
        <f>+Outflows!Z762+Fees!Z762+'Ongoing Cash Flows'!Z762+'Terminal Value'!Z762</f>
        <v>0</v>
      </c>
      <c r="AA762" s="70">
        <f>+Outflows!AA762+Fees!AA762+'Ongoing Cash Flows'!AA762+'Terminal Value'!AA762</f>
        <v>0</v>
      </c>
      <c r="AB762" s="70">
        <f>+Outflows!AB762+Fees!AB762+'Ongoing Cash Flows'!AB762+'Terminal Value'!AB762</f>
        <v>0</v>
      </c>
      <c r="AC762" s="70">
        <f>+Outflows!AC762+Fees!AC762+'Ongoing Cash Flows'!AC762+'Terminal Value'!AC762</f>
        <v>0</v>
      </c>
      <c r="AD762" s="70">
        <f>+Outflows!AD762+Fees!AD762+'Ongoing Cash Flows'!AD762+'Terminal Value'!AD762</f>
        <v>0</v>
      </c>
      <c r="AE762" s="70">
        <f>+Outflows!AE762+Fees!AE762+'Ongoing Cash Flows'!AE762+'Terminal Value'!AE762</f>
        <v>0</v>
      </c>
      <c r="AF762" s="70">
        <f>+Outflows!AF762+Fees!AF762+'Ongoing Cash Flows'!AF762+'Terminal Value'!AF762</f>
        <v>0</v>
      </c>
      <c r="AG762" s="70">
        <f>+Outflows!AG762+Fees!AG762+'Ongoing Cash Flows'!AG762+'Terminal Value'!AG762</f>
        <v>0</v>
      </c>
      <c r="AH762" s="70">
        <f>+Outflows!AH762+Fees!AH762+'Ongoing Cash Flows'!AH762+'Terminal Value'!AH762</f>
        <v>0</v>
      </c>
      <c r="AI762" s="70">
        <f>+Outflows!AI762+Fees!AI762+'Ongoing Cash Flows'!AI762+'Terminal Value'!AI762</f>
        <v>0</v>
      </c>
      <c r="AJ762" s="70">
        <f>+Outflows!AJ762+Fees!AJ762+'Ongoing Cash Flows'!AJ762+'Terminal Value'!AJ762</f>
        <v>0</v>
      </c>
      <c r="AK762" s="70"/>
      <c r="AL762" s="6"/>
      <c r="AM762" s="71"/>
      <c r="AN762" s="72">
        <f t="shared" si="44"/>
        <v>5.5098667740821838E-2</v>
      </c>
      <c r="AO762" s="70">
        <f t="shared" ca="1" si="45"/>
        <v>-2393.7106414030286</v>
      </c>
      <c r="AP762" s="166">
        <f t="shared" ca="1" si="46"/>
        <v>2236117.1744751991</v>
      </c>
      <c r="AQ762" s="166">
        <f t="shared" ca="1" si="47"/>
        <v>0</v>
      </c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1"/>
      <c r="CM762" s="1"/>
      <c r="CN762" s="1"/>
      <c r="CO762" s="1"/>
      <c r="CP762" s="1"/>
    </row>
    <row r="763" spans="1:94" x14ac:dyDescent="0.2">
      <c r="A763" s="6">
        <v>761</v>
      </c>
      <c r="B763" s="70">
        <f>+Outflows!B763+Fees!B763+'Ongoing Cash Flows'!B763+'Terminal Value'!B763</f>
        <v>-102329.73342403291</v>
      </c>
      <c r="C763" s="70">
        <f>+Outflows!C763+Fees!C763+'Ongoing Cash Flows'!C763+'Terminal Value'!C763</f>
        <v>14322.253806891873</v>
      </c>
      <c r="D763" s="70">
        <f>+Outflows!D763+Fees!D763+'Ongoing Cash Flows'!D763+'Terminal Value'!D763</f>
        <v>12469.281282983027</v>
      </c>
      <c r="E763" s="70">
        <f>+Outflows!E763+Fees!E763+'Ongoing Cash Flows'!E763+'Terminal Value'!E763</f>
        <v>10408.053564278038</v>
      </c>
      <c r="F763" s="70">
        <f>+Outflows!F763+Fees!F763+'Ongoing Cash Flows'!F763+'Terminal Value'!F763</f>
        <v>9902.0866795657512</v>
      </c>
      <c r="G763" s="70">
        <f>+Outflows!G763+Fees!G763+'Ongoing Cash Flows'!G763+'Terminal Value'!G763</f>
        <v>9662.1957574217267</v>
      </c>
      <c r="H763" s="70">
        <f>+Outflows!H763+Fees!H763+'Ongoing Cash Flows'!H763+'Terminal Value'!H763</f>
        <v>8690.1445327960628</v>
      </c>
      <c r="I763" s="70">
        <f>+Outflows!I763+Fees!I763+'Ongoing Cash Flows'!I763+'Terminal Value'!I763</f>
        <v>8528.7086111275858</v>
      </c>
      <c r="J763" s="70">
        <f>+Outflows!J763+Fees!J763+'Ongoing Cash Flows'!J763+'Terminal Value'!J763</f>
        <v>8516.2744085925951</v>
      </c>
      <c r="K763" s="70">
        <f>+Outflows!K763+Fees!K763+'Ongoing Cash Flows'!K763+'Terminal Value'!K763</f>
        <v>8507.4457600170826</v>
      </c>
      <c r="L763" s="70">
        <f>+Outflows!L763+Fees!L763+'Ongoing Cash Flows'!L763+'Terminal Value'!L763</f>
        <v>8508.3464737121849</v>
      </c>
      <c r="M763" s="70">
        <f>+Outflows!M763+Fees!M763+'Ongoing Cash Flows'!M763+'Terminal Value'!M763</f>
        <v>8480.6671257142589</v>
      </c>
      <c r="N763" s="70">
        <f>+Outflows!N763+Fees!N763+'Ongoing Cash Flows'!N763+'Terminal Value'!N763</f>
        <v>8462.6937411802792</v>
      </c>
      <c r="O763" s="70">
        <f>+Outflows!O763+Fees!O763+'Ongoing Cash Flows'!O763+'Terminal Value'!O763</f>
        <v>8136.8968085823963</v>
      </c>
      <c r="P763" s="70">
        <f>+Outflows!P763+Fees!P763+'Ongoing Cash Flows'!P763+'Terminal Value'!P763</f>
        <v>8028.7112556544571</v>
      </c>
      <c r="Q763" s="70">
        <f>+Outflows!Q763+Fees!Q763+'Ongoing Cash Flows'!Q763+'Terminal Value'!Q763</f>
        <v>8000.4817637548003</v>
      </c>
      <c r="R763" s="70">
        <f>+Outflows!R763+Fees!R763+'Ongoing Cash Flows'!R763+'Terminal Value'!R763</f>
        <v>1173.6811104802878</v>
      </c>
      <c r="S763" s="70">
        <f>+Outflows!S763+Fees!S763+'Ongoing Cash Flows'!S763+'Terminal Value'!S763</f>
        <v>0</v>
      </c>
      <c r="T763" s="70">
        <f>+Outflows!T763+Fees!T763+'Ongoing Cash Flows'!T763+'Terminal Value'!T763</f>
        <v>0</v>
      </c>
      <c r="U763" s="70">
        <f>+Outflows!U763+Fees!U763+'Ongoing Cash Flows'!U763+'Terminal Value'!U763</f>
        <v>0</v>
      </c>
      <c r="V763" s="70">
        <f>+Outflows!V763+Fees!V763+'Ongoing Cash Flows'!V763+'Terminal Value'!V763</f>
        <v>0</v>
      </c>
      <c r="W763" s="70">
        <f>+Outflows!W763+Fees!W763+'Ongoing Cash Flows'!W763+'Terminal Value'!W763</f>
        <v>0</v>
      </c>
      <c r="X763" s="70">
        <f>+Outflows!X763+Fees!X763+'Ongoing Cash Flows'!X763+'Terminal Value'!X763</f>
        <v>0</v>
      </c>
      <c r="Y763" s="70">
        <f>+Outflows!Y763+Fees!Y763+'Ongoing Cash Flows'!Y763+'Terminal Value'!Y763</f>
        <v>0</v>
      </c>
      <c r="Z763" s="70">
        <f>+Outflows!Z763+Fees!Z763+'Ongoing Cash Flows'!Z763+'Terminal Value'!Z763</f>
        <v>0</v>
      </c>
      <c r="AA763" s="70">
        <f>+Outflows!AA763+Fees!AA763+'Ongoing Cash Flows'!AA763+'Terminal Value'!AA763</f>
        <v>0</v>
      </c>
      <c r="AB763" s="70">
        <f>+Outflows!AB763+Fees!AB763+'Ongoing Cash Flows'!AB763+'Terminal Value'!AB763</f>
        <v>0</v>
      </c>
      <c r="AC763" s="70">
        <f>+Outflows!AC763+Fees!AC763+'Ongoing Cash Flows'!AC763+'Terminal Value'!AC763</f>
        <v>0</v>
      </c>
      <c r="AD763" s="70">
        <f>+Outflows!AD763+Fees!AD763+'Ongoing Cash Flows'!AD763+'Terminal Value'!AD763</f>
        <v>0</v>
      </c>
      <c r="AE763" s="70">
        <f>+Outflows!AE763+Fees!AE763+'Ongoing Cash Flows'!AE763+'Terminal Value'!AE763</f>
        <v>0</v>
      </c>
      <c r="AF763" s="70">
        <f>+Outflows!AF763+Fees!AF763+'Ongoing Cash Flows'!AF763+'Terminal Value'!AF763</f>
        <v>0</v>
      </c>
      <c r="AG763" s="70">
        <f>+Outflows!AG763+Fees!AG763+'Ongoing Cash Flows'!AG763+'Terminal Value'!AG763</f>
        <v>0</v>
      </c>
      <c r="AH763" s="70">
        <f>+Outflows!AH763+Fees!AH763+'Ongoing Cash Flows'!AH763+'Terminal Value'!AH763</f>
        <v>0</v>
      </c>
      <c r="AI763" s="70">
        <f>+Outflows!AI763+Fees!AI763+'Ongoing Cash Flows'!AI763+'Terminal Value'!AI763</f>
        <v>0</v>
      </c>
      <c r="AJ763" s="70">
        <f>+Outflows!AJ763+Fees!AJ763+'Ongoing Cash Flows'!AJ763+'Terminal Value'!AJ763</f>
        <v>0</v>
      </c>
      <c r="AK763" s="70"/>
      <c r="AL763" s="6"/>
      <c r="AM763" s="71"/>
      <c r="AN763" s="72">
        <f t="shared" si="44"/>
        <v>4.8009893298149114E-2</v>
      </c>
      <c r="AO763" s="70">
        <f t="shared" ca="1" si="45"/>
        <v>-6490.018037476988</v>
      </c>
      <c r="AP763" s="166">
        <f t="shared" ca="1" si="46"/>
        <v>31266802.769832201</v>
      </c>
      <c r="AQ763" s="166">
        <f t="shared" ca="1" si="47"/>
        <v>0</v>
      </c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1"/>
      <c r="CM763" s="1"/>
      <c r="CN763" s="1"/>
      <c r="CO763" s="1"/>
      <c r="CP763" s="1"/>
    </row>
    <row r="764" spans="1:94" x14ac:dyDescent="0.2">
      <c r="A764" s="6">
        <v>762</v>
      </c>
      <c r="B764" s="70">
        <f>+Outflows!B764+Fees!B764+'Ongoing Cash Flows'!B764+'Terminal Value'!B764</f>
        <v>-93172.493926339084</v>
      </c>
      <c r="C764" s="70">
        <f>+Outflows!C764+Fees!C764+'Ongoing Cash Flows'!C764+'Terminal Value'!C764</f>
        <v>14187.390105075239</v>
      </c>
      <c r="D764" s="70">
        <f>+Outflows!D764+Fees!D764+'Ongoing Cash Flows'!D764+'Terminal Value'!D764</f>
        <v>12079.025089204444</v>
      </c>
      <c r="E764" s="70">
        <f>+Outflows!E764+Fees!E764+'Ongoing Cash Flows'!E764+'Terminal Value'!E764</f>
        <v>10016.703427910241</v>
      </c>
      <c r="F764" s="70">
        <f>+Outflows!F764+Fees!F764+'Ongoing Cash Flows'!F764+'Terminal Value'!F764</f>
        <v>9630.4690022583436</v>
      </c>
      <c r="G764" s="70">
        <f>+Outflows!G764+Fees!G764+'Ongoing Cash Flows'!G764+'Terminal Value'!G764</f>
        <v>9424.7192001833137</v>
      </c>
      <c r="H764" s="70">
        <f>+Outflows!H764+Fees!H764+'Ongoing Cash Flows'!H764+'Terminal Value'!H764</f>
        <v>8468.3356799454432</v>
      </c>
      <c r="I764" s="70">
        <f>+Outflows!I764+Fees!I764+'Ongoing Cash Flows'!I764+'Terminal Value'!I764</f>
        <v>8318.6488628420866</v>
      </c>
      <c r="J764" s="70">
        <f>+Outflows!J764+Fees!J764+'Ongoing Cash Flows'!J764+'Terminal Value'!J764</f>
        <v>8306.2146603070978</v>
      </c>
      <c r="K764" s="70">
        <f>+Outflows!K764+Fees!K764+'Ongoing Cash Flows'!K764+'Terminal Value'!K764</f>
        <v>8297.0299782599141</v>
      </c>
      <c r="L764" s="70">
        <f>+Outflows!L764+Fees!L764+'Ongoing Cash Flows'!L764+'Terminal Value'!L764</f>
        <v>8298.2867254266876</v>
      </c>
      <c r="M764" s="70">
        <f>+Outflows!M764+Fees!M764+'Ongoing Cash Flows'!M764+'Terminal Value'!M764</f>
        <v>8270.2513439570903</v>
      </c>
      <c r="N764" s="70">
        <f>+Outflows!N764+Fees!N764+'Ongoing Cash Flows'!N764+'Terminal Value'!N764</f>
        <v>8252.63399289478</v>
      </c>
      <c r="O764" s="70">
        <f>+Outflows!O764+Fees!O764+'Ongoing Cash Flows'!O764+'Terminal Value'!O764</f>
        <v>7926.4810268252277</v>
      </c>
      <c r="P764" s="70">
        <f>+Outflows!P764+Fees!P764+'Ongoing Cash Flows'!P764+'Terminal Value'!P764</f>
        <v>7818.6515073689588</v>
      </c>
      <c r="Q764" s="70">
        <f>+Outflows!Q764+Fees!Q764+'Ongoing Cash Flows'!Q764+'Terminal Value'!Q764</f>
        <v>7790.0659819976318</v>
      </c>
      <c r="R764" s="70">
        <f>+Outflows!R764+Fees!R764+'Ongoing Cash Flows'!R764+'Terminal Value'!R764</f>
        <v>1068.6512363375386</v>
      </c>
      <c r="S764" s="70">
        <f>+Outflows!S764+Fees!S764+'Ongoing Cash Flows'!S764+'Terminal Value'!S764</f>
        <v>0</v>
      </c>
      <c r="T764" s="70">
        <f>+Outflows!T764+Fees!T764+'Ongoing Cash Flows'!T764+'Terminal Value'!T764</f>
        <v>0</v>
      </c>
      <c r="U764" s="70">
        <f>+Outflows!U764+Fees!U764+'Ongoing Cash Flows'!U764+'Terminal Value'!U764</f>
        <v>0</v>
      </c>
      <c r="V764" s="70">
        <f>+Outflows!V764+Fees!V764+'Ongoing Cash Flows'!V764+'Terminal Value'!V764</f>
        <v>0</v>
      </c>
      <c r="W764" s="70">
        <f>+Outflows!W764+Fees!W764+'Ongoing Cash Flows'!W764+'Terminal Value'!W764</f>
        <v>0</v>
      </c>
      <c r="X764" s="70">
        <f>+Outflows!X764+Fees!X764+'Ongoing Cash Flows'!X764+'Terminal Value'!X764</f>
        <v>0</v>
      </c>
      <c r="Y764" s="70">
        <f>+Outflows!Y764+Fees!Y764+'Ongoing Cash Flows'!Y764+'Terminal Value'!Y764</f>
        <v>0</v>
      </c>
      <c r="Z764" s="70">
        <f>+Outflows!Z764+Fees!Z764+'Ongoing Cash Flows'!Z764+'Terminal Value'!Z764</f>
        <v>0</v>
      </c>
      <c r="AA764" s="70">
        <f>+Outflows!AA764+Fees!AA764+'Ongoing Cash Flows'!AA764+'Terminal Value'!AA764</f>
        <v>0</v>
      </c>
      <c r="AB764" s="70">
        <f>+Outflows!AB764+Fees!AB764+'Ongoing Cash Flows'!AB764+'Terminal Value'!AB764</f>
        <v>0</v>
      </c>
      <c r="AC764" s="70">
        <f>+Outflows!AC764+Fees!AC764+'Ongoing Cash Flows'!AC764+'Terminal Value'!AC764</f>
        <v>0</v>
      </c>
      <c r="AD764" s="70">
        <f>+Outflows!AD764+Fees!AD764+'Ongoing Cash Flows'!AD764+'Terminal Value'!AD764</f>
        <v>0</v>
      </c>
      <c r="AE764" s="70">
        <f>+Outflows!AE764+Fees!AE764+'Ongoing Cash Flows'!AE764+'Terminal Value'!AE764</f>
        <v>0</v>
      </c>
      <c r="AF764" s="70">
        <f>+Outflows!AF764+Fees!AF764+'Ongoing Cash Flows'!AF764+'Terminal Value'!AF764</f>
        <v>0</v>
      </c>
      <c r="AG764" s="70">
        <f>+Outflows!AG764+Fees!AG764+'Ongoing Cash Flows'!AG764+'Terminal Value'!AG764</f>
        <v>0</v>
      </c>
      <c r="AH764" s="70">
        <f>+Outflows!AH764+Fees!AH764+'Ongoing Cash Flows'!AH764+'Terminal Value'!AH764</f>
        <v>0</v>
      </c>
      <c r="AI764" s="70">
        <f>+Outflows!AI764+Fees!AI764+'Ongoing Cash Flows'!AI764+'Terminal Value'!AI764</f>
        <v>0</v>
      </c>
      <c r="AJ764" s="70">
        <f>+Outflows!AJ764+Fees!AJ764+'Ongoing Cash Flows'!AJ764+'Terminal Value'!AJ764</f>
        <v>0</v>
      </c>
      <c r="AK764" s="70"/>
      <c r="AL764" s="6"/>
      <c r="AM764" s="71"/>
      <c r="AN764" s="72">
        <f t="shared" si="44"/>
        <v>5.923869311809539E-2</v>
      </c>
      <c r="AO764" s="70">
        <f t="shared" ca="1" si="45"/>
        <v>-189.85086350675141</v>
      </c>
      <c r="AP764" s="166">
        <f t="shared" ca="1" si="46"/>
        <v>0</v>
      </c>
      <c r="AQ764" s="166">
        <f t="shared" ca="1" si="47"/>
        <v>501964.52279626374</v>
      </c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1"/>
      <c r="CM764" s="1"/>
      <c r="CN764" s="1"/>
      <c r="CO764" s="1"/>
      <c r="CP764" s="1"/>
    </row>
    <row r="765" spans="1:94" x14ac:dyDescent="0.2">
      <c r="A765" s="6">
        <v>763</v>
      </c>
      <c r="B765" s="70">
        <f>+Outflows!B765+Fees!B765+'Ongoing Cash Flows'!B765+'Terminal Value'!B765</f>
        <v>-90926.22259128197</v>
      </c>
      <c r="C765" s="70">
        <f>+Outflows!C765+Fees!C765+'Ongoing Cash Flows'!C765+'Terminal Value'!C765</f>
        <v>14129.045630897097</v>
      </c>
      <c r="D765" s="70">
        <f>+Outflows!D765+Fees!D765+'Ongoing Cash Flows'!D765+'Terminal Value'!D765</f>
        <v>12010.909932440718</v>
      </c>
      <c r="E765" s="70">
        <f>+Outflows!E765+Fees!E765+'Ongoing Cash Flows'!E765+'Terminal Value'!E765</f>
        <v>10084.629294117092</v>
      </c>
      <c r="F765" s="70">
        <f>+Outflows!F765+Fees!F765+'Ongoing Cash Flows'!F765+'Terminal Value'!F765</f>
        <v>9644.4841584517799</v>
      </c>
      <c r="G765" s="70">
        <f>+Outflows!G765+Fees!G765+'Ongoing Cash Flows'!G765+'Terminal Value'!G765</f>
        <v>9312.8321112191661</v>
      </c>
      <c r="H765" s="70">
        <f>+Outflows!H765+Fees!H765+'Ongoing Cash Flows'!H765+'Terminal Value'!H765</f>
        <v>8413.9259565625689</v>
      </c>
      <c r="I765" s="70">
        <f>+Outflows!I765+Fees!I765+'Ongoing Cash Flows'!I765+'Terminal Value'!I765</f>
        <v>8267.1211954329447</v>
      </c>
      <c r="J765" s="70">
        <f>+Outflows!J765+Fees!J765+'Ongoing Cash Flows'!J765+'Terminal Value'!J765</f>
        <v>8254.686992897954</v>
      </c>
      <c r="K765" s="70">
        <f>+Outflows!K765+Fees!K765+'Ongoing Cash Flows'!K765+'Terminal Value'!K765</f>
        <v>8245.4149758212643</v>
      </c>
      <c r="L765" s="70">
        <f>+Outflows!L765+Fees!L765+'Ongoing Cash Flows'!L765+'Terminal Value'!L765</f>
        <v>8246.7590580175456</v>
      </c>
      <c r="M765" s="70">
        <f>+Outflows!M765+Fees!M765+'Ongoing Cash Flows'!M765+'Terminal Value'!M765</f>
        <v>8218.6363415184424</v>
      </c>
      <c r="N765" s="70">
        <f>+Outflows!N765+Fees!N765+'Ongoing Cash Flows'!N765+'Terminal Value'!N765</f>
        <v>8201.1063254856381</v>
      </c>
      <c r="O765" s="70">
        <f>+Outflows!O765+Fees!O765+'Ongoing Cash Flows'!O765+'Terminal Value'!O765</f>
        <v>7874.8660243865788</v>
      </c>
      <c r="P765" s="70">
        <f>+Outflows!P765+Fees!P765+'Ongoing Cash Flows'!P765+'Terminal Value'!P765</f>
        <v>7767.1238399598169</v>
      </c>
      <c r="Q765" s="70">
        <f>+Outflows!Q765+Fees!Q765+'Ongoing Cash Flows'!Q765+'Terminal Value'!Q765</f>
        <v>7738.450979558982</v>
      </c>
      <c r="R765" s="70">
        <f>+Outflows!R765+Fees!R765+'Ongoing Cash Flows'!R765+'Terminal Value'!R765</f>
        <v>1042.8874026329677</v>
      </c>
      <c r="S765" s="70">
        <f>+Outflows!S765+Fees!S765+'Ongoing Cash Flows'!S765+'Terminal Value'!S765</f>
        <v>0</v>
      </c>
      <c r="T765" s="70">
        <f>+Outflows!T765+Fees!T765+'Ongoing Cash Flows'!T765+'Terminal Value'!T765</f>
        <v>0</v>
      </c>
      <c r="U765" s="70">
        <f>+Outflows!U765+Fees!U765+'Ongoing Cash Flows'!U765+'Terminal Value'!U765</f>
        <v>0</v>
      </c>
      <c r="V765" s="70">
        <f>+Outflows!V765+Fees!V765+'Ongoing Cash Flows'!V765+'Terminal Value'!V765</f>
        <v>0</v>
      </c>
      <c r="W765" s="70">
        <f>+Outflows!W765+Fees!W765+'Ongoing Cash Flows'!W765+'Terminal Value'!W765</f>
        <v>0</v>
      </c>
      <c r="X765" s="70">
        <f>+Outflows!X765+Fees!X765+'Ongoing Cash Flows'!X765+'Terminal Value'!X765</f>
        <v>0</v>
      </c>
      <c r="Y765" s="70">
        <f>+Outflows!Y765+Fees!Y765+'Ongoing Cash Flows'!Y765+'Terminal Value'!Y765</f>
        <v>0</v>
      </c>
      <c r="Z765" s="70">
        <f>+Outflows!Z765+Fees!Z765+'Ongoing Cash Flows'!Z765+'Terminal Value'!Z765</f>
        <v>0</v>
      </c>
      <c r="AA765" s="70">
        <f>+Outflows!AA765+Fees!AA765+'Ongoing Cash Flows'!AA765+'Terminal Value'!AA765</f>
        <v>0</v>
      </c>
      <c r="AB765" s="70">
        <f>+Outflows!AB765+Fees!AB765+'Ongoing Cash Flows'!AB765+'Terminal Value'!AB765</f>
        <v>0</v>
      </c>
      <c r="AC765" s="70">
        <f>+Outflows!AC765+Fees!AC765+'Ongoing Cash Flows'!AC765+'Terminal Value'!AC765</f>
        <v>0</v>
      </c>
      <c r="AD765" s="70">
        <f>+Outflows!AD765+Fees!AD765+'Ongoing Cash Flows'!AD765+'Terminal Value'!AD765</f>
        <v>0</v>
      </c>
      <c r="AE765" s="70">
        <f>+Outflows!AE765+Fees!AE765+'Ongoing Cash Flows'!AE765+'Terminal Value'!AE765</f>
        <v>0</v>
      </c>
      <c r="AF765" s="70">
        <f>+Outflows!AF765+Fees!AF765+'Ongoing Cash Flows'!AF765+'Terminal Value'!AF765</f>
        <v>0</v>
      </c>
      <c r="AG765" s="70">
        <f>+Outflows!AG765+Fees!AG765+'Ongoing Cash Flows'!AG765+'Terminal Value'!AG765</f>
        <v>0</v>
      </c>
      <c r="AH765" s="70">
        <f>+Outflows!AH765+Fees!AH765+'Ongoing Cash Flows'!AH765+'Terminal Value'!AH765</f>
        <v>0</v>
      </c>
      <c r="AI765" s="70">
        <f>+Outflows!AI765+Fees!AI765+'Ongoing Cash Flows'!AI765+'Terminal Value'!AI765</f>
        <v>0</v>
      </c>
      <c r="AJ765" s="70">
        <f>+Outflows!AJ765+Fees!AJ765+'Ongoing Cash Flows'!AJ765+'Terminal Value'!AJ765</f>
        <v>0</v>
      </c>
      <c r="AK765" s="70"/>
      <c r="AL765" s="6"/>
      <c r="AM765" s="71"/>
      <c r="AN765" s="72">
        <f t="shared" si="44"/>
        <v>6.2595996260642994E-2</v>
      </c>
      <c r="AO765" s="70">
        <f t="shared" ca="1" si="45"/>
        <v>1507.7659224181191</v>
      </c>
      <c r="AP765" s="166">
        <f t="shared" ca="1" si="46"/>
        <v>0</v>
      </c>
      <c r="AQ765" s="166">
        <f t="shared" ca="1" si="47"/>
        <v>5789371.7453003945</v>
      </c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1"/>
      <c r="CM765" s="1"/>
      <c r="CN765" s="1"/>
      <c r="CO765" s="1"/>
      <c r="CP765" s="1"/>
    </row>
    <row r="766" spans="1:94" x14ac:dyDescent="0.2">
      <c r="A766" s="6">
        <v>764</v>
      </c>
      <c r="B766" s="70">
        <f>+Outflows!B766+Fees!B766+'Ongoing Cash Flows'!B766+'Terminal Value'!B766</f>
        <v>-95039.851126326175</v>
      </c>
      <c r="C766" s="70">
        <f>+Outflows!C766+Fees!C766+'Ongoing Cash Flows'!C766+'Terminal Value'!C766</f>
        <v>14196.026044335087</v>
      </c>
      <c r="D766" s="70">
        <f>+Outflows!D766+Fees!D766+'Ongoing Cash Flows'!D766+'Terminal Value'!D766</f>
        <v>12051.347600174553</v>
      </c>
      <c r="E766" s="70">
        <f>+Outflows!E766+Fees!E766+'Ongoing Cash Flows'!E766+'Terminal Value'!E766</f>
        <v>10183.009665017174</v>
      </c>
      <c r="F766" s="70">
        <f>+Outflows!F766+Fees!F766+'Ongoing Cash Flows'!F766+'Terminal Value'!F766</f>
        <v>9681.5281684390538</v>
      </c>
      <c r="G766" s="70">
        <f>+Outflows!G766+Fees!G766+'Ongoing Cash Flows'!G766+'Terminal Value'!G766</f>
        <v>9481.4719290524954</v>
      </c>
      <c r="H766" s="70">
        <f>+Outflows!H766+Fees!H766+'Ongoing Cash Flows'!H766+'Terminal Value'!H766</f>
        <v>8513.567254209258</v>
      </c>
      <c r="I766" s="70">
        <f>+Outflows!I766+Fees!I766+'Ongoing Cash Flows'!I766+'Terminal Value'!I766</f>
        <v>8361.4845431240301</v>
      </c>
      <c r="J766" s="70">
        <f>+Outflows!J766+Fees!J766+'Ongoing Cash Flows'!J766+'Terminal Value'!J766</f>
        <v>8349.0503405890413</v>
      </c>
      <c r="K766" s="70">
        <f>+Outflows!K766+Fees!K766+'Ongoing Cash Flows'!K766+'Terminal Value'!K766</f>
        <v>8339.9382613897924</v>
      </c>
      <c r="L766" s="70">
        <f>+Outflows!L766+Fees!L766+'Ongoing Cash Flows'!L766+'Terminal Value'!L766</f>
        <v>8341.122405708631</v>
      </c>
      <c r="M766" s="70">
        <f>+Outflows!M766+Fees!M766+'Ongoing Cash Flows'!M766+'Terminal Value'!M766</f>
        <v>8313.1596270869704</v>
      </c>
      <c r="N766" s="70">
        <f>+Outflows!N766+Fees!N766+'Ongoing Cash Flows'!N766+'Terminal Value'!N766</f>
        <v>8295.4696731767235</v>
      </c>
      <c r="O766" s="70">
        <f>+Outflows!O766+Fees!O766+'Ongoing Cash Flows'!O766+'Terminal Value'!O766</f>
        <v>7969.3893099551069</v>
      </c>
      <c r="P766" s="70">
        <f>+Outflows!P766+Fees!P766+'Ongoing Cash Flows'!P766+'Terminal Value'!P766</f>
        <v>7861.4871876509023</v>
      </c>
      <c r="Q766" s="70">
        <f>+Outflows!Q766+Fees!Q766+'Ongoing Cash Flows'!Q766+'Terminal Value'!Q766</f>
        <v>7832.974265127511</v>
      </c>
      <c r="R766" s="70">
        <f>+Outflows!R766+Fees!R766+'Ongoing Cash Flows'!R766+'Terminal Value'!R766</f>
        <v>1090.0690764785106</v>
      </c>
      <c r="S766" s="70">
        <f>+Outflows!S766+Fees!S766+'Ongoing Cash Flows'!S766+'Terminal Value'!S766</f>
        <v>0</v>
      </c>
      <c r="T766" s="70">
        <f>+Outflows!T766+Fees!T766+'Ongoing Cash Flows'!T766+'Terminal Value'!T766</f>
        <v>0</v>
      </c>
      <c r="U766" s="70">
        <f>+Outflows!U766+Fees!U766+'Ongoing Cash Flows'!U766+'Terminal Value'!U766</f>
        <v>0</v>
      </c>
      <c r="V766" s="70">
        <f>+Outflows!V766+Fees!V766+'Ongoing Cash Flows'!V766+'Terminal Value'!V766</f>
        <v>0</v>
      </c>
      <c r="W766" s="70">
        <f>+Outflows!W766+Fees!W766+'Ongoing Cash Flows'!W766+'Terminal Value'!W766</f>
        <v>0</v>
      </c>
      <c r="X766" s="70">
        <f>+Outflows!X766+Fees!X766+'Ongoing Cash Flows'!X766+'Terminal Value'!X766</f>
        <v>0</v>
      </c>
      <c r="Y766" s="70">
        <f>+Outflows!Y766+Fees!Y766+'Ongoing Cash Flows'!Y766+'Terminal Value'!Y766</f>
        <v>0</v>
      </c>
      <c r="Z766" s="70">
        <f>+Outflows!Z766+Fees!Z766+'Ongoing Cash Flows'!Z766+'Terminal Value'!Z766</f>
        <v>0</v>
      </c>
      <c r="AA766" s="70">
        <f>+Outflows!AA766+Fees!AA766+'Ongoing Cash Flows'!AA766+'Terminal Value'!AA766</f>
        <v>0</v>
      </c>
      <c r="AB766" s="70">
        <f>+Outflows!AB766+Fees!AB766+'Ongoing Cash Flows'!AB766+'Terminal Value'!AB766</f>
        <v>0</v>
      </c>
      <c r="AC766" s="70">
        <f>+Outflows!AC766+Fees!AC766+'Ongoing Cash Flows'!AC766+'Terminal Value'!AC766</f>
        <v>0</v>
      </c>
      <c r="AD766" s="70">
        <f>+Outflows!AD766+Fees!AD766+'Ongoing Cash Flows'!AD766+'Terminal Value'!AD766</f>
        <v>0</v>
      </c>
      <c r="AE766" s="70">
        <f>+Outflows!AE766+Fees!AE766+'Ongoing Cash Flows'!AE766+'Terminal Value'!AE766</f>
        <v>0</v>
      </c>
      <c r="AF766" s="70">
        <f>+Outflows!AF766+Fees!AF766+'Ongoing Cash Flows'!AF766+'Terminal Value'!AF766</f>
        <v>0</v>
      </c>
      <c r="AG766" s="70">
        <f>+Outflows!AG766+Fees!AG766+'Ongoing Cash Flows'!AG766+'Terminal Value'!AG766</f>
        <v>0</v>
      </c>
      <c r="AH766" s="70">
        <f>+Outflows!AH766+Fees!AH766+'Ongoing Cash Flows'!AH766+'Terminal Value'!AH766</f>
        <v>0</v>
      </c>
      <c r="AI766" s="70">
        <f>+Outflows!AI766+Fees!AI766+'Ongoing Cash Flows'!AI766+'Terminal Value'!AI766</f>
        <v>0</v>
      </c>
      <c r="AJ766" s="70">
        <f>+Outflows!AJ766+Fees!AJ766+'Ongoing Cash Flows'!AJ766+'Terminal Value'!AJ766</f>
        <v>0</v>
      </c>
      <c r="AK766" s="70"/>
      <c r="AL766" s="6"/>
      <c r="AM766" s="71"/>
      <c r="AN766" s="72">
        <f t="shared" si="44"/>
        <v>5.6729295849800104E-2</v>
      </c>
      <c r="AO766" s="70">
        <f t="shared" ca="1" si="45"/>
        <v>-1509.8408446887545</v>
      </c>
      <c r="AP766" s="166">
        <f t="shared" ca="1" si="46"/>
        <v>373926.66631238972</v>
      </c>
      <c r="AQ766" s="166">
        <f t="shared" ca="1" si="47"/>
        <v>0</v>
      </c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1"/>
      <c r="CM766" s="1"/>
      <c r="CN766" s="1"/>
      <c r="CO766" s="1"/>
      <c r="CP766" s="1"/>
    </row>
    <row r="767" spans="1:94" x14ac:dyDescent="0.2">
      <c r="A767" s="6">
        <v>765</v>
      </c>
      <c r="B767" s="70">
        <f>+Outflows!B767+Fees!B767+'Ongoing Cash Flows'!B767+'Terminal Value'!B767</f>
        <v>-102029.77733640457</v>
      </c>
      <c r="C767" s="70">
        <f>+Outflows!C767+Fees!C767+'Ongoing Cash Flows'!C767+'Terminal Value'!C767</f>
        <v>14305.656601922483</v>
      </c>
      <c r="D767" s="70">
        <f>+Outflows!D767+Fees!D767+'Ongoing Cash Flows'!D767+'Terminal Value'!D767</f>
        <v>12415.41017870219</v>
      </c>
      <c r="E767" s="70">
        <f>+Outflows!E767+Fees!E767+'Ongoing Cash Flows'!E767+'Terminal Value'!E767</f>
        <v>10388.361452821344</v>
      </c>
      <c r="F767" s="70">
        <f>+Outflows!F767+Fees!F767+'Ongoing Cash Flows'!F767+'Terminal Value'!F767</f>
        <v>9912.5180446085014</v>
      </c>
      <c r="G767" s="70">
        <f>+Outflows!G767+Fees!G767+'Ongoing Cash Flows'!G767+'Terminal Value'!G767</f>
        <v>9723.1159052074509</v>
      </c>
      <c r="H767" s="70">
        <f>+Outflows!H767+Fees!H767+'Ongoing Cash Flows'!H767+'Terminal Value'!H767</f>
        <v>8682.8789244520685</v>
      </c>
      <c r="I767" s="70">
        <f>+Outflows!I767+Fees!I767+'Ongoing Cash Flows'!I767+'Terminal Value'!I767</f>
        <v>8521.8278584422605</v>
      </c>
      <c r="J767" s="70">
        <f>+Outflows!J767+Fees!J767+'Ongoing Cash Flows'!J767+'Terminal Value'!J767</f>
        <v>8509.3936559072718</v>
      </c>
      <c r="K767" s="70">
        <f>+Outflows!K767+Fees!K767+'Ongoing Cash Flows'!K767+'Terminal Value'!K767</f>
        <v>8500.5533450390722</v>
      </c>
      <c r="L767" s="70">
        <f>+Outflows!L767+Fees!L767+'Ongoing Cash Flows'!L767+'Terminal Value'!L767</f>
        <v>8501.4657210268615</v>
      </c>
      <c r="M767" s="70">
        <f>+Outflows!M767+Fees!M767+'Ongoing Cash Flows'!M767+'Terminal Value'!M767</f>
        <v>8473.7747107362484</v>
      </c>
      <c r="N767" s="70">
        <f>+Outflows!N767+Fees!N767+'Ongoing Cash Flows'!N767+'Terminal Value'!N767</f>
        <v>8455.812988494954</v>
      </c>
      <c r="O767" s="70">
        <f>+Outflows!O767+Fees!O767+'Ongoing Cash Flows'!O767+'Terminal Value'!O767</f>
        <v>8130.0043936043858</v>
      </c>
      <c r="P767" s="70">
        <f>+Outflows!P767+Fees!P767+'Ongoing Cash Flows'!P767+'Terminal Value'!P767</f>
        <v>8021.8305029691328</v>
      </c>
      <c r="Q767" s="70">
        <f>+Outflows!Q767+Fees!Q767+'Ongoing Cash Flows'!Q767+'Terminal Value'!Q767</f>
        <v>7993.5893487767889</v>
      </c>
      <c r="R767" s="70">
        <f>+Outflows!R767+Fees!R767+'Ongoing Cash Flows'!R767+'Terminal Value'!R767</f>
        <v>1170.2407341376259</v>
      </c>
      <c r="S767" s="70">
        <f>+Outflows!S767+Fees!S767+'Ongoing Cash Flows'!S767+'Terminal Value'!S767</f>
        <v>0</v>
      </c>
      <c r="T767" s="70">
        <f>+Outflows!T767+Fees!T767+'Ongoing Cash Flows'!T767+'Terminal Value'!T767</f>
        <v>0</v>
      </c>
      <c r="U767" s="70">
        <f>+Outflows!U767+Fees!U767+'Ongoing Cash Flows'!U767+'Terminal Value'!U767</f>
        <v>0</v>
      </c>
      <c r="V767" s="70">
        <f>+Outflows!V767+Fees!V767+'Ongoing Cash Flows'!V767+'Terminal Value'!V767</f>
        <v>0</v>
      </c>
      <c r="W767" s="70">
        <f>+Outflows!W767+Fees!W767+'Ongoing Cash Flows'!W767+'Terminal Value'!W767</f>
        <v>0</v>
      </c>
      <c r="X767" s="70">
        <f>+Outflows!X767+Fees!X767+'Ongoing Cash Flows'!X767+'Terminal Value'!X767</f>
        <v>0</v>
      </c>
      <c r="Y767" s="70">
        <f>+Outflows!Y767+Fees!Y767+'Ongoing Cash Flows'!Y767+'Terminal Value'!Y767</f>
        <v>0</v>
      </c>
      <c r="Z767" s="70">
        <f>+Outflows!Z767+Fees!Z767+'Ongoing Cash Flows'!Z767+'Terminal Value'!Z767</f>
        <v>0</v>
      </c>
      <c r="AA767" s="70">
        <f>+Outflows!AA767+Fees!AA767+'Ongoing Cash Flows'!AA767+'Terminal Value'!AA767</f>
        <v>0</v>
      </c>
      <c r="AB767" s="70">
        <f>+Outflows!AB767+Fees!AB767+'Ongoing Cash Flows'!AB767+'Terminal Value'!AB767</f>
        <v>0</v>
      </c>
      <c r="AC767" s="70">
        <f>+Outflows!AC767+Fees!AC767+'Ongoing Cash Flows'!AC767+'Terminal Value'!AC767</f>
        <v>0</v>
      </c>
      <c r="AD767" s="70">
        <f>+Outflows!AD767+Fees!AD767+'Ongoing Cash Flows'!AD767+'Terminal Value'!AD767</f>
        <v>0</v>
      </c>
      <c r="AE767" s="70">
        <f>+Outflows!AE767+Fees!AE767+'Ongoing Cash Flows'!AE767+'Terminal Value'!AE767</f>
        <v>0</v>
      </c>
      <c r="AF767" s="70">
        <f>+Outflows!AF767+Fees!AF767+'Ongoing Cash Flows'!AF767+'Terminal Value'!AF767</f>
        <v>0</v>
      </c>
      <c r="AG767" s="70">
        <f>+Outflows!AG767+Fees!AG767+'Ongoing Cash Flows'!AG767+'Terminal Value'!AG767</f>
        <v>0</v>
      </c>
      <c r="AH767" s="70">
        <f>+Outflows!AH767+Fees!AH767+'Ongoing Cash Flows'!AH767+'Terminal Value'!AH767</f>
        <v>0</v>
      </c>
      <c r="AI767" s="70">
        <f>+Outflows!AI767+Fees!AI767+'Ongoing Cash Flows'!AI767+'Terminal Value'!AI767</f>
        <v>0</v>
      </c>
      <c r="AJ767" s="70">
        <f>+Outflows!AJ767+Fees!AJ767+'Ongoing Cash Flows'!AJ767+'Terminal Value'!AJ767</f>
        <v>0</v>
      </c>
      <c r="AK767" s="70"/>
      <c r="AL767" s="6"/>
      <c r="AM767" s="71"/>
      <c r="AN767" s="72">
        <f t="shared" si="44"/>
        <v>4.837388098239899E-2</v>
      </c>
      <c r="AO767" s="70">
        <f t="shared" ca="1" si="45"/>
        <v>-6271.6411978504075</v>
      </c>
      <c r="AP767" s="166">
        <f t="shared" ca="1" si="46"/>
        <v>28872307.620806582</v>
      </c>
      <c r="AQ767" s="166">
        <f t="shared" ca="1" si="47"/>
        <v>0</v>
      </c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1"/>
      <c r="CM767" s="1"/>
      <c r="CN767" s="1"/>
      <c r="CO767" s="1"/>
      <c r="CP767" s="1"/>
    </row>
    <row r="768" spans="1:94" x14ac:dyDescent="0.2">
      <c r="A768" s="6">
        <v>766</v>
      </c>
      <c r="B768" s="70">
        <f>+Outflows!B768+Fees!B768+'Ongoing Cash Flows'!B768+'Terminal Value'!B768</f>
        <v>-85315.265404458754</v>
      </c>
      <c r="C768" s="70">
        <f>+Outflows!C768+Fees!C768+'Ongoing Cash Flows'!C768+'Terminal Value'!C768</f>
        <v>13994.700506584559</v>
      </c>
      <c r="D768" s="70">
        <f>+Outflows!D768+Fees!D768+'Ongoing Cash Flows'!D768+'Terminal Value'!D768</f>
        <v>11815.697760796782</v>
      </c>
      <c r="E768" s="70">
        <f>+Outflows!E768+Fees!E768+'Ongoing Cash Flows'!E768+'Terminal Value'!E768</f>
        <v>9897.4345819609771</v>
      </c>
      <c r="F768" s="70">
        <f>+Outflows!F768+Fees!F768+'Ongoing Cash Flows'!F768+'Terminal Value'!F768</f>
        <v>9382.341965113319</v>
      </c>
      <c r="G768" s="70">
        <f>+Outflows!G768+Fees!G768+'Ongoing Cash Flows'!G768+'Terminal Value'!G768</f>
        <v>9127.8130043603487</v>
      </c>
      <c r="H768" s="70">
        <f>+Outflows!H768+Fees!H768+'Ongoing Cash Flows'!H768+'Terminal Value'!H768</f>
        <v>8278.0160049536134</v>
      </c>
      <c r="I768" s="70">
        <f>+Outflows!I768+Fees!I768+'Ongoing Cash Flows'!I768+'Terminal Value'!I768</f>
        <v>8138.4103263329689</v>
      </c>
      <c r="J768" s="70">
        <f>+Outflows!J768+Fees!J768+'Ongoing Cash Flows'!J768+'Terminal Value'!J768</f>
        <v>8125.9761237979792</v>
      </c>
      <c r="K768" s="70">
        <f>+Outflows!K768+Fees!K768+'Ongoing Cash Flows'!K768+'Terminal Value'!K768</f>
        <v>8116.4859527058652</v>
      </c>
      <c r="L768" s="70">
        <f>+Outflows!L768+Fees!L768+'Ongoing Cash Flows'!L768+'Terminal Value'!L768</f>
        <v>8118.0481889175699</v>
      </c>
      <c r="M768" s="70">
        <f>+Outflows!M768+Fees!M768+'Ongoing Cash Flows'!M768+'Terminal Value'!M768</f>
        <v>8089.7073184030432</v>
      </c>
      <c r="N768" s="70">
        <f>+Outflows!N768+Fees!N768+'Ongoing Cash Flows'!N768+'Terminal Value'!N768</f>
        <v>8072.3954563856623</v>
      </c>
      <c r="O768" s="70">
        <f>+Outflows!O768+Fees!O768+'Ongoing Cash Flows'!O768+'Terminal Value'!O768</f>
        <v>7745.9370012711797</v>
      </c>
      <c r="P768" s="70">
        <f>+Outflows!P768+Fees!P768+'Ongoing Cash Flows'!P768+'Terminal Value'!P768</f>
        <v>7638.4129708598412</v>
      </c>
      <c r="Q768" s="70">
        <f>+Outflows!Q768+Fees!Q768+'Ongoing Cash Flows'!Q768+'Terminal Value'!Q768</f>
        <v>7609.5219564435838</v>
      </c>
      <c r="R768" s="70">
        <f>+Outflows!R768+Fees!R768+'Ongoing Cash Flows'!R768+'Terminal Value'!R768</f>
        <v>978.53196808298003</v>
      </c>
      <c r="S768" s="70">
        <f>+Outflows!S768+Fees!S768+'Ongoing Cash Flows'!S768+'Terminal Value'!S768</f>
        <v>0</v>
      </c>
      <c r="T768" s="70">
        <f>+Outflows!T768+Fees!T768+'Ongoing Cash Flows'!T768+'Terminal Value'!T768</f>
        <v>0</v>
      </c>
      <c r="U768" s="70">
        <f>+Outflows!U768+Fees!U768+'Ongoing Cash Flows'!U768+'Terminal Value'!U768</f>
        <v>0</v>
      </c>
      <c r="V768" s="70">
        <f>+Outflows!V768+Fees!V768+'Ongoing Cash Flows'!V768+'Terminal Value'!V768</f>
        <v>0</v>
      </c>
      <c r="W768" s="70">
        <f>+Outflows!W768+Fees!W768+'Ongoing Cash Flows'!W768+'Terminal Value'!W768</f>
        <v>0</v>
      </c>
      <c r="X768" s="70">
        <f>+Outflows!X768+Fees!X768+'Ongoing Cash Flows'!X768+'Terminal Value'!X768</f>
        <v>0</v>
      </c>
      <c r="Y768" s="70">
        <f>+Outflows!Y768+Fees!Y768+'Ongoing Cash Flows'!Y768+'Terminal Value'!Y768</f>
        <v>0</v>
      </c>
      <c r="Z768" s="70">
        <f>+Outflows!Z768+Fees!Z768+'Ongoing Cash Flows'!Z768+'Terminal Value'!Z768</f>
        <v>0</v>
      </c>
      <c r="AA768" s="70">
        <f>+Outflows!AA768+Fees!AA768+'Ongoing Cash Flows'!AA768+'Terminal Value'!AA768</f>
        <v>0</v>
      </c>
      <c r="AB768" s="70">
        <f>+Outflows!AB768+Fees!AB768+'Ongoing Cash Flows'!AB768+'Terminal Value'!AB768</f>
        <v>0</v>
      </c>
      <c r="AC768" s="70">
        <f>+Outflows!AC768+Fees!AC768+'Ongoing Cash Flows'!AC768+'Terminal Value'!AC768</f>
        <v>0</v>
      </c>
      <c r="AD768" s="70">
        <f>+Outflows!AD768+Fees!AD768+'Ongoing Cash Flows'!AD768+'Terminal Value'!AD768</f>
        <v>0</v>
      </c>
      <c r="AE768" s="70">
        <f>+Outflows!AE768+Fees!AE768+'Ongoing Cash Flows'!AE768+'Terminal Value'!AE768</f>
        <v>0</v>
      </c>
      <c r="AF768" s="70">
        <f>+Outflows!AF768+Fees!AF768+'Ongoing Cash Flows'!AF768+'Terminal Value'!AF768</f>
        <v>0</v>
      </c>
      <c r="AG768" s="70">
        <f>+Outflows!AG768+Fees!AG768+'Ongoing Cash Flows'!AG768+'Terminal Value'!AG768</f>
        <v>0</v>
      </c>
      <c r="AH768" s="70">
        <f>+Outflows!AH768+Fees!AH768+'Ongoing Cash Flows'!AH768+'Terminal Value'!AH768</f>
        <v>0</v>
      </c>
      <c r="AI768" s="70">
        <f>+Outflows!AI768+Fees!AI768+'Ongoing Cash Flows'!AI768+'Terminal Value'!AI768</f>
        <v>0</v>
      </c>
      <c r="AJ768" s="70">
        <f>+Outflows!AJ768+Fees!AJ768+'Ongoing Cash Flows'!AJ768+'Terminal Value'!AJ768</f>
        <v>0</v>
      </c>
      <c r="AK768" s="70"/>
      <c r="AL768" s="6"/>
      <c r="AM768" s="71"/>
      <c r="AN768" s="72">
        <f t="shared" si="44"/>
        <v>7.0724424719810497E-2</v>
      </c>
      <c r="AO768" s="70">
        <f t="shared" ca="1" si="45"/>
        <v>5301.838180754763</v>
      </c>
      <c r="AP768" s="166">
        <f t="shared" ca="1" si="46"/>
        <v>0</v>
      </c>
      <c r="AQ768" s="166">
        <f t="shared" ca="1" si="47"/>
        <v>38442276.562439002</v>
      </c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1"/>
      <c r="CM768" s="1"/>
      <c r="CN768" s="1"/>
      <c r="CO768" s="1"/>
      <c r="CP768" s="1"/>
    </row>
    <row r="769" spans="1:94" x14ac:dyDescent="0.2">
      <c r="A769" s="6">
        <v>767</v>
      </c>
      <c r="B769" s="70">
        <f>+Outflows!B769+Fees!B769+'Ongoing Cash Flows'!B769+'Terminal Value'!B769</f>
        <v>-86976.080215105816</v>
      </c>
      <c r="C769" s="70">
        <f>+Outflows!C769+Fees!C769+'Ongoing Cash Flows'!C769+'Terminal Value'!C769</f>
        <v>14070.19313421172</v>
      </c>
      <c r="D769" s="70">
        <f>+Outflows!D769+Fees!D769+'Ongoing Cash Flows'!D769+'Terminal Value'!D769</f>
        <v>11919.858426332954</v>
      </c>
      <c r="E769" s="70">
        <f>+Outflows!E769+Fees!E769+'Ongoing Cash Flows'!E769+'Terminal Value'!E769</f>
        <v>9852.0460728764501</v>
      </c>
      <c r="F769" s="70">
        <f>+Outflows!F769+Fees!F769+'Ongoing Cash Flows'!F769+'Terminal Value'!F769</f>
        <v>9530.3802591006242</v>
      </c>
      <c r="G769" s="70">
        <f>+Outflows!G769+Fees!G769+'Ongoing Cash Flows'!G769+'Terminal Value'!G769</f>
        <v>9172.5994208362335</v>
      </c>
      <c r="H769" s="70">
        <f>+Outflows!H769+Fees!H769+'Ongoing Cash Flows'!H769+'Terminal Value'!H769</f>
        <v>8318.2446598926617</v>
      </c>
      <c r="I769" s="70">
        <f>+Outflows!I769+Fees!I769+'Ongoing Cash Flows'!I769+'Terminal Value'!I769</f>
        <v>8176.5080894373641</v>
      </c>
      <c r="J769" s="70">
        <f>+Outflows!J769+Fees!J769+'Ongoing Cash Flows'!J769+'Terminal Value'!J769</f>
        <v>8164.0738869023744</v>
      </c>
      <c r="K769" s="70">
        <f>+Outflows!K769+Fees!K769+'Ongoing Cash Flows'!K769+'Terminal Value'!K769</f>
        <v>8154.6482882900982</v>
      </c>
      <c r="L769" s="70">
        <f>+Outflows!L769+Fees!L769+'Ongoing Cash Flows'!L769+'Terminal Value'!L769</f>
        <v>8156.1459520219651</v>
      </c>
      <c r="M769" s="70">
        <f>+Outflows!M769+Fees!M769+'Ongoing Cash Flows'!M769+'Terminal Value'!M769</f>
        <v>8127.8696539872763</v>
      </c>
      <c r="N769" s="70">
        <f>+Outflows!N769+Fees!N769+'Ongoing Cash Flows'!N769+'Terminal Value'!N769</f>
        <v>8110.4932194900575</v>
      </c>
      <c r="O769" s="70">
        <f>+Outflows!O769+Fees!O769+'Ongoing Cash Flows'!O769+'Terminal Value'!O769</f>
        <v>7784.0993368554127</v>
      </c>
      <c r="P769" s="70">
        <f>+Outflows!P769+Fees!P769+'Ongoing Cash Flows'!P769+'Terminal Value'!P769</f>
        <v>7676.5107339642364</v>
      </c>
      <c r="Q769" s="70">
        <f>+Outflows!Q769+Fees!Q769+'Ongoing Cash Flows'!Q769+'Terminal Value'!Q769</f>
        <v>7647.6842920278168</v>
      </c>
      <c r="R769" s="70">
        <f>+Outflows!R769+Fees!R769+'Ongoing Cash Flows'!R769+'Terminal Value'!R769</f>
        <v>997.58084963517751</v>
      </c>
      <c r="S769" s="70">
        <f>+Outflows!S769+Fees!S769+'Ongoing Cash Flows'!S769+'Terminal Value'!S769</f>
        <v>0</v>
      </c>
      <c r="T769" s="70">
        <f>+Outflows!T769+Fees!T769+'Ongoing Cash Flows'!T769+'Terminal Value'!T769</f>
        <v>0</v>
      </c>
      <c r="U769" s="70">
        <f>+Outflows!U769+Fees!U769+'Ongoing Cash Flows'!U769+'Terminal Value'!U769</f>
        <v>0</v>
      </c>
      <c r="V769" s="70">
        <f>+Outflows!V769+Fees!V769+'Ongoing Cash Flows'!V769+'Terminal Value'!V769</f>
        <v>0</v>
      </c>
      <c r="W769" s="70">
        <f>+Outflows!W769+Fees!W769+'Ongoing Cash Flows'!W769+'Terminal Value'!W769</f>
        <v>0</v>
      </c>
      <c r="X769" s="70">
        <f>+Outflows!X769+Fees!X769+'Ongoing Cash Flows'!X769+'Terminal Value'!X769</f>
        <v>0</v>
      </c>
      <c r="Y769" s="70">
        <f>+Outflows!Y769+Fees!Y769+'Ongoing Cash Flows'!Y769+'Terminal Value'!Y769</f>
        <v>0</v>
      </c>
      <c r="Z769" s="70">
        <f>+Outflows!Z769+Fees!Z769+'Ongoing Cash Flows'!Z769+'Terminal Value'!Z769</f>
        <v>0</v>
      </c>
      <c r="AA769" s="70">
        <f>+Outflows!AA769+Fees!AA769+'Ongoing Cash Flows'!AA769+'Terminal Value'!AA769</f>
        <v>0</v>
      </c>
      <c r="AB769" s="70">
        <f>+Outflows!AB769+Fees!AB769+'Ongoing Cash Flows'!AB769+'Terminal Value'!AB769</f>
        <v>0</v>
      </c>
      <c r="AC769" s="70">
        <f>+Outflows!AC769+Fees!AC769+'Ongoing Cash Flows'!AC769+'Terminal Value'!AC769</f>
        <v>0</v>
      </c>
      <c r="AD769" s="70">
        <f>+Outflows!AD769+Fees!AD769+'Ongoing Cash Flows'!AD769+'Terminal Value'!AD769</f>
        <v>0</v>
      </c>
      <c r="AE769" s="70">
        <f>+Outflows!AE769+Fees!AE769+'Ongoing Cash Flows'!AE769+'Terminal Value'!AE769</f>
        <v>0</v>
      </c>
      <c r="AF769" s="70">
        <f>+Outflows!AF769+Fees!AF769+'Ongoing Cash Flows'!AF769+'Terminal Value'!AF769</f>
        <v>0</v>
      </c>
      <c r="AG769" s="70">
        <f>+Outflows!AG769+Fees!AG769+'Ongoing Cash Flows'!AG769+'Terminal Value'!AG769</f>
        <v>0</v>
      </c>
      <c r="AH769" s="70">
        <f>+Outflows!AH769+Fees!AH769+'Ongoing Cash Flows'!AH769+'Terminal Value'!AH769</f>
        <v>0</v>
      </c>
      <c r="AI769" s="70">
        <f>+Outflows!AI769+Fees!AI769+'Ongoing Cash Flows'!AI769+'Terminal Value'!AI769</f>
        <v>0</v>
      </c>
      <c r="AJ769" s="70">
        <f>+Outflows!AJ769+Fees!AJ769+'Ongoing Cash Flows'!AJ769+'Terminal Value'!AJ769</f>
        <v>0</v>
      </c>
      <c r="AK769" s="70"/>
      <c r="AL769" s="6"/>
      <c r="AM769" s="71"/>
      <c r="AN769" s="72">
        <f t="shared" si="44"/>
        <v>6.8299260735511777E-2</v>
      </c>
      <c r="AO769" s="70">
        <f t="shared" ca="1" si="45"/>
        <v>4214.8793967402735</v>
      </c>
      <c r="AP769" s="166">
        <f t="shared" ca="1" si="46"/>
        <v>0</v>
      </c>
      <c r="AQ769" s="166">
        <f t="shared" ca="1" si="47"/>
        <v>26145067.927046917</v>
      </c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1"/>
      <c r="CM769" s="1"/>
      <c r="CN769" s="1"/>
      <c r="CO769" s="1"/>
      <c r="CP769" s="1"/>
    </row>
    <row r="770" spans="1:94" x14ac:dyDescent="0.2">
      <c r="A770" s="6">
        <v>768</v>
      </c>
      <c r="B770" s="70">
        <f>+Outflows!B770+Fees!B770+'Ongoing Cash Flows'!B770+'Terminal Value'!B770</f>
        <v>-89037.801892244155</v>
      </c>
      <c r="C770" s="70">
        <f>+Outflows!C770+Fees!C770+'Ongoing Cash Flows'!C770+'Terminal Value'!C770</f>
        <v>14070.613452497926</v>
      </c>
      <c r="D770" s="70">
        <f>+Outflows!D770+Fees!D770+'Ongoing Cash Flows'!D770+'Terminal Value'!D770</f>
        <v>11940.943802377546</v>
      </c>
      <c r="E770" s="70">
        <f>+Outflows!E770+Fees!E770+'Ongoing Cash Flows'!E770+'Terminal Value'!E770</f>
        <v>10073.503419424327</v>
      </c>
      <c r="F770" s="70">
        <f>+Outflows!F770+Fees!F770+'Ongoing Cash Flows'!F770+'Terminal Value'!F770</f>
        <v>9529.1204127921719</v>
      </c>
      <c r="G770" s="70">
        <f>+Outflows!G770+Fees!G770+'Ongoing Cash Flows'!G770+'Terminal Value'!G770</f>
        <v>9191.5926760429793</v>
      </c>
      <c r="H770" s="70">
        <f>+Outflows!H770+Fees!H770+'Ongoing Cash Flows'!H770+'Terminal Value'!H770</f>
        <v>8368.1841771695072</v>
      </c>
      <c r="I770" s="70">
        <f>+Outflows!I770+Fees!I770+'Ongoing Cash Flows'!I770+'Terminal Value'!I770</f>
        <v>8223.8023353335757</v>
      </c>
      <c r="J770" s="70">
        <f>+Outflows!J770+Fees!J770+'Ongoing Cash Flows'!J770+'Terminal Value'!J770</f>
        <v>8211.3681327985869</v>
      </c>
      <c r="K770" s="70">
        <f>+Outflows!K770+Fees!K770+'Ongoing Cash Flows'!K770+'Terminal Value'!K770</f>
        <v>8202.022693925117</v>
      </c>
      <c r="L770" s="70">
        <f>+Outflows!L770+Fees!L770+'Ongoing Cash Flows'!L770+'Terminal Value'!L770</f>
        <v>8203.4401979181766</v>
      </c>
      <c r="M770" s="70">
        <f>+Outflows!M770+Fees!M770+'Ongoing Cash Flows'!M770+'Terminal Value'!M770</f>
        <v>8175.244059622295</v>
      </c>
      <c r="N770" s="70">
        <f>+Outflows!N770+Fees!N770+'Ongoing Cash Flows'!N770+'Terminal Value'!N770</f>
        <v>8157.7874653862691</v>
      </c>
      <c r="O770" s="70">
        <f>+Outflows!O770+Fees!O770+'Ongoing Cash Flows'!O770+'Terminal Value'!O770</f>
        <v>7831.4737424904315</v>
      </c>
      <c r="P770" s="70">
        <f>+Outflows!P770+Fees!P770+'Ongoing Cash Flows'!P770+'Terminal Value'!P770</f>
        <v>7723.8049798604479</v>
      </c>
      <c r="Q770" s="70">
        <f>+Outflows!Q770+Fees!Q770+'Ongoing Cash Flows'!Q770+'Terminal Value'!Q770</f>
        <v>7695.0586976628356</v>
      </c>
      <c r="R770" s="70">
        <f>+Outflows!R770+Fees!R770+'Ongoing Cash Flows'!R770+'Terminal Value'!R770</f>
        <v>1021.2279725832834</v>
      </c>
      <c r="S770" s="70">
        <f>+Outflows!S770+Fees!S770+'Ongoing Cash Flows'!S770+'Terminal Value'!S770</f>
        <v>0</v>
      </c>
      <c r="T770" s="70">
        <f>+Outflows!T770+Fees!T770+'Ongoing Cash Flows'!T770+'Terminal Value'!T770</f>
        <v>0</v>
      </c>
      <c r="U770" s="70">
        <f>+Outflows!U770+Fees!U770+'Ongoing Cash Flows'!U770+'Terminal Value'!U770</f>
        <v>0</v>
      </c>
      <c r="V770" s="70">
        <f>+Outflows!V770+Fees!V770+'Ongoing Cash Flows'!V770+'Terminal Value'!V770</f>
        <v>0</v>
      </c>
      <c r="W770" s="70">
        <f>+Outflows!W770+Fees!W770+'Ongoing Cash Flows'!W770+'Terminal Value'!W770</f>
        <v>0</v>
      </c>
      <c r="X770" s="70">
        <f>+Outflows!X770+Fees!X770+'Ongoing Cash Flows'!X770+'Terminal Value'!X770</f>
        <v>0</v>
      </c>
      <c r="Y770" s="70">
        <f>+Outflows!Y770+Fees!Y770+'Ongoing Cash Flows'!Y770+'Terminal Value'!Y770</f>
        <v>0</v>
      </c>
      <c r="Z770" s="70">
        <f>+Outflows!Z770+Fees!Z770+'Ongoing Cash Flows'!Z770+'Terminal Value'!Z770</f>
        <v>0</v>
      </c>
      <c r="AA770" s="70">
        <f>+Outflows!AA770+Fees!AA770+'Ongoing Cash Flows'!AA770+'Terminal Value'!AA770</f>
        <v>0</v>
      </c>
      <c r="AB770" s="70">
        <f>+Outflows!AB770+Fees!AB770+'Ongoing Cash Flows'!AB770+'Terminal Value'!AB770</f>
        <v>0</v>
      </c>
      <c r="AC770" s="70">
        <f>+Outflows!AC770+Fees!AC770+'Ongoing Cash Flows'!AC770+'Terminal Value'!AC770</f>
        <v>0</v>
      </c>
      <c r="AD770" s="70">
        <f>+Outflows!AD770+Fees!AD770+'Ongoing Cash Flows'!AD770+'Terminal Value'!AD770</f>
        <v>0</v>
      </c>
      <c r="AE770" s="70">
        <f>+Outflows!AE770+Fees!AE770+'Ongoing Cash Flows'!AE770+'Terminal Value'!AE770</f>
        <v>0</v>
      </c>
      <c r="AF770" s="70">
        <f>+Outflows!AF770+Fees!AF770+'Ongoing Cash Flows'!AF770+'Terminal Value'!AF770</f>
        <v>0</v>
      </c>
      <c r="AG770" s="70">
        <f>+Outflows!AG770+Fees!AG770+'Ongoing Cash Flows'!AG770+'Terminal Value'!AG770</f>
        <v>0</v>
      </c>
      <c r="AH770" s="70">
        <f>+Outflows!AH770+Fees!AH770+'Ongoing Cash Flows'!AH770+'Terminal Value'!AH770</f>
        <v>0</v>
      </c>
      <c r="AI770" s="70">
        <f>+Outflows!AI770+Fees!AI770+'Ongoing Cash Flows'!AI770+'Terminal Value'!AI770</f>
        <v>0</v>
      </c>
      <c r="AJ770" s="70">
        <f>+Outflows!AJ770+Fees!AJ770+'Ongoing Cash Flows'!AJ770+'Terminal Value'!AJ770</f>
        <v>0</v>
      </c>
      <c r="AK770" s="70"/>
      <c r="AL770" s="6"/>
      <c r="AM770" s="71"/>
      <c r="AN770" s="72">
        <f t="shared" si="44"/>
        <v>6.5158727765083344E-2</v>
      </c>
      <c r="AO770" s="70">
        <f t="shared" ca="1" si="45"/>
        <v>2748.9678491169952</v>
      </c>
      <c r="AP770" s="166">
        <f t="shared" ca="1" si="46"/>
        <v>0</v>
      </c>
      <c r="AQ770" s="166">
        <f t="shared" ca="1" si="47"/>
        <v>13302894.012115644</v>
      </c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1"/>
      <c r="CM770" s="1"/>
      <c r="CN770" s="1"/>
      <c r="CO770" s="1"/>
      <c r="CP770" s="1"/>
    </row>
    <row r="771" spans="1:94" x14ac:dyDescent="0.2">
      <c r="A771" s="6">
        <v>769</v>
      </c>
      <c r="B771" s="70">
        <f>+Outflows!B771+Fees!B771+'Ongoing Cash Flows'!B771+'Terminal Value'!B771</f>
        <v>-94497.368579319387</v>
      </c>
      <c r="C771" s="70">
        <f>+Outflows!C771+Fees!C771+'Ongoing Cash Flows'!C771+'Terminal Value'!C771</f>
        <v>14150.032446119227</v>
      </c>
      <c r="D771" s="70">
        <f>+Outflows!D771+Fees!D771+'Ongoing Cash Flows'!D771+'Terminal Value'!D771</f>
        <v>12189.579516319905</v>
      </c>
      <c r="E771" s="70">
        <f>+Outflows!E771+Fees!E771+'Ongoing Cash Flows'!E771+'Terminal Value'!E771</f>
        <v>10127.366823086784</v>
      </c>
      <c r="F771" s="70">
        <f>+Outflows!F771+Fees!F771+'Ongoing Cash Flows'!F771+'Terminal Value'!F771</f>
        <v>9852.2094100948761</v>
      </c>
      <c r="G771" s="70">
        <f>+Outflows!G771+Fees!G771+'Ongoing Cash Flows'!G771+'Terminal Value'!G771</f>
        <v>9400.92958731619</v>
      </c>
      <c r="H771" s="70">
        <f>+Outflows!H771+Fees!H771+'Ongoing Cash Flows'!H771+'Terminal Value'!H771</f>
        <v>8500.4271117598491</v>
      </c>
      <c r="I771" s="70">
        <f>+Outflows!I771+Fees!I771+'Ongoing Cash Flows'!I771+'Terminal Value'!I771</f>
        <v>8349.040427481732</v>
      </c>
      <c r="J771" s="70">
        <f>+Outflows!J771+Fees!J771+'Ongoing Cash Flows'!J771+'Terminal Value'!J771</f>
        <v>8336.6062249467432</v>
      </c>
      <c r="K771" s="70">
        <f>+Outflows!K771+Fees!K771+'Ongoing Cash Flows'!K771+'Terminal Value'!K771</f>
        <v>8327.473054026068</v>
      </c>
      <c r="L771" s="70">
        <f>+Outflows!L771+Fees!L771+'Ongoing Cash Flows'!L771+'Terminal Value'!L771</f>
        <v>8328.6782900663329</v>
      </c>
      <c r="M771" s="70">
        <f>+Outflows!M771+Fees!M771+'Ongoing Cash Flows'!M771+'Terminal Value'!M771</f>
        <v>8300.6944197232442</v>
      </c>
      <c r="N771" s="70">
        <f>+Outflows!N771+Fees!N771+'Ongoing Cash Flows'!N771+'Terminal Value'!N771</f>
        <v>8283.0255575344254</v>
      </c>
      <c r="O771" s="70">
        <f>+Outflows!O771+Fees!O771+'Ongoing Cash Flows'!O771+'Terminal Value'!O771</f>
        <v>7956.9241025913816</v>
      </c>
      <c r="P771" s="70">
        <f>+Outflows!P771+Fees!P771+'Ongoing Cash Flows'!P771+'Terminal Value'!P771</f>
        <v>7849.0430720086042</v>
      </c>
      <c r="Q771" s="70">
        <f>+Outflows!Q771+Fees!Q771+'Ongoing Cash Flows'!Q771+'Terminal Value'!Q771</f>
        <v>7820.5090577637848</v>
      </c>
      <c r="R771" s="70">
        <f>+Outflows!R771+Fees!R771+'Ongoing Cash Flows'!R771+'Terminal Value'!R771</f>
        <v>1083.8470186573616</v>
      </c>
      <c r="S771" s="70">
        <f>+Outflows!S771+Fees!S771+'Ongoing Cash Flows'!S771+'Terminal Value'!S771</f>
        <v>0</v>
      </c>
      <c r="T771" s="70">
        <f>+Outflows!T771+Fees!T771+'Ongoing Cash Flows'!T771+'Terminal Value'!T771</f>
        <v>0</v>
      </c>
      <c r="U771" s="70">
        <f>+Outflows!U771+Fees!U771+'Ongoing Cash Flows'!U771+'Terminal Value'!U771</f>
        <v>0</v>
      </c>
      <c r="V771" s="70">
        <f>+Outflows!V771+Fees!V771+'Ongoing Cash Flows'!V771+'Terminal Value'!V771</f>
        <v>0</v>
      </c>
      <c r="W771" s="70">
        <f>+Outflows!W771+Fees!W771+'Ongoing Cash Flows'!W771+'Terminal Value'!W771</f>
        <v>0</v>
      </c>
      <c r="X771" s="70">
        <f>+Outflows!X771+Fees!X771+'Ongoing Cash Flows'!X771+'Terminal Value'!X771</f>
        <v>0</v>
      </c>
      <c r="Y771" s="70">
        <f>+Outflows!Y771+Fees!Y771+'Ongoing Cash Flows'!Y771+'Terminal Value'!Y771</f>
        <v>0</v>
      </c>
      <c r="Z771" s="70">
        <f>+Outflows!Z771+Fees!Z771+'Ongoing Cash Flows'!Z771+'Terminal Value'!Z771</f>
        <v>0</v>
      </c>
      <c r="AA771" s="70">
        <f>+Outflows!AA771+Fees!AA771+'Ongoing Cash Flows'!AA771+'Terminal Value'!AA771</f>
        <v>0</v>
      </c>
      <c r="AB771" s="70">
        <f>+Outflows!AB771+Fees!AB771+'Ongoing Cash Flows'!AB771+'Terminal Value'!AB771</f>
        <v>0</v>
      </c>
      <c r="AC771" s="70">
        <f>+Outflows!AC771+Fees!AC771+'Ongoing Cash Flows'!AC771+'Terminal Value'!AC771</f>
        <v>0</v>
      </c>
      <c r="AD771" s="70">
        <f>+Outflows!AD771+Fees!AD771+'Ongoing Cash Flows'!AD771+'Terminal Value'!AD771</f>
        <v>0</v>
      </c>
      <c r="AE771" s="70">
        <f>+Outflows!AE771+Fees!AE771+'Ongoing Cash Flows'!AE771+'Terminal Value'!AE771</f>
        <v>0</v>
      </c>
      <c r="AF771" s="70">
        <f>+Outflows!AF771+Fees!AF771+'Ongoing Cash Flows'!AF771+'Terminal Value'!AF771</f>
        <v>0</v>
      </c>
      <c r="AG771" s="70">
        <f>+Outflows!AG771+Fees!AG771+'Ongoing Cash Flows'!AG771+'Terminal Value'!AG771</f>
        <v>0</v>
      </c>
      <c r="AH771" s="70">
        <f>+Outflows!AH771+Fees!AH771+'Ongoing Cash Flows'!AH771+'Terminal Value'!AH771</f>
        <v>0</v>
      </c>
      <c r="AI771" s="70">
        <f>+Outflows!AI771+Fees!AI771+'Ongoing Cash Flows'!AI771+'Terminal Value'!AI771</f>
        <v>0</v>
      </c>
      <c r="AJ771" s="70">
        <f>+Outflows!AJ771+Fees!AJ771+'Ongoing Cash Flows'!AJ771+'Terminal Value'!AJ771</f>
        <v>0</v>
      </c>
      <c r="AK771" s="70"/>
      <c r="AL771" s="6"/>
      <c r="AM771" s="71"/>
      <c r="AN771" s="72">
        <f t="shared" ref="AN771:AN834" si="48">IF(ISERROR(XIRR(B771:AJ771,IRRDates)),-1,XIRR(B771:AJ771,IRRDates))</f>
        <v>5.7748326659202584E-2</v>
      </c>
      <c r="AO771" s="70">
        <f t="shared" ref="AO771:AO834" ca="1" si="49">SUMPRODUCT(B771:AJ771,PVRf)</f>
        <v>-969.10373207280179</v>
      </c>
      <c r="AP771" s="166">
        <f t="shared" ca="1" si="46"/>
        <v>5006.7401040489794</v>
      </c>
      <c r="AQ771" s="166">
        <f t="shared" ca="1" si="47"/>
        <v>0</v>
      </c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1"/>
      <c r="CM771" s="1"/>
      <c r="CN771" s="1"/>
      <c r="CO771" s="1"/>
      <c r="CP771" s="1"/>
    </row>
    <row r="772" spans="1:94" x14ac:dyDescent="0.2">
      <c r="A772" s="6">
        <v>770</v>
      </c>
      <c r="B772" s="70">
        <f>+Outflows!B772+Fees!B772+'Ongoing Cash Flows'!B772+'Terminal Value'!B772</f>
        <v>-91484.091501638337</v>
      </c>
      <c r="C772" s="70">
        <f>+Outflows!C772+Fees!C772+'Ongoing Cash Flows'!C772+'Terminal Value'!C772</f>
        <v>14106.492123733815</v>
      </c>
      <c r="D772" s="70">
        <f>+Outflows!D772+Fees!D772+'Ongoing Cash Flows'!D772+'Terminal Value'!D772</f>
        <v>12026.125554011553</v>
      </c>
      <c r="E772" s="70">
        <f>+Outflows!E772+Fees!E772+'Ongoing Cash Flows'!E772+'Terminal Value'!E772</f>
        <v>10151.658230369019</v>
      </c>
      <c r="F772" s="70">
        <f>+Outflows!F772+Fees!F772+'Ongoing Cash Flows'!F772+'Terminal Value'!F772</f>
        <v>9698.4777301539107</v>
      </c>
      <c r="G772" s="70">
        <f>+Outflows!G772+Fees!G772+'Ongoing Cash Flows'!G772+'Terminal Value'!G772</f>
        <v>9309.2704309343953</v>
      </c>
      <c r="H772" s="70">
        <f>+Outflows!H772+Fees!H772+'Ongoing Cash Flows'!H772+'Terminal Value'!H772</f>
        <v>8427.438791197761</v>
      </c>
      <c r="I772" s="70">
        <f>+Outflows!I772+Fees!I772+'Ongoing Cash Flows'!I772+'Terminal Value'!I772</f>
        <v>8279.9182619413914</v>
      </c>
      <c r="J772" s="70">
        <f>+Outflows!J772+Fees!J772+'Ongoing Cash Flows'!J772+'Terminal Value'!J772</f>
        <v>8267.4840594064008</v>
      </c>
      <c r="K772" s="70">
        <f>+Outflows!K772+Fees!K772+'Ongoing Cash Flows'!K772+'Terminal Value'!K772</f>
        <v>8258.2337322729454</v>
      </c>
      <c r="L772" s="70">
        <f>+Outflows!L772+Fees!L772+'Ongoing Cash Flows'!L772+'Terminal Value'!L772</f>
        <v>8259.5561245259923</v>
      </c>
      <c r="M772" s="70">
        <f>+Outflows!M772+Fees!M772+'Ongoing Cash Flows'!M772+'Terminal Value'!M772</f>
        <v>8231.4550979701235</v>
      </c>
      <c r="N772" s="70">
        <f>+Outflows!N772+Fees!N772+'Ongoing Cash Flows'!N772+'Terminal Value'!N772</f>
        <v>8213.9033919940848</v>
      </c>
      <c r="O772" s="70">
        <f>+Outflows!O772+Fees!O772+'Ongoing Cash Flows'!O772+'Terminal Value'!O772</f>
        <v>7887.6847808382599</v>
      </c>
      <c r="P772" s="70">
        <f>+Outflows!P772+Fees!P772+'Ongoing Cash Flows'!P772+'Terminal Value'!P772</f>
        <v>7779.9209064682636</v>
      </c>
      <c r="Q772" s="70">
        <f>+Outflows!Q772+Fees!Q772+'Ongoing Cash Flows'!Q772+'Terminal Value'!Q772</f>
        <v>7751.2697360106631</v>
      </c>
      <c r="R772" s="70">
        <f>+Outflows!R772+Fees!R772+'Ongoing Cash Flows'!R772+'Terminal Value'!R772</f>
        <v>1049.285935887191</v>
      </c>
      <c r="S772" s="70">
        <f>+Outflows!S772+Fees!S772+'Ongoing Cash Flows'!S772+'Terminal Value'!S772</f>
        <v>0</v>
      </c>
      <c r="T772" s="70">
        <f>+Outflows!T772+Fees!T772+'Ongoing Cash Flows'!T772+'Terminal Value'!T772</f>
        <v>0</v>
      </c>
      <c r="U772" s="70">
        <f>+Outflows!U772+Fees!U772+'Ongoing Cash Flows'!U772+'Terminal Value'!U772</f>
        <v>0</v>
      </c>
      <c r="V772" s="70">
        <f>+Outflows!V772+Fees!V772+'Ongoing Cash Flows'!V772+'Terminal Value'!V772</f>
        <v>0</v>
      </c>
      <c r="W772" s="70">
        <f>+Outflows!W772+Fees!W772+'Ongoing Cash Flows'!W772+'Terminal Value'!W772</f>
        <v>0</v>
      </c>
      <c r="X772" s="70">
        <f>+Outflows!X772+Fees!X772+'Ongoing Cash Flows'!X772+'Terminal Value'!X772</f>
        <v>0</v>
      </c>
      <c r="Y772" s="70">
        <f>+Outflows!Y772+Fees!Y772+'Ongoing Cash Flows'!Y772+'Terminal Value'!Y772</f>
        <v>0</v>
      </c>
      <c r="Z772" s="70">
        <f>+Outflows!Z772+Fees!Z772+'Ongoing Cash Flows'!Z772+'Terminal Value'!Z772</f>
        <v>0</v>
      </c>
      <c r="AA772" s="70">
        <f>+Outflows!AA772+Fees!AA772+'Ongoing Cash Flows'!AA772+'Terminal Value'!AA772</f>
        <v>0</v>
      </c>
      <c r="AB772" s="70">
        <f>+Outflows!AB772+Fees!AB772+'Ongoing Cash Flows'!AB772+'Terminal Value'!AB772</f>
        <v>0</v>
      </c>
      <c r="AC772" s="70">
        <f>+Outflows!AC772+Fees!AC772+'Ongoing Cash Flows'!AC772+'Terminal Value'!AC772</f>
        <v>0</v>
      </c>
      <c r="AD772" s="70">
        <f>+Outflows!AD772+Fees!AD772+'Ongoing Cash Flows'!AD772+'Terminal Value'!AD772</f>
        <v>0</v>
      </c>
      <c r="AE772" s="70">
        <f>+Outflows!AE772+Fees!AE772+'Ongoing Cash Flows'!AE772+'Terminal Value'!AE772</f>
        <v>0</v>
      </c>
      <c r="AF772" s="70">
        <f>+Outflows!AF772+Fees!AF772+'Ongoing Cash Flows'!AF772+'Terminal Value'!AF772</f>
        <v>0</v>
      </c>
      <c r="AG772" s="70">
        <f>+Outflows!AG772+Fees!AG772+'Ongoing Cash Flows'!AG772+'Terminal Value'!AG772</f>
        <v>0</v>
      </c>
      <c r="AH772" s="70">
        <f>+Outflows!AH772+Fees!AH772+'Ongoing Cash Flows'!AH772+'Terminal Value'!AH772</f>
        <v>0</v>
      </c>
      <c r="AI772" s="70">
        <f>+Outflows!AI772+Fees!AI772+'Ongoing Cash Flows'!AI772+'Terminal Value'!AI772</f>
        <v>0</v>
      </c>
      <c r="AJ772" s="70">
        <f>+Outflows!AJ772+Fees!AJ772+'Ongoing Cash Flows'!AJ772+'Terminal Value'!AJ772</f>
        <v>0</v>
      </c>
      <c r="AK772" s="70"/>
      <c r="AL772" s="6"/>
      <c r="AM772" s="71"/>
      <c r="AN772" s="72">
        <f t="shared" si="48"/>
        <v>6.185187399387361E-2</v>
      </c>
      <c r="AO772" s="70">
        <f t="shared" ca="1" si="49"/>
        <v>1138.8999846557688</v>
      </c>
      <c r="AP772" s="166">
        <f t="shared" ref="AP772:AP835" ca="1" si="50">MIN(0,AO772-$AO$1004)^2</f>
        <v>0</v>
      </c>
      <c r="AQ772" s="166">
        <f t="shared" ref="AQ772:AQ835" ca="1" si="51">MAX(0,AO772-$AO$1004)^2</f>
        <v>4150368.799154886</v>
      </c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1"/>
      <c r="CM772" s="1"/>
      <c r="CN772" s="1"/>
      <c r="CO772" s="1"/>
      <c r="CP772" s="1"/>
    </row>
    <row r="773" spans="1:94" x14ac:dyDescent="0.2">
      <c r="A773" s="6">
        <v>771</v>
      </c>
      <c r="B773" s="70">
        <f>+Outflows!B773+Fees!B773+'Ongoing Cash Flows'!B773+'Terminal Value'!B773</f>
        <v>-97831.5007727833</v>
      </c>
      <c r="C773" s="70">
        <f>+Outflows!C773+Fees!C773+'Ongoing Cash Flows'!C773+'Terminal Value'!C773</f>
        <v>14196.723140399841</v>
      </c>
      <c r="D773" s="70">
        <f>+Outflows!D773+Fees!D773+'Ongoing Cash Flows'!D773+'Terminal Value'!D773</f>
        <v>12361.277445379734</v>
      </c>
      <c r="E773" s="70">
        <f>+Outflows!E773+Fees!E773+'Ongoing Cash Flows'!E773+'Terminal Value'!E773</f>
        <v>10240.260541098503</v>
      </c>
      <c r="F773" s="70">
        <f>+Outflows!F773+Fees!F773+'Ongoing Cash Flows'!F773+'Terminal Value'!F773</f>
        <v>9838.2224103545141</v>
      </c>
      <c r="G773" s="70">
        <f>+Outflows!G773+Fees!G773+'Ongoing Cash Flows'!G773+'Terminal Value'!G773</f>
        <v>9353.2737648019083</v>
      </c>
      <c r="H773" s="70">
        <f>+Outflows!H773+Fees!H773+'Ongoing Cash Flows'!H773+'Terminal Value'!H773</f>
        <v>8581.187261941659</v>
      </c>
      <c r="I773" s="70">
        <f>+Outflows!I773+Fees!I773+'Ongoing Cash Flows'!I773+'Terminal Value'!I773</f>
        <v>8425.5227526940398</v>
      </c>
      <c r="J773" s="70">
        <f>+Outflows!J773+Fees!J773+'Ongoing Cash Flows'!J773+'Terminal Value'!J773</f>
        <v>8413.0885501590492</v>
      </c>
      <c r="K773" s="70">
        <f>+Outflows!K773+Fees!K773+'Ongoing Cash Flows'!K773+'Terminal Value'!K773</f>
        <v>8404.0850102980567</v>
      </c>
      <c r="L773" s="70">
        <f>+Outflows!L773+Fees!L773+'Ongoing Cash Flows'!L773+'Terminal Value'!L773</f>
        <v>8405.1606152786408</v>
      </c>
      <c r="M773" s="70">
        <f>+Outflows!M773+Fees!M773+'Ongoing Cash Flows'!M773+'Terminal Value'!M773</f>
        <v>8377.3063759952347</v>
      </c>
      <c r="N773" s="70">
        <f>+Outflows!N773+Fees!N773+'Ongoing Cash Flows'!N773+'Terminal Value'!N773</f>
        <v>8359.5078827467332</v>
      </c>
      <c r="O773" s="70">
        <f>+Outflows!O773+Fees!O773+'Ongoing Cash Flows'!O773+'Terminal Value'!O773</f>
        <v>8033.5360588633703</v>
      </c>
      <c r="P773" s="70">
        <f>+Outflows!P773+Fees!P773+'Ongoing Cash Flows'!P773+'Terminal Value'!P773</f>
        <v>7925.5253972209121</v>
      </c>
      <c r="Q773" s="70">
        <f>+Outflows!Q773+Fees!Q773+'Ongoing Cash Flows'!Q773+'Terminal Value'!Q773</f>
        <v>7897.1210140357744</v>
      </c>
      <c r="R773" s="70">
        <f>+Outflows!R773+Fees!R773+'Ongoing Cash Flows'!R773+'Terminal Value'!R773</f>
        <v>1122.0881812635153</v>
      </c>
      <c r="S773" s="70">
        <f>+Outflows!S773+Fees!S773+'Ongoing Cash Flows'!S773+'Terminal Value'!S773</f>
        <v>0</v>
      </c>
      <c r="T773" s="70">
        <f>+Outflows!T773+Fees!T773+'Ongoing Cash Flows'!T773+'Terminal Value'!T773</f>
        <v>0</v>
      </c>
      <c r="U773" s="70">
        <f>+Outflows!U773+Fees!U773+'Ongoing Cash Flows'!U773+'Terminal Value'!U773</f>
        <v>0</v>
      </c>
      <c r="V773" s="70">
        <f>+Outflows!V773+Fees!V773+'Ongoing Cash Flows'!V773+'Terminal Value'!V773</f>
        <v>0</v>
      </c>
      <c r="W773" s="70">
        <f>+Outflows!W773+Fees!W773+'Ongoing Cash Flows'!W773+'Terminal Value'!W773</f>
        <v>0</v>
      </c>
      <c r="X773" s="70">
        <f>+Outflows!X773+Fees!X773+'Ongoing Cash Flows'!X773+'Terminal Value'!X773</f>
        <v>0</v>
      </c>
      <c r="Y773" s="70">
        <f>+Outflows!Y773+Fees!Y773+'Ongoing Cash Flows'!Y773+'Terminal Value'!Y773</f>
        <v>0</v>
      </c>
      <c r="Z773" s="70">
        <f>+Outflows!Z773+Fees!Z773+'Ongoing Cash Flows'!Z773+'Terminal Value'!Z773</f>
        <v>0</v>
      </c>
      <c r="AA773" s="70">
        <f>+Outflows!AA773+Fees!AA773+'Ongoing Cash Flows'!AA773+'Terminal Value'!AA773</f>
        <v>0</v>
      </c>
      <c r="AB773" s="70">
        <f>+Outflows!AB773+Fees!AB773+'Ongoing Cash Flows'!AB773+'Terminal Value'!AB773</f>
        <v>0</v>
      </c>
      <c r="AC773" s="70">
        <f>+Outflows!AC773+Fees!AC773+'Ongoing Cash Flows'!AC773+'Terminal Value'!AC773</f>
        <v>0</v>
      </c>
      <c r="AD773" s="70">
        <f>+Outflows!AD773+Fees!AD773+'Ongoing Cash Flows'!AD773+'Terminal Value'!AD773</f>
        <v>0</v>
      </c>
      <c r="AE773" s="70">
        <f>+Outflows!AE773+Fees!AE773+'Ongoing Cash Flows'!AE773+'Terminal Value'!AE773</f>
        <v>0</v>
      </c>
      <c r="AF773" s="70">
        <f>+Outflows!AF773+Fees!AF773+'Ongoing Cash Flows'!AF773+'Terminal Value'!AF773</f>
        <v>0</v>
      </c>
      <c r="AG773" s="70">
        <f>+Outflows!AG773+Fees!AG773+'Ongoing Cash Flows'!AG773+'Terminal Value'!AG773</f>
        <v>0</v>
      </c>
      <c r="AH773" s="70">
        <f>+Outflows!AH773+Fees!AH773+'Ongoing Cash Flows'!AH773+'Terminal Value'!AH773</f>
        <v>0</v>
      </c>
      <c r="AI773" s="70">
        <f>+Outflows!AI773+Fees!AI773+'Ongoing Cash Flows'!AI773+'Terminal Value'!AI773</f>
        <v>0</v>
      </c>
      <c r="AJ773" s="70">
        <f>+Outflows!AJ773+Fees!AJ773+'Ongoing Cash Flows'!AJ773+'Terminal Value'!AJ773</f>
        <v>0</v>
      </c>
      <c r="AK773" s="70"/>
      <c r="AL773" s="6"/>
      <c r="AM773" s="71"/>
      <c r="AN773" s="72">
        <f t="shared" si="48"/>
        <v>5.3208938241004963E-2</v>
      </c>
      <c r="AO773" s="70">
        <f t="shared" ca="1" si="49"/>
        <v>-3441.3273509050382</v>
      </c>
      <c r="AP773" s="166">
        <f t="shared" ca="1" si="50"/>
        <v>6466757.1503851684</v>
      </c>
      <c r="AQ773" s="166">
        <f t="shared" ca="1" si="51"/>
        <v>0</v>
      </c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1"/>
      <c r="CM773" s="1"/>
      <c r="CN773" s="1"/>
      <c r="CO773" s="1"/>
      <c r="CP773" s="1"/>
    </row>
    <row r="774" spans="1:94" x14ac:dyDescent="0.2">
      <c r="A774" s="6">
        <v>772</v>
      </c>
      <c r="B774" s="70">
        <f>+Outflows!B774+Fees!B774+'Ongoing Cash Flows'!B774+'Terminal Value'!B774</f>
        <v>-89758.03726778274</v>
      </c>
      <c r="C774" s="70">
        <f>+Outflows!C774+Fees!C774+'Ongoing Cash Flows'!C774+'Terminal Value'!C774</f>
        <v>14052.672297188623</v>
      </c>
      <c r="D774" s="70">
        <f>+Outflows!D774+Fees!D774+'Ongoing Cash Flows'!D774+'Terminal Value'!D774</f>
        <v>11994.907755751557</v>
      </c>
      <c r="E774" s="70">
        <f>+Outflows!E774+Fees!E774+'Ongoing Cash Flows'!E774+'Terminal Value'!E774</f>
        <v>10040.934435978503</v>
      </c>
      <c r="F774" s="70">
        <f>+Outflows!F774+Fees!F774+'Ongoing Cash Flows'!F774+'Terminal Value'!F774</f>
        <v>9670.0257523325345</v>
      </c>
      <c r="G774" s="70">
        <f>+Outflows!G774+Fees!G774+'Ongoing Cash Flows'!G774+'Terminal Value'!G774</f>
        <v>9283.615108128748</v>
      </c>
      <c r="H774" s="70">
        <f>+Outflows!H774+Fees!H774+'Ongoing Cash Flows'!H774+'Terminal Value'!H774</f>
        <v>8385.6298912922939</v>
      </c>
      <c r="I774" s="70">
        <f>+Outflows!I774+Fees!I774+'Ongoing Cash Flows'!I774+'Terminal Value'!I774</f>
        <v>8240.3239586601303</v>
      </c>
      <c r="J774" s="70">
        <f>+Outflows!J774+Fees!J774+'Ongoing Cash Flows'!J774+'Terminal Value'!J774</f>
        <v>8227.8897561251397</v>
      </c>
      <c r="K774" s="70">
        <f>+Outflows!K774+Fees!K774+'Ongoing Cash Flows'!K774+'Terminal Value'!K774</f>
        <v>8218.5723200030734</v>
      </c>
      <c r="L774" s="70">
        <f>+Outflows!L774+Fees!L774+'Ongoing Cash Flows'!L774+'Terminal Value'!L774</f>
        <v>8219.9618212447313</v>
      </c>
      <c r="M774" s="70">
        <f>+Outflows!M774+Fees!M774+'Ongoing Cash Flows'!M774+'Terminal Value'!M774</f>
        <v>8191.7936857002505</v>
      </c>
      <c r="N774" s="70">
        <f>+Outflows!N774+Fees!N774+'Ongoing Cash Flows'!N774+'Terminal Value'!N774</f>
        <v>8174.3090887128237</v>
      </c>
      <c r="O774" s="70">
        <f>+Outflows!O774+Fees!O774+'Ongoing Cash Flows'!O774+'Terminal Value'!O774</f>
        <v>7848.023368568387</v>
      </c>
      <c r="P774" s="70">
        <f>+Outflows!P774+Fees!P774+'Ongoing Cash Flows'!P774+'Terminal Value'!P774</f>
        <v>7740.3266031870025</v>
      </c>
      <c r="Q774" s="70">
        <f>+Outflows!Q774+Fees!Q774+'Ongoing Cash Flows'!Q774+'Terminal Value'!Q774</f>
        <v>7711.6083237407911</v>
      </c>
      <c r="R774" s="70">
        <f>+Outflows!R774+Fees!R774+'Ongoing Cash Flows'!R774+'Terminal Value'!R774</f>
        <v>1029.4887842465607</v>
      </c>
      <c r="S774" s="70">
        <f>+Outflows!S774+Fees!S774+'Ongoing Cash Flows'!S774+'Terminal Value'!S774</f>
        <v>0</v>
      </c>
      <c r="T774" s="70">
        <f>+Outflows!T774+Fees!T774+'Ongoing Cash Flows'!T774+'Terminal Value'!T774</f>
        <v>0</v>
      </c>
      <c r="U774" s="70">
        <f>+Outflows!U774+Fees!U774+'Ongoing Cash Flows'!U774+'Terminal Value'!U774</f>
        <v>0</v>
      </c>
      <c r="V774" s="70">
        <f>+Outflows!V774+Fees!V774+'Ongoing Cash Flows'!V774+'Terminal Value'!V774</f>
        <v>0</v>
      </c>
      <c r="W774" s="70">
        <f>+Outflows!W774+Fees!W774+'Ongoing Cash Flows'!W774+'Terminal Value'!W774</f>
        <v>0</v>
      </c>
      <c r="X774" s="70">
        <f>+Outflows!X774+Fees!X774+'Ongoing Cash Flows'!X774+'Terminal Value'!X774</f>
        <v>0</v>
      </c>
      <c r="Y774" s="70">
        <f>+Outflows!Y774+Fees!Y774+'Ongoing Cash Flows'!Y774+'Terminal Value'!Y774</f>
        <v>0</v>
      </c>
      <c r="Z774" s="70">
        <f>+Outflows!Z774+Fees!Z774+'Ongoing Cash Flows'!Z774+'Terminal Value'!Z774</f>
        <v>0</v>
      </c>
      <c r="AA774" s="70">
        <f>+Outflows!AA774+Fees!AA774+'Ongoing Cash Flows'!AA774+'Terminal Value'!AA774</f>
        <v>0</v>
      </c>
      <c r="AB774" s="70">
        <f>+Outflows!AB774+Fees!AB774+'Ongoing Cash Flows'!AB774+'Terminal Value'!AB774</f>
        <v>0</v>
      </c>
      <c r="AC774" s="70">
        <f>+Outflows!AC774+Fees!AC774+'Ongoing Cash Flows'!AC774+'Terminal Value'!AC774</f>
        <v>0</v>
      </c>
      <c r="AD774" s="70">
        <f>+Outflows!AD774+Fees!AD774+'Ongoing Cash Flows'!AD774+'Terminal Value'!AD774</f>
        <v>0</v>
      </c>
      <c r="AE774" s="70">
        <f>+Outflows!AE774+Fees!AE774+'Ongoing Cash Flows'!AE774+'Terminal Value'!AE774</f>
        <v>0</v>
      </c>
      <c r="AF774" s="70">
        <f>+Outflows!AF774+Fees!AF774+'Ongoing Cash Flows'!AF774+'Terminal Value'!AF774</f>
        <v>0</v>
      </c>
      <c r="AG774" s="70">
        <f>+Outflows!AG774+Fees!AG774+'Ongoing Cash Flows'!AG774+'Terminal Value'!AG774</f>
        <v>0</v>
      </c>
      <c r="AH774" s="70">
        <f>+Outflows!AH774+Fees!AH774+'Ongoing Cash Flows'!AH774+'Terminal Value'!AH774</f>
        <v>0</v>
      </c>
      <c r="AI774" s="70">
        <f>+Outflows!AI774+Fees!AI774+'Ongoing Cash Flows'!AI774+'Terminal Value'!AI774</f>
        <v>0</v>
      </c>
      <c r="AJ774" s="70">
        <f>+Outflows!AJ774+Fees!AJ774+'Ongoing Cash Flows'!AJ774+'Terminal Value'!AJ774</f>
        <v>0</v>
      </c>
      <c r="AK774" s="70"/>
      <c r="AL774" s="6"/>
      <c r="AM774" s="71"/>
      <c r="AN774" s="72">
        <f t="shared" si="48"/>
        <v>6.4294186234474179E-2</v>
      </c>
      <c r="AO774" s="70">
        <f t="shared" ca="1" si="49"/>
        <v>2337.7990804927708</v>
      </c>
      <c r="AP774" s="166">
        <f t="shared" ca="1" si="50"/>
        <v>0</v>
      </c>
      <c r="AQ774" s="166">
        <f t="shared" ca="1" si="51"/>
        <v>10472631.165107947</v>
      </c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1"/>
      <c r="CM774" s="1"/>
      <c r="CN774" s="1"/>
      <c r="CO774" s="1"/>
      <c r="CP774" s="1"/>
    </row>
    <row r="775" spans="1:94" x14ac:dyDescent="0.2">
      <c r="A775" s="6">
        <v>773</v>
      </c>
      <c r="B775" s="70">
        <f>+Outflows!B775+Fees!B775+'Ongoing Cash Flows'!B775+'Terminal Value'!B775</f>
        <v>-86764.19005475202</v>
      </c>
      <c r="C775" s="70">
        <f>+Outflows!C775+Fees!C775+'Ongoing Cash Flows'!C775+'Terminal Value'!C775</f>
        <v>14133.820219431938</v>
      </c>
      <c r="D775" s="70">
        <f>+Outflows!D775+Fees!D775+'Ongoing Cash Flows'!D775+'Terminal Value'!D775</f>
        <v>11876.76899495916</v>
      </c>
      <c r="E775" s="70">
        <f>+Outflows!E775+Fees!E775+'Ongoing Cash Flows'!E775+'Terminal Value'!E775</f>
        <v>9799.5781108333831</v>
      </c>
      <c r="F775" s="70">
        <f>+Outflows!F775+Fees!F775+'Ongoing Cash Flows'!F775+'Terminal Value'!F775</f>
        <v>9533.1259475729294</v>
      </c>
      <c r="G775" s="70">
        <f>+Outflows!G775+Fees!G775+'Ongoing Cash Flows'!G775+'Terminal Value'!G775</f>
        <v>9235.8970433032991</v>
      </c>
      <c r="H775" s="70">
        <f>+Outflows!H775+Fees!H775+'Ongoing Cash Flows'!H775+'Terminal Value'!H775</f>
        <v>8313.1122055749329</v>
      </c>
      <c r="I775" s="70">
        <f>+Outflows!I775+Fees!I775+'Ongoing Cash Flows'!I775+'Terminal Value'!I775</f>
        <v>8171.6474986709763</v>
      </c>
      <c r="J775" s="70">
        <f>+Outflows!J775+Fees!J775+'Ongoing Cash Flows'!J775+'Terminal Value'!J775</f>
        <v>8159.2132961359866</v>
      </c>
      <c r="K775" s="70">
        <f>+Outflows!K775+Fees!K775+'Ongoing Cash Flows'!K775+'Terminal Value'!K775</f>
        <v>8149.7794592342761</v>
      </c>
      <c r="L775" s="70">
        <f>+Outflows!L775+Fees!L775+'Ongoing Cash Flows'!L775+'Terminal Value'!L775</f>
        <v>8151.2853612555773</v>
      </c>
      <c r="M775" s="70">
        <f>+Outflows!M775+Fees!M775+'Ongoing Cash Flows'!M775+'Terminal Value'!M775</f>
        <v>8123.0008249314533</v>
      </c>
      <c r="N775" s="70">
        <f>+Outflows!N775+Fees!N775+'Ongoing Cash Flows'!N775+'Terminal Value'!N775</f>
        <v>8105.6326287236698</v>
      </c>
      <c r="O775" s="70">
        <f>+Outflows!O775+Fees!O775+'Ongoing Cash Flows'!O775+'Terminal Value'!O775</f>
        <v>7779.2305077995907</v>
      </c>
      <c r="P775" s="70">
        <f>+Outflows!P775+Fees!P775+'Ongoing Cash Flows'!P775+'Terminal Value'!P775</f>
        <v>7671.6501431978486</v>
      </c>
      <c r="Q775" s="70">
        <f>+Outflows!Q775+Fees!Q775+'Ongoing Cash Flows'!Q775+'Terminal Value'!Q775</f>
        <v>7642.8154629719938</v>
      </c>
      <c r="R775" s="70">
        <f>+Outflows!R775+Fees!R775+'Ongoing Cash Flows'!R775+'Terminal Value'!R775</f>
        <v>995.15055425198375</v>
      </c>
      <c r="S775" s="70">
        <f>+Outflows!S775+Fees!S775+'Ongoing Cash Flows'!S775+'Terminal Value'!S775</f>
        <v>0</v>
      </c>
      <c r="T775" s="70">
        <f>+Outflows!T775+Fees!T775+'Ongoing Cash Flows'!T775+'Terminal Value'!T775</f>
        <v>0</v>
      </c>
      <c r="U775" s="70">
        <f>+Outflows!U775+Fees!U775+'Ongoing Cash Flows'!U775+'Terminal Value'!U775</f>
        <v>0</v>
      </c>
      <c r="V775" s="70">
        <f>+Outflows!V775+Fees!V775+'Ongoing Cash Flows'!V775+'Terminal Value'!V775</f>
        <v>0</v>
      </c>
      <c r="W775" s="70">
        <f>+Outflows!W775+Fees!W775+'Ongoing Cash Flows'!W775+'Terminal Value'!W775</f>
        <v>0</v>
      </c>
      <c r="X775" s="70">
        <f>+Outflows!X775+Fees!X775+'Ongoing Cash Flows'!X775+'Terminal Value'!X775</f>
        <v>0</v>
      </c>
      <c r="Y775" s="70">
        <f>+Outflows!Y775+Fees!Y775+'Ongoing Cash Flows'!Y775+'Terminal Value'!Y775</f>
        <v>0</v>
      </c>
      <c r="Z775" s="70">
        <f>+Outflows!Z775+Fees!Z775+'Ongoing Cash Flows'!Z775+'Terminal Value'!Z775</f>
        <v>0</v>
      </c>
      <c r="AA775" s="70">
        <f>+Outflows!AA775+Fees!AA775+'Ongoing Cash Flows'!AA775+'Terminal Value'!AA775</f>
        <v>0</v>
      </c>
      <c r="AB775" s="70">
        <f>+Outflows!AB775+Fees!AB775+'Ongoing Cash Flows'!AB775+'Terminal Value'!AB775</f>
        <v>0</v>
      </c>
      <c r="AC775" s="70">
        <f>+Outflows!AC775+Fees!AC775+'Ongoing Cash Flows'!AC775+'Terminal Value'!AC775</f>
        <v>0</v>
      </c>
      <c r="AD775" s="70">
        <f>+Outflows!AD775+Fees!AD775+'Ongoing Cash Flows'!AD775+'Terminal Value'!AD775</f>
        <v>0</v>
      </c>
      <c r="AE775" s="70">
        <f>+Outflows!AE775+Fees!AE775+'Ongoing Cash Flows'!AE775+'Terminal Value'!AE775</f>
        <v>0</v>
      </c>
      <c r="AF775" s="70">
        <f>+Outflows!AF775+Fees!AF775+'Ongoing Cash Flows'!AF775+'Terminal Value'!AF775</f>
        <v>0</v>
      </c>
      <c r="AG775" s="70">
        <f>+Outflows!AG775+Fees!AG775+'Ongoing Cash Flows'!AG775+'Terminal Value'!AG775</f>
        <v>0</v>
      </c>
      <c r="AH775" s="70">
        <f>+Outflows!AH775+Fees!AH775+'Ongoing Cash Flows'!AH775+'Terminal Value'!AH775</f>
        <v>0</v>
      </c>
      <c r="AI775" s="70">
        <f>+Outflows!AI775+Fees!AI775+'Ongoing Cash Flows'!AI775+'Terminal Value'!AI775</f>
        <v>0</v>
      </c>
      <c r="AJ775" s="70">
        <f>+Outflows!AJ775+Fees!AJ775+'Ongoing Cash Flows'!AJ775+'Terminal Value'!AJ775</f>
        <v>0</v>
      </c>
      <c r="AK775" s="70"/>
      <c r="AL775" s="6"/>
      <c r="AM775" s="71"/>
      <c r="AN775" s="72">
        <f t="shared" si="48"/>
        <v>6.872673332691194E-2</v>
      </c>
      <c r="AO775" s="70">
        <f t="shared" ca="1" si="49"/>
        <v>4411.7449135344614</v>
      </c>
      <c r="AP775" s="166">
        <f t="shared" ca="1" si="50"/>
        <v>0</v>
      </c>
      <c r="AQ775" s="166">
        <f t="shared" ca="1" si="51"/>
        <v>28197059.246984273</v>
      </c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1"/>
      <c r="CM775" s="1"/>
      <c r="CN775" s="1"/>
      <c r="CO775" s="1"/>
      <c r="CP775" s="1"/>
    </row>
    <row r="776" spans="1:94" x14ac:dyDescent="0.2">
      <c r="A776" s="6">
        <v>774</v>
      </c>
      <c r="B776" s="70">
        <f>+Outflows!B776+Fees!B776+'Ongoing Cash Flows'!B776+'Terminal Value'!B776</f>
        <v>-92620.544858146706</v>
      </c>
      <c r="C776" s="70">
        <f>+Outflows!C776+Fees!C776+'Ongoing Cash Flows'!C776+'Terminal Value'!C776</f>
        <v>14128.33642052954</v>
      </c>
      <c r="D776" s="70">
        <f>+Outflows!D776+Fees!D776+'Ongoing Cash Flows'!D776+'Terminal Value'!D776</f>
        <v>12098.707143798598</v>
      </c>
      <c r="E776" s="70">
        <f>+Outflows!E776+Fees!E776+'Ongoing Cash Flows'!E776+'Terminal Value'!E776</f>
        <v>10108.758087690137</v>
      </c>
      <c r="F776" s="70">
        <f>+Outflows!F776+Fees!F776+'Ongoing Cash Flows'!F776+'Terminal Value'!F776</f>
        <v>9791.9706012308416</v>
      </c>
      <c r="G776" s="70">
        <f>+Outflows!G776+Fees!G776+'Ongoing Cash Flows'!G776+'Terminal Value'!G776</f>
        <v>9416.6703852671435</v>
      </c>
      <c r="H776" s="70">
        <f>+Outflows!H776+Fees!H776+'Ongoing Cash Flows'!H776+'Terminal Value'!H776</f>
        <v>8454.9662371479117</v>
      </c>
      <c r="I776" s="70">
        <f>+Outflows!I776+Fees!I776+'Ongoing Cash Flows'!I776+'Terminal Value'!I776</f>
        <v>8305.9875927770081</v>
      </c>
      <c r="J776" s="70">
        <f>+Outflows!J776+Fees!J776+'Ongoing Cash Flows'!J776+'Terminal Value'!J776</f>
        <v>8293.5533902420175</v>
      </c>
      <c r="K776" s="70">
        <f>+Outflows!K776+Fees!K776+'Ongoing Cash Flows'!K776+'Terminal Value'!K776</f>
        <v>8284.3472484150625</v>
      </c>
      <c r="L776" s="70">
        <f>+Outflows!L776+Fees!L776+'Ongoing Cash Flows'!L776+'Terminal Value'!L776</f>
        <v>8285.6254553616091</v>
      </c>
      <c r="M776" s="70">
        <f>+Outflows!M776+Fees!M776+'Ongoing Cash Flows'!M776+'Terminal Value'!M776</f>
        <v>8257.5686141122405</v>
      </c>
      <c r="N776" s="70">
        <f>+Outflows!N776+Fees!N776+'Ongoing Cash Flows'!N776+'Terminal Value'!N776</f>
        <v>8239.9727228297015</v>
      </c>
      <c r="O776" s="70">
        <f>+Outflows!O776+Fees!O776+'Ongoing Cash Flows'!O776+'Terminal Value'!O776</f>
        <v>7913.7982969803779</v>
      </c>
      <c r="P776" s="70">
        <f>+Outflows!P776+Fees!P776+'Ongoing Cash Flows'!P776+'Terminal Value'!P776</f>
        <v>7805.9902373038803</v>
      </c>
      <c r="Q776" s="70">
        <f>+Outflows!Q776+Fees!Q776+'Ongoing Cash Flows'!Q776+'Terminal Value'!Q776</f>
        <v>7777.383252152782</v>
      </c>
      <c r="R776" s="70">
        <f>+Outflows!R776+Fees!R776+'Ongoing Cash Flows'!R776+'Terminal Value'!R776</f>
        <v>1062.3206013049992</v>
      </c>
      <c r="S776" s="70">
        <f>+Outflows!S776+Fees!S776+'Ongoing Cash Flows'!S776+'Terminal Value'!S776</f>
        <v>0</v>
      </c>
      <c r="T776" s="70">
        <f>+Outflows!T776+Fees!T776+'Ongoing Cash Flows'!T776+'Terminal Value'!T776</f>
        <v>0</v>
      </c>
      <c r="U776" s="70">
        <f>+Outflows!U776+Fees!U776+'Ongoing Cash Flows'!U776+'Terminal Value'!U776</f>
        <v>0</v>
      </c>
      <c r="V776" s="70">
        <f>+Outflows!V776+Fees!V776+'Ongoing Cash Flows'!V776+'Terminal Value'!V776</f>
        <v>0</v>
      </c>
      <c r="W776" s="70">
        <f>+Outflows!W776+Fees!W776+'Ongoing Cash Flows'!W776+'Terminal Value'!W776</f>
        <v>0</v>
      </c>
      <c r="X776" s="70">
        <f>+Outflows!X776+Fees!X776+'Ongoing Cash Flows'!X776+'Terminal Value'!X776</f>
        <v>0</v>
      </c>
      <c r="Y776" s="70">
        <f>+Outflows!Y776+Fees!Y776+'Ongoing Cash Flows'!Y776+'Terminal Value'!Y776</f>
        <v>0</v>
      </c>
      <c r="Z776" s="70">
        <f>+Outflows!Z776+Fees!Z776+'Ongoing Cash Flows'!Z776+'Terminal Value'!Z776</f>
        <v>0</v>
      </c>
      <c r="AA776" s="70">
        <f>+Outflows!AA776+Fees!AA776+'Ongoing Cash Flows'!AA776+'Terminal Value'!AA776</f>
        <v>0</v>
      </c>
      <c r="AB776" s="70">
        <f>+Outflows!AB776+Fees!AB776+'Ongoing Cash Flows'!AB776+'Terminal Value'!AB776</f>
        <v>0</v>
      </c>
      <c r="AC776" s="70">
        <f>+Outflows!AC776+Fees!AC776+'Ongoing Cash Flows'!AC776+'Terminal Value'!AC776</f>
        <v>0</v>
      </c>
      <c r="AD776" s="70">
        <f>+Outflows!AD776+Fees!AD776+'Ongoing Cash Flows'!AD776+'Terminal Value'!AD776</f>
        <v>0</v>
      </c>
      <c r="AE776" s="70">
        <f>+Outflows!AE776+Fees!AE776+'Ongoing Cash Flows'!AE776+'Terminal Value'!AE776</f>
        <v>0</v>
      </c>
      <c r="AF776" s="70">
        <f>+Outflows!AF776+Fees!AF776+'Ongoing Cash Flows'!AF776+'Terminal Value'!AF776</f>
        <v>0</v>
      </c>
      <c r="AG776" s="70">
        <f>+Outflows!AG776+Fees!AG776+'Ongoing Cash Flows'!AG776+'Terminal Value'!AG776</f>
        <v>0</v>
      </c>
      <c r="AH776" s="70">
        <f>+Outflows!AH776+Fees!AH776+'Ongoing Cash Flows'!AH776+'Terminal Value'!AH776</f>
        <v>0</v>
      </c>
      <c r="AI776" s="70">
        <f>+Outflows!AI776+Fees!AI776+'Ongoing Cash Flows'!AI776+'Terminal Value'!AI776</f>
        <v>0</v>
      </c>
      <c r="AJ776" s="70">
        <f>+Outflows!AJ776+Fees!AJ776+'Ongoing Cash Flows'!AJ776+'Terminal Value'!AJ776</f>
        <v>0</v>
      </c>
      <c r="AK776" s="70"/>
      <c r="AL776" s="6"/>
      <c r="AM776" s="71"/>
      <c r="AN776" s="72">
        <f t="shared" si="48"/>
        <v>6.0402515530586232E-2</v>
      </c>
      <c r="AO776" s="70">
        <f t="shared" ca="1" si="49"/>
        <v>408.47642763202816</v>
      </c>
      <c r="AP776" s="166">
        <f t="shared" ca="1" si="50"/>
        <v>0</v>
      </c>
      <c r="AQ776" s="166">
        <f t="shared" ca="1" si="51"/>
        <v>1707783.3160231735</v>
      </c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1"/>
      <c r="CM776" s="1"/>
      <c r="CN776" s="1"/>
      <c r="CO776" s="1"/>
      <c r="CP776" s="1"/>
    </row>
    <row r="777" spans="1:94" x14ac:dyDescent="0.2">
      <c r="A777" s="6">
        <v>775</v>
      </c>
      <c r="B777" s="70">
        <f>+Outflows!B777+Fees!B777+'Ongoing Cash Flows'!B777+'Terminal Value'!B777</f>
        <v>-85456.114269511832</v>
      </c>
      <c r="C777" s="70">
        <f>+Outflows!C777+Fees!C777+'Ongoing Cash Flows'!C777+'Terminal Value'!C777</f>
        <v>14050.008713988143</v>
      </c>
      <c r="D777" s="70">
        <f>+Outflows!D777+Fees!D777+'Ongoing Cash Flows'!D777+'Terminal Value'!D777</f>
        <v>11811.499865099542</v>
      </c>
      <c r="E777" s="70">
        <f>+Outflows!E777+Fees!E777+'Ongoing Cash Flows'!E777+'Terminal Value'!E777</f>
        <v>9866.2916061724281</v>
      </c>
      <c r="F777" s="70">
        <f>+Outflows!F777+Fees!F777+'Ongoing Cash Flows'!F777+'Terminal Value'!F777</f>
        <v>9544.9633687343758</v>
      </c>
      <c r="G777" s="70">
        <f>+Outflows!G777+Fees!G777+'Ongoing Cash Flows'!G777+'Terminal Value'!G777</f>
        <v>9145.6919154745701</v>
      </c>
      <c r="H777" s="70">
        <f>+Outflows!H777+Fees!H777+'Ongoing Cash Flows'!H777+'Terminal Value'!H777</f>
        <v>8281.4276799666568</v>
      </c>
      <c r="I777" s="70">
        <f>+Outflows!I777+Fees!I777+'Ongoing Cash Flows'!I777+'Terminal Value'!I777</f>
        <v>8141.6412866181945</v>
      </c>
      <c r="J777" s="70">
        <f>+Outflows!J777+Fees!J777+'Ongoing Cash Flows'!J777+'Terminal Value'!J777</f>
        <v>8129.2070840832048</v>
      </c>
      <c r="K777" s="70">
        <f>+Outflows!K777+Fees!K777+'Ongoing Cash Flows'!K777+'Terminal Value'!K777</f>
        <v>8119.7223891949643</v>
      </c>
      <c r="L777" s="70">
        <f>+Outflows!L777+Fees!L777+'Ongoing Cash Flows'!L777+'Terminal Value'!L777</f>
        <v>8121.2791492027955</v>
      </c>
      <c r="M777" s="70">
        <f>+Outflows!M777+Fees!M777+'Ongoing Cash Flows'!M777+'Terminal Value'!M777</f>
        <v>8092.9437548921414</v>
      </c>
      <c r="N777" s="70">
        <f>+Outflows!N777+Fees!N777+'Ongoing Cash Flows'!N777+'Terminal Value'!N777</f>
        <v>8075.6264166708879</v>
      </c>
      <c r="O777" s="70">
        <f>+Outflows!O777+Fees!O777+'Ongoing Cash Flows'!O777+'Terminal Value'!O777</f>
        <v>7749.1734377602788</v>
      </c>
      <c r="P777" s="70">
        <f>+Outflows!P777+Fees!P777+'Ongoing Cash Flows'!P777+'Terminal Value'!P777</f>
        <v>7641.6439311450667</v>
      </c>
      <c r="Q777" s="70">
        <f>+Outflows!Q777+Fees!Q777+'Ongoing Cash Flows'!Q777+'Terminal Value'!Q777</f>
        <v>7612.758392932682</v>
      </c>
      <c r="R777" s="70">
        <f>+Outflows!R777+Fees!R777+'Ongoing Cash Flows'!R777+'Terminal Value'!R777</f>
        <v>980.14744822559283</v>
      </c>
      <c r="S777" s="70">
        <f>+Outflows!S777+Fees!S777+'Ongoing Cash Flows'!S777+'Terminal Value'!S777</f>
        <v>0</v>
      </c>
      <c r="T777" s="70">
        <f>+Outflows!T777+Fees!T777+'Ongoing Cash Flows'!T777+'Terminal Value'!T777</f>
        <v>0</v>
      </c>
      <c r="U777" s="70">
        <f>+Outflows!U777+Fees!U777+'Ongoing Cash Flows'!U777+'Terminal Value'!U777</f>
        <v>0</v>
      </c>
      <c r="V777" s="70">
        <f>+Outflows!V777+Fees!V777+'Ongoing Cash Flows'!V777+'Terminal Value'!V777</f>
        <v>0</v>
      </c>
      <c r="W777" s="70">
        <f>+Outflows!W777+Fees!W777+'Ongoing Cash Flows'!W777+'Terminal Value'!W777</f>
        <v>0</v>
      </c>
      <c r="X777" s="70">
        <f>+Outflows!X777+Fees!X777+'Ongoing Cash Flows'!X777+'Terminal Value'!X777</f>
        <v>0</v>
      </c>
      <c r="Y777" s="70">
        <f>+Outflows!Y777+Fees!Y777+'Ongoing Cash Flows'!Y777+'Terminal Value'!Y777</f>
        <v>0</v>
      </c>
      <c r="Z777" s="70">
        <f>+Outflows!Z777+Fees!Z777+'Ongoing Cash Flows'!Z777+'Terminal Value'!Z777</f>
        <v>0</v>
      </c>
      <c r="AA777" s="70">
        <f>+Outflows!AA777+Fees!AA777+'Ongoing Cash Flows'!AA777+'Terminal Value'!AA777</f>
        <v>0</v>
      </c>
      <c r="AB777" s="70">
        <f>+Outflows!AB777+Fees!AB777+'Ongoing Cash Flows'!AB777+'Terminal Value'!AB777</f>
        <v>0</v>
      </c>
      <c r="AC777" s="70">
        <f>+Outflows!AC777+Fees!AC777+'Ongoing Cash Flows'!AC777+'Terminal Value'!AC777</f>
        <v>0</v>
      </c>
      <c r="AD777" s="70">
        <f>+Outflows!AD777+Fees!AD777+'Ongoing Cash Flows'!AD777+'Terminal Value'!AD777</f>
        <v>0</v>
      </c>
      <c r="AE777" s="70">
        <f>+Outflows!AE777+Fees!AE777+'Ongoing Cash Flows'!AE777+'Terminal Value'!AE777</f>
        <v>0</v>
      </c>
      <c r="AF777" s="70">
        <f>+Outflows!AF777+Fees!AF777+'Ongoing Cash Flows'!AF777+'Terminal Value'!AF777</f>
        <v>0</v>
      </c>
      <c r="AG777" s="70">
        <f>+Outflows!AG777+Fees!AG777+'Ongoing Cash Flows'!AG777+'Terminal Value'!AG777</f>
        <v>0</v>
      </c>
      <c r="AH777" s="70">
        <f>+Outflows!AH777+Fees!AH777+'Ongoing Cash Flows'!AH777+'Terminal Value'!AH777</f>
        <v>0</v>
      </c>
      <c r="AI777" s="70">
        <f>+Outflows!AI777+Fees!AI777+'Ongoing Cash Flows'!AI777+'Terminal Value'!AI777</f>
        <v>0</v>
      </c>
      <c r="AJ777" s="70">
        <f>+Outflows!AJ777+Fees!AJ777+'Ongoing Cash Flows'!AJ777+'Terminal Value'!AJ777</f>
        <v>0</v>
      </c>
      <c r="AK777" s="70"/>
      <c r="AL777" s="6"/>
      <c r="AM777" s="71"/>
      <c r="AN777" s="72">
        <f t="shared" si="48"/>
        <v>7.0796433091163652E-2</v>
      </c>
      <c r="AO777" s="70">
        <f t="shared" ca="1" si="49"/>
        <v>5341.662558136306</v>
      </c>
      <c r="AP777" s="166">
        <f t="shared" ca="1" si="50"/>
        <v>0</v>
      </c>
      <c r="AQ777" s="166">
        <f t="shared" ca="1" si="51"/>
        <v>38937699.44580064</v>
      </c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1"/>
      <c r="CM777" s="1"/>
      <c r="CN777" s="1"/>
      <c r="CO777" s="1"/>
      <c r="CP777" s="1"/>
    </row>
    <row r="778" spans="1:94" x14ac:dyDescent="0.2">
      <c r="A778" s="6">
        <v>776</v>
      </c>
      <c r="B778" s="70">
        <f>+Outflows!B778+Fees!B778+'Ongoing Cash Flows'!B778+'Terminal Value'!B778</f>
        <v>-97184.420259857739</v>
      </c>
      <c r="C778" s="70">
        <f>+Outflows!C778+Fees!C778+'Ongoing Cash Flows'!C778+'Terminal Value'!C778</f>
        <v>14244.946711066645</v>
      </c>
      <c r="D778" s="70">
        <f>+Outflows!D778+Fees!D778+'Ongoing Cash Flows'!D778+'Terminal Value'!D778</f>
        <v>12275.813265611559</v>
      </c>
      <c r="E778" s="70">
        <f>+Outflows!E778+Fees!E778+'Ongoing Cash Flows'!E778+'Terminal Value'!E778</f>
        <v>10269.13401463933</v>
      </c>
      <c r="F778" s="70">
        <f>+Outflows!F778+Fees!F778+'Ongoing Cash Flows'!F778+'Terminal Value'!F778</f>
        <v>9864.6238332173052</v>
      </c>
      <c r="G778" s="70">
        <f>+Outflows!G778+Fees!G778+'Ongoing Cash Flows'!G778+'Terminal Value'!G778</f>
        <v>9529.5049285497771</v>
      </c>
      <c r="H778" s="70">
        <f>+Outflows!H778+Fees!H778+'Ongoing Cash Flows'!H778+'Terminal Value'!H778</f>
        <v>8565.5135224582518</v>
      </c>
      <c r="I778" s="70">
        <f>+Outflows!I778+Fees!I778+'Ongoing Cash Flows'!I778+'Terminal Value'!I778</f>
        <v>8410.6792433919381</v>
      </c>
      <c r="J778" s="70">
        <f>+Outflows!J778+Fees!J778+'Ongoing Cash Flows'!J778+'Terminal Value'!J778</f>
        <v>8398.2450408569475</v>
      </c>
      <c r="K778" s="70">
        <f>+Outflows!K778+Fees!K778+'Ongoing Cash Flows'!K778+'Terminal Value'!K778</f>
        <v>8389.2163425056115</v>
      </c>
      <c r="L778" s="70">
        <f>+Outflows!L778+Fees!L778+'Ongoing Cash Flows'!L778+'Terminal Value'!L778</f>
        <v>8390.3171059765373</v>
      </c>
      <c r="M778" s="70">
        <f>+Outflows!M778+Fees!M778+'Ongoing Cash Flows'!M778+'Terminal Value'!M778</f>
        <v>8362.4377082027895</v>
      </c>
      <c r="N778" s="70">
        <f>+Outflows!N778+Fees!N778+'Ongoing Cash Flows'!N778+'Terminal Value'!N778</f>
        <v>8344.6643734446316</v>
      </c>
      <c r="O778" s="70">
        <f>+Outflows!O778+Fees!O778+'Ongoing Cash Flows'!O778+'Terminal Value'!O778</f>
        <v>8018.667391070926</v>
      </c>
      <c r="P778" s="70">
        <f>+Outflows!P778+Fees!P778+'Ongoing Cash Flows'!P778+'Terminal Value'!P778</f>
        <v>7910.6818879188104</v>
      </c>
      <c r="Q778" s="70">
        <f>+Outflows!Q778+Fees!Q778+'Ongoing Cash Flows'!Q778+'Terminal Value'!Q778</f>
        <v>7882.2523462433301</v>
      </c>
      <c r="R778" s="70">
        <f>+Outflows!R778+Fees!R778+'Ongoing Cash Flows'!R778+'Terminal Value'!R778</f>
        <v>1114.6664266124642</v>
      </c>
      <c r="S778" s="70">
        <f>+Outflows!S778+Fees!S778+'Ongoing Cash Flows'!S778+'Terminal Value'!S778</f>
        <v>0</v>
      </c>
      <c r="T778" s="70">
        <f>+Outflows!T778+Fees!T778+'Ongoing Cash Flows'!T778+'Terminal Value'!T778</f>
        <v>0</v>
      </c>
      <c r="U778" s="70">
        <f>+Outflows!U778+Fees!U778+'Ongoing Cash Flows'!U778+'Terminal Value'!U778</f>
        <v>0</v>
      </c>
      <c r="V778" s="70">
        <f>+Outflows!V778+Fees!V778+'Ongoing Cash Flows'!V778+'Terminal Value'!V778</f>
        <v>0</v>
      </c>
      <c r="W778" s="70">
        <f>+Outflows!W778+Fees!W778+'Ongoing Cash Flows'!W778+'Terminal Value'!W778</f>
        <v>0</v>
      </c>
      <c r="X778" s="70">
        <f>+Outflows!X778+Fees!X778+'Ongoing Cash Flows'!X778+'Terminal Value'!X778</f>
        <v>0</v>
      </c>
      <c r="Y778" s="70">
        <f>+Outflows!Y778+Fees!Y778+'Ongoing Cash Flows'!Y778+'Terminal Value'!Y778</f>
        <v>0</v>
      </c>
      <c r="Z778" s="70">
        <f>+Outflows!Z778+Fees!Z778+'Ongoing Cash Flows'!Z778+'Terminal Value'!Z778</f>
        <v>0</v>
      </c>
      <c r="AA778" s="70">
        <f>+Outflows!AA778+Fees!AA778+'Ongoing Cash Flows'!AA778+'Terminal Value'!AA778</f>
        <v>0</v>
      </c>
      <c r="AB778" s="70">
        <f>+Outflows!AB778+Fees!AB778+'Ongoing Cash Flows'!AB778+'Terminal Value'!AB778</f>
        <v>0</v>
      </c>
      <c r="AC778" s="70">
        <f>+Outflows!AC778+Fees!AC778+'Ongoing Cash Flows'!AC778+'Terminal Value'!AC778</f>
        <v>0</v>
      </c>
      <c r="AD778" s="70">
        <f>+Outflows!AD778+Fees!AD778+'Ongoing Cash Flows'!AD778+'Terminal Value'!AD778</f>
        <v>0</v>
      </c>
      <c r="AE778" s="70">
        <f>+Outflows!AE778+Fees!AE778+'Ongoing Cash Flows'!AE778+'Terminal Value'!AE778</f>
        <v>0</v>
      </c>
      <c r="AF778" s="70">
        <f>+Outflows!AF778+Fees!AF778+'Ongoing Cash Flows'!AF778+'Terminal Value'!AF778</f>
        <v>0</v>
      </c>
      <c r="AG778" s="70">
        <f>+Outflows!AG778+Fees!AG778+'Ongoing Cash Flows'!AG778+'Terminal Value'!AG778</f>
        <v>0</v>
      </c>
      <c r="AH778" s="70">
        <f>+Outflows!AH778+Fees!AH778+'Ongoing Cash Flows'!AH778+'Terminal Value'!AH778</f>
        <v>0</v>
      </c>
      <c r="AI778" s="70">
        <f>+Outflows!AI778+Fees!AI778+'Ongoing Cash Flows'!AI778+'Terminal Value'!AI778</f>
        <v>0</v>
      </c>
      <c r="AJ778" s="70">
        <f>+Outflows!AJ778+Fees!AJ778+'Ongoing Cash Flows'!AJ778+'Terminal Value'!AJ778</f>
        <v>0</v>
      </c>
      <c r="AK778" s="70"/>
      <c r="AL778" s="6"/>
      <c r="AM778" s="71"/>
      <c r="AN778" s="72">
        <f t="shared" si="48"/>
        <v>5.4405435919761672E-2</v>
      </c>
      <c r="AO778" s="70">
        <f t="shared" ca="1" si="49"/>
        <v>-2780.1281791240449</v>
      </c>
      <c r="AP778" s="166">
        <f t="shared" ca="1" si="50"/>
        <v>3541106.3891480211</v>
      </c>
      <c r="AQ778" s="166">
        <f t="shared" ca="1" si="51"/>
        <v>0</v>
      </c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1"/>
      <c r="CM778" s="1"/>
      <c r="CN778" s="1"/>
      <c r="CO778" s="1"/>
      <c r="CP778" s="1"/>
    </row>
    <row r="779" spans="1:94" x14ac:dyDescent="0.2">
      <c r="A779" s="6">
        <v>777</v>
      </c>
      <c r="B779" s="70">
        <f>+Outflows!B779+Fees!B779+'Ongoing Cash Flows'!B779+'Terminal Value'!B779</f>
        <v>-102480.28163156485</v>
      </c>
      <c r="C779" s="70">
        <f>+Outflows!C779+Fees!C779+'Ongoing Cash Flows'!C779+'Terminal Value'!C779</f>
        <v>14403.785348967336</v>
      </c>
      <c r="D779" s="70">
        <f>+Outflows!D779+Fees!D779+'Ongoing Cash Flows'!D779+'Terminal Value'!D779</f>
        <v>12465.012580980681</v>
      </c>
      <c r="E779" s="70">
        <f>+Outflows!E779+Fees!E779+'Ongoing Cash Flows'!E779+'Terminal Value'!E779</f>
        <v>10470.560307379519</v>
      </c>
      <c r="F779" s="70">
        <f>+Outflows!F779+Fees!F779+'Ongoing Cash Flows'!F779+'Terminal Value'!F779</f>
        <v>9987.0443143990706</v>
      </c>
      <c r="G779" s="70">
        <f>+Outflows!G779+Fees!G779+'Ongoing Cash Flows'!G779+'Terminal Value'!G779</f>
        <v>9488.4149557732962</v>
      </c>
      <c r="H779" s="70">
        <f>+Outflows!H779+Fees!H779+'Ongoing Cash Flows'!H779+'Terminal Value'!H779</f>
        <v>8693.7911476104709</v>
      </c>
      <c r="I779" s="70">
        <f>+Outflows!I779+Fees!I779+'Ongoing Cash Flows'!I779+'Terminal Value'!I779</f>
        <v>8532.162066569801</v>
      </c>
      <c r="J779" s="70">
        <f>+Outflows!J779+Fees!J779+'Ongoing Cash Flows'!J779+'Terminal Value'!J779</f>
        <v>8519.7278640348122</v>
      </c>
      <c r="K779" s="70">
        <f>+Outflows!K779+Fees!K779+'Ongoing Cash Flows'!K779+'Terminal Value'!K779</f>
        <v>8510.9050687736071</v>
      </c>
      <c r="L779" s="70">
        <f>+Outflows!L779+Fees!L779+'Ongoing Cash Flows'!L779+'Terminal Value'!L779</f>
        <v>8511.799929154402</v>
      </c>
      <c r="M779" s="70">
        <f>+Outflows!M779+Fees!M779+'Ongoing Cash Flows'!M779+'Terminal Value'!M779</f>
        <v>8484.1264344707852</v>
      </c>
      <c r="N779" s="70">
        <f>+Outflows!N779+Fees!N779+'Ongoing Cash Flows'!N779+'Terminal Value'!N779</f>
        <v>8466.1471966224944</v>
      </c>
      <c r="O779" s="70">
        <f>+Outflows!O779+Fees!O779+'Ongoing Cash Flows'!O779+'Terminal Value'!O779</f>
        <v>8140.3561173389216</v>
      </c>
      <c r="P779" s="70">
        <f>+Outflows!P779+Fees!P779+'Ongoing Cash Flows'!P779+'Terminal Value'!P779</f>
        <v>8032.1647110966733</v>
      </c>
      <c r="Q779" s="70">
        <f>+Outflows!Q779+Fees!Q779+'Ongoing Cash Flows'!Q779+'Terminal Value'!Q779</f>
        <v>8003.9410725113257</v>
      </c>
      <c r="R779" s="70">
        <f>+Outflows!R779+Fees!R779+'Ongoing Cash Flows'!R779+'Terminal Value'!R779</f>
        <v>1175.4078382013961</v>
      </c>
      <c r="S779" s="70">
        <f>+Outflows!S779+Fees!S779+'Ongoing Cash Flows'!S779+'Terminal Value'!S779</f>
        <v>0</v>
      </c>
      <c r="T779" s="70">
        <f>+Outflows!T779+Fees!T779+'Ongoing Cash Flows'!T779+'Terminal Value'!T779</f>
        <v>0</v>
      </c>
      <c r="U779" s="70">
        <f>+Outflows!U779+Fees!U779+'Ongoing Cash Flows'!U779+'Terminal Value'!U779</f>
        <v>0</v>
      </c>
      <c r="V779" s="70">
        <f>+Outflows!V779+Fees!V779+'Ongoing Cash Flows'!V779+'Terminal Value'!V779</f>
        <v>0</v>
      </c>
      <c r="W779" s="70">
        <f>+Outflows!W779+Fees!W779+'Ongoing Cash Flows'!W779+'Terminal Value'!W779</f>
        <v>0</v>
      </c>
      <c r="X779" s="70">
        <f>+Outflows!X779+Fees!X779+'Ongoing Cash Flows'!X779+'Terminal Value'!X779</f>
        <v>0</v>
      </c>
      <c r="Y779" s="70">
        <f>+Outflows!Y779+Fees!Y779+'Ongoing Cash Flows'!Y779+'Terminal Value'!Y779</f>
        <v>0</v>
      </c>
      <c r="Z779" s="70">
        <f>+Outflows!Z779+Fees!Z779+'Ongoing Cash Flows'!Z779+'Terminal Value'!Z779</f>
        <v>0</v>
      </c>
      <c r="AA779" s="70">
        <f>+Outflows!AA779+Fees!AA779+'Ongoing Cash Flows'!AA779+'Terminal Value'!AA779</f>
        <v>0</v>
      </c>
      <c r="AB779" s="70">
        <f>+Outflows!AB779+Fees!AB779+'Ongoing Cash Flows'!AB779+'Terminal Value'!AB779</f>
        <v>0</v>
      </c>
      <c r="AC779" s="70">
        <f>+Outflows!AC779+Fees!AC779+'Ongoing Cash Flows'!AC779+'Terminal Value'!AC779</f>
        <v>0</v>
      </c>
      <c r="AD779" s="70">
        <f>+Outflows!AD779+Fees!AD779+'Ongoing Cash Flows'!AD779+'Terminal Value'!AD779</f>
        <v>0</v>
      </c>
      <c r="AE779" s="70">
        <f>+Outflows!AE779+Fees!AE779+'Ongoing Cash Flows'!AE779+'Terminal Value'!AE779</f>
        <v>0</v>
      </c>
      <c r="AF779" s="70">
        <f>+Outflows!AF779+Fees!AF779+'Ongoing Cash Flows'!AF779+'Terminal Value'!AF779</f>
        <v>0</v>
      </c>
      <c r="AG779" s="70">
        <f>+Outflows!AG779+Fees!AG779+'Ongoing Cash Flows'!AG779+'Terminal Value'!AG779</f>
        <v>0</v>
      </c>
      <c r="AH779" s="70">
        <f>+Outflows!AH779+Fees!AH779+'Ongoing Cash Flows'!AH779+'Terminal Value'!AH779</f>
        <v>0</v>
      </c>
      <c r="AI779" s="70">
        <f>+Outflows!AI779+Fees!AI779+'Ongoing Cash Flows'!AI779+'Terminal Value'!AI779</f>
        <v>0</v>
      </c>
      <c r="AJ779" s="70">
        <f>+Outflows!AJ779+Fees!AJ779+'Ongoing Cash Flows'!AJ779+'Terminal Value'!AJ779</f>
        <v>0</v>
      </c>
      <c r="AK779" s="70"/>
      <c r="AL779" s="6"/>
      <c r="AM779" s="71"/>
      <c r="AN779" s="72">
        <f t="shared" si="48"/>
        <v>4.7904214262962333E-2</v>
      </c>
      <c r="AO779" s="70">
        <f t="shared" ca="1" si="49"/>
        <v>-6552.9089693070546</v>
      </c>
      <c r="AP779" s="166">
        <f t="shared" ca="1" si="50"/>
        <v>31974089.04316584</v>
      </c>
      <c r="AQ779" s="166">
        <f t="shared" ca="1" si="51"/>
        <v>0</v>
      </c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1"/>
      <c r="CM779" s="1"/>
      <c r="CN779" s="1"/>
      <c r="CO779" s="1"/>
      <c r="CP779" s="1"/>
    </row>
    <row r="780" spans="1:94" x14ac:dyDescent="0.2">
      <c r="A780" s="6">
        <v>778</v>
      </c>
      <c r="B780" s="70">
        <f>+Outflows!B780+Fees!B780+'Ongoing Cash Flows'!B780+'Terminal Value'!B780</f>
        <v>-86772.363266252156</v>
      </c>
      <c r="C780" s="70">
        <f>+Outflows!C780+Fees!C780+'Ongoing Cash Flows'!C780+'Terminal Value'!C780</f>
        <v>14075.181577071378</v>
      </c>
      <c r="D780" s="70">
        <f>+Outflows!D780+Fees!D780+'Ongoing Cash Flows'!D780+'Terminal Value'!D780</f>
        <v>11849.958552136277</v>
      </c>
      <c r="E780" s="70">
        <f>+Outflows!E780+Fees!E780+'Ongoing Cash Flows'!E780+'Terminal Value'!E780</f>
        <v>9825.0281253044159</v>
      </c>
      <c r="F780" s="70">
        <f>+Outflows!F780+Fees!F780+'Ongoing Cash Flows'!F780+'Terminal Value'!F780</f>
        <v>9367.04779039395</v>
      </c>
      <c r="G780" s="70">
        <f>+Outflows!G780+Fees!G780+'Ongoing Cash Flows'!G780+'Terminal Value'!G780</f>
        <v>9113.6854152407141</v>
      </c>
      <c r="H780" s="70">
        <f>+Outflows!H780+Fees!H780+'Ongoing Cash Flows'!H780+'Terminal Value'!H780</f>
        <v>8313.31017906546</v>
      </c>
      <c r="I780" s="70">
        <f>+Outflows!I780+Fees!I780+'Ongoing Cash Flows'!I780+'Terminal Value'!I780</f>
        <v>8171.8349856042205</v>
      </c>
      <c r="J780" s="70">
        <f>+Outflows!J780+Fees!J780+'Ongoing Cash Flows'!J780+'Terminal Value'!J780</f>
        <v>8159.4007830692308</v>
      </c>
      <c r="K780" s="70">
        <f>+Outflows!K780+Fees!K780+'Ongoing Cash Flows'!K780+'Terminal Value'!K780</f>
        <v>8149.9672639419832</v>
      </c>
      <c r="L780" s="70">
        <f>+Outflows!L780+Fees!L780+'Ongoing Cash Flows'!L780+'Terminal Value'!L780</f>
        <v>8151.4728481888214</v>
      </c>
      <c r="M780" s="70">
        <f>+Outflows!M780+Fees!M780+'Ongoing Cash Flows'!M780+'Terminal Value'!M780</f>
        <v>8123.1886296391604</v>
      </c>
      <c r="N780" s="70">
        <f>+Outflows!N780+Fees!N780+'Ongoing Cash Flows'!N780+'Terminal Value'!N780</f>
        <v>8105.8201156569139</v>
      </c>
      <c r="O780" s="70">
        <f>+Outflows!O780+Fees!O780+'Ongoing Cash Flows'!O780+'Terminal Value'!O780</f>
        <v>7779.4183125072977</v>
      </c>
      <c r="P780" s="70">
        <f>+Outflows!P780+Fees!P780+'Ongoing Cash Flows'!P780+'Terminal Value'!P780</f>
        <v>7671.8376301310927</v>
      </c>
      <c r="Q780" s="70">
        <f>+Outflows!Q780+Fees!Q780+'Ongoing Cash Flows'!Q780+'Terminal Value'!Q780</f>
        <v>7643.0032676797009</v>
      </c>
      <c r="R780" s="70">
        <f>+Outflows!R780+Fees!R780+'Ongoing Cash Flows'!R780+'Terminal Value'!R780</f>
        <v>995.24429771860559</v>
      </c>
      <c r="S780" s="70">
        <f>+Outflows!S780+Fees!S780+'Ongoing Cash Flows'!S780+'Terminal Value'!S780</f>
        <v>0</v>
      </c>
      <c r="T780" s="70">
        <f>+Outflows!T780+Fees!T780+'Ongoing Cash Flows'!T780+'Terminal Value'!T780</f>
        <v>0</v>
      </c>
      <c r="U780" s="70">
        <f>+Outflows!U780+Fees!U780+'Ongoing Cash Flows'!U780+'Terminal Value'!U780</f>
        <v>0</v>
      </c>
      <c r="V780" s="70">
        <f>+Outflows!V780+Fees!V780+'Ongoing Cash Flows'!V780+'Terminal Value'!V780</f>
        <v>0</v>
      </c>
      <c r="W780" s="70">
        <f>+Outflows!W780+Fees!W780+'Ongoing Cash Flows'!W780+'Terminal Value'!W780</f>
        <v>0</v>
      </c>
      <c r="X780" s="70">
        <f>+Outflows!X780+Fees!X780+'Ongoing Cash Flows'!X780+'Terminal Value'!X780</f>
        <v>0</v>
      </c>
      <c r="Y780" s="70">
        <f>+Outflows!Y780+Fees!Y780+'Ongoing Cash Flows'!Y780+'Terminal Value'!Y780</f>
        <v>0</v>
      </c>
      <c r="Z780" s="70">
        <f>+Outflows!Z780+Fees!Z780+'Ongoing Cash Flows'!Z780+'Terminal Value'!Z780</f>
        <v>0</v>
      </c>
      <c r="AA780" s="70">
        <f>+Outflows!AA780+Fees!AA780+'Ongoing Cash Flows'!AA780+'Terminal Value'!AA780</f>
        <v>0</v>
      </c>
      <c r="AB780" s="70">
        <f>+Outflows!AB780+Fees!AB780+'Ongoing Cash Flows'!AB780+'Terminal Value'!AB780</f>
        <v>0</v>
      </c>
      <c r="AC780" s="70">
        <f>+Outflows!AC780+Fees!AC780+'Ongoing Cash Flows'!AC780+'Terminal Value'!AC780</f>
        <v>0</v>
      </c>
      <c r="AD780" s="70">
        <f>+Outflows!AD780+Fees!AD780+'Ongoing Cash Flows'!AD780+'Terminal Value'!AD780</f>
        <v>0</v>
      </c>
      <c r="AE780" s="70">
        <f>+Outflows!AE780+Fees!AE780+'Ongoing Cash Flows'!AE780+'Terminal Value'!AE780</f>
        <v>0</v>
      </c>
      <c r="AF780" s="70">
        <f>+Outflows!AF780+Fees!AF780+'Ongoing Cash Flows'!AF780+'Terminal Value'!AF780</f>
        <v>0</v>
      </c>
      <c r="AG780" s="70">
        <f>+Outflows!AG780+Fees!AG780+'Ongoing Cash Flows'!AG780+'Terminal Value'!AG780</f>
        <v>0</v>
      </c>
      <c r="AH780" s="70">
        <f>+Outflows!AH780+Fees!AH780+'Ongoing Cash Flows'!AH780+'Terminal Value'!AH780</f>
        <v>0</v>
      </c>
      <c r="AI780" s="70">
        <f>+Outflows!AI780+Fees!AI780+'Ongoing Cash Flows'!AI780+'Terminal Value'!AI780</f>
        <v>0</v>
      </c>
      <c r="AJ780" s="70">
        <f>+Outflows!AJ780+Fees!AJ780+'Ongoing Cash Flows'!AJ780+'Terminal Value'!AJ780</f>
        <v>0</v>
      </c>
      <c r="AK780" s="70"/>
      <c r="AL780" s="6"/>
      <c r="AM780" s="71"/>
      <c r="AN780" s="72">
        <f t="shared" si="48"/>
        <v>6.816362440586092E-2</v>
      </c>
      <c r="AO780" s="70">
        <f t="shared" ca="1" si="49"/>
        <v>4142.4032583783037</v>
      </c>
      <c r="AP780" s="166">
        <f t="shared" ca="1" si="50"/>
        <v>0</v>
      </c>
      <c r="AQ780" s="166">
        <f t="shared" ca="1" si="51"/>
        <v>25409147.140501007</v>
      </c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1"/>
      <c r="CM780" s="1"/>
      <c r="CN780" s="1"/>
      <c r="CO780" s="1"/>
      <c r="CP780" s="1"/>
    </row>
    <row r="781" spans="1:94" x14ac:dyDescent="0.2">
      <c r="A781" s="6">
        <v>779</v>
      </c>
      <c r="B781" s="70">
        <f>+Outflows!B781+Fees!B781+'Ongoing Cash Flows'!B781+'Terminal Value'!B781</f>
        <v>-96277.216355361612</v>
      </c>
      <c r="C781" s="70">
        <f>+Outflows!C781+Fees!C781+'Ongoing Cash Flows'!C781+'Terminal Value'!C781</f>
        <v>14256.600327365211</v>
      </c>
      <c r="D781" s="70">
        <f>+Outflows!D781+Fees!D781+'Ongoing Cash Flows'!D781+'Terminal Value'!D781</f>
        <v>12318.756982015831</v>
      </c>
      <c r="E781" s="70">
        <f>+Outflows!E781+Fees!E781+'Ongoing Cash Flows'!E781+'Terminal Value'!E781</f>
        <v>10197.671540159034</v>
      </c>
      <c r="F781" s="70">
        <f>+Outflows!F781+Fees!F781+'Ongoing Cash Flows'!F781+'Terminal Value'!F781</f>
        <v>9884.6739561884988</v>
      </c>
      <c r="G781" s="70">
        <f>+Outflows!G781+Fees!G781+'Ongoing Cash Flows'!G781+'Terminal Value'!G781</f>
        <v>9451.2421454640062</v>
      </c>
      <c r="H781" s="70">
        <f>+Outflows!H781+Fees!H781+'Ongoing Cash Flows'!H781+'Terminal Value'!H781</f>
        <v>8543.5390117546103</v>
      </c>
      <c r="I781" s="70">
        <f>+Outflows!I781+Fees!I781+'Ongoing Cash Flows'!I781+'Terminal Value'!I781</f>
        <v>8389.8687115859211</v>
      </c>
      <c r="J781" s="70">
        <f>+Outflows!J781+Fees!J781+'Ongoing Cash Flows'!J781+'Terminal Value'!J781</f>
        <v>8377.4345090509305</v>
      </c>
      <c r="K781" s="70">
        <f>+Outflows!K781+Fees!K781+'Ongoing Cash Flows'!K781+'Terminal Value'!K781</f>
        <v>8368.3705386117872</v>
      </c>
      <c r="L781" s="70">
        <f>+Outflows!L781+Fees!L781+'Ongoing Cash Flows'!L781+'Terminal Value'!L781</f>
        <v>8369.5065741705203</v>
      </c>
      <c r="M781" s="70">
        <f>+Outflows!M781+Fees!M781+'Ongoing Cash Flows'!M781+'Terminal Value'!M781</f>
        <v>8341.5919043089652</v>
      </c>
      <c r="N781" s="70">
        <f>+Outflows!N781+Fees!N781+'Ongoing Cash Flows'!N781+'Terminal Value'!N781</f>
        <v>8323.8538416386145</v>
      </c>
      <c r="O781" s="70">
        <f>+Outflows!O781+Fees!O781+'Ongoing Cash Flows'!O781+'Terminal Value'!O781</f>
        <v>7997.8215871771017</v>
      </c>
      <c r="P781" s="70">
        <f>+Outflows!P781+Fees!P781+'Ongoing Cash Flows'!P781+'Terminal Value'!P781</f>
        <v>7889.8713561127925</v>
      </c>
      <c r="Q781" s="70">
        <f>+Outflows!Q781+Fees!Q781+'Ongoing Cash Flows'!Q781+'Terminal Value'!Q781</f>
        <v>7861.4065423495049</v>
      </c>
      <c r="R781" s="70">
        <f>+Outflows!R781+Fees!R781+'Ongoing Cash Flows'!R781+'Terminal Value'!R781</f>
        <v>1104.2611607094555</v>
      </c>
      <c r="S781" s="70">
        <f>+Outflows!S781+Fees!S781+'Ongoing Cash Flows'!S781+'Terminal Value'!S781</f>
        <v>0</v>
      </c>
      <c r="T781" s="70">
        <f>+Outflows!T781+Fees!T781+'Ongoing Cash Flows'!T781+'Terminal Value'!T781</f>
        <v>0</v>
      </c>
      <c r="U781" s="70">
        <f>+Outflows!U781+Fees!U781+'Ongoing Cash Flows'!U781+'Terminal Value'!U781</f>
        <v>0</v>
      </c>
      <c r="V781" s="70">
        <f>+Outflows!V781+Fees!V781+'Ongoing Cash Flows'!V781+'Terminal Value'!V781</f>
        <v>0</v>
      </c>
      <c r="W781" s="70">
        <f>+Outflows!W781+Fees!W781+'Ongoing Cash Flows'!W781+'Terminal Value'!W781</f>
        <v>0</v>
      </c>
      <c r="X781" s="70">
        <f>+Outflows!X781+Fees!X781+'Ongoing Cash Flows'!X781+'Terminal Value'!X781</f>
        <v>0</v>
      </c>
      <c r="Y781" s="70">
        <f>+Outflows!Y781+Fees!Y781+'Ongoing Cash Flows'!Y781+'Terminal Value'!Y781</f>
        <v>0</v>
      </c>
      <c r="Z781" s="70">
        <f>+Outflows!Z781+Fees!Z781+'Ongoing Cash Flows'!Z781+'Terminal Value'!Z781</f>
        <v>0</v>
      </c>
      <c r="AA781" s="70">
        <f>+Outflows!AA781+Fees!AA781+'Ongoing Cash Flows'!AA781+'Terminal Value'!AA781</f>
        <v>0</v>
      </c>
      <c r="AB781" s="70">
        <f>+Outflows!AB781+Fees!AB781+'Ongoing Cash Flows'!AB781+'Terminal Value'!AB781</f>
        <v>0</v>
      </c>
      <c r="AC781" s="70">
        <f>+Outflows!AC781+Fees!AC781+'Ongoing Cash Flows'!AC781+'Terminal Value'!AC781</f>
        <v>0</v>
      </c>
      <c r="AD781" s="70">
        <f>+Outflows!AD781+Fees!AD781+'Ongoing Cash Flows'!AD781+'Terminal Value'!AD781</f>
        <v>0</v>
      </c>
      <c r="AE781" s="70">
        <f>+Outflows!AE781+Fees!AE781+'Ongoing Cash Flows'!AE781+'Terminal Value'!AE781</f>
        <v>0</v>
      </c>
      <c r="AF781" s="70">
        <f>+Outflows!AF781+Fees!AF781+'Ongoing Cash Flows'!AF781+'Terminal Value'!AF781</f>
        <v>0</v>
      </c>
      <c r="AG781" s="70">
        <f>+Outflows!AG781+Fees!AG781+'Ongoing Cash Flows'!AG781+'Terminal Value'!AG781</f>
        <v>0</v>
      </c>
      <c r="AH781" s="70">
        <f>+Outflows!AH781+Fees!AH781+'Ongoing Cash Flows'!AH781+'Terminal Value'!AH781</f>
        <v>0</v>
      </c>
      <c r="AI781" s="70">
        <f>+Outflows!AI781+Fees!AI781+'Ongoing Cash Flows'!AI781+'Terminal Value'!AI781</f>
        <v>0</v>
      </c>
      <c r="AJ781" s="70">
        <f>+Outflows!AJ781+Fees!AJ781+'Ongoing Cash Flows'!AJ781+'Terminal Value'!AJ781</f>
        <v>0</v>
      </c>
      <c r="AK781" s="70"/>
      <c r="AL781" s="6"/>
      <c r="AM781" s="71"/>
      <c r="AN781" s="72">
        <f t="shared" si="48"/>
        <v>5.5652216076850891E-2</v>
      </c>
      <c r="AO781" s="70">
        <f t="shared" ca="1" si="49"/>
        <v>-2095.1011538700322</v>
      </c>
      <c r="AP781" s="166">
        <f t="shared" ca="1" si="50"/>
        <v>1432224.3098345946</v>
      </c>
      <c r="AQ781" s="166">
        <f t="shared" ca="1" si="51"/>
        <v>0</v>
      </c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1"/>
      <c r="CM781" s="1"/>
      <c r="CN781" s="1"/>
      <c r="CO781" s="1"/>
      <c r="CP781" s="1"/>
    </row>
    <row r="782" spans="1:94" x14ac:dyDescent="0.2">
      <c r="A782" s="6">
        <v>780</v>
      </c>
      <c r="B782" s="70">
        <f>+Outflows!B782+Fees!B782+'Ongoing Cash Flows'!B782+'Terminal Value'!B782</f>
        <v>-100420.64246539057</v>
      </c>
      <c r="C782" s="70">
        <f>+Outflows!C782+Fees!C782+'Ongoing Cash Flows'!C782+'Terminal Value'!C782</f>
        <v>14276.140124950456</v>
      </c>
      <c r="D782" s="70">
        <f>+Outflows!D782+Fees!D782+'Ongoing Cash Flows'!D782+'Terminal Value'!D782</f>
        <v>12392.380837380291</v>
      </c>
      <c r="E782" s="70">
        <f>+Outflows!E782+Fees!E782+'Ongoing Cash Flows'!E782+'Terminal Value'!E782</f>
        <v>10295.098948102921</v>
      </c>
      <c r="F782" s="70">
        <f>+Outflows!F782+Fees!F782+'Ongoing Cash Flows'!F782+'Terminal Value'!F782</f>
        <v>9874.9573465691865</v>
      </c>
      <c r="G782" s="70">
        <f>+Outflows!G782+Fees!G782+'Ongoing Cash Flows'!G782+'Terminal Value'!G782</f>
        <v>9681.9774703279181</v>
      </c>
      <c r="H782" s="70">
        <f>+Outflows!H782+Fees!H782+'Ongoing Cash Flows'!H782+'Terminal Value'!H782</f>
        <v>8643.9020734139976</v>
      </c>
      <c r="I782" s="70">
        <f>+Outflows!I782+Fees!I782+'Ongoing Cash Flows'!I782+'Terminal Value'!I782</f>
        <v>8484.9155918090964</v>
      </c>
      <c r="J782" s="70">
        <f>+Outflows!J782+Fees!J782+'Ongoing Cash Flows'!J782+'Terminal Value'!J782</f>
        <v>8472.4813892741076</v>
      </c>
      <c r="K782" s="70">
        <f>+Outflows!K782+Fees!K782+'Ongoing Cash Flows'!K782+'Terminal Value'!K782</f>
        <v>8463.5785152421213</v>
      </c>
      <c r="L782" s="70">
        <f>+Outflows!L782+Fees!L782+'Ongoing Cash Flows'!L782+'Terminal Value'!L782</f>
        <v>8464.5534543936974</v>
      </c>
      <c r="M782" s="70">
        <f>+Outflows!M782+Fees!M782+'Ongoing Cash Flows'!M782+'Terminal Value'!M782</f>
        <v>8436.7998809392993</v>
      </c>
      <c r="N782" s="70">
        <f>+Outflows!N782+Fees!N782+'Ongoing Cash Flows'!N782+'Terminal Value'!N782</f>
        <v>8418.9007218617899</v>
      </c>
      <c r="O782" s="70">
        <f>+Outflows!O782+Fees!O782+'Ongoing Cash Flows'!O782+'Terminal Value'!O782</f>
        <v>8093.0295638074358</v>
      </c>
      <c r="P782" s="70">
        <f>+Outflows!P782+Fees!P782+'Ongoing Cash Flows'!P782+'Terminal Value'!P782</f>
        <v>7984.9182363359687</v>
      </c>
      <c r="Q782" s="70">
        <f>+Outflows!Q782+Fees!Q782+'Ongoing Cash Flows'!Q782+'Terminal Value'!Q782</f>
        <v>7956.6145189798399</v>
      </c>
      <c r="R782" s="70">
        <f>+Outflows!R782+Fees!R782+'Ongoing Cash Flows'!R782+'Terminal Value'!R782</f>
        <v>1151.7846008210436</v>
      </c>
      <c r="S782" s="70">
        <f>+Outflows!S782+Fees!S782+'Ongoing Cash Flows'!S782+'Terminal Value'!S782</f>
        <v>0</v>
      </c>
      <c r="T782" s="70">
        <f>+Outflows!T782+Fees!T782+'Ongoing Cash Flows'!T782+'Terminal Value'!T782</f>
        <v>0</v>
      </c>
      <c r="U782" s="70">
        <f>+Outflows!U782+Fees!U782+'Ongoing Cash Flows'!U782+'Terminal Value'!U782</f>
        <v>0</v>
      </c>
      <c r="V782" s="70">
        <f>+Outflows!V782+Fees!V782+'Ongoing Cash Flows'!V782+'Terminal Value'!V782</f>
        <v>0</v>
      </c>
      <c r="W782" s="70">
        <f>+Outflows!W782+Fees!W782+'Ongoing Cash Flows'!W782+'Terminal Value'!W782</f>
        <v>0</v>
      </c>
      <c r="X782" s="70">
        <f>+Outflows!X782+Fees!X782+'Ongoing Cash Flows'!X782+'Terminal Value'!X782</f>
        <v>0</v>
      </c>
      <c r="Y782" s="70">
        <f>+Outflows!Y782+Fees!Y782+'Ongoing Cash Flows'!Y782+'Terminal Value'!Y782</f>
        <v>0</v>
      </c>
      <c r="Z782" s="70">
        <f>+Outflows!Z782+Fees!Z782+'Ongoing Cash Flows'!Z782+'Terminal Value'!Z782</f>
        <v>0</v>
      </c>
      <c r="AA782" s="70">
        <f>+Outflows!AA782+Fees!AA782+'Ongoing Cash Flows'!AA782+'Terminal Value'!AA782</f>
        <v>0</v>
      </c>
      <c r="AB782" s="70">
        <f>+Outflows!AB782+Fees!AB782+'Ongoing Cash Flows'!AB782+'Terminal Value'!AB782</f>
        <v>0</v>
      </c>
      <c r="AC782" s="70">
        <f>+Outflows!AC782+Fees!AC782+'Ongoing Cash Flows'!AC782+'Terminal Value'!AC782</f>
        <v>0</v>
      </c>
      <c r="AD782" s="70">
        <f>+Outflows!AD782+Fees!AD782+'Ongoing Cash Flows'!AD782+'Terminal Value'!AD782</f>
        <v>0</v>
      </c>
      <c r="AE782" s="70">
        <f>+Outflows!AE782+Fees!AE782+'Ongoing Cash Flows'!AE782+'Terminal Value'!AE782</f>
        <v>0</v>
      </c>
      <c r="AF782" s="70">
        <f>+Outflows!AF782+Fees!AF782+'Ongoing Cash Flows'!AF782+'Terminal Value'!AF782</f>
        <v>0</v>
      </c>
      <c r="AG782" s="70">
        <f>+Outflows!AG782+Fees!AG782+'Ongoing Cash Flows'!AG782+'Terminal Value'!AG782</f>
        <v>0</v>
      </c>
      <c r="AH782" s="70">
        <f>+Outflows!AH782+Fees!AH782+'Ongoing Cash Flows'!AH782+'Terminal Value'!AH782</f>
        <v>0</v>
      </c>
      <c r="AI782" s="70">
        <f>+Outflows!AI782+Fees!AI782+'Ongoing Cash Flows'!AI782+'Terminal Value'!AI782</f>
        <v>0</v>
      </c>
      <c r="AJ782" s="70">
        <f>+Outflows!AJ782+Fees!AJ782+'Ongoing Cash Flows'!AJ782+'Terminal Value'!AJ782</f>
        <v>0</v>
      </c>
      <c r="AK782" s="70"/>
      <c r="AL782" s="6"/>
      <c r="AM782" s="71"/>
      <c r="AN782" s="72">
        <f t="shared" si="48"/>
        <v>5.0264850258827209E-2</v>
      </c>
      <c r="AO782" s="70">
        <f t="shared" ca="1" si="49"/>
        <v>-5143.0721655284033</v>
      </c>
      <c r="AP782" s="166">
        <f t="shared" ca="1" si="50"/>
        <v>18017705.226788543</v>
      </c>
      <c r="AQ782" s="166">
        <f t="shared" ca="1" si="51"/>
        <v>0</v>
      </c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1"/>
      <c r="CM782" s="1"/>
      <c r="CN782" s="1"/>
      <c r="CO782" s="1"/>
      <c r="CP782" s="1"/>
    </row>
    <row r="783" spans="1:94" x14ac:dyDescent="0.2">
      <c r="A783" s="6">
        <v>781</v>
      </c>
      <c r="B783" s="70">
        <f>+Outflows!B783+Fees!B783+'Ongoing Cash Flows'!B783+'Terminal Value'!B783</f>
        <v>-86206.393794224772</v>
      </c>
      <c r="C783" s="70">
        <f>+Outflows!C783+Fees!C783+'Ongoing Cash Flows'!C783+'Terminal Value'!C783</f>
        <v>14074.500889036519</v>
      </c>
      <c r="D783" s="70">
        <f>+Outflows!D783+Fees!D783+'Ongoing Cash Flows'!D783+'Terminal Value'!D783</f>
        <v>11804.310573905119</v>
      </c>
      <c r="E783" s="70">
        <f>+Outflows!E783+Fees!E783+'Ongoing Cash Flows'!E783+'Terminal Value'!E783</f>
        <v>9859.9760118081049</v>
      </c>
      <c r="F783" s="70">
        <f>+Outflows!F783+Fees!F783+'Ongoing Cash Flows'!F783+'Terminal Value'!F783</f>
        <v>9489.5168348343359</v>
      </c>
      <c r="G783" s="70">
        <f>+Outflows!G783+Fees!G783+'Ongoing Cash Flows'!G783+'Terminal Value'!G783</f>
        <v>9120.5388662985024</v>
      </c>
      <c r="H783" s="70">
        <f>+Outflows!H783+Fees!H783+'Ongoing Cash Flows'!H783+'Terminal Value'!H783</f>
        <v>8299.6011306813398</v>
      </c>
      <c r="I783" s="70">
        <f>+Outflows!I783+Fees!I783+'Ongoing Cash Flows'!I783+'Terminal Value'!I783</f>
        <v>8158.85209869149</v>
      </c>
      <c r="J783" s="70">
        <f>+Outflows!J783+Fees!J783+'Ongoing Cash Flows'!J783+'Terminal Value'!J783</f>
        <v>8146.4178961564994</v>
      </c>
      <c r="K783" s="70">
        <f>+Outflows!K783+Fees!K783+'Ongoing Cash Flows'!K783+'Terminal Value'!K783</f>
        <v>8136.9623721361804</v>
      </c>
      <c r="L783" s="70">
        <f>+Outflows!L783+Fees!L783+'Ongoing Cash Flows'!L783+'Terminal Value'!L783</f>
        <v>8138.4899612760901</v>
      </c>
      <c r="M783" s="70">
        <f>+Outflows!M783+Fees!M783+'Ongoing Cash Flows'!M783+'Terminal Value'!M783</f>
        <v>8110.1837378333576</v>
      </c>
      <c r="N783" s="70">
        <f>+Outflows!N783+Fees!N783+'Ongoing Cash Flows'!N783+'Terminal Value'!N783</f>
        <v>8092.8372287441834</v>
      </c>
      <c r="O783" s="70">
        <f>+Outflows!O783+Fees!O783+'Ongoing Cash Flows'!O783+'Terminal Value'!O783</f>
        <v>7766.413420701494</v>
      </c>
      <c r="P783" s="70">
        <f>+Outflows!P783+Fees!P783+'Ongoing Cash Flows'!P783+'Terminal Value'!P783</f>
        <v>7658.8547432183623</v>
      </c>
      <c r="Q783" s="70">
        <f>+Outflows!Q783+Fees!Q783+'Ongoing Cash Flows'!Q783+'Terminal Value'!Q783</f>
        <v>7629.9983758738981</v>
      </c>
      <c r="R783" s="70">
        <f>+Outflows!R783+Fees!R783+'Ongoing Cash Flows'!R783+'Terminal Value'!R783</f>
        <v>988.75285426224025</v>
      </c>
      <c r="S783" s="70">
        <f>+Outflows!S783+Fees!S783+'Ongoing Cash Flows'!S783+'Terminal Value'!S783</f>
        <v>0</v>
      </c>
      <c r="T783" s="70">
        <f>+Outflows!T783+Fees!T783+'Ongoing Cash Flows'!T783+'Terminal Value'!T783</f>
        <v>0</v>
      </c>
      <c r="U783" s="70">
        <f>+Outflows!U783+Fees!U783+'Ongoing Cash Flows'!U783+'Terminal Value'!U783</f>
        <v>0</v>
      </c>
      <c r="V783" s="70">
        <f>+Outflows!V783+Fees!V783+'Ongoing Cash Flows'!V783+'Terminal Value'!V783</f>
        <v>0</v>
      </c>
      <c r="W783" s="70">
        <f>+Outflows!W783+Fees!W783+'Ongoing Cash Flows'!W783+'Terminal Value'!W783</f>
        <v>0</v>
      </c>
      <c r="X783" s="70">
        <f>+Outflows!X783+Fees!X783+'Ongoing Cash Flows'!X783+'Terminal Value'!X783</f>
        <v>0</v>
      </c>
      <c r="Y783" s="70">
        <f>+Outflows!Y783+Fees!Y783+'Ongoing Cash Flows'!Y783+'Terminal Value'!Y783</f>
        <v>0</v>
      </c>
      <c r="Z783" s="70">
        <f>+Outflows!Z783+Fees!Z783+'Ongoing Cash Flows'!Z783+'Terminal Value'!Z783</f>
        <v>0</v>
      </c>
      <c r="AA783" s="70">
        <f>+Outflows!AA783+Fees!AA783+'Ongoing Cash Flows'!AA783+'Terminal Value'!AA783</f>
        <v>0</v>
      </c>
      <c r="AB783" s="70">
        <f>+Outflows!AB783+Fees!AB783+'Ongoing Cash Flows'!AB783+'Terminal Value'!AB783</f>
        <v>0</v>
      </c>
      <c r="AC783" s="70">
        <f>+Outflows!AC783+Fees!AC783+'Ongoing Cash Flows'!AC783+'Terminal Value'!AC783</f>
        <v>0</v>
      </c>
      <c r="AD783" s="70">
        <f>+Outflows!AD783+Fees!AD783+'Ongoing Cash Flows'!AD783+'Terminal Value'!AD783</f>
        <v>0</v>
      </c>
      <c r="AE783" s="70">
        <f>+Outflows!AE783+Fees!AE783+'Ongoing Cash Flows'!AE783+'Terminal Value'!AE783</f>
        <v>0</v>
      </c>
      <c r="AF783" s="70">
        <f>+Outflows!AF783+Fees!AF783+'Ongoing Cash Flows'!AF783+'Terminal Value'!AF783</f>
        <v>0</v>
      </c>
      <c r="AG783" s="70">
        <f>+Outflows!AG783+Fees!AG783+'Ongoing Cash Flows'!AG783+'Terminal Value'!AG783</f>
        <v>0</v>
      </c>
      <c r="AH783" s="70">
        <f>+Outflows!AH783+Fees!AH783+'Ongoing Cash Flows'!AH783+'Terminal Value'!AH783</f>
        <v>0</v>
      </c>
      <c r="AI783" s="70">
        <f>+Outflows!AI783+Fees!AI783+'Ongoing Cash Flows'!AI783+'Terminal Value'!AI783</f>
        <v>0</v>
      </c>
      <c r="AJ783" s="70">
        <f>+Outflows!AJ783+Fees!AJ783+'Ongoing Cash Flows'!AJ783+'Terminal Value'!AJ783</f>
        <v>0</v>
      </c>
      <c r="AK783" s="70"/>
      <c r="AL783" s="6"/>
      <c r="AM783" s="71"/>
      <c r="AN783" s="72">
        <f t="shared" si="48"/>
        <v>6.9344070553779599E-2</v>
      </c>
      <c r="AO783" s="70">
        <f t="shared" ca="1" si="49"/>
        <v>4685.6014043295645</v>
      </c>
      <c r="AP783" s="166">
        <f t="shared" ca="1" si="50"/>
        <v>0</v>
      </c>
      <c r="AQ783" s="166">
        <f t="shared" ca="1" si="51"/>
        <v>31180462.028300285</v>
      </c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1"/>
      <c r="CM783" s="1"/>
      <c r="CN783" s="1"/>
      <c r="CO783" s="1"/>
      <c r="CP783" s="1"/>
    </row>
    <row r="784" spans="1:94" x14ac:dyDescent="0.2">
      <c r="A784" s="6">
        <v>782</v>
      </c>
      <c r="B784" s="70">
        <f>+Outflows!B784+Fees!B784+'Ongoing Cash Flows'!B784+'Terminal Value'!B784</f>
        <v>-87696.029000019669</v>
      </c>
      <c r="C784" s="70">
        <f>+Outflows!C784+Fees!C784+'Ongoing Cash Flows'!C784+'Terminal Value'!C784</f>
        <v>14029.240020267593</v>
      </c>
      <c r="D784" s="70">
        <f>+Outflows!D784+Fees!D784+'Ongoing Cash Flows'!D784+'Terminal Value'!D784</f>
        <v>11903.128277098178</v>
      </c>
      <c r="E784" s="70">
        <f>+Outflows!E784+Fees!E784+'Ongoing Cash Flows'!E784+'Terminal Value'!E784</f>
        <v>9965.8514089647761</v>
      </c>
      <c r="F784" s="70">
        <f>+Outflows!F784+Fees!F784+'Ongoing Cash Flows'!F784+'Terminal Value'!F784</f>
        <v>9634.0911475802641</v>
      </c>
      <c r="G784" s="70">
        <f>+Outflows!G784+Fees!G784+'Ongoing Cash Flows'!G784+'Terminal Value'!G784</f>
        <v>9242.6382232375454</v>
      </c>
      <c r="H784" s="70">
        <f>+Outflows!H784+Fees!H784+'Ongoing Cash Flows'!H784+'Terminal Value'!H784</f>
        <v>8335.683432148553</v>
      </c>
      <c r="I784" s="70">
        <f>+Outflows!I784+Fees!I784+'Ongoing Cash Flows'!I784+'Terminal Value'!I784</f>
        <v>8193.0231386042597</v>
      </c>
      <c r="J784" s="70">
        <f>+Outflows!J784+Fees!J784+'Ongoing Cash Flows'!J784+'Terminal Value'!J784</f>
        <v>8180.5889360692699</v>
      </c>
      <c r="K784" s="70">
        <f>+Outflows!K784+Fees!K784+'Ongoing Cash Flows'!K784+'Terminal Value'!K784</f>
        <v>8171.1913290657521</v>
      </c>
      <c r="L784" s="70">
        <f>+Outflows!L784+Fees!L784+'Ongoing Cash Flows'!L784+'Terminal Value'!L784</f>
        <v>8172.6610011888606</v>
      </c>
      <c r="M784" s="70">
        <f>+Outflows!M784+Fees!M784+'Ongoing Cash Flows'!M784+'Terminal Value'!M784</f>
        <v>8144.4126947629293</v>
      </c>
      <c r="N784" s="70">
        <f>+Outflows!N784+Fees!N784+'Ongoing Cash Flows'!N784+'Terminal Value'!N784</f>
        <v>8127.0082686569531</v>
      </c>
      <c r="O784" s="70">
        <f>+Outflows!O784+Fees!O784+'Ongoing Cash Flows'!O784+'Terminal Value'!O784</f>
        <v>7800.6423776310658</v>
      </c>
      <c r="P784" s="70">
        <f>+Outflows!P784+Fees!P784+'Ongoing Cash Flows'!P784+'Terminal Value'!P784</f>
        <v>7693.0257831311319</v>
      </c>
      <c r="Q784" s="70">
        <f>+Outflows!Q784+Fees!Q784+'Ongoing Cash Flows'!Q784+'Terminal Value'!Q784</f>
        <v>7664.2273328034698</v>
      </c>
      <c r="R784" s="70">
        <f>+Outflows!R784+Fees!R784+'Ongoing Cash Flows'!R784+'Terminal Value'!R784</f>
        <v>1005.8383742186254</v>
      </c>
      <c r="S784" s="70">
        <f>+Outflows!S784+Fees!S784+'Ongoing Cash Flows'!S784+'Terminal Value'!S784</f>
        <v>0</v>
      </c>
      <c r="T784" s="70">
        <f>+Outflows!T784+Fees!T784+'Ongoing Cash Flows'!T784+'Terminal Value'!T784</f>
        <v>0</v>
      </c>
      <c r="U784" s="70">
        <f>+Outflows!U784+Fees!U784+'Ongoing Cash Flows'!U784+'Terminal Value'!U784</f>
        <v>0</v>
      </c>
      <c r="V784" s="70">
        <f>+Outflows!V784+Fees!V784+'Ongoing Cash Flows'!V784+'Terminal Value'!V784</f>
        <v>0</v>
      </c>
      <c r="W784" s="70">
        <f>+Outflows!W784+Fees!W784+'Ongoing Cash Flows'!W784+'Terminal Value'!W784</f>
        <v>0</v>
      </c>
      <c r="X784" s="70">
        <f>+Outflows!X784+Fees!X784+'Ongoing Cash Flows'!X784+'Terminal Value'!X784</f>
        <v>0</v>
      </c>
      <c r="Y784" s="70">
        <f>+Outflows!Y784+Fees!Y784+'Ongoing Cash Flows'!Y784+'Terminal Value'!Y784</f>
        <v>0</v>
      </c>
      <c r="Z784" s="70">
        <f>+Outflows!Z784+Fees!Z784+'Ongoing Cash Flows'!Z784+'Terminal Value'!Z784</f>
        <v>0</v>
      </c>
      <c r="AA784" s="70">
        <f>+Outflows!AA784+Fees!AA784+'Ongoing Cash Flows'!AA784+'Terminal Value'!AA784</f>
        <v>0</v>
      </c>
      <c r="AB784" s="70">
        <f>+Outflows!AB784+Fees!AB784+'Ongoing Cash Flows'!AB784+'Terminal Value'!AB784</f>
        <v>0</v>
      </c>
      <c r="AC784" s="70">
        <f>+Outflows!AC784+Fees!AC784+'Ongoing Cash Flows'!AC784+'Terminal Value'!AC784</f>
        <v>0</v>
      </c>
      <c r="AD784" s="70">
        <f>+Outflows!AD784+Fees!AD784+'Ongoing Cash Flows'!AD784+'Terminal Value'!AD784</f>
        <v>0</v>
      </c>
      <c r="AE784" s="70">
        <f>+Outflows!AE784+Fees!AE784+'Ongoing Cash Flows'!AE784+'Terminal Value'!AE784</f>
        <v>0</v>
      </c>
      <c r="AF784" s="70">
        <f>+Outflows!AF784+Fees!AF784+'Ongoing Cash Flows'!AF784+'Terminal Value'!AF784</f>
        <v>0</v>
      </c>
      <c r="AG784" s="70">
        <f>+Outflows!AG784+Fees!AG784+'Ongoing Cash Flows'!AG784+'Terminal Value'!AG784</f>
        <v>0</v>
      </c>
      <c r="AH784" s="70">
        <f>+Outflows!AH784+Fees!AH784+'Ongoing Cash Flows'!AH784+'Terminal Value'!AH784</f>
        <v>0</v>
      </c>
      <c r="AI784" s="70">
        <f>+Outflows!AI784+Fees!AI784+'Ongoing Cash Flows'!AI784+'Terminal Value'!AI784</f>
        <v>0</v>
      </c>
      <c r="AJ784" s="70">
        <f>+Outflows!AJ784+Fees!AJ784+'Ongoing Cash Flows'!AJ784+'Terminal Value'!AJ784</f>
        <v>0</v>
      </c>
      <c r="AK784" s="70"/>
      <c r="AL784" s="6"/>
      <c r="AM784" s="71"/>
      <c r="AN784" s="72">
        <f t="shared" si="48"/>
        <v>6.7378690838813801E-2</v>
      </c>
      <c r="AO784" s="70">
        <f t="shared" ca="1" si="49"/>
        <v>3797.0561940669518</v>
      </c>
      <c r="AP784" s="166">
        <f t="shared" ca="1" si="50"/>
        <v>0</v>
      </c>
      <c r="AQ784" s="166">
        <f t="shared" ca="1" si="51"/>
        <v>22046796.226029921</v>
      </c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1"/>
      <c r="CM784" s="1"/>
      <c r="CN784" s="1"/>
      <c r="CO784" s="1"/>
      <c r="CP784" s="1"/>
    </row>
    <row r="785" spans="1:94" x14ac:dyDescent="0.2">
      <c r="A785" s="6">
        <v>783</v>
      </c>
      <c r="B785" s="70">
        <f>+Outflows!B785+Fees!B785+'Ongoing Cash Flows'!B785+'Terminal Value'!B785</f>
        <v>-88437.247269068495</v>
      </c>
      <c r="C785" s="70">
        <f>+Outflows!C785+Fees!C785+'Ongoing Cash Flows'!C785+'Terminal Value'!C785</f>
        <v>13969.206021472433</v>
      </c>
      <c r="D785" s="70">
        <f>+Outflows!D785+Fees!D785+'Ongoing Cash Flows'!D785+'Terminal Value'!D785</f>
        <v>11893.438700783034</v>
      </c>
      <c r="E785" s="70">
        <f>+Outflows!E785+Fees!E785+'Ongoing Cash Flows'!E785+'Terminal Value'!E785</f>
        <v>9869.4594717381078</v>
      </c>
      <c r="F785" s="70">
        <f>+Outflows!F785+Fees!F785+'Ongoing Cash Flows'!F785+'Terminal Value'!F785</f>
        <v>9559.5482917970603</v>
      </c>
      <c r="G785" s="70">
        <f>+Outflows!G785+Fees!G785+'Ongoing Cash Flows'!G785+'Terminal Value'!G785</f>
        <v>9225.9387679896099</v>
      </c>
      <c r="H785" s="70">
        <f>+Outflows!H785+Fees!H785+'Ongoing Cash Flows'!H785+'Terminal Value'!H785</f>
        <v>8353.637398953837</v>
      </c>
      <c r="I785" s="70">
        <f>+Outflows!I785+Fees!I785+'Ongoing Cash Flows'!I785+'Terminal Value'!I785</f>
        <v>8210.0260927216259</v>
      </c>
      <c r="J785" s="70">
        <f>+Outflows!J785+Fees!J785+'Ongoing Cash Flows'!J785+'Terminal Value'!J785</f>
        <v>8197.5918901866353</v>
      </c>
      <c r="K785" s="70">
        <f>+Outflows!K785+Fees!K785+'Ongoing Cash Flows'!K785+'Terminal Value'!K785</f>
        <v>8188.2231017494178</v>
      </c>
      <c r="L785" s="70">
        <f>+Outflows!L785+Fees!L785+'Ongoing Cash Flows'!L785+'Terminal Value'!L785</f>
        <v>8189.663955306225</v>
      </c>
      <c r="M785" s="70">
        <f>+Outflows!M785+Fees!M785+'Ongoing Cash Flows'!M785+'Terminal Value'!M785</f>
        <v>8161.4444674465949</v>
      </c>
      <c r="N785" s="70">
        <f>+Outflows!N785+Fees!N785+'Ongoing Cash Flows'!N785+'Terminal Value'!N785</f>
        <v>8144.0112227743184</v>
      </c>
      <c r="O785" s="70">
        <f>+Outflows!O785+Fees!O785+'Ongoing Cash Flows'!O785+'Terminal Value'!O785</f>
        <v>7817.6741503147314</v>
      </c>
      <c r="P785" s="70">
        <f>+Outflows!P785+Fees!P785+'Ongoing Cash Flows'!P785+'Terminal Value'!P785</f>
        <v>7710.0287372484972</v>
      </c>
      <c r="Q785" s="70">
        <f>+Outflows!Q785+Fees!Q785+'Ongoing Cash Flows'!Q785+'Terminal Value'!Q785</f>
        <v>7681.2591054871355</v>
      </c>
      <c r="R785" s="70">
        <f>+Outflows!R785+Fees!R785+'Ongoing Cash Flows'!R785+'Terminal Value'!R785</f>
        <v>1014.3398512773078</v>
      </c>
      <c r="S785" s="70">
        <f>+Outflows!S785+Fees!S785+'Ongoing Cash Flows'!S785+'Terminal Value'!S785</f>
        <v>0</v>
      </c>
      <c r="T785" s="70">
        <f>+Outflows!T785+Fees!T785+'Ongoing Cash Flows'!T785+'Terminal Value'!T785</f>
        <v>0</v>
      </c>
      <c r="U785" s="70">
        <f>+Outflows!U785+Fees!U785+'Ongoing Cash Flows'!U785+'Terminal Value'!U785</f>
        <v>0</v>
      </c>
      <c r="V785" s="70">
        <f>+Outflows!V785+Fees!V785+'Ongoing Cash Flows'!V785+'Terminal Value'!V785</f>
        <v>0</v>
      </c>
      <c r="W785" s="70">
        <f>+Outflows!W785+Fees!W785+'Ongoing Cash Flows'!W785+'Terminal Value'!W785</f>
        <v>0</v>
      </c>
      <c r="X785" s="70">
        <f>+Outflows!X785+Fees!X785+'Ongoing Cash Flows'!X785+'Terminal Value'!X785</f>
        <v>0</v>
      </c>
      <c r="Y785" s="70">
        <f>+Outflows!Y785+Fees!Y785+'Ongoing Cash Flows'!Y785+'Terminal Value'!Y785</f>
        <v>0</v>
      </c>
      <c r="Z785" s="70">
        <f>+Outflows!Z785+Fees!Z785+'Ongoing Cash Flows'!Z785+'Terminal Value'!Z785</f>
        <v>0</v>
      </c>
      <c r="AA785" s="70">
        <f>+Outflows!AA785+Fees!AA785+'Ongoing Cash Flows'!AA785+'Terminal Value'!AA785</f>
        <v>0</v>
      </c>
      <c r="AB785" s="70">
        <f>+Outflows!AB785+Fees!AB785+'Ongoing Cash Flows'!AB785+'Terminal Value'!AB785</f>
        <v>0</v>
      </c>
      <c r="AC785" s="70">
        <f>+Outflows!AC785+Fees!AC785+'Ongoing Cash Flows'!AC785+'Terminal Value'!AC785</f>
        <v>0</v>
      </c>
      <c r="AD785" s="70">
        <f>+Outflows!AD785+Fees!AD785+'Ongoing Cash Flows'!AD785+'Terminal Value'!AD785</f>
        <v>0</v>
      </c>
      <c r="AE785" s="70">
        <f>+Outflows!AE785+Fees!AE785+'Ongoing Cash Flows'!AE785+'Terminal Value'!AE785</f>
        <v>0</v>
      </c>
      <c r="AF785" s="70">
        <f>+Outflows!AF785+Fees!AF785+'Ongoing Cash Flows'!AF785+'Terminal Value'!AF785</f>
        <v>0</v>
      </c>
      <c r="AG785" s="70">
        <f>+Outflows!AG785+Fees!AG785+'Ongoing Cash Flows'!AG785+'Terminal Value'!AG785</f>
        <v>0</v>
      </c>
      <c r="AH785" s="70">
        <f>+Outflows!AH785+Fees!AH785+'Ongoing Cash Flows'!AH785+'Terminal Value'!AH785</f>
        <v>0</v>
      </c>
      <c r="AI785" s="70">
        <f>+Outflows!AI785+Fees!AI785+'Ongoing Cash Flows'!AI785+'Terminal Value'!AI785</f>
        <v>0</v>
      </c>
      <c r="AJ785" s="70">
        <f>+Outflows!AJ785+Fees!AJ785+'Ongoing Cash Flows'!AJ785+'Terminal Value'!AJ785</f>
        <v>0</v>
      </c>
      <c r="AK785" s="70"/>
      <c r="AL785" s="6"/>
      <c r="AM785" s="71"/>
      <c r="AN785" s="72">
        <f t="shared" si="48"/>
        <v>6.5680375695228568E-2</v>
      </c>
      <c r="AO785" s="70">
        <f t="shared" ca="1" si="49"/>
        <v>2992.5423381209835</v>
      </c>
      <c r="AP785" s="166">
        <f t="shared" ca="1" si="50"/>
        <v>0</v>
      </c>
      <c r="AQ785" s="166">
        <f t="shared" ca="1" si="51"/>
        <v>15139007.470595546</v>
      </c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1"/>
      <c r="CM785" s="1"/>
      <c r="CN785" s="1"/>
      <c r="CO785" s="1"/>
      <c r="CP785" s="1"/>
    </row>
    <row r="786" spans="1:94" x14ac:dyDescent="0.2">
      <c r="A786" s="6">
        <v>784</v>
      </c>
      <c r="B786" s="70">
        <f>+Outflows!B786+Fees!B786+'Ongoing Cash Flows'!B786+'Terminal Value'!B786</f>
        <v>-85671.173199383164</v>
      </c>
      <c r="C786" s="70">
        <f>+Outflows!C786+Fees!C786+'Ongoing Cash Flows'!C786+'Terminal Value'!C786</f>
        <v>14060.648773906931</v>
      </c>
      <c r="D786" s="70">
        <f>+Outflows!D786+Fees!D786+'Ongoing Cash Flows'!D786+'Terminal Value'!D786</f>
        <v>11796.141099028009</v>
      </c>
      <c r="E786" s="70">
        <f>+Outflows!E786+Fees!E786+'Ongoing Cash Flows'!E786+'Terminal Value'!E786</f>
        <v>9896.3824194421068</v>
      </c>
      <c r="F786" s="70">
        <f>+Outflows!F786+Fees!F786+'Ongoing Cash Flows'!F786+'Terminal Value'!F786</f>
        <v>9389.6656134814548</v>
      </c>
      <c r="G786" s="70">
        <f>+Outflows!G786+Fees!G786+'Ongoing Cash Flows'!G786+'Terminal Value'!G786</f>
        <v>9192.540781415717</v>
      </c>
      <c r="H786" s="70">
        <f>+Outflows!H786+Fees!H786+'Ongoing Cash Flows'!H786+'Terminal Value'!H786</f>
        <v>8286.6368889801433</v>
      </c>
      <c r="I786" s="70">
        <f>+Outflows!I786+Fees!I786+'Ongoing Cash Flows'!I786+'Terminal Value'!I786</f>
        <v>8146.5745664222995</v>
      </c>
      <c r="J786" s="70">
        <f>+Outflows!J786+Fees!J786+'Ongoing Cash Flows'!J786+'Terminal Value'!J786</f>
        <v>8134.1403638873098</v>
      </c>
      <c r="K786" s="70">
        <f>+Outflows!K786+Fees!K786+'Ongoing Cash Flows'!K786+'Terminal Value'!K786</f>
        <v>8124.6640304902621</v>
      </c>
      <c r="L786" s="70">
        <f>+Outflows!L786+Fees!L786+'Ongoing Cash Flows'!L786+'Terminal Value'!L786</f>
        <v>8126.2124290069005</v>
      </c>
      <c r="M786" s="70">
        <f>+Outflows!M786+Fees!M786+'Ongoing Cash Flows'!M786+'Terminal Value'!M786</f>
        <v>8097.8853961874393</v>
      </c>
      <c r="N786" s="70">
        <f>+Outflows!N786+Fees!N786+'Ongoing Cash Flows'!N786+'Terminal Value'!N786</f>
        <v>8080.559696474993</v>
      </c>
      <c r="O786" s="70">
        <f>+Outflows!O786+Fees!O786+'Ongoing Cash Flows'!O786+'Terminal Value'!O786</f>
        <v>7754.1150790555766</v>
      </c>
      <c r="P786" s="70">
        <f>+Outflows!P786+Fees!P786+'Ongoing Cash Flows'!P786+'Terminal Value'!P786</f>
        <v>7646.5772109491718</v>
      </c>
      <c r="Q786" s="70">
        <f>+Outflows!Q786+Fees!Q786+'Ongoing Cash Flows'!Q786+'Terminal Value'!Q786</f>
        <v>7617.7000342279798</v>
      </c>
      <c r="R786" s="70">
        <f>+Outflows!R786+Fees!R786+'Ongoing Cash Flows'!R786+'Terminal Value'!R786</f>
        <v>982.61408812764512</v>
      </c>
      <c r="S786" s="70">
        <f>+Outflows!S786+Fees!S786+'Ongoing Cash Flows'!S786+'Terminal Value'!S786</f>
        <v>0</v>
      </c>
      <c r="T786" s="70">
        <f>+Outflows!T786+Fees!T786+'Ongoing Cash Flows'!T786+'Terminal Value'!T786</f>
        <v>0</v>
      </c>
      <c r="U786" s="70">
        <f>+Outflows!U786+Fees!U786+'Ongoing Cash Flows'!U786+'Terminal Value'!U786</f>
        <v>0</v>
      </c>
      <c r="V786" s="70">
        <f>+Outflows!V786+Fees!V786+'Ongoing Cash Flows'!V786+'Terminal Value'!V786</f>
        <v>0</v>
      </c>
      <c r="W786" s="70">
        <f>+Outflows!W786+Fees!W786+'Ongoing Cash Flows'!W786+'Terminal Value'!W786</f>
        <v>0</v>
      </c>
      <c r="X786" s="70">
        <f>+Outflows!X786+Fees!X786+'Ongoing Cash Flows'!X786+'Terminal Value'!X786</f>
        <v>0</v>
      </c>
      <c r="Y786" s="70">
        <f>+Outflows!Y786+Fees!Y786+'Ongoing Cash Flows'!Y786+'Terminal Value'!Y786</f>
        <v>0</v>
      </c>
      <c r="Z786" s="70">
        <f>+Outflows!Z786+Fees!Z786+'Ongoing Cash Flows'!Z786+'Terminal Value'!Z786</f>
        <v>0</v>
      </c>
      <c r="AA786" s="70">
        <f>+Outflows!AA786+Fees!AA786+'Ongoing Cash Flows'!AA786+'Terminal Value'!AA786</f>
        <v>0</v>
      </c>
      <c r="AB786" s="70">
        <f>+Outflows!AB786+Fees!AB786+'Ongoing Cash Flows'!AB786+'Terminal Value'!AB786</f>
        <v>0</v>
      </c>
      <c r="AC786" s="70">
        <f>+Outflows!AC786+Fees!AC786+'Ongoing Cash Flows'!AC786+'Terminal Value'!AC786</f>
        <v>0</v>
      </c>
      <c r="AD786" s="70">
        <f>+Outflows!AD786+Fees!AD786+'Ongoing Cash Flows'!AD786+'Terminal Value'!AD786</f>
        <v>0</v>
      </c>
      <c r="AE786" s="70">
        <f>+Outflows!AE786+Fees!AE786+'Ongoing Cash Flows'!AE786+'Terminal Value'!AE786</f>
        <v>0</v>
      </c>
      <c r="AF786" s="70">
        <f>+Outflows!AF786+Fees!AF786+'Ongoing Cash Flows'!AF786+'Terminal Value'!AF786</f>
        <v>0</v>
      </c>
      <c r="AG786" s="70">
        <f>+Outflows!AG786+Fees!AG786+'Ongoing Cash Flows'!AG786+'Terminal Value'!AG786</f>
        <v>0</v>
      </c>
      <c r="AH786" s="70">
        <f>+Outflows!AH786+Fees!AH786+'Ongoing Cash Flows'!AH786+'Terminal Value'!AH786</f>
        <v>0</v>
      </c>
      <c r="AI786" s="70">
        <f>+Outflows!AI786+Fees!AI786+'Ongoing Cash Flows'!AI786+'Terminal Value'!AI786</f>
        <v>0</v>
      </c>
      <c r="AJ786" s="70">
        <f>+Outflows!AJ786+Fees!AJ786+'Ongoing Cash Flows'!AJ786+'Terminal Value'!AJ786</f>
        <v>0</v>
      </c>
      <c r="AK786" s="70"/>
      <c r="AL786" s="6"/>
      <c r="AM786" s="71"/>
      <c r="AN786" s="72">
        <f t="shared" si="48"/>
        <v>7.0275190472602847E-2</v>
      </c>
      <c r="AO786" s="70">
        <f t="shared" ca="1" si="49"/>
        <v>5105.1611202247232</v>
      </c>
      <c r="AP786" s="166">
        <f t="shared" ca="1" si="50"/>
        <v>0</v>
      </c>
      <c r="AQ786" s="166">
        <f t="shared" ca="1" si="51"/>
        <v>36042090.661718227</v>
      </c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1"/>
      <c r="CM786" s="1"/>
      <c r="CN786" s="1"/>
      <c r="CO786" s="1"/>
      <c r="CP786" s="1"/>
    </row>
    <row r="787" spans="1:94" x14ac:dyDescent="0.2">
      <c r="A787" s="6">
        <v>785</v>
      </c>
      <c r="B787" s="70">
        <f>+Outflows!B787+Fees!B787+'Ongoing Cash Flows'!B787+'Terminal Value'!B787</f>
        <v>-90740.570155475551</v>
      </c>
      <c r="C787" s="70">
        <f>+Outflows!C787+Fees!C787+'Ongoing Cash Flows'!C787+'Terminal Value'!C787</f>
        <v>14165.472630284159</v>
      </c>
      <c r="D787" s="70">
        <f>+Outflows!D787+Fees!D787+'Ongoing Cash Flows'!D787+'Terminal Value'!D787</f>
        <v>11910.954415689137</v>
      </c>
      <c r="E787" s="70">
        <f>+Outflows!E787+Fees!E787+'Ongoing Cash Flows'!E787+'Terminal Value'!E787</f>
        <v>10098.713800281612</v>
      </c>
      <c r="F787" s="70">
        <f>+Outflows!F787+Fees!F787+'Ongoing Cash Flows'!F787+'Terminal Value'!F787</f>
        <v>9699.6236906868926</v>
      </c>
      <c r="G787" s="70">
        <f>+Outflows!G787+Fees!G787+'Ongoing Cash Flows'!G787+'Terminal Value'!G787</f>
        <v>9283.3179450026473</v>
      </c>
      <c r="H787" s="70">
        <f>+Outflows!H787+Fees!H787+'Ongoing Cash Flows'!H787+'Terminal Value'!H787</f>
        <v>8409.4290387058827</v>
      </c>
      <c r="I787" s="70">
        <f>+Outflows!I787+Fees!I787+'Ongoing Cash Flows'!I787+'Terminal Value'!I787</f>
        <v>8262.8624770774932</v>
      </c>
      <c r="J787" s="70">
        <f>+Outflows!J787+Fees!J787+'Ongoing Cash Flows'!J787+'Terminal Value'!J787</f>
        <v>8250.4282745425044</v>
      </c>
      <c r="K787" s="70">
        <f>+Outflows!K787+Fees!K787+'Ongoing Cash Flows'!K787+'Terminal Value'!K787</f>
        <v>8241.1490392991091</v>
      </c>
      <c r="L787" s="70">
        <f>+Outflows!L787+Fees!L787+'Ongoing Cash Flows'!L787+'Terminal Value'!L787</f>
        <v>8242.5003396620941</v>
      </c>
      <c r="M787" s="70">
        <f>+Outflows!M787+Fees!M787+'Ongoing Cash Flows'!M787+'Terminal Value'!M787</f>
        <v>8214.3704049962871</v>
      </c>
      <c r="N787" s="70">
        <f>+Outflows!N787+Fees!N787+'Ongoing Cash Flows'!N787+'Terminal Value'!N787</f>
        <v>8196.8476071301866</v>
      </c>
      <c r="O787" s="70">
        <f>+Outflows!O787+Fees!O787+'Ongoing Cash Flows'!O787+'Terminal Value'!O787</f>
        <v>7870.6000878644245</v>
      </c>
      <c r="P787" s="70">
        <f>+Outflows!P787+Fees!P787+'Ongoing Cash Flows'!P787+'Terminal Value'!P787</f>
        <v>7762.8651216043654</v>
      </c>
      <c r="Q787" s="70">
        <f>+Outflows!Q787+Fees!Q787+'Ongoing Cash Flows'!Q787+'Terminal Value'!Q787</f>
        <v>7734.1850430368277</v>
      </c>
      <c r="R787" s="70">
        <f>+Outflows!R787+Fees!R787+'Ongoing Cash Flows'!R787+'Terminal Value'!R787</f>
        <v>1040.7580434552422</v>
      </c>
      <c r="S787" s="70">
        <f>+Outflows!S787+Fees!S787+'Ongoing Cash Flows'!S787+'Terminal Value'!S787</f>
        <v>0</v>
      </c>
      <c r="T787" s="70">
        <f>+Outflows!T787+Fees!T787+'Ongoing Cash Flows'!T787+'Terminal Value'!T787</f>
        <v>0</v>
      </c>
      <c r="U787" s="70">
        <f>+Outflows!U787+Fees!U787+'Ongoing Cash Flows'!U787+'Terminal Value'!U787</f>
        <v>0</v>
      </c>
      <c r="V787" s="70">
        <f>+Outflows!V787+Fees!V787+'Ongoing Cash Flows'!V787+'Terminal Value'!V787</f>
        <v>0</v>
      </c>
      <c r="W787" s="70">
        <f>+Outflows!W787+Fees!W787+'Ongoing Cash Flows'!W787+'Terminal Value'!W787</f>
        <v>0</v>
      </c>
      <c r="X787" s="70">
        <f>+Outflows!X787+Fees!X787+'Ongoing Cash Flows'!X787+'Terminal Value'!X787</f>
        <v>0</v>
      </c>
      <c r="Y787" s="70">
        <f>+Outflows!Y787+Fees!Y787+'Ongoing Cash Flows'!Y787+'Terminal Value'!Y787</f>
        <v>0</v>
      </c>
      <c r="Z787" s="70">
        <f>+Outflows!Z787+Fees!Z787+'Ongoing Cash Flows'!Z787+'Terminal Value'!Z787</f>
        <v>0</v>
      </c>
      <c r="AA787" s="70">
        <f>+Outflows!AA787+Fees!AA787+'Ongoing Cash Flows'!AA787+'Terminal Value'!AA787</f>
        <v>0</v>
      </c>
      <c r="AB787" s="70">
        <f>+Outflows!AB787+Fees!AB787+'Ongoing Cash Flows'!AB787+'Terminal Value'!AB787</f>
        <v>0</v>
      </c>
      <c r="AC787" s="70">
        <f>+Outflows!AC787+Fees!AC787+'Ongoing Cash Flows'!AC787+'Terminal Value'!AC787</f>
        <v>0</v>
      </c>
      <c r="AD787" s="70">
        <f>+Outflows!AD787+Fees!AD787+'Ongoing Cash Flows'!AD787+'Terminal Value'!AD787</f>
        <v>0</v>
      </c>
      <c r="AE787" s="70">
        <f>+Outflows!AE787+Fees!AE787+'Ongoing Cash Flows'!AE787+'Terminal Value'!AE787</f>
        <v>0</v>
      </c>
      <c r="AF787" s="70">
        <f>+Outflows!AF787+Fees!AF787+'Ongoing Cash Flows'!AF787+'Terminal Value'!AF787</f>
        <v>0</v>
      </c>
      <c r="AG787" s="70">
        <f>+Outflows!AG787+Fees!AG787+'Ongoing Cash Flows'!AG787+'Terminal Value'!AG787</f>
        <v>0</v>
      </c>
      <c r="AH787" s="70">
        <f>+Outflows!AH787+Fees!AH787+'Ongoing Cash Flows'!AH787+'Terminal Value'!AH787</f>
        <v>0</v>
      </c>
      <c r="AI787" s="70">
        <f>+Outflows!AI787+Fees!AI787+'Ongoing Cash Flows'!AI787+'Terminal Value'!AI787</f>
        <v>0</v>
      </c>
      <c r="AJ787" s="70">
        <f>+Outflows!AJ787+Fees!AJ787+'Ongoing Cash Flows'!AJ787+'Terminal Value'!AJ787</f>
        <v>0</v>
      </c>
      <c r="AK787" s="70"/>
      <c r="AL787" s="6"/>
      <c r="AM787" s="71"/>
      <c r="AN787" s="72">
        <f t="shared" si="48"/>
        <v>6.2860837578773504E-2</v>
      </c>
      <c r="AO787" s="70">
        <f t="shared" ca="1" si="49"/>
        <v>1638.4312887226145</v>
      </c>
      <c r="AP787" s="166">
        <f t="shared" ca="1" si="50"/>
        <v>0</v>
      </c>
      <c r="AQ787" s="166">
        <f t="shared" ca="1" si="51"/>
        <v>6435236.0205626171</v>
      </c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1"/>
      <c r="CM787" s="1"/>
      <c r="CN787" s="1"/>
      <c r="CO787" s="1"/>
      <c r="CP787" s="1"/>
    </row>
    <row r="788" spans="1:94" x14ac:dyDescent="0.2">
      <c r="A788" s="6">
        <v>786</v>
      </c>
      <c r="B788" s="70">
        <f>+Outflows!B788+Fees!B788+'Ongoing Cash Flows'!B788+'Terminal Value'!B788</f>
        <v>-89127.451525883487</v>
      </c>
      <c r="C788" s="70">
        <f>+Outflows!C788+Fees!C788+'Ongoing Cash Flows'!C788+'Terminal Value'!C788</f>
        <v>14094.642550173929</v>
      </c>
      <c r="D788" s="70">
        <f>+Outflows!D788+Fees!D788+'Ongoing Cash Flows'!D788+'Terminal Value'!D788</f>
        <v>11956.043915902581</v>
      </c>
      <c r="E788" s="70">
        <f>+Outflows!E788+Fees!E788+'Ongoing Cash Flows'!E788+'Terminal Value'!E788</f>
        <v>9969.8400535082474</v>
      </c>
      <c r="F788" s="70">
        <f>+Outflows!F788+Fees!F788+'Ongoing Cash Flows'!F788+'Terminal Value'!F788</f>
        <v>9581.8371147421567</v>
      </c>
      <c r="G788" s="70">
        <f>+Outflows!G788+Fees!G788+'Ongoing Cash Flows'!G788+'Terminal Value'!G788</f>
        <v>9306.2516845131686</v>
      </c>
      <c r="H788" s="70">
        <f>+Outflows!H788+Fees!H788+'Ongoing Cash Flows'!H788+'Terminal Value'!H788</f>
        <v>8370.3556921114323</v>
      </c>
      <c r="I788" s="70">
        <f>+Outflows!I788+Fees!I788+'Ongoing Cash Flows'!I788+'Terminal Value'!I788</f>
        <v>8225.8588262095545</v>
      </c>
      <c r="J788" s="70">
        <f>+Outflows!J788+Fees!J788+'Ongoing Cash Flows'!J788+'Terminal Value'!J788</f>
        <v>8213.4246236745657</v>
      </c>
      <c r="K788" s="70">
        <f>+Outflows!K788+Fees!K788+'Ongoing Cash Flows'!K788+'Terminal Value'!K788</f>
        <v>8204.0826703788534</v>
      </c>
      <c r="L788" s="70">
        <f>+Outflows!L788+Fees!L788+'Ongoing Cash Flows'!L788+'Terminal Value'!L788</f>
        <v>8205.4966887941555</v>
      </c>
      <c r="M788" s="70">
        <f>+Outflows!M788+Fees!M788+'Ongoing Cash Flows'!M788+'Terminal Value'!M788</f>
        <v>8177.3040360760306</v>
      </c>
      <c r="N788" s="70">
        <f>+Outflows!N788+Fees!N788+'Ongoing Cash Flows'!N788+'Terminal Value'!N788</f>
        <v>8159.8439562622489</v>
      </c>
      <c r="O788" s="70">
        <f>+Outflows!O788+Fees!O788+'Ongoing Cash Flows'!O788+'Terminal Value'!O788</f>
        <v>7833.533718944167</v>
      </c>
      <c r="P788" s="70">
        <f>+Outflows!P788+Fees!P788+'Ongoing Cash Flows'!P788+'Terminal Value'!P788</f>
        <v>7725.8614707364277</v>
      </c>
      <c r="Q788" s="70">
        <f>+Outflows!Q788+Fees!Q788+'Ongoing Cash Flows'!Q788+'Terminal Value'!Q788</f>
        <v>7697.1186741165711</v>
      </c>
      <c r="R788" s="70">
        <f>+Outflows!R788+Fees!R788+'Ongoing Cash Flows'!R788+'Terminal Value'!R788</f>
        <v>1022.2562180212731</v>
      </c>
      <c r="S788" s="70">
        <f>+Outflows!S788+Fees!S788+'Ongoing Cash Flows'!S788+'Terminal Value'!S788</f>
        <v>0</v>
      </c>
      <c r="T788" s="70">
        <f>+Outflows!T788+Fees!T788+'Ongoing Cash Flows'!T788+'Terminal Value'!T788</f>
        <v>0</v>
      </c>
      <c r="U788" s="70">
        <f>+Outflows!U788+Fees!U788+'Ongoing Cash Flows'!U788+'Terminal Value'!U788</f>
        <v>0</v>
      </c>
      <c r="V788" s="70">
        <f>+Outflows!V788+Fees!V788+'Ongoing Cash Flows'!V788+'Terminal Value'!V788</f>
        <v>0</v>
      </c>
      <c r="W788" s="70">
        <f>+Outflows!W788+Fees!W788+'Ongoing Cash Flows'!W788+'Terminal Value'!W788</f>
        <v>0</v>
      </c>
      <c r="X788" s="70">
        <f>+Outflows!X788+Fees!X788+'Ongoing Cash Flows'!X788+'Terminal Value'!X788</f>
        <v>0</v>
      </c>
      <c r="Y788" s="70">
        <f>+Outflows!Y788+Fees!Y788+'Ongoing Cash Flows'!Y788+'Terminal Value'!Y788</f>
        <v>0</v>
      </c>
      <c r="Z788" s="70">
        <f>+Outflows!Z788+Fees!Z788+'Ongoing Cash Flows'!Z788+'Terminal Value'!Z788</f>
        <v>0</v>
      </c>
      <c r="AA788" s="70">
        <f>+Outflows!AA788+Fees!AA788+'Ongoing Cash Flows'!AA788+'Terminal Value'!AA788</f>
        <v>0</v>
      </c>
      <c r="AB788" s="70">
        <f>+Outflows!AB788+Fees!AB788+'Ongoing Cash Flows'!AB788+'Terminal Value'!AB788</f>
        <v>0</v>
      </c>
      <c r="AC788" s="70">
        <f>+Outflows!AC788+Fees!AC788+'Ongoing Cash Flows'!AC788+'Terminal Value'!AC788</f>
        <v>0</v>
      </c>
      <c r="AD788" s="70">
        <f>+Outflows!AD788+Fees!AD788+'Ongoing Cash Flows'!AD788+'Terminal Value'!AD788</f>
        <v>0</v>
      </c>
      <c r="AE788" s="70">
        <f>+Outflows!AE788+Fees!AE788+'Ongoing Cash Flows'!AE788+'Terminal Value'!AE788</f>
        <v>0</v>
      </c>
      <c r="AF788" s="70">
        <f>+Outflows!AF788+Fees!AF788+'Ongoing Cash Flows'!AF788+'Terminal Value'!AF788</f>
        <v>0</v>
      </c>
      <c r="AG788" s="70">
        <f>+Outflows!AG788+Fees!AG788+'Ongoing Cash Flows'!AG788+'Terminal Value'!AG788</f>
        <v>0</v>
      </c>
      <c r="AH788" s="70">
        <f>+Outflows!AH788+Fees!AH788+'Ongoing Cash Flows'!AH788+'Terminal Value'!AH788</f>
        <v>0</v>
      </c>
      <c r="AI788" s="70">
        <f>+Outflows!AI788+Fees!AI788+'Ongoing Cash Flows'!AI788+'Terminal Value'!AI788</f>
        <v>0</v>
      </c>
      <c r="AJ788" s="70">
        <f>+Outflows!AJ788+Fees!AJ788+'Ongoing Cash Flows'!AJ788+'Terminal Value'!AJ788</f>
        <v>0</v>
      </c>
      <c r="AK788" s="70"/>
      <c r="AL788" s="6"/>
      <c r="AM788" s="71"/>
      <c r="AN788" s="72">
        <f t="shared" si="48"/>
        <v>6.5151450037956249E-2</v>
      </c>
      <c r="AO788" s="70">
        <f t="shared" ca="1" si="49"/>
        <v>2747.7559084512145</v>
      </c>
      <c r="AP788" s="166">
        <f t="shared" ca="1" si="50"/>
        <v>0</v>
      </c>
      <c r="AQ788" s="166">
        <f t="shared" ca="1" si="51"/>
        <v>13294054.826396031</v>
      </c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1"/>
      <c r="CM788" s="1"/>
      <c r="CN788" s="1"/>
      <c r="CO788" s="1"/>
      <c r="CP788" s="1"/>
    </row>
    <row r="789" spans="1:94" x14ac:dyDescent="0.2">
      <c r="A789" s="6">
        <v>787</v>
      </c>
      <c r="B789" s="70">
        <f>+Outflows!B789+Fees!B789+'Ongoing Cash Flows'!B789+'Terminal Value'!B789</f>
        <v>-102096.31245689296</v>
      </c>
      <c r="C789" s="70">
        <f>+Outflows!C789+Fees!C789+'Ongoing Cash Flows'!C789+'Terminal Value'!C789</f>
        <v>14313.220181991241</v>
      </c>
      <c r="D789" s="70">
        <f>+Outflows!D789+Fees!D789+'Ongoing Cash Flows'!D789+'Terminal Value'!D789</f>
        <v>12430.820651984184</v>
      </c>
      <c r="E789" s="70">
        <f>+Outflows!E789+Fees!E789+'Ongoing Cash Flows'!E789+'Terminal Value'!E789</f>
        <v>10362.986884873395</v>
      </c>
      <c r="F789" s="70">
        <f>+Outflows!F789+Fees!F789+'Ongoing Cash Flows'!F789+'Terminal Value'!F789</f>
        <v>9864.5183748518066</v>
      </c>
      <c r="G789" s="70">
        <f>+Outflows!G789+Fees!G789+'Ongoing Cash Flows'!G789+'Terminal Value'!G789</f>
        <v>9581.637621337115</v>
      </c>
      <c r="H789" s="70">
        <f>+Outflows!H789+Fees!H789+'Ongoing Cash Flows'!H789+'Terminal Value'!H789</f>
        <v>8684.4905541089665</v>
      </c>
      <c r="I789" s="70">
        <f>+Outflows!I789+Fees!I789+'Ongoing Cash Flows'!I789+'Terminal Value'!I789</f>
        <v>8523.354120878168</v>
      </c>
      <c r="J789" s="70">
        <f>+Outflows!J789+Fees!J789+'Ongoing Cash Flows'!J789+'Terminal Value'!J789</f>
        <v>8510.9199183431774</v>
      </c>
      <c r="K789" s="70">
        <f>+Outflows!K789+Fees!K789+'Ongoing Cash Flows'!K789+'Terminal Value'!K789</f>
        <v>8502.0821943604624</v>
      </c>
      <c r="L789" s="70">
        <f>+Outflows!L789+Fees!L789+'Ongoing Cash Flows'!L789+'Terminal Value'!L789</f>
        <v>8502.991983462769</v>
      </c>
      <c r="M789" s="70">
        <f>+Outflows!M789+Fees!M789+'Ongoing Cash Flows'!M789+'Terminal Value'!M789</f>
        <v>8475.3035600576404</v>
      </c>
      <c r="N789" s="70">
        <f>+Outflows!N789+Fees!N789+'Ongoing Cash Flows'!N789+'Terminal Value'!N789</f>
        <v>8457.3392509308615</v>
      </c>
      <c r="O789" s="70">
        <f>+Outflows!O789+Fees!O789+'Ongoing Cash Flows'!O789+'Terminal Value'!O789</f>
        <v>8131.5332429257769</v>
      </c>
      <c r="P789" s="70">
        <f>+Outflows!P789+Fees!P789+'Ongoing Cash Flows'!P789+'Terminal Value'!P789</f>
        <v>8023.3567654050403</v>
      </c>
      <c r="Q789" s="70">
        <f>+Outflows!Q789+Fees!Q789+'Ongoing Cash Flows'!Q789+'Terminal Value'!Q789</f>
        <v>7995.118198098181</v>
      </c>
      <c r="R789" s="70">
        <f>+Outflows!R789+Fees!R789+'Ongoing Cash Flows'!R789+'Terminal Value'!R789</f>
        <v>1171.0038653555794</v>
      </c>
      <c r="S789" s="70">
        <f>+Outflows!S789+Fees!S789+'Ongoing Cash Flows'!S789+'Terminal Value'!S789</f>
        <v>0</v>
      </c>
      <c r="T789" s="70">
        <f>+Outflows!T789+Fees!T789+'Ongoing Cash Flows'!T789+'Terminal Value'!T789</f>
        <v>0</v>
      </c>
      <c r="U789" s="70">
        <f>+Outflows!U789+Fees!U789+'Ongoing Cash Flows'!U789+'Terminal Value'!U789</f>
        <v>0</v>
      </c>
      <c r="V789" s="70">
        <f>+Outflows!V789+Fees!V789+'Ongoing Cash Flows'!V789+'Terminal Value'!V789</f>
        <v>0</v>
      </c>
      <c r="W789" s="70">
        <f>+Outflows!W789+Fees!W789+'Ongoing Cash Flows'!W789+'Terminal Value'!W789</f>
        <v>0</v>
      </c>
      <c r="X789" s="70">
        <f>+Outflows!X789+Fees!X789+'Ongoing Cash Flows'!X789+'Terminal Value'!X789</f>
        <v>0</v>
      </c>
      <c r="Y789" s="70">
        <f>+Outflows!Y789+Fees!Y789+'Ongoing Cash Flows'!Y789+'Terminal Value'!Y789</f>
        <v>0</v>
      </c>
      <c r="Z789" s="70">
        <f>+Outflows!Z789+Fees!Z789+'Ongoing Cash Flows'!Z789+'Terminal Value'!Z789</f>
        <v>0</v>
      </c>
      <c r="AA789" s="70">
        <f>+Outflows!AA789+Fees!AA789+'Ongoing Cash Flows'!AA789+'Terminal Value'!AA789</f>
        <v>0</v>
      </c>
      <c r="AB789" s="70">
        <f>+Outflows!AB789+Fees!AB789+'Ongoing Cash Flows'!AB789+'Terminal Value'!AB789</f>
        <v>0</v>
      </c>
      <c r="AC789" s="70">
        <f>+Outflows!AC789+Fees!AC789+'Ongoing Cash Flows'!AC789+'Terminal Value'!AC789</f>
        <v>0</v>
      </c>
      <c r="AD789" s="70">
        <f>+Outflows!AD789+Fees!AD789+'Ongoing Cash Flows'!AD789+'Terminal Value'!AD789</f>
        <v>0</v>
      </c>
      <c r="AE789" s="70">
        <f>+Outflows!AE789+Fees!AE789+'Ongoing Cash Flows'!AE789+'Terminal Value'!AE789</f>
        <v>0</v>
      </c>
      <c r="AF789" s="70">
        <f>+Outflows!AF789+Fees!AF789+'Ongoing Cash Flows'!AF789+'Terminal Value'!AF789</f>
        <v>0</v>
      </c>
      <c r="AG789" s="70">
        <f>+Outflows!AG789+Fees!AG789+'Ongoing Cash Flows'!AG789+'Terminal Value'!AG789</f>
        <v>0</v>
      </c>
      <c r="AH789" s="70">
        <f>+Outflows!AH789+Fees!AH789+'Ongoing Cash Flows'!AH789+'Terminal Value'!AH789</f>
        <v>0</v>
      </c>
      <c r="AI789" s="70">
        <f>+Outflows!AI789+Fees!AI789+'Ongoing Cash Flows'!AI789+'Terminal Value'!AI789</f>
        <v>0</v>
      </c>
      <c r="AJ789" s="70">
        <f>+Outflows!AJ789+Fees!AJ789+'Ongoing Cash Flows'!AJ789+'Terminal Value'!AJ789</f>
        <v>0</v>
      </c>
      <c r="AK789" s="70"/>
      <c r="AL789" s="6"/>
      <c r="AM789" s="71"/>
      <c r="AN789" s="72">
        <f t="shared" si="48"/>
        <v>4.8043462634086612E-2</v>
      </c>
      <c r="AO789" s="70">
        <f t="shared" ca="1" si="49"/>
        <v>-6460.5865721678883</v>
      </c>
      <c r="AP789" s="166">
        <f t="shared" ca="1" si="50"/>
        <v>30938526.743087601</v>
      </c>
      <c r="AQ789" s="166">
        <f t="shared" ca="1" si="51"/>
        <v>0</v>
      </c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1"/>
      <c r="CM789" s="1"/>
      <c r="CN789" s="1"/>
      <c r="CO789" s="1"/>
      <c r="CP789" s="1"/>
    </row>
    <row r="790" spans="1:94" x14ac:dyDescent="0.2">
      <c r="A790" s="6">
        <v>788</v>
      </c>
      <c r="B790" s="70">
        <f>+Outflows!B790+Fees!B790+'Ongoing Cash Flows'!B790+'Terminal Value'!B790</f>
        <v>-94563.3908780028</v>
      </c>
      <c r="C790" s="70">
        <f>+Outflows!C790+Fees!C790+'Ongoing Cash Flows'!C790+'Terminal Value'!C790</f>
        <v>14215.3521142309</v>
      </c>
      <c r="D790" s="70">
        <f>+Outflows!D790+Fees!D790+'Ongoing Cash Flows'!D790+'Terminal Value'!D790</f>
        <v>12140.867676041495</v>
      </c>
      <c r="E790" s="70">
        <f>+Outflows!E790+Fees!E790+'Ongoing Cash Flows'!E790+'Terminal Value'!E790</f>
        <v>10212.778060543398</v>
      </c>
      <c r="F790" s="70">
        <f>+Outflows!F790+Fees!F790+'Ongoing Cash Flows'!F790+'Terminal Value'!F790</f>
        <v>9665.2999525455016</v>
      </c>
      <c r="G790" s="70">
        <f>+Outflows!G790+Fees!G790+'Ongoing Cash Flows'!G790+'Terminal Value'!G790</f>
        <v>9444.3050567112859</v>
      </c>
      <c r="H790" s="70">
        <f>+Outflows!H790+Fees!H790+'Ongoing Cash Flows'!H790+'Terminal Value'!H790</f>
        <v>8502.026319723911</v>
      </c>
      <c r="I790" s="70">
        <f>+Outflows!I790+Fees!I790+'Ongoing Cash Flows'!I790+'Terminal Value'!I790</f>
        <v>8350.5549261956912</v>
      </c>
      <c r="J790" s="70">
        <f>+Outflows!J790+Fees!J790+'Ongoing Cash Flows'!J790+'Terminal Value'!J790</f>
        <v>8338.1207236607006</v>
      </c>
      <c r="K790" s="70">
        <f>+Outflows!K790+Fees!K790+'Ongoing Cash Flows'!K790+'Terminal Value'!K790</f>
        <v>8328.9901196869978</v>
      </c>
      <c r="L790" s="70">
        <f>+Outflows!L790+Fees!L790+'Ongoing Cash Flows'!L790+'Terminal Value'!L790</f>
        <v>8330.1927887802922</v>
      </c>
      <c r="M790" s="70">
        <f>+Outflows!M790+Fees!M790+'Ongoing Cash Flows'!M790+'Terminal Value'!M790</f>
        <v>8302.2114853841758</v>
      </c>
      <c r="N790" s="70">
        <f>+Outflows!N790+Fees!N790+'Ongoing Cash Flows'!N790+'Terminal Value'!N790</f>
        <v>8284.5400562483846</v>
      </c>
      <c r="O790" s="70">
        <f>+Outflows!O790+Fees!O790+'Ongoing Cash Flows'!O790+'Terminal Value'!O790</f>
        <v>7958.4411682523132</v>
      </c>
      <c r="P790" s="70">
        <f>+Outflows!P790+Fees!P790+'Ongoing Cash Flows'!P790+'Terminal Value'!P790</f>
        <v>7850.5575707225635</v>
      </c>
      <c r="Q790" s="70">
        <f>+Outflows!Q790+Fees!Q790+'Ongoing Cash Flows'!Q790+'Terminal Value'!Q790</f>
        <v>7822.0261234247164</v>
      </c>
      <c r="R790" s="70">
        <f>+Outflows!R790+Fees!R790+'Ongoing Cash Flows'!R790+'Terminal Value'!R790</f>
        <v>1084.6042680143407</v>
      </c>
      <c r="S790" s="70">
        <f>+Outflows!S790+Fees!S790+'Ongoing Cash Flows'!S790+'Terminal Value'!S790</f>
        <v>0</v>
      </c>
      <c r="T790" s="70">
        <f>+Outflows!T790+Fees!T790+'Ongoing Cash Flows'!T790+'Terminal Value'!T790</f>
        <v>0</v>
      </c>
      <c r="U790" s="70">
        <f>+Outflows!U790+Fees!U790+'Ongoing Cash Flows'!U790+'Terminal Value'!U790</f>
        <v>0</v>
      </c>
      <c r="V790" s="70">
        <f>+Outflows!V790+Fees!V790+'Ongoing Cash Flows'!V790+'Terminal Value'!V790</f>
        <v>0</v>
      </c>
      <c r="W790" s="70">
        <f>+Outflows!W790+Fees!W790+'Ongoing Cash Flows'!W790+'Terminal Value'!W790</f>
        <v>0</v>
      </c>
      <c r="X790" s="70">
        <f>+Outflows!X790+Fees!X790+'Ongoing Cash Flows'!X790+'Terminal Value'!X790</f>
        <v>0</v>
      </c>
      <c r="Y790" s="70">
        <f>+Outflows!Y790+Fees!Y790+'Ongoing Cash Flows'!Y790+'Terminal Value'!Y790</f>
        <v>0</v>
      </c>
      <c r="Z790" s="70">
        <f>+Outflows!Z790+Fees!Z790+'Ongoing Cash Flows'!Z790+'Terminal Value'!Z790</f>
        <v>0</v>
      </c>
      <c r="AA790" s="70">
        <f>+Outflows!AA790+Fees!AA790+'Ongoing Cash Flows'!AA790+'Terminal Value'!AA790</f>
        <v>0</v>
      </c>
      <c r="AB790" s="70">
        <f>+Outflows!AB790+Fees!AB790+'Ongoing Cash Flows'!AB790+'Terminal Value'!AB790</f>
        <v>0</v>
      </c>
      <c r="AC790" s="70">
        <f>+Outflows!AC790+Fees!AC790+'Ongoing Cash Flows'!AC790+'Terminal Value'!AC790</f>
        <v>0</v>
      </c>
      <c r="AD790" s="70">
        <f>+Outflows!AD790+Fees!AD790+'Ongoing Cash Flows'!AD790+'Terminal Value'!AD790</f>
        <v>0</v>
      </c>
      <c r="AE790" s="70">
        <f>+Outflows!AE790+Fees!AE790+'Ongoing Cash Flows'!AE790+'Terminal Value'!AE790</f>
        <v>0</v>
      </c>
      <c r="AF790" s="70">
        <f>+Outflows!AF790+Fees!AF790+'Ongoing Cash Flows'!AF790+'Terminal Value'!AF790</f>
        <v>0</v>
      </c>
      <c r="AG790" s="70">
        <f>+Outflows!AG790+Fees!AG790+'Ongoing Cash Flows'!AG790+'Terminal Value'!AG790</f>
        <v>0</v>
      </c>
      <c r="AH790" s="70">
        <f>+Outflows!AH790+Fees!AH790+'Ongoing Cash Flows'!AH790+'Terminal Value'!AH790</f>
        <v>0</v>
      </c>
      <c r="AI790" s="70">
        <f>+Outflows!AI790+Fees!AI790+'Ongoing Cash Flows'!AI790+'Terminal Value'!AI790</f>
        <v>0</v>
      </c>
      <c r="AJ790" s="70">
        <f>+Outflows!AJ790+Fees!AJ790+'Ongoing Cash Flows'!AJ790+'Terminal Value'!AJ790</f>
        <v>0</v>
      </c>
      <c r="AK790" s="70"/>
      <c r="AL790" s="6"/>
      <c r="AM790" s="71"/>
      <c r="AN790" s="72">
        <f t="shared" si="48"/>
        <v>5.7600715756416329E-2</v>
      </c>
      <c r="AO790" s="70">
        <f t="shared" ca="1" si="49"/>
        <v>-1046.7542978133943</v>
      </c>
      <c r="AP790" s="166">
        <f t="shared" ca="1" si="50"/>
        <v>22025.197901238884</v>
      </c>
      <c r="AQ790" s="166">
        <f t="shared" ca="1" si="51"/>
        <v>0</v>
      </c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1"/>
      <c r="CM790" s="1"/>
      <c r="CN790" s="1"/>
      <c r="CO790" s="1"/>
      <c r="CP790" s="1"/>
    </row>
    <row r="791" spans="1:94" x14ac:dyDescent="0.2">
      <c r="A791" s="6">
        <v>789</v>
      </c>
      <c r="B791" s="70">
        <f>+Outflows!B791+Fees!B791+'Ongoing Cash Flows'!B791+'Terminal Value'!B791</f>
        <v>-101513.57092690354</v>
      </c>
      <c r="C791" s="70">
        <f>+Outflows!C791+Fees!C791+'Ongoing Cash Flows'!C791+'Terminal Value'!C791</f>
        <v>14388.873778356108</v>
      </c>
      <c r="D791" s="70">
        <f>+Outflows!D791+Fees!D791+'Ongoing Cash Flows'!D791+'Terminal Value'!D791</f>
        <v>12428.570100110692</v>
      </c>
      <c r="E791" s="70">
        <f>+Outflows!E791+Fees!E791+'Ongoing Cash Flows'!E791+'Terminal Value'!E791</f>
        <v>10464.375237231554</v>
      </c>
      <c r="F791" s="70">
        <f>+Outflows!F791+Fees!F791+'Ongoing Cash Flows'!F791+'Terminal Value'!F791</f>
        <v>9967.5254843038092</v>
      </c>
      <c r="G791" s="70">
        <f>+Outflows!G791+Fees!G791+'Ongoing Cash Flows'!G791+'Terminal Value'!G791</f>
        <v>9648.1716792650277</v>
      </c>
      <c r="H791" s="70">
        <f>+Outflows!H791+Fees!H791+'Ongoing Cash Flows'!H791+'Terminal Value'!H791</f>
        <v>8670.3752489115959</v>
      </c>
      <c r="I791" s="70">
        <f>+Outflows!I791+Fees!I791+'Ongoing Cash Flows'!I791+'Terminal Value'!I791</f>
        <v>8509.9864963734344</v>
      </c>
      <c r="J791" s="70">
        <f>+Outflows!J791+Fees!J791+'Ongoing Cash Flows'!J791+'Terminal Value'!J791</f>
        <v>8497.5522938384456</v>
      </c>
      <c r="K791" s="70">
        <f>+Outflows!K791+Fees!K791+'Ongoing Cash Flows'!K791+'Terminal Value'!K791</f>
        <v>8488.6919128650443</v>
      </c>
      <c r="L791" s="70">
        <f>+Outflows!L791+Fees!L791+'Ongoing Cash Flows'!L791+'Terminal Value'!L791</f>
        <v>8489.6243589580354</v>
      </c>
      <c r="M791" s="70">
        <f>+Outflows!M791+Fees!M791+'Ongoing Cash Flows'!M791+'Terminal Value'!M791</f>
        <v>8461.9132785622205</v>
      </c>
      <c r="N791" s="70">
        <f>+Outflows!N791+Fees!N791+'Ongoing Cash Flows'!N791+'Terminal Value'!N791</f>
        <v>8443.9716264261278</v>
      </c>
      <c r="O791" s="70">
        <f>+Outflows!O791+Fees!O791+'Ongoing Cash Flows'!O791+'Terminal Value'!O791</f>
        <v>8118.1429614303579</v>
      </c>
      <c r="P791" s="70">
        <f>+Outflows!P791+Fees!P791+'Ongoing Cash Flows'!P791+'Terminal Value'!P791</f>
        <v>8009.9891409003067</v>
      </c>
      <c r="Q791" s="70">
        <f>+Outflows!Q791+Fees!Q791+'Ongoing Cash Flows'!Q791+'Terminal Value'!Q791</f>
        <v>7981.727916602762</v>
      </c>
      <c r="R791" s="70">
        <f>+Outflows!R791+Fees!R791+'Ongoing Cash Flows'!R791+'Terminal Value'!R791</f>
        <v>1164.3200531032128</v>
      </c>
      <c r="S791" s="70">
        <f>+Outflows!S791+Fees!S791+'Ongoing Cash Flows'!S791+'Terminal Value'!S791</f>
        <v>0</v>
      </c>
      <c r="T791" s="70">
        <f>+Outflows!T791+Fees!T791+'Ongoing Cash Flows'!T791+'Terminal Value'!T791</f>
        <v>0</v>
      </c>
      <c r="U791" s="70">
        <f>+Outflows!U791+Fees!U791+'Ongoing Cash Flows'!U791+'Terminal Value'!U791</f>
        <v>0</v>
      </c>
      <c r="V791" s="70">
        <f>+Outflows!V791+Fees!V791+'Ongoing Cash Flows'!V791+'Terminal Value'!V791</f>
        <v>0</v>
      </c>
      <c r="W791" s="70">
        <f>+Outflows!W791+Fees!W791+'Ongoing Cash Flows'!W791+'Terminal Value'!W791</f>
        <v>0</v>
      </c>
      <c r="X791" s="70">
        <f>+Outflows!X791+Fees!X791+'Ongoing Cash Flows'!X791+'Terminal Value'!X791</f>
        <v>0</v>
      </c>
      <c r="Y791" s="70">
        <f>+Outflows!Y791+Fees!Y791+'Ongoing Cash Flows'!Y791+'Terminal Value'!Y791</f>
        <v>0</v>
      </c>
      <c r="Z791" s="70">
        <f>+Outflows!Z791+Fees!Z791+'Ongoing Cash Flows'!Z791+'Terminal Value'!Z791</f>
        <v>0</v>
      </c>
      <c r="AA791" s="70">
        <f>+Outflows!AA791+Fees!AA791+'Ongoing Cash Flows'!AA791+'Terminal Value'!AA791</f>
        <v>0</v>
      </c>
      <c r="AB791" s="70">
        <f>+Outflows!AB791+Fees!AB791+'Ongoing Cash Flows'!AB791+'Terminal Value'!AB791</f>
        <v>0</v>
      </c>
      <c r="AC791" s="70">
        <f>+Outflows!AC791+Fees!AC791+'Ongoing Cash Flows'!AC791+'Terminal Value'!AC791</f>
        <v>0</v>
      </c>
      <c r="AD791" s="70">
        <f>+Outflows!AD791+Fees!AD791+'Ongoing Cash Flows'!AD791+'Terminal Value'!AD791</f>
        <v>0</v>
      </c>
      <c r="AE791" s="70">
        <f>+Outflows!AE791+Fees!AE791+'Ongoing Cash Flows'!AE791+'Terminal Value'!AE791</f>
        <v>0</v>
      </c>
      <c r="AF791" s="70">
        <f>+Outflows!AF791+Fees!AF791+'Ongoing Cash Flows'!AF791+'Terminal Value'!AF791</f>
        <v>0</v>
      </c>
      <c r="AG791" s="70">
        <f>+Outflows!AG791+Fees!AG791+'Ongoing Cash Flows'!AG791+'Terminal Value'!AG791</f>
        <v>0</v>
      </c>
      <c r="AH791" s="70">
        <f>+Outflows!AH791+Fees!AH791+'Ongoing Cash Flows'!AH791+'Terminal Value'!AH791</f>
        <v>0</v>
      </c>
      <c r="AI791" s="70">
        <f>+Outflows!AI791+Fees!AI791+'Ongoing Cash Flows'!AI791+'Terminal Value'!AI791</f>
        <v>0</v>
      </c>
      <c r="AJ791" s="70">
        <f>+Outflows!AJ791+Fees!AJ791+'Ongoing Cash Flows'!AJ791+'Terminal Value'!AJ791</f>
        <v>0</v>
      </c>
      <c r="AK791" s="70"/>
      <c r="AL791" s="6"/>
      <c r="AM791" s="71"/>
      <c r="AN791" s="72">
        <f t="shared" si="48"/>
        <v>4.9302813410758983E-2</v>
      </c>
      <c r="AO791" s="70">
        <f t="shared" ca="1" si="49"/>
        <v>-5720.7523195269468</v>
      </c>
      <c r="AP791" s="166">
        <f t="shared" ca="1" si="50"/>
        <v>23255608.398428701</v>
      </c>
      <c r="AQ791" s="166">
        <f t="shared" ca="1" si="51"/>
        <v>0</v>
      </c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1"/>
      <c r="CM791" s="1"/>
      <c r="CN791" s="1"/>
      <c r="CO791" s="1"/>
      <c r="CP791" s="1"/>
    </row>
    <row r="792" spans="1:94" x14ac:dyDescent="0.2">
      <c r="A792" s="6">
        <v>790</v>
      </c>
      <c r="B792" s="70">
        <f>+Outflows!B792+Fees!B792+'Ongoing Cash Flows'!B792+'Terminal Value'!B792</f>
        <v>-90789.74478610314</v>
      </c>
      <c r="C792" s="70">
        <f>+Outflows!C792+Fees!C792+'Ongoing Cash Flows'!C792+'Terminal Value'!C792</f>
        <v>14134.376102334521</v>
      </c>
      <c r="D792" s="70">
        <f>+Outflows!D792+Fees!D792+'Ongoing Cash Flows'!D792+'Terminal Value'!D792</f>
        <v>12049.313491770994</v>
      </c>
      <c r="E792" s="70">
        <f>+Outflows!E792+Fees!E792+'Ongoing Cash Flows'!E792+'Terminal Value'!E792</f>
        <v>10082.951153149788</v>
      </c>
      <c r="F792" s="70">
        <f>+Outflows!F792+Fees!F792+'Ongoing Cash Flows'!F792+'Terminal Value'!F792</f>
        <v>9630.9205586262342</v>
      </c>
      <c r="G792" s="70">
        <f>+Outflows!G792+Fees!G792+'Ongoing Cash Flows'!G792+'Terminal Value'!G792</f>
        <v>9198.0395188021994</v>
      </c>
      <c r="H792" s="70">
        <f>+Outflows!H792+Fees!H792+'Ongoing Cash Flows'!H792+'Terminal Value'!H792</f>
        <v>8410.6201584108549</v>
      </c>
      <c r="I792" s="70">
        <f>+Outflows!I792+Fees!I792+'Ongoing Cash Flows'!I792+'Terminal Value'!I792</f>
        <v>8263.9905037643857</v>
      </c>
      <c r="J792" s="70">
        <f>+Outflows!J792+Fees!J792+'Ongoing Cash Flows'!J792+'Terminal Value'!J792</f>
        <v>8251.5563012293969</v>
      </c>
      <c r="K792" s="70">
        <f>+Outflows!K792+Fees!K792+'Ongoing Cash Flows'!K792+'Terminal Value'!K792</f>
        <v>8242.2789778956412</v>
      </c>
      <c r="L792" s="70">
        <f>+Outflows!L792+Fees!L792+'Ongoing Cash Flows'!L792+'Terminal Value'!L792</f>
        <v>8243.6283663489867</v>
      </c>
      <c r="M792" s="70">
        <f>+Outflows!M792+Fees!M792+'Ongoing Cash Flows'!M792+'Terminal Value'!M792</f>
        <v>8215.5003435928193</v>
      </c>
      <c r="N792" s="70">
        <f>+Outflows!N792+Fees!N792+'Ongoing Cash Flows'!N792+'Terminal Value'!N792</f>
        <v>8197.9756338170791</v>
      </c>
      <c r="O792" s="70">
        <f>+Outflows!O792+Fees!O792+'Ongoing Cash Flows'!O792+'Terminal Value'!O792</f>
        <v>7871.7300264609548</v>
      </c>
      <c r="P792" s="70">
        <f>+Outflows!P792+Fees!P792+'Ongoing Cash Flows'!P792+'Terminal Value'!P792</f>
        <v>7763.993148291258</v>
      </c>
      <c r="Q792" s="70">
        <f>+Outflows!Q792+Fees!Q792+'Ongoing Cash Flows'!Q792+'Terminal Value'!Q792</f>
        <v>7735.3149816333589</v>
      </c>
      <c r="R792" s="70">
        <f>+Outflows!R792+Fees!R792+'Ongoing Cash Flows'!R792+'Terminal Value'!R792</f>
        <v>1041.3220567986884</v>
      </c>
      <c r="S792" s="70">
        <f>+Outflows!S792+Fees!S792+'Ongoing Cash Flows'!S792+'Terminal Value'!S792</f>
        <v>0</v>
      </c>
      <c r="T792" s="70">
        <f>+Outflows!T792+Fees!T792+'Ongoing Cash Flows'!T792+'Terminal Value'!T792</f>
        <v>0</v>
      </c>
      <c r="U792" s="70">
        <f>+Outflows!U792+Fees!U792+'Ongoing Cash Flows'!U792+'Terminal Value'!U792</f>
        <v>0</v>
      </c>
      <c r="V792" s="70">
        <f>+Outflows!V792+Fees!V792+'Ongoing Cash Flows'!V792+'Terminal Value'!V792</f>
        <v>0</v>
      </c>
      <c r="W792" s="70">
        <f>+Outflows!W792+Fees!W792+'Ongoing Cash Flows'!W792+'Terminal Value'!W792</f>
        <v>0</v>
      </c>
      <c r="X792" s="70">
        <f>+Outflows!X792+Fees!X792+'Ongoing Cash Flows'!X792+'Terminal Value'!X792</f>
        <v>0</v>
      </c>
      <c r="Y792" s="70">
        <f>+Outflows!Y792+Fees!Y792+'Ongoing Cash Flows'!Y792+'Terminal Value'!Y792</f>
        <v>0</v>
      </c>
      <c r="Z792" s="70">
        <f>+Outflows!Z792+Fees!Z792+'Ongoing Cash Flows'!Z792+'Terminal Value'!Z792</f>
        <v>0</v>
      </c>
      <c r="AA792" s="70">
        <f>+Outflows!AA792+Fees!AA792+'Ongoing Cash Flows'!AA792+'Terminal Value'!AA792</f>
        <v>0</v>
      </c>
      <c r="AB792" s="70">
        <f>+Outflows!AB792+Fees!AB792+'Ongoing Cash Flows'!AB792+'Terminal Value'!AB792</f>
        <v>0</v>
      </c>
      <c r="AC792" s="70">
        <f>+Outflows!AC792+Fees!AC792+'Ongoing Cash Flows'!AC792+'Terminal Value'!AC792</f>
        <v>0</v>
      </c>
      <c r="AD792" s="70">
        <f>+Outflows!AD792+Fees!AD792+'Ongoing Cash Flows'!AD792+'Terminal Value'!AD792</f>
        <v>0</v>
      </c>
      <c r="AE792" s="70">
        <f>+Outflows!AE792+Fees!AE792+'Ongoing Cash Flows'!AE792+'Terminal Value'!AE792</f>
        <v>0</v>
      </c>
      <c r="AF792" s="70">
        <f>+Outflows!AF792+Fees!AF792+'Ongoing Cash Flows'!AF792+'Terminal Value'!AF792</f>
        <v>0</v>
      </c>
      <c r="AG792" s="70">
        <f>+Outflows!AG792+Fees!AG792+'Ongoing Cash Flows'!AG792+'Terminal Value'!AG792</f>
        <v>0</v>
      </c>
      <c r="AH792" s="70">
        <f>+Outflows!AH792+Fees!AH792+'Ongoing Cash Flows'!AH792+'Terminal Value'!AH792</f>
        <v>0</v>
      </c>
      <c r="AI792" s="70">
        <f>+Outflows!AI792+Fees!AI792+'Ongoing Cash Flows'!AI792+'Terminal Value'!AI792</f>
        <v>0</v>
      </c>
      <c r="AJ792" s="70">
        <f>+Outflows!AJ792+Fees!AJ792+'Ongoing Cash Flows'!AJ792+'Terminal Value'!AJ792</f>
        <v>0</v>
      </c>
      <c r="AK792" s="70"/>
      <c r="AL792" s="6"/>
      <c r="AM792" s="71"/>
      <c r="AN792" s="72">
        <f t="shared" si="48"/>
        <v>6.2711140513420111E-2</v>
      </c>
      <c r="AO792" s="70">
        <f t="shared" ca="1" si="49"/>
        <v>1563.3871993753</v>
      </c>
      <c r="AP792" s="166">
        <f t="shared" ca="1" si="50"/>
        <v>0</v>
      </c>
      <c r="AQ792" s="166">
        <f t="shared" ca="1" si="51"/>
        <v>6060127.4414014919</v>
      </c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1"/>
      <c r="CM792" s="1"/>
      <c r="CN792" s="1"/>
      <c r="CO792" s="1"/>
      <c r="CP792" s="1"/>
    </row>
    <row r="793" spans="1:94" x14ac:dyDescent="0.2">
      <c r="A793" s="6">
        <v>791</v>
      </c>
      <c r="B793" s="70">
        <f>+Outflows!B793+Fees!B793+'Ongoing Cash Flows'!B793+'Terminal Value'!B793</f>
        <v>-95826.86903352238</v>
      </c>
      <c r="C793" s="70">
        <f>+Outflows!C793+Fees!C793+'Ongoing Cash Flows'!C793+'Terminal Value'!C793</f>
        <v>14213.083234726404</v>
      </c>
      <c r="D793" s="70">
        <f>+Outflows!D793+Fees!D793+'Ongoing Cash Flows'!D793+'Terminal Value'!D793</f>
        <v>12207.963292034183</v>
      </c>
      <c r="E793" s="70">
        <f>+Outflows!E793+Fees!E793+'Ongoing Cash Flows'!E793+'Terminal Value'!E793</f>
        <v>10257.436856672579</v>
      </c>
      <c r="F793" s="70">
        <f>+Outflows!F793+Fees!F793+'Ongoing Cash Flows'!F793+'Terminal Value'!F793</f>
        <v>9722.9909355255768</v>
      </c>
      <c r="G793" s="70">
        <f>+Outflows!G793+Fees!G793+'Ongoing Cash Flows'!G793+'Terminal Value'!G793</f>
        <v>9475.8017627837562</v>
      </c>
      <c r="H793" s="70">
        <f>+Outflows!H793+Fees!H793+'Ongoing Cash Flows'!H793+'Terminal Value'!H793</f>
        <v>8532.6305908416634</v>
      </c>
      <c r="I793" s="70">
        <f>+Outflows!I793+Fees!I793+'Ongoing Cash Flows'!I793+'Terminal Value'!I793</f>
        <v>8379.5381043007856</v>
      </c>
      <c r="J793" s="70">
        <f>+Outflows!J793+Fees!J793+'Ongoing Cash Flows'!J793+'Terminal Value'!J793</f>
        <v>8367.1039017657968</v>
      </c>
      <c r="K793" s="70">
        <f>+Outflows!K793+Fees!K793+'Ongoing Cash Flows'!K793+'Terminal Value'!K793</f>
        <v>8358.0224218227795</v>
      </c>
      <c r="L793" s="70">
        <f>+Outflows!L793+Fees!L793+'Ongoing Cash Flows'!L793+'Terminal Value'!L793</f>
        <v>8359.1759668853865</v>
      </c>
      <c r="M793" s="70">
        <f>+Outflows!M793+Fees!M793+'Ongoing Cash Flows'!M793+'Terminal Value'!M793</f>
        <v>8331.2437875199576</v>
      </c>
      <c r="N793" s="70">
        <f>+Outflows!N793+Fees!N793+'Ongoing Cash Flows'!N793+'Terminal Value'!N793</f>
        <v>8313.523234353479</v>
      </c>
      <c r="O793" s="70">
        <f>+Outflows!O793+Fees!O793+'Ongoing Cash Flows'!O793+'Terminal Value'!O793</f>
        <v>7987.473470388094</v>
      </c>
      <c r="P793" s="70">
        <f>+Outflows!P793+Fees!P793+'Ongoing Cash Flows'!P793+'Terminal Value'!P793</f>
        <v>7879.5407488276578</v>
      </c>
      <c r="Q793" s="70">
        <f>+Outflows!Q793+Fees!Q793+'Ongoing Cash Flows'!Q793+'Terminal Value'!Q793</f>
        <v>7851.0584255604972</v>
      </c>
      <c r="R793" s="70">
        <f>+Outflows!R793+Fees!R793+'Ongoing Cash Flows'!R793+'Terminal Value'!R793</f>
        <v>1099.0958570668884</v>
      </c>
      <c r="S793" s="70">
        <f>+Outflows!S793+Fees!S793+'Ongoing Cash Flows'!S793+'Terminal Value'!S793</f>
        <v>0</v>
      </c>
      <c r="T793" s="70">
        <f>+Outflows!T793+Fees!T793+'Ongoing Cash Flows'!T793+'Terminal Value'!T793</f>
        <v>0</v>
      </c>
      <c r="U793" s="70">
        <f>+Outflows!U793+Fees!U793+'Ongoing Cash Flows'!U793+'Terminal Value'!U793</f>
        <v>0</v>
      </c>
      <c r="V793" s="70">
        <f>+Outflows!V793+Fees!V793+'Ongoing Cash Flows'!V793+'Terminal Value'!V793</f>
        <v>0</v>
      </c>
      <c r="W793" s="70">
        <f>+Outflows!W793+Fees!W793+'Ongoing Cash Flows'!W793+'Terminal Value'!W793</f>
        <v>0</v>
      </c>
      <c r="X793" s="70">
        <f>+Outflows!X793+Fees!X793+'Ongoing Cash Flows'!X793+'Terminal Value'!X793</f>
        <v>0</v>
      </c>
      <c r="Y793" s="70">
        <f>+Outflows!Y793+Fees!Y793+'Ongoing Cash Flows'!Y793+'Terminal Value'!Y793</f>
        <v>0</v>
      </c>
      <c r="Z793" s="70">
        <f>+Outflows!Z793+Fees!Z793+'Ongoing Cash Flows'!Z793+'Terminal Value'!Z793</f>
        <v>0</v>
      </c>
      <c r="AA793" s="70">
        <f>+Outflows!AA793+Fees!AA793+'Ongoing Cash Flows'!AA793+'Terminal Value'!AA793</f>
        <v>0</v>
      </c>
      <c r="AB793" s="70">
        <f>+Outflows!AB793+Fees!AB793+'Ongoing Cash Flows'!AB793+'Terminal Value'!AB793</f>
        <v>0</v>
      </c>
      <c r="AC793" s="70">
        <f>+Outflows!AC793+Fees!AC793+'Ongoing Cash Flows'!AC793+'Terminal Value'!AC793</f>
        <v>0</v>
      </c>
      <c r="AD793" s="70">
        <f>+Outflows!AD793+Fees!AD793+'Ongoing Cash Flows'!AD793+'Terminal Value'!AD793</f>
        <v>0</v>
      </c>
      <c r="AE793" s="70">
        <f>+Outflows!AE793+Fees!AE793+'Ongoing Cash Flows'!AE793+'Terminal Value'!AE793</f>
        <v>0</v>
      </c>
      <c r="AF793" s="70">
        <f>+Outflows!AF793+Fees!AF793+'Ongoing Cash Flows'!AF793+'Terminal Value'!AF793</f>
        <v>0</v>
      </c>
      <c r="AG793" s="70">
        <f>+Outflows!AG793+Fees!AG793+'Ongoing Cash Flows'!AG793+'Terminal Value'!AG793</f>
        <v>0</v>
      </c>
      <c r="AH793" s="70">
        <f>+Outflows!AH793+Fees!AH793+'Ongoing Cash Flows'!AH793+'Terminal Value'!AH793</f>
        <v>0</v>
      </c>
      <c r="AI793" s="70">
        <f>+Outflows!AI793+Fees!AI793+'Ongoing Cash Flows'!AI793+'Terminal Value'!AI793</f>
        <v>0</v>
      </c>
      <c r="AJ793" s="70">
        <f>+Outflows!AJ793+Fees!AJ793+'Ongoing Cash Flows'!AJ793+'Terminal Value'!AJ793</f>
        <v>0</v>
      </c>
      <c r="AK793" s="70"/>
      <c r="AL793" s="6"/>
      <c r="AM793" s="71"/>
      <c r="AN793" s="72">
        <f t="shared" si="48"/>
        <v>5.5976864695549008E-2</v>
      </c>
      <c r="AO793" s="70">
        <f t="shared" ca="1" si="49"/>
        <v>-1916.627504752734</v>
      </c>
      <c r="AP793" s="166">
        <f t="shared" ca="1" si="50"/>
        <v>1036898.4239398282</v>
      </c>
      <c r="AQ793" s="166">
        <f t="shared" ca="1" si="51"/>
        <v>0</v>
      </c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1"/>
      <c r="CM793" s="1"/>
      <c r="CN793" s="1"/>
      <c r="CO793" s="1"/>
      <c r="CP793" s="1"/>
    </row>
    <row r="794" spans="1:94" x14ac:dyDescent="0.2">
      <c r="A794" s="6">
        <v>792</v>
      </c>
      <c r="B794" s="70">
        <f>+Outflows!B794+Fees!B794+'Ongoing Cash Flows'!B794+'Terminal Value'!B794</f>
        <v>-102539.27485223825</v>
      </c>
      <c r="C794" s="70">
        <f>+Outflows!C794+Fees!C794+'Ongoing Cash Flows'!C794+'Terminal Value'!C794</f>
        <v>14306.979081667654</v>
      </c>
      <c r="D794" s="70">
        <f>+Outflows!D794+Fees!D794+'Ongoing Cash Flows'!D794+'Terminal Value'!D794</f>
        <v>12438.853073986409</v>
      </c>
      <c r="E794" s="70">
        <f>+Outflows!E794+Fees!E794+'Ongoing Cash Flows'!E794+'Terminal Value'!E794</f>
        <v>10452.625907283769</v>
      </c>
      <c r="F794" s="70">
        <f>+Outflows!F794+Fees!F794+'Ongoing Cash Flows'!F794+'Terminal Value'!F794</f>
        <v>9937.272351350086</v>
      </c>
      <c r="G794" s="70">
        <f>+Outflows!G794+Fees!G794+'Ongoing Cash Flows'!G794+'Terminal Value'!G794</f>
        <v>9600.6335863723471</v>
      </c>
      <c r="H794" s="70">
        <f>+Outflows!H794+Fees!H794+'Ongoing Cash Flows'!H794+'Terminal Value'!H794</f>
        <v>8695.2200955599947</v>
      </c>
      <c r="I794" s="70">
        <f>+Outflows!I794+Fees!I794+'Ongoing Cash Flows'!I794+'Terminal Value'!I794</f>
        <v>8533.515323857473</v>
      </c>
      <c r="J794" s="70">
        <f>+Outflows!J794+Fees!J794+'Ongoing Cash Flows'!J794+'Terminal Value'!J794</f>
        <v>8521.0811213224824</v>
      </c>
      <c r="K794" s="70">
        <f>+Outflows!K794+Fees!K794+'Ongoing Cash Flows'!K794+'Terminal Value'!K794</f>
        <v>8512.2606197176992</v>
      </c>
      <c r="L794" s="70">
        <f>+Outflows!L794+Fees!L794+'Ongoing Cash Flows'!L794+'Terminal Value'!L794</f>
        <v>8513.1531864420722</v>
      </c>
      <c r="M794" s="70">
        <f>+Outflows!M794+Fees!M794+'Ongoing Cash Flows'!M794+'Terminal Value'!M794</f>
        <v>8485.4819854148773</v>
      </c>
      <c r="N794" s="70">
        <f>+Outflows!N794+Fees!N794+'Ongoing Cash Flows'!N794+'Terminal Value'!N794</f>
        <v>8467.5004539101665</v>
      </c>
      <c r="O794" s="70">
        <f>+Outflows!O794+Fees!O794+'Ongoing Cash Flows'!O794+'Terminal Value'!O794</f>
        <v>8141.7116682830128</v>
      </c>
      <c r="P794" s="70">
        <f>+Outflows!P794+Fees!P794+'Ongoing Cash Flows'!P794+'Terminal Value'!P794</f>
        <v>8033.5179683843453</v>
      </c>
      <c r="Q794" s="70">
        <f>+Outflows!Q794+Fees!Q794+'Ongoing Cash Flows'!Q794+'Terminal Value'!Q794</f>
        <v>8005.2966234554169</v>
      </c>
      <c r="R794" s="70">
        <f>+Outflows!R794+Fees!R794+'Ongoing Cash Flows'!R794+'Terminal Value'!R794</f>
        <v>1176.0844668452316</v>
      </c>
      <c r="S794" s="70">
        <f>+Outflows!S794+Fees!S794+'Ongoing Cash Flows'!S794+'Terminal Value'!S794</f>
        <v>0</v>
      </c>
      <c r="T794" s="70">
        <f>+Outflows!T794+Fees!T794+'Ongoing Cash Flows'!T794+'Terminal Value'!T794</f>
        <v>0</v>
      </c>
      <c r="U794" s="70">
        <f>+Outflows!U794+Fees!U794+'Ongoing Cash Flows'!U794+'Terminal Value'!U794</f>
        <v>0</v>
      </c>
      <c r="V794" s="70">
        <f>+Outflows!V794+Fees!V794+'Ongoing Cash Flows'!V794+'Terminal Value'!V794</f>
        <v>0</v>
      </c>
      <c r="W794" s="70">
        <f>+Outflows!W794+Fees!W794+'Ongoing Cash Flows'!W794+'Terminal Value'!W794</f>
        <v>0</v>
      </c>
      <c r="X794" s="70">
        <f>+Outflows!X794+Fees!X794+'Ongoing Cash Flows'!X794+'Terminal Value'!X794</f>
        <v>0</v>
      </c>
      <c r="Y794" s="70">
        <f>+Outflows!Y794+Fees!Y794+'Ongoing Cash Flows'!Y794+'Terminal Value'!Y794</f>
        <v>0</v>
      </c>
      <c r="Z794" s="70">
        <f>+Outflows!Z794+Fees!Z794+'Ongoing Cash Flows'!Z794+'Terminal Value'!Z794</f>
        <v>0</v>
      </c>
      <c r="AA794" s="70">
        <f>+Outflows!AA794+Fees!AA794+'Ongoing Cash Flows'!AA794+'Terminal Value'!AA794</f>
        <v>0</v>
      </c>
      <c r="AB794" s="70">
        <f>+Outflows!AB794+Fees!AB794+'Ongoing Cash Flows'!AB794+'Terminal Value'!AB794</f>
        <v>0</v>
      </c>
      <c r="AC794" s="70">
        <f>+Outflows!AC794+Fees!AC794+'Ongoing Cash Flows'!AC794+'Terminal Value'!AC794</f>
        <v>0</v>
      </c>
      <c r="AD794" s="70">
        <f>+Outflows!AD794+Fees!AD794+'Ongoing Cash Flows'!AD794+'Terminal Value'!AD794</f>
        <v>0</v>
      </c>
      <c r="AE794" s="70">
        <f>+Outflows!AE794+Fees!AE794+'Ongoing Cash Flows'!AE794+'Terminal Value'!AE794</f>
        <v>0</v>
      </c>
      <c r="AF794" s="70">
        <f>+Outflows!AF794+Fees!AF794+'Ongoing Cash Flows'!AF794+'Terminal Value'!AF794</f>
        <v>0</v>
      </c>
      <c r="AG794" s="70">
        <f>+Outflows!AG794+Fees!AG794+'Ongoing Cash Flows'!AG794+'Terminal Value'!AG794</f>
        <v>0</v>
      </c>
      <c r="AH794" s="70">
        <f>+Outflows!AH794+Fees!AH794+'Ongoing Cash Flows'!AH794+'Terminal Value'!AH794</f>
        <v>0</v>
      </c>
      <c r="AI794" s="70">
        <f>+Outflows!AI794+Fees!AI794+'Ongoing Cash Flows'!AI794+'Terminal Value'!AI794</f>
        <v>0</v>
      </c>
      <c r="AJ794" s="70">
        <f>+Outflows!AJ794+Fees!AJ794+'Ongoing Cash Flows'!AJ794+'Terminal Value'!AJ794</f>
        <v>0</v>
      </c>
      <c r="AK794" s="70"/>
      <c r="AL794" s="6"/>
      <c r="AM794" s="71"/>
      <c r="AN794" s="72">
        <f t="shared" si="48"/>
        <v>4.7692754864692682E-2</v>
      </c>
      <c r="AO794" s="70">
        <f t="shared" ca="1" si="49"/>
        <v>-6680.444578687936</v>
      </c>
      <c r="AP794" s="166">
        <f t="shared" ca="1" si="50"/>
        <v>33432670.793394882</v>
      </c>
      <c r="AQ794" s="166">
        <f t="shared" ca="1" si="51"/>
        <v>0</v>
      </c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1"/>
      <c r="CM794" s="1"/>
      <c r="CN794" s="1"/>
      <c r="CO794" s="1"/>
      <c r="CP794" s="1"/>
    </row>
    <row r="795" spans="1:94" x14ac:dyDescent="0.2">
      <c r="A795" s="6">
        <v>793</v>
      </c>
      <c r="B795" s="70">
        <f>+Outflows!B795+Fees!B795+'Ongoing Cash Flows'!B795+'Terminal Value'!B795</f>
        <v>-100162.59302997151</v>
      </c>
      <c r="C795" s="70">
        <f>+Outflows!C795+Fees!C795+'Ongoing Cash Flows'!C795+'Terminal Value'!C795</f>
        <v>14280.223278974634</v>
      </c>
      <c r="D795" s="70">
        <f>+Outflows!D795+Fees!D795+'Ongoing Cash Flows'!D795+'Terminal Value'!D795</f>
        <v>12360.36751804614</v>
      </c>
      <c r="E795" s="70">
        <f>+Outflows!E795+Fees!E795+'Ongoing Cash Flows'!E795+'Terminal Value'!E795</f>
        <v>10314.051330548207</v>
      </c>
      <c r="F795" s="70">
        <f>+Outflows!F795+Fees!F795+'Ongoing Cash Flows'!F795+'Terminal Value'!F795</f>
        <v>9870.5319455843692</v>
      </c>
      <c r="G795" s="70">
        <f>+Outflows!G795+Fees!G795+'Ongoing Cash Flows'!G795+'Terminal Value'!G795</f>
        <v>9558.7114904123682</v>
      </c>
      <c r="H795" s="70">
        <f>+Outflows!H795+Fees!H795+'Ongoing Cash Flows'!H795+'Terminal Value'!H795</f>
        <v>8637.6515380574128</v>
      </c>
      <c r="I795" s="70">
        <f>+Outflows!I795+Fees!I795+'Ongoing Cash Flows'!I795+'Terminal Value'!I795</f>
        <v>8478.9961442001313</v>
      </c>
      <c r="J795" s="70">
        <f>+Outflows!J795+Fees!J795+'Ongoing Cash Flows'!J795+'Terminal Value'!J795</f>
        <v>8466.5619416651425</v>
      </c>
      <c r="K795" s="70">
        <f>+Outflows!K795+Fees!K795+'Ongoing Cash Flows'!K795+'Terminal Value'!K795</f>
        <v>8457.6490346711071</v>
      </c>
      <c r="L795" s="70">
        <f>+Outflows!L795+Fees!L795+'Ongoing Cash Flows'!L795+'Terminal Value'!L795</f>
        <v>8458.6340067847323</v>
      </c>
      <c r="M795" s="70">
        <f>+Outflows!M795+Fees!M795+'Ongoing Cash Flows'!M795+'Terminal Value'!M795</f>
        <v>8430.8704003682851</v>
      </c>
      <c r="N795" s="70">
        <f>+Outflows!N795+Fees!N795+'Ongoing Cash Flows'!N795+'Terminal Value'!N795</f>
        <v>8412.9812742528247</v>
      </c>
      <c r="O795" s="70">
        <f>+Outflows!O795+Fees!O795+'Ongoing Cash Flows'!O795+'Terminal Value'!O795</f>
        <v>8087.1000832364216</v>
      </c>
      <c r="P795" s="70">
        <f>+Outflows!P795+Fees!P795+'Ongoing Cash Flows'!P795+'Terminal Value'!P795</f>
        <v>7978.9987887270036</v>
      </c>
      <c r="Q795" s="70">
        <f>+Outflows!Q795+Fees!Q795+'Ongoing Cash Flows'!Q795+'Terminal Value'!Q795</f>
        <v>7950.6850384088257</v>
      </c>
      <c r="R795" s="70">
        <f>+Outflows!R795+Fees!R795+'Ongoing Cash Flows'!R795+'Terminal Value'!R795</f>
        <v>1148.824877016561</v>
      </c>
      <c r="S795" s="70">
        <f>+Outflows!S795+Fees!S795+'Ongoing Cash Flows'!S795+'Terminal Value'!S795</f>
        <v>0</v>
      </c>
      <c r="T795" s="70">
        <f>+Outflows!T795+Fees!T795+'Ongoing Cash Flows'!T795+'Terminal Value'!T795</f>
        <v>0</v>
      </c>
      <c r="U795" s="70">
        <f>+Outflows!U795+Fees!U795+'Ongoing Cash Flows'!U795+'Terminal Value'!U795</f>
        <v>0</v>
      </c>
      <c r="V795" s="70">
        <f>+Outflows!V795+Fees!V795+'Ongoing Cash Flows'!V795+'Terminal Value'!V795</f>
        <v>0</v>
      </c>
      <c r="W795" s="70">
        <f>+Outflows!W795+Fees!W795+'Ongoing Cash Flows'!W795+'Terminal Value'!W795</f>
        <v>0</v>
      </c>
      <c r="X795" s="70">
        <f>+Outflows!X795+Fees!X795+'Ongoing Cash Flows'!X795+'Terminal Value'!X795</f>
        <v>0</v>
      </c>
      <c r="Y795" s="70">
        <f>+Outflows!Y795+Fees!Y795+'Ongoing Cash Flows'!Y795+'Terminal Value'!Y795</f>
        <v>0</v>
      </c>
      <c r="Z795" s="70">
        <f>+Outflows!Z795+Fees!Z795+'Ongoing Cash Flows'!Z795+'Terminal Value'!Z795</f>
        <v>0</v>
      </c>
      <c r="AA795" s="70">
        <f>+Outflows!AA795+Fees!AA795+'Ongoing Cash Flows'!AA795+'Terminal Value'!AA795</f>
        <v>0</v>
      </c>
      <c r="AB795" s="70">
        <f>+Outflows!AB795+Fees!AB795+'Ongoing Cash Flows'!AB795+'Terminal Value'!AB795</f>
        <v>0</v>
      </c>
      <c r="AC795" s="70">
        <f>+Outflows!AC795+Fees!AC795+'Ongoing Cash Flows'!AC795+'Terminal Value'!AC795</f>
        <v>0</v>
      </c>
      <c r="AD795" s="70">
        <f>+Outflows!AD795+Fees!AD795+'Ongoing Cash Flows'!AD795+'Terminal Value'!AD795</f>
        <v>0</v>
      </c>
      <c r="AE795" s="70">
        <f>+Outflows!AE795+Fees!AE795+'Ongoing Cash Flows'!AE795+'Terminal Value'!AE795</f>
        <v>0</v>
      </c>
      <c r="AF795" s="70">
        <f>+Outflows!AF795+Fees!AF795+'Ongoing Cash Flows'!AF795+'Terminal Value'!AF795</f>
        <v>0</v>
      </c>
      <c r="AG795" s="70">
        <f>+Outflows!AG795+Fees!AG795+'Ongoing Cash Flows'!AG795+'Terminal Value'!AG795</f>
        <v>0</v>
      </c>
      <c r="AH795" s="70">
        <f>+Outflows!AH795+Fees!AH795+'Ongoing Cash Flows'!AH795+'Terminal Value'!AH795</f>
        <v>0</v>
      </c>
      <c r="AI795" s="70">
        <f>+Outflows!AI795+Fees!AI795+'Ongoing Cash Flows'!AI795+'Terminal Value'!AI795</f>
        <v>0</v>
      </c>
      <c r="AJ795" s="70">
        <f>+Outflows!AJ795+Fees!AJ795+'Ongoing Cash Flows'!AJ795+'Terminal Value'!AJ795</f>
        <v>0</v>
      </c>
      <c r="AK795" s="70"/>
      <c r="AL795" s="6"/>
      <c r="AM795" s="71"/>
      <c r="AN795" s="72">
        <f t="shared" si="48"/>
        <v>5.0446459650993342E-2</v>
      </c>
      <c r="AO795" s="70">
        <f t="shared" ca="1" si="49"/>
        <v>-5031.5952302574142</v>
      </c>
      <c r="AP795" s="166">
        <f t="shared" ca="1" si="50"/>
        <v>17083754.074408475</v>
      </c>
      <c r="AQ795" s="166">
        <f t="shared" ca="1" si="51"/>
        <v>0</v>
      </c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1"/>
      <c r="CM795" s="1"/>
      <c r="CN795" s="1"/>
      <c r="CO795" s="1"/>
      <c r="CP795" s="1"/>
    </row>
    <row r="796" spans="1:94" x14ac:dyDescent="0.2">
      <c r="A796" s="6">
        <v>794</v>
      </c>
      <c r="B796" s="70">
        <f>+Outflows!B796+Fees!B796+'Ongoing Cash Flows'!B796+'Terminal Value'!B796</f>
        <v>-97819.134363978708</v>
      </c>
      <c r="C796" s="70">
        <f>+Outflows!C796+Fees!C796+'Ongoing Cash Flows'!C796+'Terminal Value'!C796</f>
        <v>14216.667576837313</v>
      </c>
      <c r="D796" s="70">
        <f>+Outflows!D796+Fees!D796+'Ongoing Cash Flows'!D796+'Terminal Value'!D796</f>
        <v>12267.829674380588</v>
      </c>
      <c r="E796" s="70">
        <f>+Outflows!E796+Fees!E796+'Ongoing Cash Flows'!E796+'Terminal Value'!E796</f>
        <v>10290.41374622914</v>
      </c>
      <c r="F796" s="70">
        <f>+Outflows!F796+Fees!F796+'Ongoing Cash Flows'!F796+'Terminal Value'!F796</f>
        <v>9734.5622494057679</v>
      </c>
      <c r="G796" s="70">
        <f>+Outflows!G796+Fees!G796+'Ongoing Cash Flows'!G796+'Terminal Value'!G796</f>
        <v>9501.6403903069986</v>
      </c>
      <c r="H796" s="70">
        <f>+Outflows!H796+Fees!H796+'Ongoing Cash Flows'!H796+'Terminal Value'!H796</f>
        <v>8580.8877198196551</v>
      </c>
      <c r="I796" s="70">
        <f>+Outflows!I796+Fees!I796+'Ongoing Cash Flows'!I796+'Terminal Value'!I796</f>
        <v>8425.2390771691898</v>
      </c>
      <c r="J796" s="70">
        <f>+Outflows!J796+Fees!J796+'Ongoing Cash Flows'!J796+'Terminal Value'!J796</f>
        <v>8412.8048746341992</v>
      </c>
      <c r="K796" s="70">
        <f>+Outflows!K796+Fees!K796+'Ongoing Cash Flows'!K796+'Terminal Value'!K796</f>
        <v>8403.8008539672319</v>
      </c>
      <c r="L796" s="70">
        <f>+Outflows!L796+Fees!L796+'Ongoing Cash Flows'!L796+'Terminal Value'!L796</f>
        <v>8404.8769397537908</v>
      </c>
      <c r="M796" s="70">
        <f>+Outflows!M796+Fees!M796+'Ongoing Cash Flows'!M796+'Terminal Value'!M796</f>
        <v>8377.0222196644099</v>
      </c>
      <c r="N796" s="70">
        <f>+Outflows!N796+Fees!N796+'Ongoing Cash Flows'!N796+'Terminal Value'!N796</f>
        <v>8359.2242072218833</v>
      </c>
      <c r="O796" s="70">
        <f>+Outflows!O796+Fees!O796+'Ongoing Cash Flows'!O796+'Terminal Value'!O796</f>
        <v>8033.2519025325464</v>
      </c>
      <c r="P796" s="70">
        <f>+Outflows!P796+Fees!P796+'Ongoing Cash Flows'!P796+'Terminal Value'!P796</f>
        <v>7925.2417216960612</v>
      </c>
      <c r="Q796" s="70">
        <f>+Outflows!Q796+Fees!Q796+'Ongoing Cash Flows'!Q796+'Terminal Value'!Q796</f>
        <v>7896.8368577049496</v>
      </c>
      <c r="R796" s="70">
        <f>+Outflows!R796+Fees!R796+'Ongoing Cash Flows'!R796+'Terminal Value'!R796</f>
        <v>1121.94634350109</v>
      </c>
      <c r="S796" s="70">
        <f>+Outflows!S796+Fees!S796+'Ongoing Cash Flows'!S796+'Terminal Value'!S796</f>
        <v>0</v>
      </c>
      <c r="T796" s="70">
        <f>+Outflows!T796+Fees!T796+'Ongoing Cash Flows'!T796+'Terminal Value'!T796</f>
        <v>0</v>
      </c>
      <c r="U796" s="70">
        <f>+Outflows!U796+Fees!U796+'Ongoing Cash Flows'!U796+'Terminal Value'!U796</f>
        <v>0</v>
      </c>
      <c r="V796" s="70">
        <f>+Outflows!V796+Fees!V796+'Ongoing Cash Flows'!V796+'Terminal Value'!V796</f>
        <v>0</v>
      </c>
      <c r="W796" s="70">
        <f>+Outflows!W796+Fees!W796+'Ongoing Cash Flows'!W796+'Terminal Value'!W796</f>
        <v>0</v>
      </c>
      <c r="X796" s="70">
        <f>+Outflows!X796+Fees!X796+'Ongoing Cash Flows'!X796+'Terminal Value'!X796</f>
        <v>0</v>
      </c>
      <c r="Y796" s="70">
        <f>+Outflows!Y796+Fees!Y796+'Ongoing Cash Flows'!Y796+'Terminal Value'!Y796</f>
        <v>0</v>
      </c>
      <c r="Z796" s="70">
        <f>+Outflows!Z796+Fees!Z796+'Ongoing Cash Flows'!Z796+'Terminal Value'!Z796</f>
        <v>0</v>
      </c>
      <c r="AA796" s="70">
        <f>+Outflows!AA796+Fees!AA796+'Ongoing Cash Flows'!AA796+'Terminal Value'!AA796</f>
        <v>0</v>
      </c>
      <c r="AB796" s="70">
        <f>+Outflows!AB796+Fees!AB796+'Ongoing Cash Flows'!AB796+'Terminal Value'!AB796</f>
        <v>0</v>
      </c>
      <c r="AC796" s="70">
        <f>+Outflows!AC796+Fees!AC796+'Ongoing Cash Flows'!AC796+'Terminal Value'!AC796</f>
        <v>0</v>
      </c>
      <c r="AD796" s="70">
        <f>+Outflows!AD796+Fees!AD796+'Ongoing Cash Flows'!AD796+'Terminal Value'!AD796</f>
        <v>0</v>
      </c>
      <c r="AE796" s="70">
        <f>+Outflows!AE796+Fees!AE796+'Ongoing Cash Flows'!AE796+'Terminal Value'!AE796</f>
        <v>0</v>
      </c>
      <c r="AF796" s="70">
        <f>+Outflows!AF796+Fees!AF796+'Ongoing Cash Flows'!AF796+'Terminal Value'!AF796</f>
        <v>0</v>
      </c>
      <c r="AG796" s="70">
        <f>+Outflows!AG796+Fees!AG796+'Ongoing Cash Flows'!AG796+'Terminal Value'!AG796</f>
        <v>0</v>
      </c>
      <c r="AH796" s="70">
        <f>+Outflows!AH796+Fees!AH796+'Ongoing Cash Flows'!AH796+'Terminal Value'!AH796</f>
        <v>0</v>
      </c>
      <c r="AI796" s="70">
        <f>+Outflows!AI796+Fees!AI796+'Ongoing Cash Flows'!AI796+'Terminal Value'!AI796</f>
        <v>0</v>
      </c>
      <c r="AJ796" s="70">
        <f>+Outflows!AJ796+Fees!AJ796+'Ongoing Cash Flows'!AJ796+'Terminal Value'!AJ796</f>
        <v>0</v>
      </c>
      <c r="AK796" s="70"/>
      <c r="AL796" s="6"/>
      <c r="AM796" s="71"/>
      <c r="AN796" s="72">
        <f t="shared" si="48"/>
        <v>5.3240033984184282E-2</v>
      </c>
      <c r="AO796" s="70">
        <f t="shared" ca="1" si="49"/>
        <v>-3425.282179647279</v>
      </c>
      <c r="AP796" s="166">
        <f t="shared" ca="1" si="50"/>
        <v>6385409.4364201715</v>
      </c>
      <c r="AQ796" s="166">
        <f t="shared" ca="1" si="51"/>
        <v>0</v>
      </c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1"/>
      <c r="CM796" s="1"/>
      <c r="CN796" s="1"/>
      <c r="CO796" s="1"/>
      <c r="CP796" s="1"/>
    </row>
    <row r="797" spans="1:94" x14ac:dyDescent="0.2">
      <c r="A797" s="6">
        <v>795</v>
      </c>
      <c r="B797" s="70">
        <f>+Outflows!B797+Fees!B797+'Ongoing Cash Flows'!B797+'Terminal Value'!B797</f>
        <v>-102219.25252234528</v>
      </c>
      <c r="C797" s="70">
        <f>+Outflows!C797+Fees!C797+'Ongoing Cash Flows'!C797+'Terminal Value'!C797</f>
        <v>14365.470134724801</v>
      </c>
      <c r="D797" s="70">
        <f>+Outflows!D797+Fees!D797+'Ongoing Cash Flows'!D797+'Terminal Value'!D797</f>
        <v>12437.931408572971</v>
      </c>
      <c r="E797" s="70">
        <f>+Outflows!E797+Fees!E797+'Ongoing Cash Flows'!E797+'Terminal Value'!E797</f>
        <v>10448.831125643683</v>
      </c>
      <c r="F797" s="70">
        <f>+Outflows!F797+Fees!F797+'Ongoing Cash Flows'!F797+'Terminal Value'!F797</f>
        <v>9938.8261933886224</v>
      </c>
      <c r="G797" s="70">
        <f>+Outflows!G797+Fees!G797+'Ongoing Cash Flows'!G797+'Terminal Value'!G797</f>
        <v>9702.2181445486312</v>
      </c>
      <c r="H797" s="70">
        <f>+Outflows!H797+Fees!H797+'Ongoing Cash Flows'!H797+'Terminal Value'!H797</f>
        <v>8687.4684378799684</v>
      </c>
      <c r="I797" s="70">
        <f>+Outflows!I797+Fees!I797+'Ongoing Cash Flows'!I797+'Terminal Value'!I797</f>
        <v>8526.1742676275917</v>
      </c>
      <c r="J797" s="70">
        <f>+Outflows!J797+Fees!J797+'Ongoing Cash Flows'!J797+'Terminal Value'!J797</f>
        <v>8513.7400650926029</v>
      </c>
      <c r="K797" s="70">
        <f>+Outflows!K797+Fees!K797+'Ongoing Cash Flows'!K797+'Terminal Value'!K797</f>
        <v>8504.9071210196307</v>
      </c>
      <c r="L797" s="70">
        <f>+Outflows!L797+Fees!L797+'Ongoing Cash Flows'!L797+'Terminal Value'!L797</f>
        <v>8505.8121302121926</v>
      </c>
      <c r="M797" s="70">
        <f>+Outflows!M797+Fees!M797+'Ongoing Cash Flows'!M797+'Terminal Value'!M797</f>
        <v>8478.1284867168088</v>
      </c>
      <c r="N797" s="70">
        <f>+Outflows!N797+Fees!N797+'Ongoing Cash Flows'!N797+'Terminal Value'!N797</f>
        <v>8460.1593976802851</v>
      </c>
      <c r="O797" s="70">
        <f>+Outflows!O797+Fees!O797+'Ongoing Cash Flows'!O797+'Terminal Value'!O797</f>
        <v>8134.3581695849462</v>
      </c>
      <c r="P797" s="70">
        <f>+Outflows!P797+Fees!P797+'Ongoing Cash Flows'!P797+'Terminal Value'!P797</f>
        <v>8026.1769121544639</v>
      </c>
      <c r="Q797" s="70">
        <f>+Outflows!Q797+Fees!Q797+'Ongoing Cash Flows'!Q797+'Terminal Value'!Q797</f>
        <v>7997.9431247573493</v>
      </c>
      <c r="R797" s="70">
        <f>+Outflows!R797+Fees!R797+'Ongoing Cash Flows'!R797+'Terminal Value'!R797</f>
        <v>1172.4139387302912</v>
      </c>
      <c r="S797" s="70">
        <f>+Outflows!S797+Fees!S797+'Ongoing Cash Flows'!S797+'Terminal Value'!S797</f>
        <v>0</v>
      </c>
      <c r="T797" s="70">
        <f>+Outflows!T797+Fees!T797+'Ongoing Cash Flows'!T797+'Terminal Value'!T797</f>
        <v>0</v>
      </c>
      <c r="U797" s="70">
        <f>+Outflows!U797+Fees!U797+'Ongoing Cash Flows'!U797+'Terminal Value'!U797</f>
        <v>0</v>
      </c>
      <c r="V797" s="70">
        <f>+Outflows!V797+Fees!V797+'Ongoing Cash Flows'!V797+'Terminal Value'!V797</f>
        <v>0</v>
      </c>
      <c r="W797" s="70">
        <f>+Outflows!W797+Fees!W797+'Ongoing Cash Flows'!W797+'Terminal Value'!W797</f>
        <v>0</v>
      </c>
      <c r="X797" s="70">
        <f>+Outflows!X797+Fees!X797+'Ongoing Cash Flows'!X797+'Terminal Value'!X797</f>
        <v>0</v>
      </c>
      <c r="Y797" s="70">
        <f>+Outflows!Y797+Fees!Y797+'Ongoing Cash Flows'!Y797+'Terminal Value'!Y797</f>
        <v>0</v>
      </c>
      <c r="Z797" s="70">
        <f>+Outflows!Z797+Fees!Z797+'Ongoing Cash Flows'!Z797+'Terminal Value'!Z797</f>
        <v>0</v>
      </c>
      <c r="AA797" s="70">
        <f>+Outflows!AA797+Fees!AA797+'Ongoing Cash Flows'!AA797+'Terminal Value'!AA797</f>
        <v>0</v>
      </c>
      <c r="AB797" s="70">
        <f>+Outflows!AB797+Fees!AB797+'Ongoing Cash Flows'!AB797+'Terminal Value'!AB797</f>
        <v>0</v>
      </c>
      <c r="AC797" s="70">
        <f>+Outflows!AC797+Fees!AC797+'Ongoing Cash Flows'!AC797+'Terminal Value'!AC797</f>
        <v>0</v>
      </c>
      <c r="AD797" s="70">
        <f>+Outflows!AD797+Fees!AD797+'Ongoing Cash Flows'!AD797+'Terminal Value'!AD797</f>
        <v>0</v>
      </c>
      <c r="AE797" s="70">
        <f>+Outflows!AE797+Fees!AE797+'Ongoing Cash Flows'!AE797+'Terminal Value'!AE797</f>
        <v>0</v>
      </c>
      <c r="AF797" s="70">
        <f>+Outflows!AF797+Fees!AF797+'Ongoing Cash Flows'!AF797+'Terminal Value'!AF797</f>
        <v>0</v>
      </c>
      <c r="AG797" s="70">
        <f>+Outflows!AG797+Fees!AG797+'Ongoing Cash Flows'!AG797+'Terminal Value'!AG797</f>
        <v>0</v>
      </c>
      <c r="AH797" s="70">
        <f>+Outflows!AH797+Fees!AH797+'Ongoing Cash Flows'!AH797+'Terminal Value'!AH797</f>
        <v>0</v>
      </c>
      <c r="AI797" s="70">
        <f>+Outflows!AI797+Fees!AI797+'Ongoing Cash Flows'!AI797+'Terminal Value'!AI797</f>
        <v>0</v>
      </c>
      <c r="AJ797" s="70">
        <f>+Outflows!AJ797+Fees!AJ797+'Ongoing Cash Flows'!AJ797+'Terminal Value'!AJ797</f>
        <v>0</v>
      </c>
      <c r="AK797" s="70"/>
      <c r="AL797" s="6"/>
      <c r="AM797" s="71"/>
      <c r="AN797" s="72">
        <f t="shared" si="48"/>
        <v>4.8332366347312916E-2</v>
      </c>
      <c r="AO797" s="70">
        <f t="shared" ca="1" si="49"/>
        <v>-6301.14590777998</v>
      </c>
      <c r="AP797" s="166">
        <f t="shared" ca="1" si="50"/>
        <v>29190253.215871193</v>
      </c>
      <c r="AQ797" s="166">
        <f t="shared" ca="1" si="51"/>
        <v>0</v>
      </c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1"/>
      <c r="CM797" s="1"/>
      <c r="CN797" s="1"/>
      <c r="CO797" s="1"/>
      <c r="CP797" s="1"/>
    </row>
    <row r="798" spans="1:94" x14ac:dyDescent="0.2">
      <c r="A798" s="6">
        <v>796</v>
      </c>
      <c r="B798" s="70">
        <f>+Outflows!B798+Fees!B798+'Ongoing Cash Flows'!B798+'Terminal Value'!B798</f>
        <v>-87606.488834501477</v>
      </c>
      <c r="C798" s="70">
        <f>+Outflows!C798+Fees!C798+'Ongoing Cash Flows'!C798+'Terminal Value'!C798</f>
        <v>13972.159402506939</v>
      </c>
      <c r="D798" s="70">
        <f>+Outflows!D798+Fees!D798+'Ongoing Cash Flows'!D798+'Terminal Value'!D798</f>
        <v>11905.5206908247</v>
      </c>
      <c r="E798" s="70">
        <f>+Outflows!E798+Fees!E798+'Ongoing Cash Flows'!E798+'Terminal Value'!E798</f>
        <v>9914.8630145055959</v>
      </c>
      <c r="F798" s="70">
        <f>+Outflows!F798+Fees!F798+'Ongoing Cash Flows'!F798+'Terminal Value'!F798</f>
        <v>9484.6549996420472</v>
      </c>
      <c r="G798" s="70">
        <f>+Outflows!G798+Fees!G798+'Ongoing Cash Flows'!G798+'Terminal Value'!G798</f>
        <v>9123.5038164362668</v>
      </c>
      <c r="H798" s="70">
        <f>+Outflows!H798+Fees!H798+'Ongoing Cash Flows'!H798+'Terminal Value'!H798</f>
        <v>8333.5145687697313</v>
      </c>
      <c r="I798" s="70">
        <f>+Outflows!I798+Fees!I798+'Ongoing Cash Flows'!I798+'Terminal Value'!I798</f>
        <v>8190.9691588394053</v>
      </c>
      <c r="J798" s="70">
        <f>+Outflows!J798+Fees!J798+'Ongoing Cash Flows'!J798+'Terminal Value'!J798</f>
        <v>8178.5349563044156</v>
      </c>
      <c r="K798" s="70">
        <f>+Outflows!K798+Fees!K798+'Ongoing Cash Flows'!K798+'Terminal Value'!K798</f>
        <v>8169.1338679792616</v>
      </c>
      <c r="L798" s="70">
        <f>+Outflows!L798+Fees!L798+'Ongoing Cash Flows'!L798+'Terminal Value'!L798</f>
        <v>8170.6070214240062</v>
      </c>
      <c r="M798" s="70">
        <f>+Outflows!M798+Fees!M798+'Ongoing Cash Flows'!M798+'Terminal Value'!M798</f>
        <v>8142.3552336764387</v>
      </c>
      <c r="N798" s="70">
        <f>+Outflows!N798+Fees!N798+'Ongoing Cash Flows'!N798+'Terminal Value'!N798</f>
        <v>8124.9542888920987</v>
      </c>
      <c r="O798" s="70">
        <f>+Outflows!O798+Fees!O798+'Ongoing Cash Flows'!O798+'Terminal Value'!O798</f>
        <v>7798.5849165445761</v>
      </c>
      <c r="P798" s="70">
        <f>+Outflows!P798+Fees!P798+'Ongoing Cash Flows'!P798+'Terminal Value'!P798</f>
        <v>7690.9718033662775</v>
      </c>
      <c r="Q798" s="70">
        <f>+Outflows!Q798+Fees!Q798+'Ongoing Cash Flows'!Q798+'Terminal Value'!Q798</f>
        <v>7662.1698717169802</v>
      </c>
      <c r="R798" s="70">
        <f>+Outflows!R798+Fees!R798+'Ongoing Cash Flows'!R798+'Terminal Value'!R798</f>
        <v>1004.811384336198</v>
      </c>
      <c r="S798" s="70">
        <f>+Outflows!S798+Fees!S798+'Ongoing Cash Flows'!S798+'Terminal Value'!S798</f>
        <v>0</v>
      </c>
      <c r="T798" s="70">
        <f>+Outflows!T798+Fees!T798+'Ongoing Cash Flows'!T798+'Terminal Value'!T798</f>
        <v>0</v>
      </c>
      <c r="U798" s="70">
        <f>+Outflows!U798+Fees!U798+'Ongoing Cash Flows'!U798+'Terminal Value'!U798</f>
        <v>0</v>
      </c>
      <c r="V798" s="70">
        <f>+Outflows!V798+Fees!V798+'Ongoing Cash Flows'!V798+'Terminal Value'!V798</f>
        <v>0</v>
      </c>
      <c r="W798" s="70">
        <f>+Outflows!W798+Fees!W798+'Ongoing Cash Flows'!W798+'Terminal Value'!W798</f>
        <v>0</v>
      </c>
      <c r="X798" s="70">
        <f>+Outflows!X798+Fees!X798+'Ongoing Cash Flows'!X798+'Terminal Value'!X798</f>
        <v>0</v>
      </c>
      <c r="Y798" s="70">
        <f>+Outflows!Y798+Fees!Y798+'Ongoing Cash Flows'!Y798+'Terminal Value'!Y798</f>
        <v>0</v>
      </c>
      <c r="Z798" s="70">
        <f>+Outflows!Z798+Fees!Z798+'Ongoing Cash Flows'!Z798+'Terminal Value'!Z798</f>
        <v>0</v>
      </c>
      <c r="AA798" s="70">
        <f>+Outflows!AA798+Fees!AA798+'Ongoing Cash Flows'!AA798+'Terminal Value'!AA798</f>
        <v>0</v>
      </c>
      <c r="AB798" s="70">
        <f>+Outflows!AB798+Fees!AB798+'Ongoing Cash Flows'!AB798+'Terminal Value'!AB798</f>
        <v>0</v>
      </c>
      <c r="AC798" s="70">
        <f>+Outflows!AC798+Fees!AC798+'Ongoing Cash Flows'!AC798+'Terminal Value'!AC798</f>
        <v>0</v>
      </c>
      <c r="AD798" s="70">
        <f>+Outflows!AD798+Fees!AD798+'Ongoing Cash Flows'!AD798+'Terminal Value'!AD798</f>
        <v>0</v>
      </c>
      <c r="AE798" s="70">
        <f>+Outflows!AE798+Fees!AE798+'Ongoing Cash Flows'!AE798+'Terminal Value'!AE798</f>
        <v>0</v>
      </c>
      <c r="AF798" s="70">
        <f>+Outflows!AF798+Fees!AF798+'Ongoing Cash Flows'!AF798+'Terminal Value'!AF798</f>
        <v>0</v>
      </c>
      <c r="AG798" s="70">
        <f>+Outflows!AG798+Fees!AG798+'Ongoing Cash Flows'!AG798+'Terminal Value'!AG798</f>
        <v>0</v>
      </c>
      <c r="AH798" s="70">
        <f>+Outflows!AH798+Fees!AH798+'Ongoing Cash Flows'!AH798+'Terminal Value'!AH798</f>
        <v>0</v>
      </c>
      <c r="AI798" s="70">
        <f>+Outflows!AI798+Fees!AI798+'Ongoing Cash Flows'!AI798+'Terminal Value'!AI798</f>
        <v>0</v>
      </c>
      <c r="AJ798" s="70">
        <f>+Outflows!AJ798+Fees!AJ798+'Ongoing Cash Flows'!AJ798+'Terminal Value'!AJ798</f>
        <v>0</v>
      </c>
      <c r="AK798" s="70"/>
      <c r="AL798" s="6"/>
      <c r="AM798" s="71"/>
      <c r="AN798" s="72">
        <f t="shared" si="48"/>
        <v>6.695059239864351E-2</v>
      </c>
      <c r="AO798" s="70">
        <f t="shared" ca="1" si="49"/>
        <v>3586.900517914034</v>
      </c>
      <c r="AP798" s="166">
        <f t="shared" ca="1" si="50"/>
        <v>0</v>
      </c>
      <c r="AQ798" s="166">
        <f t="shared" ca="1" si="51"/>
        <v>20117431.036310464</v>
      </c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1"/>
      <c r="CM798" s="1"/>
      <c r="CN798" s="1"/>
      <c r="CO798" s="1"/>
      <c r="CP798" s="1"/>
    </row>
    <row r="799" spans="1:94" x14ac:dyDescent="0.2">
      <c r="A799" s="6">
        <v>797</v>
      </c>
      <c r="B799" s="70">
        <f>+Outflows!B799+Fees!B799+'Ongoing Cash Flows'!B799+'Terminal Value'!B799</f>
        <v>-93732.131330534874</v>
      </c>
      <c r="C799" s="70">
        <f>+Outflows!C799+Fees!C799+'Ongoing Cash Flows'!C799+'Terminal Value'!C799</f>
        <v>14199.859433883577</v>
      </c>
      <c r="D799" s="70">
        <f>+Outflows!D799+Fees!D799+'Ongoing Cash Flows'!D799+'Terminal Value'!D799</f>
        <v>12220.571241105819</v>
      </c>
      <c r="E799" s="70">
        <f>+Outflows!E799+Fees!E799+'Ongoing Cash Flows'!E799+'Terminal Value'!E799</f>
        <v>10125.278182373302</v>
      </c>
      <c r="F799" s="70">
        <f>+Outflows!F799+Fees!F799+'Ongoing Cash Flows'!F799+'Terminal Value'!F799</f>
        <v>9772.3805117641168</v>
      </c>
      <c r="G799" s="70">
        <f>+Outflows!G799+Fees!G799+'Ongoing Cash Flows'!G799+'Terminal Value'!G799</f>
        <v>9474.0175767135861</v>
      </c>
      <c r="H799" s="70">
        <f>+Outflows!H799+Fees!H799+'Ongoing Cash Flows'!H799+'Terminal Value'!H799</f>
        <v>8481.8913514628512</v>
      </c>
      <c r="I799" s="70">
        <f>+Outflows!I799+Fees!I799+'Ongoing Cash Flows'!I799+'Terminal Value'!I799</f>
        <v>8331.4864971844145</v>
      </c>
      <c r="J799" s="70">
        <f>+Outflows!J799+Fees!J799+'Ongoing Cash Flows'!J799+'Terminal Value'!J799</f>
        <v>8319.0522946494239</v>
      </c>
      <c r="K799" s="70">
        <f>+Outflows!K799+Fees!K799+'Ongoing Cash Flows'!K799+'Terminal Value'!K799</f>
        <v>8309.8893713045163</v>
      </c>
      <c r="L799" s="70">
        <f>+Outflows!L799+Fees!L799+'Ongoing Cash Flows'!L799+'Terminal Value'!L799</f>
        <v>8311.1243597690154</v>
      </c>
      <c r="M799" s="70">
        <f>+Outflows!M799+Fees!M799+'Ongoing Cash Flows'!M799+'Terminal Value'!M799</f>
        <v>8283.1107370016944</v>
      </c>
      <c r="N799" s="70">
        <f>+Outflows!N799+Fees!N799+'Ongoing Cash Flows'!N799+'Terminal Value'!N799</f>
        <v>8265.4716272371079</v>
      </c>
      <c r="O799" s="70">
        <f>+Outflows!O799+Fees!O799+'Ongoing Cash Flows'!O799+'Terminal Value'!O799</f>
        <v>7939.3404198698308</v>
      </c>
      <c r="P799" s="70">
        <f>+Outflows!P799+Fees!P799+'Ongoing Cash Flows'!P799+'Terminal Value'!P799</f>
        <v>7831.4891417112867</v>
      </c>
      <c r="Q799" s="70">
        <f>+Outflows!Q799+Fees!Q799+'Ongoing Cash Flows'!Q799+'Terminal Value'!Q799</f>
        <v>7802.9253750422349</v>
      </c>
      <c r="R799" s="70">
        <f>+Outflows!R799+Fees!R799+'Ongoing Cash Flows'!R799+'Terminal Value'!R799</f>
        <v>1075.0700535087026</v>
      </c>
      <c r="S799" s="70">
        <f>+Outflows!S799+Fees!S799+'Ongoing Cash Flows'!S799+'Terminal Value'!S799</f>
        <v>0</v>
      </c>
      <c r="T799" s="70">
        <f>+Outflows!T799+Fees!T799+'Ongoing Cash Flows'!T799+'Terminal Value'!T799</f>
        <v>0</v>
      </c>
      <c r="U799" s="70">
        <f>+Outflows!U799+Fees!U799+'Ongoing Cash Flows'!U799+'Terminal Value'!U799</f>
        <v>0</v>
      </c>
      <c r="V799" s="70">
        <f>+Outflows!V799+Fees!V799+'Ongoing Cash Flows'!V799+'Terminal Value'!V799</f>
        <v>0</v>
      </c>
      <c r="W799" s="70">
        <f>+Outflows!W799+Fees!W799+'Ongoing Cash Flows'!W799+'Terminal Value'!W799</f>
        <v>0</v>
      </c>
      <c r="X799" s="70">
        <f>+Outflows!X799+Fees!X799+'Ongoing Cash Flows'!X799+'Terminal Value'!X799</f>
        <v>0</v>
      </c>
      <c r="Y799" s="70">
        <f>+Outflows!Y799+Fees!Y799+'Ongoing Cash Flows'!Y799+'Terminal Value'!Y799</f>
        <v>0</v>
      </c>
      <c r="Z799" s="70">
        <f>+Outflows!Z799+Fees!Z799+'Ongoing Cash Flows'!Z799+'Terminal Value'!Z799</f>
        <v>0</v>
      </c>
      <c r="AA799" s="70">
        <f>+Outflows!AA799+Fees!AA799+'Ongoing Cash Flows'!AA799+'Terminal Value'!AA799</f>
        <v>0</v>
      </c>
      <c r="AB799" s="70">
        <f>+Outflows!AB799+Fees!AB799+'Ongoing Cash Flows'!AB799+'Terminal Value'!AB799</f>
        <v>0</v>
      </c>
      <c r="AC799" s="70">
        <f>+Outflows!AC799+Fees!AC799+'Ongoing Cash Flows'!AC799+'Terminal Value'!AC799</f>
        <v>0</v>
      </c>
      <c r="AD799" s="70">
        <f>+Outflows!AD799+Fees!AD799+'Ongoing Cash Flows'!AD799+'Terminal Value'!AD799</f>
        <v>0</v>
      </c>
      <c r="AE799" s="70">
        <f>+Outflows!AE799+Fees!AE799+'Ongoing Cash Flows'!AE799+'Terminal Value'!AE799</f>
        <v>0</v>
      </c>
      <c r="AF799" s="70">
        <f>+Outflows!AF799+Fees!AF799+'Ongoing Cash Flows'!AF799+'Terminal Value'!AF799</f>
        <v>0</v>
      </c>
      <c r="AG799" s="70">
        <f>+Outflows!AG799+Fees!AG799+'Ongoing Cash Flows'!AG799+'Terminal Value'!AG799</f>
        <v>0</v>
      </c>
      <c r="AH799" s="70">
        <f>+Outflows!AH799+Fees!AH799+'Ongoing Cash Flows'!AH799+'Terminal Value'!AH799</f>
        <v>0</v>
      </c>
      <c r="AI799" s="70">
        <f>+Outflows!AI799+Fees!AI799+'Ongoing Cash Flows'!AI799+'Terminal Value'!AI799</f>
        <v>0</v>
      </c>
      <c r="AJ799" s="70">
        <f>+Outflows!AJ799+Fees!AJ799+'Ongoing Cash Flows'!AJ799+'Terminal Value'!AJ799</f>
        <v>0</v>
      </c>
      <c r="AK799" s="70"/>
      <c r="AL799" s="6"/>
      <c r="AM799" s="71"/>
      <c r="AN799" s="72">
        <f t="shared" si="48"/>
        <v>5.9046992659568781E-2</v>
      </c>
      <c r="AO799" s="70">
        <f t="shared" ca="1" si="49"/>
        <v>-289.09980401692314</v>
      </c>
      <c r="AP799" s="166">
        <f t="shared" ca="1" si="50"/>
        <v>0</v>
      </c>
      <c r="AQ799" s="166">
        <f t="shared" ca="1" si="51"/>
        <v>371180.20874126116</v>
      </c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1"/>
      <c r="CM799" s="1"/>
      <c r="CN799" s="1"/>
      <c r="CO799" s="1"/>
      <c r="CP799" s="1"/>
    </row>
    <row r="800" spans="1:94" x14ac:dyDescent="0.2">
      <c r="A800" s="6">
        <v>798</v>
      </c>
      <c r="B800" s="70">
        <f>+Outflows!B800+Fees!B800+'Ongoing Cash Flows'!B800+'Terminal Value'!B800</f>
        <v>-90611.406697384737</v>
      </c>
      <c r="C800" s="70">
        <f>+Outflows!C800+Fees!C800+'Ongoing Cash Flows'!C800+'Terminal Value'!C800</f>
        <v>14056.767302213386</v>
      </c>
      <c r="D800" s="70">
        <f>+Outflows!D800+Fees!D800+'Ongoing Cash Flows'!D800+'Terminal Value'!D800</f>
        <v>11914.818724764027</v>
      </c>
      <c r="E800" s="70">
        <f>+Outflows!E800+Fees!E800+'Ongoing Cash Flows'!E800+'Terminal Value'!E800</f>
        <v>10033.858407389067</v>
      </c>
      <c r="F800" s="70">
        <f>+Outflows!F800+Fees!F800+'Ongoing Cash Flows'!F800+'Terminal Value'!F800</f>
        <v>9643.3518364785068</v>
      </c>
      <c r="G800" s="70">
        <f>+Outflows!G800+Fees!G800+'Ongoing Cash Flows'!G800+'Terminal Value'!G800</f>
        <v>9284.2742086933067</v>
      </c>
      <c r="H800" s="70">
        <f>+Outflows!H800+Fees!H800+'Ongoing Cash Flows'!H800+'Terminal Value'!H800</f>
        <v>8406.3004104247775</v>
      </c>
      <c r="I800" s="70">
        <f>+Outflows!I800+Fees!I800+'Ongoing Cash Flows'!I800+'Terminal Value'!I800</f>
        <v>8259.8995706796559</v>
      </c>
      <c r="J800" s="70">
        <f>+Outflows!J800+Fees!J800+'Ongoing Cash Flows'!J800+'Terminal Value'!J800</f>
        <v>8247.4653681446671</v>
      </c>
      <c r="K800" s="70">
        <f>+Outflows!K800+Fees!K800+'Ongoing Cash Flows'!K800+'Terminal Value'!K800</f>
        <v>8238.1811110260223</v>
      </c>
      <c r="L800" s="70">
        <f>+Outflows!L800+Fees!L800+'Ongoing Cash Flows'!L800+'Terminal Value'!L800</f>
        <v>8239.5374332642568</v>
      </c>
      <c r="M800" s="70">
        <f>+Outflows!M800+Fees!M800+'Ongoing Cash Flows'!M800+'Terminal Value'!M800</f>
        <v>8211.4024767232004</v>
      </c>
      <c r="N800" s="70">
        <f>+Outflows!N800+Fees!N800+'Ongoing Cash Flows'!N800+'Terminal Value'!N800</f>
        <v>8193.8847007323493</v>
      </c>
      <c r="O800" s="70">
        <f>+Outflows!O800+Fees!O800+'Ongoing Cash Flows'!O800+'Terminal Value'!O800</f>
        <v>7867.6321595913359</v>
      </c>
      <c r="P800" s="70">
        <f>+Outflows!P800+Fees!P800+'Ongoing Cash Flows'!P800+'Terminal Value'!P800</f>
        <v>7759.902215206529</v>
      </c>
      <c r="Q800" s="70">
        <f>+Outflows!Q800+Fees!Q800+'Ongoing Cash Flows'!Q800+'Terminal Value'!Q800</f>
        <v>7731.21711476374</v>
      </c>
      <c r="R800" s="70">
        <f>+Outflows!R800+Fees!R800+'Ongoing Cash Flows'!R800+'Terminal Value'!R800</f>
        <v>1039.2765902563237</v>
      </c>
      <c r="S800" s="70">
        <f>+Outflows!S800+Fees!S800+'Ongoing Cash Flows'!S800+'Terminal Value'!S800</f>
        <v>0</v>
      </c>
      <c r="T800" s="70">
        <f>+Outflows!T800+Fees!T800+'Ongoing Cash Flows'!T800+'Terminal Value'!T800</f>
        <v>0</v>
      </c>
      <c r="U800" s="70">
        <f>+Outflows!U800+Fees!U800+'Ongoing Cash Flows'!U800+'Terminal Value'!U800</f>
        <v>0</v>
      </c>
      <c r="V800" s="70">
        <f>+Outflows!V800+Fees!V800+'Ongoing Cash Flows'!V800+'Terminal Value'!V800</f>
        <v>0</v>
      </c>
      <c r="W800" s="70">
        <f>+Outflows!W800+Fees!W800+'Ongoing Cash Flows'!W800+'Terminal Value'!W800</f>
        <v>0</v>
      </c>
      <c r="X800" s="70">
        <f>+Outflows!X800+Fees!X800+'Ongoing Cash Flows'!X800+'Terminal Value'!X800</f>
        <v>0</v>
      </c>
      <c r="Y800" s="70">
        <f>+Outflows!Y800+Fees!Y800+'Ongoing Cash Flows'!Y800+'Terminal Value'!Y800</f>
        <v>0</v>
      </c>
      <c r="Z800" s="70">
        <f>+Outflows!Z800+Fees!Z800+'Ongoing Cash Flows'!Z800+'Terminal Value'!Z800</f>
        <v>0</v>
      </c>
      <c r="AA800" s="70">
        <f>+Outflows!AA800+Fees!AA800+'Ongoing Cash Flows'!AA800+'Terminal Value'!AA800</f>
        <v>0</v>
      </c>
      <c r="AB800" s="70">
        <f>+Outflows!AB800+Fees!AB800+'Ongoing Cash Flows'!AB800+'Terminal Value'!AB800</f>
        <v>0</v>
      </c>
      <c r="AC800" s="70">
        <f>+Outflows!AC800+Fees!AC800+'Ongoing Cash Flows'!AC800+'Terminal Value'!AC800</f>
        <v>0</v>
      </c>
      <c r="AD800" s="70">
        <f>+Outflows!AD800+Fees!AD800+'Ongoing Cash Flows'!AD800+'Terminal Value'!AD800</f>
        <v>0</v>
      </c>
      <c r="AE800" s="70">
        <f>+Outflows!AE800+Fees!AE800+'Ongoing Cash Flows'!AE800+'Terminal Value'!AE800</f>
        <v>0</v>
      </c>
      <c r="AF800" s="70">
        <f>+Outflows!AF800+Fees!AF800+'Ongoing Cash Flows'!AF800+'Terminal Value'!AF800</f>
        <v>0</v>
      </c>
      <c r="AG800" s="70">
        <f>+Outflows!AG800+Fees!AG800+'Ongoing Cash Flows'!AG800+'Terminal Value'!AG800</f>
        <v>0</v>
      </c>
      <c r="AH800" s="70">
        <f>+Outflows!AH800+Fees!AH800+'Ongoing Cash Flows'!AH800+'Terminal Value'!AH800</f>
        <v>0</v>
      </c>
      <c r="AI800" s="70">
        <f>+Outflows!AI800+Fees!AI800+'Ongoing Cash Flows'!AI800+'Terminal Value'!AI800</f>
        <v>0</v>
      </c>
      <c r="AJ800" s="70">
        <f>+Outflows!AJ800+Fees!AJ800+'Ongoing Cash Flows'!AJ800+'Terminal Value'!AJ800</f>
        <v>0</v>
      </c>
      <c r="AK800" s="70"/>
      <c r="AL800" s="6"/>
      <c r="AM800" s="71"/>
      <c r="AN800" s="72">
        <f t="shared" si="48"/>
        <v>6.2703290581703194E-2</v>
      </c>
      <c r="AO800" s="70">
        <f t="shared" ca="1" si="49"/>
        <v>1558.3061753534164</v>
      </c>
      <c r="AP800" s="166">
        <f t="shared" ca="1" si="50"/>
        <v>0</v>
      </c>
      <c r="AQ800" s="166">
        <f t="shared" ca="1" si="51"/>
        <v>6035137.0131564578</v>
      </c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1"/>
      <c r="CM800" s="1"/>
      <c r="CN800" s="1"/>
      <c r="CO800" s="1"/>
      <c r="CP800" s="1"/>
    </row>
    <row r="801" spans="1:94" x14ac:dyDescent="0.2">
      <c r="A801" s="6">
        <v>799</v>
      </c>
      <c r="B801" s="70">
        <f>+Outflows!B801+Fees!B801+'Ongoing Cash Flows'!B801+'Terminal Value'!B801</f>
        <v>-98867.904953662248</v>
      </c>
      <c r="C801" s="70">
        <f>+Outflows!C801+Fees!C801+'Ongoing Cash Flows'!C801+'Terminal Value'!C801</f>
        <v>14265.460926949039</v>
      </c>
      <c r="D801" s="70">
        <f>+Outflows!D801+Fees!D801+'Ongoing Cash Flows'!D801+'Terminal Value'!D801</f>
        <v>12276.141501893235</v>
      </c>
      <c r="E801" s="70">
        <f>+Outflows!E801+Fees!E801+'Ongoing Cash Flows'!E801+'Terminal Value'!E801</f>
        <v>10327.095502436778</v>
      </c>
      <c r="F801" s="70">
        <f>+Outflows!F801+Fees!F801+'Ongoing Cash Flows'!F801+'Terminal Value'!F801</f>
        <v>9837.3527048396209</v>
      </c>
      <c r="G801" s="70">
        <f>+Outflows!G801+Fees!G801+'Ongoing Cash Flows'!G801+'Terminal Value'!G801</f>
        <v>9689.1353910280413</v>
      </c>
      <c r="H801" s="70">
        <f>+Outflows!H801+Fees!H801+'Ongoing Cash Flows'!H801+'Terminal Value'!H801</f>
        <v>8606.2912927479119</v>
      </c>
      <c r="I801" s="70">
        <f>+Outflows!I801+Fees!I801+'Ongoing Cash Flows'!I801+'Terminal Value'!I801</f>
        <v>8449.2970354800582</v>
      </c>
      <c r="J801" s="70">
        <f>+Outflows!J801+Fees!J801+'Ongoing Cash Flows'!J801+'Terminal Value'!J801</f>
        <v>8436.8628329450694</v>
      </c>
      <c r="K801" s="70">
        <f>+Outflows!K801+Fees!K801+'Ongoing Cash Flows'!K801+'Terminal Value'!K801</f>
        <v>8427.8995884786273</v>
      </c>
      <c r="L801" s="70">
        <f>+Outflows!L801+Fees!L801+'Ongoing Cash Flows'!L801+'Terminal Value'!L801</f>
        <v>8428.9348980646591</v>
      </c>
      <c r="M801" s="70">
        <f>+Outflows!M801+Fees!M801+'Ongoing Cash Flows'!M801+'Terminal Value'!M801</f>
        <v>8401.1209541758035</v>
      </c>
      <c r="N801" s="70">
        <f>+Outflows!N801+Fees!N801+'Ongoing Cash Flows'!N801+'Terminal Value'!N801</f>
        <v>8383.2821655327516</v>
      </c>
      <c r="O801" s="70">
        <f>+Outflows!O801+Fees!O801+'Ongoing Cash Flows'!O801+'Terminal Value'!O801</f>
        <v>8057.3506370439418</v>
      </c>
      <c r="P801" s="70">
        <f>+Outflows!P801+Fees!P801+'Ongoing Cash Flows'!P801+'Terminal Value'!P801</f>
        <v>7949.2996800069304</v>
      </c>
      <c r="Q801" s="70">
        <f>+Outflows!Q801+Fees!Q801+'Ongoing Cash Flows'!Q801+'Terminal Value'!Q801</f>
        <v>7920.935592216345</v>
      </c>
      <c r="R801" s="70">
        <f>+Outflows!R801+Fees!R801+'Ongoing Cash Flows'!R801+'Terminal Value'!R801</f>
        <v>1133.9753226565244</v>
      </c>
      <c r="S801" s="70">
        <f>+Outflows!S801+Fees!S801+'Ongoing Cash Flows'!S801+'Terminal Value'!S801</f>
        <v>0</v>
      </c>
      <c r="T801" s="70">
        <f>+Outflows!T801+Fees!T801+'Ongoing Cash Flows'!T801+'Terminal Value'!T801</f>
        <v>0</v>
      </c>
      <c r="U801" s="70">
        <f>+Outflows!U801+Fees!U801+'Ongoing Cash Flows'!U801+'Terminal Value'!U801</f>
        <v>0</v>
      </c>
      <c r="V801" s="70">
        <f>+Outflows!V801+Fees!V801+'Ongoing Cash Flows'!V801+'Terminal Value'!V801</f>
        <v>0</v>
      </c>
      <c r="W801" s="70">
        <f>+Outflows!W801+Fees!W801+'Ongoing Cash Flows'!W801+'Terminal Value'!W801</f>
        <v>0</v>
      </c>
      <c r="X801" s="70">
        <f>+Outflows!X801+Fees!X801+'Ongoing Cash Flows'!X801+'Terminal Value'!X801</f>
        <v>0</v>
      </c>
      <c r="Y801" s="70">
        <f>+Outflows!Y801+Fees!Y801+'Ongoing Cash Flows'!Y801+'Terminal Value'!Y801</f>
        <v>0</v>
      </c>
      <c r="Z801" s="70">
        <f>+Outflows!Z801+Fees!Z801+'Ongoing Cash Flows'!Z801+'Terminal Value'!Z801</f>
        <v>0</v>
      </c>
      <c r="AA801" s="70">
        <f>+Outflows!AA801+Fees!AA801+'Ongoing Cash Flows'!AA801+'Terminal Value'!AA801</f>
        <v>0</v>
      </c>
      <c r="AB801" s="70">
        <f>+Outflows!AB801+Fees!AB801+'Ongoing Cash Flows'!AB801+'Terminal Value'!AB801</f>
        <v>0</v>
      </c>
      <c r="AC801" s="70">
        <f>+Outflows!AC801+Fees!AC801+'Ongoing Cash Flows'!AC801+'Terminal Value'!AC801</f>
        <v>0</v>
      </c>
      <c r="AD801" s="70">
        <f>+Outflows!AD801+Fees!AD801+'Ongoing Cash Flows'!AD801+'Terminal Value'!AD801</f>
        <v>0</v>
      </c>
      <c r="AE801" s="70">
        <f>+Outflows!AE801+Fees!AE801+'Ongoing Cash Flows'!AE801+'Terminal Value'!AE801</f>
        <v>0</v>
      </c>
      <c r="AF801" s="70">
        <f>+Outflows!AF801+Fees!AF801+'Ongoing Cash Flows'!AF801+'Terminal Value'!AF801</f>
        <v>0</v>
      </c>
      <c r="AG801" s="70">
        <f>+Outflows!AG801+Fees!AG801+'Ongoing Cash Flows'!AG801+'Terminal Value'!AG801</f>
        <v>0</v>
      </c>
      <c r="AH801" s="70">
        <f>+Outflows!AH801+Fees!AH801+'Ongoing Cash Flows'!AH801+'Terminal Value'!AH801</f>
        <v>0</v>
      </c>
      <c r="AI801" s="70">
        <f>+Outflows!AI801+Fees!AI801+'Ongoing Cash Flows'!AI801+'Terminal Value'!AI801</f>
        <v>0</v>
      </c>
      <c r="AJ801" s="70">
        <f>+Outflows!AJ801+Fees!AJ801+'Ongoing Cash Flows'!AJ801+'Terminal Value'!AJ801</f>
        <v>0</v>
      </c>
      <c r="AK801" s="70"/>
      <c r="AL801" s="6"/>
      <c r="AM801" s="71"/>
      <c r="AN801" s="72">
        <f t="shared" si="48"/>
        <v>5.2260050177574166E-2</v>
      </c>
      <c r="AO801" s="70">
        <f t="shared" ca="1" si="49"/>
        <v>-3988.8624311552967</v>
      </c>
      <c r="AP801" s="166">
        <f t="shared" ca="1" si="50"/>
        <v>9551295.4563686326</v>
      </c>
      <c r="AQ801" s="166">
        <f t="shared" ca="1" si="51"/>
        <v>0</v>
      </c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1"/>
      <c r="CM801" s="1"/>
      <c r="CN801" s="1"/>
      <c r="CO801" s="1"/>
      <c r="CP801" s="1"/>
    </row>
    <row r="802" spans="1:94" x14ac:dyDescent="0.2">
      <c r="A802" s="6">
        <v>800</v>
      </c>
      <c r="B802" s="70">
        <f>+Outflows!B802+Fees!B802+'Ongoing Cash Flows'!B802+'Terminal Value'!B802</f>
        <v>-89719.894565688403</v>
      </c>
      <c r="C802" s="70">
        <f>+Outflows!C802+Fees!C802+'Ongoing Cash Flows'!C802+'Terminal Value'!C802</f>
        <v>14107.205946896413</v>
      </c>
      <c r="D802" s="70">
        <f>+Outflows!D802+Fees!D802+'Ongoing Cash Flows'!D802+'Terminal Value'!D802</f>
        <v>12036.709557314029</v>
      </c>
      <c r="E802" s="70">
        <f>+Outflows!E802+Fees!E802+'Ongoing Cash Flows'!E802+'Terminal Value'!E802</f>
        <v>9949.8150183785892</v>
      </c>
      <c r="F802" s="70">
        <f>+Outflows!F802+Fees!F802+'Ongoing Cash Flows'!F802+'Terminal Value'!F802</f>
        <v>9666.3275435284304</v>
      </c>
      <c r="G802" s="70">
        <f>+Outflows!G802+Fees!G802+'Ongoing Cash Flows'!G802+'Terminal Value'!G802</f>
        <v>9291.5032035804979</v>
      </c>
      <c r="H802" s="70">
        <f>+Outflows!H802+Fees!H802+'Ongoing Cash Flows'!H802+'Terminal Value'!H802</f>
        <v>8384.7059896079154</v>
      </c>
      <c r="I802" s="70">
        <f>+Outflows!I802+Fees!I802+'Ongoing Cash Flows'!I802+'Terminal Value'!I802</f>
        <v>8239.4489955882491</v>
      </c>
      <c r="J802" s="70">
        <f>+Outflows!J802+Fees!J802+'Ongoing Cash Flows'!J802+'Terminal Value'!J802</f>
        <v>8227.0147930532585</v>
      </c>
      <c r="K802" s="70">
        <f>+Outflows!K802+Fees!K802+'Ongoing Cash Flows'!K802+'Terminal Value'!K802</f>
        <v>8217.6958739429338</v>
      </c>
      <c r="L802" s="70">
        <f>+Outflows!L802+Fees!L802+'Ongoing Cash Flows'!L802+'Terminal Value'!L802</f>
        <v>8219.08685817285</v>
      </c>
      <c r="M802" s="70">
        <f>+Outflows!M802+Fees!M802+'Ongoing Cash Flows'!M802+'Terminal Value'!M802</f>
        <v>8190.9172396401109</v>
      </c>
      <c r="N802" s="70">
        <f>+Outflows!N802+Fees!N802+'Ongoing Cash Flows'!N802+'Terminal Value'!N802</f>
        <v>8173.4341256409416</v>
      </c>
      <c r="O802" s="70">
        <f>+Outflows!O802+Fees!O802+'Ongoing Cash Flows'!O802+'Terminal Value'!O802</f>
        <v>7847.1469225082474</v>
      </c>
      <c r="P802" s="70">
        <f>+Outflows!P802+Fees!P802+'Ongoing Cash Flows'!P802+'Terminal Value'!P802</f>
        <v>7739.4516401151204</v>
      </c>
      <c r="Q802" s="70">
        <f>+Outflows!Q802+Fees!Q802+'Ongoing Cash Flows'!Q802+'Terminal Value'!Q802</f>
        <v>7710.7318776806515</v>
      </c>
      <c r="R802" s="70">
        <f>+Outflows!R802+Fees!R802+'Ongoing Cash Flows'!R802+'Terminal Value'!R802</f>
        <v>1029.0513027106197</v>
      </c>
      <c r="S802" s="70">
        <f>+Outflows!S802+Fees!S802+'Ongoing Cash Flows'!S802+'Terminal Value'!S802</f>
        <v>0</v>
      </c>
      <c r="T802" s="70">
        <f>+Outflows!T802+Fees!T802+'Ongoing Cash Flows'!T802+'Terminal Value'!T802</f>
        <v>0</v>
      </c>
      <c r="U802" s="70">
        <f>+Outflows!U802+Fees!U802+'Ongoing Cash Flows'!U802+'Terminal Value'!U802</f>
        <v>0</v>
      </c>
      <c r="V802" s="70">
        <f>+Outflows!V802+Fees!V802+'Ongoing Cash Flows'!V802+'Terminal Value'!V802</f>
        <v>0</v>
      </c>
      <c r="W802" s="70">
        <f>+Outflows!W802+Fees!W802+'Ongoing Cash Flows'!W802+'Terminal Value'!W802</f>
        <v>0</v>
      </c>
      <c r="X802" s="70">
        <f>+Outflows!X802+Fees!X802+'Ongoing Cash Flows'!X802+'Terminal Value'!X802</f>
        <v>0</v>
      </c>
      <c r="Y802" s="70">
        <f>+Outflows!Y802+Fees!Y802+'Ongoing Cash Flows'!Y802+'Terminal Value'!Y802</f>
        <v>0</v>
      </c>
      <c r="Z802" s="70">
        <f>+Outflows!Z802+Fees!Z802+'Ongoing Cash Flows'!Z802+'Terminal Value'!Z802</f>
        <v>0</v>
      </c>
      <c r="AA802" s="70">
        <f>+Outflows!AA802+Fees!AA802+'Ongoing Cash Flows'!AA802+'Terminal Value'!AA802</f>
        <v>0</v>
      </c>
      <c r="AB802" s="70">
        <f>+Outflows!AB802+Fees!AB802+'Ongoing Cash Flows'!AB802+'Terminal Value'!AB802</f>
        <v>0</v>
      </c>
      <c r="AC802" s="70">
        <f>+Outflows!AC802+Fees!AC802+'Ongoing Cash Flows'!AC802+'Terminal Value'!AC802</f>
        <v>0</v>
      </c>
      <c r="AD802" s="70">
        <f>+Outflows!AD802+Fees!AD802+'Ongoing Cash Flows'!AD802+'Terminal Value'!AD802</f>
        <v>0</v>
      </c>
      <c r="AE802" s="70">
        <f>+Outflows!AE802+Fees!AE802+'Ongoing Cash Flows'!AE802+'Terminal Value'!AE802</f>
        <v>0</v>
      </c>
      <c r="AF802" s="70">
        <f>+Outflows!AF802+Fees!AF802+'Ongoing Cash Flows'!AF802+'Terminal Value'!AF802</f>
        <v>0</v>
      </c>
      <c r="AG802" s="70">
        <f>+Outflows!AG802+Fees!AG802+'Ongoing Cash Flows'!AG802+'Terminal Value'!AG802</f>
        <v>0</v>
      </c>
      <c r="AH802" s="70">
        <f>+Outflows!AH802+Fees!AH802+'Ongoing Cash Flows'!AH802+'Terminal Value'!AH802</f>
        <v>0</v>
      </c>
      <c r="AI802" s="70">
        <f>+Outflows!AI802+Fees!AI802+'Ongoing Cash Flows'!AI802+'Terminal Value'!AI802</f>
        <v>0</v>
      </c>
      <c r="AJ802" s="70">
        <f>+Outflows!AJ802+Fees!AJ802+'Ongoing Cash Flows'!AJ802+'Terminal Value'!AJ802</f>
        <v>0</v>
      </c>
      <c r="AK802" s="70"/>
      <c r="AL802" s="6"/>
      <c r="AM802" s="71"/>
      <c r="AN802" s="72">
        <f t="shared" si="48"/>
        <v>6.4387652277946475E-2</v>
      </c>
      <c r="AO802" s="70">
        <f t="shared" ca="1" si="49"/>
        <v>2382.6138216698573</v>
      </c>
      <c r="AP802" s="166">
        <f t="shared" ca="1" si="50"/>
        <v>0</v>
      </c>
      <c r="AQ802" s="166">
        <f t="shared" ca="1" si="51"/>
        <v>10764693.481665282</v>
      </c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1"/>
      <c r="CM802" s="1"/>
      <c r="CN802" s="1"/>
      <c r="CO802" s="1"/>
      <c r="CP802" s="1"/>
    </row>
    <row r="803" spans="1:94" x14ac:dyDescent="0.2">
      <c r="A803" s="6">
        <v>801</v>
      </c>
      <c r="B803" s="70">
        <f>+Outflows!B803+Fees!B803+'Ongoing Cash Flows'!B803+'Terminal Value'!B803</f>
        <v>-89847.43816870611</v>
      </c>
      <c r="C803" s="70">
        <f>+Outflows!C803+Fees!C803+'Ongoing Cash Flows'!C803+'Terminal Value'!C803</f>
        <v>13988.693266552709</v>
      </c>
      <c r="D803" s="70">
        <f>+Outflows!D803+Fees!D803+'Ongoing Cash Flows'!D803+'Terminal Value'!D803</f>
        <v>11903.978217267129</v>
      </c>
      <c r="E803" s="70">
        <f>+Outflows!E803+Fees!E803+'Ongoing Cash Flows'!E803+'Terminal Value'!E803</f>
        <v>9936.3302886024667</v>
      </c>
      <c r="F803" s="70">
        <f>+Outflows!F803+Fees!F803+'Ongoing Cash Flows'!F803+'Terminal Value'!F803</f>
        <v>9596.8851027615019</v>
      </c>
      <c r="G803" s="70">
        <f>+Outflows!G803+Fees!G803+'Ongoing Cash Flows'!G803+'Terminal Value'!G803</f>
        <v>9227.2435540293991</v>
      </c>
      <c r="H803" s="70">
        <f>+Outflows!H803+Fees!H803+'Ongoing Cash Flows'!H803+'Terminal Value'!H803</f>
        <v>8387.7953813706754</v>
      </c>
      <c r="I803" s="70">
        <f>+Outflows!I803+Fees!I803+'Ongoing Cash Flows'!I803+'Terminal Value'!I803</f>
        <v>8242.3747438065911</v>
      </c>
      <c r="J803" s="70">
        <f>+Outflows!J803+Fees!J803+'Ongoing Cash Flows'!J803+'Terminal Value'!J803</f>
        <v>8229.9405412716023</v>
      </c>
      <c r="K803" s="70">
        <f>+Outflows!K803+Fees!K803+'Ongoing Cash Flows'!K803+'Terminal Value'!K803</f>
        <v>8220.6265810565619</v>
      </c>
      <c r="L803" s="70">
        <f>+Outflows!L803+Fees!L803+'Ongoing Cash Flows'!L803+'Terminal Value'!L803</f>
        <v>8222.0126063911921</v>
      </c>
      <c r="M803" s="70">
        <f>+Outflows!M803+Fees!M803+'Ongoing Cash Flows'!M803+'Terminal Value'!M803</f>
        <v>8193.84794675374</v>
      </c>
      <c r="N803" s="70">
        <f>+Outflows!N803+Fees!N803+'Ongoing Cash Flows'!N803+'Terminal Value'!N803</f>
        <v>8176.3598738592855</v>
      </c>
      <c r="O803" s="70">
        <f>+Outflows!O803+Fees!O803+'Ongoing Cash Flows'!O803+'Terminal Value'!O803</f>
        <v>7850.0776296218764</v>
      </c>
      <c r="P803" s="70">
        <f>+Outflows!P803+Fees!P803+'Ongoing Cash Flows'!P803+'Terminal Value'!P803</f>
        <v>7742.3773883334643</v>
      </c>
      <c r="Q803" s="70">
        <f>+Outflows!Q803+Fees!Q803+'Ongoing Cash Flows'!Q803+'Terminal Value'!Q803</f>
        <v>7713.6625847942805</v>
      </c>
      <c r="R803" s="70">
        <f>+Outflows!R803+Fees!R803+'Ongoing Cash Flows'!R803+'Terminal Value'!R803</f>
        <v>1030.5141768197914</v>
      </c>
      <c r="S803" s="70">
        <f>+Outflows!S803+Fees!S803+'Ongoing Cash Flows'!S803+'Terminal Value'!S803</f>
        <v>0</v>
      </c>
      <c r="T803" s="70">
        <f>+Outflows!T803+Fees!T803+'Ongoing Cash Flows'!T803+'Terminal Value'!T803</f>
        <v>0</v>
      </c>
      <c r="U803" s="70">
        <f>+Outflows!U803+Fees!U803+'Ongoing Cash Flows'!U803+'Terminal Value'!U803</f>
        <v>0</v>
      </c>
      <c r="V803" s="70">
        <f>+Outflows!V803+Fees!V803+'Ongoing Cash Flows'!V803+'Terminal Value'!V803</f>
        <v>0</v>
      </c>
      <c r="W803" s="70">
        <f>+Outflows!W803+Fees!W803+'Ongoing Cash Flows'!W803+'Terminal Value'!W803</f>
        <v>0</v>
      </c>
      <c r="X803" s="70">
        <f>+Outflows!X803+Fees!X803+'Ongoing Cash Flows'!X803+'Terminal Value'!X803</f>
        <v>0</v>
      </c>
      <c r="Y803" s="70">
        <f>+Outflows!Y803+Fees!Y803+'Ongoing Cash Flows'!Y803+'Terminal Value'!Y803</f>
        <v>0</v>
      </c>
      <c r="Z803" s="70">
        <f>+Outflows!Z803+Fees!Z803+'Ongoing Cash Flows'!Z803+'Terminal Value'!Z803</f>
        <v>0</v>
      </c>
      <c r="AA803" s="70">
        <f>+Outflows!AA803+Fees!AA803+'Ongoing Cash Flows'!AA803+'Terminal Value'!AA803</f>
        <v>0</v>
      </c>
      <c r="AB803" s="70">
        <f>+Outflows!AB803+Fees!AB803+'Ongoing Cash Flows'!AB803+'Terminal Value'!AB803</f>
        <v>0</v>
      </c>
      <c r="AC803" s="70">
        <f>+Outflows!AC803+Fees!AC803+'Ongoing Cash Flows'!AC803+'Terminal Value'!AC803</f>
        <v>0</v>
      </c>
      <c r="AD803" s="70">
        <f>+Outflows!AD803+Fees!AD803+'Ongoing Cash Flows'!AD803+'Terminal Value'!AD803</f>
        <v>0</v>
      </c>
      <c r="AE803" s="70">
        <f>+Outflows!AE803+Fees!AE803+'Ongoing Cash Flows'!AE803+'Terminal Value'!AE803</f>
        <v>0</v>
      </c>
      <c r="AF803" s="70">
        <f>+Outflows!AF803+Fees!AF803+'Ongoing Cash Flows'!AF803+'Terminal Value'!AF803</f>
        <v>0</v>
      </c>
      <c r="AG803" s="70">
        <f>+Outflows!AG803+Fees!AG803+'Ongoing Cash Flows'!AG803+'Terminal Value'!AG803</f>
        <v>0</v>
      </c>
      <c r="AH803" s="70">
        <f>+Outflows!AH803+Fees!AH803+'Ongoing Cash Flows'!AH803+'Terminal Value'!AH803</f>
        <v>0</v>
      </c>
      <c r="AI803" s="70">
        <f>+Outflows!AI803+Fees!AI803+'Ongoing Cash Flows'!AI803+'Terminal Value'!AI803</f>
        <v>0</v>
      </c>
      <c r="AJ803" s="70">
        <f>+Outflows!AJ803+Fees!AJ803+'Ongoing Cash Flows'!AJ803+'Terminal Value'!AJ803</f>
        <v>0</v>
      </c>
      <c r="AK803" s="70"/>
      <c r="AL803" s="6"/>
      <c r="AM803" s="71"/>
      <c r="AN803" s="72">
        <f t="shared" si="48"/>
        <v>6.3523390889167794E-2</v>
      </c>
      <c r="AO803" s="70">
        <f t="shared" ca="1" si="49"/>
        <v>1957.1281434509626</v>
      </c>
      <c r="AP803" s="166">
        <f t="shared" ca="1" si="50"/>
        <v>0</v>
      </c>
      <c r="AQ803" s="166">
        <f t="shared" ca="1" si="51"/>
        <v>8153729.2160119256</v>
      </c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1"/>
      <c r="CM803" s="1"/>
      <c r="CN803" s="1"/>
      <c r="CO803" s="1"/>
      <c r="CP803" s="1"/>
    </row>
    <row r="804" spans="1:94" x14ac:dyDescent="0.2">
      <c r="A804" s="6">
        <v>802</v>
      </c>
      <c r="B804" s="70">
        <f>+Outflows!B804+Fees!B804+'Ongoing Cash Flows'!B804+'Terminal Value'!B804</f>
        <v>-95729.027563384283</v>
      </c>
      <c r="C804" s="70">
        <f>+Outflows!C804+Fees!C804+'Ongoing Cash Flows'!C804+'Terminal Value'!C804</f>
        <v>14201.755501904303</v>
      </c>
      <c r="D804" s="70">
        <f>+Outflows!D804+Fees!D804+'Ongoing Cash Flows'!D804+'Terminal Value'!D804</f>
        <v>12192.636251262757</v>
      </c>
      <c r="E804" s="70">
        <f>+Outflows!E804+Fees!E804+'Ongoing Cash Flows'!E804+'Terminal Value'!E804</f>
        <v>10193.548920102949</v>
      </c>
      <c r="F804" s="70">
        <f>+Outflows!F804+Fees!F804+'Ongoing Cash Flows'!F804+'Terminal Value'!F804</f>
        <v>9715.567453161817</v>
      </c>
      <c r="G804" s="70">
        <f>+Outflows!G804+Fees!G804+'Ongoing Cash Flows'!G804+'Terminal Value'!G804</f>
        <v>9462.8137877716053</v>
      </c>
      <c r="H804" s="70">
        <f>+Outflows!H804+Fees!H804+'Ongoing Cash Flows'!H804+'Terminal Value'!H804</f>
        <v>8530.2606512700258</v>
      </c>
      <c r="I804" s="70">
        <f>+Outflows!I804+Fees!I804+'Ongoing Cash Flows'!I804+'Terminal Value'!I804</f>
        <v>8377.293699248994</v>
      </c>
      <c r="J804" s="70">
        <f>+Outflows!J804+Fees!J804+'Ongoing Cash Flows'!J804+'Terminal Value'!J804</f>
        <v>8364.8594967140034</v>
      </c>
      <c r="K804" s="70">
        <f>+Outflows!K804+Fees!K804+'Ongoing Cash Flows'!K804+'Terminal Value'!K804</f>
        <v>8355.7742126946287</v>
      </c>
      <c r="L804" s="70">
        <f>+Outflows!L804+Fees!L804+'Ongoing Cash Flows'!L804+'Terminal Value'!L804</f>
        <v>8356.9315618335932</v>
      </c>
      <c r="M804" s="70">
        <f>+Outflows!M804+Fees!M804+'Ongoing Cash Flows'!M804+'Terminal Value'!M804</f>
        <v>8328.9955783918067</v>
      </c>
      <c r="N804" s="70">
        <f>+Outflows!N804+Fees!N804+'Ongoing Cash Flows'!N804+'Terminal Value'!N804</f>
        <v>8311.2788293016874</v>
      </c>
      <c r="O804" s="70">
        <f>+Outflows!O804+Fees!O804+'Ongoing Cash Flows'!O804+'Terminal Value'!O804</f>
        <v>7985.2252612599432</v>
      </c>
      <c r="P804" s="70">
        <f>+Outflows!P804+Fees!P804+'Ongoing Cash Flows'!P804+'Terminal Value'!P804</f>
        <v>7877.2963437758663</v>
      </c>
      <c r="Q804" s="70">
        <f>+Outflows!Q804+Fees!Q804+'Ongoing Cash Flows'!Q804+'Terminal Value'!Q804</f>
        <v>7848.8102164323473</v>
      </c>
      <c r="R804" s="70">
        <f>+Outflows!R804+Fees!R804+'Ongoing Cash Flows'!R804+'Terminal Value'!R804</f>
        <v>1097.9736545409924</v>
      </c>
      <c r="S804" s="70">
        <f>+Outflows!S804+Fees!S804+'Ongoing Cash Flows'!S804+'Terminal Value'!S804</f>
        <v>0</v>
      </c>
      <c r="T804" s="70">
        <f>+Outflows!T804+Fees!T804+'Ongoing Cash Flows'!T804+'Terminal Value'!T804</f>
        <v>0</v>
      </c>
      <c r="U804" s="70">
        <f>+Outflows!U804+Fees!U804+'Ongoing Cash Flows'!U804+'Terminal Value'!U804</f>
        <v>0</v>
      </c>
      <c r="V804" s="70">
        <f>+Outflows!V804+Fees!V804+'Ongoing Cash Flows'!V804+'Terminal Value'!V804</f>
        <v>0</v>
      </c>
      <c r="W804" s="70">
        <f>+Outflows!W804+Fees!W804+'Ongoing Cash Flows'!W804+'Terminal Value'!W804</f>
        <v>0</v>
      </c>
      <c r="X804" s="70">
        <f>+Outflows!X804+Fees!X804+'Ongoing Cash Flows'!X804+'Terminal Value'!X804</f>
        <v>0</v>
      </c>
      <c r="Y804" s="70">
        <f>+Outflows!Y804+Fees!Y804+'Ongoing Cash Flows'!Y804+'Terminal Value'!Y804</f>
        <v>0</v>
      </c>
      <c r="Z804" s="70">
        <f>+Outflows!Z804+Fees!Z804+'Ongoing Cash Flows'!Z804+'Terminal Value'!Z804</f>
        <v>0</v>
      </c>
      <c r="AA804" s="70">
        <f>+Outflows!AA804+Fees!AA804+'Ongoing Cash Flows'!AA804+'Terminal Value'!AA804</f>
        <v>0</v>
      </c>
      <c r="AB804" s="70">
        <f>+Outflows!AB804+Fees!AB804+'Ongoing Cash Flows'!AB804+'Terminal Value'!AB804</f>
        <v>0</v>
      </c>
      <c r="AC804" s="70">
        <f>+Outflows!AC804+Fees!AC804+'Ongoing Cash Flows'!AC804+'Terminal Value'!AC804</f>
        <v>0</v>
      </c>
      <c r="AD804" s="70">
        <f>+Outflows!AD804+Fees!AD804+'Ongoing Cash Flows'!AD804+'Terminal Value'!AD804</f>
        <v>0</v>
      </c>
      <c r="AE804" s="70">
        <f>+Outflows!AE804+Fees!AE804+'Ongoing Cash Flows'!AE804+'Terminal Value'!AE804</f>
        <v>0</v>
      </c>
      <c r="AF804" s="70">
        <f>+Outflows!AF804+Fees!AF804+'Ongoing Cash Flows'!AF804+'Terminal Value'!AF804</f>
        <v>0</v>
      </c>
      <c r="AG804" s="70">
        <f>+Outflows!AG804+Fees!AG804+'Ongoing Cash Flows'!AG804+'Terminal Value'!AG804</f>
        <v>0</v>
      </c>
      <c r="AH804" s="70">
        <f>+Outflows!AH804+Fees!AH804+'Ongoing Cash Flows'!AH804+'Terminal Value'!AH804</f>
        <v>0</v>
      </c>
      <c r="AI804" s="70">
        <f>+Outflows!AI804+Fees!AI804+'Ongoing Cash Flows'!AI804+'Terminal Value'!AI804</f>
        <v>0</v>
      </c>
      <c r="AJ804" s="70">
        <f>+Outflows!AJ804+Fees!AJ804+'Ongoing Cash Flows'!AJ804+'Terminal Value'!AJ804</f>
        <v>0</v>
      </c>
      <c r="AK804" s="70"/>
      <c r="AL804" s="6"/>
      <c r="AM804" s="71"/>
      <c r="AN804" s="72">
        <f t="shared" si="48"/>
        <v>5.5959275364875799E-2</v>
      </c>
      <c r="AO804" s="70">
        <f t="shared" ca="1" si="49"/>
        <v>-1925.0047861521077</v>
      </c>
      <c r="AP804" s="166">
        <f t="shared" ca="1" si="50"/>
        <v>1054029.4740822876</v>
      </c>
      <c r="AQ804" s="166">
        <f t="shared" ca="1" si="51"/>
        <v>0</v>
      </c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1"/>
      <c r="CM804" s="1"/>
      <c r="CN804" s="1"/>
      <c r="CO804" s="1"/>
      <c r="CP804" s="1"/>
    </row>
    <row r="805" spans="1:94" x14ac:dyDescent="0.2">
      <c r="A805" s="6">
        <v>803</v>
      </c>
      <c r="B805" s="70">
        <f>+Outflows!B805+Fees!B805+'Ongoing Cash Flows'!B805+'Terminal Value'!B805</f>
        <v>-98914.254302389119</v>
      </c>
      <c r="C805" s="70">
        <f>+Outflows!C805+Fees!C805+'Ongoing Cash Flows'!C805+'Terminal Value'!C805</f>
        <v>14285.512637304815</v>
      </c>
      <c r="D805" s="70">
        <f>+Outflows!D805+Fees!D805+'Ongoing Cash Flows'!D805+'Terminal Value'!D805</f>
        <v>12343.983213015228</v>
      </c>
      <c r="E805" s="70">
        <f>+Outflows!E805+Fees!E805+'Ongoing Cash Flows'!E805+'Terminal Value'!E805</f>
        <v>10219.119476318914</v>
      </c>
      <c r="F805" s="70">
        <f>+Outflows!F805+Fees!F805+'Ongoing Cash Flows'!F805+'Terminal Value'!F805</f>
        <v>9888.543012286098</v>
      </c>
      <c r="G805" s="70">
        <f>+Outflows!G805+Fees!G805+'Ongoing Cash Flows'!G805+'Terminal Value'!G805</f>
        <v>9616.009026642354</v>
      </c>
      <c r="H805" s="70">
        <f>+Outflows!H805+Fees!H805+'Ongoing Cash Flows'!H805+'Terminal Value'!H805</f>
        <v>8607.4139777966175</v>
      </c>
      <c r="I805" s="70">
        <f>+Outflows!I805+Fees!I805+'Ongoing Cash Flows'!I805+'Terminal Value'!I805</f>
        <v>8450.3602524603739</v>
      </c>
      <c r="J805" s="70">
        <f>+Outflows!J805+Fees!J805+'Ongoing Cash Flows'!J805+'Terminal Value'!J805</f>
        <v>8437.9260499253833</v>
      </c>
      <c r="K805" s="70">
        <f>+Outflows!K805+Fees!K805+'Ongoing Cash Flows'!K805+'Terminal Value'!K805</f>
        <v>8428.9646075216206</v>
      </c>
      <c r="L805" s="70">
        <f>+Outflows!L805+Fees!L805+'Ongoing Cash Flows'!L805+'Terminal Value'!L805</f>
        <v>8429.9981150449748</v>
      </c>
      <c r="M805" s="70">
        <f>+Outflows!M805+Fees!M805+'Ongoing Cash Flows'!M805+'Terminal Value'!M805</f>
        <v>8402.1859732187986</v>
      </c>
      <c r="N805" s="70">
        <f>+Outflows!N805+Fees!N805+'Ongoing Cash Flows'!N805+'Terminal Value'!N805</f>
        <v>8384.3453825130673</v>
      </c>
      <c r="O805" s="70">
        <f>+Outflows!O805+Fees!O805+'Ongoing Cash Flows'!O805+'Terminal Value'!O805</f>
        <v>8058.415656086936</v>
      </c>
      <c r="P805" s="70">
        <f>+Outflows!P805+Fees!P805+'Ongoing Cash Flows'!P805+'Terminal Value'!P805</f>
        <v>7950.3628969872461</v>
      </c>
      <c r="Q805" s="70">
        <f>+Outflows!Q805+Fees!Q805+'Ongoing Cash Flows'!Q805+'Terminal Value'!Q805</f>
        <v>7922.0006112593392</v>
      </c>
      <c r="R805" s="70">
        <f>+Outflows!R805+Fees!R805+'Ongoing Cash Flows'!R805+'Terminal Value'!R805</f>
        <v>1134.5069311466821</v>
      </c>
      <c r="S805" s="70">
        <f>+Outflows!S805+Fees!S805+'Ongoing Cash Flows'!S805+'Terminal Value'!S805</f>
        <v>0</v>
      </c>
      <c r="T805" s="70">
        <f>+Outflows!T805+Fees!T805+'Ongoing Cash Flows'!T805+'Terminal Value'!T805</f>
        <v>0</v>
      </c>
      <c r="U805" s="70">
        <f>+Outflows!U805+Fees!U805+'Ongoing Cash Flows'!U805+'Terminal Value'!U805</f>
        <v>0</v>
      </c>
      <c r="V805" s="70">
        <f>+Outflows!V805+Fees!V805+'Ongoing Cash Flows'!V805+'Terminal Value'!V805</f>
        <v>0</v>
      </c>
      <c r="W805" s="70">
        <f>+Outflows!W805+Fees!W805+'Ongoing Cash Flows'!W805+'Terminal Value'!W805</f>
        <v>0</v>
      </c>
      <c r="X805" s="70">
        <f>+Outflows!X805+Fees!X805+'Ongoing Cash Flows'!X805+'Terminal Value'!X805</f>
        <v>0</v>
      </c>
      <c r="Y805" s="70">
        <f>+Outflows!Y805+Fees!Y805+'Ongoing Cash Flows'!Y805+'Terminal Value'!Y805</f>
        <v>0</v>
      </c>
      <c r="Z805" s="70">
        <f>+Outflows!Z805+Fees!Z805+'Ongoing Cash Flows'!Z805+'Terminal Value'!Z805</f>
        <v>0</v>
      </c>
      <c r="AA805" s="70">
        <f>+Outflows!AA805+Fees!AA805+'Ongoing Cash Flows'!AA805+'Terminal Value'!AA805</f>
        <v>0</v>
      </c>
      <c r="AB805" s="70">
        <f>+Outflows!AB805+Fees!AB805+'Ongoing Cash Flows'!AB805+'Terminal Value'!AB805</f>
        <v>0</v>
      </c>
      <c r="AC805" s="70">
        <f>+Outflows!AC805+Fees!AC805+'Ongoing Cash Flows'!AC805+'Terminal Value'!AC805</f>
        <v>0</v>
      </c>
      <c r="AD805" s="70">
        <f>+Outflows!AD805+Fees!AD805+'Ongoing Cash Flows'!AD805+'Terminal Value'!AD805</f>
        <v>0</v>
      </c>
      <c r="AE805" s="70">
        <f>+Outflows!AE805+Fees!AE805+'Ongoing Cash Flows'!AE805+'Terminal Value'!AE805</f>
        <v>0</v>
      </c>
      <c r="AF805" s="70">
        <f>+Outflows!AF805+Fees!AF805+'Ongoing Cash Flows'!AF805+'Terminal Value'!AF805</f>
        <v>0</v>
      </c>
      <c r="AG805" s="70">
        <f>+Outflows!AG805+Fees!AG805+'Ongoing Cash Flows'!AG805+'Terminal Value'!AG805</f>
        <v>0</v>
      </c>
      <c r="AH805" s="70">
        <f>+Outflows!AH805+Fees!AH805+'Ongoing Cash Flows'!AH805+'Terminal Value'!AH805</f>
        <v>0</v>
      </c>
      <c r="AI805" s="70">
        <f>+Outflows!AI805+Fees!AI805+'Ongoing Cash Flows'!AI805+'Terminal Value'!AI805</f>
        <v>0</v>
      </c>
      <c r="AJ805" s="70">
        <f>+Outflows!AJ805+Fees!AJ805+'Ongoing Cash Flows'!AJ805+'Terminal Value'!AJ805</f>
        <v>0</v>
      </c>
      <c r="AK805" s="70"/>
      <c r="AL805" s="6"/>
      <c r="AM805" s="71"/>
      <c r="AN805" s="72">
        <f t="shared" si="48"/>
        <v>5.2148881554603579E-2</v>
      </c>
      <c r="AO805" s="70">
        <f t="shared" ca="1" si="49"/>
        <v>-4050.3919389819848</v>
      </c>
      <c r="AP805" s="166">
        <f t="shared" ca="1" si="50"/>
        <v>9935397.3191519156</v>
      </c>
      <c r="AQ805" s="166">
        <f t="shared" ca="1" si="51"/>
        <v>0</v>
      </c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1"/>
      <c r="CM805" s="1"/>
      <c r="CN805" s="1"/>
      <c r="CO805" s="1"/>
      <c r="CP805" s="1"/>
    </row>
    <row r="806" spans="1:94" x14ac:dyDescent="0.2">
      <c r="A806" s="6">
        <v>804</v>
      </c>
      <c r="B806" s="70">
        <f>+Outflows!B806+Fees!B806+'Ongoing Cash Flows'!B806+'Terminal Value'!B806</f>
        <v>-89430.86767836049</v>
      </c>
      <c r="C806" s="70">
        <f>+Outflows!C806+Fees!C806+'Ongoing Cash Flows'!C806+'Terminal Value'!C806</f>
        <v>14007.924175760461</v>
      </c>
      <c r="D806" s="70">
        <f>+Outflows!D806+Fees!D806+'Ongoing Cash Flows'!D806+'Terminal Value'!D806</f>
        <v>12034.227387896895</v>
      </c>
      <c r="E806" s="70">
        <f>+Outflows!E806+Fees!E806+'Ongoing Cash Flows'!E806+'Terminal Value'!E806</f>
        <v>9799.9874178144837</v>
      </c>
      <c r="F806" s="70">
        <f>+Outflows!F806+Fees!F806+'Ongoing Cash Flows'!F806+'Terminal Value'!F806</f>
        <v>9543.2839068951289</v>
      </c>
      <c r="G806" s="70">
        <f>+Outflows!G806+Fees!G806+'Ongoing Cash Flows'!G806+'Terminal Value'!G806</f>
        <v>9069.1594535834411</v>
      </c>
      <c r="H806" s="70">
        <f>+Outflows!H806+Fees!H806+'Ongoing Cash Flows'!H806+'Terminal Value'!H806</f>
        <v>8377.7051109766071</v>
      </c>
      <c r="I806" s="70">
        <f>+Outflows!I806+Fees!I806+'Ongoing Cash Flows'!I806+'Terminal Value'!I806</f>
        <v>8232.8189500144563</v>
      </c>
      <c r="J806" s="70">
        <f>+Outflows!J806+Fees!J806+'Ongoing Cash Flows'!J806+'Terminal Value'!J806</f>
        <v>8220.3847474794657</v>
      </c>
      <c r="K806" s="70">
        <f>+Outflows!K806+Fees!K806+'Ongoing Cash Flows'!K806+'Terminal Value'!K806</f>
        <v>8211.0545910037617</v>
      </c>
      <c r="L806" s="70">
        <f>+Outflows!L806+Fees!L806+'Ongoing Cash Flows'!L806+'Terminal Value'!L806</f>
        <v>8212.4568125990554</v>
      </c>
      <c r="M806" s="70">
        <f>+Outflows!M806+Fees!M806+'Ongoing Cash Flows'!M806+'Terminal Value'!M806</f>
        <v>8184.2759567009389</v>
      </c>
      <c r="N806" s="70">
        <f>+Outflows!N806+Fees!N806+'Ongoing Cash Flows'!N806+'Terminal Value'!N806</f>
        <v>8166.8040800671497</v>
      </c>
      <c r="O806" s="70">
        <f>+Outflows!O806+Fees!O806+'Ongoing Cash Flows'!O806+'Terminal Value'!O806</f>
        <v>7840.5056395690754</v>
      </c>
      <c r="P806" s="70">
        <f>+Outflows!P806+Fees!P806+'Ongoing Cash Flows'!P806+'Terminal Value'!P806</f>
        <v>7732.8215945413285</v>
      </c>
      <c r="Q806" s="70">
        <f>+Outflows!Q806+Fees!Q806+'Ongoing Cash Flows'!Q806+'Terminal Value'!Q806</f>
        <v>7704.0905947414794</v>
      </c>
      <c r="R806" s="70">
        <f>+Outflows!R806+Fees!R806+'Ongoing Cash Flows'!R806+'Terminal Value'!R806</f>
        <v>1025.7362799237233</v>
      </c>
      <c r="S806" s="70">
        <f>+Outflows!S806+Fees!S806+'Ongoing Cash Flows'!S806+'Terminal Value'!S806</f>
        <v>0</v>
      </c>
      <c r="T806" s="70">
        <f>+Outflows!T806+Fees!T806+'Ongoing Cash Flows'!T806+'Terminal Value'!T806</f>
        <v>0</v>
      </c>
      <c r="U806" s="70">
        <f>+Outflows!U806+Fees!U806+'Ongoing Cash Flows'!U806+'Terminal Value'!U806</f>
        <v>0</v>
      </c>
      <c r="V806" s="70">
        <f>+Outflows!V806+Fees!V806+'Ongoing Cash Flows'!V806+'Terminal Value'!V806</f>
        <v>0</v>
      </c>
      <c r="W806" s="70">
        <f>+Outflows!W806+Fees!W806+'Ongoing Cash Flows'!W806+'Terminal Value'!W806</f>
        <v>0</v>
      </c>
      <c r="X806" s="70">
        <f>+Outflows!X806+Fees!X806+'Ongoing Cash Flows'!X806+'Terminal Value'!X806</f>
        <v>0</v>
      </c>
      <c r="Y806" s="70">
        <f>+Outflows!Y806+Fees!Y806+'Ongoing Cash Flows'!Y806+'Terminal Value'!Y806</f>
        <v>0</v>
      </c>
      <c r="Z806" s="70">
        <f>+Outflows!Z806+Fees!Z806+'Ongoing Cash Flows'!Z806+'Terminal Value'!Z806</f>
        <v>0</v>
      </c>
      <c r="AA806" s="70">
        <f>+Outflows!AA806+Fees!AA806+'Ongoing Cash Flows'!AA806+'Terminal Value'!AA806</f>
        <v>0</v>
      </c>
      <c r="AB806" s="70">
        <f>+Outflows!AB806+Fees!AB806+'Ongoing Cash Flows'!AB806+'Terminal Value'!AB806</f>
        <v>0</v>
      </c>
      <c r="AC806" s="70">
        <f>+Outflows!AC806+Fees!AC806+'Ongoing Cash Flows'!AC806+'Terminal Value'!AC806</f>
        <v>0</v>
      </c>
      <c r="AD806" s="70">
        <f>+Outflows!AD806+Fees!AD806+'Ongoing Cash Flows'!AD806+'Terminal Value'!AD806</f>
        <v>0</v>
      </c>
      <c r="AE806" s="70">
        <f>+Outflows!AE806+Fees!AE806+'Ongoing Cash Flows'!AE806+'Terminal Value'!AE806</f>
        <v>0</v>
      </c>
      <c r="AF806" s="70">
        <f>+Outflows!AF806+Fees!AF806+'Ongoing Cash Flows'!AF806+'Terminal Value'!AF806</f>
        <v>0</v>
      </c>
      <c r="AG806" s="70">
        <f>+Outflows!AG806+Fees!AG806+'Ongoing Cash Flows'!AG806+'Terminal Value'!AG806</f>
        <v>0</v>
      </c>
      <c r="AH806" s="70">
        <f>+Outflows!AH806+Fees!AH806+'Ongoing Cash Flows'!AH806+'Terminal Value'!AH806</f>
        <v>0</v>
      </c>
      <c r="AI806" s="70">
        <f>+Outflows!AI806+Fees!AI806+'Ongoing Cash Flows'!AI806+'Terminal Value'!AI806</f>
        <v>0</v>
      </c>
      <c r="AJ806" s="70">
        <f>+Outflows!AJ806+Fees!AJ806+'Ongoing Cash Flows'!AJ806+'Terminal Value'!AJ806</f>
        <v>0</v>
      </c>
      <c r="AK806" s="70"/>
      <c r="AL806" s="6"/>
      <c r="AM806" s="71"/>
      <c r="AN806" s="72">
        <f t="shared" si="48"/>
        <v>6.3954344391822807E-2</v>
      </c>
      <c r="AO806" s="70">
        <f t="shared" ca="1" si="49"/>
        <v>2162.428221207068</v>
      </c>
      <c r="AP806" s="166">
        <f t="shared" ca="1" si="50"/>
        <v>0</v>
      </c>
      <c r="AQ806" s="166">
        <f t="shared" ca="1" si="51"/>
        <v>9368335.2231582887</v>
      </c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1"/>
      <c r="CM806" s="1"/>
      <c r="CN806" s="1"/>
      <c r="CO806" s="1"/>
      <c r="CP806" s="1"/>
    </row>
    <row r="807" spans="1:94" x14ac:dyDescent="0.2">
      <c r="A807" s="6">
        <v>805</v>
      </c>
      <c r="B807" s="70">
        <f>+Outflows!B807+Fees!B807+'Ongoing Cash Flows'!B807+'Terminal Value'!B807</f>
        <v>-100778.40883959011</v>
      </c>
      <c r="C807" s="70">
        <f>+Outflows!C807+Fees!C807+'Ongoing Cash Flows'!C807+'Terminal Value'!C807</f>
        <v>14286.451092444131</v>
      </c>
      <c r="D807" s="70">
        <f>+Outflows!D807+Fees!D807+'Ongoing Cash Flows'!D807+'Terminal Value'!D807</f>
        <v>12472.995761594666</v>
      </c>
      <c r="E807" s="70">
        <f>+Outflows!E807+Fees!E807+'Ongoing Cash Flows'!E807+'Terminal Value'!E807</f>
        <v>10333.230276332006</v>
      </c>
      <c r="F807" s="70">
        <f>+Outflows!F807+Fees!F807+'Ongoing Cash Flows'!F807+'Terminal Value'!F807</f>
        <v>9986.9457633955353</v>
      </c>
      <c r="G807" s="70">
        <f>+Outflows!G807+Fees!G807+'Ongoing Cash Flows'!G807+'Terminal Value'!G807</f>
        <v>9573.1586408885232</v>
      </c>
      <c r="H807" s="70">
        <f>+Outflows!H807+Fees!H807+'Ongoing Cash Flows'!H807+'Terminal Value'!H807</f>
        <v>8652.5679763937896</v>
      </c>
      <c r="I807" s="70">
        <f>+Outflows!I807+Fees!I807+'Ongoing Cash Flows'!I807+'Terminal Value'!I807</f>
        <v>8493.1224662201348</v>
      </c>
      <c r="J807" s="70">
        <f>+Outflows!J807+Fees!J807+'Ongoing Cash Flows'!J807+'Terminal Value'!J807</f>
        <v>8480.6882636851442</v>
      </c>
      <c r="K807" s="70">
        <f>+Outflows!K807+Fees!K807+'Ongoing Cash Flows'!K807+'Terminal Value'!K807</f>
        <v>8471.7992996097892</v>
      </c>
      <c r="L807" s="70">
        <f>+Outflows!L807+Fees!L807+'Ongoing Cash Flows'!L807+'Terminal Value'!L807</f>
        <v>8472.7603288047358</v>
      </c>
      <c r="M807" s="70">
        <f>+Outflows!M807+Fees!M807+'Ongoing Cash Flows'!M807+'Terminal Value'!M807</f>
        <v>8445.0206653069654</v>
      </c>
      <c r="N807" s="70">
        <f>+Outflows!N807+Fees!N807+'Ongoing Cash Flows'!N807+'Terminal Value'!N807</f>
        <v>8427.1075962728282</v>
      </c>
      <c r="O807" s="70">
        <f>+Outflows!O807+Fees!O807+'Ongoing Cash Flows'!O807+'Terminal Value'!O807</f>
        <v>8101.2503481751028</v>
      </c>
      <c r="P807" s="70">
        <f>+Outflows!P807+Fees!P807+'Ongoing Cash Flows'!P807+'Terminal Value'!P807</f>
        <v>7993.1251107470061</v>
      </c>
      <c r="Q807" s="70">
        <f>+Outflows!Q807+Fees!Q807+'Ongoing Cash Flows'!Q807+'Terminal Value'!Q807</f>
        <v>7964.8353033475069</v>
      </c>
      <c r="R807" s="70">
        <f>+Outflows!R807+Fees!R807+'Ongoing Cash Flows'!R807+'Terminal Value'!R807</f>
        <v>1155.8880380265625</v>
      </c>
      <c r="S807" s="70">
        <f>+Outflows!S807+Fees!S807+'Ongoing Cash Flows'!S807+'Terminal Value'!S807</f>
        <v>0</v>
      </c>
      <c r="T807" s="70">
        <f>+Outflows!T807+Fees!T807+'Ongoing Cash Flows'!T807+'Terminal Value'!T807</f>
        <v>0</v>
      </c>
      <c r="U807" s="70">
        <f>+Outflows!U807+Fees!U807+'Ongoing Cash Flows'!U807+'Terminal Value'!U807</f>
        <v>0</v>
      </c>
      <c r="V807" s="70">
        <f>+Outflows!V807+Fees!V807+'Ongoing Cash Flows'!V807+'Terminal Value'!V807</f>
        <v>0</v>
      </c>
      <c r="W807" s="70">
        <f>+Outflows!W807+Fees!W807+'Ongoing Cash Flows'!W807+'Terminal Value'!W807</f>
        <v>0</v>
      </c>
      <c r="X807" s="70">
        <f>+Outflows!X807+Fees!X807+'Ongoing Cash Flows'!X807+'Terminal Value'!X807</f>
        <v>0</v>
      </c>
      <c r="Y807" s="70">
        <f>+Outflows!Y807+Fees!Y807+'Ongoing Cash Flows'!Y807+'Terminal Value'!Y807</f>
        <v>0</v>
      </c>
      <c r="Z807" s="70">
        <f>+Outflows!Z807+Fees!Z807+'Ongoing Cash Flows'!Z807+'Terminal Value'!Z807</f>
        <v>0</v>
      </c>
      <c r="AA807" s="70">
        <f>+Outflows!AA807+Fees!AA807+'Ongoing Cash Flows'!AA807+'Terminal Value'!AA807</f>
        <v>0</v>
      </c>
      <c r="AB807" s="70">
        <f>+Outflows!AB807+Fees!AB807+'Ongoing Cash Flows'!AB807+'Terminal Value'!AB807</f>
        <v>0</v>
      </c>
      <c r="AC807" s="70">
        <f>+Outflows!AC807+Fees!AC807+'Ongoing Cash Flows'!AC807+'Terminal Value'!AC807</f>
        <v>0</v>
      </c>
      <c r="AD807" s="70">
        <f>+Outflows!AD807+Fees!AD807+'Ongoing Cash Flows'!AD807+'Terminal Value'!AD807</f>
        <v>0</v>
      </c>
      <c r="AE807" s="70">
        <f>+Outflows!AE807+Fees!AE807+'Ongoing Cash Flows'!AE807+'Terminal Value'!AE807</f>
        <v>0</v>
      </c>
      <c r="AF807" s="70">
        <f>+Outflows!AF807+Fees!AF807+'Ongoing Cash Flows'!AF807+'Terminal Value'!AF807</f>
        <v>0</v>
      </c>
      <c r="AG807" s="70">
        <f>+Outflows!AG807+Fees!AG807+'Ongoing Cash Flows'!AG807+'Terminal Value'!AG807</f>
        <v>0</v>
      </c>
      <c r="AH807" s="70">
        <f>+Outflows!AH807+Fees!AH807+'Ongoing Cash Flows'!AH807+'Terminal Value'!AH807</f>
        <v>0</v>
      </c>
      <c r="AI807" s="70">
        <f>+Outflows!AI807+Fees!AI807+'Ongoing Cash Flows'!AI807+'Terminal Value'!AI807</f>
        <v>0</v>
      </c>
      <c r="AJ807" s="70">
        <f>+Outflows!AJ807+Fees!AJ807+'Ongoing Cash Flows'!AJ807+'Terminal Value'!AJ807</f>
        <v>0</v>
      </c>
      <c r="AK807" s="70"/>
      <c r="AL807" s="6"/>
      <c r="AM807" s="71"/>
      <c r="AN807" s="72">
        <f t="shared" si="48"/>
        <v>4.9968662858009341E-2</v>
      </c>
      <c r="AO807" s="70">
        <f t="shared" ca="1" si="49"/>
        <v>-5319.6511409283876</v>
      </c>
      <c r="AP807" s="166">
        <f t="shared" ca="1" si="50"/>
        <v>19547944.363933962</v>
      </c>
      <c r="AQ807" s="166">
        <f t="shared" ca="1" si="51"/>
        <v>0</v>
      </c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1"/>
      <c r="CM807" s="1"/>
      <c r="CN807" s="1"/>
      <c r="CO807" s="1"/>
      <c r="CP807" s="1"/>
    </row>
    <row r="808" spans="1:94" x14ac:dyDescent="0.2">
      <c r="A808" s="6">
        <v>806</v>
      </c>
      <c r="B808" s="70">
        <f>+Outflows!B808+Fees!B808+'Ongoing Cash Flows'!B808+'Terminal Value'!B808</f>
        <v>-99269.265031390489</v>
      </c>
      <c r="C808" s="70">
        <f>+Outflows!C808+Fees!C808+'Ongoing Cash Flows'!C808+'Terminal Value'!C808</f>
        <v>14357.12981422845</v>
      </c>
      <c r="D808" s="70">
        <f>+Outflows!D808+Fees!D808+'Ongoing Cash Flows'!D808+'Terminal Value'!D808</f>
        <v>12388.523763244251</v>
      </c>
      <c r="E808" s="70">
        <f>+Outflows!E808+Fees!E808+'Ongoing Cash Flows'!E808+'Terminal Value'!E808</f>
        <v>10309.199599356629</v>
      </c>
      <c r="F808" s="70">
        <f>+Outflows!F808+Fees!F808+'Ongoing Cash Flows'!F808+'Terminal Value'!F808</f>
        <v>9755.3808779480987</v>
      </c>
      <c r="G808" s="70">
        <f>+Outflows!G808+Fees!G808+'Ongoing Cash Flows'!G808+'Terminal Value'!G808</f>
        <v>9611.3895696226573</v>
      </c>
      <c r="H808" s="70">
        <f>+Outflows!H808+Fees!H808+'Ongoing Cash Flows'!H808+'Terminal Value'!H808</f>
        <v>8616.013132877064</v>
      </c>
      <c r="I808" s="70">
        <f>+Outflows!I808+Fees!I808+'Ongoing Cash Flows'!I808+'Terminal Value'!I808</f>
        <v>8458.5039145750816</v>
      </c>
      <c r="J808" s="70">
        <f>+Outflows!J808+Fees!J808+'Ongoing Cash Flows'!J808+'Terminal Value'!J808</f>
        <v>8446.069712040091</v>
      </c>
      <c r="K808" s="70">
        <f>+Outflows!K808+Fees!K808+'Ongoing Cash Flows'!K808+'Terminal Value'!K808</f>
        <v>8437.1220724534724</v>
      </c>
      <c r="L808" s="70">
        <f>+Outflows!L808+Fees!L808+'Ongoing Cash Flows'!L808+'Terminal Value'!L808</f>
        <v>8438.1417771596825</v>
      </c>
      <c r="M808" s="70">
        <f>+Outflows!M808+Fees!M808+'Ongoing Cash Flows'!M808+'Terminal Value'!M808</f>
        <v>8410.3434381506504</v>
      </c>
      <c r="N808" s="70">
        <f>+Outflows!N808+Fees!N808+'Ongoing Cash Flows'!N808+'Terminal Value'!N808</f>
        <v>8392.489044627775</v>
      </c>
      <c r="O808" s="70">
        <f>+Outflows!O808+Fees!O808+'Ongoing Cash Flows'!O808+'Terminal Value'!O808</f>
        <v>8066.5731210187878</v>
      </c>
      <c r="P808" s="70">
        <f>+Outflows!P808+Fees!P808+'Ongoing Cash Flows'!P808+'Terminal Value'!P808</f>
        <v>7958.5065591019538</v>
      </c>
      <c r="Q808" s="70">
        <f>+Outflows!Q808+Fees!Q808+'Ongoing Cash Flows'!Q808+'Terminal Value'!Q808</f>
        <v>7930.158076191191</v>
      </c>
      <c r="R808" s="70">
        <f>+Outflows!R808+Fees!R808+'Ongoing Cash Flows'!R808+'Terminal Value'!R808</f>
        <v>1138.5787622040361</v>
      </c>
      <c r="S808" s="70">
        <f>+Outflows!S808+Fees!S808+'Ongoing Cash Flows'!S808+'Terminal Value'!S808</f>
        <v>0</v>
      </c>
      <c r="T808" s="70">
        <f>+Outflows!T808+Fees!T808+'Ongoing Cash Flows'!T808+'Terminal Value'!T808</f>
        <v>0</v>
      </c>
      <c r="U808" s="70">
        <f>+Outflows!U808+Fees!U808+'Ongoing Cash Flows'!U808+'Terminal Value'!U808</f>
        <v>0</v>
      </c>
      <c r="V808" s="70">
        <f>+Outflows!V808+Fees!V808+'Ongoing Cash Flows'!V808+'Terminal Value'!V808</f>
        <v>0</v>
      </c>
      <c r="W808" s="70">
        <f>+Outflows!W808+Fees!W808+'Ongoing Cash Flows'!W808+'Terminal Value'!W808</f>
        <v>0</v>
      </c>
      <c r="X808" s="70">
        <f>+Outflows!X808+Fees!X808+'Ongoing Cash Flows'!X808+'Terminal Value'!X808</f>
        <v>0</v>
      </c>
      <c r="Y808" s="70">
        <f>+Outflows!Y808+Fees!Y808+'Ongoing Cash Flows'!Y808+'Terminal Value'!Y808</f>
        <v>0</v>
      </c>
      <c r="Z808" s="70">
        <f>+Outflows!Z808+Fees!Z808+'Ongoing Cash Flows'!Z808+'Terminal Value'!Z808</f>
        <v>0</v>
      </c>
      <c r="AA808" s="70">
        <f>+Outflows!AA808+Fees!AA808+'Ongoing Cash Flows'!AA808+'Terminal Value'!AA808</f>
        <v>0</v>
      </c>
      <c r="AB808" s="70">
        <f>+Outflows!AB808+Fees!AB808+'Ongoing Cash Flows'!AB808+'Terminal Value'!AB808</f>
        <v>0</v>
      </c>
      <c r="AC808" s="70">
        <f>+Outflows!AC808+Fees!AC808+'Ongoing Cash Flows'!AC808+'Terminal Value'!AC808</f>
        <v>0</v>
      </c>
      <c r="AD808" s="70">
        <f>+Outflows!AD808+Fees!AD808+'Ongoing Cash Flows'!AD808+'Terminal Value'!AD808</f>
        <v>0</v>
      </c>
      <c r="AE808" s="70">
        <f>+Outflows!AE808+Fees!AE808+'Ongoing Cash Flows'!AE808+'Terminal Value'!AE808</f>
        <v>0</v>
      </c>
      <c r="AF808" s="70">
        <f>+Outflows!AF808+Fees!AF808+'Ongoing Cash Flows'!AF808+'Terminal Value'!AF808</f>
        <v>0</v>
      </c>
      <c r="AG808" s="70">
        <f>+Outflows!AG808+Fees!AG808+'Ongoing Cash Flows'!AG808+'Terminal Value'!AG808</f>
        <v>0</v>
      </c>
      <c r="AH808" s="70">
        <f>+Outflows!AH808+Fees!AH808+'Ongoing Cash Flows'!AH808+'Terminal Value'!AH808</f>
        <v>0</v>
      </c>
      <c r="AI808" s="70">
        <f>+Outflows!AI808+Fees!AI808+'Ongoing Cash Flows'!AI808+'Terminal Value'!AI808</f>
        <v>0</v>
      </c>
      <c r="AJ808" s="70">
        <f>+Outflows!AJ808+Fees!AJ808+'Ongoing Cash Flows'!AJ808+'Terminal Value'!AJ808</f>
        <v>0</v>
      </c>
      <c r="AK808" s="70"/>
      <c r="AL808" s="6"/>
      <c r="AM808" s="71"/>
      <c r="AN808" s="72">
        <f t="shared" si="48"/>
        <v>5.1766732335090646E-2</v>
      </c>
      <c r="AO808" s="70">
        <f t="shared" ca="1" si="49"/>
        <v>-4268.9587142278751</v>
      </c>
      <c r="AP808" s="166">
        <f t="shared" ca="1" si="50"/>
        <v>11361034.044803539</v>
      </c>
      <c r="AQ808" s="166">
        <f t="shared" ca="1" si="51"/>
        <v>0</v>
      </c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1"/>
      <c r="CM808" s="1"/>
      <c r="CN808" s="1"/>
      <c r="CO808" s="1"/>
      <c r="CP808" s="1"/>
    </row>
    <row r="809" spans="1:94" x14ac:dyDescent="0.2">
      <c r="A809" s="6">
        <v>807</v>
      </c>
      <c r="B809" s="70">
        <f>+Outflows!B809+Fees!B809+'Ongoing Cash Flows'!B809+'Terminal Value'!B809</f>
        <v>-100321.16361646967</v>
      </c>
      <c r="C809" s="70">
        <f>+Outflows!C809+Fees!C809+'Ongoing Cash Flows'!C809+'Terminal Value'!C809</f>
        <v>14340.696196057301</v>
      </c>
      <c r="D809" s="70">
        <f>+Outflows!D809+Fees!D809+'Ongoing Cash Flows'!D809+'Terminal Value'!D809</f>
        <v>12351.86272265355</v>
      </c>
      <c r="E809" s="70">
        <f>+Outflows!E809+Fees!E809+'Ongoing Cash Flows'!E809+'Terminal Value'!E809</f>
        <v>10376.962990370488</v>
      </c>
      <c r="F809" s="70">
        <f>+Outflows!F809+Fees!F809+'Ongoing Cash Flows'!F809+'Terminal Value'!F809</f>
        <v>9896.4841913077016</v>
      </c>
      <c r="G809" s="70">
        <f>+Outflows!G809+Fees!G809+'Ongoing Cash Flows'!G809+'Terminal Value'!G809</f>
        <v>9564.7727443265649</v>
      </c>
      <c r="H809" s="70">
        <f>+Outflows!H809+Fees!H809+'Ongoing Cash Flows'!H809+'Terminal Value'!H809</f>
        <v>8641.4924728605129</v>
      </c>
      <c r="I809" s="70">
        <f>+Outflows!I809+Fees!I809+'Ongoing Cash Flows'!I809+'Terminal Value'!I809</f>
        <v>8482.6336265979298</v>
      </c>
      <c r="J809" s="70">
        <f>+Outflows!J809+Fees!J809+'Ongoing Cash Flows'!J809+'Terminal Value'!J809</f>
        <v>8470.1994240629392</v>
      </c>
      <c r="K809" s="70">
        <f>+Outflows!K809+Fees!K809+'Ongoing Cash Flows'!K809+'Terminal Value'!K809</f>
        <v>8461.2926822933096</v>
      </c>
      <c r="L809" s="70">
        <f>+Outflows!L809+Fees!L809+'Ongoing Cash Flows'!L809+'Terminal Value'!L809</f>
        <v>8462.2714891825308</v>
      </c>
      <c r="M809" s="70">
        <f>+Outflows!M809+Fees!M809+'Ongoing Cash Flows'!M809+'Terminal Value'!M809</f>
        <v>8434.5140479904876</v>
      </c>
      <c r="N809" s="70">
        <f>+Outflows!N809+Fees!N809+'Ongoing Cash Flows'!N809+'Terminal Value'!N809</f>
        <v>8416.6187566506233</v>
      </c>
      <c r="O809" s="70">
        <f>+Outflows!O809+Fees!O809+'Ongoing Cash Flows'!O809+'Terminal Value'!O809</f>
        <v>8090.7437308586232</v>
      </c>
      <c r="P809" s="70">
        <f>+Outflows!P809+Fees!P809+'Ongoing Cash Flows'!P809+'Terminal Value'!P809</f>
        <v>7982.6362711248021</v>
      </c>
      <c r="Q809" s="70">
        <f>+Outflows!Q809+Fees!Q809+'Ongoing Cash Flows'!Q809+'Terminal Value'!Q809</f>
        <v>7954.3286860310272</v>
      </c>
      <c r="R809" s="70">
        <f>+Outflows!R809+Fees!R809+'Ongoing Cash Flows'!R809+'Terminal Value'!R809</f>
        <v>1150.6436182154603</v>
      </c>
      <c r="S809" s="70">
        <f>+Outflows!S809+Fees!S809+'Ongoing Cash Flows'!S809+'Terminal Value'!S809</f>
        <v>0</v>
      </c>
      <c r="T809" s="70">
        <f>+Outflows!T809+Fees!T809+'Ongoing Cash Flows'!T809+'Terminal Value'!T809</f>
        <v>0</v>
      </c>
      <c r="U809" s="70">
        <f>+Outflows!U809+Fees!U809+'Ongoing Cash Flows'!U809+'Terminal Value'!U809</f>
        <v>0</v>
      </c>
      <c r="V809" s="70">
        <f>+Outflows!V809+Fees!V809+'Ongoing Cash Flows'!V809+'Terminal Value'!V809</f>
        <v>0</v>
      </c>
      <c r="W809" s="70">
        <f>+Outflows!W809+Fees!W809+'Ongoing Cash Flows'!W809+'Terminal Value'!W809</f>
        <v>0</v>
      </c>
      <c r="X809" s="70">
        <f>+Outflows!X809+Fees!X809+'Ongoing Cash Flows'!X809+'Terminal Value'!X809</f>
        <v>0</v>
      </c>
      <c r="Y809" s="70">
        <f>+Outflows!Y809+Fees!Y809+'Ongoing Cash Flows'!Y809+'Terminal Value'!Y809</f>
        <v>0</v>
      </c>
      <c r="Z809" s="70">
        <f>+Outflows!Z809+Fees!Z809+'Ongoing Cash Flows'!Z809+'Terminal Value'!Z809</f>
        <v>0</v>
      </c>
      <c r="AA809" s="70">
        <f>+Outflows!AA809+Fees!AA809+'Ongoing Cash Flows'!AA809+'Terminal Value'!AA809</f>
        <v>0</v>
      </c>
      <c r="AB809" s="70">
        <f>+Outflows!AB809+Fees!AB809+'Ongoing Cash Flows'!AB809+'Terminal Value'!AB809</f>
        <v>0</v>
      </c>
      <c r="AC809" s="70">
        <f>+Outflows!AC809+Fees!AC809+'Ongoing Cash Flows'!AC809+'Terminal Value'!AC809</f>
        <v>0</v>
      </c>
      <c r="AD809" s="70">
        <f>+Outflows!AD809+Fees!AD809+'Ongoing Cash Flows'!AD809+'Terminal Value'!AD809</f>
        <v>0</v>
      </c>
      <c r="AE809" s="70">
        <f>+Outflows!AE809+Fees!AE809+'Ongoing Cash Flows'!AE809+'Terminal Value'!AE809</f>
        <v>0</v>
      </c>
      <c r="AF809" s="70">
        <f>+Outflows!AF809+Fees!AF809+'Ongoing Cash Flows'!AF809+'Terminal Value'!AF809</f>
        <v>0</v>
      </c>
      <c r="AG809" s="70">
        <f>+Outflows!AG809+Fees!AG809+'Ongoing Cash Flows'!AG809+'Terminal Value'!AG809</f>
        <v>0</v>
      </c>
      <c r="AH809" s="70">
        <f>+Outflows!AH809+Fees!AH809+'Ongoing Cash Flows'!AH809+'Terminal Value'!AH809</f>
        <v>0</v>
      </c>
      <c r="AI809" s="70">
        <f>+Outflows!AI809+Fees!AI809+'Ongoing Cash Flows'!AI809+'Terminal Value'!AI809</f>
        <v>0</v>
      </c>
      <c r="AJ809" s="70">
        <f>+Outflows!AJ809+Fees!AJ809+'Ongoing Cash Flows'!AJ809+'Terminal Value'!AJ809</f>
        <v>0</v>
      </c>
      <c r="AK809" s="70"/>
      <c r="AL809" s="6"/>
      <c r="AM809" s="71"/>
      <c r="AN809" s="72">
        <f t="shared" si="48"/>
        <v>5.0437542796134952E-2</v>
      </c>
      <c r="AO809" s="70">
        <f t="shared" ca="1" si="49"/>
        <v>-5040.8131202297627</v>
      </c>
      <c r="AP809" s="166">
        <f t="shared" ca="1" si="50"/>
        <v>17160038.728041727</v>
      </c>
      <c r="AQ809" s="166">
        <f t="shared" ca="1" si="51"/>
        <v>0</v>
      </c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1"/>
      <c r="CM809" s="1"/>
      <c r="CN809" s="1"/>
      <c r="CO809" s="1"/>
      <c r="CP809" s="1"/>
    </row>
    <row r="810" spans="1:94" x14ac:dyDescent="0.2">
      <c r="A810" s="6">
        <v>808</v>
      </c>
      <c r="B810" s="70">
        <f>+Outflows!B810+Fees!B810+'Ongoing Cash Flows'!B810+'Terminal Value'!B810</f>
        <v>-90889.342239438251</v>
      </c>
      <c r="C810" s="70">
        <f>+Outflows!C810+Fees!C810+'Ongoing Cash Flows'!C810+'Terminal Value'!C810</f>
        <v>14090.821892495664</v>
      </c>
      <c r="D810" s="70">
        <f>+Outflows!D810+Fees!D810+'Ongoing Cash Flows'!D810+'Terminal Value'!D810</f>
        <v>11949.996212109167</v>
      </c>
      <c r="E810" s="70">
        <f>+Outflows!E810+Fees!E810+'Ongoing Cash Flows'!E810+'Terminal Value'!E810</f>
        <v>10095.69814115541</v>
      </c>
      <c r="F810" s="70">
        <f>+Outflows!F810+Fees!F810+'Ongoing Cash Flows'!F810+'Terminal Value'!F810</f>
        <v>9642.9612692033297</v>
      </c>
      <c r="G810" s="70">
        <f>+Outflows!G810+Fees!G810+'Ongoing Cash Flows'!G810+'Terminal Value'!G810</f>
        <v>9412.6098278305162</v>
      </c>
      <c r="H810" s="70">
        <f>+Outflows!H810+Fees!H810+'Ongoing Cash Flows'!H810+'Terminal Value'!H810</f>
        <v>8413.0326318289262</v>
      </c>
      <c r="I810" s="70">
        <f>+Outflows!I810+Fees!I810+'Ongoing Cash Flows'!I810+'Terminal Value'!I810</f>
        <v>8266.275189665932</v>
      </c>
      <c r="J810" s="70">
        <f>+Outflows!J810+Fees!J810+'Ongoing Cash Flows'!J810+'Terminal Value'!J810</f>
        <v>8253.8409871309414</v>
      </c>
      <c r="K810" s="70">
        <f>+Outflows!K810+Fees!K810+'Ongoing Cash Flows'!K810+'Terminal Value'!K810</f>
        <v>8244.5675361461708</v>
      </c>
      <c r="L810" s="70">
        <f>+Outflows!L810+Fees!L810+'Ongoing Cash Flows'!L810+'Terminal Value'!L810</f>
        <v>8245.9130522505311</v>
      </c>
      <c r="M810" s="70">
        <f>+Outflows!M810+Fees!M810+'Ongoing Cash Flows'!M810+'Terminal Value'!M810</f>
        <v>8217.7889018433489</v>
      </c>
      <c r="N810" s="70">
        <f>+Outflows!N810+Fees!N810+'Ongoing Cash Flows'!N810+'Terminal Value'!N810</f>
        <v>8200.2603197186254</v>
      </c>
      <c r="O810" s="70">
        <f>+Outflows!O810+Fees!O810+'Ongoing Cash Flows'!O810+'Terminal Value'!O810</f>
        <v>7874.0185847114853</v>
      </c>
      <c r="P810" s="70">
        <f>+Outflows!P810+Fees!P810+'Ongoing Cash Flows'!P810+'Terminal Value'!P810</f>
        <v>7766.2778341928033</v>
      </c>
      <c r="Q810" s="70">
        <f>+Outflows!Q810+Fees!Q810+'Ongoing Cash Flows'!Q810+'Terminal Value'!Q810</f>
        <v>7737.6035398838894</v>
      </c>
      <c r="R810" s="70">
        <f>+Outflows!R810+Fees!R810+'Ongoing Cash Flows'!R810+'Terminal Value'!R810</f>
        <v>1042.4643997494609</v>
      </c>
      <c r="S810" s="70">
        <f>+Outflows!S810+Fees!S810+'Ongoing Cash Flows'!S810+'Terminal Value'!S810</f>
        <v>0</v>
      </c>
      <c r="T810" s="70">
        <f>+Outflows!T810+Fees!T810+'Ongoing Cash Flows'!T810+'Terminal Value'!T810</f>
        <v>0</v>
      </c>
      <c r="U810" s="70">
        <f>+Outflows!U810+Fees!U810+'Ongoing Cash Flows'!U810+'Terminal Value'!U810</f>
        <v>0</v>
      </c>
      <c r="V810" s="70">
        <f>+Outflows!V810+Fees!V810+'Ongoing Cash Flows'!V810+'Terminal Value'!V810</f>
        <v>0</v>
      </c>
      <c r="W810" s="70">
        <f>+Outflows!W810+Fees!W810+'Ongoing Cash Flows'!W810+'Terminal Value'!W810</f>
        <v>0</v>
      </c>
      <c r="X810" s="70">
        <f>+Outflows!X810+Fees!X810+'Ongoing Cash Flows'!X810+'Terminal Value'!X810</f>
        <v>0</v>
      </c>
      <c r="Y810" s="70">
        <f>+Outflows!Y810+Fees!Y810+'Ongoing Cash Flows'!Y810+'Terminal Value'!Y810</f>
        <v>0</v>
      </c>
      <c r="Z810" s="70">
        <f>+Outflows!Z810+Fees!Z810+'Ongoing Cash Flows'!Z810+'Terminal Value'!Z810</f>
        <v>0</v>
      </c>
      <c r="AA810" s="70">
        <f>+Outflows!AA810+Fees!AA810+'Ongoing Cash Flows'!AA810+'Terminal Value'!AA810</f>
        <v>0</v>
      </c>
      <c r="AB810" s="70">
        <f>+Outflows!AB810+Fees!AB810+'Ongoing Cash Flows'!AB810+'Terminal Value'!AB810</f>
        <v>0</v>
      </c>
      <c r="AC810" s="70">
        <f>+Outflows!AC810+Fees!AC810+'Ongoing Cash Flows'!AC810+'Terminal Value'!AC810</f>
        <v>0</v>
      </c>
      <c r="AD810" s="70">
        <f>+Outflows!AD810+Fees!AD810+'Ongoing Cash Flows'!AD810+'Terminal Value'!AD810</f>
        <v>0</v>
      </c>
      <c r="AE810" s="70">
        <f>+Outflows!AE810+Fees!AE810+'Ongoing Cash Flows'!AE810+'Terminal Value'!AE810</f>
        <v>0</v>
      </c>
      <c r="AF810" s="70">
        <f>+Outflows!AF810+Fees!AF810+'Ongoing Cash Flows'!AF810+'Terminal Value'!AF810</f>
        <v>0</v>
      </c>
      <c r="AG810" s="70">
        <f>+Outflows!AG810+Fees!AG810+'Ongoing Cash Flows'!AG810+'Terminal Value'!AG810</f>
        <v>0</v>
      </c>
      <c r="AH810" s="70">
        <f>+Outflows!AH810+Fees!AH810+'Ongoing Cash Flows'!AH810+'Terminal Value'!AH810</f>
        <v>0</v>
      </c>
      <c r="AI810" s="70">
        <f>+Outflows!AI810+Fees!AI810+'Ongoing Cash Flows'!AI810+'Terminal Value'!AI810</f>
        <v>0</v>
      </c>
      <c r="AJ810" s="70">
        <f>+Outflows!AJ810+Fees!AJ810+'Ongoing Cash Flows'!AJ810+'Terminal Value'!AJ810</f>
        <v>0</v>
      </c>
      <c r="AK810" s="70"/>
      <c r="AL810" s="6"/>
      <c r="AM810" s="71"/>
      <c r="AN810" s="72">
        <f t="shared" si="48"/>
        <v>6.2640878558158877E-2</v>
      </c>
      <c r="AO810" s="70">
        <f t="shared" ca="1" si="49"/>
        <v>1530.56462862185</v>
      </c>
      <c r="AP810" s="166">
        <f t="shared" ca="1" si="50"/>
        <v>0</v>
      </c>
      <c r="AQ810" s="166">
        <f t="shared" ca="1" si="51"/>
        <v>5899603.9770399025</v>
      </c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1"/>
      <c r="CM810" s="1"/>
      <c r="CN810" s="1"/>
      <c r="CO810" s="1"/>
      <c r="CP810" s="1"/>
    </row>
    <row r="811" spans="1:94" x14ac:dyDescent="0.2">
      <c r="A811" s="6">
        <v>809</v>
      </c>
      <c r="B811" s="70">
        <f>+Outflows!B811+Fees!B811+'Ongoing Cash Flows'!B811+'Terminal Value'!B811</f>
        <v>-98335.414366012177</v>
      </c>
      <c r="C811" s="70">
        <f>+Outflows!C811+Fees!C811+'Ongoing Cash Flows'!C811+'Terminal Value'!C811</f>
        <v>14226.350641959791</v>
      </c>
      <c r="D811" s="70">
        <f>+Outflows!D811+Fees!D811+'Ongoing Cash Flows'!D811+'Terminal Value'!D811</f>
        <v>12321.619746514602</v>
      </c>
      <c r="E811" s="70">
        <f>+Outflows!E811+Fees!E811+'Ongoing Cash Flows'!E811+'Terminal Value'!E811</f>
        <v>10384.68549531112</v>
      </c>
      <c r="F811" s="70">
        <f>+Outflows!F811+Fees!F811+'Ongoing Cash Flows'!F811+'Terminal Value'!F811</f>
        <v>9877.6841762160548</v>
      </c>
      <c r="G811" s="70">
        <f>+Outflows!G811+Fees!G811+'Ongoing Cash Flows'!G811+'Terminal Value'!G811</f>
        <v>9516.2355835110629</v>
      </c>
      <c r="H811" s="70">
        <f>+Outflows!H811+Fees!H811+'Ongoing Cash Flows'!H811+'Terminal Value'!H811</f>
        <v>8593.3931779361119</v>
      </c>
      <c r="I811" s="70">
        <f>+Outflows!I811+Fees!I811+'Ongoing Cash Flows'!I811+'Terminal Value'!I811</f>
        <v>8437.0821273918355</v>
      </c>
      <c r="J811" s="70">
        <f>+Outflows!J811+Fees!J811+'Ongoing Cash Flows'!J811+'Terminal Value'!J811</f>
        <v>8424.6479248568467</v>
      </c>
      <c r="K811" s="70">
        <f>+Outflows!K811+Fees!K811+'Ongoing Cash Flows'!K811+'Terminal Value'!K811</f>
        <v>8415.6639771563569</v>
      </c>
      <c r="L811" s="70">
        <f>+Outflows!L811+Fees!L811+'Ongoing Cash Flows'!L811+'Terminal Value'!L811</f>
        <v>8416.7199899764364</v>
      </c>
      <c r="M811" s="70">
        <f>+Outflows!M811+Fees!M811+'Ongoing Cash Flows'!M811+'Terminal Value'!M811</f>
        <v>8388.8853428535349</v>
      </c>
      <c r="N811" s="70">
        <f>+Outflows!N811+Fees!N811+'Ongoing Cash Flows'!N811+'Terminal Value'!N811</f>
        <v>8371.0672574445289</v>
      </c>
      <c r="O811" s="70">
        <f>+Outflows!O811+Fees!O811+'Ongoing Cash Flows'!O811+'Terminal Value'!O811</f>
        <v>8045.1150257216714</v>
      </c>
      <c r="P811" s="70">
        <f>+Outflows!P811+Fees!P811+'Ongoing Cash Flows'!P811+'Terminal Value'!P811</f>
        <v>7937.0847719187077</v>
      </c>
      <c r="Q811" s="70">
        <f>+Outflows!Q811+Fees!Q811+'Ongoing Cash Flows'!Q811+'Terminal Value'!Q811</f>
        <v>7908.6999808940745</v>
      </c>
      <c r="R811" s="70">
        <f>+Outflows!R811+Fees!R811+'Ongoing Cash Flows'!R811+'Terminal Value'!R811</f>
        <v>1127.8678686124131</v>
      </c>
      <c r="S811" s="70">
        <f>+Outflows!S811+Fees!S811+'Ongoing Cash Flows'!S811+'Terminal Value'!S811</f>
        <v>0</v>
      </c>
      <c r="T811" s="70">
        <f>+Outflows!T811+Fees!T811+'Ongoing Cash Flows'!T811+'Terminal Value'!T811</f>
        <v>0</v>
      </c>
      <c r="U811" s="70">
        <f>+Outflows!U811+Fees!U811+'Ongoing Cash Flows'!U811+'Terminal Value'!U811</f>
        <v>0</v>
      </c>
      <c r="V811" s="70">
        <f>+Outflows!V811+Fees!V811+'Ongoing Cash Flows'!V811+'Terminal Value'!V811</f>
        <v>0</v>
      </c>
      <c r="W811" s="70">
        <f>+Outflows!W811+Fees!W811+'Ongoing Cash Flows'!W811+'Terminal Value'!W811</f>
        <v>0</v>
      </c>
      <c r="X811" s="70">
        <f>+Outflows!X811+Fees!X811+'Ongoing Cash Flows'!X811+'Terminal Value'!X811</f>
        <v>0</v>
      </c>
      <c r="Y811" s="70">
        <f>+Outflows!Y811+Fees!Y811+'Ongoing Cash Flows'!Y811+'Terminal Value'!Y811</f>
        <v>0</v>
      </c>
      <c r="Z811" s="70">
        <f>+Outflows!Z811+Fees!Z811+'Ongoing Cash Flows'!Z811+'Terminal Value'!Z811</f>
        <v>0</v>
      </c>
      <c r="AA811" s="70">
        <f>+Outflows!AA811+Fees!AA811+'Ongoing Cash Flows'!AA811+'Terminal Value'!AA811</f>
        <v>0</v>
      </c>
      <c r="AB811" s="70">
        <f>+Outflows!AB811+Fees!AB811+'Ongoing Cash Flows'!AB811+'Terminal Value'!AB811</f>
        <v>0</v>
      </c>
      <c r="AC811" s="70">
        <f>+Outflows!AC811+Fees!AC811+'Ongoing Cash Flows'!AC811+'Terminal Value'!AC811</f>
        <v>0</v>
      </c>
      <c r="AD811" s="70">
        <f>+Outflows!AD811+Fees!AD811+'Ongoing Cash Flows'!AD811+'Terminal Value'!AD811</f>
        <v>0</v>
      </c>
      <c r="AE811" s="70">
        <f>+Outflows!AE811+Fees!AE811+'Ongoing Cash Flows'!AE811+'Terminal Value'!AE811</f>
        <v>0</v>
      </c>
      <c r="AF811" s="70">
        <f>+Outflows!AF811+Fees!AF811+'Ongoing Cash Flows'!AF811+'Terminal Value'!AF811</f>
        <v>0</v>
      </c>
      <c r="AG811" s="70">
        <f>+Outflows!AG811+Fees!AG811+'Ongoing Cash Flows'!AG811+'Terminal Value'!AG811</f>
        <v>0</v>
      </c>
      <c r="AH811" s="70">
        <f>+Outflows!AH811+Fees!AH811+'Ongoing Cash Flows'!AH811+'Terminal Value'!AH811</f>
        <v>0</v>
      </c>
      <c r="AI811" s="70">
        <f>+Outflows!AI811+Fees!AI811+'Ongoing Cash Flows'!AI811+'Terminal Value'!AI811</f>
        <v>0</v>
      </c>
      <c r="AJ811" s="70">
        <f>+Outflows!AJ811+Fees!AJ811+'Ongoing Cash Flows'!AJ811+'Terminal Value'!AJ811</f>
        <v>0</v>
      </c>
      <c r="AK811" s="70"/>
      <c r="AL811" s="6"/>
      <c r="AM811" s="71"/>
      <c r="AN811" s="72">
        <f t="shared" si="48"/>
        <v>5.2942141890525818E-2</v>
      </c>
      <c r="AO811" s="70">
        <f t="shared" ca="1" si="49"/>
        <v>-3599.5873286031101</v>
      </c>
      <c r="AP811" s="166">
        <f t="shared" ca="1" si="50"/>
        <v>7296707.9013484931</v>
      </c>
      <c r="AQ811" s="166">
        <f t="shared" ca="1" si="51"/>
        <v>0</v>
      </c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1"/>
      <c r="CM811" s="1"/>
      <c r="CN811" s="1"/>
      <c r="CO811" s="1"/>
      <c r="CP811" s="1"/>
    </row>
    <row r="812" spans="1:94" x14ac:dyDescent="0.2">
      <c r="A812" s="6">
        <v>810</v>
      </c>
      <c r="B812" s="70">
        <f>+Outflows!B812+Fees!B812+'Ongoing Cash Flows'!B812+'Terminal Value'!B812</f>
        <v>-85375.592224372362</v>
      </c>
      <c r="C812" s="70">
        <f>+Outflows!C812+Fees!C812+'Ongoing Cash Flows'!C812+'Terminal Value'!C812</f>
        <v>13899.276186999496</v>
      </c>
      <c r="D812" s="70">
        <f>+Outflows!D812+Fees!D812+'Ongoing Cash Flows'!D812+'Terminal Value'!D812</f>
        <v>11801.597826391837</v>
      </c>
      <c r="E812" s="70">
        <f>+Outflows!E812+Fees!E812+'Ongoing Cash Flows'!E812+'Terminal Value'!E812</f>
        <v>9834.5040912236145</v>
      </c>
      <c r="F812" s="70">
        <f>+Outflows!F812+Fees!F812+'Ongoing Cash Flows'!F812+'Terminal Value'!F812</f>
        <v>9571.8675141719923</v>
      </c>
      <c r="G812" s="70">
        <f>+Outflows!G812+Fees!G812+'Ongoing Cash Flows'!G812+'Terminal Value'!G812</f>
        <v>9155.7747904989956</v>
      </c>
      <c r="H812" s="70">
        <f>+Outflows!H812+Fees!H812+'Ongoing Cash Flows'!H812+'Terminal Value'!H812</f>
        <v>8279.4772556639982</v>
      </c>
      <c r="I812" s="70">
        <f>+Outflows!I812+Fees!I812+'Ongoing Cash Flows'!I812+'Terminal Value'!I812</f>
        <v>8139.7941753203313</v>
      </c>
      <c r="J812" s="70">
        <f>+Outflows!J812+Fees!J812+'Ongoing Cash Flows'!J812+'Terminal Value'!J812</f>
        <v>8127.3599727853416</v>
      </c>
      <c r="K812" s="70">
        <f>+Outflows!K812+Fees!K812+'Ongoing Cash Flows'!K812+'Terminal Value'!K812</f>
        <v>8117.8721471999861</v>
      </c>
      <c r="L812" s="70">
        <f>+Outflows!L812+Fees!L812+'Ongoing Cash Flows'!L812+'Terminal Value'!L812</f>
        <v>8119.4320379049323</v>
      </c>
      <c r="M812" s="70">
        <f>+Outflows!M812+Fees!M812+'Ongoing Cash Flows'!M812+'Terminal Value'!M812</f>
        <v>8091.0935128971632</v>
      </c>
      <c r="N812" s="70">
        <f>+Outflows!N812+Fees!N812+'Ongoing Cash Flows'!N812+'Terminal Value'!N812</f>
        <v>8073.7793053730247</v>
      </c>
      <c r="O812" s="70">
        <f>+Outflows!O812+Fees!O812+'Ongoing Cash Flows'!O812+'Terminal Value'!O812</f>
        <v>7747.3231957653006</v>
      </c>
      <c r="P812" s="70">
        <f>+Outflows!P812+Fees!P812+'Ongoing Cash Flows'!P812+'Terminal Value'!P812</f>
        <v>7639.7968198472036</v>
      </c>
      <c r="Q812" s="70">
        <f>+Outflows!Q812+Fees!Q812+'Ongoing Cash Flows'!Q812+'Terminal Value'!Q812</f>
        <v>7610.9081509377038</v>
      </c>
      <c r="R812" s="70">
        <f>+Outflows!R812+Fees!R812+'Ongoing Cash Flows'!R812+'Terminal Value'!R812</f>
        <v>979.22389257666111</v>
      </c>
      <c r="S812" s="70">
        <f>+Outflows!S812+Fees!S812+'Ongoing Cash Flows'!S812+'Terminal Value'!S812</f>
        <v>0</v>
      </c>
      <c r="T812" s="70">
        <f>+Outflows!T812+Fees!T812+'Ongoing Cash Flows'!T812+'Terminal Value'!T812</f>
        <v>0</v>
      </c>
      <c r="U812" s="70">
        <f>+Outflows!U812+Fees!U812+'Ongoing Cash Flows'!U812+'Terminal Value'!U812</f>
        <v>0</v>
      </c>
      <c r="V812" s="70">
        <f>+Outflows!V812+Fees!V812+'Ongoing Cash Flows'!V812+'Terminal Value'!V812</f>
        <v>0</v>
      </c>
      <c r="W812" s="70">
        <f>+Outflows!W812+Fees!W812+'Ongoing Cash Flows'!W812+'Terminal Value'!W812</f>
        <v>0</v>
      </c>
      <c r="X812" s="70">
        <f>+Outflows!X812+Fees!X812+'Ongoing Cash Flows'!X812+'Terminal Value'!X812</f>
        <v>0</v>
      </c>
      <c r="Y812" s="70">
        <f>+Outflows!Y812+Fees!Y812+'Ongoing Cash Flows'!Y812+'Terminal Value'!Y812</f>
        <v>0</v>
      </c>
      <c r="Z812" s="70">
        <f>+Outflows!Z812+Fees!Z812+'Ongoing Cash Flows'!Z812+'Terminal Value'!Z812</f>
        <v>0</v>
      </c>
      <c r="AA812" s="70">
        <f>+Outflows!AA812+Fees!AA812+'Ongoing Cash Flows'!AA812+'Terminal Value'!AA812</f>
        <v>0</v>
      </c>
      <c r="AB812" s="70">
        <f>+Outflows!AB812+Fees!AB812+'Ongoing Cash Flows'!AB812+'Terminal Value'!AB812</f>
        <v>0</v>
      </c>
      <c r="AC812" s="70">
        <f>+Outflows!AC812+Fees!AC812+'Ongoing Cash Flows'!AC812+'Terminal Value'!AC812</f>
        <v>0</v>
      </c>
      <c r="AD812" s="70">
        <f>+Outflows!AD812+Fees!AD812+'Ongoing Cash Flows'!AD812+'Terminal Value'!AD812</f>
        <v>0</v>
      </c>
      <c r="AE812" s="70">
        <f>+Outflows!AE812+Fees!AE812+'Ongoing Cash Flows'!AE812+'Terminal Value'!AE812</f>
        <v>0</v>
      </c>
      <c r="AF812" s="70">
        <f>+Outflows!AF812+Fees!AF812+'Ongoing Cash Flows'!AF812+'Terminal Value'!AF812</f>
        <v>0</v>
      </c>
      <c r="AG812" s="70">
        <f>+Outflows!AG812+Fees!AG812+'Ongoing Cash Flows'!AG812+'Terminal Value'!AG812</f>
        <v>0</v>
      </c>
      <c r="AH812" s="70">
        <f>+Outflows!AH812+Fees!AH812+'Ongoing Cash Flows'!AH812+'Terminal Value'!AH812</f>
        <v>0</v>
      </c>
      <c r="AI812" s="70">
        <f>+Outflows!AI812+Fees!AI812+'Ongoing Cash Flows'!AI812+'Terminal Value'!AI812</f>
        <v>0</v>
      </c>
      <c r="AJ812" s="70">
        <f>+Outflows!AJ812+Fees!AJ812+'Ongoing Cash Flows'!AJ812+'Terminal Value'!AJ812</f>
        <v>0</v>
      </c>
      <c r="AK812" s="70"/>
      <c r="AL812" s="6"/>
      <c r="AM812" s="71"/>
      <c r="AN812" s="72">
        <f t="shared" si="48"/>
        <v>7.0638260245323187E-2</v>
      </c>
      <c r="AO812" s="70">
        <f t="shared" ca="1" si="49"/>
        <v>5267.77395545729</v>
      </c>
      <c r="AP812" s="166">
        <f t="shared" ca="1" si="50"/>
        <v>0</v>
      </c>
      <c r="AQ812" s="166">
        <f t="shared" ca="1" si="51"/>
        <v>38021028.03242325</v>
      </c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1"/>
      <c r="CM812" s="1"/>
      <c r="CN812" s="1"/>
      <c r="CO812" s="1"/>
      <c r="CP812" s="1"/>
    </row>
    <row r="813" spans="1:94" x14ac:dyDescent="0.2">
      <c r="A813" s="6">
        <v>811</v>
      </c>
      <c r="B813" s="70">
        <f>+Outflows!B813+Fees!B813+'Ongoing Cash Flows'!B813+'Terminal Value'!B813</f>
        <v>-99929.806211436997</v>
      </c>
      <c r="C813" s="70">
        <f>+Outflows!C813+Fees!C813+'Ongoing Cash Flows'!C813+'Terminal Value'!C813</f>
        <v>14322.644650631359</v>
      </c>
      <c r="D813" s="70">
        <f>+Outflows!D813+Fees!D813+'Ongoing Cash Flows'!D813+'Terminal Value'!D813</f>
        <v>12339.403236100319</v>
      </c>
      <c r="E813" s="70">
        <f>+Outflows!E813+Fees!E813+'Ongoing Cash Flows'!E813+'Terminal Value'!E813</f>
        <v>10282.486364517268</v>
      </c>
      <c r="F813" s="70">
        <f>+Outflows!F813+Fees!F813+'Ongoing Cash Flows'!F813+'Terminal Value'!F813</f>
        <v>9893.8727571819836</v>
      </c>
      <c r="G813" s="70">
        <f>+Outflows!G813+Fees!G813+'Ongoing Cash Flows'!G813+'Terminal Value'!G813</f>
        <v>9601.4963070660779</v>
      </c>
      <c r="H813" s="70">
        <f>+Outflows!H813+Fees!H813+'Ongoing Cash Flows'!H813+'Terminal Value'!H813</f>
        <v>8632.0129198700342</v>
      </c>
      <c r="I813" s="70">
        <f>+Outflows!I813+Fees!I813+'Ongoing Cash Flows'!I813+'Terminal Value'!I813</f>
        <v>8473.6562008124056</v>
      </c>
      <c r="J813" s="70">
        <f>+Outflows!J813+Fees!J813+'Ongoing Cash Flows'!J813+'Terminal Value'!J813</f>
        <v>8461.221998277415</v>
      </c>
      <c r="K813" s="70">
        <f>+Outflows!K813+Fees!K813+'Ongoing Cash Flows'!K813+'Terminal Value'!K813</f>
        <v>8452.3000405318762</v>
      </c>
      <c r="L813" s="70">
        <f>+Outflows!L813+Fees!L813+'Ongoing Cash Flows'!L813+'Terminal Value'!L813</f>
        <v>8453.2940633970047</v>
      </c>
      <c r="M813" s="70">
        <f>+Outflows!M813+Fees!M813+'Ongoing Cash Flows'!M813+'Terminal Value'!M813</f>
        <v>8425.5214062290543</v>
      </c>
      <c r="N813" s="70">
        <f>+Outflows!N813+Fees!N813+'Ongoing Cash Flows'!N813+'Terminal Value'!N813</f>
        <v>8407.641330865099</v>
      </c>
      <c r="O813" s="70">
        <f>+Outflows!O813+Fees!O813+'Ongoing Cash Flows'!O813+'Terminal Value'!O813</f>
        <v>8081.7510890971898</v>
      </c>
      <c r="P813" s="70">
        <f>+Outflows!P813+Fees!P813+'Ongoing Cash Flows'!P813+'Terminal Value'!P813</f>
        <v>7973.6588453392769</v>
      </c>
      <c r="Q813" s="70">
        <f>+Outflows!Q813+Fees!Q813+'Ongoing Cash Flows'!Q813+'Terminal Value'!Q813</f>
        <v>7945.3360442695939</v>
      </c>
      <c r="R813" s="70">
        <f>+Outflows!R813+Fees!R813+'Ongoing Cash Flows'!R813+'Terminal Value'!R813</f>
        <v>1146.1549053226977</v>
      </c>
      <c r="S813" s="70">
        <f>+Outflows!S813+Fees!S813+'Ongoing Cash Flows'!S813+'Terminal Value'!S813</f>
        <v>0</v>
      </c>
      <c r="T813" s="70">
        <f>+Outflows!T813+Fees!T813+'Ongoing Cash Flows'!T813+'Terminal Value'!T813</f>
        <v>0</v>
      </c>
      <c r="U813" s="70">
        <f>+Outflows!U813+Fees!U813+'Ongoing Cash Flows'!U813+'Terminal Value'!U813</f>
        <v>0</v>
      </c>
      <c r="V813" s="70">
        <f>+Outflows!V813+Fees!V813+'Ongoing Cash Flows'!V813+'Terminal Value'!V813</f>
        <v>0</v>
      </c>
      <c r="W813" s="70">
        <f>+Outflows!W813+Fees!W813+'Ongoing Cash Flows'!W813+'Terminal Value'!W813</f>
        <v>0</v>
      </c>
      <c r="X813" s="70">
        <f>+Outflows!X813+Fees!X813+'Ongoing Cash Flows'!X813+'Terminal Value'!X813</f>
        <v>0</v>
      </c>
      <c r="Y813" s="70">
        <f>+Outflows!Y813+Fees!Y813+'Ongoing Cash Flows'!Y813+'Terminal Value'!Y813</f>
        <v>0</v>
      </c>
      <c r="Z813" s="70">
        <f>+Outflows!Z813+Fees!Z813+'Ongoing Cash Flows'!Z813+'Terminal Value'!Z813</f>
        <v>0</v>
      </c>
      <c r="AA813" s="70">
        <f>+Outflows!AA813+Fees!AA813+'Ongoing Cash Flows'!AA813+'Terminal Value'!AA813</f>
        <v>0</v>
      </c>
      <c r="AB813" s="70">
        <f>+Outflows!AB813+Fees!AB813+'Ongoing Cash Flows'!AB813+'Terminal Value'!AB813</f>
        <v>0</v>
      </c>
      <c r="AC813" s="70">
        <f>+Outflows!AC813+Fees!AC813+'Ongoing Cash Flows'!AC813+'Terminal Value'!AC813</f>
        <v>0</v>
      </c>
      <c r="AD813" s="70">
        <f>+Outflows!AD813+Fees!AD813+'Ongoing Cash Flows'!AD813+'Terminal Value'!AD813</f>
        <v>0</v>
      </c>
      <c r="AE813" s="70">
        <f>+Outflows!AE813+Fees!AE813+'Ongoing Cash Flows'!AE813+'Terminal Value'!AE813</f>
        <v>0</v>
      </c>
      <c r="AF813" s="70">
        <f>+Outflows!AF813+Fees!AF813+'Ongoing Cash Flows'!AF813+'Terminal Value'!AF813</f>
        <v>0</v>
      </c>
      <c r="AG813" s="70">
        <f>+Outflows!AG813+Fees!AG813+'Ongoing Cash Flows'!AG813+'Terminal Value'!AG813</f>
        <v>0</v>
      </c>
      <c r="AH813" s="70">
        <f>+Outflows!AH813+Fees!AH813+'Ongoing Cash Flows'!AH813+'Terminal Value'!AH813</f>
        <v>0</v>
      </c>
      <c r="AI813" s="70">
        <f>+Outflows!AI813+Fees!AI813+'Ongoing Cash Flows'!AI813+'Terminal Value'!AI813</f>
        <v>0</v>
      </c>
      <c r="AJ813" s="70">
        <f>+Outflows!AJ813+Fees!AJ813+'Ongoing Cash Flows'!AJ813+'Terminal Value'!AJ813</f>
        <v>0</v>
      </c>
      <c r="AK813" s="70"/>
      <c r="AL813" s="6"/>
      <c r="AM813" s="71"/>
      <c r="AN813" s="72">
        <f t="shared" si="48"/>
        <v>5.0847014784812919E-2</v>
      </c>
      <c r="AO813" s="70">
        <f t="shared" ca="1" si="49"/>
        <v>-4800.6538276252177</v>
      </c>
      <c r="AP813" s="166">
        <f t="shared" ca="1" si="50"/>
        <v>15228010.984144846</v>
      </c>
      <c r="AQ813" s="166">
        <f t="shared" ca="1" si="51"/>
        <v>0</v>
      </c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1"/>
      <c r="CM813" s="1"/>
      <c r="CN813" s="1"/>
      <c r="CO813" s="1"/>
      <c r="CP813" s="1"/>
    </row>
    <row r="814" spans="1:94" x14ac:dyDescent="0.2">
      <c r="A814" s="6">
        <v>812</v>
      </c>
      <c r="B814" s="70">
        <f>+Outflows!B814+Fees!B814+'Ongoing Cash Flows'!B814+'Terminal Value'!B814</f>
        <v>-103951.34885024809</v>
      </c>
      <c r="C814" s="70">
        <f>+Outflows!C814+Fees!C814+'Ongoing Cash Flows'!C814+'Terminal Value'!C814</f>
        <v>14287.861989753026</v>
      </c>
      <c r="D814" s="70">
        <f>+Outflows!D814+Fees!D814+'Ongoing Cash Flows'!D814+'Terminal Value'!D814</f>
        <v>12480.773202151366</v>
      </c>
      <c r="E814" s="70">
        <f>+Outflows!E814+Fees!E814+'Ongoing Cash Flows'!E814+'Terminal Value'!E814</f>
        <v>10530.11019023983</v>
      </c>
      <c r="F814" s="70">
        <f>+Outflows!F814+Fees!F814+'Ongoing Cash Flows'!F814+'Terminal Value'!F814</f>
        <v>9960.4413790312265</v>
      </c>
      <c r="G814" s="70">
        <f>+Outflows!G814+Fees!G814+'Ongoing Cash Flows'!G814+'Terminal Value'!G814</f>
        <v>9639.6588658510482</v>
      </c>
      <c r="H814" s="70">
        <f>+Outflows!H814+Fees!H814+'Ongoing Cash Flows'!H814+'Terminal Value'!H814</f>
        <v>8729.4236908375497</v>
      </c>
      <c r="I814" s="70">
        <f>+Outflows!I814+Fees!I814+'Ongoing Cash Flows'!I814+'Terminal Value'!I814</f>
        <v>8565.9071717126208</v>
      </c>
      <c r="J814" s="70">
        <f>+Outflows!J814+Fees!J814+'Ongoing Cash Flows'!J814+'Terminal Value'!J814</f>
        <v>8553.4729691776301</v>
      </c>
      <c r="K814" s="70">
        <f>+Outflows!K814+Fees!K814+'Ongoing Cash Flows'!K814+'Terminal Value'!K814</f>
        <v>8544.7073690098878</v>
      </c>
      <c r="L814" s="70">
        <f>+Outflows!L814+Fees!L814+'Ongoing Cash Flows'!L814+'Terminal Value'!L814</f>
        <v>8545.5450342972199</v>
      </c>
      <c r="M814" s="70">
        <f>+Outflows!M814+Fees!M814+'Ongoing Cash Flows'!M814+'Terminal Value'!M814</f>
        <v>8517.9287347070658</v>
      </c>
      <c r="N814" s="70">
        <f>+Outflows!N814+Fees!N814+'Ongoing Cash Flows'!N814+'Terminal Value'!N814</f>
        <v>8499.8923017653142</v>
      </c>
      <c r="O814" s="70">
        <f>+Outflows!O814+Fees!O814+'Ongoing Cash Flows'!O814+'Terminal Value'!O814</f>
        <v>8174.1584175752032</v>
      </c>
      <c r="P814" s="70">
        <f>+Outflows!P814+Fees!P814+'Ongoing Cash Flows'!P814+'Terminal Value'!P814</f>
        <v>8065.9098162394921</v>
      </c>
      <c r="Q814" s="70">
        <f>+Outflows!Q814+Fees!Q814+'Ongoing Cash Flows'!Q814+'Terminal Value'!Q814</f>
        <v>8037.7433727476064</v>
      </c>
      <c r="R814" s="70">
        <f>+Outflows!R814+Fees!R814+'Ongoing Cash Flows'!R814+'Terminal Value'!R814</f>
        <v>1192.2803907728055</v>
      </c>
      <c r="S814" s="70">
        <f>+Outflows!S814+Fees!S814+'Ongoing Cash Flows'!S814+'Terminal Value'!S814</f>
        <v>0</v>
      </c>
      <c r="T814" s="70">
        <f>+Outflows!T814+Fees!T814+'Ongoing Cash Flows'!T814+'Terminal Value'!T814</f>
        <v>0</v>
      </c>
      <c r="U814" s="70">
        <f>+Outflows!U814+Fees!U814+'Ongoing Cash Flows'!U814+'Terminal Value'!U814</f>
        <v>0</v>
      </c>
      <c r="V814" s="70">
        <f>+Outflows!V814+Fees!V814+'Ongoing Cash Flows'!V814+'Terminal Value'!V814</f>
        <v>0</v>
      </c>
      <c r="W814" s="70">
        <f>+Outflows!W814+Fees!W814+'Ongoing Cash Flows'!W814+'Terminal Value'!W814</f>
        <v>0</v>
      </c>
      <c r="X814" s="70">
        <f>+Outflows!X814+Fees!X814+'Ongoing Cash Flows'!X814+'Terminal Value'!X814</f>
        <v>0</v>
      </c>
      <c r="Y814" s="70">
        <f>+Outflows!Y814+Fees!Y814+'Ongoing Cash Flows'!Y814+'Terminal Value'!Y814</f>
        <v>0</v>
      </c>
      <c r="Z814" s="70">
        <f>+Outflows!Z814+Fees!Z814+'Ongoing Cash Flows'!Z814+'Terminal Value'!Z814</f>
        <v>0</v>
      </c>
      <c r="AA814" s="70">
        <f>+Outflows!AA814+Fees!AA814+'Ongoing Cash Flows'!AA814+'Terminal Value'!AA814</f>
        <v>0</v>
      </c>
      <c r="AB814" s="70">
        <f>+Outflows!AB814+Fees!AB814+'Ongoing Cash Flows'!AB814+'Terminal Value'!AB814</f>
        <v>0</v>
      </c>
      <c r="AC814" s="70">
        <f>+Outflows!AC814+Fees!AC814+'Ongoing Cash Flows'!AC814+'Terminal Value'!AC814</f>
        <v>0</v>
      </c>
      <c r="AD814" s="70">
        <f>+Outflows!AD814+Fees!AD814+'Ongoing Cash Flows'!AD814+'Terminal Value'!AD814</f>
        <v>0</v>
      </c>
      <c r="AE814" s="70">
        <f>+Outflows!AE814+Fees!AE814+'Ongoing Cash Flows'!AE814+'Terminal Value'!AE814</f>
        <v>0</v>
      </c>
      <c r="AF814" s="70">
        <f>+Outflows!AF814+Fees!AF814+'Ongoing Cash Flows'!AF814+'Terminal Value'!AF814</f>
        <v>0</v>
      </c>
      <c r="AG814" s="70">
        <f>+Outflows!AG814+Fees!AG814+'Ongoing Cash Flows'!AG814+'Terminal Value'!AG814</f>
        <v>0</v>
      </c>
      <c r="AH814" s="70">
        <f>+Outflows!AH814+Fees!AH814+'Ongoing Cash Flows'!AH814+'Terminal Value'!AH814</f>
        <v>0</v>
      </c>
      <c r="AI814" s="70">
        <f>+Outflows!AI814+Fees!AI814+'Ongoing Cash Flows'!AI814+'Terminal Value'!AI814</f>
        <v>0</v>
      </c>
      <c r="AJ814" s="70">
        <f>+Outflows!AJ814+Fees!AJ814+'Ongoing Cash Flows'!AJ814+'Terminal Value'!AJ814</f>
        <v>0</v>
      </c>
      <c r="AK814" s="70"/>
      <c r="AL814" s="6"/>
      <c r="AM814" s="71"/>
      <c r="AN814" s="72">
        <f t="shared" si="48"/>
        <v>4.6040424704551691E-2</v>
      </c>
      <c r="AO814" s="70">
        <f t="shared" ca="1" si="49"/>
        <v>-7701.0592679422534</v>
      </c>
      <c r="AP814" s="166">
        <f t="shared" ca="1" si="50"/>
        <v>46276915.829337284</v>
      </c>
      <c r="AQ814" s="166">
        <f t="shared" ca="1" si="51"/>
        <v>0</v>
      </c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1"/>
      <c r="CM814" s="1"/>
      <c r="CN814" s="1"/>
      <c r="CO814" s="1"/>
      <c r="CP814" s="1"/>
    </row>
    <row r="815" spans="1:94" x14ac:dyDescent="0.2">
      <c r="A815" s="6">
        <v>813</v>
      </c>
      <c r="B815" s="70">
        <f>+Outflows!B815+Fees!B815+'Ongoing Cash Flows'!B815+'Terminal Value'!B815</f>
        <v>-101132.26178792876</v>
      </c>
      <c r="C815" s="70">
        <f>+Outflows!C815+Fees!C815+'Ongoing Cash Flows'!C815+'Terminal Value'!C815</f>
        <v>14321.654479978259</v>
      </c>
      <c r="D815" s="70">
        <f>+Outflows!D815+Fees!D815+'Ongoing Cash Flows'!D815+'Terminal Value'!D815</f>
        <v>12399.797955381253</v>
      </c>
      <c r="E815" s="70">
        <f>+Outflows!E815+Fees!E815+'Ongoing Cash Flows'!E815+'Terminal Value'!E815</f>
        <v>10299.874389238232</v>
      </c>
      <c r="F815" s="70">
        <f>+Outflows!F815+Fees!F815+'Ongoing Cash Flows'!F815+'Terminal Value'!F815</f>
        <v>9935.6396026568145</v>
      </c>
      <c r="G815" s="70">
        <f>+Outflows!G815+Fees!G815+'Ongoing Cash Flows'!G815+'Terminal Value'!G815</f>
        <v>9682.7003583595906</v>
      </c>
      <c r="H815" s="70">
        <f>+Outflows!H815+Fees!H815+'Ongoing Cash Flows'!H815+'Terminal Value'!H815</f>
        <v>8661.1390874331555</v>
      </c>
      <c r="I815" s="70">
        <f>+Outflows!I815+Fees!I815+'Ongoing Cash Flows'!I815+'Terminal Value'!I815</f>
        <v>8501.2395697726643</v>
      </c>
      <c r="J815" s="70">
        <f>+Outflows!J815+Fees!J815+'Ongoing Cash Flows'!J815+'Terminal Value'!J815</f>
        <v>8488.8053672376736</v>
      </c>
      <c r="K815" s="70">
        <f>+Outflows!K815+Fees!K815+'Ongoing Cash Flows'!K815+'Terminal Value'!K815</f>
        <v>8479.9301609649501</v>
      </c>
      <c r="L815" s="70">
        <f>+Outflows!L815+Fees!L815+'Ongoing Cash Flows'!L815+'Terminal Value'!L815</f>
        <v>8480.8774323572652</v>
      </c>
      <c r="M815" s="70">
        <f>+Outflows!M815+Fees!M815+'Ongoing Cash Flows'!M815+'Terminal Value'!M815</f>
        <v>8453.1515266621282</v>
      </c>
      <c r="N815" s="70">
        <f>+Outflows!N815+Fees!N815+'Ongoing Cash Flows'!N815+'Terminal Value'!N815</f>
        <v>8435.2246998253577</v>
      </c>
      <c r="O815" s="70">
        <f>+Outflows!O815+Fees!O815+'Ongoing Cash Flows'!O815+'Terminal Value'!O815</f>
        <v>8109.3812095302637</v>
      </c>
      <c r="P815" s="70">
        <f>+Outflows!P815+Fees!P815+'Ongoing Cash Flows'!P815+'Terminal Value'!P815</f>
        <v>8001.2422142995365</v>
      </c>
      <c r="Q815" s="70">
        <f>+Outflows!Q815+Fees!Q815+'Ongoing Cash Flows'!Q815+'Terminal Value'!Q815</f>
        <v>7972.9661647026678</v>
      </c>
      <c r="R815" s="70">
        <f>+Outflows!R815+Fees!R815+'Ongoing Cash Flows'!R815+'Terminal Value'!R815</f>
        <v>1159.9465898028275</v>
      </c>
      <c r="S815" s="70">
        <f>+Outflows!S815+Fees!S815+'Ongoing Cash Flows'!S815+'Terminal Value'!S815</f>
        <v>0</v>
      </c>
      <c r="T815" s="70">
        <f>+Outflows!T815+Fees!T815+'Ongoing Cash Flows'!T815+'Terminal Value'!T815</f>
        <v>0</v>
      </c>
      <c r="U815" s="70">
        <f>+Outflows!U815+Fees!U815+'Ongoing Cash Flows'!U815+'Terminal Value'!U815</f>
        <v>0</v>
      </c>
      <c r="V815" s="70">
        <f>+Outflows!V815+Fees!V815+'Ongoing Cash Flows'!V815+'Terminal Value'!V815</f>
        <v>0</v>
      </c>
      <c r="W815" s="70">
        <f>+Outflows!W815+Fees!W815+'Ongoing Cash Flows'!W815+'Terminal Value'!W815</f>
        <v>0</v>
      </c>
      <c r="X815" s="70">
        <f>+Outflows!X815+Fees!X815+'Ongoing Cash Flows'!X815+'Terminal Value'!X815</f>
        <v>0</v>
      </c>
      <c r="Y815" s="70">
        <f>+Outflows!Y815+Fees!Y815+'Ongoing Cash Flows'!Y815+'Terminal Value'!Y815</f>
        <v>0</v>
      </c>
      <c r="Z815" s="70">
        <f>+Outflows!Z815+Fees!Z815+'Ongoing Cash Flows'!Z815+'Terminal Value'!Z815</f>
        <v>0</v>
      </c>
      <c r="AA815" s="70">
        <f>+Outflows!AA815+Fees!AA815+'Ongoing Cash Flows'!AA815+'Terminal Value'!AA815</f>
        <v>0</v>
      </c>
      <c r="AB815" s="70">
        <f>+Outflows!AB815+Fees!AB815+'Ongoing Cash Flows'!AB815+'Terminal Value'!AB815</f>
        <v>0</v>
      </c>
      <c r="AC815" s="70">
        <f>+Outflows!AC815+Fees!AC815+'Ongoing Cash Flows'!AC815+'Terminal Value'!AC815</f>
        <v>0</v>
      </c>
      <c r="AD815" s="70">
        <f>+Outflows!AD815+Fees!AD815+'Ongoing Cash Flows'!AD815+'Terminal Value'!AD815</f>
        <v>0</v>
      </c>
      <c r="AE815" s="70">
        <f>+Outflows!AE815+Fees!AE815+'Ongoing Cash Flows'!AE815+'Terminal Value'!AE815</f>
        <v>0</v>
      </c>
      <c r="AF815" s="70">
        <f>+Outflows!AF815+Fees!AF815+'Ongoing Cash Flows'!AF815+'Terminal Value'!AF815</f>
        <v>0</v>
      </c>
      <c r="AG815" s="70">
        <f>+Outflows!AG815+Fees!AG815+'Ongoing Cash Flows'!AG815+'Terminal Value'!AG815</f>
        <v>0</v>
      </c>
      <c r="AH815" s="70">
        <f>+Outflows!AH815+Fees!AH815+'Ongoing Cash Flows'!AH815+'Terminal Value'!AH815</f>
        <v>0</v>
      </c>
      <c r="AI815" s="70">
        <f>+Outflows!AI815+Fees!AI815+'Ongoing Cash Flows'!AI815+'Terminal Value'!AI815</f>
        <v>0</v>
      </c>
      <c r="AJ815" s="70">
        <f>+Outflows!AJ815+Fees!AJ815+'Ongoing Cash Flows'!AJ815+'Terminal Value'!AJ815</f>
        <v>0</v>
      </c>
      <c r="AK815" s="70"/>
      <c r="AL815" s="6"/>
      <c r="AM815" s="71"/>
      <c r="AN815" s="72">
        <f t="shared" si="48"/>
        <v>4.9453297257423409E-2</v>
      </c>
      <c r="AO815" s="70">
        <f t="shared" ca="1" si="49"/>
        <v>-5624.0763407187633</v>
      </c>
      <c r="AP815" s="166">
        <f t="shared" ca="1" si="50"/>
        <v>22332532.826980107</v>
      </c>
      <c r="AQ815" s="166">
        <f t="shared" ca="1" si="51"/>
        <v>0</v>
      </c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1"/>
      <c r="CM815" s="1"/>
      <c r="CN815" s="1"/>
      <c r="CO815" s="1"/>
      <c r="CP815" s="1"/>
    </row>
    <row r="816" spans="1:94" x14ac:dyDescent="0.2">
      <c r="A816" s="6">
        <v>814</v>
      </c>
      <c r="B816" s="70">
        <f>+Outflows!B816+Fees!B816+'Ongoing Cash Flows'!B816+'Terminal Value'!B816</f>
        <v>-88047.811692537653</v>
      </c>
      <c r="C816" s="70">
        <f>+Outflows!C816+Fees!C816+'Ongoing Cash Flows'!C816+'Terminal Value'!C816</f>
        <v>14095.498663042184</v>
      </c>
      <c r="D816" s="70">
        <f>+Outflows!D816+Fees!D816+'Ongoing Cash Flows'!D816+'Terminal Value'!D816</f>
        <v>11931.697846387349</v>
      </c>
      <c r="E816" s="70">
        <f>+Outflows!E816+Fees!E816+'Ongoing Cash Flows'!E816+'Terminal Value'!E816</f>
        <v>10064.802409145514</v>
      </c>
      <c r="F816" s="70">
        <f>+Outflows!F816+Fees!F816+'Ongoing Cash Flows'!F816+'Terminal Value'!F816</f>
        <v>9491.2688754725186</v>
      </c>
      <c r="G816" s="70">
        <f>+Outflows!G816+Fees!G816+'Ongoing Cash Flows'!G816+'Terminal Value'!G816</f>
        <v>9336.6334212311376</v>
      </c>
      <c r="H816" s="70">
        <f>+Outflows!H816+Fees!H816+'Ongoing Cash Flows'!H816+'Terminal Value'!H816</f>
        <v>8344.2043969545703</v>
      </c>
      <c r="I816" s="70">
        <f>+Outflows!I816+Fees!I816+'Ongoing Cash Flows'!I816+'Terminal Value'!I816</f>
        <v>8201.0927521444682</v>
      </c>
      <c r="J816" s="70">
        <f>+Outflows!J816+Fees!J816+'Ongoing Cash Flows'!J816+'Terminal Value'!J816</f>
        <v>8188.6585496094795</v>
      </c>
      <c r="K816" s="70">
        <f>+Outflows!K816+Fees!K816+'Ongoing Cash Flows'!K816+'Terminal Value'!K816</f>
        <v>8179.2746199170451</v>
      </c>
      <c r="L816" s="70">
        <f>+Outflows!L816+Fees!L816+'Ongoing Cash Flows'!L816+'Terminal Value'!L816</f>
        <v>8180.7306147290692</v>
      </c>
      <c r="M816" s="70">
        <f>+Outflows!M816+Fees!M816+'Ongoing Cash Flows'!M816+'Terminal Value'!M816</f>
        <v>8152.4959856142232</v>
      </c>
      <c r="N816" s="70">
        <f>+Outflows!N816+Fees!N816+'Ongoing Cash Flows'!N816+'Terminal Value'!N816</f>
        <v>8135.0778821971617</v>
      </c>
      <c r="O816" s="70">
        <f>+Outflows!O816+Fees!O816+'Ongoing Cash Flows'!O816+'Terminal Value'!O816</f>
        <v>7808.7256684823597</v>
      </c>
      <c r="P816" s="70">
        <f>+Outflows!P816+Fees!P816+'Ongoing Cash Flows'!P816+'Terminal Value'!P816</f>
        <v>7701.0953966713405</v>
      </c>
      <c r="Q816" s="70">
        <f>+Outflows!Q816+Fees!Q816+'Ongoing Cash Flows'!Q816+'Terminal Value'!Q816</f>
        <v>7672.3106236547637</v>
      </c>
      <c r="R816" s="70">
        <f>+Outflows!R816+Fees!R816+'Ongoing Cash Flows'!R816+'Terminal Value'!R816</f>
        <v>1009.8731809887298</v>
      </c>
      <c r="S816" s="70">
        <f>+Outflows!S816+Fees!S816+'Ongoing Cash Flows'!S816+'Terminal Value'!S816</f>
        <v>0</v>
      </c>
      <c r="T816" s="70">
        <f>+Outflows!T816+Fees!T816+'Ongoing Cash Flows'!T816+'Terminal Value'!T816</f>
        <v>0</v>
      </c>
      <c r="U816" s="70">
        <f>+Outflows!U816+Fees!U816+'Ongoing Cash Flows'!U816+'Terminal Value'!U816</f>
        <v>0</v>
      </c>
      <c r="V816" s="70">
        <f>+Outflows!V816+Fees!V816+'Ongoing Cash Flows'!V816+'Terminal Value'!V816</f>
        <v>0</v>
      </c>
      <c r="W816" s="70">
        <f>+Outflows!W816+Fees!W816+'Ongoing Cash Flows'!W816+'Terminal Value'!W816</f>
        <v>0</v>
      </c>
      <c r="X816" s="70">
        <f>+Outflows!X816+Fees!X816+'Ongoing Cash Flows'!X816+'Terminal Value'!X816</f>
        <v>0</v>
      </c>
      <c r="Y816" s="70">
        <f>+Outflows!Y816+Fees!Y816+'Ongoing Cash Flows'!Y816+'Terminal Value'!Y816</f>
        <v>0</v>
      </c>
      <c r="Z816" s="70">
        <f>+Outflows!Z816+Fees!Z816+'Ongoing Cash Flows'!Z816+'Terminal Value'!Z816</f>
        <v>0</v>
      </c>
      <c r="AA816" s="70">
        <f>+Outflows!AA816+Fees!AA816+'Ongoing Cash Flows'!AA816+'Terminal Value'!AA816</f>
        <v>0</v>
      </c>
      <c r="AB816" s="70">
        <f>+Outflows!AB816+Fees!AB816+'Ongoing Cash Flows'!AB816+'Terminal Value'!AB816</f>
        <v>0</v>
      </c>
      <c r="AC816" s="70">
        <f>+Outflows!AC816+Fees!AC816+'Ongoing Cash Flows'!AC816+'Terminal Value'!AC816</f>
        <v>0</v>
      </c>
      <c r="AD816" s="70">
        <f>+Outflows!AD816+Fees!AD816+'Ongoing Cash Flows'!AD816+'Terminal Value'!AD816</f>
        <v>0</v>
      </c>
      <c r="AE816" s="70">
        <f>+Outflows!AE816+Fees!AE816+'Ongoing Cash Flows'!AE816+'Terminal Value'!AE816</f>
        <v>0</v>
      </c>
      <c r="AF816" s="70">
        <f>+Outflows!AF816+Fees!AF816+'Ongoing Cash Flows'!AF816+'Terminal Value'!AF816</f>
        <v>0</v>
      </c>
      <c r="AG816" s="70">
        <f>+Outflows!AG816+Fees!AG816+'Ongoing Cash Flows'!AG816+'Terminal Value'!AG816</f>
        <v>0</v>
      </c>
      <c r="AH816" s="70">
        <f>+Outflows!AH816+Fees!AH816+'Ongoing Cash Flows'!AH816+'Terminal Value'!AH816</f>
        <v>0</v>
      </c>
      <c r="AI816" s="70">
        <f>+Outflows!AI816+Fees!AI816+'Ongoing Cash Flows'!AI816+'Terminal Value'!AI816</f>
        <v>0</v>
      </c>
      <c r="AJ816" s="70">
        <f>+Outflows!AJ816+Fees!AJ816+'Ongoing Cash Flows'!AJ816+'Terminal Value'!AJ816</f>
        <v>0</v>
      </c>
      <c r="AK816" s="70"/>
      <c r="AL816" s="6"/>
      <c r="AM816" s="71"/>
      <c r="AN816" s="72">
        <f t="shared" si="48"/>
        <v>6.7018184065818789E-2</v>
      </c>
      <c r="AO816" s="70">
        <f t="shared" ca="1" si="49"/>
        <v>3631.8449861064869</v>
      </c>
      <c r="AP816" s="166">
        <f t="shared" ca="1" si="50"/>
        <v>0</v>
      </c>
      <c r="AQ816" s="166">
        <f t="shared" ca="1" si="51"/>
        <v>20522625.027440954</v>
      </c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1"/>
      <c r="CM816" s="1"/>
      <c r="CN816" s="1"/>
      <c r="CO816" s="1"/>
      <c r="CP816" s="1"/>
    </row>
    <row r="817" spans="1:94" x14ac:dyDescent="0.2">
      <c r="A817" s="6">
        <v>815</v>
      </c>
      <c r="B817" s="70">
        <f>+Outflows!B817+Fees!B817+'Ongoing Cash Flows'!B817+'Terminal Value'!B817</f>
        <v>-88354.603119424821</v>
      </c>
      <c r="C817" s="70">
        <f>+Outflows!C817+Fees!C817+'Ongoing Cash Flows'!C817+'Terminal Value'!C817</f>
        <v>14067.083694091099</v>
      </c>
      <c r="D817" s="70">
        <f>+Outflows!D817+Fees!D817+'Ongoing Cash Flows'!D817+'Terminal Value'!D817</f>
        <v>11844.804762169273</v>
      </c>
      <c r="E817" s="70">
        <f>+Outflows!E817+Fees!E817+'Ongoing Cash Flows'!E817+'Terminal Value'!E817</f>
        <v>9959.2545547861992</v>
      </c>
      <c r="F817" s="70">
        <f>+Outflows!F817+Fees!F817+'Ongoing Cash Flows'!F817+'Terminal Value'!F817</f>
        <v>9535.9319378343407</v>
      </c>
      <c r="G817" s="70">
        <f>+Outflows!G817+Fees!G817+'Ongoing Cash Flows'!G817+'Terminal Value'!G817</f>
        <v>9314.0171521937918</v>
      </c>
      <c r="H817" s="70">
        <f>+Outflows!H817+Fees!H817+'Ongoing Cash Flows'!H817+'Terminal Value'!H817</f>
        <v>8351.635572526573</v>
      </c>
      <c r="I817" s="70">
        <f>+Outflows!I817+Fees!I817+'Ongoing Cash Flows'!I817+'Terminal Value'!I817</f>
        <v>8208.1303020441192</v>
      </c>
      <c r="J817" s="70">
        <f>+Outflows!J817+Fees!J817+'Ongoing Cash Flows'!J817+'Terminal Value'!J817</f>
        <v>8195.6960995091285</v>
      </c>
      <c r="K817" s="70">
        <f>+Outflows!K817+Fees!K817+'Ongoing Cash Flows'!K817+'Terminal Value'!K817</f>
        <v>8186.324097867373</v>
      </c>
      <c r="L817" s="70">
        <f>+Outflows!L817+Fees!L817+'Ongoing Cash Flows'!L817+'Terminal Value'!L817</f>
        <v>8187.7681646287192</v>
      </c>
      <c r="M817" s="70">
        <f>+Outflows!M817+Fees!M817+'Ongoing Cash Flows'!M817+'Terminal Value'!M817</f>
        <v>8159.545463564551</v>
      </c>
      <c r="N817" s="70">
        <f>+Outflows!N817+Fees!N817+'Ongoing Cash Flows'!N817+'Terminal Value'!N817</f>
        <v>8142.1154320968126</v>
      </c>
      <c r="O817" s="70">
        <f>+Outflows!O817+Fees!O817+'Ongoing Cash Flows'!O817+'Terminal Value'!O817</f>
        <v>7815.7751464326875</v>
      </c>
      <c r="P817" s="70">
        <f>+Outflows!P817+Fees!P817+'Ongoing Cash Flows'!P817+'Terminal Value'!P817</f>
        <v>7708.1329465709914</v>
      </c>
      <c r="Q817" s="70">
        <f>+Outflows!Q817+Fees!Q817+'Ongoing Cash Flows'!Q817+'Terminal Value'!Q817</f>
        <v>7679.3601016050907</v>
      </c>
      <c r="R817" s="70">
        <f>+Outflows!R817+Fees!R817+'Ongoing Cash Flows'!R817+'Terminal Value'!R817</f>
        <v>1013.3919559385547</v>
      </c>
      <c r="S817" s="70">
        <f>+Outflows!S817+Fees!S817+'Ongoing Cash Flows'!S817+'Terminal Value'!S817</f>
        <v>0</v>
      </c>
      <c r="T817" s="70">
        <f>+Outflows!T817+Fees!T817+'Ongoing Cash Flows'!T817+'Terminal Value'!T817</f>
        <v>0</v>
      </c>
      <c r="U817" s="70">
        <f>+Outflows!U817+Fees!U817+'Ongoing Cash Flows'!U817+'Terminal Value'!U817</f>
        <v>0</v>
      </c>
      <c r="V817" s="70">
        <f>+Outflows!V817+Fees!V817+'Ongoing Cash Flows'!V817+'Terminal Value'!V817</f>
        <v>0</v>
      </c>
      <c r="W817" s="70">
        <f>+Outflows!W817+Fees!W817+'Ongoing Cash Flows'!W817+'Terminal Value'!W817</f>
        <v>0</v>
      </c>
      <c r="X817" s="70">
        <f>+Outflows!X817+Fees!X817+'Ongoing Cash Flows'!X817+'Terminal Value'!X817</f>
        <v>0</v>
      </c>
      <c r="Y817" s="70">
        <f>+Outflows!Y817+Fees!Y817+'Ongoing Cash Flows'!Y817+'Terminal Value'!Y817</f>
        <v>0</v>
      </c>
      <c r="Z817" s="70">
        <f>+Outflows!Z817+Fees!Z817+'Ongoing Cash Flows'!Z817+'Terminal Value'!Z817</f>
        <v>0</v>
      </c>
      <c r="AA817" s="70">
        <f>+Outflows!AA817+Fees!AA817+'Ongoing Cash Flows'!AA817+'Terminal Value'!AA817</f>
        <v>0</v>
      </c>
      <c r="AB817" s="70">
        <f>+Outflows!AB817+Fees!AB817+'Ongoing Cash Flows'!AB817+'Terminal Value'!AB817</f>
        <v>0</v>
      </c>
      <c r="AC817" s="70">
        <f>+Outflows!AC817+Fees!AC817+'Ongoing Cash Flows'!AC817+'Terminal Value'!AC817</f>
        <v>0</v>
      </c>
      <c r="AD817" s="70">
        <f>+Outflows!AD817+Fees!AD817+'Ongoing Cash Flows'!AD817+'Terminal Value'!AD817</f>
        <v>0</v>
      </c>
      <c r="AE817" s="70">
        <f>+Outflows!AE817+Fees!AE817+'Ongoing Cash Flows'!AE817+'Terminal Value'!AE817</f>
        <v>0</v>
      </c>
      <c r="AF817" s="70">
        <f>+Outflows!AF817+Fees!AF817+'Ongoing Cash Flows'!AF817+'Terminal Value'!AF817</f>
        <v>0</v>
      </c>
      <c r="AG817" s="70">
        <f>+Outflows!AG817+Fees!AG817+'Ongoing Cash Flows'!AG817+'Terminal Value'!AG817</f>
        <v>0</v>
      </c>
      <c r="AH817" s="70">
        <f>+Outflows!AH817+Fees!AH817+'Ongoing Cash Flows'!AH817+'Terminal Value'!AH817</f>
        <v>0</v>
      </c>
      <c r="AI817" s="70">
        <f>+Outflows!AI817+Fees!AI817+'Ongoing Cash Flows'!AI817+'Terminal Value'!AI817</f>
        <v>0</v>
      </c>
      <c r="AJ817" s="70">
        <f>+Outflows!AJ817+Fees!AJ817+'Ongoing Cash Flows'!AJ817+'Terminal Value'!AJ817</f>
        <v>0</v>
      </c>
      <c r="AK817" s="70"/>
      <c r="AL817" s="6"/>
      <c r="AM817" s="71"/>
      <c r="AN817" s="72">
        <f t="shared" si="48"/>
        <v>6.6151759028434731E-2</v>
      </c>
      <c r="AO817" s="70">
        <f t="shared" ca="1" si="49"/>
        <v>3220.0455978000791</v>
      </c>
      <c r="AP817" s="166">
        <f t="shared" ca="1" si="50"/>
        <v>0</v>
      </c>
      <c r="AQ817" s="166">
        <f t="shared" ca="1" si="51"/>
        <v>16961144.495369937</v>
      </c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1"/>
      <c r="CM817" s="1"/>
      <c r="CN817" s="1"/>
      <c r="CO817" s="1"/>
      <c r="CP817" s="1"/>
    </row>
    <row r="818" spans="1:94" x14ac:dyDescent="0.2">
      <c r="A818" s="6">
        <v>816</v>
      </c>
      <c r="B818" s="70">
        <f>+Outflows!B818+Fees!B818+'Ongoing Cash Flows'!B818+'Terminal Value'!B818</f>
        <v>-87014.182530731981</v>
      </c>
      <c r="C818" s="70">
        <f>+Outflows!C818+Fees!C818+'Ongoing Cash Flows'!C818+'Terminal Value'!C818</f>
        <v>14072.298709369665</v>
      </c>
      <c r="D818" s="70">
        <f>+Outflows!D818+Fees!D818+'Ongoing Cash Flows'!D818+'Terminal Value'!D818</f>
        <v>11877.192287920812</v>
      </c>
      <c r="E818" s="70">
        <f>+Outflows!E818+Fees!E818+'Ongoing Cash Flows'!E818+'Terminal Value'!E818</f>
        <v>9932.9358726943719</v>
      </c>
      <c r="F818" s="70">
        <f>+Outflows!F818+Fees!F818+'Ongoing Cash Flows'!F818+'Terminal Value'!F818</f>
        <v>9555.1756077296559</v>
      </c>
      <c r="G818" s="70">
        <f>+Outflows!G818+Fees!G818+'Ongoing Cash Flows'!G818+'Terminal Value'!G818</f>
        <v>9254.4331009027355</v>
      </c>
      <c r="H818" s="70">
        <f>+Outflows!H818+Fees!H818+'Ongoing Cash Flows'!H818+'Terminal Value'!H818</f>
        <v>8319.1675833263143</v>
      </c>
      <c r="I818" s="70">
        <f>+Outflows!I818+Fees!I818+'Ongoing Cash Flows'!I818+'Terminal Value'!I818</f>
        <v>8177.382126075976</v>
      </c>
      <c r="J818" s="70">
        <f>+Outflows!J818+Fees!J818+'Ongoing Cash Flows'!J818+'Terminal Value'!J818</f>
        <v>8164.9479235409863</v>
      </c>
      <c r="K818" s="70">
        <f>+Outflows!K818+Fees!K818+'Ongoing Cash Flows'!K818+'Terminal Value'!K818</f>
        <v>8155.5238063467423</v>
      </c>
      <c r="L818" s="70">
        <f>+Outflows!L818+Fees!L818+'Ongoing Cash Flows'!L818+'Terminal Value'!L818</f>
        <v>8157.0199886605769</v>
      </c>
      <c r="M818" s="70">
        <f>+Outflows!M818+Fees!M818+'Ongoing Cash Flows'!M818+'Terminal Value'!M818</f>
        <v>8128.7451720439194</v>
      </c>
      <c r="N818" s="70">
        <f>+Outflows!N818+Fees!N818+'Ongoing Cash Flows'!N818+'Terminal Value'!N818</f>
        <v>8111.3672561286694</v>
      </c>
      <c r="O818" s="70">
        <f>+Outflows!O818+Fees!O818+'Ongoing Cash Flows'!O818+'Terminal Value'!O818</f>
        <v>7784.9748549120559</v>
      </c>
      <c r="P818" s="70">
        <f>+Outflows!P818+Fees!P818+'Ongoing Cash Flows'!P818+'Terminal Value'!P818</f>
        <v>7677.3847706028482</v>
      </c>
      <c r="Q818" s="70">
        <f>+Outflows!Q818+Fees!Q818+'Ongoing Cash Flows'!Q818+'Terminal Value'!Q818</f>
        <v>7648.55981008446</v>
      </c>
      <c r="R818" s="70">
        <f>+Outflows!R818+Fees!R818+'Ongoing Cash Flows'!R818+'Terminal Value'!R818</f>
        <v>998.01786795448345</v>
      </c>
      <c r="S818" s="70">
        <f>+Outflows!S818+Fees!S818+'Ongoing Cash Flows'!S818+'Terminal Value'!S818</f>
        <v>0</v>
      </c>
      <c r="T818" s="70">
        <f>+Outflows!T818+Fees!T818+'Ongoing Cash Flows'!T818+'Terminal Value'!T818</f>
        <v>0</v>
      </c>
      <c r="U818" s="70">
        <f>+Outflows!U818+Fees!U818+'Ongoing Cash Flows'!U818+'Terminal Value'!U818</f>
        <v>0</v>
      </c>
      <c r="V818" s="70">
        <f>+Outflows!V818+Fees!V818+'Ongoing Cash Flows'!V818+'Terminal Value'!V818</f>
        <v>0</v>
      </c>
      <c r="W818" s="70">
        <f>+Outflows!W818+Fees!W818+'Ongoing Cash Flows'!W818+'Terminal Value'!W818</f>
        <v>0</v>
      </c>
      <c r="X818" s="70">
        <f>+Outflows!X818+Fees!X818+'Ongoing Cash Flows'!X818+'Terminal Value'!X818</f>
        <v>0</v>
      </c>
      <c r="Y818" s="70">
        <f>+Outflows!Y818+Fees!Y818+'Ongoing Cash Flows'!Y818+'Terminal Value'!Y818</f>
        <v>0</v>
      </c>
      <c r="Z818" s="70">
        <f>+Outflows!Z818+Fees!Z818+'Ongoing Cash Flows'!Z818+'Terminal Value'!Z818</f>
        <v>0</v>
      </c>
      <c r="AA818" s="70">
        <f>+Outflows!AA818+Fees!AA818+'Ongoing Cash Flows'!AA818+'Terminal Value'!AA818</f>
        <v>0</v>
      </c>
      <c r="AB818" s="70">
        <f>+Outflows!AB818+Fees!AB818+'Ongoing Cash Flows'!AB818+'Terminal Value'!AB818</f>
        <v>0</v>
      </c>
      <c r="AC818" s="70">
        <f>+Outflows!AC818+Fees!AC818+'Ongoing Cash Flows'!AC818+'Terminal Value'!AC818</f>
        <v>0</v>
      </c>
      <c r="AD818" s="70">
        <f>+Outflows!AD818+Fees!AD818+'Ongoing Cash Flows'!AD818+'Terminal Value'!AD818</f>
        <v>0</v>
      </c>
      <c r="AE818" s="70">
        <f>+Outflows!AE818+Fees!AE818+'Ongoing Cash Flows'!AE818+'Terminal Value'!AE818</f>
        <v>0</v>
      </c>
      <c r="AF818" s="70">
        <f>+Outflows!AF818+Fees!AF818+'Ongoing Cash Flows'!AF818+'Terminal Value'!AF818</f>
        <v>0</v>
      </c>
      <c r="AG818" s="70">
        <f>+Outflows!AG818+Fees!AG818+'Ongoing Cash Flows'!AG818+'Terminal Value'!AG818</f>
        <v>0</v>
      </c>
      <c r="AH818" s="70">
        <f>+Outflows!AH818+Fees!AH818+'Ongoing Cash Flows'!AH818+'Terminal Value'!AH818</f>
        <v>0</v>
      </c>
      <c r="AI818" s="70">
        <f>+Outflows!AI818+Fees!AI818+'Ongoing Cash Flows'!AI818+'Terminal Value'!AI818</f>
        <v>0</v>
      </c>
      <c r="AJ818" s="70">
        <f>+Outflows!AJ818+Fees!AJ818+'Ongoing Cash Flows'!AJ818+'Terminal Value'!AJ818</f>
        <v>0</v>
      </c>
      <c r="AK818" s="70"/>
      <c r="AL818" s="6"/>
      <c r="AM818" s="71"/>
      <c r="AN818" s="72">
        <f t="shared" si="48"/>
        <v>6.8450310826301569E-2</v>
      </c>
      <c r="AO818" s="70">
        <f t="shared" ca="1" si="49"/>
        <v>4289.6463469702594</v>
      </c>
      <c r="AP818" s="166">
        <f t="shared" ca="1" si="50"/>
        <v>0</v>
      </c>
      <c r="AQ818" s="166">
        <f t="shared" ca="1" si="51"/>
        <v>26915258.473214861</v>
      </c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1"/>
      <c r="CM818" s="1"/>
      <c r="CN818" s="1"/>
      <c r="CO818" s="1"/>
      <c r="CP818" s="1"/>
    </row>
    <row r="819" spans="1:94" x14ac:dyDescent="0.2">
      <c r="A819" s="6">
        <v>817</v>
      </c>
      <c r="B819" s="70">
        <f>+Outflows!B819+Fees!B819+'Ongoing Cash Flows'!B819+'Terminal Value'!B819</f>
        <v>-94568.223404375938</v>
      </c>
      <c r="C819" s="70">
        <f>+Outflows!C819+Fees!C819+'Ongoing Cash Flows'!C819+'Terminal Value'!C819</f>
        <v>14199.7287232484</v>
      </c>
      <c r="D819" s="70">
        <f>+Outflows!D819+Fees!D819+'Ongoing Cash Flows'!D819+'Terminal Value'!D819</f>
        <v>12197.368950424227</v>
      </c>
      <c r="E819" s="70">
        <f>+Outflows!E819+Fees!E819+'Ongoing Cash Flows'!E819+'Terminal Value'!E819</f>
        <v>10261.416262077433</v>
      </c>
      <c r="F819" s="70">
        <f>+Outflows!F819+Fees!F819+'Ongoing Cash Flows'!F819+'Terminal Value'!F819</f>
        <v>9801.0079713017076</v>
      </c>
      <c r="G819" s="70">
        <f>+Outflows!G819+Fees!G819+'Ongoing Cash Flows'!G819+'Terminal Value'!G819</f>
        <v>9411.7586206928718</v>
      </c>
      <c r="H819" s="70">
        <f>+Outflows!H819+Fees!H819+'Ongoing Cash Flows'!H819+'Terminal Value'!H819</f>
        <v>8502.1433743375273</v>
      </c>
      <c r="I819" s="70">
        <f>+Outflows!I819+Fees!I819+'Ongoing Cash Flows'!I819+'Terminal Value'!I819</f>
        <v>8350.6657804846691</v>
      </c>
      <c r="J819" s="70">
        <f>+Outflows!J819+Fees!J819+'Ongoing Cash Flows'!J819+'Terminal Value'!J819</f>
        <v>8338.2315779496785</v>
      </c>
      <c r="K819" s="70">
        <f>+Outflows!K819+Fees!K819+'Ongoing Cash Flows'!K819+'Terminal Value'!K819</f>
        <v>8329.1011618646025</v>
      </c>
      <c r="L819" s="70">
        <f>+Outflows!L819+Fees!L819+'Ongoing Cash Flows'!L819+'Terminal Value'!L819</f>
        <v>8330.30364306927</v>
      </c>
      <c r="M819" s="70">
        <f>+Outflows!M819+Fees!M819+'Ongoing Cash Flows'!M819+'Terminal Value'!M819</f>
        <v>8302.3225275617806</v>
      </c>
      <c r="N819" s="70">
        <f>+Outflows!N819+Fees!N819+'Ongoing Cash Flows'!N819+'Terminal Value'!N819</f>
        <v>8284.6509105373625</v>
      </c>
      <c r="O819" s="70">
        <f>+Outflows!O819+Fees!O819+'Ongoing Cash Flows'!O819+'Terminal Value'!O819</f>
        <v>7958.5522104299171</v>
      </c>
      <c r="P819" s="70">
        <f>+Outflows!P819+Fees!P819+'Ongoing Cash Flows'!P819+'Terminal Value'!P819</f>
        <v>7850.6684250115413</v>
      </c>
      <c r="Q819" s="70">
        <f>+Outflows!Q819+Fees!Q819+'Ongoing Cash Flows'!Q819+'Terminal Value'!Q819</f>
        <v>7822.1371656023202</v>
      </c>
      <c r="R819" s="70">
        <f>+Outflows!R819+Fees!R819+'Ongoing Cash Flows'!R819+'Terminal Value'!R819</f>
        <v>1084.6596951588301</v>
      </c>
      <c r="S819" s="70">
        <f>+Outflows!S819+Fees!S819+'Ongoing Cash Flows'!S819+'Terminal Value'!S819</f>
        <v>0</v>
      </c>
      <c r="T819" s="70">
        <f>+Outflows!T819+Fees!T819+'Ongoing Cash Flows'!T819+'Terminal Value'!T819</f>
        <v>0</v>
      </c>
      <c r="U819" s="70">
        <f>+Outflows!U819+Fees!U819+'Ongoing Cash Flows'!U819+'Terminal Value'!U819</f>
        <v>0</v>
      </c>
      <c r="V819" s="70">
        <f>+Outflows!V819+Fees!V819+'Ongoing Cash Flows'!V819+'Terminal Value'!V819</f>
        <v>0</v>
      </c>
      <c r="W819" s="70">
        <f>+Outflows!W819+Fees!W819+'Ongoing Cash Flows'!W819+'Terminal Value'!W819</f>
        <v>0</v>
      </c>
      <c r="X819" s="70">
        <f>+Outflows!X819+Fees!X819+'Ongoing Cash Flows'!X819+'Terminal Value'!X819</f>
        <v>0</v>
      </c>
      <c r="Y819" s="70">
        <f>+Outflows!Y819+Fees!Y819+'Ongoing Cash Flows'!Y819+'Terminal Value'!Y819</f>
        <v>0</v>
      </c>
      <c r="Z819" s="70">
        <f>+Outflows!Z819+Fees!Z819+'Ongoing Cash Flows'!Z819+'Terminal Value'!Z819</f>
        <v>0</v>
      </c>
      <c r="AA819" s="70">
        <f>+Outflows!AA819+Fees!AA819+'Ongoing Cash Flows'!AA819+'Terminal Value'!AA819</f>
        <v>0</v>
      </c>
      <c r="AB819" s="70">
        <f>+Outflows!AB819+Fees!AB819+'Ongoing Cash Flows'!AB819+'Terminal Value'!AB819</f>
        <v>0</v>
      </c>
      <c r="AC819" s="70">
        <f>+Outflows!AC819+Fees!AC819+'Ongoing Cash Flows'!AC819+'Terminal Value'!AC819</f>
        <v>0</v>
      </c>
      <c r="AD819" s="70">
        <f>+Outflows!AD819+Fees!AD819+'Ongoing Cash Flows'!AD819+'Terminal Value'!AD819</f>
        <v>0</v>
      </c>
      <c r="AE819" s="70">
        <f>+Outflows!AE819+Fees!AE819+'Ongoing Cash Flows'!AE819+'Terminal Value'!AE819</f>
        <v>0</v>
      </c>
      <c r="AF819" s="70">
        <f>+Outflows!AF819+Fees!AF819+'Ongoing Cash Flows'!AF819+'Terminal Value'!AF819</f>
        <v>0</v>
      </c>
      <c r="AG819" s="70">
        <f>+Outflows!AG819+Fees!AG819+'Ongoing Cash Flows'!AG819+'Terminal Value'!AG819</f>
        <v>0</v>
      </c>
      <c r="AH819" s="70">
        <f>+Outflows!AH819+Fees!AH819+'Ongoing Cash Flows'!AH819+'Terminal Value'!AH819</f>
        <v>0</v>
      </c>
      <c r="AI819" s="70">
        <f>+Outflows!AI819+Fees!AI819+'Ongoing Cash Flows'!AI819+'Terminal Value'!AI819</f>
        <v>0</v>
      </c>
      <c r="AJ819" s="70">
        <f>+Outflows!AJ819+Fees!AJ819+'Ongoing Cash Flows'!AJ819+'Terminal Value'!AJ819</f>
        <v>0</v>
      </c>
      <c r="AK819" s="70"/>
      <c r="AL819" s="6"/>
      <c r="AM819" s="71"/>
      <c r="AN819" s="72">
        <f t="shared" si="48"/>
        <v>5.7878014445304882E-2</v>
      </c>
      <c r="AO819" s="70">
        <f t="shared" ca="1" si="49"/>
        <v>-901.09142189834336</v>
      </c>
      <c r="AP819" s="166">
        <f t="shared" ca="1" si="50"/>
        <v>7.5405798513592694</v>
      </c>
      <c r="AQ819" s="166">
        <f t="shared" ca="1" si="51"/>
        <v>0</v>
      </c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1"/>
      <c r="CM819" s="1"/>
      <c r="CN819" s="1"/>
      <c r="CO819" s="1"/>
      <c r="CP819" s="1"/>
    </row>
    <row r="820" spans="1:94" x14ac:dyDescent="0.2">
      <c r="A820" s="6">
        <v>818</v>
      </c>
      <c r="B820" s="70">
        <f>+Outflows!B820+Fees!B820+'Ongoing Cash Flows'!B820+'Terminal Value'!B820</f>
        <v>-91926.023196254871</v>
      </c>
      <c r="C820" s="70">
        <f>+Outflows!C820+Fees!C820+'Ongoing Cash Flows'!C820+'Terminal Value'!C820</f>
        <v>14105.872148703171</v>
      </c>
      <c r="D820" s="70">
        <f>+Outflows!D820+Fees!D820+'Ongoing Cash Flows'!D820+'Terminal Value'!D820</f>
        <v>12064.183488241226</v>
      </c>
      <c r="E820" s="70">
        <f>+Outflows!E820+Fees!E820+'Ongoing Cash Flows'!E820+'Terminal Value'!E820</f>
        <v>10071.206192057391</v>
      </c>
      <c r="F820" s="70">
        <f>+Outflows!F820+Fees!F820+'Ongoing Cash Flows'!F820+'Terminal Value'!F820</f>
        <v>9644.9842145420607</v>
      </c>
      <c r="G820" s="70">
        <f>+Outflows!G820+Fees!G820+'Ongoing Cash Flows'!G820+'Terminal Value'!G820</f>
        <v>9395.4215892054945</v>
      </c>
      <c r="H820" s="70">
        <f>+Outflows!H820+Fees!H820+'Ongoing Cash Flows'!H820+'Terminal Value'!H820</f>
        <v>8438.1433667683687</v>
      </c>
      <c r="I820" s="70">
        <f>+Outflows!I820+Fees!I820+'Ongoing Cash Flows'!I820+'Terminal Value'!I820</f>
        <v>8290.0558214705379</v>
      </c>
      <c r="J820" s="70">
        <f>+Outflows!J820+Fees!J820+'Ongoing Cash Flows'!J820+'Terminal Value'!J820</f>
        <v>8277.6216189355491</v>
      </c>
      <c r="K820" s="70">
        <f>+Outflows!K820+Fees!K820+'Ongoing Cash Flows'!K820+'Terminal Value'!K820</f>
        <v>8268.3884741063794</v>
      </c>
      <c r="L820" s="70">
        <f>+Outflows!L820+Fees!L820+'Ongoing Cash Flows'!L820+'Terminal Value'!L820</f>
        <v>8269.6936840551389</v>
      </c>
      <c r="M820" s="70">
        <f>+Outflows!M820+Fees!M820+'Ongoing Cash Flows'!M820+'Terminal Value'!M820</f>
        <v>8241.6098398035574</v>
      </c>
      <c r="N820" s="70">
        <f>+Outflows!N820+Fees!N820+'Ongoing Cash Flows'!N820+'Terminal Value'!N820</f>
        <v>8224.0409515232313</v>
      </c>
      <c r="O820" s="70">
        <f>+Outflows!O820+Fees!O820+'Ongoing Cash Flows'!O820+'Terminal Value'!O820</f>
        <v>7897.8395226716948</v>
      </c>
      <c r="P820" s="70">
        <f>+Outflows!P820+Fees!P820+'Ongoing Cash Flows'!P820+'Terminal Value'!P820</f>
        <v>7790.0584659974111</v>
      </c>
      <c r="Q820" s="70">
        <f>+Outflows!Q820+Fees!Q820+'Ongoing Cash Flows'!Q820+'Terminal Value'!Q820</f>
        <v>7761.424477844098</v>
      </c>
      <c r="R820" s="70">
        <f>+Outflows!R820+Fees!R820+'Ongoing Cash Flows'!R820+'Terminal Value'!R820</f>
        <v>1054.3547156517648</v>
      </c>
      <c r="S820" s="70">
        <f>+Outflows!S820+Fees!S820+'Ongoing Cash Flows'!S820+'Terminal Value'!S820</f>
        <v>0</v>
      </c>
      <c r="T820" s="70">
        <f>+Outflows!T820+Fees!T820+'Ongoing Cash Flows'!T820+'Terminal Value'!T820</f>
        <v>0</v>
      </c>
      <c r="U820" s="70">
        <f>+Outflows!U820+Fees!U820+'Ongoing Cash Flows'!U820+'Terminal Value'!U820</f>
        <v>0</v>
      </c>
      <c r="V820" s="70">
        <f>+Outflows!V820+Fees!V820+'Ongoing Cash Flows'!V820+'Terminal Value'!V820</f>
        <v>0</v>
      </c>
      <c r="W820" s="70">
        <f>+Outflows!W820+Fees!W820+'Ongoing Cash Flows'!W820+'Terminal Value'!W820</f>
        <v>0</v>
      </c>
      <c r="X820" s="70">
        <f>+Outflows!X820+Fees!X820+'Ongoing Cash Flows'!X820+'Terminal Value'!X820</f>
        <v>0</v>
      </c>
      <c r="Y820" s="70">
        <f>+Outflows!Y820+Fees!Y820+'Ongoing Cash Flows'!Y820+'Terminal Value'!Y820</f>
        <v>0</v>
      </c>
      <c r="Z820" s="70">
        <f>+Outflows!Z820+Fees!Z820+'Ongoing Cash Flows'!Z820+'Terminal Value'!Z820</f>
        <v>0</v>
      </c>
      <c r="AA820" s="70">
        <f>+Outflows!AA820+Fees!AA820+'Ongoing Cash Flows'!AA820+'Terminal Value'!AA820</f>
        <v>0</v>
      </c>
      <c r="AB820" s="70">
        <f>+Outflows!AB820+Fees!AB820+'Ongoing Cash Flows'!AB820+'Terminal Value'!AB820</f>
        <v>0</v>
      </c>
      <c r="AC820" s="70">
        <f>+Outflows!AC820+Fees!AC820+'Ongoing Cash Flows'!AC820+'Terminal Value'!AC820</f>
        <v>0</v>
      </c>
      <c r="AD820" s="70">
        <f>+Outflows!AD820+Fees!AD820+'Ongoing Cash Flows'!AD820+'Terminal Value'!AD820</f>
        <v>0</v>
      </c>
      <c r="AE820" s="70">
        <f>+Outflows!AE820+Fees!AE820+'Ongoing Cash Flows'!AE820+'Terminal Value'!AE820</f>
        <v>0</v>
      </c>
      <c r="AF820" s="70">
        <f>+Outflows!AF820+Fees!AF820+'Ongoing Cash Flows'!AF820+'Terminal Value'!AF820</f>
        <v>0</v>
      </c>
      <c r="AG820" s="70">
        <f>+Outflows!AG820+Fees!AG820+'Ongoing Cash Flows'!AG820+'Terminal Value'!AG820</f>
        <v>0</v>
      </c>
      <c r="AH820" s="70">
        <f>+Outflows!AH820+Fees!AH820+'Ongoing Cash Flows'!AH820+'Terminal Value'!AH820</f>
        <v>0</v>
      </c>
      <c r="AI820" s="70">
        <f>+Outflows!AI820+Fees!AI820+'Ongoing Cash Flows'!AI820+'Terminal Value'!AI820</f>
        <v>0</v>
      </c>
      <c r="AJ820" s="70">
        <f>+Outflows!AJ820+Fees!AJ820+'Ongoing Cash Flows'!AJ820+'Terminal Value'!AJ820</f>
        <v>0</v>
      </c>
      <c r="AK820" s="70"/>
      <c r="AL820" s="6"/>
      <c r="AM820" s="71"/>
      <c r="AN820" s="72">
        <f t="shared" si="48"/>
        <v>6.1116304993629453E-2</v>
      </c>
      <c r="AO820" s="70">
        <f t="shared" ca="1" si="49"/>
        <v>769.13680253187931</v>
      </c>
      <c r="AP820" s="166">
        <f t="shared" ca="1" si="50"/>
        <v>0</v>
      </c>
      <c r="AQ820" s="166">
        <f t="shared" ca="1" si="51"/>
        <v>2780496.9300177186</v>
      </c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1"/>
      <c r="CM820" s="1"/>
      <c r="CN820" s="1"/>
      <c r="CO820" s="1"/>
      <c r="CP820" s="1"/>
    </row>
    <row r="821" spans="1:94" x14ac:dyDescent="0.2">
      <c r="A821" s="6">
        <v>819</v>
      </c>
      <c r="B821" s="70">
        <f>+Outflows!B821+Fees!B821+'Ongoing Cash Flows'!B821+'Terminal Value'!B821</f>
        <v>-93339.545195400497</v>
      </c>
      <c r="C821" s="70">
        <f>+Outflows!C821+Fees!C821+'Ongoing Cash Flows'!C821+'Terminal Value'!C821</f>
        <v>14223.752639041628</v>
      </c>
      <c r="D821" s="70">
        <f>+Outflows!D821+Fees!D821+'Ongoing Cash Flows'!D821+'Terminal Value'!D821</f>
        <v>12142.328700758679</v>
      </c>
      <c r="E821" s="70">
        <f>+Outflows!E821+Fees!E821+'Ongoing Cash Flows'!E821+'Terminal Value'!E821</f>
        <v>10110.536275798237</v>
      </c>
      <c r="F821" s="70">
        <f>+Outflows!F821+Fees!F821+'Ongoing Cash Flows'!F821+'Terminal Value'!F821</f>
        <v>9660.355130727683</v>
      </c>
      <c r="G821" s="70">
        <f>+Outflows!G821+Fees!G821+'Ongoing Cash Flows'!G821+'Terminal Value'!G821</f>
        <v>9423.4183875403542</v>
      </c>
      <c r="H821" s="70">
        <f>+Outflows!H821+Fees!H821+'Ongoing Cash Flows'!H821+'Terminal Value'!H821</f>
        <v>8472.3820358769535</v>
      </c>
      <c r="I821" s="70">
        <f>+Outflows!I821+Fees!I821+'Ongoing Cash Flows'!I821+'Terminal Value'!I821</f>
        <v>8322.48088531334</v>
      </c>
      <c r="J821" s="70">
        <f>+Outflows!J821+Fees!J821+'Ongoing Cash Flows'!J821+'Terminal Value'!J821</f>
        <v>8310.0466827783493</v>
      </c>
      <c r="K821" s="70">
        <f>+Outflows!K821+Fees!K821+'Ongoing Cash Flows'!K821+'Terminal Value'!K821</f>
        <v>8300.8684956845082</v>
      </c>
      <c r="L821" s="70">
        <f>+Outflows!L821+Fees!L821+'Ongoing Cash Flows'!L821+'Terminal Value'!L821</f>
        <v>8302.1187478979409</v>
      </c>
      <c r="M821" s="70">
        <f>+Outflows!M821+Fees!M821+'Ongoing Cash Flows'!M821+'Terminal Value'!M821</f>
        <v>8274.0898613816862</v>
      </c>
      <c r="N821" s="70">
        <f>+Outflows!N821+Fees!N821+'Ongoing Cash Flows'!N821+'Terminal Value'!N821</f>
        <v>8256.4660153660334</v>
      </c>
      <c r="O821" s="70">
        <f>+Outflows!O821+Fees!O821+'Ongoing Cash Flows'!O821+'Terminal Value'!O821</f>
        <v>7930.3195442498218</v>
      </c>
      <c r="P821" s="70">
        <f>+Outflows!P821+Fees!P821+'Ongoing Cash Flows'!P821+'Terminal Value'!P821</f>
        <v>7822.4835298402122</v>
      </c>
      <c r="Q821" s="70">
        <f>+Outflows!Q821+Fees!Q821+'Ongoing Cash Flows'!Q821+'Terminal Value'!Q821</f>
        <v>7793.9044994222259</v>
      </c>
      <c r="R821" s="70">
        <f>+Outflows!R821+Fees!R821+'Ongoing Cash Flows'!R821+'Terminal Value'!R821</f>
        <v>1070.5672475731656</v>
      </c>
      <c r="S821" s="70">
        <f>+Outflows!S821+Fees!S821+'Ongoing Cash Flows'!S821+'Terminal Value'!S821</f>
        <v>0</v>
      </c>
      <c r="T821" s="70">
        <f>+Outflows!T821+Fees!T821+'Ongoing Cash Flows'!T821+'Terminal Value'!T821</f>
        <v>0</v>
      </c>
      <c r="U821" s="70">
        <f>+Outflows!U821+Fees!U821+'Ongoing Cash Flows'!U821+'Terminal Value'!U821</f>
        <v>0</v>
      </c>
      <c r="V821" s="70">
        <f>+Outflows!V821+Fees!V821+'Ongoing Cash Flows'!V821+'Terminal Value'!V821</f>
        <v>0</v>
      </c>
      <c r="W821" s="70">
        <f>+Outflows!W821+Fees!W821+'Ongoing Cash Flows'!W821+'Terminal Value'!W821</f>
        <v>0</v>
      </c>
      <c r="X821" s="70">
        <f>+Outflows!X821+Fees!X821+'Ongoing Cash Flows'!X821+'Terminal Value'!X821</f>
        <v>0</v>
      </c>
      <c r="Y821" s="70">
        <f>+Outflows!Y821+Fees!Y821+'Ongoing Cash Flows'!Y821+'Terminal Value'!Y821</f>
        <v>0</v>
      </c>
      <c r="Z821" s="70">
        <f>+Outflows!Z821+Fees!Z821+'Ongoing Cash Flows'!Z821+'Terminal Value'!Z821</f>
        <v>0</v>
      </c>
      <c r="AA821" s="70">
        <f>+Outflows!AA821+Fees!AA821+'Ongoing Cash Flows'!AA821+'Terminal Value'!AA821</f>
        <v>0</v>
      </c>
      <c r="AB821" s="70">
        <f>+Outflows!AB821+Fees!AB821+'Ongoing Cash Flows'!AB821+'Terminal Value'!AB821</f>
        <v>0</v>
      </c>
      <c r="AC821" s="70">
        <f>+Outflows!AC821+Fees!AC821+'Ongoing Cash Flows'!AC821+'Terminal Value'!AC821</f>
        <v>0</v>
      </c>
      <c r="AD821" s="70">
        <f>+Outflows!AD821+Fees!AD821+'Ongoing Cash Flows'!AD821+'Terminal Value'!AD821</f>
        <v>0</v>
      </c>
      <c r="AE821" s="70">
        <f>+Outflows!AE821+Fees!AE821+'Ongoing Cash Flows'!AE821+'Terminal Value'!AE821</f>
        <v>0</v>
      </c>
      <c r="AF821" s="70">
        <f>+Outflows!AF821+Fees!AF821+'Ongoing Cash Flows'!AF821+'Terminal Value'!AF821</f>
        <v>0</v>
      </c>
      <c r="AG821" s="70">
        <f>+Outflows!AG821+Fees!AG821+'Ongoing Cash Flows'!AG821+'Terminal Value'!AG821</f>
        <v>0</v>
      </c>
      <c r="AH821" s="70">
        <f>+Outflows!AH821+Fees!AH821+'Ongoing Cash Flows'!AH821+'Terminal Value'!AH821</f>
        <v>0</v>
      </c>
      <c r="AI821" s="70">
        <f>+Outflows!AI821+Fees!AI821+'Ongoing Cash Flows'!AI821+'Terminal Value'!AI821</f>
        <v>0</v>
      </c>
      <c r="AJ821" s="70">
        <f>+Outflows!AJ821+Fees!AJ821+'Ongoing Cash Flows'!AJ821+'Terminal Value'!AJ821</f>
        <v>0</v>
      </c>
      <c r="AK821" s="70"/>
      <c r="AL821" s="6"/>
      <c r="AM821" s="71"/>
      <c r="AN821" s="72">
        <f t="shared" si="48"/>
        <v>5.9324553608894354E-2</v>
      </c>
      <c r="AO821" s="70">
        <f t="shared" ca="1" si="49"/>
        <v>-145.25423471924211</v>
      </c>
      <c r="AP821" s="166">
        <f t="shared" ca="1" si="50"/>
        <v>0</v>
      </c>
      <c r="AQ821" s="166">
        <f t="shared" ca="1" si="51"/>
        <v>567146.318695614</v>
      </c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1"/>
      <c r="CM821" s="1"/>
      <c r="CN821" s="1"/>
      <c r="CO821" s="1"/>
      <c r="CP821" s="1"/>
    </row>
    <row r="822" spans="1:94" x14ac:dyDescent="0.2">
      <c r="A822" s="6">
        <v>820</v>
      </c>
      <c r="B822" s="70">
        <f>+Outflows!B822+Fees!B822+'Ongoing Cash Flows'!B822+'Terminal Value'!B822</f>
        <v>-93077.746875499259</v>
      </c>
      <c r="C822" s="70">
        <f>+Outflows!C822+Fees!C822+'Ongoing Cash Flows'!C822+'Terminal Value'!C822</f>
        <v>14185.349052693713</v>
      </c>
      <c r="D822" s="70">
        <f>+Outflows!D822+Fees!D822+'Ongoing Cash Flows'!D822+'Terminal Value'!D822</f>
        <v>12142.568411454497</v>
      </c>
      <c r="E822" s="70">
        <f>+Outflows!E822+Fees!E822+'Ongoing Cash Flows'!E822+'Terminal Value'!E822</f>
        <v>10090.310560125276</v>
      </c>
      <c r="F822" s="70">
        <f>+Outflows!F822+Fees!F822+'Ongoing Cash Flows'!F822+'Terminal Value'!F822</f>
        <v>9741.6137260463802</v>
      </c>
      <c r="G822" s="70">
        <f>+Outflows!G822+Fees!G822+'Ongoing Cash Flows'!G822+'Terminal Value'!G822</f>
        <v>9325.4153142476898</v>
      </c>
      <c r="H822" s="70">
        <f>+Outflows!H822+Fees!H822+'Ongoing Cash Flows'!H822+'Terminal Value'!H822</f>
        <v>8466.0406941407091</v>
      </c>
      <c r="I822" s="70">
        <f>+Outflows!I822+Fees!I822+'Ongoing Cash Flows'!I822+'Terminal Value'!I822</f>
        <v>8316.4754412934617</v>
      </c>
      <c r="J822" s="70">
        <f>+Outflows!J822+Fees!J822+'Ongoing Cash Flows'!J822+'Terminal Value'!J822</f>
        <v>8304.0412387584729</v>
      </c>
      <c r="K822" s="70">
        <f>+Outflows!K822+Fees!K822+'Ongoing Cash Flows'!K822+'Terminal Value'!K822</f>
        <v>8294.8528729459522</v>
      </c>
      <c r="L822" s="70">
        <f>+Outflows!L822+Fees!L822+'Ongoing Cash Flows'!L822+'Terminal Value'!L822</f>
        <v>8296.1133038780627</v>
      </c>
      <c r="M822" s="70">
        <f>+Outflows!M822+Fees!M822+'Ongoing Cash Flows'!M822+'Terminal Value'!M822</f>
        <v>8268.0742386431302</v>
      </c>
      <c r="N822" s="70">
        <f>+Outflows!N822+Fees!N822+'Ongoing Cash Flows'!N822+'Terminal Value'!N822</f>
        <v>8250.4605713461551</v>
      </c>
      <c r="O822" s="70">
        <f>+Outflows!O822+Fees!O822+'Ongoing Cash Flows'!O822+'Terminal Value'!O822</f>
        <v>7924.3039215112658</v>
      </c>
      <c r="P822" s="70">
        <f>+Outflows!P822+Fees!P822+'Ongoing Cash Flows'!P822+'Terminal Value'!P822</f>
        <v>7816.4780858203339</v>
      </c>
      <c r="Q822" s="70">
        <f>+Outflows!Q822+Fees!Q822+'Ongoing Cash Flows'!Q822+'Terminal Value'!Q822</f>
        <v>7787.8888766836699</v>
      </c>
      <c r="R822" s="70">
        <f>+Outflows!R822+Fees!R822+'Ongoing Cash Flows'!R822+'Terminal Value'!R822</f>
        <v>1067.5645255632262</v>
      </c>
      <c r="S822" s="70">
        <f>+Outflows!S822+Fees!S822+'Ongoing Cash Flows'!S822+'Terminal Value'!S822</f>
        <v>0</v>
      </c>
      <c r="T822" s="70">
        <f>+Outflows!T822+Fees!T822+'Ongoing Cash Flows'!T822+'Terminal Value'!T822</f>
        <v>0</v>
      </c>
      <c r="U822" s="70">
        <f>+Outflows!U822+Fees!U822+'Ongoing Cash Flows'!U822+'Terminal Value'!U822</f>
        <v>0</v>
      </c>
      <c r="V822" s="70">
        <f>+Outflows!V822+Fees!V822+'Ongoing Cash Flows'!V822+'Terminal Value'!V822</f>
        <v>0</v>
      </c>
      <c r="W822" s="70">
        <f>+Outflows!W822+Fees!W822+'Ongoing Cash Flows'!W822+'Terminal Value'!W822</f>
        <v>0</v>
      </c>
      <c r="X822" s="70">
        <f>+Outflows!X822+Fees!X822+'Ongoing Cash Flows'!X822+'Terminal Value'!X822</f>
        <v>0</v>
      </c>
      <c r="Y822" s="70">
        <f>+Outflows!Y822+Fees!Y822+'Ongoing Cash Flows'!Y822+'Terminal Value'!Y822</f>
        <v>0</v>
      </c>
      <c r="Z822" s="70">
        <f>+Outflows!Z822+Fees!Z822+'Ongoing Cash Flows'!Z822+'Terminal Value'!Z822</f>
        <v>0</v>
      </c>
      <c r="AA822" s="70">
        <f>+Outflows!AA822+Fees!AA822+'Ongoing Cash Flows'!AA822+'Terminal Value'!AA822</f>
        <v>0</v>
      </c>
      <c r="AB822" s="70">
        <f>+Outflows!AB822+Fees!AB822+'Ongoing Cash Flows'!AB822+'Terminal Value'!AB822</f>
        <v>0</v>
      </c>
      <c r="AC822" s="70">
        <f>+Outflows!AC822+Fees!AC822+'Ongoing Cash Flows'!AC822+'Terminal Value'!AC822</f>
        <v>0</v>
      </c>
      <c r="AD822" s="70">
        <f>+Outflows!AD822+Fees!AD822+'Ongoing Cash Flows'!AD822+'Terminal Value'!AD822</f>
        <v>0</v>
      </c>
      <c r="AE822" s="70">
        <f>+Outflows!AE822+Fees!AE822+'Ongoing Cash Flows'!AE822+'Terminal Value'!AE822</f>
        <v>0</v>
      </c>
      <c r="AF822" s="70">
        <f>+Outflows!AF822+Fees!AF822+'Ongoing Cash Flows'!AF822+'Terminal Value'!AF822</f>
        <v>0</v>
      </c>
      <c r="AG822" s="70">
        <f>+Outflows!AG822+Fees!AG822+'Ongoing Cash Flows'!AG822+'Terminal Value'!AG822</f>
        <v>0</v>
      </c>
      <c r="AH822" s="70">
        <f>+Outflows!AH822+Fees!AH822+'Ongoing Cash Flows'!AH822+'Terminal Value'!AH822</f>
        <v>0</v>
      </c>
      <c r="AI822" s="70">
        <f>+Outflows!AI822+Fees!AI822+'Ongoing Cash Flows'!AI822+'Terminal Value'!AI822</f>
        <v>0</v>
      </c>
      <c r="AJ822" s="70">
        <f>+Outflows!AJ822+Fees!AJ822+'Ongoing Cash Flows'!AJ822+'Terminal Value'!AJ822</f>
        <v>0</v>
      </c>
      <c r="AK822" s="70"/>
      <c r="AL822" s="6"/>
      <c r="AM822" s="71"/>
      <c r="AN822" s="72">
        <f t="shared" si="48"/>
        <v>5.9623619914054876E-2</v>
      </c>
      <c r="AO822" s="70">
        <f t="shared" ca="1" si="49"/>
        <v>9.0908984418181831</v>
      </c>
      <c r="AP822" s="166">
        <f t="shared" ca="1" si="50"/>
        <v>0</v>
      </c>
      <c r="AQ822" s="166">
        <f t="shared" ca="1" si="51"/>
        <v>823440.65437237604</v>
      </c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1"/>
      <c r="CM822" s="1"/>
      <c r="CN822" s="1"/>
      <c r="CO822" s="1"/>
      <c r="CP822" s="1"/>
    </row>
    <row r="823" spans="1:94" x14ac:dyDescent="0.2">
      <c r="A823" s="6">
        <v>821</v>
      </c>
      <c r="B823" s="70">
        <f>+Outflows!B823+Fees!B823+'Ongoing Cash Flows'!B823+'Terminal Value'!B823</f>
        <v>-85289.277425813154</v>
      </c>
      <c r="C823" s="70">
        <f>+Outflows!C823+Fees!C823+'Ongoing Cash Flows'!C823+'Terminal Value'!C823</f>
        <v>13957.58335184813</v>
      </c>
      <c r="D823" s="70">
        <f>+Outflows!D823+Fees!D823+'Ongoing Cash Flows'!D823+'Terminal Value'!D823</f>
        <v>11820.235378812891</v>
      </c>
      <c r="E823" s="70">
        <f>+Outflows!E823+Fees!E823+'Ongoing Cash Flows'!E823+'Terminal Value'!E823</f>
        <v>9699.0840000544486</v>
      </c>
      <c r="F823" s="70">
        <f>+Outflows!F823+Fees!F823+'Ongoing Cash Flows'!F823+'Terminal Value'!F823</f>
        <v>9500.7720487413026</v>
      </c>
      <c r="G823" s="70">
        <f>+Outflows!G823+Fees!G823+'Ongoing Cash Flows'!G823+'Terminal Value'!G823</f>
        <v>9060.1554936683497</v>
      </c>
      <c r="H823" s="70">
        <f>+Outflows!H823+Fees!H823+'Ongoing Cash Flows'!H823+'Terminal Value'!H823</f>
        <v>8277.3865178977449</v>
      </c>
      <c r="I823" s="70">
        <f>+Outflows!I823+Fees!I823+'Ongoing Cash Flows'!I823+'Terminal Value'!I823</f>
        <v>8137.8141828932221</v>
      </c>
      <c r="J823" s="70">
        <f>+Outflows!J823+Fees!J823+'Ongoing Cash Flows'!J823+'Terminal Value'!J823</f>
        <v>8125.3799803582324</v>
      </c>
      <c r="K823" s="70">
        <f>+Outflows!K823+Fees!K823+'Ongoing Cash Flows'!K823+'Terminal Value'!K823</f>
        <v>8115.888798853508</v>
      </c>
      <c r="L823" s="70">
        <f>+Outflows!L823+Fees!L823+'Ongoing Cash Flows'!L823+'Terminal Value'!L823</f>
        <v>8117.452045477823</v>
      </c>
      <c r="M823" s="70">
        <f>+Outflows!M823+Fees!M823+'Ongoing Cash Flows'!M823+'Terminal Value'!M823</f>
        <v>8089.110164550686</v>
      </c>
      <c r="N823" s="70">
        <f>+Outflows!N823+Fees!N823+'Ongoing Cash Flows'!N823+'Terminal Value'!N823</f>
        <v>8071.7993129459155</v>
      </c>
      <c r="O823" s="70">
        <f>+Outflows!O823+Fees!O823+'Ongoing Cash Flows'!O823+'Terminal Value'!O823</f>
        <v>7745.3398474188234</v>
      </c>
      <c r="P823" s="70">
        <f>+Outflows!P823+Fees!P823+'Ongoing Cash Flows'!P823+'Terminal Value'!P823</f>
        <v>7637.8168274200943</v>
      </c>
      <c r="Q823" s="70">
        <f>+Outflows!Q823+Fees!Q823+'Ongoing Cash Flows'!Q823+'Terminal Value'!Q823</f>
        <v>7608.9248025912266</v>
      </c>
      <c r="R823" s="70">
        <f>+Outflows!R823+Fees!R823+'Ongoing Cash Flows'!R823+'Terminal Value'!R823</f>
        <v>978.2338963631064</v>
      </c>
      <c r="S823" s="70">
        <f>+Outflows!S823+Fees!S823+'Ongoing Cash Flows'!S823+'Terminal Value'!S823</f>
        <v>0</v>
      </c>
      <c r="T823" s="70">
        <f>+Outflows!T823+Fees!T823+'Ongoing Cash Flows'!T823+'Terminal Value'!T823</f>
        <v>0</v>
      </c>
      <c r="U823" s="70">
        <f>+Outflows!U823+Fees!U823+'Ongoing Cash Flows'!U823+'Terminal Value'!U823</f>
        <v>0</v>
      </c>
      <c r="V823" s="70">
        <f>+Outflows!V823+Fees!V823+'Ongoing Cash Flows'!V823+'Terminal Value'!V823</f>
        <v>0</v>
      </c>
      <c r="W823" s="70">
        <f>+Outflows!W823+Fees!W823+'Ongoing Cash Flows'!W823+'Terminal Value'!W823</f>
        <v>0</v>
      </c>
      <c r="X823" s="70">
        <f>+Outflows!X823+Fees!X823+'Ongoing Cash Flows'!X823+'Terminal Value'!X823</f>
        <v>0</v>
      </c>
      <c r="Y823" s="70">
        <f>+Outflows!Y823+Fees!Y823+'Ongoing Cash Flows'!Y823+'Terminal Value'!Y823</f>
        <v>0</v>
      </c>
      <c r="Z823" s="70">
        <f>+Outflows!Z823+Fees!Z823+'Ongoing Cash Flows'!Z823+'Terminal Value'!Z823</f>
        <v>0</v>
      </c>
      <c r="AA823" s="70">
        <f>+Outflows!AA823+Fees!AA823+'Ongoing Cash Flows'!AA823+'Terminal Value'!AA823</f>
        <v>0</v>
      </c>
      <c r="AB823" s="70">
        <f>+Outflows!AB823+Fees!AB823+'Ongoing Cash Flows'!AB823+'Terminal Value'!AB823</f>
        <v>0</v>
      </c>
      <c r="AC823" s="70">
        <f>+Outflows!AC823+Fees!AC823+'Ongoing Cash Flows'!AC823+'Terminal Value'!AC823</f>
        <v>0</v>
      </c>
      <c r="AD823" s="70">
        <f>+Outflows!AD823+Fees!AD823+'Ongoing Cash Flows'!AD823+'Terminal Value'!AD823</f>
        <v>0</v>
      </c>
      <c r="AE823" s="70">
        <f>+Outflows!AE823+Fees!AE823+'Ongoing Cash Flows'!AE823+'Terminal Value'!AE823</f>
        <v>0</v>
      </c>
      <c r="AF823" s="70">
        <f>+Outflows!AF823+Fees!AF823+'Ongoing Cash Flows'!AF823+'Terminal Value'!AF823</f>
        <v>0</v>
      </c>
      <c r="AG823" s="70">
        <f>+Outflows!AG823+Fees!AG823+'Ongoing Cash Flows'!AG823+'Terminal Value'!AG823</f>
        <v>0</v>
      </c>
      <c r="AH823" s="70">
        <f>+Outflows!AH823+Fees!AH823+'Ongoing Cash Flows'!AH823+'Terminal Value'!AH823</f>
        <v>0</v>
      </c>
      <c r="AI823" s="70">
        <f>+Outflows!AI823+Fees!AI823+'Ongoing Cash Flows'!AI823+'Terminal Value'!AI823</f>
        <v>0</v>
      </c>
      <c r="AJ823" s="70">
        <f>+Outflows!AJ823+Fees!AJ823+'Ongoing Cash Flows'!AJ823+'Terminal Value'!AJ823</f>
        <v>0</v>
      </c>
      <c r="AK823" s="70"/>
      <c r="AL823" s="6"/>
      <c r="AM823" s="71"/>
      <c r="AN823" s="72">
        <f t="shared" si="48"/>
        <v>7.0461675524711595E-2</v>
      </c>
      <c r="AO823" s="70">
        <f t="shared" ca="1" si="49"/>
        <v>5178.3611696356302</v>
      </c>
      <c r="AP823" s="166">
        <f t="shared" ca="1" si="50"/>
        <v>0</v>
      </c>
      <c r="AQ823" s="166">
        <f t="shared" ca="1" si="51"/>
        <v>36926362.858294129</v>
      </c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1"/>
      <c r="CM823" s="1"/>
      <c r="CN823" s="1"/>
      <c r="CO823" s="1"/>
      <c r="CP823" s="1"/>
    </row>
    <row r="824" spans="1:94" x14ac:dyDescent="0.2">
      <c r="A824" s="6">
        <v>822</v>
      </c>
      <c r="B824" s="70">
        <f>+Outflows!B824+Fees!B824+'Ongoing Cash Flows'!B824+'Terminal Value'!B824</f>
        <v>-86976.353035213586</v>
      </c>
      <c r="C824" s="70">
        <f>+Outflows!C824+Fees!C824+'Ongoing Cash Flows'!C824+'Terminal Value'!C824</f>
        <v>13986.175735997949</v>
      </c>
      <c r="D824" s="70">
        <f>+Outflows!D824+Fees!D824+'Ongoing Cash Flows'!D824+'Terminal Value'!D824</f>
        <v>11839.685823575855</v>
      </c>
      <c r="E824" s="70">
        <f>+Outflows!E824+Fees!E824+'Ongoing Cash Flows'!E824+'Terminal Value'!E824</f>
        <v>10051.088033748038</v>
      </c>
      <c r="F824" s="70">
        <f>+Outflows!F824+Fees!F824+'Ongoing Cash Flows'!F824+'Terminal Value'!F824</f>
        <v>9658.4060988705332</v>
      </c>
      <c r="G824" s="70">
        <f>+Outflows!G824+Fees!G824+'Ongoing Cash Flows'!G824+'Terminal Value'!G824</f>
        <v>9176.5654595637898</v>
      </c>
      <c r="H824" s="70">
        <f>+Outflows!H824+Fees!H824+'Ongoing Cash Flows'!H824+'Terminal Value'!H824</f>
        <v>8318.2512682067882</v>
      </c>
      <c r="I824" s="70">
        <f>+Outflows!I824+Fees!I824+'Ongoing Cash Flows'!I824+'Terminal Value'!I824</f>
        <v>8176.5143477123802</v>
      </c>
      <c r="J824" s="70">
        <f>+Outflows!J824+Fees!J824+'Ongoing Cash Flows'!J824+'Terminal Value'!J824</f>
        <v>8164.0801451773905</v>
      </c>
      <c r="K824" s="70">
        <f>+Outflows!K824+Fees!K824+'Ongoing Cash Flows'!K824+'Terminal Value'!K824</f>
        <v>8154.65455717236</v>
      </c>
      <c r="L824" s="70">
        <f>+Outflows!L824+Fees!L824+'Ongoing Cash Flows'!L824+'Terminal Value'!L824</f>
        <v>8156.1522102969811</v>
      </c>
      <c r="M824" s="70">
        <f>+Outflows!M824+Fees!M824+'Ongoing Cash Flows'!M824+'Terminal Value'!M824</f>
        <v>8127.875922869538</v>
      </c>
      <c r="N824" s="70">
        <f>+Outflows!N824+Fees!N824+'Ongoing Cash Flows'!N824+'Terminal Value'!N824</f>
        <v>8110.4994777650736</v>
      </c>
      <c r="O824" s="70">
        <f>+Outflows!O824+Fees!O824+'Ongoing Cash Flows'!O824+'Terminal Value'!O824</f>
        <v>7784.1056057376754</v>
      </c>
      <c r="P824" s="70">
        <f>+Outflows!P824+Fees!P824+'Ongoing Cash Flows'!P824+'Terminal Value'!P824</f>
        <v>7676.5169922392524</v>
      </c>
      <c r="Q824" s="70">
        <f>+Outflows!Q824+Fees!Q824+'Ongoing Cash Flows'!Q824+'Terminal Value'!Q824</f>
        <v>7647.6905609100786</v>
      </c>
      <c r="R824" s="70">
        <f>+Outflows!R824+Fees!R824+'Ongoing Cash Flows'!R824+'Terminal Value'!R824</f>
        <v>997.58397877268567</v>
      </c>
      <c r="S824" s="70">
        <f>+Outflows!S824+Fees!S824+'Ongoing Cash Flows'!S824+'Terminal Value'!S824</f>
        <v>0</v>
      </c>
      <c r="T824" s="70">
        <f>+Outflows!T824+Fees!T824+'Ongoing Cash Flows'!T824+'Terminal Value'!T824</f>
        <v>0</v>
      </c>
      <c r="U824" s="70">
        <f>+Outflows!U824+Fees!U824+'Ongoing Cash Flows'!U824+'Terminal Value'!U824</f>
        <v>0</v>
      </c>
      <c r="V824" s="70">
        <f>+Outflows!V824+Fees!V824+'Ongoing Cash Flows'!V824+'Terminal Value'!V824</f>
        <v>0</v>
      </c>
      <c r="W824" s="70">
        <f>+Outflows!W824+Fees!W824+'Ongoing Cash Flows'!W824+'Terminal Value'!W824</f>
        <v>0</v>
      </c>
      <c r="X824" s="70">
        <f>+Outflows!X824+Fees!X824+'Ongoing Cash Flows'!X824+'Terminal Value'!X824</f>
        <v>0</v>
      </c>
      <c r="Y824" s="70">
        <f>+Outflows!Y824+Fees!Y824+'Ongoing Cash Flows'!Y824+'Terminal Value'!Y824</f>
        <v>0</v>
      </c>
      <c r="Z824" s="70">
        <f>+Outflows!Z824+Fees!Z824+'Ongoing Cash Flows'!Z824+'Terminal Value'!Z824</f>
        <v>0</v>
      </c>
      <c r="AA824" s="70">
        <f>+Outflows!AA824+Fees!AA824+'Ongoing Cash Flows'!AA824+'Terminal Value'!AA824</f>
        <v>0</v>
      </c>
      <c r="AB824" s="70">
        <f>+Outflows!AB824+Fees!AB824+'Ongoing Cash Flows'!AB824+'Terminal Value'!AB824</f>
        <v>0</v>
      </c>
      <c r="AC824" s="70">
        <f>+Outflows!AC824+Fees!AC824+'Ongoing Cash Flows'!AC824+'Terminal Value'!AC824</f>
        <v>0</v>
      </c>
      <c r="AD824" s="70">
        <f>+Outflows!AD824+Fees!AD824+'Ongoing Cash Flows'!AD824+'Terminal Value'!AD824</f>
        <v>0</v>
      </c>
      <c r="AE824" s="70">
        <f>+Outflows!AE824+Fees!AE824+'Ongoing Cash Flows'!AE824+'Terminal Value'!AE824</f>
        <v>0</v>
      </c>
      <c r="AF824" s="70">
        <f>+Outflows!AF824+Fees!AF824+'Ongoing Cash Flows'!AF824+'Terminal Value'!AF824</f>
        <v>0</v>
      </c>
      <c r="AG824" s="70">
        <f>+Outflows!AG824+Fees!AG824+'Ongoing Cash Flows'!AG824+'Terminal Value'!AG824</f>
        <v>0</v>
      </c>
      <c r="AH824" s="70">
        <f>+Outflows!AH824+Fees!AH824+'Ongoing Cash Flows'!AH824+'Terminal Value'!AH824</f>
        <v>0</v>
      </c>
      <c r="AI824" s="70">
        <f>+Outflows!AI824+Fees!AI824+'Ongoing Cash Flows'!AI824+'Terminal Value'!AI824</f>
        <v>0</v>
      </c>
      <c r="AJ824" s="70">
        <f>+Outflows!AJ824+Fees!AJ824+'Ongoing Cash Flows'!AJ824+'Terminal Value'!AJ824</f>
        <v>0</v>
      </c>
      <c r="AK824" s="70"/>
      <c r="AL824" s="6"/>
      <c r="AM824" s="71"/>
      <c r="AN824" s="72">
        <f t="shared" si="48"/>
        <v>6.8530467152595531E-2</v>
      </c>
      <c r="AO824" s="70">
        <f t="shared" ca="1" si="49"/>
        <v>4328.3648013929069</v>
      </c>
      <c r="AP824" s="166">
        <f t="shared" ca="1" si="50"/>
        <v>0</v>
      </c>
      <c r="AQ824" s="166">
        <f t="shared" ca="1" si="51"/>
        <v>27318499.636723459</v>
      </c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1"/>
      <c r="CM824" s="1"/>
      <c r="CN824" s="1"/>
      <c r="CO824" s="1"/>
      <c r="CP824" s="1"/>
    </row>
    <row r="825" spans="1:94" x14ac:dyDescent="0.2">
      <c r="A825" s="6">
        <v>823</v>
      </c>
      <c r="B825" s="70">
        <f>+Outflows!B825+Fees!B825+'Ongoing Cash Flows'!B825+'Terminal Value'!B825</f>
        <v>-93865.508690162329</v>
      </c>
      <c r="C825" s="70">
        <f>+Outflows!C825+Fees!C825+'Ongoing Cash Flows'!C825+'Terminal Value'!C825</f>
        <v>14179.922758368688</v>
      </c>
      <c r="D825" s="70">
        <f>+Outflows!D825+Fees!D825+'Ongoing Cash Flows'!D825+'Terminal Value'!D825</f>
        <v>12087.830912335588</v>
      </c>
      <c r="E825" s="70">
        <f>+Outflows!E825+Fees!E825+'Ongoing Cash Flows'!E825+'Terminal Value'!E825</f>
        <v>10093.912157701609</v>
      </c>
      <c r="F825" s="70">
        <f>+Outflows!F825+Fees!F825+'Ongoing Cash Flows'!F825+'Terminal Value'!F825</f>
        <v>9734.6956955775186</v>
      </c>
      <c r="G825" s="70">
        <f>+Outflows!G825+Fees!G825+'Ongoing Cash Flows'!G825+'Terminal Value'!G825</f>
        <v>9201.3992519122257</v>
      </c>
      <c r="H825" s="70">
        <f>+Outflows!H825+Fees!H825+'Ongoing Cash Flows'!H825+'Terminal Value'!H825</f>
        <v>8485.1220498783132</v>
      </c>
      <c r="I825" s="70">
        <f>+Outflows!I825+Fees!I825+'Ongoing Cash Flows'!I825+'Terminal Value'!I825</f>
        <v>8334.5460671123801</v>
      </c>
      <c r="J825" s="70">
        <f>+Outflows!J825+Fees!J825+'Ongoing Cash Flows'!J825+'Terminal Value'!J825</f>
        <v>8322.1118645773895</v>
      </c>
      <c r="K825" s="70">
        <f>+Outflows!K825+Fees!K825+'Ongoing Cash Flows'!K825+'Terminal Value'!K825</f>
        <v>8312.9541269442252</v>
      </c>
      <c r="L825" s="70">
        <f>+Outflows!L825+Fees!L825+'Ongoing Cash Flows'!L825+'Terminal Value'!L825</f>
        <v>8314.1839296969811</v>
      </c>
      <c r="M825" s="70">
        <f>+Outflows!M825+Fees!M825+'Ongoing Cash Flows'!M825+'Terminal Value'!M825</f>
        <v>8286.1754926414033</v>
      </c>
      <c r="N825" s="70">
        <f>+Outflows!N825+Fees!N825+'Ongoing Cash Flows'!N825+'Terminal Value'!N825</f>
        <v>8268.5311971650735</v>
      </c>
      <c r="O825" s="70">
        <f>+Outflows!O825+Fees!O825+'Ongoing Cash Flows'!O825+'Terminal Value'!O825</f>
        <v>7942.4051755095397</v>
      </c>
      <c r="P825" s="70">
        <f>+Outflows!P825+Fees!P825+'Ongoing Cash Flows'!P825+'Terminal Value'!P825</f>
        <v>7834.5487116392524</v>
      </c>
      <c r="Q825" s="70">
        <f>+Outflows!Q825+Fees!Q825+'Ongoing Cash Flows'!Q825+'Terminal Value'!Q825</f>
        <v>7805.9901306819429</v>
      </c>
      <c r="R825" s="70">
        <f>+Outflows!R825+Fees!R825+'Ongoing Cash Flows'!R825+'Terminal Value'!R825</f>
        <v>1076.5998384726856</v>
      </c>
      <c r="S825" s="70">
        <f>+Outflows!S825+Fees!S825+'Ongoing Cash Flows'!S825+'Terminal Value'!S825</f>
        <v>0</v>
      </c>
      <c r="T825" s="70">
        <f>+Outflows!T825+Fees!T825+'Ongoing Cash Flows'!T825+'Terminal Value'!T825</f>
        <v>0</v>
      </c>
      <c r="U825" s="70">
        <f>+Outflows!U825+Fees!U825+'Ongoing Cash Flows'!U825+'Terminal Value'!U825</f>
        <v>0</v>
      </c>
      <c r="V825" s="70">
        <f>+Outflows!V825+Fees!V825+'Ongoing Cash Flows'!V825+'Terminal Value'!V825</f>
        <v>0</v>
      </c>
      <c r="W825" s="70">
        <f>+Outflows!W825+Fees!W825+'Ongoing Cash Flows'!W825+'Terminal Value'!W825</f>
        <v>0</v>
      </c>
      <c r="X825" s="70">
        <f>+Outflows!X825+Fees!X825+'Ongoing Cash Flows'!X825+'Terminal Value'!X825</f>
        <v>0</v>
      </c>
      <c r="Y825" s="70">
        <f>+Outflows!Y825+Fees!Y825+'Ongoing Cash Flows'!Y825+'Terminal Value'!Y825</f>
        <v>0</v>
      </c>
      <c r="Z825" s="70">
        <f>+Outflows!Z825+Fees!Z825+'Ongoing Cash Flows'!Z825+'Terminal Value'!Z825</f>
        <v>0</v>
      </c>
      <c r="AA825" s="70">
        <f>+Outflows!AA825+Fees!AA825+'Ongoing Cash Flows'!AA825+'Terminal Value'!AA825</f>
        <v>0</v>
      </c>
      <c r="AB825" s="70">
        <f>+Outflows!AB825+Fees!AB825+'Ongoing Cash Flows'!AB825+'Terminal Value'!AB825</f>
        <v>0</v>
      </c>
      <c r="AC825" s="70">
        <f>+Outflows!AC825+Fees!AC825+'Ongoing Cash Flows'!AC825+'Terminal Value'!AC825</f>
        <v>0</v>
      </c>
      <c r="AD825" s="70">
        <f>+Outflows!AD825+Fees!AD825+'Ongoing Cash Flows'!AD825+'Terminal Value'!AD825</f>
        <v>0</v>
      </c>
      <c r="AE825" s="70">
        <f>+Outflows!AE825+Fees!AE825+'Ongoing Cash Flows'!AE825+'Terminal Value'!AE825</f>
        <v>0</v>
      </c>
      <c r="AF825" s="70">
        <f>+Outflows!AF825+Fees!AF825+'Ongoing Cash Flows'!AF825+'Terminal Value'!AF825</f>
        <v>0</v>
      </c>
      <c r="AG825" s="70">
        <f>+Outflows!AG825+Fees!AG825+'Ongoing Cash Flows'!AG825+'Terminal Value'!AG825</f>
        <v>0</v>
      </c>
      <c r="AH825" s="70">
        <f>+Outflows!AH825+Fees!AH825+'Ongoing Cash Flows'!AH825+'Terminal Value'!AH825</f>
        <v>0</v>
      </c>
      <c r="AI825" s="70">
        <f>+Outflows!AI825+Fees!AI825+'Ongoing Cash Flows'!AI825+'Terminal Value'!AI825</f>
        <v>0</v>
      </c>
      <c r="AJ825" s="70">
        <f>+Outflows!AJ825+Fees!AJ825+'Ongoing Cash Flows'!AJ825+'Terminal Value'!AJ825</f>
        <v>0</v>
      </c>
      <c r="AK825" s="70"/>
      <c r="AL825" s="6"/>
      <c r="AM825" s="71"/>
      <c r="AN825" s="72">
        <f t="shared" si="48"/>
        <v>5.8125230669975284E-2</v>
      </c>
      <c r="AO825" s="70">
        <f t="shared" ca="1" si="49"/>
        <v>-768.61686847603187</v>
      </c>
      <c r="AP825" s="166">
        <f t="shared" ca="1" si="50"/>
        <v>0</v>
      </c>
      <c r="AQ825" s="166">
        <f t="shared" ca="1" si="51"/>
        <v>16829.494556539128</v>
      </c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1"/>
      <c r="CM825" s="1"/>
      <c r="CN825" s="1"/>
      <c r="CO825" s="1"/>
      <c r="CP825" s="1"/>
    </row>
    <row r="826" spans="1:94" x14ac:dyDescent="0.2">
      <c r="A826" s="6">
        <v>824</v>
      </c>
      <c r="B826" s="70">
        <f>+Outflows!B826+Fees!B826+'Ongoing Cash Flows'!B826+'Terminal Value'!B826</f>
        <v>-96126.362315484483</v>
      </c>
      <c r="C826" s="70">
        <f>+Outflows!C826+Fees!C826+'Ongoing Cash Flows'!C826+'Terminal Value'!C826</f>
        <v>14223.727765563828</v>
      </c>
      <c r="D826" s="70">
        <f>+Outflows!D826+Fees!D826+'Ongoing Cash Flows'!D826+'Terminal Value'!D826</f>
        <v>12163.369477472865</v>
      </c>
      <c r="E826" s="70">
        <f>+Outflows!E826+Fees!E826+'Ongoing Cash Flows'!E826+'Terminal Value'!E826</f>
        <v>10139.942615293076</v>
      </c>
      <c r="F826" s="70">
        <f>+Outflows!F826+Fees!F826+'Ongoing Cash Flows'!F826+'Terminal Value'!F826</f>
        <v>9602.5922950731874</v>
      </c>
      <c r="G826" s="70">
        <f>+Outflows!G826+Fees!G826+'Ongoing Cash Flows'!G826+'Terminal Value'!G826</f>
        <v>9522.4574504442317</v>
      </c>
      <c r="H826" s="70">
        <f>+Outflows!H826+Fees!H826+'Ongoing Cash Flows'!H826+'Terminal Value'!H826</f>
        <v>8539.8849889957364</v>
      </c>
      <c r="I826" s="70">
        <f>+Outflows!I826+Fees!I826+'Ongoing Cash Flows'!I826+'Terminal Value'!I826</f>
        <v>8386.40824059437</v>
      </c>
      <c r="J826" s="70">
        <f>+Outflows!J826+Fees!J826+'Ongoing Cash Flows'!J826+'Terminal Value'!J826</f>
        <v>8373.9740380593812</v>
      </c>
      <c r="K826" s="70">
        <f>+Outflows!K826+Fees!K826+'Ongoing Cash Flows'!K826+'Terminal Value'!K826</f>
        <v>8364.9042024151677</v>
      </c>
      <c r="L826" s="70">
        <f>+Outflows!L826+Fees!L826+'Ongoing Cash Flows'!L826+'Terminal Value'!L826</f>
        <v>8366.046103178971</v>
      </c>
      <c r="M826" s="70">
        <f>+Outflows!M826+Fees!M826+'Ongoing Cash Flows'!M826+'Terminal Value'!M826</f>
        <v>8338.1255681123439</v>
      </c>
      <c r="N826" s="70">
        <f>+Outflows!N826+Fees!N826+'Ongoing Cash Flows'!N826+'Terminal Value'!N826</f>
        <v>8320.3933706470634</v>
      </c>
      <c r="O826" s="70">
        <f>+Outflows!O826+Fees!O826+'Ongoing Cash Flows'!O826+'Terminal Value'!O826</f>
        <v>7994.3552509804822</v>
      </c>
      <c r="P826" s="70">
        <f>+Outflows!P826+Fees!P826+'Ongoing Cash Flows'!P826+'Terminal Value'!P826</f>
        <v>7886.4108851212432</v>
      </c>
      <c r="Q826" s="70">
        <f>+Outflows!Q826+Fees!Q826+'Ongoing Cash Flows'!Q826+'Terminal Value'!Q826</f>
        <v>7857.9402061528854</v>
      </c>
      <c r="R826" s="70">
        <f>+Outflows!R826+Fees!R826+'Ongoing Cash Flows'!R826+'Terminal Value'!R826</f>
        <v>1102.5309252136808</v>
      </c>
      <c r="S826" s="70">
        <f>+Outflows!S826+Fees!S826+'Ongoing Cash Flows'!S826+'Terminal Value'!S826</f>
        <v>0</v>
      </c>
      <c r="T826" s="70">
        <f>+Outflows!T826+Fees!T826+'Ongoing Cash Flows'!T826+'Terminal Value'!T826</f>
        <v>0</v>
      </c>
      <c r="U826" s="70">
        <f>+Outflows!U826+Fees!U826+'Ongoing Cash Flows'!U826+'Terminal Value'!U826</f>
        <v>0</v>
      </c>
      <c r="V826" s="70">
        <f>+Outflows!V826+Fees!V826+'Ongoing Cash Flows'!V826+'Terminal Value'!V826</f>
        <v>0</v>
      </c>
      <c r="W826" s="70">
        <f>+Outflows!W826+Fees!W826+'Ongoing Cash Flows'!W826+'Terminal Value'!W826</f>
        <v>0</v>
      </c>
      <c r="X826" s="70">
        <f>+Outflows!X826+Fees!X826+'Ongoing Cash Flows'!X826+'Terminal Value'!X826</f>
        <v>0</v>
      </c>
      <c r="Y826" s="70">
        <f>+Outflows!Y826+Fees!Y826+'Ongoing Cash Flows'!Y826+'Terminal Value'!Y826</f>
        <v>0</v>
      </c>
      <c r="Z826" s="70">
        <f>+Outflows!Z826+Fees!Z826+'Ongoing Cash Flows'!Z826+'Terminal Value'!Z826</f>
        <v>0</v>
      </c>
      <c r="AA826" s="70">
        <f>+Outflows!AA826+Fees!AA826+'Ongoing Cash Flows'!AA826+'Terminal Value'!AA826</f>
        <v>0</v>
      </c>
      <c r="AB826" s="70">
        <f>+Outflows!AB826+Fees!AB826+'Ongoing Cash Flows'!AB826+'Terminal Value'!AB826</f>
        <v>0</v>
      </c>
      <c r="AC826" s="70">
        <f>+Outflows!AC826+Fees!AC826+'Ongoing Cash Flows'!AC826+'Terminal Value'!AC826</f>
        <v>0</v>
      </c>
      <c r="AD826" s="70">
        <f>+Outflows!AD826+Fees!AD826+'Ongoing Cash Flows'!AD826+'Terminal Value'!AD826</f>
        <v>0</v>
      </c>
      <c r="AE826" s="70">
        <f>+Outflows!AE826+Fees!AE826+'Ongoing Cash Flows'!AE826+'Terminal Value'!AE826</f>
        <v>0</v>
      </c>
      <c r="AF826" s="70">
        <f>+Outflows!AF826+Fees!AF826+'Ongoing Cash Flows'!AF826+'Terminal Value'!AF826</f>
        <v>0</v>
      </c>
      <c r="AG826" s="70">
        <f>+Outflows!AG826+Fees!AG826+'Ongoing Cash Flows'!AG826+'Terminal Value'!AG826</f>
        <v>0</v>
      </c>
      <c r="AH826" s="70">
        <f>+Outflows!AH826+Fees!AH826+'Ongoing Cash Flows'!AH826+'Terminal Value'!AH826</f>
        <v>0</v>
      </c>
      <c r="AI826" s="70">
        <f>+Outflows!AI826+Fees!AI826+'Ongoing Cash Flows'!AI826+'Terminal Value'!AI826</f>
        <v>0</v>
      </c>
      <c r="AJ826" s="70">
        <f>+Outflows!AJ826+Fees!AJ826+'Ongoing Cash Flows'!AJ826+'Terminal Value'!AJ826</f>
        <v>0</v>
      </c>
      <c r="AK826" s="70"/>
      <c r="AL826" s="6"/>
      <c r="AM826" s="71"/>
      <c r="AN826" s="72">
        <f t="shared" si="48"/>
        <v>5.5199149250984195E-2</v>
      </c>
      <c r="AO826" s="70">
        <f t="shared" ca="1" si="49"/>
        <v>-2336.3462255117324</v>
      </c>
      <c r="AP826" s="166">
        <f t="shared" ca="1" si="50"/>
        <v>2067846.3446297932</v>
      </c>
      <c r="AQ826" s="166">
        <f t="shared" ca="1" si="51"/>
        <v>0</v>
      </c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1"/>
      <c r="CM826" s="1"/>
      <c r="CN826" s="1"/>
      <c r="CO826" s="1"/>
      <c r="CP826" s="1"/>
    </row>
    <row r="827" spans="1:94" x14ac:dyDescent="0.2">
      <c r="A827" s="6">
        <v>825</v>
      </c>
      <c r="B827" s="70">
        <f>+Outflows!B827+Fees!B827+'Ongoing Cash Flows'!B827+'Terminal Value'!B827</f>
        <v>-99383.051553165089</v>
      </c>
      <c r="C827" s="70">
        <f>+Outflows!C827+Fees!C827+'Ongoing Cash Flows'!C827+'Terminal Value'!C827</f>
        <v>14157.20988235555</v>
      </c>
      <c r="D827" s="70">
        <f>+Outflows!D827+Fees!D827+'Ongoing Cash Flows'!D827+'Terminal Value'!D827</f>
        <v>12328.253764558445</v>
      </c>
      <c r="E827" s="70">
        <f>+Outflows!E827+Fees!E827+'Ongoing Cash Flows'!E827+'Terminal Value'!E827</f>
        <v>10411.037964900559</v>
      </c>
      <c r="F827" s="70">
        <f>+Outflows!F827+Fees!F827+'Ongoing Cash Flows'!F827+'Terminal Value'!F827</f>
        <v>9894.2333371211334</v>
      </c>
      <c r="G827" s="70">
        <f>+Outflows!G827+Fees!G827+'Ongoing Cash Flows'!G827+'Terminal Value'!G827</f>
        <v>9533.5167455799019</v>
      </c>
      <c r="H827" s="70">
        <f>+Outflows!H827+Fees!H827+'Ongoing Cash Flows'!H827+'Terminal Value'!H827</f>
        <v>8618.7692973162539</v>
      </c>
      <c r="I827" s="70">
        <f>+Outflows!I827+Fees!I827+'Ongoing Cash Flows'!I827+'Terminal Value'!I827</f>
        <v>8461.1140863553737</v>
      </c>
      <c r="J827" s="70">
        <f>+Outflows!J827+Fees!J827+'Ongoing Cash Flows'!J827+'Terminal Value'!J827</f>
        <v>8448.6798838203831</v>
      </c>
      <c r="K827" s="70">
        <f>+Outflows!K827+Fees!K827+'Ongoing Cash Flows'!K827+'Terminal Value'!K827</f>
        <v>8439.7366682537322</v>
      </c>
      <c r="L827" s="70">
        <f>+Outflows!L827+Fees!L827+'Ongoing Cash Flows'!L827+'Terminal Value'!L827</f>
        <v>8440.7519489399747</v>
      </c>
      <c r="M827" s="70">
        <f>+Outflows!M827+Fees!M827+'Ongoing Cash Flows'!M827+'Terminal Value'!M827</f>
        <v>8412.9580339509084</v>
      </c>
      <c r="N827" s="70">
        <f>+Outflows!N827+Fees!N827+'Ongoing Cash Flows'!N827+'Terminal Value'!N827</f>
        <v>8395.0992164080672</v>
      </c>
      <c r="O827" s="70">
        <f>+Outflows!O827+Fees!O827+'Ongoing Cash Flows'!O827+'Terminal Value'!O827</f>
        <v>8069.1877168190458</v>
      </c>
      <c r="P827" s="70">
        <f>+Outflows!P827+Fees!P827+'Ongoing Cash Flows'!P827+'Terminal Value'!P827</f>
        <v>7961.116730882246</v>
      </c>
      <c r="Q827" s="70">
        <f>+Outflows!Q827+Fees!Q827+'Ongoing Cash Flows'!Q827+'Terminal Value'!Q827</f>
        <v>7932.7726719914499</v>
      </c>
      <c r="R827" s="70">
        <f>+Outflows!R827+Fees!R827+'Ongoing Cash Flows'!R827+'Terminal Value'!R827</f>
        <v>1139.8838480941822</v>
      </c>
      <c r="S827" s="70">
        <f>+Outflows!S827+Fees!S827+'Ongoing Cash Flows'!S827+'Terminal Value'!S827</f>
        <v>0</v>
      </c>
      <c r="T827" s="70">
        <f>+Outflows!T827+Fees!T827+'Ongoing Cash Flows'!T827+'Terminal Value'!T827</f>
        <v>0</v>
      </c>
      <c r="U827" s="70">
        <f>+Outflows!U827+Fees!U827+'Ongoing Cash Flows'!U827+'Terminal Value'!U827</f>
        <v>0</v>
      </c>
      <c r="V827" s="70">
        <f>+Outflows!V827+Fees!V827+'Ongoing Cash Flows'!V827+'Terminal Value'!V827</f>
        <v>0</v>
      </c>
      <c r="W827" s="70">
        <f>+Outflows!W827+Fees!W827+'Ongoing Cash Flows'!W827+'Terminal Value'!W827</f>
        <v>0</v>
      </c>
      <c r="X827" s="70">
        <f>+Outflows!X827+Fees!X827+'Ongoing Cash Flows'!X827+'Terminal Value'!X827</f>
        <v>0</v>
      </c>
      <c r="Y827" s="70">
        <f>+Outflows!Y827+Fees!Y827+'Ongoing Cash Flows'!Y827+'Terminal Value'!Y827</f>
        <v>0</v>
      </c>
      <c r="Z827" s="70">
        <f>+Outflows!Z827+Fees!Z827+'Ongoing Cash Flows'!Z827+'Terminal Value'!Z827</f>
        <v>0</v>
      </c>
      <c r="AA827" s="70">
        <f>+Outflows!AA827+Fees!AA827+'Ongoing Cash Flows'!AA827+'Terminal Value'!AA827</f>
        <v>0</v>
      </c>
      <c r="AB827" s="70">
        <f>+Outflows!AB827+Fees!AB827+'Ongoing Cash Flows'!AB827+'Terminal Value'!AB827</f>
        <v>0</v>
      </c>
      <c r="AC827" s="70">
        <f>+Outflows!AC827+Fees!AC827+'Ongoing Cash Flows'!AC827+'Terminal Value'!AC827</f>
        <v>0</v>
      </c>
      <c r="AD827" s="70">
        <f>+Outflows!AD827+Fees!AD827+'Ongoing Cash Flows'!AD827+'Terminal Value'!AD827</f>
        <v>0</v>
      </c>
      <c r="AE827" s="70">
        <f>+Outflows!AE827+Fees!AE827+'Ongoing Cash Flows'!AE827+'Terminal Value'!AE827</f>
        <v>0</v>
      </c>
      <c r="AF827" s="70">
        <f>+Outflows!AF827+Fees!AF827+'Ongoing Cash Flows'!AF827+'Terminal Value'!AF827</f>
        <v>0</v>
      </c>
      <c r="AG827" s="70">
        <f>+Outflows!AG827+Fees!AG827+'Ongoing Cash Flows'!AG827+'Terminal Value'!AG827</f>
        <v>0</v>
      </c>
      <c r="AH827" s="70">
        <f>+Outflows!AH827+Fees!AH827+'Ongoing Cash Flows'!AH827+'Terminal Value'!AH827</f>
        <v>0</v>
      </c>
      <c r="AI827" s="70">
        <f>+Outflows!AI827+Fees!AI827+'Ongoing Cash Flows'!AI827+'Terminal Value'!AI827</f>
        <v>0</v>
      </c>
      <c r="AJ827" s="70">
        <f>+Outflows!AJ827+Fees!AJ827+'Ongoing Cash Flows'!AJ827+'Terminal Value'!AJ827</f>
        <v>0</v>
      </c>
      <c r="AK827" s="70"/>
      <c r="AL827" s="6"/>
      <c r="AM827" s="71"/>
      <c r="AN827" s="72">
        <f t="shared" si="48"/>
        <v>5.1434746384620672E-2</v>
      </c>
      <c r="AO827" s="70">
        <f t="shared" ca="1" si="49"/>
        <v>-4458.7783847889004</v>
      </c>
      <c r="AP827" s="166">
        <f t="shared" ca="1" si="50"/>
        <v>12676682.966026416</v>
      </c>
      <c r="AQ827" s="166">
        <f t="shared" ca="1" si="51"/>
        <v>0</v>
      </c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1"/>
      <c r="CM827" s="1"/>
      <c r="CN827" s="1"/>
      <c r="CO827" s="1"/>
      <c r="CP827" s="1"/>
    </row>
    <row r="828" spans="1:94" x14ac:dyDescent="0.2">
      <c r="A828" s="6">
        <v>826</v>
      </c>
      <c r="B828" s="70">
        <f>+Outflows!B828+Fees!B828+'Ongoing Cash Flows'!B828+'Terminal Value'!B828</f>
        <v>-97146.869672372413</v>
      </c>
      <c r="C828" s="70">
        <f>+Outflows!C828+Fees!C828+'Ongoing Cash Flows'!C828+'Terminal Value'!C828</f>
        <v>14191.033068251358</v>
      </c>
      <c r="D828" s="70">
        <f>+Outflows!D828+Fees!D828+'Ongoing Cash Flows'!D828+'Terminal Value'!D828</f>
        <v>12256.491813301131</v>
      </c>
      <c r="E828" s="70">
        <f>+Outflows!E828+Fees!E828+'Ongoing Cash Flows'!E828+'Terminal Value'!E828</f>
        <v>10230.500524412151</v>
      </c>
      <c r="F828" s="70">
        <f>+Outflows!F828+Fees!F828+'Ongoing Cash Flows'!F828+'Terminal Value'!F828</f>
        <v>9688.2959580241622</v>
      </c>
      <c r="G828" s="70">
        <f>+Outflows!G828+Fees!G828+'Ongoing Cash Flows'!G828+'Terminal Value'!G828</f>
        <v>9457.8782224261504</v>
      </c>
      <c r="H828" s="70">
        <f>+Outflows!H828+Fees!H828+'Ongoing Cash Flows'!H828+'Terminal Value'!H828</f>
        <v>8564.603963116042</v>
      </c>
      <c r="I828" s="70">
        <f>+Outflows!I828+Fees!I828+'Ongoing Cash Flows'!I828+'Terminal Value'!I828</f>
        <v>8409.8178629554932</v>
      </c>
      <c r="J828" s="70">
        <f>+Outflows!J828+Fees!J828+'Ongoing Cash Flows'!J828+'Terminal Value'!J828</f>
        <v>8397.3836604205044</v>
      </c>
      <c r="K828" s="70">
        <f>+Outflows!K828+Fees!K828+'Ongoing Cash Flows'!K828+'Terminal Value'!K828</f>
        <v>8388.3535021023272</v>
      </c>
      <c r="L828" s="70">
        <f>+Outflows!L828+Fees!L828+'Ongoing Cash Flows'!L828+'Terminal Value'!L828</f>
        <v>8389.4557255400941</v>
      </c>
      <c r="M828" s="70">
        <f>+Outflows!M828+Fees!M828+'Ongoing Cash Flows'!M828+'Terminal Value'!M828</f>
        <v>8361.5748677995034</v>
      </c>
      <c r="N828" s="70">
        <f>+Outflows!N828+Fees!N828+'Ongoing Cash Flows'!N828+'Terminal Value'!N828</f>
        <v>8343.8029930081866</v>
      </c>
      <c r="O828" s="70">
        <f>+Outflows!O828+Fees!O828+'Ongoing Cash Flows'!O828+'Terminal Value'!O828</f>
        <v>8017.8045506676408</v>
      </c>
      <c r="P828" s="70">
        <f>+Outflows!P828+Fees!P828+'Ongoing Cash Flows'!P828+'Terminal Value'!P828</f>
        <v>7909.8205074823663</v>
      </c>
      <c r="Q828" s="70">
        <f>+Outflows!Q828+Fees!Q828+'Ongoing Cash Flows'!Q828+'Terminal Value'!Q828</f>
        <v>7881.3895058400449</v>
      </c>
      <c r="R828" s="70">
        <f>+Outflows!R828+Fees!R828+'Ongoing Cash Flows'!R828+'Terminal Value'!R828</f>
        <v>1114.2357363942426</v>
      </c>
      <c r="S828" s="70">
        <f>+Outflows!S828+Fees!S828+'Ongoing Cash Flows'!S828+'Terminal Value'!S828</f>
        <v>0</v>
      </c>
      <c r="T828" s="70">
        <f>+Outflows!T828+Fees!T828+'Ongoing Cash Flows'!T828+'Terminal Value'!T828</f>
        <v>0</v>
      </c>
      <c r="U828" s="70">
        <f>+Outflows!U828+Fees!U828+'Ongoing Cash Flows'!U828+'Terminal Value'!U828</f>
        <v>0</v>
      </c>
      <c r="V828" s="70">
        <f>+Outflows!V828+Fees!V828+'Ongoing Cash Flows'!V828+'Terminal Value'!V828</f>
        <v>0</v>
      </c>
      <c r="W828" s="70">
        <f>+Outflows!W828+Fees!W828+'Ongoing Cash Flows'!W828+'Terminal Value'!W828</f>
        <v>0</v>
      </c>
      <c r="X828" s="70">
        <f>+Outflows!X828+Fees!X828+'Ongoing Cash Flows'!X828+'Terminal Value'!X828</f>
        <v>0</v>
      </c>
      <c r="Y828" s="70">
        <f>+Outflows!Y828+Fees!Y828+'Ongoing Cash Flows'!Y828+'Terminal Value'!Y828</f>
        <v>0</v>
      </c>
      <c r="Z828" s="70">
        <f>+Outflows!Z828+Fees!Z828+'Ongoing Cash Flows'!Z828+'Terminal Value'!Z828</f>
        <v>0</v>
      </c>
      <c r="AA828" s="70">
        <f>+Outflows!AA828+Fees!AA828+'Ongoing Cash Flows'!AA828+'Terminal Value'!AA828</f>
        <v>0</v>
      </c>
      <c r="AB828" s="70">
        <f>+Outflows!AB828+Fees!AB828+'Ongoing Cash Flows'!AB828+'Terminal Value'!AB828</f>
        <v>0</v>
      </c>
      <c r="AC828" s="70">
        <f>+Outflows!AC828+Fees!AC828+'Ongoing Cash Flows'!AC828+'Terminal Value'!AC828</f>
        <v>0</v>
      </c>
      <c r="AD828" s="70">
        <f>+Outflows!AD828+Fees!AD828+'Ongoing Cash Flows'!AD828+'Terminal Value'!AD828</f>
        <v>0</v>
      </c>
      <c r="AE828" s="70">
        <f>+Outflows!AE828+Fees!AE828+'Ongoing Cash Flows'!AE828+'Terminal Value'!AE828</f>
        <v>0</v>
      </c>
      <c r="AF828" s="70">
        <f>+Outflows!AF828+Fees!AF828+'Ongoing Cash Flows'!AF828+'Terminal Value'!AF828</f>
        <v>0</v>
      </c>
      <c r="AG828" s="70">
        <f>+Outflows!AG828+Fees!AG828+'Ongoing Cash Flows'!AG828+'Terminal Value'!AG828</f>
        <v>0</v>
      </c>
      <c r="AH828" s="70">
        <f>+Outflows!AH828+Fees!AH828+'Ongoing Cash Flows'!AH828+'Terminal Value'!AH828</f>
        <v>0</v>
      </c>
      <c r="AI828" s="70">
        <f>+Outflows!AI828+Fees!AI828+'Ongoing Cash Flows'!AI828+'Terminal Value'!AI828</f>
        <v>0</v>
      </c>
      <c r="AJ828" s="70">
        <f>+Outflows!AJ828+Fees!AJ828+'Ongoing Cash Flows'!AJ828+'Terminal Value'!AJ828</f>
        <v>0</v>
      </c>
      <c r="AK828" s="70"/>
      <c r="AL828" s="6"/>
      <c r="AM828" s="71"/>
      <c r="AN828" s="72">
        <f t="shared" si="48"/>
        <v>5.3951635956764221E-2</v>
      </c>
      <c r="AO828" s="70">
        <f t="shared" ca="1" si="49"/>
        <v>-3024.721349081085</v>
      </c>
      <c r="AP828" s="166">
        <f t="shared" ca="1" si="50"/>
        <v>4521474.6331457123</v>
      </c>
      <c r="AQ828" s="166">
        <f t="shared" ca="1" si="51"/>
        <v>0</v>
      </c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1"/>
      <c r="CM828" s="1"/>
      <c r="CN828" s="1"/>
      <c r="CO828" s="1"/>
      <c r="CP828" s="1"/>
    </row>
    <row r="829" spans="1:94" x14ac:dyDescent="0.2">
      <c r="A829" s="6">
        <v>827</v>
      </c>
      <c r="B829" s="70">
        <f>+Outflows!B829+Fees!B829+'Ongoing Cash Flows'!B829+'Terminal Value'!B829</f>
        <v>-93305.547797756997</v>
      </c>
      <c r="C829" s="70">
        <f>+Outflows!C829+Fees!C829+'Ongoing Cash Flows'!C829+'Terminal Value'!C829</f>
        <v>14130.902939289404</v>
      </c>
      <c r="D829" s="70">
        <f>+Outflows!D829+Fees!D829+'Ongoing Cash Flows'!D829+'Terminal Value'!D829</f>
        <v>12134.882984684971</v>
      </c>
      <c r="E829" s="70">
        <f>+Outflows!E829+Fees!E829+'Ongoing Cash Flows'!E829+'Terminal Value'!E829</f>
        <v>10229.525964314127</v>
      </c>
      <c r="F829" s="70">
        <f>+Outflows!F829+Fees!F829+'Ongoing Cash Flows'!F829+'Terminal Value'!F829</f>
        <v>9753.4194648931134</v>
      </c>
      <c r="G829" s="70">
        <f>+Outflows!G829+Fees!G829+'Ongoing Cash Flows'!G829+'Terminal Value'!G829</f>
        <v>9505.2690247261162</v>
      </c>
      <c r="H829" s="70">
        <f>+Outflows!H829+Fees!H829+'Ongoing Cash Flows'!H829+'Terminal Value'!H829</f>
        <v>8471.5585427518563</v>
      </c>
      <c r="I829" s="70">
        <f>+Outflows!I829+Fees!I829+'Ongoing Cash Flows'!I829+'Terminal Value'!I829</f>
        <v>8321.7010122093161</v>
      </c>
      <c r="J829" s="70">
        <f>+Outflows!J829+Fees!J829+'Ongoing Cash Flows'!J829+'Terminal Value'!J829</f>
        <v>8309.2668096743255</v>
      </c>
      <c r="K829" s="70">
        <f>+Outflows!K829+Fees!K829+'Ongoing Cash Flows'!K829+'Terminal Value'!K829</f>
        <v>8300.0873007616647</v>
      </c>
      <c r="L829" s="70">
        <f>+Outflows!L829+Fees!L829+'Ongoing Cash Flows'!L829+'Terminal Value'!L829</f>
        <v>8301.3388747939171</v>
      </c>
      <c r="M829" s="70">
        <f>+Outflows!M829+Fees!M829+'Ongoing Cash Flows'!M829+'Terminal Value'!M829</f>
        <v>8273.3086664588409</v>
      </c>
      <c r="N829" s="70">
        <f>+Outflows!N829+Fees!N829+'Ongoing Cash Flows'!N829+'Terminal Value'!N829</f>
        <v>8255.6861422620095</v>
      </c>
      <c r="O829" s="70">
        <f>+Outflows!O829+Fees!O829+'Ongoing Cash Flows'!O829+'Terminal Value'!O829</f>
        <v>7929.5383493269783</v>
      </c>
      <c r="P829" s="70">
        <f>+Outflows!P829+Fees!P829+'Ongoing Cash Flows'!P829+'Terminal Value'!P829</f>
        <v>7821.7036567361883</v>
      </c>
      <c r="Q829" s="70">
        <f>+Outflows!Q829+Fees!Q829+'Ongoing Cash Flows'!Q829+'Terminal Value'!Q829</f>
        <v>7793.1233044993824</v>
      </c>
      <c r="R829" s="70">
        <f>+Outflows!R829+Fees!R829+'Ongoing Cash Flows'!R829+'Terminal Value'!R829</f>
        <v>1070.1773110211536</v>
      </c>
      <c r="S829" s="70">
        <f>+Outflows!S829+Fees!S829+'Ongoing Cash Flows'!S829+'Terminal Value'!S829</f>
        <v>0</v>
      </c>
      <c r="T829" s="70">
        <f>+Outflows!T829+Fees!T829+'Ongoing Cash Flows'!T829+'Terminal Value'!T829</f>
        <v>0</v>
      </c>
      <c r="U829" s="70">
        <f>+Outflows!U829+Fees!U829+'Ongoing Cash Flows'!U829+'Terminal Value'!U829</f>
        <v>0</v>
      </c>
      <c r="V829" s="70">
        <f>+Outflows!V829+Fees!V829+'Ongoing Cash Flows'!V829+'Terminal Value'!V829</f>
        <v>0</v>
      </c>
      <c r="W829" s="70">
        <f>+Outflows!W829+Fees!W829+'Ongoing Cash Flows'!W829+'Terminal Value'!W829</f>
        <v>0</v>
      </c>
      <c r="X829" s="70">
        <f>+Outflows!X829+Fees!X829+'Ongoing Cash Flows'!X829+'Terminal Value'!X829</f>
        <v>0</v>
      </c>
      <c r="Y829" s="70">
        <f>+Outflows!Y829+Fees!Y829+'Ongoing Cash Flows'!Y829+'Terminal Value'!Y829</f>
        <v>0</v>
      </c>
      <c r="Z829" s="70">
        <f>+Outflows!Z829+Fees!Z829+'Ongoing Cash Flows'!Z829+'Terminal Value'!Z829</f>
        <v>0</v>
      </c>
      <c r="AA829" s="70">
        <f>+Outflows!AA829+Fees!AA829+'Ongoing Cash Flows'!AA829+'Terminal Value'!AA829</f>
        <v>0</v>
      </c>
      <c r="AB829" s="70">
        <f>+Outflows!AB829+Fees!AB829+'Ongoing Cash Flows'!AB829+'Terminal Value'!AB829</f>
        <v>0</v>
      </c>
      <c r="AC829" s="70">
        <f>+Outflows!AC829+Fees!AC829+'Ongoing Cash Flows'!AC829+'Terminal Value'!AC829</f>
        <v>0</v>
      </c>
      <c r="AD829" s="70">
        <f>+Outflows!AD829+Fees!AD829+'Ongoing Cash Flows'!AD829+'Terminal Value'!AD829</f>
        <v>0</v>
      </c>
      <c r="AE829" s="70">
        <f>+Outflows!AE829+Fees!AE829+'Ongoing Cash Flows'!AE829+'Terminal Value'!AE829</f>
        <v>0</v>
      </c>
      <c r="AF829" s="70">
        <f>+Outflows!AF829+Fees!AF829+'Ongoing Cash Flows'!AF829+'Terminal Value'!AF829</f>
        <v>0</v>
      </c>
      <c r="AG829" s="70">
        <f>+Outflows!AG829+Fees!AG829+'Ongoing Cash Flows'!AG829+'Terminal Value'!AG829</f>
        <v>0</v>
      </c>
      <c r="AH829" s="70">
        <f>+Outflows!AH829+Fees!AH829+'Ongoing Cash Flows'!AH829+'Terminal Value'!AH829</f>
        <v>0</v>
      </c>
      <c r="AI829" s="70">
        <f>+Outflows!AI829+Fees!AI829+'Ongoing Cash Flows'!AI829+'Terminal Value'!AI829</f>
        <v>0</v>
      </c>
      <c r="AJ829" s="70">
        <f>+Outflows!AJ829+Fees!AJ829+'Ongoing Cash Flows'!AJ829+'Terminal Value'!AJ829</f>
        <v>0</v>
      </c>
      <c r="AK829" s="70"/>
      <c r="AL829" s="6"/>
      <c r="AM829" s="71"/>
      <c r="AN829" s="72">
        <f t="shared" si="48"/>
        <v>5.9632727503776545E-2</v>
      </c>
      <c r="AO829" s="70">
        <f t="shared" ca="1" si="49"/>
        <v>14.260627856321491</v>
      </c>
      <c r="AP829" s="166">
        <f t="shared" ca="1" si="50"/>
        <v>0</v>
      </c>
      <c r="AQ829" s="166">
        <f t="shared" ca="1" si="51"/>
        <v>832849.78082848876</v>
      </c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1"/>
      <c r="CM829" s="1"/>
      <c r="CN829" s="1"/>
      <c r="CO829" s="1"/>
      <c r="CP829" s="1"/>
    </row>
    <row r="830" spans="1:94" x14ac:dyDescent="0.2">
      <c r="A830" s="6">
        <v>828</v>
      </c>
      <c r="B830" s="70">
        <f>+Outflows!B830+Fees!B830+'Ongoing Cash Flows'!B830+'Terminal Value'!B830</f>
        <v>-85642.134209844357</v>
      </c>
      <c r="C830" s="70">
        <f>+Outflows!C830+Fees!C830+'Ongoing Cash Flows'!C830+'Terminal Value'!C830</f>
        <v>13927.46064482427</v>
      </c>
      <c r="D830" s="70">
        <f>+Outflows!D830+Fees!D830+'Ongoing Cash Flows'!D830+'Terminal Value'!D830</f>
        <v>11833.938582168154</v>
      </c>
      <c r="E830" s="70">
        <f>+Outflows!E830+Fees!E830+'Ongoing Cash Flows'!E830+'Terminal Value'!E830</f>
        <v>9787.3635684754754</v>
      </c>
      <c r="F830" s="70">
        <f>+Outflows!F830+Fees!F830+'Ongoing Cash Flows'!F830+'Terminal Value'!F830</f>
        <v>9373.3438605429128</v>
      </c>
      <c r="G830" s="70">
        <f>+Outflows!G830+Fees!G830+'Ongoing Cash Flows'!G830+'Terminal Value'!G830</f>
        <v>9261.7370024994016</v>
      </c>
      <c r="H830" s="70">
        <f>+Outflows!H830+Fees!H830+'Ongoing Cash Flows'!H830+'Terminal Value'!H830</f>
        <v>8285.9334996061771</v>
      </c>
      <c r="I830" s="70">
        <f>+Outflows!I830+Fees!I830+'Ongoing Cash Flows'!I830+'Terminal Value'!I830</f>
        <v>8145.9084352334712</v>
      </c>
      <c r="J830" s="70">
        <f>+Outflows!J830+Fees!J830+'Ongoing Cash Flows'!J830+'Terminal Value'!J830</f>
        <v>8133.4742326984815</v>
      </c>
      <c r="K830" s="70">
        <f>+Outflows!K830+Fees!K830+'Ongoing Cash Flows'!K830+'Terminal Value'!K830</f>
        <v>8123.9967702655204</v>
      </c>
      <c r="L830" s="70">
        <f>+Outflows!L830+Fees!L830+'Ongoing Cash Flows'!L830+'Terminal Value'!L830</f>
        <v>8125.5462978180713</v>
      </c>
      <c r="M830" s="70">
        <f>+Outflows!M830+Fees!M830+'Ongoing Cash Flows'!M830+'Terminal Value'!M830</f>
        <v>8097.2181359626975</v>
      </c>
      <c r="N830" s="70">
        <f>+Outflows!N830+Fees!N830+'Ongoing Cash Flows'!N830+'Terminal Value'!N830</f>
        <v>8079.8935652861637</v>
      </c>
      <c r="O830" s="70">
        <f>+Outflows!O830+Fees!O830+'Ongoing Cash Flows'!O830+'Terminal Value'!O830</f>
        <v>7753.4478188308349</v>
      </c>
      <c r="P830" s="70">
        <f>+Outflows!P830+Fees!P830+'Ongoing Cash Flows'!P830+'Terminal Value'!P830</f>
        <v>7645.9110797603425</v>
      </c>
      <c r="Q830" s="70">
        <f>+Outflows!Q830+Fees!Q830+'Ongoing Cash Flows'!Q830+'Terminal Value'!Q830</f>
        <v>7617.032774003238</v>
      </c>
      <c r="R830" s="70">
        <f>+Outflows!R830+Fees!R830+'Ongoing Cash Flows'!R830+'Terminal Value'!R830</f>
        <v>982.28102253323084</v>
      </c>
      <c r="S830" s="70">
        <f>+Outflows!S830+Fees!S830+'Ongoing Cash Flows'!S830+'Terminal Value'!S830</f>
        <v>0</v>
      </c>
      <c r="T830" s="70">
        <f>+Outflows!T830+Fees!T830+'Ongoing Cash Flows'!T830+'Terminal Value'!T830</f>
        <v>0</v>
      </c>
      <c r="U830" s="70">
        <f>+Outflows!U830+Fees!U830+'Ongoing Cash Flows'!U830+'Terminal Value'!U830</f>
        <v>0</v>
      </c>
      <c r="V830" s="70">
        <f>+Outflows!V830+Fees!V830+'Ongoing Cash Flows'!V830+'Terminal Value'!V830</f>
        <v>0</v>
      </c>
      <c r="W830" s="70">
        <f>+Outflows!W830+Fees!W830+'Ongoing Cash Flows'!W830+'Terminal Value'!W830</f>
        <v>0</v>
      </c>
      <c r="X830" s="70">
        <f>+Outflows!X830+Fees!X830+'Ongoing Cash Flows'!X830+'Terminal Value'!X830</f>
        <v>0</v>
      </c>
      <c r="Y830" s="70">
        <f>+Outflows!Y830+Fees!Y830+'Ongoing Cash Flows'!Y830+'Terminal Value'!Y830</f>
        <v>0</v>
      </c>
      <c r="Z830" s="70">
        <f>+Outflows!Z830+Fees!Z830+'Ongoing Cash Flows'!Z830+'Terminal Value'!Z830</f>
        <v>0</v>
      </c>
      <c r="AA830" s="70">
        <f>+Outflows!AA830+Fees!AA830+'Ongoing Cash Flows'!AA830+'Terminal Value'!AA830</f>
        <v>0</v>
      </c>
      <c r="AB830" s="70">
        <f>+Outflows!AB830+Fees!AB830+'Ongoing Cash Flows'!AB830+'Terminal Value'!AB830</f>
        <v>0</v>
      </c>
      <c r="AC830" s="70">
        <f>+Outflows!AC830+Fees!AC830+'Ongoing Cash Flows'!AC830+'Terminal Value'!AC830</f>
        <v>0</v>
      </c>
      <c r="AD830" s="70">
        <f>+Outflows!AD830+Fees!AD830+'Ongoing Cash Flows'!AD830+'Terminal Value'!AD830</f>
        <v>0</v>
      </c>
      <c r="AE830" s="70">
        <f>+Outflows!AE830+Fees!AE830+'Ongoing Cash Flows'!AE830+'Terminal Value'!AE830</f>
        <v>0</v>
      </c>
      <c r="AF830" s="70">
        <f>+Outflows!AF830+Fees!AF830+'Ongoing Cash Flows'!AF830+'Terminal Value'!AF830</f>
        <v>0</v>
      </c>
      <c r="AG830" s="70">
        <f>+Outflows!AG830+Fees!AG830+'Ongoing Cash Flows'!AG830+'Terminal Value'!AG830</f>
        <v>0</v>
      </c>
      <c r="AH830" s="70">
        <f>+Outflows!AH830+Fees!AH830+'Ongoing Cash Flows'!AH830+'Terminal Value'!AH830</f>
        <v>0</v>
      </c>
      <c r="AI830" s="70">
        <f>+Outflows!AI830+Fees!AI830+'Ongoing Cash Flows'!AI830+'Terminal Value'!AI830</f>
        <v>0</v>
      </c>
      <c r="AJ830" s="70">
        <f>+Outflows!AJ830+Fees!AJ830+'Ongoing Cash Flows'!AJ830+'Terminal Value'!AJ830</f>
        <v>0</v>
      </c>
      <c r="AK830" s="70"/>
      <c r="AL830" s="6"/>
      <c r="AM830" s="71"/>
      <c r="AN830" s="72">
        <f t="shared" si="48"/>
        <v>7.0033261179923992E-2</v>
      </c>
      <c r="AO830" s="70">
        <f t="shared" ca="1" si="49"/>
        <v>4993.1823069731336</v>
      </c>
      <c r="AP830" s="166">
        <f t="shared" ca="1" si="50"/>
        <v>0</v>
      </c>
      <c r="AQ830" s="166">
        <f t="shared" ca="1" si="51"/>
        <v>34710098.843069054</v>
      </c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1"/>
      <c r="CM830" s="1"/>
      <c r="CN830" s="1"/>
      <c r="CO830" s="1"/>
      <c r="CP830" s="1"/>
    </row>
    <row r="831" spans="1:94" x14ac:dyDescent="0.2">
      <c r="A831" s="6">
        <v>829</v>
      </c>
      <c r="B831" s="70">
        <f>+Outflows!B831+Fees!B831+'Ongoing Cash Flows'!B831+'Terminal Value'!B831</f>
        <v>-99535.615216379811</v>
      </c>
      <c r="C831" s="70">
        <f>+Outflows!C831+Fees!C831+'Ongoing Cash Flows'!C831+'Terminal Value'!C831</f>
        <v>14391.663090998478</v>
      </c>
      <c r="D831" s="70">
        <f>+Outflows!D831+Fees!D831+'Ongoing Cash Flows'!D831+'Terminal Value'!D831</f>
        <v>12356.190093098568</v>
      </c>
      <c r="E831" s="70">
        <f>+Outflows!E831+Fees!E831+'Ongoing Cash Flows'!E831+'Terminal Value'!E831</f>
        <v>10408.559706958578</v>
      </c>
      <c r="F831" s="70">
        <f>+Outflows!F831+Fees!F831+'Ongoing Cash Flows'!F831+'Terminal Value'!F831</f>
        <v>9879.3299134970021</v>
      </c>
      <c r="G831" s="70">
        <f>+Outflows!G831+Fees!G831+'Ongoing Cash Flows'!G831+'Terminal Value'!G831</f>
        <v>9654.919391926449</v>
      </c>
      <c r="H831" s="70">
        <f>+Outflows!H831+Fees!H831+'Ongoing Cash Flows'!H831+'Terminal Value'!H831</f>
        <v>8622.4647309819193</v>
      </c>
      <c r="I831" s="70">
        <f>+Outflows!I831+Fees!I831+'Ongoing Cash Flows'!I831+'Terminal Value'!I831</f>
        <v>8464.6137747385892</v>
      </c>
      <c r="J831" s="70">
        <f>+Outflows!J831+Fees!J831+'Ongoing Cash Flows'!J831+'Terminal Value'!J831</f>
        <v>8452.1795722035986</v>
      </c>
      <c r="K831" s="70">
        <f>+Outflows!K831+Fees!K831+'Ongoing Cash Flows'!K831+'Terminal Value'!K831</f>
        <v>8443.2422883121726</v>
      </c>
      <c r="L831" s="70">
        <f>+Outflows!L831+Fees!L831+'Ongoing Cash Flows'!L831+'Terminal Value'!L831</f>
        <v>8444.2516373231883</v>
      </c>
      <c r="M831" s="70">
        <f>+Outflows!M831+Fees!M831+'Ongoing Cash Flows'!M831+'Terminal Value'!M831</f>
        <v>8416.4636540093488</v>
      </c>
      <c r="N831" s="70">
        <f>+Outflows!N831+Fees!N831+'Ongoing Cash Flows'!N831+'Terminal Value'!N831</f>
        <v>8398.5989047912826</v>
      </c>
      <c r="O831" s="70">
        <f>+Outflows!O831+Fees!O831+'Ongoing Cash Flows'!O831+'Terminal Value'!O831</f>
        <v>8072.6933368774871</v>
      </c>
      <c r="P831" s="70">
        <f>+Outflows!P831+Fees!P831+'Ongoing Cash Flows'!P831+'Terminal Value'!P831</f>
        <v>7964.6164192654614</v>
      </c>
      <c r="Q831" s="70">
        <f>+Outflows!Q831+Fees!Q831+'Ongoing Cash Flows'!Q831+'Terminal Value'!Q831</f>
        <v>7936.2782920498903</v>
      </c>
      <c r="R831" s="70">
        <f>+Outflows!R831+Fees!R831+'Ongoing Cash Flows'!R831+'Terminal Value'!R831</f>
        <v>1141.6336922857897</v>
      </c>
      <c r="S831" s="70">
        <f>+Outflows!S831+Fees!S831+'Ongoing Cash Flows'!S831+'Terminal Value'!S831</f>
        <v>0</v>
      </c>
      <c r="T831" s="70">
        <f>+Outflows!T831+Fees!T831+'Ongoing Cash Flows'!T831+'Terminal Value'!T831</f>
        <v>0</v>
      </c>
      <c r="U831" s="70">
        <f>+Outflows!U831+Fees!U831+'Ongoing Cash Flows'!U831+'Terminal Value'!U831</f>
        <v>0</v>
      </c>
      <c r="V831" s="70">
        <f>+Outflows!V831+Fees!V831+'Ongoing Cash Flows'!V831+'Terminal Value'!V831</f>
        <v>0</v>
      </c>
      <c r="W831" s="70">
        <f>+Outflows!W831+Fees!W831+'Ongoing Cash Flows'!W831+'Terminal Value'!W831</f>
        <v>0</v>
      </c>
      <c r="X831" s="70">
        <f>+Outflows!X831+Fees!X831+'Ongoing Cash Flows'!X831+'Terminal Value'!X831</f>
        <v>0</v>
      </c>
      <c r="Y831" s="70">
        <f>+Outflows!Y831+Fees!Y831+'Ongoing Cash Flows'!Y831+'Terminal Value'!Y831</f>
        <v>0</v>
      </c>
      <c r="Z831" s="70">
        <f>+Outflows!Z831+Fees!Z831+'Ongoing Cash Flows'!Z831+'Terminal Value'!Z831</f>
        <v>0</v>
      </c>
      <c r="AA831" s="70">
        <f>+Outflows!AA831+Fees!AA831+'Ongoing Cash Flows'!AA831+'Terminal Value'!AA831</f>
        <v>0</v>
      </c>
      <c r="AB831" s="70">
        <f>+Outflows!AB831+Fees!AB831+'Ongoing Cash Flows'!AB831+'Terminal Value'!AB831</f>
        <v>0</v>
      </c>
      <c r="AC831" s="70">
        <f>+Outflows!AC831+Fees!AC831+'Ongoing Cash Flows'!AC831+'Terminal Value'!AC831</f>
        <v>0</v>
      </c>
      <c r="AD831" s="70">
        <f>+Outflows!AD831+Fees!AD831+'Ongoing Cash Flows'!AD831+'Terminal Value'!AD831</f>
        <v>0</v>
      </c>
      <c r="AE831" s="70">
        <f>+Outflows!AE831+Fees!AE831+'Ongoing Cash Flows'!AE831+'Terminal Value'!AE831</f>
        <v>0</v>
      </c>
      <c r="AF831" s="70">
        <f>+Outflows!AF831+Fees!AF831+'Ongoing Cash Flows'!AF831+'Terminal Value'!AF831</f>
        <v>0</v>
      </c>
      <c r="AG831" s="70">
        <f>+Outflows!AG831+Fees!AG831+'Ongoing Cash Flows'!AG831+'Terminal Value'!AG831</f>
        <v>0</v>
      </c>
      <c r="AH831" s="70">
        <f>+Outflows!AH831+Fees!AH831+'Ongoing Cash Flows'!AH831+'Terminal Value'!AH831</f>
        <v>0</v>
      </c>
      <c r="AI831" s="70">
        <f>+Outflows!AI831+Fees!AI831+'Ongoing Cash Flows'!AI831+'Terminal Value'!AI831</f>
        <v>0</v>
      </c>
      <c r="AJ831" s="70">
        <f>+Outflows!AJ831+Fees!AJ831+'Ongoing Cash Flows'!AJ831+'Terminal Value'!AJ831</f>
        <v>0</v>
      </c>
      <c r="AK831" s="70"/>
      <c r="AL831" s="6"/>
      <c r="AM831" s="71"/>
      <c r="AN831" s="72">
        <f t="shared" si="48"/>
        <v>5.1759663224220279E-2</v>
      </c>
      <c r="AO831" s="70">
        <f t="shared" ca="1" si="49"/>
        <v>-4280.5785288118605</v>
      </c>
      <c r="AP831" s="166">
        <f t="shared" ca="1" si="50"/>
        <v>11439500.868147066</v>
      </c>
      <c r="AQ831" s="166">
        <f t="shared" ca="1" si="51"/>
        <v>0</v>
      </c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1"/>
      <c r="CM831" s="1"/>
      <c r="CN831" s="1"/>
      <c r="CO831" s="1"/>
      <c r="CP831" s="1"/>
    </row>
    <row r="832" spans="1:94" x14ac:dyDescent="0.2">
      <c r="A832" s="6">
        <v>830</v>
      </c>
      <c r="B832" s="70">
        <f>+Outflows!B832+Fees!B832+'Ongoing Cash Flows'!B832+'Terminal Value'!B832</f>
        <v>-88253.135545306432</v>
      </c>
      <c r="C832" s="70">
        <f>+Outflows!C832+Fees!C832+'Ongoing Cash Flows'!C832+'Terminal Value'!C832</f>
        <v>14048.492996234283</v>
      </c>
      <c r="D832" s="70">
        <f>+Outflows!D832+Fees!D832+'Ongoing Cash Flows'!D832+'Terminal Value'!D832</f>
        <v>11863.974402140047</v>
      </c>
      <c r="E832" s="70">
        <f>+Outflows!E832+Fees!E832+'Ongoing Cash Flows'!E832+'Terminal Value'!E832</f>
        <v>10014.262027868956</v>
      </c>
      <c r="F832" s="70">
        <f>+Outflows!F832+Fees!F832+'Ongoing Cash Flows'!F832+'Terminal Value'!F832</f>
        <v>9463.9517074846026</v>
      </c>
      <c r="G832" s="70">
        <f>+Outflows!G832+Fees!G832+'Ongoing Cash Flows'!G832+'Terminal Value'!G832</f>
        <v>9243.5273379716091</v>
      </c>
      <c r="H832" s="70">
        <f>+Outflows!H832+Fees!H832+'Ongoing Cash Flows'!H832+'Terminal Value'!H832</f>
        <v>8349.1778005940596</v>
      </c>
      <c r="I832" s="70">
        <f>+Outflows!I832+Fees!I832+'Ongoing Cash Flows'!I832+'Terminal Value'!I832</f>
        <v>8205.8027170679015</v>
      </c>
      <c r="J832" s="70">
        <f>+Outflows!J832+Fees!J832+'Ongoing Cash Flows'!J832+'Terminal Value'!J832</f>
        <v>8193.3685145329127</v>
      </c>
      <c r="K832" s="70">
        <f>+Outflows!K832+Fees!K832+'Ongoing Cash Flows'!K832+'Terminal Value'!K832</f>
        <v>8183.9925678318741</v>
      </c>
      <c r="L832" s="70">
        <f>+Outflows!L832+Fees!L832+'Ongoing Cash Flows'!L832+'Terminal Value'!L832</f>
        <v>8185.4405796525025</v>
      </c>
      <c r="M832" s="70">
        <f>+Outflows!M832+Fees!M832+'Ongoing Cash Flows'!M832+'Terminal Value'!M832</f>
        <v>8157.2139335290522</v>
      </c>
      <c r="N832" s="70">
        <f>+Outflows!N832+Fees!N832+'Ongoing Cash Flows'!N832+'Terminal Value'!N832</f>
        <v>8139.7878471205959</v>
      </c>
      <c r="O832" s="70">
        <f>+Outflows!O832+Fees!O832+'Ongoing Cash Flows'!O832+'Terminal Value'!O832</f>
        <v>7813.4436163971886</v>
      </c>
      <c r="P832" s="70">
        <f>+Outflows!P832+Fees!P832+'Ongoing Cash Flows'!P832+'Terminal Value'!P832</f>
        <v>7705.8053615947747</v>
      </c>
      <c r="Q832" s="70">
        <f>+Outflows!Q832+Fees!Q832+'Ongoing Cash Flows'!Q832+'Terminal Value'!Q832</f>
        <v>7677.0285715695927</v>
      </c>
      <c r="R832" s="70">
        <f>+Outflows!R832+Fees!R832+'Ongoing Cash Flows'!R832+'Terminal Value'!R832</f>
        <v>1012.2281634504465</v>
      </c>
      <c r="S832" s="70">
        <f>+Outflows!S832+Fees!S832+'Ongoing Cash Flows'!S832+'Terminal Value'!S832</f>
        <v>0</v>
      </c>
      <c r="T832" s="70">
        <f>+Outflows!T832+Fees!T832+'Ongoing Cash Flows'!T832+'Terminal Value'!T832</f>
        <v>0</v>
      </c>
      <c r="U832" s="70">
        <f>+Outflows!U832+Fees!U832+'Ongoing Cash Flows'!U832+'Terminal Value'!U832</f>
        <v>0</v>
      </c>
      <c r="V832" s="70">
        <f>+Outflows!V832+Fees!V832+'Ongoing Cash Flows'!V832+'Terminal Value'!V832</f>
        <v>0</v>
      </c>
      <c r="W832" s="70">
        <f>+Outflows!W832+Fees!W832+'Ongoing Cash Flows'!W832+'Terminal Value'!W832</f>
        <v>0</v>
      </c>
      <c r="X832" s="70">
        <f>+Outflows!X832+Fees!X832+'Ongoing Cash Flows'!X832+'Terminal Value'!X832</f>
        <v>0</v>
      </c>
      <c r="Y832" s="70">
        <f>+Outflows!Y832+Fees!Y832+'Ongoing Cash Flows'!Y832+'Terminal Value'!Y832</f>
        <v>0</v>
      </c>
      <c r="Z832" s="70">
        <f>+Outflows!Z832+Fees!Z832+'Ongoing Cash Flows'!Z832+'Terminal Value'!Z832</f>
        <v>0</v>
      </c>
      <c r="AA832" s="70">
        <f>+Outflows!AA832+Fees!AA832+'Ongoing Cash Flows'!AA832+'Terminal Value'!AA832</f>
        <v>0</v>
      </c>
      <c r="AB832" s="70">
        <f>+Outflows!AB832+Fees!AB832+'Ongoing Cash Flows'!AB832+'Terminal Value'!AB832</f>
        <v>0</v>
      </c>
      <c r="AC832" s="70">
        <f>+Outflows!AC832+Fees!AC832+'Ongoing Cash Flows'!AC832+'Terminal Value'!AC832</f>
        <v>0</v>
      </c>
      <c r="AD832" s="70">
        <f>+Outflows!AD832+Fees!AD832+'Ongoing Cash Flows'!AD832+'Terminal Value'!AD832</f>
        <v>0</v>
      </c>
      <c r="AE832" s="70">
        <f>+Outflows!AE832+Fees!AE832+'Ongoing Cash Flows'!AE832+'Terminal Value'!AE832</f>
        <v>0</v>
      </c>
      <c r="AF832" s="70">
        <f>+Outflows!AF832+Fees!AF832+'Ongoing Cash Flows'!AF832+'Terminal Value'!AF832</f>
        <v>0</v>
      </c>
      <c r="AG832" s="70">
        <f>+Outflows!AG832+Fees!AG832+'Ongoing Cash Flows'!AG832+'Terminal Value'!AG832</f>
        <v>0</v>
      </c>
      <c r="AH832" s="70">
        <f>+Outflows!AH832+Fees!AH832+'Ongoing Cash Flows'!AH832+'Terminal Value'!AH832</f>
        <v>0</v>
      </c>
      <c r="AI832" s="70">
        <f>+Outflows!AI832+Fees!AI832+'Ongoing Cash Flows'!AI832+'Terminal Value'!AI832</f>
        <v>0</v>
      </c>
      <c r="AJ832" s="70">
        <f>+Outflows!AJ832+Fees!AJ832+'Ongoing Cash Flows'!AJ832+'Terminal Value'!AJ832</f>
        <v>0</v>
      </c>
      <c r="AK832" s="70"/>
      <c r="AL832" s="6"/>
      <c r="AM832" s="71"/>
      <c r="AN832" s="72">
        <f t="shared" si="48"/>
        <v>6.6204324364662157E-2</v>
      </c>
      <c r="AO832" s="70">
        <f t="shared" ca="1" si="49"/>
        <v>3242.4422260264796</v>
      </c>
      <c r="AP832" s="166">
        <f t="shared" ca="1" si="50"/>
        <v>0</v>
      </c>
      <c r="AQ832" s="166">
        <f t="shared" ca="1" si="51"/>
        <v>17146122.248923339</v>
      </c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1"/>
      <c r="CM832" s="1"/>
      <c r="CN832" s="1"/>
      <c r="CO832" s="1"/>
      <c r="CP832" s="1"/>
    </row>
    <row r="833" spans="1:94" x14ac:dyDescent="0.2">
      <c r="A833" s="6">
        <v>831</v>
      </c>
      <c r="B833" s="70">
        <f>+Outflows!B833+Fees!B833+'Ongoing Cash Flows'!B833+'Terminal Value'!B833</f>
        <v>-96307.58666226994</v>
      </c>
      <c r="C833" s="70">
        <f>+Outflows!C833+Fees!C833+'Ongoing Cash Flows'!C833+'Terminal Value'!C833</f>
        <v>14163.721869560446</v>
      </c>
      <c r="D833" s="70">
        <f>+Outflows!D833+Fees!D833+'Ongoing Cash Flows'!D833+'Terminal Value'!D833</f>
        <v>12156.671194910319</v>
      </c>
      <c r="E833" s="70">
        <f>+Outflows!E833+Fees!E833+'Ongoing Cash Flows'!E833+'Terminal Value'!E833</f>
        <v>10212.164243292744</v>
      </c>
      <c r="F833" s="70">
        <f>+Outflows!F833+Fees!F833+'Ongoing Cash Flows'!F833+'Terminal Value'!F833</f>
        <v>9913.7579165201169</v>
      </c>
      <c r="G833" s="70">
        <f>+Outflows!G833+Fees!G833+'Ongoing Cash Flows'!G833+'Terminal Value'!G833</f>
        <v>9542.7104954123097</v>
      </c>
      <c r="H833" s="70">
        <f>+Outflows!H833+Fees!H833+'Ongoing Cash Flows'!H833+'Terminal Value'!H833</f>
        <v>8544.2746486174183</v>
      </c>
      <c r="I833" s="70">
        <f>+Outflows!I833+Fees!I833+'Ongoing Cash Flows'!I833+'Terminal Value'!I833</f>
        <v>8390.565382130153</v>
      </c>
      <c r="J833" s="70">
        <f>+Outflows!J833+Fees!J833+'Ongoing Cash Flows'!J833+'Terminal Value'!J833</f>
        <v>8378.1311795951624</v>
      </c>
      <c r="K833" s="70">
        <f>+Outflows!K833+Fees!K833+'Ongoing Cash Flows'!K833+'Terminal Value'!K833</f>
        <v>8369.0683899535506</v>
      </c>
      <c r="L833" s="70">
        <f>+Outflows!L833+Fees!L833+'Ongoing Cash Flows'!L833+'Terminal Value'!L833</f>
        <v>8370.2032447147521</v>
      </c>
      <c r="M833" s="70">
        <f>+Outflows!M833+Fees!M833+'Ongoing Cash Flows'!M833+'Terminal Value'!M833</f>
        <v>8342.2897556507287</v>
      </c>
      <c r="N833" s="70">
        <f>+Outflows!N833+Fees!N833+'Ongoing Cash Flows'!N833+'Terminal Value'!N833</f>
        <v>8324.5505121828446</v>
      </c>
      <c r="O833" s="70">
        <f>+Outflows!O833+Fees!O833+'Ongoing Cash Flows'!O833+'Terminal Value'!O833</f>
        <v>7998.5194385188661</v>
      </c>
      <c r="P833" s="70">
        <f>+Outflows!P833+Fees!P833+'Ongoing Cash Flows'!P833+'Terminal Value'!P833</f>
        <v>7890.5680266570234</v>
      </c>
      <c r="Q833" s="70">
        <f>+Outflows!Q833+Fees!Q833+'Ongoing Cash Flows'!Q833+'Terminal Value'!Q833</f>
        <v>7862.1043936912702</v>
      </c>
      <c r="R833" s="70">
        <f>+Outflows!R833+Fees!R833+'Ongoing Cash Flows'!R833+'Terminal Value'!R833</f>
        <v>1104.6094959815712</v>
      </c>
      <c r="S833" s="70">
        <f>+Outflows!S833+Fees!S833+'Ongoing Cash Flows'!S833+'Terminal Value'!S833</f>
        <v>0</v>
      </c>
      <c r="T833" s="70">
        <f>+Outflows!T833+Fees!T833+'Ongoing Cash Flows'!T833+'Terminal Value'!T833</f>
        <v>0</v>
      </c>
      <c r="U833" s="70">
        <f>+Outflows!U833+Fees!U833+'Ongoing Cash Flows'!U833+'Terminal Value'!U833</f>
        <v>0</v>
      </c>
      <c r="V833" s="70">
        <f>+Outflows!V833+Fees!V833+'Ongoing Cash Flows'!V833+'Terminal Value'!V833</f>
        <v>0</v>
      </c>
      <c r="W833" s="70">
        <f>+Outflows!W833+Fees!W833+'Ongoing Cash Flows'!W833+'Terminal Value'!W833</f>
        <v>0</v>
      </c>
      <c r="X833" s="70">
        <f>+Outflows!X833+Fees!X833+'Ongoing Cash Flows'!X833+'Terminal Value'!X833</f>
        <v>0</v>
      </c>
      <c r="Y833" s="70">
        <f>+Outflows!Y833+Fees!Y833+'Ongoing Cash Flows'!Y833+'Terminal Value'!Y833</f>
        <v>0</v>
      </c>
      <c r="Z833" s="70">
        <f>+Outflows!Z833+Fees!Z833+'Ongoing Cash Flows'!Z833+'Terminal Value'!Z833</f>
        <v>0</v>
      </c>
      <c r="AA833" s="70">
        <f>+Outflows!AA833+Fees!AA833+'Ongoing Cash Flows'!AA833+'Terminal Value'!AA833</f>
        <v>0</v>
      </c>
      <c r="AB833" s="70">
        <f>+Outflows!AB833+Fees!AB833+'Ongoing Cash Flows'!AB833+'Terminal Value'!AB833</f>
        <v>0</v>
      </c>
      <c r="AC833" s="70">
        <f>+Outflows!AC833+Fees!AC833+'Ongoing Cash Flows'!AC833+'Terminal Value'!AC833</f>
        <v>0</v>
      </c>
      <c r="AD833" s="70">
        <f>+Outflows!AD833+Fees!AD833+'Ongoing Cash Flows'!AD833+'Terminal Value'!AD833</f>
        <v>0</v>
      </c>
      <c r="AE833" s="70">
        <f>+Outflows!AE833+Fees!AE833+'Ongoing Cash Flows'!AE833+'Terminal Value'!AE833</f>
        <v>0</v>
      </c>
      <c r="AF833" s="70">
        <f>+Outflows!AF833+Fees!AF833+'Ongoing Cash Flows'!AF833+'Terminal Value'!AF833</f>
        <v>0</v>
      </c>
      <c r="AG833" s="70">
        <f>+Outflows!AG833+Fees!AG833+'Ongoing Cash Flows'!AG833+'Terminal Value'!AG833</f>
        <v>0</v>
      </c>
      <c r="AH833" s="70">
        <f>+Outflows!AH833+Fees!AH833+'Ongoing Cash Flows'!AH833+'Terminal Value'!AH833</f>
        <v>0</v>
      </c>
      <c r="AI833" s="70">
        <f>+Outflows!AI833+Fees!AI833+'Ongoing Cash Flows'!AI833+'Terminal Value'!AI833</f>
        <v>0</v>
      </c>
      <c r="AJ833" s="70">
        <f>+Outflows!AJ833+Fees!AJ833+'Ongoing Cash Flows'!AJ833+'Terminal Value'!AJ833</f>
        <v>0</v>
      </c>
      <c r="AK833" s="70"/>
      <c r="AL833" s="6"/>
      <c r="AM833" s="71"/>
      <c r="AN833" s="72">
        <f t="shared" si="48"/>
        <v>5.53863614797592E-2</v>
      </c>
      <c r="AO833" s="70">
        <f t="shared" ca="1" si="49"/>
        <v>-2239.6458691650018</v>
      </c>
      <c r="AP833" s="166">
        <f t="shared" ca="1" si="50"/>
        <v>1799086.9210262583</v>
      </c>
      <c r="AQ833" s="166">
        <f t="shared" ca="1" si="51"/>
        <v>0</v>
      </c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1"/>
      <c r="CM833" s="1"/>
      <c r="CN833" s="1"/>
      <c r="CO833" s="1"/>
      <c r="CP833" s="1"/>
    </row>
    <row r="834" spans="1:94" x14ac:dyDescent="0.2">
      <c r="A834" s="6">
        <v>832</v>
      </c>
      <c r="B834" s="70">
        <f>+Outflows!B834+Fees!B834+'Ongoing Cash Flows'!B834+'Terminal Value'!B834</f>
        <v>-87571.190523873636</v>
      </c>
      <c r="C834" s="70">
        <f>+Outflows!C834+Fees!C834+'Ongoing Cash Flows'!C834+'Terminal Value'!C834</f>
        <v>14036.567159240054</v>
      </c>
      <c r="D834" s="70">
        <f>+Outflows!D834+Fees!D834+'Ongoing Cash Flows'!D834+'Terminal Value'!D834</f>
        <v>11931.67450876124</v>
      </c>
      <c r="E834" s="70">
        <f>+Outflows!E834+Fees!E834+'Ongoing Cash Flows'!E834+'Terminal Value'!E834</f>
        <v>9930.0445419824064</v>
      </c>
      <c r="F834" s="70">
        <f>+Outflows!F834+Fees!F834+'Ongoing Cash Flows'!F834+'Terminal Value'!F834</f>
        <v>9563.5163327297341</v>
      </c>
      <c r="G834" s="70">
        <f>+Outflows!G834+Fees!G834+'Ongoing Cash Flows'!G834+'Terminal Value'!G834</f>
        <v>9286.5244151439583</v>
      </c>
      <c r="H834" s="70">
        <f>+Outflows!H834+Fees!H834+'Ongoing Cash Flows'!H834+'Terminal Value'!H834</f>
        <v>8332.6595646181086</v>
      </c>
      <c r="I834" s="70">
        <f>+Outflows!I834+Fees!I834+'Ongoing Cash Flows'!I834+'Terminal Value'!I834</f>
        <v>8190.1594438322518</v>
      </c>
      <c r="J834" s="70">
        <f>+Outflows!J834+Fees!J834+'Ongoing Cash Flows'!J834+'Terminal Value'!J834</f>
        <v>8177.7252412972612</v>
      </c>
      <c r="K834" s="70">
        <f>+Outflows!K834+Fees!K834+'Ongoing Cash Flows'!K834+'Terminal Value'!K834</f>
        <v>8168.3227805737897</v>
      </c>
      <c r="L834" s="70">
        <f>+Outflows!L834+Fees!L834+'Ongoing Cash Flows'!L834+'Terminal Value'!L834</f>
        <v>8169.7973064168518</v>
      </c>
      <c r="M834" s="70">
        <f>+Outflows!M834+Fees!M834+'Ongoing Cash Flows'!M834+'Terminal Value'!M834</f>
        <v>8141.5441462709678</v>
      </c>
      <c r="N834" s="70">
        <f>+Outflows!N834+Fees!N834+'Ongoing Cash Flows'!N834+'Terminal Value'!N834</f>
        <v>8124.1445738849443</v>
      </c>
      <c r="O834" s="70">
        <f>+Outflows!O834+Fees!O834+'Ongoing Cash Flows'!O834+'Terminal Value'!O834</f>
        <v>7797.7738291391051</v>
      </c>
      <c r="P834" s="70">
        <f>+Outflows!P834+Fees!P834+'Ongoing Cash Flows'!P834+'Terminal Value'!P834</f>
        <v>7690.1620883591231</v>
      </c>
      <c r="Q834" s="70">
        <f>+Outflows!Q834+Fees!Q834+'Ongoing Cash Flows'!Q834+'Terminal Value'!Q834</f>
        <v>7661.3587843115083</v>
      </c>
      <c r="R834" s="70">
        <f>+Outflows!R834+Fees!R834+'Ongoing Cash Flows'!R834+'Terminal Value'!R834</f>
        <v>1004.406526832621</v>
      </c>
      <c r="S834" s="70">
        <f>+Outflows!S834+Fees!S834+'Ongoing Cash Flows'!S834+'Terminal Value'!S834</f>
        <v>0</v>
      </c>
      <c r="T834" s="70">
        <f>+Outflows!T834+Fees!T834+'Ongoing Cash Flows'!T834+'Terminal Value'!T834</f>
        <v>0</v>
      </c>
      <c r="U834" s="70">
        <f>+Outflows!U834+Fees!U834+'Ongoing Cash Flows'!U834+'Terminal Value'!U834</f>
        <v>0</v>
      </c>
      <c r="V834" s="70">
        <f>+Outflows!V834+Fees!V834+'Ongoing Cash Flows'!V834+'Terminal Value'!V834</f>
        <v>0</v>
      </c>
      <c r="W834" s="70">
        <f>+Outflows!W834+Fees!W834+'Ongoing Cash Flows'!W834+'Terminal Value'!W834</f>
        <v>0</v>
      </c>
      <c r="X834" s="70">
        <f>+Outflows!X834+Fees!X834+'Ongoing Cash Flows'!X834+'Terminal Value'!X834</f>
        <v>0</v>
      </c>
      <c r="Y834" s="70">
        <f>+Outflows!Y834+Fees!Y834+'Ongoing Cash Flows'!Y834+'Terminal Value'!Y834</f>
        <v>0</v>
      </c>
      <c r="Z834" s="70">
        <f>+Outflows!Z834+Fees!Z834+'Ongoing Cash Flows'!Z834+'Terminal Value'!Z834</f>
        <v>0</v>
      </c>
      <c r="AA834" s="70">
        <f>+Outflows!AA834+Fees!AA834+'Ongoing Cash Flows'!AA834+'Terminal Value'!AA834</f>
        <v>0</v>
      </c>
      <c r="AB834" s="70">
        <f>+Outflows!AB834+Fees!AB834+'Ongoing Cash Flows'!AB834+'Terminal Value'!AB834</f>
        <v>0</v>
      </c>
      <c r="AC834" s="70">
        <f>+Outflows!AC834+Fees!AC834+'Ongoing Cash Flows'!AC834+'Terminal Value'!AC834</f>
        <v>0</v>
      </c>
      <c r="AD834" s="70">
        <f>+Outflows!AD834+Fees!AD834+'Ongoing Cash Flows'!AD834+'Terminal Value'!AD834</f>
        <v>0</v>
      </c>
      <c r="AE834" s="70">
        <f>+Outflows!AE834+Fees!AE834+'Ongoing Cash Flows'!AE834+'Terminal Value'!AE834</f>
        <v>0</v>
      </c>
      <c r="AF834" s="70">
        <f>+Outflows!AF834+Fees!AF834+'Ongoing Cash Flows'!AF834+'Terminal Value'!AF834</f>
        <v>0</v>
      </c>
      <c r="AG834" s="70">
        <f>+Outflows!AG834+Fees!AG834+'Ongoing Cash Flows'!AG834+'Terminal Value'!AG834</f>
        <v>0</v>
      </c>
      <c r="AH834" s="70">
        <f>+Outflows!AH834+Fees!AH834+'Ongoing Cash Flows'!AH834+'Terminal Value'!AH834</f>
        <v>0</v>
      </c>
      <c r="AI834" s="70">
        <f>+Outflows!AI834+Fees!AI834+'Ongoing Cash Flows'!AI834+'Terminal Value'!AI834</f>
        <v>0</v>
      </c>
      <c r="AJ834" s="70">
        <f>+Outflows!AJ834+Fees!AJ834+'Ongoing Cash Flows'!AJ834+'Terminal Value'!AJ834</f>
        <v>0</v>
      </c>
      <c r="AK834" s="70"/>
      <c r="AL834" s="6"/>
      <c r="AM834" s="71"/>
      <c r="AN834" s="72">
        <f t="shared" si="48"/>
        <v>6.7556050419807445E-2</v>
      </c>
      <c r="AO834" s="70">
        <f t="shared" ca="1" si="49"/>
        <v>3878.548513373823</v>
      </c>
      <c r="AP834" s="166">
        <f t="shared" ca="1" si="50"/>
        <v>0</v>
      </c>
      <c r="AQ834" s="166">
        <f t="shared" ca="1" si="51"/>
        <v>22818715.557765521</v>
      </c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1"/>
      <c r="CM834" s="1"/>
      <c r="CN834" s="1"/>
      <c r="CO834" s="1"/>
      <c r="CP834" s="1"/>
    </row>
    <row r="835" spans="1:94" x14ac:dyDescent="0.2">
      <c r="A835" s="6">
        <v>833</v>
      </c>
      <c r="B835" s="70">
        <f>+Outflows!B835+Fees!B835+'Ongoing Cash Flows'!B835+'Terminal Value'!B835</f>
        <v>-97887.868978748025</v>
      </c>
      <c r="C835" s="70">
        <f>+Outflows!C835+Fees!C835+'Ongoing Cash Flows'!C835+'Terminal Value'!C835</f>
        <v>14205.402191968931</v>
      </c>
      <c r="D835" s="70">
        <f>+Outflows!D835+Fees!D835+'Ongoing Cash Flows'!D835+'Terminal Value'!D835</f>
        <v>12286.695275797094</v>
      </c>
      <c r="E835" s="70">
        <f>+Outflows!E835+Fees!E835+'Ongoing Cash Flows'!E835+'Terminal Value'!E835</f>
        <v>10196.843220136481</v>
      </c>
      <c r="F835" s="70">
        <f>+Outflows!F835+Fees!F835+'Ongoing Cash Flows'!F835+'Terminal Value'!F835</f>
        <v>9866.5493592916282</v>
      </c>
      <c r="G835" s="70">
        <f>+Outflows!G835+Fees!G835+'Ongoing Cash Flows'!G835+'Terminal Value'!G835</f>
        <v>9434.9294301726004</v>
      </c>
      <c r="H835" s="70">
        <f>+Outflows!H835+Fees!H835+'Ongoing Cash Flows'!H835+'Terminal Value'!H835</f>
        <v>8582.5526261549057</v>
      </c>
      <c r="I835" s="70">
        <f>+Outflows!I835+Fees!I835+'Ongoing Cash Flows'!I835+'Terminal Value'!I835</f>
        <v>8426.8157942443067</v>
      </c>
      <c r="J835" s="70">
        <f>+Outflows!J835+Fees!J835+'Ongoing Cash Flows'!J835+'Terminal Value'!J835</f>
        <v>8414.3815917093161</v>
      </c>
      <c r="K835" s="70">
        <f>+Outflows!K835+Fees!K835+'Ongoing Cash Flows'!K835+'Terminal Value'!K835</f>
        <v>8405.3802434441714</v>
      </c>
      <c r="L835" s="70">
        <f>+Outflows!L835+Fees!L835+'Ongoing Cash Flows'!L835+'Terminal Value'!L835</f>
        <v>8406.4536568289059</v>
      </c>
      <c r="M835" s="70">
        <f>+Outflows!M835+Fees!M835+'Ongoing Cash Flows'!M835+'Terminal Value'!M835</f>
        <v>8378.6016091413476</v>
      </c>
      <c r="N835" s="70">
        <f>+Outflows!N835+Fees!N835+'Ongoing Cash Flows'!N835+'Terminal Value'!N835</f>
        <v>8360.8009242970002</v>
      </c>
      <c r="O835" s="70">
        <f>+Outflows!O835+Fees!O835+'Ongoing Cash Flows'!O835+'Terminal Value'!O835</f>
        <v>8034.831292009485</v>
      </c>
      <c r="P835" s="70">
        <f>+Outflows!P835+Fees!P835+'Ongoing Cash Flows'!P835+'Terminal Value'!P835</f>
        <v>7926.8184387711781</v>
      </c>
      <c r="Q835" s="70">
        <f>+Outflows!Q835+Fees!Q835+'Ongoing Cash Flows'!Q835+'Terminal Value'!Q835</f>
        <v>7898.4162471818881</v>
      </c>
      <c r="R835" s="70">
        <f>+Outflows!R835+Fees!R835+'Ongoing Cash Flows'!R835+'Terminal Value'!R835</f>
        <v>1122.7347020386483</v>
      </c>
      <c r="S835" s="70">
        <f>+Outflows!S835+Fees!S835+'Ongoing Cash Flows'!S835+'Terminal Value'!S835</f>
        <v>0</v>
      </c>
      <c r="T835" s="70">
        <f>+Outflows!T835+Fees!T835+'Ongoing Cash Flows'!T835+'Terminal Value'!T835</f>
        <v>0</v>
      </c>
      <c r="U835" s="70">
        <f>+Outflows!U835+Fees!U835+'Ongoing Cash Flows'!U835+'Terminal Value'!U835</f>
        <v>0</v>
      </c>
      <c r="V835" s="70">
        <f>+Outflows!V835+Fees!V835+'Ongoing Cash Flows'!V835+'Terminal Value'!V835</f>
        <v>0</v>
      </c>
      <c r="W835" s="70">
        <f>+Outflows!W835+Fees!W835+'Ongoing Cash Flows'!W835+'Terminal Value'!W835</f>
        <v>0</v>
      </c>
      <c r="X835" s="70">
        <f>+Outflows!X835+Fees!X835+'Ongoing Cash Flows'!X835+'Terminal Value'!X835</f>
        <v>0</v>
      </c>
      <c r="Y835" s="70">
        <f>+Outflows!Y835+Fees!Y835+'Ongoing Cash Flows'!Y835+'Terminal Value'!Y835</f>
        <v>0</v>
      </c>
      <c r="Z835" s="70">
        <f>+Outflows!Z835+Fees!Z835+'Ongoing Cash Flows'!Z835+'Terminal Value'!Z835</f>
        <v>0</v>
      </c>
      <c r="AA835" s="70">
        <f>+Outflows!AA835+Fees!AA835+'Ongoing Cash Flows'!AA835+'Terminal Value'!AA835</f>
        <v>0</v>
      </c>
      <c r="AB835" s="70">
        <f>+Outflows!AB835+Fees!AB835+'Ongoing Cash Flows'!AB835+'Terminal Value'!AB835</f>
        <v>0</v>
      </c>
      <c r="AC835" s="70">
        <f>+Outflows!AC835+Fees!AC835+'Ongoing Cash Flows'!AC835+'Terminal Value'!AC835</f>
        <v>0</v>
      </c>
      <c r="AD835" s="70">
        <f>+Outflows!AD835+Fees!AD835+'Ongoing Cash Flows'!AD835+'Terminal Value'!AD835</f>
        <v>0</v>
      </c>
      <c r="AE835" s="70">
        <f>+Outflows!AE835+Fees!AE835+'Ongoing Cash Flows'!AE835+'Terminal Value'!AE835</f>
        <v>0</v>
      </c>
      <c r="AF835" s="70">
        <f>+Outflows!AF835+Fees!AF835+'Ongoing Cash Flows'!AF835+'Terminal Value'!AF835</f>
        <v>0</v>
      </c>
      <c r="AG835" s="70">
        <f>+Outflows!AG835+Fees!AG835+'Ongoing Cash Flows'!AG835+'Terminal Value'!AG835</f>
        <v>0</v>
      </c>
      <c r="AH835" s="70">
        <f>+Outflows!AH835+Fees!AH835+'Ongoing Cash Flows'!AH835+'Terminal Value'!AH835</f>
        <v>0</v>
      </c>
      <c r="AI835" s="70">
        <f>+Outflows!AI835+Fees!AI835+'Ongoing Cash Flows'!AI835+'Terminal Value'!AI835</f>
        <v>0</v>
      </c>
      <c r="AJ835" s="70">
        <f>+Outflows!AJ835+Fees!AJ835+'Ongoing Cash Flows'!AJ835+'Terminal Value'!AJ835</f>
        <v>0</v>
      </c>
      <c r="AK835" s="70"/>
      <c r="AL835" s="6"/>
      <c r="AM835" s="71"/>
      <c r="AN835" s="72">
        <f t="shared" ref="AN835:AN898" si="52">IF(ISERROR(XIRR(B835:AJ835,IRRDates)),-1,XIRR(B835:AJ835,IRRDates))</f>
        <v>5.3110513091087344E-2</v>
      </c>
      <c r="AO835" s="70">
        <f t="shared" ref="AO835:AO898" ca="1" si="53">SUMPRODUCT(B835:AJ835,PVRf)</f>
        <v>-3497.5475170997224</v>
      </c>
      <c r="AP835" s="166">
        <f t="shared" ca="1" si="50"/>
        <v>6755851.5921370527</v>
      </c>
      <c r="AQ835" s="166">
        <f t="shared" ca="1" si="51"/>
        <v>0</v>
      </c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1"/>
      <c r="CM835" s="1"/>
      <c r="CN835" s="1"/>
      <c r="CO835" s="1"/>
      <c r="CP835" s="1"/>
    </row>
    <row r="836" spans="1:94" x14ac:dyDescent="0.2">
      <c r="A836" s="6">
        <v>834</v>
      </c>
      <c r="B836" s="70">
        <f>+Outflows!B836+Fees!B836+'Ongoing Cash Flows'!B836+'Terminal Value'!B836</f>
        <v>-103147.02694490879</v>
      </c>
      <c r="C836" s="70">
        <f>+Outflows!C836+Fees!C836+'Ongoing Cash Flows'!C836+'Terminal Value'!C836</f>
        <v>14455.156983424631</v>
      </c>
      <c r="D836" s="70">
        <f>+Outflows!D836+Fees!D836+'Ongoing Cash Flows'!D836+'Terminal Value'!D836</f>
        <v>12543.958303476102</v>
      </c>
      <c r="E836" s="70">
        <f>+Outflows!E836+Fees!E836+'Ongoing Cash Flows'!E836+'Terminal Value'!E836</f>
        <v>10380.747223846414</v>
      </c>
      <c r="F836" s="70">
        <f>+Outflows!F836+Fees!F836+'Ongoing Cash Flows'!F836+'Terminal Value'!F836</f>
        <v>9956.2514179777918</v>
      </c>
      <c r="G836" s="70">
        <f>+Outflows!G836+Fees!G836+'Ongoing Cash Flows'!G836+'Terminal Value'!G836</f>
        <v>9668.1651173491264</v>
      </c>
      <c r="H836" s="70">
        <f>+Outflows!H836+Fees!H836+'Ongoing Cash Flows'!H836+'Terminal Value'!H836</f>
        <v>8709.9412126091629</v>
      </c>
      <c r="I836" s="70">
        <f>+Outflows!I836+Fees!I836+'Ongoing Cash Flows'!I836+'Terminal Value'!I836</f>
        <v>8547.4566706616606</v>
      </c>
      <c r="J836" s="70">
        <f>+Outflows!J836+Fees!J836+'Ongoing Cash Flows'!J836+'Terminal Value'!J836</f>
        <v>8535.02246812667</v>
      </c>
      <c r="K836" s="70">
        <f>+Outflows!K836+Fees!K836+'Ongoing Cash Flows'!K836+'Terminal Value'!K836</f>
        <v>8526.2255959232498</v>
      </c>
      <c r="L836" s="70">
        <f>+Outflows!L836+Fees!L836+'Ongoing Cash Flows'!L836+'Terminal Value'!L836</f>
        <v>8527.0945332462616</v>
      </c>
      <c r="M836" s="70">
        <f>+Outflows!M836+Fees!M836+'Ongoing Cash Flows'!M836+'Terminal Value'!M836</f>
        <v>8499.4469616204278</v>
      </c>
      <c r="N836" s="70">
        <f>+Outflows!N836+Fees!N836+'Ongoing Cash Flows'!N836+'Terminal Value'!N836</f>
        <v>8481.441800714354</v>
      </c>
      <c r="O836" s="70">
        <f>+Outflows!O836+Fees!O836+'Ongoing Cash Flows'!O836+'Terminal Value'!O836</f>
        <v>8155.6766444885643</v>
      </c>
      <c r="P836" s="70">
        <f>+Outflows!P836+Fees!P836+'Ongoing Cash Flows'!P836+'Terminal Value'!P836</f>
        <v>8047.4593151885329</v>
      </c>
      <c r="Q836" s="70">
        <f>+Outflows!Q836+Fees!Q836+'Ongoing Cash Flows'!Q836+'Terminal Value'!Q836</f>
        <v>8019.2615996609675</v>
      </c>
      <c r="R836" s="70">
        <f>+Outflows!R836+Fees!R836+'Ongoing Cash Flows'!R836+'Terminal Value'!R836</f>
        <v>1183.0551402473257</v>
      </c>
      <c r="S836" s="70">
        <f>+Outflows!S836+Fees!S836+'Ongoing Cash Flows'!S836+'Terminal Value'!S836</f>
        <v>0</v>
      </c>
      <c r="T836" s="70">
        <f>+Outflows!T836+Fees!T836+'Ongoing Cash Flows'!T836+'Terminal Value'!T836</f>
        <v>0</v>
      </c>
      <c r="U836" s="70">
        <f>+Outflows!U836+Fees!U836+'Ongoing Cash Flows'!U836+'Terminal Value'!U836</f>
        <v>0</v>
      </c>
      <c r="V836" s="70">
        <f>+Outflows!V836+Fees!V836+'Ongoing Cash Flows'!V836+'Terminal Value'!V836</f>
        <v>0</v>
      </c>
      <c r="W836" s="70">
        <f>+Outflows!W836+Fees!W836+'Ongoing Cash Flows'!W836+'Terminal Value'!W836</f>
        <v>0</v>
      </c>
      <c r="X836" s="70">
        <f>+Outflows!X836+Fees!X836+'Ongoing Cash Flows'!X836+'Terminal Value'!X836</f>
        <v>0</v>
      </c>
      <c r="Y836" s="70">
        <f>+Outflows!Y836+Fees!Y836+'Ongoing Cash Flows'!Y836+'Terminal Value'!Y836</f>
        <v>0</v>
      </c>
      <c r="Z836" s="70">
        <f>+Outflows!Z836+Fees!Z836+'Ongoing Cash Flows'!Z836+'Terminal Value'!Z836</f>
        <v>0</v>
      </c>
      <c r="AA836" s="70">
        <f>+Outflows!AA836+Fees!AA836+'Ongoing Cash Flows'!AA836+'Terminal Value'!AA836</f>
        <v>0</v>
      </c>
      <c r="AB836" s="70">
        <f>+Outflows!AB836+Fees!AB836+'Ongoing Cash Flows'!AB836+'Terminal Value'!AB836</f>
        <v>0</v>
      </c>
      <c r="AC836" s="70">
        <f>+Outflows!AC836+Fees!AC836+'Ongoing Cash Flows'!AC836+'Terminal Value'!AC836</f>
        <v>0</v>
      </c>
      <c r="AD836" s="70">
        <f>+Outflows!AD836+Fees!AD836+'Ongoing Cash Flows'!AD836+'Terminal Value'!AD836</f>
        <v>0</v>
      </c>
      <c r="AE836" s="70">
        <f>+Outflows!AE836+Fees!AE836+'Ongoing Cash Flows'!AE836+'Terminal Value'!AE836</f>
        <v>0</v>
      </c>
      <c r="AF836" s="70">
        <f>+Outflows!AF836+Fees!AF836+'Ongoing Cash Flows'!AF836+'Terminal Value'!AF836</f>
        <v>0</v>
      </c>
      <c r="AG836" s="70">
        <f>+Outflows!AG836+Fees!AG836+'Ongoing Cash Flows'!AG836+'Terminal Value'!AG836</f>
        <v>0</v>
      </c>
      <c r="AH836" s="70">
        <f>+Outflows!AH836+Fees!AH836+'Ongoing Cash Flows'!AH836+'Terminal Value'!AH836</f>
        <v>0</v>
      </c>
      <c r="AI836" s="70">
        <f>+Outflows!AI836+Fees!AI836+'Ongoing Cash Flows'!AI836+'Terminal Value'!AI836</f>
        <v>0</v>
      </c>
      <c r="AJ836" s="70">
        <f>+Outflows!AJ836+Fees!AJ836+'Ongoing Cash Flows'!AJ836+'Terminal Value'!AJ836</f>
        <v>0</v>
      </c>
      <c r="AK836" s="70"/>
      <c r="AL836" s="6"/>
      <c r="AM836" s="71"/>
      <c r="AN836" s="72">
        <f t="shared" si="52"/>
        <v>4.7264817357063296E-2</v>
      </c>
      <c r="AO836" s="70">
        <f t="shared" ca="1" si="53"/>
        <v>-6950.018682794197</v>
      </c>
      <c r="AP836" s="166">
        <f t="shared" ref="AP836:AP899" ca="1" si="54">MIN(0,AO836-$AO$1004)^2</f>
        <v>36622749.397358082</v>
      </c>
      <c r="AQ836" s="166">
        <f t="shared" ref="AQ836:AQ899" ca="1" si="55">MAX(0,AO836-$AO$1004)^2</f>
        <v>0</v>
      </c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1"/>
      <c r="CM836" s="1"/>
      <c r="CN836" s="1"/>
      <c r="CO836" s="1"/>
      <c r="CP836" s="1"/>
    </row>
    <row r="837" spans="1:94" x14ac:dyDescent="0.2">
      <c r="A837" s="6">
        <v>835</v>
      </c>
      <c r="B837" s="70">
        <f>+Outflows!B837+Fees!B837+'Ongoing Cash Flows'!B837+'Terminal Value'!B837</f>
        <v>-101288.21434629534</v>
      </c>
      <c r="C837" s="70">
        <f>+Outflows!C837+Fees!C837+'Ongoing Cash Flows'!C837+'Terminal Value'!C837</f>
        <v>14257.845780700352</v>
      </c>
      <c r="D837" s="70">
        <f>+Outflows!D837+Fees!D837+'Ongoing Cash Flows'!D837+'Terminal Value'!D837</f>
        <v>12369.350633520724</v>
      </c>
      <c r="E837" s="70">
        <f>+Outflows!E837+Fees!E837+'Ongoing Cash Flows'!E837+'Terminal Value'!E837</f>
        <v>10386.156953699276</v>
      </c>
      <c r="F837" s="70">
        <f>+Outflows!F837+Fees!F837+'Ongoing Cash Flows'!F837+'Terminal Value'!F837</f>
        <v>9944.9423209207598</v>
      </c>
      <c r="G837" s="70">
        <f>+Outflows!G837+Fees!G837+'Ongoing Cash Flows'!G837+'Terminal Value'!G837</f>
        <v>9531.1999579521289</v>
      </c>
      <c r="H837" s="70">
        <f>+Outflows!H837+Fees!H837+'Ongoing Cash Flows'!H837+'Terminal Value'!H837</f>
        <v>8664.9166077305254</v>
      </c>
      <c r="I837" s="70">
        <f>+Outflows!I837+Fees!I837+'Ongoing Cash Flows'!I837+'Terminal Value'!I837</f>
        <v>8504.8169966995465</v>
      </c>
      <c r="J837" s="70">
        <f>+Outflows!J837+Fees!J837+'Ongoing Cash Flows'!J837+'Terminal Value'!J837</f>
        <v>8492.3827941645577</v>
      </c>
      <c r="K837" s="70">
        <f>+Outflows!K837+Fees!K837+'Ongoing Cash Flows'!K837+'Terminal Value'!K837</f>
        <v>8483.5136513273028</v>
      </c>
      <c r="L837" s="70">
        <f>+Outflows!L837+Fees!L837+'Ongoing Cash Flows'!L837+'Terminal Value'!L837</f>
        <v>8484.4548592841475</v>
      </c>
      <c r="M837" s="70">
        <f>+Outflows!M837+Fees!M837+'Ongoing Cash Flows'!M837+'Terminal Value'!M837</f>
        <v>8456.735017024479</v>
      </c>
      <c r="N837" s="70">
        <f>+Outflows!N837+Fees!N837+'Ongoing Cash Flows'!N837+'Terminal Value'!N837</f>
        <v>8438.8021267522399</v>
      </c>
      <c r="O837" s="70">
        <f>+Outflows!O837+Fees!O837+'Ongoing Cash Flows'!O837+'Terminal Value'!O837</f>
        <v>8112.9646998926164</v>
      </c>
      <c r="P837" s="70">
        <f>+Outflows!P837+Fees!P837+'Ongoing Cash Flows'!P837+'Terminal Value'!P837</f>
        <v>8004.8196412264188</v>
      </c>
      <c r="Q837" s="70">
        <f>+Outflows!Q837+Fees!Q837+'Ongoing Cash Flows'!Q837+'Terminal Value'!Q837</f>
        <v>7976.5496550650196</v>
      </c>
      <c r="R837" s="70">
        <f>+Outflows!R837+Fees!R837+'Ongoing Cash Flows'!R837+'Terminal Value'!R837</f>
        <v>1161.7353032662688</v>
      </c>
      <c r="S837" s="70">
        <f>+Outflows!S837+Fees!S837+'Ongoing Cash Flows'!S837+'Terminal Value'!S837</f>
        <v>0</v>
      </c>
      <c r="T837" s="70">
        <f>+Outflows!T837+Fees!T837+'Ongoing Cash Flows'!T837+'Terminal Value'!T837</f>
        <v>0</v>
      </c>
      <c r="U837" s="70">
        <f>+Outflows!U837+Fees!U837+'Ongoing Cash Flows'!U837+'Terminal Value'!U837</f>
        <v>0</v>
      </c>
      <c r="V837" s="70">
        <f>+Outflows!V837+Fees!V837+'Ongoing Cash Flows'!V837+'Terminal Value'!V837</f>
        <v>0</v>
      </c>
      <c r="W837" s="70">
        <f>+Outflows!W837+Fees!W837+'Ongoing Cash Flows'!W837+'Terminal Value'!W837</f>
        <v>0</v>
      </c>
      <c r="X837" s="70">
        <f>+Outflows!X837+Fees!X837+'Ongoing Cash Flows'!X837+'Terminal Value'!X837</f>
        <v>0</v>
      </c>
      <c r="Y837" s="70">
        <f>+Outflows!Y837+Fees!Y837+'Ongoing Cash Flows'!Y837+'Terminal Value'!Y837</f>
        <v>0</v>
      </c>
      <c r="Z837" s="70">
        <f>+Outflows!Z837+Fees!Z837+'Ongoing Cash Flows'!Z837+'Terminal Value'!Z837</f>
        <v>0</v>
      </c>
      <c r="AA837" s="70">
        <f>+Outflows!AA837+Fees!AA837+'Ongoing Cash Flows'!AA837+'Terminal Value'!AA837</f>
        <v>0</v>
      </c>
      <c r="AB837" s="70">
        <f>+Outflows!AB837+Fees!AB837+'Ongoing Cash Flows'!AB837+'Terminal Value'!AB837</f>
        <v>0</v>
      </c>
      <c r="AC837" s="70">
        <f>+Outflows!AC837+Fees!AC837+'Ongoing Cash Flows'!AC837+'Terminal Value'!AC837</f>
        <v>0</v>
      </c>
      <c r="AD837" s="70">
        <f>+Outflows!AD837+Fees!AD837+'Ongoing Cash Flows'!AD837+'Terminal Value'!AD837</f>
        <v>0</v>
      </c>
      <c r="AE837" s="70">
        <f>+Outflows!AE837+Fees!AE837+'Ongoing Cash Flows'!AE837+'Terminal Value'!AE837</f>
        <v>0</v>
      </c>
      <c r="AF837" s="70">
        <f>+Outflows!AF837+Fees!AF837+'Ongoing Cash Flows'!AF837+'Terminal Value'!AF837</f>
        <v>0</v>
      </c>
      <c r="AG837" s="70">
        <f>+Outflows!AG837+Fees!AG837+'Ongoing Cash Flows'!AG837+'Terminal Value'!AG837</f>
        <v>0</v>
      </c>
      <c r="AH837" s="70">
        <f>+Outflows!AH837+Fees!AH837+'Ongoing Cash Flows'!AH837+'Terminal Value'!AH837</f>
        <v>0</v>
      </c>
      <c r="AI837" s="70">
        <f>+Outflows!AI837+Fees!AI837+'Ongoing Cash Flows'!AI837+'Terminal Value'!AI837</f>
        <v>0</v>
      </c>
      <c r="AJ837" s="70">
        <f>+Outflows!AJ837+Fees!AJ837+'Ongoing Cash Flows'!AJ837+'Terminal Value'!AJ837</f>
        <v>0</v>
      </c>
      <c r="AK837" s="70"/>
      <c r="AL837" s="6"/>
      <c r="AM837" s="71"/>
      <c r="AN837" s="72">
        <f t="shared" si="52"/>
        <v>4.9039730429649347E-2</v>
      </c>
      <c r="AO837" s="70">
        <f t="shared" ca="1" si="53"/>
        <v>-5863.1333138315513</v>
      </c>
      <c r="AP837" s="166">
        <f t="shared" ca="1" si="54"/>
        <v>24649118.927330062</v>
      </c>
      <c r="AQ837" s="166">
        <f t="shared" ca="1" si="55"/>
        <v>0</v>
      </c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1"/>
      <c r="CM837" s="1"/>
      <c r="CN837" s="1"/>
      <c r="CO837" s="1"/>
      <c r="CP837" s="1"/>
    </row>
    <row r="838" spans="1:94" x14ac:dyDescent="0.2">
      <c r="A838" s="6">
        <v>836</v>
      </c>
      <c r="B838" s="70">
        <f>+Outflows!B838+Fees!B838+'Ongoing Cash Flows'!B838+'Terminal Value'!B838</f>
        <v>-85818.717830739319</v>
      </c>
      <c r="C838" s="70">
        <f>+Outflows!C838+Fees!C838+'Ongoing Cash Flows'!C838+'Terminal Value'!C838</f>
        <v>14010.456394563829</v>
      </c>
      <c r="D838" s="70">
        <f>+Outflows!D838+Fees!D838+'Ongoing Cash Flows'!D838+'Terminal Value'!D838</f>
        <v>11852.028061754301</v>
      </c>
      <c r="E838" s="70">
        <f>+Outflows!E838+Fees!E838+'Ongoing Cash Flows'!E838+'Terminal Value'!E838</f>
        <v>9776.3521164701488</v>
      </c>
      <c r="F838" s="70">
        <f>+Outflows!F838+Fees!F838+'Ongoing Cash Flows'!F838+'Terminal Value'!F838</f>
        <v>9536.3849802279456</v>
      </c>
      <c r="G838" s="70">
        <f>+Outflows!G838+Fees!G838+'Ongoing Cash Flows'!G838+'Terminal Value'!G838</f>
        <v>9208.8110700480647</v>
      </c>
      <c r="H838" s="70">
        <f>+Outflows!H838+Fees!H838+'Ongoing Cash Flows'!H838+'Terminal Value'!H838</f>
        <v>8290.2107504515625</v>
      </c>
      <c r="I838" s="70">
        <f>+Outflows!I838+Fees!I838+'Ongoing Cash Flows'!I838+'Terminal Value'!I838</f>
        <v>8149.9591222299041</v>
      </c>
      <c r="J838" s="70">
        <f>+Outflows!J838+Fees!J838+'Ongoing Cash Flows'!J838+'Terminal Value'!J838</f>
        <v>8137.5249196949144</v>
      </c>
      <c r="K838" s="70">
        <f>+Outflows!K838+Fees!K838+'Ongoing Cash Flows'!K838+'Terminal Value'!K838</f>
        <v>8128.0543228331344</v>
      </c>
      <c r="L838" s="70">
        <f>+Outflows!L838+Fees!L838+'Ongoing Cash Flows'!L838+'Terminal Value'!L838</f>
        <v>8129.596984814505</v>
      </c>
      <c r="M838" s="70">
        <f>+Outflows!M838+Fees!M838+'Ongoing Cash Flows'!M838+'Terminal Value'!M838</f>
        <v>8101.2756885303115</v>
      </c>
      <c r="N838" s="70">
        <f>+Outflows!N838+Fees!N838+'Ongoing Cash Flows'!N838+'Terminal Value'!N838</f>
        <v>8083.9442522825975</v>
      </c>
      <c r="O838" s="70">
        <f>+Outflows!O838+Fees!O838+'Ongoing Cash Flows'!O838+'Terminal Value'!O838</f>
        <v>7757.5053713984489</v>
      </c>
      <c r="P838" s="70">
        <f>+Outflows!P838+Fees!P838+'Ongoing Cash Flows'!P838+'Terminal Value'!P838</f>
        <v>7649.9617667567763</v>
      </c>
      <c r="Q838" s="70">
        <f>+Outflows!Q838+Fees!Q838+'Ongoing Cash Flows'!Q838+'Terminal Value'!Q838</f>
        <v>7621.090326570853</v>
      </c>
      <c r="R838" s="70">
        <f>+Outflows!R838+Fees!R838+'Ongoing Cash Flows'!R838+'Terminal Value'!R838</f>
        <v>984.30636603144762</v>
      </c>
      <c r="S838" s="70">
        <f>+Outflows!S838+Fees!S838+'Ongoing Cash Flows'!S838+'Terminal Value'!S838</f>
        <v>0</v>
      </c>
      <c r="T838" s="70">
        <f>+Outflows!T838+Fees!T838+'Ongoing Cash Flows'!T838+'Terminal Value'!T838</f>
        <v>0</v>
      </c>
      <c r="U838" s="70">
        <f>+Outflows!U838+Fees!U838+'Ongoing Cash Flows'!U838+'Terminal Value'!U838</f>
        <v>0</v>
      </c>
      <c r="V838" s="70">
        <f>+Outflows!V838+Fees!V838+'Ongoing Cash Flows'!V838+'Terminal Value'!V838</f>
        <v>0</v>
      </c>
      <c r="W838" s="70">
        <f>+Outflows!W838+Fees!W838+'Ongoing Cash Flows'!W838+'Terminal Value'!W838</f>
        <v>0</v>
      </c>
      <c r="X838" s="70">
        <f>+Outflows!X838+Fees!X838+'Ongoing Cash Flows'!X838+'Terminal Value'!X838</f>
        <v>0</v>
      </c>
      <c r="Y838" s="70">
        <f>+Outflows!Y838+Fees!Y838+'Ongoing Cash Flows'!Y838+'Terminal Value'!Y838</f>
        <v>0</v>
      </c>
      <c r="Z838" s="70">
        <f>+Outflows!Z838+Fees!Z838+'Ongoing Cash Flows'!Z838+'Terminal Value'!Z838</f>
        <v>0</v>
      </c>
      <c r="AA838" s="70">
        <f>+Outflows!AA838+Fees!AA838+'Ongoing Cash Flows'!AA838+'Terminal Value'!AA838</f>
        <v>0</v>
      </c>
      <c r="AB838" s="70">
        <f>+Outflows!AB838+Fees!AB838+'Ongoing Cash Flows'!AB838+'Terminal Value'!AB838</f>
        <v>0</v>
      </c>
      <c r="AC838" s="70">
        <f>+Outflows!AC838+Fees!AC838+'Ongoing Cash Flows'!AC838+'Terminal Value'!AC838</f>
        <v>0</v>
      </c>
      <c r="AD838" s="70">
        <f>+Outflows!AD838+Fees!AD838+'Ongoing Cash Flows'!AD838+'Terminal Value'!AD838</f>
        <v>0</v>
      </c>
      <c r="AE838" s="70">
        <f>+Outflows!AE838+Fees!AE838+'Ongoing Cash Flows'!AE838+'Terminal Value'!AE838</f>
        <v>0</v>
      </c>
      <c r="AF838" s="70">
        <f>+Outflows!AF838+Fees!AF838+'Ongoing Cash Flows'!AF838+'Terminal Value'!AF838</f>
        <v>0</v>
      </c>
      <c r="AG838" s="70">
        <f>+Outflows!AG838+Fees!AG838+'Ongoing Cash Flows'!AG838+'Terminal Value'!AG838</f>
        <v>0</v>
      </c>
      <c r="AH838" s="70">
        <f>+Outflows!AH838+Fees!AH838+'Ongoing Cash Flows'!AH838+'Terminal Value'!AH838</f>
        <v>0</v>
      </c>
      <c r="AI838" s="70">
        <f>+Outflows!AI838+Fees!AI838+'Ongoing Cash Flows'!AI838+'Terminal Value'!AI838</f>
        <v>0</v>
      </c>
      <c r="AJ838" s="70">
        <f>+Outflows!AJ838+Fees!AJ838+'Ongoing Cash Flows'!AJ838+'Terminal Value'!AJ838</f>
        <v>0</v>
      </c>
      <c r="AK838" s="70"/>
      <c r="AL838" s="6"/>
      <c r="AM838" s="71"/>
      <c r="AN838" s="72">
        <f t="shared" si="52"/>
        <v>7.0065042376518241E-2</v>
      </c>
      <c r="AO838" s="70">
        <f t="shared" ca="1" si="53"/>
        <v>5013.6816466701621</v>
      </c>
      <c r="AP838" s="166">
        <f t="shared" ca="1" si="54"/>
        <v>0</v>
      </c>
      <c r="AQ838" s="166">
        <f t="shared" ca="1" si="55"/>
        <v>34952063.922017612</v>
      </c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1"/>
      <c r="CM838" s="1"/>
      <c r="CN838" s="1"/>
      <c r="CO838" s="1"/>
      <c r="CP838" s="1"/>
    </row>
    <row r="839" spans="1:94" x14ac:dyDescent="0.2">
      <c r="A839" s="6">
        <v>837</v>
      </c>
      <c r="B839" s="70">
        <f>+Outflows!B839+Fees!B839+'Ongoing Cash Flows'!B839+'Terminal Value'!B839</f>
        <v>-96834.230956236948</v>
      </c>
      <c r="C839" s="70">
        <f>+Outflows!C839+Fees!C839+'Ongoing Cash Flows'!C839+'Terminal Value'!C839</f>
        <v>14239.770621625605</v>
      </c>
      <c r="D839" s="70">
        <f>+Outflows!D839+Fees!D839+'Ongoing Cash Flows'!D839+'Terminal Value'!D839</f>
        <v>12321.510680198478</v>
      </c>
      <c r="E839" s="70">
        <f>+Outflows!E839+Fees!E839+'Ongoing Cash Flows'!E839+'Terminal Value'!E839</f>
        <v>10214.315853011169</v>
      </c>
      <c r="F839" s="70">
        <f>+Outflows!F839+Fees!F839+'Ongoing Cash Flows'!F839+'Terminal Value'!F839</f>
        <v>9820.733988718468</v>
      </c>
      <c r="G839" s="70">
        <f>+Outflows!G839+Fees!G839+'Ongoing Cash Flows'!G839+'Terminal Value'!G839</f>
        <v>9452.499910206061</v>
      </c>
      <c r="H839" s="70">
        <f>+Outflows!H839+Fees!H839+'Ongoing Cash Flows'!H839+'Terminal Value'!H839</f>
        <v>8557.0311531005173</v>
      </c>
      <c r="I839" s="70">
        <f>+Outflows!I839+Fees!I839+'Ongoing Cash Flows'!I839+'Terminal Value'!I839</f>
        <v>8402.6461809183202</v>
      </c>
      <c r="J839" s="70">
        <f>+Outflows!J839+Fees!J839+'Ongoing Cash Flows'!J839+'Terminal Value'!J839</f>
        <v>8390.2119783833296</v>
      </c>
      <c r="K839" s="70">
        <f>+Outflows!K839+Fees!K839+'Ongoing Cash Flows'!K839+'Terminal Value'!K839</f>
        <v>8381.1696646718701</v>
      </c>
      <c r="L839" s="70">
        <f>+Outflows!L839+Fees!L839+'Ongoing Cash Flows'!L839+'Terminal Value'!L839</f>
        <v>8382.2840435029193</v>
      </c>
      <c r="M839" s="70">
        <f>+Outflows!M839+Fees!M839+'Ongoing Cash Flows'!M839+'Terminal Value'!M839</f>
        <v>8354.3910303690463</v>
      </c>
      <c r="N839" s="70">
        <f>+Outflows!N839+Fees!N839+'Ongoing Cash Flows'!N839+'Terminal Value'!N839</f>
        <v>8336.6313109710136</v>
      </c>
      <c r="O839" s="70">
        <f>+Outflows!O839+Fees!O839+'Ongoing Cash Flows'!O839+'Terminal Value'!O839</f>
        <v>8010.6207132371837</v>
      </c>
      <c r="P839" s="70">
        <f>+Outflows!P839+Fees!P839+'Ongoing Cash Flows'!P839+'Terminal Value'!P839</f>
        <v>7902.6488254451915</v>
      </c>
      <c r="Q839" s="70">
        <f>+Outflows!Q839+Fees!Q839+'Ongoing Cash Flows'!Q839+'Terminal Value'!Q839</f>
        <v>7874.2056684095869</v>
      </c>
      <c r="R839" s="70">
        <f>+Outflows!R839+Fees!R839+'Ongoing Cash Flows'!R839+'Terminal Value'!R839</f>
        <v>1110.6498953756552</v>
      </c>
      <c r="S839" s="70">
        <f>+Outflows!S839+Fees!S839+'Ongoing Cash Flows'!S839+'Terminal Value'!S839</f>
        <v>0</v>
      </c>
      <c r="T839" s="70">
        <f>+Outflows!T839+Fees!T839+'Ongoing Cash Flows'!T839+'Terminal Value'!T839</f>
        <v>0</v>
      </c>
      <c r="U839" s="70">
        <f>+Outflows!U839+Fees!U839+'Ongoing Cash Flows'!U839+'Terminal Value'!U839</f>
        <v>0</v>
      </c>
      <c r="V839" s="70">
        <f>+Outflows!V839+Fees!V839+'Ongoing Cash Flows'!V839+'Terminal Value'!V839</f>
        <v>0</v>
      </c>
      <c r="W839" s="70">
        <f>+Outflows!W839+Fees!W839+'Ongoing Cash Flows'!W839+'Terminal Value'!W839</f>
        <v>0</v>
      </c>
      <c r="X839" s="70">
        <f>+Outflows!X839+Fees!X839+'Ongoing Cash Flows'!X839+'Terminal Value'!X839</f>
        <v>0</v>
      </c>
      <c r="Y839" s="70">
        <f>+Outflows!Y839+Fees!Y839+'Ongoing Cash Flows'!Y839+'Terminal Value'!Y839</f>
        <v>0</v>
      </c>
      <c r="Z839" s="70">
        <f>+Outflows!Z839+Fees!Z839+'Ongoing Cash Flows'!Z839+'Terminal Value'!Z839</f>
        <v>0</v>
      </c>
      <c r="AA839" s="70">
        <f>+Outflows!AA839+Fees!AA839+'Ongoing Cash Flows'!AA839+'Terminal Value'!AA839</f>
        <v>0</v>
      </c>
      <c r="AB839" s="70">
        <f>+Outflows!AB839+Fees!AB839+'Ongoing Cash Flows'!AB839+'Terminal Value'!AB839</f>
        <v>0</v>
      </c>
      <c r="AC839" s="70">
        <f>+Outflows!AC839+Fees!AC839+'Ongoing Cash Flows'!AC839+'Terminal Value'!AC839</f>
        <v>0</v>
      </c>
      <c r="AD839" s="70">
        <f>+Outflows!AD839+Fees!AD839+'Ongoing Cash Flows'!AD839+'Terminal Value'!AD839</f>
        <v>0</v>
      </c>
      <c r="AE839" s="70">
        <f>+Outflows!AE839+Fees!AE839+'Ongoing Cash Flows'!AE839+'Terminal Value'!AE839</f>
        <v>0</v>
      </c>
      <c r="AF839" s="70">
        <f>+Outflows!AF839+Fees!AF839+'Ongoing Cash Flows'!AF839+'Terminal Value'!AF839</f>
        <v>0</v>
      </c>
      <c r="AG839" s="70">
        <f>+Outflows!AG839+Fees!AG839+'Ongoing Cash Flows'!AG839+'Terminal Value'!AG839</f>
        <v>0</v>
      </c>
      <c r="AH839" s="70">
        <f>+Outflows!AH839+Fees!AH839+'Ongoing Cash Flows'!AH839+'Terminal Value'!AH839</f>
        <v>0</v>
      </c>
      <c r="AI839" s="70">
        <f>+Outflows!AI839+Fees!AI839+'Ongoing Cash Flows'!AI839+'Terminal Value'!AI839</f>
        <v>0</v>
      </c>
      <c r="AJ839" s="70">
        <f>+Outflows!AJ839+Fees!AJ839+'Ongoing Cash Flows'!AJ839+'Terminal Value'!AJ839</f>
        <v>0</v>
      </c>
      <c r="AK839" s="70"/>
      <c r="AL839" s="6"/>
      <c r="AM839" s="71"/>
      <c r="AN839" s="72">
        <f t="shared" si="52"/>
        <v>5.4740837216377264E-2</v>
      </c>
      <c r="AO839" s="70">
        <f t="shared" ca="1" si="53"/>
        <v>-2592.4629078737298</v>
      </c>
      <c r="AP839" s="166">
        <f t="shared" ca="1" si="54"/>
        <v>2870034.0956799444</v>
      </c>
      <c r="AQ839" s="166">
        <f t="shared" ca="1" si="55"/>
        <v>0</v>
      </c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1"/>
      <c r="CM839" s="1"/>
      <c r="CN839" s="1"/>
      <c r="CO839" s="1"/>
      <c r="CP839" s="1"/>
    </row>
    <row r="840" spans="1:94" x14ac:dyDescent="0.2">
      <c r="A840" s="6">
        <v>838</v>
      </c>
      <c r="B840" s="70">
        <f>+Outflows!B840+Fees!B840+'Ongoing Cash Flows'!B840+'Terminal Value'!B840</f>
        <v>-102249.82391580465</v>
      </c>
      <c r="C840" s="70">
        <f>+Outflows!C840+Fees!C840+'Ongoing Cash Flows'!C840+'Terminal Value'!C840</f>
        <v>14382.650961013198</v>
      </c>
      <c r="D840" s="70">
        <f>+Outflows!D840+Fees!D840+'Ongoing Cash Flows'!D840+'Terminal Value'!D840</f>
        <v>12447.288978321591</v>
      </c>
      <c r="E840" s="70">
        <f>+Outflows!E840+Fees!E840+'Ongoing Cash Flows'!E840+'Terminal Value'!E840</f>
        <v>10416.487441611267</v>
      </c>
      <c r="F840" s="70">
        <f>+Outflows!F840+Fees!F840+'Ongoing Cash Flows'!F840+'Terminal Value'!F840</f>
        <v>9950.933376216879</v>
      </c>
      <c r="G840" s="70">
        <f>+Outflows!G840+Fees!G840+'Ongoing Cash Flows'!G840+'Terminal Value'!G840</f>
        <v>9617.2293847799629</v>
      </c>
      <c r="H840" s="70">
        <f>+Outflows!H840+Fees!H840+'Ongoing Cash Flows'!H840+'Terminal Value'!H840</f>
        <v>8688.2089455094756</v>
      </c>
      <c r="I840" s="70">
        <f>+Outflows!I840+Fees!I840+'Ongoing Cash Flows'!I840+'Terminal Value'!I840</f>
        <v>8526.8755509364346</v>
      </c>
      <c r="J840" s="70">
        <f>+Outflows!J840+Fees!J840+'Ongoing Cash Flows'!J840+'Terminal Value'!J840</f>
        <v>8514.4413484014458</v>
      </c>
      <c r="K840" s="70">
        <f>+Outflows!K840+Fees!K840+'Ongoing Cash Flows'!K840+'Terminal Value'!K840</f>
        <v>8505.6095929442527</v>
      </c>
      <c r="L840" s="70">
        <f>+Outflows!L840+Fees!L840+'Ongoing Cash Flows'!L840+'Terminal Value'!L840</f>
        <v>8506.5134135210355</v>
      </c>
      <c r="M840" s="70">
        <f>+Outflows!M840+Fees!M840+'Ongoing Cash Flows'!M840+'Terminal Value'!M840</f>
        <v>8478.8309586414289</v>
      </c>
      <c r="N840" s="70">
        <f>+Outflows!N840+Fees!N840+'Ongoing Cash Flows'!N840+'Terminal Value'!N840</f>
        <v>8460.860680989128</v>
      </c>
      <c r="O840" s="70">
        <f>+Outflows!O840+Fees!O840+'Ongoing Cash Flows'!O840+'Terminal Value'!O840</f>
        <v>8135.0606415095663</v>
      </c>
      <c r="P840" s="70">
        <f>+Outflows!P840+Fees!P840+'Ongoing Cash Flows'!P840+'Terminal Value'!P840</f>
        <v>8026.8781954633068</v>
      </c>
      <c r="Q840" s="70">
        <f>+Outflows!Q840+Fees!Q840+'Ongoing Cash Flows'!Q840+'Terminal Value'!Q840</f>
        <v>7998.6455966819703</v>
      </c>
      <c r="R840" s="70">
        <f>+Outflows!R840+Fees!R840+'Ongoing Cash Flows'!R840+'Terminal Value'!R840</f>
        <v>1172.7645803847129</v>
      </c>
      <c r="S840" s="70">
        <f>+Outflows!S840+Fees!S840+'Ongoing Cash Flows'!S840+'Terminal Value'!S840</f>
        <v>0</v>
      </c>
      <c r="T840" s="70">
        <f>+Outflows!T840+Fees!T840+'Ongoing Cash Flows'!T840+'Terminal Value'!T840</f>
        <v>0</v>
      </c>
      <c r="U840" s="70">
        <f>+Outflows!U840+Fees!U840+'Ongoing Cash Flows'!U840+'Terminal Value'!U840</f>
        <v>0</v>
      </c>
      <c r="V840" s="70">
        <f>+Outflows!V840+Fees!V840+'Ongoing Cash Flows'!V840+'Terminal Value'!V840</f>
        <v>0</v>
      </c>
      <c r="W840" s="70">
        <f>+Outflows!W840+Fees!W840+'Ongoing Cash Flows'!W840+'Terminal Value'!W840</f>
        <v>0</v>
      </c>
      <c r="X840" s="70">
        <f>+Outflows!X840+Fees!X840+'Ongoing Cash Flows'!X840+'Terminal Value'!X840</f>
        <v>0</v>
      </c>
      <c r="Y840" s="70">
        <f>+Outflows!Y840+Fees!Y840+'Ongoing Cash Flows'!Y840+'Terminal Value'!Y840</f>
        <v>0</v>
      </c>
      <c r="Z840" s="70">
        <f>+Outflows!Z840+Fees!Z840+'Ongoing Cash Flows'!Z840+'Terminal Value'!Z840</f>
        <v>0</v>
      </c>
      <c r="AA840" s="70">
        <f>+Outflows!AA840+Fees!AA840+'Ongoing Cash Flows'!AA840+'Terminal Value'!AA840</f>
        <v>0</v>
      </c>
      <c r="AB840" s="70">
        <f>+Outflows!AB840+Fees!AB840+'Ongoing Cash Flows'!AB840+'Terminal Value'!AB840</f>
        <v>0</v>
      </c>
      <c r="AC840" s="70">
        <f>+Outflows!AC840+Fees!AC840+'Ongoing Cash Flows'!AC840+'Terminal Value'!AC840</f>
        <v>0</v>
      </c>
      <c r="AD840" s="70">
        <f>+Outflows!AD840+Fees!AD840+'Ongoing Cash Flows'!AD840+'Terminal Value'!AD840</f>
        <v>0</v>
      </c>
      <c r="AE840" s="70">
        <f>+Outflows!AE840+Fees!AE840+'Ongoing Cash Flows'!AE840+'Terminal Value'!AE840</f>
        <v>0</v>
      </c>
      <c r="AF840" s="70">
        <f>+Outflows!AF840+Fees!AF840+'Ongoing Cash Flows'!AF840+'Terminal Value'!AF840</f>
        <v>0</v>
      </c>
      <c r="AG840" s="70">
        <f>+Outflows!AG840+Fees!AG840+'Ongoing Cash Flows'!AG840+'Terminal Value'!AG840</f>
        <v>0</v>
      </c>
      <c r="AH840" s="70">
        <f>+Outflows!AH840+Fees!AH840+'Ongoing Cash Flows'!AH840+'Terminal Value'!AH840</f>
        <v>0</v>
      </c>
      <c r="AI840" s="70">
        <f>+Outflows!AI840+Fees!AI840+'Ongoing Cash Flows'!AI840+'Terminal Value'!AI840</f>
        <v>0</v>
      </c>
      <c r="AJ840" s="70">
        <f>+Outflows!AJ840+Fees!AJ840+'Ongoing Cash Flows'!AJ840+'Terminal Value'!AJ840</f>
        <v>0</v>
      </c>
      <c r="AK840" s="70"/>
      <c r="AL840" s="6"/>
      <c r="AM840" s="71"/>
      <c r="AN840" s="72">
        <f t="shared" si="52"/>
        <v>4.8195967078208932E-2</v>
      </c>
      <c r="AO840" s="70">
        <f t="shared" ca="1" si="53"/>
        <v>-6378.8857518548057</v>
      </c>
      <c r="AP840" s="166">
        <f t="shared" ca="1" si="54"/>
        <v>30036322.435715273</v>
      </c>
      <c r="AQ840" s="166">
        <f t="shared" ca="1" si="55"/>
        <v>0</v>
      </c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1"/>
      <c r="CM840" s="1"/>
      <c r="CN840" s="1"/>
      <c r="CO840" s="1"/>
      <c r="CP840" s="1"/>
    </row>
    <row r="841" spans="1:94" x14ac:dyDescent="0.2">
      <c r="A841" s="6">
        <v>839</v>
      </c>
      <c r="B841" s="70">
        <f>+Outflows!B841+Fees!B841+'Ongoing Cash Flows'!B841+'Terminal Value'!B841</f>
        <v>-88831.548948069816</v>
      </c>
      <c r="C841" s="70">
        <f>+Outflows!C841+Fees!C841+'Ongoing Cash Flows'!C841+'Terminal Value'!C841</f>
        <v>13997.310083291966</v>
      </c>
      <c r="D841" s="70">
        <f>+Outflows!D841+Fees!D841+'Ongoing Cash Flows'!D841+'Terminal Value'!D841</f>
        <v>11981.317856591337</v>
      </c>
      <c r="E841" s="70">
        <f>+Outflows!E841+Fees!E841+'Ongoing Cash Flows'!E841+'Terminal Value'!E841</f>
        <v>9993.2062229539533</v>
      </c>
      <c r="F841" s="70">
        <f>+Outflows!F841+Fees!F841+'Ongoing Cash Flows'!F841+'Terminal Value'!F841</f>
        <v>9605.135074086571</v>
      </c>
      <c r="G841" s="70">
        <f>+Outflows!G841+Fees!G841+'Ongoing Cash Flows'!G841+'Terminal Value'!G841</f>
        <v>9221.9422663573605</v>
      </c>
      <c r="H841" s="70">
        <f>+Outflows!H841+Fees!H841+'Ongoing Cash Flows'!H841+'Terminal Value'!H841</f>
        <v>8363.1882688550104</v>
      </c>
      <c r="I841" s="70">
        <f>+Outflows!I841+Fees!I841+'Ongoing Cash Flows'!I841+'Terminal Value'!I841</f>
        <v>8219.0710577965729</v>
      </c>
      <c r="J841" s="70">
        <f>+Outflows!J841+Fees!J841+'Ongoing Cash Flows'!J841+'Terminal Value'!J841</f>
        <v>8206.6368552615822</v>
      </c>
      <c r="K841" s="70">
        <f>+Outflows!K841+Fees!K841+'Ongoing Cash Flows'!K841+'Terminal Value'!K841</f>
        <v>8197.2833972736444</v>
      </c>
      <c r="L841" s="70">
        <f>+Outflows!L841+Fees!L841+'Ongoing Cash Flows'!L841+'Terminal Value'!L841</f>
        <v>8198.7089203811738</v>
      </c>
      <c r="M841" s="70">
        <f>+Outflows!M841+Fees!M841+'Ongoing Cash Flows'!M841+'Terminal Value'!M841</f>
        <v>8170.5047629708215</v>
      </c>
      <c r="N841" s="70">
        <f>+Outflows!N841+Fees!N841+'Ongoing Cash Flows'!N841+'Terminal Value'!N841</f>
        <v>8153.0561878492654</v>
      </c>
      <c r="O841" s="70">
        <f>+Outflows!O841+Fees!O841+'Ongoing Cash Flows'!O841+'Terminal Value'!O841</f>
        <v>7826.734445838958</v>
      </c>
      <c r="P841" s="70">
        <f>+Outflows!P841+Fees!P841+'Ongoing Cash Flows'!P841+'Terminal Value'!P841</f>
        <v>7719.0737023234442</v>
      </c>
      <c r="Q841" s="70">
        <f>+Outflows!Q841+Fees!Q841+'Ongoing Cash Flows'!Q841+'Terminal Value'!Q841</f>
        <v>7690.3194010113621</v>
      </c>
      <c r="R841" s="70">
        <f>+Outflows!R841+Fees!R841+'Ongoing Cash Flows'!R841+'Terminal Value'!R841</f>
        <v>1018.8623338147814</v>
      </c>
      <c r="S841" s="70">
        <f>+Outflows!S841+Fees!S841+'Ongoing Cash Flows'!S841+'Terminal Value'!S841</f>
        <v>0</v>
      </c>
      <c r="T841" s="70">
        <f>+Outflows!T841+Fees!T841+'Ongoing Cash Flows'!T841+'Terminal Value'!T841</f>
        <v>0</v>
      </c>
      <c r="U841" s="70">
        <f>+Outflows!U841+Fees!U841+'Ongoing Cash Flows'!U841+'Terminal Value'!U841</f>
        <v>0</v>
      </c>
      <c r="V841" s="70">
        <f>+Outflows!V841+Fees!V841+'Ongoing Cash Flows'!V841+'Terminal Value'!V841</f>
        <v>0</v>
      </c>
      <c r="W841" s="70">
        <f>+Outflows!W841+Fees!W841+'Ongoing Cash Flows'!W841+'Terminal Value'!W841</f>
        <v>0</v>
      </c>
      <c r="X841" s="70">
        <f>+Outflows!X841+Fees!X841+'Ongoing Cash Flows'!X841+'Terminal Value'!X841</f>
        <v>0</v>
      </c>
      <c r="Y841" s="70">
        <f>+Outflows!Y841+Fees!Y841+'Ongoing Cash Flows'!Y841+'Terminal Value'!Y841</f>
        <v>0</v>
      </c>
      <c r="Z841" s="70">
        <f>+Outflows!Z841+Fees!Z841+'Ongoing Cash Flows'!Z841+'Terminal Value'!Z841</f>
        <v>0</v>
      </c>
      <c r="AA841" s="70">
        <f>+Outflows!AA841+Fees!AA841+'Ongoing Cash Flows'!AA841+'Terminal Value'!AA841</f>
        <v>0</v>
      </c>
      <c r="AB841" s="70">
        <f>+Outflows!AB841+Fees!AB841+'Ongoing Cash Flows'!AB841+'Terminal Value'!AB841</f>
        <v>0</v>
      </c>
      <c r="AC841" s="70">
        <f>+Outflows!AC841+Fees!AC841+'Ongoing Cash Flows'!AC841+'Terminal Value'!AC841</f>
        <v>0</v>
      </c>
      <c r="AD841" s="70">
        <f>+Outflows!AD841+Fees!AD841+'Ongoing Cash Flows'!AD841+'Terminal Value'!AD841</f>
        <v>0</v>
      </c>
      <c r="AE841" s="70">
        <f>+Outflows!AE841+Fees!AE841+'Ongoing Cash Flows'!AE841+'Terminal Value'!AE841</f>
        <v>0</v>
      </c>
      <c r="AF841" s="70">
        <f>+Outflows!AF841+Fees!AF841+'Ongoing Cash Flows'!AF841+'Terminal Value'!AF841</f>
        <v>0</v>
      </c>
      <c r="AG841" s="70">
        <f>+Outflows!AG841+Fees!AG841+'Ongoing Cash Flows'!AG841+'Terminal Value'!AG841</f>
        <v>0</v>
      </c>
      <c r="AH841" s="70">
        <f>+Outflows!AH841+Fees!AH841+'Ongoing Cash Flows'!AH841+'Terminal Value'!AH841</f>
        <v>0</v>
      </c>
      <c r="AI841" s="70">
        <f>+Outflows!AI841+Fees!AI841+'Ongoing Cash Flows'!AI841+'Terminal Value'!AI841</f>
        <v>0</v>
      </c>
      <c r="AJ841" s="70">
        <f>+Outflows!AJ841+Fees!AJ841+'Ongoing Cash Flows'!AJ841+'Terminal Value'!AJ841</f>
        <v>0</v>
      </c>
      <c r="AK841" s="70"/>
      <c r="AL841" s="6"/>
      <c r="AM841" s="71"/>
      <c r="AN841" s="72">
        <f t="shared" si="52"/>
        <v>6.5472790598869304E-2</v>
      </c>
      <c r="AO841" s="70">
        <f t="shared" ca="1" si="53"/>
        <v>2899.5195363999596</v>
      </c>
      <c r="AP841" s="166">
        <f t="shared" ca="1" si="54"/>
        <v>0</v>
      </c>
      <c r="AQ841" s="166">
        <f t="shared" ca="1" si="55"/>
        <v>14423778.153160511</v>
      </c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1"/>
      <c r="CM841" s="1"/>
      <c r="CN841" s="1"/>
      <c r="CO841" s="1"/>
      <c r="CP841" s="1"/>
    </row>
    <row r="842" spans="1:94" x14ac:dyDescent="0.2">
      <c r="A842" s="6">
        <v>840</v>
      </c>
      <c r="B842" s="70">
        <f>+Outflows!B842+Fees!B842+'Ongoing Cash Flows'!B842+'Terminal Value'!B842</f>
        <v>-102150.20855110615</v>
      </c>
      <c r="C842" s="70">
        <f>+Outflows!C842+Fees!C842+'Ongoing Cash Flows'!C842+'Terminal Value'!C842</f>
        <v>14467.71202661976</v>
      </c>
      <c r="D842" s="70">
        <f>+Outflows!D842+Fees!D842+'Ongoing Cash Flows'!D842+'Terminal Value'!D842</f>
        <v>12457.67903566307</v>
      </c>
      <c r="E842" s="70">
        <f>+Outflows!E842+Fees!E842+'Ongoing Cash Flows'!E842+'Terminal Value'!E842</f>
        <v>10345.205800227612</v>
      </c>
      <c r="F842" s="70">
        <f>+Outflows!F842+Fees!F842+'Ongoing Cash Flows'!F842+'Terminal Value'!F842</f>
        <v>9896.9594217205558</v>
      </c>
      <c r="G842" s="70">
        <f>+Outflows!G842+Fees!G842+'Ongoing Cash Flows'!G842+'Terminal Value'!G842</f>
        <v>9541.6898234865257</v>
      </c>
      <c r="H842" s="70">
        <f>+Outflows!H842+Fees!H842+'Ongoing Cash Flows'!H842+'Terminal Value'!H842</f>
        <v>8685.7960382380606</v>
      </c>
      <c r="I842" s="70">
        <f>+Outflows!I842+Fees!I842+'Ongoing Cash Flows'!I842+'Terminal Value'!I842</f>
        <v>8524.5904541625423</v>
      </c>
      <c r="J842" s="70">
        <f>+Outflows!J842+Fees!J842+'Ongoing Cash Flows'!J842+'Terminal Value'!J842</f>
        <v>8512.1562516275535</v>
      </c>
      <c r="K842" s="70">
        <f>+Outflows!K842+Fees!K842+'Ongoing Cash Flows'!K842+'Terminal Value'!K842</f>
        <v>8503.3206231249806</v>
      </c>
      <c r="L842" s="70">
        <f>+Outflows!L842+Fees!L842+'Ongoing Cash Flows'!L842+'Terminal Value'!L842</f>
        <v>8504.2283167471433</v>
      </c>
      <c r="M842" s="70">
        <f>+Outflows!M842+Fees!M842+'Ongoing Cash Flows'!M842+'Terminal Value'!M842</f>
        <v>8476.5419888221586</v>
      </c>
      <c r="N842" s="70">
        <f>+Outflows!N842+Fees!N842+'Ongoing Cash Flows'!N842+'Terminal Value'!N842</f>
        <v>8458.5755842152357</v>
      </c>
      <c r="O842" s="70">
        <f>+Outflows!O842+Fees!O842+'Ongoing Cash Flows'!O842+'Terminal Value'!O842</f>
        <v>8132.7716716902951</v>
      </c>
      <c r="P842" s="70">
        <f>+Outflows!P842+Fees!P842+'Ongoing Cash Flows'!P842+'Terminal Value'!P842</f>
        <v>8024.5930986894155</v>
      </c>
      <c r="Q842" s="70">
        <f>+Outflows!Q842+Fees!Q842+'Ongoing Cash Flows'!Q842+'Terminal Value'!Q842</f>
        <v>7996.3566268626992</v>
      </c>
      <c r="R842" s="70">
        <f>+Outflows!R842+Fees!R842+'Ongoing Cash Flows'!R842+'Terminal Value'!R842</f>
        <v>1171.622031997767</v>
      </c>
      <c r="S842" s="70">
        <f>+Outflows!S842+Fees!S842+'Ongoing Cash Flows'!S842+'Terminal Value'!S842</f>
        <v>0</v>
      </c>
      <c r="T842" s="70">
        <f>+Outflows!T842+Fees!T842+'Ongoing Cash Flows'!T842+'Terminal Value'!T842</f>
        <v>0</v>
      </c>
      <c r="U842" s="70">
        <f>+Outflows!U842+Fees!U842+'Ongoing Cash Flows'!U842+'Terminal Value'!U842</f>
        <v>0</v>
      </c>
      <c r="V842" s="70">
        <f>+Outflows!V842+Fees!V842+'Ongoing Cash Flows'!V842+'Terminal Value'!V842</f>
        <v>0</v>
      </c>
      <c r="W842" s="70">
        <f>+Outflows!W842+Fees!W842+'Ongoing Cash Flows'!W842+'Terminal Value'!W842</f>
        <v>0</v>
      </c>
      <c r="X842" s="70">
        <f>+Outflows!X842+Fees!X842+'Ongoing Cash Flows'!X842+'Terminal Value'!X842</f>
        <v>0</v>
      </c>
      <c r="Y842" s="70">
        <f>+Outflows!Y842+Fees!Y842+'Ongoing Cash Flows'!Y842+'Terminal Value'!Y842</f>
        <v>0</v>
      </c>
      <c r="Z842" s="70">
        <f>+Outflows!Z842+Fees!Z842+'Ongoing Cash Flows'!Z842+'Terminal Value'!Z842</f>
        <v>0</v>
      </c>
      <c r="AA842" s="70">
        <f>+Outflows!AA842+Fees!AA842+'Ongoing Cash Flows'!AA842+'Terminal Value'!AA842</f>
        <v>0</v>
      </c>
      <c r="AB842" s="70">
        <f>+Outflows!AB842+Fees!AB842+'Ongoing Cash Flows'!AB842+'Terminal Value'!AB842</f>
        <v>0</v>
      </c>
      <c r="AC842" s="70">
        <f>+Outflows!AC842+Fees!AC842+'Ongoing Cash Flows'!AC842+'Terminal Value'!AC842</f>
        <v>0</v>
      </c>
      <c r="AD842" s="70">
        <f>+Outflows!AD842+Fees!AD842+'Ongoing Cash Flows'!AD842+'Terminal Value'!AD842</f>
        <v>0</v>
      </c>
      <c r="AE842" s="70">
        <f>+Outflows!AE842+Fees!AE842+'Ongoing Cash Flows'!AE842+'Terminal Value'!AE842</f>
        <v>0</v>
      </c>
      <c r="AF842" s="70">
        <f>+Outflows!AF842+Fees!AF842+'Ongoing Cash Flows'!AF842+'Terminal Value'!AF842</f>
        <v>0</v>
      </c>
      <c r="AG842" s="70">
        <f>+Outflows!AG842+Fees!AG842+'Ongoing Cash Flows'!AG842+'Terminal Value'!AG842</f>
        <v>0</v>
      </c>
      <c r="AH842" s="70">
        <f>+Outflows!AH842+Fees!AH842+'Ongoing Cash Flows'!AH842+'Terminal Value'!AH842</f>
        <v>0</v>
      </c>
      <c r="AI842" s="70">
        <f>+Outflows!AI842+Fees!AI842+'Ongoing Cash Flows'!AI842+'Terminal Value'!AI842</f>
        <v>0</v>
      </c>
      <c r="AJ842" s="70">
        <f>+Outflows!AJ842+Fees!AJ842+'Ongoing Cash Flows'!AJ842+'Terminal Value'!AJ842</f>
        <v>0</v>
      </c>
      <c r="AK842" s="70"/>
      <c r="AL842" s="6"/>
      <c r="AM842" s="71"/>
      <c r="AN842" s="72">
        <f t="shared" si="52"/>
        <v>4.8210564255714433E-2</v>
      </c>
      <c r="AO842" s="70">
        <f t="shared" ca="1" si="53"/>
        <v>-6363.5484218508955</v>
      </c>
      <c r="AP842" s="166">
        <f t="shared" ca="1" si="54"/>
        <v>29868443.957769729</v>
      </c>
      <c r="AQ842" s="166">
        <f t="shared" ca="1" si="55"/>
        <v>0</v>
      </c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1"/>
      <c r="CM842" s="1"/>
      <c r="CN842" s="1"/>
      <c r="CO842" s="1"/>
      <c r="CP842" s="1"/>
    </row>
    <row r="843" spans="1:94" x14ac:dyDescent="0.2">
      <c r="A843" s="6">
        <v>841</v>
      </c>
      <c r="B843" s="70">
        <f>+Outflows!B843+Fees!B843+'Ongoing Cash Flows'!B843+'Terminal Value'!B843</f>
        <v>-95859.793308786946</v>
      </c>
      <c r="C843" s="70">
        <f>+Outflows!C843+Fees!C843+'Ongoing Cash Flows'!C843+'Terminal Value'!C843</f>
        <v>14218.876679728333</v>
      </c>
      <c r="D843" s="70">
        <f>+Outflows!D843+Fees!D843+'Ongoing Cash Flows'!D843+'Terminal Value'!D843</f>
        <v>12267.54658162874</v>
      </c>
      <c r="E843" s="70">
        <f>+Outflows!E843+Fees!E843+'Ongoing Cash Flows'!E843+'Terminal Value'!E843</f>
        <v>10102.572732643885</v>
      </c>
      <c r="F843" s="70">
        <f>+Outflows!F843+Fees!F843+'Ongoing Cash Flows'!F843+'Terminal Value'!F843</f>
        <v>9893.2583527533097</v>
      </c>
      <c r="G843" s="70">
        <f>+Outflows!G843+Fees!G843+'Ongoing Cash Flows'!G843+'Terminal Value'!G843</f>
        <v>9489.0666600797267</v>
      </c>
      <c r="H843" s="70">
        <f>+Outflows!H843+Fees!H843+'Ongoing Cash Flows'!H843+'Terminal Value'!H843</f>
        <v>8533.4280905389478</v>
      </c>
      <c r="I843" s="70">
        <f>+Outflows!I843+Fees!I843+'Ongoing Cash Flows'!I843+'Terminal Value'!I843</f>
        <v>8380.2933608359344</v>
      </c>
      <c r="J843" s="70">
        <f>+Outflows!J843+Fees!J843+'Ongoing Cash Flows'!J843+'Terminal Value'!J843</f>
        <v>8367.8591583009438</v>
      </c>
      <c r="K843" s="70">
        <f>+Outflows!K843+Fees!K843+'Ongoing Cash Flows'!K843+'Terminal Value'!K843</f>
        <v>8358.7789584537513</v>
      </c>
      <c r="L843" s="70">
        <f>+Outflows!L843+Fees!L843+'Ongoing Cash Flows'!L843+'Terminal Value'!L843</f>
        <v>8359.9312234205354</v>
      </c>
      <c r="M843" s="70">
        <f>+Outflows!M843+Fees!M843+'Ongoing Cash Flows'!M843+'Terminal Value'!M843</f>
        <v>8332.0003241509294</v>
      </c>
      <c r="N843" s="70">
        <f>+Outflows!N843+Fees!N843+'Ongoing Cash Flows'!N843+'Terminal Value'!N843</f>
        <v>8314.2784908886279</v>
      </c>
      <c r="O843" s="70">
        <f>+Outflows!O843+Fees!O843+'Ongoing Cash Flows'!O843+'Terminal Value'!O843</f>
        <v>7988.2300070190649</v>
      </c>
      <c r="P843" s="70">
        <f>+Outflows!P843+Fees!P843+'Ongoing Cash Flows'!P843+'Terminal Value'!P843</f>
        <v>7880.2960053628067</v>
      </c>
      <c r="Q843" s="70">
        <f>+Outflows!Q843+Fees!Q843+'Ongoing Cash Flows'!Q843+'Terminal Value'!Q843</f>
        <v>7851.814962191469</v>
      </c>
      <c r="R843" s="70">
        <f>+Outflows!R843+Fees!R843+'Ongoing Cash Flows'!R843+'Terminal Value'!R843</f>
        <v>1099.4734853344626</v>
      </c>
      <c r="S843" s="70">
        <f>+Outflows!S843+Fees!S843+'Ongoing Cash Flows'!S843+'Terminal Value'!S843</f>
        <v>0</v>
      </c>
      <c r="T843" s="70">
        <f>+Outflows!T843+Fees!T843+'Ongoing Cash Flows'!T843+'Terminal Value'!T843</f>
        <v>0</v>
      </c>
      <c r="U843" s="70">
        <f>+Outflows!U843+Fees!U843+'Ongoing Cash Flows'!U843+'Terminal Value'!U843</f>
        <v>0</v>
      </c>
      <c r="V843" s="70">
        <f>+Outflows!V843+Fees!V843+'Ongoing Cash Flows'!V843+'Terminal Value'!V843</f>
        <v>0</v>
      </c>
      <c r="W843" s="70">
        <f>+Outflows!W843+Fees!W843+'Ongoing Cash Flows'!W843+'Terminal Value'!W843</f>
        <v>0</v>
      </c>
      <c r="X843" s="70">
        <f>+Outflows!X843+Fees!X843+'Ongoing Cash Flows'!X843+'Terminal Value'!X843</f>
        <v>0</v>
      </c>
      <c r="Y843" s="70">
        <f>+Outflows!Y843+Fees!Y843+'Ongoing Cash Flows'!Y843+'Terminal Value'!Y843</f>
        <v>0</v>
      </c>
      <c r="Z843" s="70">
        <f>+Outflows!Z843+Fees!Z843+'Ongoing Cash Flows'!Z843+'Terminal Value'!Z843</f>
        <v>0</v>
      </c>
      <c r="AA843" s="70">
        <f>+Outflows!AA843+Fees!AA843+'Ongoing Cash Flows'!AA843+'Terminal Value'!AA843</f>
        <v>0</v>
      </c>
      <c r="AB843" s="70">
        <f>+Outflows!AB843+Fees!AB843+'Ongoing Cash Flows'!AB843+'Terminal Value'!AB843</f>
        <v>0</v>
      </c>
      <c r="AC843" s="70">
        <f>+Outflows!AC843+Fees!AC843+'Ongoing Cash Flows'!AC843+'Terminal Value'!AC843</f>
        <v>0</v>
      </c>
      <c r="AD843" s="70">
        <f>+Outflows!AD843+Fees!AD843+'Ongoing Cash Flows'!AD843+'Terminal Value'!AD843</f>
        <v>0</v>
      </c>
      <c r="AE843" s="70">
        <f>+Outflows!AE843+Fees!AE843+'Ongoing Cash Flows'!AE843+'Terminal Value'!AE843</f>
        <v>0</v>
      </c>
      <c r="AF843" s="70">
        <f>+Outflows!AF843+Fees!AF843+'Ongoing Cash Flows'!AF843+'Terminal Value'!AF843</f>
        <v>0</v>
      </c>
      <c r="AG843" s="70">
        <f>+Outflows!AG843+Fees!AG843+'Ongoing Cash Flows'!AG843+'Terminal Value'!AG843</f>
        <v>0</v>
      </c>
      <c r="AH843" s="70">
        <f>+Outflows!AH843+Fees!AH843+'Ongoing Cash Flows'!AH843+'Terminal Value'!AH843</f>
        <v>0</v>
      </c>
      <c r="AI843" s="70">
        <f>+Outflows!AI843+Fees!AI843+'Ongoing Cash Flows'!AI843+'Terminal Value'!AI843</f>
        <v>0</v>
      </c>
      <c r="AJ843" s="70">
        <f>+Outflows!AJ843+Fees!AJ843+'Ongoing Cash Flows'!AJ843+'Terminal Value'!AJ843</f>
        <v>0</v>
      </c>
      <c r="AK843" s="70"/>
      <c r="AL843" s="6"/>
      <c r="AM843" s="71"/>
      <c r="AN843" s="72">
        <f t="shared" si="52"/>
        <v>5.6056740880012515E-2</v>
      </c>
      <c r="AO843" s="70">
        <f t="shared" ca="1" si="53"/>
        <v>-1874.8519787461348</v>
      </c>
      <c r="AP843" s="166">
        <f t="shared" ca="1" si="54"/>
        <v>953565.07827289775</v>
      </c>
      <c r="AQ843" s="166">
        <f t="shared" ca="1" si="55"/>
        <v>0</v>
      </c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1"/>
      <c r="CM843" s="1"/>
      <c r="CN843" s="1"/>
      <c r="CO843" s="1"/>
      <c r="CP843" s="1"/>
    </row>
    <row r="844" spans="1:94" x14ac:dyDescent="0.2">
      <c r="A844" s="6">
        <v>842</v>
      </c>
      <c r="B844" s="70">
        <f>+Outflows!B844+Fees!B844+'Ongoing Cash Flows'!B844+'Terminal Value'!B844</f>
        <v>-98438.427233536931</v>
      </c>
      <c r="C844" s="70">
        <f>+Outflows!C844+Fees!C844+'Ongoing Cash Flows'!C844+'Terminal Value'!C844</f>
        <v>14138.590130724639</v>
      </c>
      <c r="D844" s="70">
        <f>+Outflows!D844+Fees!D844+'Ongoing Cash Flows'!D844+'Terminal Value'!D844</f>
        <v>12276.908788860272</v>
      </c>
      <c r="E844" s="70">
        <f>+Outflows!E844+Fees!E844+'Ongoing Cash Flows'!E844+'Terminal Value'!E844</f>
        <v>10249.792149987292</v>
      </c>
      <c r="F844" s="70">
        <f>+Outflows!F844+Fees!F844+'Ongoing Cash Flows'!F844+'Terminal Value'!F844</f>
        <v>9863.0307568659446</v>
      </c>
      <c r="G844" s="70">
        <f>+Outflows!G844+Fees!G844+'Ongoing Cash Flows'!G844+'Terminal Value'!G844</f>
        <v>9557.2202285126295</v>
      </c>
      <c r="H844" s="70">
        <f>+Outflows!H844+Fees!H844+'Ongoing Cash Flows'!H844+'Terminal Value'!H844</f>
        <v>8595.8883803363842</v>
      </c>
      <c r="I844" s="70">
        <f>+Outflows!I844+Fees!I844+'Ongoing Cash Flows'!I844+'Terminal Value'!I844</f>
        <v>8439.4451601625588</v>
      </c>
      <c r="J844" s="70">
        <f>+Outflows!J844+Fees!J844+'Ongoing Cash Flows'!J844+'Terminal Value'!J844</f>
        <v>8427.01095762757</v>
      </c>
      <c r="K844" s="70">
        <f>+Outflows!K844+Fees!K844+'Ongoing Cash Flows'!K844+'Terminal Value'!K844</f>
        <v>8418.0310150673704</v>
      </c>
      <c r="L844" s="70">
        <f>+Outflows!L844+Fees!L844+'Ongoing Cash Flows'!L844+'Terminal Value'!L844</f>
        <v>8419.0830227471597</v>
      </c>
      <c r="M844" s="70">
        <f>+Outflows!M844+Fees!M844+'Ongoing Cash Flows'!M844+'Terminal Value'!M844</f>
        <v>8391.2523807645484</v>
      </c>
      <c r="N844" s="70">
        <f>+Outflows!N844+Fees!N844+'Ongoing Cash Flows'!N844+'Terminal Value'!N844</f>
        <v>8373.4302902152522</v>
      </c>
      <c r="O844" s="70">
        <f>+Outflows!O844+Fees!O844+'Ongoing Cash Flows'!O844+'Terminal Value'!O844</f>
        <v>8047.482063632684</v>
      </c>
      <c r="P844" s="70">
        <f>+Outflows!P844+Fees!P844+'Ongoing Cash Flows'!P844+'Terminal Value'!P844</f>
        <v>7939.447804689431</v>
      </c>
      <c r="Q844" s="70">
        <f>+Outflows!Q844+Fees!Q844+'Ongoing Cash Flows'!Q844+'Terminal Value'!Q844</f>
        <v>7911.0670188050881</v>
      </c>
      <c r="R844" s="70">
        <f>+Outflows!R844+Fees!R844+'Ongoing Cash Flows'!R844+'Terminal Value'!R844</f>
        <v>1129.049384997775</v>
      </c>
      <c r="S844" s="70">
        <f>+Outflows!S844+Fees!S844+'Ongoing Cash Flows'!S844+'Terminal Value'!S844</f>
        <v>0</v>
      </c>
      <c r="T844" s="70">
        <f>+Outflows!T844+Fees!T844+'Ongoing Cash Flows'!T844+'Terminal Value'!T844</f>
        <v>0</v>
      </c>
      <c r="U844" s="70">
        <f>+Outflows!U844+Fees!U844+'Ongoing Cash Flows'!U844+'Terminal Value'!U844</f>
        <v>0</v>
      </c>
      <c r="V844" s="70">
        <f>+Outflows!V844+Fees!V844+'Ongoing Cash Flows'!V844+'Terminal Value'!V844</f>
        <v>0</v>
      </c>
      <c r="W844" s="70">
        <f>+Outflows!W844+Fees!W844+'Ongoing Cash Flows'!W844+'Terminal Value'!W844</f>
        <v>0</v>
      </c>
      <c r="X844" s="70">
        <f>+Outflows!X844+Fees!X844+'Ongoing Cash Flows'!X844+'Terminal Value'!X844</f>
        <v>0</v>
      </c>
      <c r="Y844" s="70">
        <f>+Outflows!Y844+Fees!Y844+'Ongoing Cash Flows'!Y844+'Terminal Value'!Y844</f>
        <v>0</v>
      </c>
      <c r="Z844" s="70">
        <f>+Outflows!Z844+Fees!Z844+'Ongoing Cash Flows'!Z844+'Terminal Value'!Z844</f>
        <v>0</v>
      </c>
      <c r="AA844" s="70">
        <f>+Outflows!AA844+Fees!AA844+'Ongoing Cash Flows'!AA844+'Terminal Value'!AA844</f>
        <v>0</v>
      </c>
      <c r="AB844" s="70">
        <f>+Outflows!AB844+Fees!AB844+'Ongoing Cash Flows'!AB844+'Terminal Value'!AB844</f>
        <v>0</v>
      </c>
      <c r="AC844" s="70">
        <f>+Outflows!AC844+Fees!AC844+'Ongoing Cash Flows'!AC844+'Terminal Value'!AC844</f>
        <v>0</v>
      </c>
      <c r="AD844" s="70">
        <f>+Outflows!AD844+Fees!AD844+'Ongoing Cash Flows'!AD844+'Terminal Value'!AD844</f>
        <v>0</v>
      </c>
      <c r="AE844" s="70">
        <f>+Outflows!AE844+Fees!AE844+'Ongoing Cash Flows'!AE844+'Terminal Value'!AE844</f>
        <v>0</v>
      </c>
      <c r="AF844" s="70">
        <f>+Outflows!AF844+Fees!AF844+'Ongoing Cash Flows'!AF844+'Terminal Value'!AF844</f>
        <v>0</v>
      </c>
      <c r="AG844" s="70">
        <f>+Outflows!AG844+Fees!AG844+'Ongoing Cash Flows'!AG844+'Terminal Value'!AG844</f>
        <v>0</v>
      </c>
      <c r="AH844" s="70">
        <f>+Outflows!AH844+Fees!AH844+'Ongoing Cash Flows'!AH844+'Terminal Value'!AH844</f>
        <v>0</v>
      </c>
      <c r="AI844" s="70">
        <f>+Outflows!AI844+Fees!AI844+'Ongoing Cash Flows'!AI844+'Terminal Value'!AI844</f>
        <v>0</v>
      </c>
      <c r="AJ844" s="70">
        <f>+Outflows!AJ844+Fees!AJ844+'Ongoing Cash Flows'!AJ844+'Terminal Value'!AJ844</f>
        <v>0</v>
      </c>
      <c r="AK844" s="70"/>
      <c r="AL844" s="6"/>
      <c r="AM844" s="71"/>
      <c r="AN844" s="72">
        <f t="shared" si="52"/>
        <v>5.2428129315376298E-2</v>
      </c>
      <c r="AO844" s="70">
        <f t="shared" ca="1" si="53"/>
        <v>-3886.1147371736988</v>
      </c>
      <c r="AP844" s="166">
        <f t="shared" ca="1" si="54"/>
        <v>8926765.5507739205</v>
      </c>
      <c r="AQ844" s="166">
        <f t="shared" ca="1" si="55"/>
        <v>0</v>
      </c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1"/>
      <c r="CM844" s="1"/>
      <c r="CN844" s="1"/>
      <c r="CO844" s="1"/>
      <c r="CP844" s="1"/>
    </row>
    <row r="845" spans="1:94" x14ac:dyDescent="0.2">
      <c r="A845" s="6">
        <v>843</v>
      </c>
      <c r="B845" s="70">
        <f>+Outflows!B845+Fees!B845+'Ongoing Cash Flows'!B845+'Terminal Value'!B845</f>
        <v>-96395.228399473825</v>
      </c>
      <c r="C845" s="70">
        <f>+Outflows!C845+Fees!C845+'Ongoing Cash Flows'!C845+'Terminal Value'!C845</f>
        <v>14205.453779371153</v>
      </c>
      <c r="D845" s="70">
        <f>+Outflows!D845+Fees!D845+'Ongoing Cash Flows'!D845+'Terminal Value'!D845</f>
        <v>12196.996305004744</v>
      </c>
      <c r="E845" s="70">
        <f>+Outflows!E845+Fees!E845+'Ongoing Cash Flows'!E845+'Terminal Value'!E845</f>
        <v>10196.699100783459</v>
      </c>
      <c r="F845" s="70">
        <f>+Outflows!F845+Fees!F845+'Ongoing Cash Flows'!F845+'Terminal Value'!F845</f>
        <v>9708.586861698137</v>
      </c>
      <c r="G845" s="70">
        <f>+Outflows!G845+Fees!G845+'Ongoing Cash Flows'!G845+'Terminal Value'!G845</f>
        <v>9539.3047721888815</v>
      </c>
      <c r="H845" s="70">
        <f>+Outflows!H845+Fees!H845+'Ongoing Cash Flows'!H845+'Terminal Value'!H845</f>
        <v>8546.3975278099861</v>
      </c>
      <c r="I845" s="70">
        <f>+Outflows!I845+Fees!I845+'Ongoing Cash Flows'!I845+'Terminal Value'!I845</f>
        <v>8392.5758134682183</v>
      </c>
      <c r="J845" s="70">
        <f>+Outflows!J845+Fees!J845+'Ongoing Cash Flows'!J845+'Terminal Value'!J845</f>
        <v>8380.1416109332295</v>
      </c>
      <c r="K845" s="70">
        <f>+Outflows!K845+Fees!K845+'Ongoing Cash Flows'!K845+'Terminal Value'!K845</f>
        <v>8371.082228802361</v>
      </c>
      <c r="L845" s="70">
        <f>+Outflows!L845+Fees!L845+'Ongoing Cash Flows'!L845+'Terminal Value'!L845</f>
        <v>8372.2136760528192</v>
      </c>
      <c r="M845" s="70">
        <f>+Outflows!M845+Fees!M845+'Ongoing Cash Flows'!M845+'Terminal Value'!M845</f>
        <v>8344.303594499539</v>
      </c>
      <c r="N845" s="70">
        <f>+Outflows!N845+Fees!N845+'Ongoing Cash Flows'!N845+'Terminal Value'!N845</f>
        <v>8326.5609435209117</v>
      </c>
      <c r="O845" s="70">
        <f>+Outflows!O845+Fees!O845+'Ongoing Cash Flows'!O845+'Terminal Value'!O845</f>
        <v>8000.5332773676755</v>
      </c>
      <c r="P845" s="70">
        <f>+Outflows!P845+Fees!P845+'Ongoing Cash Flows'!P845+'Terminal Value'!P845</f>
        <v>7892.5784579950914</v>
      </c>
      <c r="Q845" s="70">
        <f>+Outflows!Q845+Fees!Q845+'Ongoing Cash Flows'!Q845+'Terminal Value'!Q845</f>
        <v>7864.1182325400796</v>
      </c>
      <c r="R845" s="70">
        <f>+Outflows!R845+Fees!R845+'Ongoing Cash Flows'!R845+'Terminal Value'!R845</f>
        <v>1105.6147116506049</v>
      </c>
      <c r="S845" s="70">
        <f>+Outflows!S845+Fees!S845+'Ongoing Cash Flows'!S845+'Terminal Value'!S845</f>
        <v>0</v>
      </c>
      <c r="T845" s="70">
        <f>+Outflows!T845+Fees!T845+'Ongoing Cash Flows'!T845+'Terminal Value'!T845</f>
        <v>0</v>
      </c>
      <c r="U845" s="70">
        <f>+Outflows!U845+Fees!U845+'Ongoing Cash Flows'!U845+'Terminal Value'!U845</f>
        <v>0</v>
      </c>
      <c r="V845" s="70">
        <f>+Outflows!V845+Fees!V845+'Ongoing Cash Flows'!V845+'Terminal Value'!V845</f>
        <v>0</v>
      </c>
      <c r="W845" s="70">
        <f>+Outflows!W845+Fees!W845+'Ongoing Cash Flows'!W845+'Terminal Value'!W845</f>
        <v>0</v>
      </c>
      <c r="X845" s="70">
        <f>+Outflows!X845+Fees!X845+'Ongoing Cash Flows'!X845+'Terminal Value'!X845</f>
        <v>0</v>
      </c>
      <c r="Y845" s="70">
        <f>+Outflows!Y845+Fees!Y845+'Ongoing Cash Flows'!Y845+'Terminal Value'!Y845</f>
        <v>0</v>
      </c>
      <c r="Z845" s="70">
        <f>+Outflows!Z845+Fees!Z845+'Ongoing Cash Flows'!Z845+'Terminal Value'!Z845</f>
        <v>0</v>
      </c>
      <c r="AA845" s="70">
        <f>+Outflows!AA845+Fees!AA845+'Ongoing Cash Flows'!AA845+'Terminal Value'!AA845</f>
        <v>0</v>
      </c>
      <c r="AB845" s="70">
        <f>+Outflows!AB845+Fees!AB845+'Ongoing Cash Flows'!AB845+'Terminal Value'!AB845</f>
        <v>0</v>
      </c>
      <c r="AC845" s="70">
        <f>+Outflows!AC845+Fees!AC845+'Ongoing Cash Flows'!AC845+'Terminal Value'!AC845</f>
        <v>0</v>
      </c>
      <c r="AD845" s="70">
        <f>+Outflows!AD845+Fees!AD845+'Ongoing Cash Flows'!AD845+'Terminal Value'!AD845</f>
        <v>0</v>
      </c>
      <c r="AE845" s="70">
        <f>+Outflows!AE845+Fees!AE845+'Ongoing Cash Flows'!AE845+'Terminal Value'!AE845</f>
        <v>0</v>
      </c>
      <c r="AF845" s="70">
        <f>+Outflows!AF845+Fees!AF845+'Ongoing Cash Flows'!AF845+'Terminal Value'!AF845</f>
        <v>0</v>
      </c>
      <c r="AG845" s="70">
        <f>+Outflows!AG845+Fees!AG845+'Ongoing Cash Flows'!AG845+'Terminal Value'!AG845</f>
        <v>0</v>
      </c>
      <c r="AH845" s="70">
        <f>+Outflows!AH845+Fees!AH845+'Ongoing Cash Flows'!AH845+'Terminal Value'!AH845</f>
        <v>0</v>
      </c>
      <c r="AI845" s="70">
        <f>+Outflows!AI845+Fees!AI845+'Ongoing Cash Flows'!AI845+'Terminal Value'!AI845</f>
        <v>0</v>
      </c>
      <c r="AJ845" s="70">
        <f>+Outflows!AJ845+Fees!AJ845+'Ongoing Cash Flows'!AJ845+'Terminal Value'!AJ845</f>
        <v>0</v>
      </c>
      <c r="AK845" s="70"/>
      <c r="AL845" s="6"/>
      <c r="AM845" s="71"/>
      <c r="AN845" s="72">
        <f t="shared" si="52"/>
        <v>5.5074861645698539E-2</v>
      </c>
      <c r="AO845" s="70">
        <f t="shared" ca="1" si="53"/>
        <v>-2407.144974905128</v>
      </c>
      <c r="AP845" s="166">
        <f t="shared" ca="1" si="54"/>
        <v>2276476.1262367577</v>
      </c>
      <c r="AQ845" s="166">
        <f t="shared" ca="1" si="55"/>
        <v>0</v>
      </c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1"/>
      <c r="CM845" s="1"/>
      <c r="CN845" s="1"/>
      <c r="CO845" s="1"/>
      <c r="CP845" s="1"/>
    </row>
    <row r="846" spans="1:94" x14ac:dyDescent="0.2">
      <c r="A846" s="6">
        <v>844</v>
      </c>
      <c r="B846" s="70">
        <f>+Outflows!B846+Fees!B846+'Ongoing Cash Flows'!B846+'Terminal Value'!B846</f>
        <v>-92226.473101846161</v>
      </c>
      <c r="C846" s="70">
        <f>+Outflows!C846+Fees!C846+'Ongoing Cash Flows'!C846+'Terminal Value'!C846</f>
        <v>14142.210362740207</v>
      </c>
      <c r="D846" s="70">
        <f>+Outflows!D846+Fees!D846+'Ongoing Cash Flows'!D846+'Terminal Value'!D846</f>
        <v>12140.496087860236</v>
      </c>
      <c r="E846" s="70">
        <f>+Outflows!E846+Fees!E846+'Ongoing Cash Flows'!E846+'Terminal Value'!E846</f>
        <v>10063.747471749142</v>
      </c>
      <c r="F846" s="70">
        <f>+Outflows!F846+Fees!F846+'Ongoing Cash Flows'!F846+'Terminal Value'!F846</f>
        <v>9564.691614202211</v>
      </c>
      <c r="G846" s="70">
        <f>+Outflows!G846+Fees!G846+'Ongoing Cash Flows'!G846+'Terminal Value'!G846</f>
        <v>9393.1708256163874</v>
      </c>
      <c r="H846" s="70">
        <f>+Outflows!H846+Fees!H846+'Ongoing Cash Flows'!H846+'Terminal Value'!H846</f>
        <v>8445.4209364895778</v>
      </c>
      <c r="I846" s="70">
        <f>+Outflows!I846+Fees!I846+'Ongoing Cash Flows'!I846+'Terminal Value'!I846</f>
        <v>8296.9479019448772</v>
      </c>
      <c r="J846" s="70">
        <f>+Outflows!J846+Fees!J846+'Ongoing Cash Flows'!J846+'Terminal Value'!J846</f>
        <v>8284.5136994098884</v>
      </c>
      <c r="K846" s="70">
        <f>+Outflows!K846+Fees!K846+'Ongoing Cash Flows'!K846+'Terminal Value'!K846</f>
        <v>8275.2922360730481</v>
      </c>
      <c r="L846" s="70">
        <f>+Outflows!L846+Fees!L846+'Ongoing Cash Flows'!L846+'Terminal Value'!L846</f>
        <v>8276.5857645294782</v>
      </c>
      <c r="M846" s="70">
        <f>+Outflows!M846+Fees!M846+'Ongoing Cash Flows'!M846+'Terminal Value'!M846</f>
        <v>8248.5136017702262</v>
      </c>
      <c r="N846" s="70">
        <f>+Outflows!N846+Fees!N846+'Ongoing Cash Flows'!N846+'Terminal Value'!N846</f>
        <v>8230.9330319975707</v>
      </c>
      <c r="O846" s="70">
        <f>+Outflows!O846+Fees!O846+'Ongoing Cash Flows'!O846+'Terminal Value'!O846</f>
        <v>7904.7432846383635</v>
      </c>
      <c r="P846" s="70">
        <f>+Outflows!P846+Fees!P846+'Ongoing Cash Flows'!P846+'Terminal Value'!P846</f>
        <v>7796.9505464717504</v>
      </c>
      <c r="Q846" s="70">
        <f>+Outflows!Q846+Fees!Q846+'Ongoing Cash Flows'!Q846+'Terminal Value'!Q846</f>
        <v>7768.3282398107676</v>
      </c>
      <c r="R846" s="70">
        <f>+Outflows!R846+Fees!R846+'Ongoing Cash Flows'!R846+'Terminal Value'!R846</f>
        <v>1057.8007558889344</v>
      </c>
      <c r="S846" s="70">
        <f>+Outflows!S846+Fees!S846+'Ongoing Cash Flows'!S846+'Terminal Value'!S846</f>
        <v>0</v>
      </c>
      <c r="T846" s="70">
        <f>+Outflows!T846+Fees!T846+'Ongoing Cash Flows'!T846+'Terminal Value'!T846</f>
        <v>0</v>
      </c>
      <c r="U846" s="70">
        <f>+Outflows!U846+Fees!U846+'Ongoing Cash Flows'!U846+'Terminal Value'!U846</f>
        <v>0</v>
      </c>
      <c r="V846" s="70">
        <f>+Outflows!V846+Fees!V846+'Ongoing Cash Flows'!V846+'Terminal Value'!V846</f>
        <v>0</v>
      </c>
      <c r="W846" s="70">
        <f>+Outflows!W846+Fees!W846+'Ongoing Cash Flows'!W846+'Terminal Value'!W846</f>
        <v>0</v>
      </c>
      <c r="X846" s="70">
        <f>+Outflows!X846+Fees!X846+'Ongoing Cash Flows'!X846+'Terminal Value'!X846</f>
        <v>0</v>
      </c>
      <c r="Y846" s="70">
        <f>+Outflows!Y846+Fees!Y846+'Ongoing Cash Flows'!Y846+'Terminal Value'!Y846</f>
        <v>0</v>
      </c>
      <c r="Z846" s="70">
        <f>+Outflows!Z846+Fees!Z846+'Ongoing Cash Flows'!Z846+'Terminal Value'!Z846</f>
        <v>0</v>
      </c>
      <c r="AA846" s="70">
        <f>+Outflows!AA846+Fees!AA846+'Ongoing Cash Flows'!AA846+'Terminal Value'!AA846</f>
        <v>0</v>
      </c>
      <c r="AB846" s="70">
        <f>+Outflows!AB846+Fees!AB846+'Ongoing Cash Flows'!AB846+'Terminal Value'!AB846</f>
        <v>0</v>
      </c>
      <c r="AC846" s="70">
        <f>+Outflows!AC846+Fees!AC846+'Ongoing Cash Flows'!AC846+'Terminal Value'!AC846</f>
        <v>0</v>
      </c>
      <c r="AD846" s="70">
        <f>+Outflows!AD846+Fees!AD846+'Ongoing Cash Flows'!AD846+'Terminal Value'!AD846</f>
        <v>0</v>
      </c>
      <c r="AE846" s="70">
        <f>+Outflows!AE846+Fees!AE846+'Ongoing Cash Flows'!AE846+'Terminal Value'!AE846</f>
        <v>0</v>
      </c>
      <c r="AF846" s="70">
        <f>+Outflows!AF846+Fees!AF846+'Ongoing Cash Flows'!AF846+'Terminal Value'!AF846</f>
        <v>0</v>
      </c>
      <c r="AG846" s="70">
        <f>+Outflows!AG846+Fees!AG846+'Ongoing Cash Flows'!AG846+'Terminal Value'!AG846</f>
        <v>0</v>
      </c>
      <c r="AH846" s="70">
        <f>+Outflows!AH846+Fees!AH846+'Ongoing Cash Flows'!AH846+'Terminal Value'!AH846</f>
        <v>0</v>
      </c>
      <c r="AI846" s="70">
        <f>+Outflows!AI846+Fees!AI846+'Ongoing Cash Flows'!AI846+'Terminal Value'!AI846</f>
        <v>0</v>
      </c>
      <c r="AJ846" s="70">
        <f>+Outflows!AJ846+Fees!AJ846+'Ongoing Cash Flows'!AJ846+'Terminal Value'!AJ846</f>
        <v>0</v>
      </c>
      <c r="AK846" s="70"/>
      <c r="AL846" s="6"/>
      <c r="AM846" s="71"/>
      <c r="AN846" s="72">
        <f t="shared" si="52"/>
        <v>6.0691800713539135E-2</v>
      </c>
      <c r="AO846" s="70">
        <f t="shared" ca="1" si="53"/>
        <v>554.23779339972293</v>
      </c>
      <c r="AP846" s="166">
        <f t="shared" ca="1" si="54"/>
        <v>0</v>
      </c>
      <c r="AQ846" s="166">
        <f t="shared" ca="1" si="55"/>
        <v>2109997.9635895523</v>
      </c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1"/>
      <c r="CM846" s="1"/>
      <c r="CN846" s="1"/>
      <c r="CO846" s="1"/>
      <c r="CP846" s="1"/>
    </row>
    <row r="847" spans="1:94" x14ac:dyDescent="0.2">
      <c r="A847" s="6">
        <v>845</v>
      </c>
      <c r="B847" s="70">
        <f>+Outflows!B847+Fees!B847+'Ongoing Cash Flows'!B847+'Terminal Value'!B847</f>
        <v>-98021.758843009244</v>
      </c>
      <c r="C847" s="70">
        <f>+Outflows!C847+Fees!C847+'Ongoing Cash Flows'!C847+'Terminal Value'!C847</f>
        <v>14257.629327236991</v>
      </c>
      <c r="D847" s="70">
        <f>+Outflows!D847+Fees!D847+'Ongoing Cash Flows'!D847+'Terminal Value'!D847</f>
        <v>12271.405450568516</v>
      </c>
      <c r="E847" s="70">
        <f>+Outflows!E847+Fees!E847+'Ongoing Cash Flows'!E847+'Terminal Value'!E847</f>
        <v>10195.638466302111</v>
      </c>
      <c r="F847" s="70">
        <f>+Outflows!F847+Fees!F847+'Ongoing Cash Flows'!F847+'Terminal Value'!F847</f>
        <v>9853.0261129044429</v>
      </c>
      <c r="G847" s="70">
        <f>+Outflows!G847+Fees!G847+'Ongoing Cash Flows'!G847+'Terminal Value'!G847</f>
        <v>9531.8059461677258</v>
      </c>
      <c r="H847" s="70">
        <f>+Outflows!H847+Fees!H847+'Ongoing Cash Flows'!H847+'Terminal Value'!H847</f>
        <v>8585.7957385806076</v>
      </c>
      <c r="I847" s="70">
        <f>+Outflows!I847+Fees!I847+'Ongoing Cash Flows'!I847+'Terminal Value'!I847</f>
        <v>8429.8871206185668</v>
      </c>
      <c r="J847" s="70">
        <f>+Outflows!J847+Fees!J847+'Ongoing Cash Flows'!J847+'Terminal Value'!J847</f>
        <v>8417.452918083578</v>
      </c>
      <c r="K847" s="70">
        <f>+Outflows!K847+Fees!K847+'Ongoing Cash Flows'!K847+'Terminal Value'!K847</f>
        <v>8408.4567754563541</v>
      </c>
      <c r="L847" s="70">
        <f>+Outflows!L847+Fees!L847+'Ongoing Cash Flows'!L847+'Terminal Value'!L847</f>
        <v>8409.5249832031677</v>
      </c>
      <c r="M847" s="70">
        <f>+Outflows!M847+Fees!M847+'Ongoing Cash Flows'!M847+'Terminal Value'!M847</f>
        <v>8381.6781411535303</v>
      </c>
      <c r="N847" s="70">
        <f>+Outflows!N847+Fees!N847+'Ongoing Cash Flows'!N847+'Terminal Value'!N847</f>
        <v>8363.8722506712602</v>
      </c>
      <c r="O847" s="70">
        <f>+Outflows!O847+Fees!O847+'Ongoing Cash Flows'!O847+'Terminal Value'!O847</f>
        <v>8037.9078240216677</v>
      </c>
      <c r="P847" s="70">
        <f>+Outflows!P847+Fees!P847+'Ongoing Cash Flows'!P847+'Terminal Value'!P847</f>
        <v>7929.889765145439</v>
      </c>
      <c r="Q847" s="70">
        <f>+Outflows!Q847+Fees!Q847+'Ongoing Cash Flows'!Q847+'Terminal Value'!Q847</f>
        <v>7901.4927791940718</v>
      </c>
      <c r="R847" s="70">
        <f>+Outflows!R847+Fees!R847+'Ongoing Cash Flows'!R847+'Terminal Value'!R847</f>
        <v>1124.2703652257787</v>
      </c>
      <c r="S847" s="70">
        <f>+Outflows!S847+Fees!S847+'Ongoing Cash Flows'!S847+'Terminal Value'!S847</f>
        <v>0</v>
      </c>
      <c r="T847" s="70">
        <f>+Outflows!T847+Fees!T847+'Ongoing Cash Flows'!T847+'Terminal Value'!T847</f>
        <v>0</v>
      </c>
      <c r="U847" s="70">
        <f>+Outflows!U847+Fees!U847+'Ongoing Cash Flows'!U847+'Terminal Value'!U847</f>
        <v>0</v>
      </c>
      <c r="V847" s="70">
        <f>+Outflows!V847+Fees!V847+'Ongoing Cash Flows'!V847+'Terminal Value'!V847</f>
        <v>0</v>
      </c>
      <c r="W847" s="70">
        <f>+Outflows!W847+Fees!W847+'Ongoing Cash Flows'!W847+'Terminal Value'!W847</f>
        <v>0</v>
      </c>
      <c r="X847" s="70">
        <f>+Outflows!X847+Fees!X847+'Ongoing Cash Flows'!X847+'Terminal Value'!X847</f>
        <v>0</v>
      </c>
      <c r="Y847" s="70">
        <f>+Outflows!Y847+Fees!Y847+'Ongoing Cash Flows'!Y847+'Terminal Value'!Y847</f>
        <v>0</v>
      </c>
      <c r="Z847" s="70">
        <f>+Outflows!Z847+Fees!Z847+'Ongoing Cash Flows'!Z847+'Terminal Value'!Z847</f>
        <v>0</v>
      </c>
      <c r="AA847" s="70">
        <f>+Outflows!AA847+Fees!AA847+'Ongoing Cash Flows'!AA847+'Terminal Value'!AA847</f>
        <v>0</v>
      </c>
      <c r="AB847" s="70">
        <f>+Outflows!AB847+Fees!AB847+'Ongoing Cash Flows'!AB847+'Terminal Value'!AB847</f>
        <v>0</v>
      </c>
      <c r="AC847" s="70">
        <f>+Outflows!AC847+Fees!AC847+'Ongoing Cash Flows'!AC847+'Terminal Value'!AC847</f>
        <v>0</v>
      </c>
      <c r="AD847" s="70">
        <f>+Outflows!AD847+Fees!AD847+'Ongoing Cash Flows'!AD847+'Terminal Value'!AD847</f>
        <v>0</v>
      </c>
      <c r="AE847" s="70">
        <f>+Outflows!AE847+Fees!AE847+'Ongoing Cash Flows'!AE847+'Terminal Value'!AE847</f>
        <v>0</v>
      </c>
      <c r="AF847" s="70">
        <f>+Outflows!AF847+Fees!AF847+'Ongoing Cash Flows'!AF847+'Terminal Value'!AF847</f>
        <v>0</v>
      </c>
      <c r="AG847" s="70">
        <f>+Outflows!AG847+Fees!AG847+'Ongoing Cash Flows'!AG847+'Terminal Value'!AG847</f>
        <v>0</v>
      </c>
      <c r="AH847" s="70">
        <f>+Outflows!AH847+Fees!AH847+'Ongoing Cash Flows'!AH847+'Terminal Value'!AH847</f>
        <v>0</v>
      </c>
      <c r="AI847" s="70">
        <f>+Outflows!AI847+Fees!AI847+'Ongoing Cash Flows'!AI847+'Terminal Value'!AI847</f>
        <v>0</v>
      </c>
      <c r="AJ847" s="70">
        <f>+Outflows!AJ847+Fees!AJ847+'Ongoing Cash Flows'!AJ847+'Terminal Value'!AJ847</f>
        <v>0</v>
      </c>
      <c r="AK847" s="70"/>
      <c r="AL847" s="6"/>
      <c r="AM847" s="71"/>
      <c r="AN847" s="72">
        <f t="shared" si="52"/>
        <v>5.3082850575447094E-2</v>
      </c>
      <c r="AO847" s="70">
        <f t="shared" ca="1" si="53"/>
        <v>-3515.9836919246809</v>
      </c>
      <c r="AP847" s="166">
        <f t="shared" ca="1" si="54"/>
        <v>6852030.1735729771</v>
      </c>
      <c r="AQ847" s="166">
        <f t="shared" ca="1" si="55"/>
        <v>0</v>
      </c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1"/>
      <c r="CM847" s="1"/>
      <c r="CN847" s="1"/>
      <c r="CO847" s="1"/>
      <c r="CP847" s="1"/>
    </row>
    <row r="848" spans="1:94" x14ac:dyDescent="0.2">
      <c r="A848" s="6">
        <v>846</v>
      </c>
      <c r="B848" s="70">
        <f>+Outflows!B848+Fees!B848+'Ongoing Cash Flows'!B848+'Terminal Value'!B848</f>
        <v>-93281.28371515371</v>
      </c>
      <c r="C848" s="70">
        <f>+Outflows!C848+Fees!C848+'Ongoing Cash Flows'!C848+'Terminal Value'!C848</f>
        <v>14318.841932138548</v>
      </c>
      <c r="D848" s="70">
        <f>+Outflows!D848+Fees!D848+'Ongoing Cash Flows'!D848+'Terminal Value'!D848</f>
        <v>12164.50874608726</v>
      </c>
      <c r="E848" s="70">
        <f>+Outflows!E848+Fees!E848+'Ongoing Cash Flows'!E848+'Terminal Value'!E848</f>
        <v>10179.594956152652</v>
      </c>
      <c r="F848" s="70">
        <f>+Outflows!F848+Fees!F848+'Ongoing Cash Flows'!F848+'Terminal Value'!F848</f>
        <v>9626.7773589772423</v>
      </c>
      <c r="G848" s="70">
        <f>+Outflows!G848+Fees!G848+'Ongoing Cash Flows'!G848+'Terminal Value'!G848</f>
        <v>9301.8746448826696</v>
      </c>
      <c r="H848" s="70">
        <f>+Outflows!H848+Fees!H848+'Ongoing Cash Flows'!H848+'Terminal Value'!H848</f>
        <v>8470.9708123196615</v>
      </c>
      <c r="I848" s="70">
        <f>+Outflows!I848+Fees!I848+'Ongoing Cash Flows'!I848+'Terminal Value'!I848</f>
        <v>8321.1444135656639</v>
      </c>
      <c r="J848" s="70">
        <f>+Outflows!J848+Fees!J848+'Ongoing Cash Flows'!J848+'Terminal Value'!J848</f>
        <v>8308.7102110306732</v>
      </c>
      <c r="K848" s="70">
        <f>+Outflows!K848+Fees!K848+'Ongoing Cash Flows'!K848+'Terminal Value'!K848</f>
        <v>8299.5297587304794</v>
      </c>
      <c r="L848" s="70">
        <f>+Outflows!L848+Fees!L848+'Ongoing Cash Flows'!L848+'Terminal Value'!L848</f>
        <v>8300.782276150263</v>
      </c>
      <c r="M848" s="70">
        <f>+Outflows!M848+Fees!M848+'Ongoing Cash Flows'!M848+'Terminal Value'!M848</f>
        <v>8272.7511244276575</v>
      </c>
      <c r="N848" s="70">
        <f>+Outflows!N848+Fees!N848+'Ongoing Cash Flows'!N848+'Terminal Value'!N848</f>
        <v>8255.1295436183573</v>
      </c>
      <c r="O848" s="70">
        <f>+Outflows!O848+Fees!O848+'Ongoing Cash Flows'!O848+'Terminal Value'!O848</f>
        <v>7928.9808072957931</v>
      </c>
      <c r="P848" s="70">
        <f>+Outflows!P848+Fees!P848+'Ongoing Cash Flows'!P848+'Terminal Value'!P848</f>
        <v>7821.1470580925352</v>
      </c>
      <c r="Q848" s="70">
        <f>+Outflows!Q848+Fees!Q848+'Ongoing Cash Flows'!Q848+'Terminal Value'!Q848</f>
        <v>7792.5657624681971</v>
      </c>
      <c r="R848" s="70">
        <f>+Outflows!R848+Fees!R848+'Ongoing Cash Flows'!R848+'Terminal Value'!R848</f>
        <v>1069.8990116993268</v>
      </c>
      <c r="S848" s="70">
        <f>+Outflows!S848+Fees!S848+'Ongoing Cash Flows'!S848+'Terminal Value'!S848</f>
        <v>0</v>
      </c>
      <c r="T848" s="70">
        <f>+Outflows!T848+Fees!T848+'Ongoing Cash Flows'!T848+'Terminal Value'!T848</f>
        <v>0</v>
      </c>
      <c r="U848" s="70">
        <f>+Outflows!U848+Fees!U848+'Ongoing Cash Flows'!U848+'Terminal Value'!U848</f>
        <v>0</v>
      </c>
      <c r="V848" s="70">
        <f>+Outflows!V848+Fees!V848+'Ongoing Cash Flows'!V848+'Terminal Value'!V848</f>
        <v>0</v>
      </c>
      <c r="W848" s="70">
        <f>+Outflows!W848+Fees!W848+'Ongoing Cash Flows'!W848+'Terminal Value'!W848</f>
        <v>0</v>
      </c>
      <c r="X848" s="70">
        <f>+Outflows!X848+Fees!X848+'Ongoing Cash Flows'!X848+'Terminal Value'!X848</f>
        <v>0</v>
      </c>
      <c r="Y848" s="70">
        <f>+Outflows!Y848+Fees!Y848+'Ongoing Cash Flows'!Y848+'Terminal Value'!Y848</f>
        <v>0</v>
      </c>
      <c r="Z848" s="70">
        <f>+Outflows!Z848+Fees!Z848+'Ongoing Cash Flows'!Z848+'Terminal Value'!Z848</f>
        <v>0</v>
      </c>
      <c r="AA848" s="70">
        <f>+Outflows!AA848+Fees!AA848+'Ongoing Cash Flows'!AA848+'Terminal Value'!AA848</f>
        <v>0</v>
      </c>
      <c r="AB848" s="70">
        <f>+Outflows!AB848+Fees!AB848+'Ongoing Cash Flows'!AB848+'Terminal Value'!AB848</f>
        <v>0</v>
      </c>
      <c r="AC848" s="70">
        <f>+Outflows!AC848+Fees!AC848+'Ongoing Cash Flows'!AC848+'Terminal Value'!AC848</f>
        <v>0</v>
      </c>
      <c r="AD848" s="70">
        <f>+Outflows!AD848+Fees!AD848+'Ongoing Cash Flows'!AD848+'Terminal Value'!AD848</f>
        <v>0</v>
      </c>
      <c r="AE848" s="70">
        <f>+Outflows!AE848+Fees!AE848+'Ongoing Cash Flows'!AE848+'Terminal Value'!AE848</f>
        <v>0</v>
      </c>
      <c r="AF848" s="70">
        <f>+Outflows!AF848+Fees!AF848+'Ongoing Cash Flows'!AF848+'Terminal Value'!AF848</f>
        <v>0</v>
      </c>
      <c r="AG848" s="70">
        <f>+Outflows!AG848+Fees!AG848+'Ongoing Cash Flows'!AG848+'Terminal Value'!AG848</f>
        <v>0</v>
      </c>
      <c r="AH848" s="70">
        <f>+Outflows!AH848+Fees!AH848+'Ongoing Cash Flows'!AH848+'Terminal Value'!AH848</f>
        <v>0</v>
      </c>
      <c r="AI848" s="70">
        <f>+Outflows!AI848+Fees!AI848+'Ongoing Cash Flows'!AI848+'Terminal Value'!AI848</f>
        <v>0</v>
      </c>
      <c r="AJ848" s="70">
        <f>+Outflows!AJ848+Fees!AJ848+'Ongoing Cash Flows'!AJ848+'Terminal Value'!AJ848</f>
        <v>0</v>
      </c>
      <c r="AK848" s="70"/>
      <c r="AL848" s="6"/>
      <c r="AM848" s="71"/>
      <c r="AN848" s="72">
        <f t="shared" si="52"/>
        <v>5.9506204724311826E-2</v>
      </c>
      <c r="AO848" s="70">
        <f t="shared" ca="1" si="53"/>
        <v>-51.272353557264694</v>
      </c>
      <c r="AP848" s="166">
        <f t="shared" ca="1" si="54"/>
        <v>0</v>
      </c>
      <c r="AQ848" s="166">
        <f t="shared" ca="1" si="55"/>
        <v>717532.76341224695</v>
      </c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1"/>
      <c r="CM848" s="1"/>
      <c r="CN848" s="1"/>
      <c r="CO848" s="1"/>
      <c r="CP848" s="1"/>
    </row>
    <row r="849" spans="1:94" x14ac:dyDescent="0.2">
      <c r="A849" s="6">
        <v>847</v>
      </c>
      <c r="B849" s="70">
        <f>+Outflows!B849+Fees!B849+'Ongoing Cash Flows'!B849+'Terminal Value'!B849</f>
        <v>-88461.840126068259</v>
      </c>
      <c r="C849" s="70">
        <f>+Outflows!C849+Fees!C849+'Ongoing Cash Flows'!C849+'Terminal Value'!C849</f>
        <v>13993.24558518099</v>
      </c>
      <c r="D849" s="70">
        <f>+Outflows!D849+Fees!D849+'Ongoing Cash Flows'!D849+'Terminal Value'!D849</f>
        <v>11885.533750916389</v>
      </c>
      <c r="E849" s="70">
        <f>+Outflows!E849+Fees!E849+'Ongoing Cash Flows'!E849+'Terminal Value'!E849</f>
        <v>9862.3162695659448</v>
      </c>
      <c r="F849" s="70">
        <f>+Outflows!F849+Fees!F849+'Ongoing Cash Flows'!F849+'Terminal Value'!F849</f>
        <v>9550.9475650937311</v>
      </c>
      <c r="G849" s="70">
        <f>+Outflows!G849+Fees!G849+'Ongoing Cash Flows'!G849+'Terminal Value'!G849</f>
        <v>9204.19755299809</v>
      </c>
      <c r="H849" s="70">
        <f>+Outflows!H849+Fees!H849+'Ongoing Cash Flows'!H849+'Terminal Value'!H849</f>
        <v>8354.2330930383723</v>
      </c>
      <c r="I849" s="70">
        <f>+Outflows!I849+Fees!I849+'Ongoing Cash Flows'!I849+'Terminal Value'!I849</f>
        <v>8210.5902331869147</v>
      </c>
      <c r="J849" s="70">
        <f>+Outflows!J849+Fees!J849+'Ongoing Cash Flows'!J849+'Terminal Value'!J849</f>
        <v>8198.1560306519241</v>
      </c>
      <c r="K849" s="70">
        <f>+Outflows!K849+Fees!K849+'Ongoing Cash Flows'!K849+'Terminal Value'!K849</f>
        <v>8188.7881983849866</v>
      </c>
      <c r="L849" s="70">
        <f>+Outflows!L849+Fees!L849+'Ongoing Cash Flows'!L849+'Terminal Value'!L849</f>
        <v>8190.2280957715138</v>
      </c>
      <c r="M849" s="70">
        <f>+Outflows!M849+Fees!M849+'Ongoing Cash Flows'!M849+'Terminal Value'!M849</f>
        <v>8162.0095640821637</v>
      </c>
      <c r="N849" s="70">
        <f>+Outflows!N849+Fees!N849+'Ongoing Cash Flows'!N849+'Terminal Value'!N849</f>
        <v>8144.5753632396072</v>
      </c>
      <c r="O849" s="70">
        <f>+Outflows!O849+Fees!O849+'Ongoing Cash Flows'!O849+'Terminal Value'!O849</f>
        <v>7818.2392469503011</v>
      </c>
      <c r="P849" s="70">
        <f>+Outflows!P849+Fees!P849+'Ongoing Cash Flows'!P849+'Terminal Value'!P849</f>
        <v>7710.592877713786</v>
      </c>
      <c r="Q849" s="70">
        <f>+Outflows!Q849+Fees!Q849+'Ongoing Cash Flows'!Q849+'Terminal Value'!Q849</f>
        <v>7681.8242021227043</v>
      </c>
      <c r="R849" s="70">
        <f>+Outflows!R849+Fees!R849+'Ongoing Cash Flows'!R849+'Terminal Value'!R849</f>
        <v>1014.6219215099524</v>
      </c>
      <c r="S849" s="70">
        <f>+Outflows!S849+Fees!S849+'Ongoing Cash Flows'!S849+'Terminal Value'!S849</f>
        <v>0</v>
      </c>
      <c r="T849" s="70">
        <f>+Outflows!T849+Fees!T849+'Ongoing Cash Flows'!T849+'Terminal Value'!T849</f>
        <v>0</v>
      </c>
      <c r="U849" s="70">
        <f>+Outflows!U849+Fees!U849+'Ongoing Cash Flows'!U849+'Terminal Value'!U849</f>
        <v>0</v>
      </c>
      <c r="V849" s="70">
        <f>+Outflows!V849+Fees!V849+'Ongoing Cash Flows'!V849+'Terminal Value'!V849</f>
        <v>0</v>
      </c>
      <c r="W849" s="70">
        <f>+Outflows!W849+Fees!W849+'Ongoing Cash Flows'!W849+'Terminal Value'!W849</f>
        <v>0</v>
      </c>
      <c r="X849" s="70">
        <f>+Outflows!X849+Fees!X849+'Ongoing Cash Flows'!X849+'Terminal Value'!X849</f>
        <v>0</v>
      </c>
      <c r="Y849" s="70">
        <f>+Outflows!Y849+Fees!Y849+'Ongoing Cash Flows'!Y849+'Terminal Value'!Y849</f>
        <v>0</v>
      </c>
      <c r="Z849" s="70">
        <f>+Outflows!Z849+Fees!Z849+'Ongoing Cash Flows'!Z849+'Terminal Value'!Z849</f>
        <v>0</v>
      </c>
      <c r="AA849" s="70">
        <f>+Outflows!AA849+Fees!AA849+'Ongoing Cash Flows'!AA849+'Terminal Value'!AA849</f>
        <v>0</v>
      </c>
      <c r="AB849" s="70">
        <f>+Outflows!AB849+Fees!AB849+'Ongoing Cash Flows'!AB849+'Terminal Value'!AB849</f>
        <v>0</v>
      </c>
      <c r="AC849" s="70">
        <f>+Outflows!AC849+Fees!AC849+'Ongoing Cash Flows'!AC849+'Terminal Value'!AC849</f>
        <v>0</v>
      </c>
      <c r="AD849" s="70">
        <f>+Outflows!AD849+Fees!AD849+'Ongoing Cash Flows'!AD849+'Terminal Value'!AD849</f>
        <v>0</v>
      </c>
      <c r="AE849" s="70">
        <f>+Outflows!AE849+Fees!AE849+'Ongoing Cash Flows'!AE849+'Terminal Value'!AE849</f>
        <v>0</v>
      </c>
      <c r="AF849" s="70">
        <f>+Outflows!AF849+Fees!AF849+'Ongoing Cash Flows'!AF849+'Terminal Value'!AF849</f>
        <v>0</v>
      </c>
      <c r="AG849" s="70">
        <f>+Outflows!AG849+Fees!AG849+'Ongoing Cash Flows'!AG849+'Terminal Value'!AG849</f>
        <v>0</v>
      </c>
      <c r="AH849" s="70">
        <f>+Outflows!AH849+Fees!AH849+'Ongoing Cash Flows'!AH849+'Terminal Value'!AH849</f>
        <v>0</v>
      </c>
      <c r="AI849" s="70">
        <f>+Outflows!AI849+Fees!AI849+'Ongoing Cash Flows'!AI849+'Terminal Value'!AI849</f>
        <v>0</v>
      </c>
      <c r="AJ849" s="70">
        <f>+Outflows!AJ849+Fees!AJ849+'Ongoing Cash Flows'!AJ849+'Terminal Value'!AJ849</f>
        <v>0</v>
      </c>
      <c r="AK849" s="70"/>
      <c r="AL849" s="6"/>
      <c r="AM849" s="71"/>
      <c r="AN849" s="72">
        <f t="shared" si="52"/>
        <v>6.5613463521003737E-2</v>
      </c>
      <c r="AO849" s="70">
        <f t="shared" ca="1" si="53"/>
        <v>2960.0101256729654</v>
      </c>
      <c r="AP849" s="166">
        <f t="shared" ca="1" si="54"/>
        <v>0</v>
      </c>
      <c r="AQ849" s="166">
        <f t="shared" ca="1" si="55"/>
        <v>14886907.441758079</v>
      </c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1"/>
      <c r="CM849" s="1"/>
      <c r="CN849" s="1"/>
      <c r="CO849" s="1"/>
      <c r="CP849" s="1"/>
    </row>
    <row r="850" spans="1:94" x14ac:dyDescent="0.2">
      <c r="A850" s="6">
        <v>848</v>
      </c>
      <c r="B850" s="70">
        <f>+Outflows!B850+Fees!B850+'Ongoing Cash Flows'!B850+'Terminal Value'!B850</f>
        <v>-96468.735700980178</v>
      </c>
      <c r="C850" s="70">
        <f>+Outflows!C850+Fees!C850+'Ongoing Cash Flows'!C850+'Terminal Value'!C850</f>
        <v>14272.861462308018</v>
      </c>
      <c r="D850" s="70">
        <f>+Outflows!D850+Fees!D850+'Ongoing Cash Flows'!D850+'Terminal Value'!D850</f>
        <v>12245.35779634653</v>
      </c>
      <c r="E850" s="70">
        <f>+Outflows!E850+Fees!E850+'Ongoing Cash Flows'!E850+'Terminal Value'!E850</f>
        <v>10276.327356621256</v>
      </c>
      <c r="F850" s="70">
        <f>+Outflows!F850+Fees!F850+'Ongoing Cash Flows'!F850+'Terminal Value'!F850</f>
        <v>9671.3986606247254</v>
      </c>
      <c r="G850" s="70">
        <f>+Outflows!G850+Fees!G850+'Ongoing Cash Flows'!G850+'Terminal Value'!G850</f>
        <v>9540.4140757729638</v>
      </c>
      <c r="H850" s="70">
        <f>+Outflows!H850+Fees!H850+'Ongoing Cash Flows'!H850+'Terminal Value'!H850</f>
        <v>8548.1780393088266</v>
      </c>
      <c r="I850" s="70">
        <f>+Outflows!I850+Fees!I850+'Ongoing Cash Flows'!I850+'Terminal Value'!I850</f>
        <v>8394.2620121589334</v>
      </c>
      <c r="J850" s="70">
        <f>+Outflows!J850+Fees!J850+'Ongoing Cash Flows'!J850+'Terminal Value'!J850</f>
        <v>8381.8278096239446</v>
      </c>
      <c r="K850" s="70">
        <f>+Outflows!K850+Fees!K850+'Ongoing Cash Flows'!K850+'Terminal Value'!K850</f>
        <v>8372.7712854569581</v>
      </c>
      <c r="L850" s="70">
        <f>+Outflows!L850+Fees!L850+'Ongoing Cash Flows'!L850+'Terminal Value'!L850</f>
        <v>8373.8998747435344</v>
      </c>
      <c r="M850" s="70">
        <f>+Outflows!M850+Fees!M850+'Ongoing Cash Flows'!M850+'Terminal Value'!M850</f>
        <v>8345.9926511541362</v>
      </c>
      <c r="N850" s="70">
        <f>+Outflows!N850+Fees!N850+'Ongoing Cash Flows'!N850+'Terminal Value'!N850</f>
        <v>8328.2471422116269</v>
      </c>
      <c r="O850" s="70">
        <f>+Outflows!O850+Fees!O850+'Ongoing Cash Flows'!O850+'Terminal Value'!O850</f>
        <v>8002.2223340222727</v>
      </c>
      <c r="P850" s="70">
        <f>+Outflows!P850+Fees!P850+'Ongoing Cash Flows'!P850+'Terminal Value'!P850</f>
        <v>7894.2646566858057</v>
      </c>
      <c r="Q850" s="70">
        <f>+Outflows!Q850+Fees!Q850+'Ongoing Cash Flows'!Q850+'Terminal Value'!Q850</f>
        <v>7865.8072891946767</v>
      </c>
      <c r="R850" s="70">
        <f>+Outflows!R850+Fees!R850+'Ongoing Cash Flows'!R850+'Terminal Value'!R850</f>
        <v>1106.4578109959623</v>
      </c>
      <c r="S850" s="70">
        <f>+Outflows!S850+Fees!S850+'Ongoing Cash Flows'!S850+'Terminal Value'!S850</f>
        <v>0</v>
      </c>
      <c r="T850" s="70">
        <f>+Outflows!T850+Fees!T850+'Ongoing Cash Flows'!T850+'Terminal Value'!T850</f>
        <v>0</v>
      </c>
      <c r="U850" s="70">
        <f>+Outflows!U850+Fees!U850+'Ongoing Cash Flows'!U850+'Terminal Value'!U850</f>
        <v>0</v>
      </c>
      <c r="V850" s="70">
        <f>+Outflows!V850+Fees!V850+'Ongoing Cash Flows'!V850+'Terminal Value'!V850</f>
        <v>0</v>
      </c>
      <c r="W850" s="70">
        <f>+Outflows!W850+Fees!W850+'Ongoing Cash Flows'!W850+'Terminal Value'!W850</f>
        <v>0</v>
      </c>
      <c r="X850" s="70">
        <f>+Outflows!X850+Fees!X850+'Ongoing Cash Flows'!X850+'Terminal Value'!X850</f>
        <v>0</v>
      </c>
      <c r="Y850" s="70">
        <f>+Outflows!Y850+Fees!Y850+'Ongoing Cash Flows'!Y850+'Terminal Value'!Y850</f>
        <v>0</v>
      </c>
      <c r="Z850" s="70">
        <f>+Outflows!Z850+Fees!Z850+'Ongoing Cash Flows'!Z850+'Terminal Value'!Z850</f>
        <v>0</v>
      </c>
      <c r="AA850" s="70">
        <f>+Outflows!AA850+Fees!AA850+'Ongoing Cash Flows'!AA850+'Terminal Value'!AA850</f>
        <v>0</v>
      </c>
      <c r="AB850" s="70">
        <f>+Outflows!AB850+Fees!AB850+'Ongoing Cash Flows'!AB850+'Terminal Value'!AB850</f>
        <v>0</v>
      </c>
      <c r="AC850" s="70">
        <f>+Outflows!AC850+Fees!AC850+'Ongoing Cash Flows'!AC850+'Terminal Value'!AC850</f>
        <v>0</v>
      </c>
      <c r="AD850" s="70">
        <f>+Outflows!AD850+Fees!AD850+'Ongoing Cash Flows'!AD850+'Terminal Value'!AD850</f>
        <v>0</v>
      </c>
      <c r="AE850" s="70">
        <f>+Outflows!AE850+Fees!AE850+'Ongoing Cash Flows'!AE850+'Terminal Value'!AE850</f>
        <v>0</v>
      </c>
      <c r="AF850" s="70">
        <f>+Outflows!AF850+Fees!AF850+'Ongoing Cash Flows'!AF850+'Terminal Value'!AF850</f>
        <v>0</v>
      </c>
      <c r="AG850" s="70">
        <f>+Outflows!AG850+Fees!AG850+'Ongoing Cash Flows'!AG850+'Terminal Value'!AG850</f>
        <v>0</v>
      </c>
      <c r="AH850" s="70">
        <f>+Outflows!AH850+Fees!AH850+'Ongoing Cash Flows'!AH850+'Terminal Value'!AH850</f>
        <v>0</v>
      </c>
      <c r="AI850" s="70">
        <f>+Outflows!AI850+Fees!AI850+'Ongoing Cash Flows'!AI850+'Terminal Value'!AI850</f>
        <v>0</v>
      </c>
      <c r="AJ850" s="70">
        <f>+Outflows!AJ850+Fees!AJ850+'Ongoing Cash Flows'!AJ850+'Terminal Value'!AJ850</f>
        <v>0</v>
      </c>
      <c r="AK850" s="70"/>
      <c r="AL850" s="6"/>
      <c r="AM850" s="71"/>
      <c r="AN850" s="72">
        <f t="shared" si="52"/>
        <v>5.5216851830482486E-2</v>
      </c>
      <c r="AO850" s="70">
        <f t="shared" ca="1" si="53"/>
        <v>-2331.1222519333378</v>
      </c>
      <c r="AP850" s="166">
        <f t="shared" ca="1" si="54"/>
        <v>2052849.4780006974</v>
      </c>
      <c r="AQ850" s="166">
        <f t="shared" ca="1" si="55"/>
        <v>0</v>
      </c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1"/>
      <c r="CM850" s="1"/>
      <c r="CN850" s="1"/>
      <c r="CO850" s="1"/>
      <c r="CP850" s="1"/>
    </row>
    <row r="851" spans="1:94" x14ac:dyDescent="0.2">
      <c r="A851" s="6">
        <v>849</v>
      </c>
      <c r="B851" s="70">
        <f>+Outflows!B851+Fees!B851+'Ongoing Cash Flows'!B851+'Terminal Value'!B851</f>
        <v>-89266.832134894474</v>
      </c>
      <c r="C851" s="70">
        <f>+Outflows!C851+Fees!C851+'Ongoing Cash Flows'!C851+'Terminal Value'!C851</f>
        <v>14028.27684916533</v>
      </c>
      <c r="D851" s="70">
        <f>+Outflows!D851+Fees!D851+'Ongoing Cash Flows'!D851+'Terminal Value'!D851</f>
        <v>11934.171851602281</v>
      </c>
      <c r="E851" s="70">
        <f>+Outflows!E851+Fees!E851+'Ongoing Cash Flows'!E851+'Terminal Value'!E851</f>
        <v>9875.3302361742117</v>
      </c>
      <c r="F851" s="70">
        <f>+Outflows!F851+Fees!F851+'Ongoing Cash Flows'!F851+'Terminal Value'!F851</f>
        <v>9568.1946741581996</v>
      </c>
      <c r="G851" s="70">
        <f>+Outflows!G851+Fees!G851+'Ongoing Cash Flows'!G851+'Terminal Value'!G851</f>
        <v>9351.6648456096118</v>
      </c>
      <c r="H851" s="70">
        <f>+Outflows!H851+Fees!H851+'Ongoing Cash Flows'!H851+'Terminal Value'!H851</f>
        <v>8373.7318026742432</v>
      </c>
      <c r="I851" s="70">
        <f>+Outflows!I851+Fees!I851+'Ongoing Cash Flows'!I851+'Terminal Value'!I851</f>
        <v>8229.0561058757812</v>
      </c>
      <c r="J851" s="70">
        <f>+Outflows!J851+Fees!J851+'Ongoing Cash Flows'!J851+'Terminal Value'!J851</f>
        <v>8216.6219033407906</v>
      </c>
      <c r="K851" s="70">
        <f>+Outflows!K851+Fees!K851+'Ongoing Cash Flows'!K851+'Terminal Value'!K851</f>
        <v>8207.2853691631553</v>
      </c>
      <c r="L851" s="70">
        <f>+Outflows!L851+Fees!L851+'Ongoing Cash Flows'!L851+'Terminal Value'!L851</f>
        <v>8208.6939684603803</v>
      </c>
      <c r="M851" s="70">
        <f>+Outflows!M851+Fees!M851+'Ongoing Cash Flows'!M851+'Terminal Value'!M851</f>
        <v>8180.5067348603334</v>
      </c>
      <c r="N851" s="70">
        <f>+Outflows!N851+Fees!N851+'Ongoing Cash Flows'!N851+'Terminal Value'!N851</f>
        <v>8163.0412359284737</v>
      </c>
      <c r="O851" s="70">
        <f>+Outflows!O851+Fees!O851+'Ongoing Cash Flows'!O851+'Terminal Value'!O851</f>
        <v>7836.7364177284708</v>
      </c>
      <c r="P851" s="70">
        <f>+Outflows!P851+Fees!P851+'Ongoing Cash Flows'!P851+'Terminal Value'!P851</f>
        <v>7729.0587504026525</v>
      </c>
      <c r="Q851" s="70">
        <f>+Outflows!Q851+Fees!Q851+'Ongoing Cash Flows'!Q851+'Terminal Value'!Q851</f>
        <v>7700.3213729008739</v>
      </c>
      <c r="R851" s="70">
        <f>+Outflows!R851+Fees!R851+'Ongoing Cash Flows'!R851+'Terminal Value'!R851</f>
        <v>1023.8548578543855</v>
      </c>
      <c r="S851" s="70">
        <f>+Outflows!S851+Fees!S851+'Ongoing Cash Flows'!S851+'Terminal Value'!S851</f>
        <v>0</v>
      </c>
      <c r="T851" s="70">
        <f>+Outflows!T851+Fees!T851+'Ongoing Cash Flows'!T851+'Terminal Value'!T851</f>
        <v>0</v>
      </c>
      <c r="U851" s="70">
        <f>+Outflows!U851+Fees!U851+'Ongoing Cash Flows'!U851+'Terminal Value'!U851</f>
        <v>0</v>
      </c>
      <c r="V851" s="70">
        <f>+Outflows!V851+Fees!V851+'Ongoing Cash Flows'!V851+'Terminal Value'!V851</f>
        <v>0</v>
      </c>
      <c r="W851" s="70">
        <f>+Outflows!W851+Fees!W851+'Ongoing Cash Flows'!W851+'Terminal Value'!W851</f>
        <v>0</v>
      </c>
      <c r="X851" s="70">
        <f>+Outflows!X851+Fees!X851+'Ongoing Cash Flows'!X851+'Terminal Value'!X851</f>
        <v>0</v>
      </c>
      <c r="Y851" s="70">
        <f>+Outflows!Y851+Fees!Y851+'Ongoing Cash Flows'!Y851+'Terminal Value'!Y851</f>
        <v>0</v>
      </c>
      <c r="Z851" s="70">
        <f>+Outflows!Z851+Fees!Z851+'Ongoing Cash Flows'!Z851+'Terminal Value'!Z851</f>
        <v>0</v>
      </c>
      <c r="AA851" s="70">
        <f>+Outflows!AA851+Fees!AA851+'Ongoing Cash Flows'!AA851+'Terminal Value'!AA851</f>
        <v>0</v>
      </c>
      <c r="AB851" s="70">
        <f>+Outflows!AB851+Fees!AB851+'Ongoing Cash Flows'!AB851+'Terminal Value'!AB851</f>
        <v>0</v>
      </c>
      <c r="AC851" s="70">
        <f>+Outflows!AC851+Fees!AC851+'Ongoing Cash Flows'!AC851+'Terminal Value'!AC851</f>
        <v>0</v>
      </c>
      <c r="AD851" s="70">
        <f>+Outflows!AD851+Fees!AD851+'Ongoing Cash Flows'!AD851+'Terminal Value'!AD851</f>
        <v>0</v>
      </c>
      <c r="AE851" s="70">
        <f>+Outflows!AE851+Fees!AE851+'Ongoing Cash Flows'!AE851+'Terminal Value'!AE851</f>
        <v>0</v>
      </c>
      <c r="AF851" s="70">
        <f>+Outflows!AF851+Fees!AF851+'Ongoing Cash Flows'!AF851+'Terminal Value'!AF851</f>
        <v>0</v>
      </c>
      <c r="AG851" s="70">
        <f>+Outflows!AG851+Fees!AG851+'Ongoing Cash Flows'!AG851+'Terminal Value'!AG851</f>
        <v>0</v>
      </c>
      <c r="AH851" s="70">
        <f>+Outflows!AH851+Fees!AH851+'Ongoing Cash Flows'!AH851+'Terminal Value'!AH851</f>
        <v>0</v>
      </c>
      <c r="AI851" s="70">
        <f>+Outflows!AI851+Fees!AI851+'Ongoing Cash Flows'!AI851+'Terminal Value'!AI851</f>
        <v>0</v>
      </c>
      <c r="AJ851" s="70">
        <f>+Outflows!AJ851+Fees!AJ851+'Ongoing Cash Flows'!AJ851+'Terminal Value'!AJ851</f>
        <v>0</v>
      </c>
      <c r="AK851" s="70"/>
      <c r="AL851" s="6"/>
      <c r="AM851" s="71"/>
      <c r="AN851" s="72">
        <f t="shared" si="52"/>
        <v>6.4651247859001157E-2</v>
      </c>
      <c r="AO851" s="70">
        <f t="shared" ca="1" si="53"/>
        <v>2505.2943674371118</v>
      </c>
      <c r="AP851" s="166">
        <f t="shared" ca="1" si="54"/>
        <v>0</v>
      </c>
      <c r="AQ851" s="166">
        <f t="shared" ca="1" si="55"/>
        <v>11584763.736404542</v>
      </c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1"/>
      <c r="CM851" s="1"/>
      <c r="CN851" s="1"/>
      <c r="CO851" s="1"/>
      <c r="CP851" s="1"/>
    </row>
    <row r="852" spans="1:94" x14ac:dyDescent="0.2">
      <c r="A852" s="6">
        <v>850</v>
      </c>
      <c r="B852" s="70">
        <f>+Outflows!B852+Fees!B852+'Ongoing Cash Flows'!B852+'Terminal Value'!B852</f>
        <v>-95420.321981776651</v>
      </c>
      <c r="C852" s="70">
        <f>+Outflows!C852+Fees!C852+'Ongoing Cash Flows'!C852+'Terminal Value'!C852</f>
        <v>14141.231478454203</v>
      </c>
      <c r="D852" s="70">
        <f>+Outflows!D852+Fees!D852+'Ongoing Cash Flows'!D852+'Terminal Value'!D852</f>
        <v>12181.153980317034</v>
      </c>
      <c r="E852" s="70">
        <f>+Outflows!E852+Fees!E852+'Ongoing Cash Flows'!E852+'Terminal Value'!E852</f>
        <v>10120.555051582742</v>
      </c>
      <c r="F852" s="70">
        <f>+Outflows!F852+Fees!F852+'Ongoing Cash Flows'!F852+'Terminal Value'!F852</f>
        <v>9852.2119629189456</v>
      </c>
      <c r="G852" s="70">
        <f>+Outflows!G852+Fees!G852+'Ongoing Cash Flows'!G852+'Terminal Value'!G852</f>
        <v>9394.5862836092474</v>
      </c>
      <c r="H852" s="70">
        <f>+Outflows!H852+Fees!H852+'Ongoing Cash Flows'!H852+'Terminal Value'!H852</f>
        <v>8522.7831105829864</v>
      </c>
      <c r="I852" s="70">
        <f>+Outflows!I852+Fees!I852+'Ongoing Cash Flows'!I852+'Terminal Value'!I852</f>
        <v>8370.2122401713805</v>
      </c>
      <c r="J852" s="70">
        <f>+Outflows!J852+Fees!J852+'Ongoing Cash Flows'!J852+'Terminal Value'!J852</f>
        <v>8357.7780376363899</v>
      </c>
      <c r="K852" s="70">
        <f>+Outflows!K852+Fees!K852+'Ongoing Cash Flows'!K852+'Terminal Value'!K852</f>
        <v>8348.680751144002</v>
      </c>
      <c r="L852" s="70">
        <f>+Outflows!L852+Fees!L852+'Ongoing Cash Flows'!L852+'Terminal Value'!L852</f>
        <v>8349.8501027559796</v>
      </c>
      <c r="M852" s="70">
        <f>+Outflows!M852+Fees!M852+'Ongoing Cash Flows'!M852+'Terminal Value'!M852</f>
        <v>8321.90211684118</v>
      </c>
      <c r="N852" s="70">
        <f>+Outflows!N852+Fees!N852+'Ongoing Cash Flows'!N852+'Terminal Value'!N852</f>
        <v>8304.1973702240721</v>
      </c>
      <c r="O852" s="70">
        <f>+Outflows!O852+Fees!O852+'Ongoing Cash Flows'!O852+'Terminal Value'!O852</f>
        <v>7978.1317997093165</v>
      </c>
      <c r="P852" s="70">
        <f>+Outflows!P852+Fees!P852+'Ongoing Cash Flows'!P852+'Terminal Value'!P852</f>
        <v>7870.2148846982518</v>
      </c>
      <c r="Q852" s="70">
        <f>+Outflows!Q852+Fees!Q852+'Ongoing Cash Flows'!Q852+'Terminal Value'!Q852</f>
        <v>7841.7167548817206</v>
      </c>
      <c r="R852" s="70">
        <f>+Outflows!R852+Fees!R852+'Ongoing Cash Flows'!R852+'Terminal Value'!R852</f>
        <v>1094.4329250021854</v>
      </c>
      <c r="S852" s="70">
        <f>+Outflows!S852+Fees!S852+'Ongoing Cash Flows'!S852+'Terminal Value'!S852</f>
        <v>0</v>
      </c>
      <c r="T852" s="70">
        <f>+Outflows!T852+Fees!T852+'Ongoing Cash Flows'!T852+'Terminal Value'!T852</f>
        <v>0</v>
      </c>
      <c r="U852" s="70">
        <f>+Outflows!U852+Fees!U852+'Ongoing Cash Flows'!U852+'Terminal Value'!U852</f>
        <v>0</v>
      </c>
      <c r="V852" s="70">
        <f>+Outflows!V852+Fees!V852+'Ongoing Cash Flows'!V852+'Terminal Value'!V852</f>
        <v>0</v>
      </c>
      <c r="W852" s="70">
        <f>+Outflows!W852+Fees!W852+'Ongoing Cash Flows'!W852+'Terminal Value'!W852</f>
        <v>0</v>
      </c>
      <c r="X852" s="70">
        <f>+Outflows!X852+Fees!X852+'Ongoing Cash Flows'!X852+'Terminal Value'!X852</f>
        <v>0</v>
      </c>
      <c r="Y852" s="70">
        <f>+Outflows!Y852+Fees!Y852+'Ongoing Cash Flows'!Y852+'Terminal Value'!Y852</f>
        <v>0</v>
      </c>
      <c r="Z852" s="70">
        <f>+Outflows!Z852+Fees!Z852+'Ongoing Cash Flows'!Z852+'Terminal Value'!Z852</f>
        <v>0</v>
      </c>
      <c r="AA852" s="70">
        <f>+Outflows!AA852+Fees!AA852+'Ongoing Cash Flows'!AA852+'Terminal Value'!AA852</f>
        <v>0</v>
      </c>
      <c r="AB852" s="70">
        <f>+Outflows!AB852+Fees!AB852+'Ongoing Cash Flows'!AB852+'Terminal Value'!AB852</f>
        <v>0</v>
      </c>
      <c r="AC852" s="70">
        <f>+Outflows!AC852+Fees!AC852+'Ongoing Cash Flows'!AC852+'Terminal Value'!AC852</f>
        <v>0</v>
      </c>
      <c r="AD852" s="70">
        <f>+Outflows!AD852+Fees!AD852+'Ongoing Cash Flows'!AD852+'Terminal Value'!AD852</f>
        <v>0</v>
      </c>
      <c r="AE852" s="70">
        <f>+Outflows!AE852+Fees!AE852+'Ongoing Cash Flows'!AE852+'Terminal Value'!AE852</f>
        <v>0</v>
      </c>
      <c r="AF852" s="70">
        <f>+Outflows!AF852+Fees!AF852+'Ongoing Cash Flows'!AF852+'Terminal Value'!AF852</f>
        <v>0</v>
      </c>
      <c r="AG852" s="70">
        <f>+Outflows!AG852+Fees!AG852+'Ongoing Cash Flows'!AG852+'Terminal Value'!AG852</f>
        <v>0</v>
      </c>
      <c r="AH852" s="70">
        <f>+Outflows!AH852+Fees!AH852+'Ongoing Cash Flows'!AH852+'Terminal Value'!AH852</f>
        <v>0</v>
      </c>
      <c r="AI852" s="70">
        <f>+Outflows!AI852+Fees!AI852+'Ongoing Cash Flows'!AI852+'Terminal Value'!AI852</f>
        <v>0</v>
      </c>
      <c r="AJ852" s="70">
        <f>+Outflows!AJ852+Fees!AJ852+'Ongoing Cash Flows'!AJ852+'Terminal Value'!AJ852</f>
        <v>0</v>
      </c>
      <c r="AK852" s="70"/>
      <c r="AL852" s="6"/>
      <c r="AM852" s="71"/>
      <c r="AN852" s="72">
        <f t="shared" si="52"/>
        <v>5.629853308200837E-2</v>
      </c>
      <c r="AO852" s="70">
        <f t="shared" ca="1" si="53"/>
        <v>-1741.5367953322434</v>
      </c>
      <c r="AP852" s="166">
        <f t="shared" ca="1" si="54"/>
        <v>710971.71183961094</v>
      </c>
      <c r="AQ852" s="166">
        <f t="shared" ca="1" si="55"/>
        <v>0</v>
      </c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1"/>
      <c r="CM852" s="1"/>
      <c r="CN852" s="1"/>
      <c r="CO852" s="1"/>
      <c r="CP852" s="1"/>
    </row>
    <row r="853" spans="1:94" x14ac:dyDescent="0.2">
      <c r="A853" s="6">
        <v>851</v>
      </c>
      <c r="B853" s="70">
        <f>+Outflows!B853+Fees!B853+'Ongoing Cash Flows'!B853+'Terminal Value'!B853</f>
        <v>-89649.877398624027</v>
      </c>
      <c r="C853" s="70">
        <f>+Outflows!C853+Fees!C853+'Ongoing Cash Flows'!C853+'Terminal Value'!C853</f>
        <v>14035.531178826168</v>
      </c>
      <c r="D853" s="70">
        <f>+Outflows!D853+Fees!D853+'Ongoing Cash Flows'!D853+'Terminal Value'!D853</f>
        <v>12019.554649020811</v>
      </c>
      <c r="E853" s="70">
        <f>+Outflows!E853+Fees!E853+'Ongoing Cash Flows'!E853+'Terminal Value'!E853</f>
        <v>9968.8259203822563</v>
      </c>
      <c r="F853" s="70">
        <f>+Outflows!F853+Fees!F853+'Ongoing Cash Flows'!F853+'Terminal Value'!F853</f>
        <v>9435.2846012861373</v>
      </c>
      <c r="G853" s="70">
        <f>+Outflows!G853+Fees!G853+'Ongoing Cash Flows'!G853+'Terminal Value'!G853</f>
        <v>9346.8235400061567</v>
      </c>
      <c r="H853" s="70">
        <f>+Outflows!H853+Fees!H853+'Ongoing Cash Flows'!H853+'Terminal Value'!H853</f>
        <v>8383.0100169831621</v>
      </c>
      <c r="I853" s="70">
        <f>+Outflows!I853+Fees!I853+'Ongoing Cash Flows'!I853+'Terminal Value'!I853</f>
        <v>8237.8428577895247</v>
      </c>
      <c r="J853" s="70">
        <f>+Outflows!J853+Fees!J853+'Ongoing Cash Flows'!J853+'Terminal Value'!J853</f>
        <v>8225.4086552545359</v>
      </c>
      <c r="K853" s="70">
        <f>+Outflows!K853+Fees!K853+'Ongoing Cash Flows'!K853+'Terminal Value'!K853</f>
        <v>8216.087013876755</v>
      </c>
      <c r="L853" s="70">
        <f>+Outflows!L853+Fees!L853+'Ongoing Cash Flows'!L853+'Terminal Value'!L853</f>
        <v>8217.4807203741257</v>
      </c>
      <c r="M853" s="70">
        <f>+Outflows!M853+Fees!M853+'Ongoing Cash Flows'!M853+'Terminal Value'!M853</f>
        <v>8189.3083795739321</v>
      </c>
      <c r="N853" s="70">
        <f>+Outflows!N853+Fees!N853+'Ongoing Cash Flows'!N853+'Terminal Value'!N853</f>
        <v>8171.827987842219</v>
      </c>
      <c r="O853" s="70">
        <f>+Outflows!O853+Fees!O853+'Ongoing Cash Flows'!O853+'Terminal Value'!O853</f>
        <v>7845.5380624420686</v>
      </c>
      <c r="P853" s="70">
        <f>+Outflows!P853+Fees!P853+'Ongoing Cash Flows'!P853+'Terminal Value'!P853</f>
        <v>7737.8455023163979</v>
      </c>
      <c r="Q853" s="70">
        <f>+Outflows!Q853+Fees!Q853+'Ongoing Cash Flows'!Q853+'Terminal Value'!Q853</f>
        <v>7709.1230176144727</v>
      </c>
      <c r="R853" s="70">
        <f>+Outflows!R853+Fees!R853+'Ongoing Cash Flows'!R853+'Terminal Value'!R853</f>
        <v>1028.2482338112579</v>
      </c>
      <c r="S853" s="70">
        <f>+Outflows!S853+Fees!S853+'Ongoing Cash Flows'!S853+'Terminal Value'!S853</f>
        <v>0</v>
      </c>
      <c r="T853" s="70">
        <f>+Outflows!T853+Fees!T853+'Ongoing Cash Flows'!T853+'Terminal Value'!T853</f>
        <v>0</v>
      </c>
      <c r="U853" s="70">
        <f>+Outflows!U853+Fees!U853+'Ongoing Cash Flows'!U853+'Terminal Value'!U853</f>
        <v>0</v>
      </c>
      <c r="V853" s="70">
        <f>+Outflows!V853+Fees!V853+'Ongoing Cash Flows'!V853+'Terminal Value'!V853</f>
        <v>0</v>
      </c>
      <c r="W853" s="70">
        <f>+Outflows!W853+Fees!W853+'Ongoing Cash Flows'!W853+'Terminal Value'!W853</f>
        <v>0</v>
      </c>
      <c r="X853" s="70">
        <f>+Outflows!X853+Fees!X853+'Ongoing Cash Flows'!X853+'Terminal Value'!X853</f>
        <v>0</v>
      </c>
      <c r="Y853" s="70">
        <f>+Outflows!Y853+Fees!Y853+'Ongoing Cash Flows'!Y853+'Terminal Value'!Y853</f>
        <v>0</v>
      </c>
      <c r="Z853" s="70">
        <f>+Outflows!Z853+Fees!Z853+'Ongoing Cash Flows'!Z853+'Terminal Value'!Z853</f>
        <v>0</v>
      </c>
      <c r="AA853" s="70">
        <f>+Outflows!AA853+Fees!AA853+'Ongoing Cash Flows'!AA853+'Terminal Value'!AA853</f>
        <v>0</v>
      </c>
      <c r="AB853" s="70">
        <f>+Outflows!AB853+Fees!AB853+'Ongoing Cash Flows'!AB853+'Terminal Value'!AB853</f>
        <v>0</v>
      </c>
      <c r="AC853" s="70">
        <f>+Outflows!AC853+Fees!AC853+'Ongoing Cash Flows'!AC853+'Terminal Value'!AC853</f>
        <v>0</v>
      </c>
      <c r="AD853" s="70">
        <f>+Outflows!AD853+Fees!AD853+'Ongoing Cash Flows'!AD853+'Terminal Value'!AD853</f>
        <v>0</v>
      </c>
      <c r="AE853" s="70">
        <f>+Outflows!AE853+Fees!AE853+'Ongoing Cash Flows'!AE853+'Terminal Value'!AE853</f>
        <v>0</v>
      </c>
      <c r="AF853" s="70">
        <f>+Outflows!AF853+Fees!AF853+'Ongoing Cash Flows'!AF853+'Terminal Value'!AF853</f>
        <v>0</v>
      </c>
      <c r="AG853" s="70">
        <f>+Outflows!AG853+Fees!AG853+'Ongoing Cash Flows'!AG853+'Terminal Value'!AG853</f>
        <v>0</v>
      </c>
      <c r="AH853" s="70">
        <f>+Outflows!AH853+Fees!AH853+'Ongoing Cash Flows'!AH853+'Terminal Value'!AH853</f>
        <v>0</v>
      </c>
      <c r="AI853" s="70">
        <f>+Outflows!AI853+Fees!AI853+'Ongoing Cash Flows'!AI853+'Terminal Value'!AI853</f>
        <v>0</v>
      </c>
      <c r="AJ853" s="70">
        <f>+Outflows!AJ853+Fees!AJ853+'Ongoing Cash Flows'!AJ853+'Terminal Value'!AJ853</f>
        <v>0</v>
      </c>
      <c r="AK853" s="70"/>
      <c r="AL853" s="6"/>
      <c r="AM853" s="71"/>
      <c r="AN853" s="72">
        <f t="shared" si="52"/>
        <v>6.4109727740287767E-2</v>
      </c>
      <c r="AO853" s="70">
        <f t="shared" ca="1" si="53"/>
        <v>2244.0176708371032</v>
      </c>
      <c r="AP853" s="166">
        <f t="shared" ca="1" si="54"/>
        <v>0</v>
      </c>
      <c r="AQ853" s="166">
        <f t="shared" ca="1" si="55"/>
        <v>9874445.7335182428</v>
      </c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1"/>
      <c r="CM853" s="1"/>
      <c r="CN853" s="1"/>
      <c r="CO853" s="1"/>
      <c r="CP853" s="1"/>
    </row>
    <row r="854" spans="1:94" x14ac:dyDescent="0.2">
      <c r="A854" s="6">
        <v>852</v>
      </c>
      <c r="B854" s="70">
        <f>+Outflows!B854+Fees!B854+'Ongoing Cash Flows'!B854+'Terminal Value'!B854</f>
        <v>-87510.685982355237</v>
      </c>
      <c r="C854" s="70">
        <f>+Outflows!C854+Fees!C854+'Ongoing Cash Flows'!C854+'Terminal Value'!C854</f>
        <v>13994.599281828854</v>
      </c>
      <c r="D854" s="70">
        <f>+Outflows!D854+Fees!D854+'Ongoing Cash Flows'!D854+'Terminal Value'!D854</f>
        <v>11807.052097019894</v>
      </c>
      <c r="E854" s="70">
        <f>+Outflows!E854+Fees!E854+'Ongoing Cash Flows'!E854+'Terminal Value'!E854</f>
        <v>9933.5462632115414</v>
      </c>
      <c r="F854" s="70">
        <f>+Outflows!F854+Fees!F854+'Ongoing Cash Flows'!F854+'Terminal Value'!F854</f>
        <v>9477.2242460019697</v>
      </c>
      <c r="G854" s="70">
        <f>+Outflows!G854+Fees!G854+'Ongoing Cash Flows'!G854+'Terminal Value'!G854</f>
        <v>9235.4890157035734</v>
      </c>
      <c r="H854" s="70">
        <f>+Outflows!H854+Fees!H854+'Ongoing Cash Flows'!H854+'Terminal Value'!H854</f>
        <v>8331.1940090923599</v>
      </c>
      <c r="I854" s="70">
        <f>+Outflows!I854+Fees!I854+'Ongoing Cash Flows'!I854+'Terminal Value'!I854</f>
        <v>8188.7715180534524</v>
      </c>
      <c r="J854" s="70">
        <f>+Outflows!J854+Fees!J854+'Ongoing Cash Flows'!J854+'Terminal Value'!J854</f>
        <v>8176.3373155184618</v>
      </c>
      <c r="K854" s="70">
        <f>+Outflows!K854+Fees!K854+'Ongoing Cash Flows'!K854+'Terminal Value'!K854</f>
        <v>8166.9325023784168</v>
      </c>
      <c r="L854" s="70">
        <f>+Outflows!L854+Fees!L854+'Ongoing Cash Flows'!L854+'Terminal Value'!L854</f>
        <v>8168.4093806380524</v>
      </c>
      <c r="M854" s="70">
        <f>+Outflows!M854+Fees!M854+'Ongoing Cash Flows'!M854+'Terminal Value'!M854</f>
        <v>8140.1538680755948</v>
      </c>
      <c r="N854" s="70">
        <f>+Outflows!N854+Fees!N854+'Ongoing Cash Flows'!N854+'Terminal Value'!N854</f>
        <v>8122.7566481061458</v>
      </c>
      <c r="O854" s="70">
        <f>+Outflows!O854+Fees!O854+'Ongoing Cash Flows'!O854+'Terminal Value'!O854</f>
        <v>7796.3835509437313</v>
      </c>
      <c r="P854" s="70">
        <f>+Outflows!P854+Fees!P854+'Ongoing Cash Flows'!P854+'Terminal Value'!P854</f>
        <v>7688.7741625803246</v>
      </c>
      <c r="Q854" s="70">
        <f>+Outflows!Q854+Fees!Q854+'Ongoing Cash Flows'!Q854+'Terminal Value'!Q854</f>
        <v>7659.9685061161354</v>
      </c>
      <c r="R854" s="70">
        <f>+Outflows!R854+Fees!R854+'Ongoing Cash Flows'!R854+'Terminal Value'!R854</f>
        <v>1003.7125639432214</v>
      </c>
      <c r="S854" s="70">
        <f>+Outflows!S854+Fees!S854+'Ongoing Cash Flows'!S854+'Terminal Value'!S854</f>
        <v>0</v>
      </c>
      <c r="T854" s="70">
        <f>+Outflows!T854+Fees!T854+'Ongoing Cash Flows'!T854+'Terminal Value'!T854</f>
        <v>0</v>
      </c>
      <c r="U854" s="70">
        <f>+Outflows!U854+Fees!U854+'Ongoing Cash Flows'!U854+'Terminal Value'!U854</f>
        <v>0</v>
      </c>
      <c r="V854" s="70">
        <f>+Outflows!V854+Fees!V854+'Ongoing Cash Flows'!V854+'Terminal Value'!V854</f>
        <v>0</v>
      </c>
      <c r="W854" s="70">
        <f>+Outflows!W854+Fees!W854+'Ongoing Cash Flows'!W854+'Terminal Value'!W854</f>
        <v>0</v>
      </c>
      <c r="X854" s="70">
        <f>+Outflows!X854+Fees!X854+'Ongoing Cash Flows'!X854+'Terminal Value'!X854</f>
        <v>0</v>
      </c>
      <c r="Y854" s="70">
        <f>+Outflows!Y854+Fees!Y854+'Ongoing Cash Flows'!Y854+'Terminal Value'!Y854</f>
        <v>0</v>
      </c>
      <c r="Z854" s="70">
        <f>+Outflows!Z854+Fees!Z854+'Ongoing Cash Flows'!Z854+'Terminal Value'!Z854</f>
        <v>0</v>
      </c>
      <c r="AA854" s="70">
        <f>+Outflows!AA854+Fees!AA854+'Ongoing Cash Flows'!AA854+'Terminal Value'!AA854</f>
        <v>0</v>
      </c>
      <c r="AB854" s="70">
        <f>+Outflows!AB854+Fees!AB854+'Ongoing Cash Flows'!AB854+'Terminal Value'!AB854</f>
        <v>0</v>
      </c>
      <c r="AC854" s="70">
        <f>+Outflows!AC854+Fees!AC854+'Ongoing Cash Flows'!AC854+'Terminal Value'!AC854</f>
        <v>0</v>
      </c>
      <c r="AD854" s="70">
        <f>+Outflows!AD854+Fees!AD854+'Ongoing Cash Flows'!AD854+'Terminal Value'!AD854</f>
        <v>0</v>
      </c>
      <c r="AE854" s="70">
        <f>+Outflows!AE854+Fees!AE854+'Ongoing Cash Flows'!AE854+'Terminal Value'!AE854</f>
        <v>0</v>
      </c>
      <c r="AF854" s="70">
        <f>+Outflows!AF854+Fees!AF854+'Ongoing Cash Flows'!AF854+'Terminal Value'!AF854</f>
        <v>0</v>
      </c>
      <c r="AG854" s="70">
        <f>+Outflows!AG854+Fees!AG854+'Ongoing Cash Flows'!AG854+'Terminal Value'!AG854</f>
        <v>0</v>
      </c>
      <c r="AH854" s="70">
        <f>+Outflows!AH854+Fees!AH854+'Ongoing Cash Flows'!AH854+'Terminal Value'!AH854</f>
        <v>0</v>
      </c>
      <c r="AI854" s="70">
        <f>+Outflows!AI854+Fees!AI854+'Ongoing Cash Flows'!AI854+'Terminal Value'!AI854</f>
        <v>0</v>
      </c>
      <c r="AJ854" s="70">
        <f>+Outflows!AJ854+Fees!AJ854+'Ongoing Cash Flows'!AJ854+'Terminal Value'!AJ854</f>
        <v>0</v>
      </c>
      <c r="AK854" s="70"/>
      <c r="AL854" s="6"/>
      <c r="AM854" s="71"/>
      <c r="AN854" s="72">
        <f t="shared" si="52"/>
        <v>6.7166873812675484E-2</v>
      </c>
      <c r="AO854" s="70">
        <f t="shared" ca="1" si="53"/>
        <v>3689.7829441448307</v>
      </c>
      <c r="AP854" s="166">
        <f t="shared" ca="1" si="54"/>
        <v>0</v>
      </c>
      <c r="AQ854" s="166">
        <f t="shared" ca="1" si="55"/>
        <v>21050921.79660479</v>
      </c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1"/>
      <c r="CM854" s="1"/>
      <c r="CN854" s="1"/>
      <c r="CO854" s="1"/>
      <c r="CP854" s="1"/>
    </row>
    <row r="855" spans="1:94" x14ac:dyDescent="0.2">
      <c r="A855" s="6">
        <v>853</v>
      </c>
      <c r="B855" s="70">
        <f>+Outflows!B855+Fees!B855+'Ongoing Cash Flows'!B855+'Terminal Value'!B855</f>
        <v>-86990.960011971634</v>
      </c>
      <c r="C855" s="70">
        <f>+Outflows!C855+Fees!C855+'Ongoing Cash Flows'!C855+'Terminal Value'!C855</f>
        <v>13955.074621237105</v>
      </c>
      <c r="D855" s="70">
        <f>+Outflows!D855+Fees!D855+'Ongoing Cash Flows'!D855+'Terminal Value'!D855</f>
        <v>11829.384741489579</v>
      </c>
      <c r="E855" s="70">
        <f>+Outflows!E855+Fees!E855+'Ongoing Cash Flows'!E855+'Terminal Value'!E855</f>
        <v>9944.9238556965556</v>
      </c>
      <c r="F855" s="70">
        <f>+Outflows!F855+Fees!F855+'Ongoing Cash Flows'!F855+'Terminal Value'!F855</f>
        <v>9537.520435805618</v>
      </c>
      <c r="G855" s="70">
        <f>+Outflows!G855+Fees!G855+'Ongoing Cash Flows'!G855+'Terminal Value'!G855</f>
        <v>9191.9434102637115</v>
      </c>
      <c r="H855" s="70">
        <f>+Outflows!H855+Fees!H855+'Ongoing Cash Flows'!H855+'Terminal Value'!H855</f>
        <v>8318.6050819034954</v>
      </c>
      <c r="I855" s="70">
        <f>+Outflows!I855+Fees!I855+'Ongoing Cash Flows'!I855+'Terminal Value'!I855</f>
        <v>8176.8494200736286</v>
      </c>
      <c r="J855" s="70">
        <f>+Outflows!J855+Fees!J855+'Ongoing Cash Flows'!J855+'Terminal Value'!J855</f>
        <v>8164.4152175386389</v>
      </c>
      <c r="K855" s="70">
        <f>+Outflows!K855+Fees!K855+'Ongoing Cash Flows'!K855+'Terminal Value'!K855</f>
        <v>8154.9901974528648</v>
      </c>
      <c r="L855" s="70">
        <f>+Outflows!L855+Fees!L855+'Ongoing Cash Flows'!L855+'Terminal Value'!L855</f>
        <v>8156.4872826582287</v>
      </c>
      <c r="M855" s="70">
        <f>+Outflows!M855+Fees!M855+'Ongoing Cash Flows'!M855+'Terminal Value'!M855</f>
        <v>8128.2115631500419</v>
      </c>
      <c r="N855" s="70">
        <f>+Outflows!N855+Fees!N855+'Ongoing Cash Flows'!N855+'Terminal Value'!N855</f>
        <v>8110.834550126322</v>
      </c>
      <c r="O855" s="70">
        <f>+Outflows!O855+Fees!O855+'Ongoing Cash Flows'!O855+'Terminal Value'!O855</f>
        <v>7784.4412460181793</v>
      </c>
      <c r="P855" s="70">
        <f>+Outflows!P855+Fees!P855+'Ongoing Cash Flows'!P855+'Terminal Value'!P855</f>
        <v>7676.8520646005009</v>
      </c>
      <c r="Q855" s="70">
        <f>+Outflows!Q855+Fees!Q855+'Ongoing Cash Flows'!Q855+'Terminal Value'!Q855</f>
        <v>7648.0262011905834</v>
      </c>
      <c r="R855" s="70">
        <f>+Outflows!R855+Fees!R855+'Ongoing Cash Flows'!R855+'Terminal Value'!R855</f>
        <v>997.75151495330977</v>
      </c>
      <c r="S855" s="70">
        <f>+Outflows!S855+Fees!S855+'Ongoing Cash Flows'!S855+'Terminal Value'!S855</f>
        <v>0</v>
      </c>
      <c r="T855" s="70">
        <f>+Outflows!T855+Fees!T855+'Ongoing Cash Flows'!T855+'Terminal Value'!T855</f>
        <v>0</v>
      </c>
      <c r="U855" s="70">
        <f>+Outflows!U855+Fees!U855+'Ongoing Cash Flows'!U855+'Terminal Value'!U855</f>
        <v>0</v>
      </c>
      <c r="V855" s="70">
        <f>+Outflows!V855+Fees!V855+'Ongoing Cash Flows'!V855+'Terminal Value'!V855</f>
        <v>0</v>
      </c>
      <c r="W855" s="70">
        <f>+Outflows!W855+Fees!W855+'Ongoing Cash Flows'!W855+'Terminal Value'!W855</f>
        <v>0</v>
      </c>
      <c r="X855" s="70">
        <f>+Outflows!X855+Fees!X855+'Ongoing Cash Flows'!X855+'Terminal Value'!X855</f>
        <v>0</v>
      </c>
      <c r="Y855" s="70">
        <f>+Outflows!Y855+Fees!Y855+'Ongoing Cash Flows'!Y855+'Terminal Value'!Y855</f>
        <v>0</v>
      </c>
      <c r="Z855" s="70">
        <f>+Outflows!Z855+Fees!Z855+'Ongoing Cash Flows'!Z855+'Terminal Value'!Z855</f>
        <v>0</v>
      </c>
      <c r="AA855" s="70">
        <f>+Outflows!AA855+Fees!AA855+'Ongoing Cash Flows'!AA855+'Terminal Value'!AA855</f>
        <v>0</v>
      </c>
      <c r="AB855" s="70">
        <f>+Outflows!AB855+Fees!AB855+'Ongoing Cash Flows'!AB855+'Terminal Value'!AB855</f>
        <v>0</v>
      </c>
      <c r="AC855" s="70">
        <f>+Outflows!AC855+Fees!AC855+'Ongoing Cash Flows'!AC855+'Terminal Value'!AC855</f>
        <v>0</v>
      </c>
      <c r="AD855" s="70">
        <f>+Outflows!AD855+Fees!AD855+'Ongoing Cash Flows'!AD855+'Terminal Value'!AD855</f>
        <v>0</v>
      </c>
      <c r="AE855" s="70">
        <f>+Outflows!AE855+Fees!AE855+'Ongoing Cash Flows'!AE855+'Terminal Value'!AE855</f>
        <v>0</v>
      </c>
      <c r="AF855" s="70">
        <f>+Outflows!AF855+Fees!AF855+'Ongoing Cash Flows'!AF855+'Terminal Value'!AF855</f>
        <v>0</v>
      </c>
      <c r="AG855" s="70">
        <f>+Outflows!AG855+Fees!AG855+'Ongoing Cash Flows'!AG855+'Terminal Value'!AG855</f>
        <v>0</v>
      </c>
      <c r="AH855" s="70">
        <f>+Outflows!AH855+Fees!AH855+'Ongoing Cash Flows'!AH855+'Terminal Value'!AH855</f>
        <v>0</v>
      </c>
      <c r="AI855" s="70">
        <f>+Outflows!AI855+Fees!AI855+'Ongoing Cash Flows'!AI855+'Terminal Value'!AI855</f>
        <v>0</v>
      </c>
      <c r="AJ855" s="70">
        <f>+Outflows!AJ855+Fees!AJ855+'Ongoing Cash Flows'!AJ855+'Terminal Value'!AJ855</f>
        <v>0</v>
      </c>
      <c r="AK855" s="70"/>
      <c r="AL855" s="6"/>
      <c r="AM855" s="71"/>
      <c r="AN855" s="72">
        <f t="shared" si="52"/>
        <v>6.8089684844017034E-2</v>
      </c>
      <c r="AO855" s="70">
        <f t="shared" ca="1" si="53"/>
        <v>4117.9434932266086</v>
      </c>
      <c r="AP855" s="166">
        <f t="shared" ca="1" si="54"/>
        <v>0</v>
      </c>
      <c r="AQ855" s="166">
        <f t="shared" ca="1" si="55"/>
        <v>25163154.363364466</v>
      </c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1"/>
      <c r="CM855" s="1"/>
      <c r="CN855" s="1"/>
      <c r="CO855" s="1"/>
      <c r="CP855" s="1"/>
    </row>
    <row r="856" spans="1:94" x14ac:dyDescent="0.2">
      <c r="A856" s="6">
        <v>854</v>
      </c>
      <c r="B856" s="70">
        <f>+Outflows!B856+Fees!B856+'Ongoing Cash Flows'!B856+'Terminal Value'!B856</f>
        <v>-87496.488773187841</v>
      </c>
      <c r="C856" s="70">
        <f>+Outflows!C856+Fees!C856+'Ongoing Cash Flows'!C856+'Terminal Value'!C856</f>
        <v>13969.759982644748</v>
      </c>
      <c r="D856" s="70">
        <f>+Outflows!D856+Fees!D856+'Ongoing Cash Flows'!D856+'Terminal Value'!D856</f>
        <v>11848.453129116397</v>
      </c>
      <c r="E856" s="70">
        <f>+Outflows!E856+Fees!E856+'Ongoing Cash Flows'!E856+'Terminal Value'!E856</f>
        <v>9849.8638691530141</v>
      </c>
      <c r="F856" s="70">
        <f>+Outflows!F856+Fees!F856+'Ongoing Cash Flows'!F856+'Terminal Value'!F856</f>
        <v>9491.9486265477171</v>
      </c>
      <c r="G856" s="70">
        <f>+Outflows!G856+Fees!G856+'Ongoing Cash Flows'!G856+'Terminal Value'!G856</f>
        <v>9166.50729434596</v>
      </c>
      <c r="H856" s="70">
        <f>+Outflows!H856+Fees!H856+'Ongoing Cash Flows'!H856+'Terminal Value'!H856</f>
        <v>8330.8501208845773</v>
      </c>
      <c r="I856" s="70">
        <f>+Outflows!I856+Fees!I856+'Ongoing Cash Flows'!I856+'Terminal Value'!I856</f>
        <v>8188.4458454329197</v>
      </c>
      <c r="J856" s="70">
        <f>+Outflows!J856+Fees!J856+'Ongoing Cash Flows'!J856+'Terminal Value'!J856</f>
        <v>8176.01164289793</v>
      </c>
      <c r="K856" s="70">
        <f>+Outflows!K856+Fees!K856+'Ongoing Cash Flows'!K856+'Terminal Value'!K856</f>
        <v>8166.6062777703919</v>
      </c>
      <c r="L856" s="70">
        <f>+Outflows!L856+Fees!L856+'Ongoing Cash Flows'!L856+'Terminal Value'!L856</f>
        <v>8168.0837080175206</v>
      </c>
      <c r="M856" s="70">
        <f>+Outflows!M856+Fees!M856+'Ongoing Cash Flows'!M856+'Terminal Value'!M856</f>
        <v>8139.827643467569</v>
      </c>
      <c r="N856" s="70">
        <f>+Outflows!N856+Fees!N856+'Ongoing Cash Flows'!N856+'Terminal Value'!N856</f>
        <v>8122.4309754856131</v>
      </c>
      <c r="O856" s="70">
        <f>+Outflows!O856+Fees!O856+'Ongoing Cash Flows'!O856+'Terminal Value'!O856</f>
        <v>7796.0573263357064</v>
      </c>
      <c r="P856" s="70">
        <f>+Outflows!P856+Fees!P856+'Ongoing Cash Flows'!P856+'Terminal Value'!P856</f>
        <v>7688.4484899597919</v>
      </c>
      <c r="Q856" s="70">
        <f>+Outflows!Q856+Fees!Q856+'Ongoing Cash Flows'!Q856+'Terminal Value'!Q856</f>
        <v>7659.6422815081096</v>
      </c>
      <c r="R856" s="70">
        <f>+Outflows!R856+Fees!R856+'Ongoing Cash Flows'!R856+'Terminal Value'!R856</f>
        <v>1003.5497276329552</v>
      </c>
      <c r="S856" s="70">
        <f>+Outflows!S856+Fees!S856+'Ongoing Cash Flows'!S856+'Terminal Value'!S856</f>
        <v>0</v>
      </c>
      <c r="T856" s="70">
        <f>+Outflows!T856+Fees!T856+'Ongoing Cash Flows'!T856+'Terminal Value'!T856</f>
        <v>0</v>
      </c>
      <c r="U856" s="70">
        <f>+Outflows!U856+Fees!U856+'Ongoing Cash Flows'!U856+'Terminal Value'!U856</f>
        <v>0</v>
      </c>
      <c r="V856" s="70">
        <f>+Outflows!V856+Fees!V856+'Ongoing Cash Flows'!V856+'Terminal Value'!V856</f>
        <v>0</v>
      </c>
      <c r="W856" s="70">
        <f>+Outflows!W856+Fees!W856+'Ongoing Cash Flows'!W856+'Terminal Value'!W856</f>
        <v>0</v>
      </c>
      <c r="X856" s="70">
        <f>+Outflows!X856+Fees!X856+'Ongoing Cash Flows'!X856+'Terminal Value'!X856</f>
        <v>0</v>
      </c>
      <c r="Y856" s="70">
        <f>+Outflows!Y856+Fees!Y856+'Ongoing Cash Flows'!Y856+'Terminal Value'!Y856</f>
        <v>0</v>
      </c>
      <c r="Z856" s="70">
        <f>+Outflows!Z856+Fees!Z856+'Ongoing Cash Flows'!Z856+'Terminal Value'!Z856</f>
        <v>0</v>
      </c>
      <c r="AA856" s="70">
        <f>+Outflows!AA856+Fees!AA856+'Ongoing Cash Flows'!AA856+'Terminal Value'!AA856</f>
        <v>0</v>
      </c>
      <c r="AB856" s="70">
        <f>+Outflows!AB856+Fees!AB856+'Ongoing Cash Flows'!AB856+'Terminal Value'!AB856</f>
        <v>0</v>
      </c>
      <c r="AC856" s="70">
        <f>+Outflows!AC856+Fees!AC856+'Ongoing Cash Flows'!AC856+'Terminal Value'!AC856</f>
        <v>0</v>
      </c>
      <c r="AD856" s="70">
        <f>+Outflows!AD856+Fees!AD856+'Ongoing Cash Flows'!AD856+'Terminal Value'!AD856</f>
        <v>0</v>
      </c>
      <c r="AE856" s="70">
        <f>+Outflows!AE856+Fees!AE856+'Ongoing Cash Flows'!AE856+'Terminal Value'!AE856</f>
        <v>0</v>
      </c>
      <c r="AF856" s="70">
        <f>+Outflows!AF856+Fees!AF856+'Ongoing Cash Flows'!AF856+'Terminal Value'!AF856</f>
        <v>0</v>
      </c>
      <c r="AG856" s="70">
        <f>+Outflows!AG856+Fees!AG856+'Ongoing Cash Flows'!AG856+'Terminal Value'!AG856</f>
        <v>0</v>
      </c>
      <c r="AH856" s="70">
        <f>+Outflows!AH856+Fees!AH856+'Ongoing Cash Flows'!AH856+'Terminal Value'!AH856</f>
        <v>0</v>
      </c>
      <c r="AI856" s="70">
        <f>+Outflows!AI856+Fees!AI856+'Ongoing Cash Flows'!AI856+'Terminal Value'!AI856</f>
        <v>0</v>
      </c>
      <c r="AJ856" s="70">
        <f>+Outflows!AJ856+Fees!AJ856+'Ongoing Cash Flows'!AJ856+'Terminal Value'!AJ856</f>
        <v>0</v>
      </c>
      <c r="AK856" s="70"/>
      <c r="AL856" s="6"/>
      <c r="AM856" s="71"/>
      <c r="AN856" s="72">
        <f t="shared" si="52"/>
        <v>6.700467765331268E-2</v>
      </c>
      <c r="AO856" s="70">
        <f t="shared" ca="1" si="53"/>
        <v>3610.6751707553212</v>
      </c>
      <c r="AP856" s="166">
        <f t="shared" ca="1" si="54"/>
        <v>0</v>
      </c>
      <c r="AQ856" s="166">
        <f t="shared" ca="1" si="55"/>
        <v>20331266.600129034</v>
      </c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1"/>
      <c r="CM856" s="1"/>
      <c r="CN856" s="1"/>
      <c r="CO856" s="1"/>
      <c r="CP856" s="1"/>
    </row>
    <row r="857" spans="1:94" x14ac:dyDescent="0.2">
      <c r="A857" s="6">
        <v>855</v>
      </c>
      <c r="B857" s="70">
        <f>+Outflows!B857+Fees!B857+'Ongoing Cash Flows'!B857+'Terminal Value'!B857</f>
        <v>-91641.292534014821</v>
      </c>
      <c r="C857" s="70">
        <f>+Outflows!C857+Fees!C857+'Ongoing Cash Flows'!C857+'Terminal Value'!C857</f>
        <v>14043.270383943025</v>
      </c>
      <c r="D857" s="70">
        <f>+Outflows!D857+Fees!D857+'Ongoing Cash Flows'!D857+'Terminal Value'!D857</f>
        <v>12062.119386123777</v>
      </c>
      <c r="E857" s="70">
        <f>+Outflows!E857+Fees!E857+'Ongoing Cash Flows'!E857+'Terminal Value'!E857</f>
        <v>10027.74732626398</v>
      </c>
      <c r="F857" s="70">
        <f>+Outflows!F857+Fees!F857+'Ongoing Cash Flows'!F857+'Terminal Value'!F857</f>
        <v>9751.1795918968</v>
      </c>
      <c r="G857" s="70">
        <f>+Outflows!G857+Fees!G857+'Ongoing Cash Flows'!G857+'Terminal Value'!G857</f>
        <v>9221.015350558202</v>
      </c>
      <c r="H857" s="70">
        <f>+Outflows!H857+Fees!H857+'Ongoing Cash Flows'!H857+'Terminal Value'!H857</f>
        <v>8431.2465523322317</v>
      </c>
      <c r="I857" s="70">
        <f>+Outflows!I857+Fees!I857+'Ongoing Cash Flows'!I857+'Terminal Value'!I857</f>
        <v>8283.5243278632806</v>
      </c>
      <c r="J857" s="70">
        <f>+Outflows!J857+Fees!J857+'Ongoing Cash Flows'!J857+'Terminal Value'!J857</f>
        <v>8271.0901253282918</v>
      </c>
      <c r="K857" s="70">
        <f>+Outflows!K857+Fees!K857+'Ongoing Cash Flows'!K857+'Terminal Value'!K857</f>
        <v>8261.8459101709759</v>
      </c>
      <c r="L857" s="70">
        <f>+Outflows!L857+Fees!L857+'Ongoing Cash Flows'!L857+'Terminal Value'!L857</f>
        <v>8263.1621904478816</v>
      </c>
      <c r="M857" s="70">
        <f>+Outflows!M857+Fees!M857+'Ongoing Cash Flows'!M857+'Terminal Value'!M857</f>
        <v>8235.0672758681521</v>
      </c>
      <c r="N857" s="70">
        <f>+Outflows!N857+Fees!N857+'Ongoing Cash Flows'!N857+'Terminal Value'!N857</f>
        <v>8217.5094579159741</v>
      </c>
      <c r="O857" s="70">
        <f>+Outflows!O857+Fees!O857+'Ongoing Cash Flows'!O857+'Terminal Value'!O857</f>
        <v>7891.2969587362895</v>
      </c>
      <c r="P857" s="70">
        <f>+Outflows!P857+Fees!P857+'Ongoing Cash Flows'!P857+'Terminal Value'!P857</f>
        <v>7783.5269723901538</v>
      </c>
      <c r="Q857" s="70">
        <f>+Outflows!Q857+Fees!Q857+'Ongoing Cash Flows'!Q857+'Terminal Value'!Q857</f>
        <v>7754.8819139086936</v>
      </c>
      <c r="R857" s="70">
        <f>+Outflows!R857+Fees!R857+'Ongoing Cash Flows'!R857+'Terminal Value'!R857</f>
        <v>1051.0889688481361</v>
      </c>
      <c r="S857" s="70">
        <f>+Outflows!S857+Fees!S857+'Ongoing Cash Flows'!S857+'Terminal Value'!S857</f>
        <v>0</v>
      </c>
      <c r="T857" s="70">
        <f>+Outflows!T857+Fees!T857+'Ongoing Cash Flows'!T857+'Terminal Value'!T857</f>
        <v>0</v>
      </c>
      <c r="U857" s="70">
        <f>+Outflows!U857+Fees!U857+'Ongoing Cash Flows'!U857+'Terminal Value'!U857</f>
        <v>0</v>
      </c>
      <c r="V857" s="70">
        <f>+Outflows!V857+Fees!V857+'Ongoing Cash Flows'!V857+'Terminal Value'!V857</f>
        <v>0</v>
      </c>
      <c r="W857" s="70">
        <f>+Outflows!W857+Fees!W857+'Ongoing Cash Flows'!W857+'Terminal Value'!W857</f>
        <v>0</v>
      </c>
      <c r="X857" s="70">
        <f>+Outflows!X857+Fees!X857+'Ongoing Cash Flows'!X857+'Terminal Value'!X857</f>
        <v>0</v>
      </c>
      <c r="Y857" s="70">
        <f>+Outflows!Y857+Fees!Y857+'Ongoing Cash Flows'!Y857+'Terminal Value'!Y857</f>
        <v>0</v>
      </c>
      <c r="Z857" s="70">
        <f>+Outflows!Z857+Fees!Z857+'Ongoing Cash Flows'!Z857+'Terminal Value'!Z857</f>
        <v>0</v>
      </c>
      <c r="AA857" s="70">
        <f>+Outflows!AA857+Fees!AA857+'Ongoing Cash Flows'!AA857+'Terminal Value'!AA857</f>
        <v>0</v>
      </c>
      <c r="AB857" s="70">
        <f>+Outflows!AB857+Fees!AB857+'Ongoing Cash Flows'!AB857+'Terminal Value'!AB857</f>
        <v>0</v>
      </c>
      <c r="AC857" s="70">
        <f>+Outflows!AC857+Fees!AC857+'Ongoing Cash Flows'!AC857+'Terminal Value'!AC857</f>
        <v>0</v>
      </c>
      <c r="AD857" s="70">
        <f>+Outflows!AD857+Fees!AD857+'Ongoing Cash Flows'!AD857+'Terminal Value'!AD857</f>
        <v>0</v>
      </c>
      <c r="AE857" s="70">
        <f>+Outflows!AE857+Fees!AE857+'Ongoing Cash Flows'!AE857+'Terminal Value'!AE857</f>
        <v>0</v>
      </c>
      <c r="AF857" s="70">
        <f>+Outflows!AF857+Fees!AF857+'Ongoing Cash Flows'!AF857+'Terminal Value'!AF857</f>
        <v>0</v>
      </c>
      <c r="AG857" s="70">
        <f>+Outflows!AG857+Fees!AG857+'Ongoing Cash Flows'!AG857+'Terminal Value'!AG857</f>
        <v>0</v>
      </c>
      <c r="AH857" s="70">
        <f>+Outflows!AH857+Fees!AH857+'Ongoing Cash Flows'!AH857+'Terminal Value'!AH857</f>
        <v>0</v>
      </c>
      <c r="AI857" s="70">
        <f>+Outflows!AI857+Fees!AI857+'Ongoing Cash Flows'!AI857+'Terminal Value'!AI857</f>
        <v>0</v>
      </c>
      <c r="AJ857" s="70">
        <f>+Outflows!AJ857+Fees!AJ857+'Ongoing Cash Flows'!AJ857+'Terminal Value'!AJ857</f>
        <v>0</v>
      </c>
      <c r="AK857" s="70"/>
      <c r="AL857" s="6"/>
      <c r="AM857" s="71"/>
      <c r="AN857" s="72">
        <f t="shared" si="52"/>
        <v>6.1309841275215146E-2</v>
      </c>
      <c r="AO857" s="70">
        <f t="shared" ca="1" si="53"/>
        <v>865.60607605573205</v>
      </c>
      <c r="AP857" s="166">
        <f t="shared" ca="1" si="54"/>
        <v>0</v>
      </c>
      <c r="AQ857" s="166">
        <f t="shared" ca="1" si="55"/>
        <v>3111524.8461182346</v>
      </c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1"/>
      <c r="CM857" s="1"/>
      <c r="CN857" s="1"/>
      <c r="CO857" s="1"/>
      <c r="CP857" s="1"/>
    </row>
    <row r="858" spans="1:94" x14ac:dyDescent="0.2">
      <c r="A858" s="6">
        <v>856</v>
      </c>
      <c r="B858" s="70">
        <f>+Outflows!B858+Fees!B858+'Ongoing Cash Flows'!B858+'Terminal Value'!B858</f>
        <v>-93039.75412490766</v>
      </c>
      <c r="C858" s="70">
        <f>+Outflows!C858+Fees!C858+'Ongoing Cash Flows'!C858+'Terminal Value'!C858</f>
        <v>14153.104424586127</v>
      </c>
      <c r="D858" s="70">
        <f>+Outflows!D858+Fees!D858+'Ongoing Cash Flows'!D858+'Terminal Value'!D858</f>
        <v>12095.79855840062</v>
      </c>
      <c r="E858" s="70">
        <f>+Outflows!E858+Fees!E858+'Ongoing Cash Flows'!E858+'Terminal Value'!E858</f>
        <v>10054.851255507463</v>
      </c>
      <c r="F858" s="70">
        <f>+Outflows!F858+Fees!F858+'Ongoing Cash Flows'!F858+'Terminal Value'!F858</f>
        <v>9592.9263532044261</v>
      </c>
      <c r="G858" s="70">
        <f>+Outflows!G858+Fees!G858+'Ongoing Cash Flows'!G858+'Terminal Value'!G858</f>
        <v>9481.1966561183726</v>
      </c>
      <c r="H858" s="70">
        <f>+Outflows!H858+Fees!H858+'Ongoing Cash Flows'!H858+'Terminal Value'!H858</f>
        <v>8465.1204246176203</v>
      </c>
      <c r="I858" s="70">
        <f>+Outflows!I858+Fees!I858+'Ongoing Cash Flows'!I858+'Terminal Value'!I858</f>
        <v>8315.6039179890904</v>
      </c>
      <c r="J858" s="70">
        <f>+Outflows!J858+Fees!J858+'Ongoing Cash Flows'!J858+'Terminal Value'!J858</f>
        <v>8303.1697154541016</v>
      </c>
      <c r="K858" s="70">
        <f>+Outflows!K858+Fees!K858+'Ongoing Cash Flows'!K858+'Terminal Value'!K858</f>
        <v>8293.9798724834382</v>
      </c>
      <c r="L858" s="70">
        <f>+Outflows!L858+Fees!L858+'Ongoing Cash Flows'!L858+'Terminal Value'!L858</f>
        <v>8295.2417805736914</v>
      </c>
      <c r="M858" s="70">
        <f>+Outflows!M858+Fees!M858+'Ongoing Cash Flows'!M858+'Terminal Value'!M858</f>
        <v>8267.2012381806162</v>
      </c>
      <c r="N858" s="70">
        <f>+Outflows!N858+Fees!N858+'Ongoing Cash Flows'!N858+'Terminal Value'!N858</f>
        <v>8249.5890480417838</v>
      </c>
      <c r="O858" s="70">
        <f>+Outflows!O858+Fees!O858+'Ongoing Cash Flows'!O858+'Terminal Value'!O858</f>
        <v>7923.4309210487518</v>
      </c>
      <c r="P858" s="70">
        <f>+Outflows!P858+Fees!P858+'Ongoing Cash Flows'!P858+'Terminal Value'!P858</f>
        <v>7815.6065625159627</v>
      </c>
      <c r="Q858" s="70">
        <f>+Outflows!Q858+Fees!Q858+'Ongoing Cash Flows'!Q858+'Terminal Value'!Q858</f>
        <v>7787.0158762211558</v>
      </c>
      <c r="R858" s="70">
        <f>+Outflows!R858+Fees!R858+'Ongoing Cash Flows'!R858+'Terminal Value'!R858</f>
        <v>1067.1287639110408</v>
      </c>
      <c r="S858" s="70">
        <f>+Outflows!S858+Fees!S858+'Ongoing Cash Flows'!S858+'Terminal Value'!S858</f>
        <v>0</v>
      </c>
      <c r="T858" s="70">
        <f>+Outflows!T858+Fees!T858+'Ongoing Cash Flows'!T858+'Terminal Value'!T858</f>
        <v>0</v>
      </c>
      <c r="U858" s="70">
        <f>+Outflows!U858+Fees!U858+'Ongoing Cash Flows'!U858+'Terminal Value'!U858</f>
        <v>0</v>
      </c>
      <c r="V858" s="70">
        <f>+Outflows!V858+Fees!V858+'Ongoing Cash Flows'!V858+'Terminal Value'!V858</f>
        <v>0</v>
      </c>
      <c r="W858" s="70">
        <f>+Outflows!W858+Fees!W858+'Ongoing Cash Flows'!W858+'Terminal Value'!W858</f>
        <v>0</v>
      </c>
      <c r="X858" s="70">
        <f>+Outflows!X858+Fees!X858+'Ongoing Cash Flows'!X858+'Terminal Value'!X858</f>
        <v>0</v>
      </c>
      <c r="Y858" s="70">
        <f>+Outflows!Y858+Fees!Y858+'Ongoing Cash Flows'!Y858+'Terminal Value'!Y858</f>
        <v>0</v>
      </c>
      <c r="Z858" s="70">
        <f>+Outflows!Z858+Fees!Z858+'Ongoing Cash Flows'!Z858+'Terminal Value'!Z858</f>
        <v>0</v>
      </c>
      <c r="AA858" s="70">
        <f>+Outflows!AA858+Fees!AA858+'Ongoing Cash Flows'!AA858+'Terminal Value'!AA858</f>
        <v>0</v>
      </c>
      <c r="AB858" s="70">
        <f>+Outflows!AB858+Fees!AB858+'Ongoing Cash Flows'!AB858+'Terminal Value'!AB858</f>
        <v>0</v>
      </c>
      <c r="AC858" s="70">
        <f>+Outflows!AC858+Fees!AC858+'Ongoing Cash Flows'!AC858+'Terminal Value'!AC858</f>
        <v>0</v>
      </c>
      <c r="AD858" s="70">
        <f>+Outflows!AD858+Fees!AD858+'Ongoing Cash Flows'!AD858+'Terminal Value'!AD858</f>
        <v>0</v>
      </c>
      <c r="AE858" s="70">
        <f>+Outflows!AE858+Fees!AE858+'Ongoing Cash Flows'!AE858+'Terminal Value'!AE858</f>
        <v>0</v>
      </c>
      <c r="AF858" s="70">
        <f>+Outflows!AF858+Fees!AF858+'Ongoing Cash Flows'!AF858+'Terminal Value'!AF858</f>
        <v>0</v>
      </c>
      <c r="AG858" s="70">
        <f>+Outflows!AG858+Fees!AG858+'Ongoing Cash Flows'!AG858+'Terminal Value'!AG858</f>
        <v>0</v>
      </c>
      <c r="AH858" s="70">
        <f>+Outflows!AH858+Fees!AH858+'Ongoing Cash Flows'!AH858+'Terminal Value'!AH858</f>
        <v>0</v>
      </c>
      <c r="AI858" s="70">
        <f>+Outflows!AI858+Fees!AI858+'Ongoing Cash Flows'!AI858+'Terminal Value'!AI858</f>
        <v>0</v>
      </c>
      <c r="AJ858" s="70">
        <f>+Outflows!AJ858+Fees!AJ858+'Ongoing Cash Flows'!AJ858+'Terminal Value'!AJ858</f>
        <v>0</v>
      </c>
      <c r="AK858" s="70"/>
      <c r="AL858" s="6"/>
      <c r="AM858" s="71"/>
      <c r="AN858" s="72">
        <f t="shared" si="52"/>
        <v>5.9496292471885676E-2</v>
      </c>
      <c r="AO858" s="70">
        <f t="shared" ca="1" si="53"/>
        <v>-56.882151352210883</v>
      </c>
      <c r="AP858" s="166">
        <f t="shared" ca="1" si="54"/>
        <v>0</v>
      </c>
      <c r="AQ858" s="166">
        <f t="shared" ca="1" si="55"/>
        <v>708060.41611211246</v>
      </c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1"/>
      <c r="CM858" s="1"/>
      <c r="CN858" s="1"/>
      <c r="CO858" s="1"/>
      <c r="CP858" s="1"/>
    </row>
    <row r="859" spans="1:94" x14ac:dyDescent="0.2">
      <c r="A859" s="6">
        <v>857</v>
      </c>
      <c r="B859" s="70">
        <f>+Outflows!B859+Fees!B859+'Ongoing Cash Flows'!B859+'Terminal Value'!B859</f>
        <v>-100271.17757376803</v>
      </c>
      <c r="C859" s="70">
        <f>+Outflows!C859+Fees!C859+'Ongoing Cash Flows'!C859+'Terminal Value'!C859</f>
        <v>14334.362746253228</v>
      </c>
      <c r="D859" s="70">
        <f>+Outflows!D859+Fees!D859+'Ongoing Cash Flows'!D859+'Terminal Value'!D859</f>
        <v>12355.285301993545</v>
      </c>
      <c r="E859" s="70">
        <f>+Outflows!E859+Fees!E859+'Ongoing Cash Flows'!E859+'Terminal Value'!E859</f>
        <v>10367.882505198806</v>
      </c>
      <c r="F859" s="70">
        <f>+Outflows!F859+Fees!F859+'Ongoing Cash Flows'!F859+'Terminal Value'!F859</f>
        <v>9914.1088569274179</v>
      </c>
      <c r="G859" s="70">
        <f>+Outflows!G859+Fees!G859+'Ongoing Cash Flows'!G859+'Terminal Value'!G859</f>
        <v>9517.9689512473269</v>
      </c>
      <c r="H859" s="70">
        <f>+Outflows!H859+Fees!H859+'Ongoing Cash Flows'!H859+'Terminal Value'!H859</f>
        <v>8640.2816989375424</v>
      </c>
      <c r="I859" s="70">
        <f>+Outflows!I859+Fees!I859+'Ongoing Cash Flows'!I859+'Terminal Value'!I859</f>
        <v>8481.4869867671878</v>
      </c>
      <c r="J859" s="70">
        <f>+Outflows!J859+Fees!J859+'Ongoing Cash Flows'!J859+'Terminal Value'!J859</f>
        <v>8469.052784232199</v>
      </c>
      <c r="K859" s="70">
        <f>+Outflows!K859+Fees!K859+'Ongoing Cash Flows'!K859+'Terminal Value'!K859</f>
        <v>8460.144099005227</v>
      </c>
      <c r="L859" s="70">
        <f>+Outflows!L859+Fees!L859+'Ongoing Cash Flows'!L859+'Terminal Value'!L859</f>
        <v>8461.1248493517887</v>
      </c>
      <c r="M859" s="70">
        <f>+Outflows!M859+Fees!M859+'Ongoing Cash Flows'!M859+'Terminal Value'!M859</f>
        <v>8433.365464702405</v>
      </c>
      <c r="N859" s="70">
        <f>+Outflows!N859+Fees!N859+'Ongoing Cash Flows'!N859+'Terminal Value'!N859</f>
        <v>8415.4721168198812</v>
      </c>
      <c r="O859" s="70">
        <f>+Outflows!O859+Fees!O859+'Ongoing Cash Flows'!O859+'Terminal Value'!O859</f>
        <v>8089.5951475705424</v>
      </c>
      <c r="P859" s="70">
        <f>+Outflows!P859+Fees!P859+'Ongoing Cash Flows'!P859+'Terminal Value'!P859</f>
        <v>7981.4896312940609</v>
      </c>
      <c r="Q859" s="70">
        <f>+Outflows!Q859+Fees!Q859+'Ongoing Cash Flows'!Q859+'Terminal Value'!Q859</f>
        <v>7953.1801027429456</v>
      </c>
      <c r="R859" s="70">
        <f>+Outflows!R859+Fees!R859+'Ongoing Cash Flows'!R859+'Terminal Value'!R859</f>
        <v>1150.0702983000897</v>
      </c>
      <c r="S859" s="70">
        <f>+Outflows!S859+Fees!S859+'Ongoing Cash Flows'!S859+'Terminal Value'!S859</f>
        <v>0</v>
      </c>
      <c r="T859" s="70">
        <f>+Outflows!T859+Fees!T859+'Ongoing Cash Flows'!T859+'Terminal Value'!T859</f>
        <v>0</v>
      </c>
      <c r="U859" s="70">
        <f>+Outflows!U859+Fees!U859+'Ongoing Cash Flows'!U859+'Terminal Value'!U859</f>
        <v>0</v>
      </c>
      <c r="V859" s="70">
        <f>+Outflows!V859+Fees!V859+'Ongoing Cash Flows'!V859+'Terminal Value'!V859</f>
        <v>0</v>
      </c>
      <c r="W859" s="70">
        <f>+Outflows!W859+Fees!W859+'Ongoing Cash Flows'!W859+'Terminal Value'!W859</f>
        <v>0</v>
      </c>
      <c r="X859" s="70">
        <f>+Outflows!X859+Fees!X859+'Ongoing Cash Flows'!X859+'Terminal Value'!X859</f>
        <v>0</v>
      </c>
      <c r="Y859" s="70">
        <f>+Outflows!Y859+Fees!Y859+'Ongoing Cash Flows'!Y859+'Terminal Value'!Y859</f>
        <v>0</v>
      </c>
      <c r="Z859" s="70">
        <f>+Outflows!Z859+Fees!Z859+'Ongoing Cash Flows'!Z859+'Terminal Value'!Z859</f>
        <v>0</v>
      </c>
      <c r="AA859" s="70">
        <f>+Outflows!AA859+Fees!AA859+'Ongoing Cash Flows'!AA859+'Terminal Value'!AA859</f>
        <v>0</v>
      </c>
      <c r="AB859" s="70">
        <f>+Outflows!AB859+Fees!AB859+'Ongoing Cash Flows'!AB859+'Terminal Value'!AB859</f>
        <v>0</v>
      </c>
      <c r="AC859" s="70">
        <f>+Outflows!AC859+Fees!AC859+'Ongoing Cash Flows'!AC859+'Terminal Value'!AC859</f>
        <v>0</v>
      </c>
      <c r="AD859" s="70">
        <f>+Outflows!AD859+Fees!AD859+'Ongoing Cash Flows'!AD859+'Terminal Value'!AD859</f>
        <v>0</v>
      </c>
      <c r="AE859" s="70">
        <f>+Outflows!AE859+Fees!AE859+'Ongoing Cash Flows'!AE859+'Terminal Value'!AE859</f>
        <v>0</v>
      </c>
      <c r="AF859" s="70">
        <f>+Outflows!AF859+Fees!AF859+'Ongoing Cash Flows'!AF859+'Terminal Value'!AF859</f>
        <v>0</v>
      </c>
      <c r="AG859" s="70">
        <f>+Outflows!AG859+Fees!AG859+'Ongoing Cash Flows'!AG859+'Terminal Value'!AG859</f>
        <v>0</v>
      </c>
      <c r="AH859" s="70">
        <f>+Outflows!AH859+Fees!AH859+'Ongoing Cash Flows'!AH859+'Terminal Value'!AH859</f>
        <v>0</v>
      </c>
      <c r="AI859" s="70">
        <f>+Outflows!AI859+Fees!AI859+'Ongoing Cash Flows'!AI859+'Terminal Value'!AI859</f>
        <v>0</v>
      </c>
      <c r="AJ859" s="70">
        <f>+Outflows!AJ859+Fees!AJ859+'Ongoing Cash Flows'!AJ859+'Terminal Value'!AJ859</f>
        <v>0</v>
      </c>
      <c r="AK859" s="70"/>
      <c r="AL859" s="6"/>
      <c r="AM859" s="71"/>
      <c r="AN859" s="72">
        <f t="shared" si="52"/>
        <v>5.0453606247901933E-2</v>
      </c>
      <c r="AO859" s="70">
        <f t="shared" ca="1" si="53"/>
        <v>-5029.8356562371891</v>
      </c>
      <c r="AP859" s="166">
        <f t="shared" ca="1" si="54"/>
        <v>17069211.652504515</v>
      </c>
      <c r="AQ859" s="166">
        <f t="shared" ca="1" si="55"/>
        <v>0</v>
      </c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1"/>
      <c r="CM859" s="1"/>
      <c r="CN859" s="1"/>
      <c r="CO859" s="1"/>
      <c r="CP859" s="1"/>
    </row>
    <row r="860" spans="1:94" x14ac:dyDescent="0.2">
      <c r="A860" s="6">
        <v>858</v>
      </c>
      <c r="B860" s="70">
        <f>+Outflows!B860+Fees!B860+'Ongoing Cash Flows'!B860+'Terminal Value'!B860</f>
        <v>-96768.629940221377</v>
      </c>
      <c r="C860" s="70">
        <f>+Outflows!C860+Fees!C860+'Ongoing Cash Flows'!C860+'Terminal Value'!C860</f>
        <v>14204.456447700712</v>
      </c>
      <c r="D860" s="70">
        <f>+Outflows!D860+Fees!D860+'Ongoing Cash Flows'!D860+'Terminal Value'!D860</f>
        <v>12199.481654410896</v>
      </c>
      <c r="E860" s="70">
        <f>+Outflows!E860+Fees!E860+'Ongoing Cash Flows'!E860+'Terminal Value'!E860</f>
        <v>10086.194267566487</v>
      </c>
      <c r="F860" s="70">
        <f>+Outflows!F860+Fees!F860+'Ongoing Cash Flows'!F860+'Terminal Value'!F860</f>
        <v>9735.3471421412996</v>
      </c>
      <c r="G860" s="70">
        <f>+Outflows!G860+Fees!G860+'Ongoing Cash Flows'!G860+'Terminal Value'!G860</f>
        <v>9464.128899688576</v>
      </c>
      <c r="H860" s="70">
        <f>+Outflows!H860+Fees!H860+'Ongoing Cash Flows'!H860+'Terminal Value'!H860</f>
        <v>8555.442149546343</v>
      </c>
      <c r="I860" s="70">
        <f>+Outflows!I860+Fees!I860+'Ongoing Cash Flows'!I860+'Terminal Value'!I860</f>
        <v>8401.1413460917356</v>
      </c>
      <c r="J860" s="70">
        <f>+Outflows!J860+Fees!J860+'Ongoing Cash Flows'!J860+'Terminal Value'!J860</f>
        <v>8388.707143556745</v>
      </c>
      <c r="K860" s="70">
        <f>+Outflows!K860+Fees!K860+'Ongoing Cash Flows'!K860+'Terminal Value'!K860</f>
        <v>8379.6622792777816</v>
      </c>
      <c r="L860" s="70">
        <f>+Outflows!L860+Fees!L860+'Ongoing Cash Flows'!L860+'Terminal Value'!L860</f>
        <v>8380.7792086763366</v>
      </c>
      <c r="M860" s="70">
        <f>+Outflows!M860+Fees!M860+'Ongoing Cash Flows'!M860+'Terminal Value'!M860</f>
        <v>8352.8836449749597</v>
      </c>
      <c r="N860" s="70">
        <f>+Outflows!N860+Fees!N860+'Ongoing Cash Flows'!N860+'Terminal Value'!N860</f>
        <v>8335.126476144429</v>
      </c>
      <c r="O860" s="70">
        <f>+Outflows!O860+Fees!O860+'Ongoing Cash Flows'!O860+'Terminal Value'!O860</f>
        <v>8009.1133278430962</v>
      </c>
      <c r="P860" s="70">
        <f>+Outflows!P860+Fees!P860+'Ongoing Cash Flows'!P860+'Terminal Value'!P860</f>
        <v>7901.1439906186079</v>
      </c>
      <c r="Q860" s="70">
        <f>+Outflows!Q860+Fees!Q860+'Ongoing Cash Flows'!Q860+'Terminal Value'!Q860</f>
        <v>7872.6982830155002</v>
      </c>
      <c r="R860" s="70">
        <f>+Outflows!R860+Fees!R860+'Ongoing Cash Flows'!R860+'Terminal Value'!R860</f>
        <v>1109.8974779623629</v>
      </c>
      <c r="S860" s="70">
        <f>+Outflows!S860+Fees!S860+'Ongoing Cash Flows'!S860+'Terminal Value'!S860</f>
        <v>0</v>
      </c>
      <c r="T860" s="70">
        <f>+Outflows!T860+Fees!T860+'Ongoing Cash Flows'!T860+'Terminal Value'!T860</f>
        <v>0</v>
      </c>
      <c r="U860" s="70">
        <f>+Outflows!U860+Fees!U860+'Ongoing Cash Flows'!U860+'Terminal Value'!U860</f>
        <v>0</v>
      </c>
      <c r="V860" s="70">
        <f>+Outflows!V860+Fees!V860+'Ongoing Cash Flows'!V860+'Terminal Value'!V860</f>
        <v>0</v>
      </c>
      <c r="W860" s="70">
        <f>+Outflows!W860+Fees!W860+'Ongoing Cash Flows'!W860+'Terminal Value'!W860</f>
        <v>0</v>
      </c>
      <c r="X860" s="70">
        <f>+Outflows!X860+Fees!X860+'Ongoing Cash Flows'!X860+'Terminal Value'!X860</f>
        <v>0</v>
      </c>
      <c r="Y860" s="70">
        <f>+Outflows!Y860+Fees!Y860+'Ongoing Cash Flows'!Y860+'Terminal Value'!Y860</f>
        <v>0</v>
      </c>
      <c r="Z860" s="70">
        <f>+Outflows!Z860+Fees!Z860+'Ongoing Cash Flows'!Z860+'Terminal Value'!Z860</f>
        <v>0</v>
      </c>
      <c r="AA860" s="70">
        <f>+Outflows!AA860+Fees!AA860+'Ongoing Cash Flows'!AA860+'Terminal Value'!AA860</f>
        <v>0</v>
      </c>
      <c r="AB860" s="70">
        <f>+Outflows!AB860+Fees!AB860+'Ongoing Cash Flows'!AB860+'Terminal Value'!AB860</f>
        <v>0</v>
      </c>
      <c r="AC860" s="70">
        <f>+Outflows!AC860+Fees!AC860+'Ongoing Cash Flows'!AC860+'Terminal Value'!AC860</f>
        <v>0</v>
      </c>
      <c r="AD860" s="70">
        <f>+Outflows!AD860+Fees!AD860+'Ongoing Cash Flows'!AD860+'Terminal Value'!AD860</f>
        <v>0</v>
      </c>
      <c r="AE860" s="70">
        <f>+Outflows!AE860+Fees!AE860+'Ongoing Cash Flows'!AE860+'Terminal Value'!AE860</f>
        <v>0</v>
      </c>
      <c r="AF860" s="70">
        <f>+Outflows!AF860+Fees!AF860+'Ongoing Cash Flows'!AF860+'Terminal Value'!AF860</f>
        <v>0</v>
      </c>
      <c r="AG860" s="70">
        <f>+Outflows!AG860+Fees!AG860+'Ongoing Cash Flows'!AG860+'Terminal Value'!AG860</f>
        <v>0</v>
      </c>
      <c r="AH860" s="70">
        <f>+Outflows!AH860+Fees!AH860+'Ongoing Cash Flows'!AH860+'Terminal Value'!AH860</f>
        <v>0</v>
      </c>
      <c r="AI860" s="70">
        <f>+Outflows!AI860+Fees!AI860+'Ongoing Cash Flows'!AI860+'Terminal Value'!AI860</f>
        <v>0</v>
      </c>
      <c r="AJ860" s="70">
        <f>+Outflows!AJ860+Fees!AJ860+'Ongoing Cash Flows'!AJ860+'Terminal Value'!AJ860</f>
        <v>0</v>
      </c>
      <c r="AK860" s="70"/>
      <c r="AL860" s="6"/>
      <c r="AM860" s="71"/>
      <c r="AN860" s="72">
        <f t="shared" si="52"/>
        <v>5.4303398728370672E-2</v>
      </c>
      <c r="AO860" s="70">
        <f t="shared" ca="1" si="53"/>
        <v>-2828.2385984189141</v>
      </c>
      <c r="AP860" s="166">
        <f t="shared" ca="1" si="54"/>
        <v>3724487.7176554012</v>
      </c>
      <c r="AQ860" s="166">
        <f t="shared" ca="1" si="55"/>
        <v>0</v>
      </c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1"/>
      <c r="CM860" s="1"/>
      <c r="CN860" s="1"/>
      <c r="CO860" s="1"/>
      <c r="CP860" s="1"/>
    </row>
    <row r="861" spans="1:94" x14ac:dyDescent="0.2">
      <c r="A861" s="6">
        <v>859</v>
      </c>
      <c r="B861" s="70">
        <f>+Outflows!B861+Fees!B861+'Ongoing Cash Flows'!B861+'Terminal Value'!B861</f>
        <v>-97593.664015817296</v>
      </c>
      <c r="C861" s="70">
        <f>+Outflows!C861+Fees!C861+'Ongoing Cash Flows'!C861+'Terminal Value'!C861</f>
        <v>14270.563080702661</v>
      </c>
      <c r="D861" s="70">
        <f>+Outflows!D861+Fees!D861+'Ongoing Cash Flows'!D861+'Terminal Value'!D861</f>
        <v>12282.334394432935</v>
      </c>
      <c r="E861" s="70">
        <f>+Outflows!E861+Fees!E861+'Ongoing Cash Flows'!E861+'Terminal Value'!E861</f>
        <v>10296.517708934585</v>
      </c>
      <c r="F861" s="70">
        <f>+Outflows!F861+Fees!F861+'Ongoing Cash Flows'!F861+'Terminal Value'!F861</f>
        <v>9878.1271130010737</v>
      </c>
      <c r="G861" s="70">
        <f>+Outflows!G861+Fees!G861+'Ongoing Cash Flows'!G861+'Terminal Value'!G861</f>
        <v>9468.9102314647535</v>
      </c>
      <c r="H861" s="70">
        <f>+Outflows!H861+Fees!H861+'Ongoing Cash Flows'!H861+'Terminal Value'!H861</f>
        <v>8575.4263229336066</v>
      </c>
      <c r="I861" s="70">
        <f>+Outflows!I861+Fees!I861+'Ongoing Cash Flows'!I861+'Terminal Value'!I861</f>
        <v>8420.0669677586448</v>
      </c>
      <c r="J861" s="70">
        <f>+Outflows!J861+Fees!J861+'Ongoing Cash Flows'!J861+'Terminal Value'!J861</f>
        <v>8407.6327652236541</v>
      </c>
      <c r="K861" s="70">
        <f>+Outflows!K861+Fees!K861+'Ongoing Cash Flows'!K861+'Terminal Value'!K861</f>
        <v>8398.6199782695512</v>
      </c>
      <c r="L861" s="70">
        <f>+Outflows!L861+Fees!L861+'Ongoing Cash Flows'!L861+'Terminal Value'!L861</f>
        <v>8399.7048303432457</v>
      </c>
      <c r="M861" s="70">
        <f>+Outflows!M861+Fees!M861+'Ongoing Cash Flows'!M861+'Terminal Value'!M861</f>
        <v>8371.8413439667274</v>
      </c>
      <c r="N861" s="70">
        <f>+Outflows!N861+Fees!N861+'Ongoing Cash Flows'!N861+'Terminal Value'!N861</f>
        <v>8354.0520978113382</v>
      </c>
      <c r="O861" s="70">
        <f>+Outflows!O861+Fees!O861+'Ongoing Cash Flows'!O861+'Terminal Value'!O861</f>
        <v>8028.0710268348648</v>
      </c>
      <c r="P861" s="70">
        <f>+Outflows!P861+Fees!P861+'Ongoing Cash Flows'!P861+'Terminal Value'!P861</f>
        <v>7920.069612285517</v>
      </c>
      <c r="Q861" s="70">
        <f>+Outflows!Q861+Fees!Q861+'Ongoing Cash Flows'!Q861+'Terminal Value'!Q861</f>
        <v>7891.6559820072689</v>
      </c>
      <c r="R861" s="70">
        <f>+Outflows!R861+Fees!R861+'Ongoing Cash Flows'!R861+'Terminal Value'!R861</f>
        <v>1119.360288795818</v>
      </c>
      <c r="S861" s="70">
        <f>+Outflows!S861+Fees!S861+'Ongoing Cash Flows'!S861+'Terminal Value'!S861</f>
        <v>0</v>
      </c>
      <c r="T861" s="70">
        <f>+Outflows!T861+Fees!T861+'Ongoing Cash Flows'!T861+'Terminal Value'!T861</f>
        <v>0</v>
      </c>
      <c r="U861" s="70">
        <f>+Outflows!U861+Fees!U861+'Ongoing Cash Flows'!U861+'Terminal Value'!U861</f>
        <v>0</v>
      </c>
      <c r="V861" s="70">
        <f>+Outflows!V861+Fees!V861+'Ongoing Cash Flows'!V861+'Terminal Value'!V861</f>
        <v>0</v>
      </c>
      <c r="W861" s="70">
        <f>+Outflows!W861+Fees!W861+'Ongoing Cash Flows'!W861+'Terminal Value'!W861</f>
        <v>0</v>
      </c>
      <c r="X861" s="70">
        <f>+Outflows!X861+Fees!X861+'Ongoing Cash Flows'!X861+'Terminal Value'!X861</f>
        <v>0</v>
      </c>
      <c r="Y861" s="70">
        <f>+Outflows!Y861+Fees!Y861+'Ongoing Cash Flows'!Y861+'Terminal Value'!Y861</f>
        <v>0</v>
      </c>
      <c r="Z861" s="70">
        <f>+Outflows!Z861+Fees!Z861+'Ongoing Cash Flows'!Z861+'Terminal Value'!Z861</f>
        <v>0</v>
      </c>
      <c r="AA861" s="70">
        <f>+Outflows!AA861+Fees!AA861+'Ongoing Cash Flows'!AA861+'Terminal Value'!AA861</f>
        <v>0</v>
      </c>
      <c r="AB861" s="70">
        <f>+Outflows!AB861+Fees!AB861+'Ongoing Cash Flows'!AB861+'Terminal Value'!AB861</f>
        <v>0</v>
      </c>
      <c r="AC861" s="70">
        <f>+Outflows!AC861+Fees!AC861+'Ongoing Cash Flows'!AC861+'Terminal Value'!AC861</f>
        <v>0</v>
      </c>
      <c r="AD861" s="70">
        <f>+Outflows!AD861+Fees!AD861+'Ongoing Cash Flows'!AD861+'Terminal Value'!AD861</f>
        <v>0</v>
      </c>
      <c r="AE861" s="70">
        <f>+Outflows!AE861+Fees!AE861+'Ongoing Cash Flows'!AE861+'Terminal Value'!AE861</f>
        <v>0</v>
      </c>
      <c r="AF861" s="70">
        <f>+Outflows!AF861+Fees!AF861+'Ongoing Cash Flows'!AF861+'Terminal Value'!AF861</f>
        <v>0</v>
      </c>
      <c r="AG861" s="70">
        <f>+Outflows!AG861+Fees!AG861+'Ongoing Cash Flows'!AG861+'Terminal Value'!AG861</f>
        <v>0</v>
      </c>
      <c r="AH861" s="70">
        <f>+Outflows!AH861+Fees!AH861+'Ongoing Cash Flows'!AH861+'Terminal Value'!AH861</f>
        <v>0</v>
      </c>
      <c r="AI861" s="70">
        <f>+Outflows!AI861+Fees!AI861+'Ongoing Cash Flows'!AI861+'Terminal Value'!AI861</f>
        <v>0</v>
      </c>
      <c r="AJ861" s="70">
        <f>+Outflows!AJ861+Fees!AJ861+'Ongoing Cash Flows'!AJ861+'Terminal Value'!AJ861</f>
        <v>0</v>
      </c>
      <c r="AK861" s="70"/>
      <c r="AL861" s="6"/>
      <c r="AM861" s="71"/>
      <c r="AN861" s="72">
        <f t="shared" si="52"/>
        <v>5.3838166594505313E-2</v>
      </c>
      <c r="AO861" s="70">
        <f t="shared" ca="1" si="53"/>
        <v>-3094.5001378680627</v>
      </c>
      <c r="AP861" s="166">
        <f t="shared" ca="1" si="54"/>
        <v>4823095.5875420142</v>
      </c>
      <c r="AQ861" s="166">
        <f t="shared" ca="1" si="55"/>
        <v>0</v>
      </c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1"/>
      <c r="CM861" s="1"/>
      <c r="CN861" s="1"/>
      <c r="CO861" s="1"/>
      <c r="CP861" s="1"/>
    </row>
    <row r="862" spans="1:94" x14ac:dyDescent="0.2">
      <c r="A862" s="6">
        <v>860</v>
      </c>
      <c r="B862" s="70">
        <f>+Outflows!B862+Fees!B862+'Ongoing Cash Flows'!B862+'Terminal Value'!B862</f>
        <v>-102848.75286029128</v>
      </c>
      <c r="C862" s="70">
        <f>+Outflows!C862+Fees!C862+'Ongoing Cash Flows'!C862+'Terminal Value'!C862</f>
        <v>14264.30501685237</v>
      </c>
      <c r="D862" s="70">
        <f>+Outflows!D862+Fees!D862+'Ongoing Cash Flows'!D862+'Terminal Value'!D862</f>
        <v>12511.08514100076</v>
      </c>
      <c r="E862" s="70">
        <f>+Outflows!E862+Fees!E862+'Ongoing Cash Flows'!E862+'Terminal Value'!E862</f>
        <v>10563.789420916859</v>
      </c>
      <c r="F862" s="70">
        <f>+Outflows!F862+Fees!F862+'Ongoing Cash Flows'!F862+'Terminal Value'!F862</f>
        <v>9980.6481051707942</v>
      </c>
      <c r="G862" s="70">
        <f>+Outflows!G862+Fees!G862+'Ongoing Cash Flows'!G862+'Terminal Value'!G862</f>
        <v>9589.6292028897733</v>
      </c>
      <c r="H862" s="70">
        <f>+Outflows!H862+Fees!H862+'Ongoing Cash Flows'!H862+'Terminal Value'!H862</f>
        <v>8702.7163461457785</v>
      </c>
      <c r="I862" s="70">
        <f>+Outflows!I862+Fees!I862+'Ongoing Cash Flows'!I862+'Terminal Value'!I862</f>
        <v>8540.6145017798026</v>
      </c>
      <c r="J862" s="70">
        <f>+Outflows!J862+Fees!J862+'Ongoing Cash Flows'!J862+'Terminal Value'!J862</f>
        <v>8528.1802992448138</v>
      </c>
      <c r="K862" s="70">
        <f>+Outflows!K862+Fees!K862+'Ongoing Cash Flows'!K862+'Terminal Value'!K862</f>
        <v>8519.3718301449808</v>
      </c>
      <c r="L862" s="70">
        <f>+Outflows!L862+Fees!L862+'Ongoing Cash Flows'!L862+'Terminal Value'!L862</f>
        <v>8520.2523643644035</v>
      </c>
      <c r="M862" s="70">
        <f>+Outflows!M862+Fees!M862+'Ongoing Cash Flows'!M862+'Terminal Value'!M862</f>
        <v>8492.5931958421588</v>
      </c>
      <c r="N862" s="70">
        <f>+Outflows!N862+Fees!N862+'Ongoing Cash Flows'!N862+'Terminal Value'!N862</f>
        <v>8474.599631832496</v>
      </c>
      <c r="O862" s="70">
        <f>+Outflows!O862+Fees!O862+'Ongoing Cash Flows'!O862+'Terminal Value'!O862</f>
        <v>8148.8228787102962</v>
      </c>
      <c r="P862" s="70">
        <f>+Outflows!P862+Fees!P862+'Ongoing Cash Flows'!P862+'Terminal Value'!P862</f>
        <v>8040.6171463066748</v>
      </c>
      <c r="Q862" s="70">
        <f>+Outflows!Q862+Fees!Q862+'Ongoing Cash Flows'!Q862+'Terminal Value'!Q862</f>
        <v>8012.4078338827003</v>
      </c>
      <c r="R862" s="70">
        <f>+Outflows!R862+Fees!R862+'Ongoing Cash Flows'!R862+'Terminal Value'!R862</f>
        <v>1179.6340558063966</v>
      </c>
      <c r="S862" s="70">
        <f>+Outflows!S862+Fees!S862+'Ongoing Cash Flows'!S862+'Terminal Value'!S862</f>
        <v>0</v>
      </c>
      <c r="T862" s="70">
        <f>+Outflows!T862+Fees!T862+'Ongoing Cash Flows'!T862+'Terminal Value'!T862</f>
        <v>0</v>
      </c>
      <c r="U862" s="70">
        <f>+Outflows!U862+Fees!U862+'Ongoing Cash Flows'!U862+'Terminal Value'!U862</f>
        <v>0</v>
      </c>
      <c r="V862" s="70">
        <f>+Outflows!V862+Fees!V862+'Ongoing Cash Flows'!V862+'Terminal Value'!V862</f>
        <v>0</v>
      </c>
      <c r="W862" s="70">
        <f>+Outflows!W862+Fees!W862+'Ongoing Cash Flows'!W862+'Terminal Value'!W862</f>
        <v>0</v>
      </c>
      <c r="X862" s="70">
        <f>+Outflows!X862+Fees!X862+'Ongoing Cash Flows'!X862+'Terminal Value'!X862</f>
        <v>0</v>
      </c>
      <c r="Y862" s="70">
        <f>+Outflows!Y862+Fees!Y862+'Ongoing Cash Flows'!Y862+'Terminal Value'!Y862</f>
        <v>0</v>
      </c>
      <c r="Z862" s="70">
        <f>+Outflows!Z862+Fees!Z862+'Ongoing Cash Flows'!Z862+'Terminal Value'!Z862</f>
        <v>0</v>
      </c>
      <c r="AA862" s="70">
        <f>+Outflows!AA862+Fees!AA862+'Ongoing Cash Flows'!AA862+'Terminal Value'!AA862</f>
        <v>0</v>
      </c>
      <c r="AB862" s="70">
        <f>+Outflows!AB862+Fees!AB862+'Ongoing Cash Flows'!AB862+'Terminal Value'!AB862</f>
        <v>0</v>
      </c>
      <c r="AC862" s="70">
        <f>+Outflows!AC862+Fees!AC862+'Ongoing Cash Flows'!AC862+'Terminal Value'!AC862</f>
        <v>0</v>
      </c>
      <c r="AD862" s="70">
        <f>+Outflows!AD862+Fees!AD862+'Ongoing Cash Flows'!AD862+'Terminal Value'!AD862</f>
        <v>0</v>
      </c>
      <c r="AE862" s="70">
        <f>+Outflows!AE862+Fees!AE862+'Ongoing Cash Flows'!AE862+'Terminal Value'!AE862</f>
        <v>0</v>
      </c>
      <c r="AF862" s="70">
        <f>+Outflows!AF862+Fees!AF862+'Ongoing Cash Flows'!AF862+'Terminal Value'!AF862</f>
        <v>0</v>
      </c>
      <c r="AG862" s="70">
        <f>+Outflows!AG862+Fees!AG862+'Ongoing Cash Flows'!AG862+'Terminal Value'!AG862</f>
        <v>0</v>
      </c>
      <c r="AH862" s="70">
        <f>+Outflows!AH862+Fees!AH862+'Ongoing Cash Flows'!AH862+'Terminal Value'!AH862</f>
        <v>0</v>
      </c>
      <c r="AI862" s="70">
        <f>+Outflows!AI862+Fees!AI862+'Ongoing Cash Flows'!AI862+'Terminal Value'!AI862</f>
        <v>0</v>
      </c>
      <c r="AJ862" s="70">
        <f>+Outflows!AJ862+Fees!AJ862+'Ongoing Cash Flows'!AJ862+'Terminal Value'!AJ862</f>
        <v>0</v>
      </c>
      <c r="AK862" s="70"/>
      <c r="AL862" s="6"/>
      <c r="AM862" s="71"/>
      <c r="AN862" s="72">
        <f t="shared" si="52"/>
        <v>4.751325547695158E-2</v>
      </c>
      <c r="AO862" s="70">
        <f t="shared" ca="1" si="53"/>
        <v>-6796.6135749397808</v>
      </c>
      <c r="AP862" s="166">
        <f t="shared" ca="1" si="54"/>
        <v>34789567.342332028</v>
      </c>
      <c r="AQ862" s="166">
        <f t="shared" ca="1" si="55"/>
        <v>0</v>
      </c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1"/>
      <c r="CM862" s="1"/>
      <c r="CN862" s="1"/>
      <c r="CO862" s="1"/>
      <c r="CP862" s="1"/>
    </row>
    <row r="863" spans="1:94" x14ac:dyDescent="0.2">
      <c r="A863" s="6">
        <v>861</v>
      </c>
      <c r="B863" s="70">
        <f>+Outflows!B863+Fees!B863+'Ongoing Cash Flows'!B863+'Terminal Value'!B863</f>
        <v>-90673.625619808969</v>
      </c>
      <c r="C863" s="70">
        <f>+Outflows!C863+Fees!C863+'Ongoing Cash Flows'!C863+'Terminal Value'!C863</f>
        <v>14005.446310322255</v>
      </c>
      <c r="D863" s="70">
        <f>+Outflows!D863+Fees!D863+'Ongoing Cash Flows'!D863+'Terminal Value'!D863</f>
        <v>12028.510349887132</v>
      </c>
      <c r="E863" s="70">
        <f>+Outflows!E863+Fees!E863+'Ongoing Cash Flows'!E863+'Terminal Value'!E863</f>
        <v>10020.789020053773</v>
      </c>
      <c r="F863" s="70">
        <f>+Outflows!F863+Fees!F863+'Ongoing Cash Flows'!F863+'Terminal Value'!F863</f>
        <v>9657.6495784342078</v>
      </c>
      <c r="G863" s="70">
        <f>+Outflows!G863+Fees!G863+'Ongoing Cash Flows'!G863+'Terminal Value'!G863</f>
        <v>9420.5682687673725</v>
      </c>
      <c r="H863" s="70">
        <f>+Outflows!H863+Fees!H863+'Ongoing Cash Flows'!H863+'Terminal Value'!H863</f>
        <v>8407.8074920962772</v>
      </c>
      <c r="I863" s="70">
        <f>+Outflows!I863+Fees!I863+'Ongoing Cash Flows'!I863+'Terminal Value'!I863</f>
        <v>8261.3268229849309</v>
      </c>
      <c r="J863" s="70">
        <f>+Outflows!J863+Fees!J863+'Ongoing Cash Flows'!J863+'Terminal Value'!J863</f>
        <v>8248.8926204499403</v>
      </c>
      <c r="K863" s="70">
        <f>+Outflows!K863+Fees!K863+'Ongoing Cash Flows'!K863+'Terminal Value'!K863</f>
        <v>8239.6107824030005</v>
      </c>
      <c r="L863" s="70">
        <f>+Outflows!L863+Fees!L863+'Ongoing Cash Flows'!L863+'Terminal Value'!L863</f>
        <v>8240.9646855695319</v>
      </c>
      <c r="M863" s="70">
        <f>+Outflows!M863+Fees!M863+'Ongoing Cash Flows'!M863+'Terminal Value'!M863</f>
        <v>8212.8321481001767</v>
      </c>
      <c r="N863" s="70">
        <f>+Outflows!N863+Fees!N863+'Ongoing Cash Flows'!N863+'Terminal Value'!N863</f>
        <v>8195.3119530376243</v>
      </c>
      <c r="O863" s="70">
        <f>+Outflows!O863+Fees!O863+'Ongoing Cash Flows'!O863+'Terminal Value'!O863</f>
        <v>7869.0618309683141</v>
      </c>
      <c r="P863" s="70">
        <f>+Outflows!P863+Fees!P863+'Ongoing Cash Flows'!P863+'Terminal Value'!P863</f>
        <v>7761.3294675118032</v>
      </c>
      <c r="Q863" s="70">
        <f>+Outflows!Q863+Fees!Q863+'Ongoing Cash Flows'!Q863+'Terminal Value'!Q863</f>
        <v>7732.6467861407182</v>
      </c>
      <c r="R863" s="70">
        <f>+Outflows!R863+Fees!R863+'Ongoing Cash Flows'!R863+'Terminal Value'!R863</f>
        <v>1039.9902164089608</v>
      </c>
      <c r="S863" s="70">
        <f>+Outflows!S863+Fees!S863+'Ongoing Cash Flows'!S863+'Terminal Value'!S863</f>
        <v>0</v>
      </c>
      <c r="T863" s="70">
        <f>+Outflows!T863+Fees!T863+'Ongoing Cash Flows'!T863+'Terminal Value'!T863</f>
        <v>0</v>
      </c>
      <c r="U863" s="70">
        <f>+Outflows!U863+Fees!U863+'Ongoing Cash Flows'!U863+'Terminal Value'!U863</f>
        <v>0</v>
      </c>
      <c r="V863" s="70">
        <f>+Outflows!V863+Fees!V863+'Ongoing Cash Flows'!V863+'Terminal Value'!V863</f>
        <v>0</v>
      </c>
      <c r="W863" s="70">
        <f>+Outflows!W863+Fees!W863+'Ongoing Cash Flows'!W863+'Terminal Value'!W863</f>
        <v>0</v>
      </c>
      <c r="X863" s="70">
        <f>+Outflows!X863+Fees!X863+'Ongoing Cash Flows'!X863+'Terminal Value'!X863</f>
        <v>0</v>
      </c>
      <c r="Y863" s="70">
        <f>+Outflows!Y863+Fees!Y863+'Ongoing Cash Flows'!Y863+'Terminal Value'!Y863</f>
        <v>0</v>
      </c>
      <c r="Z863" s="70">
        <f>+Outflows!Z863+Fees!Z863+'Ongoing Cash Flows'!Z863+'Terminal Value'!Z863</f>
        <v>0</v>
      </c>
      <c r="AA863" s="70">
        <f>+Outflows!AA863+Fees!AA863+'Ongoing Cash Flows'!AA863+'Terminal Value'!AA863</f>
        <v>0</v>
      </c>
      <c r="AB863" s="70">
        <f>+Outflows!AB863+Fees!AB863+'Ongoing Cash Flows'!AB863+'Terminal Value'!AB863</f>
        <v>0</v>
      </c>
      <c r="AC863" s="70">
        <f>+Outflows!AC863+Fees!AC863+'Ongoing Cash Flows'!AC863+'Terminal Value'!AC863</f>
        <v>0</v>
      </c>
      <c r="AD863" s="70">
        <f>+Outflows!AD863+Fees!AD863+'Ongoing Cash Flows'!AD863+'Terminal Value'!AD863</f>
        <v>0</v>
      </c>
      <c r="AE863" s="70">
        <f>+Outflows!AE863+Fees!AE863+'Ongoing Cash Flows'!AE863+'Terminal Value'!AE863</f>
        <v>0</v>
      </c>
      <c r="AF863" s="70">
        <f>+Outflows!AF863+Fees!AF863+'Ongoing Cash Flows'!AF863+'Terminal Value'!AF863</f>
        <v>0</v>
      </c>
      <c r="AG863" s="70">
        <f>+Outflows!AG863+Fees!AG863+'Ongoing Cash Flows'!AG863+'Terminal Value'!AG863</f>
        <v>0</v>
      </c>
      <c r="AH863" s="70">
        <f>+Outflows!AH863+Fees!AH863+'Ongoing Cash Flows'!AH863+'Terminal Value'!AH863</f>
        <v>0</v>
      </c>
      <c r="AI863" s="70">
        <f>+Outflows!AI863+Fees!AI863+'Ongoing Cash Flows'!AI863+'Terminal Value'!AI863</f>
        <v>0</v>
      </c>
      <c r="AJ863" s="70">
        <f>+Outflows!AJ863+Fees!AJ863+'Ongoing Cash Flows'!AJ863+'Terminal Value'!AJ863</f>
        <v>0</v>
      </c>
      <c r="AK863" s="70"/>
      <c r="AL863" s="6"/>
      <c r="AM863" s="71"/>
      <c r="AN863" s="72">
        <f t="shared" si="52"/>
        <v>6.2889561057090759E-2</v>
      </c>
      <c r="AO863" s="70">
        <f t="shared" ca="1" si="53"/>
        <v>1652.9767508105274</v>
      </c>
      <c r="AP863" s="166">
        <f t="shared" ca="1" si="54"/>
        <v>0</v>
      </c>
      <c r="AQ863" s="166">
        <f t="shared" ca="1" si="55"/>
        <v>6509244.7696314249</v>
      </c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1"/>
      <c r="CM863" s="1"/>
      <c r="CN863" s="1"/>
      <c r="CO863" s="1"/>
      <c r="CP863" s="1"/>
    </row>
    <row r="864" spans="1:94" x14ac:dyDescent="0.2">
      <c r="A864" s="6">
        <v>862</v>
      </c>
      <c r="B864" s="70">
        <f>+Outflows!B864+Fees!B864+'Ongoing Cash Flows'!B864+'Terminal Value'!B864</f>
        <v>-101856.83027732969</v>
      </c>
      <c r="C864" s="70">
        <f>+Outflows!C864+Fees!C864+'Ongoing Cash Flows'!C864+'Terminal Value'!C864</f>
        <v>14371.375748807781</v>
      </c>
      <c r="D864" s="70">
        <f>+Outflows!D864+Fees!D864+'Ongoing Cash Flows'!D864+'Terminal Value'!D864</f>
        <v>12453.243788096002</v>
      </c>
      <c r="E864" s="70">
        <f>+Outflows!E864+Fees!E864+'Ongoing Cash Flows'!E864+'Terminal Value'!E864</f>
        <v>10365.59464446269</v>
      </c>
      <c r="F864" s="70">
        <f>+Outflows!F864+Fees!F864+'Ongoing Cash Flows'!F864+'Terminal Value'!F864</f>
        <v>9905.3399367047514</v>
      </c>
      <c r="G864" s="70">
        <f>+Outflows!G864+Fees!G864+'Ongoing Cash Flows'!G864+'Terminal Value'!G864</f>
        <v>9623.1755335191847</v>
      </c>
      <c r="H864" s="70">
        <f>+Outflows!H864+Fees!H864+'Ongoing Cash Flows'!H864+'Terminal Value'!H864</f>
        <v>8678.6897592798632</v>
      </c>
      <c r="I864" s="70">
        <f>+Outflows!I864+Fees!I864+'Ongoing Cash Flows'!I864+'Terminal Value'!I864</f>
        <v>8517.8605912647308</v>
      </c>
      <c r="J864" s="70">
        <f>+Outflows!J864+Fees!J864+'Ongoing Cash Flows'!J864+'Terminal Value'!J864</f>
        <v>8505.4263887297402</v>
      </c>
      <c r="K864" s="70">
        <f>+Outflows!K864+Fees!K864+'Ongoing Cash Flows'!K864+'Terminal Value'!K864</f>
        <v>8496.5793536798847</v>
      </c>
      <c r="L864" s="70">
        <f>+Outflows!L864+Fees!L864+'Ongoing Cash Flows'!L864+'Terminal Value'!L864</f>
        <v>8497.49845384933</v>
      </c>
      <c r="M864" s="70">
        <f>+Outflows!M864+Fees!M864+'Ongoing Cash Flows'!M864+'Terminal Value'!M864</f>
        <v>8469.8007193770609</v>
      </c>
      <c r="N864" s="70">
        <f>+Outflows!N864+Fees!N864+'Ongoing Cash Flows'!N864+'Terminal Value'!N864</f>
        <v>8451.8457213174224</v>
      </c>
      <c r="O864" s="70">
        <f>+Outflows!O864+Fees!O864+'Ongoing Cash Flows'!O864+'Terminal Value'!O864</f>
        <v>8126.0304022451983</v>
      </c>
      <c r="P864" s="70">
        <f>+Outflows!P864+Fees!P864+'Ongoing Cash Flows'!P864+'Terminal Value'!P864</f>
        <v>8017.8632357916022</v>
      </c>
      <c r="Q864" s="70">
        <f>+Outflows!Q864+Fees!Q864+'Ongoing Cash Flows'!Q864+'Terminal Value'!Q864</f>
        <v>7989.6153574176014</v>
      </c>
      <c r="R864" s="70">
        <f>+Outflows!R864+Fees!R864+'Ongoing Cash Flows'!R864+'Terminal Value'!R864</f>
        <v>1168.2571005488605</v>
      </c>
      <c r="S864" s="70">
        <f>+Outflows!S864+Fees!S864+'Ongoing Cash Flows'!S864+'Terminal Value'!S864</f>
        <v>0</v>
      </c>
      <c r="T864" s="70">
        <f>+Outflows!T864+Fees!T864+'Ongoing Cash Flows'!T864+'Terminal Value'!T864</f>
        <v>0</v>
      </c>
      <c r="U864" s="70">
        <f>+Outflows!U864+Fees!U864+'Ongoing Cash Flows'!U864+'Terminal Value'!U864</f>
        <v>0</v>
      </c>
      <c r="V864" s="70">
        <f>+Outflows!V864+Fees!V864+'Ongoing Cash Flows'!V864+'Terminal Value'!V864</f>
        <v>0</v>
      </c>
      <c r="W864" s="70">
        <f>+Outflows!W864+Fees!W864+'Ongoing Cash Flows'!W864+'Terminal Value'!W864</f>
        <v>0</v>
      </c>
      <c r="X864" s="70">
        <f>+Outflows!X864+Fees!X864+'Ongoing Cash Flows'!X864+'Terminal Value'!X864</f>
        <v>0</v>
      </c>
      <c r="Y864" s="70">
        <f>+Outflows!Y864+Fees!Y864+'Ongoing Cash Flows'!Y864+'Terminal Value'!Y864</f>
        <v>0</v>
      </c>
      <c r="Z864" s="70">
        <f>+Outflows!Z864+Fees!Z864+'Ongoing Cash Flows'!Z864+'Terminal Value'!Z864</f>
        <v>0</v>
      </c>
      <c r="AA864" s="70">
        <f>+Outflows!AA864+Fees!AA864+'Ongoing Cash Flows'!AA864+'Terminal Value'!AA864</f>
        <v>0</v>
      </c>
      <c r="AB864" s="70">
        <f>+Outflows!AB864+Fees!AB864+'Ongoing Cash Flows'!AB864+'Terminal Value'!AB864</f>
        <v>0</v>
      </c>
      <c r="AC864" s="70">
        <f>+Outflows!AC864+Fees!AC864+'Ongoing Cash Flows'!AC864+'Terminal Value'!AC864</f>
        <v>0</v>
      </c>
      <c r="AD864" s="70">
        <f>+Outflows!AD864+Fees!AD864+'Ongoing Cash Flows'!AD864+'Terminal Value'!AD864</f>
        <v>0</v>
      </c>
      <c r="AE864" s="70">
        <f>+Outflows!AE864+Fees!AE864+'Ongoing Cash Flows'!AE864+'Terminal Value'!AE864</f>
        <v>0</v>
      </c>
      <c r="AF864" s="70">
        <f>+Outflows!AF864+Fees!AF864+'Ongoing Cash Flows'!AF864+'Terminal Value'!AF864</f>
        <v>0</v>
      </c>
      <c r="AG864" s="70">
        <f>+Outflows!AG864+Fees!AG864+'Ongoing Cash Flows'!AG864+'Terminal Value'!AG864</f>
        <v>0</v>
      </c>
      <c r="AH864" s="70">
        <f>+Outflows!AH864+Fees!AH864+'Ongoing Cash Flows'!AH864+'Terminal Value'!AH864</f>
        <v>0</v>
      </c>
      <c r="AI864" s="70">
        <f>+Outflows!AI864+Fees!AI864+'Ongoing Cash Flows'!AI864+'Terminal Value'!AI864</f>
        <v>0</v>
      </c>
      <c r="AJ864" s="70">
        <f>+Outflows!AJ864+Fees!AJ864+'Ongoing Cash Flows'!AJ864+'Terminal Value'!AJ864</f>
        <v>0</v>
      </c>
      <c r="AK864" s="70"/>
      <c r="AL864" s="6"/>
      <c r="AM864" s="71"/>
      <c r="AN864" s="72">
        <f t="shared" si="52"/>
        <v>4.8595812916755673E-2</v>
      </c>
      <c r="AO864" s="70">
        <f t="shared" ca="1" si="53"/>
        <v>-6135.1920292023269</v>
      </c>
      <c r="AP864" s="166">
        <f t="shared" ca="1" si="54"/>
        <v>27424562.51020075</v>
      </c>
      <c r="AQ864" s="166">
        <f t="shared" ca="1" si="55"/>
        <v>0</v>
      </c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1"/>
      <c r="CM864" s="1"/>
      <c r="CN864" s="1"/>
      <c r="CO864" s="1"/>
      <c r="CP864" s="1"/>
    </row>
    <row r="865" spans="1:94" x14ac:dyDescent="0.2">
      <c r="A865" s="6">
        <v>863</v>
      </c>
      <c r="B865" s="70">
        <f>+Outflows!B865+Fees!B865+'Ongoing Cash Flows'!B865+'Terminal Value'!B865</f>
        <v>-93027.834865845653</v>
      </c>
      <c r="C865" s="70">
        <f>+Outflows!C865+Fees!C865+'Ongoing Cash Flows'!C865+'Terminal Value'!C865</f>
        <v>14181.711708799363</v>
      </c>
      <c r="D865" s="70">
        <f>+Outflows!D865+Fees!D865+'Ongoing Cash Flows'!D865+'Terminal Value'!D865</f>
        <v>12100.015572038868</v>
      </c>
      <c r="E865" s="70">
        <f>+Outflows!E865+Fees!E865+'Ongoing Cash Flows'!E865+'Terminal Value'!E865</f>
        <v>10207.509239818944</v>
      </c>
      <c r="F865" s="70">
        <f>+Outflows!F865+Fees!F865+'Ongoing Cash Flows'!F865+'Terminal Value'!F865</f>
        <v>9741.9726483678114</v>
      </c>
      <c r="G865" s="70">
        <f>+Outflows!G865+Fees!G865+'Ongoing Cash Flows'!G865+'Terminal Value'!G865</f>
        <v>9417.6151444202023</v>
      </c>
      <c r="H865" s="70">
        <f>+Outflows!H865+Fees!H865+'Ongoing Cash Flows'!H865+'Terminal Value'!H865</f>
        <v>8464.8317134639983</v>
      </c>
      <c r="I865" s="70">
        <f>+Outflows!I865+Fees!I865+'Ongoing Cash Flows'!I865+'Terminal Value'!I865</f>
        <v>8315.3304997216146</v>
      </c>
      <c r="J865" s="70">
        <f>+Outflows!J865+Fees!J865+'Ongoing Cash Flows'!J865+'Terminal Value'!J865</f>
        <v>8302.8962971866258</v>
      </c>
      <c r="K865" s="70">
        <f>+Outflows!K865+Fees!K865+'Ongoing Cash Flows'!K865+'Terminal Value'!K865</f>
        <v>8293.7059907951698</v>
      </c>
      <c r="L865" s="70">
        <f>+Outflows!L865+Fees!L865+'Ongoing Cash Flows'!L865+'Terminal Value'!L865</f>
        <v>8294.9683623062156</v>
      </c>
      <c r="M865" s="70">
        <f>+Outflows!M865+Fees!M865+'Ongoing Cash Flows'!M865+'Terminal Value'!M865</f>
        <v>8266.9273564923478</v>
      </c>
      <c r="N865" s="70">
        <f>+Outflows!N865+Fees!N865+'Ongoing Cash Flows'!N865+'Terminal Value'!N865</f>
        <v>8249.315629774308</v>
      </c>
      <c r="O865" s="70">
        <f>+Outflows!O865+Fees!O865+'Ongoing Cash Flows'!O865+'Terminal Value'!O865</f>
        <v>7923.1570393604852</v>
      </c>
      <c r="P865" s="70">
        <f>+Outflows!P865+Fees!P865+'Ongoing Cash Flows'!P865+'Terminal Value'!P865</f>
        <v>7815.3331442484878</v>
      </c>
      <c r="Q865" s="70">
        <f>+Outflows!Q865+Fees!Q865+'Ongoing Cash Flows'!Q865+'Terminal Value'!Q865</f>
        <v>7786.7419945328884</v>
      </c>
      <c r="R865" s="70">
        <f>+Outflows!R865+Fees!R865+'Ongoing Cash Flows'!R865+'Terminal Value'!R865</f>
        <v>1066.9920547773033</v>
      </c>
      <c r="S865" s="70">
        <f>+Outflows!S865+Fees!S865+'Ongoing Cash Flows'!S865+'Terminal Value'!S865</f>
        <v>0</v>
      </c>
      <c r="T865" s="70">
        <f>+Outflows!T865+Fees!T865+'Ongoing Cash Flows'!T865+'Terminal Value'!T865</f>
        <v>0</v>
      </c>
      <c r="U865" s="70">
        <f>+Outflows!U865+Fees!U865+'Ongoing Cash Flows'!U865+'Terminal Value'!U865</f>
        <v>0</v>
      </c>
      <c r="V865" s="70">
        <f>+Outflows!V865+Fees!V865+'Ongoing Cash Flows'!V865+'Terminal Value'!V865</f>
        <v>0</v>
      </c>
      <c r="W865" s="70">
        <f>+Outflows!W865+Fees!W865+'Ongoing Cash Flows'!W865+'Terminal Value'!W865</f>
        <v>0</v>
      </c>
      <c r="X865" s="70">
        <f>+Outflows!X865+Fees!X865+'Ongoing Cash Flows'!X865+'Terminal Value'!X865</f>
        <v>0</v>
      </c>
      <c r="Y865" s="70">
        <f>+Outflows!Y865+Fees!Y865+'Ongoing Cash Flows'!Y865+'Terminal Value'!Y865</f>
        <v>0</v>
      </c>
      <c r="Z865" s="70">
        <f>+Outflows!Z865+Fees!Z865+'Ongoing Cash Flows'!Z865+'Terminal Value'!Z865</f>
        <v>0</v>
      </c>
      <c r="AA865" s="70">
        <f>+Outflows!AA865+Fees!AA865+'Ongoing Cash Flows'!AA865+'Terminal Value'!AA865</f>
        <v>0</v>
      </c>
      <c r="AB865" s="70">
        <f>+Outflows!AB865+Fees!AB865+'Ongoing Cash Flows'!AB865+'Terminal Value'!AB865</f>
        <v>0</v>
      </c>
      <c r="AC865" s="70">
        <f>+Outflows!AC865+Fees!AC865+'Ongoing Cash Flows'!AC865+'Terminal Value'!AC865</f>
        <v>0</v>
      </c>
      <c r="AD865" s="70">
        <f>+Outflows!AD865+Fees!AD865+'Ongoing Cash Flows'!AD865+'Terminal Value'!AD865</f>
        <v>0</v>
      </c>
      <c r="AE865" s="70">
        <f>+Outflows!AE865+Fees!AE865+'Ongoing Cash Flows'!AE865+'Terminal Value'!AE865</f>
        <v>0</v>
      </c>
      <c r="AF865" s="70">
        <f>+Outflows!AF865+Fees!AF865+'Ongoing Cash Flows'!AF865+'Terminal Value'!AF865</f>
        <v>0</v>
      </c>
      <c r="AG865" s="70">
        <f>+Outflows!AG865+Fees!AG865+'Ongoing Cash Flows'!AG865+'Terminal Value'!AG865</f>
        <v>0</v>
      </c>
      <c r="AH865" s="70">
        <f>+Outflows!AH865+Fees!AH865+'Ongoing Cash Flows'!AH865+'Terminal Value'!AH865</f>
        <v>0</v>
      </c>
      <c r="AI865" s="70">
        <f>+Outflows!AI865+Fees!AI865+'Ongoing Cash Flows'!AI865+'Terminal Value'!AI865</f>
        <v>0</v>
      </c>
      <c r="AJ865" s="70">
        <f>+Outflows!AJ865+Fees!AJ865+'Ongoing Cash Flows'!AJ865+'Terminal Value'!AJ865</f>
        <v>0</v>
      </c>
      <c r="AK865" s="70"/>
      <c r="AL865" s="6"/>
      <c r="AM865" s="71"/>
      <c r="AN865" s="72">
        <f t="shared" si="52"/>
        <v>5.9931746125221244E-2</v>
      </c>
      <c r="AO865" s="70">
        <f t="shared" ca="1" si="53"/>
        <v>167.9083478685011</v>
      </c>
      <c r="AP865" s="166">
        <f t="shared" ca="1" si="54"/>
        <v>0</v>
      </c>
      <c r="AQ865" s="166">
        <f t="shared" ca="1" si="55"/>
        <v>1136897.0767489958</v>
      </c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1"/>
      <c r="CM865" s="1"/>
      <c r="CN865" s="1"/>
      <c r="CO865" s="1"/>
      <c r="CP865" s="1"/>
    </row>
    <row r="866" spans="1:94" x14ac:dyDescent="0.2">
      <c r="A866" s="6">
        <v>864</v>
      </c>
      <c r="B866" s="70">
        <f>+Outflows!B866+Fees!B866+'Ongoing Cash Flows'!B866+'Terminal Value'!B866</f>
        <v>-92029.634125348937</v>
      </c>
      <c r="C866" s="70">
        <f>+Outflows!C866+Fees!C866+'Ongoing Cash Flows'!C866+'Terminal Value'!C866</f>
        <v>14052.039902078397</v>
      </c>
      <c r="D866" s="70">
        <f>+Outflows!D866+Fees!D866+'Ongoing Cash Flows'!D866+'Terminal Value'!D866</f>
        <v>12110.342943590344</v>
      </c>
      <c r="E866" s="70">
        <f>+Outflows!E866+Fees!E866+'Ongoing Cash Flows'!E866+'Terminal Value'!E866</f>
        <v>10007.141340526778</v>
      </c>
      <c r="F866" s="70">
        <f>+Outflows!F866+Fees!F866+'Ongoing Cash Flows'!F866+'Terminal Value'!F866</f>
        <v>9711.7196997062802</v>
      </c>
      <c r="G866" s="70">
        <f>+Outflows!G866+Fees!G866+'Ongoing Cash Flows'!G866+'Terminal Value'!G866</f>
        <v>9469.4638514090293</v>
      </c>
      <c r="H866" s="70">
        <f>+Outflows!H866+Fees!H866+'Ongoing Cash Flows'!H866+'Terminal Value'!H866</f>
        <v>8440.6530555595091</v>
      </c>
      <c r="I866" s="70">
        <f>+Outflows!I866+Fees!I866+'Ongoing Cash Flows'!I866+'Terminal Value'!I866</f>
        <v>8292.4325732952129</v>
      </c>
      <c r="J866" s="70">
        <f>+Outflows!J866+Fees!J866+'Ongoing Cash Flows'!J866+'Terminal Value'!J866</f>
        <v>8279.9983707602223</v>
      </c>
      <c r="K866" s="70">
        <f>+Outflows!K866+Fees!K866+'Ongoing Cash Flows'!K866+'Terminal Value'!K866</f>
        <v>8270.7692543239773</v>
      </c>
      <c r="L866" s="70">
        <f>+Outflows!L866+Fees!L866+'Ongoing Cash Flows'!L866+'Terminal Value'!L866</f>
        <v>8272.0704358798139</v>
      </c>
      <c r="M866" s="70">
        <f>+Outflows!M866+Fees!M866+'Ongoing Cash Flows'!M866+'Terminal Value'!M866</f>
        <v>8243.9906200211553</v>
      </c>
      <c r="N866" s="70">
        <f>+Outflows!N866+Fees!N866+'Ongoing Cash Flows'!N866+'Terminal Value'!N866</f>
        <v>8226.4177033479064</v>
      </c>
      <c r="O866" s="70">
        <f>+Outflows!O866+Fees!O866+'Ongoing Cash Flows'!O866+'Terminal Value'!O866</f>
        <v>7900.2203028892927</v>
      </c>
      <c r="P866" s="70">
        <f>+Outflows!P866+Fees!P866+'Ongoing Cash Flows'!P866+'Terminal Value'!P866</f>
        <v>7792.4352178220852</v>
      </c>
      <c r="Q866" s="70">
        <f>+Outflows!Q866+Fees!Q866+'Ongoing Cash Flows'!Q866+'Terminal Value'!Q866</f>
        <v>7763.8052580616959</v>
      </c>
      <c r="R866" s="70">
        <f>+Outflows!R866+Fees!R866+'Ongoing Cash Flows'!R866+'Terminal Value'!R866</f>
        <v>1055.543091564102</v>
      </c>
      <c r="S866" s="70">
        <f>+Outflows!S866+Fees!S866+'Ongoing Cash Flows'!S866+'Terminal Value'!S866</f>
        <v>0</v>
      </c>
      <c r="T866" s="70">
        <f>+Outflows!T866+Fees!T866+'Ongoing Cash Flows'!T866+'Terminal Value'!T866</f>
        <v>0</v>
      </c>
      <c r="U866" s="70">
        <f>+Outflows!U866+Fees!U866+'Ongoing Cash Flows'!U866+'Terminal Value'!U866</f>
        <v>0</v>
      </c>
      <c r="V866" s="70">
        <f>+Outflows!V866+Fees!V866+'Ongoing Cash Flows'!V866+'Terminal Value'!V866</f>
        <v>0</v>
      </c>
      <c r="W866" s="70">
        <f>+Outflows!W866+Fees!W866+'Ongoing Cash Flows'!W866+'Terminal Value'!W866</f>
        <v>0</v>
      </c>
      <c r="X866" s="70">
        <f>+Outflows!X866+Fees!X866+'Ongoing Cash Flows'!X866+'Terminal Value'!X866</f>
        <v>0</v>
      </c>
      <c r="Y866" s="70">
        <f>+Outflows!Y866+Fees!Y866+'Ongoing Cash Flows'!Y866+'Terminal Value'!Y866</f>
        <v>0</v>
      </c>
      <c r="Z866" s="70">
        <f>+Outflows!Z866+Fees!Z866+'Ongoing Cash Flows'!Z866+'Terminal Value'!Z866</f>
        <v>0</v>
      </c>
      <c r="AA866" s="70">
        <f>+Outflows!AA866+Fees!AA866+'Ongoing Cash Flows'!AA866+'Terminal Value'!AA866</f>
        <v>0</v>
      </c>
      <c r="AB866" s="70">
        <f>+Outflows!AB866+Fees!AB866+'Ongoing Cash Flows'!AB866+'Terminal Value'!AB866</f>
        <v>0</v>
      </c>
      <c r="AC866" s="70">
        <f>+Outflows!AC866+Fees!AC866+'Ongoing Cash Flows'!AC866+'Terminal Value'!AC866</f>
        <v>0</v>
      </c>
      <c r="AD866" s="70">
        <f>+Outflows!AD866+Fees!AD866+'Ongoing Cash Flows'!AD866+'Terminal Value'!AD866</f>
        <v>0</v>
      </c>
      <c r="AE866" s="70">
        <f>+Outflows!AE866+Fees!AE866+'Ongoing Cash Flows'!AE866+'Terminal Value'!AE866</f>
        <v>0</v>
      </c>
      <c r="AF866" s="70">
        <f>+Outflows!AF866+Fees!AF866+'Ongoing Cash Flows'!AF866+'Terminal Value'!AF866</f>
        <v>0</v>
      </c>
      <c r="AG866" s="70">
        <f>+Outflows!AG866+Fees!AG866+'Ongoing Cash Flows'!AG866+'Terminal Value'!AG866</f>
        <v>0</v>
      </c>
      <c r="AH866" s="70">
        <f>+Outflows!AH866+Fees!AH866+'Ongoing Cash Flows'!AH866+'Terminal Value'!AH866</f>
        <v>0</v>
      </c>
      <c r="AI866" s="70">
        <f>+Outflows!AI866+Fees!AI866+'Ongoing Cash Flows'!AI866+'Terminal Value'!AI866</f>
        <v>0</v>
      </c>
      <c r="AJ866" s="70">
        <f>+Outflows!AJ866+Fees!AJ866+'Ongoing Cash Flows'!AJ866+'Terminal Value'!AJ866</f>
        <v>0</v>
      </c>
      <c r="AK866" s="70"/>
      <c r="AL866" s="6"/>
      <c r="AM866" s="71"/>
      <c r="AN866" s="72">
        <f t="shared" si="52"/>
        <v>6.1031839251518255E-2</v>
      </c>
      <c r="AO866" s="70">
        <f t="shared" ca="1" si="53"/>
        <v>727.03843328768835</v>
      </c>
      <c r="AP866" s="166">
        <f t="shared" ca="1" si="54"/>
        <v>0</v>
      </c>
      <c r="AQ866" s="166">
        <f t="shared" ca="1" si="55"/>
        <v>2641872.6389052519</v>
      </c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1"/>
      <c r="CM866" s="1"/>
      <c r="CN866" s="1"/>
      <c r="CO866" s="1"/>
      <c r="CP866" s="1"/>
    </row>
    <row r="867" spans="1:94" x14ac:dyDescent="0.2">
      <c r="A867" s="6">
        <v>865</v>
      </c>
      <c r="B867" s="70">
        <f>+Outflows!B867+Fees!B867+'Ongoing Cash Flows'!B867+'Terminal Value'!B867</f>
        <v>-99083.74290890235</v>
      </c>
      <c r="C867" s="70">
        <f>+Outflows!C867+Fees!C867+'Ongoing Cash Flows'!C867+'Terminal Value'!C867</f>
        <v>14264.453247481357</v>
      </c>
      <c r="D867" s="70">
        <f>+Outflows!D867+Fees!D867+'Ongoing Cash Flows'!D867+'Terminal Value'!D867</f>
        <v>12383.604161479501</v>
      </c>
      <c r="E867" s="70">
        <f>+Outflows!E867+Fees!E867+'Ongoing Cash Flows'!E867+'Terminal Value'!E867</f>
        <v>10361.127965163047</v>
      </c>
      <c r="F867" s="70">
        <f>+Outflows!F867+Fees!F867+'Ongoing Cash Flows'!F867+'Terminal Value'!F867</f>
        <v>9863.4009843285949</v>
      </c>
      <c r="G867" s="70">
        <f>+Outflows!G867+Fees!G867+'Ongoing Cash Flows'!G867+'Terminal Value'!G867</f>
        <v>9488.7323590947308</v>
      </c>
      <c r="H867" s="70">
        <f>+Outflows!H867+Fees!H867+'Ongoing Cash Flows'!H867+'Terminal Value'!H867</f>
        <v>8611.5193715008463</v>
      </c>
      <c r="I867" s="70">
        <f>+Outflows!I867+Fees!I867+'Ongoing Cash Flows'!I867+'Terminal Value'!I867</f>
        <v>8454.2481855029018</v>
      </c>
      <c r="J867" s="70">
        <f>+Outflows!J867+Fees!J867+'Ongoing Cash Flows'!J867+'Terminal Value'!J867</f>
        <v>8441.813982967913</v>
      </c>
      <c r="K867" s="70">
        <f>+Outflows!K867+Fees!K867+'Ongoing Cash Flows'!K867+'Terminal Value'!K867</f>
        <v>8432.859130281171</v>
      </c>
      <c r="L867" s="70">
        <f>+Outflows!L867+Fees!L867+'Ongoing Cash Flows'!L867+'Terminal Value'!L867</f>
        <v>8433.8860480875028</v>
      </c>
      <c r="M867" s="70">
        <f>+Outflows!M867+Fees!M867+'Ongoing Cash Flows'!M867+'Terminal Value'!M867</f>
        <v>8406.0804959783491</v>
      </c>
      <c r="N867" s="70">
        <f>+Outflows!N867+Fees!N867+'Ongoing Cash Flows'!N867+'Terminal Value'!N867</f>
        <v>8388.2333155555953</v>
      </c>
      <c r="O867" s="70">
        <f>+Outflows!O867+Fees!O867+'Ongoing Cash Flows'!O867+'Terminal Value'!O867</f>
        <v>8062.3101788464846</v>
      </c>
      <c r="P867" s="70">
        <f>+Outflows!P867+Fees!P867+'Ongoing Cash Flows'!P867+'Terminal Value'!P867</f>
        <v>7954.2508300297741</v>
      </c>
      <c r="Q867" s="70">
        <f>+Outflows!Q867+Fees!Q867+'Ongoing Cash Flows'!Q867+'Terminal Value'!Q867</f>
        <v>7925.8951340188887</v>
      </c>
      <c r="R867" s="70">
        <f>+Outflows!R867+Fees!R867+'Ongoing Cash Flows'!R867+'Terminal Value'!R867</f>
        <v>1136.4508976679463</v>
      </c>
      <c r="S867" s="70">
        <f>+Outflows!S867+Fees!S867+'Ongoing Cash Flows'!S867+'Terminal Value'!S867</f>
        <v>0</v>
      </c>
      <c r="T867" s="70">
        <f>+Outflows!T867+Fees!T867+'Ongoing Cash Flows'!T867+'Terminal Value'!T867</f>
        <v>0</v>
      </c>
      <c r="U867" s="70">
        <f>+Outflows!U867+Fees!U867+'Ongoing Cash Flows'!U867+'Terminal Value'!U867</f>
        <v>0</v>
      </c>
      <c r="V867" s="70">
        <f>+Outflows!V867+Fees!V867+'Ongoing Cash Flows'!V867+'Terminal Value'!V867</f>
        <v>0</v>
      </c>
      <c r="W867" s="70">
        <f>+Outflows!W867+Fees!W867+'Ongoing Cash Flows'!W867+'Terminal Value'!W867</f>
        <v>0</v>
      </c>
      <c r="X867" s="70">
        <f>+Outflows!X867+Fees!X867+'Ongoing Cash Flows'!X867+'Terminal Value'!X867</f>
        <v>0</v>
      </c>
      <c r="Y867" s="70">
        <f>+Outflows!Y867+Fees!Y867+'Ongoing Cash Flows'!Y867+'Terminal Value'!Y867</f>
        <v>0</v>
      </c>
      <c r="Z867" s="70">
        <f>+Outflows!Z867+Fees!Z867+'Ongoing Cash Flows'!Z867+'Terminal Value'!Z867</f>
        <v>0</v>
      </c>
      <c r="AA867" s="70">
        <f>+Outflows!AA867+Fees!AA867+'Ongoing Cash Flows'!AA867+'Terminal Value'!AA867</f>
        <v>0</v>
      </c>
      <c r="AB867" s="70">
        <f>+Outflows!AB867+Fees!AB867+'Ongoing Cash Flows'!AB867+'Terminal Value'!AB867</f>
        <v>0</v>
      </c>
      <c r="AC867" s="70">
        <f>+Outflows!AC867+Fees!AC867+'Ongoing Cash Flows'!AC867+'Terminal Value'!AC867</f>
        <v>0</v>
      </c>
      <c r="AD867" s="70">
        <f>+Outflows!AD867+Fees!AD867+'Ongoing Cash Flows'!AD867+'Terminal Value'!AD867</f>
        <v>0</v>
      </c>
      <c r="AE867" s="70">
        <f>+Outflows!AE867+Fees!AE867+'Ongoing Cash Flows'!AE867+'Terminal Value'!AE867</f>
        <v>0</v>
      </c>
      <c r="AF867" s="70">
        <f>+Outflows!AF867+Fees!AF867+'Ongoing Cash Flows'!AF867+'Terminal Value'!AF867</f>
        <v>0</v>
      </c>
      <c r="AG867" s="70">
        <f>+Outflows!AG867+Fees!AG867+'Ongoing Cash Flows'!AG867+'Terminal Value'!AG867</f>
        <v>0</v>
      </c>
      <c r="AH867" s="70">
        <f>+Outflows!AH867+Fees!AH867+'Ongoing Cash Flows'!AH867+'Terminal Value'!AH867</f>
        <v>0</v>
      </c>
      <c r="AI867" s="70">
        <f>+Outflows!AI867+Fees!AI867+'Ongoing Cash Flows'!AI867+'Terminal Value'!AI867</f>
        <v>0</v>
      </c>
      <c r="AJ867" s="70">
        <f>+Outflows!AJ867+Fees!AJ867+'Ongoing Cash Flows'!AJ867+'Terminal Value'!AJ867</f>
        <v>0</v>
      </c>
      <c r="AK867" s="70"/>
      <c r="AL867" s="6"/>
      <c r="AM867" s="71"/>
      <c r="AN867" s="72">
        <f t="shared" si="52"/>
        <v>5.193874537944794E-2</v>
      </c>
      <c r="AO867" s="70">
        <f t="shared" ca="1" si="53"/>
        <v>-4169.1118300195949</v>
      </c>
      <c r="AP867" s="166">
        <f t="shared" ca="1" si="54"/>
        <v>10697912.972547723</v>
      </c>
      <c r="AQ867" s="166">
        <f t="shared" ca="1" si="55"/>
        <v>0</v>
      </c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1"/>
      <c r="CM867" s="1"/>
      <c r="CN867" s="1"/>
      <c r="CO867" s="1"/>
      <c r="CP867" s="1"/>
    </row>
    <row r="868" spans="1:94" x14ac:dyDescent="0.2">
      <c r="A868" s="6">
        <v>866</v>
      </c>
      <c r="B868" s="70">
        <f>+Outflows!B868+Fees!B868+'Ongoing Cash Flows'!B868+'Terminal Value'!B868</f>
        <v>-98632.40860310031</v>
      </c>
      <c r="C868" s="70">
        <f>+Outflows!C868+Fees!C868+'Ongoing Cash Flows'!C868+'Terminal Value'!C868</f>
        <v>14188.808098283387</v>
      </c>
      <c r="D868" s="70">
        <f>+Outflows!D868+Fees!D868+'Ongoing Cash Flows'!D868+'Terminal Value'!D868</f>
        <v>12300.322466012458</v>
      </c>
      <c r="E868" s="70">
        <f>+Outflows!E868+Fees!E868+'Ongoing Cash Flows'!E868+'Terminal Value'!E868</f>
        <v>10324.01805762955</v>
      </c>
      <c r="F868" s="70">
        <f>+Outflows!F868+Fees!F868+'Ongoing Cash Flows'!F868+'Terminal Value'!F868</f>
        <v>9763.9740722362494</v>
      </c>
      <c r="G868" s="70">
        <f>+Outflows!G868+Fees!G868+'Ongoing Cash Flows'!G868+'Terminal Value'!G868</f>
        <v>9534.0238719694917</v>
      </c>
      <c r="H868" s="70">
        <f>+Outflows!H868+Fees!H868+'Ongoing Cash Flows'!H868+'Terminal Value'!H868</f>
        <v>8600.5870436254772</v>
      </c>
      <c r="I868" s="70">
        <f>+Outflows!I868+Fees!I868+'Ongoing Cash Flows'!I868+'Terminal Value'!I868</f>
        <v>8443.894937595247</v>
      </c>
      <c r="J868" s="70">
        <f>+Outflows!J868+Fees!J868+'Ongoing Cash Flows'!J868+'Terminal Value'!J868</f>
        <v>8431.4607350602564</v>
      </c>
      <c r="K868" s="70">
        <f>+Outflows!K868+Fees!K868+'Ongoing Cash Flows'!K868+'Terminal Value'!K868</f>
        <v>8422.488334495707</v>
      </c>
      <c r="L868" s="70">
        <f>+Outflows!L868+Fees!L868+'Ongoing Cash Flows'!L868+'Terminal Value'!L868</f>
        <v>8423.532800179848</v>
      </c>
      <c r="M868" s="70">
        <f>+Outflows!M868+Fees!M868+'Ongoing Cash Flows'!M868+'Terminal Value'!M868</f>
        <v>8395.7097001928851</v>
      </c>
      <c r="N868" s="70">
        <f>+Outflows!N868+Fees!N868+'Ongoing Cash Flows'!N868+'Terminal Value'!N868</f>
        <v>8377.8800676479405</v>
      </c>
      <c r="O868" s="70">
        <f>+Outflows!O868+Fees!O868+'Ongoing Cash Flows'!O868+'Terminal Value'!O868</f>
        <v>8051.9393830610215</v>
      </c>
      <c r="P868" s="70">
        <f>+Outflows!P868+Fees!P868+'Ongoing Cash Flows'!P868+'Terminal Value'!P868</f>
        <v>7943.8975821221193</v>
      </c>
      <c r="Q868" s="70">
        <f>+Outflows!Q868+Fees!Q868+'Ongoing Cash Flows'!Q868+'Terminal Value'!Q868</f>
        <v>7915.5243382334247</v>
      </c>
      <c r="R868" s="70">
        <f>+Outflows!R868+Fees!R868+'Ongoing Cash Flows'!R868+'Terminal Value'!R868</f>
        <v>1131.2742737141191</v>
      </c>
      <c r="S868" s="70">
        <f>+Outflows!S868+Fees!S868+'Ongoing Cash Flows'!S868+'Terminal Value'!S868</f>
        <v>0</v>
      </c>
      <c r="T868" s="70">
        <f>+Outflows!T868+Fees!T868+'Ongoing Cash Flows'!T868+'Terminal Value'!T868</f>
        <v>0</v>
      </c>
      <c r="U868" s="70">
        <f>+Outflows!U868+Fees!U868+'Ongoing Cash Flows'!U868+'Terminal Value'!U868</f>
        <v>0</v>
      </c>
      <c r="V868" s="70">
        <f>+Outflows!V868+Fees!V868+'Ongoing Cash Flows'!V868+'Terminal Value'!V868</f>
        <v>0</v>
      </c>
      <c r="W868" s="70">
        <f>+Outflows!W868+Fees!W868+'Ongoing Cash Flows'!W868+'Terminal Value'!W868</f>
        <v>0</v>
      </c>
      <c r="X868" s="70">
        <f>+Outflows!X868+Fees!X868+'Ongoing Cash Flows'!X868+'Terminal Value'!X868</f>
        <v>0</v>
      </c>
      <c r="Y868" s="70">
        <f>+Outflows!Y868+Fees!Y868+'Ongoing Cash Flows'!Y868+'Terminal Value'!Y868</f>
        <v>0</v>
      </c>
      <c r="Z868" s="70">
        <f>+Outflows!Z868+Fees!Z868+'Ongoing Cash Flows'!Z868+'Terminal Value'!Z868</f>
        <v>0</v>
      </c>
      <c r="AA868" s="70">
        <f>+Outflows!AA868+Fees!AA868+'Ongoing Cash Flows'!AA868+'Terminal Value'!AA868</f>
        <v>0</v>
      </c>
      <c r="AB868" s="70">
        <f>+Outflows!AB868+Fees!AB868+'Ongoing Cash Flows'!AB868+'Terminal Value'!AB868</f>
        <v>0</v>
      </c>
      <c r="AC868" s="70">
        <f>+Outflows!AC868+Fees!AC868+'Ongoing Cash Flows'!AC868+'Terminal Value'!AC868</f>
        <v>0</v>
      </c>
      <c r="AD868" s="70">
        <f>+Outflows!AD868+Fees!AD868+'Ongoing Cash Flows'!AD868+'Terminal Value'!AD868</f>
        <v>0</v>
      </c>
      <c r="AE868" s="70">
        <f>+Outflows!AE868+Fees!AE868+'Ongoing Cash Flows'!AE868+'Terminal Value'!AE868</f>
        <v>0</v>
      </c>
      <c r="AF868" s="70">
        <f>+Outflows!AF868+Fees!AF868+'Ongoing Cash Flows'!AF868+'Terminal Value'!AF868</f>
        <v>0</v>
      </c>
      <c r="AG868" s="70">
        <f>+Outflows!AG868+Fees!AG868+'Ongoing Cash Flows'!AG868+'Terminal Value'!AG868</f>
        <v>0</v>
      </c>
      <c r="AH868" s="70">
        <f>+Outflows!AH868+Fees!AH868+'Ongoing Cash Flows'!AH868+'Terminal Value'!AH868</f>
        <v>0</v>
      </c>
      <c r="AI868" s="70">
        <f>+Outflows!AI868+Fees!AI868+'Ongoing Cash Flows'!AI868+'Terminal Value'!AI868</f>
        <v>0</v>
      </c>
      <c r="AJ868" s="70">
        <f>+Outflows!AJ868+Fees!AJ868+'Ongoing Cash Flows'!AJ868+'Terminal Value'!AJ868</f>
        <v>0</v>
      </c>
      <c r="AK868" s="70"/>
      <c r="AL868" s="6"/>
      <c r="AM868" s="71"/>
      <c r="AN868" s="72">
        <f t="shared" si="52"/>
        <v>5.2207514643669128E-2</v>
      </c>
      <c r="AO868" s="70">
        <f t="shared" ca="1" si="53"/>
        <v>-4010.821457562979</v>
      </c>
      <c r="AP868" s="166">
        <f t="shared" ca="1" si="54"/>
        <v>9687507.1449593361</v>
      </c>
      <c r="AQ868" s="166">
        <f t="shared" ca="1" si="55"/>
        <v>0</v>
      </c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1"/>
      <c r="CM868" s="1"/>
      <c r="CN868" s="1"/>
      <c r="CO868" s="1"/>
      <c r="CP868" s="1"/>
    </row>
    <row r="869" spans="1:94" x14ac:dyDescent="0.2">
      <c r="A869" s="6">
        <v>867</v>
      </c>
      <c r="B869" s="70">
        <f>+Outflows!B869+Fees!B869+'Ongoing Cash Flows'!B869+'Terminal Value'!B869</f>
        <v>-92270.426248465868</v>
      </c>
      <c r="C869" s="70">
        <f>+Outflows!C869+Fees!C869+'Ongoing Cash Flows'!C869+'Terminal Value'!C869</f>
        <v>14132.863853471608</v>
      </c>
      <c r="D869" s="70">
        <f>+Outflows!D869+Fees!D869+'Ongoing Cash Flows'!D869+'Terminal Value'!D869</f>
        <v>12075.752096883265</v>
      </c>
      <c r="E869" s="70">
        <f>+Outflows!E869+Fees!E869+'Ongoing Cash Flows'!E869+'Terminal Value'!E869</f>
        <v>10014.165804417142</v>
      </c>
      <c r="F869" s="70">
        <f>+Outflows!F869+Fees!F869+'Ongoing Cash Flows'!F869+'Terminal Value'!F869</f>
        <v>9650.8162257028616</v>
      </c>
      <c r="G869" s="70">
        <f>+Outflows!G869+Fees!G869+'Ongoing Cash Flows'!G869+'Terminal Value'!G869</f>
        <v>9407.0345372146385</v>
      </c>
      <c r="H869" s="70">
        <f>+Outflows!H869+Fees!H869+'Ongoing Cash Flows'!H869+'Terminal Value'!H869</f>
        <v>8446.4855801557569</v>
      </c>
      <c r="I869" s="70">
        <f>+Outflows!I869+Fees!I869+'Ongoing Cash Flows'!I869+'Terminal Value'!I869</f>
        <v>8297.9561519658164</v>
      </c>
      <c r="J869" s="70">
        <f>+Outflows!J869+Fees!J869+'Ongoing Cash Flows'!J869+'Terminal Value'!J869</f>
        <v>8285.5219494308276</v>
      </c>
      <c r="K869" s="70">
        <f>+Outflows!K869+Fees!K869+'Ongoing Cash Flows'!K869+'Terminal Value'!K869</f>
        <v>8276.3021949923277</v>
      </c>
      <c r="L869" s="70">
        <f>+Outflows!L869+Fees!L869+'Ongoing Cash Flows'!L869+'Terminal Value'!L869</f>
        <v>8277.5940145504173</v>
      </c>
      <c r="M869" s="70">
        <f>+Outflows!M869+Fees!M869+'Ongoing Cash Flows'!M869+'Terminal Value'!M869</f>
        <v>8249.5235606895058</v>
      </c>
      <c r="N869" s="70">
        <f>+Outflows!N869+Fees!N869+'Ongoing Cash Flows'!N869+'Terminal Value'!N869</f>
        <v>8231.9412820185098</v>
      </c>
      <c r="O869" s="70">
        <f>+Outflows!O869+Fees!O869+'Ongoing Cash Flows'!O869+'Terminal Value'!O869</f>
        <v>7905.7532435576431</v>
      </c>
      <c r="P869" s="70">
        <f>+Outflows!P869+Fees!P869+'Ongoing Cash Flows'!P869+'Terminal Value'!P869</f>
        <v>7797.9587964926895</v>
      </c>
      <c r="Q869" s="70">
        <f>+Outflows!Q869+Fees!Q869+'Ongoing Cash Flows'!Q869+'Terminal Value'!Q869</f>
        <v>7769.3381987300463</v>
      </c>
      <c r="R869" s="70">
        <f>+Outflows!R869+Fees!R869+'Ongoing Cash Flows'!R869+'Terminal Value'!R869</f>
        <v>1058.304880899404</v>
      </c>
      <c r="S869" s="70">
        <f>+Outflows!S869+Fees!S869+'Ongoing Cash Flows'!S869+'Terminal Value'!S869</f>
        <v>0</v>
      </c>
      <c r="T869" s="70">
        <f>+Outflows!T869+Fees!T869+'Ongoing Cash Flows'!T869+'Terminal Value'!T869</f>
        <v>0</v>
      </c>
      <c r="U869" s="70">
        <f>+Outflows!U869+Fees!U869+'Ongoing Cash Flows'!U869+'Terminal Value'!U869</f>
        <v>0</v>
      </c>
      <c r="V869" s="70">
        <f>+Outflows!V869+Fees!V869+'Ongoing Cash Flows'!V869+'Terminal Value'!V869</f>
        <v>0</v>
      </c>
      <c r="W869" s="70">
        <f>+Outflows!W869+Fees!W869+'Ongoing Cash Flows'!W869+'Terminal Value'!W869</f>
        <v>0</v>
      </c>
      <c r="X869" s="70">
        <f>+Outflows!X869+Fees!X869+'Ongoing Cash Flows'!X869+'Terminal Value'!X869</f>
        <v>0</v>
      </c>
      <c r="Y869" s="70">
        <f>+Outflows!Y869+Fees!Y869+'Ongoing Cash Flows'!Y869+'Terminal Value'!Y869</f>
        <v>0</v>
      </c>
      <c r="Z869" s="70">
        <f>+Outflows!Z869+Fees!Z869+'Ongoing Cash Flows'!Z869+'Terminal Value'!Z869</f>
        <v>0</v>
      </c>
      <c r="AA869" s="70">
        <f>+Outflows!AA869+Fees!AA869+'Ongoing Cash Flows'!AA869+'Terminal Value'!AA869</f>
        <v>0</v>
      </c>
      <c r="AB869" s="70">
        <f>+Outflows!AB869+Fees!AB869+'Ongoing Cash Flows'!AB869+'Terminal Value'!AB869</f>
        <v>0</v>
      </c>
      <c r="AC869" s="70">
        <f>+Outflows!AC869+Fees!AC869+'Ongoing Cash Flows'!AC869+'Terminal Value'!AC869</f>
        <v>0</v>
      </c>
      <c r="AD869" s="70">
        <f>+Outflows!AD869+Fees!AD869+'Ongoing Cash Flows'!AD869+'Terminal Value'!AD869</f>
        <v>0</v>
      </c>
      <c r="AE869" s="70">
        <f>+Outflows!AE869+Fees!AE869+'Ongoing Cash Flows'!AE869+'Terminal Value'!AE869</f>
        <v>0</v>
      </c>
      <c r="AF869" s="70">
        <f>+Outflows!AF869+Fees!AF869+'Ongoing Cash Flows'!AF869+'Terminal Value'!AF869</f>
        <v>0</v>
      </c>
      <c r="AG869" s="70">
        <f>+Outflows!AG869+Fees!AG869+'Ongoing Cash Flows'!AG869+'Terminal Value'!AG869</f>
        <v>0</v>
      </c>
      <c r="AH869" s="70">
        <f>+Outflows!AH869+Fees!AH869+'Ongoing Cash Flows'!AH869+'Terminal Value'!AH869</f>
        <v>0</v>
      </c>
      <c r="AI869" s="70">
        <f>+Outflows!AI869+Fees!AI869+'Ongoing Cash Flows'!AI869+'Terminal Value'!AI869</f>
        <v>0</v>
      </c>
      <c r="AJ869" s="70">
        <f>+Outflows!AJ869+Fees!AJ869+'Ongoing Cash Flows'!AJ869+'Terminal Value'!AJ869</f>
        <v>0</v>
      </c>
      <c r="AK869" s="70"/>
      <c r="AL869" s="6"/>
      <c r="AM869" s="71"/>
      <c r="AN869" s="72">
        <f t="shared" si="52"/>
        <v>6.0567435622215254E-2</v>
      </c>
      <c r="AO869" s="70">
        <f t="shared" ca="1" si="53"/>
        <v>491.03166072856499</v>
      </c>
      <c r="AP869" s="166">
        <f t="shared" ca="1" si="54"/>
        <v>0</v>
      </c>
      <c r="AQ869" s="166">
        <f t="shared" ca="1" si="55"/>
        <v>1930368.6454224398</v>
      </c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1"/>
      <c r="CM869" s="1"/>
      <c r="CN869" s="1"/>
      <c r="CO869" s="1"/>
      <c r="CP869" s="1"/>
    </row>
    <row r="870" spans="1:94" x14ac:dyDescent="0.2">
      <c r="A870" s="6">
        <v>868</v>
      </c>
      <c r="B870" s="70">
        <f>+Outflows!B870+Fees!B870+'Ongoing Cash Flows'!B870+'Terminal Value'!B870</f>
        <v>-97446.177180104976</v>
      </c>
      <c r="C870" s="70">
        <f>+Outflows!C870+Fees!C870+'Ongoing Cash Flows'!C870+'Terminal Value'!C870</f>
        <v>14282.827835388414</v>
      </c>
      <c r="D870" s="70">
        <f>+Outflows!D870+Fees!D870+'Ongoing Cash Flows'!D870+'Terminal Value'!D870</f>
        <v>12218.572124118398</v>
      </c>
      <c r="E870" s="70">
        <f>+Outflows!E870+Fees!E870+'Ongoing Cash Flows'!E870+'Terminal Value'!E870</f>
        <v>10246.424938543669</v>
      </c>
      <c r="F870" s="70">
        <f>+Outflows!F870+Fees!F870+'Ongoing Cash Flows'!F870+'Terminal Value'!F870</f>
        <v>9835.123822252137</v>
      </c>
      <c r="G870" s="70">
        <f>+Outflows!G870+Fees!G870+'Ongoing Cash Flows'!G870+'Terminal Value'!G870</f>
        <v>9562.3445607110825</v>
      </c>
      <c r="H870" s="70">
        <f>+Outflows!H870+Fees!H870+'Ongoing Cash Flows'!H870+'Terminal Value'!H870</f>
        <v>8571.8538614021418</v>
      </c>
      <c r="I870" s="70">
        <f>+Outflows!I870+Fees!I870+'Ongoing Cash Flows'!I870+'Terminal Value'!I870</f>
        <v>8416.6837377368738</v>
      </c>
      <c r="J870" s="70">
        <f>+Outflows!J870+Fees!J870+'Ongoing Cash Flows'!J870+'Terminal Value'!J870</f>
        <v>8404.2495352018832</v>
      </c>
      <c r="K870" s="70">
        <f>+Outflows!K870+Fees!K870+'Ongoing Cash Flows'!K870+'Terminal Value'!K870</f>
        <v>8395.2310139596066</v>
      </c>
      <c r="L870" s="70">
        <f>+Outflows!L870+Fees!L870+'Ongoing Cash Flows'!L870+'Terminal Value'!L870</f>
        <v>8396.3216003214729</v>
      </c>
      <c r="M870" s="70">
        <f>+Outflows!M870+Fees!M870+'Ongoing Cash Flows'!M870+'Terminal Value'!M870</f>
        <v>8368.4523796567846</v>
      </c>
      <c r="N870" s="70">
        <f>+Outflows!N870+Fees!N870+'Ongoing Cash Flows'!N870+'Terminal Value'!N870</f>
        <v>8350.6688677895654</v>
      </c>
      <c r="O870" s="70">
        <f>+Outflows!O870+Fees!O870+'Ongoing Cash Flows'!O870+'Terminal Value'!O870</f>
        <v>8024.6820625249202</v>
      </c>
      <c r="P870" s="70">
        <f>+Outflows!P870+Fees!P870+'Ongoing Cash Flows'!P870+'Terminal Value'!P870</f>
        <v>7916.6863822637451</v>
      </c>
      <c r="Q870" s="70">
        <f>+Outflows!Q870+Fees!Q870+'Ongoing Cash Flows'!Q870+'Terminal Value'!Q870</f>
        <v>7888.2670176973243</v>
      </c>
      <c r="R870" s="70">
        <f>+Outflows!R870+Fees!R870+'Ongoing Cash Flows'!R870+'Terminal Value'!R870</f>
        <v>1117.668673784932</v>
      </c>
      <c r="S870" s="70">
        <f>+Outflows!S870+Fees!S870+'Ongoing Cash Flows'!S870+'Terminal Value'!S870</f>
        <v>0</v>
      </c>
      <c r="T870" s="70">
        <f>+Outflows!T870+Fees!T870+'Ongoing Cash Flows'!T870+'Terminal Value'!T870</f>
        <v>0</v>
      </c>
      <c r="U870" s="70">
        <f>+Outflows!U870+Fees!U870+'Ongoing Cash Flows'!U870+'Terminal Value'!U870</f>
        <v>0</v>
      </c>
      <c r="V870" s="70">
        <f>+Outflows!V870+Fees!V870+'Ongoing Cash Flows'!V870+'Terminal Value'!V870</f>
        <v>0</v>
      </c>
      <c r="W870" s="70">
        <f>+Outflows!W870+Fees!W870+'Ongoing Cash Flows'!W870+'Terminal Value'!W870</f>
        <v>0</v>
      </c>
      <c r="X870" s="70">
        <f>+Outflows!X870+Fees!X870+'Ongoing Cash Flows'!X870+'Terminal Value'!X870</f>
        <v>0</v>
      </c>
      <c r="Y870" s="70">
        <f>+Outflows!Y870+Fees!Y870+'Ongoing Cash Flows'!Y870+'Terminal Value'!Y870</f>
        <v>0</v>
      </c>
      <c r="Z870" s="70">
        <f>+Outflows!Z870+Fees!Z870+'Ongoing Cash Flows'!Z870+'Terminal Value'!Z870</f>
        <v>0</v>
      </c>
      <c r="AA870" s="70">
        <f>+Outflows!AA870+Fees!AA870+'Ongoing Cash Flows'!AA870+'Terminal Value'!AA870</f>
        <v>0</v>
      </c>
      <c r="AB870" s="70">
        <f>+Outflows!AB870+Fees!AB870+'Ongoing Cash Flows'!AB870+'Terminal Value'!AB870</f>
        <v>0</v>
      </c>
      <c r="AC870" s="70">
        <f>+Outflows!AC870+Fees!AC870+'Ongoing Cash Flows'!AC870+'Terminal Value'!AC870</f>
        <v>0</v>
      </c>
      <c r="AD870" s="70">
        <f>+Outflows!AD870+Fees!AD870+'Ongoing Cash Flows'!AD870+'Terminal Value'!AD870</f>
        <v>0</v>
      </c>
      <c r="AE870" s="70">
        <f>+Outflows!AE870+Fees!AE870+'Ongoing Cash Flows'!AE870+'Terminal Value'!AE870</f>
        <v>0</v>
      </c>
      <c r="AF870" s="70">
        <f>+Outflows!AF870+Fees!AF870+'Ongoing Cash Flows'!AF870+'Terminal Value'!AF870</f>
        <v>0</v>
      </c>
      <c r="AG870" s="70">
        <f>+Outflows!AG870+Fees!AG870+'Ongoing Cash Flows'!AG870+'Terminal Value'!AG870</f>
        <v>0</v>
      </c>
      <c r="AH870" s="70">
        <f>+Outflows!AH870+Fees!AH870+'Ongoing Cash Flows'!AH870+'Terminal Value'!AH870</f>
        <v>0</v>
      </c>
      <c r="AI870" s="70">
        <f>+Outflows!AI870+Fees!AI870+'Ongoing Cash Flows'!AI870+'Terminal Value'!AI870</f>
        <v>0</v>
      </c>
      <c r="AJ870" s="70">
        <f>+Outflows!AJ870+Fees!AJ870+'Ongoing Cash Flows'!AJ870+'Terminal Value'!AJ870</f>
        <v>0</v>
      </c>
      <c r="AK870" s="70"/>
      <c r="AL870" s="6"/>
      <c r="AM870" s="71"/>
      <c r="AN870" s="72">
        <f t="shared" si="52"/>
        <v>5.3965720534324649E-2</v>
      </c>
      <c r="AO870" s="70">
        <f t="shared" ca="1" si="53"/>
        <v>-3023.3360637175524</v>
      </c>
      <c r="AP870" s="166">
        <f t="shared" ca="1" si="54"/>
        <v>4515585.2772304509</v>
      </c>
      <c r="AQ870" s="166">
        <f t="shared" ca="1" si="55"/>
        <v>0</v>
      </c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1"/>
      <c r="CM870" s="1"/>
      <c r="CN870" s="1"/>
      <c r="CO870" s="1"/>
      <c r="CP870" s="1"/>
    </row>
    <row r="871" spans="1:94" x14ac:dyDescent="0.2">
      <c r="A871" s="6">
        <v>869</v>
      </c>
      <c r="B871" s="70">
        <f>+Outflows!B871+Fees!B871+'Ongoing Cash Flows'!B871+'Terminal Value'!B871</f>
        <v>-89352.915512999942</v>
      </c>
      <c r="C871" s="70">
        <f>+Outflows!C871+Fees!C871+'Ongoing Cash Flows'!C871+'Terminal Value'!C871</f>
        <v>14018.904578797759</v>
      </c>
      <c r="D871" s="70">
        <f>+Outflows!D871+Fees!D871+'Ongoing Cash Flows'!D871+'Terminal Value'!D871</f>
        <v>11922.870821937126</v>
      </c>
      <c r="E871" s="70">
        <f>+Outflows!E871+Fees!E871+'Ongoing Cash Flows'!E871+'Terminal Value'!E871</f>
        <v>9954.1398230293507</v>
      </c>
      <c r="F871" s="70">
        <f>+Outflows!F871+Fees!F871+'Ongoing Cash Flows'!F871+'Terminal Value'!F871</f>
        <v>9573.2044190544839</v>
      </c>
      <c r="G871" s="70">
        <f>+Outflows!G871+Fees!G871+'Ongoing Cash Flows'!G871+'Terminal Value'!G871</f>
        <v>9252.1679108277913</v>
      </c>
      <c r="H871" s="70">
        <f>+Outflows!H871+Fees!H871+'Ongoing Cash Flows'!H871+'Terminal Value'!H871</f>
        <v>8375.8169349187228</v>
      </c>
      <c r="I871" s="70">
        <f>+Outflows!I871+Fees!I871+'Ongoing Cash Flows'!I871+'Terminal Value'!I871</f>
        <v>8231.0307897028179</v>
      </c>
      <c r="J871" s="70">
        <f>+Outflows!J871+Fees!J871+'Ongoing Cash Flows'!J871+'Terminal Value'!J871</f>
        <v>8218.5965871678272</v>
      </c>
      <c r="K871" s="70">
        <f>+Outflows!K871+Fees!K871+'Ongoing Cash Flows'!K871+'Terminal Value'!K871</f>
        <v>8209.2633999119334</v>
      </c>
      <c r="L871" s="70">
        <f>+Outflows!L871+Fees!L871+'Ongoing Cash Flows'!L871+'Terminal Value'!L871</f>
        <v>8210.6686522874188</v>
      </c>
      <c r="M871" s="70">
        <f>+Outflows!M871+Fees!M871+'Ongoing Cash Flows'!M871+'Terminal Value'!M871</f>
        <v>8182.4847656091115</v>
      </c>
      <c r="N871" s="70">
        <f>+Outflows!N871+Fees!N871+'Ongoing Cash Flows'!N871+'Terminal Value'!N871</f>
        <v>8165.0159197555113</v>
      </c>
      <c r="O871" s="70">
        <f>+Outflows!O871+Fees!O871+'Ongoing Cash Flows'!O871+'Terminal Value'!O871</f>
        <v>7838.714448477248</v>
      </c>
      <c r="P871" s="70">
        <f>+Outflows!P871+Fees!P871+'Ongoing Cash Flows'!P871+'Terminal Value'!P871</f>
        <v>7731.0334342296901</v>
      </c>
      <c r="Q871" s="70">
        <f>+Outflows!Q871+Fees!Q871+'Ongoing Cash Flows'!Q871+'Terminal Value'!Q871</f>
        <v>7702.2994036496511</v>
      </c>
      <c r="R871" s="70">
        <f>+Outflows!R871+Fees!R871+'Ongoing Cash Flows'!R871+'Terminal Value'!R871</f>
        <v>1024.842199767904</v>
      </c>
      <c r="S871" s="70">
        <f>+Outflows!S871+Fees!S871+'Ongoing Cash Flows'!S871+'Terminal Value'!S871</f>
        <v>0</v>
      </c>
      <c r="T871" s="70">
        <f>+Outflows!T871+Fees!T871+'Ongoing Cash Flows'!T871+'Terminal Value'!T871</f>
        <v>0</v>
      </c>
      <c r="U871" s="70">
        <f>+Outflows!U871+Fees!U871+'Ongoing Cash Flows'!U871+'Terminal Value'!U871</f>
        <v>0</v>
      </c>
      <c r="V871" s="70">
        <f>+Outflows!V871+Fees!V871+'Ongoing Cash Flows'!V871+'Terminal Value'!V871</f>
        <v>0</v>
      </c>
      <c r="W871" s="70">
        <f>+Outflows!W871+Fees!W871+'Ongoing Cash Flows'!W871+'Terminal Value'!W871</f>
        <v>0</v>
      </c>
      <c r="X871" s="70">
        <f>+Outflows!X871+Fees!X871+'Ongoing Cash Flows'!X871+'Terminal Value'!X871</f>
        <v>0</v>
      </c>
      <c r="Y871" s="70">
        <f>+Outflows!Y871+Fees!Y871+'Ongoing Cash Flows'!Y871+'Terminal Value'!Y871</f>
        <v>0</v>
      </c>
      <c r="Z871" s="70">
        <f>+Outflows!Z871+Fees!Z871+'Ongoing Cash Flows'!Z871+'Terminal Value'!Z871</f>
        <v>0</v>
      </c>
      <c r="AA871" s="70">
        <f>+Outflows!AA871+Fees!AA871+'Ongoing Cash Flows'!AA871+'Terminal Value'!AA871</f>
        <v>0</v>
      </c>
      <c r="AB871" s="70">
        <f>+Outflows!AB871+Fees!AB871+'Ongoing Cash Flows'!AB871+'Terminal Value'!AB871</f>
        <v>0</v>
      </c>
      <c r="AC871" s="70">
        <f>+Outflows!AC871+Fees!AC871+'Ongoing Cash Flows'!AC871+'Terminal Value'!AC871</f>
        <v>0</v>
      </c>
      <c r="AD871" s="70">
        <f>+Outflows!AD871+Fees!AD871+'Ongoing Cash Flows'!AD871+'Terminal Value'!AD871</f>
        <v>0</v>
      </c>
      <c r="AE871" s="70">
        <f>+Outflows!AE871+Fees!AE871+'Ongoing Cash Flows'!AE871+'Terminal Value'!AE871</f>
        <v>0</v>
      </c>
      <c r="AF871" s="70">
        <f>+Outflows!AF871+Fees!AF871+'Ongoing Cash Flows'!AF871+'Terminal Value'!AF871</f>
        <v>0</v>
      </c>
      <c r="AG871" s="70">
        <f>+Outflows!AG871+Fees!AG871+'Ongoing Cash Flows'!AG871+'Terminal Value'!AG871</f>
        <v>0</v>
      </c>
      <c r="AH871" s="70">
        <f>+Outflows!AH871+Fees!AH871+'Ongoing Cash Flows'!AH871+'Terminal Value'!AH871</f>
        <v>0</v>
      </c>
      <c r="AI871" s="70">
        <f>+Outflows!AI871+Fees!AI871+'Ongoing Cash Flows'!AI871+'Terminal Value'!AI871</f>
        <v>0</v>
      </c>
      <c r="AJ871" s="70">
        <f>+Outflows!AJ871+Fees!AJ871+'Ongoing Cash Flows'!AJ871+'Terminal Value'!AJ871</f>
        <v>0</v>
      </c>
      <c r="AK871" s="70"/>
      <c r="AL871" s="6"/>
      <c r="AM871" s="71"/>
      <c r="AN871" s="72">
        <f t="shared" si="52"/>
        <v>6.4463564753532418E-2</v>
      </c>
      <c r="AO871" s="70">
        <f t="shared" ca="1" si="53"/>
        <v>2414.0778441136431</v>
      </c>
      <c r="AP871" s="166">
        <f t="shared" ca="1" si="54"/>
        <v>0</v>
      </c>
      <c r="AQ871" s="166">
        <f t="shared" ca="1" si="55"/>
        <v>10972147.816195562</v>
      </c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1"/>
      <c r="CM871" s="1"/>
      <c r="CN871" s="1"/>
      <c r="CO871" s="1"/>
      <c r="CP871" s="1"/>
    </row>
    <row r="872" spans="1:94" x14ac:dyDescent="0.2">
      <c r="A872" s="6">
        <v>870</v>
      </c>
      <c r="B872" s="70">
        <f>+Outflows!B872+Fees!B872+'Ongoing Cash Flows'!B872+'Terminal Value'!B872</f>
        <v>-97234.631027176336</v>
      </c>
      <c r="C872" s="70">
        <f>+Outflows!C872+Fees!C872+'Ongoing Cash Flows'!C872+'Terminal Value'!C872</f>
        <v>14276.251258828139</v>
      </c>
      <c r="D872" s="70">
        <f>+Outflows!D872+Fees!D872+'Ongoing Cash Flows'!D872+'Terminal Value'!D872</f>
        <v>12232.880376687852</v>
      </c>
      <c r="E872" s="70">
        <f>+Outflows!E872+Fees!E872+'Ongoing Cash Flows'!E872+'Terminal Value'!E872</f>
        <v>10211.459415130197</v>
      </c>
      <c r="F872" s="70">
        <f>+Outflows!F872+Fees!F872+'Ongoing Cash Flows'!F872+'Terminal Value'!F872</f>
        <v>9720.1906434413831</v>
      </c>
      <c r="G872" s="70">
        <f>+Outflows!G872+Fees!G872+'Ongoing Cash Flows'!G872+'Terminal Value'!G872</f>
        <v>9576.4133820768147</v>
      </c>
      <c r="H872" s="70">
        <f>+Outflows!H872+Fees!H872+'Ongoing Cash Flows'!H872+'Terminal Value'!H872</f>
        <v>8566.7297397148286</v>
      </c>
      <c r="I872" s="70">
        <f>+Outflows!I872+Fees!I872+'Ongoing Cash Flows'!I872+'Terminal Value'!I872</f>
        <v>8411.8310382256132</v>
      </c>
      <c r="J872" s="70">
        <f>+Outflows!J872+Fees!J872+'Ongoing Cash Flows'!J872+'Terminal Value'!J872</f>
        <v>8399.3968356906225</v>
      </c>
      <c r="K872" s="70">
        <f>+Outflows!K872+Fees!K872+'Ongoing Cash Flows'!K872+'Terminal Value'!K872</f>
        <v>8390.3700895339207</v>
      </c>
      <c r="L872" s="70">
        <f>+Outflows!L872+Fees!L872+'Ongoing Cash Flows'!L872+'Terminal Value'!L872</f>
        <v>8391.4689008102141</v>
      </c>
      <c r="M872" s="70">
        <f>+Outflows!M872+Fees!M872+'Ongoing Cash Flows'!M872+'Terminal Value'!M872</f>
        <v>8363.5914552310969</v>
      </c>
      <c r="N872" s="70">
        <f>+Outflows!N872+Fees!N872+'Ongoing Cash Flows'!N872+'Terminal Value'!N872</f>
        <v>8345.8161682783066</v>
      </c>
      <c r="O872" s="70">
        <f>+Outflows!O872+Fees!O872+'Ongoing Cash Flows'!O872+'Terminal Value'!O872</f>
        <v>8019.8211380992343</v>
      </c>
      <c r="P872" s="70">
        <f>+Outflows!P872+Fees!P872+'Ongoing Cash Flows'!P872+'Terminal Value'!P872</f>
        <v>7911.8336827524845</v>
      </c>
      <c r="Q872" s="70">
        <f>+Outflows!Q872+Fees!Q872+'Ongoing Cash Flows'!Q872+'Terminal Value'!Q872</f>
        <v>7883.4060932716384</v>
      </c>
      <c r="R872" s="70">
        <f>+Outflows!R872+Fees!R872+'Ongoing Cash Flows'!R872+'Terminal Value'!R872</f>
        <v>1115.2423240293017</v>
      </c>
      <c r="S872" s="70">
        <f>+Outflows!S872+Fees!S872+'Ongoing Cash Flows'!S872+'Terminal Value'!S872</f>
        <v>0</v>
      </c>
      <c r="T872" s="70">
        <f>+Outflows!T872+Fees!T872+'Ongoing Cash Flows'!T872+'Terminal Value'!T872</f>
        <v>0</v>
      </c>
      <c r="U872" s="70">
        <f>+Outflows!U872+Fees!U872+'Ongoing Cash Flows'!U872+'Terminal Value'!U872</f>
        <v>0</v>
      </c>
      <c r="V872" s="70">
        <f>+Outflows!V872+Fees!V872+'Ongoing Cash Flows'!V872+'Terminal Value'!V872</f>
        <v>0</v>
      </c>
      <c r="W872" s="70">
        <f>+Outflows!W872+Fees!W872+'Ongoing Cash Flows'!W872+'Terminal Value'!W872</f>
        <v>0</v>
      </c>
      <c r="X872" s="70">
        <f>+Outflows!X872+Fees!X872+'Ongoing Cash Flows'!X872+'Terminal Value'!X872</f>
        <v>0</v>
      </c>
      <c r="Y872" s="70">
        <f>+Outflows!Y872+Fees!Y872+'Ongoing Cash Flows'!Y872+'Terminal Value'!Y872</f>
        <v>0</v>
      </c>
      <c r="Z872" s="70">
        <f>+Outflows!Z872+Fees!Z872+'Ongoing Cash Flows'!Z872+'Terminal Value'!Z872</f>
        <v>0</v>
      </c>
      <c r="AA872" s="70">
        <f>+Outflows!AA872+Fees!AA872+'Ongoing Cash Flows'!AA872+'Terminal Value'!AA872</f>
        <v>0</v>
      </c>
      <c r="AB872" s="70">
        <f>+Outflows!AB872+Fees!AB872+'Ongoing Cash Flows'!AB872+'Terminal Value'!AB872</f>
        <v>0</v>
      </c>
      <c r="AC872" s="70">
        <f>+Outflows!AC872+Fees!AC872+'Ongoing Cash Flows'!AC872+'Terminal Value'!AC872</f>
        <v>0</v>
      </c>
      <c r="AD872" s="70">
        <f>+Outflows!AD872+Fees!AD872+'Ongoing Cash Flows'!AD872+'Terminal Value'!AD872</f>
        <v>0</v>
      </c>
      <c r="AE872" s="70">
        <f>+Outflows!AE872+Fees!AE872+'Ongoing Cash Flows'!AE872+'Terminal Value'!AE872</f>
        <v>0</v>
      </c>
      <c r="AF872" s="70">
        <f>+Outflows!AF872+Fees!AF872+'Ongoing Cash Flows'!AF872+'Terminal Value'!AF872</f>
        <v>0</v>
      </c>
      <c r="AG872" s="70">
        <f>+Outflows!AG872+Fees!AG872+'Ongoing Cash Flows'!AG872+'Terminal Value'!AG872</f>
        <v>0</v>
      </c>
      <c r="AH872" s="70">
        <f>+Outflows!AH872+Fees!AH872+'Ongoing Cash Flows'!AH872+'Terminal Value'!AH872</f>
        <v>0</v>
      </c>
      <c r="AI872" s="70">
        <f>+Outflows!AI872+Fees!AI872+'Ongoing Cash Flows'!AI872+'Terminal Value'!AI872</f>
        <v>0</v>
      </c>
      <c r="AJ872" s="70">
        <f>+Outflows!AJ872+Fees!AJ872+'Ongoing Cash Flows'!AJ872+'Terminal Value'!AJ872</f>
        <v>0</v>
      </c>
      <c r="AK872" s="70"/>
      <c r="AL872" s="6"/>
      <c r="AM872" s="71"/>
      <c r="AN872" s="72">
        <f t="shared" si="52"/>
        <v>5.4095551371574402E-2</v>
      </c>
      <c r="AO872" s="70">
        <f t="shared" ca="1" si="53"/>
        <v>-2948.8168784839063</v>
      </c>
      <c r="AP872" s="166">
        <f t="shared" ca="1" si="54"/>
        <v>4204433.2419506032</v>
      </c>
      <c r="AQ872" s="166">
        <f t="shared" ca="1" si="55"/>
        <v>0</v>
      </c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1"/>
      <c r="CM872" s="1"/>
      <c r="CN872" s="1"/>
      <c r="CO872" s="1"/>
      <c r="CP872" s="1"/>
    </row>
    <row r="873" spans="1:94" x14ac:dyDescent="0.2">
      <c r="A873" s="6">
        <v>871</v>
      </c>
      <c r="B873" s="70">
        <f>+Outflows!B873+Fees!B873+'Ongoing Cash Flows'!B873+'Terminal Value'!B873</f>
        <v>-99662.608509716869</v>
      </c>
      <c r="C873" s="70">
        <f>+Outflows!C873+Fees!C873+'Ongoing Cash Flows'!C873+'Terminal Value'!C873</f>
        <v>14290.296164204323</v>
      </c>
      <c r="D873" s="70">
        <f>+Outflows!D873+Fees!D873+'Ongoing Cash Flows'!D873+'Terminal Value'!D873</f>
        <v>12395.405555773923</v>
      </c>
      <c r="E873" s="70">
        <f>+Outflows!E873+Fees!E873+'Ongoing Cash Flows'!E873+'Terminal Value'!E873</f>
        <v>10331.794734225921</v>
      </c>
      <c r="F873" s="70">
        <f>+Outflows!F873+Fees!F873+'Ongoing Cash Flows'!F873+'Terminal Value'!F873</f>
        <v>9947.3411029257804</v>
      </c>
      <c r="G873" s="70">
        <f>+Outflows!G873+Fees!G873+'Ongoing Cash Flows'!G873+'Terminal Value'!G873</f>
        <v>9625.2831890886446</v>
      </c>
      <c r="H873" s="70">
        <f>+Outflows!H873+Fees!H873+'Ongoing Cash Flows'!H873+'Terminal Value'!H873</f>
        <v>8625.5407930115198</v>
      </c>
      <c r="I873" s="70">
        <f>+Outflows!I873+Fees!I873+'Ongoing Cash Flows'!I873+'Terminal Value'!I873</f>
        <v>8467.5268992931051</v>
      </c>
      <c r="J873" s="70">
        <f>+Outflows!J873+Fees!J873+'Ongoing Cash Flows'!J873+'Terminal Value'!J873</f>
        <v>8455.0926967581163</v>
      </c>
      <c r="K873" s="70">
        <f>+Outflows!K873+Fees!K873+'Ongoing Cash Flows'!K873+'Terminal Value'!K873</f>
        <v>8446.1603503659353</v>
      </c>
      <c r="L873" s="70">
        <f>+Outflows!L873+Fees!L873+'Ongoing Cash Flows'!L873+'Terminal Value'!L873</f>
        <v>8447.164761877706</v>
      </c>
      <c r="M873" s="70">
        <f>+Outflows!M873+Fees!M873+'Ongoing Cash Flows'!M873+'Terminal Value'!M873</f>
        <v>8419.3817160631115</v>
      </c>
      <c r="N873" s="70">
        <f>+Outflows!N873+Fees!N873+'Ongoing Cash Flows'!N873+'Terminal Value'!N873</f>
        <v>8401.5120293457985</v>
      </c>
      <c r="O873" s="70">
        <f>+Outflows!O873+Fees!O873+'Ongoing Cash Flows'!O873+'Terminal Value'!O873</f>
        <v>8075.6113989312489</v>
      </c>
      <c r="P873" s="70">
        <f>+Outflows!P873+Fees!P873+'Ongoing Cash Flows'!P873+'Terminal Value'!P873</f>
        <v>7967.5295438199782</v>
      </c>
      <c r="Q873" s="70">
        <f>+Outflows!Q873+Fees!Q873+'Ongoing Cash Flows'!Q873+'Terminal Value'!Q873</f>
        <v>7939.196354103653</v>
      </c>
      <c r="R873" s="70">
        <f>+Outflows!R873+Fees!R873+'Ongoing Cash Flows'!R873+'Terminal Value'!R873</f>
        <v>1143.0902545630486</v>
      </c>
      <c r="S873" s="70">
        <f>+Outflows!S873+Fees!S873+'Ongoing Cash Flows'!S873+'Terminal Value'!S873</f>
        <v>0</v>
      </c>
      <c r="T873" s="70">
        <f>+Outflows!T873+Fees!T873+'Ongoing Cash Flows'!T873+'Terminal Value'!T873</f>
        <v>0</v>
      </c>
      <c r="U873" s="70">
        <f>+Outflows!U873+Fees!U873+'Ongoing Cash Flows'!U873+'Terminal Value'!U873</f>
        <v>0</v>
      </c>
      <c r="V873" s="70">
        <f>+Outflows!V873+Fees!V873+'Ongoing Cash Flows'!V873+'Terminal Value'!V873</f>
        <v>0</v>
      </c>
      <c r="W873" s="70">
        <f>+Outflows!W873+Fees!W873+'Ongoing Cash Flows'!W873+'Terminal Value'!W873</f>
        <v>0</v>
      </c>
      <c r="X873" s="70">
        <f>+Outflows!X873+Fees!X873+'Ongoing Cash Flows'!X873+'Terminal Value'!X873</f>
        <v>0</v>
      </c>
      <c r="Y873" s="70">
        <f>+Outflows!Y873+Fees!Y873+'Ongoing Cash Flows'!Y873+'Terminal Value'!Y873</f>
        <v>0</v>
      </c>
      <c r="Z873" s="70">
        <f>+Outflows!Z873+Fees!Z873+'Ongoing Cash Flows'!Z873+'Terminal Value'!Z873</f>
        <v>0</v>
      </c>
      <c r="AA873" s="70">
        <f>+Outflows!AA873+Fees!AA873+'Ongoing Cash Flows'!AA873+'Terminal Value'!AA873</f>
        <v>0</v>
      </c>
      <c r="AB873" s="70">
        <f>+Outflows!AB873+Fees!AB873+'Ongoing Cash Flows'!AB873+'Terminal Value'!AB873</f>
        <v>0</v>
      </c>
      <c r="AC873" s="70">
        <f>+Outflows!AC873+Fees!AC873+'Ongoing Cash Flows'!AC873+'Terminal Value'!AC873</f>
        <v>0</v>
      </c>
      <c r="AD873" s="70">
        <f>+Outflows!AD873+Fees!AD873+'Ongoing Cash Flows'!AD873+'Terminal Value'!AD873</f>
        <v>0</v>
      </c>
      <c r="AE873" s="70">
        <f>+Outflows!AE873+Fees!AE873+'Ongoing Cash Flows'!AE873+'Terminal Value'!AE873</f>
        <v>0</v>
      </c>
      <c r="AF873" s="70">
        <f>+Outflows!AF873+Fees!AF873+'Ongoing Cash Flows'!AF873+'Terminal Value'!AF873</f>
        <v>0</v>
      </c>
      <c r="AG873" s="70">
        <f>+Outflows!AG873+Fees!AG873+'Ongoing Cash Flows'!AG873+'Terminal Value'!AG873</f>
        <v>0</v>
      </c>
      <c r="AH873" s="70">
        <f>+Outflows!AH873+Fees!AH873+'Ongoing Cash Flows'!AH873+'Terminal Value'!AH873</f>
        <v>0</v>
      </c>
      <c r="AI873" s="70">
        <f>+Outflows!AI873+Fees!AI873+'Ongoing Cash Flows'!AI873+'Terminal Value'!AI873</f>
        <v>0</v>
      </c>
      <c r="AJ873" s="70">
        <f>+Outflows!AJ873+Fees!AJ873+'Ongoing Cash Flows'!AJ873+'Terminal Value'!AJ873</f>
        <v>0</v>
      </c>
      <c r="AK873" s="70"/>
      <c r="AL873" s="6"/>
      <c r="AM873" s="71"/>
      <c r="AN873" s="72">
        <f t="shared" si="52"/>
        <v>5.1425585150718697E-2</v>
      </c>
      <c r="AO873" s="70">
        <f t="shared" ca="1" si="53"/>
        <v>-4470.8588548517491</v>
      </c>
      <c r="AP873" s="166">
        <f t="shared" ca="1" si="54"/>
        <v>12762852.311702214</v>
      </c>
      <c r="AQ873" s="166">
        <f t="shared" ca="1" si="55"/>
        <v>0</v>
      </c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1"/>
      <c r="CM873" s="1"/>
      <c r="CN873" s="1"/>
      <c r="CO873" s="1"/>
      <c r="CP873" s="1"/>
    </row>
    <row r="874" spans="1:94" x14ac:dyDescent="0.2">
      <c r="A874" s="6">
        <v>872</v>
      </c>
      <c r="B874" s="70">
        <f>+Outflows!B874+Fees!B874+'Ongoing Cash Flows'!B874+'Terminal Value'!B874</f>
        <v>-93137.505826781271</v>
      </c>
      <c r="C874" s="70">
        <f>+Outflows!C874+Fees!C874+'Ongoing Cash Flows'!C874+'Terminal Value'!C874</f>
        <v>14169.224374354879</v>
      </c>
      <c r="D874" s="70">
        <f>+Outflows!D874+Fees!D874+'Ongoing Cash Flows'!D874+'Terminal Value'!D874</f>
        <v>12152.217699326386</v>
      </c>
      <c r="E874" s="70">
        <f>+Outflows!E874+Fees!E874+'Ongoing Cash Flows'!E874+'Terminal Value'!E874</f>
        <v>10202.332113379382</v>
      </c>
      <c r="F874" s="70">
        <f>+Outflows!F874+Fees!F874+'Ongoing Cash Flows'!F874+'Terminal Value'!F874</f>
        <v>9687.8720583380673</v>
      </c>
      <c r="G874" s="70">
        <f>+Outflows!G874+Fees!G874+'Ongoing Cash Flows'!G874+'Terminal Value'!G874</f>
        <v>9397.2026076547063</v>
      </c>
      <c r="H874" s="70">
        <f>+Outflows!H874+Fees!H874+'Ongoing Cash Flows'!H874+'Terminal Value'!H874</f>
        <v>8467.4881898008098</v>
      </c>
      <c r="I874" s="70">
        <f>+Outflows!I874+Fees!I874+'Ongoing Cash Flows'!I874+'Terminal Value'!I874</f>
        <v>8317.8462638287092</v>
      </c>
      <c r="J874" s="70">
        <f>+Outflows!J874+Fees!J874+'Ongoing Cash Flows'!J874+'Terminal Value'!J874</f>
        <v>8305.4120612937204</v>
      </c>
      <c r="K874" s="70">
        <f>+Outflows!K874+Fees!K874+'Ongoing Cash Flows'!K874+'Terminal Value'!K874</f>
        <v>8296.2260189092267</v>
      </c>
      <c r="L874" s="70">
        <f>+Outflows!L874+Fees!L874+'Ongoing Cash Flows'!L874+'Terminal Value'!L874</f>
        <v>8297.4841264133102</v>
      </c>
      <c r="M874" s="70">
        <f>+Outflows!M874+Fees!M874+'Ongoing Cash Flows'!M874+'Terminal Value'!M874</f>
        <v>8269.4473846064029</v>
      </c>
      <c r="N874" s="70">
        <f>+Outflows!N874+Fees!N874+'Ongoing Cash Flows'!N874+'Terminal Value'!N874</f>
        <v>8251.8313938814026</v>
      </c>
      <c r="O874" s="70">
        <f>+Outflows!O874+Fees!O874+'Ongoing Cash Flows'!O874+'Terminal Value'!O874</f>
        <v>7925.6770674745403</v>
      </c>
      <c r="P874" s="70">
        <f>+Outflows!P874+Fees!P874+'Ongoing Cash Flows'!P874+'Terminal Value'!P874</f>
        <v>7817.8489083555824</v>
      </c>
      <c r="Q874" s="70">
        <f>+Outflows!Q874+Fees!Q874+'Ongoing Cash Flows'!Q874+'Terminal Value'!Q874</f>
        <v>7789.2620226469444</v>
      </c>
      <c r="R874" s="70">
        <f>+Outflows!R874+Fees!R874+'Ongoing Cash Flows'!R874+'Terminal Value'!R874</f>
        <v>1068.2499368308504</v>
      </c>
      <c r="S874" s="70">
        <f>+Outflows!S874+Fees!S874+'Ongoing Cash Flows'!S874+'Terminal Value'!S874</f>
        <v>0</v>
      </c>
      <c r="T874" s="70">
        <f>+Outflows!T874+Fees!T874+'Ongoing Cash Flows'!T874+'Terminal Value'!T874</f>
        <v>0</v>
      </c>
      <c r="U874" s="70">
        <f>+Outflows!U874+Fees!U874+'Ongoing Cash Flows'!U874+'Terminal Value'!U874</f>
        <v>0</v>
      </c>
      <c r="V874" s="70">
        <f>+Outflows!V874+Fees!V874+'Ongoing Cash Flows'!V874+'Terminal Value'!V874</f>
        <v>0</v>
      </c>
      <c r="W874" s="70">
        <f>+Outflows!W874+Fees!W874+'Ongoing Cash Flows'!W874+'Terminal Value'!W874</f>
        <v>0</v>
      </c>
      <c r="X874" s="70">
        <f>+Outflows!X874+Fees!X874+'Ongoing Cash Flows'!X874+'Terminal Value'!X874</f>
        <v>0</v>
      </c>
      <c r="Y874" s="70">
        <f>+Outflows!Y874+Fees!Y874+'Ongoing Cash Flows'!Y874+'Terminal Value'!Y874</f>
        <v>0</v>
      </c>
      <c r="Z874" s="70">
        <f>+Outflows!Z874+Fees!Z874+'Ongoing Cash Flows'!Z874+'Terminal Value'!Z874</f>
        <v>0</v>
      </c>
      <c r="AA874" s="70">
        <f>+Outflows!AA874+Fees!AA874+'Ongoing Cash Flows'!AA874+'Terminal Value'!AA874</f>
        <v>0</v>
      </c>
      <c r="AB874" s="70">
        <f>+Outflows!AB874+Fees!AB874+'Ongoing Cash Flows'!AB874+'Terminal Value'!AB874</f>
        <v>0</v>
      </c>
      <c r="AC874" s="70">
        <f>+Outflows!AC874+Fees!AC874+'Ongoing Cash Flows'!AC874+'Terminal Value'!AC874</f>
        <v>0</v>
      </c>
      <c r="AD874" s="70">
        <f>+Outflows!AD874+Fees!AD874+'Ongoing Cash Flows'!AD874+'Terminal Value'!AD874</f>
        <v>0</v>
      </c>
      <c r="AE874" s="70">
        <f>+Outflows!AE874+Fees!AE874+'Ongoing Cash Flows'!AE874+'Terminal Value'!AE874</f>
        <v>0</v>
      </c>
      <c r="AF874" s="70">
        <f>+Outflows!AF874+Fees!AF874+'Ongoing Cash Flows'!AF874+'Terminal Value'!AF874</f>
        <v>0</v>
      </c>
      <c r="AG874" s="70">
        <f>+Outflows!AG874+Fees!AG874+'Ongoing Cash Flows'!AG874+'Terminal Value'!AG874</f>
        <v>0</v>
      </c>
      <c r="AH874" s="70">
        <f>+Outflows!AH874+Fees!AH874+'Ongoing Cash Flows'!AH874+'Terminal Value'!AH874</f>
        <v>0</v>
      </c>
      <c r="AI874" s="70">
        <f>+Outflows!AI874+Fees!AI874+'Ongoing Cash Flows'!AI874+'Terminal Value'!AI874</f>
        <v>0</v>
      </c>
      <c r="AJ874" s="70">
        <f>+Outflows!AJ874+Fees!AJ874+'Ongoing Cash Flows'!AJ874+'Terminal Value'!AJ874</f>
        <v>0</v>
      </c>
      <c r="AK874" s="70"/>
      <c r="AL874" s="6"/>
      <c r="AM874" s="71"/>
      <c r="AN874" s="72">
        <f t="shared" si="52"/>
        <v>5.970838963985442E-2</v>
      </c>
      <c r="AO874" s="70">
        <f t="shared" ca="1" si="53"/>
        <v>53.010519772913483</v>
      </c>
      <c r="AP874" s="166">
        <f t="shared" ca="1" si="54"/>
        <v>0</v>
      </c>
      <c r="AQ874" s="166">
        <f t="shared" ca="1" si="55"/>
        <v>905078.10563184868</v>
      </c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1"/>
      <c r="CM874" s="1"/>
      <c r="CN874" s="1"/>
      <c r="CO874" s="1"/>
      <c r="CP874" s="1"/>
    </row>
    <row r="875" spans="1:94" x14ac:dyDescent="0.2">
      <c r="A875" s="6">
        <v>873</v>
      </c>
      <c r="B875" s="70">
        <f>+Outflows!B875+Fees!B875+'Ongoing Cash Flows'!B875+'Terminal Value'!B875</f>
        <v>-101898.99203211021</v>
      </c>
      <c r="C875" s="70">
        <f>+Outflows!C875+Fees!C875+'Ongoing Cash Flows'!C875+'Terminal Value'!C875</f>
        <v>14331.818363994047</v>
      </c>
      <c r="D875" s="70">
        <f>+Outflows!D875+Fees!D875+'Ongoing Cash Flows'!D875+'Terminal Value'!D875</f>
        <v>12520.872765238308</v>
      </c>
      <c r="E875" s="70">
        <f>+Outflows!E875+Fees!E875+'Ongoing Cash Flows'!E875+'Terminal Value'!E875</f>
        <v>10436.366629301239</v>
      </c>
      <c r="F875" s="70">
        <f>+Outflows!F875+Fees!F875+'Ongoing Cash Flows'!F875+'Terminal Value'!F875</f>
        <v>9955.4837041061473</v>
      </c>
      <c r="G875" s="70">
        <f>+Outflows!G875+Fees!G875+'Ongoing Cash Flows'!G875+'Terminal Value'!G875</f>
        <v>9573.6591231450166</v>
      </c>
      <c r="H875" s="70">
        <f>+Outflows!H875+Fees!H875+'Ongoing Cash Flows'!H875+'Terminal Value'!H875</f>
        <v>8679.7110114229763</v>
      </c>
      <c r="I875" s="70">
        <f>+Outflows!I875+Fees!I875+'Ongoing Cash Flows'!I875+'Terminal Value'!I875</f>
        <v>8518.8277481899913</v>
      </c>
      <c r="J875" s="70">
        <f>+Outflows!J875+Fees!J875+'Ongoing Cash Flows'!J875+'Terminal Value'!J875</f>
        <v>8506.3935456550025</v>
      </c>
      <c r="K875" s="70">
        <f>+Outflows!K875+Fees!K875+'Ongoing Cash Flows'!K875+'Terminal Value'!K875</f>
        <v>8497.5481498541703</v>
      </c>
      <c r="L875" s="70">
        <f>+Outflows!L875+Fees!L875+'Ongoing Cash Flows'!L875+'Terminal Value'!L875</f>
        <v>8498.4656107745923</v>
      </c>
      <c r="M875" s="70">
        <f>+Outflows!M875+Fees!M875+'Ongoing Cash Flows'!M875+'Terminal Value'!M875</f>
        <v>8470.7695155513484</v>
      </c>
      <c r="N875" s="70">
        <f>+Outflows!N875+Fees!N875+'Ongoing Cash Flows'!N875+'Terminal Value'!N875</f>
        <v>8452.8128782426847</v>
      </c>
      <c r="O875" s="70">
        <f>+Outflows!O875+Fees!O875+'Ongoing Cash Flows'!O875+'Terminal Value'!O875</f>
        <v>8126.9991984194858</v>
      </c>
      <c r="P875" s="70">
        <f>+Outflows!P875+Fees!P875+'Ongoing Cash Flows'!P875+'Terminal Value'!P875</f>
        <v>8018.8303927168636</v>
      </c>
      <c r="Q875" s="70">
        <f>+Outflows!Q875+Fees!Q875+'Ongoing Cash Flows'!Q875+'Terminal Value'!Q875</f>
        <v>7990.5841535918889</v>
      </c>
      <c r="R875" s="70">
        <f>+Outflows!R875+Fees!R875+'Ongoing Cash Flows'!R875+'Terminal Value'!R875</f>
        <v>1168.7406790114912</v>
      </c>
      <c r="S875" s="70">
        <f>+Outflows!S875+Fees!S875+'Ongoing Cash Flows'!S875+'Terminal Value'!S875</f>
        <v>0</v>
      </c>
      <c r="T875" s="70">
        <f>+Outflows!T875+Fees!T875+'Ongoing Cash Flows'!T875+'Terminal Value'!T875</f>
        <v>0</v>
      </c>
      <c r="U875" s="70">
        <f>+Outflows!U875+Fees!U875+'Ongoing Cash Flows'!U875+'Terminal Value'!U875</f>
        <v>0</v>
      </c>
      <c r="V875" s="70">
        <f>+Outflows!V875+Fees!V875+'Ongoing Cash Flows'!V875+'Terminal Value'!V875</f>
        <v>0</v>
      </c>
      <c r="W875" s="70">
        <f>+Outflows!W875+Fees!W875+'Ongoing Cash Flows'!W875+'Terminal Value'!W875</f>
        <v>0</v>
      </c>
      <c r="X875" s="70">
        <f>+Outflows!X875+Fees!X875+'Ongoing Cash Flows'!X875+'Terminal Value'!X875</f>
        <v>0</v>
      </c>
      <c r="Y875" s="70">
        <f>+Outflows!Y875+Fees!Y875+'Ongoing Cash Flows'!Y875+'Terminal Value'!Y875</f>
        <v>0</v>
      </c>
      <c r="Z875" s="70">
        <f>+Outflows!Z875+Fees!Z875+'Ongoing Cash Flows'!Z875+'Terminal Value'!Z875</f>
        <v>0</v>
      </c>
      <c r="AA875" s="70">
        <f>+Outflows!AA875+Fees!AA875+'Ongoing Cash Flows'!AA875+'Terminal Value'!AA875</f>
        <v>0</v>
      </c>
      <c r="AB875" s="70">
        <f>+Outflows!AB875+Fees!AB875+'Ongoing Cash Flows'!AB875+'Terminal Value'!AB875</f>
        <v>0</v>
      </c>
      <c r="AC875" s="70">
        <f>+Outflows!AC875+Fees!AC875+'Ongoing Cash Flows'!AC875+'Terminal Value'!AC875</f>
        <v>0</v>
      </c>
      <c r="AD875" s="70">
        <f>+Outflows!AD875+Fees!AD875+'Ongoing Cash Flows'!AD875+'Terminal Value'!AD875</f>
        <v>0</v>
      </c>
      <c r="AE875" s="70">
        <f>+Outflows!AE875+Fees!AE875+'Ongoing Cash Flows'!AE875+'Terminal Value'!AE875</f>
        <v>0</v>
      </c>
      <c r="AF875" s="70">
        <f>+Outflows!AF875+Fees!AF875+'Ongoing Cash Flows'!AF875+'Terminal Value'!AF875</f>
        <v>0</v>
      </c>
      <c r="AG875" s="70">
        <f>+Outflows!AG875+Fees!AG875+'Ongoing Cash Flows'!AG875+'Terminal Value'!AG875</f>
        <v>0</v>
      </c>
      <c r="AH875" s="70">
        <f>+Outflows!AH875+Fees!AH875+'Ongoing Cash Flows'!AH875+'Terminal Value'!AH875</f>
        <v>0</v>
      </c>
      <c r="AI875" s="70">
        <f>+Outflows!AI875+Fees!AI875+'Ongoing Cash Flows'!AI875+'Terminal Value'!AI875</f>
        <v>0</v>
      </c>
      <c r="AJ875" s="70">
        <f>+Outflows!AJ875+Fees!AJ875+'Ongoing Cash Flows'!AJ875+'Terminal Value'!AJ875</f>
        <v>0</v>
      </c>
      <c r="AK875" s="70"/>
      <c r="AL875" s="6"/>
      <c r="AM875" s="71"/>
      <c r="AN875" s="72">
        <f t="shared" si="52"/>
        <v>4.8677715659141529E-2</v>
      </c>
      <c r="AO875" s="70">
        <f t="shared" ca="1" si="53"/>
        <v>-6089.5571844116457</v>
      </c>
      <c r="AP875" s="166">
        <f t="shared" ca="1" si="54"/>
        <v>26948679.683964852</v>
      </c>
      <c r="AQ875" s="166">
        <f t="shared" ca="1" si="55"/>
        <v>0</v>
      </c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1"/>
      <c r="CM875" s="1"/>
      <c r="CN875" s="1"/>
      <c r="CO875" s="1"/>
      <c r="CP875" s="1"/>
    </row>
    <row r="876" spans="1:94" x14ac:dyDescent="0.2">
      <c r="A876" s="6">
        <v>874</v>
      </c>
      <c r="B876" s="70">
        <f>+Outflows!B876+Fees!B876+'Ongoing Cash Flows'!B876+'Terminal Value'!B876</f>
        <v>-97050.775938979714</v>
      </c>
      <c r="C876" s="70">
        <f>+Outflows!C876+Fees!C876+'Ongoing Cash Flows'!C876+'Terminal Value'!C876</f>
        <v>14293.980871459029</v>
      </c>
      <c r="D876" s="70">
        <f>+Outflows!D876+Fees!D876+'Ongoing Cash Flows'!D876+'Terminal Value'!D876</f>
        <v>12254.333752674833</v>
      </c>
      <c r="E876" s="70">
        <f>+Outflows!E876+Fees!E876+'Ongoing Cash Flows'!E876+'Terminal Value'!E876</f>
        <v>10210.793348392699</v>
      </c>
      <c r="F876" s="70">
        <f>+Outflows!F876+Fees!F876+'Ongoing Cash Flows'!F876+'Terminal Value'!F876</f>
        <v>9857.9468277469605</v>
      </c>
      <c r="G876" s="70">
        <f>+Outflows!G876+Fees!G876+'Ongoing Cash Flows'!G876+'Terminal Value'!G876</f>
        <v>9579.7546077139668</v>
      </c>
      <c r="H876" s="70">
        <f>+Outflows!H876+Fees!H876+'Ongoing Cash Flows'!H876+'Terminal Value'!H876</f>
        <v>8562.2763576433081</v>
      </c>
      <c r="I876" s="70">
        <f>+Outflows!I876+Fees!I876+'Ongoing Cash Flows'!I876+'Terminal Value'!I876</f>
        <v>8407.6135495864528</v>
      </c>
      <c r="J876" s="70">
        <f>+Outflows!J876+Fees!J876+'Ongoing Cash Flows'!J876+'Terminal Value'!J876</f>
        <v>8395.1793470514622</v>
      </c>
      <c r="K876" s="70">
        <f>+Outflows!K876+Fees!K876+'Ongoing Cash Flows'!K876+'Terminal Value'!K876</f>
        <v>8386.145452608931</v>
      </c>
      <c r="L876" s="70">
        <f>+Outflows!L876+Fees!L876+'Ongoing Cash Flows'!L876+'Terminal Value'!L876</f>
        <v>8387.2514121710537</v>
      </c>
      <c r="M876" s="70">
        <f>+Outflows!M876+Fees!M876+'Ongoing Cash Flows'!M876+'Terminal Value'!M876</f>
        <v>8359.3668183061091</v>
      </c>
      <c r="N876" s="70">
        <f>+Outflows!N876+Fees!N876+'Ongoing Cash Flows'!N876+'Terminal Value'!N876</f>
        <v>8341.5986796391462</v>
      </c>
      <c r="O876" s="70">
        <f>+Outflows!O876+Fees!O876+'Ongoing Cash Flows'!O876+'Terminal Value'!O876</f>
        <v>8015.5965011742446</v>
      </c>
      <c r="P876" s="70">
        <f>+Outflows!P876+Fees!P876+'Ongoing Cash Flows'!P876+'Terminal Value'!P876</f>
        <v>7907.616194113325</v>
      </c>
      <c r="Q876" s="70">
        <f>+Outflows!Q876+Fees!Q876+'Ongoing Cash Flows'!Q876+'Terminal Value'!Q876</f>
        <v>7879.1814563466487</v>
      </c>
      <c r="R876" s="70">
        <f>+Outflows!R876+Fees!R876+'Ongoing Cash Flows'!R876+'Terminal Value'!R876</f>
        <v>1113.1335797097217</v>
      </c>
      <c r="S876" s="70">
        <f>+Outflows!S876+Fees!S876+'Ongoing Cash Flows'!S876+'Terminal Value'!S876</f>
        <v>0</v>
      </c>
      <c r="T876" s="70">
        <f>+Outflows!T876+Fees!T876+'Ongoing Cash Flows'!T876+'Terminal Value'!T876</f>
        <v>0</v>
      </c>
      <c r="U876" s="70">
        <f>+Outflows!U876+Fees!U876+'Ongoing Cash Flows'!U876+'Terminal Value'!U876</f>
        <v>0</v>
      </c>
      <c r="V876" s="70">
        <f>+Outflows!V876+Fees!V876+'Ongoing Cash Flows'!V876+'Terminal Value'!V876</f>
        <v>0</v>
      </c>
      <c r="W876" s="70">
        <f>+Outflows!W876+Fees!W876+'Ongoing Cash Flows'!W876+'Terminal Value'!W876</f>
        <v>0</v>
      </c>
      <c r="X876" s="70">
        <f>+Outflows!X876+Fees!X876+'Ongoing Cash Flows'!X876+'Terminal Value'!X876</f>
        <v>0</v>
      </c>
      <c r="Y876" s="70">
        <f>+Outflows!Y876+Fees!Y876+'Ongoing Cash Flows'!Y876+'Terminal Value'!Y876</f>
        <v>0</v>
      </c>
      <c r="Z876" s="70">
        <f>+Outflows!Z876+Fees!Z876+'Ongoing Cash Flows'!Z876+'Terminal Value'!Z876</f>
        <v>0</v>
      </c>
      <c r="AA876" s="70">
        <f>+Outflows!AA876+Fees!AA876+'Ongoing Cash Flows'!AA876+'Terminal Value'!AA876</f>
        <v>0</v>
      </c>
      <c r="AB876" s="70">
        <f>+Outflows!AB876+Fees!AB876+'Ongoing Cash Flows'!AB876+'Terminal Value'!AB876</f>
        <v>0</v>
      </c>
      <c r="AC876" s="70">
        <f>+Outflows!AC876+Fees!AC876+'Ongoing Cash Flows'!AC876+'Terminal Value'!AC876</f>
        <v>0</v>
      </c>
      <c r="AD876" s="70">
        <f>+Outflows!AD876+Fees!AD876+'Ongoing Cash Flows'!AD876+'Terminal Value'!AD876</f>
        <v>0</v>
      </c>
      <c r="AE876" s="70">
        <f>+Outflows!AE876+Fees!AE876+'Ongoing Cash Flows'!AE876+'Terminal Value'!AE876</f>
        <v>0</v>
      </c>
      <c r="AF876" s="70">
        <f>+Outflows!AF876+Fees!AF876+'Ongoing Cash Flows'!AF876+'Terminal Value'!AF876</f>
        <v>0</v>
      </c>
      <c r="AG876" s="70">
        <f>+Outflows!AG876+Fees!AG876+'Ongoing Cash Flows'!AG876+'Terminal Value'!AG876</f>
        <v>0</v>
      </c>
      <c r="AH876" s="70">
        <f>+Outflows!AH876+Fees!AH876+'Ongoing Cash Flows'!AH876+'Terminal Value'!AH876</f>
        <v>0</v>
      </c>
      <c r="AI876" s="70">
        <f>+Outflows!AI876+Fees!AI876+'Ongoing Cash Flows'!AI876+'Terminal Value'!AI876</f>
        <v>0</v>
      </c>
      <c r="AJ876" s="70">
        <f>+Outflows!AJ876+Fees!AJ876+'Ongoing Cash Flows'!AJ876+'Terminal Value'!AJ876</f>
        <v>0</v>
      </c>
      <c r="AK876" s="70"/>
      <c r="AL876" s="6"/>
      <c r="AM876" s="71"/>
      <c r="AN876" s="72">
        <f t="shared" si="52"/>
        <v>5.4619613289833072E-2</v>
      </c>
      <c r="AO876" s="70">
        <f t="shared" ca="1" si="53"/>
        <v>-2662.2698493860103</v>
      </c>
      <c r="AP876" s="166">
        <f t="shared" ca="1" si="54"/>
        <v>3111429.4269032562</v>
      </c>
      <c r="AQ876" s="166">
        <f t="shared" ca="1" si="55"/>
        <v>0</v>
      </c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1"/>
      <c r="CM876" s="1"/>
      <c r="CN876" s="1"/>
      <c r="CO876" s="1"/>
      <c r="CP876" s="1"/>
    </row>
    <row r="877" spans="1:94" x14ac:dyDescent="0.2">
      <c r="A877" s="6">
        <v>875</v>
      </c>
      <c r="B877" s="70">
        <f>+Outflows!B877+Fees!B877+'Ongoing Cash Flows'!B877+'Terminal Value'!B877</f>
        <v>-89712.201895011676</v>
      </c>
      <c r="C877" s="70">
        <f>+Outflows!C877+Fees!C877+'Ongoing Cash Flows'!C877+'Terminal Value'!C877</f>
        <v>14098.068607061501</v>
      </c>
      <c r="D877" s="70">
        <f>+Outflows!D877+Fees!D877+'Ongoing Cash Flows'!D877+'Terminal Value'!D877</f>
        <v>11982.57701465171</v>
      </c>
      <c r="E877" s="70">
        <f>+Outflows!E877+Fees!E877+'Ongoing Cash Flows'!E877+'Terminal Value'!E877</f>
        <v>9767.7164583893264</v>
      </c>
      <c r="F877" s="70">
        <f>+Outflows!F877+Fees!F877+'Ongoing Cash Flows'!F877+'Terminal Value'!F877</f>
        <v>9604.7286227363365</v>
      </c>
      <c r="G877" s="70">
        <f>+Outflows!G877+Fees!G877+'Ongoing Cash Flows'!G877+'Terminal Value'!G877</f>
        <v>9390.7075392085608</v>
      </c>
      <c r="H877" s="70">
        <f>+Outflows!H877+Fees!H877+'Ongoing Cash Flows'!H877+'Terminal Value'!H877</f>
        <v>8384.5196558925436</v>
      </c>
      <c r="I877" s="70">
        <f>+Outflows!I877+Fees!I877+'Ongoing Cash Flows'!I877+'Terminal Value'!I877</f>
        <v>8239.2725318770608</v>
      </c>
      <c r="J877" s="70">
        <f>+Outflows!J877+Fees!J877+'Ongoing Cash Flows'!J877+'Terminal Value'!J877</f>
        <v>8226.8383293420702</v>
      </c>
      <c r="K877" s="70">
        <f>+Outflows!K877+Fees!K877+'Ongoing Cash Flows'!K877+'Terminal Value'!K877</f>
        <v>8217.5191111407094</v>
      </c>
      <c r="L877" s="70">
        <f>+Outflows!L877+Fees!L877+'Ongoing Cash Flows'!L877+'Terminal Value'!L877</f>
        <v>8218.9103944616618</v>
      </c>
      <c r="M877" s="70">
        <f>+Outflows!M877+Fees!M877+'Ongoing Cash Flows'!M877+'Terminal Value'!M877</f>
        <v>8190.7404768378874</v>
      </c>
      <c r="N877" s="70">
        <f>+Outflows!N877+Fees!N877+'Ongoing Cash Flows'!N877+'Terminal Value'!N877</f>
        <v>8173.2576619297542</v>
      </c>
      <c r="O877" s="70">
        <f>+Outflows!O877+Fees!O877+'Ongoing Cash Flows'!O877+'Terminal Value'!O877</f>
        <v>7846.9701597060239</v>
      </c>
      <c r="P877" s="70">
        <f>+Outflows!P877+Fees!P877+'Ongoing Cash Flows'!P877+'Terminal Value'!P877</f>
        <v>7739.2751764039331</v>
      </c>
      <c r="Q877" s="70">
        <f>+Outflows!Q877+Fees!Q877+'Ongoing Cash Flows'!Q877+'Terminal Value'!Q877</f>
        <v>7710.555114878428</v>
      </c>
      <c r="R877" s="70">
        <f>+Outflows!R877+Fees!R877+'Ongoing Cash Flows'!R877+'Terminal Value'!R877</f>
        <v>1028.9630708550258</v>
      </c>
      <c r="S877" s="70">
        <f>+Outflows!S877+Fees!S877+'Ongoing Cash Flows'!S877+'Terminal Value'!S877</f>
        <v>0</v>
      </c>
      <c r="T877" s="70">
        <f>+Outflows!T877+Fees!T877+'Ongoing Cash Flows'!T877+'Terminal Value'!T877</f>
        <v>0</v>
      </c>
      <c r="U877" s="70">
        <f>+Outflows!U877+Fees!U877+'Ongoing Cash Flows'!U877+'Terminal Value'!U877</f>
        <v>0</v>
      </c>
      <c r="V877" s="70">
        <f>+Outflows!V877+Fees!V877+'Ongoing Cash Flows'!V877+'Terminal Value'!V877</f>
        <v>0</v>
      </c>
      <c r="W877" s="70">
        <f>+Outflows!W877+Fees!W877+'Ongoing Cash Flows'!W877+'Terminal Value'!W877</f>
        <v>0</v>
      </c>
      <c r="X877" s="70">
        <f>+Outflows!X877+Fees!X877+'Ongoing Cash Flows'!X877+'Terminal Value'!X877</f>
        <v>0</v>
      </c>
      <c r="Y877" s="70">
        <f>+Outflows!Y877+Fees!Y877+'Ongoing Cash Flows'!Y877+'Terminal Value'!Y877</f>
        <v>0</v>
      </c>
      <c r="Z877" s="70">
        <f>+Outflows!Z877+Fees!Z877+'Ongoing Cash Flows'!Z877+'Terminal Value'!Z877</f>
        <v>0</v>
      </c>
      <c r="AA877" s="70">
        <f>+Outflows!AA877+Fees!AA877+'Ongoing Cash Flows'!AA877+'Terminal Value'!AA877</f>
        <v>0</v>
      </c>
      <c r="AB877" s="70">
        <f>+Outflows!AB877+Fees!AB877+'Ongoing Cash Flows'!AB877+'Terminal Value'!AB877</f>
        <v>0</v>
      </c>
      <c r="AC877" s="70">
        <f>+Outflows!AC877+Fees!AC877+'Ongoing Cash Flows'!AC877+'Terminal Value'!AC877</f>
        <v>0</v>
      </c>
      <c r="AD877" s="70">
        <f>+Outflows!AD877+Fees!AD877+'Ongoing Cash Flows'!AD877+'Terminal Value'!AD877</f>
        <v>0</v>
      </c>
      <c r="AE877" s="70">
        <f>+Outflows!AE877+Fees!AE877+'Ongoing Cash Flows'!AE877+'Terminal Value'!AE877</f>
        <v>0</v>
      </c>
      <c r="AF877" s="70">
        <f>+Outflows!AF877+Fees!AF877+'Ongoing Cash Flows'!AF877+'Terminal Value'!AF877</f>
        <v>0</v>
      </c>
      <c r="AG877" s="70">
        <f>+Outflows!AG877+Fees!AG877+'Ongoing Cash Flows'!AG877+'Terminal Value'!AG877</f>
        <v>0</v>
      </c>
      <c r="AH877" s="70">
        <f>+Outflows!AH877+Fees!AH877+'Ongoing Cash Flows'!AH877+'Terminal Value'!AH877</f>
        <v>0</v>
      </c>
      <c r="AI877" s="70">
        <f>+Outflows!AI877+Fees!AI877+'Ongoing Cash Flows'!AI877+'Terminal Value'!AI877</f>
        <v>0</v>
      </c>
      <c r="AJ877" s="70">
        <f>+Outflows!AJ877+Fees!AJ877+'Ongoing Cash Flows'!AJ877+'Terminal Value'!AJ877</f>
        <v>0</v>
      </c>
      <c r="AK877" s="70"/>
      <c r="AL877" s="6"/>
      <c r="AM877" s="71"/>
      <c r="AN877" s="72">
        <f t="shared" si="52"/>
        <v>6.4050617814064029E-2</v>
      </c>
      <c r="AO877" s="70">
        <f t="shared" ca="1" si="53"/>
        <v>2215.935399333167</v>
      </c>
      <c r="AP877" s="166">
        <f t="shared" ca="1" si="54"/>
        <v>0</v>
      </c>
      <c r="AQ877" s="166">
        <f t="shared" ca="1" si="55"/>
        <v>9698744.9610757548</v>
      </c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1"/>
      <c r="CM877" s="1"/>
      <c r="CN877" s="1"/>
      <c r="CO877" s="1"/>
      <c r="CP877" s="1"/>
    </row>
    <row r="878" spans="1:94" x14ac:dyDescent="0.2">
      <c r="A878" s="6">
        <v>876</v>
      </c>
      <c r="B878" s="70">
        <f>+Outflows!B878+Fees!B878+'Ongoing Cash Flows'!B878+'Terminal Value'!B878</f>
        <v>-93468.885811236163</v>
      </c>
      <c r="C878" s="70">
        <f>+Outflows!C878+Fees!C878+'Ongoing Cash Flows'!C878+'Terminal Value'!C878</f>
        <v>14126.885629882298</v>
      </c>
      <c r="D878" s="70">
        <f>+Outflows!D878+Fees!D878+'Ongoing Cash Flows'!D878+'Terminal Value'!D878</f>
        <v>12179.182415330863</v>
      </c>
      <c r="E878" s="70">
        <f>+Outflows!E878+Fees!E878+'Ongoing Cash Flows'!E878+'Terminal Value'!E878</f>
        <v>10077.73325246559</v>
      </c>
      <c r="F878" s="70">
        <f>+Outflows!F878+Fees!F878+'Ongoing Cash Flows'!F878+'Terminal Value'!F878</f>
        <v>9827.6459032323819</v>
      </c>
      <c r="G878" s="70">
        <f>+Outflows!G878+Fees!G878+'Ongoing Cash Flows'!G878+'Terminal Value'!G878</f>
        <v>9332.6119636659423</v>
      </c>
      <c r="H878" s="70">
        <f>+Outflows!H878+Fees!H878+'Ongoing Cash Flows'!H878+'Terminal Value'!H878</f>
        <v>8475.5149553154733</v>
      </c>
      <c r="I878" s="70">
        <f>+Outflows!I878+Fees!I878+'Ongoing Cash Flows'!I878+'Terminal Value'!I878</f>
        <v>8325.447855568118</v>
      </c>
      <c r="J878" s="70">
        <f>+Outflows!J878+Fees!J878+'Ongoing Cash Flows'!J878+'Terminal Value'!J878</f>
        <v>8313.0136530331274</v>
      </c>
      <c r="K878" s="70">
        <f>+Outflows!K878+Fees!K878+'Ongoing Cash Flows'!K878+'Terminal Value'!K878</f>
        <v>8303.8404947024283</v>
      </c>
      <c r="L878" s="70">
        <f>+Outflows!L878+Fees!L878+'Ongoing Cash Flows'!L878+'Terminal Value'!L878</f>
        <v>8305.0857181527172</v>
      </c>
      <c r="M878" s="70">
        <f>+Outflows!M878+Fees!M878+'Ongoing Cash Flows'!M878+'Terminal Value'!M878</f>
        <v>8277.0618603996063</v>
      </c>
      <c r="N878" s="70">
        <f>+Outflows!N878+Fees!N878+'Ongoing Cash Flows'!N878+'Terminal Value'!N878</f>
        <v>8259.4329856208115</v>
      </c>
      <c r="O878" s="70">
        <f>+Outflows!O878+Fees!O878+'Ongoing Cash Flows'!O878+'Terminal Value'!O878</f>
        <v>7933.2915432677437</v>
      </c>
      <c r="P878" s="70">
        <f>+Outflows!P878+Fees!P878+'Ongoing Cash Flows'!P878+'Terminal Value'!P878</f>
        <v>7825.4505000949903</v>
      </c>
      <c r="Q878" s="70">
        <f>+Outflows!Q878+Fees!Q878+'Ongoing Cash Flows'!Q878+'Terminal Value'!Q878</f>
        <v>7796.8764984401478</v>
      </c>
      <c r="R878" s="70">
        <f>+Outflows!R878+Fees!R878+'Ongoing Cash Flows'!R878+'Terminal Value'!R878</f>
        <v>1072.0507327005541</v>
      </c>
      <c r="S878" s="70">
        <f>+Outflows!S878+Fees!S878+'Ongoing Cash Flows'!S878+'Terminal Value'!S878</f>
        <v>0</v>
      </c>
      <c r="T878" s="70">
        <f>+Outflows!T878+Fees!T878+'Ongoing Cash Flows'!T878+'Terminal Value'!T878</f>
        <v>0</v>
      </c>
      <c r="U878" s="70">
        <f>+Outflows!U878+Fees!U878+'Ongoing Cash Flows'!U878+'Terminal Value'!U878</f>
        <v>0</v>
      </c>
      <c r="V878" s="70">
        <f>+Outflows!V878+Fees!V878+'Ongoing Cash Flows'!V878+'Terminal Value'!V878</f>
        <v>0</v>
      </c>
      <c r="W878" s="70">
        <f>+Outflows!W878+Fees!W878+'Ongoing Cash Flows'!W878+'Terminal Value'!W878</f>
        <v>0</v>
      </c>
      <c r="X878" s="70">
        <f>+Outflows!X878+Fees!X878+'Ongoing Cash Flows'!X878+'Terminal Value'!X878</f>
        <v>0</v>
      </c>
      <c r="Y878" s="70">
        <f>+Outflows!Y878+Fees!Y878+'Ongoing Cash Flows'!Y878+'Terminal Value'!Y878</f>
        <v>0</v>
      </c>
      <c r="Z878" s="70">
        <f>+Outflows!Z878+Fees!Z878+'Ongoing Cash Flows'!Z878+'Terminal Value'!Z878</f>
        <v>0</v>
      </c>
      <c r="AA878" s="70">
        <f>+Outflows!AA878+Fees!AA878+'Ongoing Cash Flows'!AA878+'Terminal Value'!AA878</f>
        <v>0</v>
      </c>
      <c r="AB878" s="70">
        <f>+Outflows!AB878+Fees!AB878+'Ongoing Cash Flows'!AB878+'Terminal Value'!AB878</f>
        <v>0</v>
      </c>
      <c r="AC878" s="70">
        <f>+Outflows!AC878+Fees!AC878+'Ongoing Cash Flows'!AC878+'Terminal Value'!AC878</f>
        <v>0</v>
      </c>
      <c r="AD878" s="70">
        <f>+Outflows!AD878+Fees!AD878+'Ongoing Cash Flows'!AD878+'Terminal Value'!AD878</f>
        <v>0</v>
      </c>
      <c r="AE878" s="70">
        <f>+Outflows!AE878+Fees!AE878+'Ongoing Cash Flows'!AE878+'Terminal Value'!AE878</f>
        <v>0</v>
      </c>
      <c r="AF878" s="70">
        <f>+Outflows!AF878+Fees!AF878+'Ongoing Cash Flows'!AF878+'Terminal Value'!AF878</f>
        <v>0</v>
      </c>
      <c r="AG878" s="70">
        <f>+Outflows!AG878+Fees!AG878+'Ongoing Cash Flows'!AG878+'Terminal Value'!AG878</f>
        <v>0</v>
      </c>
      <c r="AH878" s="70">
        <f>+Outflows!AH878+Fees!AH878+'Ongoing Cash Flows'!AH878+'Terminal Value'!AH878</f>
        <v>0</v>
      </c>
      <c r="AI878" s="70">
        <f>+Outflows!AI878+Fees!AI878+'Ongoing Cash Flows'!AI878+'Terminal Value'!AI878</f>
        <v>0</v>
      </c>
      <c r="AJ878" s="70">
        <f>+Outflows!AJ878+Fees!AJ878+'Ongoing Cash Flows'!AJ878+'Terminal Value'!AJ878</f>
        <v>0</v>
      </c>
      <c r="AK878" s="70"/>
      <c r="AL878" s="6"/>
      <c r="AM878" s="71"/>
      <c r="AN878" s="72">
        <f t="shared" si="52"/>
        <v>5.9083488583564756E-2</v>
      </c>
      <c r="AO878" s="70">
        <f t="shared" ca="1" si="53"/>
        <v>-269.89071183962869</v>
      </c>
      <c r="AP878" s="166">
        <f t="shared" ca="1" si="54"/>
        <v>0</v>
      </c>
      <c r="AQ878" s="166">
        <f t="shared" ca="1" si="55"/>
        <v>394955.30798187235</v>
      </c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1"/>
      <c r="CM878" s="1"/>
      <c r="CN878" s="1"/>
      <c r="CO878" s="1"/>
      <c r="CP878" s="1"/>
    </row>
    <row r="879" spans="1:94" x14ac:dyDescent="0.2">
      <c r="A879" s="6">
        <v>877</v>
      </c>
      <c r="B879" s="70">
        <f>+Outflows!B879+Fees!B879+'Ongoing Cash Flows'!B879+'Terminal Value'!B879</f>
        <v>-101018.18229686384</v>
      </c>
      <c r="C879" s="70">
        <f>+Outflows!C879+Fees!C879+'Ongoing Cash Flows'!C879+'Terminal Value'!C879</f>
        <v>14317.024734390763</v>
      </c>
      <c r="D879" s="70">
        <f>+Outflows!D879+Fees!D879+'Ongoing Cash Flows'!D879+'Terminal Value'!D879</f>
        <v>12443.63208727735</v>
      </c>
      <c r="E879" s="70">
        <f>+Outflows!E879+Fees!E879+'Ongoing Cash Flows'!E879+'Terminal Value'!E879</f>
        <v>10409.35369990742</v>
      </c>
      <c r="F879" s="70">
        <f>+Outflows!F879+Fees!F879+'Ongoing Cash Flows'!F879+'Terminal Value'!F879</f>
        <v>9888.5963256260839</v>
      </c>
      <c r="G879" s="70">
        <f>+Outflows!G879+Fees!G879+'Ongoing Cash Flows'!G879+'Terminal Value'!G879</f>
        <v>9612.5855033393345</v>
      </c>
      <c r="H879" s="70">
        <f>+Outflows!H879+Fees!H879+'Ongoing Cash Flows'!H879+'Terminal Value'!H879</f>
        <v>8658.3758266215027</v>
      </c>
      <c r="I879" s="70">
        <f>+Outflows!I879+Fees!I879+'Ongoing Cash Flows'!I879+'Terminal Value'!I879</f>
        <v>8498.6226775112282</v>
      </c>
      <c r="J879" s="70">
        <f>+Outflows!J879+Fees!J879+'Ongoing Cash Flows'!J879+'Terminal Value'!J879</f>
        <v>8486.1884749762394</v>
      </c>
      <c r="K879" s="70">
        <f>+Outflows!K879+Fees!K879+'Ongoing Cash Flows'!K879+'Terminal Value'!K879</f>
        <v>8477.3088332929001</v>
      </c>
      <c r="L879" s="70">
        <f>+Outflows!L879+Fees!L879+'Ongoing Cash Flows'!L879+'Terminal Value'!L879</f>
        <v>8478.2605400958291</v>
      </c>
      <c r="M879" s="70">
        <f>+Outflows!M879+Fees!M879+'Ongoing Cash Flows'!M879+'Terminal Value'!M879</f>
        <v>8450.5301989900781</v>
      </c>
      <c r="N879" s="70">
        <f>+Outflows!N879+Fees!N879+'Ongoing Cash Flows'!N879+'Terminal Value'!N879</f>
        <v>8432.6078075639216</v>
      </c>
      <c r="O879" s="70">
        <f>+Outflows!O879+Fees!O879+'Ongoing Cash Flows'!O879+'Terminal Value'!O879</f>
        <v>8106.7598818582155</v>
      </c>
      <c r="P879" s="70">
        <f>+Outflows!P879+Fees!P879+'Ongoing Cash Flows'!P879+'Terminal Value'!P879</f>
        <v>7998.6253220381004</v>
      </c>
      <c r="Q879" s="70">
        <f>+Outflows!Q879+Fees!Q879+'Ongoing Cash Flows'!Q879+'Terminal Value'!Q879</f>
        <v>7970.3448370306196</v>
      </c>
      <c r="R879" s="70">
        <f>+Outflows!R879+Fees!R879+'Ongoing Cash Flows'!R879+'Terminal Value'!R879</f>
        <v>1158.6381436721094</v>
      </c>
      <c r="S879" s="70">
        <f>+Outflows!S879+Fees!S879+'Ongoing Cash Flows'!S879+'Terminal Value'!S879</f>
        <v>0</v>
      </c>
      <c r="T879" s="70">
        <f>+Outflows!T879+Fees!T879+'Ongoing Cash Flows'!T879+'Terminal Value'!T879</f>
        <v>0</v>
      </c>
      <c r="U879" s="70">
        <f>+Outflows!U879+Fees!U879+'Ongoing Cash Flows'!U879+'Terminal Value'!U879</f>
        <v>0</v>
      </c>
      <c r="V879" s="70">
        <f>+Outflows!V879+Fees!V879+'Ongoing Cash Flows'!V879+'Terminal Value'!V879</f>
        <v>0</v>
      </c>
      <c r="W879" s="70">
        <f>+Outflows!W879+Fees!W879+'Ongoing Cash Flows'!W879+'Terminal Value'!W879</f>
        <v>0</v>
      </c>
      <c r="X879" s="70">
        <f>+Outflows!X879+Fees!X879+'Ongoing Cash Flows'!X879+'Terminal Value'!X879</f>
        <v>0</v>
      </c>
      <c r="Y879" s="70">
        <f>+Outflows!Y879+Fees!Y879+'Ongoing Cash Flows'!Y879+'Terminal Value'!Y879</f>
        <v>0</v>
      </c>
      <c r="Z879" s="70">
        <f>+Outflows!Z879+Fees!Z879+'Ongoing Cash Flows'!Z879+'Terminal Value'!Z879</f>
        <v>0</v>
      </c>
      <c r="AA879" s="70">
        <f>+Outflows!AA879+Fees!AA879+'Ongoing Cash Flows'!AA879+'Terminal Value'!AA879</f>
        <v>0</v>
      </c>
      <c r="AB879" s="70">
        <f>+Outflows!AB879+Fees!AB879+'Ongoing Cash Flows'!AB879+'Terminal Value'!AB879</f>
        <v>0</v>
      </c>
      <c r="AC879" s="70">
        <f>+Outflows!AC879+Fees!AC879+'Ongoing Cash Flows'!AC879+'Terminal Value'!AC879</f>
        <v>0</v>
      </c>
      <c r="AD879" s="70">
        <f>+Outflows!AD879+Fees!AD879+'Ongoing Cash Flows'!AD879+'Terminal Value'!AD879</f>
        <v>0</v>
      </c>
      <c r="AE879" s="70">
        <f>+Outflows!AE879+Fees!AE879+'Ongoing Cash Flows'!AE879+'Terminal Value'!AE879</f>
        <v>0</v>
      </c>
      <c r="AF879" s="70">
        <f>+Outflows!AF879+Fees!AF879+'Ongoing Cash Flows'!AF879+'Terminal Value'!AF879</f>
        <v>0</v>
      </c>
      <c r="AG879" s="70">
        <f>+Outflows!AG879+Fees!AG879+'Ongoing Cash Flows'!AG879+'Terminal Value'!AG879</f>
        <v>0</v>
      </c>
      <c r="AH879" s="70">
        <f>+Outflows!AH879+Fees!AH879+'Ongoing Cash Flows'!AH879+'Terminal Value'!AH879</f>
        <v>0</v>
      </c>
      <c r="AI879" s="70">
        <f>+Outflows!AI879+Fees!AI879+'Ongoing Cash Flows'!AI879+'Terminal Value'!AI879</f>
        <v>0</v>
      </c>
      <c r="AJ879" s="70">
        <f>+Outflows!AJ879+Fees!AJ879+'Ongoing Cash Flows'!AJ879+'Terminal Value'!AJ879</f>
        <v>0</v>
      </c>
      <c r="AK879" s="70"/>
      <c r="AL879" s="6"/>
      <c r="AM879" s="71"/>
      <c r="AN879" s="72">
        <f t="shared" si="52"/>
        <v>4.9667975306510945E-2</v>
      </c>
      <c r="AO879" s="70">
        <f t="shared" ca="1" si="53"/>
        <v>-5496.9375798722494</v>
      </c>
      <c r="AP879" s="166">
        <f t="shared" ca="1" si="54"/>
        <v>21147049.942307636</v>
      </c>
      <c r="AQ879" s="166">
        <f t="shared" ca="1" si="55"/>
        <v>0</v>
      </c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1"/>
      <c r="CM879" s="1"/>
      <c r="CN879" s="1"/>
      <c r="CO879" s="1"/>
      <c r="CP879" s="1"/>
    </row>
    <row r="880" spans="1:94" x14ac:dyDescent="0.2">
      <c r="A880" s="6">
        <v>878</v>
      </c>
      <c r="B880" s="70">
        <f>+Outflows!B880+Fees!B880+'Ongoing Cash Flows'!B880+'Terminal Value'!B880</f>
        <v>-101051.11156757506</v>
      </c>
      <c r="C880" s="70">
        <f>+Outflows!C880+Fees!C880+'Ongoing Cash Flows'!C880+'Terminal Value'!C880</f>
        <v>14286.461351602016</v>
      </c>
      <c r="D880" s="70">
        <f>+Outflows!D880+Fees!D880+'Ongoing Cash Flows'!D880+'Terminal Value'!D880</f>
        <v>12498.932061177424</v>
      </c>
      <c r="E880" s="70">
        <f>+Outflows!E880+Fees!E880+'Ongoing Cash Flows'!E880+'Terminal Value'!E880</f>
        <v>10370.719937458471</v>
      </c>
      <c r="F880" s="70">
        <f>+Outflows!F880+Fees!F880+'Ongoing Cash Flows'!F880+'Terminal Value'!F880</f>
        <v>9852.3796358302352</v>
      </c>
      <c r="G880" s="70">
        <f>+Outflows!G880+Fees!G880+'Ongoing Cash Flows'!G880+'Terminal Value'!G880</f>
        <v>9568.7626115508847</v>
      </c>
      <c r="H880" s="70">
        <f>+Outflows!H880+Fees!H880+'Ongoing Cash Flows'!H880+'Terminal Value'!H880</f>
        <v>8659.1734473196957</v>
      </c>
      <c r="I880" s="70">
        <f>+Outflows!I880+Fees!I880+'Ongoing Cash Flows'!I880+'Terminal Value'!I880</f>
        <v>8499.3780486379255</v>
      </c>
      <c r="J880" s="70">
        <f>+Outflows!J880+Fees!J880+'Ongoing Cash Flows'!J880+'Terminal Value'!J880</f>
        <v>8486.9438461029367</v>
      </c>
      <c r="K880" s="70">
        <f>+Outflows!K880+Fees!K880+'Ongoing Cash Flows'!K880+'Terminal Value'!K880</f>
        <v>8478.0654847096448</v>
      </c>
      <c r="L880" s="70">
        <f>+Outflows!L880+Fees!L880+'Ongoing Cash Flows'!L880+'Terminal Value'!L880</f>
        <v>8479.0159112225265</v>
      </c>
      <c r="M880" s="70">
        <f>+Outflows!M880+Fees!M880+'Ongoing Cash Flows'!M880+'Terminal Value'!M880</f>
        <v>8451.2868504068229</v>
      </c>
      <c r="N880" s="70">
        <f>+Outflows!N880+Fees!N880+'Ongoing Cash Flows'!N880+'Terminal Value'!N880</f>
        <v>8433.363178690619</v>
      </c>
      <c r="O880" s="70">
        <f>+Outflows!O880+Fees!O880+'Ongoing Cash Flows'!O880+'Terminal Value'!O880</f>
        <v>8107.5165332749593</v>
      </c>
      <c r="P880" s="70">
        <f>+Outflows!P880+Fees!P880+'Ongoing Cash Flows'!P880+'Terminal Value'!P880</f>
        <v>7999.3806931647987</v>
      </c>
      <c r="Q880" s="70">
        <f>+Outflows!Q880+Fees!Q880+'Ongoing Cash Flows'!Q880+'Terminal Value'!Q880</f>
        <v>7971.1014884473634</v>
      </c>
      <c r="R880" s="70">
        <f>+Outflows!R880+Fees!R880+'Ongoing Cash Flows'!R880+'Terminal Value'!R880</f>
        <v>1159.0158292354588</v>
      </c>
      <c r="S880" s="70">
        <f>+Outflows!S880+Fees!S880+'Ongoing Cash Flows'!S880+'Terminal Value'!S880</f>
        <v>0</v>
      </c>
      <c r="T880" s="70">
        <f>+Outflows!T880+Fees!T880+'Ongoing Cash Flows'!T880+'Terminal Value'!T880</f>
        <v>0</v>
      </c>
      <c r="U880" s="70">
        <f>+Outflows!U880+Fees!U880+'Ongoing Cash Flows'!U880+'Terminal Value'!U880</f>
        <v>0</v>
      </c>
      <c r="V880" s="70">
        <f>+Outflows!V880+Fees!V880+'Ongoing Cash Flows'!V880+'Terminal Value'!V880</f>
        <v>0</v>
      </c>
      <c r="W880" s="70">
        <f>+Outflows!W880+Fees!W880+'Ongoing Cash Flows'!W880+'Terminal Value'!W880</f>
        <v>0</v>
      </c>
      <c r="X880" s="70">
        <f>+Outflows!X880+Fees!X880+'Ongoing Cash Flows'!X880+'Terminal Value'!X880</f>
        <v>0</v>
      </c>
      <c r="Y880" s="70">
        <f>+Outflows!Y880+Fees!Y880+'Ongoing Cash Flows'!Y880+'Terminal Value'!Y880</f>
        <v>0</v>
      </c>
      <c r="Z880" s="70">
        <f>+Outflows!Z880+Fees!Z880+'Ongoing Cash Flows'!Z880+'Terminal Value'!Z880</f>
        <v>0</v>
      </c>
      <c r="AA880" s="70">
        <f>+Outflows!AA880+Fees!AA880+'Ongoing Cash Flows'!AA880+'Terminal Value'!AA880</f>
        <v>0</v>
      </c>
      <c r="AB880" s="70">
        <f>+Outflows!AB880+Fees!AB880+'Ongoing Cash Flows'!AB880+'Terminal Value'!AB880</f>
        <v>0</v>
      </c>
      <c r="AC880" s="70">
        <f>+Outflows!AC880+Fees!AC880+'Ongoing Cash Flows'!AC880+'Terminal Value'!AC880</f>
        <v>0</v>
      </c>
      <c r="AD880" s="70">
        <f>+Outflows!AD880+Fees!AD880+'Ongoing Cash Flows'!AD880+'Terminal Value'!AD880</f>
        <v>0</v>
      </c>
      <c r="AE880" s="70">
        <f>+Outflows!AE880+Fees!AE880+'Ongoing Cash Flows'!AE880+'Terminal Value'!AE880</f>
        <v>0</v>
      </c>
      <c r="AF880" s="70">
        <f>+Outflows!AF880+Fees!AF880+'Ongoing Cash Flows'!AF880+'Terminal Value'!AF880</f>
        <v>0</v>
      </c>
      <c r="AG880" s="70">
        <f>+Outflows!AG880+Fees!AG880+'Ongoing Cash Flows'!AG880+'Terminal Value'!AG880</f>
        <v>0</v>
      </c>
      <c r="AH880" s="70">
        <f>+Outflows!AH880+Fees!AH880+'Ongoing Cash Flows'!AH880+'Terminal Value'!AH880</f>
        <v>0</v>
      </c>
      <c r="AI880" s="70">
        <f>+Outflows!AI880+Fees!AI880+'Ongoing Cash Flows'!AI880+'Terminal Value'!AI880</f>
        <v>0</v>
      </c>
      <c r="AJ880" s="70">
        <f>+Outflows!AJ880+Fees!AJ880+'Ongoing Cash Flows'!AJ880+'Terminal Value'!AJ880</f>
        <v>0</v>
      </c>
      <c r="AK880" s="70"/>
      <c r="AL880" s="6"/>
      <c r="AM880" s="71"/>
      <c r="AN880" s="72">
        <f t="shared" si="52"/>
        <v>4.9499753117561343E-2</v>
      </c>
      <c r="AO880" s="70">
        <f t="shared" ca="1" si="53"/>
        <v>-5592.4468507942884</v>
      </c>
      <c r="AP880" s="166">
        <f t="shared" ca="1" si="54"/>
        <v>22034588.333912306</v>
      </c>
      <c r="AQ880" s="166">
        <f t="shared" ca="1" si="55"/>
        <v>0</v>
      </c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1"/>
      <c r="CM880" s="1"/>
      <c r="CN880" s="1"/>
      <c r="CO880" s="1"/>
      <c r="CP880" s="1"/>
    </row>
    <row r="881" spans="1:94" x14ac:dyDescent="0.2">
      <c r="A881" s="6">
        <v>879</v>
      </c>
      <c r="B881" s="70">
        <f>+Outflows!B881+Fees!B881+'Ongoing Cash Flows'!B881+'Terminal Value'!B881</f>
        <v>-95169.116616635176</v>
      </c>
      <c r="C881" s="70">
        <f>+Outflows!C881+Fees!C881+'Ongoing Cash Flows'!C881+'Terminal Value'!C881</f>
        <v>14200.75573094235</v>
      </c>
      <c r="D881" s="70">
        <f>+Outflows!D881+Fees!D881+'Ongoing Cash Flows'!D881+'Terminal Value'!D881</f>
        <v>12275.383215781538</v>
      </c>
      <c r="E881" s="70">
        <f>+Outflows!E881+Fees!E881+'Ongoing Cash Flows'!E881+'Terminal Value'!E881</f>
        <v>10218.526765579827</v>
      </c>
      <c r="F881" s="70">
        <f>+Outflows!F881+Fees!F881+'Ongoing Cash Flows'!F881+'Terminal Value'!F881</f>
        <v>9737.721707839426</v>
      </c>
      <c r="G881" s="70">
        <f>+Outflows!G881+Fees!G881+'Ongoing Cash Flows'!G881+'Terminal Value'!G881</f>
        <v>9444.8870749419293</v>
      </c>
      <c r="H881" s="70">
        <f>+Outflows!H881+Fees!H881+'Ongoing Cash Flows'!H881+'Terminal Value'!H881</f>
        <v>8516.6983539392422</v>
      </c>
      <c r="I881" s="70">
        <f>+Outflows!I881+Fees!I881+'Ongoing Cash Flows'!I881+'Terminal Value'!I881</f>
        <v>8364.4497900593269</v>
      </c>
      <c r="J881" s="70">
        <f>+Outflows!J881+Fees!J881+'Ongoing Cash Flows'!J881+'Terminal Value'!J881</f>
        <v>8352.0155875243363</v>
      </c>
      <c r="K881" s="70">
        <f>+Outflows!K881+Fees!K881+'Ongoing Cash Flows'!K881+'Terminal Value'!K881</f>
        <v>8342.9085341673526</v>
      </c>
      <c r="L881" s="70">
        <f>+Outflows!L881+Fees!L881+'Ongoing Cash Flows'!L881+'Terminal Value'!L881</f>
        <v>8344.0876526439279</v>
      </c>
      <c r="M881" s="70">
        <f>+Outflows!M881+Fees!M881+'Ongoing Cash Flows'!M881+'Terminal Value'!M881</f>
        <v>8316.1298998645289</v>
      </c>
      <c r="N881" s="70">
        <f>+Outflows!N881+Fees!N881+'Ongoing Cash Flows'!N881+'Terminal Value'!N881</f>
        <v>8298.4349201120203</v>
      </c>
      <c r="O881" s="70">
        <f>+Outflows!O881+Fees!O881+'Ongoing Cash Flows'!O881+'Terminal Value'!O881</f>
        <v>7972.3595827326662</v>
      </c>
      <c r="P881" s="70">
        <f>+Outflows!P881+Fees!P881+'Ongoing Cash Flows'!P881+'Terminal Value'!P881</f>
        <v>7864.4524345861992</v>
      </c>
      <c r="Q881" s="70">
        <f>+Outflows!Q881+Fees!Q881+'Ongoing Cash Flows'!Q881+'Terminal Value'!Q881</f>
        <v>7835.9445379050703</v>
      </c>
      <c r="R881" s="70">
        <f>+Outflows!R881+Fees!R881+'Ongoing Cash Flows'!R881+'Terminal Value'!R881</f>
        <v>1091.5516999461588</v>
      </c>
      <c r="S881" s="70">
        <f>+Outflows!S881+Fees!S881+'Ongoing Cash Flows'!S881+'Terminal Value'!S881</f>
        <v>0</v>
      </c>
      <c r="T881" s="70">
        <f>+Outflows!T881+Fees!T881+'Ongoing Cash Flows'!T881+'Terminal Value'!T881</f>
        <v>0</v>
      </c>
      <c r="U881" s="70">
        <f>+Outflows!U881+Fees!U881+'Ongoing Cash Flows'!U881+'Terminal Value'!U881</f>
        <v>0</v>
      </c>
      <c r="V881" s="70">
        <f>+Outflows!V881+Fees!V881+'Ongoing Cash Flows'!V881+'Terminal Value'!V881</f>
        <v>0</v>
      </c>
      <c r="W881" s="70">
        <f>+Outflows!W881+Fees!W881+'Ongoing Cash Flows'!W881+'Terminal Value'!W881</f>
        <v>0</v>
      </c>
      <c r="X881" s="70">
        <f>+Outflows!X881+Fees!X881+'Ongoing Cash Flows'!X881+'Terminal Value'!X881</f>
        <v>0</v>
      </c>
      <c r="Y881" s="70">
        <f>+Outflows!Y881+Fees!Y881+'Ongoing Cash Flows'!Y881+'Terminal Value'!Y881</f>
        <v>0</v>
      </c>
      <c r="Z881" s="70">
        <f>+Outflows!Z881+Fees!Z881+'Ongoing Cash Flows'!Z881+'Terminal Value'!Z881</f>
        <v>0</v>
      </c>
      <c r="AA881" s="70">
        <f>+Outflows!AA881+Fees!AA881+'Ongoing Cash Flows'!AA881+'Terminal Value'!AA881</f>
        <v>0</v>
      </c>
      <c r="AB881" s="70">
        <f>+Outflows!AB881+Fees!AB881+'Ongoing Cash Flows'!AB881+'Terminal Value'!AB881</f>
        <v>0</v>
      </c>
      <c r="AC881" s="70">
        <f>+Outflows!AC881+Fees!AC881+'Ongoing Cash Flows'!AC881+'Terminal Value'!AC881</f>
        <v>0</v>
      </c>
      <c r="AD881" s="70">
        <f>+Outflows!AD881+Fees!AD881+'Ongoing Cash Flows'!AD881+'Terminal Value'!AD881</f>
        <v>0</v>
      </c>
      <c r="AE881" s="70">
        <f>+Outflows!AE881+Fees!AE881+'Ongoing Cash Flows'!AE881+'Terminal Value'!AE881</f>
        <v>0</v>
      </c>
      <c r="AF881" s="70">
        <f>+Outflows!AF881+Fees!AF881+'Ongoing Cash Flows'!AF881+'Terminal Value'!AF881</f>
        <v>0</v>
      </c>
      <c r="AG881" s="70">
        <f>+Outflows!AG881+Fees!AG881+'Ongoing Cash Flows'!AG881+'Terminal Value'!AG881</f>
        <v>0</v>
      </c>
      <c r="AH881" s="70">
        <f>+Outflows!AH881+Fees!AH881+'Ongoing Cash Flows'!AH881+'Terminal Value'!AH881</f>
        <v>0</v>
      </c>
      <c r="AI881" s="70">
        <f>+Outflows!AI881+Fees!AI881+'Ongoing Cash Flows'!AI881+'Terminal Value'!AI881</f>
        <v>0</v>
      </c>
      <c r="AJ881" s="70">
        <f>+Outflows!AJ881+Fees!AJ881+'Ongoing Cash Flows'!AJ881+'Terminal Value'!AJ881</f>
        <v>0</v>
      </c>
      <c r="AK881" s="70"/>
      <c r="AL881" s="6"/>
      <c r="AM881" s="71"/>
      <c r="AN881" s="72">
        <f t="shared" si="52"/>
        <v>5.6976202130317691E-2</v>
      </c>
      <c r="AO881" s="70">
        <f t="shared" ca="1" si="53"/>
        <v>-1379.6863970096033</v>
      </c>
      <c r="AP881" s="166">
        <f t="shared" ca="1" si="54"/>
        <v>231689.14551341502</v>
      </c>
      <c r="AQ881" s="166">
        <f t="shared" ca="1" si="55"/>
        <v>0</v>
      </c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1"/>
      <c r="CM881" s="1"/>
      <c r="CN881" s="1"/>
      <c r="CO881" s="1"/>
      <c r="CP881" s="1"/>
    </row>
    <row r="882" spans="1:94" x14ac:dyDescent="0.2">
      <c r="A882" s="6">
        <v>880</v>
      </c>
      <c r="B882" s="70">
        <f>+Outflows!B882+Fees!B882+'Ongoing Cash Flows'!B882+'Terminal Value'!B882</f>
        <v>-96144.401446024145</v>
      </c>
      <c r="C882" s="70">
        <f>+Outflows!C882+Fees!C882+'Ongoing Cash Flows'!C882+'Terminal Value'!C882</f>
        <v>14205.851440503728</v>
      </c>
      <c r="D882" s="70">
        <f>+Outflows!D882+Fees!D882+'Ongoing Cash Flows'!D882+'Terminal Value'!D882</f>
        <v>12193.711814295786</v>
      </c>
      <c r="E882" s="70">
        <f>+Outflows!E882+Fees!E882+'Ongoing Cash Flows'!E882+'Terminal Value'!E882</f>
        <v>10200.300050707097</v>
      </c>
      <c r="F882" s="70">
        <f>+Outflows!F882+Fees!F882+'Ongoing Cash Flows'!F882+'Terminal Value'!F882</f>
        <v>9804.4635687578921</v>
      </c>
      <c r="G882" s="70">
        <f>+Outflows!G882+Fees!G882+'Ongoing Cash Flows'!G882+'Terminal Value'!G882</f>
        <v>9433.3613531828123</v>
      </c>
      <c r="H882" s="70">
        <f>+Outflows!H882+Fees!H882+'Ongoing Cash Flows'!H882+'Terminal Value'!H882</f>
        <v>8540.3219371450596</v>
      </c>
      <c r="I882" s="70">
        <f>+Outflows!I882+Fees!I882+'Ongoing Cash Flows'!I882+'Terminal Value'!I882</f>
        <v>8386.8220438176468</v>
      </c>
      <c r="J882" s="70">
        <f>+Outflows!J882+Fees!J882+'Ongoing Cash Flows'!J882+'Terminal Value'!J882</f>
        <v>8374.3878412826562</v>
      </c>
      <c r="K882" s="70">
        <f>+Outflows!K882+Fees!K882+'Ongoing Cash Flows'!K882+'Terminal Value'!K882</f>
        <v>8365.3187069998385</v>
      </c>
      <c r="L882" s="70">
        <f>+Outflows!L882+Fees!L882+'Ongoing Cash Flows'!L882+'Terminal Value'!L882</f>
        <v>8366.4599064022459</v>
      </c>
      <c r="M882" s="70">
        <f>+Outflows!M882+Fees!M882+'Ongoing Cash Flows'!M882+'Terminal Value'!M882</f>
        <v>8338.5400726970147</v>
      </c>
      <c r="N882" s="70">
        <f>+Outflows!N882+Fees!N882+'Ongoing Cash Flows'!N882+'Terminal Value'!N882</f>
        <v>8320.8071738703402</v>
      </c>
      <c r="O882" s="70">
        <f>+Outflows!O882+Fees!O882+'Ongoing Cash Flows'!O882+'Terminal Value'!O882</f>
        <v>7994.7697555651521</v>
      </c>
      <c r="P882" s="70">
        <f>+Outflows!P882+Fees!P882+'Ongoing Cash Flows'!P882+'Terminal Value'!P882</f>
        <v>7886.8246883445181</v>
      </c>
      <c r="Q882" s="70">
        <f>+Outflows!Q882+Fees!Q882+'Ongoing Cash Flows'!Q882+'Terminal Value'!Q882</f>
        <v>7858.3547107375562</v>
      </c>
      <c r="R882" s="70">
        <f>+Outflows!R882+Fees!R882+'Ongoing Cash Flows'!R882+'Terminal Value'!R882</f>
        <v>1102.7378268253183</v>
      </c>
      <c r="S882" s="70">
        <f>+Outflows!S882+Fees!S882+'Ongoing Cash Flows'!S882+'Terminal Value'!S882</f>
        <v>0</v>
      </c>
      <c r="T882" s="70">
        <f>+Outflows!T882+Fees!T882+'Ongoing Cash Flows'!T882+'Terminal Value'!T882</f>
        <v>0</v>
      </c>
      <c r="U882" s="70">
        <f>+Outflows!U882+Fees!U882+'Ongoing Cash Flows'!U882+'Terminal Value'!U882</f>
        <v>0</v>
      </c>
      <c r="V882" s="70">
        <f>+Outflows!V882+Fees!V882+'Ongoing Cash Flows'!V882+'Terminal Value'!V882</f>
        <v>0</v>
      </c>
      <c r="W882" s="70">
        <f>+Outflows!W882+Fees!W882+'Ongoing Cash Flows'!W882+'Terminal Value'!W882</f>
        <v>0</v>
      </c>
      <c r="X882" s="70">
        <f>+Outflows!X882+Fees!X882+'Ongoing Cash Flows'!X882+'Terminal Value'!X882</f>
        <v>0</v>
      </c>
      <c r="Y882" s="70">
        <f>+Outflows!Y882+Fees!Y882+'Ongoing Cash Flows'!Y882+'Terminal Value'!Y882</f>
        <v>0</v>
      </c>
      <c r="Z882" s="70">
        <f>+Outflows!Z882+Fees!Z882+'Ongoing Cash Flows'!Z882+'Terminal Value'!Z882</f>
        <v>0</v>
      </c>
      <c r="AA882" s="70">
        <f>+Outflows!AA882+Fees!AA882+'Ongoing Cash Flows'!AA882+'Terminal Value'!AA882</f>
        <v>0</v>
      </c>
      <c r="AB882" s="70">
        <f>+Outflows!AB882+Fees!AB882+'Ongoing Cash Flows'!AB882+'Terminal Value'!AB882</f>
        <v>0</v>
      </c>
      <c r="AC882" s="70">
        <f>+Outflows!AC882+Fees!AC882+'Ongoing Cash Flows'!AC882+'Terminal Value'!AC882</f>
        <v>0</v>
      </c>
      <c r="AD882" s="70">
        <f>+Outflows!AD882+Fees!AD882+'Ongoing Cash Flows'!AD882+'Terminal Value'!AD882</f>
        <v>0</v>
      </c>
      <c r="AE882" s="70">
        <f>+Outflows!AE882+Fees!AE882+'Ongoing Cash Flows'!AE882+'Terminal Value'!AE882</f>
        <v>0</v>
      </c>
      <c r="AF882" s="70">
        <f>+Outflows!AF882+Fees!AF882+'Ongoing Cash Flows'!AF882+'Terminal Value'!AF882</f>
        <v>0</v>
      </c>
      <c r="AG882" s="70">
        <f>+Outflows!AG882+Fees!AG882+'Ongoing Cash Flows'!AG882+'Terminal Value'!AG882</f>
        <v>0</v>
      </c>
      <c r="AH882" s="70">
        <f>+Outflows!AH882+Fees!AH882+'Ongoing Cash Flows'!AH882+'Terminal Value'!AH882</f>
        <v>0</v>
      </c>
      <c r="AI882" s="70">
        <f>+Outflows!AI882+Fees!AI882+'Ongoing Cash Flows'!AI882+'Terminal Value'!AI882</f>
        <v>0</v>
      </c>
      <c r="AJ882" s="70">
        <f>+Outflows!AJ882+Fees!AJ882+'Ongoing Cash Flows'!AJ882+'Terminal Value'!AJ882</f>
        <v>0</v>
      </c>
      <c r="AK882" s="70"/>
      <c r="AL882" s="6"/>
      <c r="AM882" s="71"/>
      <c r="AN882" s="72">
        <f t="shared" si="52"/>
        <v>5.5441978573799136E-2</v>
      </c>
      <c r="AO882" s="70">
        <f t="shared" ca="1" si="53"/>
        <v>-2206.3582347435577</v>
      </c>
      <c r="AP882" s="166">
        <f t="shared" ca="1" si="54"/>
        <v>1710897.5489817508</v>
      </c>
      <c r="AQ882" s="166">
        <f t="shared" ca="1" si="55"/>
        <v>0</v>
      </c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1"/>
      <c r="CM882" s="1"/>
      <c r="CN882" s="1"/>
      <c r="CO882" s="1"/>
      <c r="CP882" s="1"/>
    </row>
    <row r="883" spans="1:94" x14ac:dyDescent="0.2">
      <c r="A883" s="6">
        <v>881</v>
      </c>
      <c r="B883" s="70">
        <f>+Outflows!B883+Fees!B883+'Ongoing Cash Flows'!B883+'Terminal Value'!B883</f>
        <v>-99984.771701267353</v>
      </c>
      <c r="C883" s="70">
        <f>+Outflows!C883+Fees!C883+'Ongoing Cash Flows'!C883+'Terminal Value'!C883</f>
        <v>14362.002709246692</v>
      </c>
      <c r="D883" s="70">
        <f>+Outflows!D883+Fees!D883+'Ongoing Cash Flows'!D883+'Terminal Value'!D883</f>
        <v>12348.808650739111</v>
      </c>
      <c r="E883" s="70">
        <f>+Outflows!E883+Fees!E883+'Ongoing Cash Flows'!E883+'Terminal Value'!E883</f>
        <v>10355.586323146776</v>
      </c>
      <c r="F883" s="70">
        <f>+Outflows!F883+Fees!F883+'Ongoing Cash Flows'!F883+'Terminal Value'!F883</f>
        <v>9922.2483268183423</v>
      </c>
      <c r="G883" s="70">
        <f>+Outflows!G883+Fees!G883+'Ongoing Cash Flows'!G883+'Terminal Value'!G883</f>
        <v>9633.53799988643</v>
      </c>
      <c r="H883" s="70">
        <f>+Outflows!H883+Fees!H883+'Ongoing Cash Flows'!H883+'Terminal Value'!H883</f>
        <v>8633.3443071564216</v>
      </c>
      <c r="I883" s="70">
        <f>+Outflows!I883+Fees!I883+'Ongoing Cash Flows'!I883+'Terminal Value'!I883</f>
        <v>8474.9170651767199</v>
      </c>
      <c r="J883" s="70">
        <f>+Outflows!J883+Fees!J883+'Ongoing Cash Flows'!J883+'Terminal Value'!J883</f>
        <v>8462.4828626417311</v>
      </c>
      <c r="K883" s="70">
        <f>+Outflows!K883+Fees!K883+'Ongoing Cash Flows'!K883+'Terminal Value'!K883</f>
        <v>8453.5630419544377</v>
      </c>
      <c r="L883" s="70">
        <f>+Outflows!L883+Fees!L883+'Ongoing Cash Flows'!L883+'Terminal Value'!L883</f>
        <v>8454.5549277613209</v>
      </c>
      <c r="M883" s="70">
        <f>+Outflows!M883+Fees!M883+'Ongoing Cash Flows'!M883+'Terminal Value'!M883</f>
        <v>8426.7844076516139</v>
      </c>
      <c r="N883" s="70">
        <f>+Outflows!N883+Fees!N883+'Ongoing Cash Flows'!N883+'Terminal Value'!N883</f>
        <v>8408.9021952294133</v>
      </c>
      <c r="O883" s="70">
        <f>+Outflows!O883+Fees!O883+'Ongoing Cash Flows'!O883+'Terminal Value'!O883</f>
        <v>8083.0140905197513</v>
      </c>
      <c r="P883" s="70">
        <f>+Outflows!P883+Fees!P883+'Ongoing Cash Flows'!P883+'Terminal Value'!P883</f>
        <v>7974.9197097035931</v>
      </c>
      <c r="Q883" s="70">
        <f>+Outflows!Q883+Fees!Q883+'Ongoing Cash Flows'!Q883+'Terminal Value'!Q883</f>
        <v>7946.5990456921554</v>
      </c>
      <c r="R883" s="70">
        <f>+Outflows!R883+Fees!R883+'Ongoing Cash Flows'!R883+'Terminal Value'!R883</f>
        <v>1146.785337504856</v>
      </c>
      <c r="S883" s="70">
        <f>+Outflows!S883+Fees!S883+'Ongoing Cash Flows'!S883+'Terminal Value'!S883</f>
        <v>0</v>
      </c>
      <c r="T883" s="70">
        <f>+Outflows!T883+Fees!T883+'Ongoing Cash Flows'!T883+'Terminal Value'!T883</f>
        <v>0</v>
      </c>
      <c r="U883" s="70">
        <f>+Outflows!U883+Fees!U883+'Ongoing Cash Flows'!U883+'Terminal Value'!U883</f>
        <v>0</v>
      </c>
      <c r="V883" s="70">
        <f>+Outflows!V883+Fees!V883+'Ongoing Cash Flows'!V883+'Terminal Value'!V883</f>
        <v>0</v>
      </c>
      <c r="W883" s="70">
        <f>+Outflows!W883+Fees!W883+'Ongoing Cash Flows'!W883+'Terminal Value'!W883</f>
        <v>0</v>
      </c>
      <c r="X883" s="70">
        <f>+Outflows!X883+Fees!X883+'Ongoing Cash Flows'!X883+'Terminal Value'!X883</f>
        <v>0</v>
      </c>
      <c r="Y883" s="70">
        <f>+Outflows!Y883+Fees!Y883+'Ongoing Cash Flows'!Y883+'Terminal Value'!Y883</f>
        <v>0</v>
      </c>
      <c r="Z883" s="70">
        <f>+Outflows!Z883+Fees!Z883+'Ongoing Cash Flows'!Z883+'Terminal Value'!Z883</f>
        <v>0</v>
      </c>
      <c r="AA883" s="70">
        <f>+Outflows!AA883+Fees!AA883+'Ongoing Cash Flows'!AA883+'Terminal Value'!AA883</f>
        <v>0</v>
      </c>
      <c r="AB883" s="70">
        <f>+Outflows!AB883+Fees!AB883+'Ongoing Cash Flows'!AB883+'Terminal Value'!AB883</f>
        <v>0</v>
      </c>
      <c r="AC883" s="70">
        <f>+Outflows!AC883+Fees!AC883+'Ongoing Cash Flows'!AC883+'Terminal Value'!AC883</f>
        <v>0</v>
      </c>
      <c r="AD883" s="70">
        <f>+Outflows!AD883+Fees!AD883+'Ongoing Cash Flows'!AD883+'Terminal Value'!AD883</f>
        <v>0</v>
      </c>
      <c r="AE883" s="70">
        <f>+Outflows!AE883+Fees!AE883+'Ongoing Cash Flows'!AE883+'Terminal Value'!AE883</f>
        <v>0</v>
      </c>
      <c r="AF883" s="70">
        <f>+Outflows!AF883+Fees!AF883+'Ongoing Cash Flows'!AF883+'Terminal Value'!AF883</f>
        <v>0</v>
      </c>
      <c r="AG883" s="70">
        <f>+Outflows!AG883+Fees!AG883+'Ongoing Cash Flows'!AG883+'Terminal Value'!AG883</f>
        <v>0</v>
      </c>
      <c r="AH883" s="70">
        <f>+Outflows!AH883+Fees!AH883+'Ongoing Cash Flows'!AH883+'Terminal Value'!AH883</f>
        <v>0</v>
      </c>
      <c r="AI883" s="70">
        <f>+Outflows!AI883+Fees!AI883+'Ongoing Cash Flows'!AI883+'Terminal Value'!AI883</f>
        <v>0</v>
      </c>
      <c r="AJ883" s="70">
        <f>+Outflows!AJ883+Fees!AJ883+'Ongoing Cash Flows'!AJ883+'Terminal Value'!AJ883</f>
        <v>0</v>
      </c>
      <c r="AK883" s="70"/>
      <c r="AL883" s="6"/>
      <c r="AM883" s="71"/>
      <c r="AN883" s="72">
        <f t="shared" si="52"/>
        <v>5.1026794314384463E-2</v>
      </c>
      <c r="AO883" s="70">
        <f t="shared" ca="1" si="53"/>
        <v>-4701.6275608419674</v>
      </c>
      <c r="AP883" s="166">
        <f t="shared" ca="1" si="54"/>
        <v>14464955.116843211</v>
      </c>
      <c r="AQ883" s="166">
        <f t="shared" ca="1" si="55"/>
        <v>0</v>
      </c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1"/>
      <c r="CM883" s="1"/>
      <c r="CN883" s="1"/>
      <c r="CO883" s="1"/>
      <c r="CP883" s="1"/>
    </row>
    <row r="884" spans="1:94" x14ac:dyDescent="0.2">
      <c r="A884" s="6">
        <v>882</v>
      </c>
      <c r="B884" s="70">
        <f>+Outflows!B884+Fees!B884+'Ongoing Cash Flows'!B884+'Terminal Value'!B884</f>
        <v>-93880.112292571052</v>
      </c>
      <c r="C884" s="70">
        <f>+Outflows!C884+Fees!C884+'Ongoing Cash Flows'!C884+'Terminal Value'!C884</f>
        <v>14168.004288321286</v>
      </c>
      <c r="D884" s="70">
        <f>+Outflows!D884+Fees!D884+'Ongoing Cash Flows'!D884+'Terminal Value'!D884</f>
        <v>12086.327100163504</v>
      </c>
      <c r="E884" s="70">
        <f>+Outflows!E884+Fees!E884+'Ongoing Cash Flows'!E884+'Terminal Value'!E884</f>
        <v>10121.381728274588</v>
      </c>
      <c r="F884" s="70">
        <f>+Outflows!F884+Fees!F884+'Ongoing Cash Flows'!F884+'Terminal Value'!F884</f>
        <v>9708.6582495004022</v>
      </c>
      <c r="G884" s="70">
        <f>+Outflows!G884+Fees!G884+'Ongoing Cash Flows'!G884+'Terminal Value'!G884</f>
        <v>9394.9939329818844</v>
      </c>
      <c r="H884" s="70">
        <f>+Outflows!H884+Fees!H884+'Ongoing Cash Flows'!H884+'Terminal Value'!H884</f>
        <v>8485.4757818407215</v>
      </c>
      <c r="I884" s="70">
        <f>+Outflows!I884+Fees!I884+'Ongoing Cash Flows'!I884+'Terminal Value'!I884</f>
        <v>8334.8810620687545</v>
      </c>
      <c r="J884" s="70">
        <f>+Outflows!J884+Fees!J884+'Ongoing Cash Flows'!J884+'Terminal Value'!J884</f>
        <v>8322.4468595337639</v>
      </c>
      <c r="K884" s="70">
        <f>+Outflows!K884+Fees!K884+'Ongoing Cash Flows'!K884+'Terminal Value'!K884</f>
        <v>8313.2896896886614</v>
      </c>
      <c r="L884" s="70">
        <f>+Outflows!L884+Fees!L884+'Ongoing Cash Flows'!L884+'Terminal Value'!L884</f>
        <v>8314.5189246533555</v>
      </c>
      <c r="M884" s="70">
        <f>+Outflows!M884+Fees!M884+'Ongoing Cash Flows'!M884+'Terminal Value'!M884</f>
        <v>8286.5110553858394</v>
      </c>
      <c r="N884" s="70">
        <f>+Outflows!N884+Fees!N884+'Ongoing Cash Flows'!N884+'Terminal Value'!N884</f>
        <v>8268.866192121448</v>
      </c>
      <c r="O884" s="70">
        <f>+Outflows!O884+Fees!O884+'Ongoing Cash Flows'!O884+'Terminal Value'!O884</f>
        <v>7942.740738253975</v>
      </c>
      <c r="P884" s="70">
        <f>+Outflows!P884+Fees!P884+'Ongoing Cash Flows'!P884+'Terminal Value'!P884</f>
        <v>7834.8837065956268</v>
      </c>
      <c r="Q884" s="70">
        <f>+Outflows!Q884+Fees!Q884+'Ongoing Cash Flows'!Q884+'Terminal Value'!Q884</f>
        <v>7806.3256934263791</v>
      </c>
      <c r="R884" s="70">
        <f>+Outflows!R884+Fees!R884+'Ongoing Cash Flows'!R884+'Terminal Value'!R884</f>
        <v>1076.7673359508728</v>
      </c>
      <c r="S884" s="70">
        <f>+Outflows!S884+Fees!S884+'Ongoing Cash Flows'!S884+'Terminal Value'!S884</f>
        <v>0</v>
      </c>
      <c r="T884" s="70">
        <f>+Outflows!T884+Fees!T884+'Ongoing Cash Flows'!T884+'Terminal Value'!T884</f>
        <v>0</v>
      </c>
      <c r="U884" s="70">
        <f>+Outflows!U884+Fees!U884+'Ongoing Cash Flows'!U884+'Terminal Value'!U884</f>
        <v>0</v>
      </c>
      <c r="V884" s="70">
        <f>+Outflows!V884+Fees!V884+'Ongoing Cash Flows'!V884+'Terminal Value'!V884</f>
        <v>0</v>
      </c>
      <c r="W884" s="70">
        <f>+Outflows!W884+Fees!W884+'Ongoing Cash Flows'!W884+'Terminal Value'!W884</f>
        <v>0</v>
      </c>
      <c r="X884" s="70">
        <f>+Outflows!X884+Fees!X884+'Ongoing Cash Flows'!X884+'Terminal Value'!X884</f>
        <v>0</v>
      </c>
      <c r="Y884" s="70">
        <f>+Outflows!Y884+Fees!Y884+'Ongoing Cash Flows'!Y884+'Terminal Value'!Y884</f>
        <v>0</v>
      </c>
      <c r="Z884" s="70">
        <f>+Outflows!Z884+Fees!Z884+'Ongoing Cash Flows'!Z884+'Terminal Value'!Z884</f>
        <v>0</v>
      </c>
      <c r="AA884" s="70">
        <f>+Outflows!AA884+Fees!AA884+'Ongoing Cash Flows'!AA884+'Terminal Value'!AA884</f>
        <v>0</v>
      </c>
      <c r="AB884" s="70">
        <f>+Outflows!AB884+Fees!AB884+'Ongoing Cash Flows'!AB884+'Terminal Value'!AB884</f>
        <v>0</v>
      </c>
      <c r="AC884" s="70">
        <f>+Outflows!AC884+Fees!AC884+'Ongoing Cash Flows'!AC884+'Terminal Value'!AC884</f>
        <v>0</v>
      </c>
      <c r="AD884" s="70">
        <f>+Outflows!AD884+Fees!AD884+'Ongoing Cash Flows'!AD884+'Terminal Value'!AD884</f>
        <v>0</v>
      </c>
      <c r="AE884" s="70">
        <f>+Outflows!AE884+Fees!AE884+'Ongoing Cash Flows'!AE884+'Terminal Value'!AE884</f>
        <v>0</v>
      </c>
      <c r="AF884" s="70">
        <f>+Outflows!AF884+Fees!AF884+'Ongoing Cash Flows'!AF884+'Terminal Value'!AF884</f>
        <v>0</v>
      </c>
      <c r="AG884" s="70">
        <f>+Outflows!AG884+Fees!AG884+'Ongoing Cash Flows'!AG884+'Terminal Value'!AG884</f>
        <v>0</v>
      </c>
      <c r="AH884" s="70">
        <f>+Outflows!AH884+Fees!AH884+'Ongoing Cash Flows'!AH884+'Terminal Value'!AH884</f>
        <v>0</v>
      </c>
      <c r="AI884" s="70">
        <f>+Outflows!AI884+Fees!AI884+'Ongoing Cash Flows'!AI884+'Terminal Value'!AI884</f>
        <v>0</v>
      </c>
      <c r="AJ884" s="70">
        <f>+Outflows!AJ884+Fees!AJ884+'Ongoing Cash Flows'!AJ884+'Terminal Value'!AJ884</f>
        <v>0</v>
      </c>
      <c r="AK884" s="70"/>
      <c r="AL884" s="6"/>
      <c r="AM884" s="71"/>
      <c r="AN884" s="72">
        <f t="shared" si="52"/>
        <v>5.8345046639442441E-2</v>
      </c>
      <c r="AO884" s="70">
        <f t="shared" ca="1" si="53"/>
        <v>-654.54087579668044</v>
      </c>
      <c r="AP884" s="166">
        <f t="shared" ca="1" si="54"/>
        <v>0</v>
      </c>
      <c r="AQ884" s="166">
        <f t="shared" ca="1" si="55"/>
        <v>59440.651030785317</v>
      </c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1"/>
      <c r="CM884" s="1"/>
      <c r="CN884" s="1"/>
      <c r="CO884" s="1"/>
      <c r="CP884" s="1"/>
    </row>
    <row r="885" spans="1:94" x14ac:dyDescent="0.2">
      <c r="A885" s="6">
        <v>883</v>
      </c>
      <c r="B885" s="70">
        <f>+Outflows!B885+Fees!B885+'Ongoing Cash Flows'!B885+'Terminal Value'!B885</f>
        <v>-100008.25709329371</v>
      </c>
      <c r="C885" s="70">
        <f>+Outflows!C885+Fees!C885+'Ongoing Cash Flows'!C885+'Terminal Value'!C885</f>
        <v>14250.772805484161</v>
      </c>
      <c r="D885" s="70">
        <f>+Outflows!D885+Fees!D885+'Ongoing Cash Flows'!D885+'Terminal Value'!D885</f>
        <v>12415.517382630747</v>
      </c>
      <c r="E885" s="70">
        <f>+Outflows!E885+Fees!E885+'Ongoing Cash Flows'!E885+'Terminal Value'!E885</f>
        <v>10420.879654237157</v>
      </c>
      <c r="F885" s="70">
        <f>+Outflows!F885+Fees!F885+'Ongoing Cash Flows'!F885+'Terminal Value'!F885</f>
        <v>9921.0701827035609</v>
      </c>
      <c r="G885" s="70">
        <f>+Outflows!G885+Fees!G885+'Ongoing Cash Flows'!G885+'Terminal Value'!G885</f>
        <v>9600.4725803973779</v>
      </c>
      <c r="H885" s="70">
        <f>+Outflows!H885+Fees!H885+'Ongoing Cash Flows'!H885+'Terminal Value'!H885</f>
        <v>8633.9131759585798</v>
      </c>
      <c r="I885" s="70">
        <f>+Outflows!I885+Fees!I885+'Ongoing Cash Flows'!I885+'Terminal Value'!I885</f>
        <v>8475.4558012814923</v>
      </c>
      <c r="J885" s="70">
        <f>+Outflows!J885+Fees!J885+'Ongoing Cash Flows'!J885+'Terminal Value'!J885</f>
        <v>8463.0215987465017</v>
      </c>
      <c r="K885" s="70">
        <f>+Outflows!K885+Fees!K885+'Ongoing Cash Flows'!K885+'Terminal Value'!K885</f>
        <v>8454.1026911712506</v>
      </c>
      <c r="L885" s="70">
        <f>+Outflows!L885+Fees!L885+'Ongoing Cash Flows'!L885+'Terminal Value'!L885</f>
        <v>8455.0936638660933</v>
      </c>
      <c r="M885" s="70">
        <f>+Outflows!M885+Fees!M885+'Ongoing Cash Flows'!M885+'Terminal Value'!M885</f>
        <v>8427.3240568684269</v>
      </c>
      <c r="N885" s="70">
        <f>+Outflows!N885+Fees!N885+'Ongoing Cash Flows'!N885+'Terminal Value'!N885</f>
        <v>8409.4409313341857</v>
      </c>
      <c r="O885" s="70">
        <f>+Outflows!O885+Fees!O885+'Ongoing Cash Flows'!O885+'Terminal Value'!O885</f>
        <v>8083.5537397365642</v>
      </c>
      <c r="P885" s="70">
        <f>+Outflows!P885+Fees!P885+'Ongoing Cash Flows'!P885+'Terminal Value'!P885</f>
        <v>7975.4584458083646</v>
      </c>
      <c r="Q885" s="70">
        <f>+Outflows!Q885+Fees!Q885+'Ongoing Cash Flows'!Q885+'Terminal Value'!Q885</f>
        <v>7947.1386949089683</v>
      </c>
      <c r="R885" s="70">
        <f>+Outflows!R885+Fees!R885+'Ongoing Cash Flows'!R885+'Terminal Value'!R885</f>
        <v>1147.0547055572413</v>
      </c>
      <c r="S885" s="70">
        <f>+Outflows!S885+Fees!S885+'Ongoing Cash Flows'!S885+'Terminal Value'!S885</f>
        <v>0</v>
      </c>
      <c r="T885" s="70">
        <f>+Outflows!T885+Fees!T885+'Ongoing Cash Flows'!T885+'Terminal Value'!T885</f>
        <v>0</v>
      </c>
      <c r="U885" s="70">
        <f>+Outflows!U885+Fees!U885+'Ongoing Cash Flows'!U885+'Terminal Value'!U885</f>
        <v>0</v>
      </c>
      <c r="V885" s="70">
        <f>+Outflows!V885+Fees!V885+'Ongoing Cash Flows'!V885+'Terminal Value'!V885</f>
        <v>0</v>
      </c>
      <c r="W885" s="70">
        <f>+Outflows!W885+Fees!W885+'Ongoing Cash Flows'!W885+'Terminal Value'!W885</f>
        <v>0</v>
      </c>
      <c r="X885" s="70">
        <f>+Outflows!X885+Fees!X885+'Ongoing Cash Flows'!X885+'Terminal Value'!X885</f>
        <v>0</v>
      </c>
      <c r="Y885" s="70">
        <f>+Outflows!Y885+Fees!Y885+'Ongoing Cash Flows'!Y885+'Terminal Value'!Y885</f>
        <v>0</v>
      </c>
      <c r="Z885" s="70">
        <f>+Outflows!Z885+Fees!Z885+'Ongoing Cash Flows'!Z885+'Terminal Value'!Z885</f>
        <v>0</v>
      </c>
      <c r="AA885" s="70">
        <f>+Outflows!AA885+Fees!AA885+'Ongoing Cash Flows'!AA885+'Terminal Value'!AA885</f>
        <v>0</v>
      </c>
      <c r="AB885" s="70">
        <f>+Outflows!AB885+Fees!AB885+'Ongoing Cash Flows'!AB885+'Terminal Value'!AB885</f>
        <v>0</v>
      </c>
      <c r="AC885" s="70">
        <f>+Outflows!AC885+Fees!AC885+'Ongoing Cash Flows'!AC885+'Terminal Value'!AC885</f>
        <v>0</v>
      </c>
      <c r="AD885" s="70">
        <f>+Outflows!AD885+Fees!AD885+'Ongoing Cash Flows'!AD885+'Terminal Value'!AD885</f>
        <v>0</v>
      </c>
      <c r="AE885" s="70">
        <f>+Outflows!AE885+Fees!AE885+'Ongoing Cash Flows'!AE885+'Terminal Value'!AE885</f>
        <v>0</v>
      </c>
      <c r="AF885" s="70">
        <f>+Outflows!AF885+Fees!AF885+'Ongoing Cash Flows'!AF885+'Terminal Value'!AF885</f>
        <v>0</v>
      </c>
      <c r="AG885" s="70">
        <f>+Outflows!AG885+Fees!AG885+'Ongoing Cash Flows'!AG885+'Terminal Value'!AG885</f>
        <v>0</v>
      </c>
      <c r="AH885" s="70">
        <f>+Outflows!AH885+Fees!AH885+'Ongoing Cash Flows'!AH885+'Terminal Value'!AH885</f>
        <v>0</v>
      </c>
      <c r="AI885" s="70">
        <f>+Outflows!AI885+Fees!AI885+'Ongoing Cash Flows'!AI885+'Terminal Value'!AI885</f>
        <v>0</v>
      </c>
      <c r="AJ885" s="70">
        <f>+Outflows!AJ885+Fees!AJ885+'Ongoing Cash Flows'!AJ885+'Terminal Value'!AJ885</f>
        <v>0</v>
      </c>
      <c r="AK885" s="70"/>
      <c r="AL885" s="6"/>
      <c r="AM885" s="71"/>
      <c r="AN885" s="72">
        <f t="shared" si="52"/>
        <v>5.0967893004417411E-2</v>
      </c>
      <c r="AO885" s="70">
        <f t="shared" ca="1" si="53"/>
        <v>-4735.7165715627489</v>
      </c>
      <c r="AP885" s="166">
        <f t="shared" ca="1" si="54"/>
        <v>14725417.429504998</v>
      </c>
      <c r="AQ885" s="166">
        <f t="shared" ca="1" si="55"/>
        <v>0</v>
      </c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1"/>
      <c r="CM885" s="1"/>
      <c r="CN885" s="1"/>
      <c r="CO885" s="1"/>
      <c r="CP885" s="1"/>
    </row>
    <row r="886" spans="1:94" x14ac:dyDescent="0.2">
      <c r="A886" s="6">
        <v>884</v>
      </c>
      <c r="B886" s="70">
        <f>+Outflows!B886+Fees!B886+'Ongoing Cash Flows'!B886+'Terminal Value'!B886</f>
        <v>-93518.81543270257</v>
      </c>
      <c r="C886" s="70">
        <f>+Outflows!C886+Fees!C886+'Ongoing Cash Flows'!C886+'Terminal Value'!C886</f>
        <v>14172.872031331564</v>
      </c>
      <c r="D886" s="70">
        <f>+Outflows!D886+Fees!D886+'Ongoing Cash Flows'!D886+'Terminal Value'!D886</f>
        <v>12158.644972878257</v>
      </c>
      <c r="E886" s="70">
        <f>+Outflows!E886+Fees!E886+'Ongoing Cash Flows'!E886+'Terminal Value'!E886</f>
        <v>10148.104481001916</v>
      </c>
      <c r="F886" s="70">
        <f>+Outflows!F886+Fees!F886+'Ongoing Cash Flows'!F886+'Terminal Value'!F886</f>
        <v>9726.3629595040729</v>
      </c>
      <c r="G886" s="70">
        <f>+Outflows!G886+Fees!G886+'Ongoing Cash Flows'!G886+'Terminal Value'!G886</f>
        <v>9418.6691876407913</v>
      </c>
      <c r="H886" s="70">
        <f>+Outflows!H886+Fees!H886+'Ongoing Cash Flows'!H886+'Terminal Value'!H886</f>
        <v>8476.7243625897408</v>
      </c>
      <c r="I886" s="70">
        <f>+Outflows!I886+Fees!I886+'Ongoing Cash Flows'!I886+'Terminal Value'!I886</f>
        <v>8326.5932011408586</v>
      </c>
      <c r="J886" s="70">
        <f>+Outflows!J886+Fees!J886+'Ongoing Cash Flows'!J886+'Terminal Value'!J886</f>
        <v>8314.1589986058698</v>
      </c>
      <c r="K886" s="70">
        <f>+Outflows!K886+Fees!K886+'Ongoing Cash Flows'!K886+'Terminal Value'!K886</f>
        <v>8304.9877815388536</v>
      </c>
      <c r="L886" s="70">
        <f>+Outflows!L886+Fees!L886+'Ongoing Cash Flows'!L886+'Terminal Value'!L886</f>
        <v>8306.2310637254595</v>
      </c>
      <c r="M886" s="70">
        <f>+Outflows!M886+Fees!M886+'Ongoing Cash Flows'!M886+'Terminal Value'!M886</f>
        <v>8278.2091472360316</v>
      </c>
      <c r="N886" s="70">
        <f>+Outflows!N886+Fees!N886+'Ongoing Cash Flows'!N886+'Terminal Value'!N886</f>
        <v>8260.578331193552</v>
      </c>
      <c r="O886" s="70">
        <f>+Outflows!O886+Fees!O886+'Ongoing Cash Flows'!O886+'Terminal Value'!O886</f>
        <v>7934.4388301041681</v>
      </c>
      <c r="P886" s="70">
        <f>+Outflows!P886+Fees!P886+'Ongoing Cash Flows'!P886+'Terminal Value'!P886</f>
        <v>7826.5958456677317</v>
      </c>
      <c r="Q886" s="70">
        <f>+Outflows!Q886+Fees!Q886+'Ongoing Cash Flows'!Q886+'Terminal Value'!Q886</f>
        <v>7798.0237852765722</v>
      </c>
      <c r="R886" s="70">
        <f>+Outflows!R886+Fees!R886+'Ongoing Cash Flows'!R886+'Terminal Value'!R886</f>
        <v>1072.6234054869253</v>
      </c>
      <c r="S886" s="70">
        <f>+Outflows!S886+Fees!S886+'Ongoing Cash Flows'!S886+'Terminal Value'!S886</f>
        <v>0</v>
      </c>
      <c r="T886" s="70">
        <f>+Outflows!T886+Fees!T886+'Ongoing Cash Flows'!T886+'Terminal Value'!T886</f>
        <v>0</v>
      </c>
      <c r="U886" s="70">
        <f>+Outflows!U886+Fees!U886+'Ongoing Cash Flows'!U886+'Terminal Value'!U886</f>
        <v>0</v>
      </c>
      <c r="V886" s="70">
        <f>+Outflows!V886+Fees!V886+'Ongoing Cash Flows'!V886+'Terminal Value'!V886</f>
        <v>0</v>
      </c>
      <c r="W886" s="70">
        <f>+Outflows!W886+Fees!W886+'Ongoing Cash Flows'!W886+'Terminal Value'!W886</f>
        <v>0</v>
      </c>
      <c r="X886" s="70">
        <f>+Outflows!X886+Fees!X886+'Ongoing Cash Flows'!X886+'Terminal Value'!X886</f>
        <v>0</v>
      </c>
      <c r="Y886" s="70">
        <f>+Outflows!Y886+Fees!Y886+'Ongoing Cash Flows'!Y886+'Terminal Value'!Y886</f>
        <v>0</v>
      </c>
      <c r="Z886" s="70">
        <f>+Outflows!Z886+Fees!Z886+'Ongoing Cash Flows'!Z886+'Terminal Value'!Z886</f>
        <v>0</v>
      </c>
      <c r="AA886" s="70">
        <f>+Outflows!AA886+Fees!AA886+'Ongoing Cash Flows'!AA886+'Terminal Value'!AA886</f>
        <v>0</v>
      </c>
      <c r="AB886" s="70">
        <f>+Outflows!AB886+Fees!AB886+'Ongoing Cash Flows'!AB886+'Terminal Value'!AB886</f>
        <v>0</v>
      </c>
      <c r="AC886" s="70">
        <f>+Outflows!AC886+Fees!AC886+'Ongoing Cash Flows'!AC886+'Terminal Value'!AC886</f>
        <v>0</v>
      </c>
      <c r="AD886" s="70">
        <f>+Outflows!AD886+Fees!AD886+'Ongoing Cash Flows'!AD886+'Terminal Value'!AD886</f>
        <v>0</v>
      </c>
      <c r="AE886" s="70">
        <f>+Outflows!AE886+Fees!AE886+'Ongoing Cash Flows'!AE886+'Terminal Value'!AE886</f>
        <v>0</v>
      </c>
      <c r="AF886" s="70">
        <f>+Outflows!AF886+Fees!AF886+'Ongoing Cash Flows'!AF886+'Terminal Value'!AF886</f>
        <v>0</v>
      </c>
      <c r="AG886" s="70">
        <f>+Outflows!AG886+Fees!AG886+'Ongoing Cash Flows'!AG886+'Terminal Value'!AG886</f>
        <v>0</v>
      </c>
      <c r="AH886" s="70">
        <f>+Outflows!AH886+Fees!AH886+'Ongoing Cash Flows'!AH886+'Terminal Value'!AH886</f>
        <v>0</v>
      </c>
      <c r="AI886" s="70">
        <f>+Outflows!AI886+Fees!AI886+'Ongoing Cash Flows'!AI886+'Terminal Value'!AI886</f>
        <v>0</v>
      </c>
      <c r="AJ886" s="70">
        <f>+Outflows!AJ886+Fees!AJ886+'Ongoing Cash Flows'!AJ886+'Terminal Value'!AJ886</f>
        <v>0</v>
      </c>
      <c r="AK886" s="70"/>
      <c r="AL886" s="6"/>
      <c r="AM886" s="71"/>
      <c r="AN886" s="72">
        <f t="shared" si="52"/>
        <v>5.9128752350807195E-2</v>
      </c>
      <c r="AO886" s="70">
        <f t="shared" ca="1" si="53"/>
        <v>-246.51255478007886</v>
      </c>
      <c r="AP886" s="166">
        <f t="shared" ca="1" si="54"/>
        <v>0</v>
      </c>
      <c r="AQ886" s="166">
        <f t="shared" ca="1" si="55"/>
        <v>424886.07149890688</v>
      </c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1"/>
      <c r="CM886" s="1"/>
      <c r="CN886" s="1"/>
      <c r="CO886" s="1"/>
      <c r="CP886" s="1"/>
    </row>
    <row r="887" spans="1:94" x14ac:dyDescent="0.2">
      <c r="A887" s="6">
        <v>885</v>
      </c>
      <c r="B887" s="70">
        <f>+Outflows!B887+Fees!B887+'Ongoing Cash Flows'!B887+'Terminal Value'!B887</f>
        <v>-92334.96455589075</v>
      </c>
      <c r="C887" s="70">
        <f>+Outflows!C887+Fees!C887+'Ongoing Cash Flows'!C887+'Terminal Value'!C887</f>
        <v>14143.862291722193</v>
      </c>
      <c r="D887" s="70">
        <f>+Outflows!D887+Fees!D887+'Ongoing Cash Flows'!D887+'Terminal Value'!D887</f>
        <v>12094.338729174566</v>
      </c>
      <c r="E887" s="70">
        <f>+Outflows!E887+Fees!E887+'Ongoing Cash Flows'!E887+'Terminal Value'!E887</f>
        <v>10131.194871787246</v>
      </c>
      <c r="F887" s="70">
        <f>+Outflows!F887+Fees!F887+'Ongoing Cash Flows'!F887+'Terminal Value'!F887</f>
        <v>9660.6590690334051</v>
      </c>
      <c r="G887" s="70">
        <f>+Outflows!G887+Fees!G887+'Ongoing Cash Flows'!G887+'Terminal Value'!G887</f>
        <v>9349.5477294456759</v>
      </c>
      <c r="H887" s="70">
        <f>+Outflows!H887+Fees!H887+'Ongoing Cash Flows'!H887+'Terminal Value'!H887</f>
        <v>8448.0488425273943</v>
      </c>
      <c r="I887" s="70">
        <f>+Outflows!I887+Fees!I887+'Ongoing Cash Flows'!I887+'Terminal Value'!I887</f>
        <v>8299.436609107499</v>
      </c>
      <c r="J887" s="70">
        <f>+Outflows!J887+Fees!J887+'Ongoing Cash Flows'!J887+'Terminal Value'!J887</f>
        <v>8287.0024065725083</v>
      </c>
      <c r="K887" s="70">
        <f>+Outflows!K887+Fees!K887+'Ongoing Cash Flows'!K887+'Terminal Value'!K887</f>
        <v>8277.7851613834027</v>
      </c>
      <c r="L887" s="70">
        <f>+Outflows!L887+Fees!L887+'Ongoing Cash Flows'!L887+'Terminal Value'!L887</f>
        <v>8279.0744716920981</v>
      </c>
      <c r="M887" s="70">
        <f>+Outflows!M887+Fees!M887+'Ongoing Cash Flows'!M887+'Terminal Value'!M887</f>
        <v>8251.006527080579</v>
      </c>
      <c r="N887" s="70">
        <f>+Outflows!N887+Fees!N887+'Ongoing Cash Flows'!N887+'Terminal Value'!N887</f>
        <v>8233.4217391601924</v>
      </c>
      <c r="O887" s="70">
        <f>+Outflows!O887+Fees!O887+'Ongoing Cash Flows'!O887+'Terminal Value'!O887</f>
        <v>7907.2362099487164</v>
      </c>
      <c r="P887" s="70">
        <f>+Outflows!P887+Fees!P887+'Ongoing Cash Flows'!P887+'Terminal Value'!P887</f>
        <v>7799.4392536343703</v>
      </c>
      <c r="Q887" s="70">
        <f>+Outflows!Q887+Fees!Q887+'Ongoing Cash Flows'!Q887+'Terminal Value'!Q887</f>
        <v>7770.8211651211204</v>
      </c>
      <c r="R887" s="70">
        <f>+Outflows!R887+Fees!R887+'Ongoing Cash Flows'!R887+'Terminal Value'!R887</f>
        <v>1059.0451094702444</v>
      </c>
      <c r="S887" s="70">
        <f>+Outflows!S887+Fees!S887+'Ongoing Cash Flows'!S887+'Terminal Value'!S887</f>
        <v>0</v>
      </c>
      <c r="T887" s="70">
        <f>+Outflows!T887+Fees!T887+'Ongoing Cash Flows'!T887+'Terminal Value'!T887</f>
        <v>0</v>
      </c>
      <c r="U887" s="70">
        <f>+Outflows!U887+Fees!U887+'Ongoing Cash Flows'!U887+'Terminal Value'!U887</f>
        <v>0</v>
      </c>
      <c r="V887" s="70">
        <f>+Outflows!V887+Fees!V887+'Ongoing Cash Flows'!V887+'Terminal Value'!V887</f>
        <v>0</v>
      </c>
      <c r="W887" s="70">
        <f>+Outflows!W887+Fees!W887+'Ongoing Cash Flows'!W887+'Terminal Value'!W887</f>
        <v>0</v>
      </c>
      <c r="X887" s="70">
        <f>+Outflows!X887+Fees!X887+'Ongoing Cash Flows'!X887+'Terminal Value'!X887</f>
        <v>0</v>
      </c>
      <c r="Y887" s="70">
        <f>+Outflows!Y887+Fees!Y887+'Ongoing Cash Flows'!Y887+'Terminal Value'!Y887</f>
        <v>0</v>
      </c>
      <c r="Z887" s="70">
        <f>+Outflows!Z887+Fees!Z887+'Ongoing Cash Flows'!Z887+'Terminal Value'!Z887</f>
        <v>0</v>
      </c>
      <c r="AA887" s="70">
        <f>+Outflows!AA887+Fees!AA887+'Ongoing Cash Flows'!AA887+'Terminal Value'!AA887</f>
        <v>0</v>
      </c>
      <c r="AB887" s="70">
        <f>+Outflows!AB887+Fees!AB887+'Ongoing Cash Flows'!AB887+'Terminal Value'!AB887</f>
        <v>0</v>
      </c>
      <c r="AC887" s="70">
        <f>+Outflows!AC887+Fees!AC887+'Ongoing Cash Flows'!AC887+'Terminal Value'!AC887</f>
        <v>0</v>
      </c>
      <c r="AD887" s="70">
        <f>+Outflows!AD887+Fees!AD887+'Ongoing Cash Flows'!AD887+'Terminal Value'!AD887</f>
        <v>0</v>
      </c>
      <c r="AE887" s="70">
        <f>+Outflows!AE887+Fees!AE887+'Ongoing Cash Flows'!AE887+'Terminal Value'!AE887</f>
        <v>0</v>
      </c>
      <c r="AF887" s="70">
        <f>+Outflows!AF887+Fees!AF887+'Ongoing Cash Flows'!AF887+'Terminal Value'!AF887</f>
        <v>0</v>
      </c>
      <c r="AG887" s="70">
        <f>+Outflows!AG887+Fees!AG887+'Ongoing Cash Flows'!AG887+'Terminal Value'!AG887</f>
        <v>0</v>
      </c>
      <c r="AH887" s="70">
        <f>+Outflows!AH887+Fees!AH887+'Ongoing Cash Flows'!AH887+'Terminal Value'!AH887</f>
        <v>0</v>
      </c>
      <c r="AI887" s="70">
        <f>+Outflows!AI887+Fees!AI887+'Ongoing Cash Flows'!AI887+'Terminal Value'!AI887</f>
        <v>0</v>
      </c>
      <c r="AJ887" s="70">
        <f>+Outflows!AJ887+Fees!AJ887+'Ongoing Cash Flows'!AJ887+'Terminal Value'!AJ887</f>
        <v>0</v>
      </c>
      <c r="AK887" s="70"/>
      <c r="AL887" s="6"/>
      <c r="AM887" s="71"/>
      <c r="AN887" s="72">
        <f t="shared" si="52"/>
        <v>6.0629495978355416E-2</v>
      </c>
      <c r="AO887" s="70">
        <f t="shared" ca="1" si="53"/>
        <v>523.18669529400415</v>
      </c>
      <c r="AP887" s="166">
        <f t="shared" ca="1" si="54"/>
        <v>0</v>
      </c>
      <c r="AQ887" s="166">
        <f t="shared" ca="1" si="55"/>
        <v>2020753.5271552554</v>
      </c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1"/>
      <c r="CM887" s="1"/>
      <c r="CN887" s="1"/>
      <c r="CO887" s="1"/>
      <c r="CP887" s="1"/>
    </row>
    <row r="888" spans="1:94" x14ac:dyDescent="0.2">
      <c r="A888" s="6">
        <v>886</v>
      </c>
      <c r="B888" s="70">
        <f>+Outflows!B888+Fees!B888+'Ongoing Cash Flows'!B888+'Terminal Value'!B888</f>
        <v>-92611.388363014616</v>
      </c>
      <c r="C888" s="70">
        <f>+Outflows!C888+Fees!C888+'Ongoing Cash Flows'!C888+'Terminal Value'!C888</f>
        <v>14127.497398794869</v>
      </c>
      <c r="D888" s="70">
        <f>+Outflows!D888+Fees!D888+'Ongoing Cash Flows'!D888+'Terminal Value'!D888</f>
        <v>12141.297139994153</v>
      </c>
      <c r="E888" s="70">
        <f>+Outflows!E888+Fees!E888+'Ongoing Cash Flows'!E888+'Terminal Value'!E888</f>
        <v>10039.304538201235</v>
      </c>
      <c r="F888" s="70">
        <f>+Outflows!F888+Fees!F888+'Ongoing Cash Flows'!F888+'Terminal Value'!F888</f>
        <v>9656.3268340193972</v>
      </c>
      <c r="G888" s="70">
        <f>+Outflows!G888+Fees!G888+'Ongoing Cash Flows'!G888+'Terminal Value'!G888</f>
        <v>9469.7191881444123</v>
      </c>
      <c r="H888" s="70">
        <f>+Outflows!H888+Fees!H888+'Ongoing Cash Flows'!H888+'Terminal Value'!H888</f>
        <v>8454.7444463252632</v>
      </c>
      <c r="I888" s="70">
        <f>+Outflows!I888+Fees!I888+'Ongoing Cash Flows'!I888+'Terminal Value'!I888</f>
        <v>8305.7775501038741</v>
      </c>
      <c r="J888" s="70">
        <f>+Outflows!J888+Fees!J888+'Ongoing Cash Flows'!J888+'Terminal Value'!J888</f>
        <v>8293.3433475688835</v>
      </c>
      <c r="K888" s="70">
        <f>+Outflows!K888+Fees!K888+'Ongoing Cash Flows'!K888+'Terminal Value'!K888</f>
        <v>8284.1368497373987</v>
      </c>
      <c r="L888" s="70">
        <f>+Outflows!L888+Fees!L888+'Ongoing Cash Flows'!L888+'Terminal Value'!L888</f>
        <v>8285.415412688475</v>
      </c>
      <c r="M888" s="70">
        <f>+Outflows!M888+Fees!M888+'Ongoing Cash Flows'!M888+'Terminal Value'!M888</f>
        <v>8257.358215434575</v>
      </c>
      <c r="N888" s="70">
        <f>+Outflows!N888+Fees!N888+'Ongoing Cash Flows'!N888+'Terminal Value'!N888</f>
        <v>8239.7626801565675</v>
      </c>
      <c r="O888" s="70">
        <f>+Outflows!O888+Fees!O888+'Ongoing Cash Flows'!O888+'Terminal Value'!O888</f>
        <v>7913.5878983027133</v>
      </c>
      <c r="P888" s="70">
        <f>+Outflows!P888+Fees!P888+'Ongoing Cash Flows'!P888+'Terminal Value'!P888</f>
        <v>7805.7801946307463</v>
      </c>
      <c r="Q888" s="70">
        <f>+Outflows!Q888+Fees!Q888+'Ongoing Cash Flows'!Q888+'Terminal Value'!Q888</f>
        <v>7777.1728534751164</v>
      </c>
      <c r="R888" s="70">
        <f>+Outflows!R888+Fees!R888+'Ongoing Cash Flows'!R888+'Terminal Value'!R888</f>
        <v>1062.2155799684322</v>
      </c>
      <c r="S888" s="70">
        <f>+Outflows!S888+Fees!S888+'Ongoing Cash Flows'!S888+'Terminal Value'!S888</f>
        <v>0</v>
      </c>
      <c r="T888" s="70">
        <f>+Outflows!T888+Fees!T888+'Ongoing Cash Flows'!T888+'Terminal Value'!T888</f>
        <v>0</v>
      </c>
      <c r="U888" s="70">
        <f>+Outflows!U888+Fees!U888+'Ongoing Cash Flows'!U888+'Terminal Value'!U888</f>
        <v>0</v>
      </c>
      <c r="V888" s="70">
        <f>+Outflows!V888+Fees!V888+'Ongoing Cash Flows'!V888+'Terminal Value'!V888</f>
        <v>0</v>
      </c>
      <c r="W888" s="70">
        <f>+Outflows!W888+Fees!W888+'Ongoing Cash Flows'!W888+'Terminal Value'!W888</f>
        <v>0</v>
      </c>
      <c r="X888" s="70">
        <f>+Outflows!X888+Fees!X888+'Ongoing Cash Flows'!X888+'Terminal Value'!X888</f>
        <v>0</v>
      </c>
      <c r="Y888" s="70">
        <f>+Outflows!Y888+Fees!Y888+'Ongoing Cash Flows'!Y888+'Terminal Value'!Y888</f>
        <v>0</v>
      </c>
      <c r="Z888" s="70">
        <f>+Outflows!Z888+Fees!Z888+'Ongoing Cash Flows'!Z888+'Terminal Value'!Z888</f>
        <v>0</v>
      </c>
      <c r="AA888" s="70">
        <f>+Outflows!AA888+Fees!AA888+'Ongoing Cash Flows'!AA888+'Terminal Value'!AA888</f>
        <v>0</v>
      </c>
      <c r="AB888" s="70">
        <f>+Outflows!AB888+Fees!AB888+'Ongoing Cash Flows'!AB888+'Terminal Value'!AB888</f>
        <v>0</v>
      </c>
      <c r="AC888" s="70">
        <f>+Outflows!AC888+Fees!AC888+'Ongoing Cash Flows'!AC888+'Terminal Value'!AC888</f>
        <v>0</v>
      </c>
      <c r="AD888" s="70">
        <f>+Outflows!AD888+Fees!AD888+'Ongoing Cash Flows'!AD888+'Terminal Value'!AD888</f>
        <v>0</v>
      </c>
      <c r="AE888" s="70">
        <f>+Outflows!AE888+Fees!AE888+'Ongoing Cash Flows'!AE888+'Terminal Value'!AE888</f>
        <v>0</v>
      </c>
      <c r="AF888" s="70">
        <f>+Outflows!AF888+Fees!AF888+'Ongoing Cash Flows'!AF888+'Terminal Value'!AF888</f>
        <v>0</v>
      </c>
      <c r="AG888" s="70">
        <f>+Outflows!AG888+Fees!AG888+'Ongoing Cash Flows'!AG888+'Terminal Value'!AG888</f>
        <v>0</v>
      </c>
      <c r="AH888" s="70">
        <f>+Outflows!AH888+Fees!AH888+'Ongoing Cash Flows'!AH888+'Terminal Value'!AH888</f>
        <v>0</v>
      </c>
      <c r="AI888" s="70">
        <f>+Outflows!AI888+Fees!AI888+'Ongoing Cash Flows'!AI888+'Terminal Value'!AI888</f>
        <v>0</v>
      </c>
      <c r="AJ888" s="70">
        <f>+Outflows!AJ888+Fees!AJ888+'Ongoing Cash Flows'!AJ888+'Terminal Value'!AJ888</f>
        <v>0</v>
      </c>
      <c r="AK888" s="70"/>
      <c r="AL888" s="6"/>
      <c r="AM888" s="71"/>
      <c r="AN888" s="72">
        <f t="shared" si="52"/>
        <v>6.0254636406898487E-2</v>
      </c>
      <c r="AO888" s="70">
        <f t="shared" ca="1" si="53"/>
        <v>332.34061753208681</v>
      </c>
      <c r="AP888" s="166">
        <f t="shared" ca="1" si="54"/>
        <v>0</v>
      </c>
      <c r="AQ888" s="166">
        <f t="shared" ca="1" si="55"/>
        <v>1514588.0990324947</v>
      </c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1"/>
      <c r="CM888" s="1"/>
      <c r="CN888" s="1"/>
      <c r="CO888" s="1"/>
      <c r="CP888" s="1"/>
    </row>
    <row r="889" spans="1:94" x14ac:dyDescent="0.2">
      <c r="A889" s="6">
        <v>887</v>
      </c>
      <c r="B889" s="70">
        <f>+Outflows!B889+Fees!B889+'Ongoing Cash Flows'!B889+'Terminal Value'!B889</f>
        <v>-90639.773002015325</v>
      </c>
      <c r="C889" s="70">
        <f>+Outflows!C889+Fees!C889+'Ongoing Cash Flows'!C889+'Terminal Value'!C889</f>
        <v>14064.409097270576</v>
      </c>
      <c r="D889" s="70">
        <f>+Outflows!D889+Fees!D889+'Ongoing Cash Flows'!D889+'Terminal Value'!D889</f>
        <v>12057.806368546597</v>
      </c>
      <c r="E889" s="70">
        <f>+Outflows!E889+Fees!E889+'Ongoing Cash Flows'!E889+'Terminal Value'!E889</f>
        <v>10125.30330681644</v>
      </c>
      <c r="F889" s="70">
        <f>+Outflows!F889+Fees!F889+'Ongoing Cash Flows'!F889+'Terminal Value'!F889</f>
        <v>9556.8520198129117</v>
      </c>
      <c r="G889" s="70">
        <f>+Outflows!G889+Fees!G889+'Ongoing Cash Flows'!G889+'Terminal Value'!G889</f>
        <v>9250.5962758819078</v>
      </c>
      <c r="H889" s="70">
        <f>+Outflows!H889+Fees!H889+'Ongoing Cash Flows'!H889+'Terminal Value'!H889</f>
        <v>8406.9875058634516</v>
      </c>
      <c r="I889" s="70">
        <f>+Outflows!I889+Fees!I889+'Ongoing Cash Flows'!I889+'Terminal Value'!I889</f>
        <v>8260.5502710148394</v>
      </c>
      <c r="J889" s="70">
        <f>+Outflows!J889+Fees!J889+'Ongoing Cash Flows'!J889+'Terminal Value'!J889</f>
        <v>8248.1160684798488</v>
      </c>
      <c r="K889" s="70">
        <f>+Outflows!K889+Fees!K889+'Ongoing Cash Flows'!K889+'Terminal Value'!K889</f>
        <v>8238.8329142431285</v>
      </c>
      <c r="L889" s="70">
        <f>+Outflows!L889+Fees!L889+'Ongoing Cash Flows'!L889+'Terminal Value'!L889</f>
        <v>8240.1881335994403</v>
      </c>
      <c r="M889" s="70">
        <f>+Outflows!M889+Fees!M889+'Ongoing Cash Flows'!M889+'Terminal Value'!M889</f>
        <v>8212.0542799403047</v>
      </c>
      <c r="N889" s="70">
        <f>+Outflows!N889+Fees!N889+'Ongoing Cash Flows'!N889+'Terminal Value'!N889</f>
        <v>8194.5354010675328</v>
      </c>
      <c r="O889" s="70">
        <f>+Outflows!O889+Fees!O889+'Ongoing Cash Flows'!O889+'Terminal Value'!O889</f>
        <v>7868.2839628084421</v>
      </c>
      <c r="P889" s="70">
        <f>+Outflows!P889+Fees!P889+'Ongoing Cash Flows'!P889+'Terminal Value'!P889</f>
        <v>7760.5529155417116</v>
      </c>
      <c r="Q889" s="70">
        <f>+Outflows!Q889+Fees!Q889+'Ongoing Cash Flows'!Q889+'Terminal Value'!Q889</f>
        <v>7731.8689179808462</v>
      </c>
      <c r="R889" s="70">
        <f>+Outflows!R889+Fees!R889+'Ongoing Cash Flows'!R889+'Terminal Value'!R889</f>
        <v>1039.6019404239148</v>
      </c>
      <c r="S889" s="70">
        <f>+Outflows!S889+Fees!S889+'Ongoing Cash Flows'!S889+'Terminal Value'!S889</f>
        <v>0</v>
      </c>
      <c r="T889" s="70">
        <f>+Outflows!T889+Fees!T889+'Ongoing Cash Flows'!T889+'Terminal Value'!T889</f>
        <v>0</v>
      </c>
      <c r="U889" s="70">
        <f>+Outflows!U889+Fees!U889+'Ongoing Cash Flows'!U889+'Terminal Value'!U889</f>
        <v>0</v>
      </c>
      <c r="V889" s="70">
        <f>+Outflows!V889+Fees!V889+'Ongoing Cash Flows'!V889+'Terminal Value'!V889</f>
        <v>0</v>
      </c>
      <c r="W889" s="70">
        <f>+Outflows!W889+Fees!W889+'Ongoing Cash Flows'!W889+'Terminal Value'!W889</f>
        <v>0</v>
      </c>
      <c r="X889" s="70">
        <f>+Outflows!X889+Fees!X889+'Ongoing Cash Flows'!X889+'Terminal Value'!X889</f>
        <v>0</v>
      </c>
      <c r="Y889" s="70">
        <f>+Outflows!Y889+Fees!Y889+'Ongoing Cash Flows'!Y889+'Terminal Value'!Y889</f>
        <v>0</v>
      </c>
      <c r="Z889" s="70">
        <f>+Outflows!Z889+Fees!Z889+'Ongoing Cash Flows'!Z889+'Terminal Value'!Z889</f>
        <v>0</v>
      </c>
      <c r="AA889" s="70">
        <f>+Outflows!AA889+Fees!AA889+'Ongoing Cash Flows'!AA889+'Terminal Value'!AA889</f>
        <v>0</v>
      </c>
      <c r="AB889" s="70">
        <f>+Outflows!AB889+Fees!AB889+'Ongoing Cash Flows'!AB889+'Terminal Value'!AB889</f>
        <v>0</v>
      </c>
      <c r="AC889" s="70">
        <f>+Outflows!AC889+Fees!AC889+'Ongoing Cash Flows'!AC889+'Terminal Value'!AC889</f>
        <v>0</v>
      </c>
      <c r="AD889" s="70">
        <f>+Outflows!AD889+Fees!AD889+'Ongoing Cash Flows'!AD889+'Terminal Value'!AD889</f>
        <v>0</v>
      </c>
      <c r="AE889" s="70">
        <f>+Outflows!AE889+Fees!AE889+'Ongoing Cash Flows'!AE889+'Terminal Value'!AE889</f>
        <v>0</v>
      </c>
      <c r="AF889" s="70">
        <f>+Outflows!AF889+Fees!AF889+'Ongoing Cash Flows'!AF889+'Terminal Value'!AF889</f>
        <v>0</v>
      </c>
      <c r="AG889" s="70">
        <f>+Outflows!AG889+Fees!AG889+'Ongoing Cash Flows'!AG889+'Terminal Value'!AG889</f>
        <v>0</v>
      </c>
      <c r="AH889" s="70">
        <f>+Outflows!AH889+Fees!AH889+'Ongoing Cash Flows'!AH889+'Terminal Value'!AH889</f>
        <v>0</v>
      </c>
      <c r="AI889" s="70">
        <f>+Outflows!AI889+Fees!AI889+'Ongoing Cash Flows'!AI889+'Terminal Value'!AI889</f>
        <v>0</v>
      </c>
      <c r="AJ889" s="70">
        <f>+Outflows!AJ889+Fees!AJ889+'Ongoing Cash Flows'!AJ889+'Terminal Value'!AJ889</f>
        <v>0</v>
      </c>
      <c r="AK889" s="70"/>
      <c r="AL889" s="6"/>
      <c r="AM889" s="71"/>
      <c r="AN889" s="72">
        <f t="shared" si="52"/>
        <v>6.2877693772315987E-2</v>
      </c>
      <c r="AO889" s="70">
        <f t="shared" ca="1" si="53"/>
        <v>1645.4223066982727</v>
      </c>
      <c r="AP889" s="166">
        <f t="shared" ca="1" si="54"/>
        <v>0</v>
      </c>
      <c r="AQ889" s="166">
        <f t="shared" ca="1" si="55"/>
        <v>6470754.1979007581</v>
      </c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1"/>
      <c r="CM889" s="1"/>
      <c r="CN889" s="1"/>
      <c r="CO889" s="1"/>
      <c r="CP889" s="1"/>
    </row>
    <row r="890" spans="1:94" x14ac:dyDescent="0.2">
      <c r="A890" s="6">
        <v>888</v>
      </c>
      <c r="B890" s="70">
        <f>+Outflows!B890+Fees!B890+'Ongoing Cash Flows'!B890+'Terminal Value'!B890</f>
        <v>-102822.04878833239</v>
      </c>
      <c r="C890" s="70">
        <f>+Outflows!C890+Fees!C890+'Ongoing Cash Flows'!C890+'Terminal Value'!C890</f>
        <v>14252.203504148663</v>
      </c>
      <c r="D890" s="70">
        <f>+Outflows!D890+Fees!D890+'Ongoing Cash Flows'!D890+'Terminal Value'!D890</f>
        <v>12517.790020120305</v>
      </c>
      <c r="E890" s="70">
        <f>+Outflows!E890+Fees!E890+'Ongoing Cash Flows'!E890+'Terminal Value'!E890</f>
        <v>10497.195653265528</v>
      </c>
      <c r="F890" s="70">
        <f>+Outflows!F890+Fees!F890+'Ongoing Cash Flows'!F890+'Terminal Value'!F890</f>
        <v>10031.906832237768</v>
      </c>
      <c r="G890" s="70">
        <f>+Outflows!G890+Fees!G890+'Ongoing Cash Flows'!G890+'Terminal Value'!G890</f>
        <v>9777.0162444916914</v>
      </c>
      <c r="H890" s="70">
        <f>+Outflows!H890+Fees!H890+'Ongoing Cash Flows'!H890+'Terminal Value'!H890</f>
        <v>8702.0695137058119</v>
      </c>
      <c r="I890" s="70">
        <f>+Outflows!I890+Fees!I890+'Ongoing Cash Flows'!I890+'Terminal Value'!I890</f>
        <v>8540.001931732324</v>
      </c>
      <c r="J890" s="70">
        <f>+Outflows!J890+Fees!J890+'Ongoing Cash Flows'!J890+'Terminal Value'!J890</f>
        <v>8527.5677291973334</v>
      </c>
      <c r="K890" s="70">
        <f>+Outflows!K890+Fees!K890+'Ongoing Cash Flows'!K890+'Terminal Value'!K890</f>
        <v>8518.7582218431853</v>
      </c>
      <c r="L890" s="70">
        <f>+Outflows!L890+Fees!L890+'Ongoing Cash Flows'!L890+'Terminal Value'!L890</f>
        <v>8519.6397943169231</v>
      </c>
      <c r="M890" s="70">
        <f>+Outflows!M890+Fees!M890+'Ongoing Cash Flows'!M890+'Terminal Value'!M890</f>
        <v>8491.9795875403615</v>
      </c>
      <c r="N890" s="70">
        <f>+Outflows!N890+Fees!N890+'Ongoing Cash Flows'!N890+'Terminal Value'!N890</f>
        <v>8473.9870617850174</v>
      </c>
      <c r="O890" s="70">
        <f>+Outflows!O890+Fees!O890+'Ongoing Cash Flows'!O890+'Terminal Value'!O890</f>
        <v>8148.2092704084989</v>
      </c>
      <c r="P890" s="70">
        <f>+Outflows!P890+Fees!P890+'Ongoing Cash Flows'!P890+'Terminal Value'!P890</f>
        <v>8040.0045762591953</v>
      </c>
      <c r="Q890" s="70">
        <f>+Outflows!Q890+Fees!Q890+'Ongoing Cash Flows'!Q890+'Terminal Value'!Q890</f>
        <v>8011.794225580903</v>
      </c>
      <c r="R890" s="70">
        <f>+Outflows!R890+Fees!R890+'Ongoing Cash Flows'!R890+'Terminal Value'!R890</f>
        <v>1179.3277707826571</v>
      </c>
      <c r="S890" s="70">
        <f>+Outflows!S890+Fees!S890+'Ongoing Cash Flows'!S890+'Terminal Value'!S890</f>
        <v>0</v>
      </c>
      <c r="T890" s="70">
        <f>+Outflows!T890+Fees!T890+'Ongoing Cash Flows'!T890+'Terminal Value'!T890</f>
        <v>0</v>
      </c>
      <c r="U890" s="70">
        <f>+Outflows!U890+Fees!U890+'Ongoing Cash Flows'!U890+'Terminal Value'!U890</f>
        <v>0</v>
      </c>
      <c r="V890" s="70">
        <f>+Outflows!V890+Fees!V890+'Ongoing Cash Flows'!V890+'Terminal Value'!V890</f>
        <v>0</v>
      </c>
      <c r="W890" s="70">
        <f>+Outflows!W890+Fees!W890+'Ongoing Cash Flows'!W890+'Terminal Value'!W890</f>
        <v>0</v>
      </c>
      <c r="X890" s="70">
        <f>+Outflows!X890+Fees!X890+'Ongoing Cash Flows'!X890+'Terminal Value'!X890</f>
        <v>0</v>
      </c>
      <c r="Y890" s="70">
        <f>+Outflows!Y890+Fees!Y890+'Ongoing Cash Flows'!Y890+'Terminal Value'!Y890</f>
        <v>0</v>
      </c>
      <c r="Z890" s="70">
        <f>+Outflows!Z890+Fees!Z890+'Ongoing Cash Flows'!Z890+'Terminal Value'!Z890</f>
        <v>0</v>
      </c>
      <c r="AA890" s="70">
        <f>+Outflows!AA890+Fees!AA890+'Ongoing Cash Flows'!AA890+'Terminal Value'!AA890</f>
        <v>0</v>
      </c>
      <c r="AB890" s="70">
        <f>+Outflows!AB890+Fees!AB890+'Ongoing Cash Flows'!AB890+'Terminal Value'!AB890</f>
        <v>0</v>
      </c>
      <c r="AC890" s="70">
        <f>+Outflows!AC890+Fees!AC890+'Ongoing Cash Flows'!AC890+'Terminal Value'!AC890</f>
        <v>0</v>
      </c>
      <c r="AD890" s="70">
        <f>+Outflows!AD890+Fees!AD890+'Ongoing Cash Flows'!AD890+'Terminal Value'!AD890</f>
        <v>0</v>
      </c>
      <c r="AE890" s="70">
        <f>+Outflows!AE890+Fees!AE890+'Ongoing Cash Flows'!AE890+'Terminal Value'!AE890</f>
        <v>0</v>
      </c>
      <c r="AF890" s="70">
        <f>+Outflows!AF890+Fees!AF890+'Ongoing Cash Flows'!AF890+'Terminal Value'!AF890</f>
        <v>0</v>
      </c>
      <c r="AG890" s="70">
        <f>+Outflows!AG890+Fees!AG890+'Ongoing Cash Flows'!AG890+'Terminal Value'!AG890</f>
        <v>0</v>
      </c>
      <c r="AH890" s="70">
        <f>+Outflows!AH890+Fees!AH890+'Ongoing Cash Flows'!AH890+'Terminal Value'!AH890</f>
        <v>0</v>
      </c>
      <c r="AI890" s="70">
        <f>+Outflows!AI890+Fees!AI890+'Ongoing Cash Flows'!AI890+'Terminal Value'!AI890</f>
        <v>0</v>
      </c>
      <c r="AJ890" s="70">
        <f>+Outflows!AJ890+Fees!AJ890+'Ongoing Cash Flows'!AJ890+'Terminal Value'!AJ890</f>
        <v>0</v>
      </c>
      <c r="AK890" s="70"/>
      <c r="AL890" s="6"/>
      <c r="AM890" s="71"/>
      <c r="AN890" s="72">
        <f t="shared" si="52"/>
        <v>4.7748842835426325E-2</v>
      </c>
      <c r="AO890" s="70">
        <f t="shared" ca="1" si="53"/>
        <v>-6663.4264809443439</v>
      </c>
      <c r="AP890" s="166">
        <f t="shared" ca="1" si="54"/>
        <v>33236159.75142321</v>
      </c>
      <c r="AQ890" s="166">
        <f t="shared" ca="1" si="55"/>
        <v>0</v>
      </c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1"/>
      <c r="CM890" s="1"/>
      <c r="CN890" s="1"/>
      <c r="CO890" s="1"/>
      <c r="CP890" s="1"/>
    </row>
    <row r="891" spans="1:94" x14ac:dyDescent="0.2">
      <c r="A891" s="6">
        <v>889</v>
      </c>
      <c r="B891" s="70">
        <f>+Outflows!B891+Fees!B891+'Ongoing Cash Flows'!B891+'Terminal Value'!B891</f>
        <v>-89809.468606854542</v>
      </c>
      <c r="C891" s="70">
        <f>+Outflows!C891+Fees!C891+'Ongoing Cash Flows'!C891+'Terminal Value'!C891</f>
        <v>14102.56599686858</v>
      </c>
      <c r="D891" s="70">
        <f>+Outflows!D891+Fees!D891+'Ongoing Cash Flows'!D891+'Terminal Value'!D891</f>
        <v>12040.011171854514</v>
      </c>
      <c r="E891" s="70">
        <f>+Outflows!E891+Fees!E891+'Ongoing Cash Flows'!E891+'Terminal Value'!E891</f>
        <v>10071.57550464927</v>
      </c>
      <c r="F891" s="70">
        <f>+Outflows!F891+Fees!F891+'Ongoing Cash Flows'!F891+'Terminal Value'!F891</f>
        <v>9609.3200328154489</v>
      </c>
      <c r="G891" s="70">
        <f>+Outflows!G891+Fees!G891+'Ongoing Cash Flows'!G891+'Terminal Value'!G891</f>
        <v>9317.1981926311746</v>
      </c>
      <c r="H891" s="70">
        <f>+Outflows!H891+Fees!H891+'Ongoing Cash Flows'!H891+'Terminal Value'!H891</f>
        <v>8386.8756735308125</v>
      </c>
      <c r="I891" s="70">
        <f>+Outflows!I891+Fees!I891+'Ongoing Cash Flows'!I891+'Terminal Value'!I891</f>
        <v>8241.5037524333675</v>
      </c>
      <c r="J891" s="70">
        <f>+Outflows!J891+Fees!J891+'Ongoing Cash Flows'!J891+'Terminal Value'!J891</f>
        <v>8229.0695498983769</v>
      </c>
      <c r="K891" s="70">
        <f>+Outflows!K891+Fees!K891+'Ongoing Cash Flows'!K891+'Terminal Value'!K891</f>
        <v>8219.7541134267722</v>
      </c>
      <c r="L891" s="70">
        <f>+Outflows!L891+Fees!L891+'Ongoing Cash Flows'!L891+'Terminal Value'!L891</f>
        <v>8221.1416150179666</v>
      </c>
      <c r="M891" s="70">
        <f>+Outflows!M891+Fees!M891+'Ongoing Cash Flows'!M891+'Terminal Value'!M891</f>
        <v>8192.9754791239502</v>
      </c>
      <c r="N891" s="70">
        <f>+Outflows!N891+Fees!N891+'Ongoing Cash Flows'!N891+'Terminal Value'!N891</f>
        <v>8175.48888248606</v>
      </c>
      <c r="O891" s="70">
        <f>+Outflows!O891+Fees!O891+'Ongoing Cash Flows'!O891+'Terminal Value'!O891</f>
        <v>7849.2051619920858</v>
      </c>
      <c r="P891" s="70">
        <f>+Outflows!P891+Fees!P891+'Ongoing Cash Flows'!P891+'Terminal Value'!P891</f>
        <v>7741.5063969602388</v>
      </c>
      <c r="Q891" s="70">
        <f>+Outflows!Q891+Fees!Q891+'Ongoing Cash Flows'!Q891+'Terminal Value'!Q891</f>
        <v>7712.7901171644899</v>
      </c>
      <c r="R891" s="70">
        <f>+Outflows!R891+Fees!R891+'Ongoing Cash Flows'!R891+'Terminal Value'!R891</f>
        <v>1030.0786811331786</v>
      </c>
      <c r="S891" s="70">
        <f>+Outflows!S891+Fees!S891+'Ongoing Cash Flows'!S891+'Terminal Value'!S891</f>
        <v>0</v>
      </c>
      <c r="T891" s="70">
        <f>+Outflows!T891+Fees!T891+'Ongoing Cash Flows'!T891+'Terminal Value'!T891</f>
        <v>0</v>
      </c>
      <c r="U891" s="70">
        <f>+Outflows!U891+Fees!U891+'Ongoing Cash Flows'!U891+'Terminal Value'!U891</f>
        <v>0</v>
      </c>
      <c r="V891" s="70">
        <f>+Outflows!V891+Fees!V891+'Ongoing Cash Flows'!V891+'Terminal Value'!V891</f>
        <v>0</v>
      </c>
      <c r="W891" s="70">
        <f>+Outflows!W891+Fees!W891+'Ongoing Cash Flows'!W891+'Terminal Value'!W891</f>
        <v>0</v>
      </c>
      <c r="X891" s="70">
        <f>+Outflows!X891+Fees!X891+'Ongoing Cash Flows'!X891+'Terminal Value'!X891</f>
        <v>0</v>
      </c>
      <c r="Y891" s="70">
        <f>+Outflows!Y891+Fees!Y891+'Ongoing Cash Flows'!Y891+'Terminal Value'!Y891</f>
        <v>0</v>
      </c>
      <c r="Z891" s="70">
        <f>+Outflows!Z891+Fees!Z891+'Ongoing Cash Flows'!Z891+'Terminal Value'!Z891</f>
        <v>0</v>
      </c>
      <c r="AA891" s="70">
        <f>+Outflows!AA891+Fees!AA891+'Ongoing Cash Flows'!AA891+'Terminal Value'!AA891</f>
        <v>0</v>
      </c>
      <c r="AB891" s="70">
        <f>+Outflows!AB891+Fees!AB891+'Ongoing Cash Flows'!AB891+'Terminal Value'!AB891</f>
        <v>0</v>
      </c>
      <c r="AC891" s="70">
        <f>+Outflows!AC891+Fees!AC891+'Ongoing Cash Flows'!AC891+'Terminal Value'!AC891</f>
        <v>0</v>
      </c>
      <c r="AD891" s="70">
        <f>+Outflows!AD891+Fees!AD891+'Ongoing Cash Flows'!AD891+'Terminal Value'!AD891</f>
        <v>0</v>
      </c>
      <c r="AE891" s="70">
        <f>+Outflows!AE891+Fees!AE891+'Ongoing Cash Flows'!AE891+'Terminal Value'!AE891</f>
        <v>0</v>
      </c>
      <c r="AF891" s="70">
        <f>+Outflows!AF891+Fees!AF891+'Ongoing Cash Flows'!AF891+'Terminal Value'!AF891</f>
        <v>0</v>
      </c>
      <c r="AG891" s="70">
        <f>+Outflows!AG891+Fees!AG891+'Ongoing Cash Flows'!AG891+'Terminal Value'!AG891</f>
        <v>0</v>
      </c>
      <c r="AH891" s="70">
        <f>+Outflows!AH891+Fees!AH891+'Ongoing Cash Flows'!AH891+'Terminal Value'!AH891</f>
        <v>0</v>
      </c>
      <c r="AI891" s="70">
        <f>+Outflows!AI891+Fees!AI891+'Ongoing Cash Flows'!AI891+'Terminal Value'!AI891</f>
        <v>0</v>
      </c>
      <c r="AJ891" s="70">
        <f>+Outflows!AJ891+Fees!AJ891+'Ongoing Cash Flows'!AJ891+'Terminal Value'!AJ891</f>
        <v>0</v>
      </c>
      <c r="AK891" s="70"/>
      <c r="AL891" s="6"/>
      <c r="AM891" s="71"/>
      <c r="AN891" s="72">
        <f t="shared" si="52"/>
        <v>6.4379295706748968E-2</v>
      </c>
      <c r="AO891" s="70">
        <f t="shared" ca="1" si="53"/>
        <v>2380.2277403750672</v>
      </c>
      <c r="AP891" s="166">
        <f t="shared" ca="1" si="54"/>
        <v>0</v>
      </c>
      <c r="AQ891" s="166">
        <f t="shared" ca="1" si="55"/>
        <v>10749041.904144617</v>
      </c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1"/>
      <c r="CM891" s="1"/>
      <c r="CN891" s="1"/>
      <c r="CO891" s="1"/>
      <c r="CP891" s="1"/>
    </row>
    <row r="892" spans="1:94" x14ac:dyDescent="0.2">
      <c r="A892" s="6">
        <v>890</v>
      </c>
      <c r="B892" s="70">
        <f>+Outflows!B892+Fees!B892+'Ongoing Cash Flows'!B892+'Terminal Value'!B892</f>
        <v>-100146.18815936436</v>
      </c>
      <c r="C892" s="70">
        <f>+Outflows!C892+Fees!C892+'Ongoing Cash Flows'!C892+'Terminal Value'!C892</f>
        <v>14239.987917268811</v>
      </c>
      <c r="D892" s="70">
        <f>+Outflows!D892+Fees!D892+'Ongoing Cash Flows'!D892+'Terminal Value'!D892</f>
        <v>12388.620380457676</v>
      </c>
      <c r="E892" s="70">
        <f>+Outflows!E892+Fees!E892+'Ongoing Cash Flows'!E892+'Terminal Value'!E892</f>
        <v>10318.849031350179</v>
      </c>
      <c r="F892" s="70">
        <f>+Outflows!F892+Fees!F892+'Ongoing Cash Flows'!F892+'Terminal Value'!F892</f>
        <v>9887.8030490356214</v>
      </c>
      <c r="G892" s="70">
        <f>+Outflows!G892+Fees!G892+'Ongoing Cash Flows'!G892+'Terminal Value'!G892</f>
        <v>9527.4557977934637</v>
      </c>
      <c r="H892" s="70">
        <f>+Outflows!H892+Fees!H892+'Ongoing Cash Flows'!H892+'Terminal Value'!H892</f>
        <v>8637.2541753443984</v>
      </c>
      <c r="I892" s="70">
        <f>+Outflows!I892+Fees!I892+'Ongoing Cash Flows'!I892+'Terminal Value'!I892</f>
        <v>8478.6198295923004</v>
      </c>
      <c r="J892" s="70">
        <f>+Outflows!J892+Fees!J892+'Ongoing Cash Flows'!J892+'Terminal Value'!J892</f>
        <v>8466.1856270573098</v>
      </c>
      <c r="K892" s="70">
        <f>+Outflows!K892+Fees!K892+'Ongoing Cash Flows'!K892+'Terminal Value'!K892</f>
        <v>8457.2720822419069</v>
      </c>
      <c r="L892" s="70">
        <f>+Outflows!L892+Fees!L892+'Ongoing Cash Flows'!L892+'Terminal Value'!L892</f>
        <v>8458.2576921768996</v>
      </c>
      <c r="M892" s="70">
        <f>+Outflows!M892+Fees!M892+'Ongoing Cash Flows'!M892+'Terminal Value'!M892</f>
        <v>8430.4934479390831</v>
      </c>
      <c r="N892" s="70">
        <f>+Outflows!N892+Fees!N892+'Ongoing Cash Flows'!N892+'Terminal Value'!N892</f>
        <v>8412.6049596449939</v>
      </c>
      <c r="O892" s="70">
        <f>+Outflows!O892+Fees!O892+'Ongoing Cash Flows'!O892+'Terminal Value'!O892</f>
        <v>8086.7231308072214</v>
      </c>
      <c r="P892" s="70">
        <f>+Outflows!P892+Fees!P892+'Ongoing Cash Flows'!P892+'Terminal Value'!P892</f>
        <v>7978.6224741191727</v>
      </c>
      <c r="Q892" s="70">
        <f>+Outflows!Q892+Fees!Q892+'Ongoing Cash Flows'!Q892+'Terminal Value'!Q892</f>
        <v>7950.3080859796246</v>
      </c>
      <c r="R892" s="70">
        <f>+Outflows!R892+Fees!R892+'Ongoing Cash Flows'!R892+'Terminal Value'!R892</f>
        <v>1148.6367197126453</v>
      </c>
      <c r="S892" s="70">
        <f>+Outflows!S892+Fees!S892+'Ongoing Cash Flows'!S892+'Terminal Value'!S892</f>
        <v>0</v>
      </c>
      <c r="T892" s="70">
        <f>+Outflows!T892+Fees!T892+'Ongoing Cash Flows'!T892+'Terminal Value'!T892</f>
        <v>0</v>
      </c>
      <c r="U892" s="70">
        <f>+Outflows!U892+Fees!U892+'Ongoing Cash Flows'!U892+'Terminal Value'!U892</f>
        <v>0</v>
      </c>
      <c r="V892" s="70">
        <f>+Outflows!V892+Fees!V892+'Ongoing Cash Flows'!V892+'Terminal Value'!V892</f>
        <v>0</v>
      </c>
      <c r="W892" s="70">
        <f>+Outflows!W892+Fees!W892+'Ongoing Cash Flows'!W892+'Terminal Value'!W892</f>
        <v>0</v>
      </c>
      <c r="X892" s="70">
        <f>+Outflows!X892+Fees!X892+'Ongoing Cash Flows'!X892+'Terminal Value'!X892</f>
        <v>0</v>
      </c>
      <c r="Y892" s="70">
        <f>+Outflows!Y892+Fees!Y892+'Ongoing Cash Flows'!Y892+'Terminal Value'!Y892</f>
        <v>0</v>
      </c>
      <c r="Z892" s="70">
        <f>+Outflows!Z892+Fees!Z892+'Ongoing Cash Flows'!Z892+'Terminal Value'!Z892</f>
        <v>0</v>
      </c>
      <c r="AA892" s="70">
        <f>+Outflows!AA892+Fees!AA892+'Ongoing Cash Flows'!AA892+'Terminal Value'!AA892</f>
        <v>0</v>
      </c>
      <c r="AB892" s="70">
        <f>+Outflows!AB892+Fees!AB892+'Ongoing Cash Flows'!AB892+'Terminal Value'!AB892</f>
        <v>0</v>
      </c>
      <c r="AC892" s="70">
        <f>+Outflows!AC892+Fees!AC892+'Ongoing Cash Flows'!AC892+'Terminal Value'!AC892</f>
        <v>0</v>
      </c>
      <c r="AD892" s="70">
        <f>+Outflows!AD892+Fees!AD892+'Ongoing Cash Flows'!AD892+'Terminal Value'!AD892</f>
        <v>0</v>
      </c>
      <c r="AE892" s="70">
        <f>+Outflows!AE892+Fees!AE892+'Ongoing Cash Flows'!AE892+'Terminal Value'!AE892</f>
        <v>0</v>
      </c>
      <c r="AF892" s="70">
        <f>+Outflows!AF892+Fees!AF892+'Ongoing Cash Flows'!AF892+'Terminal Value'!AF892</f>
        <v>0</v>
      </c>
      <c r="AG892" s="70">
        <f>+Outflows!AG892+Fees!AG892+'Ongoing Cash Flows'!AG892+'Terminal Value'!AG892</f>
        <v>0</v>
      </c>
      <c r="AH892" s="70">
        <f>+Outflows!AH892+Fees!AH892+'Ongoing Cash Flows'!AH892+'Terminal Value'!AH892</f>
        <v>0</v>
      </c>
      <c r="AI892" s="70">
        <f>+Outflows!AI892+Fees!AI892+'Ongoing Cash Flows'!AI892+'Terminal Value'!AI892</f>
        <v>0</v>
      </c>
      <c r="AJ892" s="70">
        <f>+Outflows!AJ892+Fees!AJ892+'Ongoing Cash Flows'!AJ892+'Terminal Value'!AJ892</f>
        <v>0</v>
      </c>
      <c r="AK892" s="70"/>
      <c r="AL892" s="6"/>
      <c r="AM892" s="71"/>
      <c r="AN892" s="72">
        <f t="shared" si="52"/>
        <v>5.0438693165779119E-2</v>
      </c>
      <c r="AO892" s="70">
        <f t="shared" ca="1" si="53"/>
        <v>-5035.4917094632729</v>
      </c>
      <c r="AP892" s="166">
        <f t="shared" ca="1" si="54"/>
        <v>17115979.500911061</v>
      </c>
      <c r="AQ892" s="166">
        <f t="shared" ca="1" si="55"/>
        <v>0</v>
      </c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1"/>
      <c r="CM892" s="1"/>
      <c r="CN892" s="1"/>
      <c r="CO892" s="1"/>
      <c r="CP892" s="1"/>
    </row>
    <row r="893" spans="1:94" x14ac:dyDescent="0.2">
      <c r="A893" s="6">
        <v>891</v>
      </c>
      <c r="B893" s="70">
        <f>+Outflows!B893+Fees!B893+'Ongoing Cash Flows'!B893+'Terminal Value'!B893</f>
        <v>-99953.620897668239</v>
      </c>
      <c r="C893" s="70">
        <f>+Outflows!C893+Fees!C893+'Ongoing Cash Flows'!C893+'Terminal Value'!C893</f>
        <v>14282.162831598895</v>
      </c>
      <c r="D893" s="70">
        <f>+Outflows!D893+Fees!D893+'Ongoing Cash Flows'!D893+'Terminal Value'!D893</f>
        <v>12340.634732872493</v>
      </c>
      <c r="E893" s="70">
        <f>+Outflows!E893+Fees!E893+'Ongoing Cash Flows'!E893+'Terminal Value'!E893</f>
        <v>10314.775395054312</v>
      </c>
      <c r="F893" s="70">
        <f>+Outflows!F893+Fees!F893+'Ongoing Cash Flows'!F893+'Terminal Value'!F893</f>
        <v>9841.7646555553729</v>
      </c>
      <c r="G893" s="70">
        <f>+Outflows!G893+Fees!G893+'Ongoing Cash Flows'!G893+'Terminal Value'!G893</f>
        <v>9656.4434484598751</v>
      </c>
      <c r="H893" s="70">
        <f>+Outflows!H893+Fees!H893+'Ongoing Cash Flows'!H893+'Terminal Value'!H893</f>
        <v>8632.5897649154504</v>
      </c>
      <c r="I893" s="70">
        <f>+Outflows!I893+Fees!I893+'Ongoing Cash Flows'!I893+'Terminal Value'!I893</f>
        <v>8474.2024906627994</v>
      </c>
      <c r="J893" s="70">
        <f>+Outflows!J893+Fees!J893+'Ongoing Cash Flows'!J893+'Terminal Value'!J893</f>
        <v>8461.7682881278106</v>
      </c>
      <c r="K893" s="70">
        <f>+Outflows!K893+Fees!K893+'Ongoing Cash Flows'!K893+'Terminal Value'!K893</f>
        <v>8452.8472562972729</v>
      </c>
      <c r="L893" s="70">
        <f>+Outflows!L893+Fees!L893+'Ongoing Cash Flows'!L893+'Terminal Value'!L893</f>
        <v>8453.8403532474003</v>
      </c>
      <c r="M893" s="70">
        <f>+Outflows!M893+Fees!M893+'Ongoing Cash Flows'!M893+'Terminal Value'!M893</f>
        <v>8426.068621994451</v>
      </c>
      <c r="N893" s="70">
        <f>+Outflows!N893+Fees!N893+'Ongoing Cash Flows'!N893+'Terminal Value'!N893</f>
        <v>8408.1876207154928</v>
      </c>
      <c r="O893" s="70">
        <f>+Outflows!O893+Fees!O893+'Ongoing Cash Flows'!O893+'Terminal Value'!O893</f>
        <v>8082.2983048625865</v>
      </c>
      <c r="P893" s="70">
        <f>+Outflows!P893+Fees!P893+'Ongoing Cash Flows'!P893+'Terminal Value'!P893</f>
        <v>7974.2051351896725</v>
      </c>
      <c r="Q893" s="70">
        <f>+Outflows!Q893+Fees!Q893+'Ongoing Cash Flows'!Q893+'Terminal Value'!Q893</f>
        <v>7945.8832600349906</v>
      </c>
      <c r="R893" s="70">
        <f>+Outflows!R893+Fees!R893+'Ongoing Cash Flows'!R893+'Terminal Value'!R893</f>
        <v>1146.4280502478955</v>
      </c>
      <c r="S893" s="70">
        <f>+Outflows!S893+Fees!S893+'Ongoing Cash Flows'!S893+'Terminal Value'!S893</f>
        <v>0</v>
      </c>
      <c r="T893" s="70">
        <f>+Outflows!T893+Fees!T893+'Ongoing Cash Flows'!T893+'Terminal Value'!T893</f>
        <v>0</v>
      </c>
      <c r="U893" s="70">
        <f>+Outflows!U893+Fees!U893+'Ongoing Cash Flows'!U893+'Terminal Value'!U893</f>
        <v>0</v>
      </c>
      <c r="V893" s="70">
        <f>+Outflows!V893+Fees!V893+'Ongoing Cash Flows'!V893+'Terminal Value'!V893</f>
        <v>0</v>
      </c>
      <c r="W893" s="70">
        <f>+Outflows!W893+Fees!W893+'Ongoing Cash Flows'!W893+'Terminal Value'!W893</f>
        <v>0</v>
      </c>
      <c r="X893" s="70">
        <f>+Outflows!X893+Fees!X893+'Ongoing Cash Flows'!X893+'Terminal Value'!X893</f>
        <v>0</v>
      </c>
      <c r="Y893" s="70">
        <f>+Outflows!Y893+Fees!Y893+'Ongoing Cash Flows'!Y893+'Terminal Value'!Y893</f>
        <v>0</v>
      </c>
      <c r="Z893" s="70">
        <f>+Outflows!Z893+Fees!Z893+'Ongoing Cash Flows'!Z893+'Terminal Value'!Z893</f>
        <v>0</v>
      </c>
      <c r="AA893" s="70">
        <f>+Outflows!AA893+Fees!AA893+'Ongoing Cash Flows'!AA893+'Terminal Value'!AA893</f>
        <v>0</v>
      </c>
      <c r="AB893" s="70">
        <f>+Outflows!AB893+Fees!AB893+'Ongoing Cash Flows'!AB893+'Terminal Value'!AB893</f>
        <v>0</v>
      </c>
      <c r="AC893" s="70">
        <f>+Outflows!AC893+Fees!AC893+'Ongoing Cash Flows'!AC893+'Terminal Value'!AC893</f>
        <v>0</v>
      </c>
      <c r="AD893" s="70">
        <f>+Outflows!AD893+Fees!AD893+'Ongoing Cash Flows'!AD893+'Terminal Value'!AD893</f>
        <v>0</v>
      </c>
      <c r="AE893" s="70">
        <f>+Outflows!AE893+Fees!AE893+'Ongoing Cash Flows'!AE893+'Terminal Value'!AE893</f>
        <v>0</v>
      </c>
      <c r="AF893" s="70">
        <f>+Outflows!AF893+Fees!AF893+'Ongoing Cash Flows'!AF893+'Terminal Value'!AF893</f>
        <v>0</v>
      </c>
      <c r="AG893" s="70">
        <f>+Outflows!AG893+Fees!AG893+'Ongoing Cash Flows'!AG893+'Terminal Value'!AG893</f>
        <v>0</v>
      </c>
      <c r="AH893" s="70">
        <f>+Outflows!AH893+Fees!AH893+'Ongoing Cash Flows'!AH893+'Terminal Value'!AH893</f>
        <v>0</v>
      </c>
      <c r="AI893" s="70">
        <f>+Outflows!AI893+Fees!AI893+'Ongoing Cash Flows'!AI893+'Terminal Value'!AI893</f>
        <v>0</v>
      </c>
      <c r="AJ893" s="70">
        <f>+Outflows!AJ893+Fees!AJ893+'Ongoing Cash Flows'!AJ893+'Terminal Value'!AJ893</f>
        <v>0</v>
      </c>
      <c r="AK893" s="70"/>
      <c r="AL893" s="6"/>
      <c r="AM893" s="71"/>
      <c r="AN893" s="72">
        <f t="shared" si="52"/>
        <v>5.0798359513282779E-2</v>
      </c>
      <c r="AO893" s="70">
        <f t="shared" ca="1" si="53"/>
        <v>-4829.4442389151127</v>
      </c>
      <c r="AP893" s="166">
        <f t="shared" ca="1" si="54"/>
        <v>15453538.000558319</v>
      </c>
      <c r="AQ893" s="166">
        <f t="shared" ca="1" si="55"/>
        <v>0</v>
      </c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1"/>
      <c r="CM893" s="1"/>
      <c r="CN893" s="1"/>
      <c r="CO893" s="1"/>
      <c r="CP893" s="1"/>
    </row>
    <row r="894" spans="1:94" x14ac:dyDescent="0.2">
      <c r="A894" s="6">
        <v>892</v>
      </c>
      <c r="B894" s="70">
        <f>+Outflows!B894+Fees!B894+'Ongoing Cash Flows'!B894+'Terminal Value'!B894</f>
        <v>-88372.604251090714</v>
      </c>
      <c r="C894" s="70">
        <f>+Outflows!C894+Fees!C894+'Ongoing Cash Flows'!C894+'Terminal Value'!C894</f>
        <v>14055.474385053516</v>
      </c>
      <c r="D894" s="70">
        <f>+Outflows!D894+Fees!D894+'Ongoing Cash Flows'!D894+'Terminal Value'!D894</f>
        <v>11905.545221267959</v>
      </c>
      <c r="E894" s="70">
        <f>+Outflows!E894+Fees!E894+'Ongoing Cash Flows'!E894+'Terminal Value'!E894</f>
        <v>9826.4817312433261</v>
      </c>
      <c r="F894" s="70">
        <f>+Outflows!F894+Fees!F894+'Ongoing Cash Flows'!F894+'Terminal Value'!F894</f>
        <v>9527.8025788481646</v>
      </c>
      <c r="G894" s="70">
        <f>+Outflows!G894+Fees!G894+'Ongoing Cash Flows'!G894+'Terminal Value'!G894</f>
        <v>9306.084991749367</v>
      </c>
      <c r="H894" s="70">
        <f>+Outflows!H894+Fees!H894+'Ongoing Cash Flows'!H894+'Terminal Value'!H894</f>
        <v>8352.0716002580557</v>
      </c>
      <c r="I894" s="70">
        <f>+Outflows!I894+Fees!I894+'Ongoing Cash Flows'!I894+'Terminal Value'!I894</f>
        <v>8208.5432336036283</v>
      </c>
      <c r="J894" s="70">
        <f>+Outflows!J894+Fees!J894+'Ongoing Cash Flows'!J894+'Terminal Value'!J894</f>
        <v>8196.1090310686395</v>
      </c>
      <c r="K894" s="70">
        <f>+Outflows!K894+Fees!K894+'Ongoing Cash Flows'!K894+'Terminal Value'!K894</f>
        <v>8186.7377293108821</v>
      </c>
      <c r="L894" s="70">
        <f>+Outflows!L894+Fees!L894+'Ongoing Cash Flows'!L894+'Terminal Value'!L894</f>
        <v>8188.1810961882293</v>
      </c>
      <c r="M894" s="70">
        <f>+Outflows!M894+Fees!M894+'Ongoing Cash Flows'!M894+'Terminal Value'!M894</f>
        <v>8159.9590950080601</v>
      </c>
      <c r="N894" s="70">
        <f>+Outflows!N894+Fees!N894+'Ongoing Cash Flows'!N894+'Terminal Value'!N894</f>
        <v>8142.5283636563227</v>
      </c>
      <c r="O894" s="70">
        <f>+Outflows!O894+Fees!O894+'Ongoing Cash Flows'!O894+'Terminal Value'!O894</f>
        <v>7816.1887778761966</v>
      </c>
      <c r="P894" s="70">
        <f>+Outflows!P894+Fees!P894+'Ongoing Cash Flows'!P894+'Terminal Value'!P894</f>
        <v>7708.5458781305015</v>
      </c>
      <c r="Q894" s="70">
        <f>+Outflows!Q894+Fees!Q894+'Ongoing Cash Flows'!Q894+'Terminal Value'!Q894</f>
        <v>7679.7737330486007</v>
      </c>
      <c r="R894" s="70">
        <f>+Outflows!R894+Fees!R894+'Ongoing Cash Flows'!R894+'Terminal Value'!R894</f>
        <v>1013.59842171831</v>
      </c>
      <c r="S894" s="70">
        <f>+Outflows!S894+Fees!S894+'Ongoing Cash Flows'!S894+'Terminal Value'!S894</f>
        <v>0</v>
      </c>
      <c r="T894" s="70">
        <f>+Outflows!T894+Fees!T894+'Ongoing Cash Flows'!T894+'Terminal Value'!T894</f>
        <v>0</v>
      </c>
      <c r="U894" s="70">
        <f>+Outflows!U894+Fees!U894+'Ongoing Cash Flows'!U894+'Terminal Value'!U894</f>
        <v>0</v>
      </c>
      <c r="V894" s="70">
        <f>+Outflows!V894+Fees!V894+'Ongoing Cash Flows'!V894+'Terminal Value'!V894</f>
        <v>0</v>
      </c>
      <c r="W894" s="70">
        <f>+Outflows!W894+Fees!W894+'Ongoing Cash Flows'!W894+'Terminal Value'!W894</f>
        <v>0</v>
      </c>
      <c r="X894" s="70">
        <f>+Outflows!X894+Fees!X894+'Ongoing Cash Flows'!X894+'Terminal Value'!X894</f>
        <v>0</v>
      </c>
      <c r="Y894" s="70">
        <f>+Outflows!Y894+Fees!Y894+'Ongoing Cash Flows'!Y894+'Terminal Value'!Y894</f>
        <v>0</v>
      </c>
      <c r="Z894" s="70">
        <f>+Outflows!Z894+Fees!Z894+'Ongoing Cash Flows'!Z894+'Terminal Value'!Z894</f>
        <v>0</v>
      </c>
      <c r="AA894" s="70">
        <f>+Outflows!AA894+Fees!AA894+'Ongoing Cash Flows'!AA894+'Terminal Value'!AA894</f>
        <v>0</v>
      </c>
      <c r="AB894" s="70">
        <f>+Outflows!AB894+Fees!AB894+'Ongoing Cash Flows'!AB894+'Terminal Value'!AB894</f>
        <v>0</v>
      </c>
      <c r="AC894" s="70">
        <f>+Outflows!AC894+Fees!AC894+'Ongoing Cash Flows'!AC894+'Terminal Value'!AC894</f>
        <v>0</v>
      </c>
      <c r="AD894" s="70">
        <f>+Outflows!AD894+Fees!AD894+'Ongoing Cash Flows'!AD894+'Terminal Value'!AD894</f>
        <v>0</v>
      </c>
      <c r="AE894" s="70">
        <f>+Outflows!AE894+Fees!AE894+'Ongoing Cash Flows'!AE894+'Terminal Value'!AE894</f>
        <v>0</v>
      </c>
      <c r="AF894" s="70">
        <f>+Outflows!AF894+Fees!AF894+'Ongoing Cash Flows'!AF894+'Terminal Value'!AF894</f>
        <v>0</v>
      </c>
      <c r="AG894" s="70">
        <f>+Outflows!AG894+Fees!AG894+'Ongoing Cash Flows'!AG894+'Terminal Value'!AG894</f>
        <v>0</v>
      </c>
      <c r="AH894" s="70">
        <f>+Outflows!AH894+Fees!AH894+'Ongoing Cash Flows'!AH894+'Terminal Value'!AH894</f>
        <v>0</v>
      </c>
      <c r="AI894" s="70">
        <f>+Outflows!AI894+Fees!AI894+'Ongoing Cash Flows'!AI894+'Terminal Value'!AI894</f>
        <v>0</v>
      </c>
      <c r="AJ894" s="70">
        <f>+Outflows!AJ894+Fees!AJ894+'Ongoing Cash Flows'!AJ894+'Terminal Value'!AJ894</f>
        <v>0</v>
      </c>
      <c r="AK894" s="70"/>
      <c r="AL894" s="6"/>
      <c r="AM894" s="71"/>
      <c r="AN894" s="72">
        <f t="shared" si="52"/>
        <v>6.5966197848319988E-2</v>
      </c>
      <c r="AO894" s="70">
        <f t="shared" ca="1" si="53"/>
        <v>3129.6836887107961</v>
      </c>
      <c r="AP894" s="166">
        <f t="shared" ca="1" si="54"/>
        <v>0</v>
      </c>
      <c r="AQ894" s="166">
        <f t="shared" ca="1" si="55"/>
        <v>16225018.422253113</v>
      </c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1"/>
      <c r="CM894" s="1"/>
      <c r="CN894" s="1"/>
      <c r="CO894" s="1"/>
      <c r="CP894" s="1"/>
    </row>
    <row r="895" spans="1:94" x14ac:dyDescent="0.2">
      <c r="A895" s="6">
        <v>893</v>
      </c>
      <c r="B895" s="70">
        <f>+Outflows!B895+Fees!B895+'Ongoing Cash Flows'!B895+'Terminal Value'!B895</f>
        <v>-99808.61170658312</v>
      </c>
      <c r="C895" s="70">
        <f>+Outflows!C895+Fees!C895+'Ongoing Cash Flows'!C895+'Terminal Value'!C895</f>
        <v>14264.849351593541</v>
      </c>
      <c r="D895" s="70">
        <f>+Outflows!D895+Fees!D895+'Ongoing Cash Flows'!D895+'Terminal Value'!D895</f>
        <v>12343.378564214087</v>
      </c>
      <c r="E895" s="70">
        <f>+Outflows!E895+Fees!E895+'Ongoing Cash Flows'!E895+'Terminal Value'!E895</f>
        <v>10352.985514139637</v>
      </c>
      <c r="F895" s="70">
        <f>+Outflows!F895+Fees!F895+'Ongoing Cash Flows'!F895+'Terminal Value'!F895</f>
        <v>9879.9161250615343</v>
      </c>
      <c r="G895" s="70">
        <f>+Outflows!G895+Fees!G895+'Ongoing Cash Flows'!G895+'Terminal Value'!G895</f>
        <v>9502.8853130128191</v>
      </c>
      <c r="H895" s="70">
        <f>+Outflows!H895+Fees!H895+'Ongoing Cash Flows'!H895+'Terminal Value'!H895</f>
        <v>8629.0773174867827</v>
      </c>
      <c r="I895" s="70">
        <f>+Outflows!I895+Fees!I895+'Ongoing Cash Flows'!I895+'Terminal Value'!I895</f>
        <v>8470.8760958266612</v>
      </c>
      <c r="J895" s="70">
        <f>+Outflows!J895+Fees!J895+'Ongoing Cash Flows'!J895+'Terminal Value'!J895</f>
        <v>8458.4418932916706</v>
      </c>
      <c r="K895" s="70">
        <f>+Outflows!K895+Fees!K895+'Ongoing Cash Flows'!K895+'Terminal Value'!K895</f>
        <v>8449.515223503784</v>
      </c>
      <c r="L895" s="70">
        <f>+Outflows!L895+Fees!L895+'Ongoing Cash Flows'!L895+'Terminal Value'!L895</f>
        <v>8450.5139584112621</v>
      </c>
      <c r="M895" s="70">
        <f>+Outflows!M895+Fees!M895+'Ongoing Cash Flows'!M895+'Terminal Value'!M895</f>
        <v>8422.7365892009602</v>
      </c>
      <c r="N895" s="70">
        <f>+Outflows!N895+Fees!N895+'Ongoing Cash Flows'!N895+'Terminal Value'!N895</f>
        <v>8404.8612258793546</v>
      </c>
      <c r="O895" s="70">
        <f>+Outflows!O895+Fees!O895+'Ongoing Cash Flows'!O895+'Terminal Value'!O895</f>
        <v>8078.9662720690976</v>
      </c>
      <c r="P895" s="70">
        <f>+Outflows!P895+Fees!P895+'Ongoing Cash Flows'!P895+'Terminal Value'!P895</f>
        <v>7970.8787403535325</v>
      </c>
      <c r="Q895" s="70">
        <f>+Outflows!Q895+Fees!Q895+'Ongoing Cash Flows'!Q895+'Terminal Value'!Q895</f>
        <v>7942.5512272415017</v>
      </c>
      <c r="R895" s="70">
        <f>+Outflows!R895+Fees!R895+'Ongoing Cash Flows'!R895+'Terminal Value'!R895</f>
        <v>1144.7648528298257</v>
      </c>
      <c r="S895" s="70">
        <f>+Outflows!S895+Fees!S895+'Ongoing Cash Flows'!S895+'Terminal Value'!S895</f>
        <v>0</v>
      </c>
      <c r="T895" s="70">
        <f>+Outflows!T895+Fees!T895+'Ongoing Cash Flows'!T895+'Terminal Value'!T895</f>
        <v>0</v>
      </c>
      <c r="U895" s="70">
        <f>+Outflows!U895+Fees!U895+'Ongoing Cash Flows'!U895+'Terminal Value'!U895</f>
        <v>0</v>
      </c>
      <c r="V895" s="70">
        <f>+Outflows!V895+Fees!V895+'Ongoing Cash Flows'!V895+'Terminal Value'!V895</f>
        <v>0</v>
      </c>
      <c r="W895" s="70">
        <f>+Outflows!W895+Fees!W895+'Ongoing Cash Flows'!W895+'Terminal Value'!W895</f>
        <v>0</v>
      </c>
      <c r="X895" s="70">
        <f>+Outflows!X895+Fees!X895+'Ongoing Cash Flows'!X895+'Terminal Value'!X895</f>
        <v>0</v>
      </c>
      <c r="Y895" s="70">
        <f>+Outflows!Y895+Fees!Y895+'Ongoing Cash Flows'!Y895+'Terminal Value'!Y895</f>
        <v>0</v>
      </c>
      <c r="Z895" s="70">
        <f>+Outflows!Z895+Fees!Z895+'Ongoing Cash Flows'!Z895+'Terminal Value'!Z895</f>
        <v>0</v>
      </c>
      <c r="AA895" s="70">
        <f>+Outflows!AA895+Fees!AA895+'Ongoing Cash Flows'!AA895+'Terminal Value'!AA895</f>
        <v>0</v>
      </c>
      <c r="AB895" s="70">
        <f>+Outflows!AB895+Fees!AB895+'Ongoing Cash Flows'!AB895+'Terminal Value'!AB895</f>
        <v>0</v>
      </c>
      <c r="AC895" s="70">
        <f>+Outflows!AC895+Fees!AC895+'Ongoing Cash Flows'!AC895+'Terminal Value'!AC895</f>
        <v>0</v>
      </c>
      <c r="AD895" s="70">
        <f>+Outflows!AD895+Fees!AD895+'Ongoing Cash Flows'!AD895+'Terminal Value'!AD895</f>
        <v>0</v>
      </c>
      <c r="AE895" s="70">
        <f>+Outflows!AE895+Fees!AE895+'Ongoing Cash Flows'!AE895+'Terminal Value'!AE895</f>
        <v>0</v>
      </c>
      <c r="AF895" s="70">
        <f>+Outflows!AF895+Fees!AF895+'Ongoing Cash Flows'!AF895+'Terminal Value'!AF895</f>
        <v>0</v>
      </c>
      <c r="AG895" s="70">
        <f>+Outflows!AG895+Fees!AG895+'Ongoing Cash Flows'!AG895+'Terminal Value'!AG895</f>
        <v>0</v>
      </c>
      <c r="AH895" s="70">
        <f>+Outflows!AH895+Fees!AH895+'Ongoing Cash Flows'!AH895+'Terminal Value'!AH895</f>
        <v>0</v>
      </c>
      <c r="AI895" s="70">
        <f>+Outflows!AI895+Fees!AI895+'Ongoing Cash Flows'!AI895+'Terminal Value'!AI895</f>
        <v>0</v>
      </c>
      <c r="AJ895" s="70">
        <f>+Outflows!AJ895+Fees!AJ895+'Ongoing Cash Flows'!AJ895+'Terminal Value'!AJ895</f>
        <v>0</v>
      </c>
      <c r="AK895" s="70"/>
      <c r="AL895" s="6"/>
      <c r="AM895" s="71"/>
      <c r="AN895" s="72">
        <f t="shared" si="52"/>
        <v>5.0887390971183777E-2</v>
      </c>
      <c r="AO895" s="70">
        <f t="shared" ca="1" si="53"/>
        <v>-4773.8805714661266</v>
      </c>
      <c r="AP895" s="166">
        <f t="shared" ca="1" si="54"/>
        <v>15019772.785651064</v>
      </c>
      <c r="AQ895" s="166">
        <f t="shared" ca="1" si="55"/>
        <v>0</v>
      </c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1"/>
      <c r="CM895" s="1"/>
      <c r="CN895" s="1"/>
      <c r="CO895" s="1"/>
      <c r="CP895" s="1"/>
    </row>
    <row r="896" spans="1:94" x14ac:dyDescent="0.2">
      <c r="A896" s="6">
        <v>894</v>
      </c>
      <c r="B896" s="70">
        <f>+Outflows!B896+Fees!B896+'Ongoing Cash Flows'!B896+'Terminal Value'!B896</f>
        <v>-90947.391100436158</v>
      </c>
      <c r="C896" s="70">
        <f>+Outflows!C896+Fees!C896+'Ongoing Cash Flows'!C896+'Terminal Value'!C896</f>
        <v>14147.137352181013</v>
      </c>
      <c r="D896" s="70">
        <f>+Outflows!D896+Fees!D896+'Ongoing Cash Flows'!D896+'Terminal Value'!D896</f>
        <v>11976.655730473223</v>
      </c>
      <c r="E896" s="70">
        <f>+Outflows!E896+Fees!E896+'Ongoing Cash Flows'!E896+'Terminal Value'!E896</f>
        <v>10105.653831224852</v>
      </c>
      <c r="F896" s="70">
        <f>+Outflows!F896+Fees!F896+'Ongoing Cash Flows'!F896+'Terminal Value'!F896</f>
        <v>9580.7012242816199</v>
      </c>
      <c r="G896" s="70">
        <f>+Outflows!G896+Fees!G896+'Ongoing Cash Flows'!G896+'Terminal Value'!G896</f>
        <v>9364.450679638725</v>
      </c>
      <c r="H896" s="70">
        <f>+Outflows!H896+Fees!H896+'Ongoing Cash Flows'!H896+'Terminal Value'!H896</f>
        <v>8414.4387052717448</v>
      </c>
      <c r="I896" s="70">
        <f>+Outflows!I896+Fees!I896+'Ongoing Cash Flows'!I896+'Terminal Value'!I896</f>
        <v>8267.6067840981341</v>
      </c>
      <c r="J896" s="70">
        <f>+Outflows!J896+Fees!J896+'Ongoing Cash Flows'!J896+'Terminal Value'!J896</f>
        <v>8255.1725815631435</v>
      </c>
      <c r="K896" s="70">
        <f>+Outflows!K896+Fees!K896+'Ongoing Cash Flows'!K896+'Terminal Value'!K896</f>
        <v>8245.9013875180899</v>
      </c>
      <c r="L896" s="70">
        <f>+Outflows!L896+Fees!L896+'Ongoing Cash Flows'!L896+'Terminal Value'!L896</f>
        <v>8247.244646682735</v>
      </c>
      <c r="M896" s="70">
        <f>+Outflows!M896+Fees!M896+'Ongoing Cash Flows'!M896+'Terminal Value'!M896</f>
        <v>8219.1227532152661</v>
      </c>
      <c r="N896" s="70">
        <f>+Outflows!N896+Fees!N896+'Ongoing Cash Flows'!N896+'Terminal Value'!N896</f>
        <v>8201.5919141508275</v>
      </c>
      <c r="O896" s="70">
        <f>+Outflows!O896+Fees!O896+'Ongoing Cash Flows'!O896+'Terminal Value'!O896</f>
        <v>7875.3524360834044</v>
      </c>
      <c r="P896" s="70">
        <f>+Outflows!P896+Fees!P896+'Ongoing Cash Flows'!P896+'Terminal Value'!P896</f>
        <v>7767.6094286250063</v>
      </c>
      <c r="Q896" s="70">
        <f>+Outflows!Q896+Fees!Q896+'Ongoing Cash Flows'!Q896+'Terminal Value'!Q896</f>
        <v>7738.9373912558076</v>
      </c>
      <c r="R896" s="70">
        <f>+Outflows!R896+Fees!R896+'Ongoing Cash Flows'!R896+'Terminal Value'!R896</f>
        <v>1043.1301969655624</v>
      </c>
      <c r="S896" s="70">
        <f>+Outflows!S896+Fees!S896+'Ongoing Cash Flows'!S896+'Terminal Value'!S896</f>
        <v>0</v>
      </c>
      <c r="T896" s="70">
        <f>+Outflows!T896+Fees!T896+'Ongoing Cash Flows'!T896+'Terminal Value'!T896</f>
        <v>0</v>
      </c>
      <c r="U896" s="70">
        <f>+Outflows!U896+Fees!U896+'Ongoing Cash Flows'!U896+'Terminal Value'!U896</f>
        <v>0</v>
      </c>
      <c r="V896" s="70">
        <f>+Outflows!V896+Fees!V896+'Ongoing Cash Flows'!V896+'Terminal Value'!V896</f>
        <v>0</v>
      </c>
      <c r="W896" s="70">
        <f>+Outflows!W896+Fees!W896+'Ongoing Cash Flows'!W896+'Terminal Value'!W896</f>
        <v>0</v>
      </c>
      <c r="X896" s="70">
        <f>+Outflows!X896+Fees!X896+'Ongoing Cash Flows'!X896+'Terminal Value'!X896</f>
        <v>0</v>
      </c>
      <c r="Y896" s="70">
        <f>+Outflows!Y896+Fees!Y896+'Ongoing Cash Flows'!Y896+'Terminal Value'!Y896</f>
        <v>0</v>
      </c>
      <c r="Z896" s="70">
        <f>+Outflows!Z896+Fees!Z896+'Ongoing Cash Flows'!Z896+'Terminal Value'!Z896</f>
        <v>0</v>
      </c>
      <c r="AA896" s="70">
        <f>+Outflows!AA896+Fees!AA896+'Ongoing Cash Flows'!AA896+'Terminal Value'!AA896</f>
        <v>0</v>
      </c>
      <c r="AB896" s="70">
        <f>+Outflows!AB896+Fees!AB896+'Ongoing Cash Flows'!AB896+'Terminal Value'!AB896</f>
        <v>0</v>
      </c>
      <c r="AC896" s="70">
        <f>+Outflows!AC896+Fees!AC896+'Ongoing Cash Flows'!AC896+'Terminal Value'!AC896</f>
        <v>0</v>
      </c>
      <c r="AD896" s="70">
        <f>+Outflows!AD896+Fees!AD896+'Ongoing Cash Flows'!AD896+'Terminal Value'!AD896</f>
        <v>0</v>
      </c>
      <c r="AE896" s="70">
        <f>+Outflows!AE896+Fees!AE896+'Ongoing Cash Flows'!AE896+'Terminal Value'!AE896</f>
        <v>0</v>
      </c>
      <c r="AF896" s="70">
        <f>+Outflows!AF896+Fees!AF896+'Ongoing Cash Flows'!AF896+'Terminal Value'!AF896</f>
        <v>0</v>
      </c>
      <c r="AG896" s="70">
        <f>+Outflows!AG896+Fees!AG896+'Ongoing Cash Flows'!AG896+'Terminal Value'!AG896</f>
        <v>0</v>
      </c>
      <c r="AH896" s="70">
        <f>+Outflows!AH896+Fees!AH896+'Ongoing Cash Flows'!AH896+'Terminal Value'!AH896</f>
        <v>0</v>
      </c>
      <c r="AI896" s="70">
        <f>+Outflows!AI896+Fees!AI896+'Ongoing Cash Flows'!AI896+'Terminal Value'!AI896</f>
        <v>0</v>
      </c>
      <c r="AJ896" s="70">
        <f>+Outflows!AJ896+Fees!AJ896+'Ongoing Cash Flows'!AJ896+'Terminal Value'!AJ896</f>
        <v>0</v>
      </c>
      <c r="AK896" s="70"/>
      <c r="AL896" s="6"/>
      <c r="AM896" s="71"/>
      <c r="AN896" s="72">
        <f t="shared" si="52"/>
        <v>6.2546882033348086E-2</v>
      </c>
      <c r="AO896" s="70">
        <f t="shared" ca="1" si="53"/>
        <v>1483.3292499388253</v>
      </c>
      <c r="AP896" s="166">
        <f t="shared" ca="1" si="54"/>
        <v>0</v>
      </c>
      <c r="AQ896" s="166">
        <f t="shared" ca="1" si="55"/>
        <v>5672374.1870909166</v>
      </c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1"/>
      <c r="CM896" s="1"/>
      <c r="CN896" s="1"/>
      <c r="CO896" s="1"/>
      <c r="CP896" s="1"/>
    </row>
    <row r="897" spans="1:94" x14ac:dyDescent="0.2">
      <c r="A897" s="6">
        <v>895</v>
      </c>
      <c r="B897" s="70">
        <f>+Outflows!B897+Fees!B897+'Ongoing Cash Flows'!B897+'Terminal Value'!B897</f>
        <v>-99467.873911376984</v>
      </c>
      <c r="C897" s="70">
        <f>+Outflows!C897+Fees!C897+'Ongoing Cash Flows'!C897+'Terminal Value'!C897</f>
        <v>14197.859515002536</v>
      </c>
      <c r="D897" s="70">
        <f>+Outflows!D897+Fees!D897+'Ongoing Cash Flows'!D897+'Terminal Value'!D897</f>
        <v>12323.679373212686</v>
      </c>
      <c r="E897" s="70">
        <f>+Outflows!E897+Fees!E897+'Ongoing Cash Flows'!E897+'Terminal Value'!E897</f>
        <v>10250.242149428173</v>
      </c>
      <c r="F897" s="70">
        <f>+Outflows!F897+Fees!F897+'Ongoing Cash Flows'!F897+'Terminal Value'!F897</f>
        <v>9763.374152778546</v>
      </c>
      <c r="G897" s="70">
        <f>+Outflows!G897+Fees!G897+'Ongoing Cash Flows'!G897+'Terminal Value'!G897</f>
        <v>9564.1202768880212</v>
      </c>
      <c r="H897" s="70">
        <f>+Outflows!H897+Fees!H897+'Ongoing Cash Flows'!H897+'Terminal Value'!H897</f>
        <v>8620.823884834228</v>
      </c>
      <c r="I897" s="70">
        <f>+Outflows!I897+Fees!I897+'Ongoing Cash Flows'!I897+'Terminal Value'!I897</f>
        <v>8463.0598433948689</v>
      </c>
      <c r="J897" s="70">
        <f>+Outflows!J897+Fees!J897+'Ongoing Cash Flows'!J897+'Terminal Value'!J897</f>
        <v>8450.6256408598783</v>
      </c>
      <c r="K897" s="70">
        <f>+Outflows!K897+Fees!K897+'Ongoing Cash Flows'!K897+'Terminal Value'!K897</f>
        <v>8441.6857231865124</v>
      </c>
      <c r="L897" s="70">
        <f>+Outflows!L897+Fees!L897+'Ongoing Cash Flows'!L897+'Terminal Value'!L897</f>
        <v>8442.6977059794681</v>
      </c>
      <c r="M897" s="70">
        <f>+Outflows!M897+Fees!M897+'Ongoing Cash Flows'!M897+'Terminal Value'!M897</f>
        <v>8414.9070888836904</v>
      </c>
      <c r="N897" s="70">
        <f>+Outflows!N897+Fees!N897+'Ongoing Cash Flows'!N897+'Terminal Value'!N897</f>
        <v>8397.0449734475624</v>
      </c>
      <c r="O897" s="70">
        <f>+Outflows!O897+Fees!O897+'Ongoing Cash Flows'!O897+'Terminal Value'!O897</f>
        <v>8071.1367717518278</v>
      </c>
      <c r="P897" s="70">
        <f>+Outflows!P897+Fees!P897+'Ongoing Cash Flows'!P897+'Terminal Value'!P897</f>
        <v>7963.0624879217403</v>
      </c>
      <c r="Q897" s="70">
        <f>+Outflows!Q897+Fees!Q897+'Ongoing Cash Flows'!Q897+'Terminal Value'!Q897</f>
        <v>7934.721726924231</v>
      </c>
      <c r="R897" s="70">
        <f>+Outflows!R897+Fees!R897+'Ongoing Cash Flows'!R897+'Terminal Value'!R897</f>
        <v>1140.8567266139294</v>
      </c>
      <c r="S897" s="70">
        <f>+Outflows!S897+Fees!S897+'Ongoing Cash Flows'!S897+'Terminal Value'!S897</f>
        <v>0</v>
      </c>
      <c r="T897" s="70">
        <f>+Outflows!T897+Fees!T897+'Ongoing Cash Flows'!T897+'Terminal Value'!T897</f>
        <v>0</v>
      </c>
      <c r="U897" s="70">
        <f>+Outflows!U897+Fees!U897+'Ongoing Cash Flows'!U897+'Terminal Value'!U897</f>
        <v>0</v>
      </c>
      <c r="V897" s="70">
        <f>+Outflows!V897+Fees!V897+'Ongoing Cash Flows'!V897+'Terminal Value'!V897</f>
        <v>0</v>
      </c>
      <c r="W897" s="70">
        <f>+Outflows!W897+Fees!W897+'Ongoing Cash Flows'!W897+'Terminal Value'!W897</f>
        <v>0</v>
      </c>
      <c r="X897" s="70">
        <f>+Outflows!X897+Fees!X897+'Ongoing Cash Flows'!X897+'Terminal Value'!X897</f>
        <v>0</v>
      </c>
      <c r="Y897" s="70">
        <f>+Outflows!Y897+Fees!Y897+'Ongoing Cash Flows'!Y897+'Terminal Value'!Y897</f>
        <v>0</v>
      </c>
      <c r="Z897" s="70">
        <f>+Outflows!Z897+Fees!Z897+'Ongoing Cash Flows'!Z897+'Terminal Value'!Z897</f>
        <v>0</v>
      </c>
      <c r="AA897" s="70">
        <f>+Outflows!AA897+Fees!AA897+'Ongoing Cash Flows'!AA897+'Terminal Value'!AA897</f>
        <v>0</v>
      </c>
      <c r="AB897" s="70">
        <f>+Outflows!AB897+Fees!AB897+'Ongoing Cash Flows'!AB897+'Terminal Value'!AB897</f>
        <v>0</v>
      </c>
      <c r="AC897" s="70">
        <f>+Outflows!AC897+Fees!AC897+'Ongoing Cash Flows'!AC897+'Terminal Value'!AC897</f>
        <v>0</v>
      </c>
      <c r="AD897" s="70">
        <f>+Outflows!AD897+Fees!AD897+'Ongoing Cash Flows'!AD897+'Terminal Value'!AD897</f>
        <v>0</v>
      </c>
      <c r="AE897" s="70">
        <f>+Outflows!AE897+Fees!AE897+'Ongoing Cash Flows'!AE897+'Terminal Value'!AE897</f>
        <v>0</v>
      </c>
      <c r="AF897" s="70">
        <f>+Outflows!AF897+Fees!AF897+'Ongoing Cash Flows'!AF897+'Terminal Value'!AF897</f>
        <v>0</v>
      </c>
      <c r="AG897" s="70">
        <f>+Outflows!AG897+Fees!AG897+'Ongoing Cash Flows'!AG897+'Terminal Value'!AG897</f>
        <v>0</v>
      </c>
      <c r="AH897" s="70">
        <f>+Outflows!AH897+Fees!AH897+'Ongoing Cash Flows'!AH897+'Terminal Value'!AH897</f>
        <v>0</v>
      </c>
      <c r="AI897" s="70">
        <f>+Outflows!AI897+Fees!AI897+'Ongoing Cash Flows'!AI897+'Terminal Value'!AI897</f>
        <v>0</v>
      </c>
      <c r="AJ897" s="70">
        <f>+Outflows!AJ897+Fees!AJ897+'Ongoing Cash Flows'!AJ897+'Terminal Value'!AJ897</f>
        <v>0</v>
      </c>
      <c r="AK897" s="70"/>
      <c r="AL897" s="6"/>
      <c r="AM897" s="71"/>
      <c r="AN897" s="72">
        <f t="shared" si="52"/>
        <v>5.1008352637290949E-2</v>
      </c>
      <c r="AO897" s="70">
        <f t="shared" ca="1" si="53"/>
        <v>-4697.8536332100166</v>
      </c>
      <c r="AP897" s="166">
        <f t="shared" ca="1" si="54"/>
        <v>14436262.736172702</v>
      </c>
      <c r="AQ897" s="166">
        <f t="shared" ca="1" si="55"/>
        <v>0</v>
      </c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1"/>
      <c r="CM897" s="1"/>
      <c r="CN897" s="1"/>
      <c r="CO897" s="1"/>
      <c r="CP897" s="1"/>
    </row>
    <row r="898" spans="1:94" x14ac:dyDescent="0.2">
      <c r="A898" s="6">
        <v>896</v>
      </c>
      <c r="B898" s="70">
        <f>+Outflows!B898+Fees!B898+'Ongoing Cash Flows'!B898+'Terminal Value'!B898</f>
        <v>-97676.665062371947</v>
      </c>
      <c r="C898" s="70">
        <f>+Outflows!C898+Fees!C898+'Ongoing Cash Flows'!C898+'Terminal Value'!C898</f>
        <v>14254.659626117711</v>
      </c>
      <c r="D898" s="70">
        <f>+Outflows!D898+Fees!D898+'Ongoing Cash Flows'!D898+'Terminal Value'!D898</f>
        <v>12308.018854258522</v>
      </c>
      <c r="E898" s="70">
        <f>+Outflows!E898+Fees!E898+'Ongoing Cash Flows'!E898+'Terminal Value'!E898</f>
        <v>10274.843884067741</v>
      </c>
      <c r="F898" s="70">
        <f>+Outflows!F898+Fees!F898+'Ongoing Cash Flows'!F898+'Terminal Value'!F898</f>
        <v>9863.3557874999678</v>
      </c>
      <c r="G898" s="70">
        <f>+Outflows!G898+Fees!G898+'Ongoing Cash Flows'!G898+'Terminal Value'!G898</f>
        <v>9463.3978796971187</v>
      </c>
      <c r="H898" s="70">
        <f>+Outflows!H898+Fees!H898+'Ongoing Cash Flows'!H898+'Terminal Value'!H898</f>
        <v>8577.4367942035042</v>
      </c>
      <c r="I898" s="70">
        <f>+Outflows!I898+Fees!I898+'Ongoing Cash Flows'!I898+'Terminal Value'!I898</f>
        <v>8421.9709453657706</v>
      </c>
      <c r="J898" s="70">
        <f>+Outflows!J898+Fees!J898+'Ongoing Cash Flows'!J898+'Terminal Value'!J898</f>
        <v>8409.5367428307818</v>
      </c>
      <c r="K898" s="70">
        <f>+Outflows!K898+Fees!K898+'Ongoing Cash Flows'!K898+'Terminal Value'!K898</f>
        <v>8400.5271829573685</v>
      </c>
      <c r="L898" s="70">
        <f>+Outflows!L898+Fees!L898+'Ongoing Cash Flows'!L898+'Terminal Value'!L898</f>
        <v>8401.6088079503716</v>
      </c>
      <c r="M898" s="70">
        <f>+Outflows!M898+Fees!M898+'Ongoing Cash Flows'!M898+'Terminal Value'!M898</f>
        <v>8373.7485486545447</v>
      </c>
      <c r="N898" s="70">
        <f>+Outflows!N898+Fees!N898+'Ongoing Cash Flows'!N898+'Terminal Value'!N898</f>
        <v>8355.956075418464</v>
      </c>
      <c r="O898" s="70">
        <f>+Outflows!O898+Fees!O898+'Ongoing Cash Flows'!O898+'Terminal Value'!O898</f>
        <v>8029.9782315226821</v>
      </c>
      <c r="P898" s="70">
        <f>+Outflows!P898+Fees!P898+'Ongoing Cash Flows'!P898+'Terminal Value'!P898</f>
        <v>7921.9735898926438</v>
      </c>
      <c r="Q898" s="70">
        <f>+Outflows!Q898+Fees!Q898+'Ongoing Cash Flows'!Q898+'Terminal Value'!Q898</f>
        <v>7893.5631866950853</v>
      </c>
      <c r="R898" s="70">
        <f>+Outflows!R898+Fees!R898+'Ongoing Cash Flows'!R898+'Terminal Value'!R898</f>
        <v>1120.3122775993813</v>
      </c>
      <c r="S898" s="70">
        <f>+Outflows!S898+Fees!S898+'Ongoing Cash Flows'!S898+'Terminal Value'!S898</f>
        <v>0</v>
      </c>
      <c r="T898" s="70">
        <f>+Outflows!T898+Fees!T898+'Ongoing Cash Flows'!T898+'Terminal Value'!T898</f>
        <v>0</v>
      </c>
      <c r="U898" s="70">
        <f>+Outflows!U898+Fees!U898+'Ongoing Cash Flows'!U898+'Terminal Value'!U898</f>
        <v>0</v>
      </c>
      <c r="V898" s="70">
        <f>+Outflows!V898+Fees!V898+'Ongoing Cash Flows'!V898+'Terminal Value'!V898</f>
        <v>0</v>
      </c>
      <c r="W898" s="70">
        <f>+Outflows!W898+Fees!W898+'Ongoing Cash Flows'!W898+'Terminal Value'!W898</f>
        <v>0</v>
      </c>
      <c r="X898" s="70">
        <f>+Outflows!X898+Fees!X898+'Ongoing Cash Flows'!X898+'Terminal Value'!X898</f>
        <v>0</v>
      </c>
      <c r="Y898" s="70">
        <f>+Outflows!Y898+Fees!Y898+'Ongoing Cash Flows'!Y898+'Terminal Value'!Y898</f>
        <v>0</v>
      </c>
      <c r="Z898" s="70">
        <f>+Outflows!Z898+Fees!Z898+'Ongoing Cash Flows'!Z898+'Terminal Value'!Z898</f>
        <v>0</v>
      </c>
      <c r="AA898" s="70">
        <f>+Outflows!AA898+Fees!AA898+'Ongoing Cash Flows'!AA898+'Terminal Value'!AA898</f>
        <v>0</v>
      </c>
      <c r="AB898" s="70">
        <f>+Outflows!AB898+Fees!AB898+'Ongoing Cash Flows'!AB898+'Terminal Value'!AB898</f>
        <v>0</v>
      </c>
      <c r="AC898" s="70">
        <f>+Outflows!AC898+Fees!AC898+'Ongoing Cash Flows'!AC898+'Terminal Value'!AC898</f>
        <v>0</v>
      </c>
      <c r="AD898" s="70">
        <f>+Outflows!AD898+Fees!AD898+'Ongoing Cash Flows'!AD898+'Terminal Value'!AD898</f>
        <v>0</v>
      </c>
      <c r="AE898" s="70">
        <f>+Outflows!AE898+Fees!AE898+'Ongoing Cash Flows'!AE898+'Terminal Value'!AE898</f>
        <v>0</v>
      </c>
      <c r="AF898" s="70">
        <f>+Outflows!AF898+Fees!AF898+'Ongoing Cash Flows'!AF898+'Terminal Value'!AF898</f>
        <v>0</v>
      </c>
      <c r="AG898" s="70">
        <f>+Outflows!AG898+Fees!AG898+'Ongoing Cash Flows'!AG898+'Terminal Value'!AG898</f>
        <v>0</v>
      </c>
      <c r="AH898" s="70">
        <f>+Outflows!AH898+Fees!AH898+'Ongoing Cash Flows'!AH898+'Terminal Value'!AH898</f>
        <v>0</v>
      </c>
      <c r="AI898" s="70">
        <f>+Outflows!AI898+Fees!AI898+'Ongoing Cash Flows'!AI898+'Terminal Value'!AI898</f>
        <v>0</v>
      </c>
      <c r="AJ898" s="70">
        <f>+Outflows!AJ898+Fees!AJ898+'Ongoing Cash Flows'!AJ898+'Terminal Value'!AJ898</f>
        <v>0</v>
      </c>
      <c r="AK898" s="70"/>
      <c r="AL898" s="6"/>
      <c r="AM898" s="71"/>
      <c r="AN898" s="72">
        <f t="shared" si="52"/>
        <v>5.3672370314598081E-2</v>
      </c>
      <c r="AO898" s="70">
        <f t="shared" ca="1" si="53"/>
        <v>-3186.2663329910838</v>
      </c>
      <c r="AP898" s="166">
        <f t="shared" ca="1" si="54"/>
        <v>5234582.1486152001</v>
      </c>
      <c r="AQ898" s="166">
        <f t="shared" ca="1" si="55"/>
        <v>0</v>
      </c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1"/>
      <c r="CM898" s="1"/>
      <c r="CN898" s="1"/>
      <c r="CO898" s="1"/>
      <c r="CP898" s="1"/>
    </row>
    <row r="899" spans="1:94" x14ac:dyDescent="0.2">
      <c r="A899" s="6">
        <v>897</v>
      </c>
      <c r="B899" s="70">
        <f>+Outflows!B899+Fees!B899+'Ongoing Cash Flows'!B899+'Terminal Value'!B899</f>
        <v>-94219.436579011119</v>
      </c>
      <c r="C899" s="70">
        <f>+Outflows!C899+Fees!C899+'Ongoing Cash Flows'!C899+'Terminal Value'!C899</f>
        <v>14195.946553504058</v>
      </c>
      <c r="D899" s="70">
        <f>+Outflows!D899+Fees!D899+'Ongoing Cash Flows'!D899+'Terminal Value'!D899</f>
        <v>12199.041210973037</v>
      </c>
      <c r="E899" s="70">
        <f>+Outflows!E899+Fees!E899+'Ongoing Cash Flows'!E899+'Terminal Value'!E899</f>
        <v>10127.512041486025</v>
      </c>
      <c r="F899" s="70">
        <f>+Outflows!F899+Fees!F899+'Ongoing Cash Flows'!F899+'Terminal Value'!F899</f>
        <v>9737.5685558023451</v>
      </c>
      <c r="G899" s="70">
        <f>+Outflows!G899+Fees!G899+'Ongoing Cash Flows'!G899+'Terminal Value'!G899</f>
        <v>9420.8528403436976</v>
      </c>
      <c r="H899" s="70">
        <f>+Outflows!H899+Fees!H899+'Ongoing Cash Flows'!H899+'Terminal Value'!H899</f>
        <v>8493.6949761447031</v>
      </c>
      <c r="I899" s="70">
        <f>+Outflows!I899+Fees!I899+'Ongoing Cash Flows'!I899+'Terminal Value'!I899</f>
        <v>8342.6648897402611</v>
      </c>
      <c r="J899" s="70">
        <f>+Outflows!J899+Fees!J899+'Ongoing Cash Flows'!J899+'Terminal Value'!J899</f>
        <v>8330.2306872052704</v>
      </c>
      <c r="K899" s="70">
        <f>+Outflows!K899+Fees!K899+'Ongoing Cash Flows'!K899+'Terminal Value'!K899</f>
        <v>8321.086710288424</v>
      </c>
      <c r="L899" s="70">
        <f>+Outflows!L899+Fees!L899+'Ongoing Cash Flows'!L899+'Terminal Value'!L899</f>
        <v>8322.3027523248602</v>
      </c>
      <c r="M899" s="70">
        <f>+Outflows!M899+Fees!M899+'Ongoing Cash Flows'!M899+'Terminal Value'!M899</f>
        <v>8294.308075985602</v>
      </c>
      <c r="N899" s="70">
        <f>+Outflows!N899+Fees!N899+'Ongoing Cash Flows'!N899+'Terminal Value'!N899</f>
        <v>8276.6500197929545</v>
      </c>
      <c r="O899" s="70">
        <f>+Outflows!O899+Fees!O899+'Ongoing Cash Flows'!O899+'Terminal Value'!O899</f>
        <v>7950.5377588537376</v>
      </c>
      <c r="P899" s="70">
        <f>+Outflows!P899+Fees!P899+'Ongoing Cash Flows'!P899+'Terminal Value'!P899</f>
        <v>7842.6675342671333</v>
      </c>
      <c r="Q899" s="70">
        <f>+Outflows!Q899+Fees!Q899+'Ongoing Cash Flows'!Q899+'Terminal Value'!Q899</f>
        <v>7814.1227140261417</v>
      </c>
      <c r="R899" s="70">
        <f>+Outflows!R899+Fees!R899+'Ongoing Cash Flows'!R899+'Terminal Value'!R899</f>
        <v>1080.6592497866257</v>
      </c>
      <c r="S899" s="70">
        <f>+Outflows!S899+Fees!S899+'Ongoing Cash Flows'!S899+'Terminal Value'!S899</f>
        <v>0</v>
      </c>
      <c r="T899" s="70">
        <f>+Outflows!T899+Fees!T899+'Ongoing Cash Flows'!T899+'Terminal Value'!T899</f>
        <v>0</v>
      </c>
      <c r="U899" s="70">
        <f>+Outflows!U899+Fees!U899+'Ongoing Cash Flows'!U899+'Terminal Value'!U899</f>
        <v>0</v>
      </c>
      <c r="V899" s="70">
        <f>+Outflows!V899+Fees!V899+'Ongoing Cash Flows'!V899+'Terminal Value'!V899</f>
        <v>0</v>
      </c>
      <c r="W899" s="70">
        <f>+Outflows!W899+Fees!W899+'Ongoing Cash Flows'!W899+'Terminal Value'!W899</f>
        <v>0</v>
      </c>
      <c r="X899" s="70">
        <f>+Outflows!X899+Fees!X899+'Ongoing Cash Flows'!X899+'Terminal Value'!X899</f>
        <v>0</v>
      </c>
      <c r="Y899" s="70">
        <f>+Outflows!Y899+Fees!Y899+'Ongoing Cash Flows'!Y899+'Terminal Value'!Y899</f>
        <v>0</v>
      </c>
      <c r="Z899" s="70">
        <f>+Outflows!Z899+Fees!Z899+'Ongoing Cash Flows'!Z899+'Terminal Value'!Z899</f>
        <v>0</v>
      </c>
      <c r="AA899" s="70">
        <f>+Outflows!AA899+Fees!AA899+'Ongoing Cash Flows'!AA899+'Terminal Value'!AA899</f>
        <v>0</v>
      </c>
      <c r="AB899" s="70">
        <f>+Outflows!AB899+Fees!AB899+'Ongoing Cash Flows'!AB899+'Terminal Value'!AB899</f>
        <v>0</v>
      </c>
      <c r="AC899" s="70">
        <f>+Outflows!AC899+Fees!AC899+'Ongoing Cash Flows'!AC899+'Terminal Value'!AC899</f>
        <v>0</v>
      </c>
      <c r="AD899" s="70">
        <f>+Outflows!AD899+Fees!AD899+'Ongoing Cash Flows'!AD899+'Terminal Value'!AD899</f>
        <v>0</v>
      </c>
      <c r="AE899" s="70">
        <f>+Outflows!AE899+Fees!AE899+'Ongoing Cash Flows'!AE899+'Terminal Value'!AE899</f>
        <v>0</v>
      </c>
      <c r="AF899" s="70">
        <f>+Outflows!AF899+Fees!AF899+'Ongoing Cash Flows'!AF899+'Terminal Value'!AF899</f>
        <v>0</v>
      </c>
      <c r="AG899" s="70">
        <f>+Outflows!AG899+Fees!AG899+'Ongoing Cash Flows'!AG899+'Terminal Value'!AG899</f>
        <v>0</v>
      </c>
      <c r="AH899" s="70">
        <f>+Outflows!AH899+Fees!AH899+'Ongoing Cash Flows'!AH899+'Terminal Value'!AH899</f>
        <v>0</v>
      </c>
      <c r="AI899" s="70">
        <f>+Outflows!AI899+Fees!AI899+'Ongoing Cash Flows'!AI899+'Terminal Value'!AI899</f>
        <v>0</v>
      </c>
      <c r="AJ899" s="70">
        <f>+Outflows!AJ899+Fees!AJ899+'Ongoing Cash Flows'!AJ899+'Terminal Value'!AJ899</f>
        <v>0</v>
      </c>
      <c r="AK899" s="70"/>
      <c r="AL899" s="6"/>
      <c r="AM899" s="71"/>
      <c r="AN899" s="72">
        <f t="shared" ref="AN899:AN962" si="56">IF(ISERROR(XIRR(B899:AJ899,IRRDates)),-1,XIRR(B899:AJ899,IRRDates))</f>
        <v>5.8132401108741766E-2</v>
      </c>
      <c r="AO899" s="70">
        <f t="shared" ref="AO899:AO962" ca="1" si="57">SUMPRODUCT(B899:AJ899,PVRf)</f>
        <v>-766.59782693210536</v>
      </c>
      <c r="AP899" s="166">
        <f t="shared" ca="1" si="54"/>
        <v>0</v>
      </c>
      <c r="AQ899" s="166">
        <f t="shared" ca="1" si="55"/>
        <v>17357.425715933841</v>
      </c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1"/>
      <c r="CM899" s="1"/>
      <c r="CN899" s="1"/>
      <c r="CO899" s="1"/>
      <c r="CP899" s="1"/>
    </row>
    <row r="900" spans="1:94" x14ac:dyDescent="0.2">
      <c r="A900" s="6">
        <v>898</v>
      </c>
      <c r="B900" s="70">
        <f>+Outflows!B900+Fees!B900+'Ongoing Cash Flows'!B900+'Terminal Value'!B900</f>
        <v>-98387.265243310147</v>
      </c>
      <c r="C900" s="70">
        <f>+Outflows!C900+Fees!C900+'Ongoing Cash Flows'!C900+'Terminal Value'!C900</f>
        <v>14240.987298135129</v>
      </c>
      <c r="D900" s="70">
        <f>+Outflows!D900+Fees!D900+'Ongoing Cash Flows'!D900+'Terminal Value'!D900</f>
        <v>12283.278237409428</v>
      </c>
      <c r="E900" s="70">
        <f>+Outflows!E900+Fees!E900+'Ongoing Cash Flows'!E900+'Terminal Value'!E900</f>
        <v>10295.624590643449</v>
      </c>
      <c r="F900" s="70">
        <f>+Outflows!F900+Fees!F900+'Ongoing Cash Flows'!F900+'Terminal Value'!F900</f>
        <v>9875.5721350958702</v>
      </c>
      <c r="G900" s="70">
        <f>+Outflows!G900+Fees!G900+'Ongoing Cash Flows'!G900+'Terminal Value'!G900</f>
        <v>9498.9442516928284</v>
      </c>
      <c r="H900" s="70">
        <f>+Outflows!H900+Fees!H900+'Ongoing Cash Flows'!H900+'Terminal Value'!H900</f>
        <v>8594.6491223302328</v>
      </c>
      <c r="I900" s="70">
        <f>+Outflows!I900+Fees!I900+'Ongoing Cash Flows'!I900+'Terminal Value'!I900</f>
        <v>8438.2715450363503</v>
      </c>
      <c r="J900" s="70">
        <f>+Outflows!J900+Fees!J900+'Ongoing Cash Flows'!J900+'Terminal Value'!J900</f>
        <v>8425.8373425013597</v>
      </c>
      <c r="K900" s="70">
        <f>+Outflows!K900+Fees!K900+'Ongoing Cash Flows'!K900+'Terminal Value'!K900</f>
        <v>8416.8554107629807</v>
      </c>
      <c r="L900" s="70">
        <f>+Outflows!L900+Fees!L900+'Ongoing Cash Flows'!L900+'Terminal Value'!L900</f>
        <v>8417.9094076209494</v>
      </c>
      <c r="M900" s="70">
        <f>+Outflows!M900+Fees!M900+'Ongoing Cash Flows'!M900+'Terminal Value'!M900</f>
        <v>8390.0767764601569</v>
      </c>
      <c r="N900" s="70">
        <f>+Outflows!N900+Fees!N900+'Ongoing Cash Flows'!N900+'Terminal Value'!N900</f>
        <v>8372.2566750890419</v>
      </c>
      <c r="O900" s="70">
        <f>+Outflows!O900+Fees!O900+'Ongoing Cash Flows'!O900+'Terminal Value'!O900</f>
        <v>8046.3064593282943</v>
      </c>
      <c r="P900" s="70">
        <f>+Outflows!P900+Fees!P900+'Ongoing Cash Flows'!P900+'Terminal Value'!P900</f>
        <v>7938.2741895632216</v>
      </c>
      <c r="Q900" s="70">
        <f>+Outflows!Q900+Fees!Q900+'Ongoing Cash Flows'!Q900+'Terminal Value'!Q900</f>
        <v>7909.8914145006984</v>
      </c>
      <c r="R900" s="70">
        <f>+Outflows!R900+Fees!R900+'Ongoing Cash Flows'!R900+'Terminal Value'!R900</f>
        <v>1128.4625774346698</v>
      </c>
      <c r="S900" s="70">
        <f>+Outflows!S900+Fees!S900+'Ongoing Cash Flows'!S900+'Terminal Value'!S900</f>
        <v>0</v>
      </c>
      <c r="T900" s="70">
        <f>+Outflows!T900+Fees!T900+'Ongoing Cash Flows'!T900+'Terminal Value'!T900</f>
        <v>0</v>
      </c>
      <c r="U900" s="70">
        <f>+Outflows!U900+Fees!U900+'Ongoing Cash Flows'!U900+'Terminal Value'!U900</f>
        <v>0</v>
      </c>
      <c r="V900" s="70">
        <f>+Outflows!V900+Fees!V900+'Ongoing Cash Flows'!V900+'Terminal Value'!V900</f>
        <v>0</v>
      </c>
      <c r="W900" s="70">
        <f>+Outflows!W900+Fees!W900+'Ongoing Cash Flows'!W900+'Terminal Value'!W900</f>
        <v>0</v>
      </c>
      <c r="X900" s="70">
        <f>+Outflows!X900+Fees!X900+'Ongoing Cash Flows'!X900+'Terminal Value'!X900</f>
        <v>0</v>
      </c>
      <c r="Y900" s="70">
        <f>+Outflows!Y900+Fees!Y900+'Ongoing Cash Flows'!Y900+'Terminal Value'!Y900</f>
        <v>0</v>
      </c>
      <c r="Z900" s="70">
        <f>+Outflows!Z900+Fees!Z900+'Ongoing Cash Flows'!Z900+'Terminal Value'!Z900</f>
        <v>0</v>
      </c>
      <c r="AA900" s="70">
        <f>+Outflows!AA900+Fees!AA900+'Ongoing Cash Flows'!AA900+'Terminal Value'!AA900</f>
        <v>0</v>
      </c>
      <c r="AB900" s="70">
        <f>+Outflows!AB900+Fees!AB900+'Ongoing Cash Flows'!AB900+'Terminal Value'!AB900</f>
        <v>0</v>
      </c>
      <c r="AC900" s="70">
        <f>+Outflows!AC900+Fees!AC900+'Ongoing Cash Flows'!AC900+'Terminal Value'!AC900</f>
        <v>0</v>
      </c>
      <c r="AD900" s="70">
        <f>+Outflows!AD900+Fees!AD900+'Ongoing Cash Flows'!AD900+'Terminal Value'!AD900</f>
        <v>0</v>
      </c>
      <c r="AE900" s="70">
        <f>+Outflows!AE900+Fees!AE900+'Ongoing Cash Flows'!AE900+'Terminal Value'!AE900</f>
        <v>0</v>
      </c>
      <c r="AF900" s="70">
        <f>+Outflows!AF900+Fees!AF900+'Ongoing Cash Flows'!AF900+'Terminal Value'!AF900</f>
        <v>0</v>
      </c>
      <c r="AG900" s="70">
        <f>+Outflows!AG900+Fees!AG900+'Ongoing Cash Flows'!AG900+'Terminal Value'!AG900</f>
        <v>0</v>
      </c>
      <c r="AH900" s="70">
        <f>+Outflows!AH900+Fees!AH900+'Ongoing Cash Flows'!AH900+'Terminal Value'!AH900</f>
        <v>0</v>
      </c>
      <c r="AI900" s="70">
        <f>+Outflows!AI900+Fees!AI900+'Ongoing Cash Flows'!AI900+'Terminal Value'!AI900</f>
        <v>0</v>
      </c>
      <c r="AJ900" s="70">
        <f>+Outflows!AJ900+Fees!AJ900+'Ongoing Cash Flows'!AJ900+'Terminal Value'!AJ900</f>
        <v>0</v>
      </c>
      <c r="AK900" s="70"/>
      <c r="AL900" s="6"/>
      <c r="AM900" s="71"/>
      <c r="AN900" s="72">
        <f t="shared" si="56"/>
        <v>5.2680459618568418E-2</v>
      </c>
      <c r="AO900" s="70">
        <f t="shared" ca="1" si="57"/>
        <v>-3744.4314454794117</v>
      </c>
      <c r="AP900" s="166">
        <f t="shared" ref="AP900:AP963" ca="1" si="58">MIN(0,AO900-$AO$1004)^2</f>
        <v>8100205.719801967</v>
      </c>
      <c r="AQ900" s="166">
        <f t="shared" ref="AQ900:AQ963" ca="1" si="59">MAX(0,AO900-$AO$1004)^2</f>
        <v>0</v>
      </c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1"/>
      <c r="CM900" s="1"/>
      <c r="CN900" s="1"/>
      <c r="CO900" s="1"/>
      <c r="CP900" s="1"/>
    </row>
    <row r="901" spans="1:94" x14ac:dyDescent="0.2">
      <c r="A901" s="6">
        <v>899</v>
      </c>
      <c r="B901" s="70">
        <f>+Outflows!B901+Fees!B901+'Ongoing Cash Flows'!B901+'Terminal Value'!B901</f>
        <v>-88219.11539943848</v>
      </c>
      <c r="C901" s="70">
        <f>+Outflows!C901+Fees!C901+'Ongoing Cash Flows'!C901+'Terminal Value'!C901</f>
        <v>14083.325979031284</v>
      </c>
      <c r="D901" s="70">
        <f>+Outflows!D901+Fees!D901+'Ongoing Cash Flows'!D901+'Terminal Value'!D901</f>
        <v>11886.299816060833</v>
      </c>
      <c r="E901" s="70">
        <f>+Outflows!E901+Fees!E901+'Ongoing Cash Flows'!E901+'Terminal Value'!E901</f>
        <v>9943.3795807661227</v>
      </c>
      <c r="F901" s="70">
        <f>+Outflows!F901+Fees!F901+'Ongoing Cash Flows'!F901+'Terminal Value'!F901</f>
        <v>9543.3947116305408</v>
      </c>
      <c r="G901" s="70">
        <f>+Outflows!G901+Fees!G901+'Ongoing Cash Flows'!G901+'Terminal Value'!G901</f>
        <v>9278.7554631719431</v>
      </c>
      <c r="H901" s="70">
        <f>+Outflows!H901+Fees!H901+'Ongoing Cash Flows'!H901+'Terminal Value'!H901</f>
        <v>8348.3537564560102</v>
      </c>
      <c r="I901" s="70">
        <f>+Outflows!I901+Fees!I901+'Ongoing Cash Flows'!I901+'Terminal Value'!I901</f>
        <v>8205.0223221378074</v>
      </c>
      <c r="J901" s="70">
        <f>+Outflows!J901+Fees!J901+'Ongoing Cash Flows'!J901+'Terminal Value'!J901</f>
        <v>8192.5881196028186</v>
      </c>
      <c r="K901" s="70">
        <f>+Outflows!K901+Fees!K901+'Ongoing Cash Flows'!K901+'Terminal Value'!K901</f>
        <v>8183.2108501985094</v>
      </c>
      <c r="L901" s="70">
        <f>+Outflows!L901+Fees!L901+'Ongoing Cash Flows'!L901+'Terminal Value'!L901</f>
        <v>8184.6601847224083</v>
      </c>
      <c r="M901" s="70">
        <f>+Outflows!M901+Fees!M901+'Ongoing Cash Flows'!M901+'Terminal Value'!M901</f>
        <v>8156.4322158956866</v>
      </c>
      <c r="N901" s="70">
        <f>+Outflows!N901+Fees!N901+'Ongoing Cash Flows'!N901+'Terminal Value'!N901</f>
        <v>8139.0074521905017</v>
      </c>
      <c r="O901" s="70">
        <f>+Outflows!O901+Fees!O901+'Ongoing Cash Flows'!O901+'Terminal Value'!O901</f>
        <v>7812.661898763824</v>
      </c>
      <c r="P901" s="70">
        <f>+Outflows!P901+Fees!P901+'Ongoing Cash Flows'!P901+'Terminal Value'!P901</f>
        <v>7705.0249666646805</v>
      </c>
      <c r="Q901" s="70">
        <f>+Outflows!Q901+Fees!Q901+'Ongoing Cash Flows'!Q901+'Terminal Value'!Q901</f>
        <v>7676.2468539362271</v>
      </c>
      <c r="R901" s="70">
        <f>+Outflows!R901+Fees!R901+'Ongoing Cash Flows'!R901+'Terminal Value'!R901</f>
        <v>1011.8379659853995</v>
      </c>
      <c r="S901" s="70">
        <f>+Outflows!S901+Fees!S901+'Ongoing Cash Flows'!S901+'Terminal Value'!S901</f>
        <v>0</v>
      </c>
      <c r="T901" s="70">
        <f>+Outflows!T901+Fees!T901+'Ongoing Cash Flows'!T901+'Terminal Value'!T901</f>
        <v>0</v>
      </c>
      <c r="U901" s="70">
        <f>+Outflows!U901+Fees!U901+'Ongoing Cash Flows'!U901+'Terminal Value'!U901</f>
        <v>0</v>
      </c>
      <c r="V901" s="70">
        <f>+Outflows!V901+Fees!V901+'Ongoing Cash Flows'!V901+'Terminal Value'!V901</f>
        <v>0</v>
      </c>
      <c r="W901" s="70">
        <f>+Outflows!W901+Fees!W901+'Ongoing Cash Flows'!W901+'Terminal Value'!W901</f>
        <v>0</v>
      </c>
      <c r="X901" s="70">
        <f>+Outflows!X901+Fees!X901+'Ongoing Cash Flows'!X901+'Terminal Value'!X901</f>
        <v>0</v>
      </c>
      <c r="Y901" s="70">
        <f>+Outflows!Y901+Fees!Y901+'Ongoing Cash Flows'!Y901+'Terminal Value'!Y901</f>
        <v>0</v>
      </c>
      <c r="Z901" s="70">
        <f>+Outflows!Z901+Fees!Z901+'Ongoing Cash Flows'!Z901+'Terminal Value'!Z901</f>
        <v>0</v>
      </c>
      <c r="AA901" s="70">
        <f>+Outflows!AA901+Fees!AA901+'Ongoing Cash Flows'!AA901+'Terminal Value'!AA901</f>
        <v>0</v>
      </c>
      <c r="AB901" s="70">
        <f>+Outflows!AB901+Fees!AB901+'Ongoing Cash Flows'!AB901+'Terminal Value'!AB901</f>
        <v>0</v>
      </c>
      <c r="AC901" s="70">
        <f>+Outflows!AC901+Fees!AC901+'Ongoing Cash Flows'!AC901+'Terminal Value'!AC901</f>
        <v>0</v>
      </c>
      <c r="AD901" s="70">
        <f>+Outflows!AD901+Fees!AD901+'Ongoing Cash Flows'!AD901+'Terminal Value'!AD901</f>
        <v>0</v>
      </c>
      <c r="AE901" s="70">
        <f>+Outflows!AE901+Fees!AE901+'Ongoing Cash Flows'!AE901+'Terminal Value'!AE901</f>
        <v>0</v>
      </c>
      <c r="AF901" s="70">
        <f>+Outflows!AF901+Fees!AF901+'Ongoing Cash Flows'!AF901+'Terminal Value'!AF901</f>
        <v>0</v>
      </c>
      <c r="AG901" s="70">
        <f>+Outflows!AG901+Fees!AG901+'Ongoing Cash Flows'!AG901+'Terminal Value'!AG901</f>
        <v>0</v>
      </c>
      <c r="AH901" s="70">
        <f>+Outflows!AH901+Fees!AH901+'Ongoing Cash Flows'!AH901+'Terminal Value'!AH901</f>
        <v>0</v>
      </c>
      <c r="AI901" s="70">
        <f>+Outflows!AI901+Fees!AI901+'Ongoing Cash Flows'!AI901+'Terminal Value'!AI901</f>
        <v>0</v>
      </c>
      <c r="AJ901" s="70">
        <f>+Outflows!AJ901+Fees!AJ901+'Ongoing Cash Flows'!AJ901+'Terminal Value'!AJ901</f>
        <v>0</v>
      </c>
      <c r="AK901" s="70"/>
      <c r="AL901" s="6"/>
      <c r="AM901" s="71"/>
      <c r="AN901" s="72">
        <f t="shared" si="56"/>
        <v>6.642139852046966E-2</v>
      </c>
      <c r="AO901" s="70">
        <f t="shared" ca="1" si="57"/>
        <v>3347.0964735350699</v>
      </c>
      <c r="AP901" s="166">
        <f t="shared" ca="1" si="58"/>
        <v>0</v>
      </c>
      <c r="AQ901" s="166">
        <f t="shared" ca="1" si="59"/>
        <v>18023776.788784333</v>
      </c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1"/>
      <c r="CM901" s="1"/>
      <c r="CN901" s="1"/>
      <c r="CO901" s="1"/>
      <c r="CP901" s="1"/>
    </row>
    <row r="902" spans="1:94" x14ac:dyDescent="0.2">
      <c r="A902" s="6">
        <v>900</v>
      </c>
      <c r="B902" s="70">
        <f>+Outflows!B902+Fees!B902+'Ongoing Cash Flows'!B902+'Terminal Value'!B902</f>
        <v>-91017.838378100583</v>
      </c>
      <c r="C902" s="70">
        <f>+Outflows!C902+Fees!C902+'Ongoing Cash Flows'!C902+'Terminal Value'!C902</f>
        <v>14062.822108204185</v>
      </c>
      <c r="D902" s="70">
        <f>+Outflows!D902+Fees!D902+'Ongoing Cash Flows'!D902+'Terminal Value'!D902</f>
        <v>12028.143980130726</v>
      </c>
      <c r="E902" s="70">
        <f>+Outflows!E902+Fees!E902+'Ongoing Cash Flows'!E902+'Terminal Value'!E902</f>
        <v>10075.368241168439</v>
      </c>
      <c r="F902" s="70">
        <f>+Outflows!F902+Fees!F902+'Ongoing Cash Flows'!F902+'Terminal Value'!F902</f>
        <v>9630.4447154790432</v>
      </c>
      <c r="G902" s="70">
        <f>+Outflows!G902+Fees!G902+'Ongoing Cash Flows'!G902+'Terminal Value'!G902</f>
        <v>9239.8078953932527</v>
      </c>
      <c r="H902" s="70">
        <f>+Outflows!H902+Fees!H902+'Ongoing Cash Flows'!H902+'Terminal Value'!H902</f>
        <v>8416.1450961386799</v>
      </c>
      <c r="I902" s="70">
        <f>+Outflows!I902+Fees!I902+'Ongoing Cash Flows'!I902+'Terminal Value'!I902</f>
        <v>8269.2227882899351</v>
      </c>
      <c r="J902" s="70">
        <f>+Outflows!J902+Fees!J902+'Ongoing Cash Flows'!J902+'Terminal Value'!J902</f>
        <v>8256.7885857549445</v>
      </c>
      <c r="K902" s="70">
        <f>+Outflows!K902+Fees!K902+'Ongoing Cash Flows'!K902+'Terminal Value'!K902</f>
        <v>8247.5201307000461</v>
      </c>
      <c r="L902" s="70">
        <f>+Outflows!L902+Fees!L902+'Ongoing Cash Flows'!L902+'Terminal Value'!L902</f>
        <v>8248.8606508745343</v>
      </c>
      <c r="M902" s="70">
        <f>+Outflows!M902+Fees!M902+'Ongoing Cash Flows'!M902+'Terminal Value'!M902</f>
        <v>8220.7414963972224</v>
      </c>
      <c r="N902" s="70">
        <f>+Outflows!N902+Fees!N902+'Ongoing Cash Flows'!N902+'Terminal Value'!N902</f>
        <v>8203.2079183426285</v>
      </c>
      <c r="O902" s="70">
        <f>+Outflows!O902+Fees!O902+'Ongoing Cash Flows'!O902+'Terminal Value'!O902</f>
        <v>7876.9711792653598</v>
      </c>
      <c r="P902" s="70">
        <f>+Outflows!P902+Fees!P902+'Ongoing Cash Flows'!P902+'Terminal Value'!P902</f>
        <v>7769.2254328168065</v>
      </c>
      <c r="Q902" s="70">
        <f>+Outflows!Q902+Fees!Q902+'Ongoing Cash Flows'!Q902+'Terminal Value'!Q902</f>
        <v>7740.5561344377638</v>
      </c>
      <c r="R902" s="70">
        <f>+Outflows!R902+Fees!R902+'Ongoing Cash Flows'!R902+'Terminal Value'!R902</f>
        <v>1043.9381990614625</v>
      </c>
      <c r="S902" s="70">
        <f>+Outflows!S902+Fees!S902+'Ongoing Cash Flows'!S902+'Terminal Value'!S902</f>
        <v>0</v>
      </c>
      <c r="T902" s="70">
        <f>+Outflows!T902+Fees!T902+'Ongoing Cash Flows'!T902+'Terminal Value'!T902</f>
        <v>0</v>
      </c>
      <c r="U902" s="70">
        <f>+Outflows!U902+Fees!U902+'Ongoing Cash Flows'!U902+'Terminal Value'!U902</f>
        <v>0</v>
      </c>
      <c r="V902" s="70">
        <f>+Outflows!V902+Fees!V902+'Ongoing Cash Flows'!V902+'Terminal Value'!V902</f>
        <v>0</v>
      </c>
      <c r="W902" s="70">
        <f>+Outflows!W902+Fees!W902+'Ongoing Cash Flows'!W902+'Terminal Value'!W902</f>
        <v>0</v>
      </c>
      <c r="X902" s="70">
        <f>+Outflows!X902+Fees!X902+'Ongoing Cash Flows'!X902+'Terminal Value'!X902</f>
        <v>0</v>
      </c>
      <c r="Y902" s="70">
        <f>+Outflows!Y902+Fees!Y902+'Ongoing Cash Flows'!Y902+'Terminal Value'!Y902</f>
        <v>0</v>
      </c>
      <c r="Z902" s="70">
        <f>+Outflows!Z902+Fees!Z902+'Ongoing Cash Flows'!Z902+'Terminal Value'!Z902</f>
        <v>0</v>
      </c>
      <c r="AA902" s="70">
        <f>+Outflows!AA902+Fees!AA902+'Ongoing Cash Flows'!AA902+'Terminal Value'!AA902</f>
        <v>0</v>
      </c>
      <c r="AB902" s="70">
        <f>+Outflows!AB902+Fees!AB902+'Ongoing Cash Flows'!AB902+'Terminal Value'!AB902</f>
        <v>0</v>
      </c>
      <c r="AC902" s="70">
        <f>+Outflows!AC902+Fees!AC902+'Ongoing Cash Flows'!AC902+'Terminal Value'!AC902</f>
        <v>0</v>
      </c>
      <c r="AD902" s="70">
        <f>+Outflows!AD902+Fees!AD902+'Ongoing Cash Flows'!AD902+'Terminal Value'!AD902</f>
        <v>0</v>
      </c>
      <c r="AE902" s="70">
        <f>+Outflows!AE902+Fees!AE902+'Ongoing Cash Flows'!AE902+'Terminal Value'!AE902</f>
        <v>0</v>
      </c>
      <c r="AF902" s="70">
        <f>+Outflows!AF902+Fees!AF902+'Ongoing Cash Flows'!AF902+'Terminal Value'!AF902</f>
        <v>0</v>
      </c>
      <c r="AG902" s="70">
        <f>+Outflows!AG902+Fees!AG902+'Ongoing Cash Flows'!AG902+'Terminal Value'!AG902</f>
        <v>0</v>
      </c>
      <c r="AH902" s="70">
        <f>+Outflows!AH902+Fees!AH902+'Ongoing Cash Flows'!AH902+'Terminal Value'!AH902</f>
        <v>0</v>
      </c>
      <c r="AI902" s="70">
        <f>+Outflows!AI902+Fees!AI902+'Ongoing Cash Flows'!AI902+'Terminal Value'!AI902</f>
        <v>0</v>
      </c>
      <c r="AJ902" s="70">
        <f>+Outflows!AJ902+Fees!AJ902+'Ongoing Cash Flows'!AJ902+'Terminal Value'!AJ902</f>
        <v>0</v>
      </c>
      <c r="AK902" s="70"/>
      <c r="AL902" s="6"/>
      <c r="AM902" s="71"/>
      <c r="AN902" s="72">
        <f t="shared" si="56"/>
        <v>6.2221804261207589E-2</v>
      </c>
      <c r="AO902" s="70">
        <f t="shared" ca="1" si="57"/>
        <v>1320.7344551051378</v>
      </c>
      <c r="AP902" s="166">
        <f t="shared" ca="1" si="58"/>
        <v>0</v>
      </c>
      <c r="AQ902" s="166">
        <f t="shared" ca="1" si="59"/>
        <v>4924315.448922744</v>
      </c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1"/>
      <c r="CM902" s="1"/>
      <c r="CN902" s="1"/>
      <c r="CO902" s="1"/>
      <c r="CP902" s="1"/>
    </row>
    <row r="903" spans="1:94" x14ac:dyDescent="0.2">
      <c r="A903" s="6">
        <v>901</v>
      </c>
      <c r="B903" s="70">
        <f>+Outflows!B903+Fees!B903+'Ongoing Cash Flows'!B903+'Terminal Value'!B903</f>
        <v>-89456.780831030002</v>
      </c>
      <c r="C903" s="70">
        <f>+Outflows!C903+Fees!C903+'Ongoing Cash Flows'!C903+'Terminal Value'!C903</f>
        <v>14040.562110193379</v>
      </c>
      <c r="D903" s="70">
        <f>+Outflows!D903+Fees!D903+'Ongoing Cash Flows'!D903+'Terminal Value'!D903</f>
        <v>11944.870727189025</v>
      </c>
      <c r="E903" s="70">
        <f>+Outflows!E903+Fees!E903+'Ongoing Cash Flows'!E903+'Terminal Value'!E903</f>
        <v>9989.7439665177953</v>
      </c>
      <c r="F903" s="70">
        <f>+Outflows!F903+Fees!F903+'Ongoing Cash Flows'!F903+'Terminal Value'!F903</f>
        <v>9548.3120007409252</v>
      </c>
      <c r="G903" s="70">
        <f>+Outflows!G903+Fees!G903+'Ongoing Cash Flows'!G903+'Terminal Value'!G903</f>
        <v>9400.1305284836963</v>
      </c>
      <c r="H903" s="70">
        <f>+Outflows!H903+Fees!H903+'Ongoing Cash Flows'!H903+'Terminal Value'!H903</f>
        <v>8378.3327855797252</v>
      </c>
      <c r="I903" s="70">
        <f>+Outflows!I903+Fees!I903+'Ongoing Cash Flows'!I903+'Terminal Value'!I903</f>
        <v>8233.4133770061726</v>
      </c>
      <c r="J903" s="70">
        <f>+Outflows!J903+Fees!J903+'Ongoing Cash Flows'!J903+'Terminal Value'!J903</f>
        <v>8220.979174471182</v>
      </c>
      <c r="K903" s="70">
        <f>+Outflows!K903+Fees!K903+'Ongoing Cash Flows'!K903+'Terminal Value'!K903</f>
        <v>8211.6500254988532</v>
      </c>
      <c r="L903" s="70">
        <f>+Outflows!L903+Fees!L903+'Ongoing Cash Flows'!L903+'Terminal Value'!L903</f>
        <v>8213.0512395907717</v>
      </c>
      <c r="M903" s="70">
        <f>+Outflows!M903+Fees!M903+'Ongoing Cash Flows'!M903+'Terminal Value'!M903</f>
        <v>8184.8713911960313</v>
      </c>
      <c r="N903" s="70">
        <f>+Outflows!N903+Fees!N903+'Ongoing Cash Flows'!N903+'Terminal Value'!N903</f>
        <v>8167.398507058866</v>
      </c>
      <c r="O903" s="70">
        <f>+Outflows!O903+Fees!O903+'Ongoing Cash Flows'!O903+'Terminal Value'!O903</f>
        <v>7841.1010740641677</v>
      </c>
      <c r="P903" s="70">
        <f>+Outflows!P903+Fees!P903+'Ongoing Cash Flows'!P903+'Terminal Value'!P903</f>
        <v>7733.4160215330448</v>
      </c>
      <c r="Q903" s="70">
        <f>+Outflows!Q903+Fees!Q903+'Ongoing Cash Flows'!Q903+'Terminal Value'!Q903</f>
        <v>7704.6860292365718</v>
      </c>
      <c r="R903" s="70">
        <f>+Outflows!R903+Fees!R903+'Ongoing Cash Flows'!R903+'Terminal Value'!R903</f>
        <v>1026.0334934195816</v>
      </c>
      <c r="S903" s="70">
        <f>+Outflows!S903+Fees!S903+'Ongoing Cash Flows'!S903+'Terminal Value'!S903</f>
        <v>0</v>
      </c>
      <c r="T903" s="70">
        <f>+Outflows!T903+Fees!T903+'Ongoing Cash Flows'!T903+'Terminal Value'!T903</f>
        <v>0</v>
      </c>
      <c r="U903" s="70">
        <f>+Outflows!U903+Fees!U903+'Ongoing Cash Flows'!U903+'Terminal Value'!U903</f>
        <v>0</v>
      </c>
      <c r="V903" s="70">
        <f>+Outflows!V903+Fees!V903+'Ongoing Cash Flows'!V903+'Terminal Value'!V903</f>
        <v>0</v>
      </c>
      <c r="W903" s="70">
        <f>+Outflows!W903+Fees!W903+'Ongoing Cash Flows'!W903+'Terminal Value'!W903</f>
        <v>0</v>
      </c>
      <c r="X903" s="70">
        <f>+Outflows!X903+Fees!X903+'Ongoing Cash Flows'!X903+'Terminal Value'!X903</f>
        <v>0</v>
      </c>
      <c r="Y903" s="70">
        <f>+Outflows!Y903+Fees!Y903+'Ongoing Cash Flows'!Y903+'Terminal Value'!Y903</f>
        <v>0</v>
      </c>
      <c r="Z903" s="70">
        <f>+Outflows!Z903+Fees!Z903+'Ongoing Cash Flows'!Z903+'Terminal Value'!Z903</f>
        <v>0</v>
      </c>
      <c r="AA903" s="70">
        <f>+Outflows!AA903+Fees!AA903+'Ongoing Cash Flows'!AA903+'Terminal Value'!AA903</f>
        <v>0</v>
      </c>
      <c r="AB903" s="70">
        <f>+Outflows!AB903+Fees!AB903+'Ongoing Cash Flows'!AB903+'Terminal Value'!AB903</f>
        <v>0</v>
      </c>
      <c r="AC903" s="70">
        <f>+Outflows!AC903+Fees!AC903+'Ongoing Cash Flows'!AC903+'Terminal Value'!AC903</f>
        <v>0</v>
      </c>
      <c r="AD903" s="70">
        <f>+Outflows!AD903+Fees!AD903+'Ongoing Cash Flows'!AD903+'Terminal Value'!AD903</f>
        <v>0</v>
      </c>
      <c r="AE903" s="70">
        <f>+Outflows!AE903+Fees!AE903+'Ongoing Cash Flows'!AE903+'Terminal Value'!AE903</f>
        <v>0</v>
      </c>
      <c r="AF903" s="70">
        <f>+Outflows!AF903+Fees!AF903+'Ongoing Cash Flows'!AF903+'Terminal Value'!AF903</f>
        <v>0</v>
      </c>
      <c r="AG903" s="70">
        <f>+Outflows!AG903+Fees!AG903+'Ongoing Cash Flows'!AG903+'Terminal Value'!AG903</f>
        <v>0</v>
      </c>
      <c r="AH903" s="70">
        <f>+Outflows!AH903+Fees!AH903+'Ongoing Cash Flows'!AH903+'Terminal Value'!AH903</f>
        <v>0</v>
      </c>
      <c r="AI903" s="70">
        <f>+Outflows!AI903+Fees!AI903+'Ongoing Cash Flows'!AI903+'Terminal Value'!AI903</f>
        <v>0</v>
      </c>
      <c r="AJ903" s="70">
        <f>+Outflows!AJ903+Fees!AJ903+'Ongoing Cash Flows'!AJ903+'Terminal Value'!AJ903</f>
        <v>0</v>
      </c>
      <c r="AK903" s="70"/>
      <c r="AL903" s="6"/>
      <c r="AM903" s="71"/>
      <c r="AN903" s="72">
        <f t="shared" si="56"/>
        <v>6.4592960476875308E-2</v>
      </c>
      <c r="AO903" s="70">
        <f t="shared" ca="1" si="57"/>
        <v>2480.352593443436</v>
      </c>
      <c r="AP903" s="166">
        <f t="shared" ca="1" si="58"/>
        <v>0</v>
      </c>
      <c r="AQ903" s="166">
        <f t="shared" ca="1" si="59"/>
        <v>11415600.200311476</v>
      </c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1"/>
      <c r="CM903" s="1"/>
      <c r="CN903" s="1"/>
      <c r="CO903" s="1"/>
      <c r="CP903" s="1"/>
    </row>
    <row r="904" spans="1:94" x14ac:dyDescent="0.2">
      <c r="A904" s="6">
        <v>902</v>
      </c>
      <c r="B904" s="70">
        <f>+Outflows!B904+Fees!B904+'Ongoing Cash Flows'!B904+'Terminal Value'!B904</f>
        <v>-90834.830269205762</v>
      </c>
      <c r="C904" s="70">
        <f>+Outflows!C904+Fees!C904+'Ongoing Cash Flows'!C904+'Terminal Value'!C904</f>
        <v>14066.394408219672</v>
      </c>
      <c r="D904" s="70">
        <f>+Outflows!D904+Fees!D904+'Ongoing Cash Flows'!D904+'Terminal Value'!D904</f>
        <v>12002.948278279731</v>
      </c>
      <c r="E904" s="70">
        <f>+Outflows!E904+Fees!E904+'Ongoing Cash Flows'!E904+'Terminal Value'!E904</f>
        <v>9895.7898329336149</v>
      </c>
      <c r="F904" s="70">
        <f>+Outflows!F904+Fees!F904+'Ongoing Cash Flows'!F904+'Terminal Value'!F904</f>
        <v>9554.0815145712404</v>
      </c>
      <c r="G904" s="70">
        <f>+Outflows!G904+Fees!G904+'Ongoing Cash Flows'!G904+'Terminal Value'!G904</f>
        <v>9391.5399324612117</v>
      </c>
      <c r="H904" s="70">
        <f>+Outflows!H904+Fees!H904+'Ongoing Cash Flows'!H904+'Terminal Value'!H904</f>
        <v>8411.7122298030827</v>
      </c>
      <c r="I904" s="70">
        <f>+Outflows!I904+Fees!I904+'Ongoing Cash Flows'!I904+'Terminal Value'!I904</f>
        <v>8265.0247286783742</v>
      </c>
      <c r="J904" s="70">
        <f>+Outflows!J904+Fees!J904+'Ongoing Cash Flows'!J904+'Terminal Value'!J904</f>
        <v>8252.5905261433836</v>
      </c>
      <c r="K904" s="70">
        <f>+Outflows!K904+Fees!K904+'Ongoing Cash Flows'!K904+'Terminal Value'!K904</f>
        <v>8243.3149557332108</v>
      </c>
      <c r="L904" s="70">
        <f>+Outflows!L904+Fees!L904+'Ongoing Cash Flows'!L904+'Terminal Value'!L904</f>
        <v>8244.6625912629752</v>
      </c>
      <c r="M904" s="70">
        <f>+Outflows!M904+Fees!M904+'Ongoing Cash Flows'!M904+'Terminal Value'!M904</f>
        <v>8216.5363214303889</v>
      </c>
      <c r="N904" s="70">
        <f>+Outflows!N904+Fees!N904+'Ongoing Cash Flows'!N904+'Terminal Value'!N904</f>
        <v>8199.0098587310677</v>
      </c>
      <c r="O904" s="70">
        <f>+Outflows!O904+Fees!O904+'Ongoing Cash Flows'!O904+'Terminal Value'!O904</f>
        <v>7872.7660042985253</v>
      </c>
      <c r="P904" s="70">
        <f>+Outflows!P904+Fees!P904+'Ongoing Cash Flows'!P904+'Terminal Value'!P904</f>
        <v>7765.0273732052465</v>
      </c>
      <c r="Q904" s="70">
        <f>+Outflows!Q904+Fees!Q904+'Ongoing Cash Flows'!Q904+'Terminal Value'!Q904</f>
        <v>7736.3509594709294</v>
      </c>
      <c r="R904" s="70">
        <f>+Outflows!R904+Fees!R904+'Ongoing Cash Flows'!R904+'Terminal Value'!R904</f>
        <v>1041.8391692556822</v>
      </c>
      <c r="S904" s="70">
        <f>+Outflows!S904+Fees!S904+'Ongoing Cash Flows'!S904+'Terminal Value'!S904</f>
        <v>0</v>
      </c>
      <c r="T904" s="70">
        <f>+Outflows!T904+Fees!T904+'Ongoing Cash Flows'!T904+'Terminal Value'!T904</f>
        <v>0</v>
      </c>
      <c r="U904" s="70">
        <f>+Outflows!U904+Fees!U904+'Ongoing Cash Flows'!U904+'Terminal Value'!U904</f>
        <v>0</v>
      </c>
      <c r="V904" s="70">
        <f>+Outflows!V904+Fees!V904+'Ongoing Cash Flows'!V904+'Terminal Value'!V904</f>
        <v>0</v>
      </c>
      <c r="W904" s="70">
        <f>+Outflows!W904+Fees!W904+'Ongoing Cash Flows'!W904+'Terminal Value'!W904</f>
        <v>0</v>
      </c>
      <c r="X904" s="70">
        <f>+Outflows!X904+Fees!X904+'Ongoing Cash Flows'!X904+'Terminal Value'!X904</f>
        <v>0</v>
      </c>
      <c r="Y904" s="70">
        <f>+Outflows!Y904+Fees!Y904+'Ongoing Cash Flows'!Y904+'Terminal Value'!Y904</f>
        <v>0</v>
      </c>
      <c r="Z904" s="70">
        <f>+Outflows!Z904+Fees!Z904+'Ongoing Cash Flows'!Z904+'Terminal Value'!Z904</f>
        <v>0</v>
      </c>
      <c r="AA904" s="70">
        <f>+Outflows!AA904+Fees!AA904+'Ongoing Cash Flows'!AA904+'Terminal Value'!AA904</f>
        <v>0</v>
      </c>
      <c r="AB904" s="70">
        <f>+Outflows!AB904+Fees!AB904+'Ongoing Cash Flows'!AB904+'Terminal Value'!AB904</f>
        <v>0</v>
      </c>
      <c r="AC904" s="70">
        <f>+Outflows!AC904+Fees!AC904+'Ongoing Cash Flows'!AC904+'Terminal Value'!AC904</f>
        <v>0</v>
      </c>
      <c r="AD904" s="70">
        <f>+Outflows!AD904+Fees!AD904+'Ongoing Cash Flows'!AD904+'Terminal Value'!AD904</f>
        <v>0</v>
      </c>
      <c r="AE904" s="70">
        <f>+Outflows!AE904+Fees!AE904+'Ongoing Cash Flows'!AE904+'Terminal Value'!AE904</f>
        <v>0</v>
      </c>
      <c r="AF904" s="70">
        <f>+Outflows!AF904+Fees!AF904+'Ongoing Cash Flows'!AF904+'Terminal Value'!AF904</f>
        <v>0</v>
      </c>
      <c r="AG904" s="70">
        <f>+Outflows!AG904+Fees!AG904+'Ongoing Cash Flows'!AG904+'Terminal Value'!AG904</f>
        <v>0</v>
      </c>
      <c r="AH904" s="70">
        <f>+Outflows!AH904+Fees!AH904+'Ongoing Cash Flows'!AH904+'Terminal Value'!AH904</f>
        <v>0</v>
      </c>
      <c r="AI904" s="70">
        <f>+Outflows!AI904+Fees!AI904+'Ongoing Cash Flows'!AI904+'Terminal Value'!AI904</f>
        <v>0</v>
      </c>
      <c r="AJ904" s="70">
        <f>+Outflows!AJ904+Fees!AJ904+'Ongoing Cash Flows'!AJ904+'Terminal Value'!AJ904</f>
        <v>0</v>
      </c>
      <c r="AK904" s="70"/>
      <c r="AL904" s="6"/>
      <c r="AM904" s="71"/>
      <c r="AN904" s="72">
        <f t="shared" si="56"/>
        <v>6.2302145361900332E-2</v>
      </c>
      <c r="AO904" s="70">
        <f t="shared" ca="1" si="57"/>
        <v>1359.1736838598654</v>
      </c>
      <c r="AP904" s="166">
        <f t="shared" ca="1" si="58"/>
        <v>0</v>
      </c>
      <c r="AQ904" s="166">
        <f t="shared" ca="1" si="59"/>
        <v>5096392.460370495</v>
      </c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1"/>
      <c r="CM904" s="1"/>
      <c r="CN904" s="1"/>
      <c r="CO904" s="1"/>
      <c r="CP904" s="1"/>
    </row>
    <row r="905" spans="1:94" x14ac:dyDescent="0.2">
      <c r="A905" s="6">
        <v>903</v>
      </c>
      <c r="B905" s="70">
        <f>+Outflows!B905+Fees!B905+'Ongoing Cash Flows'!B905+'Terminal Value'!B905</f>
        <v>-85378.799750450446</v>
      </c>
      <c r="C905" s="70">
        <f>+Outflows!C905+Fees!C905+'Ongoing Cash Flows'!C905+'Terminal Value'!C905</f>
        <v>13949.943767350316</v>
      </c>
      <c r="D905" s="70">
        <f>+Outflows!D905+Fees!D905+'Ongoing Cash Flows'!D905+'Terminal Value'!D905</f>
        <v>11805.116965318626</v>
      </c>
      <c r="E905" s="70">
        <f>+Outflows!E905+Fees!E905+'Ongoing Cash Flows'!E905+'Terminal Value'!E905</f>
        <v>9952.1697966274678</v>
      </c>
      <c r="F905" s="70">
        <f>+Outflows!F905+Fees!F905+'Ongoing Cash Flows'!F905+'Terminal Value'!F905</f>
        <v>9451.6462822768935</v>
      </c>
      <c r="G905" s="70">
        <f>+Outflows!G905+Fees!G905+'Ongoing Cash Flows'!G905+'Terminal Value'!G905</f>
        <v>9248.2964485989687</v>
      </c>
      <c r="H905" s="70">
        <f>+Outflows!H905+Fees!H905+'Ongoing Cash Flows'!H905+'Terminal Value'!H905</f>
        <v>8279.5549491304664</v>
      </c>
      <c r="I905" s="70">
        <f>+Outflows!I905+Fees!I905+'Ongoing Cash Flows'!I905+'Terminal Value'!I905</f>
        <v>8139.8677534025419</v>
      </c>
      <c r="J905" s="70">
        <f>+Outflows!J905+Fees!J905+'Ongoing Cash Flows'!J905+'Terminal Value'!J905</f>
        <v>8127.4335508675522</v>
      </c>
      <c r="K905" s="70">
        <f>+Outflows!K905+Fees!K905+'Ongoing Cash Flows'!K905+'Terminal Value'!K905</f>
        <v>8117.9458499908105</v>
      </c>
      <c r="L905" s="70">
        <f>+Outflows!L905+Fees!L905+'Ongoing Cash Flows'!L905+'Terminal Value'!L905</f>
        <v>8119.5056159871419</v>
      </c>
      <c r="M905" s="70">
        <f>+Outflows!M905+Fees!M905+'Ongoing Cash Flows'!M905+'Terminal Value'!M905</f>
        <v>8091.1672156879877</v>
      </c>
      <c r="N905" s="70">
        <f>+Outflows!N905+Fees!N905+'Ongoing Cash Flows'!N905+'Terminal Value'!N905</f>
        <v>8073.8528834552353</v>
      </c>
      <c r="O905" s="70">
        <f>+Outflows!O905+Fees!O905+'Ongoing Cash Flows'!O905+'Terminal Value'!O905</f>
        <v>7747.3968985561241</v>
      </c>
      <c r="P905" s="70">
        <f>+Outflows!P905+Fees!P905+'Ongoing Cash Flows'!P905+'Terminal Value'!P905</f>
        <v>7639.8703979294141</v>
      </c>
      <c r="Q905" s="70">
        <f>+Outflows!Q905+Fees!Q905+'Ongoing Cash Flows'!Q905+'Terminal Value'!Q905</f>
        <v>7610.9818537285282</v>
      </c>
      <c r="R905" s="70">
        <f>+Outflows!R905+Fees!R905+'Ongoing Cash Flows'!R905+'Terminal Value'!R905</f>
        <v>979.26068161776641</v>
      </c>
      <c r="S905" s="70">
        <f>+Outflows!S905+Fees!S905+'Ongoing Cash Flows'!S905+'Terminal Value'!S905</f>
        <v>0</v>
      </c>
      <c r="T905" s="70">
        <f>+Outflows!T905+Fees!T905+'Ongoing Cash Flows'!T905+'Terminal Value'!T905</f>
        <v>0</v>
      </c>
      <c r="U905" s="70">
        <f>+Outflows!U905+Fees!U905+'Ongoing Cash Flows'!U905+'Terminal Value'!U905</f>
        <v>0</v>
      </c>
      <c r="V905" s="70">
        <f>+Outflows!V905+Fees!V905+'Ongoing Cash Flows'!V905+'Terminal Value'!V905</f>
        <v>0</v>
      </c>
      <c r="W905" s="70">
        <f>+Outflows!W905+Fees!W905+'Ongoing Cash Flows'!W905+'Terminal Value'!W905</f>
        <v>0</v>
      </c>
      <c r="X905" s="70">
        <f>+Outflows!X905+Fees!X905+'Ongoing Cash Flows'!X905+'Terminal Value'!X905</f>
        <v>0</v>
      </c>
      <c r="Y905" s="70">
        <f>+Outflows!Y905+Fees!Y905+'Ongoing Cash Flows'!Y905+'Terminal Value'!Y905</f>
        <v>0</v>
      </c>
      <c r="Z905" s="70">
        <f>+Outflows!Z905+Fees!Z905+'Ongoing Cash Flows'!Z905+'Terminal Value'!Z905</f>
        <v>0</v>
      </c>
      <c r="AA905" s="70">
        <f>+Outflows!AA905+Fees!AA905+'Ongoing Cash Flows'!AA905+'Terminal Value'!AA905</f>
        <v>0</v>
      </c>
      <c r="AB905" s="70">
        <f>+Outflows!AB905+Fees!AB905+'Ongoing Cash Flows'!AB905+'Terminal Value'!AB905</f>
        <v>0</v>
      </c>
      <c r="AC905" s="70">
        <f>+Outflows!AC905+Fees!AC905+'Ongoing Cash Flows'!AC905+'Terminal Value'!AC905</f>
        <v>0</v>
      </c>
      <c r="AD905" s="70">
        <f>+Outflows!AD905+Fees!AD905+'Ongoing Cash Flows'!AD905+'Terminal Value'!AD905</f>
        <v>0</v>
      </c>
      <c r="AE905" s="70">
        <f>+Outflows!AE905+Fees!AE905+'Ongoing Cash Flows'!AE905+'Terminal Value'!AE905</f>
        <v>0</v>
      </c>
      <c r="AF905" s="70">
        <f>+Outflows!AF905+Fees!AF905+'Ongoing Cash Flows'!AF905+'Terminal Value'!AF905</f>
        <v>0</v>
      </c>
      <c r="AG905" s="70">
        <f>+Outflows!AG905+Fees!AG905+'Ongoing Cash Flows'!AG905+'Terminal Value'!AG905</f>
        <v>0</v>
      </c>
      <c r="AH905" s="70">
        <f>+Outflows!AH905+Fees!AH905+'Ongoing Cash Flows'!AH905+'Terminal Value'!AH905</f>
        <v>0</v>
      </c>
      <c r="AI905" s="70">
        <f>+Outflows!AI905+Fees!AI905+'Ongoing Cash Flows'!AI905+'Terminal Value'!AI905</f>
        <v>0</v>
      </c>
      <c r="AJ905" s="70">
        <f>+Outflows!AJ905+Fees!AJ905+'Ongoing Cash Flows'!AJ905+'Terminal Value'!AJ905</f>
        <v>0</v>
      </c>
      <c r="AK905" s="70"/>
      <c r="AL905" s="6"/>
      <c r="AM905" s="71"/>
      <c r="AN905" s="72">
        <f t="shared" si="56"/>
        <v>7.0880940556526204E-2</v>
      </c>
      <c r="AO905" s="70">
        <f t="shared" ca="1" si="57"/>
        <v>5380.8826264620375</v>
      </c>
      <c r="AP905" s="166">
        <f t="shared" ca="1" si="58"/>
        <v>0</v>
      </c>
      <c r="AQ905" s="166">
        <f t="shared" ca="1" si="59"/>
        <v>39428704.737308286</v>
      </c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1"/>
      <c r="CM905" s="1"/>
      <c r="CN905" s="1"/>
      <c r="CO905" s="1"/>
      <c r="CP905" s="1"/>
    </row>
    <row r="906" spans="1:94" x14ac:dyDescent="0.2">
      <c r="A906" s="6">
        <v>904</v>
      </c>
      <c r="B906" s="70">
        <f>+Outflows!B906+Fees!B906+'Ongoing Cash Flows'!B906+'Terminal Value'!B906</f>
        <v>-96219.796057231622</v>
      </c>
      <c r="C906" s="70">
        <f>+Outflows!C906+Fees!C906+'Ongoing Cash Flows'!C906+'Terminal Value'!C906</f>
        <v>14141.870126007005</v>
      </c>
      <c r="D906" s="70">
        <f>+Outflows!D906+Fees!D906+'Ongoing Cash Flows'!D906+'Terminal Value'!D906</f>
        <v>12211.967489417975</v>
      </c>
      <c r="E906" s="70">
        <f>+Outflows!E906+Fees!E906+'Ongoing Cash Flows'!E906+'Terminal Value'!E906</f>
        <v>10150.498886196619</v>
      </c>
      <c r="F906" s="70">
        <f>+Outflows!F906+Fees!F906+'Ongoing Cash Flows'!F906+'Terminal Value'!F906</f>
        <v>9711.1969889735155</v>
      </c>
      <c r="G906" s="70">
        <f>+Outflows!G906+Fees!G906+'Ongoing Cash Flows'!G906+'Terminal Value'!G906</f>
        <v>9521.1597886784948</v>
      </c>
      <c r="H906" s="70">
        <f>+Outflows!H906+Fees!H906+'Ongoing Cash Flows'!H906+'Terminal Value'!H906</f>
        <v>8542.1481635124346</v>
      </c>
      <c r="I906" s="70">
        <f>+Outflows!I906+Fees!I906+'Ongoing Cash Flows'!I906+'Terminal Value'!I906</f>
        <v>8388.5515358830562</v>
      </c>
      <c r="J906" s="70">
        <f>+Outflows!J906+Fees!J906+'Ongoing Cash Flows'!J906+'Terminal Value'!J906</f>
        <v>8376.1173333480656</v>
      </c>
      <c r="K906" s="70">
        <f>+Outflows!K906+Fees!K906+'Ongoing Cash Flows'!K906+'Terminal Value'!K906</f>
        <v>8367.0511304077336</v>
      </c>
      <c r="L906" s="70">
        <f>+Outflows!L906+Fees!L906+'Ongoing Cash Flows'!L906+'Terminal Value'!L906</f>
        <v>8368.1893984676572</v>
      </c>
      <c r="M906" s="70">
        <f>+Outflows!M906+Fees!M906+'Ongoing Cash Flows'!M906+'Terminal Value'!M906</f>
        <v>8340.2724961049098</v>
      </c>
      <c r="N906" s="70">
        <f>+Outflows!N906+Fees!N906+'Ongoing Cash Flows'!N906+'Terminal Value'!N906</f>
        <v>8322.5366659357496</v>
      </c>
      <c r="O906" s="70">
        <f>+Outflows!O906+Fees!O906+'Ongoing Cash Flows'!O906+'Terminal Value'!O906</f>
        <v>7996.5021789730472</v>
      </c>
      <c r="P906" s="70">
        <f>+Outflows!P906+Fees!P906+'Ongoing Cash Flows'!P906+'Terminal Value'!P906</f>
        <v>7888.5541804099284</v>
      </c>
      <c r="Q906" s="70">
        <f>+Outflows!Q906+Fees!Q906+'Ongoing Cash Flows'!Q906+'Terminal Value'!Q906</f>
        <v>7860.0871341454513</v>
      </c>
      <c r="R906" s="70">
        <f>+Outflows!R906+Fees!R906+'Ongoing Cash Flows'!R906+'Terminal Value'!R906</f>
        <v>1103.6025728580237</v>
      </c>
      <c r="S906" s="70">
        <f>+Outflows!S906+Fees!S906+'Ongoing Cash Flows'!S906+'Terminal Value'!S906</f>
        <v>0</v>
      </c>
      <c r="T906" s="70">
        <f>+Outflows!T906+Fees!T906+'Ongoing Cash Flows'!T906+'Terminal Value'!T906</f>
        <v>0</v>
      </c>
      <c r="U906" s="70">
        <f>+Outflows!U906+Fees!U906+'Ongoing Cash Flows'!U906+'Terminal Value'!U906</f>
        <v>0</v>
      </c>
      <c r="V906" s="70">
        <f>+Outflows!V906+Fees!V906+'Ongoing Cash Flows'!V906+'Terminal Value'!V906</f>
        <v>0</v>
      </c>
      <c r="W906" s="70">
        <f>+Outflows!W906+Fees!W906+'Ongoing Cash Flows'!W906+'Terminal Value'!W906</f>
        <v>0</v>
      </c>
      <c r="X906" s="70">
        <f>+Outflows!X906+Fees!X906+'Ongoing Cash Flows'!X906+'Terminal Value'!X906</f>
        <v>0</v>
      </c>
      <c r="Y906" s="70">
        <f>+Outflows!Y906+Fees!Y906+'Ongoing Cash Flows'!Y906+'Terminal Value'!Y906</f>
        <v>0</v>
      </c>
      <c r="Z906" s="70">
        <f>+Outflows!Z906+Fees!Z906+'Ongoing Cash Flows'!Z906+'Terminal Value'!Z906</f>
        <v>0</v>
      </c>
      <c r="AA906" s="70">
        <f>+Outflows!AA906+Fees!AA906+'Ongoing Cash Flows'!AA906+'Terminal Value'!AA906</f>
        <v>0</v>
      </c>
      <c r="AB906" s="70">
        <f>+Outflows!AB906+Fees!AB906+'Ongoing Cash Flows'!AB906+'Terminal Value'!AB906</f>
        <v>0</v>
      </c>
      <c r="AC906" s="70">
        <f>+Outflows!AC906+Fees!AC906+'Ongoing Cash Flows'!AC906+'Terminal Value'!AC906</f>
        <v>0</v>
      </c>
      <c r="AD906" s="70">
        <f>+Outflows!AD906+Fees!AD906+'Ongoing Cash Flows'!AD906+'Terminal Value'!AD906</f>
        <v>0</v>
      </c>
      <c r="AE906" s="70">
        <f>+Outflows!AE906+Fees!AE906+'Ongoing Cash Flows'!AE906+'Terminal Value'!AE906</f>
        <v>0</v>
      </c>
      <c r="AF906" s="70">
        <f>+Outflows!AF906+Fees!AF906+'Ongoing Cash Flows'!AF906+'Terminal Value'!AF906</f>
        <v>0</v>
      </c>
      <c r="AG906" s="70">
        <f>+Outflows!AG906+Fees!AG906+'Ongoing Cash Flows'!AG906+'Terminal Value'!AG906</f>
        <v>0</v>
      </c>
      <c r="AH906" s="70">
        <f>+Outflows!AH906+Fees!AH906+'Ongoing Cash Flows'!AH906+'Terminal Value'!AH906</f>
        <v>0</v>
      </c>
      <c r="AI906" s="70">
        <f>+Outflows!AI906+Fees!AI906+'Ongoing Cash Flows'!AI906+'Terminal Value'!AI906</f>
        <v>0</v>
      </c>
      <c r="AJ906" s="70">
        <f>+Outflows!AJ906+Fees!AJ906+'Ongoing Cash Flows'!AJ906+'Terminal Value'!AJ906</f>
        <v>0</v>
      </c>
      <c r="AK906" s="70"/>
      <c r="AL906" s="6"/>
      <c r="AM906" s="71"/>
      <c r="AN906" s="72">
        <f t="shared" si="56"/>
        <v>5.5166587233543382E-2</v>
      </c>
      <c r="AO906" s="70">
        <f t="shared" ca="1" si="57"/>
        <v>-2355.706176763752</v>
      </c>
      <c r="AP906" s="166">
        <f t="shared" ca="1" si="58"/>
        <v>2123900.4037090801</v>
      </c>
      <c r="AQ906" s="166">
        <f t="shared" ca="1" si="59"/>
        <v>0</v>
      </c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1"/>
      <c r="CM906" s="1"/>
      <c r="CN906" s="1"/>
      <c r="CO906" s="1"/>
      <c r="CP906" s="1"/>
    </row>
    <row r="907" spans="1:94" x14ac:dyDescent="0.2">
      <c r="A907" s="6">
        <v>905</v>
      </c>
      <c r="B907" s="70">
        <f>+Outflows!B907+Fees!B907+'Ongoing Cash Flows'!B907+'Terminal Value'!B907</f>
        <v>-93037.653085858401</v>
      </c>
      <c r="C907" s="70">
        <f>+Outflows!C907+Fees!C907+'Ongoing Cash Flows'!C907+'Terminal Value'!C907</f>
        <v>14175.622890530343</v>
      </c>
      <c r="D907" s="70">
        <f>+Outflows!D907+Fees!D907+'Ongoing Cash Flows'!D907+'Terminal Value'!D907</f>
        <v>12078.91760579236</v>
      </c>
      <c r="E907" s="70">
        <f>+Outflows!E907+Fees!E907+'Ongoing Cash Flows'!E907+'Terminal Value'!E907</f>
        <v>10119.17587872902</v>
      </c>
      <c r="F907" s="70">
        <f>+Outflows!F907+Fees!F907+'Ongoing Cash Flows'!F907+'Terminal Value'!F907</f>
        <v>9618.6661587012313</v>
      </c>
      <c r="G907" s="70">
        <f>+Outflows!G907+Fees!G907+'Ongoing Cash Flows'!G907+'Terminal Value'!G907</f>
        <v>9335.8667982086954</v>
      </c>
      <c r="H907" s="70">
        <f>+Outflows!H907+Fees!H907+'Ongoing Cash Flows'!H907+'Terminal Value'!H907</f>
        <v>8465.0695327455178</v>
      </c>
      <c r="I907" s="70">
        <f>+Outflows!I907+Fees!I907+'Ongoing Cash Flows'!I907+'Terminal Value'!I907</f>
        <v>8315.555721834131</v>
      </c>
      <c r="J907" s="70">
        <f>+Outflows!J907+Fees!J907+'Ongoing Cash Flows'!J907+'Terminal Value'!J907</f>
        <v>8303.1215192991422</v>
      </c>
      <c r="K907" s="70">
        <f>+Outflows!K907+Fees!K907+'Ongoing Cash Flows'!K907+'Terminal Value'!K907</f>
        <v>8293.931594640082</v>
      </c>
      <c r="L907" s="70">
        <f>+Outflows!L907+Fees!L907+'Ongoing Cash Flows'!L907+'Terminal Value'!L907</f>
        <v>8295.1935844187319</v>
      </c>
      <c r="M907" s="70">
        <f>+Outflows!M907+Fees!M907+'Ongoing Cash Flows'!M907+'Terminal Value'!M907</f>
        <v>8267.1529603372583</v>
      </c>
      <c r="N907" s="70">
        <f>+Outflows!N907+Fees!N907+'Ongoing Cash Flows'!N907+'Terminal Value'!N907</f>
        <v>8249.5408518868244</v>
      </c>
      <c r="O907" s="70">
        <f>+Outflows!O907+Fees!O907+'Ongoing Cash Flows'!O907+'Terminal Value'!O907</f>
        <v>7923.3826432053957</v>
      </c>
      <c r="P907" s="70">
        <f>+Outflows!P907+Fees!P907+'Ongoing Cash Flows'!P907+'Terminal Value'!P907</f>
        <v>7815.5583663610041</v>
      </c>
      <c r="Q907" s="70">
        <f>+Outflows!Q907+Fees!Q907+'Ongoing Cash Flows'!Q907+'Terminal Value'!Q907</f>
        <v>7786.9675983777997</v>
      </c>
      <c r="R907" s="70">
        <f>+Outflows!R907+Fees!R907+'Ongoing Cash Flows'!R907+'Terminal Value'!R907</f>
        <v>1067.1046658335613</v>
      </c>
      <c r="S907" s="70">
        <f>+Outflows!S907+Fees!S907+'Ongoing Cash Flows'!S907+'Terminal Value'!S907</f>
        <v>0</v>
      </c>
      <c r="T907" s="70">
        <f>+Outflows!T907+Fees!T907+'Ongoing Cash Flows'!T907+'Terminal Value'!T907</f>
        <v>0</v>
      </c>
      <c r="U907" s="70">
        <f>+Outflows!U907+Fees!U907+'Ongoing Cash Flows'!U907+'Terminal Value'!U907</f>
        <v>0</v>
      </c>
      <c r="V907" s="70">
        <f>+Outflows!V907+Fees!V907+'Ongoing Cash Flows'!V907+'Terminal Value'!V907</f>
        <v>0</v>
      </c>
      <c r="W907" s="70">
        <f>+Outflows!W907+Fees!W907+'Ongoing Cash Flows'!W907+'Terminal Value'!W907</f>
        <v>0</v>
      </c>
      <c r="X907" s="70">
        <f>+Outflows!X907+Fees!X907+'Ongoing Cash Flows'!X907+'Terminal Value'!X907</f>
        <v>0</v>
      </c>
      <c r="Y907" s="70">
        <f>+Outflows!Y907+Fees!Y907+'Ongoing Cash Flows'!Y907+'Terminal Value'!Y907</f>
        <v>0</v>
      </c>
      <c r="Z907" s="70">
        <f>+Outflows!Z907+Fees!Z907+'Ongoing Cash Flows'!Z907+'Terminal Value'!Z907</f>
        <v>0</v>
      </c>
      <c r="AA907" s="70">
        <f>+Outflows!AA907+Fees!AA907+'Ongoing Cash Flows'!AA907+'Terminal Value'!AA907</f>
        <v>0</v>
      </c>
      <c r="AB907" s="70">
        <f>+Outflows!AB907+Fees!AB907+'Ongoing Cash Flows'!AB907+'Terminal Value'!AB907</f>
        <v>0</v>
      </c>
      <c r="AC907" s="70">
        <f>+Outflows!AC907+Fees!AC907+'Ongoing Cash Flows'!AC907+'Terminal Value'!AC907</f>
        <v>0</v>
      </c>
      <c r="AD907" s="70">
        <f>+Outflows!AD907+Fees!AD907+'Ongoing Cash Flows'!AD907+'Terminal Value'!AD907</f>
        <v>0</v>
      </c>
      <c r="AE907" s="70">
        <f>+Outflows!AE907+Fees!AE907+'Ongoing Cash Flows'!AE907+'Terminal Value'!AE907</f>
        <v>0</v>
      </c>
      <c r="AF907" s="70">
        <f>+Outflows!AF907+Fees!AF907+'Ongoing Cash Flows'!AF907+'Terminal Value'!AF907</f>
        <v>0</v>
      </c>
      <c r="AG907" s="70">
        <f>+Outflows!AG907+Fees!AG907+'Ongoing Cash Flows'!AG907+'Terminal Value'!AG907</f>
        <v>0</v>
      </c>
      <c r="AH907" s="70">
        <f>+Outflows!AH907+Fees!AH907+'Ongoing Cash Flows'!AH907+'Terminal Value'!AH907</f>
        <v>0</v>
      </c>
      <c r="AI907" s="70">
        <f>+Outflows!AI907+Fees!AI907+'Ongoing Cash Flows'!AI907+'Terminal Value'!AI907</f>
        <v>0</v>
      </c>
      <c r="AJ907" s="70">
        <f>+Outflows!AJ907+Fees!AJ907+'Ongoing Cash Flows'!AJ907+'Terminal Value'!AJ907</f>
        <v>0</v>
      </c>
      <c r="AK907" s="70"/>
      <c r="AL907" s="6"/>
      <c r="AM907" s="71"/>
      <c r="AN907" s="72">
        <f t="shared" si="56"/>
        <v>5.9448626637458798E-2</v>
      </c>
      <c r="AO907" s="70">
        <f t="shared" ca="1" si="57"/>
        <v>-81.244945075816702</v>
      </c>
      <c r="AP907" s="166">
        <f t="shared" ca="1" si="58"/>
        <v>0</v>
      </c>
      <c r="AQ907" s="166">
        <f t="shared" ca="1" si="59"/>
        <v>667653.17022401374</v>
      </c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1"/>
      <c r="CM907" s="1"/>
      <c r="CN907" s="1"/>
      <c r="CO907" s="1"/>
      <c r="CP907" s="1"/>
    </row>
    <row r="908" spans="1:94" x14ac:dyDescent="0.2">
      <c r="A908" s="6">
        <v>906</v>
      </c>
      <c r="B908" s="70">
        <f>+Outflows!B908+Fees!B908+'Ongoing Cash Flows'!B908+'Terminal Value'!B908</f>
        <v>-89894.655852929995</v>
      </c>
      <c r="C908" s="70">
        <f>+Outflows!C908+Fees!C908+'Ongoing Cash Flows'!C908+'Terminal Value'!C908</f>
        <v>14164.758523099103</v>
      </c>
      <c r="D908" s="70">
        <f>+Outflows!D908+Fees!D908+'Ongoing Cash Flows'!D908+'Terminal Value'!D908</f>
        <v>12054.563915778263</v>
      </c>
      <c r="E908" s="70">
        <f>+Outflows!E908+Fees!E908+'Ongoing Cash Flows'!E908+'Terminal Value'!E908</f>
        <v>10042.568915203103</v>
      </c>
      <c r="F908" s="70">
        <f>+Outflows!F908+Fees!F908+'Ongoing Cash Flows'!F908+'Terminal Value'!F908</f>
        <v>9647.3227298192069</v>
      </c>
      <c r="G908" s="70">
        <f>+Outflows!G908+Fees!G908+'Ongoing Cash Flows'!G908+'Terminal Value'!G908</f>
        <v>9328.4358384665902</v>
      </c>
      <c r="H908" s="70">
        <f>+Outflows!H908+Fees!H908+'Ongoing Cash Flows'!H908+'Terminal Value'!H908</f>
        <v>8388.9390994501919</v>
      </c>
      <c r="I908" s="70">
        <f>+Outflows!I908+Fees!I908+'Ongoing Cash Flows'!I908+'Terminal Value'!I908</f>
        <v>8243.4578797085414</v>
      </c>
      <c r="J908" s="70">
        <f>+Outflows!J908+Fees!J908+'Ongoing Cash Flows'!J908+'Terminal Value'!J908</f>
        <v>8231.0236771735508</v>
      </c>
      <c r="K908" s="70">
        <f>+Outflows!K908+Fees!K908+'Ongoing Cash Flows'!K908+'Terminal Value'!K908</f>
        <v>8221.7115527820733</v>
      </c>
      <c r="L908" s="70">
        <f>+Outflows!L908+Fees!L908+'Ongoing Cash Flows'!L908+'Terminal Value'!L908</f>
        <v>8223.0957422931406</v>
      </c>
      <c r="M908" s="70">
        <f>+Outflows!M908+Fees!M908+'Ongoing Cash Flows'!M908+'Terminal Value'!M908</f>
        <v>8194.9329184792514</v>
      </c>
      <c r="N908" s="70">
        <f>+Outflows!N908+Fees!N908+'Ongoing Cash Flows'!N908+'Terminal Value'!N908</f>
        <v>8177.443009761234</v>
      </c>
      <c r="O908" s="70">
        <f>+Outflows!O908+Fees!O908+'Ongoing Cash Flows'!O908+'Terminal Value'!O908</f>
        <v>7851.1626013473879</v>
      </c>
      <c r="P908" s="70">
        <f>+Outflows!P908+Fees!P908+'Ongoing Cash Flows'!P908+'Terminal Value'!P908</f>
        <v>7743.4605242354128</v>
      </c>
      <c r="Q908" s="70">
        <f>+Outflows!Q908+Fees!Q908+'Ongoing Cash Flows'!Q908+'Terminal Value'!Q908</f>
        <v>7714.747556519791</v>
      </c>
      <c r="R908" s="70">
        <f>+Outflows!R908+Fees!R908+'Ongoing Cash Flows'!R908+'Terminal Value'!R908</f>
        <v>1031.0557447707656</v>
      </c>
      <c r="S908" s="70">
        <f>+Outflows!S908+Fees!S908+'Ongoing Cash Flows'!S908+'Terminal Value'!S908</f>
        <v>0</v>
      </c>
      <c r="T908" s="70">
        <f>+Outflows!T908+Fees!T908+'Ongoing Cash Flows'!T908+'Terminal Value'!T908</f>
        <v>0</v>
      </c>
      <c r="U908" s="70">
        <f>+Outflows!U908+Fees!U908+'Ongoing Cash Flows'!U908+'Terminal Value'!U908</f>
        <v>0</v>
      </c>
      <c r="V908" s="70">
        <f>+Outflows!V908+Fees!V908+'Ongoing Cash Flows'!V908+'Terminal Value'!V908</f>
        <v>0</v>
      </c>
      <c r="W908" s="70">
        <f>+Outflows!W908+Fees!W908+'Ongoing Cash Flows'!W908+'Terminal Value'!W908</f>
        <v>0</v>
      </c>
      <c r="X908" s="70">
        <f>+Outflows!X908+Fees!X908+'Ongoing Cash Flows'!X908+'Terminal Value'!X908</f>
        <v>0</v>
      </c>
      <c r="Y908" s="70">
        <f>+Outflows!Y908+Fees!Y908+'Ongoing Cash Flows'!Y908+'Terminal Value'!Y908</f>
        <v>0</v>
      </c>
      <c r="Z908" s="70">
        <f>+Outflows!Z908+Fees!Z908+'Ongoing Cash Flows'!Z908+'Terminal Value'!Z908</f>
        <v>0</v>
      </c>
      <c r="AA908" s="70">
        <f>+Outflows!AA908+Fees!AA908+'Ongoing Cash Flows'!AA908+'Terminal Value'!AA908</f>
        <v>0</v>
      </c>
      <c r="AB908" s="70">
        <f>+Outflows!AB908+Fees!AB908+'Ongoing Cash Flows'!AB908+'Terminal Value'!AB908</f>
        <v>0</v>
      </c>
      <c r="AC908" s="70">
        <f>+Outflows!AC908+Fees!AC908+'Ongoing Cash Flows'!AC908+'Terminal Value'!AC908</f>
        <v>0</v>
      </c>
      <c r="AD908" s="70">
        <f>+Outflows!AD908+Fees!AD908+'Ongoing Cash Flows'!AD908+'Terminal Value'!AD908</f>
        <v>0</v>
      </c>
      <c r="AE908" s="70">
        <f>+Outflows!AE908+Fees!AE908+'Ongoing Cash Flows'!AE908+'Terminal Value'!AE908</f>
        <v>0</v>
      </c>
      <c r="AF908" s="70">
        <f>+Outflows!AF908+Fees!AF908+'Ongoing Cash Flows'!AF908+'Terminal Value'!AF908</f>
        <v>0</v>
      </c>
      <c r="AG908" s="70">
        <f>+Outflows!AG908+Fees!AG908+'Ongoing Cash Flows'!AG908+'Terminal Value'!AG908</f>
        <v>0</v>
      </c>
      <c r="AH908" s="70">
        <f>+Outflows!AH908+Fees!AH908+'Ongoing Cash Flows'!AH908+'Terminal Value'!AH908</f>
        <v>0</v>
      </c>
      <c r="AI908" s="70">
        <f>+Outflows!AI908+Fees!AI908+'Ongoing Cash Flows'!AI908+'Terminal Value'!AI908</f>
        <v>0</v>
      </c>
      <c r="AJ908" s="70">
        <f>+Outflows!AJ908+Fees!AJ908+'Ongoing Cash Flows'!AJ908+'Terminal Value'!AJ908</f>
        <v>0</v>
      </c>
      <c r="AK908" s="70"/>
      <c r="AL908" s="6"/>
      <c r="AM908" s="71"/>
      <c r="AN908" s="72">
        <f t="shared" si="56"/>
        <v>6.4399620890617362E-2</v>
      </c>
      <c r="AO908" s="70">
        <f t="shared" ca="1" si="57"/>
        <v>2391.3737749140782</v>
      </c>
      <c r="AP908" s="166">
        <f t="shared" ca="1" si="58"/>
        <v>0</v>
      </c>
      <c r="AQ908" s="166">
        <f t="shared" ca="1" si="59"/>
        <v>10822252.317382136</v>
      </c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1"/>
      <c r="CM908" s="1"/>
      <c r="CN908" s="1"/>
      <c r="CO908" s="1"/>
      <c r="CP908" s="1"/>
    </row>
    <row r="909" spans="1:94" x14ac:dyDescent="0.2">
      <c r="A909" s="6">
        <v>907</v>
      </c>
      <c r="B909" s="70">
        <f>+Outflows!B909+Fees!B909+'Ongoing Cash Flows'!B909+'Terminal Value'!B909</f>
        <v>-89433.997189129703</v>
      </c>
      <c r="C909" s="70">
        <f>+Outflows!C909+Fees!C909+'Ongoing Cash Flows'!C909+'Terminal Value'!C909</f>
        <v>14090.180835806521</v>
      </c>
      <c r="D909" s="70">
        <f>+Outflows!D909+Fees!D909+'Ongoing Cash Flows'!D909+'Terminal Value'!D909</f>
        <v>12040.182750054331</v>
      </c>
      <c r="E909" s="70">
        <f>+Outflows!E909+Fees!E909+'Ongoing Cash Flows'!E909+'Terminal Value'!E909</f>
        <v>10054.017188063946</v>
      </c>
      <c r="F909" s="70">
        <f>+Outflows!F909+Fees!F909+'Ongoing Cash Flows'!F909+'Terminal Value'!F909</f>
        <v>9687.5059046381539</v>
      </c>
      <c r="G909" s="70">
        <f>+Outflows!G909+Fees!G909+'Ongoing Cash Flows'!G909+'Terminal Value'!G909</f>
        <v>9246.061120032382</v>
      </c>
      <c r="H909" s="70">
        <f>+Outflows!H909+Fees!H909+'Ongoing Cash Flows'!H909+'Terminal Value'!H909</f>
        <v>8377.780914737541</v>
      </c>
      <c r="I909" s="70">
        <f>+Outflows!I909+Fees!I909+'Ongoing Cash Flows'!I909+'Terminal Value'!I909</f>
        <v>8232.890738487893</v>
      </c>
      <c r="J909" s="70">
        <f>+Outflows!J909+Fees!J909+'Ongoing Cash Flows'!J909+'Terminal Value'!J909</f>
        <v>8220.4565359529042</v>
      </c>
      <c r="K909" s="70">
        <f>+Outflows!K909+Fees!K909+'Ongoing Cash Flows'!K909+'Terminal Value'!K909</f>
        <v>8211.1265011525775</v>
      </c>
      <c r="L909" s="70">
        <f>+Outflows!L909+Fees!L909+'Ongoing Cash Flows'!L909+'Terminal Value'!L909</f>
        <v>8212.528601072494</v>
      </c>
      <c r="M909" s="70">
        <f>+Outflows!M909+Fees!M909+'Ongoing Cash Flows'!M909+'Terminal Value'!M909</f>
        <v>8184.3478668497546</v>
      </c>
      <c r="N909" s="70">
        <f>+Outflows!N909+Fees!N909+'Ongoing Cash Flows'!N909+'Terminal Value'!N909</f>
        <v>8166.8758685405865</v>
      </c>
      <c r="O909" s="70">
        <f>+Outflows!O909+Fees!O909+'Ongoing Cash Flows'!O909+'Terminal Value'!O909</f>
        <v>7840.577549717892</v>
      </c>
      <c r="P909" s="70">
        <f>+Outflows!P909+Fees!P909+'Ongoing Cash Flows'!P909+'Terminal Value'!P909</f>
        <v>7732.8933830147653</v>
      </c>
      <c r="Q909" s="70">
        <f>+Outflows!Q909+Fees!Q909+'Ongoing Cash Flows'!Q909+'Terminal Value'!Q909</f>
        <v>7704.1625048902952</v>
      </c>
      <c r="R909" s="70">
        <f>+Outflows!R909+Fees!R909+'Ongoing Cash Flows'!R909+'Terminal Value'!R909</f>
        <v>1025.7721741604419</v>
      </c>
      <c r="S909" s="70">
        <f>+Outflows!S909+Fees!S909+'Ongoing Cash Flows'!S909+'Terminal Value'!S909</f>
        <v>0</v>
      </c>
      <c r="T909" s="70">
        <f>+Outflows!T909+Fees!T909+'Ongoing Cash Flows'!T909+'Terminal Value'!T909</f>
        <v>0</v>
      </c>
      <c r="U909" s="70">
        <f>+Outflows!U909+Fees!U909+'Ongoing Cash Flows'!U909+'Terminal Value'!U909</f>
        <v>0</v>
      </c>
      <c r="V909" s="70">
        <f>+Outflows!V909+Fees!V909+'Ongoing Cash Flows'!V909+'Terminal Value'!V909</f>
        <v>0</v>
      </c>
      <c r="W909" s="70">
        <f>+Outflows!W909+Fees!W909+'Ongoing Cash Flows'!W909+'Terminal Value'!W909</f>
        <v>0</v>
      </c>
      <c r="X909" s="70">
        <f>+Outflows!X909+Fees!X909+'Ongoing Cash Flows'!X909+'Terminal Value'!X909</f>
        <v>0</v>
      </c>
      <c r="Y909" s="70">
        <f>+Outflows!Y909+Fees!Y909+'Ongoing Cash Flows'!Y909+'Terminal Value'!Y909</f>
        <v>0</v>
      </c>
      <c r="Z909" s="70">
        <f>+Outflows!Z909+Fees!Z909+'Ongoing Cash Flows'!Z909+'Terminal Value'!Z909</f>
        <v>0</v>
      </c>
      <c r="AA909" s="70">
        <f>+Outflows!AA909+Fees!AA909+'Ongoing Cash Flows'!AA909+'Terminal Value'!AA909</f>
        <v>0</v>
      </c>
      <c r="AB909" s="70">
        <f>+Outflows!AB909+Fees!AB909+'Ongoing Cash Flows'!AB909+'Terminal Value'!AB909</f>
        <v>0</v>
      </c>
      <c r="AC909" s="70">
        <f>+Outflows!AC909+Fees!AC909+'Ongoing Cash Flows'!AC909+'Terminal Value'!AC909</f>
        <v>0</v>
      </c>
      <c r="AD909" s="70">
        <f>+Outflows!AD909+Fees!AD909+'Ongoing Cash Flows'!AD909+'Terminal Value'!AD909</f>
        <v>0</v>
      </c>
      <c r="AE909" s="70">
        <f>+Outflows!AE909+Fees!AE909+'Ongoing Cash Flows'!AE909+'Terminal Value'!AE909</f>
        <v>0</v>
      </c>
      <c r="AF909" s="70">
        <f>+Outflows!AF909+Fees!AF909+'Ongoing Cash Flows'!AF909+'Terminal Value'!AF909</f>
        <v>0</v>
      </c>
      <c r="AG909" s="70">
        <f>+Outflows!AG909+Fees!AG909+'Ongoing Cash Flows'!AG909+'Terminal Value'!AG909</f>
        <v>0</v>
      </c>
      <c r="AH909" s="70">
        <f>+Outflows!AH909+Fees!AH909+'Ongoing Cash Flows'!AH909+'Terminal Value'!AH909</f>
        <v>0</v>
      </c>
      <c r="AI909" s="70">
        <f>+Outflows!AI909+Fees!AI909+'Ongoing Cash Flows'!AI909+'Terminal Value'!AI909</f>
        <v>0</v>
      </c>
      <c r="AJ909" s="70">
        <f>+Outflows!AJ909+Fees!AJ909+'Ongoing Cash Flows'!AJ909+'Terminal Value'!AJ909</f>
        <v>0</v>
      </c>
      <c r="AK909" s="70"/>
      <c r="AL909" s="6"/>
      <c r="AM909" s="71"/>
      <c r="AN909" s="72">
        <f t="shared" si="56"/>
        <v>6.4977070689201361E-2</v>
      </c>
      <c r="AO909" s="70">
        <f t="shared" ca="1" si="57"/>
        <v>2668.1648407692423</v>
      </c>
      <c r="AP909" s="166">
        <f t="shared" ca="1" si="58"/>
        <v>0</v>
      </c>
      <c r="AQ909" s="166">
        <f t="shared" ca="1" si="59"/>
        <v>12719995.370783113</v>
      </c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1"/>
      <c r="CM909" s="1"/>
      <c r="CN909" s="1"/>
      <c r="CO909" s="1"/>
      <c r="CP909" s="1"/>
    </row>
    <row r="910" spans="1:94" x14ac:dyDescent="0.2">
      <c r="A910" s="6">
        <v>908</v>
      </c>
      <c r="B910" s="70">
        <f>+Outflows!B910+Fees!B910+'Ongoing Cash Flows'!B910+'Terminal Value'!B910</f>
        <v>-92233.192162613006</v>
      </c>
      <c r="C910" s="70">
        <f>+Outflows!C910+Fees!C910+'Ongoing Cash Flows'!C910+'Terminal Value'!C910</f>
        <v>14163.00606191728</v>
      </c>
      <c r="D910" s="70">
        <f>+Outflows!D910+Fees!D910+'Ongoing Cash Flows'!D910+'Terminal Value'!D910</f>
        <v>12110.896332865155</v>
      </c>
      <c r="E910" s="70">
        <f>+Outflows!E910+Fees!E910+'Ongoing Cash Flows'!E910+'Terminal Value'!E910</f>
        <v>10058.938261927527</v>
      </c>
      <c r="F910" s="70">
        <f>+Outflows!F910+Fees!F910+'Ongoing Cash Flows'!F910+'Terminal Value'!F910</f>
        <v>9732.806630164112</v>
      </c>
      <c r="G910" s="70">
        <f>+Outflows!G910+Fees!G910+'Ongoing Cash Flows'!G910+'Terminal Value'!G910</f>
        <v>9447.5806511235751</v>
      </c>
      <c r="H910" s="70">
        <f>+Outflows!H910+Fees!H910+'Ongoing Cash Flows'!H910+'Terminal Value'!H910</f>
        <v>8445.5836871920474</v>
      </c>
      <c r="I910" s="70">
        <f>+Outflows!I910+Fees!I910+'Ongoing Cash Flows'!I910+'Terminal Value'!I910</f>
        <v>8297.1020318236224</v>
      </c>
      <c r="J910" s="70">
        <f>+Outflows!J910+Fees!J910+'Ongoing Cash Flows'!J910+'Terminal Value'!J910</f>
        <v>8284.6678292886318</v>
      </c>
      <c r="K910" s="70">
        <f>+Outflows!K910+Fees!K910+'Ongoing Cash Flows'!K910+'Terminal Value'!K910</f>
        <v>8275.4466271888741</v>
      </c>
      <c r="L910" s="70">
        <f>+Outflows!L910+Fees!L910+'Ongoing Cash Flows'!L910+'Terminal Value'!L910</f>
        <v>8276.7398944082215</v>
      </c>
      <c r="M910" s="70">
        <f>+Outflows!M910+Fees!M910+'Ongoing Cash Flows'!M910+'Terminal Value'!M910</f>
        <v>8248.6679928860522</v>
      </c>
      <c r="N910" s="70">
        <f>+Outflows!N910+Fees!N910+'Ongoing Cash Flows'!N910+'Terminal Value'!N910</f>
        <v>8231.087161876314</v>
      </c>
      <c r="O910" s="70">
        <f>+Outflows!O910+Fees!O910+'Ongoing Cash Flows'!O910+'Terminal Value'!O910</f>
        <v>7904.8976757541886</v>
      </c>
      <c r="P910" s="70">
        <f>+Outflows!P910+Fees!P910+'Ongoing Cash Flows'!P910+'Terminal Value'!P910</f>
        <v>7797.1046763504928</v>
      </c>
      <c r="Q910" s="70">
        <f>+Outflows!Q910+Fees!Q910+'Ongoing Cash Flows'!Q910+'Terminal Value'!Q910</f>
        <v>7768.4826309265927</v>
      </c>
      <c r="R910" s="70">
        <f>+Outflows!R910+Fees!R910+'Ongoing Cash Flows'!R910+'Terminal Value'!R910</f>
        <v>1057.8778208283059</v>
      </c>
      <c r="S910" s="70">
        <f>+Outflows!S910+Fees!S910+'Ongoing Cash Flows'!S910+'Terminal Value'!S910</f>
        <v>0</v>
      </c>
      <c r="T910" s="70">
        <f>+Outflows!T910+Fees!T910+'Ongoing Cash Flows'!T910+'Terminal Value'!T910</f>
        <v>0</v>
      </c>
      <c r="U910" s="70">
        <f>+Outflows!U910+Fees!U910+'Ongoing Cash Flows'!U910+'Terminal Value'!U910</f>
        <v>0</v>
      </c>
      <c r="V910" s="70">
        <f>+Outflows!V910+Fees!V910+'Ongoing Cash Flows'!V910+'Terminal Value'!V910</f>
        <v>0</v>
      </c>
      <c r="W910" s="70">
        <f>+Outflows!W910+Fees!W910+'Ongoing Cash Flows'!W910+'Terminal Value'!W910</f>
        <v>0</v>
      </c>
      <c r="X910" s="70">
        <f>+Outflows!X910+Fees!X910+'Ongoing Cash Flows'!X910+'Terminal Value'!X910</f>
        <v>0</v>
      </c>
      <c r="Y910" s="70">
        <f>+Outflows!Y910+Fees!Y910+'Ongoing Cash Flows'!Y910+'Terminal Value'!Y910</f>
        <v>0</v>
      </c>
      <c r="Z910" s="70">
        <f>+Outflows!Z910+Fees!Z910+'Ongoing Cash Flows'!Z910+'Terminal Value'!Z910</f>
        <v>0</v>
      </c>
      <c r="AA910" s="70">
        <f>+Outflows!AA910+Fees!AA910+'Ongoing Cash Flows'!AA910+'Terminal Value'!AA910</f>
        <v>0</v>
      </c>
      <c r="AB910" s="70">
        <f>+Outflows!AB910+Fees!AB910+'Ongoing Cash Flows'!AB910+'Terminal Value'!AB910</f>
        <v>0</v>
      </c>
      <c r="AC910" s="70">
        <f>+Outflows!AC910+Fees!AC910+'Ongoing Cash Flows'!AC910+'Terminal Value'!AC910</f>
        <v>0</v>
      </c>
      <c r="AD910" s="70">
        <f>+Outflows!AD910+Fees!AD910+'Ongoing Cash Flows'!AD910+'Terminal Value'!AD910</f>
        <v>0</v>
      </c>
      <c r="AE910" s="70">
        <f>+Outflows!AE910+Fees!AE910+'Ongoing Cash Flows'!AE910+'Terminal Value'!AE910</f>
        <v>0</v>
      </c>
      <c r="AF910" s="70">
        <f>+Outflows!AF910+Fees!AF910+'Ongoing Cash Flows'!AF910+'Terminal Value'!AF910</f>
        <v>0</v>
      </c>
      <c r="AG910" s="70">
        <f>+Outflows!AG910+Fees!AG910+'Ongoing Cash Flows'!AG910+'Terminal Value'!AG910</f>
        <v>0</v>
      </c>
      <c r="AH910" s="70">
        <f>+Outflows!AH910+Fees!AH910+'Ongoing Cash Flows'!AH910+'Terminal Value'!AH910</f>
        <v>0</v>
      </c>
      <c r="AI910" s="70">
        <f>+Outflows!AI910+Fees!AI910+'Ongoing Cash Flows'!AI910+'Terminal Value'!AI910</f>
        <v>0</v>
      </c>
      <c r="AJ910" s="70">
        <f>+Outflows!AJ910+Fees!AJ910+'Ongoing Cash Flows'!AJ910+'Terminal Value'!AJ910</f>
        <v>0</v>
      </c>
      <c r="AK910" s="70"/>
      <c r="AL910" s="6"/>
      <c r="AM910" s="71"/>
      <c r="AN910" s="72">
        <f t="shared" si="56"/>
        <v>6.0979858040809631E-2</v>
      </c>
      <c r="AO910" s="70">
        <f t="shared" ca="1" si="57"/>
        <v>701.52093949261871</v>
      </c>
      <c r="AP910" s="166">
        <f t="shared" ca="1" si="58"/>
        <v>0</v>
      </c>
      <c r="AQ910" s="166">
        <f t="shared" ca="1" si="59"/>
        <v>2559572.3371095457</v>
      </c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1"/>
      <c r="CM910" s="1"/>
      <c r="CN910" s="1"/>
      <c r="CO910" s="1"/>
      <c r="CP910" s="1"/>
    </row>
    <row r="911" spans="1:94" x14ac:dyDescent="0.2">
      <c r="A911" s="6">
        <v>909</v>
      </c>
      <c r="B911" s="70">
        <f>+Outflows!B911+Fees!B911+'Ongoing Cash Flows'!B911+'Terminal Value'!B911</f>
        <v>-92536.053714787617</v>
      </c>
      <c r="C911" s="70">
        <f>+Outflows!C911+Fees!C911+'Ongoing Cash Flows'!C911+'Terminal Value'!C911</f>
        <v>14049.731881138116</v>
      </c>
      <c r="D911" s="70">
        <f>+Outflows!D911+Fees!D911+'Ongoing Cash Flows'!D911+'Terminal Value'!D911</f>
        <v>12024.084641090067</v>
      </c>
      <c r="E911" s="70">
        <f>+Outflows!E911+Fees!E911+'Ongoing Cash Flows'!E911+'Terminal Value'!E911</f>
        <v>10112.566728404807</v>
      </c>
      <c r="F911" s="70">
        <f>+Outflows!F911+Fees!F911+'Ongoing Cash Flows'!F911+'Terminal Value'!F911</f>
        <v>9599.65002557345</v>
      </c>
      <c r="G911" s="70">
        <f>+Outflows!G911+Fees!G911+'Ongoing Cash Flows'!G911+'Terminal Value'!G911</f>
        <v>9414.9135669873012</v>
      </c>
      <c r="H911" s="70">
        <f>+Outflows!H911+Fees!H911+'Ongoing Cash Flows'!H911+'Terminal Value'!H911</f>
        <v>8452.9196723955938</v>
      </c>
      <c r="I911" s="70">
        <f>+Outflows!I911+Fees!I911+'Ongoing Cash Flows'!I911+'Terminal Value'!I911</f>
        <v>8304.0494335412659</v>
      </c>
      <c r="J911" s="70">
        <f>+Outflows!J911+Fees!J911+'Ongoing Cash Flows'!J911+'Terminal Value'!J911</f>
        <v>8291.6152310062753</v>
      </c>
      <c r="K911" s="70">
        <f>+Outflows!K911+Fees!K911+'Ongoing Cash Flows'!K911+'Terminal Value'!K911</f>
        <v>8282.4058041636672</v>
      </c>
      <c r="L911" s="70">
        <f>+Outflows!L911+Fees!L911+'Ongoing Cash Flows'!L911+'Terminal Value'!L911</f>
        <v>8283.687296125865</v>
      </c>
      <c r="M911" s="70">
        <f>+Outflows!M911+Fees!M911+'Ongoing Cash Flows'!M911+'Terminal Value'!M911</f>
        <v>8255.6271698608434</v>
      </c>
      <c r="N911" s="70">
        <f>+Outflows!N911+Fees!N911+'Ongoing Cash Flows'!N911+'Terminal Value'!N911</f>
        <v>8238.0345635939593</v>
      </c>
      <c r="O911" s="70">
        <f>+Outflows!O911+Fees!O911+'Ongoing Cash Flows'!O911+'Terminal Value'!O911</f>
        <v>7911.8568527289808</v>
      </c>
      <c r="P911" s="70">
        <f>+Outflows!P911+Fees!P911+'Ongoing Cash Flows'!P911+'Terminal Value'!P911</f>
        <v>7804.0520780681372</v>
      </c>
      <c r="Q911" s="70">
        <f>+Outflows!Q911+Fees!Q911+'Ongoing Cash Flows'!Q911+'Terminal Value'!Q911</f>
        <v>7775.4418079013849</v>
      </c>
      <c r="R911" s="70">
        <f>+Outflows!R911+Fees!R911+'Ongoing Cash Flows'!R911+'Terminal Value'!R911</f>
        <v>1061.3515216871278</v>
      </c>
      <c r="S911" s="70">
        <f>+Outflows!S911+Fees!S911+'Ongoing Cash Flows'!S911+'Terminal Value'!S911</f>
        <v>0</v>
      </c>
      <c r="T911" s="70">
        <f>+Outflows!T911+Fees!T911+'Ongoing Cash Flows'!T911+'Terminal Value'!T911</f>
        <v>0</v>
      </c>
      <c r="U911" s="70">
        <f>+Outflows!U911+Fees!U911+'Ongoing Cash Flows'!U911+'Terminal Value'!U911</f>
        <v>0</v>
      </c>
      <c r="V911" s="70">
        <f>+Outflows!V911+Fees!V911+'Ongoing Cash Flows'!V911+'Terminal Value'!V911</f>
        <v>0</v>
      </c>
      <c r="W911" s="70">
        <f>+Outflows!W911+Fees!W911+'Ongoing Cash Flows'!W911+'Terminal Value'!W911</f>
        <v>0</v>
      </c>
      <c r="X911" s="70">
        <f>+Outflows!X911+Fees!X911+'Ongoing Cash Flows'!X911+'Terminal Value'!X911</f>
        <v>0</v>
      </c>
      <c r="Y911" s="70">
        <f>+Outflows!Y911+Fees!Y911+'Ongoing Cash Flows'!Y911+'Terminal Value'!Y911</f>
        <v>0</v>
      </c>
      <c r="Z911" s="70">
        <f>+Outflows!Z911+Fees!Z911+'Ongoing Cash Flows'!Z911+'Terminal Value'!Z911</f>
        <v>0</v>
      </c>
      <c r="AA911" s="70">
        <f>+Outflows!AA911+Fees!AA911+'Ongoing Cash Flows'!AA911+'Terminal Value'!AA911</f>
        <v>0</v>
      </c>
      <c r="AB911" s="70">
        <f>+Outflows!AB911+Fees!AB911+'Ongoing Cash Flows'!AB911+'Terminal Value'!AB911</f>
        <v>0</v>
      </c>
      <c r="AC911" s="70">
        <f>+Outflows!AC911+Fees!AC911+'Ongoing Cash Flows'!AC911+'Terminal Value'!AC911</f>
        <v>0</v>
      </c>
      <c r="AD911" s="70">
        <f>+Outflows!AD911+Fees!AD911+'Ongoing Cash Flows'!AD911+'Terminal Value'!AD911</f>
        <v>0</v>
      </c>
      <c r="AE911" s="70">
        <f>+Outflows!AE911+Fees!AE911+'Ongoing Cash Flows'!AE911+'Terminal Value'!AE911</f>
        <v>0</v>
      </c>
      <c r="AF911" s="70">
        <f>+Outflows!AF911+Fees!AF911+'Ongoing Cash Flows'!AF911+'Terminal Value'!AF911</f>
        <v>0</v>
      </c>
      <c r="AG911" s="70">
        <f>+Outflows!AG911+Fees!AG911+'Ongoing Cash Flows'!AG911+'Terminal Value'!AG911</f>
        <v>0</v>
      </c>
      <c r="AH911" s="70">
        <f>+Outflows!AH911+Fees!AH911+'Ongoing Cash Flows'!AH911+'Terminal Value'!AH911</f>
        <v>0</v>
      </c>
      <c r="AI911" s="70">
        <f>+Outflows!AI911+Fees!AI911+'Ongoing Cash Flows'!AI911+'Terminal Value'!AI911</f>
        <v>0</v>
      </c>
      <c r="AJ911" s="70">
        <f>+Outflows!AJ911+Fees!AJ911+'Ongoing Cash Flows'!AJ911+'Terminal Value'!AJ911</f>
        <v>0</v>
      </c>
      <c r="AK911" s="70"/>
      <c r="AL911" s="6"/>
      <c r="AM911" s="71"/>
      <c r="AN911" s="72">
        <f t="shared" si="56"/>
        <v>6.0005483031272872E-2</v>
      </c>
      <c r="AO911" s="70">
        <f t="shared" ca="1" si="57"/>
        <v>204.49185267123153</v>
      </c>
      <c r="AP911" s="166">
        <f t="shared" ca="1" si="58"/>
        <v>0</v>
      </c>
      <c r="AQ911" s="166">
        <f t="shared" ca="1" si="59"/>
        <v>1216250.0285363812</v>
      </c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1"/>
      <c r="CM911" s="1"/>
      <c r="CN911" s="1"/>
      <c r="CO911" s="1"/>
      <c r="CP911" s="1"/>
    </row>
    <row r="912" spans="1:94" x14ac:dyDescent="0.2">
      <c r="A912" s="6">
        <v>910</v>
      </c>
      <c r="B912" s="70">
        <f>+Outflows!B912+Fees!B912+'Ongoing Cash Flows'!B912+'Terminal Value'!B912</f>
        <v>-93954.47019441727</v>
      </c>
      <c r="C912" s="70">
        <f>+Outflows!C912+Fees!C912+'Ongoing Cash Flows'!C912+'Terminal Value'!C912</f>
        <v>14154.119941463388</v>
      </c>
      <c r="D912" s="70">
        <f>+Outflows!D912+Fees!D912+'Ongoing Cash Flows'!D912+'Terminal Value'!D912</f>
        <v>12143.605961307658</v>
      </c>
      <c r="E912" s="70">
        <f>+Outflows!E912+Fees!E912+'Ongoing Cash Flows'!E912+'Terminal Value'!E912</f>
        <v>10177.236557233493</v>
      </c>
      <c r="F912" s="70">
        <f>+Outflows!F912+Fees!F912+'Ongoing Cash Flows'!F912+'Terminal Value'!F912</f>
        <v>9610.1411049822491</v>
      </c>
      <c r="G912" s="70">
        <f>+Outflows!G912+Fees!G912+'Ongoing Cash Flows'!G912+'Terminal Value'!G912</f>
        <v>9452.6074167728057</v>
      </c>
      <c r="H912" s="70">
        <f>+Outflows!H912+Fees!H912+'Ongoing Cash Flows'!H912+'Terminal Value'!H912</f>
        <v>8487.2768967851371</v>
      </c>
      <c r="I912" s="70">
        <f>+Outflows!I912+Fees!I912+'Ongoing Cash Flows'!I912+'Terminal Value'!I912</f>
        <v>8336.5867728507856</v>
      </c>
      <c r="J912" s="70">
        <f>+Outflows!J912+Fees!J912+'Ongoing Cash Flows'!J912+'Terminal Value'!J912</f>
        <v>8324.1525703157968</v>
      </c>
      <c r="K912" s="70">
        <f>+Outflows!K912+Fees!K912+'Ongoing Cash Flows'!K912+'Terminal Value'!K912</f>
        <v>8314.9982915059154</v>
      </c>
      <c r="L912" s="70">
        <f>+Outflows!L912+Fees!L912+'Ongoing Cash Flows'!L912+'Terminal Value'!L912</f>
        <v>8316.2246354353865</v>
      </c>
      <c r="M912" s="70">
        <f>+Outflows!M912+Fees!M912+'Ongoing Cash Flows'!M912+'Terminal Value'!M912</f>
        <v>8288.2196572030934</v>
      </c>
      <c r="N912" s="70">
        <f>+Outflows!N912+Fees!N912+'Ongoing Cash Flows'!N912+'Terminal Value'!N912</f>
        <v>8270.571902903479</v>
      </c>
      <c r="O912" s="70">
        <f>+Outflows!O912+Fees!O912+'Ongoing Cash Flows'!O912+'Terminal Value'!O912</f>
        <v>7944.4493400712299</v>
      </c>
      <c r="P912" s="70">
        <f>+Outflows!P912+Fees!P912+'Ongoing Cash Flows'!P912+'Terminal Value'!P912</f>
        <v>7836.5894173776578</v>
      </c>
      <c r="Q912" s="70">
        <f>+Outflows!Q912+Fees!Q912+'Ongoing Cash Flows'!Q912+'Terminal Value'!Q912</f>
        <v>7808.034295243634</v>
      </c>
      <c r="R912" s="70">
        <f>+Outflows!R912+Fees!R912+'Ongoing Cash Flows'!R912+'Terminal Value'!R912</f>
        <v>1077.6201913418884</v>
      </c>
      <c r="S912" s="70">
        <f>+Outflows!S912+Fees!S912+'Ongoing Cash Flows'!S912+'Terminal Value'!S912</f>
        <v>0</v>
      </c>
      <c r="T912" s="70">
        <f>+Outflows!T912+Fees!T912+'Ongoing Cash Flows'!T912+'Terminal Value'!T912</f>
        <v>0</v>
      </c>
      <c r="U912" s="70">
        <f>+Outflows!U912+Fees!U912+'Ongoing Cash Flows'!U912+'Terminal Value'!U912</f>
        <v>0</v>
      </c>
      <c r="V912" s="70">
        <f>+Outflows!V912+Fees!V912+'Ongoing Cash Flows'!V912+'Terminal Value'!V912</f>
        <v>0</v>
      </c>
      <c r="W912" s="70">
        <f>+Outflows!W912+Fees!W912+'Ongoing Cash Flows'!W912+'Terminal Value'!W912</f>
        <v>0</v>
      </c>
      <c r="X912" s="70">
        <f>+Outflows!X912+Fees!X912+'Ongoing Cash Flows'!X912+'Terminal Value'!X912</f>
        <v>0</v>
      </c>
      <c r="Y912" s="70">
        <f>+Outflows!Y912+Fees!Y912+'Ongoing Cash Flows'!Y912+'Terminal Value'!Y912</f>
        <v>0</v>
      </c>
      <c r="Z912" s="70">
        <f>+Outflows!Z912+Fees!Z912+'Ongoing Cash Flows'!Z912+'Terminal Value'!Z912</f>
        <v>0</v>
      </c>
      <c r="AA912" s="70">
        <f>+Outflows!AA912+Fees!AA912+'Ongoing Cash Flows'!AA912+'Terminal Value'!AA912</f>
        <v>0</v>
      </c>
      <c r="AB912" s="70">
        <f>+Outflows!AB912+Fees!AB912+'Ongoing Cash Flows'!AB912+'Terminal Value'!AB912</f>
        <v>0</v>
      </c>
      <c r="AC912" s="70">
        <f>+Outflows!AC912+Fees!AC912+'Ongoing Cash Flows'!AC912+'Terminal Value'!AC912</f>
        <v>0</v>
      </c>
      <c r="AD912" s="70">
        <f>+Outflows!AD912+Fees!AD912+'Ongoing Cash Flows'!AD912+'Terminal Value'!AD912</f>
        <v>0</v>
      </c>
      <c r="AE912" s="70">
        <f>+Outflows!AE912+Fees!AE912+'Ongoing Cash Flows'!AE912+'Terminal Value'!AE912</f>
        <v>0</v>
      </c>
      <c r="AF912" s="70">
        <f>+Outflows!AF912+Fees!AF912+'Ongoing Cash Flows'!AF912+'Terminal Value'!AF912</f>
        <v>0</v>
      </c>
      <c r="AG912" s="70">
        <f>+Outflows!AG912+Fees!AG912+'Ongoing Cash Flows'!AG912+'Terminal Value'!AG912</f>
        <v>0</v>
      </c>
      <c r="AH912" s="70">
        <f>+Outflows!AH912+Fees!AH912+'Ongoing Cash Flows'!AH912+'Terminal Value'!AH912</f>
        <v>0</v>
      </c>
      <c r="AI912" s="70">
        <f>+Outflows!AI912+Fees!AI912+'Ongoing Cash Flows'!AI912+'Terminal Value'!AI912</f>
        <v>0</v>
      </c>
      <c r="AJ912" s="70">
        <f>+Outflows!AJ912+Fees!AJ912+'Ongoing Cash Flows'!AJ912+'Terminal Value'!AJ912</f>
        <v>0</v>
      </c>
      <c r="AK912" s="70"/>
      <c r="AL912" s="6"/>
      <c r="AM912" s="71"/>
      <c r="AN912" s="72">
        <f t="shared" si="56"/>
        <v>5.8319279551506037E-2</v>
      </c>
      <c r="AO912" s="70">
        <f t="shared" ca="1" si="57"/>
        <v>-668.1793052041744</v>
      </c>
      <c r="AP912" s="166">
        <f t="shared" ca="1" si="58"/>
        <v>0</v>
      </c>
      <c r="AQ912" s="166">
        <f t="shared" ca="1" si="59"/>
        <v>52976.435922148121</v>
      </c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1"/>
      <c r="CM912" s="1"/>
      <c r="CN912" s="1"/>
      <c r="CO912" s="1"/>
      <c r="CP912" s="1"/>
    </row>
    <row r="913" spans="1:94" x14ac:dyDescent="0.2">
      <c r="A913" s="6">
        <v>911</v>
      </c>
      <c r="B913" s="70">
        <f>+Outflows!B913+Fees!B913+'Ongoing Cash Flows'!B913+'Terminal Value'!B913</f>
        <v>-97014.460354537907</v>
      </c>
      <c r="C913" s="70">
        <f>+Outflows!C913+Fees!C913+'Ongoing Cash Flows'!C913+'Terminal Value'!C913</f>
        <v>14261.64801690786</v>
      </c>
      <c r="D913" s="70">
        <f>+Outflows!D913+Fees!D913+'Ongoing Cash Flows'!D913+'Terminal Value'!D913</f>
        <v>12282.556739703123</v>
      </c>
      <c r="E913" s="70">
        <f>+Outflows!E913+Fees!E913+'Ongoing Cash Flows'!E913+'Terminal Value'!E913</f>
        <v>10200.089813722614</v>
      </c>
      <c r="F913" s="70">
        <f>+Outflows!F913+Fees!F913+'Ongoing Cash Flows'!F913+'Terminal Value'!F913</f>
        <v>9723.5076404526153</v>
      </c>
      <c r="G913" s="70">
        <f>+Outflows!G913+Fees!G913+'Ongoing Cash Flows'!G913+'Terminal Value'!G913</f>
        <v>9502.6256413251358</v>
      </c>
      <c r="H913" s="70">
        <f>+Outflows!H913+Fees!H913+'Ongoing Cash Flows'!H913+'Terminal Value'!H913</f>
        <v>8561.3967128412187</v>
      </c>
      <c r="I913" s="70">
        <f>+Outflows!I913+Fees!I913+'Ongoing Cash Flows'!I913+'Terminal Value'!I913</f>
        <v>8406.7804991318262</v>
      </c>
      <c r="J913" s="70">
        <f>+Outflows!J913+Fees!J913+'Ongoing Cash Flows'!J913+'Terminal Value'!J913</f>
        <v>8394.3462965968356</v>
      </c>
      <c r="K913" s="70">
        <f>+Outflows!K913+Fees!K913+'Ongoing Cash Flows'!K913+'Terminal Value'!K913</f>
        <v>8385.3109902043798</v>
      </c>
      <c r="L913" s="70">
        <f>+Outflows!L913+Fees!L913+'Ongoing Cash Flows'!L913+'Terminal Value'!L913</f>
        <v>8386.4183617164254</v>
      </c>
      <c r="M913" s="70">
        <f>+Outflows!M913+Fees!M913+'Ongoing Cash Flows'!M913+'Terminal Value'!M913</f>
        <v>8358.5323559015578</v>
      </c>
      <c r="N913" s="70">
        <f>+Outflows!N913+Fees!N913+'Ongoing Cash Flows'!N913+'Terminal Value'!N913</f>
        <v>8340.7656291845178</v>
      </c>
      <c r="O913" s="70">
        <f>+Outflows!O913+Fees!O913+'Ongoing Cash Flows'!O913+'Terminal Value'!O913</f>
        <v>8014.7620387696943</v>
      </c>
      <c r="P913" s="70">
        <f>+Outflows!P913+Fees!P913+'Ongoing Cash Flows'!P913+'Terminal Value'!P913</f>
        <v>7906.7831436586966</v>
      </c>
      <c r="Q913" s="70">
        <f>+Outflows!Q913+Fees!Q913+'Ongoing Cash Flows'!Q913+'Terminal Value'!Q913</f>
        <v>7878.3469939420984</v>
      </c>
      <c r="R913" s="70">
        <f>+Outflows!R913+Fees!R913+'Ongoing Cash Flows'!R913+'Terminal Value'!R913</f>
        <v>1112.7170544824078</v>
      </c>
      <c r="S913" s="70">
        <f>+Outflows!S913+Fees!S913+'Ongoing Cash Flows'!S913+'Terminal Value'!S913</f>
        <v>0</v>
      </c>
      <c r="T913" s="70">
        <f>+Outflows!T913+Fees!T913+'Ongoing Cash Flows'!T913+'Terminal Value'!T913</f>
        <v>0</v>
      </c>
      <c r="U913" s="70">
        <f>+Outflows!U913+Fees!U913+'Ongoing Cash Flows'!U913+'Terminal Value'!U913</f>
        <v>0</v>
      </c>
      <c r="V913" s="70">
        <f>+Outflows!V913+Fees!V913+'Ongoing Cash Flows'!V913+'Terminal Value'!V913</f>
        <v>0</v>
      </c>
      <c r="W913" s="70">
        <f>+Outflows!W913+Fees!W913+'Ongoing Cash Flows'!W913+'Terminal Value'!W913</f>
        <v>0</v>
      </c>
      <c r="X913" s="70">
        <f>+Outflows!X913+Fees!X913+'Ongoing Cash Flows'!X913+'Terminal Value'!X913</f>
        <v>0</v>
      </c>
      <c r="Y913" s="70">
        <f>+Outflows!Y913+Fees!Y913+'Ongoing Cash Flows'!Y913+'Terminal Value'!Y913</f>
        <v>0</v>
      </c>
      <c r="Z913" s="70">
        <f>+Outflows!Z913+Fees!Z913+'Ongoing Cash Flows'!Z913+'Terminal Value'!Z913</f>
        <v>0</v>
      </c>
      <c r="AA913" s="70">
        <f>+Outflows!AA913+Fees!AA913+'Ongoing Cash Flows'!AA913+'Terminal Value'!AA913</f>
        <v>0</v>
      </c>
      <c r="AB913" s="70">
        <f>+Outflows!AB913+Fees!AB913+'Ongoing Cash Flows'!AB913+'Terminal Value'!AB913</f>
        <v>0</v>
      </c>
      <c r="AC913" s="70">
        <f>+Outflows!AC913+Fees!AC913+'Ongoing Cash Flows'!AC913+'Terminal Value'!AC913</f>
        <v>0</v>
      </c>
      <c r="AD913" s="70">
        <f>+Outflows!AD913+Fees!AD913+'Ongoing Cash Flows'!AD913+'Terminal Value'!AD913</f>
        <v>0</v>
      </c>
      <c r="AE913" s="70">
        <f>+Outflows!AE913+Fees!AE913+'Ongoing Cash Flows'!AE913+'Terminal Value'!AE913</f>
        <v>0</v>
      </c>
      <c r="AF913" s="70">
        <f>+Outflows!AF913+Fees!AF913+'Ongoing Cash Flows'!AF913+'Terminal Value'!AF913</f>
        <v>0</v>
      </c>
      <c r="AG913" s="70">
        <f>+Outflows!AG913+Fees!AG913+'Ongoing Cash Flows'!AG913+'Terminal Value'!AG913</f>
        <v>0</v>
      </c>
      <c r="AH913" s="70">
        <f>+Outflows!AH913+Fees!AH913+'Ongoing Cash Flows'!AH913+'Terminal Value'!AH913</f>
        <v>0</v>
      </c>
      <c r="AI913" s="70">
        <f>+Outflows!AI913+Fees!AI913+'Ongoing Cash Flows'!AI913+'Terminal Value'!AI913</f>
        <v>0</v>
      </c>
      <c r="AJ913" s="70">
        <f>+Outflows!AJ913+Fees!AJ913+'Ongoing Cash Flows'!AJ913+'Terminal Value'!AJ913</f>
        <v>0</v>
      </c>
      <c r="AK913" s="70"/>
      <c r="AL913" s="6"/>
      <c r="AM913" s="71"/>
      <c r="AN913" s="72">
        <f t="shared" si="56"/>
        <v>5.4362121224403384E-2</v>
      </c>
      <c r="AO913" s="70">
        <f t="shared" ca="1" si="57"/>
        <v>-2799.9919828327775</v>
      </c>
      <c r="AP913" s="166">
        <f t="shared" ca="1" si="58"/>
        <v>3616259.6869317</v>
      </c>
      <c r="AQ913" s="166">
        <f t="shared" ca="1" si="59"/>
        <v>0</v>
      </c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1"/>
      <c r="CM913" s="1"/>
      <c r="CN913" s="1"/>
      <c r="CO913" s="1"/>
      <c r="CP913" s="1"/>
    </row>
    <row r="914" spans="1:94" x14ac:dyDescent="0.2">
      <c r="A914" s="6">
        <v>912</v>
      </c>
      <c r="B914" s="70">
        <f>+Outflows!B914+Fees!B914+'Ongoing Cash Flows'!B914+'Terminal Value'!B914</f>
        <v>-85385.904826207974</v>
      </c>
      <c r="C914" s="70">
        <f>+Outflows!C914+Fees!C914+'Ongoing Cash Flows'!C914+'Terminal Value'!C914</f>
        <v>14022.272134731942</v>
      </c>
      <c r="D914" s="70">
        <f>+Outflows!D914+Fees!D914+'Ongoing Cash Flows'!D914+'Terminal Value'!D914</f>
        <v>11802.943981087672</v>
      </c>
      <c r="E914" s="70">
        <f>+Outflows!E914+Fees!E914+'Ongoing Cash Flows'!E914+'Terminal Value'!E914</f>
        <v>9924.5767228449149</v>
      </c>
      <c r="F914" s="70">
        <f>+Outflows!F914+Fees!F914+'Ongoing Cash Flows'!F914+'Terminal Value'!F914</f>
        <v>9408.1207407302882</v>
      </c>
      <c r="G914" s="70">
        <f>+Outflows!G914+Fees!G914+'Ongoing Cash Flows'!G914+'Terminal Value'!G914</f>
        <v>9273.765405481061</v>
      </c>
      <c r="H914" s="70">
        <f>+Outflows!H914+Fees!H914+'Ongoing Cash Flows'!H914+'Terminal Value'!H914</f>
        <v>8279.7270499806837</v>
      </c>
      <c r="I914" s="70">
        <f>+Outflows!I914+Fees!I914+'Ongoing Cash Flows'!I914+'Terminal Value'!I914</f>
        <v>8140.0307381563589</v>
      </c>
      <c r="J914" s="70">
        <f>+Outflows!J914+Fees!J914+'Ongoing Cash Flows'!J914+'Terminal Value'!J914</f>
        <v>8127.5965356213692</v>
      </c>
      <c r="K914" s="70">
        <f>+Outflows!K914+Fees!K914+'Ongoing Cash Flows'!K914+'Terminal Value'!K914</f>
        <v>8118.1091109899726</v>
      </c>
      <c r="L914" s="70">
        <f>+Outflows!L914+Fees!L914+'Ongoing Cash Flows'!L914+'Terminal Value'!L914</f>
        <v>8119.6686007409589</v>
      </c>
      <c r="M914" s="70">
        <f>+Outflows!M914+Fees!M914+'Ongoing Cash Flows'!M914+'Terminal Value'!M914</f>
        <v>8091.3304766871497</v>
      </c>
      <c r="N914" s="70">
        <f>+Outflows!N914+Fees!N914+'Ongoing Cash Flows'!N914+'Terminal Value'!N914</f>
        <v>8074.0158682090523</v>
      </c>
      <c r="O914" s="70">
        <f>+Outflows!O914+Fees!O914+'Ongoing Cash Flows'!O914+'Terminal Value'!O914</f>
        <v>7747.5601595552871</v>
      </c>
      <c r="P914" s="70">
        <f>+Outflows!P914+Fees!P914+'Ongoing Cash Flows'!P914+'Terminal Value'!P914</f>
        <v>7640.0333826832311</v>
      </c>
      <c r="Q914" s="70">
        <f>+Outflows!Q914+Fees!Q914+'Ongoing Cash Flows'!Q914+'Terminal Value'!Q914</f>
        <v>7611.1451147276912</v>
      </c>
      <c r="R914" s="70">
        <f>+Outflows!R914+Fees!R914+'Ongoing Cash Flows'!R914+'Terminal Value'!R914</f>
        <v>979.34217399467491</v>
      </c>
      <c r="S914" s="70">
        <f>+Outflows!S914+Fees!S914+'Ongoing Cash Flows'!S914+'Terminal Value'!S914</f>
        <v>0</v>
      </c>
      <c r="T914" s="70">
        <f>+Outflows!T914+Fees!T914+'Ongoing Cash Flows'!T914+'Terminal Value'!T914</f>
        <v>0</v>
      </c>
      <c r="U914" s="70">
        <f>+Outflows!U914+Fees!U914+'Ongoing Cash Flows'!U914+'Terminal Value'!U914</f>
        <v>0</v>
      </c>
      <c r="V914" s="70">
        <f>+Outflows!V914+Fees!V914+'Ongoing Cash Flows'!V914+'Terminal Value'!V914</f>
        <v>0</v>
      </c>
      <c r="W914" s="70">
        <f>+Outflows!W914+Fees!W914+'Ongoing Cash Flows'!W914+'Terminal Value'!W914</f>
        <v>0</v>
      </c>
      <c r="X914" s="70">
        <f>+Outflows!X914+Fees!X914+'Ongoing Cash Flows'!X914+'Terminal Value'!X914</f>
        <v>0</v>
      </c>
      <c r="Y914" s="70">
        <f>+Outflows!Y914+Fees!Y914+'Ongoing Cash Flows'!Y914+'Terminal Value'!Y914</f>
        <v>0</v>
      </c>
      <c r="Z914" s="70">
        <f>+Outflows!Z914+Fees!Z914+'Ongoing Cash Flows'!Z914+'Terminal Value'!Z914</f>
        <v>0</v>
      </c>
      <c r="AA914" s="70">
        <f>+Outflows!AA914+Fees!AA914+'Ongoing Cash Flows'!AA914+'Terminal Value'!AA914</f>
        <v>0</v>
      </c>
      <c r="AB914" s="70">
        <f>+Outflows!AB914+Fees!AB914+'Ongoing Cash Flows'!AB914+'Terminal Value'!AB914</f>
        <v>0</v>
      </c>
      <c r="AC914" s="70">
        <f>+Outflows!AC914+Fees!AC914+'Ongoing Cash Flows'!AC914+'Terminal Value'!AC914</f>
        <v>0</v>
      </c>
      <c r="AD914" s="70">
        <f>+Outflows!AD914+Fees!AD914+'Ongoing Cash Flows'!AD914+'Terminal Value'!AD914</f>
        <v>0</v>
      </c>
      <c r="AE914" s="70">
        <f>+Outflows!AE914+Fees!AE914+'Ongoing Cash Flows'!AE914+'Terminal Value'!AE914</f>
        <v>0</v>
      </c>
      <c r="AF914" s="70">
        <f>+Outflows!AF914+Fees!AF914+'Ongoing Cash Flows'!AF914+'Terminal Value'!AF914</f>
        <v>0</v>
      </c>
      <c r="AG914" s="70">
        <f>+Outflows!AG914+Fees!AG914+'Ongoing Cash Flows'!AG914+'Terminal Value'!AG914</f>
        <v>0</v>
      </c>
      <c r="AH914" s="70">
        <f>+Outflows!AH914+Fees!AH914+'Ongoing Cash Flows'!AH914+'Terminal Value'!AH914</f>
        <v>0</v>
      </c>
      <c r="AI914" s="70">
        <f>+Outflows!AI914+Fees!AI914+'Ongoing Cash Flows'!AI914+'Terminal Value'!AI914</f>
        <v>0</v>
      </c>
      <c r="AJ914" s="70">
        <f>+Outflows!AJ914+Fees!AJ914+'Ongoing Cash Flows'!AJ914+'Terminal Value'!AJ914</f>
        <v>0</v>
      </c>
      <c r="AK914" s="70"/>
      <c r="AL914" s="6"/>
      <c r="AM914" s="71"/>
      <c r="AN914" s="72">
        <f t="shared" si="56"/>
        <v>7.0926174521446228E-2</v>
      </c>
      <c r="AO914" s="70">
        <f t="shared" ca="1" si="57"/>
        <v>5400.8436436430175</v>
      </c>
      <c r="AP914" s="166">
        <f t="shared" ca="1" si="58"/>
        <v>0</v>
      </c>
      <c r="AQ914" s="166">
        <f t="shared" ca="1" si="59"/>
        <v>39679782.73696427</v>
      </c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1"/>
      <c r="CM914" s="1"/>
      <c r="CN914" s="1"/>
      <c r="CO914" s="1"/>
      <c r="CP914" s="1"/>
    </row>
    <row r="915" spans="1:94" x14ac:dyDescent="0.2">
      <c r="A915" s="6">
        <v>913</v>
      </c>
      <c r="B915" s="70">
        <f>+Outflows!B915+Fees!B915+'Ongoing Cash Flows'!B915+'Terminal Value'!B915</f>
        <v>-101378.78891287316</v>
      </c>
      <c r="C915" s="70">
        <f>+Outflows!C915+Fees!C915+'Ongoing Cash Flows'!C915+'Terminal Value'!C915</f>
        <v>14396.325451183293</v>
      </c>
      <c r="D915" s="70">
        <f>+Outflows!D915+Fees!D915+'Ongoing Cash Flows'!D915+'Terminal Value'!D915</f>
        <v>12352.182070072771</v>
      </c>
      <c r="E915" s="70">
        <f>+Outflows!E915+Fees!E915+'Ongoing Cash Flows'!E915+'Terminal Value'!E915</f>
        <v>10364.441114613885</v>
      </c>
      <c r="F915" s="70">
        <f>+Outflows!F915+Fees!F915+'Ongoing Cash Flows'!F915+'Terminal Value'!F915</f>
        <v>9980.7096867004602</v>
      </c>
      <c r="G915" s="70">
        <f>+Outflows!G915+Fees!G915+'Ongoing Cash Flows'!G915+'Terminal Value'!G915</f>
        <v>9681.5748810275691</v>
      </c>
      <c r="H915" s="70">
        <f>+Outflows!H915+Fees!H915+'Ongoing Cash Flows'!H915+'Terminal Value'!H915</f>
        <v>8667.1105266200684</v>
      </c>
      <c r="I915" s="70">
        <f>+Outflows!I915+Fees!I915+'Ongoing Cash Flows'!I915+'Terminal Value'!I915</f>
        <v>8506.8947047971888</v>
      </c>
      <c r="J915" s="70">
        <f>+Outflows!J915+Fees!J915+'Ongoing Cash Flows'!J915+'Terminal Value'!J915</f>
        <v>8494.4605022621981</v>
      </c>
      <c r="K915" s="70">
        <f>+Outflows!K915+Fees!K915+'Ongoing Cash Flows'!K915+'Terminal Value'!K915</f>
        <v>8485.5948809640922</v>
      </c>
      <c r="L915" s="70">
        <f>+Outflows!L915+Fees!L915+'Ongoing Cash Flows'!L915+'Terminal Value'!L915</f>
        <v>8486.5325673817897</v>
      </c>
      <c r="M915" s="70">
        <f>+Outflows!M915+Fees!M915+'Ongoing Cash Flows'!M915+'Terminal Value'!M915</f>
        <v>8458.8162466612703</v>
      </c>
      <c r="N915" s="70">
        <f>+Outflows!N915+Fees!N915+'Ongoing Cash Flows'!N915+'Terminal Value'!N915</f>
        <v>8440.8798348498822</v>
      </c>
      <c r="O915" s="70">
        <f>+Outflows!O915+Fees!O915+'Ongoing Cash Flows'!O915+'Terminal Value'!O915</f>
        <v>8115.0459295294067</v>
      </c>
      <c r="P915" s="70">
        <f>+Outflows!P915+Fees!P915+'Ongoing Cash Flows'!P915+'Terminal Value'!P915</f>
        <v>8006.897349324061</v>
      </c>
      <c r="Q915" s="70">
        <f>+Outflows!Q915+Fees!Q915+'Ongoing Cash Flows'!Q915+'Terminal Value'!Q915</f>
        <v>7978.6308847018108</v>
      </c>
      <c r="R915" s="70">
        <f>+Outflows!R915+Fees!R915+'Ongoing Cash Flows'!R915+'Terminal Value'!R915</f>
        <v>1162.77415731509</v>
      </c>
      <c r="S915" s="70">
        <f>+Outflows!S915+Fees!S915+'Ongoing Cash Flows'!S915+'Terminal Value'!S915</f>
        <v>0</v>
      </c>
      <c r="T915" s="70">
        <f>+Outflows!T915+Fees!T915+'Ongoing Cash Flows'!T915+'Terminal Value'!T915</f>
        <v>0</v>
      </c>
      <c r="U915" s="70">
        <f>+Outflows!U915+Fees!U915+'Ongoing Cash Flows'!U915+'Terminal Value'!U915</f>
        <v>0</v>
      </c>
      <c r="V915" s="70">
        <f>+Outflows!V915+Fees!V915+'Ongoing Cash Flows'!V915+'Terminal Value'!V915</f>
        <v>0</v>
      </c>
      <c r="W915" s="70">
        <f>+Outflows!W915+Fees!W915+'Ongoing Cash Flows'!W915+'Terminal Value'!W915</f>
        <v>0</v>
      </c>
      <c r="X915" s="70">
        <f>+Outflows!X915+Fees!X915+'Ongoing Cash Flows'!X915+'Terminal Value'!X915</f>
        <v>0</v>
      </c>
      <c r="Y915" s="70">
        <f>+Outflows!Y915+Fees!Y915+'Ongoing Cash Flows'!Y915+'Terminal Value'!Y915</f>
        <v>0</v>
      </c>
      <c r="Z915" s="70">
        <f>+Outflows!Z915+Fees!Z915+'Ongoing Cash Flows'!Z915+'Terminal Value'!Z915</f>
        <v>0</v>
      </c>
      <c r="AA915" s="70">
        <f>+Outflows!AA915+Fees!AA915+'Ongoing Cash Flows'!AA915+'Terminal Value'!AA915</f>
        <v>0</v>
      </c>
      <c r="AB915" s="70">
        <f>+Outflows!AB915+Fees!AB915+'Ongoing Cash Flows'!AB915+'Terminal Value'!AB915</f>
        <v>0</v>
      </c>
      <c r="AC915" s="70">
        <f>+Outflows!AC915+Fees!AC915+'Ongoing Cash Flows'!AC915+'Terminal Value'!AC915</f>
        <v>0</v>
      </c>
      <c r="AD915" s="70">
        <f>+Outflows!AD915+Fees!AD915+'Ongoing Cash Flows'!AD915+'Terminal Value'!AD915</f>
        <v>0</v>
      </c>
      <c r="AE915" s="70">
        <f>+Outflows!AE915+Fees!AE915+'Ongoing Cash Flows'!AE915+'Terminal Value'!AE915</f>
        <v>0</v>
      </c>
      <c r="AF915" s="70">
        <f>+Outflows!AF915+Fees!AF915+'Ongoing Cash Flows'!AF915+'Terminal Value'!AF915</f>
        <v>0</v>
      </c>
      <c r="AG915" s="70">
        <f>+Outflows!AG915+Fees!AG915+'Ongoing Cash Flows'!AG915+'Terminal Value'!AG915</f>
        <v>0</v>
      </c>
      <c r="AH915" s="70">
        <f>+Outflows!AH915+Fees!AH915+'Ongoing Cash Flows'!AH915+'Terminal Value'!AH915</f>
        <v>0</v>
      </c>
      <c r="AI915" s="70">
        <f>+Outflows!AI915+Fees!AI915+'Ongoing Cash Flows'!AI915+'Terminal Value'!AI915</f>
        <v>0</v>
      </c>
      <c r="AJ915" s="70">
        <f>+Outflows!AJ915+Fees!AJ915+'Ongoing Cash Flows'!AJ915+'Terminal Value'!AJ915</f>
        <v>0</v>
      </c>
      <c r="AK915" s="70"/>
      <c r="AL915" s="6"/>
      <c r="AM915" s="71"/>
      <c r="AN915" s="72">
        <f t="shared" si="56"/>
        <v>4.9308368563652047E-2</v>
      </c>
      <c r="AO915" s="70">
        <f t="shared" ca="1" si="57"/>
        <v>-5714.1585460915521</v>
      </c>
      <c r="AP915" s="166">
        <f t="shared" ca="1" si="58"/>
        <v>23192056.159131002</v>
      </c>
      <c r="AQ915" s="166">
        <f t="shared" ca="1" si="59"/>
        <v>0</v>
      </c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1"/>
      <c r="CM915" s="1"/>
      <c r="CN915" s="1"/>
      <c r="CO915" s="1"/>
      <c r="CP915" s="1"/>
    </row>
    <row r="916" spans="1:94" x14ac:dyDescent="0.2">
      <c r="A916" s="6">
        <v>914</v>
      </c>
      <c r="B916" s="70">
        <f>+Outflows!B916+Fees!B916+'Ongoing Cash Flows'!B916+'Terminal Value'!B916</f>
        <v>-103238.01827446466</v>
      </c>
      <c r="C916" s="70">
        <f>+Outflows!C916+Fees!C916+'Ongoing Cash Flows'!C916+'Terminal Value'!C916</f>
        <v>14356.286379538677</v>
      </c>
      <c r="D916" s="70">
        <f>+Outflows!D916+Fees!D916+'Ongoing Cash Flows'!D916+'Terminal Value'!D916</f>
        <v>12476.249937147601</v>
      </c>
      <c r="E916" s="70">
        <f>+Outflows!E916+Fees!E916+'Ongoing Cash Flows'!E916+'Terminal Value'!E916</f>
        <v>10502.078222977618</v>
      </c>
      <c r="F916" s="70">
        <f>+Outflows!F916+Fees!F916+'Ongoing Cash Flows'!F916+'Terminal Value'!F916</f>
        <v>9951.8034095853382</v>
      </c>
      <c r="G916" s="70">
        <f>+Outflows!G916+Fees!G916+'Ongoing Cash Flows'!G916+'Terminal Value'!G916</f>
        <v>9723.6154337308944</v>
      </c>
      <c r="H916" s="70">
        <f>+Outflows!H916+Fees!H916+'Ongoing Cash Flows'!H916+'Terminal Value'!H916</f>
        <v>8712.1452264315849</v>
      </c>
      <c r="I916" s="70">
        <f>+Outflows!I916+Fees!I916+'Ongoing Cash Flows'!I916+'Terminal Value'!I916</f>
        <v>8549.5439389686089</v>
      </c>
      <c r="J916" s="70">
        <f>+Outflows!J916+Fees!J916+'Ongoing Cash Flows'!J916+'Terminal Value'!J916</f>
        <v>8537.1097364336201</v>
      </c>
      <c r="K916" s="70">
        <f>+Outflows!K916+Fees!K916+'Ongoing Cash Flows'!K916+'Terminal Value'!K916</f>
        <v>8528.3164019730903</v>
      </c>
      <c r="L916" s="70">
        <f>+Outflows!L916+Fees!L916+'Ongoing Cash Flows'!L916+'Terminal Value'!L916</f>
        <v>8529.1818015532099</v>
      </c>
      <c r="M916" s="70">
        <f>+Outflows!M916+Fees!M916+'Ongoing Cash Flows'!M916+'Terminal Value'!M916</f>
        <v>8501.5377676702683</v>
      </c>
      <c r="N916" s="70">
        <f>+Outflows!N916+Fees!N916+'Ongoing Cash Flows'!N916+'Terminal Value'!N916</f>
        <v>8483.5290690213023</v>
      </c>
      <c r="O916" s="70">
        <f>+Outflows!O916+Fees!O916+'Ongoing Cash Flows'!O916+'Terminal Value'!O916</f>
        <v>8157.7674505384057</v>
      </c>
      <c r="P916" s="70">
        <f>+Outflows!P916+Fees!P916+'Ongoing Cash Flows'!P916+'Terminal Value'!P916</f>
        <v>8049.5465834954812</v>
      </c>
      <c r="Q916" s="70">
        <f>+Outflows!Q916+Fees!Q916+'Ongoing Cash Flows'!Q916+'Terminal Value'!Q916</f>
        <v>8021.3524057108089</v>
      </c>
      <c r="R916" s="70">
        <f>+Outflows!R916+Fees!R916+'Ongoing Cash Flows'!R916+'Terminal Value'!R916</f>
        <v>1184.0987744007998</v>
      </c>
      <c r="S916" s="70">
        <f>+Outflows!S916+Fees!S916+'Ongoing Cash Flows'!S916+'Terminal Value'!S916</f>
        <v>0</v>
      </c>
      <c r="T916" s="70">
        <f>+Outflows!T916+Fees!T916+'Ongoing Cash Flows'!T916+'Terminal Value'!T916</f>
        <v>0</v>
      </c>
      <c r="U916" s="70">
        <f>+Outflows!U916+Fees!U916+'Ongoing Cash Flows'!U916+'Terminal Value'!U916</f>
        <v>0</v>
      </c>
      <c r="V916" s="70">
        <f>+Outflows!V916+Fees!V916+'Ongoing Cash Flows'!V916+'Terminal Value'!V916</f>
        <v>0</v>
      </c>
      <c r="W916" s="70">
        <f>+Outflows!W916+Fees!W916+'Ongoing Cash Flows'!W916+'Terminal Value'!W916</f>
        <v>0</v>
      </c>
      <c r="X916" s="70">
        <f>+Outflows!X916+Fees!X916+'Ongoing Cash Flows'!X916+'Terminal Value'!X916</f>
        <v>0</v>
      </c>
      <c r="Y916" s="70">
        <f>+Outflows!Y916+Fees!Y916+'Ongoing Cash Flows'!Y916+'Terminal Value'!Y916</f>
        <v>0</v>
      </c>
      <c r="Z916" s="70">
        <f>+Outflows!Z916+Fees!Z916+'Ongoing Cash Flows'!Z916+'Terminal Value'!Z916</f>
        <v>0</v>
      </c>
      <c r="AA916" s="70">
        <f>+Outflows!AA916+Fees!AA916+'Ongoing Cash Flows'!AA916+'Terminal Value'!AA916</f>
        <v>0</v>
      </c>
      <c r="AB916" s="70">
        <f>+Outflows!AB916+Fees!AB916+'Ongoing Cash Flows'!AB916+'Terminal Value'!AB916</f>
        <v>0</v>
      </c>
      <c r="AC916" s="70">
        <f>+Outflows!AC916+Fees!AC916+'Ongoing Cash Flows'!AC916+'Terminal Value'!AC916</f>
        <v>0</v>
      </c>
      <c r="AD916" s="70">
        <f>+Outflows!AD916+Fees!AD916+'Ongoing Cash Flows'!AD916+'Terminal Value'!AD916</f>
        <v>0</v>
      </c>
      <c r="AE916" s="70">
        <f>+Outflows!AE916+Fees!AE916+'Ongoing Cash Flows'!AE916+'Terminal Value'!AE916</f>
        <v>0</v>
      </c>
      <c r="AF916" s="70">
        <f>+Outflows!AF916+Fees!AF916+'Ongoing Cash Flows'!AF916+'Terminal Value'!AF916</f>
        <v>0</v>
      </c>
      <c r="AG916" s="70">
        <f>+Outflows!AG916+Fees!AG916+'Ongoing Cash Flows'!AG916+'Terminal Value'!AG916</f>
        <v>0</v>
      </c>
      <c r="AH916" s="70">
        <f>+Outflows!AH916+Fees!AH916+'Ongoing Cash Flows'!AH916+'Terminal Value'!AH916</f>
        <v>0</v>
      </c>
      <c r="AI916" s="70">
        <f>+Outflows!AI916+Fees!AI916+'Ongoing Cash Flows'!AI916+'Terminal Value'!AI916</f>
        <v>0</v>
      </c>
      <c r="AJ916" s="70">
        <f>+Outflows!AJ916+Fees!AJ916+'Ongoing Cash Flows'!AJ916+'Terminal Value'!AJ916</f>
        <v>0</v>
      </c>
      <c r="AK916" s="70"/>
      <c r="AL916" s="6"/>
      <c r="AM916" s="71"/>
      <c r="AN916" s="72">
        <f t="shared" si="56"/>
        <v>4.7128251194953924E-2</v>
      </c>
      <c r="AO916" s="70">
        <f t="shared" ca="1" si="57"/>
        <v>-7036.2892656627018</v>
      </c>
      <c r="AP916" s="166">
        <f t="shared" ca="1" si="58"/>
        <v>37674354.771927014</v>
      </c>
      <c r="AQ916" s="166">
        <f t="shared" ca="1" si="59"/>
        <v>0</v>
      </c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1"/>
      <c r="CM916" s="1"/>
      <c r="CN916" s="1"/>
      <c r="CO916" s="1"/>
      <c r="CP916" s="1"/>
    </row>
    <row r="917" spans="1:94" x14ac:dyDescent="0.2">
      <c r="A917" s="6">
        <v>915</v>
      </c>
      <c r="B917" s="70">
        <f>+Outflows!B917+Fees!B917+'Ongoing Cash Flows'!B917+'Terminal Value'!B917</f>
        <v>-87631.83873514265</v>
      </c>
      <c r="C917" s="70">
        <f>+Outflows!C917+Fees!C917+'Ongoing Cash Flows'!C917+'Terminal Value'!C917</f>
        <v>14069.433639989602</v>
      </c>
      <c r="D917" s="70">
        <f>+Outflows!D917+Fees!D917+'Ongoing Cash Flows'!D917+'Terminal Value'!D917</f>
        <v>11922.930842833395</v>
      </c>
      <c r="E917" s="70">
        <f>+Outflows!E917+Fees!E917+'Ongoing Cash Flows'!E917+'Terminal Value'!E917</f>
        <v>9923.5151448784582</v>
      </c>
      <c r="F917" s="70">
        <f>+Outflows!F917+Fees!F917+'Ongoing Cash Flows'!F917+'Terminal Value'!F917</f>
        <v>9418.2716012114761</v>
      </c>
      <c r="G917" s="70">
        <f>+Outflows!G917+Fees!G917+'Ongoing Cash Flows'!G917+'Terminal Value'!G917</f>
        <v>9259.3594058996732</v>
      </c>
      <c r="H917" s="70">
        <f>+Outflows!H917+Fees!H917+'Ongoing Cash Flows'!H917+'Terminal Value'!H917</f>
        <v>8334.128600147038</v>
      </c>
      <c r="I917" s="70">
        <f>+Outflows!I917+Fees!I917+'Ongoing Cash Flows'!I917+'Terminal Value'!I917</f>
        <v>8191.5506652801932</v>
      </c>
      <c r="J917" s="70">
        <f>+Outflows!J917+Fees!J917+'Ongoing Cash Flows'!J917+'Terminal Value'!J917</f>
        <v>8179.1164627452035</v>
      </c>
      <c r="K917" s="70">
        <f>+Outflows!K917+Fees!K917+'Ongoing Cash Flows'!K917+'Terminal Value'!K917</f>
        <v>8169.7163600241865</v>
      </c>
      <c r="L917" s="70">
        <f>+Outflows!L917+Fees!L917+'Ongoing Cash Flows'!L917+'Terminal Value'!L917</f>
        <v>8171.1885278647933</v>
      </c>
      <c r="M917" s="70">
        <f>+Outflows!M917+Fees!M917+'Ongoing Cash Flows'!M917+'Terminal Value'!M917</f>
        <v>8142.9377257213637</v>
      </c>
      <c r="N917" s="70">
        <f>+Outflows!N917+Fees!N917+'Ongoing Cash Flows'!N917+'Terminal Value'!N917</f>
        <v>8125.5357953328867</v>
      </c>
      <c r="O917" s="70">
        <f>+Outflows!O917+Fees!O917+'Ongoing Cash Flows'!O917+'Terminal Value'!O917</f>
        <v>7799.1674085895011</v>
      </c>
      <c r="P917" s="70">
        <f>+Outflows!P917+Fees!P917+'Ongoing Cash Flows'!P917+'Terminal Value'!P917</f>
        <v>7691.5533098070655</v>
      </c>
      <c r="Q917" s="70">
        <f>+Outflows!Q917+Fees!Q917+'Ongoing Cash Flows'!Q917+'Terminal Value'!Q917</f>
        <v>7662.7523637619051</v>
      </c>
      <c r="R917" s="70">
        <f>+Outflows!R917+Fees!R917+'Ongoing Cash Flows'!R917+'Terminal Value'!R917</f>
        <v>1005.1021375565921</v>
      </c>
      <c r="S917" s="70">
        <f>+Outflows!S917+Fees!S917+'Ongoing Cash Flows'!S917+'Terminal Value'!S917</f>
        <v>0</v>
      </c>
      <c r="T917" s="70">
        <f>+Outflows!T917+Fees!T917+'Ongoing Cash Flows'!T917+'Terminal Value'!T917</f>
        <v>0</v>
      </c>
      <c r="U917" s="70">
        <f>+Outflows!U917+Fees!U917+'Ongoing Cash Flows'!U917+'Terminal Value'!U917</f>
        <v>0</v>
      </c>
      <c r="V917" s="70">
        <f>+Outflows!V917+Fees!V917+'Ongoing Cash Flows'!V917+'Terminal Value'!V917</f>
        <v>0</v>
      </c>
      <c r="W917" s="70">
        <f>+Outflows!W917+Fees!W917+'Ongoing Cash Flows'!W917+'Terminal Value'!W917</f>
        <v>0</v>
      </c>
      <c r="X917" s="70">
        <f>+Outflows!X917+Fees!X917+'Ongoing Cash Flows'!X917+'Terminal Value'!X917</f>
        <v>0</v>
      </c>
      <c r="Y917" s="70">
        <f>+Outflows!Y917+Fees!Y917+'Ongoing Cash Flows'!Y917+'Terminal Value'!Y917</f>
        <v>0</v>
      </c>
      <c r="Z917" s="70">
        <f>+Outflows!Z917+Fees!Z917+'Ongoing Cash Flows'!Z917+'Terminal Value'!Z917</f>
        <v>0</v>
      </c>
      <c r="AA917" s="70">
        <f>+Outflows!AA917+Fees!AA917+'Ongoing Cash Flows'!AA917+'Terminal Value'!AA917</f>
        <v>0</v>
      </c>
      <c r="AB917" s="70">
        <f>+Outflows!AB917+Fees!AB917+'Ongoing Cash Flows'!AB917+'Terminal Value'!AB917</f>
        <v>0</v>
      </c>
      <c r="AC917" s="70">
        <f>+Outflows!AC917+Fees!AC917+'Ongoing Cash Flows'!AC917+'Terminal Value'!AC917</f>
        <v>0</v>
      </c>
      <c r="AD917" s="70">
        <f>+Outflows!AD917+Fees!AD917+'Ongoing Cash Flows'!AD917+'Terminal Value'!AD917</f>
        <v>0</v>
      </c>
      <c r="AE917" s="70">
        <f>+Outflows!AE917+Fees!AE917+'Ongoing Cash Flows'!AE917+'Terminal Value'!AE917</f>
        <v>0</v>
      </c>
      <c r="AF917" s="70">
        <f>+Outflows!AF917+Fees!AF917+'Ongoing Cash Flows'!AF917+'Terminal Value'!AF917</f>
        <v>0</v>
      </c>
      <c r="AG917" s="70">
        <f>+Outflows!AG917+Fees!AG917+'Ongoing Cash Flows'!AG917+'Terminal Value'!AG917</f>
        <v>0</v>
      </c>
      <c r="AH917" s="70">
        <f>+Outflows!AH917+Fees!AH917+'Ongoing Cash Flows'!AH917+'Terminal Value'!AH917</f>
        <v>0</v>
      </c>
      <c r="AI917" s="70">
        <f>+Outflows!AI917+Fees!AI917+'Ongoing Cash Flows'!AI917+'Terminal Value'!AI917</f>
        <v>0</v>
      </c>
      <c r="AJ917" s="70">
        <f>+Outflows!AJ917+Fees!AJ917+'Ongoing Cash Flows'!AJ917+'Terminal Value'!AJ917</f>
        <v>0</v>
      </c>
      <c r="AK917" s="70"/>
      <c r="AL917" s="6"/>
      <c r="AM917" s="71"/>
      <c r="AN917" s="72">
        <f t="shared" si="56"/>
        <v>6.7224636673927321E-2</v>
      </c>
      <c r="AO917" s="70">
        <f t="shared" ca="1" si="57"/>
        <v>3719.1406090223327</v>
      </c>
      <c r="AP917" s="166">
        <f t="shared" ca="1" si="58"/>
        <v>0</v>
      </c>
      <c r="AQ917" s="166">
        <f t="shared" ca="1" si="59"/>
        <v>21321177.138379719</v>
      </c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1"/>
      <c r="CM917" s="1"/>
      <c r="CN917" s="1"/>
      <c r="CO917" s="1"/>
      <c r="CP917" s="1"/>
    </row>
    <row r="918" spans="1:94" x14ac:dyDescent="0.2">
      <c r="A918" s="6">
        <v>916</v>
      </c>
      <c r="B918" s="70">
        <f>+Outflows!B918+Fees!B918+'Ongoing Cash Flows'!B918+'Terminal Value'!B918</f>
        <v>-95930.913077532736</v>
      </c>
      <c r="C918" s="70">
        <f>+Outflows!C918+Fees!C918+'Ongoing Cash Flows'!C918+'Terminal Value'!C918</f>
        <v>14207.074489489125</v>
      </c>
      <c r="D918" s="70">
        <f>+Outflows!D918+Fees!D918+'Ongoing Cash Flows'!D918+'Terminal Value'!D918</f>
        <v>12190.479087308355</v>
      </c>
      <c r="E918" s="70">
        <f>+Outflows!E918+Fees!E918+'Ongoing Cash Flows'!E918+'Terminal Value'!E918</f>
        <v>10106.204422256473</v>
      </c>
      <c r="F918" s="70">
        <f>+Outflows!F918+Fees!F918+'Ongoing Cash Flows'!F918+'Terminal Value'!F918</f>
        <v>9807.5755201472784</v>
      </c>
      <c r="G918" s="70">
        <f>+Outflows!G918+Fees!G918+'Ongoing Cash Flows'!G918+'Terminal Value'!G918</f>
        <v>9449.6444581092583</v>
      </c>
      <c r="H918" s="70">
        <f>+Outflows!H918+Fees!H918+'Ongoing Cash Flows'!H918+'Terminal Value'!H918</f>
        <v>8535.1507706462526</v>
      </c>
      <c r="I918" s="70">
        <f>+Outflows!I918+Fees!I918+'Ongoing Cash Flows'!I918+'Terminal Value'!I918</f>
        <v>8381.9247914351472</v>
      </c>
      <c r="J918" s="70">
        <f>+Outflows!J918+Fees!J918+'Ongoing Cash Flows'!J918+'Terminal Value'!J918</f>
        <v>8369.4905889001584</v>
      </c>
      <c r="K918" s="70">
        <f>+Outflows!K918+Fees!K918+'Ongoing Cash Flows'!K918+'Terminal Value'!K918</f>
        <v>8360.4131541895731</v>
      </c>
      <c r="L918" s="70">
        <f>+Outflows!L918+Fees!L918+'Ongoing Cash Flows'!L918+'Terminal Value'!L918</f>
        <v>8361.5626540197482</v>
      </c>
      <c r="M918" s="70">
        <f>+Outflows!M918+Fees!M918+'Ongoing Cash Flows'!M918+'Terminal Value'!M918</f>
        <v>8333.6345198867511</v>
      </c>
      <c r="N918" s="70">
        <f>+Outflows!N918+Fees!N918+'Ongoing Cash Flows'!N918+'Terminal Value'!N918</f>
        <v>8315.9099214878406</v>
      </c>
      <c r="O918" s="70">
        <f>+Outflows!O918+Fees!O918+'Ongoing Cash Flows'!O918+'Terminal Value'!O918</f>
        <v>7989.8642027548876</v>
      </c>
      <c r="P918" s="70">
        <f>+Outflows!P918+Fees!P918+'Ongoing Cash Flows'!P918+'Terminal Value'!P918</f>
        <v>7881.9274359620204</v>
      </c>
      <c r="Q918" s="70">
        <f>+Outflows!Q918+Fees!Q918+'Ongoing Cash Flows'!Q918+'Terminal Value'!Q918</f>
        <v>7853.4491579272917</v>
      </c>
      <c r="R918" s="70">
        <f>+Outflows!R918+Fees!R918+'Ongoing Cash Flows'!R918+'Terminal Value'!R918</f>
        <v>1100.2892006340694</v>
      </c>
      <c r="S918" s="70">
        <f>+Outflows!S918+Fees!S918+'Ongoing Cash Flows'!S918+'Terminal Value'!S918</f>
        <v>0</v>
      </c>
      <c r="T918" s="70">
        <f>+Outflows!T918+Fees!T918+'Ongoing Cash Flows'!T918+'Terminal Value'!T918</f>
        <v>0</v>
      </c>
      <c r="U918" s="70">
        <f>+Outflows!U918+Fees!U918+'Ongoing Cash Flows'!U918+'Terminal Value'!U918</f>
        <v>0</v>
      </c>
      <c r="V918" s="70">
        <f>+Outflows!V918+Fees!V918+'Ongoing Cash Flows'!V918+'Terminal Value'!V918</f>
        <v>0</v>
      </c>
      <c r="W918" s="70">
        <f>+Outflows!W918+Fees!W918+'Ongoing Cash Flows'!W918+'Terminal Value'!W918</f>
        <v>0</v>
      </c>
      <c r="X918" s="70">
        <f>+Outflows!X918+Fees!X918+'Ongoing Cash Flows'!X918+'Terminal Value'!X918</f>
        <v>0</v>
      </c>
      <c r="Y918" s="70">
        <f>+Outflows!Y918+Fees!Y918+'Ongoing Cash Flows'!Y918+'Terminal Value'!Y918</f>
        <v>0</v>
      </c>
      <c r="Z918" s="70">
        <f>+Outflows!Z918+Fees!Z918+'Ongoing Cash Flows'!Z918+'Terminal Value'!Z918</f>
        <v>0</v>
      </c>
      <c r="AA918" s="70">
        <f>+Outflows!AA918+Fees!AA918+'Ongoing Cash Flows'!AA918+'Terminal Value'!AA918</f>
        <v>0</v>
      </c>
      <c r="AB918" s="70">
        <f>+Outflows!AB918+Fees!AB918+'Ongoing Cash Flows'!AB918+'Terminal Value'!AB918</f>
        <v>0</v>
      </c>
      <c r="AC918" s="70">
        <f>+Outflows!AC918+Fees!AC918+'Ongoing Cash Flows'!AC918+'Terminal Value'!AC918</f>
        <v>0</v>
      </c>
      <c r="AD918" s="70">
        <f>+Outflows!AD918+Fees!AD918+'Ongoing Cash Flows'!AD918+'Terminal Value'!AD918</f>
        <v>0</v>
      </c>
      <c r="AE918" s="70">
        <f>+Outflows!AE918+Fees!AE918+'Ongoing Cash Flows'!AE918+'Terminal Value'!AE918</f>
        <v>0</v>
      </c>
      <c r="AF918" s="70">
        <f>+Outflows!AF918+Fees!AF918+'Ongoing Cash Flows'!AF918+'Terminal Value'!AF918</f>
        <v>0</v>
      </c>
      <c r="AG918" s="70">
        <f>+Outflows!AG918+Fees!AG918+'Ongoing Cash Flows'!AG918+'Terminal Value'!AG918</f>
        <v>0</v>
      </c>
      <c r="AH918" s="70">
        <f>+Outflows!AH918+Fees!AH918+'Ongoing Cash Flows'!AH918+'Terminal Value'!AH918</f>
        <v>0</v>
      </c>
      <c r="AI918" s="70">
        <f>+Outflows!AI918+Fees!AI918+'Ongoing Cash Flows'!AI918+'Terminal Value'!AI918</f>
        <v>0</v>
      </c>
      <c r="AJ918" s="70">
        <f>+Outflows!AJ918+Fees!AJ918+'Ongoing Cash Flows'!AJ918+'Terminal Value'!AJ918</f>
        <v>0</v>
      </c>
      <c r="AK918" s="70"/>
      <c r="AL918" s="6"/>
      <c r="AM918" s="71"/>
      <c r="AN918" s="72">
        <f t="shared" si="56"/>
        <v>5.5644837021827709E-2</v>
      </c>
      <c r="AO918" s="70">
        <f t="shared" ca="1" si="57"/>
        <v>-2095.3906612577703</v>
      </c>
      <c r="AP918" s="166">
        <f t="shared" ca="1" si="58"/>
        <v>1432917.3329073011</v>
      </c>
      <c r="AQ918" s="166">
        <f t="shared" ca="1" si="59"/>
        <v>0</v>
      </c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1"/>
      <c r="CM918" s="1"/>
      <c r="CN918" s="1"/>
      <c r="CO918" s="1"/>
      <c r="CP918" s="1"/>
    </row>
    <row r="919" spans="1:94" x14ac:dyDescent="0.2">
      <c r="A919" s="6">
        <v>917</v>
      </c>
      <c r="B919" s="70">
        <f>+Outflows!B919+Fees!B919+'Ongoing Cash Flows'!B919+'Terminal Value'!B919</f>
        <v>-93384.682254067011</v>
      </c>
      <c r="C919" s="70">
        <f>+Outflows!C919+Fees!C919+'Ongoing Cash Flows'!C919+'Terminal Value'!C919</f>
        <v>14089.372088632397</v>
      </c>
      <c r="D919" s="70">
        <f>+Outflows!D919+Fees!D919+'Ongoing Cash Flows'!D919+'Terminal Value'!D919</f>
        <v>12102.759501968363</v>
      </c>
      <c r="E919" s="70">
        <f>+Outflows!E919+Fees!E919+'Ongoing Cash Flows'!E919+'Terminal Value'!E919</f>
        <v>10164.02775873174</v>
      </c>
      <c r="F919" s="70">
        <f>+Outflows!F919+Fees!F919+'Ongoing Cash Flows'!F919+'Terminal Value'!F919</f>
        <v>9744.4686952282464</v>
      </c>
      <c r="G919" s="70">
        <f>+Outflows!G919+Fees!G919+'Ongoing Cash Flows'!G919+'Terminal Value'!G919</f>
        <v>9344.0216552540496</v>
      </c>
      <c r="H919" s="70">
        <f>+Outflows!H919+Fees!H919+'Ongoing Cash Flows'!H919+'Terminal Value'!H919</f>
        <v>8473.4753565448682</v>
      </c>
      <c r="I919" s="70">
        <f>+Outflows!I919+Fees!I919+'Ongoing Cash Flows'!I919+'Terminal Value'!I919</f>
        <v>8323.5162933295032</v>
      </c>
      <c r="J919" s="70">
        <f>+Outflows!J919+Fees!J919+'Ongoing Cash Flows'!J919+'Terminal Value'!J919</f>
        <v>8311.0820907945126</v>
      </c>
      <c r="K919" s="70">
        <f>+Outflows!K919+Fees!K919+'Ongoing Cash Flows'!K919+'Terminal Value'!K919</f>
        <v>8301.9056586295119</v>
      </c>
      <c r="L919" s="70">
        <f>+Outflows!L919+Fees!L919+'Ongoing Cash Flows'!L919+'Terminal Value'!L919</f>
        <v>8303.1541559141042</v>
      </c>
      <c r="M919" s="70">
        <f>+Outflows!M919+Fees!M919+'Ongoing Cash Flows'!M919+'Terminal Value'!M919</f>
        <v>8275.1270243266881</v>
      </c>
      <c r="N919" s="70">
        <f>+Outflows!N919+Fees!N919+'Ongoing Cash Flows'!N919+'Terminal Value'!N919</f>
        <v>8257.5014233821967</v>
      </c>
      <c r="O919" s="70">
        <f>+Outflows!O919+Fees!O919+'Ongoing Cash Flows'!O919+'Terminal Value'!O919</f>
        <v>7931.3567071948264</v>
      </c>
      <c r="P919" s="70">
        <f>+Outflows!P919+Fees!P919+'Ongoing Cash Flows'!P919+'Terminal Value'!P919</f>
        <v>7823.5189378563755</v>
      </c>
      <c r="Q919" s="70">
        <f>+Outflows!Q919+Fees!Q919+'Ongoing Cash Flows'!Q919+'Terminal Value'!Q919</f>
        <v>7794.9416623672296</v>
      </c>
      <c r="R919" s="70">
        <f>+Outflows!R919+Fees!R919+'Ongoing Cash Flows'!R919+'Terminal Value'!R919</f>
        <v>1071.084951581247</v>
      </c>
      <c r="S919" s="70">
        <f>+Outflows!S919+Fees!S919+'Ongoing Cash Flows'!S919+'Terminal Value'!S919</f>
        <v>0</v>
      </c>
      <c r="T919" s="70">
        <f>+Outflows!T919+Fees!T919+'Ongoing Cash Flows'!T919+'Terminal Value'!T919</f>
        <v>0</v>
      </c>
      <c r="U919" s="70">
        <f>+Outflows!U919+Fees!U919+'Ongoing Cash Flows'!U919+'Terminal Value'!U919</f>
        <v>0</v>
      </c>
      <c r="V919" s="70">
        <f>+Outflows!V919+Fees!V919+'Ongoing Cash Flows'!V919+'Terminal Value'!V919</f>
        <v>0</v>
      </c>
      <c r="W919" s="70">
        <f>+Outflows!W919+Fees!W919+'Ongoing Cash Flows'!W919+'Terminal Value'!W919</f>
        <v>0</v>
      </c>
      <c r="X919" s="70">
        <f>+Outflows!X919+Fees!X919+'Ongoing Cash Flows'!X919+'Terminal Value'!X919</f>
        <v>0</v>
      </c>
      <c r="Y919" s="70">
        <f>+Outflows!Y919+Fees!Y919+'Ongoing Cash Flows'!Y919+'Terminal Value'!Y919</f>
        <v>0</v>
      </c>
      <c r="Z919" s="70">
        <f>+Outflows!Z919+Fees!Z919+'Ongoing Cash Flows'!Z919+'Terminal Value'!Z919</f>
        <v>0</v>
      </c>
      <c r="AA919" s="70">
        <f>+Outflows!AA919+Fees!AA919+'Ongoing Cash Flows'!AA919+'Terminal Value'!AA919</f>
        <v>0</v>
      </c>
      <c r="AB919" s="70">
        <f>+Outflows!AB919+Fees!AB919+'Ongoing Cash Flows'!AB919+'Terminal Value'!AB919</f>
        <v>0</v>
      </c>
      <c r="AC919" s="70">
        <f>+Outflows!AC919+Fees!AC919+'Ongoing Cash Flows'!AC919+'Terminal Value'!AC919</f>
        <v>0</v>
      </c>
      <c r="AD919" s="70">
        <f>+Outflows!AD919+Fees!AD919+'Ongoing Cash Flows'!AD919+'Terminal Value'!AD919</f>
        <v>0</v>
      </c>
      <c r="AE919" s="70">
        <f>+Outflows!AE919+Fees!AE919+'Ongoing Cash Flows'!AE919+'Terminal Value'!AE919</f>
        <v>0</v>
      </c>
      <c r="AF919" s="70">
        <f>+Outflows!AF919+Fees!AF919+'Ongoing Cash Flows'!AF919+'Terminal Value'!AF919</f>
        <v>0</v>
      </c>
      <c r="AG919" s="70">
        <f>+Outflows!AG919+Fees!AG919+'Ongoing Cash Flows'!AG919+'Terminal Value'!AG919</f>
        <v>0</v>
      </c>
      <c r="AH919" s="70">
        <f>+Outflows!AH919+Fees!AH919+'Ongoing Cash Flows'!AH919+'Terminal Value'!AH919</f>
        <v>0</v>
      </c>
      <c r="AI919" s="70">
        <f>+Outflows!AI919+Fees!AI919+'Ongoing Cash Flows'!AI919+'Terminal Value'!AI919</f>
        <v>0</v>
      </c>
      <c r="AJ919" s="70">
        <f>+Outflows!AJ919+Fees!AJ919+'Ongoing Cash Flows'!AJ919+'Terminal Value'!AJ919</f>
        <v>0</v>
      </c>
      <c r="AK919" s="70"/>
      <c r="AL919" s="6"/>
      <c r="AM919" s="71"/>
      <c r="AN919" s="72">
        <f t="shared" si="56"/>
        <v>5.9055677056312567E-2</v>
      </c>
      <c r="AO919" s="70">
        <f t="shared" ca="1" si="57"/>
        <v>-284.20173718226937</v>
      </c>
      <c r="AP919" s="166">
        <f t="shared" ca="1" si="58"/>
        <v>0</v>
      </c>
      <c r="AQ919" s="166">
        <f t="shared" ca="1" si="59"/>
        <v>377172.45119629218</v>
      </c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1"/>
      <c r="CM919" s="1"/>
      <c r="CN919" s="1"/>
      <c r="CO919" s="1"/>
      <c r="CP919" s="1"/>
    </row>
    <row r="920" spans="1:94" x14ac:dyDescent="0.2">
      <c r="A920" s="6">
        <v>918</v>
      </c>
      <c r="B920" s="70">
        <f>+Outflows!B920+Fees!B920+'Ongoing Cash Flows'!B920+'Terminal Value'!B920</f>
        <v>-95549.268820737154</v>
      </c>
      <c r="C920" s="70">
        <f>+Outflows!C920+Fees!C920+'Ongoing Cash Flows'!C920+'Terminal Value'!C920</f>
        <v>14251.232695677822</v>
      </c>
      <c r="D920" s="70">
        <f>+Outflows!D920+Fees!D920+'Ongoing Cash Flows'!D920+'Terminal Value'!D920</f>
        <v>12246.592727287072</v>
      </c>
      <c r="E920" s="70">
        <f>+Outflows!E920+Fees!E920+'Ongoing Cash Flows'!E920+'Terminal Value'!E920</f>
        <v>10239.922480558209</v>
      </c>
      <c r="F920" s="70">
        <f>+Outflows!F920+Fees!F920+'Ongoing Cash Flows'!F920+'Terminal Value'!F920</f>
        <v>9737.5437130134233</v>
      </c>
      <c r="G920" s="70">
        <f>+Outflows!G920+Fees!G920+'Ongoing Cash Flows'!G920+'Terminal Value'!G920</f>
        <v>9491.3923536501898</v>
      </c>
      <c r="H920" s="70">
        <f>+Outflows!H920+Fees!H920+'Ongoing Cash Flows'!H920+'Terminal Value'!H920</f>
        <v>8525.9064918635286</v>
      </c>
      <c r="I920" s="70">
        <f>+Outflows!I920+Fees!I920+'Ongoing Cash Flows'!I920+'Terminal Value'!I920</f>
        <v>8373.1701774996618</v>
      </c>
      <c r="J920" s="70">
        <f>+Outflows!J920+Fees!J920+'Ongoing Cash Flows'!J920+'Terminal Value'!J920</f>
        <v>8360.735974964673</v>
      </c>
      <c r="K920" s="70">
        <f>+Outflows!K920+Fees!K920+'Ongoing Cash Flows'!K920+'Terminal Value'!K920</f>
        <v>8351.6437019253844</v>
      </c>
      <c r="L920" s="70">
        <f>+Outflows!L920+Fees!L920+'Ongoing Cash Flows'!L920+'Terminal Value'!L920</f>
        <v>8352.8080400842628</v>
      </c>
      <c r="M920" s="70">
        <f>+Outflows!M920+Fees!M920+'Ongoing Cash Flows'!M920+'Terminal Value'!M920</f>
        <v>8324.8650676225625</v>
      </c>
      <c r="N920" s="70">
        <f>+Outflows!N920+Fees!N920+'Ongoing Cash Flows'!N920+'Terminal Value'!N920</f>
        <v>8307.1553075523552</v>
      </c>
      <c r="O920" s="70">
        <f>+Outflows!O920+Fees!O920+'Ongoing Cash Flows'!O920+'Terminal Value'!O920</f>
        <v>7981.0947504906981</v>
      </c>
      <c r="P920" s="70">
        <f>+Outflows!P920+Fees!P920+'Ongoing Cash Flows'!P920+'Terminal Value'!P920</f>
        <v>7873.172822026535</v>
      </c>
      <c r="Q920" s="70">
        <f>+Outflows!Q920+Fees!Q920+'Ongoing Cash Flows'!Q920+'Terminal Value'!Q920</f>
        <v>7844.6797056631021</v>
      </c>
      <c r="R920" s="70">
        <f>+Outflows!R920+Fees!R920+'Ongoing Cash Flows'!R920+'Terminal Value'!R920</f>
        <v>1095.9118936663267</v>
      </c>
      <c r="S920" s="70">
        <f>+Outflows!S920+Fees!S920+'Ongoing Cash Flows'!S920+'Terminal Value'!S920</f>
        <v>0</v>
      </c>
      <c r="T920" s="70">
        <f>+Outflows!T920+Fees!T920+'Ongoing Cash Flows'!T920+'Terminal Value'!T920</f>
        <v>0</v>
      </c>
      <c r="U920" s="70">
        <f>+Outflows!U920+Fees!U920+'Ongoing Cash Flows'!U920+'Terminal Value'!U920</f>
        <v>0</v>
      </c>
      <c r="V920" s="70">
        <f>+Outflows!V920+Fees!V920+'Ongoing Cash Flows'!V920+'Terminal Value'!V920</f>
        <v>0</v>
      </c>
      <c r="W920" s="70">
        <f>+Outflows!W920+Fees!W920+'Ongoing Cash Flows'!W920+'Terminal Value'!W920</f>
        <v>0</v>
      </c>
      <c r="X920" s="70">
        <f>+Outflows!X920+Fees!X920+'Ongoing Cash Flows'!X920+'Terminal Value'!X920</f>
        <v>0</v>
      </c>
      <c r="Y920" s="70">
        <f>+Outflows!Y920+Fees!Y920+'Ongoing Cash Flows'!Y920+'Terminal Value'!Y920</f>
        <v>0</v>
      </c>
      <c r="Z920" s="70">
        <f>+Outflows!Z920+Fees!Z920+'Ongoing Cash Flows'!Z920+'Terminal Value'!Z920</f>
        <v>0</v>
      </c>
      <c r="AA920" s="70">
        <f>+Outflows!AA920+Fees!AA920+'Ongoing Cash Flows'!AA920+'Terminal Value'!AA920</f>
        <v>0</v>
      </c>
      <c r="AB920" s="70">
        <f>+Outflows!AB920+Fees!AB920+'Ongoing Cash Flows'!AB920+'Terminal Value'!AB920</f>
        <v>0</v>
      </c>
      <c r="AC920" s="70">
        <f>+Outflows!AC920+Fees!AC920+'Ongoing Cash Flows'!AC920+'Terminal Value'!AC920</f>
        <v>0</v>
      </c>
      <c r="AD920" s="70">
        <f>+Outflows!AD920+Fees!AD920+'Ongoing Cash Flows'!AD920+'Terminal Value'!AD920</f>
        <v>0</v>
      </c>
      <c r="AE920" s="70">
        <f>+Outflows!AE920+Fees!AE920+'Ongoing Cash Flows'!AE920+'Terminal Value'!AE920</f>
        <v>0</v>
      </c>
      <c r="AF920" s="70">
        <f>+Outflows!AF920+Fees!AF920+'Ongoing Cash Flows'!AF920+'Terminal Value'!AF920</f>
        <v>0</v>
      </c>
      <c r="AG920" s="70">
        <f>+Outflows!AG920+Fees!AG920+'Ongoing Cash Flows'!AG920+'Terminal Value'!AG920</f>
        <v>0</v>
      </c>
      <c r="AH920" s="70">
        <f>+Outflows!AH920+Fees!AH920+'Ongoing Cash Flows'!AH920+'Terminal Value'!AH920</f>
        <v>0</v>
      </c>
      <c r="AI920" s="70">
        <f>+Outflows!AI920+Fees!AI920+'Ongoing Cash Flows'!AI920+'Terminal Value'!AI920</f>
        <v>0</v>
      </c>
      <c r="AJ920" s="70">
        <f>+Outflows!AJ920+Fees!AJ920+'Ongoing Cash Flows'!AJ920+'Terminal Value'!AJ920</f>
        <v>0</v>
      </c>
      <c r="AK920" s="70"/>
      <c r="AL920" s="6"/>
      <c r="AM920" s="71"/>
      <c r="AN920" s="72">
        <f t="shared" si="56"/>
        <v>5.6532636284828186E-2</v>
      </c>
      <c r="AO920" s="70">
        <f t="shared" ca="1" si="57"/>
        <v>-1617.9711058799173</v>
      </c>
      <c r="AP920" s="166">
        <f t="shared" ca="1" si="58"/>
        <v>517861.14177900762</v>
      </c>
      <c r="AQ920" s="166">
        <f t="shared" ca="1" si="59"/>
        <v>0</v>
      </c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1"/>
      <c r="CM920" s="1"/>
      <c r="CN920" s="1"/>
      <c r="CO920" s="1"/>
      <c r="CP920" s="1"/>
    </row>
    <row r="921" spans="1:94" x14ac:dyDescent="0.2">
      <c r="A921" s="6">
        <v>919</v>
      </c>
      <c r="B921" s="70">
        <f>+Outflows!B921+Fees!B921+'Ongoing Cash Flows'!B921+'Terminal Value'!B921</f>
        <v>-100001.77542637185</v>
      </c>
      <c r="C921" s="70">
        <f>+Outflows!C921+Fees!C921+'Ongoing Cash Flows'!C921+'Terminal Value'!C921</f>
        <v>14278.978321420476</v>
      </c>
      <c r="D921" s="70">
        <f>+Outflows!D921+Fees!D921+'Ongoing Cash Flows'!D921+'Terminal Value'!D921</f>
        <v>12307.336932702621</v>
      </c>
      <c r="E921" s="70">
        <f>+Outflows!E921+Fees!E921+'Ongoing Cash Flows'!E921+'Terminal Value'!E921</f>
        <v>10432.609005320475</v>
      </c>
      <c r="F921" s="70">
        <f>+Outflows!F921+Fees!F921+'Ongoing Cash Flows'!F921+'Terminal Value'!F921</f>
        <v>9983.258837527068</v>
      </c>
      <c r="G921" s="70">
        <f>+Outflows!G921+Fees!G921+'Ongoing Cash Flows'!G921+'Terminal Value'!G921</f>
        <v>9636.4973459206303</v>
      </c>
      <c r="H921" s="70">
        <f>+Outflows!H921+Fees!H921+'Ongoing Cash Flows'!H921+'Terminal Value'!H921</f>
        <v>8633.7561754667968</v>
      </c>
      <c r="I921" s="70">
        <f>+Outflows!I921+Fees!I921+'Ongoing Cash Flows'!I921+'Terminal Value'!I921</f>
        <v>8475.307117027638</v>
      </c>
      <c r="J921" s="70">
        <f>+Outflows!J921+Fees!J921+'Ongoing Cash Flows'!J921+'Terminal Value'!J921</f>
        <v>8462.8729144926474</v>
      </c>
      <c r="K921" s="70">
        <f>+Outflows!K921+Fees!K921+'Ongoing Cash Flows'!K921+'Terminal Value'!K921</f>
        <v>8453.953754910186</v>
      </c>
      <c r="L921" s="70">
        <f>+Outflows!L921+Fees!L921+'Ongoing Cash Flows'!L921+'Terminal Value'!L921</f>
        <v>8454.944979612239</v>
      </c>
      <c r="M921" s="70">
        <f>+Outflows!M921+Fees!M921+'Ongoing Cash Flows'!M921+'Terminal Value'!M921</f>
        <v>8427.1751206073641</v>
      </c>
      <c r="N921" s="70">
        <f>+Outflows!N921+Fees!N921+'Ongoing Cash Flows'!N921+'Terminal Value'!N921</f>
        <v>8409.2922470803314</v>
      </c>
      <c r="O921" s="70">
        <f>+Outflows!O921+Fees!O921+'Ongoing Cash Flows'!O921+'Terminal Value'!O921</f>
        <v>8083.4048034755006</v>
      </c>
      <c r="P921" s="70">
        <f>+Outflows!P921+Fees!P921+'Ongoing Cash Flows'!P921+'Terminal Value'!P921</f>
        <v>7975.3097615545103</v>
      </c>
      <c r="Q921" s="70">
        <f>+Outflows!Q921+Fees!Q921+'Ongoing Cash Flows'!Q921+'Terminal Value'!Q921</f>
        <v>7946.9897586479046</v>
      </c>
      <c r="R921" s="70">
        <f>+Outflows!R921+Fees!R921+'Ongoing Cash Flows'!R921+'Terminal Value'!R921</f>
        <v>1146.9803634303144</v>
      </c>
      <c r="S921" s="70">
        <f>+Outflows!S921+Fees!S921+'Ongoing Cash Flows'!S921+'Terminal Value'!S921</f>
        <v>0</v>
      </c>
      <c r="T921" s="70">
        <f>+Outflows!T921+Fees!T921+'Ongoing Cash Flows'!T921+'Terminal Value'!T921</f>
        <v>0</v>
      </c>
      <c r="U921" s="70">
        <f>+Outflows!U921+Fees!U921+'Ongoing Cash Flows'!U921+'Terminal Value'!U921</f>
        <v>0</v>
      </c>
      <c r="V921" s="70">
        <f>+Outflows!V921+Fees!V921+'Ongoing Cash Flows'!V921+'Terminal Value'!V921</f>
        <v>0</v>
      </c>
      <c r="W921" s="70">
        <f>+Outflows!W921+Fees!W921+'Ongoing Cash Flows'!W921+'Terminal Value'!W921</f>
        <v>0</v>
      </c>
      <c r="X921" s="70">
        <f>+Outflows!X921+Fees!X921+'Ongoing Cash Flows'!X921+'Terminal Value'!X921</f>
        <v>0</v>
      </c>
      <c r="Y921" s="70">
        <f>+Outflows!Y921+Fees!Y921+'Ongoing Cash Flows'!Y921+'Terminal Value'!Y921</f>
        <v>0</v>
      </c>
      <c r="Z921" s="70">
        <f>+Outflows!Z921+Fees!Z921+'Ongoing Cash Flows'!Z921+'Terminal Value'!Z921</f>
        <v>0</v>
      </c>
      <c r="AA921" s="70">
        <f>+Outflows!AA921+Fees!AA921+'Ongoing Cash Flows'!AA921+'Terminal Value'!AA921</f>
        <v>0</v>
      </c>
      <c r="AB921" s="70">
        <f>+Outflows!AB921+Fees!AB921+'Ongoing Cash Flows'!AB921+'Terminal Value'!AB921</f>
        <v>0</v>
      </c>
      <c r="AC921" s="70">
        <f>+Outflows!AC921+Fees!AC921+'Ongoing Cash Flows'!AC921+'Terminal Value'!AC921</f>
        <v>0</v>
      </c>
      <c r="AD921" s="70">
        <f>+Outflows!AD921+Fees!AD921+'Ongoing Cash Flows'!AD921+'Terminal Value'!AD921</f>
        <v>0</v>
      </c>
      <c r="AE921" s="70">
        <f>+Outflows!AE921+Fees!AE921+'Ongoing Cash Flows'!AE921+'Terminal Value'!AE921</f>
        <v>0</v>
      </c>
      <c r="AF921" s="70">
        <f>+Outflows!AF921+Fees!AF921+'Ongoing Cash Flows'!AF921+'Terminal Value'!AF921</f>
        <v>0</v>
      </c>
      <c r="AG921" s="70">
        <f>+Outflows!AG921+Fees!AG921+'Ongoing Cash Flows'!AG921+'Terminal Value'!AG921</f>
        <v>0</v>
      </c>
      <c r="AH921" s="70">
        <f>+Outflows!AH921+Fees!AH921+'Ongoing Cash Flows'!AH921+'Terminal Value'!AH921</f>
        <v>0</v>
      </c>
      <c r="AI921" s="70">
        <f>+Outflows!AI921+Fees!AI921+'Ongoing Cash Flows'!AI921+'Terminal Value'!AI921</f>
        <v>0</v>
      </c>
      <c r="AJ921" s="70">
        <f>+Outflows!AJ921+Fees!AJ921+'Ongoing Cash Flows'!AJ921+'Terminal Value'!AJ921</f>
        <v>0</v>
      </c>
      <c r="AK921" s="70"/>
      <c r="AL921" s="6"/>
      <c r="AM921" s="71"/>
      <c r="AN921" s="72">
        <f t="shared" si="56"/>
        <v>5.1006445288658137E-2</v>
      </c>
      <c r="AO921" s="70">
        <f t="shared" ca="1" si="57"/>
        <v>-4715.1263524005653</v>
      </c>
      <c r="AP921" s="166">
        <f t="shared" ca="1" si="58"/>
        <v>14567816.760194911</v>
      </c>
      <c r="AQ921" s="166">
        <f t="shared" ca="1" si="59"/>
        <v>0</v>
      </c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1"/>
      <c r="CM921" s="1"/>
      <c r="CN921" s="1"/>
      <c r="CO921" s="1"/>
      <c r="CP921" s="1"/>
    </row>
    <row r="922" spans="1:94" x14ac:dyDescent="0.2">
      <c r="A922" s="6">
        <v>920</v>
      </c>
      <c r="B922" s="70">
        <f>+Outflows!B922+Fees!B922+'Ongoing Cash Flows'!B922+'Terminal Value'!B922</f>
        <v>-89041.826054911042</v>
      </c>
      <c r="C922" s="70">
        <f>+Outflows!C922+Fees!C922+'Ongoing Cash Flows'!C922+'Terminal Value'!C922</f>
        <v>14124.703633131568</v>
      </c>
      <c r="D922" s="70">
        <f>+Outflows!D922+Fees!D922+'Ongoing Cash Flows'!D922+'Terminal Value'!D922</f>
        <v>12043.073664745905</v>
      </c>
      <c r="E922" s="70">
        <f>+Outflows!E922+Fees!E922+'Ongoing Cash Flows'!E922+'Terminal Value'!E922</f>
        <v>9918.0904311291852</v>
      </c>
      <c r="F922" s="70">
        <f>+Outflows!F922+Fees!F922+'Ongoing Cash Flows'!F922+'Terminal Value'!F922</f>
        <v>9520.9244204869683</v>
      </c>
      <c r="G922" s="70">
        <f>+Outflows!G922+Fees!G922+'Ongoing Cash Flows'!G922+'Terminal Value'!G922</f>
        <v>9363.9680631726333</v>
      </c>
      <c r="H922" s="70">
        <f>+Outflows!H922+Fees!H922+'Ongoing Cash Flows'!H922+'Terminal Value'!H922</f>
        <v>8368.2816514034239</v>
      </c>
      <c r="I922" s="70">
        <f>+Outflows!I922+Fees!I922+'Ongoing Cash Flows'!I922+'Terminal Value'!I922</f>
        <v>8223.8946464058245</v>
      </c>
      <c r="J922" s="70">
        <f>+Outflows!J922+Fees!J922+'Ongoing Cash Flows'!J922+'Terminal Value'!J922</f>
        <v>8211.4604438708338</v>
      </c>
      <c r="K922" s="70">
        <f>+Outflows!K922+Fees!K922+'Ongoing Cash Flows'!K922+'Terminal Value'!K922</f>
        <v>8202.1151614568098</v>
      </c>
      <c r="L922" s="70">
        <f>+Outflows!L922+Fees!L922+'Ongoing Cash Flows'!L922+'Terminal Value'!L922</f>
        <v>8203.5325089904254</v>
      </c>
      <c r="M922" s="70">
        <f>+Outflows!M922+Fees!M922+'Ongoing Cash Flows'!M922+'Terminal Value'!M922</f>
        <v>8175.3365271539878</v>
      </c>
      <c r="N922" s="70">
        <f>+Outflows!N922+Fees!N922+'Ongoing Cash Flows'!N922+'Terminal Value'!N922</f>
        <v>8157.8797764585179</v>
      </c>
      <c r="O922" s="70">
        <f>+Outflows!O922+Fees!O922+'Ongoing Cash Flows'!O922+'Terminal Value'!O922</f>
        <v>7831.5662100221243</v>
      </c>
      <c r="P922" s="70">
        <f>+Outflows!P922+Fees!P922+'Ongoing Cash Flows'!P922+'Terminal Value'!P922</f>
        <v>7723.8972909326967</v>
      </c>
      <c r="Q922" s="70">
        <f>+Outflows!Q922+Fees!Q922+'Ongoing Cash Flows'!Q922+'Terminal Value'!Q922</f>
        <v>7695.1511651945284</v>
      </c>
      <c r="R922" s="70">
        <f>+Outflows!R922+Fees!R922+'Ongoing Cash Flows'!R922+'Terminal Value'!R922</f>
        <v>1021.2741281194076</v>
      </c>
      <c r="S922" s="70">
        <f>+Outflows!S922+Fees!S922+'Ongoing Cash Flows'!S922+'Terminal Value'!S922</f>
        <v>0</v>
      </c>
      <c r="T922" s="70">
        <f>+Outflows!T922+Fees!T922+'Ongoing Cash Flows'!T922+'Terminal Value'!T922</f>
        <v>0</v>
      </c>
      <c r="U922" s="70">
        <f>+Outflows!U922+Fees!U922+'Ongoing Cash Flows'!U922+'Terminal Value'!U922</f>
        <v>0</v>
      </c>
      <c r="V922" s="70">
        <f>+Outflows!V922+Fees!V922+'Ongoing Cash Flows'!V922+'Terminal Value'!V922</f>
        <v>0</v>
      </c>
      <c r="W922" s="70">
        <f>+Outflows!W922+Fees!W922+'Ongoing Cash Flows'!W922+'Terminal Value'!W922</f>
        <v>0</v>
      </c>
      <c r="X922" s="70">
        <f>+Outflows!X922+Fees!X922+'Ongoing Cash Flows'!X922+'Terminal Value'!X922</f>
        <v>0</v>
      </c>
      <c r="Y922" s="70">
        <f>+Outflows!Y922+Fees!Y922+'Ongoing Cash Flows'!Y922+'Terminal Value'!Y922</f>
        <v>0</v>
      </c>
      <c r="Z922" s="70">
        <f>+Outflows!Z922+Fees!Z922+'Ongoing Cash Flows'!Z922+'Terminal Value'!Z922</f>
        <v>0</v>
      </c>
      <c r="AA922" s="70">
        <f>+Outflows!AA922+Fees!AA922+'Ongoing Cash Flows'!AA922+'Terminal Value'!AA922</f>
        <v>0</v>
      </c>
      <c r="AB922" s="70">
        <f>+Outflows!AB922+Fees!AB922+'Ongoing Cash Flows'!AB922+'Terminal Value'!AB922</f>
        <v>0</v>
      </c>
      <c r="AC922" s="70">
        <f>+Outflows!AC922+Fees!AC922+'Ongoing Cash Flows'!AC922+'Terminal Value'!AC922</f>
        <v>0</v>
      </c>
      <c r="AD922" s="70">
        <f>+Outflows!AD922+Fees!AD922+'Ongoing Cash Flows'!AD922+'Terminal Value'!AD922</f>
        <v>0</v>
      </c>
      <c r="AE922" s="70">
        <f>+Outflows!AE922+Fees!AE922+'Ongoing Cash Flows'!AE922+'Terminal Value'!AE922</f>
        <v>0</v>
      </c>
      <c r="AF922" s="70">
        <f>+Outflows!AF922+Fees!AF922+'Ongoing Cash Flows'!AF922+'Terminal Value'!AF922</f>
        <v>0</v>
      </c>
      <c r="AG922" s="70">
        <f>+Outflows!AG922+Fees!AG922+'Ongoing Cash Flows'!AG922+'Terminal Value'!AG922</f>
        <v>0</v>
      </c>
      <c r="AH922" s="70">
        <f>+Outflows!AH922+Fees!AH922+'Ongoing Cash Flows'!AH922+'Terminal Value'!AH922</f>
        <v>0</v>
      </c>
      <c r="AI922" s="70">
        <f>+Outflows!AI922+Fees!AI922+'Ongoing Cash Flows'!AI922+'Terminal Value'!AI922</f>
        <v>0</v>
      </c>
      <c r="AJ922" s="70">
        <f>+Outflows!AJ922+Fees!AJ922+'Ongoing Cash Flows'!AJ922+'Terminal Value'!AJ922</f>
        <v>0</v>
      </c>
      <c r="AK922" s="70"/>
      <c r="AL922" s="6"/>
      <c r="AM922" s="71"/>
      <c r="AN922" s="72">
        <f t="shared" si="56"/>
        <v>6.5406695008277893E-2</v>
      </c>
      <c r="AO922" s="70">
        <f t="shared" ca="1" si="57"/>
        <v>2870.5203278777044</v>
      </c>
      <c r="AP922" s="166">
        <f t="shared" ca="1" si="58"/>
        <v>0</v>
      </c>
      <c r="AQ922" s="166">
        <f t="shared" ca="1" si="59"/>
        <v>14204348.952199612</v>
      </c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1"/>
      <c r="CM922" s="1"/>
      <c r="CN922" s="1"/>
      <c r="CO922" s="1"/>
      <c r="CP922" s="1"/>
    </row>
    <row r="923" spans="1:94" x14ac:dyDescent="0.2">
      <c r="A923" s="6">
        <v>921</v>
      </c>
      <c r="B923" s="70">
        <f>+Outflows!B923+Fees!B923+'Ongoing Cash Flows'!B923+'Terminal Value'!B923</f>
        <v>-92125.772130557219</v>
      </c>
      <c r="C923" s="70">
        <f>+Outflows!C923+Fees!C923+'Ongoing Cash Flows'!C923+'Terminal Value'!C923</f>
        <v>14145.461501190144</v>
      </c>
      <c r="D923" s="70">
        <f>+Outflows!D923+Fees!D923+'Ongoing Cash Flows'!D923+'Terminal Value'!D923</f>
        <v>12091.877474112396</v>
      </c>
      <c r="E923" s="70">
        <f>+Outflows!E923+Fees!E923+'Ongoing Cash Flows'!E923+'Terminal Value'!E923</f>
        <v>10048.451941711404</v>
      </c>
      <c r="F923" s="70">
        <f>+Outflows!F923+Fees!F923+'Ongoing Cash Flows'!F923+'Terminal Value'!F923</f>
        <v>9583.7734585489634</v>
      </c>
      <c r="G923" s="70">
        <f>+Outflows!G923+Fees!G923+'Ongoing Cash Flows'!G923+'Terminal Value'!G923</f>
        <v>9360.2092189769428</v>
      </c>
      <c r="H923" s="70">
        <f>+Outflows!H923+Fees!H923+'Ongoing Cash Flows'!H923+'Terminal Value'!H923</f>
        <v>8442.9817333947849</v>
      </c>
      <c r="I923" s="70">
        <f>+Outflows!I923+Fees!I923+'Ongoing Cash Flows'!I923+'Terminal Value'!I923</f>
        <v>8294.6379022242872</v>
      </c>
      <c r="J923" s="70">
        <f>+Outflows!J923+Fees!J923+'Ongoing Cash Flows'!J923+'Terminal Value'!J923</f>
        <v>8282.2036996892966</v>
      </c>
      <c r="K923" s="70">
        <f>+Outflows!K923+Fees!K923+'Ongoing Cash Flows'!K923+'Terminal Value'!K923</f>
        <v>8272.9783210986934</v>
      </c>
      <c r="L923" s="70">
        <f>+Outflows!L923+Fees!L923+'Ongoing Cash Flows'!L923+'Terminal Value'!L923</f>
        <v>8274.2757648088882</v>
      </c>
      <c r="M923" s="70">
        <f>+Outflows!M923+Fees!M923+'Ongoing Cash Flows'!M923+'Terminal Value'!M923</f>
        <v>8246.1996867958715</v>
      </c>
      <c r="N923" s="70">
        <f>+Outflows!N923+Fees!N923+'Ongoing Cash Flows'!N923+'Terminal Value'!N923</f>
        <v>8228.6230322769807</v>
      </c>
      <c r="O923" s="70">
        <f>+Outflows!O923+Fees!O923+'Ongoing Cash Flows'!O923+'Terminal Value'!O923</f>
        <v>7902.4293696640088</v>
      </c>
      <c r="P923" s="70">
        <f>+Outflows!P923+Fees!P923+'Ongoing Cash Flows'!P923+'Terminal Value'!P923</f>
        <v>7794.6405467511595</v>
      </c>
      <c r="Q923" s="70">
        <f>+Outflows!Q923+Fees!Q923+'Ongoing Cash Flows'!Q923+'Terminal Value'!Q923</f>
        <v>7766.014324836412</v>
      </c>
      <c r="R923" s="70">
        <f>+Outflows!R923+Fees!R923+'Ongoing Cash Flows'!R923+'Terminal Value'!R923</f>
        <v>1056.645756028639</v>
      </c>
      <c r="S923" s="70">
        <f>+Outflows!S923+Fees!S923+'Ongoing Cash Flows'!S923+'Terminal Value'!S923</f>
        <v>0</v>
      </c>
      <c r="T923" s="70">
        <f>+Outflows!T923+Fees!T923+'Ongoing Cash Flows'!T923+'Terminal Value'!T923</f>
        <v>0</v>
      </c>
      <c r="U923" s="70">
        <f>+Outflows!U923+Fees!U923+'Ongoing Cash Flows'!U923+'Terminal Value'!U923</f>
        <v>0</v>
      </c>
      <c r="V923" s="70">
        <f>+Outflows!V923+Fees!V923+'Ongoing Cash Flows'!V923+'Terminal Value'!V923</f>
        <v>0</v>
      </c>
      <c r="W923" s="70">
        <f>+Outflows!W923+Fees!W923+'Ongoing Cash Flows'!W923+'Terminal Value'!W923</f>
        <v>0</v>
      </c>
      <c r="X923" s="70">
        <f>+Outflows!X923+Fees!X923+'Ongoing Cash Flows'!X923+'Terminal Value'!X923</f>
        <v>0</v>
      </c>
      <c r="Y923" s="70">
        <f>+Outflows!Y923+Fees!Y923+'Ongoing Cash Flows'!Y923+'Terminal Value'!Y923</f>
        <v>0</v>
      </c>
      <c r="Z923" s="70">
        <f>+Outflows!Z923+Fees!Z923+'Ongoing Cash Flows'!Z923+'Terminal Value'!Z923</f>
        <v>0</v>
      </c>
      <c r="AA923" s="70">
        <f>+Outflows!AA923+Fees!AA923+'Ongoing Cash Flows'!AA923+'Terminal Value'!AA923</f>
        <v>0</v>
      </c>
      <c r="AB923" s="70">
        <f>+Outflows!AB923+Fees!AB923+'Ongoing Cash Flows'!AB923+'Terminal Value'!AB923</f>
        <v>0</v>
      </c>
      <c r="AC923" s="70">
        <f>+Outflows!AC923+Fees!AC923+'Ongoing Cash Flows'!AC923+'Terminal Value'!AC923</f>
        <v>0</v>
      </c>
      <c r="AD923" s="70">
        <f>+Outflows!AD923+Fees!AD923+'Ongoing Cash Flows'!AD923+'Terminal Value'!AD923</f>
        <v>0</v>
      </c>
      <c r="AE923" s="70">
        <f>+Outflows!AE923+Fees!AE923+'Ongoing Cash Flows'!AE923+'Terminal Value'!AE923</f>
        <v>0</v>
      </c>
      <c r="AF923" s="70">
        <f>+Outflows!AF923+Fees!AF923+'Ongoing Cash Flows'!AF923+'Terminal Value'!AF923</f>
        <v>0</v>
      </c>
      <c r="AG923" s="70">
        <f>+Outflows!AG923+Fees!AG923+'Ongoing Cash Flows'!AG923+'Terminal Value'!AG923</f>
        <v>0</v>
      </c>
      <c r="AH923" s="70">
        <f>+Outflows!AH923+Fees!AH923+'Ongoing Cash Flows'!AH923+'Terminal Value'!AH923</f>
        <v>0</v>
      </c>
      <c r="AI923" s="70">
        <f>+Outflows!AI923+Fees!AI923+'Ongoing Cash Flows'!AI923+'Terminal Value'!AI923</f>
        <v>0</v>
      </c>
      <c r="AJ923" s="70">
        <f>+Outflows!AJ923+Fees!AJ923+'Ongoing Cash Flows'!AJ923+'Terminal Value'!AJ923</f>
        <v>0</v>
      </c>
      <c r="AK923" s="70"/>
      <c r="AL923" s="6"/>
      <c r="AM923" s="71"/>
      <c r="AN923" s="72">
        <f t="shared" si="56"/>
        <v>6.0737970471382144E-2</v>
      </c>
      <c r="AO923" s="70">
        <f t="shared" ca="1" si="57"/>
        <v>577.27307936000216</v>
      </c>
      <c r="AP923" s="166">
        <f t="shared" ca="1" si="58"/>
        <v>0</v>
      </c>
      <c r="AQ923" s="166">
        <f t="shared" ca="1" si="59"/>
        <v>2177449.9269441823</v>
      </c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1"/>
      <c r="CM923" s="1"/>
      <c r="CN923" s="1"/>
      <c r="CO923" s="1"/>
      <c r="CP923" s="1"/>
    </row>
    <row r="924" spans="1:94" x14ac:dyDescent="0.2">
      <c r="A924" s="6">
        <v>922</v>
      </c>
      <c r="B924" s="70">
        <f>+Outflows!B924+Fees!B924+'Ongoing Cash Flows'!B924+'Terminal Value'!B924</f>
        <v>-89724.157523039801</v>
      </c>
      <c r="C924" s="70">
        <f>+Outflows!C924+Fees!C924+'Ongoing Cash Flows'!C924+'Terminal Value'!C924</f>
        <v>14118.453444413974</v>
      </c>
      <c r="D924" s="70">
        <f>+Outflows!D924+Fees!D924+'Ongoing Cash Flows'!D924+'Terminal Value'!D924</f>
        <v>11999.095440515823</v>
      </c>
      <c r="E924" s="70">
        <f>+Outflows!E924+Fees!E924+'Ongoing Cash Flows'!E924+'Terminal Value'!E924</f>
        <v>10024.747388504322</v>
      </c>
      <c r="F924" s="70">
        <f>+Outflows!F924+Fees!F924+'Ongoing Cash Flows'!F924+'Terminal Value'!F924</f>
        <v>9665.7360733380519</v>
      </c>
      <c r="G924" s="70">
        <f>+Outflows!G924+Fees!G924+'Ongoing Cash Flows'!G924+'Terminal Value'!G924</f>
        <v>9364.2960835903541</v>
      </c>
      <c r="H924" s="70">
        <f>+Outflows!H924+Fees!H924+'Ongoing Cash Flows'!H924+'Terminal Value'!H924</f>
        <v>8384.8092479839906</v>
      </c>
      <c r="I924" s="70">
        <f>+Outflows!I924+Fees!I924+'Ongoing Cash Flows'!I924+'Terminal Value'!I924</f>
        <v>8239.5467844195227</v>
      </c>
      <c r="J924" s="70">
        <f>+Outflows!J924+Fees!J924+'Ongoing Cash Flows'!J924+'Terminal Value'!J924</f>
        <v>8227.1125818845339</v>
      </c>
      <c r="K924" s="70">
        <f>+Outflows!K924+Fees!K924+'Ongoing Cash Flows'!K924+'Terminal Value'!K924</f>
        <v>8217.7938285179898</v>
      </c>
      <c r="L924" s="70">
        <f>+Outflows!L924+Fees!L924+'Ongoing Cash Flows'!L924+'Terminal Value'!L924</f>
        <v>8219.1846470041237</v>
      </c>
      <c r="M924" s="70">
        <f>+Outflows!M924+Fees!M924+'Ongoing Cash Flows'!M924+'Terminal Value'!M924</f>
        <v>8191.0151942151679</v>
      </c>
      <c r="N924" s="70">
        <f>+Outflows!N924+Fees!N924+'Ongoing Cash Flows'!N924+'Terminal Value'!N924</f>
        <v>8173.5319144722171</v>
      </c>
      <c r="O924" s="70">
        <f>+Outflows!O924+Fees!O924+'Ongoing Cash Flows'!O924+'Terminal Value'!O924</f>
        <v>7847.2448770833053</v>
      </c>
      <c r="P924" s="70">
        <f>+Outflows!P924+Fees!P924+'Ongoing Cash Flows'!P924+'Terminal Value'!P924</f>
        <v>7739.5494289463959</v>
      </c>
      <c r="Q924" s="70">
        <f>+Outflows!Q924+Fees!Q924+'Ongoing Cash Flows'!Q924+'Terminal Value'!Q924</f>
        <v>7710.8298322557084</v>
      </c>
      <c r="R924" s="70">
        <f>+Outflows!R924+Fees!R924+'Ongoing Cash Flows'!R924+'Terminal Value'!R924</f>
        <v>1029.1001971262572</v>
      </c>
      <c r="S924" s="70">
        <f>+Outflows!S924+Fees!S924+'Ongoing Cash Flows'!S924+'Terminal Value'!S924</f>
        <v>0</v>
      </c>
      <c r="T924" s="70">
        <f>+Outflows!T924+Fees!T924+'Ongoing Cash Flows'!T924+'Terminal Value'!T924</f>
        <v>0</v>
      </c>
      <c r="U924" s="70">
        <f>+Outflows!U924+Fees!U924+'Ongoing Cash Flows'!U924+'Terminal Value'!U924</f>
        <v>0</v>
      </c>
      <c r="V924" s="70">
        <f>+Outflows!V924+Fees!V924+'Ongoing Cash Flows'!V924+'Terminal Value'!V924</f>
        <v>0</v>
      </c>
      <c r="W924" s="70">
        <f>+Outflows!W924+Fees!W924+'Ongoing Cash Flows'!W924+'Terminal Value'!W924</f>
        <v>0</v>
      </c>
      <c r="X924" s="70">
        <f>+Outflows!X924+Fees!X924+'Ongoing Cash Flows'!X924+'Terminal Value'!X924</f>
        <v>0</v>
      </c>
      <c r="Y924" s="70">
        <f>+Outflows!Y924+Fees!Y924+'Ongoing Cash Flows'!Y924+'Terminal Value'!Y924</f>
        <v>0</v>
      </c>
      <c r="Z924" s="70">
        <f>+Outflows!Z924+Fees!Z924+'Ongoing Cash Flows'!Z924+'Terminal Value'!Z924</f>
        <v>0</v>
      </c>
      <c r="AA924" s="70">
        <f>+Outflows!AA924+Fees!AA924+'Ongoing Cash Flows'!AA924+'Terminal Value'!AA924</f>
        <v>0</v>
      </c>
      <c r="AB924" s="70">
        <f>+Outflows!AB924+Fees!AB924+'Ongoing Cash Flows'!AB924+'Terminal Value'!AB924</f>
        <v>0</v>
      </c>
      <c r="AC924" s="70">
        <f>+Outflows!AC924+Fees!AC924+'Ongoing Cash Flows'!AC924+'Terminal Value'!AC924</f>
        <v>0</v>
      </c>
      <c r="AD924" s="70">
        <f>+Outflows!AD924+Fees!AD924+'Ongoing Cash Flows'!AD924+'Terminal Value'!AD924</f>
        <v>0</v>
      </c>
      <c r="AE924" s="70">
        <f>+Outflows!AE924+Fees!AE924+'Ongoing Cash Flows'!AE924+'Terminal Value'!AE924</f>
        <v>0</v>
      </c>
      <c r="AF924" s="70">
        <f>+Outflows!AF924+Fees!AF924+'Ongoing Cash Flows'!AF924+'Terminal Value'!AF924</f>
        <v>0</v>
      </c>
      <c r="AG924" s="70">
        <f>+Outflows!AG924+Fees!AG924+'Ongoing Cash Flows'!AG924+'Terminal Value'!AG924</f>
        <v>0</v>
      </c>
      <c r="AH924" s="70">
        <f>+Outflows!AH924+Fees!AH924+'Ongoing Cash Flows'!AH924+'Terminal Value'!AH924</f>
        <v>0</v>
      </c>
      <c r="AI924" s="70">
        <f>+Outflows!AI924+Fees!AI924+'Ongoing Cash Flows'!AI924+'Terminal Value'!AI924</f>
        <v>0</v>
      </c>
      <c r="AJ924" s="70">
        <f>+Outflows!AJ924+Fees!AJ924+'Ongoing Cash Flows'!AJ924+'Terminal Value'!AJ924</f>
        <v>0</v>
      </c>
      <c r="AK924" s="70"/>
      <c r="AL924" s="6"/>
      <c r="AM924" s="71"/>
      <c r="AN924" s="72">
        <f t="shared" si="56"/>
        <v>6.4557471871376032E-2</v>
      </c>
      <c r="AO924" s="70">
        <f t="shared" ca="1" si="57"/>
        <v>2467.209539439034</v>
      </c>
      <c r="AP924" s="166">
        <f t="shared" ca="1" si="58"/>
        <v>0</v>
      </c>
      <c r="AQ924" s="166">
        <f t="shared" ca="1" si="59"/>
        <v>11326960.119525241</v>
      </c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1"/>
      <c r="CM924" s="1"/>
      <c r="CN924" s="1"/>
      <c r="CO924" s="1"/>
      <c r="CP924" s="1"/>
    </row>
    <row r="925" spans="1:94" x14ac:dyDescent="0.2">
      <c r="A925" s="6">
        <v>923</v>
      </c>
      <c r="B925" s="70">
        <f>+Outflows!B925+Fees!B925+'Ongoing Cash Flows'!B925+'Terminal Value'!B925</f>
        <v>-88197.859624148274</v>
      </c>
      <c r="C925" s="70">
        <f>+Outflows!C925+Fees!C925+'Ongoing Cash Flows'!C925+'Terminal Value'!C925</f>
        <v>13986.144175553551</v>
      </c>
      <c r="D925" s="70">
        <f>+Outflows!D925+Fees!D925+'Ongoing Cash Flows'!D925+'Terminal Value'!D925</f>
        <v>11861.384420120456</v>
      </c>
      <c r="E925" s="70">
        <f>+Outflows!E925+Fees!E925+'Ongoing Cash Flows'!E925+'Terminal Value'!E925</f>
        <v>9955.2117728586927</v>
      </c>
      <c r="F925" s="70">
        <f>+Outflows!F925+Fees!F925+'Ongoing Cash Flows'!F925+'Terminal Value'!F925</f>
        <v>9574.325574878625</v>
      </c>
      <c r="G925" s="70">
        <f>+Outflows!G925+Fees!G925+'Ongoing Cash Flows'!G925+'Terminal Value'!G925</f>
        <v>9344.9959308595353</v>
      </c>
      <c r="H925" s="70">
        <f>+Outflows!H925+Fees!H925+'Ongoing Cash Flows'!H925+'Terminal Value'!H925</f>
        <v>8347.8388939655451</v>
      </c>
      <c r="I925" s="70">
        <f>+Outflows!I925+Fees!I925+'Ongoing Cash Flows'!I925+'Terminal Value'!I925</f>
        <v>8204.5347316572715</v>
      </c>
      <c r="J925" s="70">
        <f>+Outflows!J925+Fees!J925+'Ongoing Cash Flows'!J925+'Terminal Value'!J925</f>
        <v>8192.1005291222809</v>
      </c>
      <c r="K925" s="70">
        <f>+Outflows!K925+Fees!K925+'Ongoing Cash Flows'!K925+'Terminal Value'!K925</f>
        <v>8182.7224332934293</v>
      </c>
      <c r="L925" s="70">
        <f>+Outflows!L925+Fees!L925+'Ongoing Cash Flows'!L925+'Terminal Value'!L925</f>
        <v>8184.1725942418716</v>
      </c>
      <c r="M925" s="70">
        <f>+Outflows!M925+Fees!M925+'Ongoing Cash Flows'!M925+'Terminal Value'!M925</f>
        <v>8155.9437989906064</v>
      </c>
      <c r="N925" s="70">
        <f>+Outflows!N925+Fees!N925+'Ongoing Cash Flows'!N925+'Terminal Value'!N925</f>
        <v>8138.519861709965</v>
      </c>
      <c r="O925" s="70">
        <f>+Outflows!O925+Fees!O925+'Ongoing Cash Flows'!O925+'Terminal Value'!O925</f>
        <v>7812.1734818587429</v>
      </c>
      <c r="P925" s="70">
        <f>+Outflows!P925+Fees!P925+'Ongoing Cash Flows'!P925+'Terminal Value'!P925</f>
        <v>7704.5373761841438</v>
      </c>
      <c r="Q925" s="70">
        <f>+Outflows!Q925+Fees!Q925+'Ongoing Cash Flows'!Q925+'Terminal Value'!Q925</f>
        <v>7675.758437031147</v>
      </c>
      <c r="R925" s="70">
        <f>+Outflows!R925+Fees!R925+'Ongoing Cash Flows'!R925+'Terminal Value'!R925</f>
        <v>1011.5941707451309</v>
      </c>
      <c r="S925" s="70">
        <f>+Outflows!S925+Fees!S925+'Ongoing Cash Flows'!S925+'Terminal Value'!S925</f>
        <v>0</v>
      </c>
      <c r="T925" s="70">
        <f>+Outflows!T925+Fees!T925+'Ongoing Cash Flows'!T925+'Terminal Value'!T925</f>
        <v>0</v>
      </c>
      <c r="U925" s="70">
        <f>+Outflows!U925+Fees!U925+'Ongoing Cash Flows'!U925+'Terminal Value'!U925</f>
        <v>0</v>
      </c>
      <c r="V925" s="70">
        <f>+Outflows!V925+Fees!V925+'Ongoing Cash Flows'!V925+'Terminal Value'!V925</f>
        <v>0</v>
      </c>
      <c r="W925" s="70">
        <f>+Outflows!W925+Fees!W925+'Ongoing Cash Flows'!W925+'Terminal Value'!W925</f>
        <v>0</v>
      </c>
      <c r="X925" s="70">
        <f>+Outflows!X925+Fees!X925+'Ongoing Cash Flows'!X925+'Terminal Value'!X925</f>
        <v>0</v>
      </c>
      <c r="Y925" s="70">
        <f>+Outflows!Y925+Fees!Y925+'Ongoing Cash Flows'!Y925+'Terminal Value'!Y925</f>
        <v>0</v>
      </c>
      <c r="Z925" s="70">
        <f>+Outflows!Z925+Fees!Z925+'Ongoing Cash Flows'!Z925+'Terminal Value'!Z925</f>
        <v>0</v>
      </c>
      <c r="AA925" s="70">
        <f>+Outflows!AA925+Fees!AA925+'Ongoing Cash Flows'!AA925+'Terminal Value'!AA925</f>
        <v>0</v>
      </c>
      <c r="AB925" s="70">
        <f>+Outflows!AB925+Fees!AB925+'Ongoing Cash Flows'!AB925+'Terminal Value'!AB925</f>
        <v>0</v>
      </c>
      <c r="AC925" s="70">
        <f>+Outflows!AC925+Fees!AC925+'Ongoing Cash Flows'!AC925+'Terminal Value'!AC925</f>
        <v>0</v>
      </c>
      <c r="AD925" s="70">
        <f>+Outflows!AD925+Fees!AD925+'Ongoing Cash Flows'!AD925+'Terminal Value'!AD925</f>
        <v>0</v>
      </c>
      <c r="AE925" s="70">
        <f>+Outflows!AE925+Fees!AE925+'Ongoing Cash Flows'!AE925+'Terminal Value'!AE925</f>
        <v>0</v>
      </c>
      <c r="AF925" s="70">
        <f>+Outflows!AF925+Fees!AF925+'Ongoing Cash Flows'!AF925+'Terminal Value'!AF925</f>
        <v>0</v>
      </c>
      <c r="AG925" s="70">
        <f>+Outflows!AG925+Fees!AG925+'Ongoing Cash Flows'!AG925+'Terminal Value'!AG925</f>
        <v>0</v>
      </c>
      <c r="AH925" s="70">
        <f>+Outflows!AH925+Fees!AH925+'Ongoing Cash Flows'!AH925+'Terminal Value'!AH925</f>
        <v>0</v>
      </c>
      <c r="AI925" s="70">
        <f>+Outflows!AI925+Fees!AI925+'Ongoing Cash Flows'!AI925+'Terminal Value'!AI925</f>
        <v>0</v>
      </c>
      <c r="AJ925" s="70">
        <f>+Outflows!AJ925+Fees!AJ925+'Ongoing Cash Flows'!AJ925+'Terminal Value'!AJ925</f>
        <v>0</v>
      </c>
      <c r="AK925" s="70"/>
      <c r="AL925" s="6"/>
      <c r="AM925" s="71"/>
      <c r="AN925" s="72">
        <f t="shared" si="56"/>
        <v>6.6396424174308757E-2</v>
      </c>
      <c r="AO925" s="70">
        <f t="shared" ca="1" si="57"/>
        <v>3336.4911442842804</v>
      </c>
      <c r="AP925" s="166">
        <f t="shared" ca="1" si="58"/>
        <v>0</v>
      </c>
      <c r="AQ925" s="166">
        <f t="shared" ca="1" si="59"/>
        <v>17933840.643807113</v>
      </c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1"/>
      <c r="CM925" s="1"/>
      <c r="CN925" s="1"/>
      <c r="CO925" s="1"/>
      <c r="CP925" s="1"/>
    </row>
    <row r="926" spans="1:94" x14ac:dyDescent="0.2">
      <c r="A926" s="6">
        <v>924</v>
      </c>
      <c r="B926" s="70">
        <f>+Outflows!B926+Fees!B926+'Ongoing Cash Flows'!B926+'Terminal Value'!B926</f>
        <v>-86092.866013680061</v>
      </c>
      <c r="C926" s="70">
        <f>+Outflows!C926+Fees!C926+'Ongoing Cash Flows'!C926+'Terminal Value'!C926</f>
        <v>13984.695457901416</v>
      </c>
      <c r="D926" s="70">
        <f>+Outflows!D926+Fees!D926+'Ongoing Cash Flows'!D926+'Terminal Value'!D926</f>
        <v>11754.652538923721</v>
      </c>
      <c r="E926" s="70">
        <f>+Outflows!E926+Fees!E926+'Ongoing Cash Flows'!E926+'Terminal Value'!E926</f>
        <v>9806.8957595819684</v>
      </c>
      <c r="F926" s="70">
        <f>+Outflows!F926+Fees!F926+'Ongoing Cash Flows'!F926+'Terminal Value'!F926</f>
        <v>9447.4650930950338</v>
      </c>
      <c r="G926" s="70">
        <f>+Outflows!G926+Fees!G926+'Ongoing Cash Flows'!G926+'Terminal Value'!G926</f>
        <v>9122.0053486049383</v>
      </c>
      <c r="H926" s="70">
        <f>+Outflows!H926+Fees!H926+'Ongoing Cash Flows'!H926+'Terminal Value'!H926</f>
        <v>8296.8512335343185</v>
      </c>
      <c r="I926" s="70">
        <f>+Outflows!I926+Fees!I926+'Ongoing Cash Flows'!I926+'Terminal Value'!I926</f>
        <v>8156.2478622280187</v>
      </c>
      <c r="J926" s="70">
        <f>+Outflows!J926+Fees!J926+'Ongoing Cash Flows'!J926+'Terminal Value'!J926</f>
        <v>8143.813659693029</v>
      </c>
      <c r="K926" s="70">
        <f>+Outflows!K926+Fees!K926+'Ongoing Cash Flows'!K926+'Terminal Value'!K926</f>
        <v>8134.3537217126013</v>
      </c>
      <c r="L926" s="70">
        <f>+Outflows!L926+Fees!L926+'Ongoing Cash Flows'!L926+'Terminal Value'!L926</f>
        <v>8135.8857248126187</v>
      </c>
      <c r="M926" s="70">
        <f>+Outflows!M926+Fees!M926+'Ongoing Cash Flows'!M926+'Terminal Value'!M926</f>
        <v>8107.5750874097794</v>
      </c>
      <c r="N926" s="70">
        <f>+Outflows!N926+Fees!N926+'Ongoing Cash Flows'!N926+'Terminal Value'!N926</f>
        <v>8090.2329922807121</v>
      </c>
      <c r="O926" s="70">
        <f>+Outflows!O926+Fees!O926+'Ongoing Cash Flows'!O926+'Terminal Value'!O926</f>
        <v>7763.8047702779158</v>
      </c>
      <c r="P926" s="70">
        <f>+Outflows!P926+Fees!P926+'Ongoing Cash Flows'!P926+'Terminal Value'!P926</f>
        <v>7656.2505067548909</v>
      </c>
      <c r="Q926" s="70">
        <f>+Outflows!Q926+Fees!Q926+'Ongoing Cash Flows'!Q926+'Terminal Value'!Q926</f>
        <v>7627.3897254503199</v>
      </c>
      <c r="R926" s="70">
        <f>+Outflows!R926+Fees!R926+'Ongoing Cash Flows'!R926+'Terminal Value'!R926</f>
        <v>987.45073603050469</v>
      </c>
      <c r="S926" s="70">
        <f>+Outflows!S926+Fees!S926+'Ongoing Cash Flows'!S926+'Terminal Value'!S926</f>
        <v>0</v>
      </c>
      <c r="T926" s="70">
        <f>+Outflows!T926+Fees!T926+'Ongoing Cash Flows'!T926+'Terminal Value'!T926</f>
        <v>0</v>
      </c>
      <c r="U926" s="70">
        <f>+Outflows!U926+Fees!U926+'Ongoing Cash Flows'!U926+'Terminal Value'!U926</f>
        <v>0</v>
      </c>
      <c r="V926" s="70">
        <f>+Outflows!V926+Fees!V926+'Ongoing Cash Flows'!V926+'Terminal Value'!V926</f>
        <v>0</v>
      </c>
      <c r="W926" s="70">
        <f>+Outflows!W926+Fees!W926+'Ongoing Cash Flows'!W926+'Terminal Value'!W926</f>
        <v>0</v>
      </c>
      <c r="X926" s="70">
        <f>+Outflows!X926+Fees!X926+'Ongoing Cash Flows'!X926+'Terminal Value'!X926</f>
        <v>0</v>
      </c>
      <c r="Y926" s="70">
        <f>+Outflows!Y926+Fees!Y926+'Ongoing Cash Flows'!Y926+'Terminal Value'!Y926</f>
        <v>0</v>
      </c>
      <c r="Z926" s="70">
        <f>+Outflows!Z926+Fees!Z926+'Ongoing Cash Flows'!Z926+'Terminal Value'!Z926</f>
        <v>0</v>
      </c>
      <c r="AA926" s="70">
        <f>+Outflows!AA926+Fees!AA926+'Ongoing Cash Flows'!AA926+'Terminal Value'!AA926</f>
        <v>0</v>
      </c>
      <c r="AB926" s="70">
        <f>+Outflows!AB926+Fees!AB926+'Ongoing Cash Flows'!AB926+'Terminal Value'!AB926</f>
        <v>0</v>
      </c>
      <c r="AC926" s="70">
        <f>+Outflows!AC926+Fees!AC926+'Ongoing Cash Flows'!AC926+'Terminal Value'!AC926</f>
        <v>0</v>
      </c>
      <c r="AD926" s="70">
        <f>+Outflows!AD926+Fees!AD926+'Ongoing Cash Flows'!AD926+'Terminal Value'!AD926</f>
        <v>0</v>
      </c>
      <c r="AE926" s="70">
        <f>+Outflows!AE926+Fees!AE926+'Ongoing Cash Flows'!AE926+'Terminal Value'!AE926</f>
        <v>0</v>
      </c>
      <c r="AF926" s="70">
        <f>+Outflows!AF926+Fees!AF926+'Ongoing Cash Flows'!AF926+'Terminal Value'!AF926</f>
        <v>0</v>
      </c>
      <c r="AG926" s="70">
        <f>+Outflows!AG926+Fees!AG926+'Ongoing Cash Flows'!AG926+'Terminal Value'!AG926</f>
        <v>0</v>
      </c>
      <c r="AH926" s="70">
        <f>+Outflows!AH926+Fees!AH926+'Ongoing Cash Flows'!AH926+'Terminal Value'!AH926</f>
        <v>0</v>
      </c>
      <c r="AI926" s="70">
        <f>+Outflows!AI926+Fees!AI926+'Ongoing Cash Flows'!AI926+'Terminal Value'!AI926</f>
        <v>0</v>
      </c>
      <c r="AJ926" s="70">
        <f>+Outflows!AJ926+Fees!AJ926+'Ongoing Cash Flows'!AJ926+'Terminal Value'!AJ926</f>
        <v>0</v>
      </c>
      <c r="AK926" s="70"/>
      <c r="AL926" s="6"/>
      <c r="AM926" s="71"/>
      <c r="AN926" s="72">
        <f t="shared" si="56"/>
        <v>6.9136670231819172E-2</v>
      </c>
      <c r="AO926" s="70">
        <f t="shared" ca="1" si="57"/>
        <v>4585.0684622270301</v>
      </c>
      <c r="AP926" s="166">
        <f t="shared" ca="1" si="58"/>
        <v>0</v>
      </c>
      <c r="AQ926" s="166">
        <f t="shared" ca="1" si="59"/>
        <v>30067827.697116114</v>
      </c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1"/>
      <c r="CM926" s="1"/>
      <c r="CN926" s="1"/>
      <c r="CO926" s="1"/>
      <c r="CP926" s="1"/>
    </row>
    <row r="927" spans="1:94" x14ac:dyDescent="0.2">
      <c r="A927" s="6">
        <v>925</v>
      </c>
      <c r="B927" s="70">
        <f>+Outflows!B927+Fees!B927+'Ongoing Cash Flows'!B927+'Terminal Value'!B927</f>
        <v>-95495.600587611829</v>
      </c>
      <c r="C927" s="70">
        <f>+Outflows!C927+Fees!C927+'Ongoing Cash Flows'!C927+'Terminal Value'!C927</f>
        <v>14209.620276003683</v>
      </c>
      <c r="D927" s="70">
        <f>+Outflows!D927+Fees!D927+'Ongoing Cash Flows'!D927+'Terminal Value'!D927</f>
        <v>12209.473236684569</v>
      </c>
      <c r="E927" s="70">
        <f>+Outflows!E927+Fees!E927+'Ongoing Cash Flows'!E927+'Terminal Value'!E927</f>
        <v>10076.705679205403</v>
      </c>
      <c r="F927" s="70">
        <f>+Outflows!F927+Fees!F927+'Ongoing Cash Flows'!F927+'Terminal Value'!F927</f>
        <v>9596.3875228208017</v>
      </c>
      <c r="G927" s="70">
        <f>+Outflows!G927+Fees!G927+'Ongoing Cash Flows'!G927+'Terminal Value'!G927</f>
        <v>9396.4637690865093</v>
      </c>
      <c r="H927" s="70">
        <f>+Outflows!H927+Fees!H927+'Ongoing Cash Flows'!H927+'Terminal Value'!H927</f>
        <v>8524.6065270403906</v>
      </c>
      <c r="I927" s="70">
        <f>+Outflows!I927+Fees!I927+'Ongoing Cash Flows'!I927+'Terminal Value'!I927</f>
        <v>8371.9390711663546</v>
      </c>
      <c r="J927" s="70">
        <f>+Outflows!J927+Fees!J927+'Ongoing Cash Flows'!J927+'Terminal Value'!J927</f>
        <v>8359.5048686313639</v>
      </c>
      <c r="K927" s="70">
        <f>+Outflows!K927+Fees!K927+'Ongoing Cash Flows'!K927+'Terminal Value'!K927</f>
        <v>8350.410508971172</v>
      </c>
      <c r="L927" s="70">
        <f>+Outflows!L927+Fees!L927+'Ongoing Cash Flows'!L927+'Terminal Value'!L927</f>
        <v>8351.5769337509555</v>
      </c>
      <c r="M927" s="70">
        <f>+Outflows!M927+Fees!M927+'Ongoing Cash Flows'!M927+'Terminal Value'!M927</f>
        <v>8323.6318746683501</v>
      </c>
      <c r="N927" s="70">
        <f>+Outflows!N927+Fees!N927+'Ongoing Cash Flows'!N927+'Terminal Value'!N927</f>
        <v>8305.924201219048</v>
      </c>
      <c r="O927" s="70">
        <f>+Outflows!O927+Fees!O927+'Ongoing Cash Flows'!O927+'Terminal Value'!O927</f>
        <v>7979.8615575364856</v>
      </c>
      <c r="P927" s="70">
        <f>+Outflows!P927+Fees!P927+'Ongoing Cash Flows'!P927+'Terminal Value'!P927</f>
        <v>7871.9417156932268</v>
      </c>
      <c r="Q927" s="70">
        <f>+Outflows!Q927+Fees!Q927+'Ongoing Cash Flows'!Q927+'Terminal Value'!Q927</f>
        <v>7843.4465127088897</v>
      </c>
      <c r="R927" s="70">
        <f>+Outflows!R927+Fees!R927+'Ongoing Cash Flows'!R927+'Terminal Value'!R927</f>
        <v>1095.2963404996724</v>
      </c>
      <c r="S927" s="70">
        <f>+Outflows!S927+Fees!S927+'Ongoing Cash Flows'!S927+'Terminal Value'!S927</f>
        <v>0</v>
      </c>
      <c r="T927" s="70">
        <f>+Outflows!T927+Fees!T927+'Ongoing Cash Flows'!T927+'Terminal Value'!T927</f>
        <v>0</v>
      </c>
      <c r="U927" s="70">
        <f>+Outflows!U927+Fees!U927+'Ongoing Cash Flows'!U927+'Terminal Value'!U927</f>
        <v>0</v>
      </c>
      <c r="V927" s="70">
        <f>+Outflows!V927+Fees!V927+'Ongoing Cash Flows'!V927+'Terminal Value'!V927</f>
        <v>0</v>
      </c>
      <c r="W927" s="70">
        <f>+Outflows!W927+Fees!W927+'Ongoing Cash Flows'!W927+'Terminal Value'!W927</f>
        <v>0</v>
      </c>
      <c r="X927" s="70">
        <f>+Outflows!X927+Fees!X927+'Ongoing Cash Flows'!X927+'Terminal Value'!X927</f>
        <v>0</v>
      </c>
      <c r="Y927" s="70">
        <f>+Outflows!Y927+Fees!Y927+'Ongoing Cash Flows'!Y927+'Terminal Value'!Y927</f>
        <v>0</v>
      </c>
      <c r="Z927" s="70">
        <f>+Outflows!Z927+Fees!Z927+'Ongoing Cash Flows'!Z927+'Terminal Value'!Z927</f>
        <v>0</v>
      </c>
      <c r="AA927" s="70">
        <f>+Outflows!AA927+Fees!AA927+'Ongoing Cash Flows'!AA927+'Terminal Value'!AA927</f>
        <v>0</v>
      </c>
      <c r="AB927" s="70">
        <f>+Outflows!AB927+Fees!AB927+'Ongoing Cash Flows'!AB927+'Terminal Value'!AB927</f>
        <v>0</v>
      </c>
      <c r="AC927" s="70">
        <f>+Outflows!AC927+Fees!AC927+'Ongoing Cash Flows'!AC927+'Terminal Value'!AC927</f>
        <v>0</v>
      </c>
      <c r="AD927" s="70">
        <f>+Outflows!AD927+Fees!AD927+'Ongoing Cash Flows'!AD927+'Terminal Value'!AD927</f>
        <v>0</v>
      </c>
      <c r="AE927" s="70">
        <f>+Outflows!AE927+Fees!AE927+'Ongoing Cash Flows'!AE927+'Terminal Value'!AE927</f>
        <v>0</v>
      </c>
      <c r="AF927" s="70">
        <f>+Outflows!AF927+Fees!AF927+'Ongoing Cash Flows'!AF927+'Terminal Value'!AF927</f>
        <v>0</v>
      </c>
      <c r="AG927" s="70">
        <f>+Outflows!AG927+Fees!AG927+'Ongoing Cash Flows'!AG927+'Terminal Value'!AG927</f>
        <v>0</v>
      </c>
      <c r="AH927" s="70">
        <f>+Outflows!AH927+Fees!AH927+'Ongoing Cash Flows'!AH927+'Terminal Value'!AH927</f>
        <v>0</v>
      </c>
      <c r="AI927" s="70">
        <f>+Outflows!AI927+Fees!AI927+'Ongoing Cash Flows'!AI927+'Terminal Value'!AI927</f>
        <v>0</v>
      </c>
      <c r="AJ927" s="70">
        <f>+Outflows!AJ927+Fees!AJ927+'Ongoing Cash Flows'!AJ927+'Terminal Value'!AJ927</f>
        <v>0</v>
      </c>
      <c r="AK927" s="70"/>
      <c r="AL927" s="6"/>
      <c r="AM927" s="71"/>
      <c r="AN927" s="72">
        <f t="shared" si="56"/>
        <v>5.5921754240989677E-2</v>
      </c>
      <c r="AO927" s="70">
        <f t="shared" ca="1" si="57"/>
        <v>-1941.7800445668463</v>
      </c>
      <c r="AP927" s="166">
        <f t="shared" ca="1" si="58"/>
        <v>1088755.8360457716</v>
      </c>
      <c r="AQ927" s="166">
        <f t="shared" ca="1" si="59"/>
        <v>0</v>
      </c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1"/>
      <c r="CM927" s="1"/>
      <c r="CN927" s="1"/>
      <c r="CO927" s="1"/>
      <c r="CP927" s="1"/>
    </row>
    <row r="928" spans="1:94" x14ac:dyDescent="0.2">
      <c r="A928" s="6">
        <v>926</v>
      </c>
      <c r="B928" s="70">
        <f>+Outflows!B928+Fees!B928+'Ongoing Cash Flows'!B928+'Terminal Value'!B928</f>
        <v>-98184.231058361111</v>
      </c>
      <c r="C928" s="70">
        <f>+Outflows!C928+Fees!C928+'Ongoing Cash Flows'!C928+'Terminal Value'!C928</f>
        <v>14229.991236368627</v>
      </c>
      <c r="D928" s="70">
        <f>+Outflows!D928+Fees!D928+'Ongoing Cash Flows'!D928+'Terminal Value'!D928</f>
        <v>12314.42402619667</v>
      </c>
      <c r="E928" s="70">
        <f>+Outflows!E928+Fees!E928+'Ongoing Cash Flows'!E928+'Terminal Value'!E928</f>
        <v>10369.073412450143</v>
      </c>
      <c r="F928" s="70">
        <f>+Outflows!F928+Fees!F928+'Ongoing Cash Flows'!F928+'Terminal Value'!F928</f>
        <v>9888.8245141561256</v>
      </c>
      <c r="G928" s="70">
        <f>+Outflows!G928+Fees!G928+'Ongoing Cash Flows'!G928+'Terminal Value'!G928</f>
        <v>9596.2635052021833</v>
      </c>
      <c r="H928" s="70">
        <f>+Outflows!H928+Fees!H928+'Ongoing Cash Flows'!H928+'Terminal Value'!H928</f>
        <v>8589.7311795741916</v>
      </c>
      <c r="I928" s="70">
        <f>+Outflows!I928+Fees!I928+'Ongoing Cash Flows'!I928+'Terminal Value'!I928</f>
        <v>8433.6141032609667</v>
      </c>
      <c r="J928" s="70">
        <f>+Outflows!J928+Fees!J928+'Ongoing Cash Flows'!J928+'Terminal Value'!J928</f>
        <v>8421.179900725976</v>
      </c>
      <c r="K928" s="70">
        <f>+Outflows!K928+Fees!K928+'Ongoing Cash Flows'!K928+'Terminal Value'!K928</f>
        <v>8412.1900750184868</v>
      </c>
      <c r="L928" s="70">
        <f>+Outflows!L928+Fees!L928+'Ongoing Cash Flows'!L928+'Terminal Value'!L928</f>
        <v>8413.2519658455676</v>
      </c>
      <c r="M928" s="70">
        <f>+Outflows!M928+Fees!M928+'Ongoing Cash Flows'!M928+'Terminal Value'!M928</f>
        <v>8385.411440715663</v>
      </c>
      <c r="N928" s="70">
        <f>+Outflows!N928+Fees!N928+'Ongoing Cash Flows'!N928+'Terminal Value'!N928</f>
        <v>8367.5992333136601</v>
      </c>
      <c r="O928" s="70">
        <f>+Outflows!O928+Fees!O928+'Ongoing Cash Flows'!O928+'Terminal Value'!O928</f>
        <v>8041.6411235838004</v>
      </c>
      <c r="P928" s="70">
        <f>+Outflows!P928+Fees!P928+'Ongoing Cash Flows'!P928+'Terminal Value'!P928</f>
        <v>7933.616747787838</v>
      </c>
      <c r="Q928" s="70">
        <f>+Outflows!Q928+Fees!Q928+'Ongoing Cash Flows'!Q928+'Terminal Value'!Q928</f>
        <v>7905.2260787562045</v>
      </c>
      <c r="R928" s="70">
        <f>+Outflows!R928+Fees!R928+'Ongoing Cash Flows'!R928+'Terminal Value'!R928</f>
        <v>1126.1338565469784</v>
      </c>
      <c r="S928" s="70">
        <f>+Outflows!S928+Fees!S928+'Ongoing Cash Flows'!S928+'Terminal Value'!S928</f>
        <v>0</v>
      </c>
      <c r="T928" s="70">
        <f>+Outflows!T928+Fees!T928+'Ongoing Cash Flows'!T928+'Terminal Value'!T928</f>
        <v>0</v>
      </c>
      <c r="U928" s="70">
        <f>+Outflows!U928+Fees!U928+'Ongoing Cash Flows'!U928+'Terminal Value'!U928</f>
        <v>0</v>
      </c>
      <c r="V928" s="70">
        <f>+Outflows!V928+Fees!V928+'Ongoing Cash Flows'!V928+'Terminal Value'!V928</f>
        <v>0</v>
      </c>
      <c r="W928" s="70">
        <f>+Outflows!W928+Fees!W928+'Ongoing Cash Flows'!W928+'Terminal Value'!W928</f>
        <v>0</v>
      </c>
      <c r="X928" s="70">
        <f>+Outflows!X928+Fees!X928+'Ongoing Cash Flows'!X928+'Terminal Value'!X928</f>
        <v>0</v>
      </c>
      <c r="Y928" s="70">
        <f>+Outflows!Y928+Fees!Y928+'Ongoing Cash Flows'!Y928+'Terminal Value'!Y928</f>
        <v>0</v>
      </c>
      <c r="Z928" s="70">
        <f>+Outflows!Z928+Fees!Z928+'Ongoing Cash Flows'!Z928+'Terminal Value'!Z928</f>
        <v>0</v>
      </c>
      <c r="AA928" s="70">
        <f>+Outflows!AA928+Fees!AA928+'Ongoing Cash Flows'!AA928+'Terminal Value'!AA928</f>
        <v>0</v>
      </c>
      <c r="AB928" s="70">
        <f>+Outflows!AB928+Fees!AB928+'Ongoing Cash Flows'!AB928+'Terminal Value'!AB928</f>
        <v>0</v>
      </c>
      <c r="AC928" s="70">
        <f>+Outflows!AC928+Fees!AC928+'Ongoing Cash Flows'!AC928+'Terminal Value'!AC928</f>
        <v>0</v>
      </c>
      <c r="AD928" s="70">
        <f>+Outflows!AD928+Fees!AD928+'Ongoing Cash Flows'!AD928+'Terminal Value'!AD928</f>
        <v>0</v>
      </c>
      <c r="AE928" s="70">
        <f>+Outflows!AE928+Fees!AE928+'Ongoing Cash Flows'!AE928+'Terminal Value'!AE928</f>
        <v>0</v>
      </c>
      <c r="AF928" s="70">
        <f>+Outflows!AF928+Fees!AF928+'Ongoing Cash Flows'!AF928+'Terminal Value'!AF928</f>
        <v>0</v>
      </c>
      <c r="AG928" s="70">
        <f>+Outflows!AG928+Fees!AG928+'Ongoing Cash Flows'!AG928+'Terminal Value'!AG928</f>
        <v>0</v>
      </c>
      <c r="AH928" s="70">
        <f>+Outflows!AH928+Fees!AH928+'Ongoing Cash Flows'!AH928+'Terminal Value'!AH928</f>
        <v>0</v>
      </c>
      <c r="AI928" s="70">
        <f>+Outflows!AI928+Fees!AI928+'Ongoing Cash Flows'!AI928+'Terminal Value'!AI928</f>
        <v>0</v>
      </c>
      <c r="AJ928" s="70">
        <f>+Outflows!AJ928+Fees!AJ928+'Ongoing Cash Flows'!AJ928+'Terminal Value'!AJ928</f>
        <v>0</v>
      </c>
      <c r="AK928" s="70"/>
      <c r="AL928" s="6"/>
      <c r="AM928" s="71"/>
      <c r="AN928" s="72">
        <f t="shared" si="56"/>
        <v>5.3250941634178164E-2</v>
      </c>
      <c r="AO928" s="70">
        <f t="shared" ca="1" si="57"/>
        <v>-3427.9381848038543</v>
      </c>
      <c r="AP928" s="166">
        <f t="shared" ca="1" si="58"/>
        <v>6398839.6049631629</v>
      </c>
      <c r="AQ928" s="166">
        <f t="shared" ca="1" si="59"/>
        <v>0</v>
      </c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1"/>
      <c r="CM928" s="1"/>
      <c r="CN928" s="1"/>
      <c r="CO928" s="1"/>
      <c r="CP928" s="1"/>
    </row>
    <row r="929" spans="1:94" x14ac:dyDescent="0.2">
      <c r="A929" s="6">
        <v>927</v>
      </c>
      <c r="B929" s="70">
        <f>+Outflows!B929+Fees!B929+'Ongoing Cash Flows'!B929+'Terminal Value'!B929</f>
        <v>-86443.269416682087</v>
      </c>
      <c r="C929" s="70">
        <f>+Outflows!C929+Fees!C929+'Ongoing Cash Flows'!C929+'Terminal Value'!C929</f>
        <v>13982.904078160489</v>
      </c>
      <c r="D929" s="70">
        <f>+Outflows!D929+Fees!D929+'Ongoing Cash Flows'!D929+'Terminal Value'!D929</f>
        <v>11978.807829731619</v>
      </c>
      <c r="E929" s="70">
        <f>+Outflows!E929+Fees!E929+'Ongoing Cash Flows'!E929+'Terminal Value'!E929</f>
        <v>9955.8581147215518</v>
      </c>
      <c r="F929" s="70">
        <f>+Outflows!F929+Fees!F929+'Ongoing Cash Flows'!F929+'Terminal Value'!F929</f>
        <v>9394.2966136556752</v>
      </c>
      <c r="G929" s="70">
        <f>+Outflows!G929+Fees!G929+'Ongoing Cash Flows'!G929+'Terminal Value'!G929</f>
        <v>9258.2151772395518</v>
      </c>
      <c r="H929" s="70">
        <f>+Outflows!H929+Fees!H929+'Ongoing Cash Flows'!H929+'Terminal Value'!H929</f>
        <v>8305.3387888586494</v>
      </c>
      <c r="I929" s="70">
        <f>+Outflows!I929+Fees!I929+'Ongoing Cash Flows'!I929+'Terminal Value'!I929</f>
        <v>8164.2858359701631</v>
      </c>
      <c r="J929" s="70">
        <f>+Outflows!J929+Fees!J929+'Ongoing Cash Flows'!J929+'Terminal Value'!J929</f>
        <v>8151.8516334351734</v>
      </c>
      <c r="K929" s="70">
        <f>+Outflows!K929+Fees!K929+'Ongoing Cash Flows'!K929+'Terminal Value'!K929</f>
        <v>8142.405319139054</v>
      </c>
      <c r="L929" s="70">
        <f>+Outflows!L929+Fees!L929+'Ongoing Cash Flows'!L929+'Terminal Value'!L929</f>
        <v>8143.9236985547632</v>
      </c>
      <c r="M929" s="70">
        <f>+Outflows!M929+Fees!M929+'Ongoing Cash Flows'!M929+'Terminal Value'!M929</f>
        <v>8115.626684836232</v>
      </c>
      <c r="N929" s="70">
        <f>+Outflows!N929+Fees!N929+'Ongoing Cash Flows'!N929+'Terminal Value'!N929</f>
        <v>8098.2709660228566</v>
      </c>
      <c r="O929" s="70">
        <f>+Outflows!O929+Fees!O929+'Ongoing Cash Flows'!O929+'Terminal Value'!O929</f>
        <v>7771.8563677043685</v>
      </c>
      <c r="P929" s="70">
        <f>+Outflows!P929+Fees!P929+'Ongoing Cash Flows'!P929+'Terminal Value'!P929</f>
        <v>7664.2884804970354</v>
      </c>
      <c r="Q929" s="70">
        <f>+Outflows!Q929+Fees!Q929+'Ongoing Cash Flows'!Q929+'Terminal Value'!Q929</f>
        <v>7635.4413228767717</v>
      </c>
      <c r="R929" s="70">
        <f>+Outflows!R929+Fees!R929+'Ongoing Cash Flows'!R929+'Terminal Value'!R929</f>
        <v>991.4697229015768</v>
      </c>
      <c r="S929" s="70">
        <f>+Outflows!S929+Fees!S929+'Ongoing Cash Flows'!S929+'Terminal Value'!S929</f>
        <v>0</v>
      </c>
      <c r="T929" s="70">
        <f>+Outflows!T929+Fees!T929+'Ongoing Cash Flows'!T929+'Terminal Value'!T929</f>
        <v>0</v>
      </c>
      <c r="U929" s="70">
        <f>+Outflows!U929+Fees!U929+'Ongoing Cash Flows'!U929+'Terminal Value'!U929</f>
        <v>0</v>
      </c>
      <c r="V929" s="70">
        <f>+Outflows!V929+Fees!V929+'Ongoing Cash Flows'!V929+'Terminal Value'!V929</f>
        <v>0</v>
      </c>
      <c r="W929" s="70">
        <f>+Outflows!W929+Fees!W929+'Ongoing Cash Flows'!W929+'Terminal Value'!W929</f>
        <v>0</v>
      </c>
      <c r="X929" s="70">
        <f>+Outflows!X929+Fees!X929+'Ongoing Cash Flows'!X929+'Terminal Value'!X929</f>
        <v>0</v>
      </c>
      <c r="Y929" s="70">
        <f>+Outflows!Y929+Fees!Y929+'Ongoing Cash Flows'!Y929+'Terminal Value'!Y929</f>
        <v>0</v>
      </c>
      <c r="Z929" s="70">
        <f>+Outflows!Z929+Fees!Z929+'Ongoing Cash Flows'!Z929+'Terminal Value'!Z929</f>
        <v>0</v>
      </c>
      <c r="AA929" s="70">
        <f>+Outflows!AA929+Fees!AA929+'Ongoing Cash Flows'!AA929+'Terminal Value'!AA929</f>
        <v>0</v>
      </c>
      <c r="AB929" s="70">
        <f>+Outflows!AB929+Fees!AB929+'Ongoing Cash Flows'!AB929+'Terminal Value'!AB929</f>
        <v>0</v>
      </c>
      <c r="AC929" s="70">
        <f>+Outflows!AC929+Fees!AC929+'Ongoing Cash Flows'!AC929+'Terminal Value'!AC929</f>
        <v>0</v>
      </c>
      <c r="AD929" s="70">
        <f>+Outflows!AD929+Fees!AD929+'Ongoing Cash Flows'!AD929+'Terminal Value'!AD929</f>
        <v>0</v>
      </c>
      <c r="AE929" s="70">
        <f>+Outflows!AE929+Fees!AE929+'Ongoing Cash Flows'!AE929+'Terminal Value'!AE929</f>
        <v>0</v>
      </c>
      <c r="AF929" s="70">
        <f>+Outflows!AF929+Fees!AF929+'Ongoing Cash Flows'!AF929+'Terminal Value'!AF929</f>
        <v>0</v>
      </c>
      <c r="AG929" s="70">
        <f>+Outflows!AG929+Fees!AG929+'Ongoing Cash Flows'!AG929+'Terminal Value'!AG929</f>
        <v>0</v>
      </c>
      <c r="AH929" s="70">
        <f>+Outflows!AH929+Fees!AH929+'Ongoing Cash Flows'!AH929+'Terminal Value'!AH929</f>
        <v>0</v>
      </c>
      <c r="AI929" s="70">
        <f>+Outflows!AI929+Fees!AI929+'Ongoing Cash Flows'!AI929+'Terminal Value'!AI929</f>
        <v>0</v>
      </c>
      <c r="AJ929" s="70">
        <f>+Outflows!AJ929+Fees!AJ929+'Ongoing Cash Flows'!AJ929+'Terminal Value'!AJ929</f>
        <v>0</v>
      </c>
      <c r="AK929" s="70"/>
      <c r="AL929" s="6"/>
      <c r="AM929" s="71"/>
      <c r="AN929" s="72">
        <f t="shared" si="56"/>
        <v>6.926819980144501E-2</v>
      </c>
      <c r="AO929" s="70">
        <f t="shared" ca="1" si="57"/>
        <v>4659.3653404603128</v>
      </c>
      <c r="AP929" s="166">
        <f t="shared" ca="1" si="58"/>
        <v>0</v>
      </c>
      <c r="AQ929" s="166">
        <f t="shared" ca="1" si="59"/>
        <v>30888148.788806848</v>
      </c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1"/>
      <c r="CM929" s="1"/>
      <c r="CN929" s="1"/>
      <c r="CO929" s="1"/>
      <c r="CP929" s="1"/>
    </row>
    <row r="930" spans="1:94" x14ac:dyDescent="0.2">
      <c r="A930" s="6">
        <v>928</v>
      </c>
      <c r="B930" s="70">
        <f>+Outflows!B930+Fees!B930+'Ongoing Cash Flows'!B930+'Terminal Value'!B930</f>
        <v>-86044.645760052212</v>
      </c>
      <c r="C930" s="70">
        <f>+Outflows!C930+Fees!C930+'Ongoing Cash Flows'!C930+'Terminal Value'!C930</f>
        <v>13994.812067678315</v>
      </c>
      <c r="D930" s="70">
        <f>+Outflows!D930+Fees!D930+'Ongoing Cash Flows'!D930+'Terminal Value'!D930</f>
        <v>11905.036715641085</v>
      </c>
      <c r="E930" s="70">
        <f>+Outflows!E930+Fees!E930+'Ongoing Cash Flows'!E930+'Terminal Value'!E930</f>
        <v>9883.6616831208339</v>
      </c>
      <c r="F930" s="70">
        <f>+Outflows!F930+Fees!F930+'Ongoing Cash Flows'!F930+'Terminal Value'!F930</f>
        <v>9504.0086521475787</v>
      </c>
      <c r="G930" s="70">
        <f>+Outflows!G930+Fees!G930+'Ongoing Cash Flows'!G930+'Terminal Value'!G930</f>
        <v>9336.0730215163057</v>
      </c>
      <c r="H930" s="70">
        <f>+Outflows!H930+Fees!H930+'Ongoing Cash Flows'!H930+'Terminal Value'!H930</f>
        <v>8295.6832309780839</v>
      </c>
      <c r="I930" s="70">
        <f>+Outflows!I930+Fees!I930+'Ongoing Cash Flows'!I930+'Terminal Value'!I930</f>
        <v>8155.1417281859995</v>
      </c>
      <c r="J930" s="70">
        <f>+Outflows!J930+Fees!J930+'Ongoing Cash Flows'!J930+'Terminal Value'!J930</f>
        <v>8142.7075256510088</v>
      </c>
      <c r="K930" s="70">
        <f>+Outflows!K930+Fees!K930+'Ongoing Cash Flows'!K930+'Terminal Value'!K930</f>
        <v>8133.2457128671203</v>
      </c>
      <c r="L930" s="70">
        <f>+Outflows!L930+Fees!L930+'Ongoing Cash Flows'!L930+'Terminal Value'!L930</f>
        <v>8134.7795907705995</v>
      </c>
      <c r="M930" s="70">
        <f>+Outflows!M930+Fees!M930+'Ongoing Cash Flows'!M930+'Terminal Value'!M930</f>
        <v>8106.4670785642975</v>
      </c>
      <c r="N930" s="70">
        <f>+Outflows!N930+Fees!N930+'Ongoing Cash Flows'!N930+'Terminal Value'!N930</f>
        <v>8089.126858238692</v>
      </c>
      <c r="O930" s="70">
        <f>+Outflows!O930+Fees!O930+'Ongoing Cash Flows'!O930+'Terminal Value'!O930</f>
        <v>7762.6967614324349</v>
      </c>
      <c r="P930" s="70">
        <f>+Outflows!P930+Fees!P930+'Ongoing Cash Flows'!P930+'Terminal Value'!P930</f>
        <v>7655.1443727128708</v>
      </c>
      <c r="Q930" s="70">
        <f>+Outflows!Q930+Fees!Q930+'Ongoing Cash Flows'!Q930+'Terminal Value'!Q930</f>
        <v>7626.281716604838</v>
      </c>
      <c r="R930" s="70">
        <f>+Outflows!R930+Fees!R930+'Ongoing Cash Flows'!R930+'Terminal Value'!R930</f>
        <v>986.89766900949485</v>
      </c>
      <c r="S930" s="70">
        <f>+Outflows!S930+Fees!S930+'Ongoing Cash Flows'!S930+'Terminal Value'!S930</f>
        <v>0</v>
      </c>
      <c r="T930" s="70">
        <f>+Outflows!T930+Fees!T930+'Ongoing Cash Flows'!T930+'Terminal Value'!T930</f>
        <v>0</v>
      </c>
      <c r="U930" s="70">
        <f>+Outflows!U930+Fees!U930+'Ongoing Cash Flows'!U930+'Terminal Value'!U930</f>
        <v>0</v>
      </c>
      <c r="V930" s="70">
        <f>+Outflows!V930+Fees!V930+'Ongoing Cash Flows'!V930+'Terminal Value'!V930</f>
        <v>0</v>
      </c>
      <c r="W930" s="70">
        <f>+Outflows!W930+Fees!W930+'Ongoing Cash Flows'!W930+'Terminal Value'!W930</f>
        <v>0</v>
      </c>
      <c r="X930" s="70">
        <f>+Outflows!X930+Fees!X930+'Ongoing Cash Flows'!X930+'Terminal Value'!X930</f>
        <v>0</v>
      </c>
      <c r="Y930" s="70">
        <f>+Outflows!Y930+Fees!Y930+'Ongoing Cash Flows'!Y930+'Terminal Value'!Y930</f>
        <v>0</v>
      </c>
      <c r="Z930" s="70">
        <f>+Outflows!Z930+Fees!Z930+'Ongoing Cash Flows'!Z930+'Terminal Value'!Z930</f>
        <v>0</v>
      </c>
      <c r="AA930" s="70">
        <f>+Outflows!AA930+Fees!AA930+'Ongoing Cash Flows'!AA930+'Terminal Value'!AA930</f>
        <v>0</v>
      </c>
      <c r="AB930" s="70">
        <f>+Outflows!AB930+Fees!AB930+'Ongoing Cash Flows'!AB930+'Terminal Value'!AB930</f>
        <v>0</v>
      </c>
      <c r="AC930" s="70">
        <f>+Outflows!AC930+Fees!AC930+'Ongoing Cash Flows'!AC930+'Terminal Value'!AC930</f>
        <v>0</v>
      </c>
      <c r="AD930" s="70">
        <f>+Outflows!AD930+Fees!AD930+'Ongoing Cash Flows'!AD930+'Terminal Value'!AD930</f>
        <v>0</v>
      </c>
      <c r="AE930" s="70">
        <f>+Outflows!AE930+Fees!AE930+'Ongoing Cash Flows'!AE930+'Terminal Value'!AE930</f>
        <v>0</v>
      </c>
      <c r="AF930" s="70">
        <f>+Outflows!AF930+Fees!AF930+'Ongoing Cash Flows'!AF930+'Terminal Value'!AF930</f>
        <v>0</v>
      </c>
      <c r="AG930" s="70">
        <f>+Outflows!AG930+Fees!AG930+'Ongoing Cash Flows'!AG930+'Terminal Value'!AG930</f>
        <v>0</v>
      </c>
      <c r="AH930" s="70">
        <f>+Outflows!AH930+Fees!AH930+'Ongoing Cash Flows'!AH930+'Terminal Value'!AH930</f>
        <v>0</v>
      </c>
      <c r="AI930" s="70">
        <f>+Outflows!AI930+Fees!AI930+'Ongoing Cash Flows'!AI930+'Terminal Value'!AI930</f>
        <v>0</v>
      </c>
      <c r="AJ930" s="70">
        <f>+Outflows!AJ930+Fees!AJ930+'Ongoing Cash Flows'!AJ930+'Terminal Value'!AJ930</f>
        <v>0</v>
      </c>
      <c r="AK930" s="70"/>
      <c r="AL930" s="6"/>
      <c r="AM930" s="71"/>
      <c r="AN930" s="72">
        <f t="shared" si="56"/>
        <v>7.0037081837654114E-2</v>
      </c>
      <c r="AO930" s="70">
        <f t="shared" ca="1" si="57"/>
        <v>5010.4368110909691</v>
      </c>
      <c r="AP930" s="166">
        <f t="shared" ca="1" si="58"/>
        <v>0</v>
      </c>
      <c r="AQ930" s="166">
        <f t="shared" ca="1" si="59"/>
        <v>34913707.339496508</v>
      </c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1"/>
      <c r="CM930" s="1"/>
      <c r="CN930" s="1"/>
      <c r="CO930" s="1"/>
      <c r="CP930" s="1"/>
    </row>
    <row r="931" spans="1:94" x14ac:dyDescent="0.2">
      <c r="A931" s="6">
        <v>929</v>
      </c>
      <c r="B931" s="70">
        <f>+Outflows!B931+Fees!B931+'Ongoing Cash Flows'!B931+'Terminal Value'!B931</f>
        <v>-103996.68254625828</v>
      </c>
      <c r="C931" s="70">
        <f>+Outflows!C931+Fees!C931+'Ongoing Cash Flows'!C931+'Terminal Value'!C931</f>
        <v>14442.351561370295</v>
      </c>
      <c r="D931" s="70">
        <f>+Outflows!D931+Fees!D931+'Ongoing Cash Flows'!D931+'Terminal Value'!D931</f>
        <v>12567.695626094053</v>
      </c>
      <c r="E931" s="70">
        <f>+Outflows!E931+Fees!E931+'Ongoing Cash Flows'!E931+'Terminal Value'!E931</f>
        <v>10570.003056051788</v>
      </c>
      <c r="F931" s="70">
        <f>+Outflows!F931+Fees!F931+'Ongoing Cash Flows'!F931+'Terminal Value'!F931</f>
        <v>9944.7445558752788</v>
      </c>
      <c r="G931" s="70">
        <f>+Outflows!G931+Fees!G931+'Ongoing Cash Flows'!G931+'Terminal Value'!G931</f>
        <v>9713.0713404385988</v>
      </c>
      <c r="H931" s="70">
        <f>+Outflows!H931+Fees!H931+'Ongoing Cash Flows'!H931+'Terminal Value'!H931</f>
        <v>8730.5217745023947</v>
      </c>
      <c r="I931" s="70">
        <f>+Outflows!I931+Fees!I931+'Ongoing Cash Flows'!I931+'Terminal Value'!I931</f>
        <v>8566.947090432137</v>
      </c>
      <c r="J931" s="70">
        <f>+Outflows!J931+Fees!J931+'Ongoing Cash Flows'!J931+'Terminal Value'!J931</f>
        <v>8554.5128878971464</v>
      </c>
      <c r="K931" s="70">
        <f>+Outflows!K931+Fees!K931+'Ongoing Cash Flows'!K931+'Terminal Value'!K931</f>
        <v>8545.749050303506</v>
      </c>
      <c r="L931" s="70">
        <f>+Outflows!L931+Fees!L931+'Ongoing Cash Flows'!L931+'Terminal Value'!L931</f>
        <v>8546.5849530167379</v>
      </c>
      <c r="M931" s="70">
        <f>+Outflows!M931+Fees!M931+'Ongoing Cash Flows'!M931+'Terminal Value'!M931</f>
        <v>8518.9704160006841</v>
      </c>
      <c r="N931" s="70">
        <f>+Outflows!N931+Fees!N931+'Ongoing Cash Flows'!N931+'Terminal Value'!N931</f>
        <v>8500.9322204848304</v>
      </c>
      <c r="O931" s="70">
        <f>+Outflows!O931+Fees!O931+'Ongoing Cash Flows'!O931+'Terminal Value'!O931</f>
        <v>8175.2000988688205</v>
      </c>
      <c r="P931" s="70">
        <f>+Outflows!P931+Fees!P931+'Ongoing Cash Flows'!P931+'Terminal Value'!P931</f>
        <v>8066.9497349590092</v>
      </c>
      <c r="Q931" s="70">
        <f>+Outflows!Q931+Fees!Q931+'Ongoing Cash Flows'!Q931+'Terminal Value'!Q931</f>
        <v>8038.7850540412246</v>
      </c>
      <c r="R931" s="70">
        <f>+Outflows!R931+Fees!R931+'Ongoing Cash Flows'!R931+'Terminal Value'!R931</f>
        <v>1192.8003501325638</v>
      </c>
      <c r="S931" s="70">
        <f>+Outflows!S931+Fees!S931+'Ongoing Cash Flows'!S931+'Terminal Value'!S931</f>
        <v>0</v>
      </c>
      <c r="T931" s="70">
        <f>+Outflows!T931+Fees!T931+'Ongoing Cash Flows'!T931+'Terminal Value'!T931</f>
        <v>0</v>
      </c>
      <c r="U931" s="70">
        <f>+Outflows!U931+Fees!U931+'Ongoing Cash Flows'!U931+'Terminal Value'!U931</f>
        <v>0</v>
      </c>
      <c r="V931" s="70">
        <f>+Outflows!V931+Fees!V931+'Ongoing Cash Flows'!V931+'Terminal Value'!V931</f>
        <v>0</v>
      </c>
      <c r="W931" s="70">
        <f>+Outflows!W931+Fees!W931+'Ongoing Cash Flows'!W931+'Terminal Value'!W931</f>
        <v>0</v>
      </c>
      <c r="X931" s="70">
        <f>+Outflows!X931+Fees!X931+'Ongoing Cash Flows'!X931+'Terminal Value'!X931</f>
        <v>0</v>
      </c>
      <c r="Y931" s="70">
        <f>+Outflows!Y931+Fees!Y931+'Ongoing Cash Flows'!Y931+'Terminal Value'!Y931</f>
        <v>0</v>
      </c>
      <c r="Z931" s="70">
        <f>+Outflows!Z931+Fees!Z931+'Ongoing Cash Flows'!Z931+'Terminal Value'!Z931</f>
        <v>0</v>
      </c>
      <c r="AA931" s="70">
        <f>+Outflows!AA931+Fees!AA931+'Ongoing Cash Flows'!AA931+'Terminal Value'!AA931</f>
        <v>0</v>
      </c>
      <c r="AB931" s="70">
        <f>+Outflows!AB931+Fees!AB931+'Ongoing Cash Flows'!AB931+'Terminal Value'!AB931</f>
        <v>0</v>
      </c>
      <c r="AC931" s="70">
        <f>+Outflows!AC931+Fees!AC931+'Ongoing Cash Flows'!AC931+'Terminal Value'!AC931</f>
        <v>0</v>
      </c>
      <c r="AD931" s="70">
        <f>+Outflows!AD931+Fees!AD931+'Ongoing Cash Flows'!AD931+'Terminal Value'!AD931</f>
        <v>0</v>
      </c>
      <c r="AE931" s="70">
        <f>+Outflows!AE931+Fees!AE931+'Ongoing Cash Flows'!AE931+'Terminal Value'!AE931</f>
        <v>0</v>
      </c>
      <c r="AF931" s="70">
        <f>+Outflows!AF931+Fees!AF931+'Ongoing Cash Flows'!AF931+'Terminal Value'!AF931</f>
        <v>0</v>
      </c>
      <c r="AG931" s="70">
        <f>+Outflows!AG931+Fees!AG931+'Ongoing Cash Flows'!AG931+'Terminal Value'!AG931</f>
        <v>0</v>
      </c>
      <c r="AH931" s="70">
        <f>+Outflows!AH931+Fees!AH931+'Ongoing Cash Flows'!AH931+'Terminal Value'!AH931</f>
        <v>0</v>
      </c>
      <c r="AI931" s="70">
        <f>+Outflows!AI931+Fees!AI931+'Ongoing Cash Flows'!AI931+'Terminal Value'!AI931</f>
        <v>0</v>
      </c>
      <c r="AJ931" s="70">
        <f>+Outflows!AJ931+Fees!AJ931+'Ongoing Cash Flows'!AJ931+'Terminal Value'!AJ931</f>
        <v>0</v>
      </c>
      <c r="AK931" s="70"/>
      <c r="AL931" s="6"/>
      <c r="AM931" s="71"/>
      <c r="AN931" s="72">
        <f t="shared" si="56"/>
        <v>4.6454671025276187E-2</v>
      </c>
      <c r="AO931" s="70">
        <f t="shared" ca="1" si="57"/>
        <v>-7458.1034373921575</v>
      </c>
      <c r="AP931" s="166">
        <f t="shared" ca="1" si="58"/>
        <v>43030425.374365784</v>
      </c>
      <c r="AQ931" s="166">
        <f t="shared" ca="1" si="59"/>
        <v>0</v>
      </c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1"/>
      <c r="CM931" s="1"/>
      <c r="CN931" s="1"/>
      <c r="CO931" s="1"/>
      <c r="CP931" s="1"/>
    </row>
    <row r="932" spans="1:94" x14ac:dyDescent="0.2">
      <c r="A932" s="6">
        <v>930</v>
      </c>
      <c r="B932" s="70">
        <f>+Outflows!B932+Fees!B932+'Ongoing Cash Flows'!B932+'Terminal Value'!B932</f>
        <v>-92904.959714768906</v>
      </c>
      <c r="C932" s="70">
        <f>+Outflows!C932+Fees!C932+'Ongoing Cash Flows'!C932+'Terminal Value'!C932</f>
        <v>14108.254101837507</v>
      </c>
      <c r="D932" s="70">
        <f>+Outflows!D932+Fees!D932+'Ongoing Cash Flows'!D932+'Terminal Value'!D932</f>
        <v>11998.498004616109</v>
      </c>
      <c r="E932" s="70">
        <f>+Outflows!E932+Fees!E932+'Ongoing Cash Flows'!E932+'Terminal Value'!E932</f>
        <v>10142.716565328961</v>
      </c>
      <c r="F932" s="70">
        <f>+Outflows!F932+Fees!F932+'Ongoing Cash Flows'!F932+'Terminal Value'!F932</f>
        <v>9564.1655709835413</v>
      </c>
      <c r="G932" s="70">
        <f>+Outflows!G932+Fees!G932+'Ongoing Cash Flows'!G932+'Terminal Value'!G932</f>
        <v>9419.0057163783949</v>
      </c>
      <c r="H932" s="70">
        <f>+Outflows!H932+Fees!H932+'Ongoing Cash Flows'!H932+'Terminal Value'!H932</f>
        <v>8461.8554020645788</v>
      </c>
      <c r="I932" s="70">
        <f>+Outflows!I932+Fees!I932+'Ongoing Cash Flows'!I932+'Terminal Value'!I932</f>
        <v>8312.5118420560357</v>
      </c>
      <c r="J932" s="70">
        <f>+Outflows!J932+Fees!J932+'Ongoing Cash Flows'!J932+'Terminal Value'!J932</f>
        <v>8300.0776395210451</v>
      </c>
      <c r="K932" s="70">
        <f>+Outflows!K932+Fees!K932+'Ongoing Cash Flows'!K932+'Terminal Value'!K932</f>
        <v>8290.8825557437158</v>
      </c>
      <c r="L932" s="70">
        <f>+Outflows!L932+Fees!L932+'Ongoing Cash Flows'!L932+'Terminal Value'!L932</f>
        <v>8292.1497046406366</v>
      </c>
      <c r="M932" s="70">
        <f>+Outflows!M932+Fees!M932+'Ongoing Cash Flows'!M932+'Terminal Value'!M932</f>
        <v>8264.1039214408938</v>
      </c>
      <c r="N932" s="70">
        <f>+Outflows!N932+Fees!N932+'Ongoing Cash Flows'!N932+'Terminal Value'!N932</f>
        <v>8246.4969721087291</v>
      </c>
      <c r="O932" s="70">
        <f>+Outflows!O932+Fees!O932+'Ongoing Cash Flows'!O932+'Terminal Value'!O932</f>
        <v>7920.3336043090312</v>
      </c>
      <c r="P932" s="70">
        <f>+Outflows!P932+Fees!P932+'Ongoing Cash Flows'!P932+'Terminal Value'!P932</f>
        <v>7812.5144865829079</v>
      </c>
      <c r="Q932" s="70">
        <f>+Outflows!Q932+Fees!Q932+'Ongoing Cash Flows'!Q932+'Terminal Value'!Q932</f>
        <v>7783.9185594814353</v>
      </c>
      <c r="R932" s="70">
        <f>+Outflows!R932+Fees!R932+'Ongoing Cash Flows'!R932+'Terminal Value'!R932</f>
        <v>1065.5827259445132</v>
      </c>
      <c r="S932" s="70">
        <f>+Outflows!S932+Fees!S932+'Ongoing Cash Flows'!S932+'Terminal Value'!S932</f>
        <v>0</v>
      </c>
      <c r="T932" s="70">
        <f>+Outflows!T932+Fees!T932+'Ongoing Cash Flows'!T932+'Terminal Value'!T932</f>
        <v>0</v>
      </c>
      <c r="U932" s="70">
        <f>+Outflows!U932+Fees!U932+'Ongoing Cash Flows'!U932+'Terminal Value'!U932</f>
        <v>0</v>
      </c>
      <c r="V932" s="70">
        <f>+Outflows!V932+Fees!V932+'Ongoing Cash Flows'!V932+'Terminal Value'!V932</f>
        <v>0</v>
      </c>
      <c r="W932" s="70">
        <f>+Outflows!W932+Fees!W932+'Ongoing Cash Flows'!W932+'Terminal Value'!W932</f>
        <v>0</v>
      </c>
      <c r="X932" s="70">
        <f>+Outflows!X932+Fees!X932+'Ongoing Cash Flows'!X932+'Terminal Value'!X932</f>
        <v>0</v>
      </c>
      <c r="Y932" s="70">
        <f>+Outflows!Y932+Fees!Y932+'Ongoing Cash Flows'!Y932+'Terminal Value'!Y932</f>
        <v>0</v>
      </c>
      <c r="Z932" s="70">
        <f>+Outflows!Z932+Fees!Z932+'Ongoing Cash Flows'!Z932+'Terminal Value'!Z932</f>
        <v>0</v>
      </c>
      <c r="AA932" s="70">
        <f>+Outflows!AA932+Fees!AA932+'Ongoing Cash Flows'!AA932+'Terminal Value'!AA932</f>
        <v>0</v>
      </c>
      <c r="AB932" s="70">
        <f>+Outflows!AB932+Fees!AB932+'Ongoing Cash Flows'!AB932+'Terminal Value'!AB932</f>
        <v>0</v>
      </c>
      <c r="AC932" s="70">
        <f>+Outflows!AC932+Fees!AC932+'Ongoing Cash Flows'!AC932+'Terminal Value'!AC932</f>
        <v>0</v>
      </c>
      <c r="AD932" s="70">
        <f>+Outflows!AD932+Fees!AD932+'Ongoing Cash Flows'!AD932+'Terminal Value'!AD932</f>
        <v>0</v>
      </c>
      <c r="AE932" s="70">
        <f>+Outflows!AE932+Fees!AE932+'Ongoing Cash Flows'!AE932+'Terminal Value'!AE932</f>
        <v>0</v>
      </c>
      <c r="AF932" s="70">
        <f>+Outflows!AF932+Fees!AF932+'Ongoing Cash Flows'!AF932+'Terminal Value'!AF932</f>
        <v>0</v>
      </c>
      <c r="AG932" s="70">
        <f>+Outflows!AG932+Fees!AG932+'Ongoing Cash Flows'!AG932+'Terminal Value'!AG932</f>
        <v>0</v>
      </c>
      <c r="AH932" s="70">
        <f>+Outflows!AH932+Fees!AH932+'Ongoing Cash Flows'!AH932+'Terminal Value'!AH932</f>
        <v>0</v>
      </c>
      <c r="AI932" s="70">
        <f>+Outflows!AI932+Fees!AI932+'Ongoing Cash Flows'!AI932+'Terminal Value'!AI932</f>
        <v>0</v>
      </c>
      <c r="AJ932" s="70">
        <f>+Outflows!AJ932+Fees!AJ932+'Ongoing Cash Flows'!AJ932+'Terminal Value'!AJ932</f>
        <v>0</v>
      </c>
      <c r="AK932" s="70"/>
      <c r="AL932" s="6"/>
      <c r="AM932" s="71"/>
      <c r="AN932" s="72">
        <f t="shared" si="56"/>
        <v>5.9482583403587336E-2</v>
      </c>
      <c r="AO932" s="70">
        <f t="shared" ca="1" si="57"/>
        <v>-63.890001548488158</v>
      </c>
      <c r="AP932" s="166">
        <f t="shared" ca="1" si="58"/>
        <v>0</v>
      </c>
      <c r="AQ932" s="166">
        <f t="shared" ca="1" si="59"/>
        <v>696315.82914812188</v>
      </c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1"/>
      <c r="CM932" s="1"/>
      <c r="CN932" s="1"/>
      <c r="CO932" s="1"/>
      <c r="CP932" s="1"/>
    </row>
    <row r="933" spans="1:94" x14ac:dyDescent="0.2">
      <c r="A933" s="6">
        <v>931</v>
      </c>
      <c r="B933" s="70">
        <f>+Outflows!B933+Fees!B933+'Ongoing Cash Flows'!B933+'Terminal Value'!B933</f>
        <v>-99827.729915272314</v>
      </c>
      <c r="C933" s="70">
        <f>+Outflows!C933+Fees!C933+'Ongoing Cash Flows'!C933+'Terminal Value'!C933</f>
        <v>14315.269486584129</v>
      </c>
      <c r="D933" s="70">
        <f>+Outflows!D933+Fees!D933+'Ongoing Cash Flows'!D933+'Terminal Value'!D933</f>
        <v>12313.735758066246</v>
      </c>
      <c r="E933" s="70">
        <f>+Outflows!E933+Fees!E933+'Ongoing Cash Flows'!E933+'Terminal Value'!E933</f>
        <v>10298.689835235331</v>
      </c>
      <c r="F933" s="70">
        <f>+Outflows!F933+Fees!F933+'Ongoing Cash Flows'!F933+'Terminal Value'!F933</f>
        <v>9970.2519155981008</v>
      </c>
      <c r="G933" s="70">
        <f>+Outflows!G933+Fees!G933+'Ongoing Cash Flows'!G933+'Terminal Value'!G933</f>
        <v>9601.5156824801834</v>
      </c>
      <c r="H933" s="70">
        <f>+Outflows!H933+Fees!H933+'Ongoing Cash Flows'!H933+'Terminal Value'!H933</f>
        <v>8629.540403326022</v>
      </c>
      <c r="I933" s="70">
        <f>+Outflows!I933+Fees!I933+'Ongoing Cash Flows'!I933+'Terminal Value'!I933</f>
        <v>8471.3146522394236</v>
      </c>
      <c r="J933" s="70">
        <f>+Outflows!J933+Fees!J933+'Ongoing Cash Flows'!J933+'Terminal Value'!J933</f>
        <v>8458.880449704433</v>
      </c>
      <c r="K933" s="70">
        <f>+Outflows!K933+Fees!K933+'Ongoing Cash Flows'!K933+'Terminal Value'!K933</f>
        <v>8449.9545232324999</v>
      </c>
      <c r="L933" s="70">
        <f>+Outflows!L933+Fees!L933+'Ongoing Cash Flows'!L933+'Terminal Value'!L933</f>
        <v>8450.9525148240245</v>
      </c>
      <c r="M933" s="70">
        <f>+Outflows!M933+Fees!M933+'Ongoing Cash Flows'!M933+'Terminal Value'!M933</f>
        <v>8423.175888929678</v>
      </c>
      <c r="N933" s="70">
        <f>+Outflows!N933+Fees!N933+'Ongoing Cash Flows'!N933+'Terminal Value'!N933</f>
        <v>8405.299782292117</v>
      </c>
      <c r="O933" s="70">
        <f>+Outflows!O933+Fees!O933+'Ongoing Cash Flows'!O933+'Terminal Value'!O933</f>
        <v>8079.4055717978144</v>
      </c>
      <c r="P933" s="70">
        <f>+Outflows!P933+Fees!P933+'Ongoing Cash Flows'!P933+'Terminal Value'!P933</f>
        <v>7971.3172967662958</v>
      </c>
      <c r="Q933" s="70">
        <f>+Outflows!Q933+Fees!Q933+'Ongoing Cash Flows'!Q933+'Terminal Value'!Q933</f>
        <v>7942.9905269702185</v>
      </c>
      <c r="R933" s="70">
        <f>+Outflows!R933+Fees!R933+'Ongoing Cash Flows'!R933+'Terminal Value'!R933</f>
        <v>1144.9841310362071</v>
      </c>
      <c r="S933" s="70">
        <f>+Outflows!S933+Fees!S933+'Ongoing Cash Flows'!S933+'Terminal Value'!S933</f>
        <v>0</v>
      </c>
      <c r="T933" s="70">
        <f>+Outflows!T933+Fees!T933+'Ongoing Cash Flows'!T933+'Terminal Value'!T933</f>
        <v>0</v>
      </c>
      <c r="U933" s="70">
        <f>+Outflows!U933+Fees!U933+'Ongoing Cash Flows'!U933+'Terminal Value'!U933</f>
        <v>0</v>
      </c>
      <c r="V933" s="70">
        <f>+Outflows!V933+Fees!V933+'Ongoing Cash Flows'!V933+'Terminal Value'!V933</f>
        <v>0</v>
      </c>
      <c r="W933" s="70">
        <f>+Outflows!W933+Fees!W933+'Ongoing Cash Flows'!W933+'Terminal Value'!W933</f>
        <v>0</v>
      </c>
      <c r="X933" s="70">
        <f>+Outflows!X933+Fees!X933+'Ongoing Cash Flows'!X933+'Terminal Value'!X933</f>
        <v>0</v>
      </c>
      <c r="Y933" s="70">
        <f>+Outflows!Y933+Fees!Y933+'Ongoing Cash Flows'!Y933+'Terminal Value'!Y933</f>
        <v>0</v>
      </c>
      <c r="Z933" s="70">
        <f>+Outflows!Z933+Fees!Z933+'Ongoing Cash Flows'!Z933+'Terminal Value'!Z933</f>
        <v>0</v>
      </c>
      <c r="AA933" s="70">
        <f>+Outflows!AA933+Fees!AA933+'Ongoing Cash Flows'!AA933+'Terminal Value'!AA933</f>
        <v>0</v>
      </c>
      <c r="AB933" s="70">
        <f>+Outflows!AB933+Fees!AB933+'Ongoing Cash Flows'!AB933+'Terminal Value'!AB933</f>
        <v>0</v>
      </c>
      <c r="AC933" s="70">
        <f>+Outflows!AC933+Fees!AC933+'Ongoing Cash Flows'!AC933+'Terminal Value'!AC933</f>
        <v>0</v>
      </c>
      <c r="AD933" s="70">
        <f>+Outflows!AD933+Fees!AD933+'Ongoing Cash Flows'!AD933+'Terminal Value'!AD933</f>
        <v>0</v>
      </c>
      <c r="AE933" s="70">
        <f>+Outflows!AE933+Fees!AE933+'Ongoing Cash Flows'!AE933+'Terminal Value'!AE933</f>
        <v>0</v>
      </c>
      <c r="AF933" s="70">
        <f>+Outflows!AF933+Fees!AF933+'Ongoing Cash Flows'!AF933+'Terminal Value'!AF933</f>
        <v>0</v>
      </c>
      <c r="AG933" s="70">
        <f>+Outflows!AG933+Fees!AG933+'Ongoing Cash Flows'!AG933+'Terminal Value'!AG933</f>
        <v>0</v>
      </c>
      <c r="AH933" s="70">
        <f>+Outflows!AH933+Fees!AH933+'Ongoing Cash Flows'!AH933+'Terminal Value'!AH933</f>
        <v>0</v>
      </c>
      <c r="AI933" s="70">
        <f>+Outflows!AI933+Fees!AI933+'Ongoing Cash Flows'!AI933+'Terminal Value'!AI933</f>
        <v>0</v>
      </c>
      <c r="AJ933" s="70">
        <f>+Outflows!AJ933+Fees!AJ933+'Ongoing Cash Flows'!AJ933+'Terminal Value'!AJ933</f>
        <v>0</v>
      </c>
      <c r="AK933" s="70"/>
      <c r="AL933" s="6"/>
      <c r="AM933" s="71"/>
      <c r="AN933" s="72">
        <f t="shared" si="56"/>
        <v>5.106545984745027E-2</v>
      </c>
      <c r="AO933" s="70">
        <f t="shared" ca="1" si="57"/>
        <v>-4676.3535921175389</v>
      </c>
      <c r="AP933" s="166">
        <f t="shared" ca="1" si="58"/>
        <v>14273345.822090937</v>
      </c>
      <c r="AQ933" s="166">
        <f t="shared" ca="1" si="59"/>
        <v>0</v>
      </c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1"/>
      <c r="CM933" s="1"/>
      <c r="CN933" s="1"/>
      <c r="CO933" s="1"/>
      <c r="CP933" s="1"/>
    </row>
    <row r="934" spans="1:94" x14ac:dyDescent="0.2">
      <c r="A934" s="6">
        <v>932</v>
      </c>
      <c r="B934" s="70">
        <f>+Outflows!B934+Fees!B934+'Ongoing Cash Flows'!B934+'Terminal Value'!B934</f>
        <v>-87829.129953742551</v>
      </c>
      <c r="C934" s="70">
        <f>+Outflows!C934+Fees!C934+'Ongoing Cash Flows'!C934+'Terminal Value'!C934</f>
        <v>14050.781463600113</v>
      </c>
      <c r="D934" s="70">
        <f>+Outflows!D934+Fees!D934+'Ongoing Cash Flows'!D934+'Terminal Value'!D934</f>
        <v>11956.649102004048</v>
      </c>
      <c r="E934" s="70">
        <f>+Outflows!E934+Fees!E934+'Ongoing Cash Flows'!E934+'Terminal Value'!E934</f>
        <v>9866.6751925849785</v>
      </c>
      <c r="F934" s="70">
        <f>+Outflows!F934+Fees!F934+'Ongoing Cash Flows'!F934+'Terminal Value'!F934</f>
        <v>9536.7488750965131</v>
      </c>
      <c r="G934" s="70">
        <f>+Outflows!G934+Fees!G934+'Ongoing Cash Flows'!G934+'Terminal Value'!G934</f>
        <v>9219.0922615839881</v>
      </c>
      <c r="H934" s="70">
        <f>+Outflows!H934+Fees!H934+'Ongoing Cash Flows'!H934+'Terminal Value'!H934</f>
        <v>8338.9074353938558</v>
      </c>
      <c r="I934" s="70">
        <f>+Outflows!I934+Fees!I934+'Ongoing Cash Flows'!I934+'Terminal Value'!I934</f>
        <v>8196.0763680019008</v>
      </c>
      <c r="J934" s="70">
        <f>+Outflows!J934+Fees!J934+'Ongoing Cash Flows'!J934+'Terminal Value'!J934</f>
        <v>8183.6421654669102</v>
      </c>
      <c r="K934" s="70">
        <f>+Outflows!K934+Fees!K934+'Ongoing Cash Flows'!K934+'Terminal Value'!K934</f>
        <v>8174.2497334284726</v>
      </c>
      <c r="L934" s="70">
        <f>+Outflows!L934+Fees!L934+'Ongoing Cash Flows'!L934+'Terminal Value'!L934</f>
        <v>8175.7142305865</v>
      </c>
      <c r="M934" s="70">
        <f>+Outflows!M934+Fees!M934+'Ongoing Cash Flows'!M934+'Terminal Value'!M934</f>
        <v>8147.4710991256497</v>
      </c>
      <c r="N934" s="70">
        <f>+Outflows!N934+Fees!N934+'Ongoing Cash Flows'!N934+'Terminal Value'!N934</f>
        <v>8130.0614980545934</v>
      </c>
      <c r="O934" s="70">
        <f>+Outflows!O934+Fees!O934+'Ongoing Cash Flows'!O934+'Terminal Value'!O934</f>
        <v>7803.7007819937862</v>
      </c>
      <c r="P934" s="70">
        <f>+Outflows!P934+Fees!P934+'Ongoing Cash Flows'!P934+'Terminal Value'!P934</f>
        <v>7696.0790125287722</v>
      </c>
      <c r="Q934" s="70">
        <f>+Outflows!Q934+Fees!Q934+'Ongoing Cash Flows'!Q934+'Terminal Value'!Q934</f>
        <v>7667.2857371661903</v>
      </c>
      <c r="R934" s="70">
        <f>+Outflows!R934+Fees!R934+'Ongoing Cash Flows'!R934+'Terminal Value'!R934</f>
        <v>1007.3649889174454</v>
      </c>
      <c r="S934" s="70">
        <f>+Outflows!S934+Fees!S934+'Ongoing Cash Flows'!S934+'Terminal Value'!S934</f>
        <v>0</v>
      </c>
      <c r="T934" s="70">
        <f>+Outflows!T934+Fees!T934+'Ongoing Cash Flows'!T934+'Terminal Value'!T934</f>
        <v>0</v>
      </c>
      <c r="U934" s="70">
        <f>+Outflows!U934+Fees!U934+'Ongoing Cash Flows'!U934+'Terminal Value'!U934</f>
        <v>0</v>
      </c>
      <c r="V934" s="70">
        <f>+Outflows!V934+Fees!V934+'Ongoing Cash Flows'!V934+'Terminal Value'!V934</f>
        <v>0</v>
      </c>
      <c r="W934" s="70">
        <f>+Outflows!W934+Fees!W934+'Ongoing Cash Flows'!W934+'Terminal Value'!W934</f>
        <v>0</v>
      </c>
      <c r="X934" s="70">
        <f>+Outflows!X934+Fees!X934+'Ongoing Cash Flows'!X934+'Terminal Value'!X934</f>
        <v>0</v>
      </c>
      <c r="Y934" s="70">
        <f>+Outflows!Y934+Fees!Y934+'Ongoing Cash Flows'!Y934+'Terminal Value'!Y934</f>
        <v>0</v>
      </c>
      <c r="Z934" s="70">
        <f>+Outflows!Z934+Fees!Z934+'Ongoing Cash Flows'!Z934+'Terminal Value'!Z934</f>
        <v>0</v>
      </c>
      <c r="AA934" s="70">
        <f>+Outflows!AA934+Fees!AA934+'Ongoing Cash Flows'!AA934+'Terminal Value'!AA934</f>
        <v>0</v>
      </c>
      <c r="AB934" s="70">
        <f>+Outflows!AB934+Fees!AB934+'Ongoing Cash Flows'!AB934+'Terminal Value'!AB934</f>
        <v>0</v>
      </c>
      <c r="AC934" s="70">
        <f>+Outflows!AC934+Fees!AC934+'Ongoing Cash Flows'!AC934+'Terminal Value'!AC934</f>
        <v>0</v>
      </c>
      <c r="AD934" s="70">
        <f>+Outflows!AD934+Fees!AD934+'Ongoing Cash Flows'!AD934+'Terminal Value'!AD934</f>
        <v>0</v>
      </c>
      <c r="AE934" s="70">
        <f>+Outflows!AE934+Fees!AE934+'Ongoing Cash Flows'!AE934+'Terminal Value'!AE934</f>
        <v>0</v>
      </c>
      <c r="AF934" s="70">
        <f>+Outflows!AF934+Fees!AF934+'Ongoing Cash Flows'!AF934+'Terminal Value'!AF934</f>
        <v>0</v>
      </c>
      <c r="AG934" s="70">
        <f>+Outflows!AG934+Fees!AG934+'Ongoing Cash Flows'!AG934+'Terminal Value'!AG934</f>
        <v>0</v>
      </c>
      <c r="AH934" s="70">
        <f>+Outflows!AH934+Fees!AH934+'Ongoing Cash Flows'!AH934+'Terminal Value'!AH934</f>
        <v>0</v>
      </c>
      <c r="AI934" s="70">
        <f>+Outflows!AI934+Fees!AI934+'Ongoing Cash Flows'!AI934+'Terminal Value'!AI934</f>
        <v>0</v>
      </c>
      <c r="AJ934" s="70">
        <f>+Outflows!AJ934+Fees!AJ934+'Ongoing Cash Flows'!AJ934+'Terminal Value'!AJ934</f>
        <v>0</v>
      </c>
      <c r="AK934" s="70"/>
      <c r="AL934" s="6"/>
      <c r="AM934" s="71"/>
      <c r="AN934" s="72">
        <f t="shared" si="56"/>
        <v>6.6936782002449055E-2</v>
      </c>
      <c r="AO934" s="70">
        <f t="shared" ca="1" si="57"/>
        <v>3585.9546885794139</v>
      </c>
      <c r="AP934" s="166">
        <f t="shared" ca="1" si="58"/>
        <v>0</v>
      </c>
      <c r="AQ934" s="166">
        <f t="shared" ca="1" si="59"/>
        <v>20108947.376559872</v>
      </c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1"/>
      <c r="CM934" s="1"/>
      <c r="CN934" s="1"/>
      <c r="CO934" s="1"/>
      <c r="CP934" s="1"/>
    </row>
    <row r="935" spans="1:94" x14ac:dyDescent="0.2">
      <c r="A935" s="6">
        <v>933</v>
      </c>
      <c r="B935" s="70">
        <f>+Outflows!B935+Fees!B935+'Ongoing Cash Flows'!B935+'Terminal Value'!B935</f>
        <v>-101293.3606871559</v>
      </c>
      <c r="C935" s="70">
        <f>+Outflows!C935+Fees!C935+'Ongoing Cash Flows'!C935+'Terminal Value'!C935</f>
        <v>14290.524841569766</v>
      </c>
      <c r="D935" s="70">
        <f>+Outflows!D935+Fees!D935+'Ongoing Cash Flows'!D935+'Terminal Value'!D935</f>
        <v>12460.62686903248</v>
      </c>
      <c r="E935" s="70">
        <f>+Outflows!E935+Fees!E935+'Ongoing Cash Flows'!E935+'Terminal Value'!E935</f>
        <v>10370.432593614712</v>
      </c>
      <c r="F935" s="70">
        <f>+Outflows!F935+Fees!F935+'Ongoing Cash Flows'!F935+'Terminal Value'!F935</f>
        <v>9862.7134755495081</v>
      </c>
      <c r="G935" s="70">
        <f>+Outflows!G935+Fees!G935+'Ongoing Cash Flows'!G935+'Terminal Value'!G935</f>
        <v>9673.8548848375867</v>
      </c>
      <c r="H935" s="70">
        <f>+Outflows!H935+Fees!H935+'Ongoing Cash Flows'!H935+'Terminal Value'!H935</f>
        <v>8665.0412636339715</v>
      </c>
      <c r="I935" s="70">
        <f>+Outflows!I935+Fees!I935+'Ongoing Cash Flows'!I935+'Terminal Value'!I935</f>
        <v>8504.9350496418156</v>
      </c>
      <c r="J935" s="70">
        <f>+Outflows!J935+Fees!J935+'Ongoing Cash Flows'!J935+'Terminal Value'!J935</f>
        <v>8492.5008471068249</v>
      </c>
      <c r="K935" s="70">
        <f>+Outflows!K935+Fees!K935+'Ongoing Cash Flows'!K935+'Terminal Value'!K935</f>
        <v>8483.631904359303</v>
      </c>
      <c r="L935" s="70">
        <f>+Outflows!L935+Fees!L935+'Ongoing Cash Flows'!L935+'Terminal Value'!L935</f>
        <v>8484.5729122264165</v>
      </c>
      <c r="M935" s="70">
        <f>+Outflows!M935+Fees!M935+'Ongoing Cash Flows'!M935+'Terminal Value'!M935</f>
        <v>8456.8532700564811</v>
      </c>
      <c r="N935" s="70">
        <f>+Outflows!N935+Fees!N935+'Ongoing Cash Flows'!N935+'Terminal Value'!N935</f>
        <v>8438.920179694509</v>
      </c>
      <c r="O935" s="70">
        <f>+Outflows!O935+Fees!O935+'Ongoing Cash Flows'!O935+'Terminal Value'!O935</f>
        <v>8113.0829529246175</v>
      </c>
      <c r="P935" s="70">
        <f>+Outflows!P935+Fees!P935+'Ongoing Cash Flows'!P935+'Terminal Value'!P935</f>
        <v>8004.9376941686878</v>
      </c>
      <c r="Q935" s="70">
        <f>+Outflows!Q935+Fees!Q935+'Ongoing Cash Flows'!Q935+'Terminal Value'!Q935</f>
        <v>7976.6679080970216</v>
      </c>
      <c r="R935" s="70">
        <f>+Outflows!R935+Fees!R935+'Ongoing Cash Flows'!R935+'Terminal Value'!R935</f>
        <v>1161.7943297374034</v>
      </c>
      <c r="S935" s="70">
        <f>+Outflows!S935+Fees!S935+'Ongoing Cash Flows'!S935+'Terminal Value'!S935</f>
        <v>0</v>
      </c>
      <c r="T935" s="70">
        <f>+Outflows!T935+Fees!T935+'Ongoing Cash Flows'!T935+'Terminal Value'!T935</f>
        <v>0</v>
      </c>
      <c r="U935" s="70">
        <f>+Outflows!U935+Fees!U935+'Ongoing Cash Flows'!U935+'Terminal Value'!U935</f>
        <v>0</v>
      </c>
      <c r="V935" s="70">
        <f>+Outflows!V935+Fees!V935+'Ongoing Cash Flows'!V935+'Terminal Value'!V935</f>
        <v>0</v>
      </c>
      <c r="W935" s="70">
        <f>+Outflows!W935+Fees!W935+'Ongoing Cash Flows'!W935+'Terminal Value'!W935</f>
        <v>0</v>
      </c>
      <c r="X935" s="70">
        <f>+Outflows!X935+Fees!X935+'Ongoing Cash Flows'!X935+'Terminal Value'!X935</f>
        <v>0</v>
      </c>
      <c r="Y935" s="70">
        <f>+Outflows!Y935+Fees!Y935+'Ongoing Cash Flows'!Y935+'Terminal Value'!Y935</f>
        <v>0</v>
      </c>
      <c r="Z935" s="70">
        <f>+Outflows!Z935+Fees!Z935+'Ongoing Cash Flows'!Z935+'Terminal Value'!Z935</f>
        <v>0</v>
      </c>
      <c r="AA935" s="70">
        <f>+Outflows!AA935+Fees!AA935+'Ongoing Cash Flows'!AA935+'Terminal Value'!AA935</f>
        <v>0</v>
      </c>
      <c r="AB935" s="70">
        <f>+Outflows!AB935+Fees!AB935+'Ongoing Cash Flows'!AB935+'Terminal Value'!AB935</f>
        <v>0</v>
      </c>
      <c r="AC935" s="70">
        <f>+Outflows!AC935+Fees!AC935+'Ongoing Cash Flows'!AC935+'Terminal Value'!AC935</f>
        <v>0</v>
      </c>
      <c r="AD935" s="70">
        <f>+Outflows!AD935+Fees!AD935+'Ongoing Cash Flows'!AD935+'Terminal Value'!AD935</f>
        <v>0</v>
      </c>
      <c r="AE935" s="70">
        <f>+Outflows!AE935+Fees!AE935+'Ongoing Cash Flows'!AE935+'Terminal Value'!AE935</f>
        <v>0</v>
      </c>
      <c r="AF935" s="70">
        <f>+Outflows!AF935+Fees!AF935+'Ongoing Cash Flows'!AF935+'Terminal Value'!AF935</f>
        <v>0</v>
      </c>
      <c r="AG935" s="70">
        <f>+Outflows!AG935+Fees!AG935+'Ongoing Cash Flows'!AG935+'Terminal Value'!AG935</f>
        <v>0</v>
      </c>
      <c r="AH935" s="70">
        <f>+Outflows!AH935+Fees!AH935+'Ongoing Cash Flows'!AH935+'Terminal Value'!AH935</f>
        <v>0</v>
      </c>
      <c r="AI935" s="70">
        <f>+Outflows!AI935+Fees!AI935+'Ongoing Cash Flows'!AI935+'Terminal Value'!AI935</f>
        <v>0</v>
      </c>
      <c r="AJ935" s="70">
        <f>+Outflows!AJ935+Fees!AJ935+'Ongoing Cash Flows'!AJ935+'Terminal Value'!AJ935</f>
        <v>0</v>
      </c>
      <c r="AK935" s="70"/>
      <c r="AL935" s="6"/>
      <c r="AM935" s="71"/>
      <c r="AN935" s="72">
        <f t="shared" si="56"/>
        <v>4.9264207482337952E-2</v>
      </c>
      <c r="AO935" s="70">
        <f t="shared" ca="1" si="57"/>
        <v>-5736.1383535288978</v>
      </c>
      <c r="AP935" s="166">
        <f t="shared" ca="1" si="58"/>
        <v>23404240.561825089</v>
      </c>
      <c r="AQ935" s="166">
        <f t="shared" ca="1" si="59"/>
        <v>0</v>
      </c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1"/>
      <c r="CM935" s="1"/>
      <c r="CN935" s="1"/>
      <c r="CO935" s="1"/>
      <c r="CP935" s="1"/>
    </row>
    <row r="936" spans="1:94" x14ac:dyDescent="0.2">
      <c r="A936" s="6">
        <v>934</v>
      </c>
      <c r="B936" s="70">
        <f>+Outflows!B936+Fees!B936+'Ongoing Cash Flows'!B936+'Terminal Value'!B936</f>
        <v>-102029.34686458173</v>
      </c>
      <c r="C936" s="70">
        <f>+Outflows!C936+Fees!C936+'Ongoing Cash Flows'!C936+'Terminal Value'!C936</f>
        <v>14211.414831512602</v>
      </c>
      <c r="D936" s="70">
        <f>+Outflows!D936+Fees!D936+'Ongoing Cash Flows'!D936+'Terminal Value'!D936</f>
        <v>12408.301736784331</v>
      </c>
      <c r="E936" s="70">
        <f>+Outflows!E936+Fees!E936+'Ongoing Cash Flows'!E936+'Terminal Value'!E936</f>
        <v>10357.543047520496</v>
      </c>
      <c r="F936" s="70">
        <f>+Outflows!F936+Fees!F936+'Ongoing Cash Flows'!F936+'Terminal Value'!F936</f>
        <v>9943.430658330677</v>
      </c>
      <c r="G936" s="70">
        <f>+Outflows!G936+Fees!G936+'Ongoing Cash Flows'!G936+'Terminal Value'!G936</f>
        <v>9516.212396138957</v>
      </c>
      <c r="H936" s="70">
        <f>+Outflows!H936+Fees!H936+'Ongoing Cash Flows'!H936+'Terminal Value'!H936</f>
        <v>8682.868497460262</v>
      </c>
      <c r="I936" s="70">
        <f>+Outflows!I936+Fees!I936+'Ongoing Cash Flows'!I936+'Terminal Value'!I936</f>
        <v>8521.8179837630232</v>
      </c>
      <c r="J936" s="70">
        <f>+Outflows!J936+Fees!J936+'Ongoing Cash Flows'!J936+'Terminal Value'!J936</f>
        <v>8509.3837812280326</v>
      </c>
      <c r="K936" s="70">
        <f>+Outflows!K936+Fees!K936+'Ongoing Cash Flows'!K936+'Terminal Value'!K936</f>
        <v>8500.5434536230878</v>
      </c>
      <c r="L936" s="70">
        <f>+Outflows!L936+Fees!L936+'Ongoing Cash Flows'!L936+'Terminal Value'!L936</f>
        <v>8501.4558463476224</v>
      </c>
      <c r="M936" s="70">
        <f>+Outflows!M936+Fees!M936+'Ongoing Cash Flows'!M936+'Terminal Value'!M936</f>
        <v>8473.7648193202658</v>
      </c>
      <c r="N936" s="70">
        <f>+Outflows!N936+Fees!N936+'Ongoing Cash Flows'!N936+'Terminal Value'!N936</f>
        <v>8455.8031138157166</v>
      </c>
      <c r="O936" s="70">
        <f>+Outflows!O936+Fees!O936+'Ongoing Cash Flows'!O936+'Terminal Value'!O936</f>
        <v>8129.9945021884023</v>
      </c>
      <c r="P936" s="70">
        <f>+Outflows!P936+Fees!P936+'Ongoing Cash Flows'!P936+'Terminal Value'!P936</f>
        <v>8021.8206282898946</v>
      </c>
      <c r="Q936" s="70">
        <f>+Outflows!Q936+Fees!Q936+'Ongoing Cash Flows'!Q936+'Terminal Value'!Q936</f>
        <v>7993.5794573608055</v>
      </c>
      <c r="R936" s="70">
        <f>+Outflows!R936+Fees!R936+'Ongoing Cash Flows'!R936+'Terminal Value'!R936</f>
        <v>1170.2357967980065</v>
      </c>
      <c r="S936" s="70">
        <f>+Outflows!S936+Fees!S936+'Ongoing Cash Flows'!S936+'Terminal Value'!S936</f>
        <v>0</v>
      </c>
      <c r="T936" s="70">
        <f>+Outflows!T936+Fees!T936+'Ongoing Cash Flows'!T936+'Terminal Value'!T936</f>
        <v>0</v>
      </c>
      <c r="U936" s="70">
        <f>+Outflows!U936+Fees!U936+'Ongoing Cash Flows'!U936+'Terminal Value'!U936</f>
        <v>0</v>
      </c>
      <c r="V936" s="70">
        <f>+Outflows!V936+Fees!V936+'Ongoing Cash Flows'!V936+'Terminal Value'!V936</f>
        <v>0</v>
      </c>
      <c r="W936" s="70">
        <f>+Outflows!W936+Fees!W936+'Ongoing Cash Flows'!W936+'Terminal Value'!W936</f>
        <v>0</v>
      </c>
      <c r="X936" s="70">
        <f>+Outflows!X936+Fees!X936+'Ongoing Cash Flows'!X936+'Terminal Value'!X936</f>
        <v>0</v>
      </c>
      <c r="Y936" s="70">
        <f>+Outflows!Y936+Fees!Y936+'Ongoing Cash Flows'!Y936+'Terminal Value'!Y936</f>
        <v>0</v>
      </c>
      <c r="Z936" s="70">
        <f>+Outflows!Z936+Fees!Z936+'Ongoing Cash Flows'!Z936+'Terminal Value'!Z936</f>
        <v>0</v>
      </c>
      <c r="AA936" s="70">
        <f>+Outflows!AA936+Fees!AA936+'Ongoing Cash Flows'!AA936+'Terminal Value'!AA936</f>
        <v>0</v>
      </c>
      <c r="AB936" s="70">
        <f>+Outflows!AB936+Fees!AB936+'Ongoing Cash Flows'!AB936+'Terminal Value'!AB936</f>
        <v>0</v>
      </c>
      <c r="AC936" s="70">
        <f>+Outflows!AC936+Fees!AC936+'Ongoing Cash Flows'!AC936+'Terminal Value'!AC936</f>
        <v>0</v>
      </c>
      <c r="AD936" s="70">
        <f>+Outflows!AD936+Fees!AD936+'Ongoing Cash Flows'!AD936+'Terminal Value'!AD936</f>
        <v>0</v>
      </c>
      <c r="AE936" s="70">
        <f>+Outflows!AE936+Fees!AE936+'Ongoing Cash Flows'!AE936+'Terminal Value'!AE936</f>
        <v>0</v>
      </c>
      <c r="AF936" s="70">
        <f>+Outflows!AF936+Fees!AF936+'Ongoing Cash Flows'!AF936+'Terminal Value'!AF936</f>
        <v>0</v>
      </c>
      <c r="AG936" s="70">
        <f>+Outflows!AG936+Fees!AG936+'Ongoing Cash Flows'!AG936+'Terminal Value'!AG936</f>
        <v>0</v>
      </c>
      <c r="AH936" s="70">
        <f>+Outflows!AH936+Fees!AH936+'Ongoing Cash Flows'!AH936+'Terminal Value'!AH936</f>
        <v>0</v>
      </c>
      <c r="AI936" s="70">
        <f>+Outflows!AI936+Fees!AI936+'Ongoing Cash Flows'!AI936+'Terminal Value'!AI936</f>
        <v>0</v>
      </c>
      <c r="AJ936" s="70">
        <f>+Outflows!AJ936+Fees!AJ936+'Ongoing Cash Flows'!AJ936+'Terminal Value'!AJ936</f>
        <v>0</v>
      </c>
      <c r="AK936" s="70"/>
      <c r="AL936" s="6"/>
      <c r="AM936" s="71"/>
      <c r="AN936" s="72">
        <f t="shared" si="56"/>
        <v>4.7961941361427313E-2</v>
      </c>
      <c r="AO936" s="70">
        <f t="shared" ca="1" si="57"/>
        <v>-6506.2829876164396</v>
      </c>
      <c r="AP936" s="166">
        <f t="shared" ca="1" si="58"/>
        <v>31448963.871390488</v>
      </c>
      <c r="AQ936" s="166">
        <f t="shared" ca="1" si="59"/>
        <v>0</v>
      </c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1"/>
      <c r="CM936" s="1"/>
      <c r="CN936" s="1"/>
      <c r="CO936" s="1"/>
      <c r="CP936" s="1"/>
    </row>
    <row r="937" spans="1:94" x14ac:dyDescent="0.2">
      <c r="A937" s="6">
        <v>935</v>
      </c>
      <c r="B937" s="70">
        <f>+Outflows!B937+Fees!B937+'Ongoing Cash Flows'!B937+'Terminal Value'!B937</f>
        <v>-91779.623975883995</v>
      </c>
      <c r="C937" s="70">
        <f>+Outflows!C937+Fees!C937+'Ongoing Cash Flows'!C937+'Terminal Value'!C937</f>
        <v>14105.898778952962</v>
      </c>
      <c r="D937" s="70">
        <f>+Outflows!D937+Fees!D937+'Ongoing Cash Flows'!D937+'Terminal Value'!D937</f>
        <v>12049.921198019101</v>
      </c>
      <c r="E937" s="70">
        <f>+Outflows!E937+Fees!E937+'Ongoing Cash Flows'!E937+'Terminal Value'!E937</f>
        <v>10041.901326530209</v>
      </c>
      <c r="F937" s="70">
        <f>+Outflows!F937+Fees!F937+'Ongoing Cash Flows'!F937+'Terminal Value'!F937</f>
        <v>9637.9697305444352</v>
      </c>
      <c r="G937" s="70">
        <f>+Outflows!G937+Fees!G937+'Ongoing Cash Flows'!G937+'Terminal Value'!G937</f>
        <v>9398.897176637809</v>
      </c>
      <c r="H937" s="70">
        <f>+Outflows!H937+Fees!H937+'Ongoing Cash Flows'!H937+'Terminal Value'!H937</f>
        <v>8434.5972497167313</v>
      </c>
      <c r="I937" s="70">
        <f>+Outflows!I937+Fees!I937+'Ongoing Cash Flows'!I937+'Terminal Value'!I937</f>
        <v>8286.6975404746081</v>
      </c>
      <c r="J937" s="70">
        <f>+Outflows!J937+Fees!J937+'Ongoing Cash Flows'!J937+'Terminal Value'!J937</f>
        <v>8274.2633379396175</v>
      </c>
      <c r="K937" s="70">
        <f>+Outflows!K937+Fees!K937+'Ongoing Cash Flows'!K937+'Terminal Value'!K937</f>
        <v>8265.0245011087609</v>
      </c>
      <c r="L937" s="70">
        <f>+Outflows!L937+Fees!L937+'Ongoing Cash Flows'!L937+'Terminal Value'!L937</f>
        <v>8266.3354030592072</v>
      </c>
      <c r="M937" s="70">
        <f>+Outflows!M937+Fees!M937+'Ongoing Cash Flows'!M937+'Terminal Value'!M937</f>
        <v>8238.2458668059371</v>
      </c>
      <c r="N937" s="70">
        <f>+Outflows!N937+Fees!N937+'Ongoing Cash Flows'!N937+'Terminal Value'!N937</f>
        <v>8220.6826705273015</v>
      </c>
      <c r="O937" s="70">
        <f>+Outflows!O937+Fees!O937+'Ongoing Cash Flows'!O937+'Terminal Value'!O937</f>
        <v>7894.4755496740745</v>
      </c>
      <c r="P937" s="70">
        <f>+Outflows!P937+Fees!P937+'Ongoing Cash Flows'!P937+'Terminal Value'!P937</f>
        <v>7786.7001850014794</v>
      </c>
      <c r="Q937" s="70">
        <f>+Outflows!Q937+Fees!Q937+'Ongoing Cash Flows'!Q937+'Terminal Value'!Q937</f>
        <v>7758.0605048464786</v>
      </c>
      <c r="R937" s="70">
        <f>+Outflows!R937+Fees!R937+'Ongoing Cash Flows'!R937+'Terminal Value'!R937</f>
        <v>1052.6755751537989</v>
      </c>
      <c r="S937" s="70">
        <f>+Outflows!S937+Fees!S937+'Ongoing Cash Flows'!S937+'Terminal Value'!S937</f>
        <v>0</v>
      </c>
      <c r="T937" s="70">
        <f>+Outflows!T937+Fees!T937+'Ongoing Cash Flows'!T937+'Terminal Value'!T937</f>
        <v>0</v>
      </c>
      <c r="U937" s="70">
        <f>+Outflows!U937+Fees!U937+'Ongoing Cash Flows'!U937+'Terminal Value'!U937</f>
        <v>0</v>
      </c>
      <c r="V937" s="70">
        <f>+Outflows!V937+Fees!V937+'Ongoing Cash Flows'!V937+'Terminal Value'!V937</f>
        <v>0</v>
      </c>
      <c r="W937" s="70">
        <f>+Outflows!W937+Fees!W937+'Ongoing Cash Flows'!W937+'Terminal Value'!W937</f>
        <v>0</v>
      </c>
      <c r="X937" s="70">
        <f>+Outflows!X937+Fees!X937+'Ongoing Cash Flows'!X937+'Terminal Value'!X937</f>
        <v>0</v>
      </c>
      <c r="Y937" s="70">
        <f>+Outflows!Y937+Fees!Y937+'Ongoing Cash Flows'!Y937+'Terminal Value'!Y937</f>
        <v>0</v>
      </c>
      <c r="Z937" s="70">
        <f>+Outflows!Z937+Fees!Z937+'Ongoing Cash Flows'!Z937+'Terminal Value'!Z937</f>
        <v>0</v>
      </c>
      <c r="AA937" s="70">
        <f>+Outflows!AA937+Fees!AA937+'Ongoing Cash Flows'!AA937+'Terminal Value'!AA937</f>
        <v>0</v>
      </c>
      <c r="AB937" s="70">
        <f>+Outflows!AB937+Fees!AB937+'Ongoing Cash Flows'!AB937+'Terminal Value'!AB937</f>
        <v>0</v>
      </c>
      <c r="AC937" s="70">
        <f>+Outflows!AC937+Fees!AC937+'Ongoing Cash Flows'!AC937+'Terminal Value'!AC937</f>
        <v>0</v>
      </c>
      <c r="AD937" s="70">
        <f>+Outflows!AD937+Fees!AD937+'Ongoing Cash Flows'!AD937+'Terminal Value'!AD937</f>
        <v>0</v>
      </c>
      <c r="AE937" s="70">
        <f>+Outflows!AE937+Fees!AE937+'Ongoing Cash Flows'!AE937+'Terminal Value'!AE937</f>
        <v>0</v>
      </c>
      <c r="AF937" s="70">
        <f>+Outflows!AF937+Fees!AF937+'Ongoing Cash Flows'!AF937+'Terminal Value'!AF937</f>
        <v>0</v>
      </c>
      <c r="AG937" s="70">
        <f>+Outflows!AG937+Fees!AG937+'Ongoing Cash Flows'!AG937+'Terminal Value'!AG937</f>
        <v>0</v>
      </c>
      <c r="AH937" s="70">
        <f>+Outflows!AH937+Fees!AH937+'Ongoing Cash Flows'!AH937+'Terminal Value'!AH937</f>
        <v>0</v>
      </c>
      <c r="AI937" s="70">
        <f>+Outflows!AI937+Fees!AI937+'Ongoing Cash Flows'!AI937+'Terminal Value'!AI937</f>
        <v>0</v>
      </c>
      <c r="AJ937" s="70">
        <f>+Outflows!AJ937+Fees!AJ937+'Ongoing Cash Flows'!AJ937+'Terminal Value'!AJ937</f>
        <v>0</v>
      </c>
      <c r="AK937" s="70"/>
      <c r="AL937" s="6"/>
      <c r="AM937" s="71"/>
      <c r="AN937" s="72">
        <f t="shared" si="56"/>
        <v>6.1277523636817932E-2</v>
      </c>
      <c r="AO937" s="70">
        <f t="shared" ca="1" si="57"/>
        <v>850.05079116922047</v>
      </c>
      <c r="AP937" s="166">
        <f t="shared" ca="1" si="58"/>
        <v>0</v>
      </c>
      <c r="AQ937" s="166">
        <f t="shared" ca="1" si="59"/>
        <v>3056889.2772145052</v>
      </c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1"/>
      <c r="CM937" s="1"/>
      <c r="CN937" s="1"/>
      <c r="CO937" s="1"/>
      <c r="CP937" s="1"/>
    </row>
    <row r="938" spans="1:94" x14ac:dyDescent="0.2">
      <c r="A938" s="6">
        <v>936</v>
      </c>
      <c r="B938" s="70">
        <f>+Outflows!B938+Fees!B938+'Ongoing Cash Flows'!B938+'Terminal Value'!B938</f>
        <v>-96942.230468914946</v>
      </c>
      <c r="C938" s="70">
        <f>+Outflows!C938+Fees!C938+'Ongoing Cash Flows'!C938+'Terminal Value'!C938</f>
        <v>14137.89672440679</v>
      </c>
      <c r="D938" s="70">
        <f>+Outflows!D938+Fees!D938+'Ongoing Cash Flows'!D938+'Terminal Value'!D938</f>
        <v>12282.18914786496</v>
      </c>
      <c r="E938" s="70">
        <f>+Outflows!E938+Fees!E938+'Ongoing Cash Flows'!E938+'Terminal Value'!E938</f>
        <v>10289.661557416544</v>
      </c>
      <c r="F938" s="70">
        <f>+Outflows!F938+Fees!F938+'Ongoing Cash Flows'!F938+'Terminal Value'!F938</f>
        <v>9931.0840243103157</v>
      </c>
      <c r="G938" s="70">
        <f>+Outflows!G938+Fees!G938+'Ongoing Cash Flows'!G938+'Terminal Value'!G938</f>
        <v>9533.1810029081389</v>
      </c>
      <c r="H938" s="70">
        <f>+Outflows!H938+Fees!H938+'Ongoing Cash Flows'!H938+'Terminal Value'!H938</f>
        <v>8559.6471432164872</v>
      </c>
      <c r="I938" s="70">
        <f>+Outflows!I938+Fees!I938+'Ongoing Cash Flows'!I938+'Terminal Value'!I938</f>
        <v>8405.1236033395435</v>
      </c>
      <c r="J938" s="70">
        <f>+Outflows!J938+Fees!J938+'Ongoing Cash Flows'!J938+'Terminal Value'!J938</f>
        <v>8392.6894008045529</v>
      </c>
      <c r="K938" s="70">
        <f>+Outflows!K938+Fees!K938+'Ongoing Cash Flows'!K938+'Terminal Value'!K938</f>
        <v>8383.6512861141455</v>
      </c>
      <c r="L938" s="70">
        <f>+Outflows!L938+Fees!L938+'Ongoing Cash Flows'!L938+'Terminal Value'!L938</f>
        <v>8384.7614659241426</v>
      </c>
      <c r="M938" s="70">
        <f>+Outflows!M938+Fees!M938+'Ongoing Cash Flows'!M938+'Terminal Value'!M938</f>
        <v>8356.8726518113217</v>
      </c>
      <c r="N938" s="70">
        <f>+Outflows!N938+Fees!N938+'Ongoing Cash Flows'!N938+'Terminal Value'!N938</f>
        <v>8339.1087333922369</v>
      </c>
      <c r="O938" s="70">
        <f>+Outflows!O938+Fees!O938+'Ongoing Cash Flows'!O938+'Terminal Value'!O938</f>
        <v>8013.1023346794591</v>
      </c>
      <c r="P938" s="70">
        <f>+Outflows!P938+Fees!P938+'Ongoing Cash Flows'!P938+'Terminal Value'!P938</f>
        <v>7905.1262478664148</v>
      </c>
      <c r="Q938" s="70">
        <f>+Outflows!Q938+Fees!Q938+'Ongoing Cash Flows'!Q938+'Terminal Value'!Q938</f>
        <v>7876.6872898518632</v>
      </c>
      <c r="R938" s="70">
        <f>+Outflows!R938+Fees!R938+'Ongoing Cash Flows'!R938+'Terminal Value'!R938</f>
        <v>1111.8886065862669</v>
      </c>
      <c r="S938" s="70">
        <f>+Outflows!S938+Fees!S938+'Ongoing Cash Flows'!S938+'Terminal Value'!S938</f>
        <v>0</v>
      </c>
      <c r="T938" s="70">
        <f>+Outflows!T938+Fees!T938+'Ongoing Cash Flows'!T938+'Terminal Value'!T938</f>
        <v>0</v>
      </c>
      <c r="U938" s="70">
        <f>+Outflows!U938+Fees!U938+'Ongoing Cash Flows'!U938+'Terminal Value'!U938</f>
        <v>0</v>
      </c>
      <c r="V938" s="70">
        <f>+Outflows!V938+Fees!V938+'Ongoing Cash Flows'!V938+'Terminal Value'!V938</f>
        <v>0</v>
      </c>
      <c r="W938" s="70">
        <f>+Outflows!W938+Fees!W938+'Ongoing Cash Flows'!W938+'Terminal Value'!W938</f>
        <v>0</v>
      </c>
      <c r="X938" s="70">
        <f>+Outflows!X938+Fees!X938+'Ongoing Cash Flows'!X938+'Terminal Value'!X938</f>
        <v>0</v>
      </c>
      <c r="Y938" s="70">
        <f>+Outflows!Y938+Fees!Y938+'Ongoing Cash Flows'!Y938+'Terminal Value'!Y938</f>
        <v>0</v>
      </c>
      <c r="Z938" s="70">
        <f>+Outflows!Z938+Fees!Z938+'Ongoing Cash Flows'!Z938+'Terminal Value'!Z938</f>
        <v>0</v>
      </c>
      <c r="AA938" s="70">
        <f>+Outflows!AA938+Fees!AA938+'Ongoing Cash Flows'!AA938+'Terminal Value'!AA938</f>
        <v>0</v>
      </c>
      <c r="AB938" s="70">
        <f>+Outflows!AB938+Fees!AB938+'Ongoing Cash Flows'!AB938+'Terminal Value'!AB938</f>
        <v>0</v>
      </c>
      <c r="AC938" s="70">
        <f>+Outflows!AC938+Fees!AC938+'Ongoing Cash Flows'!AC938+'Terminal Value'!AC938</f>
        <v>0</v>
      </c>
      <c r="AD938" s="70">
        <f>+Outflows!AD938+Fees!AD938+'Ongoing Cash Flows'!AD938+'Terminal Value'!AD938</f>
        <v>0</v>
      </c>
      <c r="AE938" s="70">
        <f>+Outflows!AE938+Fees!AE938+'Ongoing Cash Flows'!AE938+'Terminal Value'!AE938</f>
        <v>0</v>
      </c>
      <c r="AF938" s="70">
        <f>+Outflows!AF938+Fees!AF938+'Ongoing Cash Flows'!AF938+'Terminal Value'!AF938</f>
        <v>0</v>
      </c>
      <c r="AG938" s="70">
        <f>+Outflows!AG938+Fees!AG938+'Ongoing Cash Flows'!AG938+'Terminal Value'!AG938</f>
        <v>0</v>
      </c>
      <c r="AH938" s="70">
        <f>+Outflows!AH938+Fees!AH938+'Ongoing Cash Flows'!AH938+'Terminal Value'!AH938</f>
        <v>0</v>
      </c>
      <c r="AI938" s="70">
        <f>+Outflows!AI938+Fees!AI938+'Ongoing Cash Flows'!AI938+'Terminal Value'!AI938</f>
        <v>0</v>
      </c>
      <c r="AJ938" s="70">
        <f>+Outflows!AJ938+Fees!AJ938+'Ongoing Cash Flows'!AJ938+'Terminal Value'!AJ938</f>
        <v>0</v>
      </c>
      <c r="AK938" s="70"/>
      <c r="AL938" s="6"/>
      <c r="AM938" s="71"/>
      <c r="AN938" s="72">
        <f t="shared" si="56"/>
        <v>5.4724064469337461E-2</v>
      </c>
      <c r="AO938" s="70">
        <f t="shared" ca="1" si="57"/>
        <v>-2604.8703909555243</v>
      </c>
      <c r="AP938" s="166">
        <f t="shared" ca="1" si="58"/>
        <v>2912227.5096964971</v>
      </c>
      <c r="AQ938" s="166">
        <f t="shared" ca="1" si="59"/>
        <v>0</v>
      </c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1"/>
      <c r="CM938" s="1"/>
      <c r="CN938" s="1"/>
      <c r="CO938" s="1"/>
      <c r="CP938" s="1"/>
    </row>
    <row r="939" spans="1:94" x14ac:dyDescent="0.2">
      <c r="A939" s="6">
        <v>937</v>
      </c>
      <c r="B939" s="70">
        <f>+Outflows!B939+Fees!B939+'Ongoing Cash Flows'!B939+'Terminal Value'!B939</f>
        <v>-99018.267184327473</v>
      </c>
      <c r="C939" s="70">
        <f>+Outflows!C939+Fees!C939+'Ongoing Cash Flows'!C939+'Terminal Value'!C939</f>
        <v>14201.526148011628</v>
      </c>
      <c r="D939" s="70">
        <f>+Outflows!D939+Fees!D939+'Ongoing Cash Flows'!D939+'Terminal Value'!D939</f>
        <v>12339.235512453983</v>
      </c>
      <c r="E939" s="70">
        <f>+Outflows!E939+Fees!E939+'Ongoing Cash Flows'!E939+'Terminal Value'!E939</f>
        <v>10442.767495073658</v>
      </c>
      <c r="F939" s="70">
        <f>+Outflows!F939+Fees!F939+'Ongoing Cash Flows'!F939+'Terminal Value'!F939</f>
        <v>9951.5633499943615</v>
      </c>
      <c r="G939" s="70">
        <f>+Outflows!G939+Fees!G939+'Ongoing Cash Flows'!G939+'Terminal Value'!G939</f>
        <v>9517.4453509261748</v>
      </c>
      <c r="H939" s="70">
        <f>+Outflows!H939+Fees!H939+'Ongoing Cash Flows'!H939+'Terminal Value'!H939</f>
        <v>8609.9334027860205</v>
      </c>
      <c r="I939" s="70">
        <f>+Outflows!I939+Fees!I939+'Ongoing Cash Flows'!I939+'Terminal Value'!I939</f>
        <v>8452.7462247617332</v>
      </c>
      <c r="J939" s="70">
        <f>+Outflows!J939+Fees!J939+'Ongoing Cash Flows'!J939+'Terminal Value'!J939</f>
        <v>8440.3120222267444</v>
      </c>
      <c r="K939" s="70">
        <f>+Outflows!K939+Fees!K939+'Ongoing Cash Flows'!K939+'Terminal Value'!K939</f>
        <v>8431.3546238438321</v>
      </c>
      <c r="L939" s="70">
        <f>+Outflows!L939+Fees!L939+'Ongoing Cash Flows'!L939+'Terminal Value'!L939</f>
        <v>8432.3840873463341</v>
      </c>
      <c r="M939" s="70">
        <f>+Outflows!M939+Fees!M939+'Ongoing Cash Flows'!M939+'Terminal Value'!M939</f>
        <v>8404.5759895410083</v>
      </c>
      <c r="N939" s="70">
        <f>+Outflows!N939+Fees!N939+'Ongoing Cash Flows'!N939+'Terminal Value'!N939</f>
        <v>8386.7313548144266</v>
      </c>
      <c r="O939" s="70">
        <f>+Outflows!O939+Fees!O939+'Ongoing Cash Flows'!O939+'Terminal Value'!O939</f>
        <v>8060.8056724091457</v>
      </c>
      <c r="P939" s="70">
        <f>+Outflows!P939+Fees!P939+'Ongoing Cash Flows'!P939+'Terminal Value'!P939</f>
        <v>7952.7488692886063</v>
      </c>
      <c r="Q939" s="70">
        <f>+Outflows!Q939+Fees!Q939+'Ongoing Cash Flows'!Q939+'Terminal Value'!Q939</f>
        <v>7924.3906275815498</v>
      </c>
      <c r="R939" s="70">
        <f>+Outflows!R939+Fees!R939+'Ongoing Cash Flows'!R939+'Terminal Value'!R939</f>
        <v>1135.6999172973624</v>
      </c>
      <c r="S939" s="70">
        <f>+Outflows!S939+Fees!S939+'Ongoing Cash Flows'!S939+'Terminal Value'!S939</f>
        <v>0</v>
      </c>
      <c r="T939" s="70">
        <f>+Outflows!T939+Fees!T939+'Ongoing Cash Flows'!T939+'Terminal Value'!T939</f>
        <v>0</v>
      </c>
      <c r="U939" s="70">
        <f>+Outflows!U939+Fees!U939+'Ongoing Cash Flows'!U939+'Terminal Value'!U939</f>
        <v>0</v>
      </c>
      <c r="V939" s="70">
        <f>+Outflows!V939+Fees!V939+'Ongoing Cash Flows'!V939+'Terminal Value'!V939</f>
        <v>0</v>
      </c>
      <c r="W939" s="70">
        <f>+Outflows!W939+Fees!W939+'Ongoing Cash Flows'!W939+'Terminal Value'!W939</f>
        <v>0</v>
      </c>
      <c r="X939" s="70">
        <f>+Outflows!X939+Fees!X939+'Ongoing Cash Flows'!X939+'Terminal Value'!X939</f>
        <v>0</v>
      </c>
      <c r="Y939" s="70">
        <f>+Outflows!Y939+Fees!Y939+'Ongoing Cash Flows'!Y939+'Terminal Value'!Y939</f>
        <v>0</v>
      </c>
      <c r="Z939" s="70">
        <f>+Outflows!Z939+Fees!Z939+'Ongoing Cash Flows'!Z939+'Terminal Value'!Z939</f>
        <v>0</v>
      </c>
      <c r="AA939" s="70">
        <f>+Outflows!AA939+Fees!AA939+'Ongoing Cash Flows'!AA939+'Terminal Value'!AA939</f>
        <v>0</v>
      </c>
      <c r="AB939" s="70">
        <f>+Outflows!AB939+Fees!AB939+'Ongoing Cash Flows'!AB939+'Terminal Value'!AB939</f>
        <v>0</v>
      </c>
      <c r="AC939" s="70">
        <f>+Outflows!AC939+Fees!AC939+'Ongoing Cash Flows'!AC939+'Terminal Value'!AC939</f>
        <v>0</v>
      </c>
      <c r="AD939" s="70">
        <f>+Outflows!AD939+Fees!AD939+'Ongoing Cash Flows'!AD939+'Terminal Value'!AD939</f>
        <v>0</v>
      </c>
      <c r="AE939" s="70">
        <f>+Outflows!AE939+Fees!AE939+'Ongoing Cash Flows'!AE939+'Terminal Value'!AE939</f>
        <v>0</v>
      </c>
      <c r="AF939" s="70">
        <f>+Outflows!AF939+Fees!AF939+'Ongoing Cash Flows'!AF939+'Terminal Value'!AF939</f>
        <v>0</v>
      </c>
      <c r="AG939" s="70">
        <f>+Outflows!AG939+Fees!AG939+'Ongoing Cash Flows'!AG939+'Terminal Value'!AG939</f>
        <v>0</v>
      </c>
      <c r="AH939" s="70">
        <f>+Outflows!AH939+Fees!AH939+'Ongoing Cash Flows'!AH939+'Terminal Value'!AH939</f>
        <v>0</v>
      </c>
      <c r="AI939" s="70">
        <f>+Outflows!AI939+Fees!AI939+'Ongoing Cash Flows'!AI939+'Terminal Value'!AI939</f>
        <v>0</v>
      </c>
      <c r="AJ939" s="70">
        <f>+Outflows!AJ939+Fees!AJ939+'Ongoing Cash Flows'!AJ939+'Terminal Value'!AJ939</f>
        <v>0</v>
      </c>
      <c r="AK939" s="70"/>
      <c r="AL939" s="6"/>
      <c r="AM939" s="71"/>
      <c r="AN939" s="72">
        <f t="shared" si="56"/>
        <v>5.2138319611549383E-2</v>
      </c>
      <c r="AO939" s="70">
        <f t="shared" ca="1" si="57"/>
        <v>-4058.6767806342223</v>
      </c>
      <c r="AP939" s="166">
        <f t="shared" ca="1" si="58"/>
        <v>9987694.3704948109</v>
      </c>
      <c r="AQ939" s="166">
        <f t="shared" ca="1" si="59"/>
        <v>0</v>
      </c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1"/>
      <c r="CM939" s="1"/>
      <c r="CN939" s="1"/>
      <c r="CO939" s="1"/>
      <c r="CP939" s="1"/>
    </row>
    <row r="940" spans="1:94" x14ac:dyDescent="0.2">
      <c r="A940" s="6">
        <v>938</v>
      </c>
      <c r="B940" s="70">
        <f>+Outflows!B940+Fees!B940+'Ongoing Cash Flows'!B940+'Terminal Value'!B940</f>
        <v>-85432.057713797345</v>
      </c>
      <c r="C940" s="70">
        <f>+Outflows!C940+Fees!C940+'Ongoing Cash Flows'!C940+'Terminal Value'!C940</f>
        <v>13943.032739248431</v>
      </c>
      <c r="D940" s="70">
        <f>+Outflows!D940+Fees!D940+'Ongoing Cash Flows'!D940+'Terminal Value'!D940</f>
        <v>11769.44201443467</v>
      </c>
      <c r="E940" s="70">
        <f>+Outflows!E940+Fees!E940+'Ongoing Cash Flows'!E940+'Terminal Value'!E940</f>
        <v>9894.9656584104705</v>
      </c>
      <c r="F940" s="70">
        <f>+Outflows!F940+Fees!F940+'Ongoing Cash Flows'!F940+'Terminal Value'!F940</f>
        <v>9512.6773830152597</v>
      </c>
      <c r="G940" s="70">
        <f>+Outflows!G940+Fees!G940+'Ongoing Cash Flows'!G940+'Terminal Value'!G940</f>
        <v>9305.0786384232051</v>
      </c>
      <c r="H940" s="70">
        <f>+Outflows!H940+Fees!H940+'Ongoing Cash Flows'!H940+'Terminal Value'!H940</f>
        <v>8280.8449763005665</v>
      </c>
      <c r="I940" s="70">
        <f>+Outflows!I940+Fees!I940+'Ongoing Cash Flows'!I940+'Terminal Value'!I940</f>
        <v>8141.0894484753489</v>
      </c>
      <c r="J940" s="70">
        <f>+Outflows!J940+Fees!J940+'Ongoing Cash Flows'!J940+'Terminal Value'!J940</f>
        <v>8128.6552459403592</v>
      </c>
      <c r="K940" s="70">
        <f>+Outflows!K940+Fees!K940+'Ongoing Cash Flows'!K940+'Terminal Value'!K940</f>
        <v>8119.1696157332317</v>
      </c>
      <c r="L940" s="70">
        <f>+Outflows!L940+Fees!L940+'Ongoing Cash Flows'!L940+'Terminal Value'!L940</f>
        <v>8120.727311059949</v>
      </c>
      <c r="M940" s="70">
        <f>+Outflows!M940+Fees!M940+'Ongoing Cash Flows'!M940+'Terminal Value'!M940</f>
        <v>8092.3909814304097</v>
      </c>
      <c r="N940" s="70">
        <f>+Outflows!N940+Fees!N940+'Ongoing Cash Flows'!N940+'Terminal Value'!N940</f>
        <v>8075.0745785280424</v>
      </c>
      <c r="O940" s="70">
        <f>+Outflows!O940+Fees!O940+'Ongoing Cash Flows'!O940+'Terminal Value'!O940</f>
        <v>7748.6206642985471</v>
      </c>
      <c r="P940" s="70">
        <f>+Outflows!P940+Fees!P940+'Ongoing Cash Flows'!P940+'Terminal Value'!P940</f>
        <v>7641.0920930022212</v>
      </c>
      <c r="Q940" s="70">
        <f>+Outflows!Q940+Fees!Q940+'Ongoing Cash Flows'!Q940+'Terminal Value'!Q940</f>
        <v>7612.2056194709503</v>
      </c>
      <c r="R940" s="70">
        <f>+Outflows!R940+Fees!R940+'Ongoing Cash Flows'!R940+'Terminal Value'!R940</f>
        <v>979.87152915416993</v>
      </c>
      <c r="S940" s="70">
        <f>+Outflows!S940+Fees!S940+'Ongoing Cash Flows'!S940+'Terminal Value'!S940</f>
        <v>0</v>
      </c>
      <c r="T940" s="70">
        <f>+Outflows!T940+Fees!T940+'Ongoing Cash Flows'!T940+'Terminal Value'!T940</f>
        <v>0</v>
      </c>
      <c r="U940" s="70">
        <f>+Outflows!U940+Fees!U940+'Ongoing Cash Flows'!U940+'Terminal Value'!U940</f>
        <v>0</v>
      </c>
      <c r="V940" s="70">
        <f>+Outflows!V940+Fees!V940+'Ongoing Cash Flows'!V940+'Terminal Value'!V940</f>
        <v>0</v>
      </c>
      <c r="W940" s="70">
        <f>+Outflows!W940+Fees!W940+'Ongoing Cash Flows'!W940+'Terminal Value'!W940</f>
        <v>0</v>
      </c>
      <c r="X940" s="70">
        <f>+Outflows!X940+Fees!X940+'Ongoing Cash Flows'!X940+'Terminal Value'!X940</f>
        <v>0</v>
      </c>
      <c r="Y940" s="70">
        <f>+Outflows!Y940+Fees!Y940+'Ongoing Cash Flows'!Y940+'Terminal Value'!Y940</f>
        <v>0</v>
      </c>
      <c r="Z940" s="70">
        <f>+Outflows!Z940+Fees!Z940+'Ongoing Cash Flows'!Z940+'Terminal Value'!Z940</f>
        <v>0</v>
      </c>
      <c r="AA940" s="70">
        <f>+Outflows!AA940+Fees!AA940+'Ongoing Cash Flows'!AA940+'Terminal Value'!AA940</f>
        <v>0</v>
      </c>
      <c r="AB940" s="70">
        <f>+Outflows!AB940+Fees!AB940+'Ongoing Cash Flows'!AB940+'Terminal Value'!AB940</f>
        <v>0</v>
      </c>
      <c r="AC940" s="70">
        <f>+Outflows!AC940+Fees!AC940+'Ongoing Cash Flows'!AC940+'Terminal Value'!AC940</f>
        <v>0</v>
      </c>
      <c r="AD940" s="70">
        <f>+Outflows!AD940+Fees!AD940+'Ongoing Cash Flows'!AD940+'Terminal Value'!AD940</f>
        <v>0</v>
      </c>
      <c r="AE940" s="70">
        <f>+Outflows!AE940+Fees!AE940+'Ongoing Cash Flows'!AE940+'Terminal Value'!AE940</f>
        <v>0</v>
      </c>
      <c r="AF940" s="70">
        <f>+Outflows!AF940+Fees!AF940+'Ongoing Cash Flows'!AF940+'Terminal Value'!AF940</f>
        <v>0</v>
      </c>
      <c r="AG940" s="70">
        <f>+Outflows!AG940+Fees!AG940+'Ongoing Cash Flows'!AG940+'Terminal Value'!AG940</f>
        <v>0</v>
      </c>
      <c r="AH940" s="70">
        <f>+Outflows!AH940+Fees!AH940+'Ongoing Cash Flows'!AH940+'Terminal Value'!AH940</f>
        <v>0</v>
      </c>
      <c r="AI940" s="70">
        <f>+Outflows!AI940+Fees!AI940+'Ongoing Cash Flows'!AI940+'Terminal Value'!AI940</f>
        <v>0</v>
      </c>
      <c r="AJ940" s="70">
        <f>+Outflows!AJ940+Fees!AJ940+'Ongoing Cash Flows'!AJ940+'Terminal Value'!AJ940</f>
        <v>0</v>
      </c>
      <c r="AK940" s="70"/>
      <c r="AL940" s="6"/>
      <c r="AM940" s="71"/>
      <c r="AN940" s="72">
        <f t="shared" si="56"/>
        <v>7.0789459347724917E-2</v>
      </c>
      <c r="AO940" s="70">
        <f t="shared" ca="1" si="57"/>
        <v>5341.8777948797442</v>
      </c>
      <c r="AP940" s="166">
        <f t="shared" ca="1" si="58"/>
        <v>0</v>
      </c>
      <c r="AQ940" s="166">
        <f t="shared" ca="1" si="59"/>
        <v>38940385.650115788</v>
      </c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1"/>
      <c r="CM940" s="1"/>
      <c r="CN940" s="1"/>
      <c r="CO940" s="1"/>
      <c r="CP940" s="1"/>
    </row>
    <row r="941" spans="1:94" x14ac:dyDescent="0.2">
      <c r="A941" s="6">
        <v>939</v>
      </c>
      <c r="B941" s="70">
        <f>+Outflows!B941+Fees!B941+'Ongoing Cash Flows'!B941+'Terminal Value'!B941</f>
        <v>-102988.47336231194</v>
      </c>
      <c r="C941" s="70">
        <f>+Outflows!C941+Fees!C941+'Ongoing Cash Flows'!C941+'Terminal Value'!C941</f>
        <v>14343.23121064983</v>
      </c>
      <c r="D941" s="70">
        <f>+Outflows!D941+Fees!D941+'Ongoing Cash Flows'!D941+'Terminal Value'!D941</f>
        <v>12472.235982140042</v>
      </c>
      <c r="E941" s="70">
        <f>+Outflows!E941+Fees!E941+'Ongoing Cash Flows'!E941+'Terminal Value'!E941</f>
        <v>10482.475569681568</v>
      </c>
      <c r="F941" s="70">
        <f>+Outflows!F941+Fees!F941+'Ongoing Cash Flows'!F941+'Terminal Value'!F941</f>
        <v>10004.572353409414</v>
      </c>
      <c r="G941" s="70">
        <f>+Outflows!G941+Fees!G941+'Ongoing Cash Flows'!G941+'Terminal Value'!G941</f>
        <v>9703.0757032759757</v>
      </c>
      <c r="H941" s="70">
        <f>+Outflows!H941+Fees!H941+'Ongoing Cash Flows'!H941+'Terminal Value'!H941</f>
        <v>8706.1006896786421</v>
      </c>
      <c r="I941" s="70">
        <f>+Outflows!I941+Fees!I941+'Ongoing Cash Flows'!I941+'Terminal Value'!I941</f>
        <v>8543.8195783197552</v>
      </c>
      <c r="J941" s="70">
        <f>+Outflows!J941+Fees!J941+'Ongoing Cash Flows'!J941+'Terminal Value'!J941</f>
        <v>8531.3853757847646</v>
      </c>
      <c r="K941" s="70">
        <f>+Outflows!K941+Fees!K941+'Ongoing Cash Flows'!K941+'Terminal Value'!K941</f>
        <v>8522.5823390180522</v>
      </c>
      <c r="L941" s="70">
        <f>+Outflows!L941+Fees!L941+'Ongoing Cash Flows'!L941+'Terminal Value'!L941</f>
        <v>8523.4574409043562</v>
      </c>
      <c r="M941" s="70">
        <f>+Outflows!M941+Fees!M941+'Ongoing Cash Flows'!M941+'Terminal Value'!M941</f>
        <v>8495.8037047152302</v>
      </c>
      <c r="N941" s="70">
        <f>+Outflows!N941+Fees!N941+'Ongoing Cash Flows'!N941+'Terminal Value'!N941</f>
        <v>8477.8047083724487</v>
      </c>
      <c r="O941" s="70">
        <f>+Outflows!O941+Fees!O941+'Ongoing Cash Flows'!O941+'Terminal Value'!O941</f>
        <v>8152.0333875833667</v>
      </c>
      <c r="P941" s="70">
        <f>+Outflows!P941+Fees!P941+'Ongoing Cash Flows'!P941+'Terminal Value'!P941</f>
        <v>8043.8222228466275</v>
      </c>
      <c r="Q941" s="70">
        <f>+Outflows!Q941+Fees!Q941+'Ongoing Cash Flows'!Q941+'Terminal Value'!Q941</f>
        <v>8015.6183427557708</v>
      </c>
      <c r="R941" s="70">
        <f>+Outflows!R941+Fees!R941+'Ongoing Cash Flows'!R941+'Terminal Value'!R941</f>
        <v>1181.236594076373</v>
      </c>
      <c r="S941" s="70">
        <f>+Outflows!S941+Fees!S941+'Ongoing Cash Flows'!S941+'Terminal Value'!S941</f>
        <v>0</v>
      </c>
      <c r="T941" s="70">
        <f>+Outflows!T941+Fees!T941+'Ongoing Cash Flows'!T941+'Terminal Value'!T941</f>
        <v>0</v>
      </c>
      <c r="U941" s="70">
        <f>+Outflows!U941+Fees!U941+'Ongoing Cash Flows'!U941+'Terminal Value'!U941</f>
        <v>0</v>
      </c>
      <c r="V941" s="70">
        <f>+Outflows!V941+Fees!V941+'Ongoing Cash Flows'!V941+'Terminal Value'!V941</f>
        <v>0</v>
      </c>
      <c r="W941" s="70">
        <f>+Outflows!W941+Fees!W941+'Ongoing Cash Flows'!W941+'Terminal Value'!W941</f>
        <v>0</v>
      </c>
      <c r="X941" s="70">
        <f>+Outflows!X941+Fees!X941+'Ongoing Cash Flows'!X941+'Terminal Value'!X941</f>
        <v>0</v>
      </c>
      <c r="Y941" s="70">
        <f>+Outflows!Y941+Fees!Y941+'Ongoing Cash Flows'!Y941+'Terminal Value'!Y941</f>
        <v>0</v>
      </c>
      <c r="Z941" s="70">
        <f>+Outflows!Z941+Fees!Z941+'Ongoing Cash Flows'!Z941+'Terminal Value'!Z941</f>
        <v>0</v>
      </c>
      <c r="AA941" s="70">
        <f>+Outflows!AA941+Fees!AA941+'Ongoing Cash Flows'!AA941+'Terminal Value'!AA941</f>
        <v>0</v>
      </c>
      <c r="AB941" s="70">
        <f>+Outflows!AB941+Fees!AB941+'Ongoing Cash Flows'!AB941+'Terminal Value'!AB941</f>
        <v>0</v>
      </c>
      <c r="AC941" s="70">
        <f>+Outflows!AC941+Fees!AC941+'Ongoing Cash Flows'!AC941+'Terminal Value'!AC941</f>
        <v>0</v>
      </c>
      <c r="AD941" s="70">
        <f>+Outflows!AD941+Fees!AD941+'Ongoing Cash Flows'!AD941+'Terminal Value'!AD941</f>
        <v>0</v>
      </c>
      <c r="AE941" s="70">
        <f>+Outflows!AE941+Fees!AE941+'Ongoing Cash Flows'!AE941+'Terminal Value'!AE941</f>
        <v>0</v>
      </c>
      <c r="AF941" s="70">
        <f>+Outflows!AF941+Fees!AF941+'Ongoing Cash Flows'!AF941+'Terminal Value'!AF941</f>
        <v>0</v>
      </c>
      <c r="AG941" s="70">
        <f>+Outflows!AG941+Fees!AG941+'Ongoing Cash Flows'!AG941+'Terminal Value'!AG941</f>
        <v>0</v>
      </c>
      <c r="AH941" s="70">
        <f>+Outflows!AH941+Fees!AH941+'Ongoing Cash Flows'!AH941+'Terminal Value'!AH941</f>
        <v>0</v>
      </c>
      <c r="AI941" s="70">
        <f>+Outflows!AI941+Fees!AI941+'Ongoing Cash Flows'!AI941+'Terminal Value'!AI941</f>
        <v>0</v>
      </c>
      <c r="AJ941" s="70">
        <f>+Outflows!AJ941+Fees!AJ941+'Ongoing Cash Flows'!AJ941+'Terminal Value'!AJ941</f>
        <v>0</v>
      </c>
      <c r="AK941" s="70"/>
      <c r="AL941" s="6"/>
      <c r="AM941" s="71"/>
      <c r="AN941" s="72">
        <f t="shared" si="56"/>
        <v>4.7450807690620406E-2</v>
      </c>
      <c r="AO941" s="70">
        <f t="shared" ca="1" si="57"/>
        <v>-6839.5652760388548</v>
      </c>
      <c r="AP941" s="166">
        <f t="shared" ca="1" si="58"/>
        <v>35298093.493381314</v>
      </c>
      <c r="AQ941" s="166">
        <f t="shared" ca="1" si="59"/>
        <v>0</v>
      </c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1"/>
      <c r="CM941" s="1"/>
      <c r="CN941" s="1"/>
      <c r="CO941" s="1"/>
      <c r="CP941" s="1"/>
    </row>
    <row r="942" spans="1:94" x14ac:dyDescent="0.2">
      <c r="A942" s="6">
        <v>940</v>
      </c>
      <c r="B942" s="70">
        <f>+Outflows!B942+Fees!B942+'Ongoing Cash Flows'!B942+'Terminal Value'!B942</f>
        <v>-98387.700957268331</v>
      </c>
      <c r="C942" s="70">
        <f>+Outflows!C942+Fees!C942+'Ongoing Cash Flows'!C942+'Terminal Value'!C942</f>
        <v>14274.146686339638</v>
      </c>
      <c r="D942" s="70">
        <f>+Outflows!D942+Fees!D942+'Ongoing Cash Flows'!D942+'Terminal Value'!D942</f>
        <v>12326.002125255201</v>
      </c>
      <c r="E942" s="70">
        <f>+Outflows!E942+Fees!E942+'Ongoing Cash Flows'!E942+'Terminal Value'!E942</f>
        <v>10310.792855508174</v>
      </c>
      <c r="F942" s="70">
        <f>+Outflows!F942+Fees!F942+'Ongoing Cash Flows'!F942+'Terminal Value'!F942</f>
        <v>9891.6633427767119</v>
      </c>
      <c r="G942" s="70">
        <f>+Outflows!G942+Fees!G942+'Ongoing Cash Flows'!G942+'Terminal Value'!G942</f>
        <v>9500.9400170852568</v>
      </c>
      <c r="H942" s="70">
        <f>+Outflows!H942+Fees!H942+'Ongoing Cash Flows'!H942+'Terminal Value'!H942</f>
        <v>8594.659676298299</v>
      </c>
      <c r="I942" s="70">
        <f>+Outflows!I942+Fees!I942+'Ongoing Cash Flows'!I942+'Terminal Value'!I942</f>
        <v>8438.2815399659776</v>
      </c>
      <c r="J942" s="70">
        <f>+Outflows!J942+Fees!J942+'Ongoing Cash Flows'!J942+'Terminal Value'!J942</f>
        <v>8425.8473374309888</v>
      </c>
      <c r="K942" s="70">
        <f>+Outflows!K942+Fees!K942+'Ongoing Cash Flows'!K942+'Terminal Value'!K942</f>
        <v>8416.8654226331673</v>
      </c>
      <c r="L942" s="70">
        <f>+Outflows!L942+Fees!L942+'Ongoing Cash Flows'!L942+'Terminal Value'!L942</f>
        <v>8417.9194025505785</v>
      </c>
      <c r="M942" s="70">
        <f>+Outflows!M942+Fees!M942+'Ongoing Cash Flows'!M942+'Terminal Value'!M942</f>
        <v>8390.0867883303454</v>
      </c>
      <c r="N942" s="70">
        <f>+Outflows!N942+Fees!N942+'Ongoing Cash Flows'!N942+'Terminal Value'!N942</f>
        <v>8372.266670018671</v>
      </c>
      <c r="O942" s="70">
        <f>+Outflows!O942+Fees!O942+'Ongoing Cash Flows'!O942+'Terminal Value'!O942</f>
        <v>8046.3164711984828</v>
      </c>
      <c r="P942" s="70">
        <f>+Outflows!P942+Fees!P942+'Ongoing Cash Flows'!P942+'Terminal Value'!P942</f>
        <v>7938.2841844928507</v>
      </c>
      <c r="Q942" s="70">
        <f>+Outflows!Q942+Fees!Q942+'Ongoing Cash Flows'!Q942+'Terminal Value'!Q942</f>
        <v>7909.9014263708859</v>
      </c>
      <c r="R942" s="70">
        <f>+Outflows!R942+Fees!R942+'Ongoing Cash Flows'!R942+'Terminal Value'!R942</f>
        <v>1128.4675748994846</v>
      </c>
      <c r="S942" s="70">
        <f>+Outflows!S942+Fees!S942+'Ongoing Cash Flows'!S942+'Terminal Value'!S942</f>
        <v>0</v>
      </c>
      <c r="T942" s="70">
        <f>+Outflows!T942+Fees!T942+'Ongoing Cash Flows'!T942+'Terminal Value'!T942</f>
        <v>0</v>
      </c>
      <c r="U942" s="70">
        <f>+Outflows!U942+Fees!U942+'Ongoing Cash Flows'!U942+'Terminal Value'!U942</f>
        <v>0</v>
      </c>
      <c r="V942" s="70">
        <f>+Outflows!V942+Fees!V942+'Ongoing Cash Flows'!V942+'Terminal Value'!V942</f>
        <v>0</v>
      </c>
      <c r="W942" s="70">
        <f>+Outflows!W942+Fees!W942+'Ongoing Cash Flows'!W942+'Terminal Value'!W942</f>
        <v>0</v>
      </c>
      <c r="X942" s="70">
        <f>+Outflows!X942+Fees!X942+'Ongoing Cash Flows'!X942+'Terminal Value'!X942</f>
        <v>0</v>
      </c>
      <c r="Y942" s="70">
        <f>+Outflows!Y942+Fees!Y942+'Ongoing Cash Flows'!Y942+'Terminal Value'!Y942</f>
        <v>0</v>
      </c>
      <c r="Z942" s="70">
        <f>+Outflows!Z942+Fees!Z942+'Ongoing Cash Flows'!Z942+'Terminal Value'!Z942</f>
        <v>0</v>
      </c>
      <c r="AA942" s="70">
        <f>+Outflows!AA942+Fees!AA942+'Ongoing Cash Flows'!AA942+'Terminal Value'!AA942</f>
        <v>0</v>
      </c>
      <c r="AB942" s="70">
        <f>+Outflows!AB942+Fees!AB942+'Ongoing Cash Flows'!AB942+'Terminal Value'!AB942</f>
        <v>0</v>
      </c>
      <c r="AC942" s="70">
        <f>+Outflows!AC942+Fees!AC942+'Ongoing Cash Flows'!AC942+'Terminal Value'!AC942</f>
        <v>0</v>
      </c>
      <c r="AD942" s="70">
        <f>+Outflows!AD942+Fees!AD942+'Ongoing Cash Flows'!AD942+'Terminal Value'!AD942</f>
        <v>0</v>
      </c>
      <c r="AE942" s="70">
        <f>+Outflows!AE942+Fees!AE942+'Ongoing Cash Flows'!AE942+'Terminal Value'!AE942</f>
        <v>0</v>
      </c>
      <c r="AF942" s="70">
        <f>+Outflows!AF942+Fees!AF942+'Ongoing Cash Flows'!AF942+'Terminal Value'!AF942</f>
        <v>0</v>
      </c>
      <c r="AG942" s="70">
        <f>+Outflows!AG942+Fees!AG942+'Ongoing Cash Flows'!AG942+'Terminal Value'!AG942</f>
        <v>0</v>
      </c>
      <c r="AH942" s="70">
        <f>+Outflows!AH942+Fees!AH942+'Ongoing Cash Flows'!AH942+'Terminal Value'!AH942</f>
        <v>0</v>
      </c>
      <c r="AI942" s="70">
        <f>+Outflows!AI942+Fees!AI942+'Ongoing Cash Flows'!AI942+'Terminal Value'!AI942</f>
        <v>0</v>
      </c>
      <c r="AJ942" s="70">
        <f>+Outflows!AJ942+Fees!AJ942+'Ongoing Cash Flows'!AJ942+'Terminal Value'!AJ942</f>
        <v>0</v>
      </c>
      <c r="AK942" s="70"/>
      <c r="AL942" s="6"/>
      <c r="AM942" s="71"/>
      <c r="AN942" s="72">
        <f t="shared" si="56"/>
        <v>5.2842977643013017E-2</v>
      </c>
      <c r="AO942" s="70">
        <f t="shared" ca="1" si="57"/>
        <v>-3654.6786190317234</v>
      </c>
      <c r="AP942" s="166">
        <f t="shared" ca="1" si="58"/>
        <v>7597372.7577110175</v>
      </c>
      <c r="AQ942" s="166">
        <f t="shared" ca="1" si="59"/>
        <v>0</v>
      </c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1"/>
      <c r="CM942" s="1"/>
      <c r="CN942" s="1"/>
      <c r="CO942" s="1"/>
      <c r="CP942" s="1"/>
    </row>
    <row r="943" spans="1:94" x14ac:dyDescent="0.2">
      <c r="A943" s="6">
        <v>941</v>
      </c>
      <c r="B943" s="70">
        <f>+Outflows!B943+Fees!B943+'Ongoing Cash Flows'!B943+'Terminal Value'!B943</f>
        <v>-100154.60519623691</v>
      </c>
      <c r="C943" s="70">
        <f>+Outflows!C943+Fees!C943+'Ongoing Cash Flows'!C943+'Terminal Value'!C943</f>
        <v>14305.262865253892</v>
      </c>
      <c r="D943" s="70">
        <f>+Outflows!D943+Fees!D943+'Ongoing Cash Flows'!D943+'Terminal Value'!D943</f>
        <v>12330.619552157978</v>
      </c>
      <c r="E943" s="70">
        <f>+Outflows!E943+Fees!E943+'Ongoing Cash Flows'!E943+'Terminal Value'!E943</f>
        <v>10309.689411736532</v>
      </c>
      <c r="F943" s="70">
        <f>+Outflows!F943+Fees!F943+'Ongoing Cash Flows'!F943+'Terminal Value'!F943</f>
        <v>9853.8050763636165</v>
      </c>
      <c r="G943" s="70">
        <f>+Outflows!G943+Fees!G943+'Ongoing Cash Flows'!G943+'Terminal Value'!G943</f>
        <v>9568.3398997390068</v>
      </c>
      <c r="H943" s="70">
        <f>+Outflows!H943+Fees!H943+'Ongoing Cash Flows'!H943+'Terminal Value'!H943</f>
        <v>8637.4580548316135</v>
      </c>
      <c r="I943" s="70">
        <f>+Outflows!I943+Fees!I943+'Ongoing Cash Flows'!I943+'Terminal Value'!I943</f>
        <v>8478.8129096845259</v>
      </c>
      <c r="J943" s="70">
        <f>+Outflows!J943+Fees!J943+'Ongoing Cash Flows'!J943+'Terminal Value'!J943</f>
        <v>8466.3787071495371</v>
      </c>
      <c r="K943" s="70">
        <f>+Outflows!K943+Fees!K943+'Ongoing Cash Flows'!K943+'Terminal Value'!K943</f>
        <v>8457.4654895885269</v>
      </c>
      <c r="L943" s="70">
        <f>+Outflows!L943+Fees!L943+'Ongoing Cash Flows'!L943+'Terminal Value'!L943</f>
        <v>8458.4507722691269</v>
      </c>
      <c r="M943" s="70">
        <f>+Outflows!M943+Fees!M943+'Ongoing Cash Flows'!M943+'Terminal Value'!M943</f>
        <v>8430.686855285705</v>
      </c>
      <c r="N943" s="70">
        <f>+Outflows!N943+Fees!N943+'Ongoing Cash Flows'!N943+'Terminal Value'!N943</f>
        <v>8412.7980397372194</v>
      </c>
      <c r="O943" s="70">
        <f>+Outflows!O943+Fees!O943+'Ongoing Cash Flows'!O943+'Terminal Value'!O943</f>
        <v>8086.9165381538414</v>
      </c>
      <c r="P943" s="70">
        <f>+Outflows!P943+Fees!P943+'Ongoing Cash Flows'!P943+'Terminal Value'!P943</f>
        <v>7978.8155542113991</v>
      </c>
      <c r="Q943" s="70">
        <f>+Outflows!Q943+Fees!Q943+'Ongoing Cash Flows'!Q943+'Terminal Value'!Q943</f>
        <v>7950.5014933262455</v>
      </c>
      <c r="R943" s="70">
        <f>+Outflows!R943+Fees!R943+'Ongoing Cash Flows'!R943+'Terminal Value'!R943</f>
        <v>1148.7332597587588</v>
      </c>
      <c r="S943" s="70">
        <f>+Outflows!S943+Fees!S943+'Ongoing Cash Flows'!S943+'Terminal Value'!S943</f>
        <v>0</v>
      </c>
      <c r="T943" s="70">
        <f>+Outflows!T943+Fees!T943+'Ongoing Cash Flows'!T943+'Terminal Value'!T943</f>
        <v>0</v>
      </c>
      <c r="U943" s="70">
        <f>+Outflows!U943+Fees!U943+'Ongoing Cash Flows'!U943+'Terminal Value'!U943</f>
        <v>0</v>
      </c>
      <c r="V943" s="70">
        <f>+Outflows!V943+Fees!V943+'Ongoing Cash Flows'!V943+'Terminal Value'!V943</f>
        <v>0</v>
      </c>
      <c r="W943" s="70">
        <f>+Outflows!W943+Fees!W943+'Ongoing Cash Flows'!W943+'Terminal Value'!W943</f>
        <v>0</v>
      </c>
      <c r="X943" s="70">
        <f>+Outflows!X943+Fees!X943+'Ongoing Cash Flows'!X943+'Terminal Value'!X943</f>
        <v>0</v>
      </c>
      <c r="Y943" s="70">
        <f>+Outflows!Y943+Fees!Y943+'Ongoing Cash Flows'!Y943+'Terminal Value'!Y943</f>
        <v>0</v>
      </c>
      <c r="Z943" s="70">
        <f>+Outflows!Z943+Fees!Z943+'Ongoing Cash Flows'!Z943+'Terminal Value'!Z943</f>
        <v>0</v>
      </c>
      <c r="AA943" s="70">
        <f>+Outflows!AA943+Fees!AA943+'Ongoing Cash Flows'!AA943+'Terminal Value'!AA943</f>
        <v>0</v>
      </c>
      <c r="AB943" s="70">
        <f>+Outflows!AB943+Fees!AB943+'Ongoing Cash Flows'!AB943+'Terminal Value'!AB943</f>
        <v>0</v>
      </c>
      <c r="AC943" s="70">
        <f>+Outflows!AC943+Fees!AC943+'Ongoing Cash Flows'!AC943+'Terminal Value'!AC943</f>
        <v>0</v>
      </c>
      <c r="AD943" s="70">
        <f>+Outflows!AD943+Fees!AD943+'Ongoing Cash Flows'!AD943+'Terminal Value'!AD943</f>
        <v>0</v>
      </c>
      <c r="AE943" s="70">
        <f>+Outflows!AE943+Fees!AE943+'Ongoing Cash Flows'!AE943+'Terminal Value'!AE943</f>
        <v>0</v>
      </c>
      <c r="AF943" s="70">
        <f>+Outflows!AF943+Fees!AF943+'Ongoing Cash Flows'!AF943+'Terminal Value'!AF943</f>
        <v>0</v>
      </c>
      <c r="AG943" s="70">
        <f>+Outflows!AG943+Fees!AG943+'Ongoing Cash Flows'!AG943+'Terminal Value'!AG943</f>
        <v>0</v>
      </c>
      <c r="AH943" s="70">
        <f>+Outflows!AH943+Fees!AH943+'Ongoing Cash Flows'!AH943+'Terminal Value'!AH943</f>
        <v>0</v>
      </c>
      <c r="AI943" s="70">
        <f>+Outflows!AI943+Fees!AI943+'Ongoing Cash Flows'!AI943+'Terminal Value'!AI943</f>
        <v>0</v>
      </c>
      <c r="AJ943" s="70">
        <f>+Outflows!AJ943+Fees!AJ943+'Ongoing Cash Flows'!AJ943+'Terminal Value'!AJ943</f>
        <v>0</v>
      </c>
      <c r="AK943" s="70"/>
      <c r="AL943" s="6"/>
      <c r="AM943" s="71"/>
      <c r="AN943" s="72">
        <f t="shared" si="56"/>
        <v>5.0436291098594668E-2</v>
      </c>
      <c r="AO943" s="70">
        <f t="shared" ca="1" si="57"/>
        <v>-5036.9495222100168</v>
      </c>
      <c r="AP943" s="166">
        <f t="shared" ca="1" si="58"/>
        <v>17128043.995349277</v>
      </c>
      <c r="AQ943" s="166">
        <f t="shared" ca="1" si="59"/>
        <v>0</v>
      </c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1"/>
      <c r="CM943" s="1"/>
      <c r="CN943" s="1"/>
      <c r="CO943" s="1"/>
      <c r="CP943" s="1"/>
    </row>
    <row r="944" spans="1:94" x14ac:dyDescent="0.2">
      <c r="A944" s="6">
        <v>942</v>
      </c>
      <c r="B944" s="70">
        <f>+Outflows!B944+Fees!B944+'Ongoing Cash Flows'!B944+'Terminal Value'!B944</f>
        <v>-89656.835712211599</v>
      </c>
      <c r="C944" s="70">
        <f>+Outflows!C944+Fees!C944+'Ongoing Cash Flows'!C944+'Terminal Value'!C944</f>
        <v>14124.885537956579</v>
      </c>
      <c r="D944" s="70">
        <f>+Outflows!D944+Fees!D944+'Ongoing Cash Flows'!D944+'Terminal Value'!D944</f>
        <v>11891.39915659231</v>
      </c>
      <c r="E944" s="70">
        <f>+Outflows!E944+Fees!E944+'Ongoing Cash Flows'!E944+'Terminal Value'!E944</f>
        <v>9910.936689621396</v>
      </c>
      <c r="F944" s="70">
        <f>+Outflows!F944+Fees!F944+'Ongoing Cash Flows'!F944+'Terminal Value'!F944</f>
        <v>9613.6058090190072</v>
      </c>
      <c r="G944" s="70">
        <f>+Outflows!G944+Fees!G944+'Ongoing Cash Flows'!G944+'Terminal Value'!G944</f>
        <v>9203.2965701206213</v>
      </c>
      <c r="H944" s="70">
        <f>+Outflows!H944+Fees!H944+'Ongoing Cash Flows'!H944+'Terminal Value'!H944</f>
        <v>8383.178562924877</v>
      </c>
      <c r="I944" s="70">
        <f>+Outflows!I944+Fees!I944+'Ongoing Cash Flows'!I944+'Terminal Value'!I944</f>
        <v>8238.0024759365733</v>
      </c>
      <c r="J944" s="70">
        <f>+Outflows!J944+Fees!J944+'Ongoing Cash Flows'!J944+'Terminal Value'!J944</f>
        <v>8225.5682734015827</v>
      </c>
      <c r="K944" s="70">
        <f>+Outflows!K944+Fees!K944+'Ongoing Cash Flows'!K944+'Terminal Value'!K944</f>
        <v>8216.2469025630344</v>
      </c>
      <c r="L944" s="70">
        <f>+Outflows!L944+Fees!L944+'Ongoing Cash Flows'!L944+'Terminal Value'!L944</f>
        <v>8217.6403385211743</v>
      </c>
      <c r="M944" s="70">
        <f>+Outflows!M944+Fees!M944+'Ongoing Cash Flows'!M944+'Terminal Value'!M944</f>
        <v>8189.4682682602124</v>
      </c>
      <c r="N944" s="70">
        <f>+Outflows!N944+Fees!N944+'Ongoing Cash Flows'!N944+'Terminal Value'!N944</f>
        <v>8171.9876059892667</v>
      </c>
      <c r="O944" s="70">
        <f>+Outflows!O944+Fees!O944+'Ongoing Cash Flows'!O944+'Terminal Value'!O944</f>
        <v>7845.6979511283498</v>
      </c>
      <c r="P944" s="70">
        <f>+Outflows!P944+Fees!P944+'Ongoing Cash Flows'!P944+'Terminal Value'!P944</f>
        <v>7738.0051204634456</v>
      </c>
      <c r="Q944" s="70">
        <f>+Outflows!Q944+Fees!Q944+'Ongoing Cash Flows'!Q944+'Terminal Value'!Q944</f>
        <v>7709.282906300753</v>
      </c>
      <c r="R944" s="70">
        <f>+Outflows!R944+Fees!R944+'Ongoing Cash Flows'!R944+'Terminal Value'!R944</f>
        <v>1028.3280428847822</v>
      </c>
      <c r="S944" s="70">
        <f>+Outflows!S944+Fees!S944+'Ongoing Cash Flows'!S944+'Terminal Value'!S944</f>
        <v>0</v>
      </c>
      <c r="T944" s="70">
        <f>+Outflows!T944+Fees!T944+'Ongoing Cash Flows'!T944+'Terminal Value'!T944</f>
        <v>0</v>
      </c>
      <c r="U944" s="70">
        <f>+Outflows!U944+Fees!U944+'Ongoing Cash Flows'!U944+'Terminal Value'!U944</f>
        <v>0</v>
      </c>
      <c r="V944" s="70">
        <f>+Outflows!V944+Fees!V944+'Ongoing Cash Flows'!V944+'Terminal Value'!V944</f>
        <v>0</v>
      </c>
      <c r="W944" s="70">
        <f>+Outflows!W944+Fees!W944+'Ongoing Cash Flows'!W944+'Terminal Value'!W944</f>
        <v>0</v>
      </c>
      <c r="X944" s="70">
        <f>+Outflows!X944+Fees!X944+'Ongoing Cash Flows'!X944+'Terminal Value'!X944</f>
        <v>0</v>
      </c>
      <c r="Y944" s="70">
        <f>+Outflows!Y944+Fees!Y944+'Ongoing Cash Flows'!Y944+'Terminal Value'!Y944</f>
        <v>0</v>
      </c>
      <c r="Z944" s="70">
        <f>+Outflows!Z944+Fees!Z944+'Ongoing Cash Flows'!Z944+'Terminal Value'!Z944</f>
        <v>0</v>
      </c>
      <c r="AA944" s="70">
        <f>+Outflows!AA944+Fees!AA944+'Ongoing Cash Flows'!AA944+'Terminal Value'!AA944</f>
        <v>0</v>
      </c>
      <c r="AB944" s="70">
        <f>+Outflows!AB944+Fees!AB944+'Ongoing Cash Flows'!AB944+'Terminal Value'!AB944</f>
        <v>0</v>
      </c>
      <c r="AC944" s="70">
        <f>+Outflows!AC944+Fees!AC944+'Ongoing Cash Flows'!AC944+'Terminal Value'!AC944</f>
        <v>0</v>
      </c>
      <c r="AD944" s="70">
        <f>+Outflows!AD944+Fees!AD944+'Ongoing Cash Flows'!AD944+'Terminal Value'!AD944</f>
        <v>0</v>
      </c>
      <c r="AE944" s="70">
        <f>+Outflows!AE944+Fees!AE944+'Ongoing Cash Flows'!AE944+'Terminal Value'!AE944</f>
        <v>0</v>
      </c>
      <c r="AF944" s="70">
        <f>+Outflows!AF944+Fees!AF944+'Ongoing Cash Flows'!AF944+'Terminal Value'!AF944</f>
        <v>0</v>
      </c>
      <c r="AG944" s="70">
        <f>+Outflows!AG944+Fees!AG944+'Ongoing Cash Flows'!AG944+'Terminal Value'!AG944</f>
        <v>0</v>
      </c>
      <c r="AH944" s="70">
        <f>+Outflows!AH944+Fees!AH944+'Ongoing Cash Flows'!AH944+'Terminal Value'!AH944</f>
        <v>0</v>
      </c>
      <c r="AI944" s="70">
        <f>+Outflows!AI944+Fees!AI944+'Ongoing Cash Flows'!AI944+'Terminal Value'!AI944</f>
        <v>0</v>
      </c>
      <c r="AJ944" s="70">
        <f>+Outflows!AJ944+Fees!AJ944+'Ongoing Cash Flows'!AJ944+'Terminal Value'!AJ944</f>
        <v>0</v>
      </c>
      <c r="AK944" s="70"/>
      <c r="AL944" s="6"/>
      <c r="AM944" s="71"/>
      <c r="AN944" s="72">
        <f t="shared" si="56"/>
        <v>6.4015129208564739E-2</v>
      </c>
      <c r="AO944" s="70">
        <f t="shared" ca="1" si="57"/>
        <v>2196.8206987350713</v>
      </c>
      <c r="AP944" s="166">
        <f t="shared" ca="1" si="58"/>
        <v>0</v>
      </c>
      <c r="AQ944" s="166">
        <f t="shared" ca="1" si="59"/>
        <v>9580053.2423467096</v>
      </c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1"/>
      <c r="CM944" s="1"/>
      <c r="CN944" s="1"/>
      <c r="CO944" s="1"/>
      <c r="CP944" s="1"/>
    </row>
    <row r="945" spans="1:94" x14ac:dyDescent="0.2">
      <c r="A945" s="6">
        <v>943</v>
      </c>
      <c r="B945" s="70">
        <f>+Outflows!B945+Fees!B945+'Ongoing Cash Flows'!B945+'Terminal Value'!B945</f>
        <v>-86418.306420873065</v>
      </c>
      <c r="C945" s="70">
        <f>+Outflows!C945+Fees!C945+'Ongoing Cash Flows'!C945+'Terminal Value'!C945</f>
        <v>14037.093296504836</v>
      </c>
      <c r="D945" s="70">
        <f>+Outflows!D945+Fees!D945+'Ongoing Cash Flows'!D945+'Terminal Value'!D945</f>
        <v>11804.836727667758</v>
      </c>
      <c r="E945" s="70">
        <f>+Outflows!E945+Fees!E945+'Ongoing Cash Flows'!E945+'Terminal Value'!E945</f>
        <v>9818.7971122546387</v>
      </c>
      <c r="F945" s="70">
        <f>+Outflows!F945+Fees!F945+'Ongoing Cash Flows'!F945+'Terminal Value'!F945</f>
        <v>9460.3388706973783</v>
      </c>
      <c r="G945" s="70">
        <f>+Outflows!G945+Fees!G945+'Ongoing Cash Flows'!G945+'Terminal Value'!G945</f>
        <v>9210.4108155721224</v>
      </c>
      <c r="H945" s="70">
        <f>+Outflows!H945+Fees!H945+'Ongoing Cash Flows'!H945+'Terminal Value'!H945</f>
        <v>8304.7341291830453</v>
      </c>
      <c r="I945" s="70">
        <f>+Outflows!I945+Fees!I945+'Ongoing Cash Flows'!I945+'Terminal Value'!I945</f>
        <v>8163.7132048167005</v>
      </c>
      <c r="J945" s="70">
        <f>+Outflows!J945+Fees!J945+'Ongoing Cash Flows'!J945+'Terminal Value'!J945</f>
        <v>8151.2790022817107</v>
      </c>
      <c r="K945" s="70">
        <f>+Outflows!K945+Fees!K945+'Ongoing Cash Flows'!K945+'Terminal Value'!K945</f>
        <v>8141.8317174243148</v>
      </c>
      <c r="L945" s="70">
        <f>+Outflows!L945+Fees!L945+'Ongoing Cash Flows'!L945+'Terminal Value'!L945</f>
        <v>8143.3510674013014</v>
      </c>
      <c r="M945" s="70">
        <f>+Outflows!M945+Fees!M945+'Ongoing Cash Flows'!M945+'Terminal Value'!M945</f>
        <v>8115.0530831214919</v>
      </c>
      <c r="N945" s="70">
        <f>+Outflows!N945+Fees!N945+'Ongoing Cash Flows'!N945+'Terminal Value'!N945</f>
        <v>8097.6983348693939</v>
      </c>
      <c r="O945" s="70">
        <f>+Outflows!O945+Fees!O945+'Ongoing Cash Flows'!O945+'Terminal Value'!O945</f>
        <v>7771.2827659896293</v>
      </c>
      <c r="P945" s="70">
        <f>+Outflows!P945+Fees!P945+'Ongoing Cash Flows'!P945+'Terminal Value'!P945</f>
        <v>7663.7158493435727</v>
      </c>
      <c r="Q945" s="70">
        <f>+Outflows!Q945+Fees!Q945+'Ongoing Cash Flows'!Q945+'Terminal Value'!Q945</f>
        <v>7634.8677211620325</v>
      </c>
      <c r="R945" s="70">
        <f>+Outflows!R945+Fees!R945+'Ongoing Cash Flows'!R945+'Terminal Value'!R945</f>
        <v>991.18340732484558</v>
      </c>
      <c r="S945" s="70">
        <f>+Outflows!S945+Fees!S945+'Ongoing Cash Flows'!S945+'Terminal Value'!S945</f>
        <v>0</v>
      </c>
      <c r="T945" s="70">
        <f>+Outflows!T945+Fees!T945+'Ongoing Cash Flows'!T945+'Terminal Value'!T945</f>
        <v>0</v>
      </c>
      <c r="U945" s="70">
        <f>+Outflows!U945+Fees!U945+'Ongoing Cash Flows'!U945+'Terminal Value'!U945</f>
        <v>0</v>
      </c>
      <c r="V945" s="70">
        <f>+Outflows!V945+Fees!V945+'Ongoing Cash Flows'!V945+'Terminal Value'!V945</f>
        <v>0</v>
      </c>
      <c r="W945" s="70">
        <f>+Outflows!W945+Fees!W945+'Ongoing Cash Flows'!W945+'Terminal Value'!W945</f>
        <v>0</v>
      </c>
      <c r="X945" s="70">
        <f>+Outflows!X945+Fees!X945+'Ongoing Cash Flows'!X945+'Terminal Value'!X945</f>
        <v>0</v>
      </c>
      <c r="Y945" s="70">
        <f>+Outflows!Y945+Fees!Y945+'Ongoing Cash Flows'!Y945+'Terminal Value'!Y945</f>
        <v>0</v>
      </c>
      <c r="Z945" s="70">
        <f>+Outflows!Z945+Fees!Z945+'Ongoing Cash Flows'!Z945+'Terminal Value'!Z945</f>
        <v>0</v>
      </c>
      <c r="AA945" s="70">
        <f>+Outflows!AA945+Fees!AA945+'Ongoing Cash Flows'!AA945+'Terminal Value'!AA945</f>
        <v>0</v>
      </c>
      <c r="AB945" s="70">
        <f>+Outflows!AB945+Fees!AB945+'Ongoing Cash Flows'!AB945+'Terminal Value'!AB945</f>
        <v>0</v>
      </c>
      <c r="AC945" s="70">
        <f>+Outflows!AC945+Fees!AC945+'Ongoing Cash Flows'!AC945+'Terminal Value'!AC945</f>
        <v>0</v>
      </c>
      <c r="AD945" s="70">
        <f>+Outflows!AD945+Fees!AD945+'Ongoing Cash Flows'!AD945+'Terminal Value'!AD945</f>
        <v>0</v>
      </c>
      <c r="AE945" s="70">
        <f>+Outflows!AE945+Fees!AE945+'Ongoing Cash Flows'!AE945+'Terminal Value'!AE945</f>
        <v>0</v>
      </c>
      <c r="AF945" s="70">
        <f>+Outflows!AF945+Fees!AF945+'Ongoing Cash Flows'!AF945+'Terminal Value'!AF945</f>
        <v>0</v>
      </c>
      <c r="AG945" s="70">
        <f>+Outflows!AG945+Fees!AG945+'Ongoing Cash Flows'!AG945+'Terminal Value'!AG945</f>
        <v>0</v>
      </c>
      <c r="AH945" s="70">
        <f>+Outflows!AH945+Fees!AH945+'Ongoing Cash Flows'!AH945+'Terminal Value'!AH945</f>
        <v>0</v>
      </c>
      <c r="AI945" s="70">
        <f>+Outflows!AI945+Fees!AI945+'Ongoing Cash Flows'!AI945+'Terminal Value'!AI945</f>
        <v>0</v>
      </c>
      <c r="AJ945" s="70">
        <f>+Outflows!AJ945+Fees!AJ945+'Ongoing Cash Flows'!AJ945+'Terminal Value'!AJ945</f>
        <v>0</v>
      </c>
      <c r="AK945" s="70"/>
      <c r="AL945" s="6"/>
      <c r="AM945" s="71"/>
      <c r="AN945" s="72">
        <f t="shared" si="56"/>
        <v>6.8913087248802199E-2</v>
      </c>
      <c r="AO945" s="70">
        <f t="shared" ca="1" si="57"/>
        <v>4490.1053850414291</v>
      </c>
      <c r="AP945" s="166">
        <f t="shared" ca="1" si="58"/>
        <v>0</v>
      </c>
      <c r="AQ945" s="166">
        <f t="shared" ca="1" si="59"/>
        <v>29035401.973515209</v>
      </c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1"/>
      <c r="CM945" s="1"/>
      <c r="CN945" s="1"/>
      <c r="CO945" s="1"/>
      <c r="CP945" s="1"/>
    </row>
    <row r="946" spans="1:94" x14ac:dyDescent="0.2">
      <c r="A946" s="6">
        <v>944</v>
      </c>
      <c r="B946" s="70">
        <f>+Outflows!B946+Fees!B946+'Ongoing Cash Flows'!B946+'Terminal Value'!B946</f>
        <v>-94801.36356045556</v>
      </c>
      <c r="C946" s="70">
        <f>+Outflows!C946+Fees!C946+'Ongoing Cash Flows'!C946+'Terminal Value'!C946</f>
        <v>14153.34531368396</v>
      </c>
      <c r="D946" s="70">
        <f>+Outflows!D946+Fees!D946+'Ongoing Cash Flows'!D946+'Terminal Value'!D946</f>
        <v>12206.907183212046</v>
      </c>
      <c r="E946" s="70">
        <f>+Outflows!E946+Fees!E946+'Ongoing Cash Flows'!E946+'Terminal Value'!E946</f>
        <v>10241.675932721697</v>
      </c>
      <c r="F946" s="70">
        <f>+Outflows!F946+Fees!F946+'Ongoing Cash Flows'!F946+'Terminal Value'!F946</f>
        <v>9719.835873220316</v>
      </c>
      <c r="G946" s="70">
        <f>+Outflows!G946+Fees!G946+'Ongoing Cash Flows'!G946+'Terminal Value'!G946</f>
        <v>9464.3351322205672</v>
      </c>
      <c r="H946" s="70">
        <f>+Outflows!H946+Fees!H946+'Ongoing Cash Flows'!H946+'Terminal Value'!H946</f>
        <v>8507.7905511517256</v>
      </c>
      <c r="I946" s="70">
        <f>+Outflows!I946+Fees!I946+'Ongoing Cash Flows'!I946+'Terminal Value'!I946</f>
        <v>8356.0138291530111</v>
      </c>
      <c r="J946" s="70">
        <f>+Outflows!J946+Fees!J946+'Ongoing Cash Flows'!J946+'Terminal Value'!J946</f>
        <v>8343.5796266180223</v>
      </c>
      <c r="K946" s="70">
        <f>+Outflows!K946+Fees!K946+'Ongoing Cash Flows'!K946+'Terminal Value'!K946</f>
        <v>8334.4582750222125</v>
      </c>
      <c r="L946" s="70">
        <f>+Outflows!L946+Fees!L946+'Ongoing Cash Flows'!L946+'Terminal Value'!L946</f>
        <v>8335.6516917376121</v>
      </c>
      <c r="M946" s="70">
        <f>+Outflows!M946+Fees!M946+'Ongoing Cash Flows'!M946+'Terminal Value'!M946</f>
        <v>8307.6796407193906</v>
      </c>
      <c r="N946" s="70">
        <f>+Outflows!N946+Fees!N946+'Ongoing Cash Flows'!N946+'Terminal Value'!N946</f>
        <v>8289.9989592057045</v>
      </c>
      <c r="O946" s="70">
        <f>+Outflows!O946+Fees!O946+'Ongoing Cash Flows'!O946+'Terminal Value'!O946</f>
        <v>7963.9093235875271</v>
      </c>
      <c r="P946" s="70">
        <f>+Outflows!P946+Fees!P946+'Ongoing Cash Flows'!P946+'Terminal Value'!P946</f>
        <v>7856.0164736798833</v>
      </c>
      <c r="Q946" s="70">
        <f>+Outflows!Q946+Fees!Q946+'Ongoing Cash Flows'!Q946+'Terminal Value'!Q946</f>
        <v>7827.4942787599302</v>
      </c>
      <c r="R946" s="70">
        <f>+Outflows!R946+Fees!R946+'Ongoing Cash Flows'!R946+'Terminal Value'!R946</f>
        <v>1087.3337194930011</v>
      </c>
      <c r="S946" s="70">
        <f>+Outflows!S946+Fees!S946+'Ongoing Cash Flows'!S946+'Terminal Value'!S946</f>
        <v>0</v>
      </c>
      <c r="T946" s="70">
        <f>+Outflows!T946+Fees!T946+'Ongoing Cash Flows'!T946+'Terminal Value'!T946</f>
        <v>0</v>
      </c>
      <c r="U946" s="70">
        <f>+Outflows!U946+Fees!U946+'Ongoing Cash Flows'!U946+'Terminal Value'!U946</f>
        <v>0</v>
      </c>
      <c r="V946" s="70">
        <f>+Outflows!V946+Fees!V946+'Ongoing Cash Flows'!V946+'Terminal Value'!V946</f>
        <v>0</v>
      </c>
      <c r="W946" s="70">
        <f>+Outflows!W946+Fees!W946+'Ongoing Cash Flows'!W946+'Terminal Value'!W946</f>
        <v>0</v>
      </c>
      <c r="X946" s="70">
        <f>+Outflows!X946+Fees!X946+'Ongoing Cash Flows'!X946+'Terminal Value'!X946</f>
        <v>0</v>
      </c>
      <c r="Y946" s="70">
        <f>+Outflows!Y946+Fees!Y946+'Ongoing Cash Flows'!Y946+'Terminal Value'!Y946</f>
        <v>0</v>
      </c>
      <c r="Z946" s="70">
        <f>+Outflows!Z946+Fees!Z946+'Ongoing Cash Flows'!Z946+'Terminal Value'!Z946</f>
        <v>0</v>
      </c>
      <c r="AA946" s="70">
        <f>+Outflows!AA946+Fees!AA946+'Ongoing Cash Flows'!AA946+'Terminal Value'!AA946</f>
        <v>0</v>
      </c>
      <c r="AB946" s="70">
        <f>+Outflows!AB946+Fees!AB946+'Ongoing Cash Flows'!AB946+'Terminal Value'!AB946</f>
        <v>0</v>
      </c>
      <c r="AC946" s="70">
        <f>+Outflows!AC946+Fees!AC946+'Ongoing Cash Flows'!AC946+'Terminal Value'!AC946</f>
        <v>0</v>
      </c>
      <c r="AD946" s="70">
        <f>+Outflows!AD946+Fees!AD946+'Ongoing Cash Flows'!AD946+'Terminal Value'!AD946</f>
        <v>0</v>
      </c>
      <c r="AE946" s="70">
        <f>+Outflows!AE946+Fees!AE946+'Ongoing Cash Flows'!AE946+'Terminal Value'!AE946</f>
        <v>0</v>
      </c>
      <c r="AF946" s="70">
        <f>+Outflows!AF946+Fees!AF946+'Ongoing Cash Flows'!AF946+'Terminal Value'!AF946</f>
        <v>0</v>
      </c>
      <c r="AG946" s="70">
        <f>+Outflows!AG946+Fees!AG946+'Ongoing Cash Flows'!AG946+'Terminal Value'!AG946</f>
        <v>0</v>
      </c>
      <c r="AH946" s="70">
        <f>+Outflows!AH946+Fees!AH946+'Ongoing Cash Flows'!AH946+'Terminal Value'!AH946</f>
        <v>0</v>
      </c>
      <c r="AI946" s="70">
        <f>+Outflows!AI946+Fees!AI946+'Ongoing Cash Flows'!AI946+'Terminal Value'!AI946</f>
        <v>0</v>
      </c>
      <c r="AJ946" s="70">
        <f>+Outflows!AJ946+Fees!AJ946+'Ongoing Cash Flows'!AJ946+'Terminal Value'!AJ946</f>
        <v>0</v>
      </c>
      <c r="AK946" s="70"/>
      <c r="AL946" s="6"/>
      <c r="AM946" s="71"/>
      <c r="AN946" s="72">
        <f t="shared" si="56"/>
        <v>5.7384505867958069E-2</v>
      </c>
      <c r="AO946" s="70">
        <f t="shared" ca="1" si="57"/>
        <v>-1161.9841988882756</v>
      </c>
      <c r="AP946" s="166">
        <f t="shared" ca="1" si="58"/>
        <v>69505.410862994511</v>
      </c>
      <c r="AQ946" s="166">
        <f t="shared" ca="1" si="59"/>
        <v>0</v>
      </c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1"/>
      <c r="CM946" s="1"/>
      <c r="CN946" s="1"/>
      <c r="CO946" s="1"/>
      <c r="CP946" s="1"/>
    </row>
    <row r="947" spans="1:94" x14ac:dyDescent="0.2">
      <c r="A947" s="6">
        <v>945</v>
      </c>
      <c r="B947" s="70">
        <f>+Outflows!B947+Fees!B947+'Ongoing Cash Flows'!B947+'Terminal Value'!B947</f>
        <v>-97973.153464232164</v>
      </c>
      <c r="C947" s="70">
        <f>+Outflows!C947+Fees!C947+'Ongoing Cash Flows'!C947+'Terminal Value'!C947</f>
        <v>14242.654533331603</v>
      </c>
      <c r="D947" s="70">
        <f>+Outflows!D947+Fees!D947+'Ongoing Cash Flows'!D947+'Terminal Value'!D947</f>
        <v>12278.606772536099</v>
      </c>
      <c r="E947" s="70">
        <f>+Outflows!E947+Fees!E947+'Ongoing Cash Flows'!E947+'Terminal Value'!E947</f>
        <v>10153.657054307077</v>
      </c>
      <c r="F947" s="70">
        <f>+Outflows!F947+Fees!F947+'Ongoing Cash Flows'!F947+'Terminal Value'!F947</f>
        <v>9638.5197655266747</v>
      </c>
      <c r="G947" s="70">
        <f>+Outflows!G947+Fees!G947+'Ongoing Cash Flows'!G947+'Terminal Value'!G947</f>
        <v>9532.0786856843461</v>
      </c>
      <c r="H947" s="70">
        <f>+Outflows!H947+Fees!H947+'Ongoing Cash Flows'!H947+'Terminal Value'!H947</f>
        <v>8584.6184074305784</v>
      </c>
      <c r="I947" s="70">
        <f>+Outflows!I947+Fees!I947+'Ongoing Cash Flows'!I947+'Terminal Value'!I947</f>
        <v>8428.7721521137246</v>
      </c>
      <c r="J947" s="70">
        <f>+Outflows!J947+Fees!J947+'Ongoing Cash Flows'!J947+'Terminal Value'!J947</f>
        <v>8416.337949578734</v>
      </c>
      <c r="K947" s="70">
        <f>+Outflows!K947+Fees!K947+'Ongoing Cash Flows'!K947+'Terminal Value'!K947</f>
        <v>8407.339917174384</v>
      </c>
      <c r="L947" s="70">
        <f>+Outflows!L947+Fees!L947+'Ongoing Cash Flows'!L947+'Terminal Value'!L947</f>
        <v>8408.4100146983237</v>
      </c>
      <c r="M947" s="70">
        <f>+Outflows!M947+Fees!M947+'Ongoing Cash Flows'!M947+'Terminal Value'!M947</f>
        <v>8380.5612828715603</v>
      </c>
      <c r="N947" s="70">
        <f>+Outflows!N947+Fees!N947+'Ongoing Cash Flows'!N947+'Terminal Value'!N947</f>
        <v>8362.757282166418</v>
      </c>
      <c r="O947" s="70">
        <f>+Outflows!O947+Fees!O947+'Ongoing Cash Flows'!O947+'Terminal Value'!O947</f>
        <v>8036.7909657396976</v>
      </c>
      <c r="P947" s="70">
        <f>+Outflows!P947+Fees!P947+'Ongoing Cash Flows'!P947+'Terminal Value'!P947</f>
        <v>7928.7747966405959</v>
      </c>
      <c r="Q947" s="70">
        <f>+Outflows!Q947+Fees!Q947+'Ongoing Cash Flows'!Q947+'Terminal Value'!Q947</f>
        <v>7900.3759209121017</v>
      </c>
      <c r="R947" s="70">
        <f>+Outflows!R947+Fees!R947+'Ongoing Cash Flows'!R947+'Terminal Value'!R947</f>
        <v>1123.7128809733572</v>
      </c>
      <c r="S947" s="70">
        <f>+Outflows!S947+Fees!S947+'Ongoing Cash Flows'!S947+'Terminal Value'!S947</f>
        <v>0</v>
      </c>
      <c r="T947" s="70">
        <f>+Outflows!T947+Fees!T947+'Ongoing Cash Flows'!T947+'Terminal Value'!T947</f>
        <v>0</v>
      </c>
      <c r="U947" s="70">
        <f>+Outflows!U947+Fees!U947+'Ongoing Cash Flows'!U947+'Terminal Value'!U947</f>
        <v>0</v>
      </c>
      <c r="V947" s="70">
        <f>+Outflows!V947+Fees!V947+'Ongoing Cash Flows'!V947+'Terminal Value'!V947</f>
        <v>0</v>
      </c>
      <c r="W947" s="70">
        <f>+Outflows!W947+Fees!W947+'Ongoing Cash Flows'!W947+'Terminal Value'!W947</f>
        <v>0</v>
      </c>
      <c r="X947" s="70">
        <f>+Outflows!X947+Fees!X947+'Ongoing Cash Flows'!X947+'Terminal Value'!X947</f>
        <v>0</v>
      </c>
      <c r="Y947" s="70">
        <f>+Outflows!Y947+Fees!Y947+'Ongoing Cash Flows'!Y947+'Terminal Value'!Y947</f>
        <v>0</v>
      </c>
      <c r="Z947" s="70">
        <f>+Outflows!Z947+Fees!Z947+'Ongoing Cash Flows'!Z947+'Terminal Value'!Z947</f>
        <v>0</v>
      </c>
      <c r="AA947" s="70">
        <f>+Outflows!AA947+Fees!AA947+'Ongoing Cash Flows'!AA947+'Terminal Value'!AA947</f>
        <v>0</v>
      </c>
      <c r="AB947" s="70">
        <f>+Outflows!AB947+Fees!AB947+'Ongoing Cash Flows'!AB947+'Terminal Value'!AB947</f>
        <v>0</v>
      </c>
      <c r="AC947" s="70">
        <f>+Outflows!AC947+Fees!AC947+'Ongoing Cash Flows'!AC947+'Terminal Value'!AC947</f>
        <v>0</v>
      </c>
      <c r="AD947" s="70">
        <f>+Outflows!AD947+Fees!AD947+'Ongoing Cash Flows'!AD947+'Terminal Value'!AD947</f>
        <v>0</v>
      </c>
      <c r="AE947" s="70">
        <f>+Outflows!AE947+Fees!AE947+'Ongoing Cash Flows'!AE947+'Terminal Value'!AE947</f>
        <v>0</v>
      </c>
      <c r="AF947" s="70">
        <f>+Outflows!AF947+Fees!AF947+'Ongoing Cash Flows'!AF947+'Terminal Value'!AF947</f>
        <v>0</v>
      </c>
      <c r="AG947" s="70">
        <f>+Outflows!AG947+Fees!AG947+'Ongoing Cash Flows'!AG947+'Terminal Value'!AG947</f>
        <v>0</v>
      </c>
      <c r="AH947" s="70">
        <f>+Outflows!AH947+Fees!AH947+'Ongoing Cash Flows'!AH947+'Terminal Value'!AH947</f>
        <v>0</v>
      </c>
      <c r="AI947" s="70">
        <f>+Outflows!AI947+Fees!AI947+'Ongoing Cash Flows'!AI947+'Terminal Value'!AI947</f>
        <v>0</v>
      </c>
      <c r="AJ947" s="70">
        <f>+Outflows!AJ947+Fees!AJ947+'Ongoing Cash Flows'!AJ947+'Terminal Value'!AJ947</f>
        <v>0</v>
      </c>
      <c r="AK947" s="70"/>
      <c r="AL947" s="6"/>
      <c r="AM947" s="71"/>
      <c r="AN947" s="72">
        <f t="shared" si="56"/>
        <v>5.2787449955940258E-2</v>
      </c>
      <c r="AO947" s="70">
        <f t="shared" ca="1" si="57"/>
        <v>-3675.9038347462051</v>
      </c>
      <c r="AP947" s="166">
        <f t="shared" ca="1" si="58"/>
        <v>7714830.8013669681</v>
      </c>
      <c r="AQ947" s="166">
        <f t="shared" ca="1" si="59"/>
        <v>0</v>
      </c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1"/>
      <c r="CM947" s="1"/>
      <c r="CN947" s="1"/>
      <c r="CO947" s="1"/>
      <c r="CP947" s="1"/>
    </row>
    <row r="948" spans="1:94" x14ac:dyDescent="0.2">
      <c r="A948" s="6">
        <v>946</v>
      </c>
      <c r="B948" s="70">
        <f>+Outflows!B948+Fees!B948+'Ongoing Cash Flows'!B948+'Terminal Value'!B948</f>
        <v>-102721.95897954606</v>
      </c>
      <c r="C948" s="70">
        <f>+Outflows!C948+Fees!C948+'Ongoing Cash Flows'!C948+'Terminal Value'!C948</f>
        <v>14371.160802360348</v>
      </c>
      <c r="D948" s="70">
        <f>+Outflows!D948+Fees!D948+'Ongoing Cash Flows'!D948+'Terminal Value'!D948</f>
        <v>12493.981928437353</v>
      </c>
      <c r="E948" s="70">
        <f>+Outflows!E948+Fees!E948+'Ongoing Cash Flows'!E948+'Terminal Value'!E948</f>
        <v>10341.341930291448</v>
      </c>
      <c r="F948" s="70">
        <f>+Outflows!F948+Fees!F948+'Ongoing Cash Flows'!F948+'Terminal Value'!F948</f>
        <v>9970.7331133495536</v>
      </c>
      <c r="G948" s="70">
        <f>+Outflows!G948+Fees!G948+'Ongoing Cash Flows'!G948+'Terminal Value'!G948</f>
        <v>9554.4026439398658</v>
      </c>
      <c r="H948" s="70">
        <f>+Outflows!H948+Fees!H948+'Ongoing Cash Flows'!H948+'Terminal Value'!H948</f>
        <v>8699.6451143358354</v>
      </c>
      <c r="I948" s="70">
        <f>+Outflows!I948+Fees!I948+'Ongoing Cash Flows'!I948+'Terminal Value'!I948</f>
        <v>8537.7059515906112</v>
      </c>
      <c r="J948" s="70">
        <f>+Outflows!J948+Fees!J948+'Ongoing Cash Flows'!J948+'Terminal Value'!J948</f>
        <v>8525.2717490556224</v>
      </c>
      <c r="K948" s="70">
        <f>+Outflows!K948+Fees!K948+'Ongoing Cash Flows'!K948+'Terminal Value'!K948</f>
        <v>8516.4583502097084</v>
      </c>
      <c r="L948" s="70">
        <f>+Outflows!L948+Fees!L948+'Ongoing Cash Flows'!L948+'Terminal Value'!L948</f>
        <v>8517.3438141752122</v>
      </c>
      <c r="M948" s="70">
        <f>+Outflows!M948+Fees!M948+'Ongoing Cash Flows'!M948+'Terminal Value'!M948</f>
        <v>8489.6797159068847</v>
      </c>
      <c r="N948" s="70">
        <f>+Outflows!N948+Fees!N948+'Ongoing Cash Flows'!N948+'Terminal Value'!N948</f>
        <v>8471.6910816433046</v>
      </c>
      <c r="O948" s="70">
        <f>+Outflows!O948+Fees!O948+'Ongoing Cash Flows'!O948+'Terminal Value'!O948</f>
        <v>8145.9093987750221</v>
      </c>
      <c r="P948" s="70">
        <f>+Outflows!P948+Fees!P948+'Ongoing Cash Flows'!P948+'Terminal Value'!P948</f>
        <v>8037.7085961174844</v>
      </c>
      <c r="Q948" s="70">
        <f>+Outflows!Q948+Fees!Q948+'Ongoing Cash Flows'!Q948+'Terminal Value'!Q948</f>
        <v>8009.4943539474261</v>
      </c>
      <c r="R948" s="70">
        <f>+Outflows!R948+Fees!R948+'Ongoing Cash Flows'!R948+'Terminal Value'!R948</f>
        <v>1178.1797807118014</v>
      </c>
      <c r="S948" s="70">
        <f>+Outflows!S948+Fees!S948+'Ongoing Cash Flows'!S948+'Terminal Value'!S948</f>
        <v>0</v>
      </c>
      <c r="T948" s="70">
        <f>+Outflows!T948+Fees!T948+'Ongoing Cash Flows'!T948+'Terminal Value'!T948</f>
        <v>0</v>
      </c>
      <c r="U948" s="70">
        <f>+Outflows!U948+Fees!U948+'Ongoing Cash Flows'!U948+'Terminal Value'!U948</f>
        <v>0</v>
      </c>
      <c r="V948" s="70">
        <f>+Outflows!V948+Fees!V948+'Ongoing Cash Flows'!V948+'Terminal Value'!V948</f>
        <v>0</v>
      </c>
      <c r="W948" s="70">
        <f>+Outflows!W948+Fees!W948+'Ongoing Cash Flows'!W948+'Terminal Value'!W948</f>
        <v>0</v>
      </c>
      <c r="X948" s="70">
        <f>+Outflows!X948+Fees!X948+'Ongoing Cash Flows'!X948+'Terminal Value'!X948</f>
        <v>0</v>
      </c>
      <c r="Y948" s="70">
        <f>+Outflows!Y948+Fees!Y948+'Ongoing Cash Flows'!Y948+'Terminal Value'!Y948</f>
        <v>0</v>
      </c>
      <c r="Z948" s="70">
        <f>+Outflows!Z948+Fees!Z948+'Ongoing Cash Flows'!Z948+'Terminal Value'!Z948</f>
        <v>0</v>
      </c>
      <c r="AA948" s="70">
        <f>+Outflows!AA948+Fees!AA948+'Ongoing Cash Flows'!AA948+'Terminal Value'!AA948</f>
        <v>0</v>
      </c>
      <c r="AB948" s="70">
        <f>+Outflows!AB948+Fees!AB948+'Ongoing Cash Flows'!AB948+'Terminal Value'!AB948</f>
        <v>0</v>
      </c>
      <c r="AC948" s="70">
        <f>+Outflows!AC948+Fees!AC948+'Ongoing Cash Flows'!AC948+'Terminal Value'!AC948</f>
        <v>0</v>
      </c>
      <c r="AD948" s="70">
        <f>+Outflows!AD948+Fees!AD948+'Ongoing Cash Flows'!AD948+'Terminal Value'!AD948</f>
        <v>0</v>
      </c>
      <c r="AE948" s="70">
        <f>+Outflows!AE948+Fees!AE948+'Ongoing Cash Flows'!AE948+'Terminal Value'!AE948</f>
        <v>0</v>
      </c>
      <c r="AF948" s="70">
        <f>+Outflows!AF948+Fees!AF948+'Ongoing Cash Flows'!AF948+'Terminal Value'!AF948</f>
        <v>0</v>
      </c>
      <c r="AG948" s="70">
        <f>+Outflows!AG948+Fees!AG948+'Ongoing Cash Flows'!AG948+'Terminal Value'!AG948</f>
        <v>0</v>
      </c>
      <c r="AH948" s="70">
        <f>+Outflows!AH948+Fees!AH948+'Ongoing Cash Flows'!AH948+'Terminal Value'!AH948</f>
        <v>0</v>
      </c>
      <c r="AI948" s="70">
        <f>+Outflows!AI948+Fees!AI948+'Ongoing Cash Flows'!AI948+'Terminal Value'!AI948</f>
        <v>0</v>
      </c>
      <c r="AJ948" s="70">
        <f>+Outflows!AJ948+Fees!AJ948+'Ongoing Cash Flows'!AJ948+'Terminal Value'!AJ948</f>
        <v>0</v>
      </c>
      <c r="AK948" s="70"/>
      <c r="AL948" s="6"/>
      <c r="AM948" s="71"/>
      <c r="AN948" s="72">
        <f t="shared" si="56"/>
        <v>4.7457960247993466E-2</v>
      </c>
      <c r="AO948" s="70">
        <f t="shared" ca="1" si="57"/>
        <v>-6821.0930458112962</v>
      </c>
      <c r="AP948" s="166">
        <f t="shared" ca="1" si="58"/>
        <v>35078939.554284915</v>
      </c>
      <c r="AQ948" s="166">
        <f t="shared" ca="1" si="59"/>
        <v>0</v>
      </c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1"/>
      <c r="CM948" s="1"/>
      <c r="CN948" s="1"/>
      <c r="CO948" s="1"/>
      <c r="CP948" s="1"/>
    </row>
    <row r="949" spans="1:94" x14ac:dyDescent="0.2">
      <c r="A949" s="6">
        <v>947</v>
      </c>
      <c r="B949" s="70">
        <f>+Outflows!B949+Fees!B949+'Ongoing Cash Flows'!B949+'Terminal Value'!B949</f>
        <v>-99374.895389617843</v>
      </c>
      <c r="C949" s="70">
        <f>+Outflows!C949+Fees!C949+'Ongoing Cash Flows'!C949+'Terminal Value'!C949</f>
        <v>14199.733763645027</v>
      </c>
      <c r="D949" s="70">
        <f>+Outflows!D949+Fees!D949+'Ongoing Cash Flows'!D949+'Terminal Value'!D949</f>
        <v>12331.913614093777</v>
      </c>
      <c r="E949" s="70">
        <f>+Outflows!E949+Fees!E949+'Ongoing Cash Flows'!E949+'Terminal Value'!E949</f>
        <v>10375.940025212865</v>
      </c>
      <c r="F949" s="70">
        <f>+Outflows!F949+Fees!F949+'Ongoing Cash Flows'!F949+'Terminal Value'!F949</f>
        <v>9766.4869794924998</v>
      </c>
      <c r="G949" s="70">
        <f>+Outflows!G949+Fees!G949+'Ongoing Cash Flows'!G949+'Terminal Value'!G949</f>
        <v>9533.3489556110762</v>
      </c>
      <c r="H949" s="70">
        <f>+Outflows!H949+Fees!H949+'Ongoing Cash Flows'!H949+'Terminal Value'!H949</f>
        <v>8618.5717367653324</v>
      </c>
      <c r="I949" s="70">
        <f>+Outflows!I949+Fees!I949+'Ongoing Cash Flows'!I949+'Terminal Value'!I949</f>
        <v>8460.9269904885296</v>
      </c>
      <c r="J949" s="70">
        <f>+Outflows!J949+Fees!J949+'Ongoing Cash Flows'!J949+'Terminal Value'!J949</f>
        <v>8448.4927879535408</v>
      </c>
      <c r="K949" s="70">
        <f>+Outflows!K949+Fees!K949+'Ongoing Cash Flows'!K949+'Terminal Value'!K949</f>
        <v>8439.5492552752494</v>
      </c>
      <c r="L949" s="70">
        <f>+Outflows!L949+Fees!L949+'Ongoing Cash Flows'!L949+'Terminal Value'!L949</f>
        <v>8440.5648530731305</v>
      </c>
      <c r="M949" s="70">
        <f>+Outflows!M949+Fees!M949+'Ongoing Cash Flows'!M949+'Terminal Value'!M949</f>
        <v>8412.7706209724274</v>
      </c>
      <c r="N949" s="70">
        <f>+Outflows!N949+Fees!N949+'Ongoing Cash Flows'!N949+'Terminal Value'!N949</f>
        <v>8394.912120541223</v>
      </c>
      <c r="O949" s="70">
        <f>+Outflows!O949+Fees!O949+'Ongoing Cash Flows'!O949+'Terminal Value'!O949</f>
        <v>8069.0003038405639</v>
      </c>
      <c r="P949" s="70">
        <f>+Outflows!P949+Fees!P949+'Ongoing Cash Flows'!P949+'Terminal Value'!P949</f>
        <v>7960.9296350154027</v>
      </c>
      <c r="Q949" s="70">
        <f>+Outflows!Q949+Fees!Q949+'Ongoing Cash Flows'!Q949+'Terminal Value'!Q949</f>
        <v>7932.585259012968</v>
      </c>
      <c r="R949" s="70">
        <f>+Outflows!R949+Fees!R949+'Ongoing Cash Flows'!R949+'Terminal Value'!R949</f>
        <v>1139.7903001607606</v>
      </c>
      <c r="S949" s="70">
        <f>+Outflows!S949+Fees!S949+'Ongoing Cash Flows'!S949+'Terminal Value'!S949</f>
        <v>0</v>
      </c>
      <c r="T949" s="70">
        <f>+Outflows!T949+Fees!T949+'Ongoing Cash Flows'!T949+'Terminal Value'!T949</f>
        <v>0</v>
      </c>
      <c r="U949" s="70">
        <f>+Outflows!U949+Fees!U949+'Ongoing Cash Flows'!U949+'Terminal Value'!U949</f>
        <v>0</v>
      </c>
      <c r="V949" s="70">
        <f>+Outflows!V949+Fees!V949+'Ongoing Cash Flows'!V949+'Terminal Value'!V949</f>
        <v>0</v>
      </c>
      <c r="W949" s="70">
        <f>+Outflows!W949+Fees!W949+'Ongoing Cash Flows'!W949+'Terminal Value'!W949</f>
        <v>0</v>
      </c>
      <c r="X949" s="70">
        <f>+Outflows!X949+Fees!X949+'Ongoing Cash Flows'!X949+'Terminal Value'!X949</f>
        <v>0</v>
      </c>
      <c r="Y949" s="70">
        <f>+Outflows!Y949+Fees!Y949+'Ongoing Cash Flows'!Y949+'Terminal Value'!Y949</f>
        <v>0</v>
      </c>
      <c r="Z949" s="70">
        <f>+Outflows!Z949+Fees!Z949+'Ongoing Cash Flows'!Z949+'Terminal Value'!Z949</f>
        <v>0</v>
      </c>
      <c r="AA949" s="70">
        <f>+Outflows!AA949+Fees!AA949+'Ongoing Cash Flows'!AA949+'Terminal Value'!AA949</f>
        <v>0</v>
      </c>
      <c r="AB949" s="70">
        <f>+Outflows!AB949+Fees!AB949+'Ongoing Cash Flows'!AB949+'Terminal Value'!AB949</f>
        <v>0</v>
      </c>
      <c r="AC949" s="70">
        <f>+Outflows!AC949+Fees!AC949+'Ongoing Cash Flows'!AC949+'Terminal Value'!AC949</f>
        <v>0</v>
      </c>
      <c r="AD949" s="70">
        <f>+Outflows!AD949+Fees!AD949+'Ongoing Cash Flows'!AD949+'Terminal Value'!AD949</f>
        <v>0</v>
      </c>
      <c r="AE949" s="70">
        <f>+Outflows!AE949+Fees!AE949+'Ongoing Cash Flows'!AE949+'Terminal Value'!AE949</f>
        <v>0</v>
      </c>
      <c r="AF949" s="70">
        <f>+Outflows!AF949+Fees!AF949+'Ongoing Cash Flows'!AF949+'Terminal Value'!AF949</f>
        <v>0</v>
      </c>
      <c r="AG949" s="70">
        <f>+Outflows!AG949+Fees!AG949+'Ongoing Cash Flows'!AG949+'Terminal Value'!AG949</f>
        <v>0</v>
      </c>
      <c r="AH949" s="70">
        <f>+Outflows!AH949+Fees!AH949+'Ongoing Cash Flows'!AH949+'Terminal Value'!AH949</f>
        <v>0</v>
      </c>
      <c r="AI949" s="70">
        <f>+Outflows!AI949+Fees!AI949+'Ongoing Cash Flows'!AI949+'Terminal Value'!AI949</f>
        <v>0</v>
      </c>
      <c r="AJ949" s="70">
        <f>+Outflows!AJ949+Fees!AJ949+'Ongoing Cash Flows'!AJ949+'Terminal Value'!AJ949</f>
        <v>0</v>
      </c>
      <c r="AK949" s="70"/>
      <c r="AL949" s="6"/>
      <c r="AM949" s="71"/>
      <c r="AN949" s="72">
        <f t="shared" si="56"/>
        <v>5.1296523213386541E-2</v>
      </c>
      <c r="AO949" s="70">
        <f t="shared" ca="1" si="57"/>
        <v>-4534.2207582676274</v>
      </c>
      <c r="AP949" s="166">
        <f t="shared" ca="1" si="58"/>
        <v>13219589.54616146</v>
      </c>
      <c r="AQ949" s="166">
        <f t="shared" ca="1" si="59"/>
        <v>0</v>
      </c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1"/>
      <c r="CM949" s="1"/>
      <c r="CN949" s="1"/>
      <c r="CO949" s="1"/>
      <c r="CP949" s="1"/>
    </row>
    <row r="950" spans="1:94" x14ac:dyDescent="0.2">
      <c r="A950" s="6">
        <v>948</v>
      </c>
      <c r="B950" s="70">
        <f>+Outflows!B950+Fees!B950+'Ongoing Cash Flows'!B950+'Terminal Value'!B950</f>
        <v>-92054.856866763366</v>
      </c>
      <c r="C950" s="70">
        <f>+Outflows!C950+Fees!C950+'Ongoing Cash Flows'!C950+'Terminal Value'!C950</f>
        <v>14097.224434404365</v>
      </c>
      <c r="D950" s="70">
        <f>+Outflows!D950+Fees!D950+'Ongoing Cash Flows'!D950+'Terminal Value'!D950</f>
        <v>12090.235518692933</v>
      </c>
      <c r="E950" s="70">
        <f>+Outflows!E950+Fees!E950+'Ongoing Cash Flows'!E950+'Terminal Value'!E950</f>
        <v>10142.524583572371</v>
      </c>
      <c r="F950" s="70">
        <f>+Outflows!F950+Fees!F950+'Ongoing Cash Flows'!F950+'Terminal Value'!F950</f>
        <v>9603.3789148608321</v>
      </c>
      <c r="G950" s="70">
        <f>+Outflows!G950+Fees!G950+'Ongoing Cash Flows'!G950+'Terminal Value'!G950</f>
        <v>9403.9893472870044</v>
      </c>
      <c r="H950" s="70">
        <f>+Outflows!H950+Fees!H950+'Ongoing Cash Flows'!H950+'Terminal Value'!H950</f>
        <v>8441.2640068555065</v>
      </c>
      <c r="I950" s="70">
        <f>+Outflows!I950+Fees!I950+'Ongoing Cash Flows'!I950+'Terminal Value'!I950</f>
        <v>8293.0111628050672</v>
      </c>
      <c r="J950" s="70">
        <f>+Outflows!J950+Fees!J950+'Ongoing Cash Flows'!J950+'Terminal Value'!J950</f>
        <v>8280.5769602700784</v>
      </c>
      <c r="K950" s="70">
        <f>+Outflows!K950+Fees!K950+'Ongoing Cash Flows'!K950+'Terminal Value'!K950</f>
        <v>8271.3488244940181</v>
      </c>
      <c r="L950" s="70">
        <f>+Outflows!L950+Fees!L950+'Ongoing Cash Flows'!L950+'Terminal Value'!L950</f>
        <v>8272.6490253896682</v>
      </c>
      <c r="M950" s="70">
        <f>+Outflows!M950+Fees!M950+'Ongoing Cash Flows'!M950+'Terminal Value'!M950</f>
        <v>8244.5701901911962</v>
      </c>
      <c r="N950" s="70">
        <f>+Outflows!N950+Fees!N950+'Ongoing Cash Flows'!N950+'Terminal Value'!N950</f>
        <v>8226.9962928577606</v>
      </c>
      <c r="O950" s="70">
        <f>+Outflows!O950+Fees!O950+'Ongoing Cash Flows'!O950+'Terminal Value'!O950</f>
        <v>7900.7998730593317</v>
      </c>
      <c r="P950" s="70">
        <f>+Outflows!P950+Fees!P950+'Ongoing Cash Flows'!P950+'Terminal Value'!P950</f>
        <v>7793.0138073319395</v>
      </c>
      <c r="Q950" s="70">
        <f>+Outflows!Q950+Fees!Q950+'Ongoing Cash Flows'!Q950+'Terminal Value'!Q950</f>
        <v>7764.3848282317358</v>
      </c>
      <c r="R950" s="70">
        <f>+Outflows!R950+Fees!R950+'Ongoing Cash Flows'!R950+'Terminal Value'!R950</f>
        <v>1055.832386319029</v>
      </c>
      <c r="S950" s="70">
        <f>+Outflows!S950+Fees!S950+'Ongoing Cash Flows'!S950+'Terminal Value'!S950</f>
        <v>0</v>
      </c>
      <c r="T950" s="70">
        <f>+Outflows!T950+Fees!T950+'Ongoing Cash Flows'!T950+'Terminal Value'!T950</f>
        <v>0</v>
      </c>
      <c r="U950" s="70">
        <f>+Outflows!U950+Fees!U950+'Ongoing Cash Flows'!U950+'Terminal Value'!U950</f>
        <v>0</v>
      </c>
      <c r="V950" s="70">
        <f>+Outflows!V950+Fees!V950+'Ongoing Cash Flows'!V950+'Terminal Value'!V950</f>
        <v>0</v>
      </c>
      <c r="W950" s="70">
        <f>+Outflows!W950+Fees!W950+'Ongoing Cash Flows'!W950+'Terminal Value'!W950</f>
        <v>0</v>
      </c>
      <c r="X950" s="70">
        <f>+Outflows!X950+Fees!X950+'Ongoing Cash Flows'!X950+'Terminal Value'!X950</f>
        <v>0</v>
      </c>
      <c r="Y950" s="70">
        <f>+Outflows!Y950+Fees!Y950+'Ongoing Cash Flows'!Y950+'Terminal Value'!Y950</f>
        <v>0</v>
      </c>
      <c r="Z950" s="70">
        <f>+Outflows!Z950+Fees!Z950+'Ongoing Cash Flows'!Z950+'Terminal Value'!Z950</f>
        <v>0</v>
      </c>
      <c r="AA950" s="70">
        <f>+Outflows!AA950+Fees!AA950+'Ongoing Cash Flows'!AA950+'Terminal Value'!AA950</f>
        <v>0</v>
      </c>
      <c r="AB950" s="70">
        <f>+Outflows!AB950+Fees!AB950+'Ongoing Cash Flows'!AB950+'Terminal Value'!AB950</f>
        <v>0</v>
      </c>
      <c r="AC950" s="70">
        <f>+Outflows!AC950+Fees!AC950+'Ongoing Cash Flows'!AC950+'Terminal Value'!AC950</f>
        <v>0</v>
      </c>
      <c r="AD950" s="70">
        <f>+Outflows!AD950+Fees!AD950+'Ongoing Cash Flows'!AD950+'Terminal Value'!AD950</f>
        <v>0</v>
      </c>
      <c r="AE950" s="70">
        <f>+Outflows!AE950+Fees!AE950+'Ongoing Cash Flows'!AE950+'Terminal Value'!AE950</f>
        <v>0</v>
      </c>
      <c r="AF950" s="70">
        <f>+Outflows!AF950+Fees!AF950+'Ongoing Cash Flows'!AF950+'Terminal Value'!AF950</f>
        <v>0</v>
      </c>
      <c r="AG950" s="70">
        <f>+Outflows!AG950+Fees!AG950+'Ongoing Cash Flows'!AG950+'Terminal Value'!AG950</f>
        <v>0</v>
      </c>
      <c r="AH950" s="70">
        <f>+Outflows!AH950+Fees!AH950+'Ongoing Cash Flows'!AH950+'Terminal Value'!AH950</f>
        <v>0</v>
      </c>
      <c r="AI950" s="70">
        <f>+Outflows!AI950+Fees!AI950+'Ongoing Cash Flows'!AI950+'Terminal Value'!AI950</f>
        <v>0</v>
      </c>
      <c r="AJ950" s="70">
        <f>+Outflows!AJ950+Fees!AJ950+'Ongoing Cash Flows'!AJ950+'Terminal Value'!AJ950</f>
        <v>0</v>
      </c>
      <c r="AK950" s="70"/>
      <c r="AL950" s="6"/>
      <c r="AM950" s="71"/>
      <c r="AN950" s="72">
        <f t="shared" si="56"/>
        <v>6.0998591780662539E-2</v>
      </c>
      <c r="AO950" s="70">
        <f t="shared" ca="1" si="57"/>
        <v>710.09219836193415</v>
      </c>
      <c r="AP950" s="166">
        <f t="shared" ca="1" si="58"/>
        <v>0</v>
      </c>
      <c r="AQ950" s="166">
        <f t="shared" ca="1" si="59"/>
        <v>2587071.5408684313</v>
      </c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1"/>
      <c r="CM950" s="1"/>
      <c r="CN950" s="1"/>
      <c r="CO950" s="1"/>
      <c r="CP950" s="1"/>
    </row>
    <row r="951" spans="1:94" x14ac:dyDescent="0.2">
      <c r="A951" s="6">
        <v>949</v>
      </c>
      <c r="B951" s="70">
        <f>+Outflows!B951+Fees!B951+'Ongoing Cash Flows'!B951+'Terminal Value'!B951</f>
        <v>-90415.063353774633</v>
      </c>
      <c r="C951" s="70">
        <f>+Outflows!C951+Fees!C951+'Ongoing Cash Flows'!C951+'Terminal Value'!C951</f>
        <v>14095.736334897563</v>
      </c>
      <c r="D951" s="70">
        <f>+Outflows!D951+Fees!D951+'Ongoing Cash Flows'!D951+'Terminal Value'!D951</f>
        <v>12019.740607899661</v>
      </c>
      <c r="E951" s="70">
        <f>+Outflows!E951+Fees!E951+'Ongoing Cash Flows'!E951+'Terminal Value'!E951</f>
        <v>9989.2474789551379</v>
      </c>
      <c r="F951" s="70">
        <f>+Outflows!F951+Fees!F951+'Ongoing Cash Flows'!F951+'Terminal Value'!F951</f>
        <v>9703.0015048700971</v>
      </c>
      <c r="G951" s="70">
        <f>+Outflows!G951+Fees!G951+'Ongoing Cash Flows'!G951+'Terminal Value'!G951</f>
        <v>9438.0936161119444</v>
      </c>
      <c r="H951" s="70">
        <f>+Outflows!H951+Fees!H951+'Ongoing Cash Flows'!H951+'Terminal Value'!H951</f>
        <v>8401.5445348334506</v>
      </c>
      <c r="I951" s="70">
        <f>+Outflows!I951+Fees!I951+'Ongoing Cash Flows'!I951+'Terminal Value'!I951</f>
        <v>8255.3956114519169</v>
      </c>
      <c r="J951" s="70">
        <f>+Outflows!J951+Fees!J951+'Ongoing Cash Flows'!J951+'Terminal Value'!J951</f>
        <v>8242.9614089169263</v>
      </c>
      <c r="K951" s="70">
        <f>+Outflows!K951+Fees!K951+'Ongoing Cash Flows'!K951+'Terminal Value'!K951</f>
        <v>8233.6695179690814</v>
      </c>
      <c r="L951" s="70">
        <f>+Outflows!L951+Fees!L951+'Ongoing Cash Flows'!L951+'Terminal Value'!L951</f>
        <v>8235.0334740365161</v>
      </c>
      <c r="M951" s="70">
        <f>+Outflows!M951+Fees!M951+'Ongoing Cash Flows'!M951+'Terminal Value'!M951</f>
        <v>8206.8908836662595</v>
      </c>
      <c r="N951" s="70">
        <f>+Outflows!N951+Fees!N951+'Ongoing Cash Flows'!N951+'Terminal Value'!N951</f>
        <v>8189.3807415046094</v>
      </c>
      <c r="O951" s="70">
        <f>+Outflows!O951+Fees!O951+'Ongoing Cash Flows'!O951+'Terminal Value'!O951</f>
        <v>7863.1205665343959</v>
      </c>
      <c r="P951" s="70">
        <f>+Outflows!P951+Fees!P951+'Ongoing Cash Flows'!P951+'Terminal Value'!P951</f>
        <v>7755.3982559787883</v>
      </c>
      <c r="Q951" s="70">
        <f>+Outflows!Q951+Fees!Q951+'Ongoing Cash Flows'!Q951+'Terminal Value'!Q951</f>
        <v>7726.7055217068</v>
      </c>
      <c r="R951" s="70">
        <f>+Outflows!R951+Fees!R951+'Ongoing Cash Flows'!R951+'Terminal Value'!R951</f>
        <v>1037.0246106424534</v>
      </c>
      <c r="S951" s="70">
        <f>+Outflows!S951+Fees!S951+'Ongoing Cash Flows'!S951+'Terminal Value'!S951</f>
        <v>0</v>
      </c>
      <c r="T951" s="70">
        <f>+Outflows!T951+Fees!T951+'Ongoing Cash Flows'!T951+'Terminal Value'!T951</f>
        <v>0</v>
      </c>
      <c r="U951" s="70">
        <f>+Outflows!U951+Fees!U951+'Ongoing Cash Flows'!U951+'Terminal Value'!U951</f>
        <v>0</v>
      </c>
      <c r="V951" s="70">
        <f>+Outflows!V951+Fees!V951+'Ongoing Cash Flows'!V951+'Terminal Value'!V951</f>
        <v>0</v>
      </c>
      <c r="W951" s="70">
        <f>+Outflows!W951+Fees!W951+'Ongoing Cash Flows'!W951+'Terminal Value'!W951</f>
        <v>0</v>
      </c>
      <c r="X951" s="70">
        <f>+Outflows!X951+Fees!X951+'Ongoing Cash Flows'!X951+'Terminal Value'!X951</f>
        <v>0</v>
      </c>
      <c r="Y951" s="70">
        <f>+Outflows!Y951+Fees!Y951+'Ongoing Cash Flows'!Y951+'Terminal Value'!Y951</f>
        <v>0</v>
      </c>
      <c r="Z951" s="70">
        <f>+Outflows!Z951+Fees!Z951+'Ongoing Cash Flows'!Z951+'Terminal Value'!Z951</f>
        <v>0</v>
      </c>
      <c r="AA951" s="70">
        <f>+Outflows!AA951+Fees!AA951+'Ongoing Cash Flows'!AA951+'Terminal Value'!AA951</f>
        <v>0</v>
      </c>
      <c r="AB951" s="70">
        <f>+Outflows!AB951+Fees!AB951+'Ongoing Cash Flows'!AB951+'Terminal Value'!AB951</f>
        <v>0</v>
      </c>
      <c r="AC951" s="70">
        <f>+Outflows!AC951+Fees!AC951+'Ongoing Cash Flows'!AC951+'Terminal Value'!AC951</f>
        <v>0</v>
      </c>
      <c r="AD951" s="70">
        <f>+Outflows!AD951+Fees!AD951+'Ongoing Cash Flows'!AD951+'Terminal Value'!AD951</f>
        <v>0</v>
      </c>
      <c r="AE951" s="70">
        <f>+Outflows!AE951+Fees!AE951+'Ongoing Cash Flows'!AE951+'Terminal Value'!AE951</f>
        <v>0</v>
      </c>
      <c r="AF951" s="70">
        <f>+Outflows!AF951+Fees!AF951+'Ongoing Cash Flows'!AF951+'Terminal Value'!AF951</f>
        <v>0</v>
      </c>
      <c r="AG951" s="70">
        <f>+Outflows!AG951+Fees!AG951+'Ongoing Cash Flows'!AG951+'Terminal Value'!AG951</f>
        <v>0</v>
      </c>
      <c r="AH951" s="70">
        <f>+Outflows!AH951+Fees!AH951+'Ongoing Cash Flows'!AH951+'Terminal Value'!AH951</f>
        <v>0</v>
      </c>
      <c r="AI951" s="70">
        <f>+Outflows!AI951+Fees!AI951+'Ongoing Cash Flows'!AI951+'Terminal Value'!AI951</f>
        <v>0</v>
      </c>
      <c r="AJ951" s="70">
        <f>+Outflows!AJ951+Fees!AJ951+'Ongoing Cash Flows'!AJ951+'Terminal Value'!AJ951</f>
        <v>0</v>
      </c>
      <c r="AK951" s="70"/>
      <c r="AL951" s="6"/>
      <c r="AM951" s="71"/>
      <c r="AN951" s="72">
        <f t="shared" si="56"/>
        <v>6.350335180759431E-2</v>
      </c>
      <c r="AO951" s="70">
        <f t="shared" ca="1" si="57"/>
        <v>1955.8555475386943</v>
      </c>
      <c r="AP951" s="166">
        <f t="shared" ca="1" si="58"/>
        <v>0</v>
      </c>
      <c r="AQ951" s="166">
        <f t="shared" ca="1" si="59"/>
        <v>8146463.1075681634</v>
      </c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1"/>
      <c r="CM951" s="1"/>
      <c r="CN951" s="1"/>
      <c r="CO951" s="1"/>
      <c r="CP951" s="1"/>
    </row>
    <row r="952" spans="1:94" x14ac:dyDescent="0.2">
      <c r="A952" s="6">
        <v>950</v>
      </c>
      <c r="B952" s="70">
        <f>+Outflows!B952+Fees!B952+'Ongoing Cash Flows'!B952+'Terminal Value'!B952</f>
        <v>-95778.61034931551</v>
      </c>
      <c r="C952" s="70">
        <f>+Outflows!C952+Fees!C952+'Ongoing Cash Flows'!C952+'Terminal Value'!C952</f>
        <v>14205.64668615614</v>
      </c>
      <c r="D952" s="70">
        <f>+Outflows!D952+Fees!D952+'Ongoing Cash Flows'!D952+'Terminal Value'!D952</f>
        <v>12178.389984630958</v>
      </c>
      <c r="E952" s="70">
        <f>+Outflows!E952+Fees!E952+'Ongoing Cash Flows'!E952+'Terminal Value'!E952</f>
        <v>10050.659933324641</v>
      </c>
      <c r="F952" s="70">
        <f>+Outflows!F952+Fees!F952+'Ongoing Cash Flows'!F952+'Terminal Value'!F952</f>
        <v>9792.8555996213108</v>
      </c>
      <c r="G952" s="70">
        <f>+Outflows!G952+Fees!G952+'Ongoing Cash Flows'!G952+'Terminal Value'!G952</f>
        <v>9504.542542182573</v>
      </c>
      <c r="H952" s="70">
        <f>+Outflows!H952+Fees!H952+'Ongoing Cash Flows'!H952+'Terminal Value'!H952</f>
        <v>8531.4616574107204</v>
      </c>
      <c r="I952" s="70">
        <f>+Outflows!I952+Fees!I952+'Ongoing Cash Flows'!I952+'Terminal Value'!I952</f>
        <v>8378.4310886920284</v>
      </c>
      <c r="J952" s="70">
        <f>+Outflows!J952+Fees!J952+'Ongoing Cash Flows'!J952+'Terminal Value'!J952</f>
        <v>8365.9968861570378</v>
      </c>
      <c r="K952" s="70">
        <f>+Outflows!K952+Fees!K952+'Ongoing Cash Flows'!K952+'Terminal Value'!K952</f>
        <v>8356.913529916379</v>
      </c>
      <c r="L952" s="70">
        <f>+Outflows!L952+Fees!L952+'Ongoing Cash Flows'!L952+'Terminal Value'!L952</f>
        <v>8358.0689512766276</v>
      </c>
      <c r="M952" s="70">
        <f>+Outflows!M952+Fees!M952+'Ongoing Cash Flows'!M952+'Terminal Value'!M952</f>
        <v>8330.1348956135571</v>
      </c>
      <c r="N952" s="70">
        <f>+Outflows!N952+Fees!N952+'Ongoing Cash Flows'!N952+'Terminal Value'!N952</f>
        <v>8312.4162187447218</v>
      </c>
      <c r="O952" s="70">
        <f>+Outflows!O952+Fees!O952+'Ongoing Cash Flows'!O952+'Terminal Value'!O952</f>
        <v>7986.3645784816945</v>
      </c>
      <c r="P952" s="70">
        <f>+Outflows!P952+Fees!P952+'Ongoing Cash Flows'!P952+'Terminal Value'!P952</f>
        <v>7878.4337332188998</v>
      </c>
      <c r="Q952" s="70">
        <f>+Outflows!Q952+Fees!Q952+'Ongoing Cash Flows'!Q952+'Terminal Value'!Q952</f>
        <v>7849.9495336540976</v>
      </c>
      <c r="R952" s="70">
        <f>+Outflows!R952+Fees!R952+'Ongoing Cash Flows'!R952+'Terminal Value'!R952</f>
        <v>1098.5423492625091</v>
      </c>
      <c r="S952" s="70">
        <f>+Outflows!S952+Fees!S952+'Ongoing Cash Flows'!S952+'Terminal Value'!S952</f>
        <v>0</v>
      </c>
      <c r="T952" s="70">
        <f>+Outflows!T952+Fees!T952+'Ongoing Cash Flows'!T952+'Terminal Value'!T952</f>
        <v>0</v>
      </c>
      <c r="U952" s="70">
        <f>+Outflows!U952+Fees!U952+'Ongoing Cash Flows'!U952+'Terminal Value'!U952</f>
        <v>0</v>
      </c>
      <c r="V952" s="70">
        <f>+Outflows!V952+Fees!V952+'Ongoing Cash Flows'!V952+'Terminal Value'!V952</f>
        <v>0</v>
      </c>
      <c r="W952" s="70">
        <f>+Outflows!W952+Fees!W952+'Ongoing Cash Flows'!W952+'Terminal Value'!W952</f>
        <v>0</v>
      </c>
      <c r="X952" s="70">
        <f>+Outflows!X952+Fees!X952+'Ongoing Cash Flows'!X952+'Terminal Value'!X952</f>
        <v>0</v>
      </c>
      <c r="Y952" s="70">
        <f>+Outflows!Y952+Fees!Y952+'Ongoing Cash Flows'!Y952+'Terminal Value'!Y952</f>
        <v>0</v>
      </c>
      <c r="Z952" s="70">
        <f>+Outflows!Z952+Fees!Z952+'Ongoing Cash Flows'!Z952+'Terminal Value'!Z952</f>
        <v>0</v>
      </c>
      <c r="AA952" s="70">
        <f>+Outflows!AA952+Fees!AA952+'Ongoing Cash Flows'!AA952+'Terminal Value'!AA952</f>
        <v>0</v>
      </c>
      <c r="AB952" s="70">
        <f>+Outflows!AB952+Fees!AB952+'Ongoing Cash Flows'!AB952+'Terminal Value'!AB952</f>
        <v>0</v>
      </c>
      <c r="AC952" s="70">
        <f>+Outflows!AC952+Fees!AC952+'Ongoing Cash Flows'!AC952+'Terminal Value'!AC952</f>
        <v>0</v>
      </c>
      <c r="AD952" s="70">
        <f>+Outflows!AD952+Fees!AD952+'Ongoing Cash Flows'!AD952+'Terminal Value'!AD952</f>
        <v>0</v>
      </c>
      <c r="AE952" s="70">
        <f>+Outflows!AE952+Fees!AE952+'Ongoing Cash Flows'!AE952+'Terminal Value'!AE952</f>
        <v>0</v>
      </c>
      <c r="AF952" s="70">
        <f>+Outflows!AF952+Fees!AF952+'Ongoing Cash Flows'!AF952+'Terminal Value'!AF952</f>
        <v>0</v>
      </c>
      <c r="AG952" s="70">
        <f>+Outflows!AG952+Fees!AG952+'Ongoing Cash Flows'!AG952+'Terminal Value'!AG952</f>
        <v>0</v>
      </c>
      <c r="AH952" s="70">
        <f>+Outflows!AH952+Fees!AH952+'Ongoing Cash Flows'!AH952+'Terminal Value'!AH952</f>
        <v>0</v>
      </c>
      <c r="AI952" s="70">
        <f>+Outflows!AI952+Fees!AI952+'Ongoing Cash Flows'!AI952+'Terminal Value'!AI952</f>
        <v>0</v>
      </c>
      <c r="AJ952" s="70">
        <f>+Outflows!AJ952+Fees!AJ952+'Ongoing Cash Flows'!AJ952+'Terminal Value'!AJ952</f>
        <v>0</v>
      </c>
      <c r="AK952" s="70"/>
      <c r="AL952" s="6"/>
      <c r="AM952" s="71"/>
      <c r="AN952" s="72">
        <f t="shared" si="56"/>
        <v>5.582163631916047E-2</v>
      </c>
      <c r="AO952" s="70">
        <f t="shared" ca="1" si="57"/>
        <v>-1999.5932239008823</v>
      </c>
      <c r="AP952" s="166">
        <f t="shared" ca="1" si="58"/>
        <v>1212746.7470221312</v>
      </c>
      <c r="AQ952" s="166">
        <f t="shared" ca="1" si="59"/>
        <v>0</v>
      </c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1"/>
      <c r="CM952" s="1"/>
      <c r="CN952" s="1"/>
      <c r="CO952" s="1"/>
      <c r="CP952" s="1"/>
    </row>
    <row r="953" spans="1:94" x14ac:dyDescent="0.2">
      <c r="A953" s="6">
        <v>951</v>
      </c>
      <c r="B953" s="70">
        <f>+Outflows!B953+Fees!B953+'Ongoing Cash Flows'!B953+'Terminal Value'!B953</f>
        <v>-103521.03217701476</v>
      </c>
      <c r="C953" s="70">
        <f>+Outflows!C953+Fees!C953+'Ongoing Cash Flows'!C953+'Terminal Value'!C953</f>
        <v>14389.124795835807</v>
      </c>
      <c r="D953" s="70">
        <f>+Outflows!D953+Fees!D953+'Ongoing Cash Flows'!D953+'Terminal Value'!D953</f>
        <v>12550.730068326331</v>
      </c>
      <c r="E953" s="70">
        <f>+Outflows!E953+Fees!E953+'Ongoing Cash Flows'!E953+'Terminal Value'!E953</f>
        <v>10533.654424673734</v>
      </c>
      <c r="F953" s="70">
        <f>+Outflows!F953+Fees!F953+'Ongoing Cash Flows'!F953+'Terminal Value'!F953</f>
        <v>9991.1586947139094</v>
      </c>
      <c r="G953" s="70">
        <f>+Outflows!G953+Fees!G953+'Ongoing Cash Flows'!G953+'Terminal Value'!G953</f>
        <v>9572.0905358657765</v>
      </c>
      <c r="H953" s="70">
        <f>+Outflows!H953+Fees!H953+'Ongoing Cash Flows'!H953+'Terminal Value'!H953</f>
        <v>8719.0004571024911</v>
      </c>
      <c r="I953" s="70">
        <f>+Outflows!I953+Fees!I953+'Ongoing Cash Flows'!I953+'Terminal Value'!I953</f>
        <v>8556.0360514819859</v>
      </c>
      <c r="J953" s="70">
        <f>+Outflows!J953+Fees!J953+'Ongoing Cash Flows'!J953+'Terminal Value'!J953</f>
        <v>8543.6018489469971</v>
      </c>
      <c r="K953" s="70">
        <f>+Outflows!K953+Fees!K953+'Ongoing Cash Flows'!K953+'Terminal Value'!K953</f>
        <v>8534.8195180669991</v>
      </c>
      <c r="L953" s="70">
        <f>+Outflows!L953+Fees!L953+'Ongoing Cash Flows'!L953+'Terminal Value'!L953</f>
        <v>8535.6739140665868</v>
      </c>
      <c r="M953" s="70">
        <f>+Outflows!M953+Fees!M953+'Ongoing Cash Flows'!M953+'Terminal Value'!M953</f>
        <v>8508.0408837641771</v>
      </c>
      <c r="N953" s="70">
        <f>+Outflows!N953+Fees!N953+'Ongoing Cash Flows'!N953+'Terminal Value'!N953</f>
        <v>8490.0211815346793</v>
      </c>
      <c r="O953" s="70">
        <f>+Outflows!O953+Fees!O953+'Ongoing Cash Flows'!O953+'Terminal Value'!O953</f>
        <v>8164.2705666323136</v>
      </c>
      <c r="P953" s="70">
        <f>+Outflows!P953+Fees!P953+'Ongoing Cash Flows'!P953+'Terminal Value'!P953</f>
        <v>8056.0386960088581</v>
      </c>
      <c r="Q953" s="70">
        <f>+Outflows!Q953+Fees!Q953+'Ongoing Cash Flows'!Q953+'Terminal Value'!Q953</f>
        <v>8027.8555218047168</v>
      </c>
      <c r="R953" s="70">
        <f>+Outflows!R953+Fees!R953+'Ongoing Cash Flows'!R953+'Terminal Value'!R953</f>
        <v>1187.3448306574885</v>
      </c>
      <c r="S953" s="70">
        <f>+Outflows!S953+Fees!S953+'Ongoing Cash Flows'!S953+'Terminal Value'!S953</f>
        <v>0</v>
      </c>
      <c r="T953" s="70">
        <f>+Outflows!T953+Fees!T953+'Ongoing Cash Flows'!T953+'Terminal Value'!T953</f>
        <v>0</v>
      </c>
      <c r="U953" s="70">
        <f>+Outflows!U953+Fees!U953+'Ongoing Cash Flows'!U953+'Terminal Value'!U953</f>
        <v>0</v>
      </c>
      <c r="V953" s="70">
        <f>+Outflows!V953+Fees!V953+'Ongoing Cash Flows'!V953+'Terminal Value'!V953</f>
        <v>0</v>
      </c>
      <c r="W953" s="70">
        <f>+Outflows!W953+Fees!W953+'Ongoing Cash Flows'!W953+'Terminal Value'!W953</f>
        <v>0</v>
      </c>
      <c r="X953" s="70">
        <f>+Outflows!X953+Fees!X953+'Ongoing Cash Flows'!X953+'Terminal Value'!X953</f>
        <v>0</v>
      </c>
      <c r="Y953" s="70">
        <f>+Outflows!Y953+Fees!Y953+'Ongoing Cash Flows'!Y953+'Terminal Value'!Y953</f>
        <v>0</v>
      </c>
      <c r="Z953" s="70">
        <f>+Outflows!Z953+Fees!Z953+'Ongoing Cash Flows'!Z953+'Terminal Value'!Z953</f>
        <v>0</v>
      </c>
      <c r="AA953" s="70">
        <f>+Outflows!AA953+Fees!AA953+'Ongoing Cash Flows'!AA953+'Terminal Value'!AA953</f>
        <v>0</v>
      </c>
      <c r="AB953" s="70">
        <f>+Outflows!AB953+Fees!AB953+'Ongoing Cash Flows'!AB953+'Terminal Value'!AB953</f>
        <v>0</v>
      </c>
      <c r="AC953" s="70">
        <f>+Outflows!AC953+Fees!AC953+'Ongoing Cash Flows'!AC953+'Terminal Value'!AC953</f>
        <v>0</v>
      </c>
      <c r="AD953" s="70">
        <f>+Outflows!AD953+Fees!AD953+'Ongoing Cash Flows'!AD953+'Terminal Value'!AD953</f>
        <v>0</v>
      </c>
      <c r="AE953" s="70">
        <f>+Outflows!AE953+Fees!AE953+'Ongoing Cash Flows'!AE953+'Terminal Value'!AE953</f>
        <v>0</v>
      </c>
      <c r="AF953" s="70">
        <f>+Outflows!AF953+Fees!AF953+'Ongoing Cash Flows'!AF953+'Terminal Value'!AF953</f>
        <v>0</v>
      </c>
      <c r="AG953" s="70">
        <f>+Outflows!AG953+Fees!AG953+'Ongoing Cash Flows'!AG953+'Terminal Value'!AG953</f>
        <v>0</v>
      </c>
      <c r="AH953" s="70">
        <f>+Outflows!AH953+Fees!AH953+'Ongoing Cash Flows'!AH953+'Terminal Value'!AH953</f>
        <v>0</v>
      </c>
      <c r="AI953" s="70">
        <f>+Outflows!AI953+Fees!AI953+'Ongoing Cash Flows'!AI953+'Terminal Value'!AI953</f>
        <v>0</v>
      </c>
      <c r="AJ953" s="70">
        <f>+Outflows!AJ953+Fees!AJ953+'Ongoing Cash Flows'!AJ953+'Terminal Value'!AJ953</f>
        <v>0</v>
      </c>
      <c r="AK953" s="70"/>
      <c r="AL953" s="6"/>
      <c r="AM953" s="71"/>
      <c r="AN953" s="72">
        <f t="shared" si="56"/>
        <v>4.6814855933189389E-2</v>
      </c>
      <c r="AO953" s="70">
        <f t="shared" ca="1" si="57"/>
        <v>-7226.489024748771</v>
      </c>
      <c r="AP953" s="166">
        <f t="shared" ca="1" si="58"/>
        <v>40045401.60544163</v>
      </c>
      <c r="AQ953" s="166">
        <f t="shared" ca="1" si="59"/>
        <v>0</v>
      </c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1"/>
      <c r="CM953" s="1"/>
      <c r="CN953" s="1"/>
      <c r="CO953" s="1"/>
      <c r="CP953" s="1"/>
    </row>
    <row r="954" spans="1:94" x14ac:dyDescent="0.2">
      <c r="A954" s="6">
        <v>952</v>
      </c>
      <c r="B954" s="70">
        <f>+Outflows!B954+Fees!B954+'Ongoing Cash Flows'!B954+'Terminal Value'!B954</f>
        <v>-87164.316909119632</v>
      </c>
      <c r="C954" s="70">
        <f>+Outflows!C954+Fees!C954+'Ongoing Cash Flows'!C954+'Terminal Value'!C954</f>
        <v>13987.479841376065</v>
      </c>
      <c r="D954" s="70">
        <f>+Outflows!D954+Fees!D954+'Ongoing Cash Flows'!D954+'Terminal Value'!D954</f>
        <v>11806.189761102947</v>
      </c>
      <c r="E954" s="70">
        <f>+Outflows!E954+Fees!E954+'Ongoing Cash Flows'!E954+'Terminal Value'!E954</f>
        <v>9805.4267795283813</v>
      </c>
      <c r="F954" s="70">
        <f>+Outflows!F954+Fees!F954+'Ongoing Cash Flows'!F954+'Terminal Value'!F954</f>
        <v>9558.6826572344089</v>
      </c>
      <c r="G954" s="70">
        <f>+Outflows!G954+Fees!G954+'Ongoing Cash Flows'!G954+'Terminal Value'!G954</f>
        <v>9297.2808566984022</v>
      </c>
      <c r="H954" s="70">
        <f>+Outflows!H954+Fees!H954+'Ongoing Cash Flows'!H954+'Terminal Value'!H954</f>
        <v>8322.8041742718706</v>
      </c>
      <c r="I954" s="70">
        <f>+Outflows!I954+Fees!I954+'Ongoing Cash Flows'!I954+'Terminal Value'!I954</f>
        <v>8180.8260886086864</v>
      </c>
      <c r="J954" s="70">
        <f>+Outflows!J954+Fees!J954+'Ongoing Cash Flows'!J954+'Terminal Value'!J954</f>
        <v>8168.3918860736958</v>
      </c>
      <c r="K954" s="70">
        <f>+Outflows!K954+Fees!K954+'Ongoing Cash Flows'!K954+'Terminal Value'!K954</f>
        <v>8158.973606104084</v>
      </c>
      <c r="L954" s="70">
        <f>+Outflows!L954+Fees!L954+'Ongoing Cash Flows'!L954+'Terminal Value'!L954</f>
        <v>8160.4639511932864</v>
      </c>
      <c r="M954" s="70">
        <f>+Outflows!M954+Fees!M954+'Ongoing Cash Flows'!M954+'Terminal Value'!M954</f>
        <v>8132.1949718012611</v>
      </c>
      <c r="N954" s="70">
        <f>+Outflows!N954+Fees!N954+'Ongoing Cash Flows'!N954+'Terminal Value'!N954</f>
        <v>8114.8112186613798</v>
      </c>
      <c r="O954" s="70">
        <f>+Outflows!O954+Fees!O954+'Ongoing Cash Flows'!O954+'Terminal Value'!O954</f>
        <v>7788.4246546693976</v>
      </c>
      <c r="P954" s="70">
        <f>+Outflows!P954+Fees!P954+'Ongoing Cash Flows'!P954+'Terminal Value'!P954</f>
        <v>7680.8287331355587</v>
      </c>
      <c r="Q954" s="70">
        <f>+Outflows!Q954+Fees!Q954+'Ongoing Cash Flows'!Q954+'Terminal Value'!Q954</f>
        <v>7652.0096098418016</v>
      </c>
      <c r="R954" s="70">
        <f>+Outflows!R954+Fees!R954+'Ongoing Cash Flows'!R954+'Terminal Value'!R954</f>
        <v>999.73984922083832</v>
      </c>
      <c r="S954" s="70">
        <f>+Outflows!S954+Fees!S954+'Ongoing Cash Flows'!S954+'Terminal Value'!S954</f>
        <v>0</v>
      </c>
      <c r="T954" s="70">
        <f>+Outflows!T954+Fees!T954+'Ongoing Cash Flows'!T954+'Terminal Value'!T954</f>
        <v>0</v>
      </c>
      <c r="U954" s="70">
        <f>+Outflows!U954+Fees!U954+'Ongoing Cash Flows'!U954+'Terminal Value'!U954</f>
        <v>0</v>
      </c>
      <c r="V954" s="70">
        <f>+Outflows!V954+Fees!V954+'Ongoing Cash Flows'!V954+'Terminal Value'!V954</f>
        <v>0</v>
      </c>
      <c r="W954" s="70">
        <f>+Outflows!W954+Fees!W954+'Ongoing Cash Flows'!W954+'Terminal Value'!W954</f>
        <v>0</v>
      </c>
      <c r="X954" s="70">
        <f>+Outflows!X954+Fees!X954+'Ongoing Cash Flows'!X954+'Terminal Value'!X954</f>
        <v>0</v>
      </c>
      <c r="Y954" s="70">
        <f>+Outflows!Y954+Fees!Y954+'Ongoing Cash Flows'!Y954+'Terminal Value'!Y954</f>
        <v>0</v>
      </c>
      <c r="Z954" s="70">
        <f>+Outflows!Z954+Fees!Z954+'Ongoing Cash Flows'!Z954+'Terminal Value'!Z954</f>
        <v>0</v>
      </c>
      <c r="AA954" s="70">
        <f>+Outflows!AA954+Fees!AA954+'Ongoing Cash Flows'!AA954+'Terminal Value'!AA954</f>
        <v>0</v>
      </c>
      <c r="AB954" s="70">
        <f>+Outflows!AB954+Fees!AB954+'Ongoing Cash Flows'!AB954+'Terminal Value'!AB954</f>
        <v>0</v>
      </c>
      <c r="AC954" s="70">
        <f>+Outflows!AC954+Fees!AC954+'Ongoing Cash Flows'!AC954+'Terminal Value'!AC954</f>
        <v>0</v>
      </c>
      <c r="AD954" s="70">
        <f>+Outflows!AD954+Fees!AD954+'Ongoing Cash Flows'!AD954+'Terminal Value'!AD954</f>
        <v>0</v>
      </c>
      <c r="AE954" s="70">
        <f>+Outflows!AE954+Fees!AE954+'Ongoing Cash Flows'!AE954+'Terminal Value'!AE954</f>
        <v>0</v>
      </c>
      <c r="AF954" s="70">
        <f>+Outflows!AF954+Fees!AF954+'Ongoing Cash Flows'!AF954+'Terminal Value'!AF954</f>
        <v>0</v>
      </c>
      <c r="AG954" s="70">
        <f>+Outflows!AG954+Fees!AG954+'Ongoing Cash Flows'!AG954+'Terminal Value'!AG954</f>
        <v>0</v>
      </c>
      <c r="AH954" s="70">
        <f>+Outflows!AH954+Fees!AH954+'Ongoing Cash Flows'!AH954+'Terminal Value'!AH954</f>
        <v>0</v>
      </c>
      <c r="AI954" s="70">
        <f>+Outflows!AI954+Fees!AI954+'Ongoing Cash Flows'!AI954+'Terminal Value'!AI954</f>
        <v>0</v>
      </c>
      <c r="AJ954" s="70">
        <f>+Outflows!AJ954+Fees!AJ954+'Ongoing Cash Flows'!AJ954+'Terminal Value'!AJ954</f>
        <v>0</v>
      </c>
      <c r="AK954" s="70"/>
      <c r="AL954" s="6"/>
      <c r="AM954" s="71"/>
      <c r="AN954" s="72">
        <f t="shared" si="56"/>
        <v>6.7760613560676572E-2</v>
      </c>
      <c r="AO954" s="70">
        <f t="shared" ca="1" si="57"/>
        <v>3966.2275839681429</v>
      </c>
      <c r="AP954" s="166">
        <f t="shared" ca="1" si="58"/>
        <v>0</v>
      </c>
      <c r="AQ954" s="166">
        <f t="shared" ca="1" si="59"/>
        <v>23664070.416291669</v>
      </c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1"/>
      <c r="CM954" s="1"/>
      <c r="CN954" s="1"/>
      <c r="CO954" s="1"/>
      <c r="CP954" s="1"/>
    </row>
    <row r="955" spans="1:94" x14ac:dyDescent="0.2">
      <c r="A955" s="6">
        <v>953</v>
      </c>
      <c r="B955" s="70">
        <f>+Outflows!B955+Fees!B955+'Ongoing Cash Flows'!B955+'Terminal Value'!B955</f>
        <v>-102367.95770080198</v>
      </c>
      <c r="C955" s="70">
        <f>+Outflows!C955+Fees!C955+'Ongoing Cash Flows'!C955+'Terminal Value'!C955</f>
        <v>14370.224668875586</v>
      </c>
      <c r="D955" s="70">
        <f>+Outflows!D955+Fees!D955+'Ongoing Cash Flows'!D955+'Terminal Value'!D955</f>
        <v>12411.863263984384</v>
      </c>
      <c r="E955" s="70">
        <f>+Outflows!E955+Fees!E955+'Ongoing Cash Flows'!E955+'Terminal Value'!E955</f>
        <v>10478.002468437997</v>
      </c>
      <c r="F955" s="70">
        <f>+Outflows!F955+Fees!F955+'Ongoing Cash Flows'!F955+'Terminal Value'!F955</f>
        <v>9930.9547784912756</v>
      </c>
      <c r="G955" s="70">
        <f>+Outflows!G955+Fees!G955+'Ongoing Cash Flows'!G955+'Terminal Value'!G955</f>
        <v>9649.4955740927908</v>
      </c>
      <c r="H955" s="70">
        <f>+Outflows!H955+Fees!H955+'Ongoing Cash Flows'!H955+'Terminal Value'!H955</f>
        <v>8691.0704104017896</v>
      </c>
      <c r="I955" s="70">
        <f>+Outflows!I955+Fees!I955+'Ongoing Cash Flows'!I955+'Terminal Value'!I955</f>
        <v>8529.5854454572454</v>
      </c>
      <c r="J955" s="70">
        <f>+Outflows!J955+Fees!J955+'Ongoing Cash Flows'!J955+'Terminal Value'!J955</f>
        <v>8517.1512429222566</v>
      </c>
      <c r="K955" s="70">
        <f>+Outflows!K955+Fees!K955+'Ongoing Cash Flows'!K955+'Terminal Value'!K955</f>
        <v>8508.3240805066234</v>
      </c>
      <c r="L955" s="70">
        <f>+Outflows!L955+Fees!L955+'Ongoing Cash Flows'!L955+'Terminal Value'!L955</f>
        <v>8509.2233080418464</v>
      </c>
      <c r="M955" s="70">
        <f>+Outflows!M955+Fees!M955+'Ongoing Cash Flows'!M955+'Terminal Value'!M955</f>
        <v>8481.5454462038015</v>
      </c>
      <c r="N955" s="70">
        <f>+Outflows!N955+Fees!N955+'Ongoing Cash Flows'!N955+'Terminal Value'!N955</f>
        <v>8463.5705755099389</v>
      </c>
      <c r="O955" s="70">
        <f>+Outflows!O955+Fees!O955+'Ongoing Cash Flows'!O955+'Terminal Value'!O955</f>
        <v>8137.775129071938</v>
      </c>
      <c r="P955" s="70">
        <f>+Outflows!P955+Fees!P955+'Ongoing Cash Flows'!P955+'Terminal Value'!P955</f>
        <v>8029.5880899841177</v>
      </c>
      <c r="Q955" s="70">
        <f>+Outflows!Q955+Fees!Q955+'Ongoing Cash Flows'!Q955+'Terminal Value'!Q955</f>
        <v>8001.360084244342</v>
      </c>
      <c r="R955" s="70">
        <f>+Outflows!R955+Fees!R955+'Ongoing Cash Flows'!R955+'Terminal Value'!R955</f>
        <v>1174.1195276451183</v>
      </c>
      <c r="S955" s="70">
        <f>+Outflows!S955+Fees!S955+'Ongoing Cash Flows'!S955+'Terminal Value'!S955</f>
        <v>0</v>
      </c>
      <c r="T955" s="70">
        <f>+Outflows!T955+Fees!T955+'Ongoing Cash Flows'!T955+'Terminal Value'!T955</f>
        <v>0</v>
      </c>
      <c r="U955" s="70">
        <f>+Outflows!U955+Fees!U955+'Ongoing Cash Flows'!U955+'Terminal Value'!U955</f>
        <v>0</v>
      </c>
      <c r="V955" s="70">
        <f>+Outflows!V955+Fees!V955+'Ongoing Cash Flows'!V955+'Terminal Value'!V955</f>
        <v>0</v>
      </c>
      <c r="W955" s="70">
        <f>+Outflows!W955+Fees!W955+'Ongoing Cash Flows'!W955+'Terminal Value'!W955</f>
        <v>0</v>
      </c>
      <c r="X955" s="70">
        <f>+Outflows!X955+Fees!X955+'Ongoing Cash Flows'!X955+'Terminal Value'!X955</f>
        <v>0</v>
      </c>
      <c r="Y955" s="70">
        <f>+Outflows!Y955+Fees!Y955+'Ongoing Cash Flows'!Y955+'Terminal Value'!Y955</f>
        <v>0</v>
      </c>
      <c r="Z955" s="70">
        <f>+Outflows!Z955+Fees!Z955+'Ongoing Cash Flows'!Z955+'Terminal Value'!Z955</f>
        <v>0</v>
      </c>
      <c r="AA955" s="70">
        <f>+Outflows!AA955+Fees!AA955+'Ongoing Cash Flows'!AA955+'Terminal Value'!AA955</f>
        <v>0</v>
      </c>
      <c r="AB955" s="70">
        <f>+Outflows!AB955+Fees!AB955+'Ongoing Cash Flows'!AB955+'Terminal Value'!AB955</f>
        <v>0</v>
      </c>
      <c r="AC955" s="70">
        <f>+Outflows!AC955+Fees!AC955+'Ongoing Cash Flows'!AC955+'Terminal Value'!AC955</f>
        <v>0</v>
      </c>
      <c r="AD955" s="70">
        <f>+Outflows!AD955+Fees!AD955+'Ongoing Cash Flows'!AD955+'Terminal Value'!AD955</f>
        <v>0</v>
      </c>
      <c r="AE955" s="70">
        <f>+Outflows!AE955+Fees!AE955+'Ongoing Cash Flows'!AE955+'Terminal Value'!AE955</f>
        <v>0</v>
      </c>
      <c r="AF955" s="70">
        <f>+Outflows!AF955+Fees!AF955+'Ongoing Cash Flows'!AF955+'Terminal Value'!AF955</f>
        <v>0</v>
      </c>
      <c r="AG955" s="70">
        <f>+Outflows!AG955+Fees!AG955+'Ongoing Cash Flows'!AG955+'Terminal Value'!AG955</f>
        <v>0</v>
      </c>
      <c r="AH955" s="70">
        <f>+Outflows!AH955+Fees!AH955+'Ongoing Cash Flows'!AH955+'Terminal Value'!AH955</f>
        <v>0</v>
      </c>
      <c r="AI955" s="70">
        <f>+Outflows!AI955+Fees!AI955+'Ongoing Cash Flows'!AI955+'Terminal Value'!AI955</f>
        <v>0</v>
      </c>
      <c r="AJ955" s="70">
        <f>+Outflows!AJ955+Fees!AJ955+'Ongoing Cash Flows'!AJ955+'Terminal Value'!AJ955</f>
        <v>0</v>
      </c>
      <c r="AK955" s="70"/>
      <c r="AL955" s="6"/>
      <c r="AM955" s="71"/>
      <c r="AN955" s="72">
        <f t="shared" si="56"/>
        <v>4.8065951466560369E-2</v>
      </c>
      <c r="AO955" s="70">
        <f t="shared" ca="1" si="57"/>
        <v>-6458.8989314806304</v>
      </c>
      <c r="AP955" s="166">
        <f t="shared" ca="1" si="58"/>
        <v>30919755.462224375</v>
      </c>
      <c r="AQ955" s="166">
        <f t="shared" ca="1" si="59"/>
        <v>0</v>
      </c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1"/>
      <c r="CM955" s="1"/>
      <c r="CN955" s="1"/>
      <c r="CO955" s="1"/>
      <c r="CP955" s="1"/>
    </row>
    <row r="956" spans="1:94" x14ac:dyDescent="0.2">
      <c r="A956" s="6">
        <v>954</v>
      </c>
      <c r="B956" s="70">
        <f>+Outflows!B956+Fees!B956+'Ongoing Cash Flows'!B956+'Terminal Value'!B956</f>
        <v>-88655.58226924183</v>
      </c>
      <c r="C956" s="70">
        <f>+Outflows!C956+Fees!C956+'Ongoing Cash Flows'!C956+'Terminal Value'!C956</f>
        <v>14072.66525446207</v>
      </c>
      <c r="D956" s="70">
        <f>+Outflows!D956+Fees!D956+'Ongoing Cash Flows'!D956+'Terminal Value'!D956</f>
        <v>11869.008570192269</v>
      </c>
      <c r="E956" s="70">
        <f>+Outflows!E956+Fees!E956+'Ongoing Cash Flows'!E956+'Terminal Value'!E956</f>
        <v>9930.3105397133331</v>
      </c>
      <c r="F956" s="70">
        <f>+Outflows!F956+Fees!F956+'Ongoing Cash Flows'!F956+'Terminal Value'!F956</f>
        <v>9586.3176676020466</v>
      </c>
      <c r="G956" s="70">
        <f>+Outflows!G956+Fees!G956+'Ongoing Cash Flows'!G956+'Terminal Value'!G956</f>
        <v>9322.8163269219567</v>
      </c>
      <c r="H956" s="70">
        <f>+Outflows!H956+Fees!H956+'Ongoing Cash Flows'!H956+'Terminal Value'!H956</f>
        <v>8358.925961728437</v>
      </c>
      <c r="I956" s="70">
        <f>+Outflows!I956+Fees!I956+'Ongoing Cash Flows'!I956+'Terminal Value'!I956</f>
        <v>8215.0345229576014</v>
      </c>
      <c r="J956" s="70">
        <f>+Outflows!J956+Fees!J956+'Ongoing Cash Flows'!J956+'Terminal Value'!J956</f>
        <v>8202.6003204226108</v>
      </c>
      <c r="K956" s="70">
        <f>+Outflows!K956+Fees!K956+'Ongoing Cash Flows'!K956+'Terminal Value'!K956</f>
        <v>8193.2400208502004</v>
      </c>
      <c r="L956" s="70">
        <f>+Outflows!L956+Fees!L956+'Ongoing Cash Flows'!L956+'Terminal Value'!L956</f>
        <v>8194.6723855422024</v>
      </c>
      <c r="M956" s="70">
        <f>+Outflows!M956+Fees!M956+'Ongoing Cash Flows'!M956+'Terminal Value'!M956</f>
        <v>8166.4613865473775</v>
      </c>
      <c r="N956" s="70">
        <f>+Outflows!N956+Fees!N956+'Ongoing Cash Flows'!N956+'Terminal Value'!N956</f>
        <v>8149.0196530102949</v>
      </c>
      <c r="O956" s="70">
        <f>+Outflows!O956+Fees!O956+'Ongoing Cash Flows'!O956+'Terminal Value'!O956</f>
        <v>7822.691069415514</v>
      </c>
      <c r="P956" s="70">
        <f>+Outflows!P956+Fees!P956+'Ongoing Cash Flows'!P956+'Terminal Value'!P956</f>
        <v>7715.0371674844737</v>
      </c>
      <c r="Q956" s="70">
        <f>+Outflows!Q956+Fees!Q956+'Ongoing Cash Flows'!Q956+'Terminal Value'!Q956</f>
        <v>7686.2760245879181</v>
      </c>
      <c r="R956" s="70">
        <f>+Outflows!R956+Fees!R956+'Ongoing Cash Flows'!R956+'Terminal Value'!R956</f>
        <v>1016.8440663952961</v>
      </c>
      <c r="S956" s="70">
        <f>+Outflows!S956+Fees!S956+'Ongoing Cash Flows'!S956+'Terminal Value'!S956</f>
        <v>0</v>
      </c>
      <c r="T956" s="70">
        <f>+Outflows!T956+Fees!T956+'Ongoing Cash Flows'!T956+'Terminal Value'!T956</f>
        <v>0</v>
      </c>
      <c r="U956" s="70">
        <f>+Outflows!U956+Fees!U956+'Ongoing Cash Flows'!U956+'Terminal Value'!U956</f>
        <v>0</v>
      </c>
      <c r="V956" s="70">
        <f>+Outflows!V956+Fees!V956+'Ongoing Cash Flows'!V956+'Terminal Value'!V956</f>
        <v>0</v>
      </c>
      <c r="W956" s="70">
        <f>+Outflows!W956+Fees!W956+'Ongoing Cash Flows'!W956+'Terminal Value'!W956</f>
        <v>0</v>
      </c>
      <c r="X956" s="70">
        <f>+Outflows!X956+Fees!X956+'Ongoing Cash Flows'!X956+'Terminal Value'!X956</f>
        <v>0</v>
      </c>
      <c r="Y956" s="70">
        <f>+Outflows!Y956+Fees!Y956+'Ongoing Cash Flows'!Y956+'Terminal Value'!Y956</f>
        <v>0</v>
      </c>
      <c r="Z956" s="70">
        <f>+Outflows!Z956+Fees!Z956+'Ongoing Cash Flows'!Z956+'Terminal Value'!Z956</f>
        <v>0</v>
      </c>
      <c r="AA956" s="70">
        <f>+Outflows!AA956+Fees!AA956+'Ongoing Cash Flows'!AA956+'Terminal Value'!AA956</f>
        <v>0</v>
      </c>
      <c r="AB956" s="70">
        <f>+Outflows!AB956+Fees!AB956+'Ongoing Cash Flows'!AB956+'Terminal Value'!AB956</f>
        <v>0</v>
      </c>
      <c r="AC956" s="70">
        <f>+Outflows!AC956+Fees!AC956+'Ongoing Cash Flows'!AC956+'Terminal Value'!AC956</f>
        <v>0</v>
      </c>
      <c r="AD956" s="70">
        <f>+Outflows!AD956+Fees!AD956+'Ongoing Cash Flows'!AD956+'Terminal Value'!AD956</f>
        <v>0</v>
      </c>
      <c r="AE956" s="70">
        <f>+Outflows!AE956+Fees!AE956+'Ongoing Cash Flows'!AE956+'Terminal Value'!AE956</f>
        <v>0</v>
      </c>
      <c r="AF956" s="70">
        <f>+Outflows!AF956+Fees!AF956+'Ongoing Cash Flows'!AF956+'Terminal Value'!AF956</f>
        <v>0</v>
      </c>
      <c r="AG956" s="70">
        <f>+Outflows!AG956+Fees!AG956+'Ongoing Cash Flows'!AG956+'Terminal Value'!AG956</f>
        <v>0</v>
      </c>
      <c r="AH956" s="70">
        <f>+Outflows!AH956+Fees!AH956+'Ongoing Cash Flows'!AH956+'Terminal Value'!AH956</f>
        <v>0</v>
      </c>
      <c r="AI956" s="70">
        <f>+Outflows!AI956+Fees!AI956+'Ongoing Cash Flows'!AI956+'Terminal Value'!AI956</f>
        <v>0</v>
      </c>
      <c r="AJ956" s="70">
        <f>+Outflows!AJ956+Fees!AJ956+'Ongoing Cash Flows'!AJ956+'Terminal Value'!AJ956</f>
        <v>0</v>
      </c>
      <c r="AK956" s="70"/>
      <c r="AL956" s="6"/>
      <c r="AM956" s="71"/>
      <c r="AN956" s="72">
        <f t="shared" si="56"/>
        <v>6.5730902552604692E-2</v>
      </c>
      <c r="AO956" s="70">
        <f t="shared" ca="1" si="57"/>
        <v>3022.009655150192</v>
      </c>
      <c r="AP956" s="166">
        <f t="shared" ca="1" si="58"/>
        <v>0</v>
      </c>
      <c r="AQ956" s="166">
        <f t="shared" ca="1" si="59"/>
        <v>15369183.838982372</v>
      </c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1"/>
      <c r="CM956" s="1"/>
      <c r="CN956" s="1"/>
      <c r="CO956" s="1"/>
      <c r="CP956" s="1"/>
    </row>
    <row r="957" spans="1:94" x14ac:dyDescent="0.2">
      <c r="A957" s="6">
        <v>955</v>
      </c>
      <c r="B957" s="70">
        <f>+Outflows!B957+Fees!B957+'Ongoing Cash Flows'!B957+'Terminal Value'!B957</f>
        <v>-87489.756126920591</v>
      </c>
      <c r="C957" s="70">
        <f>+Outflows!C957+Fees!C957+'Ongoing Cash Flows'!C957+'Terminal Value'!C957</f>
        <v>13985.048227210737</v>
      </c>
      <c r="D957" s="70">
        <f>+Outflows!D957+Fees!D957+'Ongoing Cash Flows'!D957+'Terminal Value'!D957</f>
        <v>11956.919864387895</v>
      </c>
      <c r="E957" s="70">
        <f>+Outflows!E957+Fees!E957+'Ongoing Cash Flows'!E957+'Terminal Value'!E957</f>
        <v>9966.5014058693268</v>
      </c>
      <c r="F957" s="70">
        <f>+Outflows!F957+Fees!F957+'Ongoing Cash Flows'!F957+'Terminal Value'!F957</f>
        <v>9454.0475567618159</v>
      </c>
      <c r="G957" s="70">
        <f>+Outflows!G957+Fees!G957+'Ongoing Cash Flows'!G957+'Terminal Value'!G957</f>
        <v>9278.169639742855</v>
      </c>
      <c r="H957" s="70">
        <f>+Outflows!H957+Fees!H957+'Ongoing Cash Flows'!H957+'Terminal Value'!H957</f>
        <v>8330.6870411108575</v>
      </c>
      <c r="I957" s="70">
        <f>+Outflows!I957+Fees!I957+'Ongoing Cash Flows'!I957+'Terminal Value'!I957</f>
        <v>8188.2914039136658</v>
      </c>
      <c r="J957" s="70">
        <f>+Outflows!J957+Fees!J957+'Ongoing Cash Flows'!J957+'Terminal Value'!J957</f>
        <v>8175.8572013786761</v>
      </c>
      <c r="K957" s="70">
        <f>+Outflows!K957+Fees!K957+'Ongoing Cash Flows'!K957+'Terminal Value'!K957</f>
        <v>8166.4515744858518</v>
      </c>
      <c r="L957" s="70">
        <f>+Outflows!L957+Fees!L957+'Ongoing Cash Flows'!L957+'Terminal Value'!L957</f>
        <v>8167.9292664982659</v>
      </c>
      <c r="M957" s="70">
        <f>+Outflows!M957+Fees!M957+'Ongoing Cash Flows'!M957+'Terminal Value'!M957</f>
        <v>8139.6729401830289</v>
      </c>
      <c r="N957" s="70">
        <f>+Outflows!N957+Fees!N957+'Ongoing Cash Flows'!N957+'Terminal Value'!N957</f>
        <v>8122.2765339663592</v>
      </c>
      <c r="O957" s="70">
        <f>+Outflows!O957+Fees!O957+'Ongoing Cash Flows'!O957+'Terminal Value'!O957</f>
        <v>7795.9026230511663</v>
      </c>
      <c r="P957" s="70">
        <f>+Outflows!P957+Fees!P957+'Ongoing Cash Flows'!P957+'Terminal Value'!P957</f>
        <v>7688.2940484405381</v>
      </c>
      <c r="Q957" s="70">
        <f>+Outflows!Q957+Fees!Q957+'Ongoing Cash Flows'!Q957+'Terminal Value'!Q957</f>
        <v>7659.4875782235695</v>
      </c>
      <c r="R957" s="70">
        <f>+Outflows!R957+Fees!R957+'Ongoing Cash Flows'!R957+'Terminal Value'!R957</f>
        <v>1003.4725068733284</v>
      </c>
      <c r="S957" s="70">
        <f>+Outflows!S957+Fees!S957+'Ongoing Cash Flows'!S957+'Terminal Value'!S957</f>
        <v>0</v>
      </c>
      <c r="T957" s="70">
        <f>+Outflows!T957+Fees!T957+'Ongoing Cash Flows'!T957+'Terminal Value'!T957</f>
        <v>0</v>
      </c>
      <c r="U957" s="70">
        <f>+Outflows!U957+Fees!U957+'Ongoing Cash Flows'!U957+'Terminal Value'!U957</f>
        <v>0</v>
      </c>
      <c r="V957" s="70">
        <f>+Outflows!V957+Fees!V957+'Ongoing Cash Flows'!V957+'Terminal Value'!V957</f>
        <v>0</v>
      </c>
      <c r="W957" s="70">
        <f>+Outflows!W957+Fees!W957+'Ongoing Cash Flows'!W957+'Terminal Value'!W957</f>
        <v>0</v>
      </c>
      <c r="X957" s="70">
        <f>+Outflows!X957+Fees!X957+'Ongoing Cash Flows'!X957+'Terminal Value'!X957</f>
        <v>0</v>
      </c>
      <c r="Y957" s="70">
        <f>+Outflows!Y957+Fees!Y957+'Ongoing Cash Flows'!Y957+'Terminal Value'!Y957</f>
        <v>0</v>
      </c>
      <c r="Z957" s="70">
        <f>+Outflows!Z957+Fees!Z957+'Ongoing Cash Flows'!Z957+'Terminal Value'!Z957</f>
        <v>0</v>
      </c>
      <c r="AA957" s="70">
        <f>+Outflows!AA957+Fees!AA957+'Ongoing Cash Flows'!AA957+'Terminal Value'!AA957</f>
        <v>0</v>
      </c>
      <c r="AB957" s="70">
        <f>+Outflows!AB957+Fees!AB957+'Ongoing Cash Flows'!AB957+'Terminal Value'!AB957</f>
        <v>0</v>
      </c>
      <c r="AC957" s="70">
        <f>+Outflows!AC957+Fees!AC957+'Ongoing Cash Flows'!AC957+'Terminal Value'!AC957</f>
        <v>0</v>
      </c>
      <c r="AD957" s="70">
        <f>+Outflows!AD957+Fees!AD957+'Ongoing Cash Flows'!AD957+'Terminal Value'!AD957</f>
        <v>0</v>
      </c>
      <c r="AE957" s="70">
        <f>+Outflows!AE957+Fees!AE957+'Ongoing Cash Flows'!AE957+'Terminal Value'!AE957</f>
        <v>0</v>
      </c>
      <c r="AF957" s="70">
        <f>+Outflows!AF957+Fees!AF957+'Ongoing Cash Flows'!AF957+'Terminal Value'!AF957</f>
        <v>0</v>
      </c>
      <c r="AG957" s="70">
        <f>+Outflows!AG957+Fees!AG957+'Ongoing Cash Flows'!AG957+'Terminal Value'!AG957</f>
        <v>0</v>
      </c>
      <c r="AH957" s="70">
        <f>+Outflows!AH957+Fees!AH957+'Ongoing Cash Flows'!AH957+'Terminal Value'!AH957</f>
        <v>0</v>
      </c>
      <c r="AI957" s="70">
        <f>+Outflows!AI957+Fees!AI957+'Ongoing Cash Flows'!AI957+'Terminal Value'!AI957</f>
        <v>0</v>
      </c>
      <c r="AJ957" s="70">
        <f>+Outflows!AJ957+Fees!AJ957+'Ongoing Cash Flows'!AJ957+'Terminal Value'!AJ957</f>
        <v>0</v>
      </c>
      <c r="AK957" s="70"/>
      <c r="AL957" s="6"/>
      <c r="AM957" s="71"/>
      <c r="AN957" s="72">
        <f t="shared" si="56"/>
        <v>6.7526265978813185E-2</v>
      </c>
      <c r="AO957" s="70">
        <f t="shared" ca="1" si="57"/>
        <v>3861.7549548082657</v>
      </c>
      <c r="AP957" s="166">
        <f t="shared" ca="1" si="58"/>
        <v>0</v>
      </c>
      <c r="AQ957" s="166">
        <f t="shared" ca="1" si="59"/>
        <v>22658555.485638414</v>
      </c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1"/>
      <c r="CM957" s="1"/>
      <c r="CN957" s="1"/>
      <c r="CO957" s="1"/>
      <c r="CP957" s="1"/>
    </row>
    <row r="958" spans="1:94" x14ac:dyDescent="0.2">
      <c r="A958" s="6">
        <v>956</v>
      </c>
      <c r="B958" s="70">
        <f>+Outflows!B958+Fees!B958+'Ongoing Cash Flows'!B958+'Terminal Value'!B958</f>
        <v>-88925.899605371946</v>
      </c>
      <c r="C958" s="70">
        <f>+Outflows!C958+Fees!C958+'Ongoing Cash Flows'!C958+'Terminal Value'!C958</f>
        <v>14067.28632790257</v>
      </c>
      <c r="D958" s="70">
        <f>+Outflows!D958+Fees!D958+'Ongoing Cash Flows'!D958+'Terminal Value'!D958</f>
        <v>11887.99654860872</v>
      </c>
      <c r="E958" s="70">
        <f>+Outflows!E958+Fees!E958+'Ongoing Cash Flows'!E958+'Terminal Value'!E958</f>
        <v>9990.2308310474164</v>
      </c>
      <c r="F958" s="70">
        <f>+Outflows!F958+Fees!F958+'Ongoing Cash Flows'!F958+'Terminal Value'!F958</f>
        <v>9657.2127902392986</v>
      </c>
      <c r="G958" s="70">
        <f>+Outflows!G958+Fees!G958+'Ongoing Cash Flows'!G958+'Terminal Value'!G958</f>
        <v>9286.8060445028568</v>
      </c>
      <c r="H958" s="70">
        <f>+Outflows!H958+Fees!H958+'Ongoing Cash Flows'!H958+'Terminal Value'!H958</f>
        <v>8365.4736531203416</v>
      </c>
      <c r="I958" s="70">
        <f>+Outflows!I958+Fees!I958+'Ongoing Cash Flows'!I958+'Terminal Value'!I958</f>
        <v>8221.2353863945573</v>
      </c>
      <c r="J958" s="70">
        <f>+Outflows!J958+Fees!J958+'Ongoing Cash Flows'!J958+'Terminal Value'!J958</f>
        <v>8208.8011838595667</v>
      </c>
      <c r="K958" s="70">
        <f>+Outflows!K958+Fees!K958+'Ongoing Cash Flows'!K958+'Terminal Value'!K958</f>
        <v>8199.4513942251851</v>
      </c>
      <c r="L958" s="70">
        <f>+Outflows!L958+Fees!L958+'Ongoing Cash Flows'!L958+'Terminal Value'!L958</f>
        <v>8200.8732489791582</v>
      </c>
      <c r="M958" s="70">
        <f>+Outflows!M958+Fees!M958+'Ongoing Cash Flows'!M958+'Terminal Value'!M958</f>
        <v>8172.6727599223623</v>
      </c>
      <c r="N958" s="70">
        <f>+Outflows!N958+Fees!N958+'Ongoing Cash Flows'!N958+'Terminal Value'!N958</f>
        <v>8155.2205164472507</v>
      </c>
      <c r="O958" s="70">
        <f>+Outflows!O958+Fees!O958+'Ongoing Cash Flows'!O958+'Terminal Value'!O958</f>
        <v>7828.9024427904988</v>
      </c>
      <c r="P958" s="70">
        <f>+Outflows!P958+Fees!P958+'Ongoing Cash Flows'!P958+'Terminal Value'!P958</f>
        <v>7721.2380309214295</v>
      </c>
      <c r="Q958" s="70">
        <f>+Outflows!Q958+Fees!Q958+'Ongoing Cash Flows'!Q958+'Terminal Value'!Q958</f>
        <v>7692.4873979629028</v>
      </c>
      <c r="R958" s="70">
        <f>+Outflows!R958+Fees!R958+'Ongoing Cash Flows'!R958+'Terminal Value'!R958</f>
        <v>1019.944498113774</v>
      </c>
      <c r="S958" s="70">
        <f>+Outflows!S958+Fees!S958+'Ongoing Cash Flows'!S958+'Terminal Value'!S958</f>
        <v>0</v>
      </c>
      <c r="T958" s="70">
        <f>+Outflows!T958+Fees!T958+'Ongoing Cash Flows'!T958+'Terminal Value'!T958</f>
        <v>0</v>
      </c>
      <c r="U958" s="70">
        <f>+Outflows!U958+Fees!U958+'Ongoing Cash Flows'!U958+'Terminal Value'!U958</f>
        <v>0</v>
      </c>
      <c r="V958" s="70">
        <f>+Outflows!V958+Fees!V958+'Ongoing Cash Flows'!V958+'Terminal Value'!V958</f>
        <v>0</v>
      </c>
      <c r="W958" s="70">
        <f>+Outflows!W958+Fees!W958+'Ongoing Cash Flows'!W958+'Terminal Value'!W958</f>
        <v>0</v>
      </c>
      <c r="X958" s="70">
        <f>+Outflows!X958+Fees!X958+'Ongoing Cash Flows'!X958+'Terminal Value'!X958</f>
        <v>0</v>
      </c>
      <c r="Y958" s="70">
        <f>+Outflows!Y958+Fees!Y958+'Ongoing Cash Flows'!Y958+'Terminal Value'!Y958</f>
        <v>0</v>
      </c>
      <c r="Z958" s="70">
        <f>+Outflows!Z958+Fees!Z958+'Ongoing Cash Flows'!Z958+'Terminal Value'!Z958</f>
        <v>0</v>
      </c>
      <c r="AA958" s="70">
        <f>+Outflows!AA958+Fees!AA958+'Ongoing Cash Flows'!AA958+'Terminal Value'!AA958</f>
        <v>0</v>
      </c>
      <c r="AB958" s="70">
        <f>+Outflows!AB958+Fees!AB958+'Ongoing Cash Flows'!AB958+'Terminal Value'!AB958</f>
        <v>0</v>
      </c>
      <c r="AC958" s="70">
        <f>+Outflows!AC958+Fees!AC958+'Ongoing Cash Flows'!AC958+'Terminal Value'!AC958</f>
        <v>0</v>
      </c>
      <c r="AD958" s="70">
        <f>+Outflows!AD958+Fees!AD958+'Ongoing Cash Flows'!AD958+'Terminal Value'!AD958</f>
        <v>0</v>
      </c>
      <c r="AE958" s="70">
        <f>+Outflows!AE958+Fees!AE958+'Ongoing Cash Flows'!AE958+'Terminal Value'!AE958</f>
        <v>0</v>
      </c>
      <c r="AF958" s="70">
        <f>+Outflows!AF958+Fees!AF958+'Ongoing Cash Flows'!AF958+'Terminal Value'!AF958</f>
        <v>0</v>
      </c>
      <c r="AG958" s="70">
        <f>+Outflows!AG958+Fees!AG958+'Ongoing Cash Flows'!AG958+'Terminal Value'!AG958</f>
        <v>0</v>
      </c>
      <c r="AH958" s="70">
        <f>+Outflows!AH958+Fees!AH958+'Ongoing Cash Flows'!AH958+'Terminal Value'!AH958</f>
        <v>0</v>
      </c>
      <c r="AI958" s="70">
        <f>+Outflows!AI958+Fees!AI958+'Ongoing Cash Flows'!AI958+'Terminal Value'!AI958</f>
        <v>0</v>
      </c>
      <c r="AJ958" s="70">
        <f>+Outflows!AJ958+Fees!AJ958+'Ongoing Cash Flows'!AJ958+'Terminal Value'!AJ958</f>
        <v>0</v>
      </c>
      <c r="AK958" s="70"/>
      <c r="AL958" s="6"/>
      <c r="AM958" s="71"/>
      <c r="AN958" s="72">
        <f t="shared" si="56"/>
        <v>6.5445795655250549E-2</v>
      </c>
      <c r="AO958" s="70">
        <f t="shared" ca="1" si="57"/>
        <v>2888.6855684329457</v>
      </c>
      <c r="AP958" s="166">
        <f t="shared" ca="1" si="58"/>
        <v>0</v>
      </c>
      <c r="AQ958" s="166">
        <f t="shared" ca="1" si="59"/>
        <v>14341603.633671839</v>
      </c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1"/>
      <c r="CM958" s="1"/>
      <c r="CN958" s="1"/>
      <c r="CO958" s="1"/>
      <c r="CP958" s="1"/>
    </row>
    <row r="959" spans="1:94" x14ac:dyDescent="0.2">
      <c r="A959" s="6">
        <v>957</v>
      </c>
      <c r="B959" s="70">
        <f>+Outflows!B959+Fees!B959+'Ongoing Cash Flows'!B959+'Terminal Value'!B959</f>
        <v>-100129.47091035056</v>
      </c>
      <c r="C959" s="70">
        <f>+Outflows!C959+Fees!C959+'Ongoing Cash Flows'!C959+'Terminal Value'!C959</f>
        <v>14383.05395114973</v>
      </c>
      <c r="D959" s="70">
        <f>+Outflows!D959+Fees!D959+'Ongoing Cash Flows'!D959+'Terminal Value'!D959</f>
        <v>12354.647586655668</v>
      </c>
      <c r="E959" s="70">
        <f>+Outflows!E959+Fees!E959+'Ongoing Cash Flows'!E959+'Terminal Value'!E959</f>
        <v>10286.552854981295</v>
      </c>
      <c r="F959" s="70">
        <f>+Outflows!F959+Fees!F959+'Ongoing Cash Flows'!F959+'Terminal Value'!F959</f>
        <v>9897.9813952761524</v>
      </c>
      <c r="G959" s="70">
        <f>+Outflows!G959+Fees!G959+'Ongoing Cash Flows'!G959+'Terminal Value'!G959</f>
        <v>9604.0157871221581</v>
      </c>
      <c r="H959" s="70">
        <f>+Outflows!H959+Fees!H959+'Ongoing Cash Flows'!H959+'Terminal Value'!H959</f>
        <v>8636.8492461266451</v>
      </c>
      <c r="I959" s="70">
        <f>+Outflows!I959+Fees!I959+'Ongoing Cash Flows'!I959+'Terminal Value'!I959</f>
        <v>8478.2363492737222</v>
      </c>
      <c r="J959" s="70">
        <f>+Outflows!J959+Fees!J959+'Ongoing Cash Flows'!J959+'Terminal Value'!J959</f>
        <v>8465.8021467387334</v>
      </c>
      <c r="K959" s="70">
        <f>+Outflows!K959+Fees!K959+'Ongoing Cash Flows'!K959+'Terminal Value'!K959</f>
        <v>8456.8879519566872</v>
      </c>
      <c r="L959" s="70">
        <f>+Outflows!L959+Fees!L959+'Ongoing Cash Flows'!L959+'Terminal Value'!L959</f>
        <v>8457.8742118583232</v>
      </c>
      <c r="M959" s="70">
        <f>+Outflows!M959+Fees!M959+'Ongoing Cash Flows'!M959+'Terminal Value'!M959</f>
        <v>8430.1093176538652</v>
      </c>
      <c r="N959" s="70">
        <f>+Outflows!N959+Fees!N959+'Ongoing Cash Flows'!N959+'Terminal Value'!N959</f>
        <v>8412.2214793264156</v>
      </c>
      <c r="O959" s="70">
        <f>+Outflows!O959+Fees!O959+'Ongoing Cash Flows'!O959+'Terminal Value'!O959</f>
        <v>8086.3390005220026</v>
      </c>
      <c r="P959" s="70">
        <f>+Outflows!P959+Fees!P959+'Ongoing Cash Flows'!P959+'Terminal Value'!P959</f>
        <v>7978.2389938005945</v>
      </c>
      <c r="Q959" s="70">
        <f>+Outflows!Q959+Fees!Q959+'Ongoing Cash Flows'!Q959+'Terminal Value'!Q959</f>
        <v>7949.9239556944058</v>
      </c>
      <c r="R959" s="70">
        <f>+Outflows!R959+Fees!R959+'Ongoing Cash Flows'!R959+'Terminal Value'!R959</f>
        <v>1148.4449795533567</v>
      </c>
      <c r="S959" s="70">
        <f>+Outflows!S959+Fees!S959+'Ongoing Cash Flows'!S959+'Terminal Value'!S959</f>
        <v>0</v>
      </c>
      <c r="T959" s="70">
        <f>+Outflows!T959+Fees!T959+'Ongoing Cash Flows'!T959+'Terminal Value'!T959</f>
        <v>0</v>
      </c>
      <c r="U959" s="70">
        <f>+Outflows!U959+Fees!U959+'Ongoing Cash Flows'!U959+'Terminal Value'!U959</f>
        <v>0</v>
      </c>
      <c r="V959" s="70">
        <f>+Outflows!V959+Fees!V959+'Ongoing Cash Flows'!V959+'Terminal Value'!V959</f>
        <v>0</v>
      </c>
      <c r="W959" s="70">
        <f>+Outflows!W959+Fees!W959+'Ongoing Cash Flows'!W959+'Terminal Value'!W959</f>
        <v>0</v>
      </c>
      <c r="X959" s="70">
        <f>+Outflows!X959+Fees!X959+'Ongoing Cash Flows'!X959+'Terminal Value'!X959</f>
        <v>0</v>
      </c>
      <c r="Y959" s="70">
        <f>+Outflows!Y959+Fees!Y959+'Ongoing Cash Flows'!Y959+'Terminal Value'!Y959</f>
        <v>0</v>
      </c>
      <c r="Z959" s="70">
        <f>+Outflows!Z959+Fees!Z959+'Ongoing Cash Flows'!Z959+'Terminal Value'!Z959</f>
        <v>0</v>
      </c>
      <c r="AA959" s="70">
        <f>+Outflows!AA959+Fees!AA959+'Ongoing Cash Flows'!AA959+'Terminal Value'!AA959</f>
        <v>0</v>
      </c>
      <c r="AB959" s="70">
        <f>+Outflows!AB959+Fees!AB959+'Ongoing Cash Flows'!AB959+'Terminal Value'!AB959</f>
        <v>0</v>
      </c>
      <c r="AC959" s="70">
        <f>+Outflows!AC959+Fees!AC959+'Ongoing Cash Flows'!AC959+'Terminal Value'!AC959</f>
        <v>0</v>
      </c>
      <c r="AD959" s="70">
        <f>+Outflows!AD959+Fees!AD959+'Ongoing Cash Flows'!AD959+'Terminal Value'!AD959</f>
        <v>0</v>
      </c>
      <c r="AE959" s="70">
        <f>+Outflows!AE959+Fees!AE959+'Ongoing Cash Flows'!AE959+'Terminal Value'!AE959</f>
        <v>0</v>
      </c>
      <c r="AF959" s="70">
        <f>+Outflows!AF959+Fees!AF959+'Ongoing Cash Flows'!AF959+'Terminal Value'!AF959</f>
        <v>0</v>
      </c>
      <c r="AG959" s="70">
        <f>+Outflows!AG959+Fees!AG959+'Ongoing Cash Flows'!AG959+'Terminal Value'!AG959</f>
        <v>0</v>
      </c>
      <c r="AH959" s="70">
        <f>+Outflows!AH959+Fees!AH959+'Ongoing Cash Flows'!AH959+'Terminal Value'!AH959</f>
        <v>0</v>
      </c>
      <c r="AI959" s="70">
        <f>+Outflows!AI959+Fees!AI959+'Ongoing Cash Flows'!AI959+'Terminal Value'!AI959</f>
        <v>0</v>
      </c>
      <c r="AJ959" s="70">
        <f>+Outflows!AJ959+Fees!AJ959+'Ongoing Cash Flows'!AJ959+'Terminal Value'!AJ959</f>
        <v>0</v>
      </c>
      <c r="AK959" s="70"/>
      <c r="AL959" s="6"/>
      <c r="AM959" s="71"/>
      <c r="AN959" s="72">
        <f t="shared" si="56"/>
        <v>5.0699016451835624E-2</v>
      </c>
      <c r="AO959" s="70">
        <f t="shared" ca="1" si="57"/>
        <v>-4888.4745536802502</v>
      </c>
      <c r="AP959" s="166">
        <f t="shared" ca="1" si="58"/>
        <v>15921130.581074908</v>
      </c>
      <c r="AQ959" s="166">
        <f t="shared" ca="1" si="59"/>
        <v>0</v>
      </c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1"/>
      <c r="CM959" s="1"/>
      <c r="CN959" s="1"/>
      <c r="CO959" s="1"/>
      <c r="CP959" s="1"/>
    </row>
    <row r="960" spans="1:94" x14ac:dyDescent="0.2">
      <c r="A960" s="6">
        <v>958</v>
      </c>
      <c r="B960" s="70">
        <f>+Outflows!B960+Fees!B960+'Ongoing Cash Flows'!B960+'Terminal Value'!B960</f>
        <v>-86734.347652902055</v>
      </c>
      <c r="C960" s="70">
        <f>+Outflows!C960+Fees!C960+'Ongoing Cash Flows'!C960+'Terminal Value'!C960</f>
        <v>13955.391903709577</v>
      </c>
      <c r="D960" s="70">
        <f>+Outflows!D960+Fees!D960+'Ongoing Cash Flows'!D960+'Terminal Value'!D960</f>
        <v>11894.630308422973</v>
      </c>
      <c r="E960" s="70">
        <f>+Outflows!E960+Fees!E960+'Ongoing Cash Flows'!E960+'Terminal Value'!E960</f>
        <v>9885.5518963268696</v>
      </c>
      <c r="F960" s="70">
        <f>+Outflows!F960+Fees!F960+'Ongoing Cash Flows'!F960+'Terminal Value'!F960</f>
        <v>9571.5895454856945</v>
      </c>
      <c r="G960" s="70">
        <f>+Outflows!G960+Fees!G960+'Ongoing Cash Flows'!G960+'Terminal Value'!G960</f>
        <v>9196.8148695845339</v>
      </c>
      <c r="H960" s="70">
        <f>+Outflows!H960+Fees!H960+'Ongoing Cash Flows'!H960+'Terminal Value'!H960</f>
        <v>8312.3893557551455</v>
      </c>
      <c r="I960" s="70">
        <f>+Outflows!I960+Fees!I960+'Ongoing Cash Flows'!I960+'Terminal Value'!I960</f>
        <v>8170.9629378464597</v>
      </c>
      <c r="J960" s="70">
        <f>+Outflows!J960+Fees!J960+'Ongoing Cash Flows'!J960+'Terminal Value'!J960</f>
        <v>8158.52873531147</v>
      </c>
      <c r="K960" s="70">
        <f>+Outflows!K960+Fees!K960+'Ongoing Cash Flows'!K960+'Terminal Value'!K960</f>
        <v>8149.093738137175</v>
      </c>
      <c r="L960" s="70">
        <f>+Outflows!L960+Fees!L960+'Ongoing Cash Flows'!L960+'Terminal Value'!L960</f>
        <v>8150.6008004310606</v>
      </c>
      <c r="M960" s="70">
        <f>+Outflows!M960+Fees!M960+'Ongoing Cash Flows'!M960+'Terminal Value'!M960</f>
        <v>8122.3151038343531</v>
      </c>
      <c r="N960" s="70">
        <f>+Outflows!N960+Fees!N960+'Ongoing Cash Flows'!N960+'Terminal Value'!N960</f>
        <v>8104.9480678991531</v>
      </c>
      <c r="O960" s="70">
        <f>+Outflows!O960+Fees!O960+'Ongoing Cash Flows'!O960+'Terminal Value'!O960</f>
        <v>7778.5447867024905</v>
      </c>
      <c r="P960" s="70">
        <f>+Outflows!P960+Fees!P960+'Ongoing Cash Flows'!P960+'Terminal Value'!P960</f>
        <v>7670.9655823733319</v>
      </c>
      <c r="Q960" s="70">
        <f>+Outflows!Q960+Fees!Q960+'Ongoing Cash Flows'!Q960+'Terminal Value'!Q960</f>
        <v>7642.1297418748936</v>
      </c>
      <c r="R960" s="70">
        <f>+Outflows!R960+Fees!R960+'Ongoing Cash Flows'!R960+'Terminal Value'!R960</f>
        <v>994.8082738397253</v>
      </c>
      <c r="S960" s="70">
        <f>+Outflows!S960+Fees!S960+'Ongoing Cash Flows'!S960+'Terminal Value'!S960</f>
        <v>0</v>
      </c>
      <c r="T960" s="70">
        <f>+Outflows!T960+Fees!T960+'Ongoing Cash Flows'!T960+'Terminal Value'!T960</f>
        <v>0</v>
      </c>
      <c r="U960" s="70">
        <f>+Outflows!U960+Fees!U960+'Ongoing Cash Flows'!U960+'Terminal Value'!U960</f>
        <v>0</v>
      </c>
      <c r="V960" s="70">
        <f>+Outflows!V960+Fees!V960+'Ongoing Cash Flows'!V960+'Terminal Value'!V960</f>
        <v>0</v>
      </c>
      <c r="W960" s="70">
        <f>+Outflows!W960+Fees!W960+'Ongoing Cash Flows'!W960+'Terminal Value'!W960</f>
        <v>0</v>
      </c>
      <c r="X960" s="70">
        <f>+Outflows!X960+Fees!X960+'Ongoing Cash Flows'!X960+'Terminal Value'!X960</f>
        <v>0</v>
      </c>
      <c r="Y960" s="70">
        <f>+Outflows!Y960+Fees!Y960+'Ongoing Cash Flows'!Y960+'Terminal Value'!Y960</f>
        <v>0</v>
      </c>
      <c r="Z960" s="70">
        <f>+Outflows!Z960+Fees!Z960+'Ongoing Cash Flows'!Z960+'Terminal Value'!Z960</f>
        <v>0</v>
      </c>
      <c r="AA960" s="70">
        <f>+Outflows!AA960+Fees!AA960+'Ongoing Cash Flows'!AA960+'Terminal Value'!AA960</f>
        <v>0</v>
      </c>
      <c r="AB960" s="70">
        <f>+Outflows!AB960+Fees!AB960+'Ongoing Cash Flows'!AB960+'Terminal Value'!AB960</f>
        <v>0</v>
      </c>
      <c r="AC960" s="70">
        <f>+Outflows!AC960+Fees!AC960+'Ongoing Cash Flows'!AC960+'Terminal Value'!AC960</f>
        <v>0</v>
      </c>
      <c r="AD960" s="70">
        <f>+Outflows!AD960+Fees!AD960+'Ongoing Cash Flows'!AD960+'Terminal Value'!AD960</f>
        <v>0</v>
      </c>
      <c r="AE960" s="70">
        <f>+Outflows!AE960+Fees!AE960+'Ongoing Cash Flows'!AE960+'Terminal Value'!AE960</f>
        <v>0</v>
      </c>
      <c r="AF960" s="70">
        <f>+Outflows!AF960+Fees!AF960+'Ongoing Cash Flows'!AF960+'Terminal Value'!AF960</f>
        <v>0</v>
      </c>
      <c r="AG960" s="70">
        <f>+Outflows!AG960+Fees!AG960+'Ongoing Cash Flows'!AG960+'Terminal Value'!AG960</f>
        <v>0</v>
      </c>
      <c r="AH960" s="70">
        <f>+Outflows!AH960+Fees!AH960+'Ongoing Cash Flows'!AH960+'Terminal Value'!AH960</f>
        <v>0</v>
      </c>
      <c r="AI960" s="70">
        <f>+Outflows!AI960+Fees!AI960+'Ongoing Cash Flows'!AI960+'Terminal Value'!AI960</f>
        <v>0</v>
      </c>
      <c r="AJ960" s="70">
        <f>+Outflows!AJ960+Fees!AJ960+'Ongoing Cash Flows'!AJ960+'Terminal Value'!AJ960</f>
        <v>0</v>
      </c>
      <c r="AK960" s="70"/>
      <c r="AL960" s="6"/>
      <c r="AM960" s="71"/>
      <c r="AN960" s="72">
        <f t="shared" si="56"/>
        <v>6.8619516491889951E-2</v>
      </c>
      <c r="AO960" s="70">
        <f t="shared" ca="1" si="57"/>
        <v>4362.4446988922327</v>
      </c>
      <c r="AP960" s="166">
        <f t="shared" ca="1" si="58"/>
        <v>0</v>
      </c>
      <c r="AQ960" s="166">
        <f t="shared" ca="1" si="59"/>
        <v>27675912.572681472</v>
      </c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1"/>
      <c r="CM960" s="1"/>
      <c r="CN960" s="1"/>
      <c r="CO960" s="1"/>
      <c r="CP960" s="1"/>
    </row>
    <row r="961" spans="1:94" x14ac:dyDescent="0.2">
      <c r="A961" s="6">
        <v>959</v>
      </c>
      <c r="B961" s="70">
        <f>+Outflows!B961+Fees!B961+'Ongoing Cash Flows'!B961+'Terminal Value'!B961</f>
        <v>-93354.063505183003</v>
      </c>
      <c r="C961" s="70">
        <f>+Outflows!C961+Fees!C961+'Ongoing Cash Flows'!C961+'Terminal Value'!C961</f>
        <v>14142.119554367522</v>
      </c>
      <c r="D961" s="70">
        <f>+Outflows!D961+Fees!D961+'Ongoing Cash Flows'!D961+'Terminal Value'!D961</f>
        <v>12150.389990019028</v>
      </c>
      <c r="E961" s="70">
        <f>+Outflows!E961+Fees!E961+'Ongoing Cash Flows'!E961+'Terminal Value'!E961</f>
        <v>10154.083510989085</v>
      </c>
      <c r="F961" s="70">
        <f>+Outflows!F961+Fees!F961+'Ongoing Cash Flows'!F961+'Terminal Value'!F961</f>
        <v>9818.9554071219754</v>
      </c>
      <c r="G961" s="70">
        <f>+Outflows!G961+Fees!G961+'Ongoing Cash Flows'!G961+'Terminal Value'!G961</f>
        <v>9388.5230128997373</v>
      </c>
      <c r="H961" s="70">
        <f>+Outflows!H961+Fees!H961+'Ongoing Cash Flows'!H961+'Terminal Value'!H961</f>
        <v>8472.7337018608996</v>
      </c>
      <c r="I961" s="70">
        <f>+Outflows!I961+Fees!I961+'Ongoing Cash Flows'!I961+'Terminal Value'!I961</f>
        <v>8322.8139237251035</v>
      </c>
      <c r="J961" s="70">
        <f>+Outflows!J961+Fees!J961+'Ongoing Cash Flows'!J961+'Terminal Value'!J961</f>
        <v>8310.3797211901128</v>
      </c>
      <c r="K961" s="70">
        <f>+Outflows!K961+Fees!K961+'Ongoing Cash Flows'!K961+'Terminal Value'!K961</f>
        <v>8301.2020985681556</v>
      </c>
      <c r="L961" s="70">
        <f>+Outflows!L961+Fees!L961+'Ongoing Cash Flows'!L961+'Terminal Value'!L961</f>
        <v>8302.4517863097026</v>
      </c>
      <c r="M961" s="70">
        <f>+Outflows!M961+Fees!M961+'Ongoing Cash Flows'!M961+'Terminal Value'!M961</f>
        <v>8274.4234642653319</v>
      </c>
      <c r="N961" s="70">
        <f>+Outflows!N961+Fees!N961+'Ongoing Cash Flows'!N961+'Terminal Value'!N961</f>
        <v>8256.7990537777951</v>
      </c>
      <c r="O961" s="70">
        <f>+Outflows!O961+Fees!O961+'Ongoing Cash Flows'!O961+'Terminal Value'!O961</f>
        <v>7930.6531471334692</v>
      </c>
      <c r="P961" s="70">
        <f>+Outflows!P961+Fees!P961+'Ongoing Cash Flows'!P961+'Terminal Value'!P961</f>
        <v>7822.8165682519748</v>
      </c>
      <c r="Q961" s="70">
        <f>+Outflows!Q961+Fees!Q961+'Ongoing Cash Flows'!Q961+'Terminal Value'!Q961</f>
        <v>7794.2381023058733</v>
      </c>
      <c r="R961" s="70">
        <f>+Outflows!R961+Fees!R961+'Ongoing Cash Flows'!R961+'Terminal Value'!R961</f>
        <v>1070.7337667790468</v>
      </c>
      <c r="S961" s="70">
        <f>+Outflows!S961+Fees!S961+'Ongoing Cash Flows'!S961+'Terminal Value'!S961</f>
        <v>0</v>
      </c>
      <c r="T961" s="70">
        <f>+Outflows!T961+Fees!T961+'Ongoing Cash Flows'!T961+'Terminal Value'!T961</f>
        <v>0</v>
      </c>
      <c r="U961" s="70">
        <f>+Outflows!U961+Fees!U961+'Ongoing Cash Flows'!U961+'Terminal Value'!U961</f>
        <v>0</v>
      </c>
      <c r="V961" s="70">
        <f>+Outflows!V961+Fees!V961+'Ongoing Cash Flows'!V961+'Terminal Value'!V961</f>
        <v>0</v>
      </c>
      <c r="W961" s="70">
        <f>+Outflows!W961+Fees!W961+'Ongoing Cash Flows'!W961+'Terminal Value'!W961</f>
        <v>0</v>
      </c>
      <c r="X961" s="70">
        <f>+Outflows!X961+Fees!X961+'Ongoing Cash Flows'!X961+'Terminal Value'!X961</f>
        <v>0</v>
      </c>
      <c r="Y961" s="70">
        <f>+Outflows!Y961+Fees!Y961+'Ongoing Cash Flows'!Y961+'Terminal Value'!Y961</f>
        <v>0</v>
      </c>
      <c r="Z961" s="70">
        <f>+Outflows!Z961+Fees!Z961+'Ongoing Cash Flows'!Z961+'Terminal Value'!Z961</f>
        <v>0</v>
      </c>
      <c r="AA961" s="70">
        <f>+Outflows!AA961+Fees!AA961+'Ongoing Cash Flows'!AA961+'Terminal Value'!AA961</f>
        <v>0</v>
      </c>
      <c r="AB961" s="70">
        <f>+Outflows!AB961+Fees!AB961+'Ongoing Cash Flows'!AB961+'Terminal Value'!AB961</f>
        <v>0</v>
      </c>
      <c r="AC961" s="70">
        <f>+Outflows!AC961+Fees!AC961+'Ongoing Cash Flows'!AC961+'Terminal Value'!AC961</f>
        <v>0</v>
      </c>
      <c r="AD961" s="70">
        <f>+Outflows!AD961+Fees!AD961+'Ongoing Cash Flows'!AD961+'Terminal Value'!AD961</f>
        <v>0</v>
      </c>
      <c r="AE961" s="70">
        <f>+Outflows!AE961+Fees!AE961+'Ongoing Cash Flows'!AE961+'Terminal Value'!AE961</f>
        <v>0</v>
      </c>
      <c r="AF961" s="70">
        <f>+Outflows!AF961+Fees!AF961+'Ongoing Cash Flows'!AF961+'Terminal Value'!AF961</f>
        <v>0</v>
      </c>
      <c r="AG961" s="70">
        <f>+Outflows!AG961+Fees!AG961+'Ongoing Cash Flows'!AG961+'Terminal Value'!AG961</f>
        <v>0</v>
      </c>
      <c r="AH961" s="70">
        <f>+Outflows!AH961+Fees!AH961+'Ongoing Cash Flows'!AH961+'Terminal Value'!AH961</f>
        <v>0</v>
      </c>
      <c r="AI961" s="70">
        <f>+Outflows!AI961+Fees!AI961+'Ongoing Cash Flows'!AI961+'Terminal Value'!AI961</f>
        <v>0</v>
      </c>
      <c r="AJ961" s="70">
        <f>+Outflows!AJ961+Fees!AJ961+'Ongoing Cash Flows'!AJ961+'Terminal Value'!AJ961</f>
        <v>0</v>
      </c>
      <c r="AK961" s="70"/>
      <c r="AL961" s="6"/>
      <c r="AM961" s="71"/>
      <c r="AN961" s="72">
        <f t="shared" si="56"/>
        <v>5.9421953558921811E-2</v>
      </c>
      <c r="AO961" s="70">
        <f t="shared" ca="1" si="57"/>
        <v>-94.638370046140892</v>
      </c>
      <c r="AP961" s="166">
        <f t="shared" ca="1" si="58"/>
        <v>0</v>
      </c>
      <c r="AQ961" s="166">
        <f t="shared" ca="1" si="59"/>
        <v>645945.00650880195</v>
      </c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1"/>
      <c r="CM961" s="1"/>
      <c r="CN961" s="1"/>
      <c r="CO961" s="1"/>
      <c r="CP961" s="1"/>
    </row>
    <row r="962" spans="1:94" x14ac:dyDescent="0.2">
      <c r="A962" s="6">
        <v>960</v>
      </c>
      <c r="B962" s="70">
        <f>+Outflows!B962+Fees!B962+'Ongoing Cash Flows'!B962+'Terminal Value'!B962</f>
        <v>-102395.6745356953</v>
      </c>
      <c r="C962" s="70">
        <f>+Outflows!C962+Fees!C962+'Ongoing Cash Flows'!C962+'Terminal Value'!C962</f>
        <v>14334.797190166213</v>
      </c>
      <c r="D962" s="70">
        <f>+Outflows!D962+Fees!D962+'Ongoing Cash Flows'!D962+'Terminal Value'!D962</f>
        <v>12383.081860290349</v>
      </c>
      <c r="E962" s="70">
        <f>+Outflows!E962+Fees!E962+'Ongoing Cash Flows'!E962+'Terminal Value'!E962</f>
        <v>10341.283406749921</v>
      </c>
      <c r="F962" s="70">
        <f>+Outflows!F962+Fees!F962+'Ongoing Cash Flows'!F962+'Terminal Value'!F962</f>
        <v>10042.131954780305</v>
      </c>
      <c r="G962" s="70">
        <f>+Outflows!G962+Fees!G962+'Ongoing Cash Flows'!G962+'Terminal Value'!G962</f>
        <v>9734.7915734815797</v>
      </c>
      <c r="H962" s="70">
        <f>+Outflows!H962+Fees!H962+'Ongoing Cash Flows'!H962+'Terminal Value'!H962</f>
        <v>8691.7417742286161</v>
      </c>
      <c r="I962" s="70">
        <f>+Outflows!I962+Fees!I962+'Ongoing Cash Flows'!I962+'Terminal Value'!I962</f>
        <v>8530.2212474762309</v>
      </c>
      <c r="J962" s="70">
        <f>+Outflows!J962+Fees!J962+'Ongoing Cash Flows'!J962+'Terminal Value'!J962</f>
        <v>8517.7870449412403</v>
      </c>
      <c r="K962" s="70">
        <f>+Outflows!K962+Fees!K962+'Ongoing Cash Flows'!K962+'Terminal Value'!K962</f>
        <v>8508.9609601561497</v>
      </c>
      <c r="L962" s="70">
        <f>+Outflows!L962+Fees!L962+'Ongoing Cash Flows'!L962+'Terminal Value'!L962</f>
        <v>8509.8591100608319</v>
      </c>
      <c r="M962" s="70">
        <f>+Outflows!M962+Fees!M962+'Ongoing Cash Flows'!M962+'Terminal Value'!M962</f>
        <v>8482.1823258533259</v>
      </c>
      <c r="N962" s="70">
        <f>+Outflows!N962+Fees!N962+'Ongoing Cash Flows'!N962+'Terminal Value'!N962</f>
        <v>8464.2063775289243</v>
      </c>
      <c r="O962" s="70">
        <f>+Outflows!O962+Fees!O962+'Ongoing Cash Flows'!O962+'Terminal Value'!O962</f>
        <v>8138.4120087214633</v>
      </c>
      <c r="P962" s="70">
        <f>+Outflows!P962+Fees!P962+'Ongoing Cash Flows'!P962+'Terminal Value'!P962</f>
        <v>8030.2238920031032</v>
      </c>
      <c r="Q962" s="70">
        <f>+Outflows!Q962+Fees!Q962+'Ongoing Cash Flows'!Q962+'Terminal Value'!Q962</f>
        <v>8001.9969638938674</v>
      </c>
      <c r="R962" s="70">
        <f>+Outflows!R962+Fees!R962+'Ongoing Cash Flows'!R962+'Terminal Value'!R962</f>
        <v>1174.4374286546106</v>
      </c>
      <c r="S962" s="70">
        <f>+Outflows!S962+Fees!S962+'Ongoing Cash Flows'!S962+'Terminal Value'!S962</f>
        <v>0</v>
      </c>
      <c r="T962" s="70">
        <f>+Outflows!T962+Fees!T962+'Ongoing Cash Flows'!T962+'Terminal Value'!T962</f>
        <v>0</v>
      </c>
      <c r="U962" s="70">
        <f>+Outflows!U962+Fees!U962+'Ongoing Cash Flows'!U962+'Terminal Value'!U962</f>
        <v>0</v>
      </c>
      <c r="V962" s="70">
        <f>+Outflows!V962+Fees!V962+'Ongoing Cash Flows'!V962+'Terminal Value'!V962</f>
        <v>0</v>
      </c>
      <c r="W962" s="70">
        <f>+Outflows!W962+Fees!W962+'Ongoing Cash Flows'!W962+'Terminal Value'!W962</f>
        <v>0</v>
      </c>
      <c r="X962" s="70">
        <f>+Outflows!X962+Fees!X962+'Ongoing Cash Flows'!X962+'Terminal Value'!X962</f>
        <v>0</v>
      </c>
      <c r="Y962" s="70">
        <f>+Outflows!Y962+Fees!Y962+'Ongoing Cash Flows'!Y962+'Terminal Value'!Y962</f>
        <v>0</v>
      </c>
      <c r="Z962" s="70">
        <f>+Outflows!Z962+Fees!Z962+'Ongoing Cash Flows'!Z962+'Terminal Value'!Z962</f>
        <v>0</v>
      </c>
      <c r="AA962" s="70">
        <f>+Outflows!AA962+Fees!AA962+'Ongoing Cash Flows'!AA962+'Terminal Value'!AA962</f>
        <v>0</v>
      </c>
      <c r="AB962" s="70">
        <f>+Outflows!AB962+Fees!AB962+'Ongoing Cash Flows'!AB962+'Terminal Value'!AB962</f>
        <v>0</v>
      </c>
      <c r="AC962" s="70">
        <f>+Outflows!AC962+Fees!AC962+'Ongoing Cash Flows'!AC962+'Terminal Value'!AC962</f>
        <v>0</v>
      </c>
      <c r="AD962" s="70">
        <f>+Outflows!AD962+Fees!AD962+'Ongoing Cash Flows'!AD962+'Terminal Value'!AD962</f>
        <v>0</v>
      </c>
      <c r="AE962" s="70">
        <f>+Outflows!AE962+Fees!AE962+'Ongoing Cash Flows'!AE962+'Terminal Value'!AE962</f>
        <v>0</v>
      </c>
      <c r="AF962" s="70">
        <f>+Outflows!AF962+Fees!AF962+'Ongoing Cash Flows'!AF962+'Terminal Value'!AF962</f>
        <v>0</v>
      </c>
      <c r="AG962" s="70">
        <f>+Outflows!AG962+Fees!AG962+'Ongoing Cash Flows'!AG962+'Terminal Value'!AG962</f>
        <v>0</v>
      </c>
      <c r="AH962" s="70">
        <f>+Outflows!AH962+Fees!AH962+'Ongoing Cash Flows'!AH962+'Terminal Value'!AH962</f>
        <v>0</v>
      </c>
      <c r="AI962" s="70">
        <f>+Outflows!AI962+Fees!AI962+'Ongoing Cash Flows'!AI962+'Terminal Value'!AI962</f>
        <v>0</v>
      </c>
      <c r="AJ962" s="70">
        <f>+Outflows!AJ962+Fees!AJ962+'Ongoing Cash Flows'!AJ962+'Terminal Value'!AJ962</f>
        <v>0</v>
      </c>
      <c r="AK962" s="70"/>
      <c r="AL962" s="6"/>
      <c r="AM962" s="71"/>
      <c r="AN962" s="72">
        <f t="shared" si="56"/>
        <v>4.7998556494712838E-2</v>
      </c>
      <c r="AO962" s="70">
        <f t="shared" ca="1" si="57"/>
        <v>-6502.0598962982804</v>
      </c>
      <c r="AP962" s="166">
        <f t="shared" ca="1" si="58"/>
        <v>31401616.040899448</v>
      </c>
      <c r="AQ962" s="166">
        <f t="shared" ca="1" si="59"/>
        <v>0</v>
      </c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1"/>
      <c r="CM962" s="1"/>
      <c r="CN962" s="1"/>
      <c r="CO962" s="1"/>
      <c r="CP962" s="1"/>
    </row>
    <row r="963" spans="1:94" x14ac:dyDescent="0.2">
      <c r="A963" s="6">
        <v>961</v>
      </c>
      <c r="B963" s="70">
        <f>+Outflows!B963+Fees!B963+'Ongoing Cash Flows'!B963+'Terminal Value'!B963</f>
        <v>-90604.983055174816</v>
      </c>
      <c r="C963" s="70">
        <f>+Outflows!C963+Fees!C963+'Ongoing Cash Flows'!C963+'Terminal Value'!C963</f>
        <v>14014.712674243789</v>
      </c>
      <c r="D963" s="70">
        <f>+Outflows!D963+Fees!D963+'Ongoing Cash Flows'!D963+'Terminal Value'!D963</f>
        <v>12007.037563848868</v>
      </c>
      <c r="E963" s="70">
        <f>+Outflows!E963+Fees!E963+'Ongoing Cash Flows'!E963+'Terminal Value'!E963</f>
        <v>10116.443741465439</v>
      </c>
      <c r="F963" s="70">
        <f>+Outflows!F963+Fees!F963+'Ongoing Cash Flows'!F963+'Terminal Value'!F963</f>
        <v>9623.9275398719765</v>
      </c>
      <c r="G963" s="70">
        <f>+Outflows!G963+Fees!G963+'Ongoing Cash Flows'!G963+'Terminal Value'!G963</f>
        <v>9299.5189011819002</v>
      </c>
      <c r="H963" s="70">
        <f>+Outflows!H963+Fees!H963+'Ongoing Cash Flows'!H963+'Terminal Value'!H963</f>
        <v>8406.1448154214941</v>
      </c>
      <c r="I963" s="70">
        <f>+Outflows!I963+Fees!I963+'Ongoing Cash Flows'!I963+'Terminal Value'!I963</f>
        <v>8259.7522174662754</v>
      </c>
      <c r="J963" s="70">
        <f>+Outflows!J963+Fees!J963+'Ongoing Cash Flows'!J963+'Terminal Value'!J963</f>
        <v>8247.3180149312848</v>
      </c>
      <c r="K963" s="70">
        <f>+Outflows!K963+Fees!K963+'Ongoing Cash Flows'!K963+'Terminal Value'!K963</f>
        <v>8238.0335080614313</v>
      </c>
      <c r="L963" s="70">
        <f>+Outflows!L963+Fees!L963+'Ongoing Cash Flows'!L963+'Terminal Value'!L963</f>
        <v>8239.3900800508745</v>
      </c>
      <c r="M963" s="70">
        <f>+Outflows!M963+Fees!M963+'Ongoing Cash Flows'!M963+'Terminal Value'!M963</f>
        <v>8211.2548737586076</v>
      </c>
      <c r="N963" s="70">
        <f>+Outflows!N963+Fees!N963+'Ongoing Cash Flows'!N963+'Terminal Value'!N963</f>
        <v>8193.7373475189688</v>
      </c>
      <c r="O963" s="70">
        <f>+Outflows!O963+Fees!O963+'Ongoing Cash Flows'!O963+'Terminal Value'!O963</f>
        <v>7867.4845566267459</v>
      </c>
      <c r="P963" s="70">
        <f>+Outflows!P963+Fees!P963+'Ongoing Cash Flows'!P963+'Terminal Value'!P963</f>
        <v>7759.7548619931476</v>
      </c>
      <c r="Q963" s="70">
        <f>+Outflows!Q963+Fees!Q963+'Ongoing Cash Flows'!Q963+'Terminal Value'!Q963</f>
        <v>7731.069511799149</v>
      </c>
      <c r="R963" s="70">
        <f>+Outflows!R963+Fees!R963+'Ongoing Cash Flows'!R963+'Terminal Value'!R963</f>
        <v>1039.202913649633</v>
      </c>
      <c r="S963" s="70">
        <f>+Outflows!S963+Fees!S963+'Ongoing Cash Flows'!S963+'Terminal Value'!S963</f>
        <v>0</v>
      </c>
      <c r="T963" s="70">
        <f>+Outflows!T963+Fees!T963+'Ongoing Cash Flows'!T963+'Terminal Value'!T963</f>
        <v>0</v>
      </c>
      <c r="U963" s="70">
        <f>+Outflows!U963+Fees!U963+'Ongoing Cash Flows'!U963+'Terminal Value'!U963</f>
        <v>0</v>
      </c>
      <c r="V963" s="70">
        <f>+Outflows!V963+Fees!V963+'Ongoing Cash Flows'!V963+'Terminal Value'!V963</f>
        <v>0</v>
      </c>
      <c r="W963" s="70">
        <f>+Outflows!W963+Fees!W963+'Ongoing Cash Flows'!W963+'Terminal Value'!W963</f>
        <v>0</v>
      </c>
      <c r="X963" s="70">
        <f>+Outflows!X963+Fees!X963+'Ongoing Cash Flows'!X963+'Terminal Value'!X963</f>
        <v>0</v>
      </c>
      <c r="Y963" s="70">
        <f>+Outflows!Y963+Fees!Y963+'Ongoing Cash Flows'!Y963+'Terminal Value'!Y963</f>
        <v>0</v>
      </c>
      <c r="Z963" s="70">
        <f>+Outflows!Z963+Fees!Z963+'Ongoing Cash Flows'!Z963+'Terminal Value'!Z963</f>
        <v>0</v>
      </c>
      <c r="AA963" s="70">
        <f>+Outflows!AA963+Fees!AA963+'Ongoing Cash Flows'!AA963+'Terminal Value'!AA963</f>
        <v>0</v>
      </c>
      <c r="AB963" s="70">
        <f>+Outflows!AB963+Fees!AB963+'Ongoing Cash Flows'!AB963+'Terminal Value'!AB963</f>
        <v>0</v>
      </c>
      <c r="AC963" s="70">
        <f>+Outflows!AC963+Fees!AC963+'Ongoing Cash Flows'!AC963+'Terminal Value'!AC963</f>
        <v>0</v>
      </c>
      <c r="AD963" s="70">
        <f>+Outflows!AD963+Fees!AD963+'Ongoing Cash Flows'!AD963+'Terminal Value'!AD963</f>
        <v>0</v>
      </c>
      <c r="AE963" s="70">
        <f>+Outflows!AE963+Fees!AE963+'Ongoing Cash Flows'!AE963+'Terminal Value'!AE963</f>
        <v>0</v>
      </c>
      <c r="AF963" s="70">
        <f>+Outflows!AF963+Fees!AF963+'Ongoing Cash Flows'!AF963+'Terminal Value'!AF963</f>
        <v>0</v>
      </c>
      <c r="AG963" s="70">
        <f>+Outflows!AG963+Fees!AG963+'Ongoing Cash Flows'!AG963+'Terminal Value'!AG963</f>
        <v>0</v>
      </c>
      <c r="AH963" s="70">
        <f>+Outflows!AH963+Fees!AH963+'Ongoing Cash Flows'!AH963+'Terminal Value'!AH963</f>
        <v>0</v>
      </c>
      <c r="AI963" s="70">
        <f>+Outflows!AI963+Fees!AI963+'Ongoing Cash Flows'!AI963+'Terminal Value'!AI963</f>
        <v>0</v>
      </c>
      <c r="AJ963" s="70">
        <f>+Outflows!AJ963+Fees!AJ963+'Ongoing Cash Flows'!AJ963+'Terminal Value'!AJ963</f>
        <v>0</v>
      </c>
      <c r="AK963" s="70"/>
      <c r="AL963" s="6"/>
      <c r="AM963" s="71"/>
      <c r="AN963" s="72">
        <f t="shared" ref="AN963:AN1002" si="60">IF(ISERROR(XIRR(B963:AJ963,IRRDates)),-1,XIRR(B963:AJ963,IRRDates))</f>
        <v>6.2915167212486273E-2</v>
      </c>
      <c r="AO963" s="70">
        <f t="shared" ref="AO963:AO1002" ca="1" si="61">SUMPRODUCT(B963:AJ963,PVRf)</f>
        <v>1664.5344462203573</v>
      </c>
      <c r="AP963" s="166">
        <f t="shared" ca="1" si="58"/>
        <v>0</v>
      </c>
      <c r="AQ963" s="166">
        <f t="shared" ca="1" si="59"/>
        <v>6568353.1588148968</v>
      </c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1"/>
      <c r="CM963" s="1"/>
      <c r="CN963" s="1"/>
      <c r="CO963" s="1"/>
      <c r="CP963" s="1"/>
    </row>
    <row r="964" spans="1:94" x14ac:dyDescent="0.2">
      <c r="A964" s="6">
        <v>962</v>
      </c>
      <c r="B964" s="70">
        <f>+Outflows!B964+Fees!B964+'Ongoing Cash Flows'!B964+'Terminal Value'!B964</f>
        <v>-86538.671461324528</v>
      </c>
      <c r="C964" s="70">
        <f>+Outflows!C964+Fees!C964+'Ongoing Cash Flows'!C964+'Terminal Value'!C964</f>
        <v>14012.967994944451</v>
      </c>
      <c r="D964" s="70">
        <f>+Outflows!D964+Fees!D964+'Ongoing Cash Flows'!D964+'Terminal Value'!D964</f>
        <v>11957.572855347238</v>
      </c>
      <c r="E964" s="70">
        <f>+Outflows!E964+Fees!E964+'Ongoing Cash Flows'!E964+'Terminal Value'!E964</f>
        <v>9903.4409257728876</v>
      </c>
      <c r="F964" s="70">
        <f>+Outflows!F964+Fees!F964+'Ongoing Cash Flows'!F964+'Terminal Value'!F964</f>
        <v>9554.5814474137169</v>
      </c>
      <c r="G964" s="70">
        <f>+Outflows!G964+Fees!G964+'Ongoing Cash Flows'!G964+'Terminal Value'!G964</f>
        <v>9233.2699239586473</v>
      </c>
      <c r="H964" s="70">
        <f>+Outflows!H964+Fees!H964+'Ongoing Cash Flows'!H964+'Terminal Value'!H964</f>
        <v>8307.6496400804699</v>
      </c>
      <c r="I964" s="70">
        <f>+Outflows!I964+Fees!I964+'Ongoing Cash Flows'!I964+'Terminal Value'!I964</f>
        <v>8166.4742825526246</v>
      </c>
      <c r="J964" s="70">
        <f>+Outflows!J964+Fees!J964+'Ongoing Cash Flows'!J964+'Terminal Value'!J964</f>
        <v>8154.0400800176349</v>
      </c>
      <c r="K964" s="70">
        <f>+Outflows!K964+Fees!K964+'Ongoing Cash Flows'!K964+'Terminal Value'!K964</f>
        <v>8144.5974749530114</v>
      </c>
      <c r="L964" s="70">
        <f>+Outflows!L964+Fees!L964+'Ongoing Cash Flows'!L964+'Terminal Value'!L964</f>
        <v>8146.1121451372255</v>
      </c>
      <c r="M964" s="70">
        <f>+Outflows!M964+Fees!M964+'Ongoing Cash Flows'!M964+'Terminal Value'!M964</f>
        <v>8117.8188406501886</v>
      </c>
      <c r="N964" s="70">
        <f>+Outflows!N964+Fees!N964+'Ongoing Cash Flows'!N964+'Terminal Value'!N964</f>
        <v>8100.459412605318</v>
      </c>
      <c r="O964" s="70">
        <f>+Outflows!O964+Fees!O964+'Ongoing Cash Flows'!O964+'Terminal Value'!O964</f>
        <v>7774.048523518326</v>
      </c>
      <c r="P964" s="70">
        <f>+Outflows!P964+Fees!P964+'Ongoing Cash Flows'!P964+'Terminal Value'!P964</f>
        <v>7666.4769270794968</v>
      </c>
      <c r="Q964" s="70">
        <f>+Outflows!Q964+Fees!Q964+'Ongoing Cash Flows'!Q964+'Terminal Value'!Q964</f>
        <v>7637.63347869073</v>
      </c>
      <c r="R964" s="70">
        <f>+Outflows!R964+Fees!R964+'Ongoing Cash Flows'!R964+'Terminal Value'!R964</f>
        <v>992.56394619280775</v>
      </c>
      <c r="S964" s="70">
        <f>+Outflows!S964+Fees!S964+'Ongoing Cash Flows'!S964+'Terminal Value'!S964</f>
        <v>0</v>
      </c>
      <c r="T964" s="70">
        <f>+Outflows!T964+Fees!T964+'Ongoing Cash Flows'!T964+'Terminal Value'!T964</f>
        <v>0</v>
      </c>
      <c r="U964" s="70">
        <f>+Outflows!U964+Fees!U964+'Ongoing Cash Flows'!U964+'Terminal Value'!U964</f>
        <v>0</v>
      </c>
      <c r="V964" s="70">
        <f>+Outflows!V964+Fees!V964+'Ongoing Cash Flows'!V964+'Terminal Value'!V964</f>
        <v>0</v>
      </c>
      <c r="W964" s="70">
        <f>+Outflows!W964+Fees!W964+'Ongoing Cash Flows'!W964+'Terminal Value'!W964</f>
        <v>0</v>
      </c>
      <c r="X964" s="70">
        <f>+Outflows!X964+Fees!X964+'Ongoing Cash Flows'!X964+'Terminal Value'!X964</f>
        <v>0</v>
      </c>
      <c r="Y964" s="70">
        <f>+Outflows!Y964+Fees!Y964+'Ongoing Cash Flows'!Y964+'Terminal Value'!Y964</f>
        <v>0</v>
      </c>
      <c r="Z964" s="70">
        <f>+Outflows!Z964+Fees!Z964+'Ongoing Cash Flows'!Z964+'Terminal Value'!Z964</f>
        <v>0</v>
      </c>
      <c r="AA964" s="70">
        <f>+Outflows!AA964+Fees!AA964+'Ongoing Cash Flows'!AA964+'Terminal Value'!AA964</f>
        <v>0</v>
      </c>
      <c r="AB964" s="70">
        <f>+Outflows!AB964+Fees!AB964+'Ongoing Cash Flows'!AB964+'Terminal Value'!AB964</f>
        <v>0</v>
      </c>
      <c r="AC964" s="70">
        <f>+Outflows!AC964+Fees!AC964+'Ongoing Cash Flows'!AC964+'Terminal Value'!AC964</f>
        <v>0</v>
      </c>
      <c r="AD964" s="70">
        <f>+Outflows!AD964+Fees!AD964+'Ongoing Cash Flows'!AD964+'Terminal Value'!AD964</f>
        <v>0</v>
      </c>
      <c r="AE964" s="70">
        <f>+Outflows!AE964+Fees!AE964+'Ongoing Cash Flows'!AE964+'Terminal Value'!AE964</f>
        <v>0</v>
      </c>
      <c r="AF964" s="70">
        <f>+Outflows!AF964+Fees!AF964+'Ongoing Cash Flows'!AF964+'Terminal Value'!AF964</f>
        <v>0</v>
      </c>
      <c r="AG964" s="70">
        <f>+Outflows!AG964+Fees!AG964+'Ongoing Cash Flows'!AG964+'Terminal Value'!AG964</f>
        <v>0</v>
      </c>
      <c r="AH964" s="70">
        <f>+Outflows!AH964+Fees!AH964+'Ongoing Cash Flows'!AH964+'Terminal Value'!AH964</f>
        <v>0</v>
      </c>
      <c r="AI964" s="70">
        <f>+Outflows!AI964+Fees!AI964+'Ongoing Cash Flows'!AI964+'Terminal Value'!AI964</f>
        <v>0</v>
      </c>
      <c r="AJ964" s="70">
        <f>+Outflows!AJ964+Fees!AJ964+'Ongoing Cash Flows'!AJ964+'Terminal Value'!AJ964</f>
        <v>0</v>
      </c>
      <c r="AK964" s="70"/>
      <c r="AL964" s="6"/>
      <c r="AM964" s="71"/>
      <c r="AN964" s="72">
        <f t="shared" si="60"/>
        <v>6.9242915511131278E-2</v>
      </c>
      <c r="AO964" s="70">
        <f t="shared" ca="1" si="61"/>
        <v>4651.1378520982807</v>
      </c>
      <c r="AP964" s="166">
        <f t="shared" ref="AP964:AP1002" ca="1" si="62">MIN(0,AO964-$AO$1004)^2</f>
        <v>0</v>
      </c>
      <c r="AQ964" s="166">
        <f t="shared" ref="AQ964:AQ1002" ca="1" si="63">MAX(0,AO964-$AO$1004)^2</f>
        <v>30796764.479329214</v>
      </c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1"/>
      <c r="CM964" s="1"/>
      <c r="CN964" s="1"/>
      <c r="CO964" s="1"/>
      <c r="CP964" s="1"/>
    </row>
    <row r="965" spans="1:94" x14ac:dyDescent="0.2">
      <c r="A965" s="6">
        <v>963</v>
      </c>
      <c r="B965" s="70">
        <f>+Outflows!B965+Fees!B965+'Ongoing Cash Flows'!B965+'Terminal Value'!B965</f>
        <v>-95425.842478948587</v>
      </c>
      <c r="C965" s="70">
        <f>+Outflows!C965+Fees!C965+'Ongoing Cash Flows'!C965+'Terminal Value'!C965</f>
        <v>14212.259107321683</v>
      </c>
      <c r="D965" s="70">
        <f>+Outflows!D965+Fees!D965+'Ongoing Cash Flows'!D965+'Terminal Value'!D965</f>
        <v>12252.946340323828</v>
      </c>
      <c r="E965" s="70">
        <f>+Outflows!E965+Fees!E965+'Ongoing Cash Flows'!E965+'Terminal Value'!E965</f>
        <v>10298.446425899245</v>
      </c>
      <c r="F965" s="70">
        <f>+Outflows!F965+Fees!F965+'Ongoing Cash Flows'!F965+'Terminal Value'!F965</f>
        <v>9810.7190989090741</v>
      </c>
      <c r="G965" s="70">
        <f>+Outflows!G965+Fees!G965+'Ongoing Cash Flows'!G965+'Terminal Value'!G965</f>
        <v>9522.1363702131439</v>
      </c>
      <c r="H965" s="70">
        <f>+Outflows!H965+Fees!H965+'Ongoing Cash Flows'!H965+'Terminal Value'!H965</f>
        <v>8522.916829390404</v>
      </c>
      <c r="I965" s="70">
        <f>+Outflows!I965+Fees!I965+'Ongoing Cash Flows'!I965+'Terminal Value'!I965</f>
        <v>8370.3388759601075</v>
      </c>
      <c r="J965" s="70">
        <f>+Outflows!J965+Fees!J965+'Ongoing Cash Flows'!J965+'Terminal Value'!J965</f>
        <v>8357.9046734251169</v>
      </c>
      <c r="K965" s="70">
        <f>+Outflows!K965+Fees!K965+'Ongoing Cash Flows'!K965+'Terminal Value'!K965</f>
        <v>8348.8076015696588</v>
      </c>
      <c r="L965" s="70">
        <f>+Outflows!L965+Fees!L965+'Ongoing Cash Flows'!L965+'Terminal Value'!L965</f>
        <v>8349.9767385447067</v>
      </c>
      <c r="M965" s="70">
        <f>+Outflows!M965+Fees!M965+'Ongoing Cash Flows'!M965+'Terminal Value'!M965</f>
        <v>8322.0289672668368</v>
      </c>
      <c r="N965" s="70">
        <f>+Outflows!N965+Fees!N965+'Ongoing Cash Flows'!N965+'Terminal Value'!N965</f>
        <v>8304.3240060127991</v>
      </c>
      <c r="O965" s="70">
        <f>+Outflows!O965+Fees!O965+'Ongoing Cash Flows'!O965+'Terminal Value'!O965</f>
        <v>7978.2586501349733</v>
      </c>
      <c r="P965" s="70">
        <f>+Outflows!P965+Fees!P965+'Ongoing Cash Flows'!P965+'Terminal Value'!P965</f>
        <v>7870.341520486978</v>
      </c>
      <c r="Q965" s="70">
        <f>+Outflows!Q965+Fees!Q965+'Ongoing Cash Flows'!Q965+'Terminal Value'!Q965</f>
        <v>7841.8436053073765</v>
      </c>
      <c r="R965" s="70">
        <f>+Outflows!R965+Fees!R965+'Ongoing Cash Flows'!R965+'Terminal Value'!R965</f>
        <v>1094.4962428965484</v>
      </c>
      <c r="S965" s="70">
        <f>+Outflows!S965+Fees!S965+'Ongoing Cash Flows'!S965+'Terminal Value'!S965</f>
        <v>0</v>
      </c>
      <c r="T965" s="70">
        <f>+Outflows!T965+Fees!T965+'Ongoing Cash Flows'!T965+'Terminal Value'!T965</f>
        <v>0</v>
      </c>
      <c r="U965" s="70">
        <f>+Outflows!U965+Fees!U965+'Ongoing Cash Flows'!U965+'Terminal Value'!U965</f>
        <v>0</v>
      </c>
      <c r="V965" s="70">
        <f>+Outflows!V965+Fees!V965+'Ongoing Cash Flows'!V965+'Terminal Value'!V965</f>
        <v>0</v>
      </c>
      <c r="W965" s="70">
        <f>+Outflows!W965+Fees!W965+'Ongoing Cash Flows'!W965+'Terminal Value'!W965</f>
        <v>0</v>
      </c>
      <c r="X965" s="70">
        <f>+Outflows!X965+Fees!X965+'Ongoing Cash Flows'!X965+'Terminal Value'!X965</f>
        <v>0</v>
      </c>
      <c r="Y965" s="70">
        <f>+Outflows!Y965+Fees!Y965+'Ongoing Cash Flows'!Y965+'Terminal Value'!Y965</f>
        <v>0</v>
      </c>
      <c r="Z965" s="70">
        <f>+Outflows!Z965+Fees!Z965+'Ongoing Cash Flows'!Z965+'Terminal Value'!Z965</f>
        <v>0</v>
      </c>
      <c r="AA965" s="70">
        <f>+Outflows!AA965+Fees!AA965+'Ongoing Cash Flows'!AA965+'Terminal Value'!AA965</f>
        <v>0</v>
      </c>
      <c r="AB965" s="70">
        <f>+Outflows!AB965+Fees!AB965+'Ongoing Cash Flows'!AB965+'Terminal Value'!AB965</f>
        <v>0</v>
      </c>
      <c r="AC965" s="70">
        <f>+Outflows!AC965+Fees!AC965+'Ongoing Cash Flows'!AC965+'Terminal Value'!AC965</f>
        <v>0</v>
      </c>
      <c r="AD965" s="70">
        <f>+Outflows!AD965+Fees!AD965+'Ongoing Cash Flows'!AD965+'Terminal Value'!AD965</f>
        <v>0</v>
      </c>
      <c r="AE965" s="70">
        <f>+Outflows!AE965+Fees!AE965+'Ongoing Cash Flows'!AE965+'Terminal Value'!AE965</f>
        <v>0</v>
      </c>
      <c r="AF965" s="70">
        <f>+Outflows!AF965+Fees!AF965+'Ongoing Cash Flows'!AF965+'Terminal Value'!AF965</f>
        <v>0</v>
      </c>
      <c r="AG965" s="70">
        <f>+Outflows!AG965+Fees!AG965+'Ongoing Cash Flows'!AG965+'Terminal Value'!AG965</f>
        <v>0</v>
      </c>
      <c r="AH965" s="70">
        <f>+Outflows!AH965+Fees!AH965+'Ongoing Cash Flows'!AH965+'Terminal Value'!AH965</f>
        <v>0</v>
      </c>
      <c r="AI965" s="70">
        <f>+Outflows!AI965+Fees!AI965+'Ongoing Cash Flows'!AI965+'Terminal Value'!AI965</f>
        <v>0</v>
      </c>
      <c r="AJ965" s="70">
        <f>+Outflows!AJ965+Fees!AJ965+'Ongoing Cash Flows'!AJ965+'Terminal Value'!AJ965</f>
        <v>0</v>
      </c>
      <c r="AK965" s="70"/>
      <c r="AL965" s="6"/>
      <c r="AM965" s="71"/>
      <c r="AN965" s="72">
        <f t="shared" si="60"/>
        <v>5.6894811987876895E-2</v>
      </c>
      <c r="AO965" s="70">
        <f t="shared" ca="1" si="61"/>
        <v>-1425.1198759784422</v>
      </c>
      <c r="AP965" s="166">
        <f t="shared" ca="1" si="62"/>
        <v>277491.33772018232</v>
      </c>
      <c r="AQ965" s="166">
        <f t="shared" ca="1" si="63"/>
        <v>0</v>
      </c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1"/>
      <c r="CM965" s="1"/>
      <c r="CN965" s="1"/>
      <c r="CO965" s="1"/>
      <c r="CP965" s="1"/>
    </row>
    <row r="966" spans="1:94" x14ac:dyDescent="0.2">
      <c r="A966" s="6">
        <v>964</v>
      </c>
      <c r="B966" s="70">
        <f>+Outflows!B966+Fees!B966+'Ongoing Cash Flows'!B966+'Terminal Value'!B966</f>
        <v>-96892.561482895428</v>
      </c>
      <c r="C966" s="70">
        <f>+Outflows!C966+Fees!C966+'Ongoing Cash Flows'!C966+'Terminal Value'!C966</f>
        <v>14174.489358349487</v>
      </c>
      <c r="D966" s="70">
        <f>+Outflows!D966+Fees!D966+'Ongoing Cash Flows'!D966+'Terminal Value'!D966</f>
        <v>12327.970011988467</v>
      </c>
      <c r="E966" s="70">
        <f>+Outflows!E966+Fees!E966+'Ongoing Cash Flows'!E966+'Terminal Value'!E966</f>
        <v>10268.013801136452</v>
      </c>
      <c r="F966" s="70">
        <f>+Outflows!F966+Fees!F966+'Ongoing Cash Flows'!F966+'Terminal Value'!F966</f>
        <v>9823.9689778369011</v>
      </c>
      <c r="G966" s="70">
        <f>+Outflows!G966+Fees!G966+'Ongoing Cash Flows'!G966+'Terminal Value'!G966</f>
        <v>9458.4198533867875</v>
      </c>
      <c r="H966" s="70">
        <f>+Outflows!H966+Fees!H966+'Ongoing Cash Flows'!H966+'Terminal Value'!H966</f>
        <v>8558.4440491165642</v>
      </c>
      <c r="I966" s="70">
        <f>+Outflows!I966+Fees!I966+'Ongoing Cash Flows'!I966+'Terminal Value'!I966</f>
        <v>8403.9842365354434</v>
      </c>
      <c r="J966" s="70">
        <f>+Outflows!J966+Fees!J966+'Ongoing Cash Flows'!J966+'Terminal Value'!J966</f>
        <v>8391.5500340004546</v>
      </c>
      <c r="K966" s="70">
        <f>+Outflows!K966+Fees!K966+'Ongoing Cash Flows'!K966+'Terminal Value'!K966</f>
        <v>8382.5099881798706</v>
      </c>
      <c r="L966" s="70">
        <f>+Outflows!L966+Fees!L966+'Ongoing Cash Flows'!L966+'Terminal Value'!L966</f>
        <v>8383.6220991200444</v>
      </c>
      <c r="M966" s="70">
        <f>+Outflows!M966+Fees!M966+'Ongoing Cash Flows'!M966+'Terminal Value'!M966</f>
        <v>8355.7313538770468</v>
      </c>
      <c r="N966" s="70">
        <f>+Outflows!N966+Fees!N966+'Ongoing Cash Flows'!N966+'Terminal Value'!N966</f>
        <v>8337.9693665881368</v>
      </c>
      <c r="O966" s="70">
        <f>+Outflows!O966+Fees!O966+'Ongoing Cash Flows'!O966+'Terminal Value'!O966</f>
        <v>8011.9610367451842</v>
      </c>
      <c r="P966" s="70">
        <f>+Outflows!P966+Fees!P966+'Ongoing Cash Flows'!P966+'Terminal Value'!P966</f>
        <v>7903.9868810623157</v>
      </c>
      <c r="Q966" s="70">
        <f>+Outflows!Q966+Fees!Q966+'Ongoing Cash Flows'!Q966+'Terminal Value'!Q966</f>
        <v>7875.5459919175883</v>
      </c>
      <c r="R966" s="70">
        <f>+Outflows!R966+Fees!R966+'Ongoing Cash Flows'!R966+'Terminal Value'!R966</f>
        <v>1111.3189231842173</v>
      </c>
      <c r="S966" s="70">
        <f>+Outflows!S966+Fees!S966+'Ongoing Cash Flows'!S966+'Terminal Value'!S966</f>
        <v>0</v>
      </c>
      <c r="T966" s="70">
        <f>+Outflows!T966+Fees!T966+'Ongoing Cash Flows'!T966+'Terminal Value'!T966</f>
        <v>0</v>
      </c>
      <c r="U966" s="70">
        <f>+Outflows!U966+Fees!U966+'Ongoing Cash Flows'!U966+'Terminal Value'!U966</f>
        <v>0</v>
      </c>
      <c r="V966" s="70">
        <f>+Outflows!V966+Fees!V966+'Ongoing Cash Flows'!V966+'Terminal Value'!V966</f>
        <v>0</v>
      </c>
      <c r="W966" s="70">
        <f>+Outflows!W966+Fees!W966+'Ongoing Cash Flows'!W966+'Terminal Value'!W966</f>
        <v>0</v>
      </c>
      <c r="X966" s="70">
        <f>+Outflows!X966+Fees!X966+'Ongoing Cash Flows'!X966+'Terminal Value'!X966</f>
        <v>0</v>
      </c>
      <c r="Y966" s="70">
        <f>+Outflows!Y966+Fees!Y966+'Ongoing Cash Flows'!Y966+'Terminal Value'!Y966</f>
        <v>0</v>
      </c>
      <c r="Z966" s="70">
        <f>+Outflows!Z966+Fees!Z966+'Ongoing Cash Flows'!Z966+'Terminal Value'!Z966</f>
        <v>0</v>
      </c>
      <c r="AA966" s="70">
        <f>+Outflows!AA966+Fees!AA966+'Ongoing Cash Flows'!AA966+'Terminal Value'!AA966</f>
        <v>0</v>
      </c>
      <c r="AB966" s="70">
        <f>+Outflows!AB966+Fees!AB966+'Ongoing Cash Flows'!AB966+'Terminal Value'!AB966</f>
        <v>0</v>
      </c>
      <c r="AC966" s="70">
        <f>+Outflows!AC966+Fees!AC966+'Ongoing Cash Flows'!AC966+'Terminal Value'!AC966</f>
        <v>0</v>
      </c>
      <c r="AD966" s="70">
        <f>+Outflows!AD966+Fees!AD966+'Ongoing Cash Flows'!AD966+'Terminal Value'!AD966</f>
        <v>0</v>
      </c>
      <c r="AE966" s="70">
        <f>+Outflows!AE966+Fees!AE966+'Ongoing Cash Flows'!AE966+'Terminal Value'!AE966</f>
        <v>0</v>
      </c>
      <c r="AF966" s="70">
        <f>+Outflows!AF966+Fees!AF966+'Ongoing Cash Flows'!AF966+'Terminal Value'!AF966</f>
        <v>0</v>
      </c>
      <c r="AG966" s="70">
        <f>+Outflows!AG966+Fees!AG966+'Ongoing Cash Flows'!AG966+'Terminal Value'!AG966</f>
        <v>0</v>
      </c>
      <c r="AH966" s="70">
        <f>+Outflows!AH966+Fees!AH966+'Ongoing Cash Flows'!AH966+'Terminal Value'!AH966</f>
        <v>0</v>
      </c>
      <c r="AI966" s="70">
        <f>+Outflows!AI966+Fees!AI966+'Ongoing Cash Flows'!AI966+'Terminal Value'!AI966</f>
        <v>0</v>
      </c>
      <c r="AJ966" s="70">
        <f>+Outflows!AJ966+Fees!AJ966+'Ongoing Cash Flows'!AJ966+'Terminal Value'!AJ966</f>
        <v>0</v>
      </c>
      <c r="AK966" s="70"/>
      <c r="AL966" s="6"/>
      <c r="AM966" s="71"/>
      <c r="AN966" s="72">
        <f t="shared" si="60"/>
        <v>5.4649499058723461E-2</v>
      </c>
      <c r="AO966" s="70">
        <f t="shared" ca="1" si="61"/>
        <v>-2643.0662611738562</v>
      </c>
      <c r="AP966" s="166">
        <f t="shared" ca="1" si="62"/>
        <v>3044050.8475712822</v>
      </c>
      <c r="AQ966" s="166">
        <f t="shared" ca="1" si="63"/>
        <v>0</v>
      </c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1"/>
      <c r="CM966" s="1"/>
      <c r="CN966" s="1"/>
      <c r="CO966" s="1"/>
      <c r="CP966" s="1"/>
    </row>
    <row r="967" spans="1:94" x14ac:dyDescent="0.2">
      <c r="A967" s="6">
        <v>965</v>
      </c>
      <c r="B967" s="70">
        <f>+Outflows!B967+Fees!B967+'Ongoing Cash Flows'!B967+'Terminal Value'!B967</f>
        <v>-93713.213010194348</v>
      </c>
      <c r="C967" s="70">
        <f>+Outflows!C967+Fees!C967+'Ongoing Cash Flows'!C967+'Terminal Value'!C967</f>
        <v>14205.815059503193</v>
      </c>
      <c r="D967" s="70">
        <f>+Outflows!D967+Fees!D967+'Ongoing Cash Flows'!D967+'Terminal Value'!D967</f>
        <v>12060.724390191928</v>
      </c>
      <c r="E967" s="70">
        <f>+Outflows!E967+Fees!E967+'Ongoing Cash Flows'!E967+'Terminal Value'!E967</f>
        <v>10077.897867164133</v>
      </c>
      <c r="F967" s="70">
        <f>+Outflows!F967+Fees!F967+'Ongoing Cash Flows'!F967+'Terminal Value'!F967</f>
        <v>9646.6245808065505</v>
      </c>
      <c r="G967" s="70">
        <f>+Outflows!G967+Fees!G967+'Ongoing Cash Flows'!G967+'Terminal Value'!G967</f>
        <v>9446.896329667883</v>
      </c>
      <c r="H967" s="70">
        <f>+Outflows!H967+Fees!H967+'Ongoing Cash Flows'!H967+'Terminal Value'!H967</f>
        <v>8481.4331073671656</v>
      </c>
      <c r="I967" s="70">
        <f>+Outflows!I967+Fees!I967+'Ongoing Cash Flows'!I967+'Terminal Value'!I967</f>
        <v>8331.0525260504583</v>
      </c>
      <c r="J967" s="70">
        <f>+Outflows!J967+Fees!J967+'Ongoing Cash Flows'!J967+'Terminal Value'!J967</f>
        <v>8318.6183235154695</v>
      </c>
      <c r="K967" s="70">
        <f>+Outflows!K967+Fees!K967+'Ongoing Cash Flows'!K967+'Terminal Value'!K967</f>
        <v>8309.4546646262661</v>
      </c>
      <c r="L967" s="70">
        <f>+Outflows!L967+Fees!L967+'Ongoing Cash Flows'!L967+'Terminal Value'!L967</f>
        <v>8310.6903886350592</v>
      </c>
      <c r="M967" s="70">
        <f>+Outflows!M967+Fees!M967+'Ongoing Cash Flows'!M967+'Terminal Value'!M967</f>
        <v>8282.6760303234441</v>
      </c>
      <c r="N967" s="70">
        <f>+Outflows!N967+Fees!N967+'Ongoing Cash Flows'!N967+'Terminal Value'!N967</f>
        <v>8265.0376561031517</v>
      </c>
      <c r="O967" s="70">
        <f>+Outflows!O967+Fees!O967+'Ongoing Cash Flows'!O967+'Terminal Value'!O967</f>
        <v>7938.9057131915806</v>
      </c>
      <c r="P967" s="70">
        <f>+Outflows!P967+Fees!P967+'Ongoing Cash Flows'!P967+'Terminal Value'!P967</f>
        <v>7831.0551705773314</v>
      </c>
      <c r="Q967" s="70">
        <f>+Outflows!Q967+Fees!Q967+'Ongoing Cash Flows'!Q967+'Terminal Value'!Q967</f>
        <v>7802.4906683639838</v>
      </c>
      <c r="R967" s="70">
        <f>+Outflows!R967+Fees!R967+'Ongoing Cash Flows'!R967+'Terminal Value'!R967</f>
        <v>1074.8530679417249</v>
      </c>
      <c r="S967" s="70">
        <f>+Outflows!S967+Fees!S967+'Ongoing Cash Flows'!S967+'Terminal Value'!S967</f>
        <v>0</v>
      </c>
      <c r="T967" s="70">
        <f>+Outflows!T967+Fees!T967+'Ongoing Cash Flows'!T967+'Terminal Value'!T967</f>
        <v>0</v>
      </c>
      <c r="U967" s="70">
        <f>+Outflows!U967+Fees!U967+'Ongoing Cash Flows'!U967+'Terminal Value'!U967</f>
        <v>0</v>
      </c>
      <c r="V967" s="70">
        <f>+Outflows!V967+Fees!V967+'Ongoing Cash Flows'!V967+'Terminal Value'!V967</f>
        <v>0</v>
      </c>
      <c r="W967" s="70">
        <f>+Outflows!W967+Fees!W967+'Ongoing Cash Flows'!W967+'Terminal Value'!W967</f>
        <v>0</v>
      </c>
      <c r="X967" s="70">
        <f>+Outflows!X967+Fees!X967+'Ongoing Cash Flows'!X967+'Terminal Value'!X967</f>
        <v>0</v>
      </c>
      <c r="Y967" s="70">
        <f>+Outflows!Y967+Fees!Y967+'Ongoing Cash Flows'!Y967+'Terminal Value'!Y967</f>
        <v>0</v>
      </c>
      <c r="Z967" s="70">
        <f>+Outflows!Z967+Fees!Z967+'Ongoing Cash Flows'!Z967+'Terminal Value'!Z967</f>
        <v>0</v>
      </c>
      <c r="AA967" s="70">
        <f>+Outflows!AA967+Fees!AA967+'Ongoing Cash Flows'!AA967+'Terminal Value'!AA967</f>
        <v>0</v>
      </c>
      <c r="AB967" s="70">
        <f>+Outflows!AB967+Fees!AB967+'Ongoing Cash Flows'!AB967+'Terminal Value'!AB967</f>
        <v>0</v>
      </c>
      <c r="AC967" s="70">
        <f>+Outflows!AC967+Fees!AC967+'Ongoing Cash Flows'!AC967+'Terminal Value'!AC967</f>
        <v>0</v>
      </c>
      <c r="AD967" s="70">
        <f>+Outflows!AD967+Fees!AD967+'Ongoing Cash Flows'!AD967+'Terminal Value'!AD967</f>
        <v>0</v>
      </c>
      <c r="AE967" s="70">
        <f>+Outflows!AE967+Fees!AE967+'Ongoing Cash Flows'!AE967+'Terminal Value'!AE967</f>
        <v>0</v>
      </c>
      <c r="AF967" s="70">
        <f>+Outflows!AF967+Fees!AF967+'Ongoing Cash Flows'!AF967+'Terminal Value'!AF967</f>
        <v>0</v>
      </c>
      <c r="AG967" s="70">
        <f>+Outflows!AG967+Fees!AG967+'Ongoing Cash Flows'!AG967+'Terminal Value'!AG967</f>
        <v>0</v>
      </c>
      <c r="AH967" s="70">
        <f>+Outflows!AH967+Fees!AH967+'Ongoing Cash Flows'!AH967+'Terminal Value'!AH967</f>
        <v>0</v>
      </c>
      <c r="AI967" s="70">
        <f>+Outflows!AI967+Fees!AI967+'Ongoing Cash Flows'!AI967+'Terminal Value'!AI967</f>
        <v>0</v>
      </c>
      <c r="AJ967" s="70">
        <f>+Outflows!AJ967+Fees!AJ967+'Ongoing Cash Flows'!AJ967+'Terminal Value'!AJ967</f>
        <v>0</v>
      </c>
      <c r="AK967" s="70"/>
      <c r="AL967" s="6"/>
      <c r="AM967" s="71"/>
      <c r="AN967" s="72">
        <f t="shared" si="60"/>
        <v>5.8542761206626895E-2</v>
      </c>
      <c r="AO967" s="70">
        <f t="shared" ca="1" si="61"/>
        <v>-551.30203678744624</v>
      </c>
      <c r="AP967" s="166">
        <f t="shared" ca="1" si="62"/>
        <v>0</v>
      </c>
      <c r="AQ967" s="166">
        <f t="shared" ca="1" si="63"/>
        <v>120439.10307962207</v>
      </c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1"/>
      <c r="CM967" s="1"/>
      <c r="CN967" s="1"/>
      <c r="CO967" s="1"/>
      <c r="CP967" s="1"/>
    </row>
    <row r="968" spans="1:94" x14ac:dyDescent="0.2">
      <c r="A968" s="6">
        <v>966</v>
      </c>
      <c r="B968" s="70">
        <f>+Outflows!B968+Fees!B968+'Ongoing Cash Flows'!B968+'Terminal Value'!B968</f>
        <v>-98678.659302768603</v>
      </c>
      <c r="C968" s="70">
        <f>+Outflows!C968+Fees!C968+'Ongoing Cash Flows'!C968+'Terminal Value'!C968</f>
        <v>14305.479909369504</v>
      </c>
      <c r="D968" s="70">
        <f>+Outflows!D968+Fees!D968+'Ongoing Cash Flows'!D968+'Terminal Value'!D968</f>
        <v>12295.054308753091</v>
      </c>
      <c r="E968" s="70">
        <f>+Outflows!E968+Fees!E968+'Ongoing Cash Flows'!E968+'Terminal Value'!E968</f>
        <v>10275.061651634453</v>
      </c>
      <c r="F968" s="70">
        <f>+Outflows!F968+Fees!F968+'Ongoing Cash Flows'!F968+'Terminal Value'!F968</f>
        <v>9824.3193215136853</v>
      </c>
      <c r="G968" s="70">
        <f>+Outflows!G968+Fees!G968+'Ongoing Cash Flows'!G968+'Terminal Value'!G968</f>
        <v>9581.629759455147</v>
      </c>
      <c r="H968" s="70">
        <f>+Outflows!H968+Fees!H968+'Ongoing Cash Flows'!H968+'Terminal Value'!H968</f>
        <v>8601.70733917301</v>
      </c>
      <c r="I968" s="70">
        <f>+Outflows!I968+Fees!I968+'Ongoing Cash Flows'!I968+'Terminal Value'!I968</f>
        <v>8444.9558916450787</v>
      </c>
      <c r="J968" s="70">
        <f>+Outflows!J968+Fees!J968+'Ongoing Cash Flows'!J968+'Terminal Value'!J968</f>
        <v>8432.5216891100881</v>
      </c>
      <c r="K968" s="70">
        <f>+Outflows!K968+Fees!K968+'Ongoing Cash Flows'!K968+'Terminal Value'!K968</f>
        <v>8423.5510867727407</v>
      </c>
      <c r="L968" s="70">
        <f>+Outflows!L968+Fees!L968+'Ongoing Cash Flows'!L968+'Terminal Value'!L968</f>
        <v>8424.5937542296779</v>
      </c>
      <c r="M968" s="70">
        <f>+Outflows!M968+Fees!M968+'Ongoing Cash Flows'!M968+'Terminal Value'!M968</f>
        <v>8396.7724524699188</v>
      </c>
      <c r="N968" s="70">
        <f>+Outflows!N968+Fees!N968+'Ongoing Cash Flows'!N968+'Terminal Value'!N968</f>
        <v>8378.9410216977722</v>
      </c>
      <c r="O968" s="70">
        <f>+Outflows!O968+Fees!O968+'Ongoing Cash Flows'!O968+'Terminal Value'!O968</f>
        <v>8053.0021353380553</v>
      </c>
      <c r="P968" s="70">
        <f>+Outflows!P968+Fees!P968+'Ongoing Cash Flows'!P968+'Terminal Value'!P968</f>
        <v>7944.958536171951</v>
      </c>
      <c r="Q968" s="70">
        <f>+Outflows!Q968+Fees!Q968+'Ongoing Cash Flows'!Q968+'Terminal Value'!Q968</f>
        <v>7916.5870905104593</v>
      </c>
      <c r="R968" s="70">
        <f>+Outflows!R968+Fees!R968+'Ongoing Cash Flows'!R968+'Terminal Value'!R968</f>
        <v>1131.8047507390347</v>
      </c>
      <c r="S968" s="70">
        <f>+Outflows!S968+Fees!S968+'Ongoing Cash Flows'!S968+'Terminal Value'!S968</f>
        <v>0</v>
      </c>
      <c r="T968" s="70">
        <f>+Outflows!T968+Fees!T968+'Ongoing Cash Flows'!T968+'Terminal Value'!T968</f>
        <v>0</v>
      </c>
      <c r="U968" s="70">
        <f>+Outflows!U968+Fees!U968+'Ongoing Cash Flows'!U968+'Terminal Value'!U968</f>
        <v>0</v>
      </c>
      <c r="V968" s="70">
        <f>+Outflows!V968+Fees!V968+'Ongoing Cash Flows'!V968+'Terminal Value'!V968</f>
        <v>0</v>
      </c>
      <c r="W968" s="70">
        <f>+Outflows!W968+Fees!W968+'Ongoing Cash Flows'!W968+'Terminal Value'!W968</f>
        <v>0</v>
      </c>
      <c r="X968" s="70">
        <f>+Outflows!X968+Fees!X968+'Ongoing Cash Flows'!X968+'Terminal Value'!X968</f>
        <v>0</v>
      </c>
      <c r="Y968" s="70">
        <f>+Outflows!Y968+Fees!Y968+'Ongoing Cash Flows'!Y968+'Terminal Value'!Y968</f>
        <v>0</v>
      </c>
      <c r="Z968" s="70">
        <f>+Outflows!Z968+Fees!Z968+'Ongoing Cash Flows'!Z968+'Terminal Value'!Z968</f>
        <v>0</v>
      </c>
      <c r="AA968" s="70">
        <f>+Outflows!AA968+Fees!AA968+'Ongoing Cash Flows'!AA968+'Terminal Value'!AA968</f>
        <v>0</v>
      </c>
      <c r="AB968" s="70">
        <f>+Outflows!AB968+Fees!AB968+'Ongoing Cash Flows'!AB968+'Terminal Value'!AB968</f>
        <v>0</v>
      </c>
      <c r="AC968" s="70">
        <f>+Outflows!AC968+Fees!AC968+'Ongoing Cash Flows'!AC968+'Terminal Value'!AC968</f>
        <v>0</v>
      </c>
      <c r="AD968" s="70">
        <f>+Outflows!AD968+Fees!AD968+'Ongoing Cash Flows'!AD968+'Terminal Value'!AD968</f>
        <v>0</v>
      </c>
      <c r="AE968" s="70">
        <f>+Outflows!AE968+Fees!AE968+'Ongoing Cash Flows'!AE968+'Terminal Value'!AE968</f>
        <v>0</v>
      </c>
      <c r="AF968" s="70">
        <f>+Outflows!AF968+Fees!AF968+'Ongoing Cash Flows'!AF968+'Terminal Value'!AF968</f>
        <v>0</v>
      </c>
      <c r="AG968" s="70">
        <f>+Outflows!AG968+Fees!AG968+'Ongoing Cash Flows'!AG968+'Terminal Value'!AG968</f>
        <v>0</v>
      </c>
      <c r="AH968" s="70">
        <f>+Outflows!AH968+Fees!AH968+'Ongoing Cash Flows'!AH968+'Terminal Value'!AH968</f>
        <v>0</v>
      </c>
      <c r="AI968" s="70">
        <f>+Outflows!AI968+Fees!AI968+'Ongoing Cash Flows'!AI968+'Terminal Value'!AI968</f>
        <v>0</v>
      </c>
      <c r="AJ968" s="70">
        <f>+Outflows!AJ968+Fees!AJ968+'Ongoing Cash Flows'!AJ968+'Terminal Value'!AJ968</f>
        <v>0</v>
      </c>
      <c r="AK968" s="70"/>
      <c r="AL968" s="6"/>
      <c r="AM968" s="71"/>
      <c r="AN968" s="72">
        <f t="shared" si="60"/>
        <v>5.2391168475151073E-2</v>
      </c>
      <c r="AO968" s="70">
        <f t="shared" ca="1" si="61"/>
        <v>-3910.3074630896367</v>
      </c>
      <c r="AP968" s="166">
        <f t="shared" ca="1" si="62"/>
        <v>9071915.4076127168</v>
      </c>
      <c r="AQ968" s="166">
        <f t="shared" ca="1" si="63"/>
        <v>0</v>
      </c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1"/>
      <c r="CM968" s="1"/>
      <c r="CN968" s="1"/>
      <c r="CO968" s="1"/>
      <c r="CP968" s="1"/>
    </row>
    <row r="969" spans="1:94" x14ac:dyDescent="0.2">
      <c r="A969" s="6">
        <v>967</v>
      </c>
      <c r="B969" s="70">
        <f>+Outflows!B969+Fees!B969+'Ongoing Cash Flows'!B969+'Terminal Value'!B969</f>
        <v>-85702.900056393308</v>
      </c>
      <c r="C969" s="70">
        <f>+Outflows!C969+Fees!C969+'Ongoing Cash Flows'!C969+'Terminal Value'!C969</f>
        <v>13968.474855614928</v>
      </c>
      <c r="D969" s="70">
        <f>+Outflows!D969+Fees!D969+'Ongoing Cash Flows'!D969+'Terminal Value'!D969</f>
        <v>11711.30060068302</v>
      </c>
      <c r="E969" s="70">
        <f>+Outflows!E969+Fees!E969+'Ongoing Cash Flows'!E969+'Terminal Value'!E969</f>
        <v>9843.3395282071251</v>
      </c>
      <c r="F969" s="70">
        <f>+Outflows!F969+Fees!F969+'Ongoing Cash Flows'!F969+'Terminal Value'!F969</f>
        <v>9414.3968069545153</v>
      </c>
      <c r="G969" s="70">
        <f>+Outflows!G969+Fees!G969+'Ongoing Cash Flows'!G969+'Terminal Value'!G969</f>
        <v>9150.4465739880525</v>
      </c>
      <c r="H969" s="70">
        <f>+Outflows!H969+Fees!H969+'Ongoing Cash Flows'!H969+'Terminal Value'!H969</f>
        <v>8287.4053845250892</v>
      </c>
      <c r="I969" s="70">
        <f>+Outflows!I969+Fees!I969+'Ongoing Cash Flows'!I969+'Terminal Value'!I969</f>
        <v>8147.3023551406268</v>
      </c>
      <c r="J969" s="70">
        <f>+Outflows!J969+Fees!J969+'Ongoing Cash Flows'!J969+'Terminal Value'!J969</f>
        <v>8134.8681526056371</v>
      </c>
      <c r="K969" s="70">
        <f>+Outflows!K969+Fees!K969+'Ongoing Cash Flows'!K969+'Terminal Value'!K969</f>
        <v>8125.3930527487901</v>
      </c>
      <c r="L969" s="70">
        <f>+Outflows!L969+Fees!L969+'Ongoing Cash Flows'!L969+'Terminal Value'!L969</f>
        <v>8126.9402177252268</v>
      </c>
      <c r="M969" s="70">
        <f>+Outflows!M969+Fees!M969+'Ongoing Cash Flows'!M969+'Terminal Value'!M969</f>
        <v>8098.6144184459672</v>
      </c>
      <c r="N969" s="70">
        <f>+Outflows!N969+Fees!N969+'Ongoing Cash Flows'!N969+'Terminal Value'!N969</f>
        <v>8081.2874851933202</v>
      </c>
      <c r="O969" s="70">
        <f>+Outflows!O969+Fees!O969+'Ongoing Cash Flows'!O969+'Terminal Value'!O969</f>
        <v>7754.8441013141037</v>
      </c>
      <c r="P969" s="70">
        <f>+Outflows!P969+Fees!P969+'Ongoing Cash Flows'!P969+'Terminal Value'!P969</f>
        <v>7647.304999667499</v>
      </c>
      <c r="Q969" s="70">
        <f>+Outflows!Q969+Fees!Q969+'Ongoing Cash Flows'!Q969+'Terminal Value'!Q969</f>
        <v>7618.4290564865078</v>
      </c>
      <c r="R969" s="70">
        <f>+Outflows!R969+Fees!R969+'Ongoing Cash Flows'!R969+'Terminal Value'!R969</f>
        <v>982.97798248680863</v>
      </c>
      <c r="S969" s="70">
        <f>+Outflows!S969+Fees!S969+'Ongoing Cash Flows'!S969+'Terminal Value'!S969</f>
        <v>0</v>
      </c>
      <c r="T969" s="70">
        <f>+Outflows!T969+Fees!T969+'Ongoing Cash Flows'!T969+'Terminal Value'!T969</f>
        <v>0</v>
      </c>
      <c r="U969" s="70">
        <f>+Outflows!U969+Fees!U969+'Ongoing Cash Flows'!U969+'Terminal Value'!U969</f>
        <v>0</v>
      </c>
      <c r="V969" s="70">
        <f>+Outflows!V969+Fees!V969+'Ongoing Cash Flows'!V969+'Terminal Value'!V969</f>
        <v>0</v>
      </c>
      <c r="W969" s="70">
        <f>+Outflows!W969+Fees!W969+'Ongoing Cash Flows'!W969+'Terminal Value'!W969</f>
        <v>0</v>
      </c>
      <c r="X969" s="70">
        <f>+Outflows!X969+Fees!X969+'Ongoing Cash Flows'!X969+'Terminal Value'!X969</f>
        <v>0</v>
      </c>
      <c r="Y969" s="70">
        <f>+Outflows!Y969+Fees!Y969+'Ongoing Cash Flows'!Y969+'Terminal Value'!Y969</f>
        <v>0</v>
      </c>
      <c r="Z969" s="70">
        <f>+Outflows!Z969+Fees!Z969+'Ongoing Cash Flows'!Z969+'Terminal Value'!Z969</f>
        <v>0</v>
      </c>
      <c r="AA969" s="70">
        <f>+Outflows!AA969+Fees!AA969+'Ongoing Cash Flows'!AA969+'Terminal Value'!AA969</f>
        <v>0</v>
      </c>
      <c r="AB969" s="70">
        <f>+Outflows!AB969+Fees!AB969+'Ongoing Cash Flows'!AB969+'Terminal Value'!AB969</f>
        <v>0</v>
      </c>
      <c r="AC969" s="70">
        <f>+Outflows!AC969+Fees!AC969+'Ongoing Cash Flows'!AC969+'Terminal Value'!AC969</f>
        <v>0</v>
      </c>
      <c r="AD969" s="70">
        <f>+Outflows!AD969+Fees!AD969+'Ongoing Cash Flows'!AD969+'Terminal Value'!AD969</f>
        <v>0</v>
      </c>
      <c r="AE969" s="70">
        <f>+Outflows!AE969+Fees!AE969+'Ongoing Cash Flows'!AE969+'Terminal Value'!AE969</f>
        <v>0</v>
      </c>
      <c r="AF969" s="70">
        <f>+Outflows!AF969+Fees!AF969+'Ongoing Cash Flows'!AF969+'Terminal Value'!AF969</f>
        <v>0</v>
      </c>
      <c r="AG969" s="70">
        <f>+Outflows!AG969+Fees!AG969+'Ongoing Cash Flows'!AG969+'Terminal Value'!AG969</f>
        <v>0</v>
      </c>
      <c r="AH969" s="70">
        <f>+Outflows!AH969+Fees!AH969+'Ongoing Cash Flows'!AH969+'Terminal Value'!AH969</f>
        <v>0</v>
      </c>
      <c r="AI969" s="70">
        <f>+Outflows!AI969+Fees!AI969+'Ongoing Cash Flows'!AI969+'Terminal Value'!AI969</f>
        <v>0</v>
      </c>
      <c r="AJ969" s="70">
        <f>+Outflows!AJ969+Fees!AJ969+'Ongoing Cash Flows'!AJ969+'Terminal Value'!AJ969</f>
        <v>0</v>
      </c>
      <c r="AK969" s="70"/>
      <c r="AL969" s="6"/>
      <c r="AM969" s="71"/>
      <c r="AN969" s="72">
        <f t="shared" si="60"/>
        <v>6.977820694446564E-2</v>
      </c>
      <c r="AO969" s="70">
        <f t="shared" ca="1" si="61"/>
        <v>4874.6803269451575</v>
      </c>
      <c r="AP969" s="166">
        <f t="shared" ca="1" si="62"/>
        <v>0</v>
      </c>
      <c r="AQ969" s="166">
        <f t="shared" ca="1" si="63"/>
        <v>33327826.162573077</v>
      </c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1"/>
      <c r="CM969" s="1"/>
      <c r="CN969" s="1"/>
      <c r="CO969" s="1"/>
      <c r="CP969" s="1"/>
    </row>
    <row r="970" spans="1:94" x14ac:dyDescent="0.2">
      <c r="A970" s="6">
        <v>968</v>
      </c>
      <c r="B970" s="70">
        <f>+Outflows!B970+Fees!B970+'Ongoing Cash Flows'!B970+'Terminal Value'!B970</f>
        <v>-87798.018611528911</v>
      </c>
      <c r="C970" s="70">
        <f>+Outflows!C970+Fees!C970+'Ongoing Cash Flows'!C970+'Terminal Value'!C970</f>
        <v>14055.945982968675</v>
      </c>
      <c r="D970" s="70">
        <f>+Outflows!D970+Fees!D970+'Ongoing Cash Flows'!D970+'Terminal Value'!D970</f>
        <v>11813.671119820483</v>
      </c>
      <c r="E970" s="70">
        <f>+Outflows!E970+Fees!E970+'Ongoing Cash Flows'!E970+'Terminal Value'!E970</f>
        <v>9967.8561846417761</v>
      </c>
      <c r="F970" s="70">
        <f>+Outflows!F970+Fees!F970+'Ongoing Cash Flows'!F970+'Terminal Value'!F970</f>
        <v>9591.9672171105049</v>
      </c>
      <c r="G970" s="70">
        <f>+Outflows!G970+Fees!G970+'Ongoing Cash Flows'!G970+'Terminal Value'!G970</f>
        <v>9321.8960028444744</v>
      </c>
      <c r="H970" s="70">
        <f>+Outflows!H970+Fees!H970+'Ongoing Cash Flows'!H970+'Terminal Value'!H970</f>
        <v>8338.1538489960367</v>
      </c>
      <c r="I970" s="70">
        <f>+Outflows!I970+Fees!I970+'Ongoing Cash Flows'!I970+'Terminal Value'!I970</f>
        <v>8195.3626987005937</v>
      </c>
      <c r="J970" s="70">
        <f>+Outflows!J970+Fees!J970+'Ongoing Cash Flows'!J970+'Terminal Value'!J970</f>
        <v>8182.9284961656031</v>
      </c>
      <c r="K970" s="70">
        <f>+Outflows!K970+Fees!K970+'Ongoing Cash Flows'!K970+'Terminal Value'!K970</f>
        <v>8173.5348545181805</v>
      </c>
      <c r="L970" s="70">
        <f>+Outflows!L970+Fees!L970+'Ongoing Cash Flows'!L970+'Terminal Value'!L970</f>
        <v>8175.0005612851937</v>
      </c>
      <c r="M970" s="70">
        <f>+Outflows!M970+Fees!M970+'Ongoing Cash Flows'!M970+'Terminal Value'!M970</f>
        <v>8146.7562202153576</v>
      </c>
      <c r="N970" s="70">
        <f>+Outflows!N970+Fees!N970+'Ongoing Cash Flows'!N970+'Terminal Value'!N970</f>
        <v>8129.3478287532862</v>
      </c>
      <c r="O970" s="70">
        <f>+Outflows!O970+Fees!O970+'Ongoing Cash Flows'!O970+'Terminal Value'!O970</f>
        <v>7802.9859030834941</v>
      </c>
      <c r="P970" s="70">
        <f>+Outflows!P970+Fees!P970+'Ongoing Cash Flows'!P970+'Terminal Value'!P970</f>
        <v>7695.365343227465</v>
      </c>
      <c r="Q970" s="70">
        <f>+Outflows!Q970+Fees!Q970+'Ongoing Cash Flows'!Q970+'Terminal Value'!Q970</f>
        <v>7666.5708582558982</v>
      </c>
      <c r="R970" s="70">
        <f>+Outflows!R970+Fees!R970+'Ongoing Cash Flows'!R970+'Terminal Value'!R970</f>
        <v>1007.008154266792</v>
      </c>
      <c r="S970" s="70">
        <f>+Outflows!S970+Fees!S970+'Ongoing Cash Flows'!S970+'Terminal Value'!S970</f>
        <v>0</v>
      </c>
      <c r="T970" s="70">
        <f>+Outflows!T970+Fees!T970+'Ongoing Cash Flows'!T970+'Terminal Value'!T970</f>
        <v>0</v>
      </c>
      <c r="U970" s="70">
        <f>+Outflows!U970+Fees!U970+'Ongoing Cash Flows'!U970+'Terminal Value'!U970</f>
        <v>0</v>
      </c>
      <c r="V970" s="70">
        <f>+Outflows!V970+Fees!V970+'Ongoing Cash Flows'!V970+'Terminal Value'!V970</f>
        <v>0</v>
      </c>
      <c r="W970" s="70">
        <f>+Outflows!W970+Fees!W970+'Ongoing Cash Flows'!W970+'Terminal Value'!W970</f>
        <v>0</v>
      </c>
      <c r="X970" s="70">
        <f>+Outflows!X970+Fees!X970+'Ongoing Cash Flows'!X970+'Terminal Value'!X970</f>
        <v>0</v>
      </c>
      <c r="Y970" s="70">
        <f>+Outflows!Y970+Fees!Y970+'Ongoing Cash Flows'!Y970+'Terminal Value'!Y970</f>
        <v>0</v>
      </c>
      <c r="Z970" s="70">
        <f>+Outflows!Z970+Fees!Z970+'Ongoing Cash Flows'!Z970+'Terminal Value'!Z970</f>
        <v>0</v>
      </c>
      <c r="AA970" s="70">
        <f>+Outflows!AA970+Fees!AA970+'Ongoing Cash Flows'!AA970+'Terminal Value'!AA970</f>
        <v>0</v>
      </c>
      <c r="AB970" s="70">
        <f>+Outflows!AB970+Fees!AB970+'Ongoing Cash Flows'!AB970+'Terminal Value'!AB970</f>
        <v>0</v>
      </c>
      <c r="AC970" s="70">
        <f>+Outflows!AC970+Fees!AC970+'Ongoing Cash Flows'!AC970+'Terminal Value'!AC970</f>
        <v>0</v>
      </c>
      <c r="AD970" s="70">
        <f>+Outflows!AD970+Fees!AD970+'Ongoing Cash Flows'!AD970+'Terminal Value'!AD970</f>
        <v>0</v>
      </c>
      <c r="AE970" s="70">
        <f>+Outflows!AE970+Fees!AE970+'Ongoing Cash Flows'!AE970+'Terminal Value'!AE970</f>
        <v>0</v>
      </c>
      <c r="AF970" s="70">
        <f>+Outflows!AF970+Fees!AF970+'Ongoing Cash Flows'!AF970+'Terminal Value'!AF970</f>
        <v>0</v>
      </c>
      <c r="AG970" s="70">
        <f>+Outflows!AG970+Fees!AG970+'Ongoing Cash Flows'!AG970+'Terminal Value'!AG970</f>
        <v>0</v>
      </c>
      <c r="AH970" s="70">
        <f>+Outflows!AH970+Fees!AH970+'Ongoing Cash Flows'!AH970+'Terminal Value'!AH970</f>
        <v>0</v>
      </c>
      <c r="AI970" s="70">
        <f>+Outflows!AI970+Fees!AI970+'Ongoing Cash Flows'!AI970+'Terminal Value'!AI970</f>
        <v>0</v>
      </c>
      <c r="AJ970" s="70">
        <f>+Outflows!AJ970+Fees!AJ970+'Ongoing Cash Flows'!AJ970+'Terminal Value'!AJ970</f>
        <v>0</v>
      </c>
      <c r="AK970" s="70"/>
      <c r="AL970" s="6"/>
      <c r="AM970" s="71"/>
      <c r="AN970" s="72">
        <f t="shared" si="60"/>
        <v>6.7147824168205278E-2</v>
      </c>
      <c r="AO970" s="70">
        <f t="shared" ca="1" si="61"/>
        <v>3689.1656832187145</v>
      </c>
      <c r="AP970" s="166">
        <f t="shared" ca="1" si="62"/>
        <v>0</v>
      </c>
      <c r="AQ970" s="166">
        <f t="shared" ca="1" si="63"/>
        <v>21045258.032901462</v>
      </c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1"/>
      <c r="CM970" s="1"/>
      <c r="CN970" s="1"/>
      <c r="CO970" s="1"/>
      <c r="CP970" s="1"/>
    </row>
    <row r="971" spans="1:94" x14ac:dyDescent="0.2">
      <c r="A971" s="6">
        <v>969</v>
      </c>
      <c r="B971" s="70">
        <f>+Outflows!B971+Fees!B971+'Ongoing Cash Flows'!B971+'Terminal Value'!B971</f>
        <v>-87159.256935743266</v>
      </c>
      <c r="C971" s="70">
        <f>+Outflows!C971+Fees!C971+'Ongoing Cash Flows'!C971+'Terminal Value'!C971</f>
        <v>14047.521853642362</v>
      </c>
      <c r="D971" s="70">
        <f>+Outflows!D971+Fees!D971+'Ongoing Cash Flows'!D971+'Terminal Value'!D971</f>
        <v>11956.927688518885</v>
      </c>
      <c r="E971" s="70">
        <f>+Outflows!E971+Fees!E971+'Ongoing Cash Flows'!E971+'Terminal Value'!E971</f>
        <v>9892.3087904626445</v>
      </c>
      <c r="F971" s="70">
        <f>+Outflows!F971+Fees!F971+'Ongoing Cash Flows'!F971+'Terminal Value'!F971</f>
        <v>9558.2670777166622</v>
      </c>
      <c r="G971" s="70">
        <f>+Outflows!G971+Fees!G971+'Ongoing Cash Flows'!G971+'Terminal Value'!G971</f>
        <v>9241.9663320425243</v>
      </c>
      <c r="H971" s="70">
        <f>+Outflows!H971+Fees!H971+'Ongoing Cash Flows'!H971+'Terminal Value'!H971</f>
        <v>8322.6816103823548</v>
      </c>
      <c r="I971" s="70">
        <f>+Outflows!I971+Fees!I971+'Ongoing Cash Flows'!I971+'Terminal Value'!I971</f>
        <v>8180.7100168674115</v>
      </c>
      <c r="J971" s="70">
        <f>+Outflows!J971+Fees!J971+'Ongoing Cash Flows'!J971+'Terminal Value'!J971</f>
        <v>8168.2758143324209</v>
      </c>
      <c r="K971" s="70">
        <f>+Outflows!K971+Fees!K971+'Ongoing Cash Flows'!K971+'Terminal Value'!K971</f>
        <v>8158.8573376310433</v>
      </c>
      <c r="L971" s="70">
        <f>+Outflows!L971+Fees!L971+'Ongoing Cash Flows'!L971+'Terminal Value'!L971</f>
        <v>8160.3478794520115</v>
      </c>
      <c r="M971" s="70">
        <f>+Outflows!M971+Fees!M971+'Ongoing Cash Flows'!M971+'Terminal Value'!M971</f>
        <v>8132.0787033282213</v>
      </c>
      <c r="N971" s="70">
        <f>+Outflows!N971+Fees!N971+'Ongoing Cash Flows'!N971+'Terminal Value'!N971</f>
        <v>8114.6951469201049</v>
      </c>
      <c r="O971" s="70">
        <f>+Outflows!O971+Fees!O971+'Ongoing Cash Flows'!O971+'Terminal Value'!O971</f>
        <v>7788.3083861963578</v>
      </c>
      <c r="P971" s="70">
        <f>+Outflows!P971+Fees!P971+'Ongoing Cash Flows'!P971+'Terminal Value'!P971</f>
        <v>7680.7126613942837</v>
      </c>
      <c r="Q971" s="70">
        <f>+Outflows!Q971+Fees!Q971+'Ongoing Cash Flows'!Q971+'Terminal Value'!Q971</f>
        <v>7651.8933413687619</v>
      </c>
      <c r="R971" s="70">
        <f>+Outflows!R971+Fees!R971+'Ongoing Cash Flows'!R971+'Terminal Value'!R971</f>
        <v>999.68181335020085</v>
      </c>
      <c r="S971" s="70">
        <f>+Outflows!S971+Fees!S971+'Ongoing Cash Flows'!S971+'Terminal Value'!S971</f>
        <v>0</v>
      </c>
      <c r="T971" s="70">
        <f>+Outflows!T971+Fees!T971+'Ongoing Cash Flows'!T971+'Terminal Value'!T971</f>
        <v>0</v>
      </c>
      <c r="U971" s="70">
        <f>+Outflows!U971+Fees!U971+'Ongoing Cash Flows'!U971+'Terminal Value'!U971</f>
        <v>0</v>
      </c>
      <c r="V971" s="70">
        <f>+Outflows!V971+Fees!V971+'Ongoing Cash Flows'!V971+'Terminal Value'!V971</f>
        <v>0</v>
      </c>
      <c r="W971" s="70">
        <f>+Outflows!W971+Fees!W971+'Ongoing Cash Flows'!W971+'Terminal Value'!W971</f>
        <v>0</v>
      </c>
      <c r="X971" s="70">
        <f>+Outflows!X971+Fees!X971+'Ongoing Cash Flows'!X971+'Terminal Value'!X971</f>
        <v>0</v>
      </c>
      <c r="Y971" s="70">
        <f>+Outflows!Y971+Fees!Y971+'Ongoing Cash Flows'!Y971+'Terminal Value'!Y971</f>
        <v>0</v>
      </c>
      <c r="Z971" s="70">
        <f>+Outflows!Z971+Fees!Z971+'Ongoing Cash Flows'!Z971+'Terminal Value'!Z971</f>
        <v>0</v>
      </c>
      <c r="AA971" s="70">
        <f>+Outflows!AA971+Fees!AA971+'Ongoing Cash Flows'!AA971+'Terminal Value'!AA971</f>
        <v>0</v>
      </c>
      <c r="AB971" s="70">
        <f>+Outflows!AB971+Fees!AB971+'Ongoing Cash Flows'!AB971+'Terminal Value'!AB971</f>
        <v>0</v>
      </c>
      <c r="AC971" s="70">
        <f>+Outflows!AC971+Fees!AC971+'Ongoing Cash Flows'!AC971+'Terminal Value'!AC971</f>
        <v>0</v>
      </c>
      <c r="AD971" s="70">
        <f>+Outflows!AD971+Fees!AD971+'Ongoing Cash Flows'!AD971+'Terminal Value'!AD971</f>
        <v>0</v>
      </c>
      <c r="AE971" s="70">
        <f>+Outflows!AE971+Fees!AE971+'Ongoing Cash Flows'!AE971+'Terminal Value'!AE971</f>
        <v>0</v>
      </c>
      <c r="AF971" s="70">
        <f>+Outflows!AF971+Fees!AF971+'Ongoing Cash Flows'!AF971+'Terminal Value'!AF971</f>
        <v>0</v>
      </c>
      <c r="AG971" s="70">
        <f>+Outflows!AG971+Fees!AG971+'Ongoing Cash Flows'!AG971+'Terminal Value'!AG971</f>
        <v>0</v>
      </c>
      <c r="AH971" s="70">
        <f>+Outflows!AH971+Fees!AH971+'Ongoing Cash Flows'!AH971+'Terminal Value'!AH971</f>
        <v>0</v>
      </c>
      <c r="AI971" s="70">
        <f>+Outflows!AI971+Fees!AI971+'Ongoing Cash Flows'!AI971+'Terminal Value'!AI971</f>
        <v>0</v>
      </c>
      <c r="AJ971" s="70">
        <f>+Outflows!AJ971+Fees!AJ971+'Ongoing Cash Flows'!AJ971+'Terminal Value'!AJ971</f>
        <v>0</v>
      </c>
      <c r="AK971" s="70"/>
      <c r="AL971" s="6"/>
      <c r="AM971" s="71"/>
      <c r="AN971" s="72">
        <f t="shared" si="60"/>
        <v>6.8208327889442449E-2</v>
      </c>
      <c r="AO971" s="70">
        <f t="shared" ca="1" si="61"/>
        <v>4178.2574567460906</v>
      </c>
      <c r="AP971" s="166">
        <f t="shared" ca="1" si="62"/>
        <v>0</v>
      </c>
      <c r="AQ971" s="166">
        <f t="shared" ca="1" si="63"/>
        <v>25771896.669417504</v>
      </c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1"/>
      <c r="CM971" s="1"/>
      <c r="CN971" s="1"/>
      <c r="CO971" s="1"/>
      <c r="CP971" s="1"/>
    </row>
    <row r="972" spans="1:94" x14ac:dyDescent="0.2">
      <c r="A972" s="6">
        <v>970</v>
      </c>
      <c r="B972" s="70">
        <f>+Outflows!B972+Fees!B972+'Ongoing Cash Flows'!B972+'Terminal Value'!B972</f>
        <v>-101673.41026874883</v>
      </c>
      <c r="C972" s="70">
        <f>+Outflows!C972+Fees!C972+'Ongoing Cash Flows'!C972+'Terminal Value'!C972</f>
        <v>14379.789725069368</v>
      </c>
      <c r="D972" s="70">
        <f>+Outflows!D972+Fees!D972+'Ongoing Cash Flows'!D972+'Terminal Value'!D972</f>
        <v>12385.737409030204</v>
      </c>
      <c r="E972" s="70">
        <f>+Outflows!E972+Fees!E972+'Ongoing Cash Flows'!E972+'Terminal Value'!E972</f>
        <v>10397.296278706985</v>
      </c>
      <c r="F972" s="70">
        <f>+Outflows!F972+Fees!F972+'Ongoing Cash Flows'!F972+'Terminal Value'!F972</f>
        <v>9920.6025902427955</v>
      </c>
      <c r="G972" s="70">
        <f>+Outflows!G972+Fees!G972+'Ongoing Cash Flows'!G972+'Terminal Value'!G972</f>
        <v>9610.2739685701781</v>
      </c>
      <c r="H972" s="70">
        <f>+Outflows!H972+Fees!H972+'Ongoing Cash Flows'!H972+'Terminal Value'!H972</f>
        <v>8674.2469158112144</v>
      </c>
      <c r="I972" s="70">
        <f>+Outflows!I972+Fees!I972+'Ongoing Cash Flows'!I972+'Terminal Value'!I972</f>
        <v>8513.6530830038919</v>
      </c>
      <c r="J972" s="70">
        <f>+Outflows!J972+Fees!J972+'Ongoing Cash Flows'!J972+'Terminal Value'!J972</f>
        <v>8501.2188804689031</v>
      </c>
      <c r="K972" s="70">
        <f>+Outflows!K972+Fees!K972+'Ongoing Cash Flows'!K972+'Terminal Value'!K972</f>
        <v>8492.3647140491121</v>
      </c>
      <c r="L972" s="70">
        <f>+Outflows!L972+Fees!L972+'Ongoing Cash Flows'!L972+'Terminal Value'!L972</f>
        <v>8493.2909455884928</v>
      </c>
      <c r="M972" s="70">
        <f>+Outflows!M972+Fees!M972+'Ongoing Cash Flows'!M972+'Terminal Value'!M972</f>
        <v>8465.5860797462883</v>
      </c>
      <c r="N972" s="70">
        <f>+Outflows!N972+Fees!N972+'Ongoing Cash Flows'!N972+'Terminal Value'!N972</f>
        <v>8447.6382130565853</v>
      </c>
      <c r="O972" s="70">
        <f>+Outflows!O972+Fees!O972+'Ongoing Cash Flows'!O972+'Terminal Value'!O972</f>
        <v>8121.8157626144266</v>
      </c>
      <c r="P972" s="70">
        <f>+Outflows!P972+Fees!P972+'Ongoing Cash Flows'!P972+'Terminal Value'!P972</f>
        <v>8013.6557275307641</v>
      </c>
      <c r="Q972" s="70">
        <f>+Outflows!Q972+Fees!Q972+'Ongoing Cash Flows'!Q972+'Terminal Value'!Q972</f>
        <v>7985.4007177868298</v>
      </c>
      <c r="R972" s="70">
        <f>+Outflows!R972+Fees!R972+'Ongoing Cash Flows'!R972+'Terminal Value'!R972</f>
        <v>1166.1533464184415</v>
      </c>
      <c r="S972" s="70">
        <f>+Outflows!S972+Fees!S972+'Ongoing Cash Flows'!S972+'Terminal Value'!S972</f>
        <v>0</v>
      </c>
      <c r="T972" s="70">
        <f>+Outflows!T972+Fees!T972+'Ongoing Cash Flows'!T972+'Terminal Value'!T972</f>
        <v>0</v>
      </c>
      <c r="U972" s="70">
        <f>+Outflows!U972+Fees!U972+'Ongoing Cash Flows'!U972+'Terminal Value'!U972</f>
        <v>0</v>
      </c>
      <c r="V972" s="70">
        <f>+Outflows!V972+Fees!V972+'Ongoing Cash Flows'!V972+'Terminal Value'!V972</f>
        <v>0</v>
      </c>
      <c r="W972" s="70">
        <f>+Outflows!W972+Fees!W972+'Ongoing Cash Flows'!W972+'Terminal Value'!W972</f>
        <v>0</v>
      </c>
      <c r="X972" s="70">
        <f>+Outflows!X972+Fees!X972+'Ongoing Cash Flows'!X972+'Terminal Value'!X972</f>
        <v>0</v>
      </c>
      <c r="Y972" s="70">
        <f>+Outflows!Y972+Fees!Y972+'Ongoing Cash Flows'!Y972+'Terminal Value'!Y972</f>
        <v>0</v>
      </c>
      <c r="Z972" s="70">
        <f>+Outflows!Z972+Fees!Z972+'Ongoing Cash Flows'!Z972+'Terminal Value'!Z972</f>
        <v>0</v>
      </c>
      <c r="AA972" s="70">
        <f>+Outflows!AA972+Fees!AA972+'Ongoing Cash Flows'!AA972+'Terminal Value'!AA972</f>
        <v>0</v>
      </c>
      <c r="AB972" s="70">
        <f>+Outflows!AB972+Fees!AB972+'Ongoing Cash Flows'!AB972+'Terminal Value'!AB972</f>
        <v>0</v>
      </c>
      <c r="AC972" s="70">
        <f>+Outflows!AC972+Fees!AC972+'Ongoing Cash Flows'!AC972+'Terminal Value'!AC972</f>
        <v>0</v>
      </c>
      <c r="AD972" s="70">
        <f>+Outflows!AD972+Fees!AD972+'Ongoing Cash Flows'!AD972+'Terminal Value'!AD972</f>
        <v>0</v>
      </c>
      <c r="AE972" s="70">
        <f>+Outflows!AE972+Fees!AE972+'Ongoing Cash Flows'!AE972+'Terminal Value'!AE972</f>
        <v>0</v>
      </c>
      <c r="AF972" s="70">
        <f>+Outflows!AF972+Fees!AF972+'Ongoing Cash Flows'!AF972+'Terminal Value'!AF972</f>
        <v>0</v>
      </c>
      <c r="AG972" s="70">
        <f>+Outflows!AG972+Fees!AG972+'Ongoing Cash Flows'!AG972+'Terminal Value'!AG972</f>
        <v>0</v>
      </c>
      <c r="AH972" s="70">
        <f>+Outflows!AH972+Fees!AH972+'Ongoing Cash Flows'!AH972+'Terminal Value'!AH972</f>
        <v>0</v>
      </c>
      <c r="AI972" s="70">
        <f>+Outflows!AI972+Fees!AI972+'Ongoing Cash Flows'!AI972+'Terminal Value'!AI972</f>
        <v>0</v>
      </c>
      <c r="AJ972" s="70">
        <f>+Outflows!AJ972+Fees!AJ972+'Ongoing Cash Flows'!AJ972+'Terminal Value'!AJ972</f>
        <v>0</v>
      </c>
      <c r="AK972" s="70"/>
      <c r="AL972" s="6"/>
      <c r="AM972" s="71"/>
      <c r="AN972" s="72">
        <f t="shared" si="60"/>
        <v>4.8807296156883243E-2</v>
      </c>
      <c r="AO972" s="70">
        <f t="shared" ca="1" si="61"/>
        <v>-6008.1115731579466</v>
      </c>
      <c r="AP972" s="166">
        <f t="shared" ca="1" si="62"/>
        <v>26109710.239372954</v>
      </c>
      <c r="AQ972" s="166">
        <f t="shared" ca="1" si="63"/>
        <v>0</v>
      </c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1"/>
      <c r="CM972" s="1"/>
      <c r="CN972" s="1"/>
      <c r="CO972" s="1"/>
      <c r="CP972" s="1"/>
    </row>
    <row r="973" spans="1:94" x14ac:dyDescent="0.2">
      <c r="A973" s="6">
        <v>971</v>
      </c>
      <c r="B973" s="70">
        <f>+Outflows!B973+Fees!B973+'Ongoing Cash Flows'!B973+'Terminal Value'!B973</f>
        <v>-94812.938177749951</v>
      </c>
      <c r="C973" s="70">
        <f>+Outflows!C973+Fees!C973+'Ongoing Cash Flows'!C973+'Terminal Value'!C973</f>
        <v>14238.060861172944</v>
      </c>
      <c r="D973" s="70">
        <f>+Outflows!D973+Fees!D973+'Ongoing Cash Flows'!D973+'Terminal Value'!D973</f>
        <v>12173.127102835377</v>
      </c>
      <c r="E973" s="70">
        <f>+Outflows!E973+Fees!E973+'Ongoing Cash Flows'!E973+'Terminal Value'!E973</f>
        <v>10162.673154113152</v>
      </c>
      <c r="F973" s="70">
        <f>+Outflows!F973+Fees!F973+'Ongoing Cash Flows'!F973+'Terminal Value'!F973</f>
        <v>9804.8935697804573</v>
      </c>
      <c r="G973" s="70">
        <f>+Outflows!G973+Fees!G973+'Ongoing Cash Flows'!G973+'Terminal Value'!G973</f>
        <v>9437.9575652381827</v>
      </c>
      <c r="H973" s="70">
        <f>+Outflows!H973+Fees!H973+'Ongoing Cash Flows'!H973+'Terminal Value'!H973</f>
        <v>8508.0709143097374</v>
      </c>
      <c r="I973" s="70">
        <f>+Outflows!I973+Fees!I973+'Ongoing Cash Flows'!I973+'Terminal Value'!I973</f>
        <v>8356.2793416140503</v>
      </c>
      <c r="J973" s="70">
        <f>+Outflows!J973+Fees!J973+'Ongoing Cash Flows'!J973+'Terminal Value'!J973</f>
        <v>8343.8451390790615</v>
      </c>
      <c r="K973" s="70">
        <f>+Outflows!K973+Fees!K973+'Ongoing Cash Flows'!K973+'Terminal Value'!K973</f>
        <v>8334.7242375043716</v>
      </c>
      <c r="L973" s="70">
        <f>+Outflows!L973+Fees!L973+'Ongoing Cash Flows'!L973+'Terminal Value'!L973</f>
        <v>8335.9172041986512</v>
      </c>
      <c r="M973" s="70">
        <f>+Outflows!M973+Fees!M973+'Ongoing Cash Flows'!M973+'Terminal Value'!M973</f>
        <v>8307.9456032015496</v>
      </c>
      <c r="N973" s="70">
        <f>+Outflows!N973+Fees!N973+'Ongoing Cash Flows'!N973+'Terminal Value'!N973</f>
        <v>8290.2644716667437</v>
      </c>
      <c r="O973" s="70">
        <f>+Outflows!O973+Fees!O973+'Ongoing Cash Flows'!O973+'Terminal Value'!O973</f>
        <v>7964.175286069687</v>
      </c>
      <c r="P973" s="70">
        <f>+Outflows!P973+Fees!P973+'Ongoing Cash Flows'!P973+'Terminal Value'!P973</f>
        <v>7856.2819861409225</v>
      </c>
      <c r="Q973" s="70">
        <f>+Outflows!Q973+Fees!Q973+'Ongoing Cash Flows'!Q973+'Terminal Value'!Q973</f>
        <v>7827.7602412420902</v>
      </c>
      <c r="R973" s="70">
        <f>+Outflows!R973+Fees!R973+'Ongoing Cash Flows'!R973+'Terminal Value'!R973</f>
        <v>1087.4664757235207</v>
      </c>
      <c r="S973" s="70">
        <f>+Outflows!S973+Fees!S973+'Ongoing Cash Flows'!S973+'Terminal Value'!S973</f>
        <v>0</v>
      </c>
      <c r="T973" s="70">
        <f>+Outflows!T973+Fees!T973+'Ongoing Cash Flows'!T973+'Terminal Value'!T973</f>
        <v>0</v>
      </c>
      <c r="U973" s="70">
        <f>+Outflows!U973+Fees!U973+'Ongoing Cash Flows'!U973+'Terminal Value'!U973</f>
        <v>0</v>
      </c>
      <c r="V973" s="70">
        <f>+Outflows!V973+Fees!V973+'Ongoing Cash Flows'!V973+'Terminal Value'!V973</f>
        <v>0</v>
      </c>
      <c r="W973" s="70">
        <f>+Outflows!W973+Fees!W973+'Ongoing Cash Flows'!W973+'Terminal Value'!W973</f>
        <v>0</v>
      </c>
      <c r="X973" s="70">
        <f>+Outflows!X973+Fees!X973+'Ongoing Cash Flows'!X973+'Terminal Value'!X973</f>
        <v>0</v>
      </c>
      <c r="Y973" s="70">
        <f>+Outflows!Y973+Fees!Y973+'Ongoing Cash Flows'!Y973+'Terminal Value'!Y973</f>
        <v>0</v>
      </c>
      <c r="Z973" s="70">
        <f>+Outflows!Z973+Fees!Z973+'Ongoing Cash Flows'!Z973+'Terminal Value'!Z973</f>
        <v>0</v>
      </c>
      <c r="AA973" s="70">
        <f>+Outflows!AA973+Fees!AA973+'Ongoing Cash Flows'!AA973+'Terminal Value'!AA973</f>
        <v>0</v>
      </c>
      <c r="AB973" s="70">
        <f>+Outflows!AB973+Fees!AB973+'Ongoing Cash Flows'!AB973+'Terminal Value'!AB973</f>
        <v>0</v>
      </c>
      <c r="AC973" s="70">
        <f>+Outflows!AC973+Fees!AC973+'Ongoing Cash Flows'!AC973+'Terminal Value'!AC973</f>
        <v>0</v>
      </c>
      <c r="AD973" s="70">
        <f>+Outflows!AD973+Fees!AD973+'Ongoing Cash Flows'!AD973+'Terminal Value'!AD973</f>
        <v>0</v>
      </c>
      <c r="AE973" s="70">
        <f>+Outflows!AE973+Fees!AE973+'Ongoing Cash Flows'!AE973+'Terminal Value'!AE973</f>
        <v>0</v>
      </c>
      <c r="AF973" s="70">
        <f>+Outflows!AF973+Fees!AF973+'Ongoing Cash Flows'!AF973+'Terminal Value'!AF973</f>
        <v>0</v>
      </c>
      <c r="AG973" s="70">
        <f>+Outflows!AG973+Fees!AG973+'Ongoing Cash Flows'!AG973+'Terminal Value'!AG973</f>
        <v>0</v>
      </c>
      <c r="AH973" s="70">
        <f>+Outflows!AH973+Fees!AH973+'Ongoing Cash Flows'!AH973+'Terminal Value'!AH973</f>
        <v>0</v>
      </c>
      <c r="AI973" s="70">
        <f>+Outflows!AI973+Fees!AI973+'Ongoing Cash Flows'!AI973+'Terminal Value'!AI973</f>
        <v>0</v>
      </c>
      <c r="AJ973" s="70">
        <f>+Outflows!AJ973+Fees!AJ973+'Ongoing Cash Flows'!AJ973+'Terminal Value'!AJ973</f>
        <v>0</v>
      </c>
      <c r="AK973" s="70"/>
      <c r="AL973" s="6"/>
      <c r="AM973" s="71"/>
      <c r="AN973" s="72">
        <f t="shared" si="60"/>
        <v>5.7421860098838803E-2</v>
      </c>
      <c r="AO973" s="70">
        <f t="shared" ca="1" si="61"/>
        <v>-1142.3409725384895</v>
      </c>
      <c r="AP973" s="166">
        <f t="shared" ca="1" si="62"/>
        <v>59533.834405682275</v>
      </c>
      <c r="AQ973" s="166">
        <f t="shared" ca="1" si="63"/>
        <v>0</v>
      </c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1"/>
      <c r="CM973" s="1"/>
      <c r="CN973" s="1"/>
      <c r="CO973" s="1"/>
      <c r="CP973" s="1"/>
    </row>
    <row r="974" spans="1:94" x14ac:dyDescent="0.2">
      <c r="A974" s="6">
        <v>972</v>
      </c>
      <c r="B974" s="70">
        <f>+Outflows!B974+Fees!B974+'Ongoing Cash Flows'!B974+'Terminal Value'!B974</f>
        <v>-94135.073308514009</v>
      </c>
      <c r="C974" s="70">
        <f>+Outflows!C974+Fees!C974+'Ongoing Cash Flows'!C974+'Terminal Value'!C974</f>
        <v>14161.661070858976</v>
      </c>
      <c r="D974" s="70">
        <f>+Outflows!D974+Fees!D974+'Ongoing Cash Flows'!D974+'Terminal Value'!D974</f>
        <v>12141.315375604554</v>
      </c>
      <c r="E974" s="70">
        <f>+Outflows!E974+Fees!E974+'Ongoing Cash Flows'!E974+'Terminal Value'!E974</f>
        <v>10183.985010581047</v>
      </c>
      <c r="F974" s="70">
        <f>+Outflows!F974+Fees!F974+'Ongoing Cash Flows'!F974+'Terminal Value'!F974</f>
        <v>9731.945526941814</v>
      </c>
      <c r="G974" s="70">
        <f>+Outflows!G974+Fees!G974+'Ongoing Cash Flows'!G974+'Terminal Value'!G974</f>
        <v>9264.1360028571726</v>
      </c>
      <c r="H974" s="70">
        <f>+Outflows!H974+Fees!H974+'Ongoing Cash Flows'!H974+'Terminal Value'!H974</f>
        <v>8491.6515087595362</v>
      </c>
      <c r="I974" s="70">
        <f>+Outflows!I974+Fees!I974+'Ongoing Cash Flows'!I974+'Terminal Value'!I974</f>
        <v>8340.7296638056741</v>
      </c>
      <c r="J974" s="70">
        <f>+Outflows!J974+Fees!J974+'Ongoing Cash Flows'!J974+'Terminal Value'!J974</f>
        <v>8328.2954612706835</v>
      </c>
      <c r="K974" s="70">
        <f>+Outflows!K974+Fees!K974+'Ongoing Cash Flows'!K974+'Terminal Value'!K974</f>
        <v>8319.1482043098804</v>
      </c>
      <c r="L974" s="70">
        <f>+Outflows!L974+Fees!L974+'Ongoing Cash Flows'!L974+'Terminal Value'!L974</f>
        <v>8320.3675263902733</v>
      </c>
      <c r="M974" s="70">
        <f>+Outflows!M974+Fees!M974+'Ongoing Cash Flows'!M974+'Terminal Value'!M974</f>
        <v>8292.3695700070566</v>
      </c>
      <c r="N974" s="70">
        <f>+Outflows!N974+Fees!N974+'Ongoing Cash Flows'!N974+'Terminal Value'!N974</f>
        <v>8274.7147938583657</v>
      </c>
      <c r="O974" s="70">
        <f>+Outflows!O974+Fees!O974+'Ongoing Cash Flows'!O974+'Terminal Value'!O974</f>
        <v>7948.599252875194</v>
      </c>
      <c r="P974" s="70">
        <f>+Outflows!P974+Fees!P974+'Ongoing Cash Flows'!P974+'Terminal Value'!P974</f>
        <v>7840.7323083325455</v>
      </c>
      <c r="Q974" s="70">
        <f>+Outflows!Q974+Fees!Q974+'Ongoing Cash Flows'!Q974+'Terminal Value'!Q974</f>
        <v>7812.1842080475972</v>
      </c>
      <c r="R974" s="70">
        <f>+Outflows!R974+Fees!R974+'Ongoing Cash Flows'!R974+'Terminal Value'!R974</f>
        <v>1079.6916368193322</v>
      </c>
      <c r="S974" s="70">
        <f>+Outflows!S974+Fees!S974+'Ongoing Cash Flows'!S974+'Terminal Value'!S974</f>
        <v>0</v>
      </c>
      <c r="T974" s="70">
        <f>+Outflows!T974+Fees!T974+'Ongoing Cash Flows'!T974+'Terminal Value'!T974</f>
        <v>0</v>
      </c>
      <c r="U974" s="70">
        <f>+Outflows!U974+Fees!U974+'Ongoing Cash Flows'!U974+'Terminal Value'!U974</f>
        <v>0</v>
      </c>
      <c r="V974" s="70">
        <f>+Outflows!V974+Fees!V974+'Ongoing Cash Flows'!V974+'Terminal Value'!V974</f>
        <v>0</v>
      </c>
      <c r="W974" s="70">
        <f>+Outflows!W974+Fees!W974+'Ongoing Cash Flows'!W974+'Terminal Value'!W974</f>
        <v>0</v>
      </c>
      <c r="X974" s="70">
        <f>+Outflows!X974+Fees!X974+'Ongoing Cash Flows'!X974+'Terminal Value'!X974</f>
        <v>0</v>
      </c>
      <c r="Y974" s="70">
        <f>+Outflows!Y974+Fees!Y974+'Ongoing Cash Flows'!Y974+'Terminal Value'!Y974</f>
        <v>0</v>
      </c>
      <c r="Z974" s="70">
        <f>+Outflows!Z974+Fees!Z974+'Ongoing Cash Flows'!Z974+'Terminal Value'!Z974</f>
        <v>0</v>
      </c>
      <c r="AA974" s="70">
        <f>+Outflows!AA974+Fees!AA974+'Ongoing Cash Flows'!AA974+'Terminal Value'!AA974</f>
        <v>0</v>
      </c>
      <c r="AB974" s="70">
        <f>+Outflows!AB974+Fees!AB974+'Ongoing Cash Flows'!AB974+'Terminal Value'!AB974</f>
        <v>0</v>
      </c>
      <c r="AC974" s="70">
        <f>+Outflows!AC974+Fees!AC974+'Ongoing Cash Flows'!AC974+'Terminal Value'!AC974</f>
        <v>0</v>
      </c>
      <c r="AD974" s="70">
        <f>+Outflows!AD974+Fees!AD974+'Ongoing Cash Flows'!AD974+'Terminal Value'!AD974</f>
        <v>0</v>
      </c>
      <c r="AE974" s="70">
        <f>+Outflows!AE974+Fees!AE974+'Ongoing Cash Flows'!AE974+'Terminal Value'!AE974</f>
        <v>0</v>
      </c>
      <c r="AF974" s="70">
        <f>+Outflows!AF974+Fees!AF974+'Ongoing Cash Flows'!AF974+'Terminal Value'!AF974</f>
        <v>0</v>
      </c>
      <c r="AG974" s="70">
        <f>+Outflows!AG974+Fees!AG974+'Ongoing Cash Flows'!AG974+'Terminal Value'!AG974</f>
        <v>0</v>
      </c>
      <c r="AH974" s="70">
        <f>+Outflows!AH974+Fees!AH974+'Ongoing Cash Flows'!AH974+'Terminal Value'!AH974</f>
        <v>0</v>
      </c>
      <c r="AI974" s="70">
        <f>+Outflows!AI974+Fees!AI974+'Ongoing Cash Flows'!AI974+'Terminal Value'!AI974</f>
        <v>0</v>
      </c>
      <c r="AJ974" s="70">
        <f>+Outflows!AJ974+Fees!AJ974+'Ongoing Cash Flows'!AJ974+'Terminal Value'!AJ974</f>
        <v>0</v>
      </c>
      <c r="AK974" s="70"/>
      <c r="AL974" s="6"/>
      <c r="AM974" s="71"/>
      <c r="AN974" s="72">
        <f t="shared" si="60"/>
        <v>5.7979413866996773E-2</v>
      </c>
      <c r="AO974" s="70">
        <f t="shared" ca="1" si="61"/>
        <v>-845.82962434450076</v>
      </c>
      <c r="AP974" s="166">
        <f t="shared" ca="1" si="62"/>
        <v>0</v>
      </c>
      <c r="AQ974" s="166">
        <f t="shared" ca="1" si="63"/>
        <v>2757.9077715954272</v>
      </c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1"/>
      <c r="CM974" s="1"/>
      <c r="CN974" s="1"/>
      <c r="CO974" s="1"/>
      <c r="CP974" s="1"/>
    </row>
    <row r="975" spans="1:94" x14ac:dyDescent="0.2">
      <c r="A975" s="6">
        <v>973</v>
      </c>
      <c r="B975" s="70">
        <f>+Outflows!B975+Fees!B975+'Ongoing Cash Flows'!B975+'Terminal Value'!B975</f>
        <v>-102720.64030497364</v>
      </c>
      <c r="C975" s="70">
        <f>+Outflows!C975+Fees!C975+'Ongoing Cash Flows'!C975+'Terminal Value'!C975</f>
        <v>14287.839155300502</v>
      </c>
      <c r="D975" s="70">
        <f>+Outflows!D975+Fees!D975+'Ongoing Cash Flows'!D975+'Terminal Value'!D975</f>
        <v>12443.080917857234</v>
      </c>
      <c r="E975" s="70">
        <f>+Outflows!E975+Fees!E975+'Ongoing Cash Flows'!E975+'Terminal Value'!E975</f>
        <v>10361.87010186515</v>
      </c>
      <c r="F975" s="70">
        <f>+Outflows!F975+Fees!F975+'Ongoing Cash Flows'!F975+'Terminal Value'!F975</f>
        <v>9925.2930544752962</v>
      </c>
      <c r="G975" s="70">
        <f>+Outflows!G975+Fees!G975+'Ongoing Cash Flows'!G975+'Terminal Value'!G975</f>
        <v>9573.7014486469234</v>
      </c>
      <c r="H975" s="70">
        <f>+Outflows!H975+Fees!H975+'Ongoing Cash Flows'!H975+'Terminal Value'!H975</f>
        <v>8699.6131730838606</v>
      </c>
      <c r="I975" s="70">
        <f>+Outflows!I975+Fees!I975+'Ongoing Cash Flows'!I975+'Terminal Value'!I975</f>
        <v>8537.6757022508609</v>
      </c>
      <c r="J975" s="70">
        <f>+Outflows!J975+Fees!J975+'Ongoing Cash Flows'!J975+'Terminal Value'!J975</f>
        <v>8525.2414997158703</v>
      </c>
      <c r="K975" s="70">
        <f>+Outflows!K975+Fees!K975+'Ongoing Cash Flows'!K975+'Terminal Value'!K975</f>
        <v>8516.4280495998883</v>
      </c>
      <c r="L975" s="70">
        <f>+Outflows!L975+Fees!L975+'Ongoing Cash Flows'!L975+'Terminal Value'!L975</f>
        <v>8517.3135648354619</v>
      </c>
      <c r="M975" s="70">
        <f>+Outflows!M975+Fees!M975+'Ongoing Cash Flows'!M975+'Terminal Value'!M975</f>
        <v>8489.6494152970663</v>
      </c>
      <c r="N975" s="70">
        <f>+Outflows!N975+Fees!N975+'Ongoing Cash Flows'!N975+'Terminal Value'!N975</f>
        <v>8471.6608323035543</v>
      </c>
      <c r="O975" s="70">
        <f>+Outflows!O975+Fees!O975+'Ongoing Cash Flows'!O975+'Terminal Value'!O975</f>
        <v>8145.8790981652028</v>
      </c>
      <c r="P975" s="70">
        <f>+Outflows!P975+Fees!P975+'Ongoing Cash Flows'!P975+'Terminal Value'!P975</f>
        <v>8037.6783467777332</v>
      </c>
      <c r="Q975" s="70">
        <f>+Outflows!Q975+Fees!Q975+'Ongoing Cash Flows'!Q975+'Terminal Value'!Q975</f>
        <v>8009.4640533376059</v>
      </c>
      <c r="R975" s="70">
        <f>+Outflows!R975+Fees!R975+'Ongoing Cash Flows'!R975+'Terminal Value'!R975</f>
        <v>1178.1646560419256</v>
      </c>
      <c r="S975" s="70">
        <f>+Outflows!S975+Fees!S975+'Ongoing Cash Flows'!S975+'Terminal Value'!S975</f>
        <v>0</v>
      </c>
      <c r="T975" s="70">
        <f>+Outflows!T975+Fees!T975+'Ongoing Cash Flows'!T975+'Terminal Value'!T975</f>
        <v>0</v>
      </c>
      <c r="U975" s="70">
        <f>+Outflows!U975+Fees!U975+'Ongoing Cash Flows'!U975+'Terminal Value'!U975</f>
        <v>0</v>
      </c>
      <c r="V975" s="70">
        <f>+Outflows!V975+Fees!V975+'Ongoing Cash Flows'!V975+'Terminal Value'!V975</f>
        <v>0</v>
      </c>
      <c r="W975" s="70">
        <f>+Outflows!W975+Fees!W975+'Ongoing Cash Flows'!W975+'Terminal Value'!W975</f>
        <v>0</v>
      </c>
      <c r="X975" s="70">
        <f>+Outflows!X975+Fees!X975+'Ongoing Cash Flows'!X975+'Terminal Value'!X975</f>
        <v>0</v>
      </c>
      <c r="Y975" s="70">
        <f>+Outflows!Y975+Fees!Y975+'Ongoing Cash Flows'!Y975+'Terminal Value'!Y975</f>
        <v>0</v>
      </c>
      <c r="Z975" s="70">
        <f>+Outflows!Z975+Fees!Z975+'Ongoing Cash Flows'!Z975+'Terminal Value'!Z975</f>
        <v>0</v>
      </c>
      <c r="AA975" s="70">
        <f>+Outflows!AA975+Fees!AA975+'Ongoing Cash Flows'!AA975+'Terminal Value'!AA975</f>
        <v>0</v>
      </c>
      <c r="AB975" s="70">
        <f>+Outflows!AB975+Fees!AB975+'Ongoing Cash Flows'!AB975+'Terminal Value'!AB975</f>
        <v>0</v>
      </c>
      <c r="AC975" s="70">
        <f>+Outflows!AC975+Fees!AC975+'Ongoing Cash Flows'!AC975+'Terminal Value'!AC975</f>
        <v>0</v>
      </c>
      <c r="AD975" s="70">
        <f>+Outflows!AD975+Fees!AD975+'Ongoing Cash Flows'!AD975+'Terminal Value'!AD975</f>
        <v>0</v>
      </c>
      <c r="AE975" s="70">
        <f>+Outflows!AE975+Fees!AE975+'Ongoing Cash Flows'!AE975+'Terminal Value'!AE975</f>
        <v>0</v>
      </c>
      <c r="AF975" s="70">
        <f>+Outflows!AF975+Fees!AF975+'Ongoing Cash Flows'!AF975+'Terminal Value'!AF975</f>
        <v>0</v>
      </c>
      <c r="AG975" s="70">
        <f>+Outflows!AG975+Fees!AG975+'Ongoing Cash Flows'!AG975+'Terminal Value'!AG975</f>
        <v>0</v>
      </c>
      <c r="AH975" s="70">
        <f>+Outflows!AH975+Fees!AH975+'Ongoing Cash Flows'!AH975+'Terminal Value'!AH975</f>
        <v>0</v>
      </c>
      <c r="AI975" s="70">
        <f>+Outflows!AI975+Fees!AI975+'Ongoing Cash Flows'!AI975+'Terminal Value'!AI975</f>
        <v>0</v>
      </c>
      <c r="AJ975" s="70">
        <f>+Outflows!AJ975+Fees!AJ975+'Ongoing Cash Flows'!AJ975+'Terminal Value'!AJ975</f>
        <v>0</v>
      </c>
      <c r="AK975" s="70"/>
      <c r="AL975" s="6"/>
      <c r="AM975" s="71"/>
      <c r="AN975" s="72">
        <f t="shared" si="60"/>
        <v>4.7255411744117737E-2</v>
      </c>
      <c r="AO975" s="70">
        <f t="shared" ca="1" si="61"/>
        <v>-6939.9474867703811</v>
      </c>
      <c r="AP975" s="166">
        <f t="shared" ca="1" si="62"/>
        <v>36500955.650748111</v>
      </c>
      <c r="AQ975" s="166">
        <f t="shared" ca="1" si="63"/>
        <v>0</v>
      </c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1"/>
      <c r="CM975" s="1"/>
      <c r="CN975" s="1"/>
      <c r="CO975" s="1"/>
      <c r="CP975" s="1"/>
    </row>
    <row r="976" spans="1:94" x14ac:dyDescent="0.2">
      <c r="A976" s="6">
        <v>974</v>
      </c>
      <c r="B976" s="70">
        <f>+Outflows!B976+Fees!B976+'Ongoing Cash Flows'!B976+'Terminal Value'!B976</f>
        <v>-92363.03106323957</v>
      </c>
      <c r="C976" s="70">
        <f>+Outflows!C976+Fees!C976+'Ongoing Cash Flows'!C976+'Terminal Value'!C976</f>
        <v>14155.97473652979</v>
      </c>
      <c r="D976" s="70">
        <f>+Outflows!D976+Fees!D976+'Ongoing Cash Flows'!D976+'Terminal Value'!D976</f>
        <v>12124.634099699218</v>
      </c>
      <c r="E976" s="70">
        <f>+Outflows!E976+Fees!E976+'Ongoing Cash Flows'!E976+'Terminal Value'!E976</f>
        <v>10054.358394582347</v>
      </c>
      <c r="F976" s="70">
        <f>+Outflows!F976+Fees!F976+'Ongoing Cash Flows'!F976+'Terminal Value'!F976</f>
        <v>9587.7647477358223</v>
      </c>
      <c r="G976" s="70">
        <f>+Outflows!G976+Fees!G976+'Ongoing Cash Flows'!G976+'Terminal Value'!G976</f>
        <v>9462.4905720635325</v>
      </c>
      <c r="H976" s="70">
        <f>+Outflows!H976+Fees!H976+'Ongoing Cash Flows'!H976+'Terminal Value'!H976</f>
        <v>8448.7286762043605</v>
      </c>
      <c r="I976" s="70">
        <f>+Outflows!I976+Fees!I976+'Ongoing Cash Flows'!I976+'Terminal Value'!I976</f>
        <v>8300.0804323328739</v>
      </c>
      <c r="J976" s="70">
        <f>+Outflows!J976+Fees!J976+'Ongoing Cash Flows'!J976+'Terminal Value'!J976</f>
        <v>8287.6462297978833</v>
      </c>
      <c r="K976" s="70">
        <f>+Outflows!K976+Fees!K976+'Ongoing Cash Flows'!K976+'Terminal Value'!K976</f>
        <v>8278.4300758345835</v>
      </c>
      <c r="L976" s="70">
        <f>+Outflows!L976+Fees!L976+'Ongoing Cash Flows'!L976+'Terminal Value'!L976</f>
        <v>8279.7182949174749</v>
      </c>
      <c r="M976" s="70">
        <f>+Outflows!M976+Fees!M976+'Ongoing Cash Flows'!M976+'Terminal Value'!M976</f>
        <v>8251.6514415317615</v>
      </c>
      <c r="N976" s="70">
        <f>+Outflows!N976+Fees!N976+'Ongoing Cash Flows'!N976+'Terminal Value'!N976</f>
        <v>8234.0655623855673</v>
      </c>
      <c r="O976" s="70">
        <f>+Outflows!O976+Fees!O976+'Ongoing Cash Flows'!O976+'Terminal Value'!O976</f>
        <v>7907.881124399898</v>
      </c>
      <c r="P976" s="70">
        <f>+Outflows!P976+Fees!P976+'Ongoing Cash Flows'!P976+'Terminal Value'!P976</f>
        <v>7800.0830768597461</v>
      </c>
      <c r="Q976" s="70">
        <f>+Outflows!Q976+Fees!Q976+'Ongoing Cash Flows'!Q976+'Terminal Value'!Q976</f>
        <v>7771.4660795723012</v>
      </c>
      <c r="R976" s="70">
        <f>+Outflows!R976+Fees!R976+'Ongoing Cash Flows'!R976+'Terminal Value'!R976</f>
        <v>1059.3670210829323</v>
      </c>
      <c r="S976" s="70">
        <f>+Outflows!S976+Fees!S976+'Ongoing Cash Flows'!S976+'Terminal Value'!S976</f>
        <v>0</v>
      </c>
      <c r="T976" s="70">
        <f>+Outflows!T976+Fees!T976+'Ongoing Cash Flows'!T976+'Terminal Value'!T976</f>
        <v>0</v>
      </c>
      <c r="U976" s="70">
        <f>+Outflows!U976+Fees!U976+'Ongoing Cash Flows'!U976+'Terminal Value'!U976</f>
        <v>0</v>
      </c>
      <c r="V976" s="70">
        <f>+Outflows!V976+Fees!V976+'Ongoing Cash Flows'!V976+'Terminal Value'!V976</f>
        <v>0</v>
      </c>
      <c r="W976" s="70">
        <f>+Outflows!W976+Fees!W976+'Ongoing Cash Flows'!W976+'Terminal Value'!W976</f>
        <v>0</v>
      </c>
      <c r="X976" s="70">
        <f>+Outflows!X976+Fees!X976+'Ongoing Cash Flows'!X976+'Terminal Value'!X976</f>
        <v>0</v>
      </c>
      <c r="Y976" s="70">
        <f>+Outflows!Y976+Fees!Y976+'Ongoing Cash Flows'!Y976+'Terminal Value'!Y976</f>
        <v>0</v>
      </c>
      <c r="Z976" s="70">
        <f>+Outflows!Z976+Fees!Z976+'Ongoing Cash Flows'!Z976+'Terminal Value'!Z976</f>
        <v>0</v>
      </c>
      <c r="AA976" s="70">
        <f>+Outflows!AA976+Fees!AA976+'Ongoing Cash Flows'!AA976+'Terminal Value'!AA976</f>
        <v>0</v>
      </c>
      <c r="AB976" s="70">
        <f>+Outflows!AB976+Fees!AB976+'Ongoing Cash Flows'!AB976+'Terminal Value'!AB976</f>
        <v>0</v>
      </c>
      <c r="AC976" s="70">
        <f>+Outflows!AC976+Fees!AC976+'Ongoing Cash Flows'!AC976+'Terminal Value'!AC976</f>
        <v>0</v>
      </c>
      <c r="AD976" s="70">
        <f>+Outflows!AD976+Fees!AD976+'Ongoing Cash Flows'!AD976+'Terminal Value'!AD976</f>
        <v>0</v>
      </c>
      <c r="AE976" s="70">
        <f>+Outflows!AE976+Fees!AE976+'Ongoing Cash Flows'!AE976+'Terminal Value'!AE976</f>
        <v>0</v>
      </c>
      <c r="AF976" s="70">
        <f>+Outflows!AF976+Fees!AF976+'Ongoing Cash Flows'!AF976+'Terminal Value'!AF976</f>
        <v>0</v>
      </c>
      <c r="AG976" s="70">
        <f>+Outflows!AG976+Fees!AG976+'Ongoing Cash Flows'!AG976+'Terminal Value'!AG976</f>
        <v>0</v>
      </c>
      <c r="AH976" s="70">
        <f>+Outflows!AH976+Fees!AH976+'Ongoing Cash Flows'!AH976+'Terminal Value'!AH976</f>
        <v>0</v>
      </c>
      <c r="AI976" s="70">
        <f>+Outflows!AI976+Fees!AI976+'Ongoing Cash Flows'!AI976+'Terminal Value'!AI976</f>
        <v>0</v>
      </c>
      <c r="AJ976" s="70">
        <f>+Outflows!AJ976+Fees!AJ976+'Ongoing Cash Flows'!AJ976+'Terminal Value'!AJ976</f>
        <v>0</v>
      </c>
      <c r="AK976" s="70"/>
      <c r="AL976" s="6"/>
      <c r="AM976" s="71"/>
      <c r="AN976" s="72">
        <f t="shared" si="60"/>
        <v>6.0585662722587572E-2</v>
      </c>
      <c r="AO976" s="70">
        <f t="shared" ca="1" si="61"/>
        <v>500.71009845189297</v>
      </c>
      <c r="AP976" s="166">
        <f t="shared" ca="1" si="62"/>
        <v>0</v>
      </c>
      <c r="AQ976" s="166">
        <f t="shared" ca="1" si="63"/>
        <v>1957356.3164910041</v>
      </c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1"/>
      <c r="CM976" s="1"/>
      <c r="CN976" s="1"/>
      <c r="CO976" s="1"/>
      <c r="CP976" s="1"/>
    </row>
    <row r="977" spans="1:94" x14ac:dyDescent="0.2">
      <c r="A977" s="6">
        <v>975</v>
      </c>
      <c r="B977" s="70">
        <f>+Outflows!B977+Fees!B977+'Ongoing Cash Flows'!B977+'Terminal Value'!B977</f>
        <v>-88080.912253326227</v>
      </c>
      <c r="C977" s="70">
        <f>+Outflows!C977+Fees!C977+'Ongoing Cash Flows'!C977+'Terminal Value'!C977</f>
        <v>14031.433060726129</v>
      </c>
      <c r="D977" s="70">
        <f>+Outflows!D977+Fees!D977+'Ongoing Cash Flows'!D977+'Terminal Value'!D977</f>
        <v>11999.186024659637</v>
      </c>
      <c r="E977" s="70">
        <f>+Outflows!E977+Fees!E977+'Ongoing Cash Flows'!E977+'Terminal Value'!E977</f>
        <v>9944.0843168777974</v>
      </c>
      <c r="F977" s="70">
        <f>+Outflows!F977+Fees!F977+'Ongoing Cash Flows'!F977+'Terminal Value'!F977</f>
        <v>9462.7545560405615</v>
      </c>
      <c r="G977" s="70">
        <f>+Outflows!G977+Fees!G977+'Ongoing Cash Flows'!G977+'Terminal Value'!G977</f>
        <v>9270.0821019216346</v>
      </c>
      <c r="H977" s="70">
        <f>+Outflows!H977+Fees!H977+'Ongoing Cash Flows'!H977+'Terminal Value'!H977</f>
        <v>8345.0061666821239</v>
      </c>
      <c r="I977" s="70">
        <f>+Outflows!I977+Fees!I977+'Ongoing Cash Flows'!I977+'Terminal Value'!I977</f>
        <v>8201.8520525285094</v>
      </c>
      <c r="J977" s="70">
        <f>+Outflows!J977+Fees!J977+'Ongoing Cash Flows'!J977+'Terminal Value'!J977</f>
        <v>8189.4178499935206</v>
      </c>
      <c r="K977" s="70">
        <f>+Outflows!K977+Fees!K977+'Ongoing Cash Flows'!K977+'Terminal Value'!K977</f>
        <v>8180.0352072508904</v>
      </c>
      <c r="L977" s="70">
        <f>+Outflows!L977+Fees!L977+'Ongoing Cash Flows'!L977+'Terminal Value'!L977</f>
        <v>8181.4899151131103</v>
      </c>
      <c r="M977" s="70">
        <f>+Outflows!M977+Fees!M977+'Ongoing Cash Flows'!M977+'Terminal Value'!M977</f>
        <v>8153.2565729480675</v>
      </c>
      <c r="N977" s="70">
        <f>+Outflows!N977+Fees!N977+'Ongoing Cash Flows'!N977+'Terminal Value'!N977</f>
        <v>8135.8371825812037</v>
      </c>
      <c r="O977" s="70">
        <f>+Outflows!O977+Fees!O977+'Ongoing Cash Flows'!O977+'Terminal Value'!O977</f>
        <v>7809.486255816204</v>
      </c>
      <c r="P977" s="70">
        <f>+Outflows!P977+Fees!P977+'Ongoing Cash Flows'!P977+'Terminal Value'!P977</f>
        <v>7701.8546970553825</v>
      </c>
      <c r="Q977" s="70">
        <f>+Outflows!Q977+Fees!Q977+'Ongoing Cash Flows'!Q977+'Terminal Value'!Q977</f>
        <v>7673.0712109886081</v>
      </c>
      <c r="R977" s="70">
        <f>+Outflows!R977+Fees!R977+'Ongoing Cash Flows'!R977+'Terminal Value'!R977</f>
        <v>1010.2528311807505</v>
      </c>
      <c r="S977" s="70">
        <f>+Outflows!S977+Fees!S977+'Ongoing Cash Flows'!S977+'Terminal Value'!S977</f>
        <v>0</v>
      </c>
      <c r="T977" s="70">
        <f>+Outflows!T977+Fees!T977+'Ongoing Cash Flows'!T977+'Terminal Value'!T977</f>
        <v>0</v>
      </c>
      <c r="U977" s="70">
        <f>+Outflows!U977+Fees!U977+'Ongoing Cash Flows'!U977+'Terminal Value'!U977</f>
        <v>0</v>
      </c>
      <c r="V977" s="70">
        <f>+Outflows!V977+Fees!V977+'Ongoing Cash Flows'!V977+'Terminal Value'!V977</f>
        <v>0</v>
      </c>
      <c r="W977" s="70">
        <f>+Outflows!W977+Fees!W977+'Ongoing Cash Flows'!W977+'Terminal Value'!W977</f>
        <v>0</v>
      </c>
      <c r="X977" s="70">
        <f>+Outflows!X977+Fees!X977+'Ongoing Cash Flows'!X977+'Terminal Value'!X977</f>
        <v>0</v>
      </c>
      <c r="Y977" s="70">
        <f>+Outflows!Y977+Fees!Y977+'Ongoing Cash Flows'!Y977+'Terminal Value'!Y977</f>
        <v>0</v>
      </c>
      <c r="Z977" s="70">
        <f>+Outflows!Z977+Fees!Z977+'Ongoing Cash Flows'!Z977+'Terminal Value'!Z977</f>
        <v>0</v>
      </c>
      <c r="AA977" s="70">
        <f>+Outflows!AA977+Fees!AA977+'Ongoing Cash Flows'!AA977+'Terminal Value'!AA977</f>
        <v>0</v>
      </c>
      <c r="AB977" s="70">
        <f>+Outflows!AB977+Fees!AB977+'Ongoing Cash Flows'!AB977+'Terminal Value'!AB977</f>
        <v>0</v>
      </c>
      <c r="AC977" s="70">
        <f>+Outflows!AC977+Fees!AC977+'Ongoing Cash Flows'!AC977+'Terminal Value'!AC977</f>
        <v>0</v>
      </c>
      <c r="AD977" s="70">
        <f>+Outflows!AD977+Fees!AD977+'Ongoing Cash Flows'!AD977+'Terminal Value'!AD977</f>
        <v>0</v>
      </c>
      <c r="AE977" s="70">
        <f>+Outflows!AE977+Fees!AE977+'Ongoing Cash Flows'!AE977+'Terminal Value'!AE977</f>
        <v>0</v>
      </c>
      <c r="AF977" s="70">
        <f>+Outflows!AF977+Fees!AF977+'Ongoing Cash Flows'!AF977+'Terminal Value'!AF977</f>
        <v>0</v>
      </c>
      <c r="AG977" s="70">
        <f>+Outflows!AG977+Fees!AG977+'Ongoing Cash Flows'!AG977+'Terminal Value'!AG977</f>
        <v>0</v>
      </c>
      <c r="AH977" s="70">
        <f>+Outflows!AH977+Fees!AH977+'Ongoing Cash Flows'!AH977+'Terminal Value'!AH977</f>
        <v>0</v>
      </c>
      <c r="AI977" s="70">
        <f>+Outflows!AI977+Fees!AI977+'Ongoing Cash Flows'!AI977+'Terminal Value'!AI977</f>
        <v>0</v>
      </c>
      <c r="AJ977" s="70">
        <f>+Outflows!AJ977+Fees!AJ977+'Ongoing Cash Flows'!AJ977+'Terminal Value'!AJ977</f>
        <v>0</v>
      </c>
      <c r="AK977" s="70"/>
      <c r="AL977" s="6"/>
      <c r="AM977" s="71"/>
      <c r="AN977" s="72">
        <f t="shared" si="60"/>
        <v>6.6625210642814625E-2</v>
      </c>
      <c r="AO977" s="70">
        <f t="shared" ca="1" si="61"/>
        <v>3442.0008736728528</v>
      </c>
      <c r="AP977" s="166">
        <f t="shared" ca="1" si="62"/>
        <v>0</v>
      </c>
      <c r="AQ977" s="166">
        <f t="shared" ca="1" si="63"/>
        <v>18838605.86455493</v>
      </c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1"/>
      <c r="CM977" s="1"/>
      <c r="CN977" s="1"/>
      <c r="CO977" s="1"/>
      <c r="CP977" s="1"/>
    </row>
    <row r="978" spans="1:94" x14ac:dyDescent="0.2">
      <c r="A978" s="6">
        <v>976</v>
      </c>
      <c r="B978" s="70">
        <f>+Outflows!B978+Fees!B978+'Ongoing Cash Flows'!B978+'Terminal Value'!B978</f>
        <v>-95752.486136822248</v>
      </c>
      <c r="C978" s="70">
        <f>+Outflows!C978+Fees!C978+'Ongoing Cash Flows'!C978+'Terminal Value'!C978</f>
        <v>14214.109385675125</v>
      </c>
      <c r="D978" s="70">
        <f>+Outflows!D978+Fees!D978+'Ongoing Cash Flows'!D978+'Terminal Value'!D978</f>
        <v>12207.389539193773</v>
      </c>
      <c r="E978" s="70">
        <f>+Outflows!E978+Fees!E978+'Ongoing Cash Flows'!E978+'Terminal Value'!E978</f>
        <v>10098.606278403884</v>
      </c>
      <c r="F978" s="70">
        <f>+Outflows!F978+Fees!F978+'Ongoing Cash Flows'!F978+'Terminal Value'!F978</f>
        <v>9589.1092136874013</v>
      </c>
      <c r="G978" s="70">
        <f>+Outflows!G978+Fees!G978+'Ongoing Cash Flows'!G978+'Terminal Value'!G978</f>
        <v>9459.6024605738385</v>
      </c>
      <c r="H978" s="70">
        <f>+Outflows!H978+Fees!H978+'Ongoing Cash Flows'!H978+'Terminal Value'!H978</f>
        <v>8530.8288704658971</v>
      </c>
      <c r="I978" s="70">
        <f>+Outflows!I978+Fees!I978+'Ongoing Cash Flows'!I978+'Terminal Value'!I978</f>
        <v>8377.8318201568018</v>
      </c>
      <c r="J978" s="70">
        <f>+Outflows!J978+Fees!J978+'Ongoing Cash Flows'!J978+'Terminal Value'!J978</f>
        <v>8365.397617621813</v>
      </c>
      <c r="K978" s="70">
        <f>+Outflows!K978+Fees!K978+'Ongoing Cash Flows'!K978+'Terminal Value'!K978</f>
        <v>8356.3132456717722</v>
      </c>
      <c r="L978" s="70">
        <f>+Outflows!L978+Fees!L978+'Ongoing Cash Flows'!L978+'Terminal Value'!L978</f>
        <v>8357.4696827414027</v>
      </c>
      <c r="M978" s="70">
        <f>+Outflows!M978+Fees!M978+'Ongoing Cash Flows'!M978+'Terminal Value'!M978</f>
        <v>8329.5346113689502</v>
      </c>
      <c r="N978" s="70">
        <f>+Outflows!N978+Fees!N978+'Ongoing Cash Flows'!N978+'Terminal Value'!N978</f>
        <v>8311.8169502094952</v>
      </c>
      <c r="O978" s="70">
        <f>+Outflows!O978+Fees!O978+'Ongoing Cash Flows'!O978+'Terminal Value'!O978</f>
        <v>7985.7642942370867</v>
      </c>
      <c r="P978" s="70">
        <f>+Outflows!P978+Fees!P978+'Ongoing Cash Flows'!P978+'Terminal Value'!P978</f>
        <v>7877.834464683674</v>
      </c>
      <c r="Q978" s="70">
        <f>+Outflows!Q978+Fees!Q978+'Ongoing Cash Flows'!Q978+'Terminal Value'!Q978</f>
        <v>7849.3492494094908</v>
      </c>
      <c r="R978" s="70">
        <f>+Outflows!R978+Fees!R978+'Ongoing Cash Flows'!R978+'Terminal Value'!R978</f>
        <v>1098.2427149948965</v>
      </c>
      <c r="S978" s="70">
        <f>+Outflows!S978+Fees!S978+'Ongoing Cash Flows'!S978+'Terminal Value'!S978</f>
        <v>0</v>
      </c>
      <c r="T978" s="70">
        <f>+Outflows!T978+Fees!T978+'Ongoing Cash Flows'!T978+'Terminal Value'!T978</f>
        <v>0</v>
      </c>
      <c r="U978" s="70">
        <f>+Outflows!U978+Fees!U978+'Ongoing Cash Flows'!U978+'Terminal Value'!U978</f>
        <v>0</v>
      </c>
      <c r="V978" s="70">
        <f>+Outflows!V978+Fees!V978+'Ongoing Cash Flows'!V978+'Terminal Value'!V978</f>
        <v>0</v>
      </c>
      <c r="W978" s="70">
        <f>+Outflows!W978+Fees!W978+'Ongoing Cash Flows'!W978+'Terminal Value'!W978</f>
        <v>0</v>
      </c>
      <c r="X978" s="70">
        <f>+Outflows!X978+Fees!X978+'Ongoing Cash Flows'!X978+'Terminal Value'!X978</f>
        <v>0</v>
      </c>
      <c r="Y978" s="70">
        <f>+Outflows!Y978+Fees!Y978+'Ongoing Cash Flows'!Y978+'Terminal Value'!Y978</f>
        <v>0</v>
      </c>
      <c r="Z978" s="70">
        <f>+Outflows!Z978+Fees!Z978+'Ongoing Cash Flows'!Z978+'Terminal Value'!Z978</f>
        <v>0</v>
      </c>
      <c r="AA978" s="70">
        <f>+Outflows!AA978+Fees!AA978+'Ongoing Cash Flows'!AA978+'Terminal Value'!AA978</f>
        <v>0</v>
      </c>
      <c r="AB978" s="70">
        <f>+Outflows!AB978+Fees!AB978+'Ongoing Cash Flows'!AB978+'Terminal Value'!AB978</f>
        <v>0</v>
      </c>
      <c r="AC978" s="70">
        <f>+Outflows!AC978+Fees!AC978+'Ongoing Cash Flows'!AC978+'Terminal Value'!AC978</f>
        <v>0</v>
      </c>
      <c r="AD978" s="70">
        <f>+Outflows!AD978+Fees!AD978+'Ongoing Cash Flows'!AD978+'Terminal Value'!AD978</f>
        <v>0</v>
      </c>
      <c r="AE978" s="70">
        <f>+Outflows!AE978+Fees!AE978+'Ongoing Cash Flows'!AE978+'Terminal Value'!AE978</f>
        <v>0</v>
      </c>
      <c r="AF978" s="70">
        <f>+Outflows!AF978+Fees!AF978+'Ongoing Cash Flows'!AF978+'Terminal Value'!AF978</f>
        <v>0</v>
      </c>
      <c r="AG978" s="70">
        <f>+Outflows!AG978+Fees!AG978+'Ongoing Cash Flows'!AG978+'Terminal Value'!AG978</f>
        <v>0</v>
      </c>
      <c r="AH978" s="70">
        <f>+Outflows!AH978+Fees!AH978+'Ongoing Cash Flows'!AH978+'Terminal Value'!AH978</f>
        <v>0</v>
      </c>
      <c r="AI978" s="70">
        <f>+Outflows!AI978+Fees!AI978+'Ongoing Cash Flows'!AI978+'Terminal Value'!AI978</f>
        <v>0</v>
      </c>
      <c r="AJ978" s="70">
        <f>+Outflows!AJ978+Fees!AJ978+'Ongoing Cash Flows'!AJ978+'Terminal Value'!AJ978</f>
        <v>0</v>
      </c>
      <c r="AK978" s="70"/>
      <c r="AL978" s="6"/>
      <c r="AM978" s="71"/>
      <c r="AN978" s="72">
        <f t="shared" si="60"/>
        <v>5.5646595358848569E-2</v>
      </c>
      <c r="AO978" s="70">
        <f t="shared" ca="1" si="61"/>
        <v>-2091.7185482802211</v>
      </c>
      <c r="AP978" s="166">
        <f t="shared" ca="1" si="62"/>
        <v>1424139.4465193048</v>
      </c>
      <c r="AQ978" s="166">
        <f t="shared" ca="1" si="63"/>
        <v>0</v>
      </c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1"/>
      <c r="CM978" s="1"/>
      <c r="CN978" s="1"/>
      <c r="CO978" s="1"/>
      <c r="CP978" s="1"/>
    </row>
    <row r="979" spans="1:94" x14ac:dyDescent="0.2">
      <c r="A979" s="6">
        <v>977</v>
      </c>
      <c r="B979" s="70">
        <f>+Outflows!B979+Fees!B979+'Ongoing Cash Flows'!B979+'Terminal Value'!B979</f>
        <v>-103492.76435404678</v>
      </c>
      <c r="C979" s="70">
        <f>+Outflows!C979+Fees!C979+'Ongoing Cash Flows'!C979+'Terminal Value'!C979</f>
        <v>14345.800580547108</v>
      </c>
      <c r="D979" s="70">
        <f>+Outflows!D979+Fees!D979+'Ongoing Cash Flows'!D979+'Terminal Value'!D979</f>
        <v>12475.954564583732</v>
      </c>
      <c r="E979" s="70">
        <f>+Outflows!E979+Fees!E979+'Ongoing Cash Flows'!E979+'Terminal Value'!E979</f>
        <v>10362.331644751121</v>
      </c>
      <c r="F979" s="70">
        <f>+Outflows!F979+Fees!F979+'Ongoing Cash Flows'!F979+'Terminal Value'!F979</f>
        <v>10060.56762570086</v>
      </c>
      <c r="G979" s="70">
        <f>+Outflows!G979+Fees!G979+'Ongoing Cash Flows'!G979+'Terminal Value'!G979</f>
        <v>9770.6953861535458</v>
      </c>
      <c r="H979" s="70">
        <f>+Outflows!H979+Fees!H979+'Ongoing Cash Flows'!H979+'Terminal Value'!H979</f>
        <v>8718.3157471102822</v>
      </c>
      <c r="I979" s="70">
        <f>+Outflows!I979+Fees!I979+'Ongoing Cash Flows'!I979+'Terminal Value'!I979</f>
        <v>8555.3876102373579</v>
      </c>
      <c r="J979" s="70">
        <f>+Outflows!J979+Fees!J979+'Ongoing Cash Flows'!J979+'Terminal Value'!J979</f>
        <v>8542.9534077023691</v>
      </c>
      <c r="K979" s="70">
        <f>+Outflows!K979+Fees!K979+'Ongoing Cash Flows'!K979+'Terminal Value'!K979</f>
        <v>8534.1699777694157</v>
      </c>
      <c r="L979" s="70">
        <f>+Outflows!L979+Fees!L979+'Ongoing Cash Flows'!L979+'Terminal Value'!L979</f>
        <v>8535.0254728219588</v>
      </c>
      <c r="M979" s="70">
        <f>+Outflows!M979+Fees!M979+'Ongoing Cash Flows'!M979+'Terminal Value'!M979</f>
        <v>8507.3913434665919</v>
      </c>
      <c r="N979" s="70">
        <f>+Outflows!N979+Fees!N979+'Ongoing Cash Flows'!N979+'Terminal Value'!N979</f>
        <v>8489.3727402900513</v>
      </c>
      <c r="O979" s="70">
        <f>+Outflows!O979+Fees!O979+'Ongoing Cash Flows'!O979+'Terminal Value'!O979</f>
        <v>8163.6210263347293</v>
      </c>
      <c r="P979" s="70">
        <f>+Outflows!P979+Fees!P979+'Ongoing Cash Flows'!P979+'Terminal Value'!P979</f>
        <v>8055.390254764231</v>
      </c>
      <c r="Q979" s="70">
        <f>+Outflows!Q979+Fees!Q979+'Ongoing Cash Flows'!Q979+'Terminal Value'!Q979</f>
        <v>8027.2059815071334</v>
      </c>
      <c r="R979" s="70">
        <f>+Outflows!R979+Fees!R979+'Ongoing Cash Flows'!R979+'Terminal Value'!R979</f>
        <v>1187.020610035175</v>
      </c>
      <c r="S979" s="70">
        <f>+Outflows!S979+Fees!S979+'Ongoing Cash Flows'!S979+'Terminal Value'!S979</f>
        <v>0</v>
      </c>
      <c r="T979" s="70">
        <f>+Outflows!T979+Fees!T979+'Ongoing Cash Flows'!T979+'Terminal Value'!T979</f>
        <v>0</v>
      </c>
      <c r="U979" s="70">
        <f>+Outflows!U979+Fees!U979+'Ongoing Cash Flows'!U979+'Terminal Value'!U979</f>
        <v>0</v>
      </c>
      <c r="V979" s="70">
        <f>+Outflows!V979+Fees!V979+'Ongoing Cash Flows'!V979+'Terminal Value'!V979</f>
        <v>0</v>
      </c>
      <c r="W979" s="70">
        <f>+Outflows!W979+Fees!W979+'Ongoing Cash Flows'!W979+'Terminal Value'!W979</f>
        <v>0</v>
      </c>
      <c r="X979" s="70">
        <f>+Outflows!X979+Fees!X979+'Ongoing Cash Flows'!X979+'Terminal Value'!X979</f>
        <v>0</v>
      </c>
      <c r="Y979" s="70">
        <f>+Outflows!Y979+Fees!Y979+'Ongoing Cash Flows'!Y979+'Terminal Value'!Y979</f>
        <v>0</v>
      </c>
      <c r="Z979" s="70">
        <f>+Outflows!Z979+Fees!Z979+'Ongoing Cash Flows'!Z979+'Terminal Value'!Z979</f>
        <v>0</v>
      </c>
      <c r="AA979" s="70">
        <f>+Outflows!AA979+Fees!AA979+'Ongoing Cash Flows'!AA979+'Terminal Value'!AA979</f>
        <v>0</v>
      </c>
      <c r="AB979" s="70">
        <f>+Outflows!AB979+Fees!AB979+'Ongoing Cash Flows'!AB979+'Terminal Value'!AB979</f>
        <v>0</v>
      </c>
      <c r="AC979" s="70">
        <f>+Outflows!AC979+Fees!AC979+'Ongoing Cash Flows'!AC979+'Terminal Value'!AC979</f>
        <v>0</v>
      </c>
      <c r="AD979" s="70">
        <f>+Outflows!AD979+Fees!AD979+'Ongoing Cash Flows'!AD979+'Terminal Value'!AD979</f>
        <v>0</v>
      </c>
      <c r="AE979" s="70">
        <f>+Outflows!AE979+Fees!AE979+'Ongoing Cash Flows'!AE979+'Terminal Value'!AE979</f>
        <v>0</v>
      </c>
      <c r="AF979" s="70">
        <f>+Outflows!AF979+Fees!AF979+'Ongoing Cash Flows'!AF979+'Terminal Value'!AF979</f>
        <v>0</v>
      </c>
      <c r="AG979" s="70">
        <f>+Outflows!AG979+Fees!AG979+'Ongoing Cash Flows'!AG979+'Terminal Value'!AG979</f>
        <v>0</v>
      </c>
      <c r="AH979" s="70">
        <f>+Outflows!AH979+Fees!AH979+'Ongoing Cash Flows'!AH979+'Terminal Value'!AH979</f>
        <v>0</v>
      </c>
      <c r="AI979" s="70">
        <f>+Outflows!AI979+Fees!AI979+'Ongoing Cash Flows'!AI979+'Terminal Value'!AI979</f>
        <v>0</v>
      </c>
      <c r="AJ979" s="70">
        <f>+Outflows!AJ979+Fees!AJ979+'Ongoing Cash Flows'!AJ979+'Terminal Value'!AJ979</f>
        <v>0</v>
      </c>
      <c r="AK979" s="70"/>
      <c r="AL979" s="6"/>
      <c r="AM979" s="71"/>
      <c r="AN979" s="72">
        <f t="shared" si="60"/>
        <v>4.6785172820091245E-2</v>
      </c>
      <c r="AO979" s="70">
        <f t="shared" ca="1" si="61"/>
        <v>-7248.5899160455174</v>
      </c>
      <c r="AP979" s="166">
        <f t="shared" ca="1" si="62"/>
        <v>40325605.283105232</v>
      </c>
      <c r="AQ979" s="166">
        <f t="shared" ca="1" si="63"/>
        <v>0</v>
      </c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1"/>
      <c r="CM979" s="1"/>
      <c r="CN979" s="1"/>
      <c r="CO979" s="1"/>
      <c r="CP979" s="1"/>
    </row>
    <row r="980" spans="1:94" x14ac:dyDescent="0.2">
      <c r="A980" s="6">
        <v>978</v>
      </c>
      <c r="B980" s="70">
        <f>+Outflows!B980+Fees!B980+'Ongoing Cash Flows'!B980+'Terminal Value'!B980</f>
        <v>-85197.173653457852</v>
      </c>
      <c r="C980" s="70">
        <f>+Outflows!C980+Fees!C980+'Ongoing Cash Flows'!C980+'Terminal Value'!C980</f>
        <v>13997.512947687264</v>
      </c>
      <c r="D980" s="70">
        <f>+Outflows!D980+Fees!D980+'Ongoing Cash Flows'!D980+'Terminal Value'!D980</f>
        <v>11812.415253150564</v>
      </c>
      <c r="E980" s="70">
        <f>+Outflows!E980+Fees!E980+'Ongoing Cash Flows'!E980+'Terminal Value'!E980</f>
        <v>9895.6172526366281</v>
      </c>
      <c r="F980" s="70">
        <f>+Outflows!F980+Fees!F980+'Ongoing Cash Flows'!F980+'Terminal Value'!F980</f>
        <v>9340.5337825693023</v>
      </c>
      <c r="G980" s="70">
        <f>+Outflows!G980+Fees!G980+'Ongoing Cash Flows'!G980+'Terminal Value'!G980</f>
        <v>9203.1364976672576</v>
      </c>
      <c r="H980" s="70">
        <f>+Outflows!H980+Fees!H980+'Ongoing Cash Flows'!H980+'Terminal Value'!H980</f>
        <v>8275.1555582188485</v>
      </c>
      <c r="I980" s="70">
        <f>+Outflows!I980+Fees!I980+'Ongoing Cash Flows'!I980+'Terminal Value'!I980</f>
        <v>8135.7013960384093</v>
      </c>
      <c r="J980" s="70">
        <f>+Outflows!J980+Fees!J980+'Ongoing Cash Flows'!J980+'Terminal Value'!J980</f>
        <v>8123.2671935034195</v>
      </c>
      <c r="K980" s="70">
        <f>+Outflows!K980+Fees!K980+'Ongoing Cash Flows'!K980+'Terminal Value'!K980</f>
        <v>8113.7724310040267</v>
      </c>
      <c r="L980" s="70">
        <f>+Outflows!L980+Fees!L980+'Ongoing Cash Flows'!L980+'Terminal Value'!L980</f>
        <v>8115.3392586230093</v>
      </c>
      <c r="M980" s="70">
        <f>+Outflows!M980+Fees!M980+'Ongoing Cash Flows'!M980+'Terminal Value'!M980</f>
        <v>8086.9937967012047</v>
      </c>
      <c r="N980" s="70">
        <f>+Outflows!N980+Fees!N980+'Ongoing Cash Flows'!N980+'Terminal Value'!N980</f>
        <v>8069.6865260911027</v>
      </c>
      <c r="O980" s="70">
        <f>+Outflows!O980+Fees!O980+'Ongoing Cash Flows'!O980+'Terminal Value'!O980</f>
        <v>7743.2234795693412</v>
      </c>
      <c r="P980" s="70">
        <f>+Outflows!P980+Fees!P980+'Ongoing Cash Flows'!P980+'Terminal Value'!P980</f>
        <v>7635.7040405652815</v>
      </c>
      <c r="Q980" s="70">
        <f>+Outflows!Q980+Fees!Q980+'Ongoing Cash Flows'!Q980+'Terminal Value'!Q980</f>
        <v>7606.8084347417443</v>
      </c>
      <c r="R980" s="70">
        <f>+Outflows!R980+Fees!R980+'Ongoing Cash Flows'!R980+'Terminal Value'!R980</f>
        <v>977.17750293570009</v>
      </c>
      <c r="S980" s="70">
        <f>+Outflows!S980+Fees!S980+'Ongoing Cash Flows'!S980+'Terminal Value'!S980</f>
        <v>0</v>
      </c>
      <c r="T980" s="70">
        <f>+Outflows!T980+Fees!T980+'Ongoing Cash Flows'!T980+'Terminal Value'!T980</f>
        <v>0</v>
      </c>
      <c r="U980" s="70">
        <f>+Outflows!U980+Fees!U980+'Ongoing Cash Flows'!U980+'Terminal Value'!U980</f>
        <v>0</v>
      </c>
      <c r="V980" s="70">
        <f>+Outflows!V980+Fees!V980+'Ongoing Cash Flows'!V980+'Terminal Value'!V980</f>
        <v>0</v>
      </c>
      <c r="W980" s="70">
        <f>+Outflows!W980+Fees!W980+'Ongoing Cash Flows'!W980+'Terminal Value'!W980</f>
        <v>0</v>
      </c>
      <c r="X980" s="70">
        <f>+Outflows!X980+Fees!X980+'Ongoing Cash Flows'!X980+'Terminal Value'!X980</f>
        <v>0</v>
      </c>
      <c r="Y980" s="70">
        <f>+Outflows!Y980+Fees!Y980+'Ongoing Cash Flows'!Y980+'Terminal Value'!Y980</f>
        <v>0</v>
      </c>
      <c r="Z980" s="70">
        <f>+Outflows!Z980+Fees!Z980+'Ongoing Cash Flows'!Z980+'Terminal Value'!Z980</f>
        <v>0</v>
      </c>
      <c r="AA980" s="70">
        <f>+Outflows!AA980+Fees!AA980+'Ongoing Cash Flows'!AA980+'Terminal Value'!AA980</f>
        <v>0</v>
      </c>
      <c r="AB980" s="70">
        <f>+Outflows!AB980+Fees!AB980+'Ongoing Cash Flows'!AB980+'Terminal Value'!AB980</f>
        <v>0</v>
      </c>
      <c r="AC980" s="70">
        <f>+Outflows!AC980+Fees!AC980+'Ongoing Cash Flows'!AC980+'Terminal Value'!AC980</f>
        <v>0</v>
      </c>
      <c r="AD980" s="70">
        <f>+Outflows!AD980+Fees!AD980+'Ongoing Cash Flows'!AD980+'Terminal Value'!AD980</f>
        <v>0</v>
      </c>
      <c r="AE980" s="70">
        <f>+Outflows!AE980+Fees!AE980+'Ongoing Cash Flows'!AE980+'Terminal Value'!AE980</f>
        <v>0</v>
      </c>
      <c r="AF980" s="70">
        <f>+Outflows!AF980+Fees!AF980+'Ongoing Cash Flows'!AF980+'Terminal Value'!AF980</f>
        <v>0</v>
      </c>
      <c r="AG980" s="70">
        <f>+Outflows!AG980+Fees!AG980+'Ongoing Cash Flows'!AG980+'Terminal Value'!AG980</f>
        <v>0</v>
      </c>
      <c r="AH980" s="70">
        <f>+Outflows!AH980+Fees!AH980+'Ongoing Cash Flows'!AH980+'Terminal Value'!AH980</f>
        <v>0</v>
      </c>
      <c r="AI980" s="70">
        <f>+Outflows!AI980+Fees!AI980+'Ongoing Cash Flows'!AI980+'Terminal Value'!AI980</f>
        <v>0</v>
      </c>
      <c r="AJ980" s="70">
        <f>+Outflows!AJ980+Fees!AJ980+'Ongoing Cash Flows'!AJ980+'Terminal Value'!AJ980</f>
        <v>0</v>
      </c>
      <c r="AK980" s="70"/>
      <c r="AL980" s="6"/>
      <c r="AM980" s="71"/>
      <c r="AN980" s="72">
        <f t="shared" si="60"/>
        <v>7.0980808138847371E-2</v>
      </c>
      <c r="AO980" s="70">
        <f t="shared" ca="1" si="61"/>
        <v>5417.4724039079374</v>
      </c>
      <c r="AP980" s="166">
        <f t="shared" ca="1" si="62"/>
        <v>0</v>
      </c>
      <c r="AQ980" s="166">
        <f t="shared" ca="1" si="63"/>
        <v>39889554.661914147</v>
      </c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1"/>
      <c r="CM980" s="1"/>
      <c r="CN980" s="1"/>
      <c r="CO980" s="1"/>
      <c r="CP980" s="1"/>
    </row>
    <row r="981" spans="1:94" x14ac:dyDescent="0.2">
      <c r="A981" s="6">
        <v>979</v>
      </c>
      <c r="B981" s="70">
        <f>+Outflows!B981+Fees!B981+'Ongoing Cash Flows'!B981+'Terminal Value'!B981</f>
        <v>-89920.337646817949</v>
      </c>
      <c r="C981" s="70">
        <f>+Outflows!C981+Fees!C981+'Ongoing Cash Flows'!C981+'Terminal Value'!C981</f>
        <v>14154.59807513719</v>
      </c>
      <c r="D981" s="70">
        <f>+Outflows!D981+Fees!D981+'Ongoing Cash Flows'!D981+'Terminal Value'!D981</f>
        <v>11991.848619550941</v>
      </c>
      <c r="E981" s="70">
        <f>+Outflows!E981+Fees!E981+'Ongoing Cash Flows'!E981+'Terminal Value'!E981</f>
        <v>9960.8871078775774</v>
      </c>
      <c r="F981" s="70">
        <f>+Outflows!F981+Fees!F981+'Ongoing Cash Flows'!F981+'Terminal Value'!F981</f>
        <v>9670.9059165077524</v>
      </c>
      <c r="G981" s="70">
        <f>+Outflows!G981+Fees!G981+'Ongoing Cash Flows'!G981+'Terminal Value'!G981</f>
        <v>9284.2988196112365</v>
      </c>
      <c r="H981" s="70">
        <f>+Outflows!H981+Fees!H981+'Ongoing Cash Flows'!H981+'Terminal Value'!H981</f>
        <v>8389.5611700253758</v>
      </c>
      <c r="I981" s="70">
        <f>+Outflows!I981+Fees!I981+'Ongoing Cash Flows'!I981+'Terminal Value'!I981</f>
        <v>8244.046999514896</v>
      </c>
      <c r="J981" s="70">
        <f>+Outflows!J981+Fees!J981+'Ongoing Cash Flows'!J981+'Terminal Value'!J981</f>
        <v>8231.6127969799054</v>
      </c>
      <c r="K981" s="70">
        <f>+Outflows!K981+Fees!K981+'Ongoing Cash Flows'!K981+'Terminal Value'!K981</f>
        <v>8222.3016710965749</v>
      </c>
      <c r="L981" s="70">
        <f>+Outflows!L981+Fees!L981+'Ongoing Cash Flows'!L981+'Terminal Value'!L981</f>
        <v>8223.684862099497</v>
      </c>
      <c r="M981" s="70">
        <f>+Outflows!M981+Fees!M981+'Ongoing Cash Flows'!M981+'Terminal Value'!M981</f>
        <v>8195.5230367937511</v>
      </c>
      <c r="N981" s="70">
        <f>+Outflows!N981+Fees!N981+'Ongoing Cash Flows'!N981+'Terminal Value'!N981</f>
        <v>8178.0321295675885</v>
      </c>
      <c r="O981" s="70">
        <f>+Outflows!O981+Fees!O981+'Ongoing Cash Flows'!O981+'Terminal Value'!O981</f>
        <v>7851.7527196618885</v>
      </c>
      <c r="P981" s="70">
        <f>+Outflows!P981+Fees!P981+'Ongoing Cash Flows'!P981+'Terminal Value'!P981</f>
        <v>7744.0496440417683</v>
      </c>
      <c r="Q981" s="70">
        <f>+Outflows!Q981+Fees!Q981+'Ongoing Cash Flows'!Q981+'Terminal Value'!Q981</f>
        <v>7715.3376748342926</v>
      </c>
      <c r="R981" s="70">
        <f>+Outflows!R981+Fees!R981+'Ongoing Cash Flows'!R981+'Terminal Value'!R981</f>
        <v>1031.3503046739431</v>
      </c>
      <c r="S981" s="70">
        <f>+Outflows!S981+Fees!S981+'Ongoing Cash Flows'!S981+'Terminal Value'!S981</f>
        <v>0</v>
      </c>
      <c r="T981" s="70">
        <f>+Outflows!T981+Fees!T981+'Ongoing Cash Flows'!T981+'Terminal Value'!T981</f>
        <v>0</v>
      </c>
      <c r="U981" s="70">
        <f>+Outflows!U981+Fees!U981+'Ongoing Cash Flows'!U981+'Terminal Value'!U981</f>
        <v>0</v>
      </c>
      <c r="V981" s="70">
        <f>+Outflows!V981+Fees!V981+'Ongoing Cash Flows'!V981+'Terminal Value'!V981</f>
        <v>0</v>
      </c>
      <c r="W981" s="70">
        <f>+Outflows!W981+Fees!W981+'Ongoing Cash Flows'!W981+'Terminal Value'!W981</f>
        <v>0</v>
      </c>
      <c r="X981" s="70">
        <f>+Outflows!X981+Fees!X981+'Ongoing Cash Flows'!X981+'Terminal Value'!X981</f>
        <v>0</v>
      </c>
      <c r="Y981" s="70">
        <f>+Outflows!Y981+Fees!Y981+'Ongoing Cash Flows'!Y981+'Terminal Value'!Y981</f>
        <v>0</v>
      </c>
      <c r="Z981" s="70">
        <f>+Outflows!Z981+Fees!Z981+'Ongoing Cash Flows'!Z981+'Terminal Value'!Z981</f>
        <v>0</v>
      </c>
      <c r="AA981" s="70">
        <f>+Outflows!AA981+Fees!AA981+'Ongoing Cash Flows'!AA981+'Terminal Value'!AA981</f>
        <v>0</v>
      </c>
      <c r="AB981" s="70">
        <f>+Outflows!AB981+Fees!AB981+'Ongoing Cash Flows'!AB981+'Terminal Value'!AB981</f>
        <v>0</v>
      </c>
      <c r="AC981" s="70">
        <f>+Outflows!AC981+Fees!AC981+'Ongoing Cash Flows'!AC981+'Terminal Value'!AC981</f>
        <v>0</v>
      </c>
      <c r="AD981" s="70">
        <f>+Outflows!AD981+Fees!AD981+'Ongoing Cash Flows'!AD981+'Terminal Value'!AD981</f>
        <v>0</v>
      </c>
      <c r="AE981" s="70">
        <f>+Outflows!AE981+Fees!AE981+'Ongoing Cash Flows'!AE981+'Terminal Value'!AE981</f>
        <v>0</v>
      </c>
      <c r="AF981" s="70">
        <f>+Outflows!AF981+Fees!AF981+'Ongoing Cash Flows'!AF981+'Terminal Value'!AF981</f>
        <v>0</v>
      </c>
      <c r="AG981" s="70">
        <f>+Outflows!AG981+Fees!AG981+'Ongoing Cash Flows'!AG981+'Terminal Value'!AG981</f>
        <v>0</v>
      </c>
      <c r="AH981" s="70">
        <f>+Outflows!AH981+Fees!AH981+'Ongoing Cash Flows'!AH981+'Terminal Value'!AH981</f>
        <v>0</v>
      </c>
      <c r="AI981" s="70">
        <f>+Outflows!AI981+Fees!AI981+'Ongoing Cash Flows'!AI981+'Terminal Value'!AI981</f>
        <v>0</v>
      </c>
      <c r="AJ981" s="70">
        <f>+Outflows!AJ981+Fees!AJ981+'Ongoing Cash Flows'!AJ981+'Terminal Value'!AJ981</f>
        <v>0</v>
      </c>
      <c r="AK981" s="70"/>
      <c r="AL981" s="6"/>
      <c r="AM981" s="71"/>
      <c r="AN981" s="72">
        <f t="shared" si="60"/>
        <v>6.4076325297355644E-2</v>
      </c>
      <c r="AO981" s="70">
        <f t="shared" ca="1" si="61"/>
        <v>2231.6853982818561</v>
      </c>
      <c r="AP981" s="166">
        <f t="shared" ca="1" si="62"/>
        <v>0</v>
      </c>
      <c r="AQ981" s="166">
        <f t="shared" ca="1" si="63"/>
        <v>9797092.8624970503</v>
      </c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1"/>
      <c r="CM981" s="1"/>
      <c r="CN981" s="1"/>
      <c r="CO981" s="1"/>
      <c r="CP981" s="1"/>
    </row>
    <row r="982" spans="1:94" x14ac:dyDescent="0.2">
      <c r="A982" s="6">
        <v>980</v>
      </c>
      <c r="B982" s="70">
        <f>+Outflows!B982+Fees!B982+'Ongoing Cash Flows'!B982+'Terminal Value'!B982</f>
        <v>-95475.16643554678</v>
      </c>
      <c r="C982" s="70">
        <f>+Outflows!C982+Fees!C982+'Ongoing Cash Flows'!C982+'Terminal Value'!C982</f>
        <v>14266.313309954676</v>
      </c>
      <c r="D982" s="70">
        <f>+Outflows!D982+Fees!D982+'Ongoing Cash Flows'!D982+'Terminal Value'!D982</f>
        <v>12228.767143409797</v>
      </c>
      <c r="E982" s="70">
        <f>+Outflows!E982+Fees!E982+'Ongoing Cash Flows'!E982+'Terminal Value'!E982</f>
        <v>10094.803130308803</v>
      </c>
      <c r="F982" s="70">
        <f>+Outflows!F982+Fees!F982+'Ongoing Cash Flows'!F982+'Terminal Value'!F982</f>
        <v>9705.7958279822196</v>
      </c>
      <c r="G982" s="70">
        <f>+Outflows!G982+Fees!G982+'Ongoing Cash Flows'!G982+'Terminal Value'!G982</f>
        <v>9543.9105297590577</v>
      </c>
      <c r="H982" s="70">
        <f>+Outflows!H982+Fees!H982+'Ongoing Cash Flows'!H982+'Terminal Value'!H982</f>
        <v>8524.1115661048752</v>
      </c>
      <c r="I982" s="70">
        <f>+Outflows!I982+Fees!I982+'Ongoing Cash Flows'!I982+'Terminal Value'!I982</f>
        <v>8371.4703280653048</v>
      </c>
      <c r="J982" s="70">
        <f>+Outflows!J982+Fees!J982+'Ongoing Cash Flows'!J982+'Terminal Value'!J982</f>
        <v>8359.0361255303142</v>
      </c>
      <c r="K982" s="70">
        <f>+Outflows!K982+Fees!K982+'Ongoing Cash Flows'!K982+'Terminal Value'!K982</f>
        <v>8349.9409713902896</v>
      </c>
      <c r="L982" s="70">
        <f>+Outflows!L982+Fees!L982+'Ongoing Cash Flows'!L982+'Terminal Value'!L982</f>
        <v>8351.1081906499039</v>
      </c>
      <c r="M982" s="70">
        <f>+Outflows!M982+Fees!M982+'Ongoing Cash Flows'!M982+'Terminal Value'!M982</f>
        <v>8323.1623370874659</v>
      </c>
      <c r="N982" s="70">
        <f>+Outflows!N982+Fees!N982+'Ongoing Cash Flows'!N982+'Terminal Value'!N982</f>
        <v>8305.4554581179982</v>
      </c>
      <c r="O982" s="70">
        <f>+Outflows!O982+Fees!O982+'Ongoing Cash Flows'!O982+'Terminal Value'!O982</f>
        <v>7979.3920199556032</v>
      </c>
      <c r="P982" s="70">
        <f>+Outflows!P982+Fees!P982+'Ongoing Cash Flows'!P982+'Terminal Value'!P982</f>
        <v>7871.4729725921761</v>
      </c>
      <c r="Q982" s="70">
        <f>+Outflows!Q982+Fees!Q982+'Ongoing Cash Flows'!Q982+'Terminal Value'!Q982</f>
        <v>7842.9769751280064</v>
      </c>
      <c r="R982" s="70">
        <f>+Outflows!R982+Fees!R982+'Ongoing Cash Flows'!R982+'Terminal Value'!R982</f>
        <v>1095.0619689491473</v>
      </c>
      <c r="S982" s="70">
        <f>+Outflows!S982+Fees!S982+'Ongoing Cash Flows'!S982+'Terminal Value'!S982</f>
        <v>0</v>
      </c>
      <c r="T982" s="70">
        <f>+Outflows!T982+Fees!T982+'Ongoing Cash Flows'!T982+'Terminal Value'!T982</f>
        <v>0</v>
      </c>
      <c r="U982" s="70">
        <f>+Outflows!U982+Fees!U982+'Ongoing Cash Flows'!U982+'Terminal Value'!U982</f>
        <v>0</v>
      </c>
      <c r="V982" s="70">
        <f>+Outflows!V982+Fees!V982+'Ongoing Cash Flows'!V982+'Terminal Value'!V982</f>
        <v>0</v>
      </c>
      <c r="W982" s="70">
        <f>+Outflows!W982+Fees!W982+'Ongoing Cash Flows'!W982+'Terminal Value'!W982</f>
        <v>0</v>
      </c>
      <c r="X982" s="70">
        <f>+Outflows!X982+Fees!X982+'Ongoing Cash Flows'!X982+'Terminal Value'!X982</f>
        <v>0</v>
      </c>
      <c r="Y982" s="70">
        <f>+Outflows!Y982+Fees!Y982+'Ongoing Cash Flows'!Y982+'Terminal Value'!Y982</f>
        <v>0</v>
      </c>
      <c r="Z982" s="70">
        <f>+Outflows!Z982+Fees!Z982+'Ongoing Cash Flows'!Z982+'Terminal Value'!Z982</f>
        <v>0</v>
      </c>
      <c r="AA982" s="70">
        <f>+Outflows!AA982+Fees!AA982+'Ongoing Cash Flows'!AA982+'Terminal Value'!AA982</f>
        <v>0</v>
      </c>
      <c r="AB982" s="70">
        <f>+Outflows!AB982+Fees!AB982+'Ongoing Cash Flows'!AB982+'Terminal Value'!AB982</f>
        <v>0</v>
      </c>
      <c r="AC982" s="70">
        <f>+Outflows!AC982+Fees!AC982+'Ongoing Cash Flows'!AC982+'Terminal Value'!AC982</f>
        <v>0</v>
      </c>
      <c r="AD982" s="70">
        <f>+Outflows!AD982+Fees!AD982+'Ongoing Cash Flows'!AD982+'Terminal Value'!AD982</f>
        <v>0</v>
      </c>
      <c r="AE982" s="70">
        <f>+Outflows!AE982+Fees!AE982+'Ongoing Cash Flows'!AE982+'Terminal Value'!AE982</f>
        <v>0</v>
      </c>
      <c r="AF982" s="70">
        <f>+Outflows!AF982+Fees!AF982+'Ongoing Cash Flows'!AF982+'Terminal Value'!AF982</f>
        <v>0</v>
      </c>
      <c r="AG982" s="70">
        <f>+Outflows!AG982+Fees!AG982+'Ongoing Cash Flows'!AG982+'Terminal Value'!AG982</f>
        <v>0</v>
      </c>
      <c r="AH982" s="70">
        <f>+Outflows!AH982+Fees!AH982+'Ongoing Cash Flows'!AH982+'Terminal Value'!AH982</f>
        <v>0</v>
      </c>
      <c r="AI982" s="70">
        <f>+Outflows!AI982+Fees!AI982+'Ongoing Cash Flows'!AI982+'Terminal Value'!AI982</f>
        <v>0</v>
      </c>
      <c r="AJ982" s="70">
        <f>+Outflows!AJ982+Fees!AJ982+'Ongoing Cash Flows'!AJ982+'Terminal Value'!AJ982</f>
        <v>0</v>
      </c>
      <c r="AK982" s="70"/>
      <c r="AL982" s="6"/>
      <c r="AM982" s="71"/>
      <c r="AN982" s="72">
        <f t="shared" si="60"/>
        <v>5.6451764702796933E-2</v>
      </c>
      <c r="AO982" s="70">
        <f t="shared" ca="1" si="61"/>
        <v>-1660.6089073445282</v>
      </c>
      <c r="AP982" s="166">
        <f t="shared" ca="1" si="62"/>
        <v>581045.63896905887</v>
      </c>
      <c r="AQ982" s="166">
        <f t="shared" ca="1" si="63"/>
        <v>0</v>
      </c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1"/>
      <c r="CM982" s="1"/>
      <c r="CN982" s="1"/>
      <c r="CO982" s="1"/>
      <c r="CP982" s="1"/>
    </row>
    <row r="983" spans="1:94" x14ac:dyDescent="0.2">
      <c r="A983" s="6">
        <v>981</v>
      </c>
      <c r="B983" s="70">
        <f>+Outflows!B983+Fees!B983+'Ongoing Cash Flows'!B983+'Terminal Value'!B983</f>
        <v>-93103.31284022113</v>
      </c>
      <c r="C983" s="70">
        <f>+Outflows!C983+Fees!C983+'Ongoing Cash Flows'!C983+'Terminal Value'!C983</f>
        <v>14193.943475052112</v>
      </c>
      <c r="D983" s="70">
        <f>+Outflows!D983+Fees!D983+'Ongoing Cash Flows'!D983+'Terminal Value'!D983</f>
        <v>12100.55763556798</v>
      </c>
      <c r="E983" s="70">
        <f>+Outflows!E983+Fees!E983+'Ongoing Cash Flows'!E983+'Terminal Value'!E983</f>
        <v>10089.679444598827</v>
      </c>
      <c r="F983" s="70">
        <f>+Outflows!F983+Fees!F983+'Ongoing Cash Flows'!F983+'Terminal Value'!F983</f>
        <v>9659.7876531716938</v>
      </c>
      <c r="G983" s="70">
        <f>+Outflows!G983+Fees!G983+'Ongoing Cash Flows'!G983+'Terminal Value'!G983</f>
        <v>9346.7360624626999</v>
      </c>
      <c r="H983" s="70">
        <f>+Outflows!H983+Fees!H983+'Ongoing Cash Flows'!H983+'Terminal Value'!H983</f>
        <v>8466.6599590740334</v>
      </c>
      <c r="I983" s="70">
        <f>+Outflows!I983+Fees!I983+'Ongoing Cash Flows'!I983+'Terminal Value'!I983</f>
        <v>8317.06190407141</v>
      </c>
      <c r="J983" s="70">
        <f>+Outflows!J983+Fees!J983+'Ongoing Cash Flows'!J983+'Terminal Value'!J983</f>
        <v>8304.6277015364194</v>
      </c>
      <c r="K983" s="70">
        <f>+Outflows!K983+Fees!K983+'Ongoing Cash Flows'!K983+'Terminal Value'!K983</f>
        <v>8295.440329728608</v>
      </c>
      <c r="L983" s="70">
        <f>+Outflows!L983+Fees!L983+'Ongoing Cash Flows'!L983+'Terminal Value'!L983</f>
        <v>8296.6997666560092</v>
      </c>
      <c r="M983" s="70">
        <f>+Outflows!M983+Fees!M983+'Ongoing Cash Flows'!M983+'Terminal Value'!M983</f>
        <v>8268.6616954257861</v>
      </c>
      <c r="N983" s="70">
        <f>+Outflows!N983+Fees!N983+'Ongoing Cash Flows'!N983+'Terminal Value'!N983</f>
        <v>8251.0470341241034</v>
      </c>
      <c r="O983" s="70">
        <f>+Outflows!O983+Fees!O983+'Ongoing Cash Flows'!O983+'Terminal Value'!O983</f>
        <v>7924.8913782939226</v>
      </c>
      <c r="P983" s="70">
        <f>+Outflows!P983+Fees!P983+'Ongoing Cash Flows'!P983+'Terminal Value'!P983</f>
        <v>7817.0645485982823</v>
      </c>
      <c r="Q983" s="70">
        <f>+Outflows!Q983+Fees!Q983+'Ongoing Cash Flows'!Q983+'Terminal Value'!Q983</f>
        <v>7788.4763334663257</v>
      </c>
      <c r="R983" s="70">
        <f>+Outflows!R983+Fees!R983+'Ongoing Cash Flows'!R983+'Terminal Value'!R983</f>
        <v>1067.8577569522001</v>
      </c>
      <c r="S983" s="70">
        <f>+Outflows!S983+Fees!S983+'Ongoing Cash Flows'!S983+'Terminal Value'!S983</f>
        <v>0</v>
      </c>
      <c r="T983" s="70">
        <f>+Outflows!T983+Fees!T983+'Ongoing Cash Flows'!T983+'Terminal Value'!T983</f>
        <v>0</v>
      </c>
      <c r="U983" s="70">
        <f>+Outflows!U983+Fees!U983+'Ongoing Cash Flows'!U983+'Terminal Value'!U983</f>
        <v>0</v>
      </c>
      <c r="V983" s="70">
        <f>+Outflows!V983+Fees!V983+'Ongoing Cash Flows'!V983+'Terminal Value'!V983</f>
        <v>0</v>
      </c>
      <c r="W983" s="70">
        <f>+Outflows!W983+Fees!W983+'Ongoing Cash Flows'!W983+'Terminal Value'!W983</f>
        <v>0</v>
      </c>
      <c r="X983" s="70">
        <f>+Outflows!X983+Fees!X983+'Ongoing Cash Flows'!X983+'Terminal Value'!X983</f>
        <v>0</v>
      </c>
      <c r="Y983" s="70">
        <f>+Outflows!Y983+Fees!Y983+'Ongoing Cash Flows'!Y983+'Terminal Value'!Y983</f>
        <v>0</v>
      </c>
      <c r="Z983" s="70">
        <f>+Outflows!Z983+Fees!Z983+'Ongoing Cash Flows'!Z983+'Terminal Value'!Z983</f>
        <v>0</v>
      </c>
      <c r="AA983" s="70">
        <f>+Outflows!AA983+Fees!AA983+'Ongoing Cash Flows'!AA983+'Terminal Value'!AA983</f>
        <v>0</v>
      </c>
      <c r="AB983" s="70">
        <f>+Outflows!AB983+Fees!AB983+'Ongoing Cash Flows'!AB983+'Terminal Value'!AB983</f>
        <v>0</v>
      </c>
      <c r="AC983" s="70">
        <f>+Outflows!AC983+Fees!AC983+'Ongoing Cash Flows'!AC983+'Terminal Value'!AC983</f>
        <v>0</v>
      </c>
      <c r="AD983" s="70">
        <f>+Outflows!AD983+Fees!AD983+'Ongoing Cash Flows'!AD983+'Terminal Value'!AD983</f>
        <v>0</v>
      </c>
      <c r="AE983" s="70">
        <f>+Outflows!AE983+Fees!AE983+'Ongoing Cash Flows'!AE983+'Terminal Value'!AE983</f>
        <v>0</v>
      </c>
      <c r="AF983" s="70">
        <f>+Outflows!AF983+Fees!AF983+'Ongoing Cash Flows'!AF983+'Terminal Value'!AF983</f>
        <v>0</v>
      </c>
      <c r="AG983" s="70">
        <f>+Outflows!AG983+Fees!AG983+'Ongoing Cash Flows'!AG983+'Terminal Value'!AG983</f>
        <v>0</v>
      </c>
      <c r="AH983" s="70">
        <f>+Outflows!AH983+Fees!AH983+'Ongoing Cash Flows'!AH983+'Terminal Value'!AH983</f>
        <v>0</v>
      </c>
      <c r="AI983" s="70">
        <f>+Outflows!AI983+Fees!AI983+'Ongoing Cash Flows'!AI983+'Terminal Value'!AI983</f>
        <v>0</v>
      </c>
      <c r="AJ983" s="70">
        <f>+Outflows!AJ983+Fees!AJ983+'Ongoing Cash Flows'!AJ983+'Terminal Value'!AJ983</f>
        <v>0</v>
      </c>
      <c r="AK983" s="70"/>
      <c r="AL983" s="6"/>
      <c r="AM983" s="71"/>
      <c r="AN983" s="72">
        <f t="shared" si="60"/>
        <v>5.9440609812736508E-2</v>
      </c>
      <c r="AO983" s="70">
        <f t="shared" ca="1" si="61"/>
        <v>-85.374787255200431</v>
      </c>
      <c r="AP983" s="166">
        <f t="shared" ca="1" si="62"/>
        <v>0</v>
      </c>
      <c r="AQ983" s="166">
        <f t="shared" ca="1" si="63"/>
        <v>660921.23388851678</v>
      </c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1"/>
      <c r="CM983" s="1"/>
      <c r="CN983" s="1"/>
      <c r="CO983" s="1"/>
      <c r="CP983" s="1"/>
    </row>
    <row r="984" spans="1:94" x14ac:dyDescent="0.2">
      <c r="A984" s="6">
        <v>982</v>
      </c>
      <c r="B984" s="70">
        <f>+Outflows!B984+Fees!B984+'Ongoing Cash Flows'!B984+'Terminal Value'!B984</f>
        <v>-92688.535530207926</v>
      </c>
      <c r="C984" s="70">
        <f>+Outflows!C984+Fees!C984+'Ongoing Cash Flows'!C984+'Terminal Value'!C984</f>
        <v>14091.86573293419</v>
      </c>
      <c r="D984" s="70">
        <f>+Outflows!D984+Fees!D984+'Ongoing Cash Flows'!D984+'Terminal Value'!D984</f>
        <v>12031.646386884375</v>
      </c>
      <c r="E984" s="70">
        <f>+Outflows!E984+Fees!E984+'Ongoing Cash Flows'!E984+'Terminal Value'!E984</f>
        <v>10082.810503236005</v>
      </c>
      <c r="F984" s="70">
        <f>+Outflows!F984+Fees!F984+'Ongoing Cash Flows'!F984+'Terminal Value'!F984</f>
        <v>9584.7457335246581</v>
      </c>
      <c r="G984" s="70">
        <f>+Outflows!G984+Fees!G984+'Ongoing Cash Flows'!G984+'Terminal Value'!G984</f>
        <v>9306.3764554636382</v>
      </c>
      <c r="H984" s="70">
        <f>+Outflows!H984+Fees!H984+'Ongoing Cash Flows'!H984+'Terminal Value'!H984</f>
        <v>8456.6131235243392</v>
      </c>
      <c r="I984" s="70">
        <f>+Outflows!I984+Fees!I984+'Ongoing Cash Flows'!I984+'Terminal Value'!I984</f>
        <v>8307.5472444015541</v>
      </c>
      <c r="J984" s="70">
        <f>+Outflows!J984+Fees!J984+'Ongoing Cash Flows'!J984+'Terminal Value'!J984</f>
        <v>8295.1130418665653</v>
      </c>
      <c r="K984" s="70">
        <f>+Outflows!K984+Fees!K984+'Ongoing Cash Flows'!K984+'Terminal Value'!K984</f>
        <v>8285.9095435169402</v>
      </c>
      <c r="L984" s="70">
        <f>+Outflows!L984+Fees!L984+'Ongoing Cash Flows'!L984+'Terminal Value'!L984</f>
        <v>8287.185106986155</v>
      </c>
      <c r="M984" s="70">
        <f>+Outflows!M984+Fees!M984+'Ongoing Cash Flows'!M984+'Terminal Value'!M984</f>
        <v>8259.1309092141164</v>
      </c>
      <c r="N984" s="70">
        <f>+Outflows!N984+Fees!N984+'Ongoing Cash Flows'!N984+'Terminal Value'!N984</f>
        <v>8241.5323744542475</v>
      </c>
      <c r="O984" s="70">
        <f>+Outflows!O984+Fees!O984+'Ongoing Cash Flows'!O984+'Terminal Value'!O984</f>
        <v>7915.3605920822538</v>
      </c>
      <c r="P984" s="70">
        <f>+Outflows!P984+Fees!P984+'Ongoing Cash Flows'!P984+'Terminal Value'!P984</f>
        <v>7807.5498889284272</v>
      </c>
      <c r="Q984" s="70">
        <f>+Outflows!Q984+Fees!Q984+'Ongoing Cash Flows'!Q984+'Terminal Value'!Q984</f>
        <v>7778.9455472546579</v>
      </c>
      <c r="R984" s="70">
        <f>+Outflows!R984+Fees!R984+'Ongoing Cash Flows'!R984+'Terminal Value'!R984</f>
        <v>1063.1004271172728</v>
      </c>
      <c r="S984" s="70">
        <f>+Outflows!S984+Fees!S984+'Ongoing Cash Flows'!S984+'Terminal Value'!S984</f>
        <v>0</v>
      </c>
      <c r="T984" s="70">
        <f>+Outflows!T984+Fees!T984+'Ongoing Cash Flows'!T984+'Terminal Value'!T984</f>
        <v>0</v>
      </c>
      <c r="U984" s="70">
        <f>+Outflows!U984+Fees!U984+'Ongoing Cash Flows'!U984+'Terminal Value'!U984</f>
        <v>0</v>
      </c>
      <c r="V984" s="70">
        <f>+Outflows!V984+Fees!V984+'Ongoing Cash Flows'!V984+'Terminal Value'!V984</f>
        <v>0</v>
      </c>
      <c r="W984" s="70">
        <f>+Outflows!W984+Fees!W984+'Ongoing Cash Flows'!W984+'Terminal Value'!W984</f>
        <v>0</v>
      </c>
      <c r="X984" s="70">
        <f>+Outflows!X984+Fees!X984+'Ongoing Cash Flows'!X984+'Terminal Value'!X984</f>
        <v>0</v>
      </c>
      <c r="Y984" s="70">
        <f>+Outflows!Y984+Fees!Y984+'Ongoing Cash Flows'!Y984+'Terminal Value'!Y984</f>
        <v>0</v>
      </c>
      <c r="Z984" s="70">
        <f>+Outflows!Z984+Fees!Z984+'Ongoing Cash Flows'!Z984+'Terminal Value'!Z984</f>
        <v>0</v>
      </c>
      <c r="AA984" s="70">
        <f>+Outflows!AA984+Fees!AA984+'Ongoing Cash Flows'!AA984+'Terminal Value'!AA984</f>
        <v>0</v>
      </c>
      <c r="AB984" s="70">
        <f>+Outflows!AB984+Fees!AB984+'Ongoing Cash Flows'!AB984+'Terminal Value'!AB984</f>
        <v>0</v>
      </c>
      <c r="AC984" s="70">
        <f>+Outflows!AC984+Fees!AC984+'Ongoing Cash Flows'!AC984+'Terminal Value'!AC984</f>
        <v>0</v>
      </c>
      <c r="AD984" s="70">
        <f>+Outflows!AD984+Fees!AD984+'Ongoing Cash Flows'!AD984+'Terminal Value'!AD984</f>
        <v>0</v>
      </c>
      <c r="AE984" s="70">
        <f>+Outflows!AE984+Fees!AE984+'Ongoing Cash Flows'!AE984+'Terminal Value'!AE984</f>
        <v>0</v>
      </c>
      <c r="AF984" s="70">
        <f>+Outflows!AF984+Fees!AF984+'Ongoing Cash Flows'!AF984+'Terminal Value'!AF984</f>
        <v>0</v>
      </c>
      <c r="AG984" s="70">
        <f>+Outflows!AG984+Fees!AG984+'Ongoing Cash Flows'!AG984+'Terminal Value'!AG984</f>
        <v>0</v>
      </c>
      <c r="AH984" s="70">
        <f>+Outflows!AH984+Fees!AH984+'Ongoing Cash Flows'!AH984+'Terminal Value'!AH984</f>
        <v>0</v>
      </c>
      <c r="AI984" s="70">
        <f>+Outflows!AI984+Fees!AI984+'Ongoing Cash Flows'!AI984+'Terminal Value'!AI984</f>
        <v>0</v>
      </c>
      <c r="AJ984" s="70">
        <f>+Outflows!AJ984+Fees!AJ984+'Ongoing Cash Flows'!AJ984+'Terminal Value'!AJ984</f>
        <v>0</v>
      </c>
      <c r="AK984" s="70"/>
      <c r="AL984" s="6"/>
      <c r="AM984" s="71"/>
      <c r="AN984" s="72">
        <f t="shared" si="60"/>
        <v>5.9634241461753848E-2</v>
      </c>
      <c r="AO984" s="70">
        <f t="shared" ca="1" si="61"/>
        <v>13.991324643088092</v>
      </c>
      <c r="AP984" s="166">
        <f t="shared" ca="1" si="62"/>
        <v>0</v>
      </c>
      <c r="AQ984" s="166">
        <f t="shared" ca="1" si="63"/>
        <v>832358.31787574093</v>
      </c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1"/>
      <c r="CM984" s="1"/>
      <c r="CN984" s="1"/>
      <c r="CO984" s="1"/>
      <c r="CP984" s="1"/>
    </row>
    <row r="985" spans="1:94" x14ac:dyDescent="0.2">
      <c r="A985" s="6">
        <v>983</v>
      </c>
      <c r="B985" s="70">
        <f>+Outflows!B985+Fees!B985+'Ongoing Cash Flows'!B985+'Terminal Value'!B985</f>
        <v>-91172.971921094213</v>
      </c>
      <c r="C985" s="70">
        <f>+Outflows!C985+Fees!C985+'Ongoing Cash Flows'!C985+'Terminal Value'!C985</f>
        <v>14106.945870521658</v>
      </c>
      <c r="D985" s="70">
        <f>+Outflows!D985+Fees!D985+'Ongoing Cash Flows'!D985+'Terminal Value'!D985</f>
        <v>12039.949273238877</v>
      </c>
      <c r="E985" s="70">
        <f>+Outflows!E985+Fees!E985+'Ongoing Cash Flows'!E985+'Terminal Value'!E985</f>
        <v>10024.669490450126</v>
      </c>
      <c r="F985" s="70">
        <f>+Outflows!F985+Fees!F985+'Ongoing Cash Flows'!F985+'Terminal Value'!F985</f>
        <v>9614.5100813582885</v>
      </c>
      <c r="G985" s="70">
        <f>+Outflows!G985+Fees!G985+'Ongoing Cash Flows'!G985+'Terminal Value'!G985</f>
        <v>9306.9585666948806</v>
      </c>
      <c r="H985" s="70">
        <f>+Outflows!H985+Fees!H985+'Ongoing Cash Flows'!H985+'Terminal Value'!H985</f>
        <v>8419.9027780491215</v>
      </c>
      <c r="I985" s="70">
        <f>+Outflows!I985+Fees!I985+'Ongoing Cash Flows'!I985+'Terminal Value'!I985</f>
        <v>8272.7814276593745</v>
      </c>
      <c r="J985" s="70">
        <f>+Outflows!J985+Fees!J985+'Ongoing Cash Flows'!J985+'Terminal Value'!J985</f>
        <v>8260.3472251243838</v>
      </c>
      <c r="K985" s="70">
        <f>+Outflows!K985+Fees!K985+'Ongoing Cash Flows'!K985+'Terminal Value'!K985</f>
        <v>8251.0848016616364</v>
      </c>
      <c r="L985" s="70">
        <f>+Outflows!L985+Fees!L985+'Ongoing Cash Flows'!L985+'Terminal Value'!L985</f>
        <v>8252.4192902439736</v>
      </c>
      <c r="M985" s="70">
        <f>+Outflows!M985+Fees!M985+'Ongoing Cash Flows'!M985+'Terminal Value'!M985</f>
        <v>8224.3061673588127</v>
      </c>
      <c r="N985" s="70">
        <f>+Outflows!N985+Fees!N985+'Ongoing Cash Flows'!N985+'Terminal Value'!N985</f>
        <v>8206.7665577120679</v>
      </c>
      <c r="O985" s="70">
        <f>+Outflows!O985+Fees!O985+'Ongoing Cash Flows'!O985+'Terminal Value'!O985</f>
        <v>7880.5358502269501</v>
      </c>
      <c r="P985" s="70">
        <f>+Outflows!P985+Fees!P985+'Ongoing Cash Flows'!P985+'Terminal Value'!P985</f>
        <v>7772.7840721862458</v>
      </c>
      <c r="Q985" s="70">
        <f>+Outflows!Q985+Fees!Q985+'Ongoing Cash Flows'!Q985+'Terminal Value'!Q985</f>
        <v>7744.1208053993541</v>
      </c>
      <c r="R985" s="70">
        <f>+Outflows!R985+Fees!R985+'Ongoing Cash Flows'!R985+'Terminal Value'!R985</f>
        <v>1045.7175187461821</v>
      </c>
      <c r="S985" s="70">
        <f>+Outflows!S985+Fees!S985+'Ongoing Cash Flows'!S985+'Terminal Value'!S985</f>
        <v>0</v>
      </c>
      <c r="T985" s="70">
        <f>+Outflows!T985+Fees!T985+'Ongoing Cash Flows'!T985+'Terminal Value'!T985</f>
        <v>0</v>
      </c>
      <c r="U985" s="70">
        <f>+Outflows!U985+Fees!U985+'Ongoing Cash Flows'!U985+'Terminal Value'!U985</f>
        <v>0</v>
      </c>
      <c r="V985" s="70">
        <f>+Outflows!V985+Fees!V985+'Ongoing Cash Flows'!V985+'Terminal Value'!V985</f>
        <v>0</v>
      </c>
      <c r="W985" s="70">
        <f>+Outflows!W985+Fees!W985+'Ongoing Cash Flows'!W985+'Terminal Value'!W985</f>
        <v>0</v>
      </c>
      <c r="X985" s="70">
        <f>+Outflows!X985+Fees!X985+'Ongoing Cash Flows'!X985+'Terminal Value'!X985</f>
        <v>0</v>
      </c>
      <c r="Y985" s="70">
        <f>+Outflows!Y985+Fees!Y985+'Ongoing Cash Flows'!Y985+'Terminal Value'!Y985</f>
        <v>0</v>
      </c>
      <c r="Z985" s="70">
        <f>+Outflows!Z985+Fees!Z985+'Ongoing Cash Flows'!Z985+'Terminal Value'!Z985</f>
        <v>0</v>
      </c>
      <c r="AA985" s="70">
        <f>+Outflows!AA985+Fees!AA985+'Ongoing Cash Flows'!AA985+'Terminal Value'!AA985</f>
        <v>0</v>
      </c>
      <c r="AB985" s="70">
        <f>+Outflows!AB985+Fees!AB985+'Ongoing Cash Flows'!AB985+'Terminal Value'!AB985</f>
        <v>0</v>
      </c>
      <c r="AC985" s="70">
        <f>+Outflows!AC985+Fees!AC985+'Ongoing Cash Flows'!AC985+'Terminal Value'!AC985</f>
        <v>0</v>
      </c>
      <c r="AD985" s="70">
        <f>+Outflows!AD985+Fees!AD985+'Ongoing Cash Flows'!AD985+'Terminal Value'!AD985</f>
        <v>0</v>
      </c>
      <c r="AE985" s="70">
        <f>+Outflows!AE985+Fees!AE985+'Ongoing Cash Flows'!AE985+'Terminal Value'!AE985</f>
        <v>0</v>
      </c>
      <c r="AF985" s="70">
        <f>+Outflows!AF985+Fees!AF985+'Ongoing Cash Flows'!AF985+'Terminal Value'!AF985</f>
        <v>0</v>
      </c>
      <c r="AG985" s="70">
        <f>+Outflows!AG985+Fees!AG985+'Ongoing Cash Flows'!AG985+'Terminal Value'!AG985</f>
        <v>0</v>
      </c>
      <c r="AH985" s="70">
        <f>+Outflows!AH985+Fees!AH985+'Ongoing Cash Flows'!AH985+'Terminal Value'!AH985</f>
        <v>0</v>
      </c>
      <c r="AI985" s="70">
        <f>+Outflows!AI985+Fees!AI985+'Ongoing Cash Flows'!AI985+'Terminal Value'!AI985</f>
        <v>0</v>
      </c>
      <c r="AJ985" s="70">
        <f>+Outflows!AJ985+Fees!AJ985+'Ongoing Cash Flows'!AJ985+'Terminal Value'!AJ985</f>
        <v>0</v>
      </c>
      <c r="AK985" s="70"/>
      <c r="AL985" s="6"/>
      <c r="AM985" s="71"/>
      <c r="AN985" s="72">
        <f t="shared" si="60"/>
        <v>6.2056729197502131E-2</v>
      </c>
      <c r="AO985" s="70">
        <f t="shared" ca="1" si="61"/>
        <v>1238.9607226150986</v>
      </c>
      <c r="AP985" s="166">
        <f t="shared" ca="1" si="62"/>
        <v>0</v>
      </c>
      <c r="AQ985" s="166">
        <f t="shared" ca="1" si="63"/>
        <v>4568077.5056773135</v>
      </c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1"/>
      <c r="CM985" s="1"/>
      <c r="CN985" s="1"/>
      <c r="CO985" s="1"/>
      <c r="CP985" s="1"/>
    </row>
    <row r="986" spans="1:94" x14ac:dyDescent="0.2">
      <c r="A986" s="6">
        <v>984</v>
      </c>
      <c r="B986" s="70">
        <f>+Outflows!B986+Fees!B986+'Ongoing Cash Flows'!B986+'Terminal Value'!B986</f>
        <v>-88287.786941187354</v>
      </c>
      <c r="C986" s="70">
        <f>+Outflows!C986+Fees!C986+'Ongoing Cash Flows'!C986+'Terminal Value'!C986</f>
        <v>14096.635469955769</v>
      </c>
      <c r="D986" s="70">
        <f>+Outflows!D986+Fees!D986+'Ongoing Cash Flows'!D986+'Terminal Value'!D986</f>
        <v>11924.524019603141</v>
      </c>
      <c r="E986" s="70">
        <f>+Outflows!E986+Fees!E986+'Ongoing Cash Flows'!E986+'Terminal Value'!E986</f>
        <v>9917.0227400741605</v>
      </c>
      <c r="F986" s="70">
        <f>+Outflows!F986+Fees!F986+'Ongoing Cash Flows'!F986+'Terminal Value'!F986</f>
        <v>9591.8123130825843</v>
      </c>
      <c r="G986" s="70">
        <f>+Outflows!G986+Fees!G986+'Ongoing Cash Flows'!G986+'Terminal Value'!G986</f>
        <v>9293.2518576762541</v>
      </c>
      <c r="H986" s="70">
        <f>+Outflows!H986+Fees!H986+'Ongoing Cash Flows'!H986+'Terminal Value'!H986</f>
        <v>8350.0171350214223</v>
      </c>
      <c r="I986" s="70">
        <f>+Outflows!I986+Fees!I986+'Ongoing Cash Flows'!I986+'Terminal Value'!I986</f>
        <v>8206.5975923682945</v>
      </c>
      <c r="J986" s="70">
        <f>+Outflows!J986+Fees!J986+'Ongoing Cash Flows'!J986+'Terminal Value'!J986</f>
        <v>8194.1633898333039</v>
      </c>
      <c r="K986" s="70">
        <f>+Outflows!K986+Fees!K986+'Ongoing Cash Flows'!K986+'Terminal Value'!K986</f>
        <v>8184.7887903785377</v>
      </c>
      <c r="L986" s="70">
        <f>+Outflows!L986+Fees!L986+'Ongoing Cash Flows'!L986+'Terminal Value'!L986</f>
        <v>8186.2354549528945</v>
      </c>
      <c r="M986" s="70">
        <f>+Outflows!M986+Fees!M986+'Ongoing Cash Flows'!M986+'Terminal Value'!M986</f>
        <v>8158.0101560757157</v>
      </c>
      <c r="N986" s="70">
        <f>+Outflows!N986+Fees!N986+'Ongoing Cash Flows'!N986+'Terminal Value'!N986</f>
        <v>8140.582722420987</v>
      </c>
      <c r="O986" s="70">
        <f>+Outflows!O986+Fees!O986+'Ongoing Cash Flows'!O986+'Terminal Value'!O986</f>
        <v>7814.2398389438522</v>
      </c>
      <c r="P986" s="70">
        <f>+Outflows!P986+Fees!P986+'Ongoing Cash Flows'!P986+'Terminal Value'!P986</f>
        <v>7706.6002368951658</v>
      </c>
      <c r="Q986" s="70">
        <f>+Outflows!Q986+Fees!Q986+'Ongoing Cash Flows'!Q986+'Terminal Value'!Q986</f>
        <v>7677.8247941162563</v>
      </c>
      <c r="R986" s="70">
        <f>+Outflows!R986+Fees!R986+'Ongoing Cash Flows'!R986+'Terminal Value'!R986</f>
        <v>1012.6256011006424</v>
      </c>
      <c r="S986" s="70">
        <f>+Outflows!S986+Fees!S986+'Ongoing Cash Flows'!S986+'Terminal Value'!S986</f>
        <v>0</v>
      </c>
      <c r="T986" s="70">
        <f>+Outflows!T986+Fees!T986+'Ongoing Cash Flows'!T986+'Terminal Value'!T986</f>
        <v>0</v>
      </c>
      <c r="U986" s="70">
        <f>+Outflows!U986+Fees!U986+'Ongoing Cash Flows'!U986+'Terminal Value'!U986</f>
        <v>0</v>
      </c>
      <c r="V986" s="70">
        <f>+Outflows!V986+Fees!V986+'Ongoing Cash Flows'!V986+'Terminal Value'!V986</f>
        <v>0</v>
      </c>
      <c r="W986" s="70">
        <f>+Outflows!W986+Fees!W986+'Ongoing Cash Flows'!W986+'Terminal Value'!W986</f>
        <v>0</v>
      </c>
      <c r="X986" s="70">
        <f>+Outflows!X986+Fees!X986+'Ongoing Cash Flows'!X986+'Terminal Value'!X986</f>
        <v>0</v>
      </c>
      <c r="Y986" s="70">
        <f>+Outflows!Y986+Fees!Y986+'Ongoing Cash Flows'!Y986+'Terminal Value'!Y986</f>
        <v>0</v>
      </c>
      <c r="Z986" s="70">
        <f>+Outflows!Z986+Fees!Z986+'Ongoing Cash Flows'!Z986+'Terminal Value'!Z986</f>
        <v>0</v>
      </c>
      <c r="AA986" s="70">
        <f>+Outflows!AA986+Fees!AA986+'Ongoing Cash Flows'!AA986+'Terminal Value'!AA986</f>
        <v>0</v>
      </c>
      <c r="AB986" s="70">
        <f>+Outflows!AB986+Fees!AB986+'Ongoing Cash Flows'!AB986+'Terminal Value'!AB986</f>
        <v>0</v>
      </c>
      <c r="AC986" s="70">
        <f>+Outflows!AC986+Fees!AC986+'Ongoing Cash Flows'!AC986+'Terminal Value'!AC986</f>
        <v>0</v>
      </c>
      <c r="AD986" s="70">
        <f>+Outflows!AD986+Fees!AD986+'Ongoing Cash Flows'!AD986+'Terminal Value'!AD986</f>
        <v>0</v>
      </c>
      <c r="AE986" s="70">
        <f>+Outflows!AE986+Fees!AE986+'Ongoing Cash Flows'!AE986+'Terminal Value'!AE986</f>
        <v>0</v>
      </c>
      <c r="AF986" s="70">
        <f>+Outflows!AF986+Fees!AF986+'Ongoing Cash Flows'!AF986+'Terminal Value'!AF986</f>
        <v>0</v>
      </c>
      <c r="AG986" s="70">
        <f>+Outflows!AG986+Fees!AG986+'Ongoing Cash Flows'!AG986+'Terminal Value'!AG986</f>
        <v>0</v>
      </c>
      <c r="AH986" s="70">
        <f>+Outflows!AH986+Fees!AH986+'Ongoing Cash Flows'!AH986+'Terminal Value'!AH986</f>
        <v>0</v>
      </c>
      <c r="AI986" s="70">
        <f>+Outflows!AI986+Fees!AI986+'Ongoing Cash Flows'!AI986+'Terminal Value'!AI986</f>
        <v>0</v>
      </c>
      <c r="AJ986" s="70">
        <f>+Outflows!AJ986+Fees!AJ986+'Ongoing Cash Flows'!AJ986+'Terminal Value'!AJ986</f>
        <v>0</v>
      </c>
      <c r="AK986" s="70"/>
      <c r="AL986" s="6"/>
      <c r="AM986" s="71"/>
      <c r="AN986" s="72">
        <f t="shared" si="60"/>
        <v>6.644518673419951E-2</v>
      </c>
      <c r="AO986" s="70">
        <f t="shared" ca="1" si="61"/>
        <v>3360.3482623110594</v>
      </c>
      <c r="AP986" s="166">
        <f t="shared" ca="1" si="62"/>
        <v>0</v>
      </c>
      <c r="AQ986" s="166">
        <f t="shared" ca="1" si="63"/>
        <v>18136471.7969</v>
      </c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1"/>
      <c r="CM986" s="1"/>
      <c r="CN986" s="1"/>
      <c r="CO986" s="1"/>
      <c r="CP986" s="1"/>
    </row>
    <row r="987" spans="1:94" x14ac:dyDescent="0.2">
      <c r="A987" s="6">
        <v>985</v>
      </c>
      <c r="B987" s="70">
        <f>+Outflows!B987+Fees!B987+'Ongoing Cash Flows'!B987+'Terminal Value'!B987</f>
        <v>-88833.942850685649</v>
      </c>
      <c r="C987" s="70">
        <f>+Outflows!C987+Fees!C987+'Ongoing Cash Flows'!C987+'Terminal Value'!C987</f>
        <v>14020.862537382891</v>
      </c>
      <c r="D987" s="70">
        <f>+Outflows!D987+Fees!D987+'Ongoing Cash Flows'!D987+'Terminal Value'!D987</f>
        <v>11969.522693231516</v>
      </c>
      <c r="E987" s="70">
        <f>+Outflows!E987+Fees!E987+'Ongoing Cash Flows'!E987+'Terminal Value'!E987</f>
        <v>9999.874043978245</v>
      </c>
      <c r="F987" s="70">
        <f>+Outflows!F987+Fees!F987+'Ongoing Cash Flows'!F987+'Terminal Value'!F987</f>
        <v>9553.7126912033273</v>
      </c>
      <c r="G987" s="70">
        <f>+Outflows!G987+Fees!G987+'Ongoing Cash Flows'!G987+'Terminal Value'!G987</f>
        <v>9281.7873889356033</v>
      </c>
      <c r="H987" s="70">
        <f>+Outflows!H987+Fees!H987+'Ongoing Cash Flows'!H987+'Terminal Value'!H987</f>
        <v>8363.2462545387079</v>
      </c>
      <c r="I987" s="70">
        <f>+Outflows!I987+Fees!I987+'Ongoing Cash Flows'!I987+'Terminal Value'!I987</f>
        <v>8219.1259720074577</v>
      </c>
      <c r="J987" s="70">
        <f>+Outflows!J987+Fees!J987+'Ongoing Cash Flows'!J987+'Terminal Value'!J987</f>
        <v>8206.6917694724671</v>
      </c>
      <c r="K987" s="70">
        <f>+Outflows!K987+Fees!K987+'Ongoing Cash Flows'!K987+'Terminal Value'!K987</f>
        <v>8197.338404559463</v>
      </c>
      <c r="L987" s="70">
        <f>+Outflows!L987+Fees!L987+'Ongoing Cash Flows'!L987+'Terminal Value'!L987</f>
        <v>8198.7638345920568</v>
      </c>
      <c r="M987" s="70">
        <f>+Outflows!M987+Fees!M987+'Ongoing Cash Flows'!M987+'Terminal Value'!M987</f>
        <v>8170.5597702566401</v>
      </c>
      <c r="N987" s="70">
        <f>+Outflows!N987+Fees!N987+'Ongoing Cash Flows'!N987+'Terminal Value'!N987</f>
        <v>8153.1111020601511</v>
      </c>
      <c r="O987" s="70">
        <f>+Outflows!O987+Fees!O987+'Ongoing Cash Flows'!O987+'Terminal Value'!O987</f>
        <v>7826.7894531247766</v>
      </c>
      <c r="P987" s="70">
        <f>+Outflows!P987+Fees!P987+'Ongoing Cash Flows'!P987+'Terminal Value'!P987</f>
        <v>7719.1286165343299</v>
      </c>
      <c r="Q987" s="70">
        <f>+Outflows!Q987+Fees!Q987+'Ongoing Cash Flows'!Q987+'Terminal Value'!Q987</f>
        <v>7690.3744082971807</v>
      </c>
      <c r="R987" s="70">
        <f>+Outflows!R987+Fees!R987+'Ongoing Cash Flows'!R987+'Terminal Value'!R987</f>
        <v>1018.889790920224</v>
      </c>
      <c r="S987" s="70">
        <f>+Outflows!S987+Fees!S987+'Ongoing Cash Flows'!S987+'Terminal Value'!S987</f>
        <v>0</v>
      </c>
      <c r="T987" s="70">
        <f>+Outflows!T987+Fees!T987+'Ongoing Cash Flows'!T987+'Terminal Value'!T987</f>
        <v>0</v>
      </c>
      <c r="U987" s="70">
        <f>+Outflows!U987+Fees!U987+'Ongoing Cash Flows'!U987+'Terminal Value'!U987</f>
        <v>0</v>
      </c>
      <c r="V987" s="70">
        <f>+Outflows!V987+Fees!V987+'Ongoing Cash Flows'!V987+'Terminal Value'!V987</f>
        <v>0</v>
      </c>
      <c r="W987" s="70">
        <f>+Outflows!W987+Fees!W987+'Ongoing Cash Flows'!W987+'Terminal Value'!W987</f>
        <v>0</v>
      </c>
      <c r="X987" s="70">
        <f>+Outflows!X987+Fees!X987+'Ongoing Cash Flows'!X987+'Terminal Value'!X987</f>
        <v>0</v>
      </c>
      <c r="Y987" s="70">
        <f>+Outflows!Y987+Fees!Y987+'Ongoing Cash Flows'!Y987+'Terminal Value'!Y987</f>
        <v>0</v>
      </c>
      <c r="Z987" s="70">
        <f>+Outflows!Z987+Fees!Z987+'Ongoing Cash Flows'!Z987+'Terminal Value'!Z987</f>
        <v>0</v>
      </c>
      <c r="AA987" s="70">
        <f>+Outflows!AA987+Fees!AA987+'Ongoing Cash Flows'!AA987+'Terminal Value'!AA987</f>
        <v>0</v>
      </c>
      <c r="AB987" s="70">
        <f>+Outflows!AB987+Fees!AB987+'Ongoing Cash Flows'!AB987+'Terminal Value'!AB987</f>
        <v>0</v>
      </c>
      <c r="AC987" s="70">
        <f>+Outflows!AC987+Fees!AC987+'Ongoing Cash Flows'!AC987+'Terminal Value'!AC987</f>
        <v>0</v>
      </c>
      <c r="AD987" s="70">
        <f>+Outflows!AD987+Fees!AD987+'Ongoing Cash Flows'!AD987+'Terminal Value'!AD987</f>
        <v>0</v>
      </c>
      <c r="AE987" s="70">
        <f>+Outflows!AE987+Fees!AE987+'Ongoing Cash Flows'!AE987+'Terminal Value'!AE987</f>
        <v>0</v>
      </c>
      <c r="AF987" s="70">
        <f>+Outflows!AF987+Fees!AF987+'Ongoing Cash Flows'!AF987+'Terminal Value'!AF987</f>
        <v>0</v>
      </c>
      <c r="AG987" s="70">
        <f>+Outflows!AG987+Fees!AG987+'Ongoing Cash Flows'!AG987+'Terminal Value'!AG987</f>
        <v>0</v>
      </c>
      <c r="AH987" s="70">
        <f>+Outflows!AH987+Fees!AH987+'Ongoing Cash Flows'!AH987+'Terminal Value'!AH987</f>
        <v>0</v>
      </c>
      <c r="AI987" s="70">
        <f>+Outflows!AI987+Fees!AI987+'Ongoing Cash Flows'!AI987+'Terminal Value'!AI987</f>
        <v>0</v>
      </c>
      <c r="AJ987" s="70">
        <f>+Outflows!AJ987+Fees!AJ987+'Ongoing Cash Flows'!AJ987+'Terminal Value'!AJ987</f>
        <v>0</v>
      </c>
      <c r="AK987" s="70"/>
      <c r="AL987" s="6"/>
      <c r="AM987" s="72"/>
      <c r="AN987" s="72">
        <f t="shared" si="60"/>
        <v>6.5509340167045557E-2</v>
      </c>
      <c r="AO987" s="70">
        <f t="shared" ca="1" si="61"/>
        <v>2917.4399165607583</v>
      </c>
      <c r="AP987" s="166">
        <f t="shared" ca="1" si="62"/>
        <v>0</v>
      </c>
      <c r="AQ987" s="166">
        <f t="shared" ca="1" si="63"/>
        <v>14560217.660473088</v>
      </c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1"/>
      <c r="CM987" s="1"/>
      <c r="CN987" s="1"/>
      <c r="CO987" s="1"/>
      <c r="CP987" s="1"/>
    </row>
    <row r="988" spans="1:94" x14ac:dyDescent="0.2">
      <c r="A988" s="6">
        <v>986</v>
      </c>
      <c r="B988" s="70">
        <f>+Outflows!B988+Fees!B988+'Ongoing Cash Flows'!B988+'Terminal Value'!B988</f>
        <v>-95963.925332568557</v>
      </c>
      <c r="C988" s="70">
        <f>+Outflows!C988+Fees!C988+'Ongoing Cash Flows'!C988+'Terminal Value'!C988</f>
        <v>14264.758504302716</v>
      </c>
      <c r="D988" s="70">
        <f>+Outflows!D988+Fees!D988+'Ongoing Cash Flows'!D988+'Terminal Value'!D988</f>
        <v>12282.469350057505</v>
      </c>
      <c r="E988" s="70">
        <f>+Outflows!E988+Fees!E988+'Ongoing Cash Flows'!E988+'Terminal Value'!E988</f>
        <v>10248.356275548747</v>
      </c>
      <c r="F988" s="70">
        <f>+Outflows!F988+Fees!F988+'Ongoing Cash Flows'!F988+'Terminal Value'!F988</f>
        <v>9847.9525699045989</v>
      </c>
      <c r="G988" s="70">
        <f>+Outflows!G988+Fees!G988+'Ongoing Cash Flows'!G988+'Terminal Value'!G988</f>
        <v>9637.1948563470396</v>
      </c>
      <c r="H988" s="70">
        <f>+Outflows!H988+Fees!H988+'Ongoing Cash Flows'!H988+'Terminal Value'!H988</f>
        <v>8535.9504014106715</v>
      </c>
      <c r="I988" s="70">
        <f>+Outflows!I988+Fees!I988+'Ongoing Cash Flows'!I988+'Terminal Value'!I988</f>
        <v>8382.6820661558668</v>
      </c>
      <c r="J988" s="70">
        <f>+Outflows!J988+Fees!J988+'Ongoing Cash Flows'!J988+'Terminal Value'!J988</f>
        <v>8370.2478636208762</v>
      </c>
      <c r="K988" s="70">
        <f>+Outflows!K988+Fees!K988+'Ongoing Cash Flows'!K988+'Terminal Value'!K988</f>
        <v>8361.171712426767</v>
      </c>
      <c r="L988" s="70">
        <f>+Outflows!L988+Fees!L988+'Ongoing Cash Flows'!L988+'Terminal Value'!L988</f>
        <v>8362.3199287404659</v>
      </c>
      <c r="M988" s="70">
        <f>+Outflows!M988+Fees!M988+'Ongoing Cash Flows'!M988+'Terminal Value'!M988</f>
        <v>8334.3930781239433</v>
      </c>
      <c r="N988" s="70">
        <f>+Outflows!N988+Fees!N988+'Ongoing Cash Flows'!N988+'Terminal Value'!N988</f>
        <v>8316.6671962085584</v>
      </c>
      <c r="O988" s="70">
        <f>+Outflows!O988+Fees!O988+'Ongoing Cash Flows'!O988+'Terminal Value'!O988</f>
        <v>7990.6227609920807</v>
      </c>
      <c r="P988" s="70">
        <f>+Outflows!P988+Fees!P988+'Ongoing Cash Flows'!P988+'Terminal Value'!P988</f>
        <v>7882.6847106827372</v>
      </c>
      <c r="Q988" s="70">
        <f>+Outflows!Q988+Fees!Q988+'Ongoing Cash Flows'!Q988+'Terminal Value'!Q988</f>
        <v>7854.2077161644847</v>
      </c>
      <c r="R988" s="70">
        <f>+Outflows!R988+Fees!R988+'Ongoing Cash Flows'!R988+'Terminal Value'!R988</f>
        <v>1100.6678379944281</v>
      </c>
      <c r="S988" s="70">
        <f>+Outflows!S988+Fees!S988+'Ongoing Cash Flows'!S988+'Terminal Value'!S988</f>
        <v>0</v>
      </c>
      <c r="T988" s="70">
        <f>+Outflows!T988+Fees!T988+'Ongoing Cash Flows'!T988+'Terminal Value'!T988</f>
        <v>0</v>
      </c>
      <c r="U988" s="70">
        <f>+Outflows!U988+Fees!U988+'Ongoing Cash Flows'!U988+'Terminal Value'!U988</f>
        <v>0</v>
      </c>
      <c r="V988" s="70">
        <f>+Outflows!V988+Fees!V988+'Ongoing Cash Flows'!V988+'Terminal Value'!V988</f>
        <v>0</v>
      </c>
      <c r="W988" s="70">
        <f>+Outflows!W988+Fees!W988+'Ongoing Cash Flows'!W988+'Terminal Value'!W988</f>
        <v>0</v>
      </c>
      <c r="X988" s="70">
        <f>+Outflows!X988+Fees!X988+'Ongoing Cash Flows'!X988+'Terminal Value'!X988</f>
        <v>0</v>
      </c>
      <c r="Y988" s="70">
        <f>+Outflows!Y988+Fees!Y988+'Ongoing Cash Flows'!Y988+'Terminal Value'!Y988</f>
        <v>0</v>
      </c>
      <c r="Z988" s="70">
        <f>+Outflows!Z988+Fees!Z988+'Ongoing Cash Flows'!Z988+'Terminal Value'!Z988</f>
        <v>0</v>
      </c>
      <c r="AA988" s="70">
        <f>+Outflows!AA988+Fees!AA988+'Ongoing Cash Flows'!AA988+'Terminal Value'!AA988</f>
        <v>0</v>
      </c>
      <c r="AB988" s="70">
        <f>+Outflows!AB988+Fees!AB988+'Ongoing Cash Flows'!AB988+'Terminal Value'!AB988</f>
        <v>0</v>
      </c>
      <c r="AC988" s="70">
        <f>+Outflows!AC988+Fees!AC988+'Ongoing Cash Flows'!AC988+'Terminal Value'!AC988</f>
        <v>0</v>
      </c>
      <c r="AD988" s="70">
        <f>+Outflows!AD988+Fees!AD988+'Ongoing Cash Flows'!AD988+'Terminal Value'!AD988</f>
        <v>0</v>
      </c>
      <c r="AE988" s="70">
        <f>+Outflows!AE988+Fees!AE988+'Ongoing Cash Flows'!AE988+'Terminal Value'!AE988</f>
        <v>0</v>
      </c>
      <c r="AF988" s="70">
        <f>+Outflows!AF988+Fees!AF988+'Ongoing Cash Flows'!AF988+'Terminal Value'!AF988</f>
        <v>0</v>
      </c>
      <c r="AG988" s="70">
        <f>+Outflows!AG988+Fees!AG988+'Ongoing Cash Flows'!AG988+'Terminal Value'!AG988</f>
        <v>0</v>
      </c>
      <c r="AH988" s="70">
        <f>+Outflows!AH988+Fees!AH988+'Ongoing Cash Flows'!AH988+'Terminal Value'!AH988</f>
        <v>0</v>
      </c>
      <c r="AI988" s="70">
        <f>+Outflows!AI988+Fees!AI988+'Ongoing Cash Flows'!AI988+'Terminal Value'!AI988</f>
        <v>0</v>
      </c>
      <c r="AJ988" s="70">
        <f>+Outflows!AJ988+Fees!AJ988+'Ongoing Cash Flows'!AJ988+'Terminal Value'!AJ988</f>
        <v>0</v>
      </c>
      <c r="AK988" s="70"/>
      <c r="AL988" s="6"/>
      <c r="AM988" s="71"/>
      <c r="AN988" s="72">
        <f t="shared" si="60"/>
        <v>5.6346747279167178E-2</v>
      </c>
      <c r="AO988" s="70">
        <f t="shared" ca="1" si="61"/>
        <v>-1721.6055387583492</v>
      </c>
      <c r="AP988" s="166">
        <f t="shared" ca="1" si="62"/>
        <v>677757.23915516422</v>
      </c>
      <c r="AQ988" s="166">
        <f t="shared" ca="1" si="63"/>
        <v>0</v>
      </c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1"/>
      <c r="CM988" s="1"/>
      <c r="CN988" s="1"/>
      <c r="CO988" s="1"/>
      <c r="CP988" s="1"/>
    </row>
    <row r="989" spans="1:94" x14ac:dyDescent="0.2">
      <c r="A989" s="6">
        <v>987</v>
      </c>
      <c r="B989" s="70">
        <f>+Outflows!B989+Fees!B989+'Ongoing Cash Flows'!B989+'Terminal Value'!B989</f>
        <v>-101326.89193121478</v>
      </c>
      <c r="C989" s="70">
        <f>+Outflows!C989+Fees!C989+'Ongoing Cash Flows'!C989+'Terminal Value'!C989</f>
        <v>14341.590476048315</v>
      </c>
      <c r="D989" s="70">
        <f>+Outflows!D989+Fees!D989+'Ongoing Cash Flows'!D989+'Terminal Value'!D989</f>
        <v>12351.406519327211</v>
      </c>
      <c r="E989" s="70">
        <f>+Outflows!E989+Fees!E989+'Ongoing Cash Flows'!E989+'Terminal Value'!E989</f>
        <v>10406.197269115892</v>
      </c>
      <c r="F989" s="70">
        <f>+Outflows!F989+Fees!F989+'Ongoing Cash Flows'!F989+'Terminal Value'!F989</f>
        <v>9872.4261639058859</v>
      </c>
      <c r="G989" s="70">
        <f>+Outflows!G989+Fees!G989+'Ongoing Cash Flows'!G989+'Terminal Value'!G989</f>
        <v>9578.1310278440124</v>
      </c>
      <c r="H989" s="70">
        <f>+Outflows!H989+Fees!H989+'Ongoing Cash Flows'!H989+'Terminal Value'!H989</f>
        <v>8665.8534654750638</v>
      </c>
      <c r="I989" s="70">
        <f>+Outflows!I989+Fees!I989+'Ongoing Cash Flows'!I989+'Terminal Value'!I989</f>
        <v>8505.7042295555311</v>
      </c>
      <c r="J989" s="70">
        <f>+Outflows!J989+Fees!J989+'Ongoing Cash Flows'!J989+'Terminal Value'!J989</f>
        <v>8493.2700270205423</v>
      </c>
      <c r="K989" s="70">
        <f>+Outflows!K989+Fees!K989+'Ongoing Cash Flows'!K989+'Terminal Value'!K989</f>
        <v>8484.4023879677879</v>
      </c>
      <c r="L989" s="70">
        <f>+Outflows!L989+Fees!L989+'Ongoing Cash Flows'!L989+'Terminal Value'!L989</f>
        <v>8485.3420921401321</v>
      </c>
      <c r="M989" s="70">
        <f>+Outflows!M989+Fees!M989+'Ongoing Cash Flows'!M989+'Terminal Value'!M989</f>
        <v>8457.6237536649642</v>
      </c>
      <c r="N989" s="70">
        <f>+Outflows!N989+Fees!N989+'Ongoing Cash Flows'!N989+'Terminal Value'!N989</f>
        <v>8439.6893596082245</v>
      </c>
      <c r="O989" s="70">
        <f>+Outflows!O989+Fees!O989+'Ongoing Cash Flows'!O989+'Terminal Value'!O989</f>
        <v>8113.8534365331016</v>
      </c>
      <c r="P989" s="70">
        <f>+Outflows!P989+Fees!P989+'Ongoing Cash Flows'!P989+'Terminal Value'!P989</f>
        <v>8005.7068740824034</v>
      </c>
      <c r="Q989" s="70">
        <f>+Outflows!Q989+Fees!Q989+'Ongoing Cash Flows'!Q989+'Terminal Value'!Q989</f>
        <v>7977.4383917055056</v>
      </c>
      <c r="R989" s="70">
        <f>+Outflows!R989+Fees!R989+'Ongoing Cash Flows'!R989+'Terminal Value'!R989</f>
        <v>1162.1789196942609</v>
      </c>
      <c r="S989" s="70">
        <f>+Outflows!S989+Fees!S989+'Ongoing Cash Flows'!S989+'Terminal Value'!S989</f>
        <v>0</v>
      </c>
      <c r="T989" s="70">
        <f>+Outflows!T989+Fees!T989+'Ongoing Cash Flows'!T989+'Terminal Value'!T989</f>
        <v>0</v>
      </c>
      <c r="U989" s="70">
        <f>+Outflows!U989+Fees!U989+'Ongoing Cash Flows'!U989+'Terminal Value'!U989</f>
        <v>0</v>
      </c>
      <c r="V989" s="70">
        <f>+Outflows!V989+Fees!V989+'Ongoing Cash Flows'!V989+'Terminal Value'!V989</f>
        <v>0</v>
      </c>
      <c r="W989" s="70">
        <f>+Outflows!W989+Fees!W989+'Ongoing Cash Flows'!W989+'Terminal Value'!W989</f>
        <v>0</v>
      </c>
      <c r="X989" s="70">
        <f>+Outflows!X989+Fees!X989+'Ongoing Cash Flows'!X989+'Terminal Value'!X989</f>
        <v>0</v>
      </c>
      <c r="Y989" s="70">
        <f>+Outflows!Y989+Fees!Y989+'Ongoing Cash Flows'!Y989+'Terminal Value'!Y989</f>
        <v>0</v>
      </c>
      <c r="Z989" s="70">
        <f>+Outflows!Z989+Fees!Z989+'Ongoing Cash Flows'!Z989+'Terminal Value'!Z989</f>
        <v>0</v>
      </c>
      <c r="AA989" s="70">
        <f>+Outflows!AA989+Fees!AA989+'Ongoing Cash Flows'!AA989+'Terminal Value'!AA989</f>
        <v>0</v>
      </c>
      <c r="AB989" s="70">
        <f>+Outflows!AB989+Fees!AB989+'Ongoing Cash Flows'!AB989+'Terminal Value'!AB989</f>
        <v>0</v>
      </c>
      <c r="AC989" s="70">
        <f>+Outflows!AC989+Fees!AC989+'Ongoing Cash Flows'!AC989+'Terminal Value'!AC989</f>
        <v>0</v>
      </c>
      <c r="AD989" s="70">
        <f>+Outflows!AD989+Fees!AD989+'Ongoing Cash Flows'!AD989+'Terminal Value'!AD989</f>
        <v>0</v>
      </c>
      <c r="AE989" s="70">
        <f>+Outflows!AE989+Fees!AE989+'Ongoing Cash Flows'!AE989+'Terminal Value'!AE989</f>
        <v>0</v>
      </c>
      <c r="AF989" s="70">
        <f>+Outflows!AF989+Fees!AF989+'Ongoing Cash Flows'!AF989+'Terminal Value'!AF989</f>
        <v>0</v>
      </c>
      <c r="AG989" s="70">
        <f>+Outflows!AG989+Fees!AG989+'Ongoing Cash Flows'!AG989+'Terminal Value'!AG989</f>
        <v>0</v>
      </c>
      <c r="AH989" s="70">
        <f>+Outflows!AH989+Fees!AH989+'Ongoing Cash Flows'!AH989+'Terminal Value'!AH989</f>
        <v>0</v>
      </c>
      <c r="AI989" s="70">
        <f>+Outflows!AI989+Fees!AI989+'Ongoing Cash Flows'!AI989+'Terminal Value'!AI989</f>
        <v>0</v>
      </c>
      <c r="AJ989" s="70">
        <f>+Outflows!AJ989+Fees!AJ989+'Ongoing Cash Flows'!AJ989+'Terminal Value'!AJ989</f>
        <v>0</v>
      </c>
      <c r="AK989" s="70"/>
      <c r="AL989" s="6"/>
      <c r="AM989" s="71"/>
      <c r="AN989" s="72">
        <f t="shared" si="60"/>
        <v>4.9079564213752744E-2</v>
      </c>
      <c r="AO989" s="70">
        <f t="shared" ca="1" si="61"/>
        <v>-5840.8313571068802</v>
      </c>
      <c r="AP989" s="166">
        <f t="shared" ca="1" si="62"/>
        <v>24428167.334659107</v>
      </c>
      <c r="AQ989" s="166">
        <f t="shared" ca="1" si="63"/>
        <v>0</v>
      </c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1"/>
      <c r="CM989" s="1"/>
      <c r="CN989" s="1"/>
      <c r="CO989" s="1"/>
      <c r="CP989" s="1"/>
    </row>
    <row r="990" spans="1:94" x14ac:dyDescent="0.2">
      <c r="A990" s="6">
        <v>988</v>
      </c>
      <c r="B990" s="70">
        <f>+Outflows!B990+Fees!B990+'Ongoing Cash Flows'!B990+'Terminal Value'!B990</f>
        <v>-87709.946640380629</v>
      </c>
      <c r="C990" s="70">
        <f>+Outflows!C990+Fees!C990+'Ongoing Cash Flows'!C990+'Terminal Value'!C990</f>
        <v>14031.043287165608</v>
      </c>
      <c r="D990" s="70">
        <f>+Outflows!D990+Fees!D990+'Ongoing Cash Flows'!D990+'Terminal Value'!D990</f>
        <v>11929.572085709744</v>
      </c>
      <c r="E990" s="70">
        <f>+Outflows!E990+Fees!E990+'Ongoing Cash Flows'!E990+'Terminal Value'!E990</f>
        <v>9904.0063603986091</v>
      </c>
      <c r="F990" s="70">
        <f>+Outflows!F990+Fees!F990+'Ongoing Cash Flows'!F990+'Terminal Value'!F990</f>
        <v>9437.9662562639569</v>
      </c>
      <c r="G990" s="70">
        <f>+Outflows!G990+Fees!G990+'Ongoing Cash Flows'!G990+'Terminal Value'!G990</f>
        <v>9279.726476134947</v>
      </c>
      <c r="H990" s="70">
        <f>+Outflows!H990+Fees!H990+'Ongoing Cash Flows'!H990+'Terminal Value'!H990</f>
        <v>8336.0205485736096</v>
      </c>
      <c r="I990" s="70">
        <f>+Outflows!I990+Fees!I990+'Ongoing Cash Flows'!I990+'Terminal Value'!I990</f>
        <v>8193.3423981400283</v>
      </c>
      <c r="J990" s="70">
        <f>+Outflows!J990+Fees!J990+'Ongoing Cash Flows'!J990+'Terminal Value'!J990</f>
        <v>8180.9081956050386</v>
      </c>
      <c r="K990" s="70">
        <f>+Outflows!K990+Fees!K990+'Ongoing Cash Flows'!K990+'Terminal Value'!K990</f>
        <v>8171.511129719378</v>
      </c>
      <c r="L990" s="70">
        <f>+Outflows!L990+Fees!L990+'Ongoing Cash Flows'!L990+'Terminal Value'!L990</f>
        <v>8172.9802607246293</v>
      </c>
      <c r="M990" s="70">
        <f>+Outflows!M990+Fees!M990+'Ongoing Cash Flows'!M990+'Terminal Value'!M990</f>
        <v>8144.7324954165542</v>
      </c>
      <c r="N990" s="70">
        <f>+Outflows!N990+Fees!N990+'Ongoing Cash Flows'!N990+'Terminal Value'!N990</f>
        <v>8127.3275281927217</v>
      </c>
      <c r="O990" s="70">
        <f>+Outflows!O990+Fees!O990+'Ongoing Cash Flows'!O990+'Terminal Value'!O990</f>
        <v>7800.9621782846916</v>
      </c>
      <c r="P990" s="70">
        <f>+Outflows!P990+Fees!P990+'Ongoing Cash Flows'!P990+'Terminal Value'!P990</f>
        <v>7693.3450426669006</v>
      </c>
      <c r="Q990" s="70">
        <f>+Outflows!Q990+Fees!Q990+'Ongoing Cash Flows'!Q990+'Terminal Value'!Q990</f>
        <v>7664.5471334570957</v>
      </c>
      <c r="R990" s="70">
        <f>+Outflows!R990+Fees!R990+'Ongoing Cash Flows'!R990+'Terminal Value'!R990</f>
        <v>1005.9980039865095</v>
      </c>
      <c r="S990" s="70">
        <f>+Outflows!S990+Fees!S990+'Ongoing Cash Flows'!S990+'Terminal Value'!S990</f>
        <v>0</v>
      </c>
      <c r="T990" s="70">
        <f>+Outflows!T990+Fees!T990+'Ongoing Cash Flows'!T990+'Terminal Value'!T990</f>
        <v>0</v>
      </c>
      <c r="U990" s="70">
        <f>+Outflows!U990+Fees!U990+'Ongoing Cash Flows'!U990+'Terminal Value'!U990</f>
        <v>0</v>
      </c>
      <c r="V990" s="70">
        <f>+Outflows!V990+Fees!V990+'Ongoing Cash Flows'!V990+'Terminal Value'!V990</f>
        <v>0</v>
      </c>
      <c r="W990" s="70">
        <f>+Outflows!W990+Fees!W990+'Ongoing Cash Flows'!W990+'Terminal Value'!W990</f>
        <v>0</v>
      </c>
      <c r="X990" s="70">
        <f>+Outflows!X990+Fees!X990+'Ongoing Cash Flows'!X990+'Terminal Value'!X990</f>
        <v>0</v>
      </c>
      <c r="Y990" s="70">
        <f>+Outflows!Y990+Fees!Y990+'Ongoing Cash Flows'!Y990+'Terminal Value'!Y990</f>
        <v>0</v>
      </c>
      <c r="Z990" s="70">
        <f>+Outflows!Z990+Fees!Z990+'Ongoing Cash Flows'!Z990+'Terminal Value'!Z990</f>
        <v>0</v>
      </c>
      <c r="AA990" s="70">
        <f>+Outflows!AA990+Fees!AA990+'Ongoing Cash Flows'!AA990+'Terminal Value'!AA990</f>
        <v>0</v>
      </c>
      <c r="AB990" s="70">
        <f>+Outflows!AB990+Fees!AB990+'Ongoing Cash Flows'!AB990+'Terminal Value'!AB990</f>
        <v>0</v>
      </c>
      <c r="AC990" s="70">
        <f>+Outflows!AC990+Fees!AC990+'Ongoing Cash Flows'!AC990+'Terminal Value'!AC990</f>
        <v>0</v>
      </c>
      <c r="AD990" s="70">
        <f>+Outflows!AD990+Fees!AD990+'Ongoing Cash Flows'!AD990+'Terminal Value'!AD990</f>
        <v>0</v>
      </c>
      <c r="AE990" s="70">
        <f>+Outflows!AE990+Fees!AE990+'Ongoing Cash Flows'!AE990+'Terminal Value'!AE990</f>
        <v>0</v>
      </c>
      <c r="AF990" s="70">
        <f>+Outflows!AF990+Fees!AF990+'Ongoing Cash Flows'!AF990+'Terminal Value'!AF990</f>
        <v>0</v>
      </c>
      <c r="AG990" s="70">
        <f>+Outflows!AG990+Fees!AG990+'Ongoing Cash Flows'!AG990+'Terminal Value'!AG990</f>
        <v>0</v>
      </c>
      <c r="AH990" s="70">
        <f>+Outflows!AH990+Fees!AH990+'Ongoing Cash Flows'!AH990+'Terminal Value'!AH990</f>
        <v>0</v>
      </c>
      <c r="AI990" s="70">
        <f>+Outflows!AI990+Fees!AI990+'Ongoing Cash Flows'!AI990+'Terminal Value'!AI990</f>
        <v>0</v>
      </c>
      <c r="AJ990" s="70">
        <f>+Outflows!AJ990+Fees!AJ990+'Ongoing Cash Flows'!AJ990+'Terminal Value'!AJ990</f>
        <v>0</v>
      </c>
      <c r="AK990" s="70"/>
      <c r="AL990" s="6"/>
      <c r="AM990" s="71"/>
      <c r="AN990" s="72">
        <f t="shared" si="60"/>
        <v>6.7056629061698916E-2</v>
      </c>
      <c r="AO990" s="70">
        <f t="shared" ca="1" si="61"/>
        <v>3641.0382754940861</v>
      </c>
      <c r="AP990" s="166">
        <f t="shared" ca="1" si="62"/>
        <v>0</v>
      </c>
      <c r="AQ990" s="166">
        <f t="shared" ca="1" si="63"/>
        <v>20606004.246600378</v>
      </c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1"/>
      <c r="CM990" s="1"/>
      <c r="CN990" s="1"/>
      <c r="CO990" s="1"/>
      <c r="CP990" s="1"/>
    </row>
    <row r="991" spans="1:94" x14ac:dyDescent="0.2">
      <c r="A991" s="6">
        <v>989</v>
      </c>
      <c r="B991" s="70">
        <f>+Outflows!B991+Fees!B991+'Ongoing Cash Flows'!B991+'Terminal Value'!B991</f>
        <v>-86071.170771238933</v>
      </c>
      <c r="C991" s="70">
        <f>+Outflows!C991+Fees!C991+'Ongoing Cash Flows'!C991+'Terminal Value'!C991</f>
        <v>14082.627284067647</v>
      </c>
      <c r="D991" s="70">
        <f>+Outflows!D991+Fees!D991+'Ongoing Cash Flows'!D991+'Terminal Value'!D991</f>
        <v>11834.777245800218</v>
      </c>
      <c r="E991" s="70">
        <f>+Outflows!E991+Fees!E991+'Ongoing Cash Flows'!E991+'Terminal Value'!E991</f>
        <v>9953.0276514751349</v>
      </c>
      <c r="F991" s="70">
        <f>+Outflows!F991+Fees!F991+'Ongoing Cash Flows'!F991+'Terminal Value'!F991</f>
        <v>9424.5204887048967</v>
      </c>
      <c r="G991" s="70">
        <f>+Outflows!G991+Fees!G991+'Ongoing Cash Flows'!G991+'Terminal Value'!G991</f>
        <v>9173.175772668279</v>
      </c>
      <c r="H991" s="70">
        <f>+Outflows!H991+Fees!H991+'Ongoing Cash Flows'!H991+'Terminal Value'!H991</f>
        <v>8296.3257261650506</v>
      </c>
      <c r="I991" s="70">
        <f>+Outflows!I991+Fees!I991+'Ongoing Cash Flows'!I991+'Terminal Value'!I991</f>
        <v>8155.7501907226133</v>
      </c>
      <c r="J991" s="70">
        <f>+Outflows!J991+Fees!J991+'Ongoing Cash Flows'!J991+'Terminal Value'!J991</f>
        <v>8143.3159881876236</v>
      </c>
      <c r="K991" s="70">
        <f>+Outflows!K991+Fees!K991+'Ongoing Cash Flows'!K991+'Terminal Value'!K991</f>
        <v>8133.8552066961693</v>
      </c>
      <c r="L991" s="70">
        <f>+Outflows!L991+Fees!L991+'Ongoing Cash Flows'!L991+'Terminal Value'!L991</f>
        <v>8135.3880533072133</v>
      </c>
      <c r="M991" s="70">
        <f>+Outflows!M991+Fees!M991+'Ongoing Cash Flows'!M991+'Terminal Value'!M991</f>
        <v>8107.0765723933473</v>
      </c>
      <c r="N991" s="70">
        <f>+Outflows!N991+Fees!N991+'Ongoing Cash Flows'!N991+'Terminal Value'!N991</f>
        <v>8089.7353207753067</v>
      </c>
      <c r="O991" s="70">
        <f>+Outflows!O991+Fees!O991+'Ongoing Cash Flows'!O991+'Terminal Value'!O991</f>
        <v>7763.3062552614847</v>
      </c>
      <c r="P991" s="70">
        <f>+Outflows!P991+Fees!P991+'Ongoing Cash Flows'!P991+'Terminal Value'!P991</f>
        <v>7655.7528352494855</v>
      </c>
      <c r="Q991" s="70">
        <f>+Outflows!Q991+Fees!Q991+'Ongoing Cash Flows'!Q991+'Terminal Value'!Q991</f>
        <v>7626.8912104338879</v>
      </c>
      <c r="R991" s="70">
        <f>+Outflows!R991+Fees!R991+'Ongoing Cash Flows'!R991+'Terminal Value'!R991</f>
        <v>987.20190027780188</v>
      </c>
      <c r="S991" s="70">
        <f>+Outflows!S991+Fees!S991+'Ongoing Cash Flows'!S991+'Terminal Value'!S991</f>
        <v>0</v>
      </c>
      <c r="T991" s="70">
        <f>+Outflows!T991+Fees!T991+'Ongoing Cash Flows'!T991+'Terminal Value'!T991</f>
        <v>0</v>
      </c>
      <c r="U991" s="70">
        <f>+Outflows!U991+Fees!U991+'Ongoing Cash Flows'!U991+'Terminal Value'!U991</f>
        <v>0</v>
      </c>
      <c r="V991" s="70">
        <f>+Outflows!V991+Fees!V991+'Ongoing Cash Flows'!V991+'Terminal Value'!V991</f>
        <v>0</v>
      </c>
      <c r="W991" s="70">
        <f>+Outflows!W991+Fees!W991+'Ongoing Cash Flows'!W991+'Terminal Value'!W991</f>
        <v>0</v>
      </c>
      <c r="X991" s="70">
        <f>+Outflows!X991+Fees!X991+'Ongoing Cash Flows'!X991+'Terminal Value'!X991</f>
        <v>0</v>
      </c>
      <c r="Y991" s="70">
        <f>+Outflows!Y991+Fees!Y991+'Ongoing Cash Flows'!Y991+'Terminal Value'!Y991</f>
        <v>0</v>
      </c>
      <c r="Z991" s="70">
        <f>+Outflows!Z991+Fees!Z991+'Ongoing Cash Flows'!Z991+'Terminal Value'!Z991</f>
        <v>0</v>
      </c>
      <c r="AA991" s="70">
        <f>+Outflows!AA991+Fees!AA991+'Ongoing Cash Flows'!AA991+'Terminal Value'!AA991</f>
        <v>0</v>
      </c>
      <c r="AB991" s="70">
        <f>+Outflows!AB991+Fees!AB991+'Ongoing Cash Flows'!AB991+'Terminal Value'!AB991</f>
        <v>0</v>
      </c>
      <c r="AC991" s="70">
        <f>+Outflows!AC991+Fees!AC991+'Ongoing Cash Flows'!AC991+'Terminal Value'!AC991</f>
        <v>0</v>
      </c>
      <c r="AD991" s="70">
        <f>+Outflows!AD991+Fees!AD991+'Ongoing Cash Flows'!AD991+'Terminal Value'!AD991</f>
        <v>0</v>
      </c>
      <c r="AE991" s="70">
        <f>+Outflows!AE991+Fees!AE991+'Ongoing Cash Flows'!AE991+'Terminal Value'!AE991</f>
        <v>0</v>
      </c>
      <c r="AF991" s="70">
        <f>+Outflows!AF991+Fees!AF991+'Ongoing Cash Flows'!AF991+'Terminal Value'!AF991</f>
        <v>0</v>
      </c>
      <c r="AG991" s="70">
        <f>+Outflows!AG991+Fees!AG991+'Ongoing Cash Flows'!AG991+'Terminal Value'!AG991</f>
        <v>0</v>
      </c>
      <c r="AH991" s="70">
        <f>+Outflows!AH991+Fees!AH991+'Ongoing Cash Flows'!AH991+'Terminal Value'!AH991</f>
        <v>0</v>
      </c>
      <c r="AI991" s="70">
        <f>+Outflows!AI991+Fees!AI991+'Ongoing Cash Flows'!AI991+'Terminal Value'!AI991</f>
        <v>0</v>
      </c>
      <c r="AJ991" s="70">
        <f>+Outflows!AJ991+Fees!AJ991+'Ongoing Cash Flows'!AJ991+'Terminal Value'!AJ991</f>
        <v>0</v>
      </c>
      <c r="AK991" s="70"/>
      <c r="AL991" s="6"/>
      <c r="AM991" s="71"/>
      <c r="AN991" s="72">
        <f t="shared" si="60"/>
        <v>6.9786331057548515E-2</v>
      </c>
      <c r="AO991" s="70">
        <f t="shared" ca="1" si="61"/>
        <v>4889.5482178751308</v>
      </c>
      <c r="AP991" s="166">
        <f t="shared" ca="1" si="62"/>
        <v>0</v>
      </c>
      <c r="AQ991" s="166">
        <f t="shared" ca="1" si="63"/>
        <v>33499712.650747534</v>
      </c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1"/>
      <c r="CM991" s="1"/>
      <c r="CN991" s="1"/>
      <c r="CO991" s="1"/>
      <c r="CP991" s="1"/>
    </row>
    <row r="992" spans="1:94" x14ac:dyDescent="0.2">
      <c r="A992" s="6">
        <v>990</v>
      </c>
      <c r="B992" s="70">
        <f>+Outflows!B992+Fees!B992+'Ongoing Cash Flows'!B992+'Terminal Value'!B992</f>
        <v>-92732.373455573048</v>
      </c>
      <c r="C992" s="70">
        <f>+Outflows!C992+Fees!C992+'Ongoing Cash Flows'!C992+'Terminal Value'!C992</f>
        <v>14063.505884708404</v>
      </c>
      <c r="D992" s="70">
        <f>+Outflows!D992+Fees!D992+'Ongoing Cash Flows'!D992+'Terminal Value'!D992</f>
        <v>11968.658160303159</v>
      </c>
      <c r="E992" s="70">
        <f>+Outflows!E992+Fees!E992+'Ongoing Cash Flows'!E992+'Terminal Value'!E992</f>
        <v>10139.41891837281</v>
      </c>
      <c r="F992" s="70">
        <f>+Outflows!F992+Fees!F992+'Ongoing Cash Flows'!F992+'Terminal Value'!F992</f>
        <v>9737.6128921286563</v>
      </c>
      <c r="G992" s="70">
        <f>+Outflows!G992+Fees!G992+'Ongoing Cash Flows'!G992+'Terminal Value'!G992</f>
        <v>9371.4580109711387</v>
      </c>
      <c r="H992" s="70">
        <f>+Outflows!H992+Fees!H992+'Ongoing Cash Flows'!H992+'Terminal Value'!H992</f>
        <v>8457.6749762736363</v>
      </c>
      <c r="I992" s="70">
        <f>+Outflows!I992+Fees!I992+'Ongoing Cash Flows'!I992+'Terminal Value'!I992</f>
        <v>8308.5528513390891</v>
      </c>
      <c r="J992" s="70">
        <f>+Outflows!J992+Fees!J992+'Ongoing Cash Flows'!J992+'Terminal Value'!J992</f>
        <v>8296.1186488041003</v>
      </c>
      <c r="K992" s="70">
        <f>+Outflows!K992+Fees!K992+'Ongoing Cash Flows'!K992+'Terminal Value'!K992</f>
        <v>8286.916854873014</v>
      </c>
      <c r="L992" s="70">
        <f>+Outflows!L992+Fees!L992+'Ongoing Cash Flows'!L992+'Terminal Value'!L992</f>
        <v>8288.1907139236901</v>
      </c>
      <c r="M992" s="70">
        <f>+Outflows!M992+Fees!M992+'Ongoing Cash Flows'!M992+'Terminal Value'!M992</f>
        <v>8260.1382205701921</v>
      </c>
      <c r="N992" s="70">
        <f>+Outflows!N992+Fees!N992+'Ongoing Cash Flows'!N992+'Terminal Value'!N992</f>
        <v>8242.5379813917825</v>
      </c>
      <c r="O992" s="70">
        <f>+Outflows!O992+Fees!O992+'Ongoing Cash Flows'!O992+'Terminal Value'!O992</f>
        <v>7916.3679034383276</v>
      </c>
      <c r="P992" s="70">
        <f>+Outflows!P992+Fees!P992+'Ongoing Cash Flows'!P992+'Terminal Value'!P992</f>
        <v>7808.5554958659623</v>
      </c>
      <c r="Q992" s="70">
        <f>+Outflows!Q992+Fees!Q992+'Ongoing Cash Flows'!Q992+'Terminal Value'!Q992</f>
        <v>7779.9528586107317</v>
      </c>
      <c r="R992" s="70">
        <f>+Outflows!R992+Fees!R992+'Ongoing Cash Flows'!R992+'Terminal Value'!R992</f>
        <v>1063.6032305860406</v>
      </c>
      <c r="S992" s="70">
        <f>+Outflows!S992+Fees!S992+'Ongoing Cash Flows'!S992+'Terminal Value'!S992</f>
        <v>0</v>
      </c>
      <c r="T992" s="70">
        <f>+Outflows!T992+Fees!T992+'Ongoing Cash Flows'!T992+'Terminal Value'!T992</f>
        <v>0</v>
      </c>
      <c r="U992" s="70">
        <f>+Outflows!U992+Fees!U992+'Ongoing Cash Flows'!U992+'Terminal Value'!U992</f>
        <v>0</v>
      </c>
      <c r="V992" s="70">
        <f>+Outflows!V992+Fees!V992+'Ongoing Cash Flows'!V992+'Terminal Value'!V992</f>
        <v>0</v>
      </c>
      <c r="W992" s="70">
        <f>+Outflows!W992+Fees!W992+'Ongoing Cash Flows'!W992+'Terminal Value'!W992</f>
        <v>0</v>
      </c>
      <c r="X992" s="70">
        <f>+Outflows!X992+Fees!X992+'Ongoing Cash Flows'!X992+'Terminal Value'!X992</f>
        <v>0</v>
      </c>
      <c r="Y992" s="70">
        <f>+Outflows!Y992+Fees!Y992+'Ongoing Cash Flows'!Y992+'Terminal Value'!Y992</f>
        <v>0</v>
      </c>
      <c r="Z992" s="70">
        <f>+Outflows!Z992+Fees!Z992+'Ongoing Cash Flows'!Z992+'Terminal Value'!Z992</f>
        <v>0</v>
      </c>
      <c r="AA992" s="70">
        <f>+Outflows!AA992+Fees!AA992+'Ongoing Cash Flows'!AA992+'Terminal Value'!AA992</f>
        <v>0</v>
      </c>
      <c r="AB992" s="70">
        <f>+Outflows!AB992+Fees!AB992+'Ongoing Cash Flows'!AB992+'Terminal Value'!AB992</f>
        <v>0</v>
      </c>
      <c r="AC992" s="70">
        <f>+Outflows!AC992+Fees!AC992+'Ongoing Cash Flows'!AC992+'Terminal Value'!AC992</f>
        <v>0</v>
      </c>
      <c r="AD992" s="70">
        <f>+Outflows!AD992+Fees!AD992+'Ongoing Cash Flows'!AD992+'Terminal Value'!AD992</f>
        <v>0</v>
      </c>
      <c r="AE992" s="70">
        <f>+Outflows!AE992+Fees!AE992+'Ongoing Cash Flows'!AE992+'Terminal Value'!AE992</f>
        <v>0</v>
      </c>
      <c r="AF992" s="70">
        <f>+Outflows!AF992+Fees!AF992+'Ongoing Cash Flows'!AF992+'Terminal Value'!AF992</f>
        <v>0</v>
      </c>
      <c r="AG992" s="70">
        <f>+Outflows!AG992+Fees!AG992+'Ongoing Cash Flows'!AG992+'Terminal Value'!AG992</f>
        <v>0</v>
      </c>
      <c r="AH992" s="70">
        <f>+Outflows!AH992+Fees!AH992+'Ongoing Cash Flows'!AH992+'Terminal Value'!AH992</f>
        <v>0</v>
      </c>
      <c r="AI992" s="70">
        <f>+Outflows!AI992+Fees!AI992+'Ongoing Cash Flows'!AI992+'Terminal Value'!AI992</f>
        <v>0</v>
      </c>
      <c r="AJ992" s="70">
        <f>+Outflows!AJ992+Fees!AJ992+'Ongoing Cash Flows'!AJ992+'Terminal Value'!AJ992</f>
        <v>0</v>
      </c>
      <c r="AK992" s="70"/>
      <c r="AL992" s="6"/>
      <c r="AM992" s="71"/>
      <c r="AN992" s="72">
        <f t="shared" si="60"/>
        <v>5.980981290340423E-2</v>
      </c>
      <c r="AO992" s="70">
        <f t="shared" ca="1" si="61"/>
        <v>104.56175093616213</v>
      </c>
      <c r="AP992" s="166">
        <f t="shared" ca="1" si="62"/>
        <v>0</v>
      </c>
      <c r="AQ992" s="166">
        <f t="shared" ca="1" si="63"/>
        <v>1005822.7740028533</v>
      </c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1"/>
      <c r="CM992" s="1"/>
      <c r="CN992" s="1"/>
      <c r="CO992" s="1"/>
      <c r="CP992" s="1"/>
    </row>
    <row r="993" spans="1:94" x14ac:dyDescent="0.2">
      <c r="A993" s="6">
        <v>991</v>
      </c>
      <c r="B993" s="70">
        <f>+Outflows!B993+Fees!B993+'Ongoing Cash Flows'!B993+'Terminal Value'!B993</f>
        <v>-97072.04921154867</v>
      </c>
      <c r="C993" s="70">
        <f>+Outflows!C993+Fees!C993+'Ongoing Cash Flows'!C993+'Terminal Value'!C993</f>
        <v>14199.235034662994</v>
      </c>
      <c r="D993" s="70">
        <f>+Outflows!D993+Fees!D993+'Ongoing Cash Flows'!D993+'Terminal Value'!D993</f>
        <v>12172.741608545159</v>
      </c>
      <c r="E993" s="70">
        <f>+Outflows!E993+Fees!E993+'Ongoing Cash Flows'!E993+'Terminal Value'!E993</f>
        <v>10275.678839436598</v>
      </c>
      <c r="F993" s="70">
        <f>+Outflows!F993+Fees!F993+'Ongoing Cash Flows'!F993+'Terminal Value'!F993</f>
        <v>9846.5002451504879</v>
      </c>
      <c r="G993" s="70">
        <f>+Outflows!G993+Fees!G993+'Ongoing Cash Flows'!G993+'Terminal Value'!G993</f>
        <v>9447.5679326518548</v>
      </c>
      <c r="H993" s="70">
        <f>+Outflows!H993+Fees!H993+'Ongoing Cash Flows'!H993+'Terminal Value'!H993</f>
        <v>8562.7916439570581</v>
      </c>
      <c r="I993" s="70">
        <f>+Outflows!I993+Fees!I993+'Ongoing Cash Flows'!I993+'Terminal Value'!I993</f>
        <v>8408.1015414405665</v>
      </c>
      <c r="J993" s="70">
        <f>+Outflows!J993+Fees!J993+'Ongoing Cash Flows'!J993+'Terminal Value'!J993</f>
        <v>8395.6673389055759</v>
      </c>
      <c r="K993" s="70">
        <f>+Outflows!K993+Fees!K993+'Ongoing Cash Flows'!K993+'Terminal Value'!K993</f>
        <v>8386.634271567882</v>
      </c>
      <c r="L993" s="70">
        <f>+Outflows!L993+Fees!L993+'Ongoing Cash Flows'!L993+'Terminal Value'!L993</f>
        <v>8387.7394040251675</v>
      </c>
      <c r="M993" s="70">
        <f>+Outflows!M993+Fees!M993+'Ongoing Cash Flows'!M993+'Terminal Value'!M993</f>
        <v>8359.8556372650601</v>
      </c>
      <c r="N993" s="70">
        <f>+Outflows!N993+Fees!N993+'Ongoing Cash Flows'!N993+'Terminal Value'!N993</f>
        <v>8342.0866714932599</v>
      </c>
      <c r="O993" s="70">
        <f>+Outflows!O993+Fees!O993+'Ongoing Cash Flows'!O993+'Terminal Value'!O993</f>
        <v>8016.0853201331965</v>
      </c>
      <c r="P993" s="70">
        <f>+Outflows!P993+Fees!P993+'Ongoing Cash Flows'!P993+'Terminal Value'!P993</f>
        <v>7908.1041859674388</v>
      </c>
      <c r="Q993" s="70">
        <f>+Outflows!Q993+Fees!Q993+'Ongoing Cash Flows'!Q993+'Terminal Value'!Q993</f>
        <v>7879.6702753056006</v>
      </c>
      <c r="R993" s="70">
        <f>+Outflows!R993+Fees!R993+'Ongoing Cash Flows'!R993+'Terminal Value'!R993</f>
        <v>1113.3775756367784</v>
      </c>
      <c r="S993" s="70">
        <f>+Outflows!S993+Fees!S993+'Ongoing Cash Flows'!S993+'Terminal Value'!S993</f>
        <v>0</v>
      </c>
      <c r="T993" s="70">
        <f>+Outflows!T993+Fees!T993+'Ongoing Cash Flows'!T993+'Terminal Value'!T993</f>
        <v>0</v>
      </c>
      <c r="U993" s="70">
        <f>+Outflows!U993+Fees!U993+'Ongoing Cash Flows'!U993+'Terminal Value'!U993</f>
        <v>0</v>
      </c>
      <c r="V993" s="70">
        <f>+Outflows!V993+Fees!V993+'Ongoing Cash Flows'!V993+'Terminal Value'!V993</f>
        <v>0</v>
      </c>
      <c r="W993" s="70">
        <f>+Outflows!W993+Fees!W993+'Ongoing Cash Flows'!W993+'Terminal Value'!W993</f>
        <v>0</v>
      </c>
      <c r="X993" s="70">
        <f>+Outflows!X993+Fees!X993+'Ongoing Cash Flows'!X993+'Terminal Value'!X993</f>
        <v>0</v>
      </c>
      <c r="Y993" s="70">
        <f>+Outflows!Y993+Fees!Y993+'Ongoing Cash Flows'!Y993+'Terminal Value'!Y993</f>
        <v>0</v>
      </c>
      <c r="Z993" s="70">
        <f>+Outflows!Z993+Fees!Z993+'Ongoing Cash Flows'!Z993+'Terminal Value'!Z993</f>
        <v>0</v>
      </c>
      <c r="AA993" s="70">
        <f>+Outflows!AA993+Fees!AA993+'Ongoing Cash Flows'!AA993+'Terminal Value'!AA993</f>
        <v>0</v>
      </c>
      <c r="AB993" s="70">
        <f>+Outflows!AB993+Fees!AB993+'Ongoing Cash Flows'!AB993+'Terminal Value'!AB993</f>
        <v>0</v>
      </c>
      <c r="AC993" s="70">
        <f>+Outflows!AC993+Fees!AC993+'Ongoing Cash Flows'!AC993+'Terminal Value'!AC993</f>
        <v>0</v>
      </c>
      <c r="AD993" s="70">
        <f>+Outflows!AD993+Fees!AD993+'Ongoing Cash Flows'!AD993+'Terminal Value'!AD993</f>
        <v>0</v>
      </c>
      <c r="AE993" s="70">
        <f>+Outflows!AE993+Fees!AE993+'Ongoing Cash Flows'!AE993+'Terminal Value'!AE993</f>
        <v>0</v>
      </c>
      <c r="AF993" s="70">
        <f>+Outflows!AF993+Fees!AF993+'Ongoing Cash Flows'!AF993+'Terminal Value'!AF993</f>
        <v>0</v>
      </c>
      <c r="AG993" s="70">
        <f>+Outflows!AG993+Fees!AG993+'Ongoing Cash Flows'!AG993+'Terminal Value'!AG993</f>
        <v>0</v>
      </c>
      <c r="AH993" s="70">
        <f>+Outflows!AH993+Fees!AH993+'Ongoing Cash Flows'!AH993+'Terminal Value'!AH993</f>
        <v>0</v>
      </c>
      <c r="AI993" s="70">
        <f>+Outflows!AI993+Fees!AI993+'Ongoing Cash Flows'!AI993+'Terminal Value'!AI993</f>
        <v>0</v>
      </c>
      <c r="AJ993" s="70">
        <f>+Outflows!AJ993+Fees!AJ993+'Ongoing Cash Flows'!AJ993+'Terminal Value'!AJ993</f>
        <v>0</v>
      </c>
      <c r="AK993" s="70"/>
      <c r="AL993" s="6"/>
      <c r="AM993" s="71"/>
      <c r="AN993" s="72">
        <f t="shared" si="60"/>
        <v>5.4216042160987854E-2</v>
      </c>
      <c r="AO993" s="70">
        <f t="shared" ca="1" si="61"/>
        <v>-2880.8224951818006</v>
      </c>
      <c r="AP993" s="166">
        <f t="shared" ca="1" si="62"/>
        <v>3930215.3921919893</v>
      </c>
      <c r="AQ993" s="166">
        <f t="shared" ca="1" si="63"/>
        <v>0</v>
      </c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1"/>
      <c r="CM993" s="1"/>
      <c r="CN993" s="1"/>
      <c r="CO993" s="1"/>
      <c r="CP993" s="1"/>
    </row>
    <row r="994" spans="1:94" x14ac:dyDescent="0.2">
      <c r="A994" s="6">
        <v>992</v>
      </c>
      <c r="B994" s="70">
        <f>+Outflows!B994+Fees!B994+'Ongoing Cash Flows'!B994+'Terminal Value'!B994</f>
        <v>-102103.17745166048</v>
      </c>
      <c r="C994" s="70">
        <f>+Outflows!C994+Fees!C994+'Ongoing Cash Flows'!C994+'Terminal Value'!C994</f>
        <v>14323.450104968644</v>
      </c>
      <c r="D994" s="70">
        <f>+Outflows!D994+Fees!D994+'Ongoing Cash Flows'!D994+'Terminal Value'!D994</f>
        <v>12441.328920027046</v>
      </c>
      <c r="E994" s="70">
        <f>+Outflows!E994+Fees!E994+'Ongoing Cash Flows'!E994+'Terminal Value'!E994</f>
        <v>10385.705946689912</v>
      </c>
      <c r="F994" s="70">
        <f>+Outflows!F994+Fees!F994+'Ongoing Cash Flows'!F994+'Terminal Value'!F994</f>
        <v>10024.244451094884</v>
      </c>
      <c r="G994" s="70">
        <f>+Outflows!G994+Fees!G994+'Ongoing Cash Flows'!G994+'Terminal Value'!G994</f>
        <v>9565.6902639919008</v>
      </c>
      <c r="H994" s="70">
        <f>+Outflows!H994+Fees!H994+'Ongoing Cash Flows'!H994+'Terminal Value'!H994</f>
        <v>8684.656839659825</v>
      </c>
      <c r="I994" s="70">
        <f>+Outflows!I994+Fees!I994+'Ongoing Cash Flows'!I994+'Terminal Value'!I994</f>
        <v>8523.5115983661381</v>
      </c>
      <c r="J994" s="70">
        <f>+Outflows!J994+Fees!J994+'Ongoing Cash Flows'!J994+'Terminal Value'!J994</f>
        <v>8511.0773958311493</v>
      </c>
      <c r="K994" s="70">
        <f>+Outflows!K994+Fees!K994+'Ongoing Cash Flows'!K994+'Terminal Value'!K994</f>
        <v>8502.2399387594305</v>
      </c>
      <c r="L994" s="70">
        <f>+Outflows!L994+Fees!L994+'Ongoing Cash Flows'!L994+'Terminal Value'!L994</f>
        <v>8503.149460950739</v>
      </c>
      <c r="M994" s="70">
        <f>+Outflows!M994+Fees!M994+'Ongoing Cash Flows'!M994+'Terminal Value'!M994</f>
        <v>8475.4613044566067</v>
      </c>
      <c r="N994" s="70">
        <f>+Outflows!N994+Fees!N994+'Ongoing Cash Flows'!N994+'Terminal Value'!N994</f>
        <v>8457.4967284188315</v>
      </c>
      <c r="O994" s="70">
        <f>+Outflows!O994+Fees!O994+'Ongoing Cash Flows'!O994+'Terminal Value'!O994</f>
        <v>8131.690987324745</v>
      </c>
      <c r="P994" s="70">
        <f>+Outflows!P994+Fees!P994+'Ongoing Cash Flows'!P994+'Terminal Value'!P994</f>
        <v>8023.5142428930112</v>
      </c>
      <c r="Q994" s="70">
        <f>+Outflows!Q994+Fees!Q994+'Ongoing Cash Flows'!Q994+'Terminal Value'!Q994</f>
        <v>7995.2759424971482</v>
      </c>
      <c r="R994" s="70">
        <f>+Outflows!R994+Fees!R994+'Ongoing Cash Flows'!R994+'Terminal Value'!R994</f>
        <v>1171.0826040995648</v>
      </c>
      <c r="S994" s="70">
        <f>+Outflows!S994+Fees!S994+'Ongoing Cash Flows'!S994+'Terminal Value'!S994</f>
        <v>0</v>
      </c>
      <c r="T994" s="70">
        <f>+Outflows!T994+Fees!T994+'Ongoing Cash Flows'!T994+'Terminal Value'!T994</f>
        <v>0</v>
      </c>
      <c r="U994" s="70">
        <f>+Outflows!U994+Fees!U994+'Ongoing Cash Flows'!U994+'Terminal Value'!U994</f>
        <v>0</v>
      </c>
      <c r="V994" s="70">
        <f>+Outflows!V994+Fees!V994+'Ongoing Cash Flows'!V994+'Terminal Value'!V994</f>
        <v>0</v>
      </c>
      <c r="W994" s="70">
        <f>+Outflows!W994+Fees!W994+'Ongoing Cash Flows'!W994+'Terminal Value'!W994</f>
        <v>0</v>
      </c>
      <c r="X994" s="70">
        <f>+Outflows!X994+Fees!X994+'Ongoing Cash Flows'!X994+'Terminal Value'!X994</f>
        <v>0</v>
      </c>
      <c r="Y994" s="70">
        <f>+Outflows!Y994+Fees!Y994+'Ongoing Cash Flows'!Y994+'Terminal Value'!Y994</f>
        <v>0</v>
      </c>
      <c r="Z994" s="70">
        <f>+Outflows!Z994+Fees!Z994+'Ongoing Cash Flows'!Z994+'Terminal Value'!Z994</f>
        <v>0</v>
      </c>
      <c r="AA994" s="70">
        <f>+Outflows!AA994+Fees!AA994+'Ongoing Cash Flows'!AA994+'Terminal Value'!AA994</f>
        <v>0</v>
      </c>
      <c r="AB994" s="70">
        <f>+Outflows!AB994+Fees!AB994+'Ongoing Cash Flows'!AB994+'Terminal Value'!AB994</f>
        <v>0</v>
      </c>
      <c r="AC994" s="70">
        <f>+Outflows!AC994+Fees!AC994+'Ongoing Cash Flows'!AC994+'Terminal Value'!AC994</f>
        <v>0</v>
      </c>
      <c r="AD994" s="70">
        <f>+Outflows!AD994+Fees!AD994+'Ongoing Cash Flows'!AD994+'Terminal Value'!AD994</f>
        <v>0</v>
      </c>
      <c r="AE994" s="70">
        <f>+Outflows!AE994+Fees!AE994+'Ongoing Cash Flows'!AE994+'Terminal Value'!AE994</f>
        <v>0</v>
      </c>
      <c r="AF994" s="70">
        <f>+Outflows!AF994+Fees!AF994+'Ongoing Cash Flows'!AF994+'Terminal Value'!AF994</f>
        <v>0</v>
      </c>
      <c r="AG994" s="70">
        <f>+Outflows!AG994+Fees!AG994+'Ongoing Cash Flows'!AG994+'Terminal Value'!AG994</f>
        <v>0</v>
      </c>
      <c r="AH994" s="70">
        <f>+Outflows!AH994+Fees!AH994+'Ongoing Cash Flows'!AH994+'Terminal Value'!AH994</f>
        <v>0</v>
      </c>
      <c r="AI994" s="70">
        <f>+Outflows!AI994+Fees!AI994+'Ongoing Cash Flows'!AI994+'Terminal Value'!AI994</f>
        <v>0</v>
      </c>
      <c r="AJ994" s="70">
        <f>+Outflows!AJ994+Fees!AJ994+'Ongoing Cash Flows'!AJ994+'Terminal Value'!AJ994</f>
        <v>0</v>
      </c>
      <c r="AK994" s="70"/>
      <c r="AL994" s="6"/>
      <c r="AM994" s="71"/>
      <c r="AN994" s="72">
        <f t="shared" si="60"/>
        <v>4.8285058140754705E-2</v>
      </c>
      <c r="AO994" s="70">
        <f t="shared" ca="1" si="61"/>
        <v>-6323.0687585272281</v>
      </c>
      <c r="AP994" s="166">
        <f t="shared" ca="1" si="62"/>
        <v>29427623.405104123</v>
      </c>
      <c r="AQ994" s="166">
        <f t="shared" ca="1" si="63"/>
        <v>0</v>
      </c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1"/>
      <c r="CM994" s="1"/>
      <c r="CN994" s="1"/>
      <c r="CO994" s="1"/>
      <c r="CP994" s="1"/>
    </row>
    <row r="995" spans="1:94" x14ac:dyDescent="0.2">
      <c r="A995" s="6">
        <v>993</v>
      </c>
      <c r="B995" s="70">
        <f>+Outflows!B995+Fees!B995+'Ongoing Cash Flows'!B995+'Terminal Value'!B995</f>
        <v>-102326.80462978166</v>
      </c>
      <c r="C995" s="70">
        <f>+Outflows!C995+Fees!C995+'Ongoing Cash Flows'!C995+'Terminal Value'!C995</f>
        <v>14275.223158347164</v>
      </c>
      <c r="D995" s="70">
        <f>+Outflows!D995+Fees!D995+'Ongoing Cash Flows'!D995+'Terminal Value'!D995</f>
        <v>12394.742335385528</v>
      </c>
      <c r="E995" s="70">
        <f>+Outflows!E995+Fees!E995+'Ongoing Cash Flows'!E995+'Terminal Value'!E995</f>
        <v>10282.170017358494</v>
      </c>
      <c r="F995" s="70">
        <f>+Outflows!F995+Fees!F995+'Ongoing Cash Flows'!F995+'Terminal Value'!F995</f>
        <v>9930.817642569782</v>
      </c>
      <c r="G995" s="70">
        <f>+Outflows!G995+Fees!G995+'Ongoing Cash Flows'!G995+'Terminal Value'!G995</f>
        <v>9661.0171916295239</v>
      </c>
      <c r="H995" s="70">
        <f>+Outflows!H995+Fees!H995+'Ongoing Cash Flows'!H995+'Terminal Value'!H995</f>
        <v>8690.0735908387978</v>
      </c>
      <c r="I995" s="70">
        <f>+Outflows!I995+Fees!I995+'Ongoing Cash Flows'!I995+'Terminal Value'!I995</f>
        <v>8528.6414269304969</v>
      </c>
      <c r="J995" s="70">
        <f>+Outflows!J995+Fees!J995+'Ongoing Cash Flows'!J995+'Terminal Value'!J995</f>
        <v>8516.2072243955063</v>
      </c>
      <c r="K995" s="70">
        <f>+Outflows!K995+Fees!K995+'Ongoing Cash Flows'!K995+'Terminal Value'!K995</f>
        <v>8507.3784619484722</v>
      </c>
      <c r="L995" s="70">
        <f>+Outflows!L995+Fees!L995+'Ongoing Cash Flows'!L995+'Terminal Value'!L995</f>
        <v>8508.279289515096</v>
      </c>
      <c r="M995" s="70">
        <f>+Outflows!M995+Fees!M995+'Ongoing Cash Flows'!M995+'Terminal Value'!M995</f>
        <v>8480.5998276456503</v>
      </c>
      <c r="N995" s="70">
        <f>+Outflows!N995+Fees!N995+'Ongoing Cash Flows'!N995+'Terminal Value'!N995</f>
        <v>8462.6265569831903</v>
      </c>
      <c r="O995" s="70">
        <f>+Outflows!O995+Fees!O995+'Ongoing Cash Flows'!O995+'Terminal Value'!O995</f>
        <v>8136.8295105137877</v>
      </c>
      <c r="P995" s="70">
        <f>+Outflows!P995+Fees!P995+'Ongoing Cash Flows'!P995+'Terminal Value'!P995</f>
        <v>8028.6440714573691</v>
      </c>
      <c r="Q995" s="70">
        <f>+Outflows!Q995+Fees!Q995+'Ongoing Cash Flows'!Q995+'Terminal Value'!Q995</f>
        <v>8000.4144656861918</v>
      </c>
      <c r="R995" s="70">
        <f>+Outflows!R995+Fees!R995+'Ongoing Cash Flows'!R995+'Terminal Value'!R995</f>
        <v>1173.6475183817436</v>
      </c>
      <c r="S995" s="70">
        <f>+Outflows!S995+Fees!S995+'Ongoing Cash Flows'!S995+'Terminal Value'!S995</f>
        <v>0</v>
      </c>
      <c r="T995" s="70">
        <f>+Outflows!T995+Fees!T995+'Ongoing Cash Flows'!T995+'Terminal Value'!T995</f>
        <v>0</v>
      </c>
      <c r="U995" s="70">
        <f>+Outflows!U995+Fees!U995+'Ongoing Cash Flows'!U995+'Terminal Value'!U995</f>
        <v>0</v>
      </c>
      <c r="V995" s="70">
        <f>+Outflows!V995+Fees!V995+'Ongoing Cash Flows'!V995+'Terminal Value'!V995</f>
        <v>0</v>
      </c>
      <c r="W995" s="70">
        <f>+Outflows!W995+Fees!W995+'Ongoing Cash Flows'!W995+'Terminal Value'!W995</f>
        <v>0</v>
      </c>
      <c r="X995" s="70">
        <f>+Outflows!X995+Fees!X995+'Ongoing Cash Flows'!X995+'Terminal Value'!X995</f>
        <v>0</v>
      </c>
      <c r="Y995" s="70">
        <f>+Outflows!Y995+Fees!Y995+'Ongoing Cash Flows'!Y995+'Terminal Value'!Y995</f>
        <v>0</v>
      </c>
      <c r="Z995" s="70">
        <f>+Outflows!Z995+Fees!Z995+'Ongoing Cash Flows'!Z995+'Terminal Value'!Z995</f>
        <v>0</v>
      </c>
      <c r="AA995" s="70">
        <f>+Outflows!AA995+Fees!AA995+'Ongoing Cash Flows'!AA995+'Terminal Value'!AA995</f>
        <v>0</v>
      </c>
      <c r="AB995" s="70">
        <f>+Outflows!AB995+Fees!AB995+'Ongoing Cash Flows'!AB995+'Terminal Value'!AB995</f>
        <v>0</v>
      </c>
      <c r="AC995" s="70">
        <f>+Outflows!AC995+Fees!AC995+'Ongoing Cash Flows'!AC995+'Terminal Value'!AC995</f>
        <v>0</v>
      </c>
      <c r="AD995" s="70">
        <f>+Outflows!AD995+Fees!AD995+'Ongoing Cash Flows'!AD995+'Terminal Value'!AD995</f>
        <v>0</v>
      </c>
      <c r="AE995" s="70">
        <f>+Outflows!AE995+Fees!AE995+'Ongoing Cash Flows'!AE995+'Terminal Value'!AE995</f>
        <v>0</v>
      </c>
      <c r="AF995" s="70">
        <f>+Outflows!AF995+Fees!AF995+'Ongoing Cash Flows'!AF995+'Terminal Value'!AF995</f>
        <v>0</v>
      </c>
      <c r="AG995" s="70">
        <f>+Outflows!AG995+Fees!AG995+'Ongoing Cash Flows'!AG995+'Terminal Value'!AG995</f>
        <v>0</v>
      </c>
      <c r="AH995" s="70">
        <f>+Outflows!AH995+Fees!AH995+'Ongoing Cash Flows'!AH995+'Terminal Value'!AH995</f>
        <v>0</v>
      </c>
      <c r="AI995" s="70">
        <f>+Outflows!AI995+Fees!AI995+'Ongoing Cash Flows'!AI995+'Terminal Value'!AI995</f>
        <v>0</v>
      </c>
      <c r="AJ995" s="70">
        <f>+Outflows!AJ995+Fees!AJ995+'Ongoing Cash Flows'!AJ995+'Terminal Value'!AJ995</f>
        <v>0</v>
      </c>
      <c r="AK995" s="70"/>
      <c r="AL995" s="6"/>
      <c r="AM995" s="71"/>
      <c r="AN995" s="72">
        <f t="shared" si="60"/>
        <v>4.7700187563896171E-2</v>
      </c>
      <c r="AO995" s="70">
        <f t="shared" ca="1" si="61"/>
        <v>-6669.8253827275057</v>
      </c>
      <c r="AP995" s="166">
        <f t="shared" ca="1" si="62"/>
        <v>33309981.072453633</v>
      </c>
      <c r="AQ995" s="166">
        <f t="shared" ca="1" si="63"/>
        <v>0</v>
      </c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1"/>
      <c r="CM995" s="1"/>
      <c r="CN995" s="1"/>
      <c r="CO995" s="1"/>
      <c r="CP995" s="1"/>
    </row>
    <row r="996" spans="1:94" x14ac:dyDescent="0.2">
      <c r="A996" s="6">
        <v>994</v>
      </c>
      <c r="B996" s="70">
        <f>+Outflows!B996+Fees!B996+'Ongoing Cash Flows'!B996+'Terminal Value'!B996</f>
        <v>-91771.894178554372</v>
      </c>
      <c r="C996" s="70">
        <f>+Outflows!C996+Fees!C996+'Ongoing Cash Flows'!C996+'Terminal Value'!C996</f>
        <v>14201.366224501358</v>
      </c>
      <c r="D996" s="70">
        <f>+Outflows!D996+Fees!D996+'Ongoing Cash Flows'!D996+'Terminal Value'!D996</f>
        <v>11959.582990030678</v>
      </c>
      <c r="E996" s="70">
        <f>+Outflows!E996+Fees!E996+'Ongoing Cash Flows'!E996+'Terminal Value'!E996</f>
        <v>10140.32671009699</v>
      </c>
      <c r="F996" s="70">
        <f>+Outflows!F996+Fees!F996+'Ongoing Cash Flows'!F996+'Terminal Value'!F996</f>
        <v>9618.4949694593706</v>
      </c>
      <c r="G996" s="70">
        <f>+Outflows!G996+Fees!G996+'Ongoing Cash Flows'!G996+'Terminal Value'!G996</f>
        <v>9413.6950895842765</v>
      </c>
      <c r="H996" s="70">
        <f>+Outflows!H996+Fees!H996+'Ongoing Cash Flows'!H996+'Terminal Value'!H996</f>
        <v>8434.4100167106626</v>
      </c>
      <c r="I996" s="70">
        <f>+Outflows!I996+Fees!I996+'Ongoing Cash Flows'!I996+'Terminal Value'!I996</f>
        <v>8286.5202251077026</v>
      </c>
      <c r="J996" s="70">
        <f>+Outflows!J996+Fees!J996+'Ongoing Cash Flows'!J996+'Terminal Value'!J996</f>
        <v>8274.0860225727138</v>
      </c>
      <c r="K996" s="70">
        <f>+Outflows!K996+Fees!K996+'Ongoing Cash Flows'!K996+'Terminal Value'!K996</f>
        <v>8264.8468852073365</v>
      </c>
      <c r="L996" s="70">
        <f>+Outflows!L996+Fees!L996+'Ongoing Cash Flows'!L996+'Terminal Value'!L996</f>
        <v>8266.1580876923035</v>
      </c>
      <c r="M996" s="70">
        <f>+Outflows!M996+Fees!M996+'Ongoing Cash Flows'!M996+'Terminal Value'!M996</f>
        <v>8238.0682509045146</v>
      </c>
      <c r="N996" s="70">
        <f>+Outflows!N996+Fees!N996+'Ongoing Cash Flows'!N996+'Terminal Value'!N996</f>
        <v>8220.505355160396</v>
      </c>
      <c r="O996" s="70">
        <f>+Outflows!O996+Fees!O996+'Ongoing Cash Flows'!O996+'Terminal Value'!O996</f>
        <v>7894.297933772651</v>
      </c>
      <c r="P996" s="70">
        <f>+Outflows!P996+Fees!P996+'Ongoing Cash Flows'!P996+'Terminal Value'!P996</f>
        <v>7786.5228696345757</v>
      </c>
      <c r="Q996" s="70">
        <f>+Outflows!Q996+Fees!Q996+'Ongoing Cash Flows'!Q996+'Terminal Value'!Q996</f>
        <v>7757.8828889450542</v>
      </c>
      <c r="R996" s="70">
        <f>+Outflows!R996+Fees!R996+'Ongoing Cash Flows'!R996+'Terminal Value'!R996</f>
        <v>1052.5869174703471</v>
      </c>
      <c r="S996" s="70">
        <f>+Outflows!S996+Fees!S996+'Ongoing Cash Flows'!S996+'Terminal Value'!S996</f>
        <v>0</v>
      </c>
      <c r="T996" s="70">
        <f>+Outflows!T996+Fees!T996+'Ongoing Cash Flows'!T996+'Terminal Value'!T996</f>
        <v>0</v>
      </c>
      <c r="U996" s="70">
        <f>+Outflows!U996+Fees!U996+'Ongoing Cash Flows'!U996+'Terminal Value'!U996</f>
        <v>0</v>
      </c>
      <c r="V996" s="70">
        <f>+Outflows!V996+Fees!V996+'Ongoing Cash Flows'!V996+'Terminal Value'!V996</f>
        <v>0</v>
      </c>
      <c r="W996" s="70">
        <f>+Outflows!W996+Fees!W996+'Ongoing Cash Flows'!W996+'Terminal Value'!W996</f>
        <v>0</v>
      </c>
      <c r="X996" s="70">
        <f>+Outflows!X996+Fees!X996+'Ongoing Cash Flows'!X996+'Terminal Value'!X996</f>
        <v>0</v>
      </c>
      <c r="Y996" s="70">
        <f>+Outflows!Y996+Fees!Y996+'Ongoing Cash Flows'!Y996+'Terminal Value'!Y996</f>
        <v>0</v>
      </c>
      <c r="Z996" s="70">
        <f>+Outflows!Z996+Fees!Z996+'Ongoing Cash Flows'!Z996+'Terminal Value'!Z996</f>
        <v>0</v>
      </c>
      <c r="AA996" s="70">
        <f>+Outflows!AA996+Fees!AA996+'Ongoing Cash Flows'!AA996+'Terminal Value'!AA996</f>
        <v>0</v>
      </c>
      <c r="AB996" s="70">
        <f>+Outflows!AB996+Fees!AB996+'Ongoing Cash Flows'!AB996+'Terminal Value'!AB996</f>
        <v>0</v>
      </c>
      <c r="AC996" s="70">
        <f>+Outflows!AC996+Fees!AC996+'Ongoing Cash Flows'!AC996+'Terminal Value'!AC996</f>
        <v>0</v>
      </c>
      <c r="AD996" s="70">
        <f>+Outflows!AD996+Fees!AD996+'Ongoing Cash Flows'!AD996+'Terminal Value'!AD996</f>
        <v>0</v>
      </c>
      <c r="AE996" s="70">
        <f>+Outflows!AE996+Fees!AE996+'Ongoing Cash Flows'!AE996+'Terminal Value'!AE996</f>
        <v>0</v>
      </c>
      <c r="AF996" s="70">
        <f>+Outflows!AF996+Fees!AF996+'Ongoing Cash Flows'!AF996+'Terminal Value'!AF996</f>
        <v>0</v>
      </c>
      <c r="AG996" s="70">
        <f>+Outflows!AG996+Fees!AG996+'Ongoing Cash Flows'!AG996+'Terminal Value'!AG996</f>
        <v>0</v>
      </c>
      <c r="AH996" s="70">
        <f>+Outflows!AH996+Fees!AH996+'Ongoing Cash Flows'!AH996+'Terminal Value'!AH996</f>
        <v>0</v>
      </c>
      <c r="AI996" s="70">
        <f>+Outflows!AI996+Fees!AI996+'Ongoing Cash Flows'!AI996+'Terminal Value'!AI996</f>
        <v>0</v>
      </c>
      <c r="AJ996" s="70">
        <f>+Outflows!AJ996+Fees!AJ996+'Ongoing Cash Flows'!AJ996+'Terminal Value'!AJ996</f>
        <v>0</v>
      </c>
      <c r="AK996" s="70"/>
      <c r="AL996" s="6"/>
      <c r="AM996" s="71"/>
      <c r="AN996" s="72">
        <f t="shared" si="60"/>
        <v>6.145233809947967E-2</v>
      </c>
      <c r="AO996" s="70">
        <f t="shared" ca="1" si="61"/>
        <v>938.61891471081594</v>
      </c>
      <c r="AP996" s="166">
        <f t="shared" ca="1" si="62"/>
        <v>0</v>
      </c>
      <c r="AQ996" s="166">
        <f t="shared" ca="1" si="63"/>
        <v>3374437.9312600102</v>
      </c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1"/>
      <c r="CM996" s="1"/>
      <c r="CN996" s="1"/>
      <c r="CO996" s="1"/>
      <c r="CP996" s="1"/>
    </row>
    <row r="997" spans="1:94" x14ac:dyDescent="0.2">
      <c r="A997" s="6">
        <v>995</v>
      </c>
      <c r="B997" s="70">
        <f>+Outflows!B997+Fees!B997+'Ongoing Cash Flows'!B997+'Terminal Value'!B997</f>
        <v>-101615.91978767696</v>
      </c>
      <c r="C997" s="70">
        <f>+Outflows!C997+Fees!C997+'Ongoing Cash Flows'!C997+'Terminal Value'!C997</f>
        <v>14306.334252243529</v>
      </c>
      <c r="D997" s="70">
        <f>+Outflows!D997+Fees!D997+'Ongoing Cash Flows'!D997+'Terminal Value'!D997</f>
        <v>12432.072304514484</v>
      </c>
      <c r="E997" s="70">
        <f>+Outflows!E997+Fees!E997+'Ongoing Cash Flows'!E997+'Terminal Value'!E997</f>
        <v>10423.051425871361</v>
      </c>
      <c r="F997" s="70">
        <f>+Outflows!F997+Fees!F997+'Ongoing Cash Flows'!F997+'Terminal Value'!F997</f>
        <v>10033.005351127284</v>
      </c>
      <c r="G997" s="70">
        <f>+Outflows!G997+Fees!G997+'Ongoing Cash Flows'!G997+'Terminal Value'!G997</f>
        <v>9686.8489703124887</v>
      </c>
      <c r="H997" s="70">
        <f>+Outflows!H997+Fees!H997+'Ongoing Cash Flows'!H997+'Terminal Value'!H997</f>
        <v>8672.854367580976</v>
      </c>
      <c r="I997" s="70">
        <f>+Outflows!I997+Fees!I997+'Ongoing Cash Flows'!I997+'Terminal Value'!I997</f>
        <v>8512.3342973604886</v>
      </c>
      <c r="J997" s="70">
        <f>+Outflows!J997+Fees!J997+'Ongoing Cash Flows'!J997+'Terminal Value'!J997</f>
        <v>8499.9000948254979</v>
      </c>
      <c r="K997" s="70">
        <f>+Outflows!K997+Fees!K997+'Ongoing Cash Flows'!K997+'Terminal Value'!K997</f>
        <v>8491.0436931758049</v>
      </c>
      <c r="L997" s="70">
        <f>+Outflows!L997+Fees!L997+'Ongoing Cash Flows'!L997+'Terminal Value'!L997</f>
        <v>8491.9721599450895</v>
      </c>
      <c r="M997" s="70">
        <f>+Outflows!M997+Fees!M997+'Ongoing Cash Flows'!M997+'Terminal Value'!M997</f>
        <v>8464.2650588729812</v>
      </c>
      <c r="N997" s="70">
        <f>+Outflows!N997+Fees!N997+'Ongoing Cash Flows'!N997+'Terminal Value'!N997</f>
        <v>8446.319427413182</v>
      </c>
      <c r="O997" s="70">
        <f>+Outflows!O997+Fees!O997+'Ongoing Cash Flows'!O997+'Terminal Value'!O997</f>
        <v>8120.4947417411186</v>
      </c>
      <c r="P997" s="70">
        <f>+Outflows!P997+Fees!P997+'Ongoing Cash Flows'!P997+'Terminal Value'!P997</f>
        <v>8012.3369418873608</v>
      </c>
      <c r="Q997" s="70">
        <f>+Outflows!Q997+Fees!Q997+'Ongoing Cash Flows'!Q997+'Terminal Value'!Q997</f>
        <v>7984.0796969135226</v>
      </c>
      <c r="R997" s="70">
        <f>+Outflows!R997+Fees!R997+'Ongoing Cash Flows'!R997+'Terminal Value'!R997</f>
        <v>1165.4939535967396</v>
      </c>
      <c r="S997" s="70">
        <f>+Outflows!S997+Fees!S997+'Ongoing Cash Flows'!S997+'Terminal Value'!S997</f>
        <v>0</v>
      </c>
      <c r="T997" s="70">
        <f>+Outflows!T997+Fees!T997+'Ongoing Cash Flows'!T997+'Terminal Value'!T997</f>
        <v>0</v>
      </c>
      <c r="U997" s="70">
        <f>+Outflows!U997+Fees!U997+'Ongoing Cash Flows'!U997+'Terminal Value'!U997</f>
        <v>0</v>
      </c>
      <c r="V997" s="70">
        <f>+Outflows!V997+Fees!V997+'Ongoing Cash Flows'!V997+'Terminal Value'!V997</f>
        <v>0</v>
      </c>
      <c r="W997" s="70">
        <f>+Outflows!W997+Fees!W997+'Ongoing Cash Flows'!W997+'Terminal Value'!W997</f>
        <v>0</v>
      </c>
      <c r="X997" s="70">
        <f>+Outflows!X997+Fees!X997+'Ongoing Cash Flows'!X997+'Terminal Value'!X997</f>
        <v>0</v>
      </c>
      <c r="Y997" s="70">
        <f>+Outflows!Y997+Fees!Y997+'Ongoing Cash Flows'!Y997+'Terminal Value'!Y997</f>
        <v>0</v>
      </c>
      <c r="Z997" s="70">
        <f>+Outflows!Z997+Fees!Z997+'Ongoing Cash Flows'!Z997+'Terminal Value'!Z997</f>
        <v>0</v>
      </c>
      <c r="AA997" s="70">
        <f>+Outflows!AA997+Fees!AA997+'Ongoing Cash Flows'!AA997+'Terminal Value'!AA997</f>
        <v>0</v>
      </c>
      <c r="AB997" s="70">
        <f>+Outflows!AB997+Fees!AB997+'Ongoing Cash Flows'!AB997+'Terminal Value'!AB997</f>
        <v>0</v>
      </c>
      <c r="AC997" s="70">
        <f>+Outflows!AC997+Fees!AC997+'Ongoing Cash Flows'!AC997+'Terminal Value'!AC997</f>
        <v>0</v>
      </c>
      <c r="AD997" s="70">
        <f>+Outflows!AD997+Fees!AD997+'Ongoing Cash Flows'!AD997+'Terminal Value'!AD997</f>
        <v>0</v>
      </c>
      <c r="AE997" s="70">
        <f>+Outflows!AE997+Fees!AE997+'Ongoing Cash Flows'!AE997+'Terminal Value'!AE997</f>
        <v>0</v>
      </c>
      <c r="AF997" s="70">
        <f>+Outflows!AF997+Fees!AF997+'Ongoing Cash Flows'!AF997+'Terminal Value'!AF997</f>
        <v>0</v>
      </c>
      <c r="AG997" s="70">
        <f>+Outflows!AG997+Fees!AG997+'Ongoing Cash Flows'!AG997+'Terminal Value'!AG997</f>
        <v>0</v>
      </c>
      <c r="AH997" s="70">
        <f>+Outflows!AH997+Fees!AH997+'Ongoing Cash Flows'!AH997+'Terminal Value'!AH997</f>
        <v>0</v>
      </c>
      <c r="AI997" s="70">
        <f>+Outflows!AI997+Fees!AI997+'Ongoing Cash Flows'!AI997+'Terminal Value'!AI997</f>
        <v>0</v>
      </c>
      <c r="AJ997" s="70">
        <f>+Outflows!AJ997+Fees!AJ997+'Ongoing Cash Flows'!AJ997+'Terminal Value'!AJ997</f>
        <v>0</v>
      </c>
      <c r="AK997" s="70"/>
      <c r="AL997" s="6"/>
      <c r="AM997" s="71"/>
      <c r="AN997" s="72">
        <f t="shared" si="60"/>
        <v>4.9120458960533145E-2</v>
      </c>
      <c r="AO997" s="70">
        <f t="shared" ca="1" si="61"/>
        <v>-5830.4196232599625</v>
      </c>
      <c r="AP997" s="166">
        <f t="shared" ca="1" si="62"/>
        <v>24325356.042419657</v>
      </c>
      <c r="AQ997" s="166">
        <f t="shared" ca="1" si="63"/>
        <v>0</v>
      </c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1"/>
      <c r="CM997" s="1"/>
      <c r="CN997" s="1"/>
      <c r="CO997" s="1"/>
      <c r="CP997" s="1"/>
    </row>
    <row r="998" spans="1:94" x14ac:dyDescent="0.2">
      <c r="A998" s="6">
        <v>996</v>
      </c>
      <c r="B998" s="70">
        <f>+Outflows!B998+Fees!B998+'Ongoing Cash Flows'!B998+'Terminal Value'!B998</f>
        <v>-88899.152891505117</v>
      </c>
      <c r="C998" s="70">
        <f>+Outflows!C998+Fees!C998+'Ongoing Cash Flows'!C998+'Terminal Value'!C998</f>
        <v>14099.728706003265</v>
      </c>
      <c r="D998" s="70">
        <f>+Outflows!D998+Fees!D998+'Ongoing Cash Flows'!D998+'Terminal Value'!D998</f>
        <v>11977.017188562988</v>
      </c>
      <c r="E998" s="70">
        <f>+Outflows!E998+Fees!E998+'Ongoing Cash Flows'!E998+'Terminal Value'!E998</f>
        <v>10067.461034522174</v>
      </c>
      <c r="F998" s="70">
        <f>+Outflows!F998+Fees!F998+'Ongoing Cash Flows'!F998+'Terminal Value'!F998</f>
        <v>9642.8435001778453</v>
      </c>
      <c r="G998" s="70">
        <f>+Outflows!G998+Fees!G998+'Ongoing Cash Flows'!G998+'Terminal Value'!G998</f>
        <v>9232.2994580869636</v>
      </c>
      <c r="H998" s="70">
        <f>+Outflows!H998+Fees!H998+'Ongoing Cash Flows'!H998+'Terminal Value'!H998</f>
        <v>8364.8257877978467</v>
      </c>
      <c r="I998" s="70">
        <f>+Outflows!I998+Fees!I998+'Ongoing Cash Flows'!I998+'Terminal Value'!I998</f>
        <v>8220.6218381758226</v>
      </c>
      <c r="J998" s="70">
        <f>+Outflows!J998+Fees!J998+'Ongoing Cash Flows'!J998+'Terminal Value'!J998</f>
        <v>8208.1876356408338</v>
      </c>
      <c r="K998" s="70">
        <f>+Outflows!K998+Fees!K998+'Ongoing Cash Flows'!K998+'Terminal Value'!K998</f>
        <v>8198.8368060942157</v>
      </c>
      <c r="L998" s="70">
        <f>+Outflows!L998+Fees!L998+'Ongoing Cash Flows'!L998+'Terminal Value'!L998</f>
        <v>8200.2597007604236</v>
      </c>
      <c r="M998" s="70">
        <f>+Outflows!M998+Fees!M998+'Ongoing Cash Flows'!M998+'Terminal Value'!M998</f>
        <v>8172.0581717913938</v>
      </c>
      <c r="N998" s="70">
        <f>+Outflows!N998+Fees!N998+'Ongoing Cash Flows'!N998+'Terminal Value'!N998</f>
        <v>8154.606968228517</v>
      </c>
      <c r="O998" s="70">
        <f>+Outflows!O998+Fees!O998+'Ongoing Cash Flows'!O998+'Terminal Value'!O998</f>
        <v>7828.2878546595302</v>
      </c>
      <c r="P998" s="70">
        <f>+Outflows!P998+Fees!P998+'Ongoing Cash Flows'!P998+'Terminal Value'!P998</f>
        <v>7720.6244827026958</v>
      </c>
      <c r="Q998" s="70">
        <f>+Outflows!Q998+Fees!Q998+'Ongoing Cash Flows'!Q998+'Terminal Value'!Q998</f>
        <v>7691.8728098319343</v>
      </c>
      <c r="R998" s="70">
        <f>+Outflows!R998+Fees!R998+'Ongoing Cash Flows'!R998+'Terminal Value'!R998</f>
        <v>1019.637724004407</v>
      </c>
      <c r="S998" s="70">
        <f>+Outflows!S998+Fees!S998+'Ongoing Cash Flows'!S998+'Terminal Value'!S998</f>
        <v>0</v>
      </c>
      <c r="T998" s="70">
        <f>+Outflows!T998+Fees!T998+'Ongoing Cash Flows'!T998+'Terminal Value'!T998</f>
        <v>0</v>
      </c>
      <c r="U998" s="70">
        <f>+Outflows!U998+Fees!U998+'Ongoing Cash Flows'!U998+'Terminal Value'!U998</f>
        <v>0</v>
      </c>
      <c r="V998" s="70">
        <f>+Outflows!V998+Fees!V998+'Ongoing Cash Flows'!V998+'Terminal Value'!V998</f>
        <v>0</v>
      </c>
      <c r="W998" s="70">
        <f>+Outflows!W998+Fees!W998+'Ongoing Cash Flows'!W998+'Terminal Value'!W998</f>
        <v>0</v>
      </c>
      <c r="X998" s="70">
        <f>+Outflows!X998+Fees!X998+'Ongoing Cash Flows'!X998+'Terminal Value'!X998</f>
        <v>0</v>
      </c>
      <c r="Y998" s="70">
        <f>+Outflows!Y998+Fees!Y998+'Ongoing Cash Flows'!Y998+'Terminal Value'!Y998</f>
        <v>0</v>
      </c>
      <c r="Z998" s="70">
        <f>+Outflows!Z998+Fees!Z998+'Ongoing Cash Flows'!Z998+'Terminal Value'!Z998</f>
        <v>0</v>
      </c>
      <c r="AA998" s="70">
        <f>+Outflows!AA998+Fees!AA998+'Ongoing Cash Flows'!AA998+'Terminal Value'!AA998</f>
        <v>0</v>
      </c>
      <c r="AB998" s="70">
        <f>+Outflows!AB998+Fees!AB998+'Ongoing Cash Flows'!AB998+'Terminal Value'!AB998</f>
        <v>0</v>
      </c>
      <c r="AC998" s="70">
        <f>+Outflows!AC998+Fees!AC998+'Ongoing Cash Flows'!AC998+'Terminal Value'!AC998</f>
        <v>0</v>
      </c>
      <c r="AD998" s="70">
        <f>+Outflows!AD998+Fees!AD998+'Ongoing Cash Flows'!AD998+'Terminal Value'!AD998</f>
        <v>0</v>
      </c>
      <c r="AE998" s="70">
        <f>+Outflows!AE998+Fees!AE998+'Ongoing Cash Flows'!AE998+'Terminal Value'!AE998</f>
        <v>0</v>
      </c>
      <c r="AF998" s="70">
        <f>+Outflows!AF998+Fees!AF998+'Ongoing Cash Flows'!AF998+'Terminal Value'!AF998</f>
        <v>0</v>
      </c>
      <c r="AG998" s="70">
        <f>+Outflows!AG998+Fees!AG998+'Ongoing Cash Flows'!AG998+'Terminal Value'!AG998</f>
        <v>0</v>
      </c>
      <c r="AH998" s="70">
        <f>+Outflows!AH998+Fees!AH998+'Ongoing Cash Flows'!AH998+'Terminal Value'!AH998</f>
        <v>0</v>
      </c>
      <c r="AI998" s="70">
        <f>+Outflows!AI998+Fees!AI998+'Ongoing Cash Flows'!AI998+'Terminal Value'!AI998</f>
        <v>0</v>
      </c>
      <c r="AJ998" s="70">
        <f>+Outflows!AJ998+Fees!AJ998+'Ongoing Cash Flows'!AJ998+'Terminal Value'!AJ998</f>
        <v>0</v>
      </c>
      <c r="AK998" s="70"/>
      <c r="AL998" s="6"/>
      <c r="AM998" s="71"/>
      <c r="AN998" s="72">
        <f t="shared" si="60"/>
        <v>6.5728011727333072E-2</v>
      </c>
      <c r="AO998" s="70">
        <f t="shared" ca="1" si="61"/>
        <v>3025.1527211483417</v>
      </c>
      <c r="AP998" s="166">
        <f t="shared" ca="1" si="62"/>
        <v>0</v>
      </c>
      <c r="AQ998" s="166">
        <f t="shared" ca="1" si="63"/>
        <v>15393837.587259846</v>
      </c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1"/>
      <c r="CM998" s="1"/>
      <c r="CN998" s="1"/>
      <c r="CO998" s="1"/>
      <c r="CP998" s="1"/>
    </row>
    <row r="999" spans="1:94" x14ac:dyDescent="0.2">
      <c r="A999" s="6">
        <v>997</v>
      </c>
      <c r="B999" s="70">
        <f>+Outflows!B999+Fees!B999+'Ongoing Cash Flows'!B999+'Terminal Value'!B999</f>
        <v>-98460.667843073927</v>
      </c>
      <c r="C999" s="70">
        <f>+Outflows!C999+Fees!C999+'Ongoing Cash Flows'!C999+'Terminal Value'!C999</f>
        <v>14242.038329430754</v>
      </c>
      <c r="D999" s="70">
        <f>+Outflows!D999+Fees!D999+'Ongoing Cash Flows'!D999+'Terminal Value'!D999</f>
        <v>12274.779270838389</v>
      </c>
      <c r="E999" s="70">
        <f>+Outflows!E999+Fees!E999+'Ongoing Cash Flows'!E999+'Terminal Value'!E999</f>
        <v>10322.497581411912</v>
      </c>
      <c r="F999" s="70">
        <f>+Outflows!F999+Fees!F999+'Ongoing Cash Flows'!F999+'Terminal Value'!F999</f>
        <v>9899.178036480238</v>
      </c>
      <c r="G999" s="70">
        <f>+Outflows!G999+Fees!G999+'Ongoing Cash Flows'!G999+'Terminal Value'!G999</f>
        <v>9620.0241382768581</v>
      </c>
      <c r="H999" s="70">
        <f>+Outflows!H999+Fees!H999+'Ongoing Cash Flows'!H999+'Terminal Value'!H999</f>
        <v>8596.4270977183351</v>
      </c>
      <c r="I999" s="70">
        <f>+Outflows!I999+Fees!I999+'Ongoing Cash Flows'!I999+'Terminal Value'!I999</f>
        <v>8439.9553419528511</v>
      </c>
      <c r="J999" s="70">
        <f>+Outflows!J999+Fees!J999+'Ongoing Cash Flows'!J999+'Terminal Value'!J999</f>
        <v>8427.5211394178605</v>
      </c>
      <c r="K999" s="70">
        <f>+Outflows!K999+Fees!K999+'Ongoing Cash Flows'!K999+'Terminal Value'!K999</f>
        <v>8418.5420615725598</v>
      </c>
      <c r="L999" s="70">
        <f>+Outflows!L999+Fees!L999+'Ongoing Cash Flows'!L999+'Terminal Value'!L999</f>
        <v>8419.5932045374502</v>
      </c>
      <c r="M999" s="70">
        <f>+Outflows!M999+Fees!M999+'Ongoing Cash Flows'!M999+'Terminal Value'!M999</f>
        <v>8391.7634272697378</v>
      </c>
      <c r="N999" s="70">
        <f>+Outflows!N999+Fees!N999+'Ongoing Cash Flows'!N999+'Terminal Value'!N999</f>
        <v>8373.9404720055427</v>
      </c>
      <c r="O999" s="70">
        <f>+Outflows!O999+Fees!O999+'Ongoing Cash Flows'!O999+'Terminal Value'!O999</f>
        <v>8047.9931101378743</v>
      </c>
      <c r="P999" s="70">
        <f>+Outflows!P999+Fees!P999+'Ongoing Cash Flows'!P999+'Terminal Value'!P999</f>
        <v>7939.9579864797224</v>
      </c>
      <c r="Q999" s="70">
        <f>+Outflows!Q999+Fees!Q999+'Ongoing Cash Flows'!Q999+'Terminal Value'!Q999</f>
        <v>7911.5780653102784</v>
      </c>
      <c r="R999" s="70">
        <f>+Outflows!R999+Fees!R999+'Ongoing Cash Flows'!R999+'Terminal Value'!R999</f>
        <v>1129.3044758929207</v>
      </c>
      <c r="S999" s="70">
        <f>+Outflows!S999+Fees!S999+'Ongoing Cash Flows'!S999+'Terminal Value'!S999</f>
        <v>0</v>
      </c>
      <c r="T999" s="70">
        <f>+Outflows!T999+Fees!T999+'Ongoing Cash Flows'!T999+'Terminal Value'!T999</f>
        <v>0</v>
      </c>
      <c r="U999" s="70">
        <f>+Outflows!U999+Fees!U999+'Ongoing Cash Flows'!U999+'Terminal Value'!U999</f>
        <v>0</v>
      </c>
      <c r="V999" s="70">
        <f>+Outflows!V999+Fees!V999+'Ongoing Cash Flows'!V999+'Terminal Value'!V999</f>
        <v>0</v>
      </c>
      <c r="W999" s="70">
        <f>+Outflows!W999+Fees!W999+'Ongoing Cash Flows'!W999+'Terminal Value'!W999</f>
        <v>0</v>
      </c>
      <c r="X999" s="70">
        <f>+Outflows!X999+Fees!X999+'Ongoing Cash Flows'!X999+'Terminal Value'!X999</f>
        <v>0</v>
      </c>
      <c r="Y999" s="70">
        <f>+Outflows!Y999+Fees!Y999+'Ongoing Cash Flows'!Y999+'Terminal Value'!Y999</f>
        <v>0</v>
      </c>
      <c r="Z999" s="70">
        <f>+Outflows!Z999+Fees!Z999+'Ongoing Cash Flows'!Z999+'Terminal Value'!Z999</f>
        <v>0</v>
      </c>
      <c r="AA999" s="70">
        <f>+Outflows!AA999+Fees!AA999+'Ongoing Cash Flows'!AA999+'Terminal Value'!AA999</f>
        <v>0</v>
      </c>
      <c r="AB999" s="70">
        <f>+Outflows!AB999+Fees!AB999+'Ongoing Cash Flows'!AB999+'Terminal Value'!AB999</f>
        <v>0</v>
      </c>
      <c r="AC999" s="70">
        <f>+Outflows!AC999+Fees!AC999+'Ongoing Cash Flows'!AC999+'Terminal Value'!AC999</f>
        <v>0</v>
      </c>
      <c r="AD999" s="70">
        <f>+Outflows!AD999+Fees!AD999+'Ongoing Cash Flows'!AD999+'Terminal Value'!AD999</f>
        <v>0</v>
      </c>
      <c r="AE999" s="70">
        <f>+Outflows!AE999+Fees!AE999+'Ongoing Cash Flows'!AE999+'Terminal Value'!AE999</f>
        <v>0</v>
      </c>
      <c r="AF999" s="70">
        <f>+Outflows!AF999+Fees!AF999+'Ongoing Cash Flows'!AF999+'Terminal Value'!AF999</f>
        <v>0</v>
      </c>
      <c r="AG999" s="70">
        <f>+Outflows!AG999+Fees!AG999+'Ongoing Cash Flows'!AG999+'Terminal Value'!AG999</f>
        <v>0</v>
      </c>
      <c r="AH999" s="70">
        <f>+Outflows!AH999+Fees!AH999+'Ongoing Cash Flows'!AH999+'Terminal Value'!AH999</f>
        <v>0</v>
      </c>
      <c r="AI999" s="70">
        <f>+Outflows!AI999+Fees!AI999+'Ongoing Cash Flows'!AI999+'Terminal Value'!AI999</f>
        <v>0</v>
      </c>
      <c r="AJ999" s="70">
        <f>+Outflows!AJ999+Fees!AJ999+'Ongoing Cash Flows'!AJ999+'Terminal Value'!AJ999</f>
        <v>0</v>
      </c>
      <c r="AK999" s="70"/>
      <c r="AL999" s="6"/>
      <c r="AM999" s="71"/>
      <c r="AN999" s="72">
        <f t="shared" si="60"/>
        <v>5.2790901064872747E-2</v>
      </c>
      <c r="AO999" s="70">
        <f t="shared" ca="1" si="61"/>
        <v>-3686.7154750950372</v>
      </c>
      <c r="AP999" s="166">
        <f t="shared" ca="1" si="62"/>
        <v>7775007.6184005653</v>
      </c>
      <c r="AQ999" s="166">
        <f t="shared" ca="1" si="63"/>
        <v>0</v>
      </c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1"/>
      <c r="CM999" s="1"/>
      <c r="CN999" s="1"/>
      <c r="CO999" s="1"/>
      <c r="CP999" s="1"/>
    </row>
    <row r="1000" spans="1:94" x14ac:dyDescent="0.2">
      <c r="A1000" s="6">
        <v>998</v>
      </c>
      <c r="B1000" s="70">
        <f>+Outflows!B1000+Fees!B1000+'Ongoing Cash Flows'!B1000+'Terminal Value'!B1000</f>
        <v>-87194.467099203946</v>
      </c>
      <c r="C1000" s="70">
        <f>+Outflows!C1000+Fees!C1000+'Ongoing Cash Flows'!C1000+'Terminal Value'!C1000</f>
        <v>14093.077616390296</v>
      </c>
      <c r="D1000" s="70">
        <f>+Outflows!D1000+Fees!D1000+'Ongoing Cash Flows'!D1000+'Terminal Value'!D1000</f>
        <v>11978.701018362437</v>
      </c>
      <c r="E1000" s="70">
        <f>+Outflows!E1000+Fees!E1000+'Ongoing Cash Flows'!E1000+'Terminal Value'!E1000</f>
        <v>9813.8632970452636</v>
      </c>
      <c r="F1000" s="70">
        <f>+Outflows!F1000+Fees!F1000+'Ongoing Cash Flows'!F1000+'Terminal Value'!F1000</f>
        <v>9490.0703104221157</v>
      </c>
      <c r="G1000" s="70">
        <f>+Outflows!G1000+Fees!G1000+'Ongoing Cash Flows'!G1000+'Terminal Value'!G1000</f>
        <v>9298.8088904207725</v>
      </c>
      <c r="H1000" s="70">
        <f>+Outflows!H1000+Fees!H1000+'Ongoing Cash Flows'!H1000+'Terminal Value'!H1000</f>
        <v>8323.5344794121374</v>
      </c>
      <c r="I1000" s="70">
        <f>+Outflows!I1000+Fees!I1000+'Ongoing Cash Flows'!I1000+'Terminal Value'!I1000</f>
        <v>8181.5177098490685</v>
      </c>
      <c r="J1000" s="70">
        <f>+Outflows!J1000+Fees!J1000+'Ongoing Cash Flows'!J1000+'Terminal Value'!J1000</f>
        <v>8169.0835073140788</v>
      </c>
      <c r="K1000" s="70">
        <f>+Outflows!K1000+Fees!K1000+'Ongoing Cash Flows'!K1000+'Terminal Value'!K1000</f>
        <v>8159.6663995838562</v>
      </c>
      <c r="L1000" s="70">
        <f>+Outflows!L1000+Fees!L1000+'Ongoing Cash Flows'!L1000+'Terminal Value'!L1000</f>
        <v>8161.1555724336686</v>
      </c>
      <c r="M1000" s="70">
        <f>+Outflows!M1000+Fees!M1000+'Ongoing Cash Flows'!M1000+'Terminal Value'!M1000</f>
        <v>8132.8877652810334</v>
      </c>
      <c r="N1000" s="70">
        <f>+Outflows!N1000+Fees!N1000+'Ongoing Cash Flows'!N1000+'Terminal Value'!N1000</f>
        <v>8115.5028399017619</v>
      </c>
      <c r="O1000" s="70">
        <f>+Outflows!O1000+Fees!O1000+'Ongoing Cash Flows'!O1000+'Terminal Value'!O1000</f>
        <v>7789.1174481491707</v>
      </c>
      <c r="P1000" s="70">
        <f>+Outflows!P1000+Fees!P1000+'Ongoing Cash Flows'!P1000+'Terminal Value'!P1000</f>
        <v>7681.5203543759408</v>
      </c>
      <c r="Q1000" s="70">
        <f>+Outflows!Q1000+Fees!Q1000+'Ongoing Cash Flows'!Q1000+'Terminal Value'!Q1000</f>
        <v>7652.7024033215748</v>
      </c>
      <c r="R1000" s="70">
        <f>+Outflows!R1000+Fees!R1000+'Ongoing Cash Flows'!R1000+'Terminal Value'!R1000</f>
        <v>1000.0856598410295</v>
      </c>
      <c r="S1000" s="70">
        <f>+Outflows!S1000+Fees!S1000+'Ongoing Cash Flows'!S1000+'Terminal Value'!S1000</f>
        <v>0</v>
      </c>
      <c r="T1000" s="70">
        <f>+Outflows!T1000+Fees!T1000+'Ongoing Cash Flows'!T1000+'Terminal Value'!T1000</f>
        <v>0</v>
      </c>
      <c r="U1000" s="70">
        <f>+Outflows!U1000+Fees!U1000+'Ongoing Cash Flows'!U1000+'Terminal Value'!U1000</f>
        <v>0</v>
      </c>
      <c r="V1000" s="70">
        <f>+Outflows!V1000+Fees!V1000+'Ongoing Cash Flows'!V1000+'Terminal Value'!V1000</f>
        <v>0</v>
      </c>
      <c r="W1000" s="70">
        <f>+Outflows!W1000+Fees!W1000+'Ongoing Cash Flows'!W1000+'Terminal Value'!W1000</f>
        <v>0</v>
      </c>
      <c r="X1000" s="70">
        <f>+Outflows!X1000+Fees!X1000+'Ongoing Cash Flows'!X1000+'Terminal Value'!X1000</f>
        <v>0</v>
      </c>
      <c r="Y1000" s="70">
        <f>+Outflows!Y1000+Fees!Y1000+'Ongoing Cash Flows'!Y1000+'Terminal Value'!Y1000</f>
        <v>0</v>
      </c>
      <c r="Z1000" s="70">
        <f>+Outflows!Z1000+Fees!Z1000+'Ongoing Cash Flows'!Z1000+'Terminal Value'!Z1000</f>
        <v>0</v>
      </c>
      <c r="AA1000" s="70">
        <f>+Outflows!AA1000+Fees!AA1000+'Ongoing Cash Flows'!AA1000+'Terminal Value'!AA1000</f>
        <v>0</v>
      </c>
      <c r="AB1000" s="70">
        <f>+Outflows!AB1000+Fees!AB1000+'Ongoing Cash Flows'!AB1000+'Terminal Value'!AB1000</f>
        <v>0</v>
      </c>
      <c r="AC1000" s="70">
        <f>+Outflows!AC1000+Fees!AC1000+'Ongoing Cash Flows'!AC1000+'Terminal Value'!AC1000</f>
        <v>0</v>
      </c>
      <c r="AD1000" s="70">
        <f>+Outflows!AD1000+Fees!AD1000+'Ongoing Cash Flows'!AD1000+'Terminal Value'!AD1000</f>
        <v>0</v>
      </c>
      <c r="AE1000" s="70">
        <f>+Outflows!AE1000+Fees!AE1000+'Ongoing Cash Flows'!AE1000+'Terminal Value'!AE1000</f>
        <v>0</v>
      </c>
      <c r="AF1000" s="70">
        <f>+Outflows!AF1000+Fees!AF1000+'Ongoing Cash Flows'!AF1000+'Terminal Value'!AF1000</f>
        <v>0</v>
      </c>
      <c r="AG1000" s="70">
        <f>+Outflows!AG1000+Fees!AG1000+'Ongoing Cash Flows'!AG1000+'Terminal Value'!AG1000</f>
        <v>0</v>
      </c>
      <c r="AH1000" s="70">
        <f>+Outflows!AH1000+Fees!AH1000+'Ongoing Cash Flows'!AH1000+'Terminal Value'!AH1000</f>
        <v>0</v>
      </c>
      <c r="AI1000" s="70">
        <f>+Outflows!AI1000+Fees!AI1000+'Ongoing Cash Flows'!AI1000+'Terminal Value'!AI1000</f>
        <v>0</v>
      </c>
      <c r="AJ1000" s="70">
        <f>+Outflows!AJ1000+Fees!AJ1000+'Ongoing Cash Flows'!AJ1000+'Terminal Value'!AJ1000</f>
        <v>0</v>
      </c>
      <c r="AK1000" s="70"/>
      <c r="AL1000" s="6"/>
      <c r="AM1000" s="71"/>
      <c r="AN1000" s="72">
        <f t="shared" si="60"/>
        <v>6.8118134140968345E-2</v>
      </c>
      <c r="AO1000" s="70">
        <f t="shared" ca="1" si="61"/>
        <v>4135.3686010700694</v>
      </c>
      <c r="AP1000" s="166">
        <f t="shared" ca="1" si="62"/>
        <v>0</v>
      </c>
      <c r="AQ1000" s="166">
        <f t="shared" ca="1" si="63"/>
        <v>25338276.747982666</v>
      </c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1"/>
      <c r="CM1000" s="1"/>
      <c r="CN1000" s="1"/>
      <c r="CO1000" s="1"/>
      <c r="CP1000" s="1"/>
    </row>
    <row r="1001" spans="1:94" x14ac:dyDescent="0.2">
      <c r="A1001" s="6">
        <v>999</v>
      </c>
      <c r="B1001" s="70">
        <f>+Outflows!B1001+Fees!B1001+'Ongoing Cash Flows'!B1001+'Terminal Value'!B1001</f>
        <v>-94152.467392092789</v>
      </c>
      <c r="C1001" s="70">
        <f>+Outflows!C1001+Fees!C1001+'Ongoing Cash Flows'!C1001+'Terminal Value'!C1001</f>
        <v>14140.763598753647</v>
      </c>
      <c r="D1001" s="70">
        <f>+Outflows!D1001+Fees!D1001+'Ongoing Cash Flows'!D1001+'Terminal Value'!D1001</f>
        <v>12083.470567343118</v>
      </c>
      <c r="E1001" s="70">
        <f>+Outflows!E1001+Fees!E1001+'Ongoing Cash Flows'!E1001+'Terminal Value'!E1001</f>
        <v>10101.918654856672</v>
      </c>
      <c r="F1001" s="70">
        <f>+Outflows!F1001+Fees!F1001+'Ongoing Cash Flows'!F1001+'Terminal Value'!F1001</f>
        <v>9690.8777332594527</v>
      </c>
      <c r="G1001" s="70">
        <f>+Outflows!G1001+Fees!G1001+'Ongoing Cash Flows'!G1001+'Terminal Value'!G1001</f>
        <v>9334.9499179638988</v>
      </c>
      <c r="H1001" s="70">
        <f>+Outflows!H1001+Fees!H1001+'Ongoing Cash Flows'!H1001+'Terminal Value'!H1001</f>
        <v>8492.0728324265619</v>
      </c>
      <c r="I1001" s="70">
        <f>+Outflows!I1001+Fees!I1001+'Ongoing Cash Flows'!I1001+'Terminal Value'!I1001</f>
        <v>8341.1286701677036</v>
      </c>
      <c r="J1001" s="70">
        <f>+Outflows!J1001+Fees!J1001+'Ongoing Cash Flows'!J1001+'Terminal Value'!J1001</f>
        <v>8328.6944676327148</v>
      </c>
      <c r="K1001" s="70">
        <f>+Outflows!K1001+Fees!K1001+'Ongoing Cash Flows'!K1001+'Terminal Value'!K1001</f>
        <v>8319.5478869538783</v>
      </c>
      <c r="L1001" s="70">
        <f>+Outflows!L1001+Fees!L1001+'Ongoing Cash Flows'!L1001+'Terminal Value'!L1001</f>
        <v>8320.7665327523046</v>
      </c>
      <c r="M1001" s="70">
        <f>+Outflows!M1001+Fees!M1001+'Ongoing Cash Flows'!M1001+'Terminal Value'!M1001</f>
        <v>8292.7692526510564</v>
      </c>
      <c r="N1001" s="70">
        <f>+Outflows!N1001+Fees!N1001+'Ongoing Cash Flows'!N1001+'Terminal Value'!N1001</f>
        <v>8275.113800220397</v>
      </c>
      <c r="O1001" s="70">
        <f>+Outflows!O1001+Fees!O1001+'Ongoing Cash Flows'!O1001+'Terminal Value'!O1001</f>
        <v>7948.9989355191938</v>
      </c>
      <c r="P1001" s="70">
        <f>+Outflows!P1001+Fees!P1001+'Ongoing Cash Flows'!P1001+'Terminal Value'!P1001</f>
        <v>7841.1313146945758</v>
      </c>
      <c r="Q1001" s="70">
        <f>+Outflows!Q1001+Fees!Q1001+'Ongoing Cash Flows'!Q1001+'Terminal Value'!Q1001</f>
        <v>7812.5838906915978</v>
      </c>
      <c r="R1001" s="70">
        <f>+Outflows!R1001+Fees!R1001+'Ongoing Cash Flows'!R1001+'Terminal Value'!R1001</f>
        <v>1079.8911400003474</v>
      </c>
      <c r="S1001" s="70">
        <f>+Outflows!S1001+Fees!S1001+'Ongoing Cash Flows'!S1001+'Terminal Value'!S1001</f>
        <v>0</v>
      </c>
      <c r="T1001" s="70">
        <f>+Outflows!T1001+Fees!T1001+'Ongoing Cash Flows'!T1001+'Terminal Value'!T1001</f>
        <v>0</v>
      </c>
      <c r="U1001" s="70">
        <f>+Outflows!U1001+Fees!U1001+'Ongoing Cash Flows'!U1001+'Terminal Value'!U1001</f>
        <v>0</v>
      </c>
      <c r="V1001" s="70">
        <f>+Outflows!V1001+Fees!V1001+'Ongoing Cash Flows'!V1001+'Terminal Value'!V1001</f>
        <v>0</v>
      </c>
      <c r="W1001" s="70">
        <f>+Outflows!W1001+Fees!W1001+'Ongoing Cash Flows'!W1001+'Terminal Value'!W1001</f>
        <v>0</v>
      </c>
      <c r="X1001" s="70">
        <f>+Outflows!X1001+Fees!X1001+'Ongoing Cash Flows'!X1001+'Terminal Value'!X1001</f>
        <v>0</v>
      </c>
      <c r="Y1001" s="70">
        <f>+Outflows!Y1001+Fees!Y1001+'Ongoing Cash Flows'!Y1001+'Terminal Value'!Y1001</f>
        <v>0</v>
      </c>
      <c r="Z1001" s="70">
        <f>+Outflows!Z1001+Fees!Z1001+'Ongoing Cash Flows'!Z1001+'Terminal Value'!Z1001</f>
        <v>0</v>
      </c>
      <c r="AA1001" s="70">
        <f>+Outflows!AA1001+Fees!AA1001+'Ongoing Cash Flows'!AA1001+'Terminal Value'!AA1001</f>
        <v>0</v>
      </c>
      <c r="AB1001" s="70">
        <f>+Outflows!AB1001+Fees!AB1001+'Ongoing Cash Flows'!AB1001+'Terminal Value'!AB1001</f>
        <v>0</v>
      </c>
      <c r="AC1001" s="70">
        <f>+Outflows!AC1001+Fees!AC1001+'Ongoing Cash Flows'!AC1001+'Terminal Value'!AC1001</f>
        <v>0</v>
      </c>
      <c r="AD1001" s="70">
        <f>+Outflows!AD1001+Fees!AD1001+'Ongoing Cash Flows'!AD1001+'Terminal Value'!AD1001</f>
        <v>0</v>
      </c>
      <c r="AE1001" s="70">
        <f>+Outflows!AE1001+Fees!AE1001+'Ongoing Cash Flows'!AE1001+'Terminal Value'!AE1001</f>
        <v>0</v>
      </c>
      <c r="AF1001" s="70">
        <f>+Outflows!AF1001+Fees!AF1001+'Ongoing Cash Flows'!AF1001+'Terminal Value'!AF1001</f>
        <v>0</v>
      </c>
      <c r="AG1001" s="70">
        <f>+Outflows!AG1001+Fees!AG1001+'Ongoing Cash Flows'!AG1001+'Terminal Value'!AG1001</f>
        <v>0</v>
      </c>
      <c r="AH1001" s="70">
        <f>+Outflows!AH1001+Fees!AH1001+'Ongoing Cash Flows'!AH1001+'Terminal Value'!AH1001</f>
        <v>0</v>
      </c>
      <c r="AI1001" s="70">
        <f>+Outflows!AI1001+Fees!AI1001+'Ongoing Cash Flows'!AI1001+'Terminal Value'!AI1001</f>
        <v>0</v>
      </c>
      <c r="AJ1001" s="70">
        <f>+Outflows!AJ1001+Fees!AJ1001+'Ongoing Cash Flows'!AJ1001+'Terminal Value'!AJ1001</f>
        <v>0</v>
      </c>
      <c r="AK1001" s="70"/>
      <c r="AL1001" s="6"/>
      <c r="AM1001" s="71"/>
      <c r="AN1001" s="72">
        <f t="shared" si="60"/>
        <v>5.7738980650901786E-2</v>
      </c>
      <c r="AO1001" s="70">
        <f t="shared" ca="1" si="61"/>
        <v>-972.12975325334753</v>
      </c>
      <c r="AP1001" s="166">
        <f t="shared" ca="1" si="62"/>
        <v>5444.1292691715662</v>
      </c>
      <c r="AQ1001" s="166">
        <f t="shared" ca="1" si="63"/>
        <v>0</v>
      </c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1"/>
      <c r="CM1001" s="1"/>
      <c r="CN1001" s="1"/>
      <c r="CO1001" s="1"/>
      <c r="CP1001" s="1"/>
    </row>
    <row r="1002" spans="1:94" x14ac:dyDescent="0.2">
      <c r="A1002" s="6">
        <v>1000</v>
      </c>
      <c r="B1002" s="70">
        <f>+Outflows!B1002+Fees!B1002+'Ongoing Cash Flows'!B1002+'Terminal Value'!B1002</f>
        <v>-96073.830947342256</v>
      </c>
      <c r="C1002" s="70">
        <f>+Outflows!C1002+Fees!C1002+'Ongoing Cash Flows'!C1002+'Terminal Value'!C1002</f>
        <v>14172.931901599204</v>
      </c>
      <c r="D1002" s="70">
        <f>+Outflows!D1002+Fees!D1002+'Ongoing Cash Flows'!D1002+'Terminal Value'!D1002</f>
        <v>12139.005782164237</v>
      </c>
      <c r="E1002" s="70">
        <f>+Outflows!E1002+Fees!E1002+'Ongoing Cash Flows'!E1002+'Terminal Value'!E1002</f>
        <v>10203.268660816735</v>
      </c>
      <c r="F1002" s="70">
        <f>+Outflows!F1002+Fees!F1002+'Ongoing Cash Flows'!F1002+'Terminal Value'!F1002</f>
        <v>9797.6292987771194</v>
      </c>
      <c r="G1002" s="70">
        <f>+Outflows!G1002+Fees!G1002+'Ongoing Cash Flows'!G1002+'Terminal Value'!G1002</f>
        <v>9503.1896258436245</v>
      </c>
      <c r="H1002" s="70">
        <f>+Outflows!H1002+Fees!H1002+'Ongoing Cash Flows'!H1002+'Terminal Value'!H1002</f>
        <v>8538.6125615890669</v>
      </c>
      <c r="I1002" s="70">
        <f>+Outflows!I1002+Fees!I1002+'Ongoing Cash Flows'!I1002+'Terminal Value'!I1002</f>
        <v>8385.2032130342814</v>
      </c>
      <c r="J1002" s="70">
        <f>+Outflows!J1002+Fees!J1002+'Ongoing Cash Flows'!J1002+'Terminal Value'!J1002</f>
        <v>8372.7690104992926</v>
      </c>
      <c r="K1002" s="70">
        <f>+Outflows!K1002+Fees!K1002+'Ongoing Cash Flows'!K1002+'Terminal Value'!K1002</f>
        <v>8363.6971324354854</v>
      </c>
      <c r="L1002" s="70">
        <f>+Outflows!L1002+Fees!L1002+'Ongoing Cash Flows'!L1002+'Terminal Value'!L1002</f>
        <v>8364.8410756188823</v>
      </c>
      <c r="M1002" s="70">
        <f>+Outflows!M1002+Fees!M1002+'Ongoing Cash Flows'!M1002+'Terminal Value'!M1002</f>
        <v>8336.9184981326634</v>
      </c>
      <c r="N1002" s="70">
        <f>+Outflows!N1002+Fees!N1002+'Ongoing Cash Flows'!N1002+'Terminal Value'!N1002</f>
        <v>8319.1883430869748</v>
      </c>
      <c r="O1002" s="70">
        <f>+Outflows!O1002+Fees!O1002+'Ongoing Cash Flows'!O1002+'Terminal Value'!O1002</f>
        <v>7993.1481810008008</v>
      </c>
      <c r="P1002" s="70">
        <f>+Outflows!P1002+Fees!P1002+'Ongoing Cash Flows'!P1002+'Terminal Value'!P1002</f>
        <v>7885.2058575611545</v>
      </c>
      <c r="Q1002" s="70">
        <f>+Outflows!Q1002+Fees!Q1002+'Ongoing Cash Flows'!Q1002+'Terminal Value'!Q1002</f>
        <v>7856.733136173204</v>
      </c>
      <c r="R1002" s="70">
        <f>+Outflows!R1002+Fees!R1002+'Ongoing Cash Flows'!R1002+'Terminal Value'!R1002</f>
        <v>1101.9284114336367</v>
      </c>
      <c r="S1002" s="70">
        <f>+Outflows!S1002+Fees!S1002+'Ongoing Cash Flows'!S1002+'Terminal Value'!S1002</f>
        <v>0</v>
      </c>
      <c r="T1002" s="70">
        <f>+Outflows!T1002+Fees!T1002+'Ongoing Cash Flows'!T1002+'Terminal Value'!T1002</f>
        <v>0</v>
      </c>
      <c r="U1002" s="70">
        <f>+Outflows!U1002+Fees!U1002+'Ongoing Cash Flows'!U1002+'Terminal Value'!U1002</f>
        <v>0</v>
      </c>
      <c r="V1002" s="70">
        <f>+Outflows!V1002+Fees!V1002+'Ongoing Cash Flows'!V1002+'Terminal Value'!V1002</f>
        <v>0</v>
      </c>
      <c r="W1002" s="70">
        <f>+Outflows!W1002+Fees!W1002+'Ongoing Cash Flows'!W1002+'Terminal Value'!W1002</f>
        <v>0</v>
      </c>
      <c r="X1002" s="70">
        <f>+Outflows!X1002+Fees!X1002+'Ongoing Cash Flows'!X1002+'Terminal Value'!X1002</f>
        <v>0</v>
      </c>
      <c r="Y1002" s="70">
        <f>+Outflows!Y1002+Fees!Y1002+'Ongoing Cash Flows'!Y1002+'Terminal Value'!Y1002</f>
        <v>0</v>
      </c>
      <c r="Z1002" s="70">
        <f>+Outflows!Z1002+Fees!Z1002+'Ongoing Cash Flows'!Z1002+'Terminal Value'!Z1002</f>
        <v>0</v>
      </c>
      <c r="AA1002" s="70">
        <f>+Outflows!AA1002+Fees!AA1002+'Ongoing Cash Flows'!AA1002+'Terminal Value'!AA1002</f>
        <v>0</v>
      </c>
      <c r="AB1002" s="70">
        <f>+Outflows!AB1002+Fees!AB1002+'Ongoing Cash Flows'!AB1002+'Terminal Value'!AB1002</f>
        <v>0</v>
      </c>
      <c r="AC1002" s="70">
        <f>+Outflows!AC1002+Fees!AC1002+'Ongoing Cash Flows'!AC1002+'Terminal Value'!AC1002</f>
        <v>0</v>
      </c>
      <c r="AD1002" s="70">
        <f>+Outflows!AD1002+Fees!AD1002+'Ongoing Cash Flows'!AD1002+'Terminal Value'!AD1002</f>
        <v>0</v>
      </c>
      <c r="AE1002" s="70">
        <f>+Outflows!AE1002+Fees!AE1002+'Ongoing Cash Flows'!AE1002+'Terminal Value'!AE1002</f>
        <v>0</v>
      </c>
      <c r="AF1002" s="70">
        <f>+Outflows!AF1002+Fees!AF1002+'Ongoing Cash Flows'!AF1002+'Terminal Value'!AF1002</f>
        <v>0</v>
      </c>
      <c r="AG1002" s="70">
        <f>+Outflows!AG1002+Fees!AG1002+'Ongoing Cash Flows'!AG1002+'Terminal Value'!AG1002</f>
        <v>0</v>
      </c>
      <c r="AH1002" s="70">
        <f>+Outflows!AH1002+Fees!AH1002+'Ongoing Cash Flows'!AH1002+'Terminal Value'!AH1002</f>
        <v>0</v>
      </c>
      <c r="AI1002" s="70">
        <f>+Outflows!AI1002+Fees!AI1002+'Ongoing Cash Flows'!AI1002+'Terminal Value'!AI1002</f>
        <v>0</v>
      </c>
      <c r="AJ1002" s="70">
        <f>+Outflows!AJ1002+Fees!AJ1002+'Ongoing Cash Flows'!AJ1002+'Terminal Value'!AJ1002</f>
        <v>0</v>
      </c>
      <c r="AK1002" s="70"/>
      <c r="AL1002" s="6"/>
      <c r="AM1002" s="71"/>
      <c r="AN1002" s="72">
        <f t="shared" si="60"/>
        <v>5.549533069133758E-2</v>
      </c>
      <c r="AO1002" s="70">
        <f t="shared" ca="1" si="61"/>
        <v>-2177.6766774612556</v>
      </c>
      <c r="AP1002" s="166">
        <f t="shared" ca="1" si="62"/>
        <v>1636688.4912077624</v>
      </c>
      <c r="AQ1002" s="166">
        <f t="shared" ca="1" si="63"/>
        <v>0</v>
      </c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1"/>
      <c r="CM1002" s="1"/>
      <c r="CN1002" s="1"/>
      <c r="CO1002" s="1"/>
      <c r="CP1002" s="1"/>
    </row>
    <row r="1003" spans="1:94" x14ac:dyDescent="0.2">
      <c r="A1003" s="6"/>
      <c r="B1003" s="73"/>
      <c r="C1003" s="73"/>
      <c r="D1003" s="73"/>
      <c r="E1003" s="73"/>
      <c r="F1003" s="73"/>
      <c r="G1003" s="73"/>
      <c r="H1003" s="73"/>
      <c r="I1003" s="73"/>
      <c r="J1003" s="73"/>
      <c r="K1003" s="73"/>
      <c r="L1003" s="73"/>
      <c r="M1003" s="73"/>
      <c r="N1003" s="73"/>
      <c r="O1003" s="73"/>
      <c r="P1003" s="73"/>
      <c r="Q1003" s="73"/>
      <c r="R1003" s="74"/>
      <c r="S1003" s="74"/>
      <c r="T1003" s="74"/>
      <c r="U1003" s="75"/>
      <c r="V1003" s="75"/>
      <c r="W1003" s="75"/>
      <c r="X1003" s="75"/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6"/>
      <c r="AM1003" s="77"/>
      <c r="AN1003" s="76"/>
      <c r="AO1003" s="75"/>
      <c r="BA1003" s="76"/>
      <c r="BB1003" s="76"/>
      <c r="BC1003" s="76"/>
      <c r="BD1003" s="76"/>
      <c r="BE1003" s="76"/>
      <c r="BF1003" s="76"/>
      <c r="BG1003" s="76"/>
      <c r="BH1003" s="76"/>
      <c r="BI1003" s="76"/>
      <c r="BJ1003" s="76"/>
      <c r="BK1003" s="76"/>
      <c r="BL1003" s="76"/>
      <c r="BM1003" s="76"/>
      <c r="BN1003" s="76"/>
      <c r="BO1003" s="76"/>
      <c r="BP1003" s="76"/>
      <c r="BQ1003" s="76"/>
      <c r="BR1003" s="76"/>
      <c r="BS1003" s="76"/>
      <c r="BT1003" s="76"/>
      <c r="BU1003" s="76"/>
      <c r="BV1003" s="76"/>
      <c r="BW1003" s="76"/>
      <c r="BX1003" s="76"/>
      <c r="BY1003" s="76"/>
      <c r="BZ1003" s="76"/>
      <c r="CA1003" s="76"/>
      <c r="CB1003" s="76"/>
      <c r="CC1003" s="76"/>
      <c r="CD1003" s="76"/>
      <c r="CE1003" s="76"/>
      <c r="CF1003" s="76"/>
      <c r="CG1003" s="76"/>
      <c r="CH1003" s="76"/>
      <c r="CI1003" s="76"/>
      <c r="CJ1003" s="76"/>
      <c r="CK1003" s="76"/>
      <c r="CL1003" s="76"/>
      <c r="CM1003" s="76"/>
      <c r="CN1003" s="76"/>
      <c r="CO1003" s="76"/>
      <c r="CP1003" s="1"/>
    </row>
    <row r="1004" spans="1:94" x14ac:dyDescent="0.2">
      <c r="A1004" s="78" t="s">
        <v>3</v>
      </c>
      <c r="B1004" s="75">
        <f>IF(ISERR(AVERAGE(B$3:B1002)),0,AVERAGE(B3:B1002))</f>
        <v>-94315.554925004646</v>
      </c>
      <c r="C1004" s="75">
        <f>IF(ISERR(AVERAGE(C$3:C1002)),0,AVERAGE(C3:C1002))</f>
        <v>14170.977815418055</v>
      </c>
      <c r="D1004" s="75">
        <f>IF(ISERR(AVERAGE(D$3:D1002)),0,AVERAGE(D3:D1002))</f>
        <v>12152.621198387909</v>
      </c>
      <c r="E1004" s="75">
        <f>IF(ISERR(AVERAGE(E$3:E1002)),0,AVERAGE(E3:E1002))</f>
        <v>10144.208633653749</v>
      </c>
      <c r="F1004" s="75">
        <f>IF(ISERR(AVERAGE(F$3:F1002)),0,AVERAGE(F3:F1002))</f>
        <v>9722.6634676428384</v>
      </c>
      <c r="G1004" s="75">
        <f>IF(ISERR(AVERAGE(G$3:G1002)),0,AVERAGE(G3:G1002))</f>
        <v>9427.6189812134962</v>
      </c>
      <c r="H1004" s="75">
        <f>IF(ISERR(AVERAGE(H$3:H1002)),0,AVERAGE(H3:H1002))</f>
        <v>8496.023177789757</v>
      </c>
      <c r="I1004" s="75">
        <f>IF(ISERR(AVERAGE(I$3:I1002)),0,AVERAGE(I3:I1002))</f>
        <v>8344.8697677026757</v>
      </c>
      <c r="J1004" s="75">
        <f>IF(ISERR(AVERAGE(J$3:J1002)),0,AVERAGE(J3:J1002))</f>
        <v>8332.4355651676833</v>
      </c>
      <c r="K1004" s="75">
        <f>IF(ISERR(AVERAGE(K$3:K1002)),0,AVERAGE(K3:K1002))</f>
        <v>8323.2953253321248</v>
      </c>
      <c r="L1004" s="75">
        <f>IF(ISERR(AVERAGE(L$3:L1002)),0,AVERAGE(L3:L1002))</f>
        <v>8324.5076302872785</v>
      </c>
      <c r="M1004" s="75">
        <f>IF(ISERR(AVERAGE(M$3:M1002)),0,AVERAGE(M3:M1002))</f>
        <v>8296.5166910293101</v>
      </c>
      <c r="N1004" s="75">
        <f>IF(ISERR(AVERAGE(N$3:N1002)),0,AVERAGE(N3:N1002))</f>
        <v>8278.8548977553764</v>
      </c>
      <c r="O1004" s="75">
        <f>IF(ISERR(AVERAGE(O$3:O1002)),0,AVERAGE(O3:O1002))</f>
        <v>7952.7463738974266</v>
      </c>
      <c r="P1004" s="75">
        <f>IF(ISERR(AVERAGE(P$3:P1002)),0,AVERAGE(P3:P1002))</f>
        <v>7844.8724122295416</v>
      </c>
      <c r="Q1004" s="75">
        <f>IF(ISERR(AVERAGE(Q$3:Q1002)),0,AVERAGE(Q3:Q1002))</f>
        <v>7816.3313290698425</v>
      </c>
      <c r="R1004" s="75">
        <f>IF(ISERR(AVERAGE(R$3:R1002)),0,AVERAGE(R3:R1002))</f>
        <v>1081.7616887678348</v>
      </c>
      <c r="S1004" s="75">
        <f>IF(ISERR(AVERAGE(S$3:S1002)),0,AVERAGE(S3:S1002))</f>
        <v>0</v>
      </c>
      <c r="T1004" s="75">
        <f>IF(ISERR(AVERAGE(T$3:T1002)),0,AVERAGE(T3:T1002))</f>
        <v>0</v>
      </c>
      <c r="U1004" s="75">
        <f>IF(ISERR(AVERAGE(U$3:U1002)),0,AVERAGE(U3:U1002))</f>
        <v>0</v>
      </c>
      <c r="V1004" s="75">
        <f>IF(ISERR(AVERAGE(V$3:V1002)),0,AVERAGE(V3:V1002))</f>
        <v>0</v>
      </c>
      <c r="W1004" s="75">
        <f>IF(ISERR(AVERAGE(W$3:W1002)),0,AVERAGE(W3:W1002))</f>
        <v>0</v>
      </c>
      <c r="X1004" s="75">
        <f>IF(ISERR(AVERAGE(X$3:X1002)),0,AVERAGE(X3:X1002))</f>
        <v>0</v>
      </c>
      <c r="Y1004" s="75">
        <f>IF(ISERR(AVERAGE(Y$3:Y1002)),0,AVERAGE(Y3:Y1002))</f>
        <v>0</v>
      </c>
      <c r="Z1004" s="75">
        <f>IF(ISERR(AVERAGE(Z$3:Z1002)),0,AVERAGE(Z3:Z1002))</f>
        <v>0</v>
      </c>
      <c r="AA1004" s="75">
        <f>IF(ISERR(AVERAGE(AA$3:AA1002)),0,AVERAGE(AA3:AA1002))</f>
        <v>0</v>
      </c>
      <c r="AB1004" s="75">
        <f>IF(ISERR(AVERAGE(AB$3:AB1002)),0,AVERAGE(AB3:AB1002))</f>
        <v>0</v>
      </c>
      <c r="AC1004" s="75">
        <f>IF(ISERR(AVERAGE(AC$3:AC1002)),0,AVERAGE(AC3:AC1002))</f>
        <v>0</v>
      </c>
      <c r="AD1004" s="75">
        <f>IF(ISERR(AVERAGE(AD$3:AD1002)),0,AVERAGE(AD3:AD1002))</f>
        <v>0</v>
      </c>
      <c r="AE1004" s="75">
        <f>IF(ISERR(AVERAGE(AE$3:AE1002)),0,AVERAGE(AE3:AE1002))</f>
        <v>0</v>
      </c>
      <c r="AF1004" s="75">
        <f>IF(ISERR(AVERAGE(AF$3:AF1002)),0,AVERAGE(AF3:AF1002))</f>
        <v>0</v>
      </c>
      <c r="AG1004" s="75">
        <f>IF(ISERR(AVERAGE(AG$3:AG1002)),0,AVERAGE(AG3:AG1002))</f>
        <v>0</v>
      </c>
      <c r="AH1004" s="75">
        <f>IF(ISERR(AVERAGE(AH$3:AH1002)),0,AVERAGE(AH3:AH1002))</f>
        <v>0</v>
      </c>
      <c r="AI1004" s="75">
        <f>IF(ISERR(AVERAGE(AI$3:AI1002)),0,AVERAGE(AI3:AI1002))</f>
        <v>0</v>
      </c>
      <c r="AJ1004" s="75">
        <f>IF(ISERR(AVERAGE(AJ$3:AJ1002)),0,AVERAGE(AJ3:AJ1002))</f>
        <v>0</v>
      </c>
      <c r="AK1004" s="75"/>
      <c r="AL1004" s="76"/>
      <c r="AM1004" s="77"/>
      <c r="AN1004" s="79">
        <f>AVERAGE(AN3:AN1002)</f>
        <v>5.8245438027381823E-2</v>
      </c>
      <c r="AO1004" s="75">
        <f ca="1">AVERAGE(AO$3:AO1002)</f>
        <v>-898.34541027211901</v>
      </c>
      <c r="AP1004" s="75">
        <f ca="1">AVERAGE(AP$3:AP1002)</f>
        <v>7347673.8504217807</v>
      </c>
      <c r="AQ1004" s="75">
        <f ca="1">AVERAGE(AQ$3:AQ1002)</f>
        <v>6945939.1959228544</v>
      </c>
      <c r="BA1004" s="76"/>
      <c r="BB1004" s="76"/>
      <c r="BC1004" s="76"/>
      <c r="BD1004" s="76"/>
      <c r="BE1004" s="76"/>
      <c r="BF1004" s="76"/>
      <c r="BG1004" s="76"/>
      <c r="BH1004" s="76"/>
      <c r="BI1004" s="76"/>
      <c r="BJ1004" s="76"/>
      <c r="BK1004" s="76"/>
      <c r="BL1004" s="76"/>
      <c r="BM1004" s="76"/>
      <c r="BN1004" s="76"/>
      <c r="BO1004" s="76"/>
      <c r="BP1004" s="76"/>
      <c r="BQ1004" s="76"/>
      <c r="BR1004" s="76"/>
      <c r="BS1004" s="76"/>
      <c r="BT1004" s="76"/>
      <c r="BU1004" s="76"/>
      <c r="BV1004" s="76"/>
      <c r="BW1004" s="76"/>
      <c r="BX1004" s="76"/>
      <c r="BY1004" s="76"/>
      <c r="BZ1004" s="76"/>
      <c r="CA1004" s="76"/>
      <c r="CB1004" s="76"/>
      <c r="CC1004" s="76"/>
      <c r="CD1004" s="76"/>
      <c r="CE1004" s="76"/>
      <c r="CF1004" s="76"/>
      <c r="CG1004" s="76"/>
      <c r="CH1004" s="76"/>
      <c r="CI1004" s="76"/>
      <c r="CJ1004" s="76"/>
      <c r="CK1004" s="76"/>
      <c r="CL1004" s="76"/>
      <c r="CM1004" s="76"/>
      <c r="CN1004" s="76"/>
      <c r="CO1004" s="76"/>
      <c r="CP1004" s="1"/>
    </row>
    <row r="1005" spans="1:94" x14ac:dyDescent="0.2">
      <c r="A1005" s="80" t="s">
        <v>4</v>
      </c>
      <c r="B1005" s="81">
        <f t="shared" ref="B1005:K1005" si="64">IF(ISERR(STDEV(B3:B1002)/B1004),0,STDEV(B3:B1002)/B1004)</f>
        <v>-5.7666404585162007E-2</v>
      </c>
      <c r="C1005" s="81">
        <f t="shared" si="64"/>
        <v>8.3006680170835331E-3</v>
      </c>
      <c r="D1005" s="81">
        <f t="shared" si="64"/>
        <v>1.7083867936311916E-2</v>
      </c>
      <c r="E1005" s="81">
        <f t="shared" si="64"/>
        <v>1.8848721384542102E-2</v>
      </c>
      <c r="F1005" s="81">
        <f t="shared" si="64"/>
        <v>1.7993192913945133E-2</v>
      </c>
      <c r="G1005" s="81">
        <f t="shared" si="64"/>
        <v>1.6880818849450738E-2</v>
      </c>
      <c r="H1005" s="81">
        <f t="shared" si="64"/>
        <v>1.5506179725125465E-2</v>
      </c>
      <c r="I1005" s="81">
        <f t="shared" si="64"/>
        <v>1.4950816236963311E-2</v>
      </c>
      <c r="J1005" s="81">
        <f t="shared" si="64"/>
        <v>1.4973126817833358E-2</v>
      </c>
      <c r="K1005" s="81">
        <f t="shared" si="64"/>
        <v>1.5014975630685956E-2</v>
      </c>
      <c r="L1005" s="81">
        <f t="shared" ref="L1005:U1005" si="65">IF(ISERR(STDEV(L3:L1002)/L1004),0,STDEV(L3:L1002)/L1004)</f>
        <v>1.4987386637042969E-2</v>
      </c>
      <c r="M1005" s="81">
        <f t="shared" si="65"/>
        <v>1.5063439408462737E-2</v>
      </c>
      <c r="N1005" s="81">
        <f t="shared" si="65"/>
        <v>1.507003274712314E-2</v>
      </c>
      <c r="O1005" s="81">
        <f t="shared" si="65"/>
        <v>1.5714580926133776E-2</v>
      </c>
      <c r="P1005" s="81">
        <f t="shared" si="65"/>
        <v>1.5903714918824551E-2</v>
      </c>
      <c r="Q1005" s="81">
        <f t="shared" si="65"/>
        <v>1.5988840699737373E-2</v>
      </c>
      <c r="R1005" s="81">
        <f t="shared" si="65"/>
        <v>5.7666404585137283E-2</v>
      </c>
      <c r="S1005" s="81">
        <f t="shared" si="65"/>
        <v>0</v>
      </c>
      <c r="T1005" s="81">
        <f t="shared" si="65"/>
        <v>0</v>
      </c>
      <c r="U1005" s="81">
        <f t="shared" si="65"/>
        <v>0</v>
      </c>
      <c r="V1005" s="81">
        <f t="shared" ref="V1005:AJ1005" si="66">IF(ISERR(STDEV(V3:V1002)/V1004),0,STDEV(V3:V1002)/V1004)</f>
        <v>0</v>
      </c>
      <c r="W1005" s="81">
        <f t="shared" si="66"/>
        <v>0</v>
      </c>
      <c r="X1005" s="81">
        <f t="shared" si="66"/>
        <v>0</v>
      </c>
      <c r="Y1005" s="81">
        <f t="shared" si="66"/>
        <v>0</v>
      </c>
      <c r="Z1005" s="81">
        <f t="shared" si="66"/>
        <v>0</v>
      </c>
      <c r="AA1005" s="81">
        <f t="shared" si="66"/>
        <v>0</v>
      </c>
      <c r="AB1005" s="81">
        <f t="shared" si="66"/>
        <v>0</v>
      </c>
      <c r="AC1005" s="81">
        <f t="shared" si="66"/>
        <v>0</v>
      </c>
      <c r="AD1005" s="81">
        <f t="shared" si="66"/>
        <v>0</v>
      </c>
      <c r="AE1005" s="81">
        <f t="shared" si="66"/>
        <v>0</v>
      </c>
      <c r="AF1005" s="81">
        <f t="shared" si="66"/>
        <v>0</v>
      </c>
      <c r="AG1005" s="81">
        <f t="shared" si="66"/>
        <v>0</v>
      </c>
      <c r="AH1005" s="81">
        <f t="shared" si="66"/>
        <v>0</v>
      </c>
      <c r="AI1005" s="81">
        <f t="shared" si="66"/>
        <v>0</v>
      </c>
      <c r="AJ1005" s="81">
        <f t="shared" si="66"/>
        <v>0</v>
      </c>
      <c r="AK1005" s="81"/>
      <c r="AL1005" s="76"/>
      <c r="AM1005" s="77"/>
      <c r="AN1005" s="76"/>
      <c r="AO1005" s="75"/>
      <c r="AP1005" s="75"/>
      <c r="BA1005" s="76"/>
      <c r="BB1005" s="76"/>
      <c r="BC1005" s="76"/>
      <c r="BD1005" s="76"/>
      <c r="BE1005" s="76"/>
      <c r="BF1005" s="76"/>
      <c r="BG1005" s="76"/>
      <c r="BH1005" s="76"/>
      <c r="BI1005" s="76"/>
      <c r="BJ1005" s="76"/>
      <c r="BK1005" s="76"/>
      <c r="BL1005" s="76"/>
      <c r="BM1005" s="76"/>
      <c r="BN1005" s="76"/>
      <c r="BO1005" s="76"/>
      <c r="BP1005" s="76"/>
      <c r="BQ1005" s="76"/>
      <c r="BR1005" s="76"/>
      <c r="BS1005" s="76"/>
      <c r="BT1005" s="76"/>
      <c r="BU1005" s="76"/>
      <c r="BV1005" s="76"/>
      <c r="BW1005" s="76"/>
      <c r="BX1005" s="76"/>
      <c r="BY1005" s="76"/>
      <c r="BZ1005" s="76"/>
      <c r="CA1005" s="76"/>
      <c r="CB1005" s="76"/>
      <c r="CC1005" s="76"/>
      <c r="CD1005" s="76"/>
      <c r="CE1005" s="76"/>
      <c r="CF1005" s="76"/>
      <c r="CG1005" s="76"/>
      <c r="CH1005" s="76"/>
      <c r="CI1005" s="76"/>
      <c r="CJ1005" s="76"/>
      <c r="CK1005" s="76"/>
      <c r="CL1005" s="76"/>
      <c r="CM1005" s="76"/>
      <c r="CN1005" s="76"/>
      <c r="CO1005" s="76"/>
      <c r="CP1005" s="76"/>
    </row>
    <row r="1006" spans="1:94" ht="10.8" thickBot="1" x14ac:dyDescent="0.25">
      <c r="A1006" s="76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  <c r="AA1006" s="77"/>
      <c r="AB1006" s="77"/>
      <c r="AC1006" s="77"/>
      <c r="AD1006" s="77"/>
      <c r="AE1006" s="77"/>
      <c r="AF1006" s="77"/>
      <c r="AG1006" s="77"/>
      <c r="AH1006" s="77"/>
      <c r="AI1006" s="77"/>
      <c r="AJ1006" s="77"/>
      <c r="AK1006" s="77"/>
      <c r="AL1006" s="76"/>
      <c r="AM1006" s="76"/>
      <c r="AN1006" s="76"/>
      <c r="AO1006" s="75"/>
      <c r="AP1006" s="75"/>
      <c r="BA1006" s="76"/>
      <c r="BB1006" s="76"/>
      <c r="BC1006" s="76"/>
      <c r="BD1006" s="76"/>
      <c r="BE1006" s="76"/>
      <c r="BF1006" s="76"/>
      <c r="BG1006" s="76"/>
      <c r="BH1006" s="76"/>
      <c r="BI1006" s="76"/>
      <c r="BJ1006" s="76"/>
      <c r="BK1006" s="76"/>
      <c r="BL1006" s="76"/>
      <c r="BM1006" s="76"/>
      <c r="BN1006" s="76"/>
      <c r="BO1006" s="76"/>
      <c r="BP1006" s="76"/>
      <c r="BQ1006" s="76"/>
      <c r="BR1006" s="76"/>
      <c r="BS1006" s="76"/>
      <c r="BT1006" s="76"/>
      <c r="BU1006" s="76"/>
      <c r="BV1006" s="76"/>
      <c r="BW1006" s="76"/>
      <c r="BX1006" s="76"/>
      <c r="BY1006" s="76"/>
      <c r="BZ1006" s="76"/>
      <c r="CA1006" s="76"/>
      <c r="CB1006" s="76"/>
      <c r="CC1006" s="76"/>
      <c r="CD1006" s="76"/>
      <c r="CE1006" s="76"/>
      <c r="CF1006" s="76"/>
      <c r="CG1006" s="76"/>
      <c r="CH1006" s="76"/>
      <c r="CI1006" s="76"/>
      <c r="CJ1006" s="76"/>
      <c r="CK1006" s="76"/>
      <c r="CL1006" s="76"/>
      <c r="CM1006" s="76"/>
      <c r="CN1006" s="76"/>
      <c r="CO1006" s="76"/>
      <c r="CP1006" s="76"/>
    </row>
    <row r="1007" spans="1:94" x14ac:dyDescent="0.2">
      <c r="A1007" s="42" t="s">
        <v>12</v>
      </c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82" t="s">
        <v>13</v>
      </c>
      <c r="AL1007" s="83" t="s">
        <v>14</v>
      </c>
      <c r="AM1007" s="10"/>
      <c r="AN1007" s="10"/>
      <c r="AO1007" s="125"/>
      <c r="AP1007" s="125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</row>
    <row r="1008" spans="1:94" x14ac:dyDescent="0.2">
      <c r="A1008" s="46" t="s">
        <v>15</v>
      </c>
      <c r="B1008" s="84">
        <f>+Outflows!B1004</f>
        <v>-94315.554925004646</v>
      </c>
      <c r="C1008" s="84">
        <f>+Outflows!C1004</f>
        <v>-7516.0621845819287</v>
      </c>
      <c r="D1008" s="84">
        <f>+Outflows!D1004</f>
        <v>-3422.6048016121013</v>
      </c>
      <c r="E1008" s="84">
        <f>+Outflows!E1004</f>
        <v>-3078.1813663462585</v>
      </c>
      <c r="F1008" s="84">
        <f>+Outflows!F1004</f>
        <v>-3339.2265323571514</v>
      </c>
      <c r="G1008" s="84">
        <f>+Outflows!G1004</f>
        <v>-3634.2710187865123</v>
      </c>
      <c r="H1008" s="84">
        <f>+Outflows!H1004</f>
        <v>-2325.1328222102393</v>
      </c>
      <c r="I1008" s="84">
        <f>+Outflows!I1004</f>
        <v>-2446.7202322973185</v>
      </c>
      <c r="J1008" s="84">
        <f>+Outflows!J1004</f>
        <v>-2459.1544348323155</v>
      </c>
      <c r="K1008" s="84">
        <f>+Outflows!K1004</f>
        <v>-2468.2946746678681</v>
      </c>
      <c r="L1008" s="84">
        <f>+Outflows!L1004</f>
        <v>-2496.6483697127228</v>
      </c>
      <c r="M1008" s="84">
        <f>+Outflows!M1004</f>
        <v>-2495.073308970691</v>
      </c>
      <c r="N1008" s="84">
        <f>+Outflows!N1004</f>
        <v>-2512.7351022446283</v>
      </c>
      <c r="O1008" s="84">
        <f>+Outflows!O1004</f>
        <v>-2322.8736261025556</v>
      </c>
      <c r="P1008" s="84">
        <f>+Outflows!P1004</f>
        <v>-2284.5435877704481</v>
      </c>
      <c r="Q1008" s="84">
        <f>+Outflows!Q1004</f>
        <v>-2285.4086709301478</v>
      </c>
      <c r="R1008" s="84">
        <f>+Outflows!R1004</f>
        <v>1081.7616887678348</v>
      </c>
      <c r="S1008" s="84">
        <f>+Outflows!S1004</f>
        <v>0</v>
      </c>
      <c r="T1008" s="84">
        <f>+Outflows!T1004</f>
        <v>0</v>
      </c>
      <c r="U1008" s="84">
        <f>+Outflows!U1004</f>
        <v>0</v>
      </c>
      <c r="V1008" s="84">
        <f>+Outflows!V1004</f>
        <v>0</v>
      </c>
      <c r="W1008" s="84">
        <f>+Outflows!W1004</f>
        <v>0</v>
      </c>
      <c r="X1008" s="84">
        <f>+Outflows!X1004</f>
        <v>0</v>
      </c>
      <c r="Y1008" s="84">
        <f>+Outflows!Y1004</f>
        <v>0</v>
      </c>
      <c r="Z1008" s="84">
        <f>+Outflows!Z1004</f>
        <v>0</v>
      </c>
      <c r="AA1008" s="84">
        <f>+Outflows!AA1004</f>
        <v>0</v>
      </c>
      <c r="AB1008" s="84">
        <f>+Outflows!AB1004</f>
        <v>0</v>
      </c>
      <c r="AC1008" s="84">
        <f>+Outflows!AC1004</f>
        <v>0</v>
      </c>
      <c r="AD1008" s="84">
        <f>+Outflows!AD1004</f>
        <v>0</v>
      </c>
      <c r="AE1008" s="84">
        <f>+Outflows!AE1004</f>
        <v>0</v>
      </c>
      <c r="AF1008" s="84">
        <f>+Outflows!AF1004</f>
        <v>0</v>
      </c>
      <c r="AG1008" s="84">
        <f>+Outflows!AG1004</f>
        <v>0</v>
      </c>
      <c r="AH1008" s="84">
        <f>+Outflows!AH1004</f>
        <v>0</v>
      </c>
      <c r="AI1008" s="84">
        <f>+Outflows!AI1004</f>
        <v>0</v>
      </c>
      <c r="AJ1008" s="84">
        <f>+Outflows!AJ1004</f>
        <v>0</v>
      </c>
      <c r="AK1008" s="85" t="s">
        <v>16</v>
      </c>
      <c r="AL1008" s="163">
        <f ca="1">+Outflows!AL1004</f>
        <v>-97554.082801772718</v>
      </c>
      <c r="AM1008" s="10"/>
      <c r="AN1008" s="10"/>
      <c r="AO1008" s="125"/>
      <c r="AP1008" s="125"/>
      <c r="AQ1008" s="125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86"/>
      <c r="BB1008" s="86"/>
      <c r="BC1008" s="87"/>
      <c r="BD1008" s="86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</row>
    <row r="1009" spans="1:94" x14ac:dyDescent="0.2">
      <c r="A1009" s="48" t="s">
        <v>17</v>
      </c>
      <c r="B1009" s="84">
        <f>+B1008+Fees!B1004</f>
        <v>-94315.554925004646</v>
      </c>
      <c r="C1009" s="84">
        <f>+C1008+Fees!C1004</f>
        <v>14170.977815417533</v>
      </c>
      <c r="D1009" s="84">
        <f>+D1008+Fees!D1004</f>
        <v>12152.621198387722</v>
      </c>
      <c r="E1009" s="84">
        <f>+E1008+Fees!E1004</f>
        <v>10144.208633653867</v>
      </c>
      <c r="F1009" s="84">
        <f>+F1008+Fees!F1004</f>
        <v>9722.6634676429676</v>
      </c>
      <c r="G1009" s="84">
        <f>+G1008+Fees!G1004</f>
        <v>9427.6189812136072</v>
      </c>
      <c r="H1009" s="84">
        <f>+H1008+Fees!H1004</f>
        <v>8496.023177789797</v>
      </c>
      <c r="I1009" s="84">
        <f>+I1008+Fees!I1004</f>
        <v>8344.8697677025684</v>
      </c>
      <c r="J1009" s="84">
        <f>+J1008+Fees!J1004</f>
        <v>8332.4355651675723</v>
      </c>
      <c r="K1009" s="84">
        <f>+K1008+Fees!K1004</f>
        <v>8323.2953253320193</v>
      </c>
      <c r="L1009" s="84">
        <f>+L1008+Fees!L1004</f>
        <v>8324.5076302873149</v>
      </c>
      <c r="M1009" s="84">
        <f>+M1008+Fees!M1004</f>
        <v>8296.5166910291955</v>
      </c>
      <c r="N1009" s="84">
        <f>+N1008+Fees!N1004</f>
        <v>8278.85489775526</v>
      </c>
      <c r="O1009" s="84">
        <f>+O1008+Fees!O1004</f>
        <v>7952.7463738973747</v>
      </c>
      <c r="P1009" s="84">
        <f>+P1008+Fees!P1004</f>
        <v>7844.8724122295462</v>
      </c>
      <c r="Q1009" s="84">
        <f>+Q1008+Fees!Q1004</f>
        <v>7816.3313290700262</v>
      </c>
      <c r="R1009" s="84">
        <f>+R1008+Fees!R1004</f>
        <v>1081.7616887678348</v>
      </c>
      <c r="S1009" s="84">
        <f>+S1008+Fees!S1004</f>
        <v>0</v>
      </c>
      <c r="T1009" s="84">
        <f>+T1008+Fees!T1004</f>
        <v>0</v>
      </c>
      <c r="U1009" s="84">
        <f>+U1008+Fees!U1004</f>
        <v>0</v>
      </c>
      <c r="V1009" s="84">
        <f>+V1008+Fees!V1004</f>
        <v>0</v>
      </c>
      <c r="W1009" s="84">
        <f>+W1008+Fees!W1004</f>
        <v>0</v>
      </c>
      <c r="X1009" s="84">
        <f>+X1008+Fees!X1004</f>
        <v>0</v>
      </c>
      <c r="Y1009" s="84">
        <f>+Y1008+Fees!Y1004</f>
        <v>0</v>
      </c>
      <c r="Z1009" s="84">
        <f>+Z1008+Fees!Z1004</f>
        <v>0</v>
      </c>
      <c r="AA1009" s="84">
        <f>+AA1008+Fees!AA1004</f>
        <v>0</v>
      </c>
      <c r="AB1009" s="84">
        <f>+AB1008+Fees!AB1004</f>
        <v>0</v>
      </c>
      <c r="AC1009" s="84">
        <f>+AC1008+Fees!AC1004</f>
        <v>0</v>
      </c>
      <c r="AD1009" s="84">
        <f>+AD1008+Fees!AD1004</f>
        <v>0</v>
      </c>
      <c r="AE1009" s="84">
        <f>+AE1008+Fees!AE1004</f>
        <v>0</v>
      </c>
      <c r="AF1009" s="84">
        <f>+AF1008+Fees!AF1004</f>
        <v>0</v>
      </c>
      <c r="AG1009" s="84">
        <f>+AG1008+Fees!AG1004</f>
        <v>0</v>
      </c>
      <c r="AH1009" s="84">
        <f>+AH1008+Fees!AH1004</f>
        <v>0</v>
      </c>
      <c r="AI1009" s="84">
        <f>+AI1008+Fees!AI1004</f>
        <v>0</v>
      </c>
      <c r="AJ1009" s="84">
        <f>+AJ1008+Fees!AJ1004</f>
        <v>0</v>
      </c>
      <c r="AK1009" s="37">
        <f>IF(ISERROR(XIRR(B1009:AJ1009,IRRDates)),-1,XIRR(B1009:AJ1009,IRRDates))</f>
        <v>5.7881584763526922E-2</v>
      </c>
      <c r="AL1009" s="163">
        <f ca="1">+Fees!AL1004</f>
        <v>67834.148038795596</v>
      </c>
      <c r="AM1009" s="10"/>
      <c r="AN1009" s="10"/>
      <c r="AO1009" s="125"/>
      <c r="AP1009" s="125"/>
      <c r="AQ1009" s="125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86"/>
      <c r="BB1009" s="86"/>
      <c r="BC1009" s="87"/>
      <c r="BD1009" s="86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</row>
    <row r="1010" spans="1:94" x14ac:dyDescent="0.2">
      <c r="A1010" s="48" t="s">
        <v>18</v>
      </c>
      <c r="B1010" s="84">
        <f>+B1009+'Ongoing Cash Flows'!B1004</f>
        <v>-94315.554925004646</v>
      </c>
      <c r="C1010" s="84">
        <f>+C1009+'Ongoing Cash Flows'!C1004</f>
        <v>14170.977815417533</v>
      </c>
      <c r="D1010" s="84">
        <f>+D1009+'Ongoing Cash Flows'!D1004</f>
        <v>12152.621198387722</v>
      </c>
      <c r="E1010" s="84">
        <f>+E1009+'Ongoing Cash Flows'!E1004</f>
        <v>10144.208633653867</v>
      </c>
      <c r="F1010" s="84">
        <f>+F1009+'Ongoing Cash Flows'!F1004</f>
        <v>9722.6634676429676</v>
      </c>
      <c r="G1010" s="84">
        <f>+G1009+'Ongoing Cash Flows'!G1004</f>
        <v>9427.6189812136072</v>
      </c>
      <c r="H1010" s="84">
        <f>+H1009+'Ongoing Cash Flows'!H1004</f>
        <v>8496.023177789797</v>
      </c>
      <c r="I1010" s="84">
        <f>+I1009+'Ongoing Cash Flows'!I1004</f>
        <v>8344.8697677025684</v>
      </c>
      <c r="J1010" s="84">
        <f>+J1009+'Ongoing Cash Flows'!J1004</f>
        <v>8332.4355651675723</v>
      </c>
      <c r="K1010" s="84">
        <f>+K1009+'Ongoing Cash Flows'!K1004</f>
        <v>8323.2953253320193</v>
      </c>
      <c r="L1010" s="84">
        <f>+L1009+'Ongoing Cash Flows'!L1004</f>
        <v>8324.5076302873149</v>
      </c>
      <c r="M1010" s="84">
        <f>+M1009+'Ongoing Cash Flows'!M1004</f>
        <v>8296.5166910291955</v>
      </c>
      <c r="N1010" s="84">
        <f>+N1009+'Ongoing Cash Flows'!N1004</f>
        <v>8278.85489775526</v>
      </c>
      <c r="O1010" s="84">
        <f>+O1009+'Ongoing Cash Flows'!O1004</f>
        <v>7952.7463738973747</v>
      </c>
      <c r="P1010" s="84">
        <f>+P1009+'Ongoing Cash Flows'!P1004</f>
        <v>7844.8724122295462</v>
      </c>
      <c r="Q1010" s="84">
        <f>+Q1009+'Ongoing Cash Flows'!Q1004</f>
        <v>7816.3313290700262</v>
      </c>
      <c r="R1010" s="84">
        <f>+R1009+'Ongoing Cash Flows'!R1004</f>
        <v>1081.7616887678348</v>
      </c>
      <c r="S1010" s="84">
        <f>+S1009+'Ongoing Cash Flows'!S1004</f>
        <v>0</v>
      </c>
      <c r="T1010" s="84">
        <f>+T1009+'Ongoing Cash Flows'!T1004</f>
        <v>0</v>
      </c>
      <c r="U1010" s="84">
        <f>+U1009+'Ongoing Cash Flows'!U1004</f>
        <v>0</v>
      </c>
      <c r="V1010" s="84">
        <f>+V1009+'Ongoing Cash Flows'!V1004</f>
        <v>0</v>
      </c>
      <c r="W1010" s="84">
        <f>+W1009+'Ongoing Cash Flows'!W1004</f>
        <v>0</v>
      </c>
      <c r="X1010" s="84">
        <f>+X1009+'Ongoing Cash Flows'!X1004</f>
        <v>0</v>
      </c>
      <c r="Y1010" s="84">
        <f>+Y1009+'Ongoing Cash Flows'!Y1004</f>
        <v>0</v>
      </c>
      <c r="Z1010" s="84">
        <f>+Z1009+'Ongoing Cash Flows'!Z1004</f>
        <v>0</v>
      </c>
      <c r="AA1010" s="84">
        <f>+AA1009+'Ongoing Cash Flows'!AA1004</f>
        <v>0</v>
      </c>
      <c r="AB1010" s="84">
        <f>+AB1009+'Ongoing Cash Flows'!AB1004</f>
        <v>0</v>
      </c>
      <c r="AC1010" s="84">
        <f>+AC1009+'Ongoing Cash Flows'!AC1004</f>
        <v>0</v>
      </c>
      <c r="AD1010" s="84">
        <f>+AD1009+'Ongoing Cash Flows'!AD1004</f>
        <v>0</v>
      </c>
      <c r="AE1010" s="84">
        <f>+AE1009+'Ongoing Cash Flows'!AE1004</f>
        <v>0</v>
      </c>
      <c r="AF1010" s="84">
        <f>+AF1009+'Ongoing Cash Flows'!AF1004</f>
        <v>0</v>
      </c>
      <c r="AG1010" s="84">
        <f>+AG1009+'Ongoing Cash Flows'!AG1004</f>
        <v>0</v>
      </c>
      <c r="AH1010" s="84">
        <f>+AH1009+'Ongoing Cash Flows'!AH1004</f>
        <v>0</v>
      </c>
      <c r="AI1010" s="84">
        <f>+AI1009+'Ongoing Cash Flows'!AI1004</f>
        <v>0</v>
      </c>
      <c r="AJ1010" s="84">
        <f>+AJ1009+'Ongoing Cash Flows'!AJ1004</f>
        <v>0</v>
      </c>
      <c r="AK1010" s="37">
        <f>IF(ISERROR(XIRR(B1010:AJ1010,IRRDates)),-1,XIRR(B1010:AJ1010,IRRDates))</f>
        <v>5.7881584763526922E-2</v>
      </c>
      <c r="AL1010" s="163">
        <f ca="1">+'Ongoing Cash Flows'!AL1004</f>
        <v>0</v>
      </c>
      <c r="AM1010" s="10"/>
      <c r="AN1010" s="10"/>
      <c r="AO1010" s="125"/>
      <c r="AP1010" s="125"/>
      <c r="AQ1010" s="125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86"/>
      <c r="BB1010" s="86"/>
      <c r="BC1010" s="87"/>
      <c r="BD1010" s="86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</row>
    <row r="1011" spans="1:94" x14ac:dyDescent="0.2">
      <c r="A1011" s="48" t="s">
        <v>19</v>
      </c>
      <c r="B1011" s="84">
        <f t="shared" ref="B1011:K1011" si="67">+B1004</f>
        <v>-94315.554925004646</v>
      </c>
      <c r="C1011" s="84">
        <f t="shared" si="67"/>
        <v>14170.977815418055</v>
      </c>
      <c r="D1011" s="84">
        <f t="shared" si="67"/>
        <v>12152.621198387909</v>
      </c>
      <c r="E1011" s="84">
        <f t="shared" si="67"/>
        <v>10144.208633653749</v>
      </c>
      <c r="F1011" s="84">
        <f t="shared" si="67"/>
        <v>9722.6634676428384</v>
      </c>
      <c r="G1011" s="84">
        <f t="shared" si="67"/>
        <v>9427.6189812134962</v>
      </c>
      <c r="H1011" s="84">
        <f t="shared" si="67"/>
        <v>8496.023177789757</v>
      </c>
      <c r="I1011" s="84">
        <f t="shared" si="67"/>
        <v>8344.8697677026757</v>
      </c>
      <c r="J1011" s="84">
        <f t="shared" si="67"/>
        <v>8332.4355651676833</v>
      </c>
      <c r="K1011" s="84">
        <f t="shared" si="67"/>
        <v>8323.2953253321248</v>
      </c>
      <c r="L1011" s="84">
        <f t="shared" ref="L1011:U1011" si="68">+L1004</f>
        <v>8324.5076302872785</v>
      </c>
      <c r="M1011" s="84">
        <f t="shared" si="68"/>
        <v>8296.5166910293101</v>
      </c>
      <c r="N1011" s="84">
        <f t="shared" si="68"/>
        <v>8278.8548977553764</v>
      </c>
      <c r="O1011" s="84">
        <f t="shared" si="68"/>
        <v>7952.7463738974266</v>
      </c>
      <c r="P1011" s="84">
        <f t="shared" si="68"/>
        <v>7844.8724122295416</v>
      </c>
      <c r="Q1011" s="84">
        <f t="shared" si="68"/>
        <v>7816.3313290698425</v>
      </c>
      <c r="R1011" s="84">
        <f t="shared" si="68"/>
        <v>1081.7616887678348</v>
      </c>
      <c r="S1011" s="84">
        <f t="shared" si="68"/>
        <v>0</v>
      </c>
      <c r="T1011" s="84">
        <f t="shared" si="68"/>
        <v>0</v>
      </c>
      <c r="U1011" s="84">
        <f t="shared" si="68"/>
        <v>0</v>
      </c>
      <c r="V1011" s="84">
        <f t="shared" ref="V1011:AJ1011" si="69">+V1004</f>
        <v>0</v>
      </c>
      <c r="W1011" s="84">
        <f t="shared" si="69"/>
        <v>0</v>
      </c>
      <c r="X1011" s="84">
        <f t="shared" si="69"/>
        <v>0</v>
      </c>
      <c r="Y1011" s="84">
        <f t="shared" si="69"/>
        <v>0</v>
      </c>
      <c r="Z1011" s="84">
        <f t="shared" si="69"/>
        <v>0</v>
      </c>
      <c r="AA1011" s="84">
        <f t="shared" si="69"/>
        <v>0</v>
      </c>
      <c r="AB1011" s="84">
        <f t="shared" si="69"/>
        <v>0</v>
      </c>
      <c r="AC1011" s="84">
        <f t="shared" si="69"/>
        <v>0</v>
      </c>
      <c r="AD1011" s="84">
        <f t="shared" si="69"/>
        <v>0</v>
      </c>
      <c r="AE1011" s="84">
        <f t="shared" si="69"/>
        <v>0</v>
      </c>
      <c r="AF1011" s="84">
        <f t="shared" si="69"/>
        <v>0</v>
      </c>
      <c r="AG1011" s="84">
        <f t="shared" si="69"/>
        <v>0</v>
      </c>
      <c r="AH1011" s="84">
        <f t="shared" si="69"/>
        <v>0</v>
      </c>
      <c r="AI1011" s="84">
        <f t="shared" si="69"/>
        <v>0</v>
      </c>
      <c r="AJ1011" s="84">
        <f t="shared" si="69"/>
        <v>0</v>
      </c>
      <c r="AK1011" s="37">
        <f>IF(ISERROR(XIRR(B1011:AJ1011,IRRDates)),-1,XIRR(B1011:AJ1011,IRRDates))</f>
        <v>5.7881584763526922E-2</v>
      </c>
      <c r="AL1011" s="163">
        <f ca="1">+'Terminal Value'!AL1004</f>
        <v>0</v>
      </c>
      <c r="AM1011" s="10"/>
      <c r="AN1011" s="10"/>
      <c r="AO1011" s="125"/>
      <c r="AP1011" s="125"/>
      <c r="AQ1011" s="125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86"/>
      <c r="BB1011" s="86"/>
      <c r="BC1011" s="87"/>
      <c r="BD1011" s="86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</row>
    <row r="1012" spans="1:94" x14ac:dyDescent="0.2">
      <c r="A1012" s="46" t="s">
        <v>20</v>
      </c>
      <c r="B1012" s="84">
        <f>+Fees!B1004+'Ongoing Cash Flows'!B1004+'Terminal Value'!B1004</f>
        <v>0</v>
      </c>
      <c r="C1012" s="84">
        <f>+Fees!C1004+'Ongoing Cash Flows'!C1004+'Terminal Value'!C1004</f>
        <v>21687.039999999462</v>
      </c>
      <c r="D1012" s="84">
        <f>+Fees!D1004+'Ongoing Cash Flows'!D1004+'Terminal Value'!D1004</f>
        <v>15575.225999999822</v>
      </c>
      <c r="E1012" s="84">
        <f>+Fees!E1004+'Ongoing Cash Flows'!E1004+'Terminal Value'!E1004</f>
        <v>13222.390000000125</v>
      </c>
      <c r="F1012" s="84">
        <f>+Fees!F1004+'Ongoing Cash Flows'!F1004+'Terminal Value'!F1004</f>
        <v>13061.890000000119</v>
      </c>
      <c r="G1012" s="84">
        <f>+Fees!G1004+'Ongoing Cash Flows'!G1004+'Terminal Value'!G1004</f>
        <v>13061.890000000119</v>
      </c>
      <c r="H1012" s="84">
        <f>+Fees!H1004+'Ongoing Cash Flows'!H1004+'Terminal Value'!H1004</f>
        <v>10821.156000000037</v>
      </c>
      <c r="I1012" s="84">
        <f>+Fees!I1004+'Ongoing Cash Flows'!I1004+'Terminal Value'!I1004</f>
        <v>10791.589999999887</v>
      </c>
      <c r="J1012" s="84">
        <f>+Fees!J1004+'Ongoing Cash Flows'!J1004+'Terminal Value'!J1004</f>
        <v>10791.589999999887</v>
      </c>
      <c r="K1012" s="84">
        <f>+Fees!K1004+'Ongoing Cash Flows'!K1004+'Terminal Value'!K1004</f>
        <v>10791.589999999887</v>
      </c>
      <c r="L1012" s="84">
        <f>+Fees!L1004+'Ongoing Cash Flows'!L1004+'Terminal Value'!L1004</f>
        <v>10821.156000000037</v>
      </c>
      <c r="M1012" s="84">
        <f>+Fees!M1004+'Ongoing Cash Flows'!M1004+'Terminal Value'!M1004</f>
        <v>10791.589999999887</v>
      </c>
      <c r="N1012" s="84">
        <f>+Fees!N1004+'Ongoing Cash Flows'!N1004+'Terminal Value'!N1004</f>
        <v>10791.589999999887</v>
      </c>
      <c r="O1012" s="84">
        <f>+Fees!O1004+'Ongoing Cash Flows'!O1004+'Terminal Value'!O1004</f>
        <v>10275.61999999993</v>
      </c>
      <c r="P1012" s="84">
        <f>+Fees!P1004+'Ongoing Cash Flows'!P1004+'Terminal Value'!P1004</f>
        <v>10129.415999999994</v>
      </c>
      <c r="Q1012" s="84">
        <f>+Fees!Q1004+'Ongoing Cash Flows'!Q1004+'Terminal Value'!Q1004</f>
        <v>10101.740000000174</v>
      </c>
      <c r="R1012" s="84">
        <f>+Fees!R1004+'Ongoing Cash Flows'!R1004+'Terminal Value'!R1004</f>
        <v>0</v>
      </c>
      <c r="S1012" s="84">
        <f>+Fees!S1004+'Ongoing Cash Flows'!S1004+'Terminal Value'!S1004</f>
        <v>0</v>
      </c>
      <c r="T1012" s="84">
        <f>+Fees!T1004+'Ongoing Cash Flows'!T1004+'Terminal Value'!T1004</f>
        <v>0</v>
      </c>
      <c r="U1012" s="84">
        <f>+Fees!U1004+'Ongoing Cash Flows'!U1004+'Terminal Value'!U1004</f>
        <v>0</v>
      </c>
      <c r="V1012" s="84">
        <f>+Fees!V1004+'Ongoing Cash Flows'!V1004+'Terminal Value'!V1004</f>
        <v>0</v>
      </c>
      <c r="W1012" s="84">
        <f>+Fees!W1004+'Ongoing Cash Flows'!W1004+'Terminal Value'!W1004</f>
        <v>0</v>
      </c>
      <c r="X1012" s="84">
        <f>+Fees!X1004+'Ongoing Cash Flows'!X1004+'Terminal Value'!X1004</f>
        <v>0</v>
      </c>
      <c r="Y1012" s="84">
        <f>+Fees!Y1004+'Ongoing Cash Flows'!Y1004+'Terminal Value'!Y1004</f>
        <v>0</v>
      </c>
      <c r="Z1012" s="84">
        <f>+Fees!Z1004+'Ongoing Cash Flows'!Z1004+'Terminal Value'!Z1004</f>
        <v>0</v>
      </c>
      <c r="AA1012" s="84">
        <f>+Fees!AA1004+'Ongoing Cash Flows'!AA1004+'Terminal Value'!AA1004</f>
        <v>0</v>
      </c>
      <c r="AB1012" s="84">
        <f>+Fees!AB1004+'Ongoing Cash Flows'!AB1004+'Terminal Value'!AB1004</f>
        <v>0</v>
      </c>
      <c r="AC1012" s="84">
        <f>+Fees!AC1004+'Ongoing Cash Flows'!AC1004+'Terminal Value'!AC1004</f>
        <v>0</v>
      </c>
      <c r="AD1012" s="84">
        <f>+Fees!AD1004+'Ongoing Cash Flows'!AD1004+'Terminal Value'!AD1004</f>
        <v>0</v>
      </c>
      <c r="AE1012" s="84">
        <f>+Fees!AE1004+'Ongoing Cash Flows'!AE1004+'Terminal Value'!AE1004</f>
        <v>0</v>
      </c>
      <c r="AF1012" s="84">
        <f>+Fees!AF1004+'Ongoing Cash Flows'!AF1004+'Terminal Value'!AF1004</f>
        <v>0</v>
      </c>
      <c r="AG1012" s="84">
        <f>+Fees!AG1004+'Ongoing Cash Flows'!AG1004+'Terminal Value'!AG1004</f>
        <v>0</v>
      </c>
      <c r="AH1012" s="84">
        <f>+Fees!AH1004+'Ongoing Cash Flows'!AH1004+'Terminal Value'!AH1004</f>
        <v>0</v>
      </c>
      <c r="AI1012" s="84">
        <f>+Fees!AI1004+'Ongoing Cash Flows'!AI1004+'Terminal Value'!AI1004</f>
        <v>0</v>
      </c>
      <c r="AJ1012" s="84">
        <f>+Fees!AJ1004+'Ongoing Cash Flows'!AJ1004+'Terminal Value'!AJ1004</f>
        <v>0</v>
      </c>
      <c r="AK1012" s="16"/>
      <c r="AL1012" s="200">
        <f ca="1">SUM(AL1008:AL1011)</f>
        <v>-29719.934762977122</v>
      </c>
      <c r="AM1012" s="10"/>
      <c r="AN1012" s="10"/>
      <c r="AO1012" s="125"/>
      <c r="AP1012" s="125"/>
      <c r="AQ1012" s="125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86"/>
      <c r="BB1012" s="86"/>
      <c r="BC1012" s="87"/>
      <c r="BD1012" s="86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</row>
    <row r="1013" spans="1:94" x14ac:dyDescent="0.2">
      <c r="A1013" s="4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51"/>
      <c r="AM1013" s="10"/>
      <c r="AN1013" s="10"/>
      <c r="AO1013" s="125"/>
      <c r="AP1013" s="125"/>
      <c r="AQ1013" s="125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86"/>
      <c r="BB1013" s="86"/>
      <c r="BC1013" s="87"/>
      <c r="BD1013" s="86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</row>
    <row r="1014" spans="1:94" x14ac:dyDescent="0.2">
      <c r="A1014" s="46" t="s">
        <v>21</v>
      </c>
      <c r="B1014" s="57">
        <f ca="1">MAX(0,(B2-ValDateLocal))/365</f>
        <v>1.178082191780822</v>
      </c>
      <c r="C1014" s="57">
        <f t="shared" ref="C1014:AJ1014" ca="1" si="70">MAX(0,(C2-ValDateLocal))/365</f>
        <v>2.1780821917808217</v>
      </c>
      <c r="D1014" s="57">
        <f t="shared" ca="1" si="70"/>
        <v>3.1808219178082191</v>
      </c>
      <c r="E1014" s="57">
        <f t="shared" ca="1" si="70"/>
        <v>4.1808219178082195</v>
      </c>
      <c r="F1014" s="57">
        <f t="shared" ca="1" si="70"/>
        <v>5.1808219178082195</v>
      </c>
      <c r="G1014" s="57">
        <f t="shared" ca="1" si="70"/>
        <v>6.1808219178082195</v>
      </c>
      <c r="H1014" s="57">
        <f t="shared" ca="1" si="70"/>
        <v>7.183561643835616</v>
      </c>
      <c r="I1014" s="57">
        <f t="shared" ca="1" si="70"/>
        <v>8.1835616438356169</v>
      </c>
      <c r="J1014" s="57">
        <f t="shared" ca="1" si="70"/>
        <v>9.1835616438356169</v>
      </c>
      <c r="K1014" s="57">
        <f t="shared" ca="1" si="70"/>
        <v>10.183561643835617</v>
      </c>
      <c r="L1014" s="57">
        <f t="shared" ca="1" si="70"/>
        <v>11.186301369863013</v>
      </c>
      <c r="M1014" s="57">
        <f t="shared" ca="1" si="70"/>
        <v>12.186301369863013</v>
      </c>
      <c r="N1014" s="57">
        <f t="shared" ca="1" si="70"/>
        <v>13.186301369863013</v>
      </c>
      <c r="O1014" s="57">
        <f t="shared" ca="1" si="70"/>
        <v>14.186301369863013</v>
      </c>
      <c r="P1014" s="57">
        <f t="shared" ca="1" si="70"/>
        <v>15.189041095890412</v>
      </c>
      <c r="Q1014" s="57">
        <f t="shared" ca="1" si="70"/>
        <v>16.18904109589041</v>
      </c>
      <c r="R1014" s="57">
        <f t="shared" ca="1" si="70"/>
        <v>17.18904109589041</v>
      </c>
      <c r="S1014" s="57">
        <f t="shared" ca="1" si="70"/>
        <v>18.18904109589041</v>
      </c>
      <c r="T1014" s="57">
        <f t="shared" ca="1" si="70"/>
        <v>19.19178082191781</v>
      </c>
      <c r="U1014" s="57">
        <f t="shared" ca="1" si="70"/>
        <v>20.19178082191781</v>
      </c>
      <c r="V1014" s="57">
        <f t="shared" ca="1" si="70"/>
        <v>21.19178082191781</v>
      </c>
      <c r="W1014" s="57">
        <f t="shared" ca="1" si="70"/>
        <v>22.19178082191781</v>
      </c>
      <c r="X1014" s="57">
        <f t="shared" ca="1" si="70"/>
        <v>23.194520547945206</v>
      </c>
      <c r="Y1014" s="57">
        <f t="shared" ca="1" si="70"/>
        <v>24.194520547945206</v>
      </c>
      <c r="Z1014" s="57">
        <f t="shared" ca="1" si="70"/>
        <v>25.194520547945206</v>
      </c>
      <c r="AA1014" s="57">
        <f t="shared" ca="1" si="70"/>
        <v>26.194520547945206</v>
      </c>
      <c r="AB1014" s="57">
        <f t="shared" ca="1" si="70"/>
        <v>27.197260273972603</v>
      </c>
      <c r="AC1014" s="57">
        <f t="shared" ca="1" si="70"/>
        <v>28.197260273972603</v>
      </c>
      <c r="AD1014" s="57">
        <f t="shared" ca="1" si="70"/>
        <v>0</v>
      </c>
      <c r="AE1014" s="57">
        <f t="shared" ca="1" si="70"/>
        <v>0</v>
      </c>
      <c r="AF1014" s="57">
        <f t="shared" ca="1" si="70"/>
        <v>0</v>
      </c>
      <c r="AG1014" s="57">
        <f t="shared" ca="1" si="70"/>
        <v>0</v>
      </c>
      <c r="AH1014" s="57">
        <f t="shared" ca="1" si="70"/>
        <v>0</v>
      </c>
      <c r="AI1014" s="57">
        <f t="shared" ca="1" si="70"/>
        <v>0</v>
      </c>
      <c r="AJ1014" s="57">
        <f t="shared" ca="1" si="70"/>
        <v>0</v>
      </c>
      <c r="AK1014" s="57"/>
      <c r="AL1014" s="51"/>
      <c r="AM1014" s="10"/>
      <c r="AN1014" s="10"/>
      <c r="AO1014" s="125"/>
      <c r="AP1014" s="125"/>
      <c r="AQ1014" s="125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</row>
    <row r="1015" spans="1:94" x14ac:dyDescent="0.2">
      <c r="A1015" s="48" t="s">
        <v>22</v>
      </c>
      <c r="B1015" s="88">
        <f t="shared" ref="B1015:AJ1015" ca="1" si="71">+B1026*B1012</f>
        <v>0</v>
      </c>
      <c r="C1015" s="88">
        <f t="shared" ca="1" si="71"/>
        <v>21687.039999999462</v>
      </c>
      <c r="D1015" s="88">
        <f t="shared" ca="1" si="71"/>
        <v>15575.225999999822</v>
      </c>
      <c r="E1015" s="88">
        <f t="shared" ca="1" si="71"/>
        <v>13222.390000000125</v>
      </c>
      <c r="F1015" s="88">
        <f t="shared" ca="1" si="71"/>
        <v>13061.890000000119</v>
      </c>
      <c r="G1015" s="88">
        <f t="shared" ca="1" si="71"/>
        <v>13061.890000000119</v>
      </c>
      <c r="H1015" s="88">
        <f t="shared" ca="1" si="71"/>
        <v>10821.156000000037</v>
      </c>
      <c r="I1015" s="88">
        <f t="shared" ca="1" si="71"/>
        <v>10791.589999999887</v>
      </c>
      <c r="J1015" s="88">
        <f t="shared" ca="1" si="71"/>
        <v>10791.589999999887</v>
      </c>
      <c r="K1015" s="88">
        <f t="shared" ca="1" si="71"/>
        <v>10791.589999999887</v>
      </c>
      <c r="L1015" s="88">
        <f t="shared" ca="1" si="71"/>
        <v>10821.156000000037</v>
      </c>
      <c r="M1015" s="88">
        <f t="shared" ca="1" si="71"/>
        <v>10791.589999999887</v>
      </c>
      <c r="N1015" s="88">
        <f t="shared" ca="1" si="71"/>
        <v>10791.589999999887</v>
      </c>
      <c r="O1015" s="88">
        <f t="shared" ca="1" si="71"/>
        <v>10275.61999999993</v>
      </c>
      <c r="P1015" s="88">
        <f t="shared" ca="1" si="71"/>
        <v>10129.415999999994</v>
      </c>
      <c r="Q1015" s="88">
        <f t="shared" ca="1" si="71"/>
        <v>10101.740000000174</v>
      </c>
      <c r="R1015" s="88">
        <f t="shared" ca="1" si="71"/>
        <v>0</v>
      </c>
      <c r="S1015" s="88">
        <f t="shared" ca="1" si="71"/>
        <v>0</v>
      </c>
      <c r="T1015" s="88">
        <f t="shared" ca="1" si="71"/>
        <v>0</v>
      </c>
      <c r="U1015" s="88">
        <f t="shared" ca="1" si="71"/>
        <v>0</v>
      </c>
      <c r="V1015" s="88">
        <f t="shared" ca="1" si="71"/>
        <v>0</v>
      </c>
      <c r="W1015" s="88">
        <f t="shared" ca="1" si="71"/>
        <v>0</v>
      </c>
      <c r="X1015" s="88">
        <f t="shared" ca="1" si="71"/>
        <v>0</v>
      </c>
      <c r="Y1015" s="88">
        <f t="shared" ca="1" si="71"/>
        <v>0</v>
      </c>
      <c r="Z1015" s="88">
        <f t="shared" ca="1" si="71"/>
        <v>0</v>
      </c>
      <c r="AA1015" s="88">
        <f t="shared" ca="1" si="71"/>
        <v>0</v>
      </c>
      <c r="AB1015" s="88">
        <f t="shared" ca="1" si="71"/>
        <v>0</v>
      </c>
      <c r="AC1015" s="88">
        <f t="shared" ca="1" si="71"/>
        <v>0</v>
      </c>
      <c r="AD1015" s="88">
        <f t="shared" ca="1" si="71"/>
        <v>0</v>
      </c>
      <c r="AE1015" s="88">
        <f t="shared" ca="1" si="71"/>
        <v>0</v>
      </c>
      <c r="AF1015" s="88">
        <f t="shared" ca="1" si="71"/>
        <v>0</v>
      </c>
      <c r="AG1015" s="88">
        <f t="shared" ca="1" si="71"/>
        <v>0</v>
      </c>
      <c r="AH1015" s="88">
        <f t="shared" ca="1" si="71"/>
        <v>0</v>
      </c>
      <c r="AI1015" s="88">
        <f t="shared" ca="1" si="71"/>
        <v>0</v>
      </c>
      <c r="AJ1015" s="88">
        <f t="shared" ca="1" si="71"/>
        <v>0</v>
      </c>
      <c r="AK1015" s="88"/>
      <c r="AL1015" s="51"/>
      <c r="AM1015" s="10"/>
      <c r="AN1015" s="10"/>
      <c r="AO1015" s="125"/>
      <c r="AP1015" s="125"/>
      <c r="AQ1015" s="125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</row>
    <row r="1016" spans="1:94" ht="10.8" thickBot="1" x14ac:dyDescent="0.25">
      <c r="A1016" s="89" t="s">
        <v>23</v>
      </c>
      <c r="B1016" s="141">
        <f>SUM(B1004:$AJ$1004)</f>
        <v>44394.750030340241</v>
      </c>
      <c r="C1016" s="141">
        <f>SUM(C1004:$AJ$1004)</f>
        <v>138710.30495534491</v>
      </c>
      <c r="D1016" s="141">
        <f>SUM(D1004:$AJ$1004)</f>
        <v>124539.32713992684</v>
      </c>
      <c r="E1016" s="141">
        <f>SUM(E1004:$AJ$1004)</f>
        <v>112386.70594153892</v>
      </c>
      <c r="F1016" s="141">
        <f>SUM(F1004:$AJ$1004)</f>
        <v>102242.49730788518</v>
      </c>
      <c r="G1016" s="141">
        <f>SUM(G1004:$AJ$1004)</f>
        <v>92519.833840242354</v>
      </c>
      <c r="H1016" s="141">
        <f>SUM(H1004:$AJ$1004)</f>
        <v>83092.214859028856</v>
      </c>
      <c r="I1016" s="141">
        <f>SUM(I1004:$AJ$1004)</f>
        <v>74596.191681239099</v>
      </c>
      <c r="J1016" s="141">
        <f>SUM(J1004:$AJ$1004)</f>
        <v>66251.32191353642</v>
      </c>
      <c r="K1016" s="141">
        <f>SUM(K1004:$AJ$1004)</f>
        <v>57918.886348368731</v>
      </c>
      <c r="L1016" s="141">
        <f>SUM(L1004:$AJ$1004)</f>
        <v>49595.591023036613</v>
      </c>
      <c r="M1016" s="141">
        <f>SUM(M1004:$AJ$1004)</f>
        <v>41271.08339274933</v>
      </c>
      <c r="N1016" s="141">
        <f>SUM(N1004:$AJ$1004)</f>
        <v>32974.566701720025</v>
      </c>
      <c r="O1016" s="141">
        <f>SUM(O1004:$AJ$1004)</f>
        <v>24695.711803964645</v>
      </c>
      <c r="P1016" s="141">
        <f>SUM(P1004:$AJ$1004)</f>
        <v>16742.965430067219</v>
      </c>
      <c r="Q1016" s="141">
        <f>SUM(Q1004:$AJ$1004)</f>
        <v>8898.0930178376766</v>
      </c>
      <c r="R1016" s="141">
        <f>SUM(R1004:$AJ$1004)</f>
        <v>1081.7616887678348</v>
      </c>
      <c r="S1016" s="141">
        <f>SUM(S1004:$AJ$1004)</f>
        <v>0</v>
      </c>
      <c r="T1016" s="141">
        <f>SUM(T1004:$AJ$1004)</f>
        <v>0</v>
      </c>
      <c r="U1016" s="141">
        <f>SUM(U1004:$AJ$1004)</f>
        <v>0</v>
      </c>
      <c r="V1016" s="141">
        <f>SUM(V1004:$AJ$1004)</f>
        <v>0</v>
      </c>
      <c r="W1016" s="141">
        <f>SUM(W1004:$AJ$1004)</f>
        <v>0</v>
      </c>
      <c r="X1016" s="141">
        <f>SUM(X1004:$AJ$1004)</f>
        <v>0</v>
      </c>
      <c r="Y1016" s="141">
        <f>SUM(Y1004:$AJ$1004)</f>
        <v>0</v>
      </c>
      <c r="Z1016" s="141">
        <f>SUM(Z1004:$AJ$1004)</f>
        <v>0</v>
      </c>
      <c r="AA1016" s="141">
        <f>SUM(AA1004:$AJ$1004)</f>
        <v>0</v>
      </c>
      <c r="AB1016" s="141">
        <f>SUM(AB1004:$AJ$1004)</f>
        <v>0</v>
      </c>
      <c r="AC1016" s="141">
        <f>SUM(AC1004:$AJ$1004)</f>
        <v>0</v>
      </c>
      <c r="AD1016" s="141">
        <f>SUM(AD1004:$AJ$1004)</f>
        <v>0</v>
      </c>
      <c r="AE1016" s="141">
        <f>SUM(AE1004:$AJ$1004)</f>
        <v>0</v>
      </c>
      <c r="AF1016" s="141">
        <f>SUM(AF1004:$AJ$1004)</f>
        <v>0</v>
      </c>
      <c r="AG1016" s="141">
        <f>SUM(AG1004:$AJ$1004)</f>
        <v>0</v>
      </c>
      <c r="AH1016" s="141">
        <f>SUM(AH1004:$AJ$1004)</f>
        <v>0</v>
      </c>
      <c r="AI1016" s="141">
        <f>SUM(AI1004:$AJ$1004)</f>
        <v>0</v>
      </c>
      <c r="AJ1016" s="141">
        <f>SUM(AJ1004:$AJ$1004)</f>
        <v>0</v>
      </c>
      <c r="AK1016" s="90"/>
      <c r="AL1016" s="91"/>
      <c r="AM1016" s="10"/>
      <c r="AN1016" s="10"/>
      <c r="AO1016" s="125"/>
      <c r="AP1016" s="125"/>
      <c r="AQ1016" s="125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</row>
    <row r="1017" spans="1:94" x14ac:dyDescent="0.2">
      <c r="A1017" s="16" t="s">
        <v>23</v>
      </c>
      <c r="B1017" s="143">
        <v>0</v>
      </c>
      <c r="C1017" s="143">
        <f>IF(C1016=0,B2,0)</f>
        <v>0</v>
      </c>
      <c r="D1017" s="143">
        <f t="shared" ref="D1017:AJ1017" si="72">IF(D1016=0,C2,0)</f>
        <v>0</v>
      </c>
      <c r="E1017" s="143">
        <f t="shared" si="72"/>
        <v>0</v>
      </c>
      <c r="F1017" s="143">
        <f t="shared" si="72"/>
        <v>0</v>
      </c>
      <c r="G1017" s="143">
        <f t="shared" si="72"/>
        <v>0</v>
      </c>
      <c r="H1017" s="143">
        <f t="shared" si="72"/>
        <v>0</v>
      </c>
      <c r="I1017" s="143">
        <f t="shared" si="72"/>
        <v>0</v>
      </c>
      <c r="J1017" s="143">
        <f t="shared" si="72"/>
        <v>0</v>
      </c>
      <c r="K1017" s="143">
        <f t="shared" si="72"/>
        <v>0</v>
      </c>
      <c r="L1017" s="143">
        <f t="shared" si="72"/>
        <v>0</v>
      </c>
      <c r="M1017" s="143">
        <f t="shared" si="72"/>
        <v>0</v>
      </c>
      <c r="N1017" s="143">
        <f t="shared" si="72"/>
        <v>0</v>
      </c>
      <c r="O1017" s="143">
        <f t="shared" si="72"/>
        <v>0</v>
      </c>
      <c r="P1017" s="143">
        <f t="shared" si="72"/>
        <v>0</v>
      </c>
      <c r="Q1017" s="143">
        <f t="shared" si="72"/>
        <v>0</v>
      </c>
      <c r="R1017" s="143">
        <f t="shared" si="72"/>
        <v>0</v>
      </c>
      <c r="S1017" s="143">
        <f t="shared" si="72"/>
        <v>43281</v>
      </c>
      <c r="T1017" s="143">
        <f t="shared" si="72"/>
        <v>43646</v>
      </c>
      <c r="U1017" s="143">
        <f t="shared" si="72"/>
        <v>44012</v>
      </c>
      <c r="V1017" s="143">
        <f t="shared" si="72"/>
        <v>44377</v>
      </c>
      <c r="W1017" s="143">
        <f t="shared" si="72"/>
        <v>44742</v>
      </c>
      <c r="X1017" s="143">
        <f t="shared" si="72"/>
        <v>45107</v>
      </c>
      <c r="Y1017" s="143">
        <f t="shared" si="72"/>
        <v>45473</v>
      </c>
      <c r="Z1017" s="143">
        <f t="shared" si="72"/>
        <v>45838</v>
      </c>
      <c r="AA1017" s="143">
        <f t="shared" si="72"/>
        <v>46203</v>
      </c>
      <c r="AB1017" s="143">
        <f t="shared" si="72"/>
        <v>46568</v>
      </c>
      <c r="AC1017" s="143">
        <f t="shared" si="72"/>
        <v>46934</v>
      </c>
      <c r="AD1017" s="143">
        <f t="shared" si="72"/>
        <v>47299</v>
      </c>
      <c r="AE1017" s="143">
        <f t="shared" si="72"/>
        <v>11139</v>
      </c>
      <c r="AF1017" s="143">
        <f t="shared" si="72"/>
        <v>11504</v>
      </c>
      <c r="AG1017" s="143">
        <f t="shared" si="72"/>
        <v>11870</v>
      </c>
      <c r="AH1017" s="143">
        <f t="shared" si="72"/>
        <v>12235</v>
      </c>
      <c r="AI1017" s="143">
        <f t="shared" si="72"/>
        <v>12600</v>
      </c>
      <c r="AJ1017" s="143">
        <f t="shared" si="72"/>
        <v>12965</v>
      </c>
      <c r="AK1017" s="143"/>
      <c r="AL1017" s="16"/>
      <c r="AM1017" s="10"/>
      <c r="AN1017" s="10"/>
      <c r="AO1017" s="125"/>
      <c r="AP1017" s="125"/>
      <c r="AQ1017" s="125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</row>
    <row r="1018" spans="1:94" x14ac:dyDescent="0.2">
      <c r="A1018" s="16" t="s">
        <v>23</v>
      </c>
      <c r="B1018" s="143">
        <v>0</v>
      </c>
      <c r="C1018" s="143">
        <f>IF(B1017&gt;0,0,C1017)</f>
        <v>0</v>
      </c>
      <c r="D1018" s="143">
        <f t="shared" ref="D1018:AJ1018" si="73">IF(C1017&gt;0,0,D1017)</f>
        <v>0</v>
      </c>
      <c r="E1018" s="143">
        <f t="shared" si="73"/>
        <v>0</v>
      </c>
      <c r="F1018" s="143">
        <f t="shared" si="73"/>
        <v>0</v>
      </c>
      <c r="G1018" s="143">
        <f t="shared" si="73"/>
        <v>0</v>
      </c>
      <c r="H1018" s="143">
        <f t="shared" si="73"/>
        <v>0</v>
      </c>
      <c r="I1018" s="143">
        <f t="shared" si="73"/>
        <v>0</v>
      </c>
      <c r="J1018" s="143">
        <f t="shared" si="73"/>
        <v>0</v>
      </c>
      <c r="K1018" s="143">
        <f t="shared" si="73"/>
        <v>0</v>
      </c>
      <c r="L1018" s="143">
        <f t="shared" si="73"/>
        <v>0</v>
      </c>
      <c r="M1018" s="143">
        <f t="shared" si="73"/>
        <v>0</v>
      </c>
      <c r="N1018" s="143">
        <f t="shared" si="73"/>
        <v>0</v>
      </c>
      <c r="O1018" s="143">
        <f t="shared" si="73"/>
        <v>0</v>
      </c>
      <c r="P1018" s="143">
        <f t="shared" si="73"/>
        <v>0</v>
      </c>
      <c r="Q1018" s="143">
        <f t="shared" si="73"/>
        <v>0</v>
      </c>
      <c r="R1018" s="143">
        <f t="shared" si="73"/>
        <v>0</v>
      </c>
      <c r="S1018" s="143">
        <f t="shared" si="73"/>
        <v>43281</v>
      </c>
      <c r="T1018" s="143">
        <f t="shared" si="73"/>
        <v>0</v>
      </c>
      <c r="U1018" s="143">
        <f t="shared" si="73"/>
        <v>0</v>
      </c>
      <c r="V1018" s="143">
        <f t="shared" si="73"/>
        <v>0</v>
      </c>
      <c r="W1018" s="143">
        <f t="shared" si="73"/>
        <v>0</v>
      </c>
      <c r="X1018" s="143">
        <f t="shared" si="73"/>
        <v>0</v>
      </c>
      <c r="Y1018" s="143">
        <f t="shared" si="73"/>
        <v>0</v>
      </c>
      <c r="Z1018" s="143">
        <f t="shared" si="73"/>
        <v>0</v>
      </c>
      <c r="AA1018" s="143">
        <f t="shared" si="73"/>
        <v>0</v>
      </c>
      <c r="AB1018" s="143">
        <f t="shared" si="73"/>
        <v>0</v>
      </c>
      <c r="AC1018" s="143">
        <f t="shared" si="73"/>
        <v>0</v>
      </c>
      <c r="AD1018" s="143">
        <f t="shared" si="73"/>
        <v>0</v>
      </c>
      <c r="AE1018" s="143">
        <f t="shared" si="73"/>
        <v>0</v>
      </c>
      <c r="AF1018" s="143">
        <f t="shared" si="73"/>
        <v>0</v>
      </c>
      <c r="AG1018" s="143">
        <f t="shared" si="73"/>
        <v>0</v>
      </c>
      <c r="AH1018" s="143">
        <f t="shared" si="73"/>
        <v>0</v>
      </c>
      <c r="AI1018" s="143">
        <f t="shared" si="73"/>
        <v>0</v>
      </c>
      <c r="AJ1018" s="143">
        <f t="shared" si="73"/>
        <v>0</v>
      </c>
      <c r="AK1018" s="143">
        <f>SUM(B1018:AJ1018)</f>
        <v>43281</v>
      </c>
      <c r="AL1018" s="16"/>
      <c r="AM1018" s="10"/>
      <c r="AN1018" s="10"/>
      <c r="AO1018" s="125"/>
      <c r="AP1018" s="125"/>
      <c r="AQ1018" s="125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</row>
    <row r="1019" spans="1:94" ht="10.8" thickBot="1" x14ac:dyDescent="0.25">
      <c r="A1019" s="46"/>
      <c r="B1019" s="144"/>
      <c r="C1019" s="84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  <c r="X1019" s="84"/>
      <c r="Y1019" s="84"/>
      <c r="Z1019" s="84"/>
      <c r="AA1019" s="84"/>
      <c r="AB1019" s="84"/>
      <c r="AC1019" s="84"/>
      <c r="AD1019" s="84"/>
      <c r="AE1019" s="84"/>
      <c r="AF1019" s="84"/>
      <c r="AG1019" s="84"/>
      <c r="AH1019" s="84"/>
      <c r="AI1019" s="84"/>
      <c r="AJ1019" s="84"/>
      <c r="AK1019" s="16"/>
      <c r="AL1019" s="16"/>
      <c r="AM1019" s="10"/>
      <c r="AN1019" s="10"/>
      <c r="AO1019" s="125"/>
      <c r="AP1019" s="125"/>
      <c r="AQ1019" s="125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</row>
    <row r="1020" spans="1:94" x14ac:dyDescent="0.2">
      <c r="A1020" s="42" t="s">
        <v>24</v>
      </c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51"/>
      <c r="AL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</row>
    <row r="1021" spans="1:94" x14ac:dyDescent="0.2">
      <c r="A1021" s="44" t="s">
        <v>25</v>
      </c>
      <c r="B1021" s="45">
        <f>IF(ISERROR(VLOOKUP(B2,TBill!$B$3:$C$357,2)),0,VLOOKUP(B2,TBill!$B$3:$C$357,2))</f>
        <v>6.0523931314751402E-2</v>
      </c>
      <c r="C1021" s="45">
        <f>IF(ISERROR(VLOOKUP(C2,TBill!$B$3:$C$357,2)),0,VLOOKUP(C2,TBill!$B$3:$C$357,2))</f>
        <v>5.9602230515075398E-2</v>
      </c>
      <c r="D1021" s="45">
        <f>IF(ISERROR(VLOOKUP(D2,TBill!$B$3:$C$357,2)),0,VLOOKUP(D2,TBill!$B$3:$C$357,2))</f>
        <v>5.9121507191250998E-2</v>
      </c>
      <c r="E1021" s="45">
        <f>IF(ISERROR(VLOOKUP(E2,TBill!$B$3:$C$357,2)),0,VLOOKUP(E2,TBill!$B$3:$C$357,2))</f>
        <v>5.8804038772233301E-2</v>
      </c>
      <c r="F1021" s="45">
        <f>IF(ISERROR(VLOOKUP(F2,TBill!$B$3:$C$357,2)),0,VLOOKUP(F2,TBill!$B$3:$C$357,2))</f>
        <v>5.9200373219191298E-2</v>
      </c>
      <c r="G1021" s="45">
        <f>IF(ISERROR(VLOOKUP(G2,TBill!$B$3:$C$357,2)),0,VLOOKUP(G2,TBill!$B$3:$C$357,2))</f>
        <v>5.9596708762615698E-2</v>
      </c>
      <c r="H1021" s="45">
        <f>IF(ISERROR(VLOOKUP(H2,TBill!$B$3:$C$357,2)),0,VLOOKUP(H2,TBill!$B$3:$C$357,2))</f>
        <v>5.9327802135580303E-2</v>
      </c>
      <c r="I1021" s="45">
        <f>IF(ISERROR(VLOOKUP(I2,TBill!$B$3:$C$357,2)),0,VLOOKUP(I2,TBill!$B$3:$C$357,2))</f>
        <v>5.8888366459567597E-2</v>
      </c>
      <c r="J1021" s="45">
        <f>IF(ISERROR(VLOOKUP(J2,TBill!$B$3:$C$357,2)),0,VLOOKUP(J2,TBill!$B$3:$C$357,2))</f>
        <v>5.8448932131665902E-2</v>
      </c>
      <c r="K1021" s="45">
        <f>IF(ISERROR(VLOOKUP(K2,TBill!$B$3:$C$357,2)),0,VLOOKUP(K2,TBill!$B$3:$C$357,2))</f>
        <v>5.8757802571082901E-2</v>
      </c>
      <c r="L1021" s="45">
        <f>IF(ISERROR(VLOOKUP(L2,TBill!$B$3:$C$357,2)),0,VLOOKUP(L2,TBill!$B$3:$C$357,2))</f>
        <v>5.9261577914240297E-2</v>
      </c>
      <c r="M1021" s="45">
        <f>IF(ISERROR(VLOOKUP(M2,TBill!$B$3:$C$357,2)),0,VLOOKUP(M2,TBill!$B$3:$C$357,2))</f>
        <v>5.9763978586246498E-2</v>
      </c>
      <c r="N1021" s="45">
        <f>IF(ISERROR(VLOOKUP(N2,TBill!$B$3:$C$357,2)),0,VLOOKUP(N2,TBill!$B$3:$C$357,2))</f>
        <v>6.0266381019635301E-2</v>
      </c>
      <c r="O1021" s="45">
        <f>IF(ISERROR(VLOOKUP(O2,TBill!$B$3:$C$357,2)),0,VLOOKUP(O2,TBill!$B$3:$C$357,2))</f>
        <v>6.0768785213988402E-2</v>
      </c>
      <c r="P1021" s="45">
        <f>IF(ISERROR(VLOOKUP(P2,TBill!$B$3:$C$357,2)),0,VLOOKUP(P2,TBill!$B$3:$C$357,2))</f>
        <v>6.1272567625978901E-2</v>
      </c>
      <c r="Q1021" s="45">
        <f>IF(ISERROR(VLOOKUP(Q2,TBill!$B$3:$C$357,2)),0,VLOOKUP(Q2,TBill!$B$3:$C$357,2))</f>
        <v>6.1774975345833198E-2</v>
      </c>
      <c r="R1021" s="45">
        <f>IF(ISERROR(VLOOKUP(R2,TBill!$B$3:$C$357,2)),0,VLOOKUP(R2,TBill!$B$3:$C$357,2))</f>
        <v>6.2277384825400801E-2</v>
      </c>
      <c r="S1021" s="45">
        <f>IF(ISERROR(VLOOKUP(S2,TBill!$B$3:$C$357,2)),0,VLOOKUP(S2,TBill!$B$3:$C$357,2))</f>
        <v>6.24931555839345E-2</v>
      </c>
      <c r="T1021" s="45">
        <f>IF(ISERROR(VLOOKUP(T2,TBill!$B$3:$C$357,2)),0,VLOOKUP(T2,TBill!$B$3:$C$357,2))</f>
        <v>6.2007224075140602E-2</v>
      </c>
      <c r="U1021" s="45">
        <f>IF(ISERROR(VLOOKUP(U2,TBill!$B$3:$C$357,2)),0,VLOOKUP(U2,TBill!$B$3:$C$357,2))</f>
        <v>6.15226218873164E-2</v>
      </c>
      <c r="V1021" s="45">
        <f>IF(ISERROR(VLOOKUP(V2,TBill!$B$3:$C$357,2)),0,VLOOKUP(V2,TBill!$B$3:$C$357,2))</f>
        <v>6.1038021336874901E-2</v>
      </c>
      <c r="W1021" s="45">
        <f>IF(ISERROR(VLOOKUP(W2,TBill!$B$3:$C$357,2)),0,VLOOKUP(W2,TBill!$B$3:$C$357,2))</f>
        <v>6.0553422424190401E-2</v>
      </c>
      <c r="X1021" s="45">
        <f>IF(ISERROR(VLOOKUP(X2,TBill!$B$3:$C$357,2)),0,VLOOKUP(X2,TBill!$B$3:$C$357,2))</f>
        <v>6.0067497488121499E-2</v>
      </c>
      <c r="Y1021" s="45">
        <f>IF(ISERROR(VLOOKUP(Y2,TBill!$B$3:$C$357,2)),0,VLOOKUP(Y2,TBill!$B$3:$C$357,2))</f>
        <v>5.9582901856562599E-2</v>
      </c>
      <c r="Z1021" s="45">
        <f>IF(ISERROR(VLOOKUP(Z2,TBill!$B$3:$C$357,2)),0,VLOOKUP(Z2,TBill!$B$3:$C$357,2))</f>
        <v>5.90983078638843E-2</v>
      </c>
      <c r="AA1021" s="45">
        <f>IF(ISERROR(VLOOKUP(AA2,TBill!$B$3:$C$357,2)),0,VLOOKUP(AA2,TBill!$B$3:$C$357,2))</f>
        <v>5.8613715510461399E-2</v>
      </c>
      <c r="AB1021" s="45">
        <f>IF(ISERROR(VLOOKUP(AB2,TBill!$B$3:$C$357,2)),0,VLOOKUP(AB2,TBill!$B$3:$C$357,2))</f>
        <v>5.8127797153129601E-2</v>
      </c>
      <c r="AC1021" s="45">
        <f>IF(ISERROR(VLOOKUP(AC2,TBill!$B$3:$C$357,2)),0,VLOOKUP(AC2,TBill!$B$3:$C$357,2))</f>
        <v>5.7643208083835197E-2</v>
      </c>
      <c r="AD1021" s="45">
        <f>IF(ISERROR(VLOOKUP(AD2,TBill!$B$3:$C$357,2)),0,VLOOKUP(AD2,TBill!$B$3:$C$357,2))</f>
        <v>0</v>
      </c>
      <c r="AE1021" s="45">
        <f>IF(ISERROR(VLOOKUP(AE2,TBill!$B$3:$C$357,2)),0,VLOOKUP(AE2,TBill!$B$3:$C$357,2))</f>
        <v>0</v>
      </c>
      <c r="AF1021" s="45">
        <f>IF(ISERROR(VLOOKUP(AF2,TBill!$B$3:$C$357,2)),0,VLOOKUP(AF2,TBill!$B$3:$C$357,2))</f>
        <v>0</v>
      </c>
      <c r="AG1021" s="45">
        <f>IF(ISERROR(VLOOKUP(AG2,TBill!$B$3:$C$357,2)),0,VLOOKUP(AG2,TBill!$B$3:$C$357,2))</f>
        <v>0</v>
      </c>
      <c r="AH1021" s="45">
        <f>IF(ISERROR(VLOOKUP(AH2,TBill!$B$3:$C$357,2)),0,VLOOKUP(AH2,TBill!$B$3:$C$357,2))</f>
        <v>0</v>
      </c>
      <c r="AI1021" s="45">
        <f>IF(ISERROR(VLOOKUP(AI2,TBill!$B$3:$C$357,2)),0,VLOOKUP(AI2,TBill!$B$3:$C$357,2))</f>
        <v>0</v>
      </c>
      <c r="AJ1021" s="45">
        <f>IF(ISERROR(VLOOKUP(AJ2,TBill!$B$3:$C$357,2)),0,VLOOKUP(AJ2,TBill!$B$3:$C$357,2))</f>
        <v>0</v>
      </c>
      <c r="AK1021" s="51"/>
      <c r="AL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</row>
    <row r="1022" spans="1:94" x14ac:dyDescent="0.2">
      <c r="A1022" s="48" t="s">
        <v>26</v>
      </c>
      <c r="B1022" s="49">
        <f>B1021+EqPrem</f>
        <v>9.5523931314751398E-2</v>
      </c>
      <c r="C1022" s="49">
        <f t="shared" ref="C1022:AJ1022" si="74">C1021+EqPrem</f>
        <v>9.4602230515075408E-2</v>
      </c>
      <c r="D1022" s="49">
        <f t="shared" si="74"/>
        <v>9.4121507191251008E-2</v>
      </c>
      <c r="E1022" s="49">
        <f t="shared" si="74"/>
        <v>9.3804038772233311E-2</v>
      </c>
      <c r="F1022" s="49">
        <f t="shared" si="74"/>
        <v>9.4200373219191308E-2</v>
      </c>
      <c r="G1022" s="49">
        <f t="shared" si="74"/>
        <v>9.4596708762615694E-2</v>
      </c>
      <c r="H1022" s="49">
        <f t="shared" si="74"/>
        <v>9.4327802135580313E-2</v>
      </c>
      <c r="I1022" s="49">
        <f t="shared" si="74"/>
        <v>9.3888366459567607E-2</v>
      </c>
      <c r="J1022" s="49">
        <f t="shared" si="74"/>
        <v>9.3448932131665913E-2</v>
      </c>
      <c r="K1022" s="49">
        <f t="shared" si="74"/>
        <v>9.3757802571082904E-2</v>
      </c>
      <c r="L1022" s="49">
        <f t="shared" si="74"/>
        <v>9.4261577914240308E-2</v>
      </c>
      <c r="M1022" s="49">
        <f t="shared" si="74"/>
        <v>9.4763978586246495E-2</v>
      </c>
      <c r="N1022" s="49">
        <f t="shared" si="74"/>
        <v>9.5266381019635304E-2</v>
      </c>
      <c r="O1022" s="49">
        <f t="shared" si="74"/>
        <v>9.5768785213988405E-2</v>
      </c>
      <c r="P1022" s="49">
        <f t="shared" si="74"/>
        <v>9.6272567625978911E-2</v>
      </c>
      <c r="Q1022" s="49">
        <f t="shared" si="74"/>
        <v>9.6774975345833208E-2</v>
      </c>
      <c r="R1022" s="49">
        <f t="shared" si="74"/>
        <v>9.7277384825400798E-2</v>
      </c>
      <c r="S1022" s="49">
        <f t="shared" si="74"/>
        <v>9.749315558393451E-2</v>
      </c>
      <c r="T1022" s="49">
        <f t="shared" si="74"/>
        <v>9.7007224075140605E-2</v>
      </c>
      <c r="U1022" s="49">
        <f t="shared" si="74"/>
        <v>9.6522621887316404E-2</v>
      </c>
      <c r="V1022" s="49">
        <f t="shared" si="74"/>
        <v>9.6038021336874904E-2</v>
      </c>
      <c r="W1022" s="49">
        <f t="shared" si="74"/>
        <v>9.5553422424190404E-2</v>
      </c>
      <c r="X1022" s="49">
        <f t="shared" si="74"/>
        <v>9.5067497488121502E-2</v>
      </c>
      <c r="Y1022" s="49">
        <f t="shared" si="74"/>
        <v>9.4582901856562596E-2</v>
      </c>
      <c r="Z1022" s="49">
        <f t="shared" si="74"/>
        <v>9.4098307863884303E-2</v>
      </c>
      <c r="AA1022" s="49">
        <f t="shared" si="74"/>
        <v>9.3613715510461409E-2</v>
      </c>
      <c r="AB1022" s="49">
        <f t="shared" si="74"/>
        <v>9.3127797153129604E-2</v>
      </c>
      <c r="AC1022" s="49">
        <f t="shared" si="74"/>
        <v>9.2643208083835193E-2</v>
      </c>
      <c r="AD1022" s="49">
        <f t="shared" si="74"/>
        <v>3.5000000000000003E-2</v>
      </c>
      <c r="AE1022" s="49">
        <f t="shared" si="74"/>
        <v>3.5000000000000003E-2</v>
      </c>
      <c r="AF1022" s="49">
        <f t="shared" si="74"/>
        <v>3.5000000000000003E-2</v>
      </c>
      <c r="AG1022" s="49">
        <f t="shared" si="74"/>
        <v>3.5000000000000003E-2</v>
      </c>
      <c r="AH1022" s="49">
        <f t="shared" si="74"/>
        <v>3.5000000000000003E-2</v>
      </c>
      <c r="AI1022" s="49">
        <f t="shared" si="74"/>
        <v>3.5000000000000003E-2</v>
      </c>
      <c r="AJ1022" s="49">
        <f t="shared" si="74"/>
        <v>3.5000000000000003E-2</v>
      </c>
      <c r="AK1022" s="51"/>
      <c r="AL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</row>
    <row r="1023" spans="1:94" x14ac:dyDescent="0.2">
      <c r="A1023" s="46" t="s">
        <v>27</v>
      </c>
      <c r="B1023" s="14">
        <f ca="1">B1022+Other</f>
        <v>0.15091903491556033</v>
      </c>
      <c r="C1023" s="14">
        <f t="shared" ref="C1023:AJ1023" ca="1" si="75">C1022+Other</f>
        <v>0.14999733411588434</v>
      </c>
      <c r="D1023" s="14">
        <f t="shared" ca="1" si="75"/>
        <v>0.14951661079205994</v>
      </c>
      <c r="E1023" s="14">
        <f t="shared" ca="1" si="75"/>
        <v>0.14919914237304224</v>
      </c>
      <c r="F1023" s="14">
        <f t="shared" ca="1" si="75"/>
        <v>0.14959547682000024</v>
      </c>
      <c r="G1023" s="14">
        <f t="shared" ca="1" si="75"/>
        <v>0.14999181236342463</v>
      </c>
      <c r="H1023" s="14">
        <f t="shared" ca="1" si="75"/>
        <v>0.14972290573638924</v>
      </c>
      <c r="I1023" s="14">
        <f t="shared" ca="1" si="75"/>
        <v>0.14928347006037654</v>
      </c>
      <c r="J1023" s="14">
        <f t="shared" ca="1" si="75"/>
        <v>0.14884403573247484</v>
      </c>
      <c r="K1023" s="14">
        <f t="shared" ca="1" si="75"/>
        <v>0.14915290617189184</v>
      </c>
      <c r="L1023" s="14">
        <f t="shared" ca="1" si="75"/>
        <v>0.14965668151504924</v>
      </c>
      <c r="M1023" s="14">
        <f t="shared" ca="1" si="75"/>
        <v>0.15015908218705543</v>
      </c>
      <c r="N1023" s="14">
        <f t="shared" ca="1" si="75"/>
        <v>0.15066148462044424</v>
      </c>
      <c r="O1023" s="14">
        <f t="shared" ca="1" si="75"/>
        <v>0.15116388881479734</v>
      </c>
      <c r="P1023" s="14">
        <f t="shared" ca="1" si="75"/>
        <v>0.15166767122678784</v>
      </c>
      <c r="Q1023" s="14">
        <f t="shared" ca="1" si="75"/>
        <v>0.15217007894664214</v>
      </c>
      <c r="R1023" s="14">
        <f t="shared" ca="1" si="75"/>
        <v>0.15267248842620973</v>
      </c>
      <c r="S1023" s="14">
        <f t="shared" ca="1" si="75"/>
        <v>0.15288825918474344</v>
      </c>
      <c r="T1023" s="14">
        <f t="shared" ca="1" si="75"/>
        <v>0.15240232767594952</v>
      </c>
      <c r="U1023" s="14">
        <f t="shared" ca="1" si="75"/>
        <v>0.15191772548812532</v>
      </c>
      <c r="V1023" s="14">
        <f t="shared" ca="1" si="75"/>
        <v>0.15143312493768385</v>
      </c>
      <c r="W1023" s="14">
        <f t="shared" ca="1" si="75"/>
        <v>0.15094852602499934</v>
      </c>
      <c r="X1023" s="14">
        <f t="shared" ca="1" si="75"/>
        <v>0.15046260108893045</v>
      </c>
      <c r="Y1023" s="14">
        <f t="shared" ca="1" si="75"/>
        <v>0.14997800545737153</v>
      </c>
      <c r="Z1023" s="14">
        <f t="shared" ca="1" si="75"/>
        <v>0.14949341146469325</v>
      </c>
      <c r="AA1023" s="14">
        <f t="shared" ca="1" si="75"/>
        <v>0.14900881911127034</v>
      </c>
      <c r="AB1023" s="14">
        <f t="shared" ca="1" si="75"/>
        <v>0.14852290075393854</v>
      </c>
      <c r="AC1023" s="14">
        <f t="shared" ca="1" si="75"/>
        <v>0.14803831168464412</v>
      </c>
      <c r="AD1023" s="14">
        <f t="shared" ca="1" si="75"/>
        <v>9.0395103600808935E-2</v>
      </c>
      <c r="AE1023" s="14">
        <f t="shared" ca="1" si="75"/>
        <v>9.0395103600808935E-2</v>
      </c>
      <c r="AF1023" s="14">
        <f t="shared" ca="1" si="75"/>
        <v>9.0395103600808935E-2</v>
      </c>
      <c r="AG1023" s="14">
        <f t="shared" ca="1" si="75"/>
        <v>9.0395103600808935E-2</v>
      </c>
      <c r="AH1023" s="14">
        <f t="shared" ca="1" si="75"/>
        <v>9.0395103600808935E-2</v>
      </c>
      <c r="AI1023" s="14">
        <f t="shared" ca="1" si="75"/>
        <v>9.0395103600808935E-2</v>
      </c>
      <c r="AJ1023" s="14">
        <f t="shared" ca="1" si="75"/>
        <v>9.0395103600808935E-2</v>
      </c>
      <c r="AK1023" s="51"/>
      <c r="AL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</row>
    <row r="1024" spans="1:94" x14ac:dyDescent="0.2">
      <c r="A1024" s="4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4"/>
      <c r="AK1024" s="47"/>
      <c r="AL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</row>
    <row r="1025" spans="1:94" x14ac:dyDescent="0.2">
      <c r="A1025" s="50" t="s">
        <v>28</v>
      </c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51"/>
      <c r="AL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</row>
    <row r="1026" spans="1:94" x14ac:dyDescent="0.2">
      <c r="A1026" s="44" t="s">
        <v>29</v>
      </c>
      <c r="B1026" s="57">
        <f t="shared" ref="B1026:K1026" ca="1" si="76">IF(B$1014=0,0,1)</f>
        <v>1</v>
      </c>
      <c r="C1026" s="57">
        <f t="shared" ca="1" si="76"/>
        <v>1</v>
      </c>
      <c r="D1026" s="57">
        <f t="shared" ca="1" si="76"/>
        <v>1</v>
      </c>
      <c r="E1026" s="57">
        <f t="shared" ca="1" si="76"/>
        <v>1</v>
      </c>
      <c r="F1026" s="57">
        <f t="shared" ca="1" si="76"/>
        <v>1</v>
      </c>
      <c r="G1026" s="57">
        <f t="shared" ca="1" si="76"/>
        <v>1</v>
      </c>
      <c r="H1026" s="57">
        <f t="shared" ca="1" si="76"/>
        <v>1</v>
      </c>
      <c r="I1026" s="57">
        <f t="shared" ca="1" si="76"/>
        <v>1</v>
      </c>
      <c r="J1026" s="57">
        <f t="shared" ca="1" si="76"/>
        <v>1</v>
      </c>
      <c r="K1026" s="57">
        <f t="shared" ca="1" si="76"/>
        <v>1</v>
      </c>
      <c r="L1026" s="57">
        <f t="shared" ref="L1026:U1026" ca="1" si="77">IF(L$1014=0,0,1)</f>
        <v>1</v>
      </c>
      <c r="M1026" s="57">
        <f t="shared" ca="1" si="77"/>
        <v>1</v>
      </c>
      <c r="N1026" s="57">
        <f t="shared" ca="1" si="77"/>
        <v>1</v>
      </c>
      <c r="O1026" s="57">
        <f t="shared" ca="1" si="77"/>
        <v>1</v>
      </c>
      <c r="P1026" s="57">
        <f t="shared" ca="1" si="77"/>
        <v>1</v>
      </c>
      <c r="Q1026" s="57">
        <f t="shared" ca="1" si="77"/>
        <v>1</v>
      </c>
      <c r="R1026" s="57">
        <f t="shared" ca="1" si="77"/>
        <v>1</v>
      </c>
      <c r="S1026" s="57">
        <f t="shared" ca="1" si="77"/>
        <v>1</v>
      </c>
      <c r="T1026" s="57">
        <f t="shared" ca="1" si="77"/>
        <v>1</v>
      </c>
      <c r="U1026" s="57">
        <f t="shared" ca="1" si="77"/>
        <v>1</v>
      </c>
      <c r="V1026" s="57">
        <f t="shared" ref="V1026:AJ1026" ca="1" si="78">IF(V$1014=0,0,1)</f>
        <v>1</v>
      </c>
      <c r="W1026" s="57">
        <f t="shared" ca="1" si="78"/>
        <v>1</v>
      </c>
      <c r="X1026" s="57">
        <f t="shared" ca="1" si="78"/>
        <v>1</v>
      </c>
      <c r="Y1026" s="57">
        <f t="shared" ca="1" si="78"/>
        <v>1</v>
      </c>
      <c r="Z1026" s="57">
        <f t="shared" ca="1" si="78"/>
        <v>1</v>
      </c>
      <c r="AA1026" s="57">
        <f t="shared" ca="1" si="78"/>
        <v>1</v>
      </c>
      <c r="AB1026" s="57">
        <f t="shared" ca="1" si="78"/>
        <v>1</v>
      </c>
      <c r="AC1026" s="57">
        <f t="shared" ca="1" si="78"/>
        <v>1</v>
      </c>
      <c r="AD1026" s="57">
        <f t="shared" ca="1" si="78"/>
        <v>0</v>
      </c>
      <c r="AE1026" s="57">
        <f t="shared" ca="1" si="78"/>
        <v>0</v>
      </c>
      <c r="AF1026" s="57">
        <f t="shared" ca="1" si="78"/>
        <v>0</v>
      </c>
      <c r="AG1026" s="57">
        <f t="shared" ca="1" si="78"/>
        <v>0</v>
      </c>
      <c r="AH1026" s="57">
        <f t="shared" ca="1" si="78"/>
        <v>0</v>
      </c>
      <c r="AI1026" s="57">
        <f t="shared" ca="1" si="78"/>
        <v>0</v>
      </c>
      <c r="AJ1026" s="57">
        <f t="shared" ca="1" si="78"/>
        <v>0</v>
      </c>
      <c r="AK1026" s="52"/>
      <c r="AL1026" s="10"/>
      <c r="AM1026" s="10"/>
      <c r="AN1026" s="10"/>
      <c r="AO1026" s="125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</row>
    <row r="1027" spans="1:94" x14ac:dyDescent="0.2">
      <c r="A1027" s="44" t="s">
        <v>25</v>
      </c>
      <c r="B1027" s="57">
        <f t="shared" ref="B1027:AJ1027" ca="1" si="79">IF(B$1014=0,0,1/(1+B1021)^B$1014)</f>
        <v>0.93311417131859642</v>
      </c>
      <c r="C1027" s="57">
        <f t="shared" ca="1" si="79"/>
        <v>0.88152934912791592</v>
      </c>
      <c r="D1027" s="57">
        <f t="shared" ca="1" si="79"/>
        <v>0.83301321924590688</v>
      </c>
      <c r="E1027" s="57">
        <f t="shared" ca="1" si="79"/>
        <v>0.78749977907857405</v>
      </c>
      <c r="F1027" s="57">
        <f t="shared" ca="1" si="79"/>
        <v>0.74232276930623731</v>
      </c>
      <c r="G1027" s="57">
        <f t="shared" ca="1" si="79"/>
        <v>0.69921449761178056</v>
      </c>
      <c r="H1027" s="57">
        <f t="shared" ca="1" si="79"/>
        <v>0.66098680567980128</v>
      </c>
      <c r="I1027" s="57">
        <f t="shared" ca="1" si="79"/>
        <v>0.62609040079486722</v>
      </c>
      <c r="J1027" s="57">
        <f t="shared" ca="1" si="79"/>
        <v>0.59352958155671121</v>
      </c>
      <c r="K1027" s="57">
        <f t="shared" ca="1" si="79"/>
        <v>0.55909042153405586</v>
      </c>
      <c r="L1027" s="57">
        <f t="shared" ca="1" si="79"/>
        <v>0.52517790957790667</v>
      </c>
      <c r="M1027" s="57">
        <f t="shared" ca="1" si="79"/>
        <v>0.4929395396709868</v>
      </c>
      <c r="N1027" s="57">
        <f t="shared" ca="1" si="79"/>
        <v>0.46224292157805413</v>
      </c>
      <c r="O1027" s="57">
        <f t="shared" ca="1" si="79"/>
        <v>0.43304854355537831</v>
      </c>
      <c r="P1027" s="57">
        <f t="shared" ca="1" si="79"/>
        <v>0.40524117877169813</v>
      </c>
      <c r="Q1027" s="57">
        <f t="shared" ca="1" si="79"/>
        <v>0.37893003023874311</v>
      </c>
      <c r="R1027" s="57">
        <f t="shared" ca="1" si="79"/>
        <v>0.35399330170330096</v>
      </c>
      <c r="S1027" s="57">
        <f t="shared" ca="1" si="79"/>
        <v>0.33201120287399405</v>
      </c>
      <c r="T1027" s="57">
        <f t="shared" ca="1" si="79"/>
        <v>0.31518627972726759</v>
      </c>
      <c r="U1027" s="57">
        <f t="shared" ca="1" si="79"/>
        <v>0.29953128607929053</v>
      </c>
      <c r="V1027" s="57">
        <f t="shared" ca="1" si="79"/>
        <v>0.28491506711157333</v>
      </c>
      <c r="W1027" s="57">
        <f t="shared" ca="1" si="79"/>
        <v>0.27126093320172751</v>
      </c>
      <c r="X1027" s="57">
        <f t="shared" ca="1" si="79"/>
        <v>0.25846466305330273</v>
      </c>
      <c r="Y1027" s="57">
        <f t="shared" ca="1" si="79"/>
        <v>0.24653134134878527</v>
      </c>
      <c r="Z1027" s="57">
        <f t="shared" ca="1" si="79"/>
        <v>0.23536535055141941</v>
      </c>
      <c r="AA1027" s="57">
        <f t="shared" ca="1" si="79"/>
        <v>0.22491199450187127</v>
      </c>
      <c r="AB1027" s="57">
        <f t="shared" ca="1" si="79"/>
        <v>0.21509497682193979</v>
      </c>
      <c r="AC1027" s="57">
        <f t="shared" ca="1" si="79"/>
        <v>0.20592148950323913</v>
      </c>
      <c r="AD1027" s="57">
        <f t="shared" ca="1" si="79"/>
        <v>0</v>
      </c>
      <c r="AE1027" s="57">
        <f t="shared" ca="1" si="79"/>
        <v>0</v>
      </c>
      <c r="AF1027" s="57">
        <f t="shared" ca="1" si="79"/>
        <v>0</v>
      </c>
      <c r="AG1027" s="57">
        <f t="shared" ca="1" si="79"/>
        <v>0</v>
      </c>
      <c r="AH1027" s="57">
        <f t="shared" ca="1" si="79"/>
        <v>0</v>
      </c>
      <c r="AI1027" s="57">
        <f t="shared" ca="1" si="79"/>
        <v>0</v>
      </c>
      <c r="AJ1027" s="57">
        <f t="shared" ca="1" si="79"/>
        <v>0</v>
      </c>
      <c r="AK1027" s="52"/>
      <c r="AL1027" s="10"/>
      <c r="AM1027" s="8"/>
      <c r="AN1027" s="8"/>
      <c r="AO1027" s="175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</row>
    <row r="1028" spans="1:94" x14ac:dyDescent="0.2">
      <c r="A1028" s="48" t="s">
        <v>26</v>
      </c>
      <c r="B1028" s="57">
        <f t="shared" ref="B1028:AJ1028" ca="1" si="80">IF(B$1014=0,0,1/(1+B1022)^B$1014)</f>
        <v>0.89809479980698326</v>
      </c>
      <c r="C1028" s="57">
        <f t="shared" ca="1" si="80"/>
        <v>0.82128991386214079</v>
      </c>
      <c r="D1028" s="57">
        <f t="shared" ca="1" si="80"/>
        <v>0.75117206059283603</v>
      </c>
      <c r="E1028" s="57">
        <f t="shared" ca="1" si="80"/>
        <v>0.6873861704490789</v>
      </c>
      <c r="F1028" s="57">
        <f t="shared" ca="1" si="80"/>
        <v>0.62725789774311991</v>
      </c>
      <c r="G1028" s="57">
        <f t="shared" ca="1" si="80"/>
        <v>0.57197515368717222</v>
      </c>
      <c r="H1028" s="57">
        <f t="shared" ca="1" si="80"/>
        <v>0.52333767724154756</v>
      </c>
      <c r="I1028" s="57">
        <f t="shared" ca="1" si="80"/>
        <v>0.47980196518119922</v>
      </c>
      <c r="J1028" s="57">
        <f t="shared" ca="1" si="80"/>
        <v>0.44024206775055824</v>
      </c>
      <c r="K1028" s="57">
        <f t="shared" ca="1" si="80"/>
        <v>0.40146152068673524</v>
      </c>
      <c r="L1028" s="57">
        <f t="shared" ca="1" si="80"/>
        <v>0.36507241753293357</v>
      </c>
      <c r="M1028" s="57">
        <f t="shared" ca="1" si="80"/>
        <v>0.33176345598128537</v>
      </c>
      <c r="N1028" s="57">
        <f t="shared" ca="1" si="80"/>
        <v>0.30121775701800385</v>
      </c>
      <c r="O1028" s="57">
        <f t="shared" ca="1" si="80"/>
        <v>0.2732343928493336</v>
      </c>
      <c r="P1028" s="57">
        <f t="shared" ca="1" si="80"/>
        <v>0.24755719479528809</v>
      </c>
      <c r="Q1028" s="57">
        <f t="shared" ca="1" si="80"/>
        <v>0.2241483845172029</v>
      </c>
      <c r="R1028" s="57">
        <f t="shared" ca="1" si="80"/>
        <v>0.20276792455212678</v>
      </c>
      <c r="S1028" s="57">
        <f t="shared" ca="1" si="80"/>
        <v>0.18413215113318643</v>
      </c>
      <c r="T1028" s="57">
        <f t="shared" ca="1" si="80"/>
        <v>0.16916414905374713</v>
      </c>
      <c r="U1028" s="57">
        <f t="shared" ca="1" si="80"/>
        <v>0.15558706043864193</v>
      </c>
      <c r="V1028" s="57">
        <f t="shared" ca="1" si="80"/>
        <v>0.14322676734336834</v>
      </c>
      <c r="W1028" s="57">
        <f t="shared" ca="1" si="80"/>
        <v>0.1319655966305221</v>
      </c>
      <c r="X1028" s="57">
        <f t="shared" ca="1" si="80"/>
        <v>0.12167111591320814</v>
      </c>
      <c r="Y1028" s="57">
        <f t="shared" ca="1" si="80"/>
        <v>0.11230458622837475</v>
      </c>
      <c r="Z1028" s="57">
        <f t="shared" ca="1" si="80"/>
        <v>0.10375142713538581</v>
      </c>
      <c r="AA1028" s="57">
        <f t="shared" ca="1" si="80"/>
        <v>9.5935094614773439E-2</v>
      </c>
      <c r="AB1028" s="57">
        <f t="shared" ca="1" si="80"/>
        <v>8.8767999153640267E-2</v>
      </c>
      <c r="AC1028" s="57">
        <f t="shared" ca="1" si="80"/>
        <v>8.2227175430502022E-2</v>
      </c>
      <c r="AD1028" s="57">
        <f t="shared" ca="1" si="80"/>
        <v>0</v>
      </c>
      <c r="AE1028" s="57">
        <f t="shared" ca="1" si="80"/>
        <v>0</v>
      </c>
      <c r="AF1028" s="57">
        <f t="shared" ca="1" si="80"/>
        <v>0</v>
      </c>
      <c r="AG1028" s="57">
        <f t="shared" ca="1" si="80"/>
        <v>0</v>
      </c>
      <c r="AH1028" s="57">
        <f t="shared" ca="1" si="80"/>
        <v>0</v>
      </c>
      <c r="AI1028" s="57">
        <f t="shared" ca="1" si="80"/>
        <v>0</v>
      </c>
      <c r="AJ1028" s="57">
        <f t="shared" ca="1" si="80"/>
        <v>0</v>
      </c>
      <c r="AK1028" s="52"/>
      <c r="AL1028" s="10"/>
      <c r="AM1028" s="10"/>
      <c r="AN1028" s="10"/>
      <c r="AO1028" s="125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</row>
    <row r="1029" spans="1:94" x14ac:dyDescent="0.2">
      <c r="A1029" s="44" t="s">
        <v>27</v>
      </c>
      <c r="B1029" s="57">
        <f t="shared" ref="B1029:AJ1029" ca="1" si="81">IF(B$1014=0,0,1/(1+B1023)^B$1014)</f>
        <v>0.84739176694055618</v>
      </c>
      <c r="C1029" s="57">
        <f t="shared" ca="1" si="81"/>
        <v>0.73755991851306868</v>
      </c>
      <c r="D1029" s="57">
        <f t="shared" ca="1" si="81"/>
        <v>0.64196560802953484</v>
      </c>
      <c r="E1029" s="57">
        <f t="shared" ca="1" si="81"/>
        <v>0.55911099704945588</v>
      </c>
      <c r="F1029" s="57">
        <f t="shared" ca="1" si="81"/>
        <v>0.48565391805711838</v>
      </c>
      <c r="G1029" s="57">
        <f t="shared" ca="1" si="81"/>
        <v>0.42155725643911879</v>
      </c>
      <c r="H1029" s="57">
        <f t="shared" ca="1" si="81"/>
        <v>0.3670499158242973</v>
      </c>
      <c r="I1029" s="57">
        <f t="shared" ca="1" si="81"/>
        <v>0.32025108380310663</v>
      </c>
      <c r="J1029" s="57">
        <f t="shared" ca="1" si="81"/>
        <v>0.27963318728301284</v>
      </c>
      <c r="K1029" s="57">
        <f t="shared" ca="1" si="81"/>
        <v>0.24273854869796918</v>
      </c>
      <c r="L1029" s="57">
        <f t="shared" ca="1" si="81"/>
        <v>0.21011943435451955</v>
      </c>
      <c r="M1029" s="57">
        <f t="shared" ca="1" si="81"/>
        <v>0.18179660118292412</v>
      </c>
      <c r="N1029" s="57">
        <f t="shared" ca="1" si="81"/>
        <v>0.15715452450575021</v>
      </c>
      <c r="O1029" s="57">
        <f t="shared" ca="1" si="81"/>
        <v>0.13573437792242826</v>
      </c>
      <c r="P1029" s="57">
        <f t="shared" ca="1" si="81"/>
        <v>0.11708439233713033</v>
      </c>
      <c r="Q1029" s="57">
        <f t="shared" ca="1" si="81"/>
        <v>0.10094977434730144</v>
      </c>
      <c r="R1029" s="57">
        <f t="shared" ca="1" si="81"/>
        <v>8.6962951852195394E-2</v>
      </c>
      <c r="S1029" s="57">
        <f t="shared" ca="1" si="81"/>
        <v>7.5188216143669412E-2</v>
      </c>
      <c r="T1029" s="57">
        <f t="shared" ca="1" si="81"/>
        <v>6.5721444516824323E-2</v>
      </c>
      <c r="U1029" s="57">
        <f t="shared" ca="1" si="81"/>
        <v>5.7516350066121914E-2</v>
      </c>
      <c r="V1029" s="57">
        <f t="shared" ca="1" si="81"/>
        <v>5.0378181104258034E-2</v>
      </c>
      <c r="W1029" s="57">
        <f t="shared" ca="1" si="81"/>
        <v>4.416322962357689E-2</v>
      </c>
      <c r="X1029" s="57">
        <f t="shared" ca="1" si="81"/>
        <v>3.8733917634957482E-2</v>
      </c>
      <c r="Y1029" s="57">
        <f t="shared" ca="1" si="81"/>
        <v>3.4013069019013083E-2</v>
      </c>
      <c r="Z1029" s="57">
        <f t="shared" ca="1" si="81"/>
        <v>2.9892902512390556E-2</v>
      </c>
      <c r="AA1029" s="57">
        <f t="shared" ca="1" si="81"/>
        <v>2.6294108595800298E-2</v>
      </c>
      <c r="AB1029" s="57">
        <f t="shared" ca="1" si="81"/>
        <v>2.3140142939821522E-2</v>
      </c>
      <c r="AC1029" s="57">
        <f t="shared" ca="1" si="81"/>
        <v>2.0388924160697236E-2</v>
      </c>
      <c r="AD1029" s="57">
        <f t="shared" ca="1" si="81"/>
        <v>0</v>
      </c>
      <c r="AE1029" s="57">
        <f t="shared" ca="1" si="81"/>
        <v>0</v>
      </c>
      <c r="AF1029" s="57">
        <f t="shared" ca="1" si="81"/>
        <v>0</v>
      </c>
      <c r="AG1029" s="57">
        <f t="shared" ca="1" si="81"/>
        <v>0</v>
      </c>
      <c r="AH1029" s="57">
        <f t="shared" ca="1" si="81"/>
        <v>0</v>
      </c>
      <c r="AI1029" s="57">
        <f t="shared" ca="1" si="81"/>
        <v>0</v>
      </c>
      <c r="AJ1029" s="57">
        <f t="shared" ca="1" si="81"/>
        <v>0</v>
      </c>
      <c r="AK1029" s="52"/>
      <c r="AL1029" s="10"/>
      <c r="AM1029" s="10"/>
      <c r="AN1029" s="10"/>
      <c r="AO1029" s="125"/>
      <c r="AP1029" s="125"/>
      <c r="AQ1029" s="125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</row>
    <row r="1030" spans="1:94" x14ac:dyDescent="0.2">
      <c r="A1030" s="10"/>
      <c r="B1030" s="10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51"/>
      <c r="AL1030" s="10"/>
      <c r="AM1030" s="147"/>
      <c r="AN1030" s="148"/>
      <c r="AO1030" s="176"/>
      <c r="AP1030" s="125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</row>
    <row r="1031" spans="1:94" x14ac:dyDescent="0.2">
      <c r="A1031" s="95" t="s">
        <v>30</v>
      </c>
      <c r="B1031" s="10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51"/>
      <c r="AL1031" s="10"/>
      <c r="AM1031" s="147"/>
      <c r="AN1031" s="147"/>
      <c r="AO1031" s="177"/>
      <c r="AP1031" s="125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</row>
    <row r="1032" spans="1:94" x14ac:dyDescent="0.2">
      <c r="A1032" s="44" t="s">
        <v>29</v>
      </c>
      <c r="B1032" s="162">
        <f t="shared" ref="B1032:AJ1032" ca="1" si="82">+B1026*B$1004</f>
        <v>-94315.554925004646</v>
      </c>
      <c r="C1032" s="162">
        <f t="shared" ca="1" si="82"/>
        <v>14170.977815418055</v>
      </c>
      <c r="D1032" s="162">
        <f t="shared" ca="1" si="82"/>
        <v>12152.621198387909</v>
      </c>
      <c r="E1032" s="162">
        <f t="shared" ca="1" si="82"/>
        <v>10144.208633653749</v>
      </c>
      <c r="F1032" s="162">
        <f t="shared" ca="1" si="82"/>
        <v>9722.6634676428384</v>
      </c>
      <c r="G1032" s="162">
        <f t="shared" ca="1" si="82"/>
        <v>9427.6189812134962</v>
      </c>
      <c r="H1032" s="162">
        <f t="shared" ca="1" si="82"/>
        <v>8496.023177789757</v>
      </c>
      <c r="I1032" s="162">
        <f t="shared" ca="1" si="82"/>
        <v>8344.8697677026757</v>
      </c>
      <c r="J1032" s="162">
        <f t="shared" ca="1" si="82"/>
        <v>8332.4355651676833</v>
      </c>
      <c r="K1032" s="162">
        <f t="shared" ca="1" si="82"/>
        <v>8323.2953253321248</v>
      </c>
      <c r="L1032" s="162">
        <f t="shared" ca="1" si="82"/>
        <v>8324.5076302872785</v>
      </c>
      <c r="M1032" s="162">
        <f t="shared" ca="1" si="82"/>
        <v>8296.5166910293101</v>
      </c>
      <c r="N1032" s="162">
        <f t="shared" ca="1" si="82"/>
        <v>8278.8548977553764</v>
      </c>
      <c r="O1032" s="162">
        <f t="shared" ca="1" si="82"/>
        <v>7952.7463738974266</v>
      </c>
      <c r="P1032" s="162">
        <f t="shared" ca="1" si="82"/>
        <v>7844.8724122295416</v>
      </c>
      <c r="Q1032" s="162">
        <f t="shared" ca="1" si="82"/>
        <v>7816.3313290698425</v>
      </c>
      <c r="R1032" s="162">
        <f t="shared" ca="1" si="82"/>
        <v>1081.7616887678348</v>
      </c>
      <c r="S1032" s="162">
        <f t="shared" ca="1" si="82"/>
        <v>0</v>
      </c>
      <c r="T1032" s="162">
        <f t="shared" ca="1" si="82"/>
        <v>0</v>
      </c>
      <c r="U1032" s="162">
        <f t="shared" ca="1" si="82"/>
        <v>0</v>
      </c>
      <c r="V1032" s="162">
        <f t="shared" ca="1" si="82"/>
        <v>0</v>
      </c>
      <c r="W1032" s="162">
        <f t="shared" ca="1" si="82"/>
        <v>0</v>
      </c>
      <c r="X1032" s="162">
        <f t="shared" ca="1" si="82"/>
        <v>0</v>
      </c>
      <c r="Y1032" s="162">
        <f t="shared" ca="1" si="82"/>
        <v>0</v>
      </c>
      <c r="Z1032" s="162">
        <f t="shared" ca="1" si="82"/>
        <v>0</v>
      </c>
      <c r="AA1032" s="162">
        <f t="shared" ca="1" si="82"/>
        <v>0</v>
      </c>
      <c r="AB1032" s="162">
        <f t="shared" ca="1" si="82"/>
        <v>0</v>
      </c>
      <c r="AC1032" s="162">
        <f t="shared" ca="1" si="82"/>
        <v>0</v>
      </c>
      <c r="AD1032" s="162">
        <f t="shared" ca="1" si="82"/>
        <v>0</v>
      </c>
      <c r="AE1032" s="162">
        <f t="shared" ca="1" si="82"/>
        <v>0</v>
      </c>
      <c r="AF1032" s="162">
        <f t="shared" ca="1" si="82"/>
        <v>0</v>
      </c>
      <c r="AG1032" s="162">
        <f t="shared" ca="1" si="82"/>
        <v>0</v>
      </c>
      <c r="AH1032" s="162">
        <f t="shared" ca="1" si="82"/>
        <v>0</v>
      </c>
      <c r="AI1032" s="162">
        <f t="shared" ca="1" si="82"/>
        <v>0</v>
      </c>
      <c r="AJ1032" s="162">
        <f t="shared" ca="1" si="82"/>
        <v>0</v>
      </c>
      <c r="AK1032" s="163">
        <f ca="1">SUM(B1032:AJ1032)</f>
        <v>44394.750030340241</v>
      </c>
      <c r="AL1032" s="10"/>
      <c r="AM1032" s="147"/>
      <c r="AN1032" s="147"/>
      <c r="AO1032" s="177"/>
      <c r="AP1032" s="125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</row>
    <row r="1033" spans="1:94" x14ac:dyDescent="0.2">
      <c r="A1033" s="44" t="s">
        <v>25</v>
      </c>
      <c r="B1033" s="162">
        <f t="shared" ref="B1033:AJ1033" ca="1" si="83">+B1027*B$1004</f>
        <v>-88007.180876299273</v>
      </c>
      <c r="C1033" s="162">
        <f t="shared" ca="1" si="83"/>
        <v>12492.132850131613</v>
      </c>
      <c r="D1033" s="162">
        <f t="shared" ca="1" si="83"/>
        <v>10123.294106745163</v>
      </c>
      <c r="E1033" s="162">
        <f t="shared" ca="1" si="83"/>
        <v>7988.5620579292909</v>
      </c>
      <c r="F1033" s="162">
        <f t="shared" ca="1" si="83"/>
        <v>7217.3544703332163</v>
      </c>
      <c r="G1033" s="162">
        <f t="shared" ca="1" si="83"/>
        <v>6591.927869624481</v>
      </c>
      <c r="H1033" s="162">
        <f t="shared" ca="1" si="83"/>
        <v>5615.759221268806</v>
      </c>
      <c r="I1033" s="162">
        <f t="shared" ca="1" si="83"/>
        <v>5224.6428574419388</v>
      </c>
      <c r="J1033" s="162">
        <f t="shared" ca="1" si="83"/>
        <v>4945.5469943422331</v>
      </c>
      <c r="K1033" s="162">
        <f t="shared" ca="1" si="83"/>
        <v>4653.4746919923746</v>
      </c>
      <c r="L1033" s="162">
        <f t="shared" ca="1" si="83"/>
        <v>4371.8475155396063</v>
      </c>
      <c r="M1033" s="162">
        <f t="shared" ca="1" si="83"/>
        <v>4089.6811185486467</v>
      </c>
      <c r="N1033" s="162">
        <f t="shared" ca="1" si="83"/>
        <v>3826.8420752592278</v>
      </c>
      <c r="O1033" s="162">
        <f t="shared" ca="1" si="83"/>
        <v>3443.9252344815968</v>
      </c>
      <c r="P1033" s="162">
        <f t="shared" ca="1" si="83"/>
        <v>3179.0653436454745</v>
      </c>
      <c r="Q1033" s="162">
        <f t="shared" ca="1" si="83"/>
        <v>2961.8426668804705</v>
      </c>
      <c r="R1033" s="162">
        <f t="shared" ca="1" si="83"/>
        <v>382.9363918630645</v>
      </c>
      <c r="S1033" s="162">
        <f t="shared" ca="1" si="83"/>
        <v>0</v>
      </c>
      <c r="T1033" s="162">
        <f t="shared" ca="1" si="83"/>
        <v>0</v>
      </c>
      <c r="U1033" s="162">
        <f t="shared" ca="1" si="83"/>
        <v>0</v>
      </c>
      <c r="V1033" s="162">
        <f t="shared" ca="1" si="83"/>
        <v>0</v>
      </c>
      <c r="W1033" s="162">
        <f t="shared" ca="1" si="83"/>
        <v>0</v>
      </c>
      <c r="X1033" s="162">
        <f t="shared" ca="1" si="83"/>
        <v>0</v>
      </c>
      <c r="Y1033" s="162">
        <f t="shared" ca="1" si="83"/>
        <v>0</v>
      </c>
      <c r="Z1033" s="162">
        <f t="shared" ca="1" si="83"/>
        <v>0</v>
      </c>
      <c r="AA1033" s="162">
        <f t="shared" ca="1" si="83"/>
        <v>0</v>
      </c>
      <c r="AB1033" s="162">
        <f t="shared" ca="1" si="83"/>
        <v>0</v>
      </c>
      <c r="AC1033" s="162">
        <f t="shared" ca="1" si="83"/>
        <v>0</v>
      </c>
      <c r="AD1033" s="162">
        <f t="shared" ca="1" si="83"/>
        <v>0</v>
      </c>
      <c r="AE1033" s="162">
        <f t="shared" ca="1" si="83"/>
        <v>0</v>
      </c>
      <c r="AF1033" s="162">
        <f t="shared" ca="1" si="83"/>
        <v>0</v>
      </c>
      <c r="AG1033" s="162">
        <f t="shared" ca="1" si="83"/>
        <v>0</v>
      </c>
      <c r="AH1033" s="162">
        <f t="shared" ca="1" si="83"/>
        <v>0</v>
      </c>
      <c r="AI1033" s="162">
        <f t="shared" ca="1" si="83"/>
        <v>0</v>
      </c>
      <c r="AJ1033" s="162">
        <f t="shared" ca="1" si="83"/>
        <v>0</v>
      </c>
      <c r="AK1033" s="163">
        <f ca="1">SUM(B1033:AJ1033)</f>
        <v>-898.34541027207047</v>
      </c>
      <c r="AL1033" s="10"/>
      <c r="AP1033" s="125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</row>
    <row r="1034" spans="1:94" ht="13.2" x14ac:dyDescent="0.25">
      <c r="A1034" s="48" t="s">
        <v>26</v>
      </c>
      <c r="B1034" s="162">
        <f t="shared" ref="B1034:AJ1034" ca="1" si="84">+B1028*B$1004</f>
        <v>-84704.309419056575</v>
      </c>
      <c r="C1034" s="162">
        <f t="shared" ca="1" si="84"/>
        <v>11638.481149367002</v>
      </c>
      <c r="D1034" s="162">
        <f t="shared" ca="1" si="84"/>
        <v>9128.7095071972271</v>
      </c>
      <c r="E1034" s="162">
        <f t="shared" ca="1" si="84"/>
        <v>6972.9887249237336</v>
      </c>
      <c r="F1034" s="162">
        <f t="shared" ca="1" si="84"/>
        <v>6098.6174471774793</v>
      </c>
      <c r="G1034" s="162">
        <f t="shared" ca="1" si="84"/>
        <v>5392.3638156836914</v>
      </c>
      <c r="H1034" s="162">
        <f t="shared" ca="1" si="84"/>
        <v>4446.2890356548432</v>
      </c>
      <c r="I1034" s="162">
        <f t="shared" ca="1" si="84"/>
        <v>4003.8849137249213</v>
      </c>
      <c r="J1034" s="162">
        <f t="shared" ca="1" si="84"/>
        <v>3668.2886626077125</v>
      </c>
      <c r="K1034" s="162">
        <f t="shared" ca="1" si="84"/>
        <v>3341.4827984326294</v>
      </c>
      <c r="L1034" s="162">
        <f t="shared" ca="1" si="84"/>
        <v>3039.0481253603289</v>
      </c>
      <c r="M1034" s="162">
        <f t="shared" ca="1" si="84"/>
        <v>2752.481050022302</v>
      </c>
      <c r="N1034" s="162">
        <f t="shared" ca="1" si="84"/>
        <v>2493.7381029793901</v>
      </c>
      <c r="O1034" s="162">
        <f t="shared" ca="1" si="84"/>
        <v>2172.9638269566026</v>
      </c>
      <c r="P1034" s="162">
        <f t="shared" ca="1" si="84"/>
        <v>1942.0546078984903</v>
      </c>
      <c r="Q1034" s="162">
        <f t="shared" ca="1" si="84"/>
        <v>1752.0180402622066</v>
      </c>
      <c r="R1034" s="162">
        <f t="shared" ca="1" si="84"/>
        <v>219.34657249145758</v>
      </c>
      <c r="S1034" s="162">
        <f t="shared" ca="1" si="84"/>
        <v>0</v>
      </c>
      <c r="T1034" s="162">
        <f t="shared" ca="1" si="84"/>
        <v>0</v>
      </c>
      <c r="U1034" s="162">
        <f t="shared" ca="1" si="84"/>
        <v>0</v>
      </c>
      <c r="V1034" s="162">
        <f t="shared" ca="1" si="84"/>
        <v>0</v>
      </c>
      <c r="W1034" s="162">
        <f t="shared" ca="1" si="84"/>
        <v>0</v>
      </c>
      <c r="X1034" s="162">
        <f t="shared" ca="1" si="84"/>
        <v>0</v>
      </c>
      <c r="Y1034" s="162">
        <f t="shared" ca="1" si="84"/>
        <v>0</v>
      </c>
      <c r="Z1034" s="162">
        <f t="shared" ca="1" si="84"/>
        <v>0</v>
      </c>
      <c r="AA1034" s="162">
        <f t="shared" ca="1" si="84"/>
        <v>0</v>
      </c>
      <c r="AB1034" s="162">
        <f t="shared" ca="1" si="84"/>
        <v>0</v>
      </c>
      <c r="AC1034" s="162">
        <f t="shared" ca="1" si="84"/>
        <v>0</v>
      </c>
      <c r="AD1034" s="162">
        <f t="shared" ca="1" si="84"/>
        <v>0</v>
      </c>
      <c r="AE1034" s="162">
        <f t="shared" ca="1" si="84"/>
        <v>0</v>
      </c>
      <c r="AF1034" s="162">
        <f t="shared" ca="1" si="84"/>
        <v>0</v>
      </c>
      <c r="AG1034" s="162">
        <f t="shared" ca="1" si="84"/>
        <v>0</v>
      </c>
      <c r="AH1034" s="162">
        <f t="shared" ca="1" si="84"/>
        <v>0</v>
      </c>
      <c r="AI1034" s="162">
        <f t="shared" ca="1" si="84"/>
        <v>0</v>
      </c>
      <c r="AJ1034" s="162">
        <f t="shared" ca="1" si="84"/>
        <v>0</v>
      </c>
      <c r="AK1034" s="163">
        <f ca="1">SUM(B1034:AJ1034)</f>
        <v>-15641.553038316561</v>
      </c>
      <c r="AL1034" s="10"/>
      <c r="AN1034" s="7" t="s">
        <v>31</v>
      </c>
      <c r="AO1034" s="167"/>
      <c r="AP1034" s="167"/>
      <c r="AQ1034" s="182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</row>
    <row r="1035" spans="1:94" x14ac:dyDescent="0.2">
      <c r="A1035" s="44" t="s">
        <v>27</v>
      </c>
      <c r="B1035" s="162">
        <f t="shared" ref="B1035:AJ1035" ca="1" si="85">+B1029*B$1004</f>
        <v>-79922.224737878758</v>
      </c>
      <c r="C1035" s="162">
        <f t="shared" ca="1" si="85"/>
        <v>10451.945242790245</v>
      </c>
      <c r="D1035" s="162">
        <f t="shared" ca="1" si="85"/>
        <v>7801.5648567757089</v>
      </c>
      <c r="E1035" s="162">
        <f t="shared" ca="1" si="85"/>
        <v>5671.738603439846</v>
      </c>
      <c r="F1035" s="162">
        <f t="shared" ca="1" si="85"/>
        <v>4721.8496070115534</v>
      </c>
      <c r="G1035" s="162">
        <f t="shared" ca="1" si="85"/>
        <v>3974.2811924737216</v>
      </c>
      <c r="H1035" s="162">
        <f t="shared" ca="1" si="85"/>
        <v>3118.464592249009</v>
      </c>
      <c r="I1035" s="162">
        <f t="shared" ca="1" si="85"/>
        <v>2672.4535873025607</v>
      </c>
      <c r="J1035" s="162">
        <f t="shared" ca="1" si="85"/>
        <v>2330.0255149181717</v>
      </c>
      <c r="K1035" s="162">
        <f t="shared" ca="1" si="85"/>
        <v>2020.3846276557113</v>
      </c>
      <c r="L1035" s="162">
        <f t="shared" ca="1" si="85"/>
        <v>1749.1408345558448</v>
      </c>
      <c r="M1035" s="162">
        <f t="shared" ca="1" si="85"/>
        <v>1508.2785360865289</v>
      </c>
      <c r="N1035" s="162">
        <f t="shared" ca="1" si="85"/>
        <v>1301.0595049088474</v>
      </c>
      <c r="O1035" s="162">
        <f t="shared" ca="1" si="85"/>
        <v>1079.4610818358142</v>
      </c>
      <c r="P1035" s="162">
        <f t="shared" ca="1" si="85"/>
        <v>918.51211934821367</v>
      </c>
      <c r="Q1035" s="162">
        <f t="shared" ca="1" si="85"/>
        <v>789.05688389334341</v>
      </c>
      <c r="R1035" s="162">
        <f t="shared" ca="1" si="85"/>
        <v>94.073189655866798</v>
      </c>
      <c r="S1035" s="162">
        <f t="shared" ca="1" si="85"/>
        <v>0</v>
      </c>
      <c r="T1035" s="162">
        <f t="shared" ca="1" si="85"/>
        <v>0</v>
      </c>
      <c r="U1035" s="162">
        <f t="shared" ca="1" si="85"/>
        <v>0</v>
      </c>
      <c r="V1035" s="162">
        <f t="shared" ca="1" si="85"/>
        <v>0</v>
      </c>
      <c r="W1035" s="162">
        <f t="shared" ca="1" si="85"/>
        <v>0</v>
      </c>
      <c r="X1035" s="162">
        <f t="shared" ca="1" si="85"/>
        <v>0</v>
      </c>
      <c r="Y1035" s="162">
        <f t="shared" ca="1" si="85"/>
        <v>0</v>
      </c>
      <c r="Z1035" s="162">
        <f t="shared" ca="1" si="85"/>
        <v>0</v>
      </c>
      <c r="AA1035" s="162">
        <f t="shared" ca="1" si="85"/>
        <v>0</v>
      </c>
      <c r="AB1035" s="162">
        <f t="shared" ca="1" si="85"/>
        <v>0</v>
      </c>
      <c r="AC1035" s="162">
        <f t="shared" ca="1" si="85"/>
        <v>0</v>
      </c>
      <c r="AD1035" s="162">
        <f t="shared" ca="1" si="85"/>
        <v>0</v>
      </c>
      <c r="AE1035" s="162">
        <f t="shared" ca="1" si="85"/>
        <v>0</v>
      </c>
      <c r="AF1035" s="162">
        <f t="shared" ca="1" si="85"/>
        <v>0</v>
      </c>
      <c r="AG1035" s="162">
        <f t="shared" ca="1" si="85"/>
        <v>0</v>
      </c>
      <c r="AH1035" s="162">
        <f t="shared" ca="1" si="85"/>
        <v>0</v>
      </c>
      <c r="AI1035" s="162">
        <f t="shared" ca="1" si="85"/>
        <v>0</v>
      </c>
      <c r="AJ1035" s="162">
        <f t="shared" ca="1" si="85"/>
        <v>0</v>
      </c>
      <c r="AK1035" s="163">
        <f ca="1">SUM(B1035:AJ1035)</f>
        <v>-29719.934762977784</v>
      </c>
      <c r="AL1035" s="10"/>
      <c r="AN1035" s="9" t="s">
        <v>32</v>
      </c>
      <c r="AO1035" s="168"/>
      <c r="AP1035" s="168"/>
      <c r="AQ1035" s="183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</row>
    <row r="1036" spans="1:94" ht="10.8" thickBot="1" x14ac:dyDescent="0.25">
      <c r="A1036" s="90"/>
      <c r="B1036" s="90"/>
      <c r="C1036" s="90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90"/>
      <c r="AG1036" s="90"/>
      <c r="AH1036" s="90"/>
      <c r="AI1036" s="90"/>
      <c r="AJ1036" s="90"/>
      <c r="AK1036" s="91"/>
      <c r="AL1036" s="10"/>
      <c r="AN1036" s="11" t="s">
        <v>33</v>
      </c>
      <c r="AO1036" s="169"/>
      <c r="AP1036" s="169"/>
      <c r="AQ1036" s="169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</row>
    <row r="1037" spans="1:94" x14ac:dyDescent="0.2">
      <c r="A1037" s="10"/>
      <c r="B1037" s="10"/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P1037" s="125"/>
      <c r="AQ1037" s="125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</row>
    <row r="1038" spans="1:94" x14ac:dyDescent="0.2">
      <c r="A1038" t="s">
        <v>21</v>
      </c>
      <c r="B1038" s="131">
        <f t="shared" ref="B1038:Q1038" ca="1" si="86">+B1014</f>
        <v>1.178082191780822</v>
      </c>
      <c r="C1038" s="131">
        <f t="shared" ca="1" si="86"/>
        <v>2.1780821917808217</v>
      </c>
      <c r="D1038" s="131">
        <f t="shared" ca="1" si="86"/>
        <v>3.1808219178082191</v>
      </c>
      <c r="E1038" s="131">
        <f t="shared" ca="1" si="86"/>
        <v>4.1808219178082195</v>
      </c>
      <c r="F1038" s="131">
        <f t="shared" ca="1" si="86"/>
        <v>5.1808219178082195</v>
      </c>
      <c r="G1038" s="131">
        <f t="shared" ca="1" si="86"/>
        <v>6.1808219178082195</v>
      </c>
      <c r="H1038" s="131">
        <f t="shared" ca="1" si="86"/>
        <v>7.183561643835616</v>
      </c>
      <c r="I1038" s="131">
        <f t="shared" ca="1" si="86"/>
        <v>8.1835616438356169</v>
      </c>
      <c r="J1038" s="131">
        <f t="shared" ca="1" si="86"/>
        <v>9.1835616438356169</v>
      </c>
      <c r="K1038" s="131">
        <f t="shared" ca="1" si="86"/>
        <v>10.183561643835617</v>
      </c>
      <c r="L1038" s="131">
        <f t="shared" ca="1" si="86"/>
        <v>11.186301369863013</v>
      </c>
      <c r="M1038" s="131">
        <f t="shared" ca="1" si="86"/>
        <v>12.186301369863013</v>
      </c>
      <c r="N1038" s="131">
        <f t="shared" ca="1" si="86"/>
        <v>13.186301369863013</v>
      </c>
      <c r="O1038" s="131">
        <f t="shared" ca="1" si="86"/>
        <v>14.186301369863013</v>
      </c>
      <c r="P1038" s="131">
        <f t="shared" ca="1" si="86"/>
        <v>15.189041095890412</v>
      </c>
      <c r="Q1038" s="131">
        <f t="shared" ca="1" si="86"/>
        <v>16.18904109589041</v>
      </c>
      <c r="R1038" s="131">
        <f t="shared" ref="R1038:AG1038" ca="1" si="87">+R1014</f>
        <v>17.18904109589041</v>
      </c>
      <c r="S1038" s="131">
        <f t="shared" ca="1" si="87"/>
        <v>18.18904109589041</v>
      </c>
      <c r="T1038" s="131">
        <f t="shared" ca="1" si="87"/>
        <v>19.19178082191781</v>
      </c>
      <c r="U1038" s="131">
        <f t="shared" ca="1" si="87"/>
        <v>20.19178082191781</v>
      </c>
      <c r="V1038" s="131">
        <f t="shared" ca="1" si="87"/>
        <v>21.19178082191781</v>
      </c>
      <c r="W1038" s="131">
        <f t="shared" ca="1" si="87"/>
        <v>22.19178082191781</v>
      </c>
      <c r="X1038" s="131">
        <f t="shared" ca="1" si="87"/>
        <v>23.194520547945206</v>
      </c>
      <c r="Y1038" s="131">
        <f t="shared" ca="1" si="87"/>
        <v>24.194520547945206</v>
      </c>
      <c r="Z1038" s="131">
        <f t="shared" ca="1" si="87"/>
        <v>25.194520547945206</v>
      </c>
      <c r="AA1038" s="131">
        <f t="shared" ca="1" si="87"/>
        <v>26.194520547945206</v>
      </c>
      <c r="AB1038" s="131">
        <f t="shared" ca="1" si="87"/>
        <v>27.197260273972603</v>
      </c>
      <c r="AC1038" s="131">
        <f t="shared" ca="1" si="87"/>
        <v>28.197260273972603</v>
      </c>
      <c r="AD1038" s="131">
        <f t="shared" ca="1" si="87"/>
        <v>0</v>
      </c>
      <c r="AE1038" s="131">
        <f t="shared" ca="1" si="87"/>
        <v>0</v>
      </c>
      <c r="AF1038" s="131">
        <f t="shared" ca="1" si="87"/>
        <v>0</v>
      </c>
      <c r="AG1038" s="131">
        <f t="shared" ca="1" si="87"/>
        <v>0</v>
      </c>
      <c r="AH1038" s="131">
        <f ca="1">+AH1014</f>
        <v>0</v>
      </c>
      <c r="AI1038" s="131">
        <f ca="1">+AI1014</f>
        <v>0</v>
      </c>
      <c r="AJ1038" s="131">
        <f ca="1">+AJ1014</f>
        <v>0</v>
      </c>
      <c r="AK1038" s="10"/>
      <c r="AL1038" s="10"/>
      <c r="AM1038" s="29" t="s">
        <v>34</v>
      </c>
      <c r="AN1038" s="30"/>
      <c r="AO1038" s="178"/>
      <c r="AP1038" s="125"/>
      <c r="AQ1038" s="184" t="s">
        <v>35</v>
      </c>
      <c r="AR1038" s="12"/>
      <c r="AS1038" s="151" t="s">
        <v>36</v>
      </c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"/>
      <c r="CN1038" s="1"/>
      <c r="CO1038" s="1"/>
      <c r="CP1038" s="1"/>
    </row>
    <row r="1039" spans="1:94" x14ac:dyDescent="0.2">
      <c r="A1039" s="130" t="s">
        <v>37</v>
      </c>
      <c r="B1039" s="132">
        <f ca="1">+B1032</f>
        <v>-94315.554925004646</v>
      </c>
      <c r="C1039" s="132">
        <f t="shared" ref="C1039:AJ1039" ca="1" si="88">+B1039+C1032</f>
        <v>-80144.577109586593</v>
      </c>
      <c r="D1039" s="132">
        <f t="shared" ca="1" si="88"/>
        <v>-67991.955911198689</v>
      </c>
      <c r="E1039" s="132">
        <f t="shared" ca="1" si="88"/>
        <v>-57847.747277544942</v>
      </c>
      <c r="F1039" s="132">
        <f t="shared" ca="1" si="88"/>
        <v>-48125.083809902106</v>
      </c>
      <c r="G1039" s="132">
        <f t="shared" ca="1" si="88"/>
        <v>-38697.464828688608</v>
      </c>
      <c r="H1039" s="132">
        <f t="shared" ca="1" si="88"/>
        <v>-30201.441650898851</v>
      </c>
      <c r="I1039" s="132">
        <f t="shared" ca="1" si="88"/>
        <v>-21856.571883196175</v>
      </c>
      <c r="J1039" s="132">
        <f t="shared" ca="1" si="88"/>
        <v>-13524.136318028492</v>
      </c>
      <c r="K1039" s="132">
        <f t="shared" ca="1" si="88"/>
        <v>-5200.8409926963668</v>
      </c>
      <c r="L1039" s="132">
        <f t="shared" ca="1" si="88"/>
        <v>3123.6666375909117</v>
      </c>
      <c r="M1039" s="132">
        <f t="shared" ca="1" si="88"/>
        <v>11420.183328620222</v>
      </c>
      <c r="N1039" s="132">
        <f t="shared" ca="1" si="88"/>
        <v>19699.038226375596</v>
      </c>
      <c r="O1039" s="132">
        <f t="shared" ca="1" si="88"/>
        <v>27651.784600273022</v>
      </c>
      <c r="P1039" s="132">
        <f t="shared" ca="1" si="88"/>
        <v>35496.657012502561</v>
      </c>
      <c r="Q1039" s="132">
        <f t="shared" ca="1" si="88"/>
        <v>43312.988341572403</v>
      </c>
      <c r="R1039" s="132">
        <f t="shared" ca="1" si="88"/>
        <v>44394.750030340241</v>
      </c>
      <c r="S1039" s="132">
        <f t="shared" ca="1" si="88"/>
        <v>44394.750030340241</v>
      </c>
      <c r="T1039" s="132">
        <f t="shared" ca="1" si="88"/>
        <v>44394.750030340241</v>
      </c>
      <c r="U1039" s="132">
        <f t="shared" ca="1" si="88"/>
        <v>44394.750030340241</v>
      </c>
      <c r="V1039" s="132">
        <f t="shared" ca="1" si="88"/>
        <v>44394.750030340241</v>
      </c>
      <c r="W1039" s="132">
        <f t="shared" ca="1" si="88"/>
        <v>44394.750030340241</v>
      </c>
      <c r="X1039" s="132">
        <f t="shared" ca="1" si="88"/>
        <v>44394.750030340241</v>
      </c>
      <c r="Y1039" s="132">
        <f t="shared" ca="1" si="88"/>
        <v>44394.750030340241</v>
      </c>
      <c r="Z1039" s="132">
        <f t="shared" ca="1" si="88"/>
        <v>44394.750030340241</v>
      </c>
      <c r="AA1039" s="132">
        <f t="shared" ca="1" si="88"/>
        <v>44394.750030340241</v>
      </c>
      <c r="AB1039" s="132">
        <f t="shared" ca="1" si="88"/>
        <v>44394.750030340241</v>
      </c>
      <c r="AC1039" s="132">
        <f t="shared" ca="1" si="88"/>
        <v>44394.750030340241</v>
      </c>
      <c r="AD1039" s="132">
        <f t="shared" ca="1" si="88"/>
        <v>44394.750030340241</v>
      </c>
      <c r="AE1039" s="132">
        <f t="shared" ca="1" si="88"/>
        <v>44394.750030340241</v>
      </c>
      <c r="AF1039" s="132">
        <f t="shared" ca="1" si="88"/>
        <v>44394.750030340241</v>
      </c>
      <c r="AG1039" s="132">
        <f t="shared" ca="1" si="88"/>
        <v>44394.750030340241</v>
      </c>
      <c r="AH1039" s="132">
        <f t="shared" ca="1" si="88"/>
        <v>44394.750030340241</v>
      </c>
      <c r="AI1039" s="132">
        <f t="shared" ca="1" si="88"/>
        <v>44394.750030340241</v>
      </c>
      <c r="AJ1039" s="132">
        <f t="shared" ca="1" si="88"/>
        <v>44394.750030340241</v>
      </c>
      <c r="AK1039" s="10"/>
      <c r="AL1039" s="10"/>
      <c r="AM1039" s="31" t="s">
        <v>38</v>
      </c>
      <c r="AN1039" s="13"/>
      <c r="AO1039" s="23">
        <f>PERCENTILE(AN3:AN1002,5%)</f>
        <v>4.745050907135008E-2</v>
      </c>
      <c r="AP1039" s="170"/>
      <c r="AQ1039" s="185"/>
      <c r="AR1039" s="41"/>
      <c r="AS1039" s="152" t="s">
        <v>39</v>
      </c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"/>
      <c r="CN1039" s="1"/>
      <c r="CO1039" s="1"/>
      <c r="CP1039" s="1"/>
    </row>
    <row r="1040" spans="1:94" x14ac:dyDescent="0.2">
      <c r="A1040" s="130" t="s">
        <v>40</v>
      </c>
      <c r="B1040" s="132">
        <f>PERCENTILE(B$3:B$1002,0.05)</f>
        <v>-102817.59246622752</v>
      </c>
      <c r="C1040" s="132">
        <f>PERCENTILE(C$3:C$1002,0.05)+B1040</f>
        <v>-88830.177830120359</v>
      </c>
      <c r="D1040" s="132">
        <f t="shared" ref="D1040:S1040" si="89">PERCENTILE(D$3:D$1002,0.05)+C1040</f>
        <v>-76995.184464856779</v>
      </c>
      <c r="E1040" s="132">
        <f t="shared" si="89"/>
        <v>-67149.749557024872</v>
      </c>
      <c r="F1040" s="132">
        <f t="shared" si="89"/>
        <v>-57695.780660313889</v>
      </c>
      <c r="G1040" s="132">
        <f t="shared" si="89"/>
        <v>-48519.942568743478</v>
      </c>
      <c r="H1040" s="132">
        <f t="shared" si="89"/>
        <v>-40225.895558477328</v>
      </c>
      <c r="I1040" s="132">
        <f t="shared" si="89"/>
        <v>-32072.303381206322</v>
      </c>
      <c r="J1040" s="132">
        <f t="shared" si="89"/>
        <v>-23931.145406470307</v>
      </c>
      <c r="K1040" s="132">
        <f t="shared" si="89"/>
        <v>-15799.451870875662</v>
      </c>
      <c r="L1040" s="132">
        <f t="shared" si="89"/>
        <v>-7666.2218310200551</v>
      </c>
      <c r="M1040" s="132">
        <f t="shared" si="89"/>
        <v>438.69307027176728</v>
      </c>
      <c r="N1040" s="132">
        <f t="shared" si="89"/>
        <v>8526.2703775954669</v>
      </c>
      <c r="O1040" s="132">
        <f t="shared" si="89"/>
        <v>16287.414961755427</v>
      </c>
      <c r="P1040" s="132">
        <f t="shared" si="89"/>
        <v>23941.009783553305</v>
      </c>
      <c r="Q1040" s="132">
        <f t="shared" si="89"/>
        <v>31565.739322885667</v>
      </c>
      <c r="R1040" s="132">
        <f t="shared" si="89"/>
        <v>32551.862216437665</v>
      </c>
      <c r="S1040" s="132">
        <f t="shared" si="89"/>
        <v>32551.862216437665</v>
      </c>
      <c r="T1040" s="132">
        <f t="shared" ref="T1040:AI1040" si="90">PERCENTILE(T$3:T$1002,0.05)+S1040</f>
        <v>32551.862216437665</v>
      </c>
      <c r="U1040" s="132">
        <f t="shared" si="90"/>
        <v>32551.862216437665</v>
      </c>
      <c r="V1040" s="132">
        <f t="shared" si="90"/>
        <v>32551.862216437665</v>
      </c>
      <c r="W1040" s="132">
        <f t="shared" si="90"/>
        <v>32551.862216437665</v>
      </c>
      <c r="X1040" s="132">
        <f t="shared" si="90"/>
        <v>32551.862216437665</v>
      </c>
      <c r="Y1040" s="132">
        <f t="shared" si="90"/>
        <v>32551.862216437665</v>
      </c>
      <c r="Z1040" s="132">
        <f t="shared" si="90"/>
        <v>32551.862216437665</v>
      </c>
      <c r="AA1040" s="132">
        <f t="shared" si="90"/>
        <v>32551.862216437665</v>
      </c>
      <c r="AB1040" s="132">
        <f t="shared" si="90"/>
        <v>32551.862216437665</v>
      </c>
      <c r="AC1040" s="132">
        <f t="shared" si="90"/>
        <v>32551.862216437665</v>
      </c>
      <c r="AD1040" s="132">
        <f t="shared" si="90"/>
        <v>32551.862216437665</v>
      </c>
      <c r="AE1040" s="132">
        <f t="shared" si="90"/>
        <v>32551.862216437665</v>
      </c>
      <c r="AF1040" s="132">
        <f t="shared" si="90"/>
        <v>32551.862216437665</v>
      </c>
      <c r="AG1040" s="132">
        <f t="shared" si="90"/>
        <v>32551.862216437665</v>
      </c>
      <c r="AH1040" s="132">
        <f t="shared" si="90"/>
        <v>32551.862216437665</v>
      </c>
      <c r="AI1040" s="132">
        <f t="shared" si="90"/>
        <v>32551.862216437665</v>
      </c>
      <c r="AJ1040" s="132">
        <f>PERCENTILE(AJ$3:AJ$1002,0.05)+AI1040</f>
        <v>32551.862216437665</v>
      </c>
      <c r="AK1040" s="10"/>
      <c r="AL1040" s="10"/>
      <c r="AM1040" s="25" t="s">
        <v>3</v>
      </c>
      <c r="AN1040" s="16"/>
      <c r="AO1040" s="32">
        <f>AVERAGE(AN3:AN1002)</f>
        <v>5.8245438027381823E-2</v>
      </c>
      <c r="AP1040" s="125"/>
      <c r="AQ1040" s="186" t="s">
        <v>41</v>
      </c>
      <c r="AR1040" s="13"/>
      <c r="AS1040" s="153">
        <f ca="1">SUMPRODUCT($B1021:$AJ1021,$B1015:$AJ1015)/SUM($B1015:$AJ1015)</f>
        <v>5.9604896399191053E-2</v>
      </c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"/>
      <c r="CN1040" s="1"/>
      <c r="CO1040" s="1"/>
      <c r="CP1040" s="1"/>
    </row>
    <row r="1041" spans="1:94" x14ac:dyDescent="0.2">
      <c r="A1041" s="130" t="s">
        <v>42</v>
      </c>
      <c r="B1041" s="132">
        <f>PERCENTILE(B$3:B$1002,0.95)</f>
        <v>-85977.095413266259</v>
      </c>
      <c r="C1041" s="132">
        <f>PERCENTILE(C$3:C$1002,0.95)+B1041</f>
        <v>-71614.668235596429</v>
      </c>
      <c r="D1041" s="132">
        <f t="shared" ref="D1041:S1041" si="91">PERCENTILE(D$3:D$1002,0.95)+C1041</f>
        <v>-59123.033346359203</v>
      </c>
      <c r="E1041" s="132">
        <f t="shared" si="91"/>
        <v>-48672.667386582398</v>
      </c>
      <c r="F1041" s="132">
        <f t="shared" si="91"/>
        <v>-38675.267621076608</v>
      </c>
      <c r="G1041" s="132">
        <f t="shared" si="91"/>
        <v>-28998.698335087756</v>
      </c>
      <c r="H1041" s="132">
        <f t="shared" si="91"/>
        <v>-20296.736763485485</v>
      </c>
      <c r="I1041" s="132">
        <f t="shared" si="91"/>
        <v>-11756.837056217189</v>
      </c>
      <c r="J1041" s="132">
        <f t="shared" si="91"/>
        <v>-3229.3715514838841</v>
      </c>
      <c r="K1041" s="132">
        <f t="shared" si="91"/>
        <v>5289.2842726334693</v>
      </c>
      <c r="L1041" s="132">
        <f t="shared" si="91"/>
        <v>13808.821842486364</v>
      </c>
      <c r="M1041" s="132">
        <f t="shared" si="91"/>
        <v>22300.699032300894</v>
      </c>
      <c r="N1041" s="132">
        <f t="shared" si="91"/>
        <v>30774.583869621885</v>
      </c>
      <c r="O1041" s="132">
        <f t="shared" si="91"/>
        <v>38922.690742304549</v>
      </c>
      <c r="P1041" s="132">
        <f t="shared" si="91"/>
        <v>46962.593094099713</v>
      </c>
      <c r="Q1041" s="132">
        <f t="shared" si="91"/>
        <v>54974.284921954786</v>
      </c>
      <c r="R1041" s="132">
        <f t="shared" si="91"/>
        <v>56153.561580505426</v>
      </c>
      <c r="S1041" s="132">
        <f t="shared" si="91"/>
        <v>56153.561580505426</v>
      </c>
      <c r="T1041" s="132">
        <f t="shared" ref="T1041:AI1041" si="92">PERCENTILE(T$3:T$1002,0.95)+S1041</f>
        <v>56153.561580505426</v>
      </c>
      <c r="U1041" s="132">
        <f t="shared" si="92"/>
        <v>56153.561580505426</v>
      </c>
      <c r="V1041" s="132">
        <f t="shared" si="92"/>
        <v>56153.561580505426</v>
      </c>
      <c r="W1041" s="132">
        <f t="shared" si="92"/>
        <v>56153.561580505426</v>
      </c>
      <c r="X1041" s="132">
        <f t="shared" si="92"/>
        <v>56153.561580505426</v>
      </c>
      <c r="Y1041" s="132">
        <f t="shared" si="92"/>
        <v>56153.561580505426</v>
      </c>
      <c r="Z1041" s="132">
        <f t="shared" si="92"/>
        <v>56153.561580505426</v>
      </c>
      <c r="AA1041" s="132">
        <f t="shared" si="92"/>
        <v>56153.561580505426</v>
      </c>
      <c r="AB1041" s="132">
        <f t="shared" si="92"/>
        <v>56153.561580505426</v>
      </c>
      <c r="AC1041" s="132">
        <f t="shared" si="92"/>
        <v>56153.561580505426</v>
      </c>
      <c r="AD1041" s="132">
        <f t="shared" si="92"/>
        <v>56153.561580505426</v>
      </c>
      <c r="AE1041" s="132">
        <f t="shared" si="92"/>
        <v>56153.561580505426</v>
      </c>
      <c r="AF1041" s="132">
        <f t="shared" si="92"/>
        <v>56153.561580505426</v>
      </c>
      <c r="AG1041" s="132">
        <f t="shared" si="92"/>
        <v>56153.561580505426</v>
      </c>
      <c r="AH1041" s="132">
        <f t="shared" si="92"/>
        <v>56153.561580505426</v>
      </c>
      <c r="AI1041" s="132">
        <f t="shared" si="92"/>
        <v>56153.561580505426</v>
      </c>
      <c r="AJ1041" s="132">
        <f>PERCENTILE(AJ$3:AJ$1002,0.95)+AI1041</f>
        <v>56153.561580505426</v>
      </c>
      <c r="AK1041" s="10"/>
      <c r="AL1041" s="10"/>
      <c r="AM1041" s="25" t="s">
        <v>43</v>
      </c>
      <c r="AN1041" s="16"/>
      <c r="AO1041" s="32">
        <f>PERCENTILE(AN3:AN1002,95%)</f>
        <v>6.982719808816909E-2</v>
      </c>
      <c r="AP1041" s="125"/>
      <c r="AQ1041" s="187" t="s">
        <v>44</v>
      </c>
      <c r="AR1041" s="16"/>
      <c r="AS1041" s="154">
        <v>3.5000000000000003E-2</v>
      </c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"/>
      <c r="CN1041" s="1"/>
      <c r="CO1041" s="1"/>
      <c r="CP1041" s="1"/>
    </row>
    <row r="1042" spans="1:94" x14ac:dyDescent="0.2">
      <c r="A1042" t="s">
        <v>15</v>
      </c>
      <c r="B1042" s="132">
        <f>+Outflows!B1004</f>
        <v>-94315.554925004646</v>
      </c>
      <c r="C1042" s="132">
        <f>+Outflows!C1004</f>
        <v>-7516.0621845819287</v>
      </c>
      <c r="D1042" s="132">
        <f>+Outflows!D1004</f>
        <v>-3422.6048016121013</v>
      </c>
      <c r="E1042" s="132">
        <f>+Outflows!E1004</f>
        <v>-3078.1813663462585</v>
      </c>
      <c r="F1042" s="132">
        <f>+Outflows!F1004</f>
        <v>-3339.2265323571514</v>
      </c>
      <c r="G1042" s="132">
        <f>+Outflows!G1004</f>
        <v>-3634.2710187865123</v>
      </c>
      <c r="H1042" s="132">
        <f>+Outflows!H1004</f>
        <v>-2325.1328222102393</v>
      </c>
      <c r="I1042" s="132">
        <f>+Outflows!I1004</f>
        <v>-2446.7202322973185</v>
      </c>
      <c r="J1042" s="132">
        <f>+Outflows!J1004</f>
        <v>-2459.1544348323155</v>
      </c>
      <c r="K1042" s="132">
        <f>+Outflows!K1004</f>
        <v>-2468.2946746678681</v>
      </c>
      <c r="L1042" s="132">
        <f>+Outflows!L1004</f>
        <v>-2496.6483697127228</v>
      </c>
      <c r="M1042" s="132">
        <f>+Outflows!M1004</f>
        <v>-2495.073308970691</v>
      </c>
      <c r="N1042" s="132">
        <f>+Outflows!N1004</f>
        <v>-2512.7351022446283</v>
      </c>
      <c r="O1042" s="132">
        <f>+Outflows!O1004</f>
        <v>-2322.8736261025556</v>
      </c>
      <c r="P1042" s="132">
        <f>+Outflows!P1004</f>
        <v>-2284.5435877704481</v>
      </c>
      <c r="Q1042" s="132">
        <f>+Outflows!Q1004</f>
        <v>-2285.4086709301478</v>
      </c>
      <c r="R1042" s="132">
        <f>+Outflows!R1004</f>
        <v>1081.7616887678348</v>
      </c>
      <c r="S1042" s="132">
        <f>+Outflows!S1004</f>
        <v>0</v>
      </c>
      <c r="T1042" s="132">
        <f>+Outflows!T1004</f>
        <v>0</v>
      </c>
      <c r="U1042" s="132">
        <f>+Outflows!U1004</f>
        <v>0</v>
      </c>
      <c r="V1042" s="132">
        <f>+Outflows!V1004</f>
        <v>0</v>
      </c>
      <c r="W1042" s="132">
        <f>+Outflows!W1004</f>
        <v>0</v>
      </c>
      <c r="X1042" s="132">
        <f>+Outflows!X1004</f>
        <v>0</v>
      </c>
      <c r="Y1042" s="132">
        <f>+Outflows!Y1004</f>
        <v>0</v>
      </c>
      <c r="Z1042" s="132">
        <f>+Outflows!Z1004</f>
        <v>0</v>
      </c>
      <c r="AA1042" s="132">
        <f>+Outflows!AA1004</f>
        <v>0</v>
      </c>
      <c r="AB1042" s="132">
        <f>+Outflows!AB1004</f>
        <v>0</v>
      </c>
      <c r="AC1042" s="132">
        <f>+Outflows!AC1004</f>
        <v>0</v>
      </c>
      <c r="AD1042" s="132">
        <f>+Outflows!AD1004</f>
        <v>0</v>
      </c>
      <c r="AE1042" s="132">
        <f>+Outflows!AE1004</f>
        <v>0</v>
      </c>
      <c r="AF1042" s="132">
        <f>+Outflows!AF1004</f>
        <v>0</v>
      </c>
      <c r="AG1042" s="132">
        <f>+Outflows!AG1004</f>
        <v>0</v>
      </c>
      <c r="AH1042" s="132">
        <f>+Outflows!AH1004</f>
        <v>0</v>
      </c>
      <c r="AI1042" s="132">
        <f>+Outflows!AI1004</f>
        <v>0</v>
      </c>
      <c r="AJ1042" s="132">
        <f>+Outflows!AJ1004</f>
        <v>0</v>
      </c>
      <c r="AK1042" s="97"/>
      <c r="AL1042" s="10"/>
      <c r="AM1042" s="15" t="s">
        <v>45</v>
      </c>
      <c r="AN1042" s="16"/>
      <c r="AO1042" s="32">
        <f>STDEV(AN3:AN1002)</f>
        <v>7.1928200104815487E-3</v>
      </c>
      <c r="AP1042" s="125"/>
      <c r="AQ1042" s="188" t="s">
        <v>46</v>
      </c>
      <c r="AR1042" s="16"/>
      <c r="AS1042" s="155">
        <f ca="1">+AS1043-SUM(AS1040:AS1041)</f>
        <v>5.5395103600808931E-2</v>
      </c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"/>
      <c r="CN1042" s="1"/>
      <c r="CO1042" s="1"/>
      <c r="CP1042" s="1"/>
    </row>
    <row r="1043" spans="1:94" x14ac:dyDescent="0.2">
      <c r="A1043" t="s">
        <v>47</v>
      </c>
      <c r="B1043" s="132">
        <f>+Fees!B1004</f>
        <v>0</v>
      </c>
      <c r="C1043" s="132">
        <f>+Fees!C1004</f>
        <v>21687.039999999462</v>
      </c>
      <c r="D1043" s="132">
        <f>+Fees!D1004</f>
        <v>15575.225999999822</v>
      </c>
      <c r="E1043" s="132">
        <f>+Fees!E1004</f>
        <v>13222.390000000125</v>
      </c>
      <c r="F1043" s="132">
        <f>+Fees!F1004</f>
        <v>13061.890000000119</v>
      </c>
      <c r="G1043" s="132">
        <f>+Fees!G1004</f>
        <v>13061.890000000119</v>
      </c>
      <c r="H1043" s="132">
        <f>+Fees!H1004</f>
        <v>10821.156000000037</v>
      </c>
      <c r="I1043" s="132">
        <f>+Fees!I1004</f>
        <v>10791.589999999887</v>
      </c>
      <c r="J1043" s="132">
        <f>+Fees!J1004</f>
        <v>10791.589999999887</v>
      </c>
      <c r="K1043" s="132">
        <f>+Fees!K1004</f>
        <v>10791.589999999887</v>
      </c>
      <c r="L1043" s="132">
        <f>+Fees!L1004</f>
        <v>10821.156000000037</v>
      </c>
      <c r="M1043" s="132">
        <f>+Fees!M1004</f>
        <v>10791.589999999887</v>
      </c>
      <c r="N1043" s="132">
        <f>+Fees!N1004</f>
        <v>10791.589999999887</v>
      </c>
      <c r="O1043" s="132">
        <f>+Fees!O1004</f>
        <v>10275.61999999993</v>
      </c>
      <c r="P1043" s="132">
        <f>+Fees!P1004</f>
        <v>10129.415999999994</v>
      </c>
      <c r="Q1043" s="132">
        <f>+Fees!Q1004</f>
        <v>10101.740000000174</v>
      </c>
      <c r="R1043" s="132">
        <f>+Fees!R1004</f>
        <v>0</v>
      </c>
      <c r="S1043" s="132">
        <f>+Fees!S1004</f>
        <v>0</v>
      </c>
      <c r="T1043" s="132">
        <f>+Fees!T1004</f>
        <v>0</v>
      </c>
      <c r="U1043" s="132">
        <f>+Fees!U1004</f>
        <v>0</v>
      </c>
      <c r="V1043" s="132">
        <f>+Fees!V1004</f>
        <v>0</v>
      </c>
      <c r="W1043" s="132">
        <f>+Fees!W1004</f>
        <v>0</v>
      </c>
      <c r="X1043" s="132">
        <f>+Fees!X1004</f>
        <v>0</v>
      </c>
      <c r="Y1043" s="132">
        <f>+Fees!Y1004</f>
        <v>0</v>
      </c>
      <c r="Z1043" s="132">
        <f>+Fees!Z1004</f>
        <v>0</v>
      </c>
      <c r="AA1043" s="132">
        <f>+Fees!AA1004</f>
        <v>0</v>
      </c>
      <c r="AB1043" s="132">
        <f>+Fees!AB1004</f>
        <v>0</v>
      </c>
      <c r="AC1043" s="132">
        <f>+Fees!AC1004</f>
        <v>0</v>
      </c>
      <c r="AD1043" s="132">
        <f>+Fees!AD1004</f>
        <v>0</v>
      </c>
      <c r="AE1043" s="132">
        <f>+Fees!AE1004</f>
        <v>0</v>
      </c>
      <c r="AF1043" s="132">
        <f>+Fees!AF1004</f>
        <v>0</v>
      </c>
      <c r="AG1043" s="132">
        <f>+Fees!AG1004</f>
        <v>0</v>
      </c>
      <c r="AH1043" s="132">
        <f>+Fees!AH1004</f>
        <v>0</v>
      </c>
      <c r="AI1043" s="132">
        <f>+Fees!AI1004</f>
        <v>0</v>
      </c>
      <c r="AJ1043" s="132">
        <f>+Fees!AJ1004</f>
        <v>0</v>
      </c>
      <c r="AK1043" s="16"/>
      <c r="AL1043" s="10"/>
      <c r="AM1043" s="15" t="s">
        <v>48</v>
      </c>
      <c r="AN1043" s="16"/>
      <c r="AO1043" s="32">
        <f>IRRSTD/(N)^(1/2)</f>
        <v>2.2745694032757889E-4</v>
      </c>
      <c r="AP1043" s="125"/>
      <c r="AQ1043" s="189" t="s">
        <v>39</v>
      </c>
      <c r="AR1043" s="28"/>
      <c r="AS1043" s="156">
        <v>0.15</v>
      </c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"/>
      <c r="CN1043" s="1"/>
      <c r="CO1043" s="1"/>
      <c r="CP1043" s="1"/>
    </row>
    <row r="1044" spans="1:94" x14ac:dyDescent="0.2">
      <c r="A1044" t="s">
        <v>49</v>
      </c>
      <c r="B1044" s="132">
        <f>+'Ongoing Cash Flows'!B1004</f>
        <v>0</v>
      </c>
      <c r="C1044" s="132">
        <f>+'Ongoing Cash Flows'!C1004</f>
        <v>0</v>
      </c>
      <c r="D1044" s="132">
        <f>+'Ongoing Cash Flows'!D1004</f>
        <v>0</v>
      </c>
      <c r="E1044" s="132">
        <f>+'Ongoing Cash Flows'!E1004</f>
        <v>0</v>
      </c>
      <c r="F1044" s="132">
        <f>+'Ongoing Cash Flows'!F1004</f>
        <v>0</v>
      </c>
      <c r="G1044" s="132">
        <f>+'Ongoing Cash Flows'!G1004</f>
        <v>0</v>
      </c>
      <c r="H1044" s="132">
        <f>+'Ongoing Cash Flows'!H1004</f>
        <v>0</v>
      </c>
      <c r="I1044" s="132">
        <f>+'Ongoing Cash Flows'!I1004</f>
        <v>0</v>
      </c>
      <c r="J1044" s="132">
        <f>+'Ongoing Cash Flows'!J1004</f>
        <v>0</v>
      </c>
      <c r="K1044" s="132">
        <f>+'Ongoing Cash Flows'!K1004</f>
        <v>0</v>
      </c>
      <c r="L1044" s="132">
        <f>+'Ongoing Cash Flows'!L1004</f>
        <v>0</v>
      </c>
      <c r="M1044" s="132">
        <f>+'Ongoing Cash Flows'!M1004</f>
        <v>0</v>
      </c>
      <c r="N1044" s="132">
        <f>+'Ongoing Cash Flows'!N1004</f>
        <v>0</v>
      </c>
      <c r="O1044" s="132">
        <f>+'Ongoing Cash Flows'!O1004</f>
        <v>0</v>
      </c>
      <c r="P1044" s="132">
        <f>+'Ongoing Cash Flows'!P1004</f>
        <v>0</v>
      </c>
      <c r="Q1044" s="132">
        <f>+'Ongoing Cash Flows'!Q1004</f>
        <v>0</v>
      </c>
      <c r="R1044" s="132">
        <f>+'Ongoing Cash Flows'!R1004</f>
        <v>0</v>
      </c>
      <c r="S1044" s="132">
        <f>+'Ongoing Cash Flows'!S1004</f>
        <v>0</v>
      </c>
      <c r="T1044" s="132">
        <f>+'Ongoing Cash Flows'!T1004</f>
        <v>0</v>
      </c>
      <c r="U1044" s="132">
        <f>+'Ongoing Cash Flows'!U1004</f>
        <v>0</v>
      </c>
      <c r="V1044" s="132">
        <f>+'Ongoing Cash Flows'!V1004</f>
        <v>0</v>
      </c>
      <c r="W1044" s="132">
        <f>+'Ongoing Cash Flows'!W1004</f>
        <v>0</v>
      </c>
      <c r="X1044" s="132">
        <f>+'Ongoing Cash Flows'!X1004</f>
        <v>0</v>
      </c>
      <c r="Y1044" s="132">
        <f>+'Ongoing Cash Flows'!Y1004</f>
        <v>0</v>
      </c>
      <c r="Z1044" s="132">
        <f>+'Ongoing Cash Flows'!Z1004</f>
        <v>0</v>
      </c>
      <c r="AA1044" s="132">
        <f>+'Ongoing Cash Flows'!AA1004</f>
        <v>0</v>
      </c>
      <c r="AB1044" s="132">
        <f>+'Ongoing Cash Flows'!AB1004</f>
        <v>0</v>
      </c>
      <c r="AC1044" s="132">
        <f>+'Ongoing Cash Flows'!AC1004</f>
        <v>0</v>
      </c>
      <c r="AD1044" s="132">
        <f>+'Ongoing Cash Flows'!AD1004</f>
        <v>0</v>
      </c>
      <c r="AE1044" s="132">
        <f>+'Ongoing Cash Flows'!AE1004</f>
        <v>0</v>
      </c>
      <c r="AF1044" s="132">
        <f>+'Ongoing Cash Flows'!AF1004</f>
        <v>0</v>
      </c>
      <c r="AG1044" s="132">
        <f>+'Ongoing Cash Flows'!AG1004</f>
        <v>0</v>
      </c>
      <c r="AH1044" s="132">
        <f>+'Ongoing Cash Flows'!AH1004</f>
        <v>0</v>
      </c>
      <c r="AI1044" s="132">
        <f>+'Ongoing Cash Flows'!AI1004</f>
        <v>0</v>
      </c>
      <c r="AJ1044" s="132">
        <f>+'Ongoing Cash Flows'!AJ1004</f>
        <v>0</v>
      </c>
      <c r="AK1044" s="103"/>
      <c r="AL1044" s="10"/>
      <c r="AM1044" s="15" t="s">
        <v>50</v>
      </c>
      <c r="AN1044" s="16"/>
      <c r="AO1044" s="32">
        <f>AO1043/+AO1040</f>
        <v>3.9051460171120847E-3</v>
      </c>
      <c r="AP1044" s="125"/>
      <c r="AQ1044" s="125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</row>
    <row r="1045" spans="1:94" x14ac:dyDescent="0.2">
      <c r="A1045" s="130" t="s">
        <v>51</v>
      </c>
      <c r="B1045" s="132">
        <f>+'Terminal Value'!B1004</f>
        <v>0</v>
      </c>
      <c r="C1045" s="132">
        <f>+'Terminal Value'!C1004</f>
        <v>0</v>
      </c>
      <c r="D1045" s="132">
        <f>+'Terminal Value'!D1004</f>
        <v>0</v>
      </c>
      <c r="E1045" s="132">
        <f>+'Terminal Value'!E1004</f>
        <v>0</v>
      </c>
      <c r="F1045" s="132">
        <f>+'Terminal Value'!F1004</f>
        <v>0</v>
      </c>
      <c r="G1045" s="132">
        <f>+'Terminal Value'!G1004</f>
        <v>0</v>
      </c>
      <c r="H1045" s="132">
        <f>+'Terminal Value'!H1004</f>
        <v>0</v>
      </c>
      <c r="I1045" s="132">
        <f>+'Terminal Value'!I1004</f>
        <v>0</v>
      </c>
      <c r="J1045" s="132">
        <f>+'Terminal Value'!J1004</f>
        <v>0</v>
      </c>
      <c r="K1045" s="132">
        <f>+'Terminal Value'!K1004</f>
        <v>0</v>
      </c>
      <c r="L1045" s="132">
        <f>+'Terminal Value'!L1004</f>
        <v>0</v>
      </c>
      <c r="M1045" s="132">
        <f>+'Terminal Value'!M1004</f>
        <v>0</v>
      </c>
      <c r="N1045" s="132">
        <f>+'Terminal Value'!N1004</f>
        <v>0</v>
      </c>
      <c r="O1045" s="132">
        <f>+'Terminal Value'!O1004</f>
        <v>0</v>
      </c>
      <c r="P1045" s="132">
        <f>+'Terminal Value'!P1004</f>
        <v>0</v>
      </c>
      <c r="Q1045" s="132">
        <f>+'Terminal Value'!Q1004</f>
        <v>0</v>
      </c>
      <c r="R1045" s="132">
        <f>+'Terminal Value'!R1004</f>
        <v>0</v>
      </c>
      <c r="S1045" s="132">
        <f>+'Terminal Value'!S1004</f>
        <v>0</v>
      </c>
      <c r="T1045" s="132">
        <f>+'Terminal Value'!T1004</f>
        <v>0</v>
      </c>
      <c r="U1045" s="132">
        <f>+'Terminal Value'!U1004</f>
        <v>0</v>
      </c>
      <c r="V1045" s="132">
        <f>+'Terminal Value'!V1004</f>
        <v>0</v>
      </c>
      <c r="W1045" s="132">
        <f>+'Terminal Value'!W1004</f>
        <v>0</v>
      </c>
      <c r="X1045" s="132">
        <f>+'Terminal Value'!X1004</f>
        <v>0</v>
      </c>
      <c r="Y1045" s="132">
        <f>+'Terminal Value'!Y1004</f>
        <v>0</v>
      </c>
      <c r="Z1045" s="132">
        <f>+'Terminal Value'!Z1004</f>
        <v>0</v>
      </c>
      <c r="AA1045" s="132">
        <f>+'Terminal Value'!AA1004</f>
        <v>0</v>
      </c>
      <c r="AB1045" s="132">
        <f>+'Terminal Value'!AB1004</f>
        <v>0</v>
      </c>
      <c r="AC1045" s="132">
        <f>+'Terminal Value'!AC1004</f>
        <v>0</v>
      </c>
      <c r="AD1045" s="132">
        <f>+'Terminal Value'!AD1004</f>
        <v>0</v>
      </c>
      <c r="AE1045" s="132">
        <f>+'Terminal Value'!AE1004</f>
        <v>0</v>
      </c>
      <c r="AF1045" s="132">
        <f>+'Terminal Value'!AF1004</f>
        <v>0</v>
      </c>
      <c r="AG1045" s="132">
        <f>+'Terminal Value'!AG1004</f>
        <v>0</v>
      </c>
      <c r="AH1045" s="132">
        <f>+'Terminal Value'!AH1004</f>
        <v>0</v>
      </c>
      <c r="AI1045" s="132">
        <f>+'Terminal Value'!AI1004</f>
        <v>0</v>
      </c>
      <c r="AJ1045" s="132">
        <f>+'Terminal Value'!AJ1004</f>
        <v>0</v>
      </c>
      <c r="AK1045" s="108"/>
      <c r="AL1045" s="76"/>
      <c r="AM1045" s="19" t="s">
        <v>52</v>
      </c>
      <c r="AN1045" s="16"/>
      <c r="AO1045" s="32">
        <f>SKEW(AN3:AN1002)</f>
        <v>5.5215265207233799E-2</v>
      </c>
      <c r="AP1045" s="125"/>
      <c r="AQ1045" s="190" t="s">
        <v>53</v>
      </c>
      <c r="AR1045" s="149"/>
      <c r="AS1045" s="150">
        <f ca="1">TODAY()</f>
        <v>37007</v>
      </c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</row>
    <row r="1046" spans="1:94" x14ac:dyDescent="0.2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AK1046" s="108"/>
      <c r="AL1046" s="76"/>
      <c r="AM1046" s="17" t="s">
        <v>54</v>
      </c>
      <c r="AN1046" s="18"/>
      <c r="AO1046" s="173">
        <f>COUNTIF(AN3:AN1002,-1)</f>
        <v>0</v>
      </c>
      <c r="AP1046" s="125"/>
      <c r="AQ1046" s="191"/>
      <c r="AR1046" s="21" t="s">
        <v>55</v>
      </c>
      <c r="AS1046" s="22" t="s">
        <v>85</v>
      </c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</row>
    <row r="1047" spans="1:94" x14ac:dyDescent="0.2">
      <c r="A1047" s="53" t="s">
        <v>8</v>
      </c>
      <c r="B1047" s="54">
        <f>Margin</f>
        <v>0</v>
      </c>
      <c r="C1047" s="54">
        <f t="shared" ref="C1047:V1047" si="93">Margin</f>
        <v>0</v>
      </c>
      <c r="D1047" s="54">
        <f t="shared" si="93"/>
        <v>0</v>
      </c>
      <c r="E1047" s="54">
        <f t="shared" si="93"/>
        <v>0</v>
      </c>
      <c r="F1047" s="54">
        <f t="shared" si="93"/>
        <v>0</v>
      </c>
      <c r="G1047" s="54">
        <f t="shared" si="93"/>
        <v>0</v>
      </c>
      <c r="H1047" s="54">
        <f t="shared" si="93"/>
        <v>0</v>
      </c>
      <c r="I1047" s="54">
        <f t="shared" si="93"/>
        <v>0</v>
      </c>
      <c r="J1047" s="54">
        <f t="shared" si="93"/>
        <v>0</v>
      </c>
      <c r="K1047" s="54">
        <f t="shared" si="93"/>
        <v>0</v>
      </c>
      <c r="L1047" s="54">
        <f t="shared" si="93"/>
        <v>0</v>
      </c>
      <c r="M1047" s="54">
        <f t="shared" si="93"/>
        <v>0</v>
      </c>
      <c r="N1047" s="54">
        <f t="shared" si="93"/>
        <v>0</v>
      </c>
      <c r="O1047" s="54">
        <f t="shared" si="93"/>
        <v>0</v>
      </c>
      <c r="P1047" s="54">
        <f t="shared" si="93"/>
        <v>0</v>
      </c>
      <c r="Q1047" s="54">
        <f t="shared" si="93"/>
        <v>0</v>
      </c>
      <c r="R1047" s="54">
        <f t="shared" si="93"/>
        <v>0</v>
      </c>
      <c r="S1047" s="54">
        <f t="shared" si="93"/>
        <v>0</v>
      </c>
      <c r="T1047" s="54">
        <f t="shared" si="93"/>
        <v>0</v>
      </c>
      <c r="U1047" s="54">
        <f t="shared" si="93"/>
        <v>0</v>
      </c>
      <c r="V1047" s="54">
        <f t="shared" si="93"/>
        <v>0</v>
      </c>
      <c r="W1047" s="54">
        <f>Margin</f>
        <v>0</v>
      </c>
      <c r="X1047" s="54">
        <f>Margin</f>
        <v>0</v>
      </c>
      <c r="Y1047" s="54">
        <f>Margin</f>
        <v>0</v>
      </c>
      <c r="Z1047" s="54">
        <f>Margin</f>
        <v>0</v>
      </c>
      <c r="AA1047" s="54">
        <f t="shared" ref="AA1047:AJ1047" si="94">Margin</f>
        <v>0</v>
      </c>
      <c r="AB1047" s="54">
        <f t="shared" si="94"/>
        <v>0</v>
      </c>
      <c r="AC1047" s="54">
        <f t="shared" si="94"/>
        <v>0</v>
      </c>
      <c r="AD1047" s="54">
        <f t="shared" si="94"/>
        <v>0</v>
      </c>
      <c r="AE1047" s="54">
        <f t="shared" si="94"/>
        <v>0</v>
      </c>
      <c r="AF1047" s="54">
        <f t="shared" si="94"/>
        <v>0</v>
      </c>
      <c r="AG1047" s="54">
        <f t="shared" si="94"/>
        <v>0</v>
      </c>
      <c r="AH1047" s="54">
        <f t="shared" si="94"/>
        <v>0</v>
      </c>
      <c r="AI1047" s="54">
        <f t="shared" si="94"/>
        <v>0</v>
      </c>
      <c r="AJ1047" s="54">
        <f t="shared" si="94"/>
        <v>0</v>
      </c>
      <c r="AK1047" s="108"/>
      <c r="AL1047" s="76"/>
      <c r="AM1047" s="10"/>
      <c r="AN1047" s="10"/>
      <c r="AO1047" s="125"/>
      <c r="AP1047" s="125"/>
      <c r="AQ1047" s="192"/>
      <c r="AR1047" s="24" t="s">
        <v>9</v>
      </c>
      <c r="AS1047" s="159">
        <f>CapPrice</f>
        <v>0.15</v>
      </c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</row>
    <row r="1048" spans="1:94" x14ac:dyDescent="0.2">
      <c r="A1048" s="53" t="s">
        <v>56</v>
      </c>
      <c r="B1048" s="55">
        <f t="shared" ref="B1048:AJ1048" si="95">B1047+B1021</f>
        <v>6.0523931314751402E-2</v>
      </c>
      <c r="C1048" s="55">
        <f t="shared" si="95"/>
        <v>5.9602230515075398E-2</v>
      </c>
      <c r="D1048" s="55">
        <f t="shared" si="95"/>
        <v>5.9121507191250998E-2</v>
      </c>
      <c r="E1048" s="55">
        <f t="shared" si="95"/>
        <v>5.8804038772233301E-2</v>
      </c>
      <c r="F1048" s="55">
        <f t="shared" si="95"/>
        <v>5.9200373219191298E-2</v>
      </c>
      <c r="G1048" s="55">
        <f t="shared" si="95"/>
        <v>5.9596708762615698E-2</v>
      </c>
      <c r="H1048" s="55">
        <f t="shared" si="95"/>
        <v>5.9327802135580303E-2</v>
      </c>
      <c r="I1048" s="55">
        <f t="shared" si="95"/>
        <v>5.8888366459567597E-2</v>
      </c>
      <c r="J1048" s="55">
        <f t="shared" si="95"/>
        <v>5.8448932131665902E-2</v>
      </c>
      <c r="K1048" s="55">
        <f t="shared" si="95"/>
        <v>5.8757802571082901E-2</v>
      </c>
      <c r="L1048" s="55">
        <f t="shared" si="95"/>
        <v>5.9261577914240297E-2</v>
      </c>
      <c r="M1048" s="55">
        <f t="shared" si="95"/>
        <v>5.9763978586246498E-2</v>
      </c>
      <c r="N1048" s="55">
        <f t="shared" si="95"/>
        <v>6.0266381019635301E-2</v>
      </c>
      <c r="O1048" s="55">
        <f t="shared" si="95"/>
        <v>6.0768785213988402E-2</v>
      </c>
      <c r="P1048" s="55">
        <f t="shared" si="95"/>
        <v>6.1272567625978901E-2</v>
      </c>
      <c r="Q1048" s="55">
        <f t="shared" si="95"/>
        <v>6.1774975345833198E-2</v>
      </c>
      <c r="R1048" s="55">
        <f t="shared" si="95"/>
        <v>6.2277384825400801E-2</v>
      </c>
      <c r="S1048" s="55">
        <f t="shared" si="95"/>
        <v>6.24931555839345E-2</v>
      </c>
      <c r="T1048" s="55">
        <f t="shared" si="95"/>
        <v>6.2007224075140602E-2</v>
      </c>
      <c r="U1048" s="55">
        <f t="shared" si="95"/>
        <v>6.15226218873164E-2</v>
      </c>
      <c r="V1048" s="55">
        <f t="shared" si="95"/>
        <v>6.1038021336874901E-2</v>
      </c>
      <c r="W1048" s="55">
        <f t="shared" si="95"/>
        <v>6.0553422424190401E-2</v>
      </c>
      <c r="X1048" s="55">
        <f t="shared" si="95"/>
        <v>6.0067497488121499E-2</v>
      </c>
      <c r="Y1048" s="55">
        <f t="shared" si="95"/>
        <v>5.9582901856562599E-2</v>
      </c>
      <c r="Z1048" s="55">
        <f t="shared" si="95"/>
        <v>5.90983078638843E-2</v>
      </c>
      <c r="AA1048" s="55">
        <f t="shared" si="95"/>
        <v>5.8613715510461399E-2</v>
      </c>
      <c r="AB1048" s="55">
        <f t="shared" si="95"/>
        <v>5.8127797153129601E-2</v>
      </c>
      <c r="AC1048" s="55">
        <f t="shared" si="95"/>
        <v>5.7643208083835197E-2</v>
      </c>
      <c r="AD1048" s="55">
        <f t="shared" si="95"/>
        <v>0</v>
      </c>
      <c r="AE1048" s="55">
        <f t="shared" si="95"/>
        <v>0</v>
      </c>
      <c r="AF1048" s="55">
        <f t="shared" si="95"/>
        <v>0</v>
      </c>
      <c r="AG1048" s="55">
        <f t="shared" si="95"/>
        <v>0</v>
      </c>
      <c r="AH1048" s="55">
        <f t="shared" si="95"/>
        <v>0</v>
      </c>
      <c r="AI1048" s="55">
        <f t="shared" si="95"/>
        <v>0</v>
      </c>
      <c r="AJ1048" s="55">
        <f t="shared" si="95"/>
        <v>0</v>
      </c>
      <c r="AK1048" s="108"/>
      <c r="AL1048" s="76"/>
      <c r="AM1048" s="29" t="s">
        <v>57</v>
      </c>
      <c r="AN1048" s="30"/>
      <c r="AO1048" s="178"/>
      <c r="AP1048" s="125"/>
      <c r="AQ1048" s="193" t="s">
        <v>58</v>
      </c>
      <c r="AR1048" s="26" t="s">
        <v>16</v>
      </c>
      <c r="AS1048" s="38">
        <f ca="1">+AL1008</f>
        <v>-97554.082801772718</v>
      </c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</row>
    <row r="1049" spans="1:94" x14ac:dyDescent="0.2">
      <c r="A1049" s="53" t="s">
        <v>59</v>
      </c>
      <c r="B1049" s="56">
        <f t="shared" ref="B1049:AJ1049" ca="1" si="96">MIN(1,1/(1+B1048)^B1014)</f>
        <v>0.93311417131859642</v>
      </c>
      <c r="C1049" s="56">
        <f t="shared" ca="1" si="96"/>
        <v>0.88152934912791592</v>
      </c>
      <c r="D1049" s="56">
        <f t="shared" ca="1" si="96"/>
        <v>0.83301321924590688</v>
      </c>
      <c r="E1049" s="56">
        <f t="shared" ca="1" si="96"/>
        <v>0.78749977907857405</v>
      </c>
      <c r="F1049" s="56">
        <f t="shared" ca="1" si="96"/>
        <v>0.74232276930623731</v>
      </c>
      <c r="G1049" s="56">
        <f t="shared" ca="1" si="96"/>
        <v>0.69921449761178056</v>
      </c>
      <c r="H1049" s="56">
        <f t="shared" ca="1" si="96"/>
        <v>0.66098680567980128</v>
      </c>
      <c r="I1049" s="56">
        <f t="shared" ca="1" si="96"/>
        <v>0.62609040079486722</v>
      </c>
      <c r="J1049" s="56">
        <f t="shared" ca="1" si="96"/>
        <v>0.59352958155671121</v>
      </c>
      <c r="K1049" s="56">
        <f t="shared" ca="1" si="96"/>
        <v>0.55909042153405586</v>
      </c>
      <c r="L1049" s="56">
        <f t="shared" ca="1" si="96"/>
        <v>0.52517790957790667</v>
      </c>
      <c r="M1049" s="56">
        <f t="shared" ca="1" si="96"/>
        <v>0.4929395396709868</v>
      </c>
      <c r="N1049" s="56">
        <f t="shared" ca="1" si="96"/>
        <v>0.46224292157805413</v>
      </c>
      <c r="O1049" s="56">
        <f t="shared" ca="1" si="96"/>
        <v>0.43304854355537831</v>
      </c>
      <c r="P1049" s="56">
        <f t="shared" ca="1" si="96"/>
        <v>0.40524117877169813</v>
      </c>
      <c r="Q1049" s="56">
        <f t="shared" ca="1" si="96"/>
        <v>0.37893003023874311</v>
      </c>
      <c r="R1049" s="56">
        <f t="shared" ca="1" si="96"/>
        <v>0.35399330170330096</v>
      </c>
      <c r="S1049" s="56">
        <f t="shared" ca="1" si="96"/>
        <v>0.33201120287399405</v>
      </c>
      <c r="T1049" s="56">
        <f t="shared" ca="1" si="96"/>
        <v>0.31518627972726759</v>
      </c>
      <c r="U1049" s="56">
        <f t="shared" ca="1" si="96"/>
        <v>0.29953128607929053</v>
      </c>
      <c r="V1049" s="56">
        <f t="shared" ca="1" si="96"/>
        <v>0.28491506711157333</v>
      </c>
      <c r="W1049" s="56">
        <f t="shared" ca="1" si="96"/>
        <v>0.27126093320172751</v>
      </c>
      <c r="X1049" s="56">
        <f t="shared" ca="1" si="96"/>
        <v>0.25846466305330273</v>
      </c>
      <c r="Y1049" s="56">
        <f t="shared" ca="1" si="96"/>
        <v>0.24653134134878527</v>
      </c>
      <c r="Z1049" s="56">
        <f t="shared" ca="1" si="96"/>
        <v>0.23536535055141941</v>
      </c>
      <c r="AA1049" s="56">
        <f t="shared" ca="1" si="96"/>
        <v>0.22491199450187127</v>
      </c>
      <c r="AB1049" s="56">
        <f t="shared" ca="1" si="96"/>
        <v>0.21509497682193979</v>
      </c>
      <c r="AC1049" s="56">
        <f t="shared" ca="1" si="96"/>
        <v>0.20592148950323913</v>
      </c>
      <c r="AD1049" s="56">
        <f t="shared" ca="1" si="96"/>
        <v>1</v>
      </c>
      <c r="AE1049" s="56">
        <f t="shared" ca="1" si="96"/>
        <v>1</v>
      </c>
      <c r="AF1049" s="56">
        <f t="shared" ca="1" si="96"/>
        <v>1</v>
      </c>
      <c r="AG1049" s="56">
        <f t="shared" ca="1" si="96"/>
        <v>1</v>
      </c>
      <c r="AH1049" s="56">
        <f t="shared" ca="1" si="96"/>
        <v>1</v>
      </c>
      <c r="AI1049" s="56">
        <f t="shared" ca="1" si="96"/>
        <v>1</v>
      </c>
      <c r="AJ1049" s="56">
        <f t="shared" ca="1" si="96"/>
        <v>1</v>
      </c>
      <c r="AK1049" s="108"/>
      <c r="AL1049" s="76"/>
      <c r="AM1049" s="31" t="s">
        <v>38</v>
      </c>
      <c r="AN1049" s="13"/>
      <c r="AO1049" s="179">
        <f ca="1">PERCENTILE($AO$3:$AO$1002,0.05)</f>
        <v>-6830.1779617000875</v>
      </c>
      <c r="AP1049" s="125"/>
      <c r="AQ1049" s="187" t="s">
        <v>47</v>
      </c>
      <c r="AR1049" s="14">
        <f>+AK1009</f>
        <v>5.7881584763526922E-2</v>
      </c>
      <c r="AS1049" s="39">
        <f ca="1">+AL1009</f>
        <v>67834.148038795596</v>
      </c>
      <c r="AW1049" s="33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</row>
    <row r="1050" spans="1:94" ht="10.8" thickBot="1" x14ac:dyDescent="0.25">
      <c r="A1050" s="10"/>
      <c r="B1050" s="10"/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8"/>
      <c r="AL1050" s="76"/>
      <c r="AM1050" s="25" t="s">
        <v>3</v>
      </c>
      <c r="AN1050" s="16"/>
      <c r="AO1050" s="179">
        <f ca="1">AVERAGE($AO$3:$AO$1002)</f>
        <v>-898.34541027211901</v>
      </c>
      <c r="AP1050" s="125"/>
      <c r="AQ1050" s="187" t="s">
        <v>60</v>
      </c>
      <c r="AR1050" s="14">
        <f>+AK1010</f>
        <v>5.7881584763526922E-2</v>
      </c>
      <c r="AS1050" s="39">
        <f ca="1">+AL1010</f>
        <v>0</v>
      </c>
      <c r="AW1050" s="33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</row>
    <row r="1051" spans="1:94" x14ac:dyDescent="0.2">
      <c r="A1051" s="35"/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92" t="s">
        <v>61</v>
      </c>
      <c r="Y1051" s="93"/>
      <c r="Z1051" s="93"/>
      <c r="AA1051" s="96"/>
      <c r="AB1051" s="93"/>
      <c r="AC1051" s="94"/>
      <c r="AD1051" s="10"/>
      <c r="AE1051" s="92" t="s">
        <v>62</v>
      </c>
      <c r="AF1051" s="93"/>
      <c r="AG1051" s="93"/>
      <c r="AH1051" s="96"/>
      <c r="AI1051" s="93"/>
      <c r="AJ1051" s="94"/>
      <c r="AK1051" s="108"/>
      <c r="AL1051" s="76"/>
      <c r="AM1051" s="25" t="s">
        <v>43</v>
      </c>
      <c r="AN1051" s="16"/>
      <c r="AO1051" s="179">
        <f ca="1">PERCENTILE($AO$3:$AO$1002,0.95)</f>
        <v>4907.6551775642129</v>
      </c>
      <c r="AP1051" s="125"/>
      <c r="AQ1051" s="185" t="s">
        <v>51</v>
      </c>
      <c r="AR1051" s="20">
        <f>+AK1011</f>
        <v>5.7881584763526922E-2</v>
      </c>
      <c r="AS1051" s="40">
        <f ca="1">+AL1011</f>
        <v>0</v>
      </c>
      <c r="AW1051" s="33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</row>
    <row r="1052" spans="1:94" x14ac:dyDescent="0.2">
      <c r="A1052" s="10"/>
      <c r="B1052" s="10"/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46"/>
      <c r="Y1052" s="16"/>
      <c r="Z1052" s="16"/>
      <c r="AA1052" s="16"/>
      <c r="AB1052" s="16"/>
      <c r="AC1052" s="51"/>
      <c r="AD1052" s="10"/>
      <c r="AE1052" s="46"/>
      <c r="AF1052" s="16"/>
      <c r="AG1052" s="16"/>
      <c r="AH1052" s="16"/>
      <c r="AI1052" s="16"/>
      <c r="AJ1052" s="51"/>
      <c r="AK1052" s="108"/>
      <c r="AL1052" s="76"/>
      <c r="AM1052" s="15" t="s">
        <v>63</v>
      </c>
      <c r="AN1052" s="16"/>
      <c r="AO1052" s="179">
        <f ca="1">STDEV(AO3:AO1002)</f>
        <v>3782.5812571988408</v>
      </c>
      <c r="AP1052" s="125"/>
      <c r="AQ1052" s="194" t="s">
        <v>64</v>
      </c>
      <c r="AR1052" s="27">
        <f>+AR1051</f>
        <v>5.7881584763526922E-2</v>
      </c>
      <c r="AS1052" s="40">
        <f ca="1">SUM(AS1048:AS1051)</f>
        <v>-29719.934762977122</v>
      </c>
      <c r="AW1052" s="33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</row>
    <row r="1053" spans="1:94" x14ac:dyDescent="0.2">
      <c r="A1053" s="10"/>
      <c r="B1053" s="98"/>
      <c r="C1053" s="98"/>
      <c r="D1053" s="98"/>
      <c r="E1053" s="98"/>
      <c r="F1053" s="98"/>
      <c r="G1053" s="98"/>
      <c r="H1053" s="98"/>
      <c r="I1053" s="98"/>
      <c r="J1053" s="98"/>
      <c r="K1053" s="98"/>
      <c r="L1053" s="98"/>
      <c r="M1053" s="98"/>
      <c r="N1053" s="98"/>
      <c r="O1053" s="98"/>
      <c r="P1053" s="98"/>
      <c r="Q1053" s="98"/>
      <c r="R1053" s="99"/>
      <c r="S1053" s="99"/>
      <c r="T1053" s="99"/>
      <c r="U1053" s="76"/>
      <c r="V1053" s="76"/>
      <c r="W1053" s="76"/>
      <c r="X1053" s="100"/>
      <c r="Y1053" s="101"/>
      <c r="Z1053" s="102" t="s">
        <v>65</v>
      </c>
      <c r="AA1053" s="103" t="s">
        <v>66</v>
      </c>
      <c r="AB1053" s="102" t="s">
        <v>67</v>
      </c>
      <c r="AC1053" s="104" t="s">
        <v>68</v>
      </c>
      <c r="AD1053" s="76"/>
      <c r="AE1053" s="100"/>
      <c r="AF1053" s="101"/>
      <c r="AG1053" s="102" t="s">
        <v>65</v>
      </c>
      <c r="AH1053" s="103" t="s">
        <v>66</v>
      </c>
      <c r="AI1053" s="102" t="s">
        <v>67</v>
      </c>
      <c r="AJ1053" s="104" t="s">
        <v>68</v>
      </c>
      <c r="AK1053" s="108"/>
      <c r="AL1053" s="76"/>
      <c r="AM1053" s="15" t="s">
        <v>69</v>
      </c>
      <c r="AN1053" s="16"/>
      <c r="AO1053" s="179">
        <f ca="1">(AF1060-PLO)/AO1052</f>
        <v>1.5684342637846629</v>
      </c>
      <c r="AP1053" s="125"/>
      <c r="AU1053" s="36"/>
      <c r="AV1053" s="36"/>
      <c r="AW1053" s="33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</row>
    <row r="1054" spans="1:94" x14ac:dyDescent="0.2">
      <c r="A1054" s="76"/>
      <c r="B1054" s="98"/>
      <c r="C1054" s="98"/>
      <c r="D1054" s="98"/>
      <c r="E1054" s="98"/>
      <c r="F1054" s="98"/>
      <c r="G1054" s="98"/>
      <c r="H1054" s="98"/>
      <c r="I1054" s="98"/>
      <c r="J1054" s="98"/>
      <c r="K1054" s="98"/>
      <c r="L1054" s="98"/>
      <c r="M1054" s="98"/>
      <c r="N1054" s="98"/>
      <c r="O1054" s="98"/>
      <c r="P1054" s="98"/>
      <c r="Q1054" s="98"/>
      <c r="R1054" s="99"/>
      <c r="S1054" s="99"/>
      <c r="T1054" s="99"/>
      <c r="U1054" s="76"/>
      <c r="V1054" s="76"/>
      <c r="W1054" s="76"/>
      <c r="X1054" s="100" t="s">
        <v>70</v>
      </c>
      <c r="Y1054" s="81">
        <f>MIN(IRRs)</f>
        <v>4.6034607291221621E-2</v>
      </c>
      <c r="Z1054" s="101">
        <f t="shared" ref="Z1054:Z1085" si="97">(AA1054-PIEXP)/STDEV(IRRs)</f>
        <v>-1.697641636849843</v>
      </c>
      <c r="AA1054" s="81">
        <f>+Y1054</f>
        <v>4.6034607291221621E-2</v>
      </c>
      <c r="AB1054" s="81">
        <f t="array" ref="AB1054:AB1085">FREQUENCY(IRRs,AA1054:AA1085)/COUNTA(IRRs)</f>
        <v>1E-3</v>
      </c>
      <c r="AC1054" s="107">
        <f>IF(IF(ABS(AA1054-PILO)&lt;ABS(AA1055-PILO),ABS(AA1054-PILO),IF(ABS(1025-PIEXP)&lt;ABS(AA1055-PIEXP),ABS(W2035-PIEXP),IF(ABS(AA1054-PIHI)&lt;ABS(AA1055-PIHI),ABS(AA1054-PIHI),0)))&gt;0,+AB1054,0)</f>
        <v>0</v>
      </c>
      <c r="AD1054" s="76"/>
      <c r="AE1054" s="100" t="s">
        <v>70</v>
      </c>
      <c r="AF1054" s="101">
        <f ca="1">MIN($AO$3:$AO$1002)</f>
        <v>-7704.0085423724486</v>
      </c>
      <c r="AG1054" s="101">
        <f ca="1">(AH1054-$AF$1060)/STDEV(AO3:AO1002)</f>
        <v>-1.79944862177349</v>
      </c>
      <c r="AH1054" s="101">
        <f ca="1">+AF1054</f>
        <v>-7704.0085423724486</v>
      </c>
      <c r="AI1054" s="81">
        <f t="array" aca="1" ref="AI1054:AI1085" ca="1">FREQUENCY($AO$3:$AO$1002,AH1054:AH1085)/COUNT($AO$3:$AO$1002)</f>
        <v>1E-3</v>
      </c>
      <c r="AJ1054" s="107">
        <f ca="1">IF(IF(ABS(AH1054-$AF$1059)&lt;ABS(AH1055-$AF$1059),ABS(AH1054-$AF$1059),IF(ABS(1025-$AF$1060)&lt;ABS(AH1055-$AF$1060),ABS(AG2035-$AF$1060),IF(ABS(AH1054-$AF$1061)&lt;ABS(AH1055-$AF$1061),ABS(AH1054-$AF$1061),0)))&gt;0,+AI1054,0)</f>
        <v>1E-3</v>
      </c>
      <c r="AL1054" s="76"/>
      <c r="AM1054" s="15" t="s">
        <v>71</v>
      </c>
      <c r="AN1054" s="16"/>
      <c r="AO1054" s="179">
        <f ca="1">IF(AO1052=0,0,(+PHI-AF1060)/AO1052)</f>
        <v>1.5346935584994923</v>
      </c>
      <c r="AP1054" s="125"/>
      <c r="AW1054" s="33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</row>
    <row r="1055" spans="1:94" x14ac:dyDescent="0.2">
      <c r="A1055" s="76"/>
      <c r="B1055" s="98"/>
      <c r="C1055" s="98"/>
      <c r="D1055" s="98"/>
      <c r="E1055" s="98"/>
      <c r="F1055" s="98"/>
      <c r="G1055" s="98"/>
      <c r="H1055" s="98"/>
      <c r="I1055" s="98"/>
      <c r="J1055" s="98"/>
      <c r="K1055" s="98"/>
      <c r="L1055" s="98"/>
      <c r="M1055" s="98"/>
      <c r="N1055" s="98"/>
      <c r="O1055" s="98"/>
      <c r="P1055" s="98"/>
      <c r="Q1055" s="98"/>
      <c r="R1055" s="99"/>
      <c r="S1055" s="99"/>
      <c r="T1055" s="99"/>
      <c r="U1055" s="76"/>
      <c r="V1055" s="76"/>
      <c r="W1055" s="76"/>
      <c r="X1055" s="100" t="s">
        <v>72</v>
      </c>
      <c r="Y1055" s="81">
        <f>MAX(IRRs)</f>
        <v>7.1300795674324055E-2</v>
      </c>
      <c r="Z1055" s="101">
        <f t="shared" si="97"/>
        <v>-1.5805517780448866</v>
      </c>
      <c r="AA1055" s="81">
        <f t="shared" ref="AA1055:AA1085" si="98">+AA1054+IRRbin</f>
        <v>4.6876813570658371E-2</v>
      </c>
      <c r="AB1055" s="81">
        <v>2.1999999999999999E-2</v>
      </c>
      <c r="AC1055" s="107">
        <f t="shared" ref="AC1055:AC1084" si="99">IF(IF(AND(ABS(AA1055-PILO)&lt;ABS(AA1054-PILO),ABS(AA1055-PILO)&lt;ABS(AA1056-PILO)),ABS(AA1055-PILO),IF(AND(ABS(AA1055-PIEXP)&lt;ABS(AA1054-PIEXP),ABS(AA1055-PIEXP)&lt;ABS(AA1056-PIEXP)),ABS(AA1055-PIEXP),IF(AND(ABS(AA1055-PIHI)&lt;ABS(AA1054-PIHI),ABS(AA1055-PIHI)&lt;ABS(AA1056-PIHI)),ABS(AA1055-PIHI),0)))&gt;0,+AB1055,0)</f>
        <v>0</v>
      </c>
      <c r="AD1055" s="76"/>
      <c r="AE1055" s="100" t="s">
        <v>72</v>
      </c>
      <c r="AF1055" s="101">
        <f ca="1">MAX($AO$3:$AO$1002)</f>
        <v>5573.4684662135051</v>
      </c>
      <c r="AG1055" s="101">
        <f t="shared" ref="AG1055:AG1085" ca="1" si="100">(AH1055-$AF$1060)/STDEV(AO4:AO1003)</f>
        <v>-1.6838908237517589</v>
      </c>
      <c r="AH1055" s="101">
        <f t="shared" ref="AH1055:AH1085" ca="1" si="101">+AH1054+bin</f>
        <v>-7261.4259754195837</v>
      </c>
      <c r="AI1055" s="81">
        <f ca="1"/>
        <v>1.7999999999999999E-2</v>
      </c>
      <c r="AJ1055" s="107">
        <f t="shared" ref="AJ1055:AJ1084" ca="1" si="102">IF(IF(AND(ABS(AH1055-$AF$1059)&lt;ABS(AH1054-$AF$1059),ABS(AH1055-$AF$1059)&lt;ABS(AH1056-$AF$1059)),ABS(AH1055-$AF$1059),IF(AND(ABS(AH1055-$AF$1060)&lt;ABS(AH1054-$AF$1060),ABS(AH1055-$AF$1060)&lt;ABS(AH1056-$AF$1060)),ABS(AH1055-$AF$1060),IF(AND(ABS(AH1055-$AF$1061)&lt;ABS(AH1054-$AF$1061),ABS(AH1055-$AF$1061)&lt;ABS(AH1056-$AF$1061)),ABS(AH1055-$AF$1061),0)))&gt;0,+AI1055,0)</f>
        <v>0</v>
      </c>
      <c r="AK1055" s="158"/>
      <c r="AL1055" s="76"/>
      <c r="AM1055" s="19" t="s">
        <v>73</v>
      </c>
      <c r="AN1055" s="16"/>
      <c r="AO1055" s="179">
        <f ca="1">AO1052/AO1050</f>
        <v>-4.2106089861950249</v>
      </c>
      <c r="AP1055" s="125"/>
      <c r="AQ1055" s="195" t="s">
        <v>78</v>
      </c>
      <c r="AR1055" s="106"/>
      <c r="AS1055" s="137" t="s">
        <v>79</v>
      </c>
      <c r="AW1055" s="33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</row>
    <row r="1056" spans="1:94" x14ac:dyDescent="0.2">
      <c r="A1056" s="76"/>
      <c r="B1056" s="98"/>
      <c r="C1056" s="98"/>
      <c r="D1056" s="98"/>
      <c r="E1056" s="98"/>
      <c r="F1056" s="98"/>
      <c r="G1056" s="98"/>
      <c r="H1056" s="98"/>
      <c r="I1056" s="98"/>
      <c r="J1056" s="98"/>
      <c r="K1056" s="98"/>
      <c r="L1056" s="98"/>
      <c r="M1056" s="98"/>
      <c r="N1056" s="98"/>
      <c r="O1056" s="98"/>
      <c r="P1056" s="98"/>
      <c r="Q1056" s="98"/>
      <c r="R1056" s="99"/>
      <c r="S1056" s="99"/>
      <c r="T1056" s="99"/>
      <c r="U1056" s="76"/>
      <c r="V1056" s="76"/>
      <c r="W1056" s="76"/>
      <c r="X1056" s="112" t="s">
        <v>74</v>
      </c>
      <c r="Y1056" s="113">
        <v>30</v>
      </c>
      <c r="Z1056" s="101">
        <f t="shared" si="97"/>
        <v>-1.4634619192399301</v>
      </c>
      <c r="AA1056" s="81">
        <f t="shared" si="98"/>
        <v>4.7719019850095121E-2</v>
      </c>
      <c r="AB1056" s="81">
        <v>3.9E-2</v>
      </c>
      <c r="AC1056" s="107">
        <f t="shared" si="99"/>
        <v>3.9E-2</v>
      </c>
      <c r="AD1056" s="76"/>
      <c r="AE1056" s="112" t="s">
        <v>74</v>
      </c>
      <c r="AF1056" s="113">
        <v>30</v>
      </c>
      <c r="AG1056" s="101">
        <f t="shared" ca="1" si="100"/>
        <v>-1.567088044645323</v>
      </c>
      <c r="AH1056" s="101">
        <f t="shared" ca="1" si="101"/>
        <v>-6818.8434084667188</v>
      </c>
      <c r="AI1056" s="81">
        <f ca="1"/>
        <v>3.3000000000000002E-2</v>
      </c>
      <c r="AJ1056" s="107">
        <f t="shared" ca="1" si="102"/>
        <v>3.3000000000000002E-2</v>
      </c>
      <c r="AK1056" s="108"/>
      <c r="AL1056" s="76"/>
      <c r="AM1056" s="15" t="s">
        <v>48</v>
      </c>
      <c r="AN1056" s="16"/>
      <c r="AO1056" s="179">
        <f ca="1">NPVRFSTD/(N)^(1/2)</f>
        <v>119.61572207411517</v>
      </c>
      <c r="AP1056" s="125"/>
      <c r="AQ1056" s="196" t="s">
        <v>80</v>
      </c>
      <c r="AR1056" s="133">
        <f ca="1">+AQ1004/AP1004</f>
        <v>0.9453249201479097</v>
      </c>
      <c r="AS1056" s="135" t="s">
        <v>81</v>
      </c>
      <c r="AW1056" s="33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</row>
    <row r="1057" spans="1:94" x14ac:dyDescent="0.2">
      <c r="A1057" s="76"/>
      <c r="B1057" s="114"/>
      <c r="C1057" s="114"/>
      <c r="D1057" s="114"/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5"/>
      <c r="S1057" s="115"/>
      <c r="T1057" s="115"/>
      <c r="U1057" s="76"/>
      <c r="V1057" s="76"/>
      <c r="W1057" s="76"/>
      <c r="X1057" s="100" t="s">
        <v>75</v>
      </c>
      <c r="Y1057" s="81">
        <f>(+Y1055-Y1054)/Y1056</f>
        <v>8.422062794367478E-4</v>
      </c>
      <c r="Z1057" s="101">
        <f t="shared" si="97"/>
        <v>-1.3463720604349738</v>
      </c>
      <c r="AA1057" s="81">
        <f t="shared" si="98"/>
        <v>4.856122612953187E-2</v>
      </c>
      <c r="AB1057" s="81">
        <v>4.8000000000000001E-2</v>
      </c>
      <c r="AC1057" s="107">
        <f t="shared" si="99"/>
        <v>0</v>
      </c>
      <c r="AD1057" s="76"/>
      <c r="AE1057" s="100" t="s">
        <v>75</v>
      </c>
      <c r="AF1057" s="101">
        <f ca="1">(+AF1055-AF1054)/AF1056</f>
        <v>442.58256695286508</v>
      </c>
      <c r="AG1057" s="101">
        <f t="shared" ca="1" si="100"/>
        <v>-1.4513080784749122</v>
      </c>
      <c r="AH1057" s="101">
        <f t="shared" ca="1" si="101"/>
        <v>-6376.2608415138538</v>
      </c>
      <c r="AI1057" s="81">
        <f ca="1"/>
        <v>4.2000000000000003E-2</v>
      </c>
      <c r="AJ1057" s="107">
        <f t="shared" ca="1" si="102"/>
        <v>0</v>
      </c>
      <c r="AK1057" s="108"/>
      <c r="AL1057" s="76"/>
      <c r="AM1057" s="105" t="s">
        <v>50</v>
      </c>
      <c r="AN1057" s="101"/>
      <c r="AO1057" s="180">
        <f ca="1">AO1056/NPVRFEXP</f>
        <v>-0.13315114732748756</v>
      </c>
      <c r="AP1057" s="125"/>
      <c r="AU1057" s="106"/>
      <c r="AW1057" s="36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</row>
    <row r="1058" spans="1:94" x14ac:dyDescent="0.2">
      <c r="A1058" s="10"/>
      <c r="B1058" s="114"/>
      <c r="C1058" s="114"/>
      <c r="D1058" s="114"/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5"/>
      <c r="S1058" s="115"/>
      <c r="T1058" s="115"/>
      <c r="U1058" s="76"/>
      <c r="V1058" s="76"/>
      <c r="W1058" s="76"/>
      <c r="X1058" s="100"/>
      <c r="Y1058" s="101"/>
      <c r="Z1058" s="101">
        <f t="shared" si="97"/>
        <v>-1.2292822016300173</v>
      </c>
      <c r="AA1058" s="81">
        <f t="shared" si="98"/>
        <v>4.940343240896862E-2</v>
      </c>
      <c r="AB1058" s="81">
        <v>0.03</v>
      </c>
      <c r="AC1058" s="107">
        <f t="shared" si="99"/>
        <v>0</v>
      </c>
      <c r="AD1058" s="76"/>
      <c r="AE1058" s="100"/>
      <c r="AF1058" s="101"/>
      <c r="AG1058" s="101">
        <f t="shared" ca="1" si="100"/>
        <v>-1.3345243270298033</v>
      </c>
      <c r="AH1058" s="101">
        <f t="shared" ca="1" si="101"/>
        <v>-5933.6782745609889</v>
      </c>
      <c r="AI1058" s="81">
        <f ca="1"/>
        <v>2.9000000000000001E-2</v>
      </c>
      <c r="AJ1058" s="107">
        <f t="shared" ca="1" si="102"/>
        <v>0</v>
      </c>
      <c r="AK1058" s="108"/>
      <c r="AL1058" s="76"/>
      <c r="AM1058" s="109" t="s">
        <v>76</v>
      </c>
      <c r="AN1058" s="101"/>
      <c r="AO1058" s="180">
        <f ca="1">SKEW($AO$3:$AO$1002)</f>
        <v>-6.5823613032230346E-2</v>
      </c>
      <c r="AP1058" s="125"/>
      <c r="AT1058" s="106"/>
      <c r="AU1058" s="106"/>
      <c r="AW1058" s="33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</row>
    <row r="1059" spans="1:94" x14ac:dyDescent="0.2">
      <c r="A1059" s="76"/>
      <c r="B1059" s="114"/>
      <c r="C1059" s="114"/>
      <c r="D1059" s="114"/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5"/>
      <c r="S1059" s="115"/>
      <c r="T1059" s="115"/>
      <c r="U1059" s="76"/>
      <c r="V1059" s="76"/>
      <c r="W1059" s="76"/>
      <c r="X1059" s="116" t="s">
        <v>38</v>
      </c>
      <c r="Y1059" s="117">
        <f>PERCENTILE(IRRs,5%)</f>
        <v>4.745050907135008E-2</v>
      </c>
      <c r="Z1059" s="101">
        <f t="shared" si="97"/>
        <v>-1.1121923428250609</v>
      </c>
      <c r="AA1059" s="81">
        <f t="shared" si="98"/>
        <v>5.024563868840537E-2</v>
      </c>
      <c r="AB1059" s="81">
        <v>3.6999999999999998E-2</v>
      </c>
      <c r="AC1059" s="107">
        <f t="shared" si="99"/>
        <v>0</v>
      </c>
      <c r="AD1059" s="76"/>
      <c r="AE1059" s="116" t="s">
        <v>38</v>
      </c>
      <c r="AF1059" s="157">
        <f ca="1">PERCENTILE($AO$3:$AO$1002,5%)</f>
        <v>-6830.1779617000875</v>
      </c>
      <c r="AG1059" s="101">
        <f t="shared" ca="1" si="100"/>
        <v>-1.2170615836118077</v>
      </c>
      <c r="AH1059" s="101">
        <f t="shared" ca="1" si="101"/>
        <v>-5491.095707608124</v>
      </c>
      <c r="AI1059" s="81">
        <f ca="1"/>
        <v>0.03</v>
      </c>
      <c r="AJ1059" s="107">
        <f t="shared" ca="1" si="102"/>
        <v>0</v>
      </c>
      <c r="AK1059" s="108"/>
      <c r="AL1059" s="76"/>
      <c r="AM1059" s="110" t="s">
        <v>77</v>
      </c>
      <c r="AN1059" s="111"/>
      <c r="AO1059" s="181">
        <f ca="1">KURT($AO$3:$AO$1002)</f>
        <v>-1.2055770652437414</v>
      </c>
      <c r="AP1059" s="125"/>
      <c r="AT1059" s="106"/>
      <c r="AU1059" s="106"/>
      <c r="AW1059" s="33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</row>
    <row r="1060" spans="1:94" x14ac:dyDescent="0.2">
      <c r="A1060" s="76"/>
      <c r="B1060" s="114"/>
      <c r="C1060" s="114"/>
      <c r="D1060" s="114"/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5"/>
      <c r="S1060" s="115"/>
      <c r="T1060" s="115"/>
      <c r="U1060" s="76"/>
      <c r="V1060" s="76"/>
      <c r="W1060" s="76"/>
      <c r="X1060" s="116" t="s">
        <v>3</v>
      </c>
      <c r="Y1060" s="117">
        <f>AVERAGE(IRRs)</f>
        <v>5.8245438027381823E-2</v>
      </c>
      <c r="Z1060" s="101">
        <f t="shared" si="97"/>
        <v>-0.99510248402010448</v>
      </c>
      <c r="AA1060" s="81">
        <f t="shared" si="98"/>
        <v>5.1087844967842119E-2</v>
      </c>
      <c r="AB1060" s="81">
        <v>5.1999999999999998E-2</v>
      </c>
      <c r="AC1060" s="107">
        <f t="shared" si="99"/>
        <v>0</v>
      </c>
      <c r="AD1060" s="76"/>
      <c r="AE1060" s="116" t="s">
        <v>3</v>
      </c>
      <c r="AF1060" s="102">
        <f ca="1">AVERAGE($AO$3:$AO$1002,5%)</f>
        <v>-897.44791235975913</v>
      </c>
      <c r="AG1060" s="101">
        <f t="shared" ca="1" si="100"/>
        <v>-1.099255158963542</v>
      </c>
      <c r="AH1060" s="101">
        <f t="shared" ca="1" si="101"/>
        <v>-5048.5131406552591</v>
      </c>
      <c r="AI1060" s="81">
        <f ca="1"/>
        <v>2.9000000000000001E-2</v>
      </c>
      <c r="AJ1060" s="107">
        <f t="shared" ca="1" si="102"/>
        <v>0</v>
      </c>
      <c r="AK1060" s="108"/>
      <c r="AL1060" s="76"/>
      <c r="AM1060" s="76"/>
      <c r="AN1060" s="76"/>
      <c r="AO1060" s="75"/>
      <c r="AP1060" s="125"/>
      <c r="AW1060" s="106"/>
      <c r="AX1060" s="35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</row>
    <row r="1061" spans="1:94" x14ac:dyDescent="0.2">
      <c r="A1061" s="76"/>
      <c r="B1061" s="114"/>
      <c r="C1061" s="114"/>
      <c r="D1061" s="114"/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5"/>
      <c r="S1061" s="115"/>
      <c r="T1061" s="115"/>
      <c r="U1061" s="76"/>
      <c r="V1061" s="76"/>
      <c r="W1061" s="76"/>
      <c r="X1061" s="116" t="s">
        <v>43</v>
      </c>
      <c r="Y1061" s="117">
        <f>PERCENTILE(IRRs,95%)</f>
        <v>6.982719808816909E-2</v>
      </c>
      <c r="Z1061" s="101">
        <f t="shared" si="97"/>
        <v>-0.87801262521514811</v>
      </c>
      <c r="AA1061" s="81">
        <f t="shared" si="98"/>
        <v>5.1930051247278869E-2</v>
      </c>
      <c r="AB1061" s="81">
        <v>0.03</v>
      </c>
      <c r="AC1061" s="107">
        <f t="shared" si="99"/>
        <v>0</v>
      </c>
      <c r="AD1061" s="76"/>
      <c r="AE1061" s="116" t="s">
        <v>43</v>
      </c>
      <c r="AF1061" s="102">
        <f ca="1">PERCENTILE($AO$3:$AO$1002,95%)</f>
        <v>4907.6551775642129</v>
      </c>
      <c r="AG1061" s="101">
        <f t="shared" ca="1" si="100"/>
        <v>-0.98160307290620141</v>
      </c>
      <c r="AH1061" s="101">
        <f t="shared" ca="1" si="101"/>
        <v>-4605.9305737023942</v>
      </c>
      <c r="AI1061" s="81">
        <f ca="1"/>
        <v>5.1999999999999998E-2</v>
      </c>
      <c r="AJ1061" s="107">
        <f t="shared" ca="1" si="102"/>
        <v>0</v>
      </c>
      <c r="AK1061" s="108"/>
      <c r="AL1061" s="76"/>
      <c r="AM1061" s="76"/>
      <c r="AN1061" s="76"/>
      <c r="AO1061" s="75"/>
      <c r="AP1061" s="125"/>
      <c r="AX1061" s="10"/>
      <c r="AY1061" s="35"/>
      <c r="AZ1061" s="35"/>
      <c r="BA1061" s="35"/>
      <c r="BB1061" s="35"/>
      <c r="BC1061" s="35"/>
      <c r="BD1061" s="35"/>
      <c r="BE1061" s="35"/>
      <c r="BF1061" s="35"/>
      <c r="BG1061" s="35"/>
      <c r="BH1061" s="35"/>
      <c r="BI1061" s="35"/>
      <c r="BJ1061" s="35"/>
      <c r="BK1061" s="35"/>
      <c r="BL1061" s="35"/>
      <c r="BM1061" s="35"/>
      <c r="BN1061" s="35"/>
      <c r="BO1061" s="35"/>
      <c r="BP1061" s="35"/>
      <c r="BQ1061" s="35"/>
      <c r="BR1061" s="35"/>
      <c r="BS1061" s="35"/>
      <c r="BT1061" s="35"/>
      <c r="BU1061" s="35"/>
      <c r="BV1061" s="35"/>
      <c r="BW1061" s="35"/>
      <c r="BX1061" s="35"/>
      <c r="BY1061" s="35"/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</row>
    <row r="1062" spans="1:94" x14ac:dyDescent="0.2">
      <c r="A1062" s="76"/>
      <c r="B1062" s="114"/>
      <c r="C1062" s="114"/>
      <c r="D1062" s="114"/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5"/>
      <c r="S1062" s="115"/>
      <c r="T1062" s="115"/>
      <c r="U1062" s="76"/>
      <c r="V1062" s="76"/>
      <c r="W1062" s="76"/>
      <c r="X1062" s="100"/>
      <c r="Y1062" s="101"/>
      <c r="Z1062" s="101">
        <f t="shared" si="97"/>
        <v>-0.76092276641019174</v>
      </c>
      <c r="AA1062" s="81">
        <f t="shared" si="98"/>
        <v>5.2772257526715619E-2</v>
      </c>
      <c r="AB1062" s="81">
        <v>2.7E-2</v>
      </c>
      <c r="AC1062" s="107">
        <f t="shared" si="99"/>
        <v>0</v>
      </c>
      <c r="AD1062" s="76"/>
      <c r="AE1062" s="100"/>
      <c r="AF1062" s="101"/>
      <c r="AG1062" s="101">
        <f t="shared" ca="1" si="100"/>
        <v>-0.8642740514873164</v>
      </c>
      <c r="AH1062" s="101">
        <f t="shared" ca="1" si="101"/>
        <v>-4163.3480067495293</v>
      </c>
      <c r="AI1062" s="81">
        <f ca="1"/>
        <v>2.5999999999999999E-2</v>
      </c>
      <c r="AJ1062" s="107">
        <f t="shared" ca="1" si="102"/>
        <v>0</v>
      </c>
      <c r="AK1062" s="108"/>
      <c r="AL1062" s="76"/>
      <c r="AM1062" s="76"/>
      <c r="AN1062" s="76"/>
      <c r="AO1062" s="75"/>
      <c r="AP1062" s="125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</row>
    <row r="1063" spans="1:94" x14ac:dyDescent="0.2">
      <c r="A1063" s="76"/>
      <c r="B1063" s="114"/>
      <c r="C1063" s="114"/>
      <c r="D1063" s="114"/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5"/>
      <c r="S1063" s="115"/>
      <c r="T1063" s="115"/>
      <c r="U1063" s="76"/>
      <c r="V1063" s="76"/>
      <c r="W1063" s="76"/>
      <c r="X1063" s="100"/>
      <c r="Y1063" s="101"/>
      <c r="Z1063" s="101">
        <f t="shared" si="97"/>
        <v>-0.64383290760523526</v>
      </c>
      <c r="AA1063" s="81">
        <f t="shared" si="98"/>
        <v>5.3614463806152368E-2</v>
      </c>
      <c r="AB1063" s="81">
        <v>3.9E-2</v>
      </c>
      <c r="AC1063" s="107">
        <f t="shared" si="99"/>
        <v>0</v>
      </c>
      <c r="AD1063" s="76"/>
      <c r="AE1063" s="100"/>
      <c r="AF1063" s="101"/>
      <c r="AG1063" s="101">
        <f t="shared" ca="1" si="100"/>
        <v>-0.74685765524099801</v>
      </c>
      <c r="AH1063" s="101">
        <f t="shared" ca="1" si="101"/>
        <v>-3720.7654397966644</v>
      </c>
      <c r="AI1063" s="81">
        <f ca="1"/>
        <v>2.5999999999999999E-2</v>
      </c>
      <c r="AJ1063" s="107">
        <f t="shared" ca="1" si="102"/>
        <v>0</v>
      </c>
      <c r="AK1063" s="108"/>
      <c r="AL1063" s="76"/>
      <c r="AM1063" s="76"/>
      <c r="AN1063" s="76"/>
      <c r="AO1063" s="75"/>
      <c r="AP1063" s="125"/>
      <c r="AX1063" s="76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</row>
    <row r="1064" spans="1:94" x14ac:dyDescent="0.2">
      <c r="A1064" s="76"/>
      <c r="B1064" s="114"/>
      <c r="C1064" s="114"/>
      <c r="D1064" s="114"/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5"/>
      <c r="S1064" s="115"/>
      <c r="T1064" s="115"/>
      <c r="U1064" s="76"/>
      <c r="V1064" s="76"/>
      <c r="W1064" s="76"/>
      <c r="X1064" s="100"/>
      <c r="Y1064" s="101"/>
      <c r="Z1064" s="101">
        <f t="shared" si="97"/>
        <v>-0.52674304880027889</v>
      </c>
      <c r="AA1064" s="81">
        <f t="shared" si="98"/>
        <v>5.4456670085589118E-2</v>
      </c>
      <c r="AB1064" s="81">
        <v>2.4E-2</v>
      </c>
      <c r="AC1064" s="107">
        <f t="shared" si="99"/>
        <v>0</v>
      </c>
      <c r="AD1064" s="76"/>
      <c r="AE1064" s="100"/>
      <c r="AF1064" s="101"/>
      <c r="AG1064" s="101">
        <f t="shared" ca="1" si="100"/>
        <v>-0.62993531252871193</v>
      </c>
      <c r="AH1064" s="101">
        <f t="shared" ca="1" si="101"/>
        <v>-3278.1828728437995</v>
      </c>
      <c r="AI1064" s="81">
        <f ca="1"/>
        <v>3.4000000000000002E-2</v>
      </c>
      <c r="AJ1064" s="107">
        <f t="shared" ca="1" si="102"/>
        <v>0</v>
      </c>
      <c r="AK1064" s="108"/>
      <c r="AL1064" s="76"/>
      <c r="AM1064" s="76"/>
      <c r="AN1064" s="76"/>
      <c r="AO1064" s="75"/>
      <c r="AP1064" s="125"/>
      <c r="AX1064" s="76"/>
      <c r="AY1064" s="76"/>
      <c r="AZ1064" s="76"/>
      <c r="BA1064" s="76"/>
      <c r="BB1064" s="76"/>
      <c r="BC1064" s="76"/>
      <c r="BD1064" s="76"/>
      <c r="BE1064" s="76"/>
      <c r="BF1064" s="76"/>
      <c r="BG1064" s="76"/>
      <c r="BH1064" s="76"/>
      <c r="BI1064" s="76"/>
      <c r="BJ1064" s="76"/>
      <c r="BK1064" s="76"/>
      <c r="BL1064" s="76"/>
      <c r="BM1064" s="76"/>
      <c r="BN1064" s="76"/>
      <c r="BO1064" s="76"/>
      <c r="BP1064" s="76"/>
      <c r="BQ1064" s="76"/>
      <c r="BR1064" s="76"/>
      <c r="BS1064" s="76"/>
      <c r="BT1064" s="76"/>
      <c r="BU1064" s="76"/>
      <c r="BV1064" s="76"/>
      <c r="BW1064" s="76"/>
      <c r="BX1064" s="76"/>
      <c r="BY1064" s="76"/>
      <c r="BZ1064" s="76"/>
      <c r="CA1064" s="76"/>
      <c r="CB1064" s="76"/>
      <c r="CC1064" s="76"/>
      <c r="CD1064" s="76"/>
      <c r="CE1064" s="76"/>
      <c r="CF1064" s="76"/>
      <c r="CG1064" s="76"/>
      <c r="CH1064" s="76"/>
      <c r="CI1064" s="76"/>
      <c r="CJ1064" s="76"/>
      <c r="CK1064" s="76"/>
      <c r="CL1064" s="76"/>
      <c r="CM1064" s="76"/>
      <c r="CN1064" s="76"/>
      <c r="CO1064" s="76"/>
      <c r="CP1064" s="76"/>
    </row>
    <row r="1065" spans="1:94" x14ac:dyDescent="0.2">
      <c r="A1065" s="76"/>
      <c r="B1065" s="114"/>
      <c r="C1065" s="114"/>
      <c r="D1065" s="114"/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5"/>
      <c r="S1065" s="115"/>
      <c r="T1065" s="115"/>
      <c r="U1065" s="76"/>
      <c r="V1065" s="76"/>
      <c r="W1065" s="76"/>
      <c r="X1065" s="100"/>
      <c r="Y1065" s="101"/>
      <c r="Z1065" s="101">
        <f t="shared" si="97"/>
        <v>-0.40965318999532246</v>
      </c>
      <c r="AA1065" s="81">
        <f t="shared" si="98"/>
        <v>5.5298876365025867E-2</v>
      </c>
      <c r="AB1065" s="81">
        <v>3.2000000000000001E-2</v>
      </c>
      <c r="AC1065" s="107">
        <f t="shared" si="99"/>
        <v>0</v>
      </c>
      <c r="AD1065" s="76"/>
      <c r="AE1065" s="100"/>
      <c r="AF1065" s="101"/>
      <c r="AG1065" s="101">
        <f t="shared" ca="1" si="100"/>
        <v>-0.51258055086039667</v>
      </c>
      <c r="AH1065" s="101">
        <f t="shared" ca="1" si="101"/>
        <v>-2835.6003058909346</v>
      </c>
      <c r="AI1065" s="81">
        <f ca="1"/>
        <v>2.4E-2</v>
      </c>
      <c r="AJ1065" s="107">
        <f t="shared" ca="1" si="102"/>
        <v>0</v>
      </c>
      <c r="AK1065" s="108"/>
      <c r="AL1065" s="76"/>
      <c r="AM1065" s="76"/>
      <c r="AN1065" s="76"/>
      <c r="AO1065" s="75"/>
      <c r="AP1065" s="125"/>
      <c r="AX1065" s="76"/>
      <c r="AY1065" s="106"/>
      <c r="AZ1065" s="76"/>
      <c r="BA1065" s="76"/>
      <c r="BB1065" s="76"/>
      <c r="BC1065" s="76"/>
      <c r="BD1065" s="76"/>
      <c r="BE1065" s="76"/>
      <c r="BF1065" s="76"/>
      <c r="BG1065" s="76"/>
      <c r="BH1065" s="76"/>
      <c r="BI1065" s="76"/>
      <c r="BJ1065" s="76"/>
      <c r="BK1065" s="76"/>
      <c r="BL1065" s="76"/>
      <c r="BM1065" s="76"/>
      <c r="BN1065" s="76"/>
      <c r="BO1065" s="76"/>
      <c r="BP1065" s="76"/>
      <c r="BQ1065" s="76"/>
      <c r="BR1065" s="76"/>
      <c r="BS1065" s="76"/>
      <c r="BT1065" s="76"/>
      <c r="BU1065" s="76"/>
      <c r="BV1065" s="76"/>
      <c r="BW1065" s="76"/>
      <c r="BX1065" s="76"/>
      <c r="BY1065" s="76"/>
      <c r="BZ1065" s="76"/>
      <c r="CA1065" s="76"/>
      <c r="CB1065" s="76"/>
      <c r="CC1065" s="76"/>
      <c r="CD1065" s="76"/>
      <c r="CE1065" s="76"/>
      <c r="CF1065" s="76"/>
      <c r="CG1065" s="76"/>
      <c r="CH1065" s="76"/>
      <c r="CI1065" s="76"/>
      <c r="CJ1065" s="76"/>
      <c r="CK1065" s="76"/>
      <c r="CL1065" s="76"/>
      <c r="CM1065" s="76"/>
      <c r="CN1065" s="76"/>
      <c r="CO1065" s="76"/>
      <c r="CP1065" s="76"/>
    </row>
    <row r="1066" spans="1:94" x14ac:dyDescent="0.2">
      <c r="A1066" s="76"/>
      <c r="B1066" s="114"/>
      <c r="C1066" s="114"/>
      <c r="D1066" s="114"/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5"/>
      <c r="S1066" s="115"/>
      <c r="T1066" s="115"/>
      <c r="U1066" s="76"/>
      <c r="V1066" s="76"/>
      <c r="W1066" s="76"/>
      <c r="X1066" s="100"/>
      <c r="Y1066" s="101"/>
      <c r="Z1066" s="101">
        <f t="shared" si="97"/>
        <v>-0.29256333119036604</v>
      </c>
      <c r="AA1066" s="81">
        <f t="shared" si="98"/>
        <v>5.6141082644462617E-2</v>
      </c>
      <c r="AB1066" s="81">
        <v>3.9E-2</v>
      </c>
      <c r="AC1066" s="107">
        <f t="shared" si="99"/>
        <v>0</v>
      </c>
      <c r="AD1066" s="76"/>
      <c r="AE1066" s="100"/>
      <c r="AF1066" s="101"/>
      <c r="AG1066" s="101">
        <f t="shared" ca="1" si="100"/>
        <v>-0.39571132773525741</v>
      </c>
      <c r="AH1066" s="101">
        <f t="shared" ca="1" si="101"/>
        <v>-2393.0177389380697</v>
      </c>
      <c r="AI1066" s="81">
        <f ca="1"/>
        <v>2.7E-2</v>
      </c>
      <c r="AJ1066" s="107">
        <f t="shared" ca="1" si="102"/>
        <v>0</v>
      </c>
      <c r="AK1066" s="108"/>
      <c r="AL1066" s="76"/>
      <c r="AM1066" s="76"/>
      <c r="AN1066" s="76"/>
      <c r="AO1066" s="75"/>
      <c r="AP1066" s="125"/>
      <c r="AX1066" s="76"/>
      <c r="AY1066" s="106"/>
      <c r="AZ1066" s="76"/>
      <c r="BA1066" s="76"/>
      <c r="BB1066" s="76"/>
      <c r="BC1066" s="76"/>
      <c r="BD1066" s="76"/>
      <c r="BE1066" s="76"/>
      <c r="BF1066" s="76"/>
      <c r="BG1066" s="76"/>
      <c r="BH1066" s="76"/>
      <c r="BI1066" s="76"/>
      <c r="BJ1066" s="76"/>
      <c r="BK1066" s="76"/>
      <c r="BL1066" s="76"/>
      <c r="BM1066" s="76"/>
      <c r="BN1066" s="76"/>
      <c r="BO1066" s="76"/>
      <c r="BP1066" s="76"/>
      <c r="BQ1066" s="76"/>
      <c r="BR1066" s="76"/>
      <c r="BS1066" s="76"/>
      <c r="BT1066" s="76"/>
      <c r="BU1066" s="76"/>
      <c r="BV1066" s="76"/>
      <c r="BW1066" s="76"/>
      <c r="BX1066" s="76"/>
      <c r="BY1066" s="76"/>
      <c r="BZ1066" s="76"/>
      <c r="CA1066" s="76"/>
      <c r="CB1066" s="76"/>
      <c r="CC1066" s="76"/>
      <c r="CD1066" s="76"/>
      <c r="CE1066" s="76"/>
      <c r="CF1066" s="76"/>
      <c r="CG1066" s="76"/>
      <c r="CH1066" s="76"/>
      <c r="CI1066" s="76"/>
      <c r="CJ1066" s="76"/>
      <c r="CK1066" s="76"/>
      <c r="CL1066" s="76"/>
      <c r="CM1066" s="76"/>
      <c r="CN1066" s="76"/>
      <c r="CO1066" s="76"/>
      <c r="CP1066" s="76"/>
    </row>
    <row r="1067" spans="1:94" x14ac:dyDescent="0.2">
      <c r="A1067" s="76"/>
      <c r="B1067" s="114"/>
      <c r="C1067" s="114"/>
      <c r="D1067" s="114"/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5"/>
      <c r="S1067" s="115"/>
      <c r="T1067" s="115"/>
      <c r="U1067" s="76"/>
      <c r="V1067" s="76"/>
      <c r="W1067" s="76"/>
      <c r="X1067" s="100"/>
      <c r="Y1067" s="101"/>
      <c r="Z1067" s="101">
        <f t="shared" si="97"/>
        <v>-0.17547347238540964</v>
      </c>
      <c r="AA1067" s="81">
        <f t="shared" si="98"/>
        <v>5.6983288923899367E-2</v>
      </c>
      <c r="AB1067" s="81">
        <v>2.5999999999999999E-2</v>
      </c>
      <c r="AC1067" s="107">
        <f t="shared" si="99"/>
        <v>0</v>
      </c>
      <c r="AD1067" s="76"/>
      <c r="AE1067" s="100"/>
      <c r="AF1067" s="101"/>
      <c r="AG1067" s="101">
        <f t="shared" ca="1" si="100"/>
        <v>-0.27883323076534972</v>
      </c>
      <c r="AH1067" s="101">
        <f t="shared" ca="1" si="101"/>
        <v>-1950.4351719852045</v>
      </c>
      <c r="AI1067" s="81">
        <f ca="1"/>
        <v>4.1000000000000002E-2</v>
      </c>
      <c r="AJ1067" s="107">
        <f t="shared" ca="1" si="102"/>
        <v>0</v>
      </c>
      <c r="AK1067" s="108"/>
      <c r="AL1067" s="76"/>
      <c r="AM1067" s="76"/>
      <c r="AN1067" s="76"/>
      <c r="AO1067" s="75"/>
      <c r="AP1067" s="125"/>
      <c r="AX1067" s="10"/>
      <c r="AY1067" s="106"/>
      <c r="AZ1067" s="76"/>
      <c r="BA1067" s="76"/>
      <c r="BB1067" s="76"/>
      <c r="BC1067" s="76"/>
      <c r="BD1067" s="76"/>
      <c r="BE1067" s="76"/>
      <c r="BF1067" s="76"/>
      <c r="BG1067" s="76"/>
      <c r="BH1067" s="76"/>
      <c r="BI1067" s="76"/>
      <c r="BJ1067" s="76"/>
      <c r="BK1067" s="76"/>
      <c r="BL1067" s="76"/>
      <c r="BM1067" s="76"/>
      <c r="BN1067" s="76"/>
      <c r="BO1067" s="76"/>
      <c r="BP1067" s="76"/>
      <c r="BQ1067" s="76"/>
      <c r="BR1067" s="76"/>
      <c r="BS1067" s="76"/>
      <c r="BT1067" s="76"/>
      <c r="BU1067" s="76"/>
      <c r="BV1067" s="76"/>
      <c r="BW1067" s="76"/>
      <c r="BX1067" s="76"/>
      <c r="BY1067" s="76"/>
      <c r="BZ1067" s="76"/>
      <c r="CA1067" s="76"/>
      <c r="CB1067" s="76"/>
      <c r="CC1067" s="76"/>
      <c r="CD1067" s="76"/>
      <c r="CE1067" s="76"/>
      <c r="CF1067" s="76"/>
      <c r="CG1067" s="76"/>
      <c r="CH1067" s="76"/>
      <c r="CI1067" s="76"/>
      <c r="CJ1067" s="76"/>
      <c r="CK1067" s="76"/>
      <c r="CL1067" s="76"/>
      <c r="CM1067" s="76"/>
      <c r="CN1067" s="76"/>
      <c r="CO1067" s="76"/>
      <c r="CP1067" s="76"/>
    </row>
    <row r="1068" spans="1:94" x14ac:dyDescent="0.2">
      <c r="A1068" s="76"/>
      <c r="B1068" s="114"/>
      <c r="C1068" s="114"/>
      <c r="D1068" s="114"/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5"/>
      <c r="S1068" s="115"/>
      <c r="T1068" s="115"/>
      <c r="U1068" s="76"/>
      <c r="V1068" s="76"/>
      <c r="W1068" s="76"/>
      <c r="X1068" s="100"/>
      <c r="Y1068" s="101"/>
      <c r="Z1068" s="101">
        <f t="shared" si="97"/>
        <v>-5.8383613580453221E-2</v>
      </c>
      <c r="AA1068" s="81">
        <f t="shared" si="98"/>
        <v>5.7825495203336116E-2</v>
      </c>
      <c r="AB1068" s="81">
        <v>4.2000000000000003E-2</v>
      </c>
      <c r="AC1068" s="107">
        <f t="shared" si="99"/>
        <v>4.2000000000000003E-2</v>
      </c>
      <c r="AD1068" s="76"/>
      <c r="AE1068" s="100"/>
      <c r="AF1068" s="101"/>
      <c r="AG1068" s="101">
        <f t="shared" ca="1" si="100"/>
        <v>-0.16158508611020611</v>
      </c>
      <c r="AH1068" s="101">
        <f t="shared" ca="1" si="101"/>
        <v>-1507.8526050323394</v>
      </c>
      <c r="AI1068" s="81">
        <f ca="1"/>
        <v>2.7E-2</v>
      </c>
      <c r="AJ1068" s="107">
        <f t="shared" ca="1" si="102"/>
        <v>0</v>
      </c>
      <c r="AK1068" s="108"/>
      <c r="AL1068" s="76"/>
      <c r="AM1068" s="76"/>
      <c r="AN1068" s="76"/>
      <c r="AO1068" s="75"/>
      <c r="AP1068" s="125"/>
      <c r="AX1068" s="76"/>
      <c r="AY1068" s="33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</row>
    <row r="1069" spans="1:94" x14ac:dyDescent="0.2">
      <c r="A1069" s="76"/>
      <c r="B1069" s="114"/>
      <c r="C1069" s="114"/>
      <c r="D1069" s="114"/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5"/>
      <c r="S1069" s="115"/>
      <c r="T1069" s="115"/>
      <c r="U1069" s="76"/>
      <c r="V1069" s="76"/>
      <c r="W1069" s="76"/>
      <c r="X1069" s="100"/>
      <c r="Y1069" s="101"/>
      <c r="Z1069" s="101">
        <f t="shared" si="97"/>
        <v>5.8706245224503191E-2</v>
      </c>
      <c r="AA1069" s="81">
        <f t="shared" si="98"/>
        <v>5.8667701482772866E-2</v>
      </c>
      <c r="AB1069" s="81">
        <v>2.7E-2</v>
      </c>
      <c r="AC1069" s="107">
        <f t="shared" si="99"/>
        <v>0</v>
      </c>
      <c r="AD1069" s="76"/>
      <c r="AE1069" s="100"/>
      <c r="AF1069" s="101"/>
      <c r="AG1069" s="101">
        <f t="shared" ca="1" si="100"/>
        <v>-4.4431034390365991E-2</v>
      </c>
      <c r="AH1069" s="101">
        <f t="shared" ca="1" si="101"/>
        <v>-1065.2700380794743</v>
      </c>
      <c r="AI1069" s="81">
        <f ca="1"/>
        <v>2.8000000000000001E-2</v>
      </c>
      <c r="AJ1069" s="107">
        <f t="shared" ca="1" si="102"/>
        <v>2.8000000000000001E-2</v>
      </c>
      <c r="AK1069" s="108"/>
      <c r="AL1069" s="76"/>
      <c r="AM1069" s="76"/>
      <c r="AN1069" s="76"/>
      <c r="AO1069" s="75"/>
      <c r="AP1069" s="125"/>
      <c r="AX1069" s="76"/>
      <c r="AY1069" s="106"/>
      <c r="AZ1069" s="76"/>
      <c r="BA1069" s="76"/>
      <c r="BB1069" s="76"/>
      <c r="BC1069" s="76"/>
      <c r="BD1069" s="76"/>
      <c r="BE1069" s="76"/>
      <c r="BF1069" s="76"/>
      <c r="BG1069" s="76"/>
      <c r="BH1069" s="76"/>
      <c r="BI1069" s="76"/>
      <c r="BJ1069" s="76"/>
      <c r="BK1069" s="76"/>
      <c r="BL1069" s="76"/>
      <c r="BM1069" s="76"/>
      <c r="BN1069" s="76"/>
      <c r="BO1069" s="76"/>
      <c r="BP1069" s="76"/>
      <c r="BQ1069" s="76"/>
      <c r="BR1069" s="76"/>
      <c r="BS1069" s="76"/>
      <c r="BT1069" s="76"/>
      <c r="BU1069" s="76"/>
      <c r="BV1069" s="76"/>
      <c r="BW1069" s="76"/>
      <c r="BX1069" s="76"/>
      <c r="BY1069" s="76"/>
      <c r="BZ1069" s="76"/>
      <c r="CA1069" s="76"/>
      <c r="CB1069" s="76"/>
      <c r="CC1069" s="76"/>
      <c r="CD1069" s="76"/>
      <c r="CE1069" s="76"/>
      <c r="CF1069" s="76"/>
      <c r="CG1069" s="76"/>
      <c r="CH1069" s="76"/>
      <c r="CI1069" s="76"/>
      <c r="CJ1069" s="76"/>
      <c r="CK1069" s="76"/>
      <c r="CL1069" s="76"/>
      <c r="CM1069" s="76"/>
      <c r="CN1069" s="76"/>
      <c r="CO1069" s="76"/>
      <c r="CP1069" s="76"/>
    </row>
    <row r="1070" spans="1:94" x14ac:dyDescent="0.2">
      <c r="A1070" s="76"/>
      <c r="B1070" s="114"/>
      <c r="C1070" s="114"/>
      <c r="D1070" s="114"/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5"/>
      <c r="S1070" s="115"/>
      <c r="T1070" s="115"/>
      <c r="U1070" s="76"/>
      <c r="V1070" s="76"/>
      <c r="W1070" s="76"/>
      <c r="X1070" s="100"/>
      <c r="Y1070" s="101"/>
      <c r="Z1070" s="101">
        <f t="shared" si="97"/>
        <v>0.17579610402945961</v>
      </c>
      <c r="AA1070" s="81">
        <f t="shared" si="98"/>
        <v>5.9509907762209616E-2</v>
      </c>
      <c r="AB1070" s="81">
        <v>3.6999999999999998E-2</v>
      </c>
      <c r="AC1070" s="107">
        <f t="shared" si="99"/>
        <v>0</v>
      </c>
      <c r="AD1070" s="76"/>
      <c r="AE1070" s="100"/>
      <c r="AF1070" s="101"/>
      <c r="AG1070" s="101">
        <f t="shared" ca="1" si="100"/>
        <v>7.2743301348519251E-2</v>
      </c>
      <c r="AH1070" s="101">
        <f t="shared" ca="1" si="101"/>
        <v>-622.68747112660913</v>
      </c>
      <c r="AI1070" s="81">
        <f ca="1"/>
        <v>0.04</v>
      </c>
      <c r="AJ1070" s="107">
        <f t="shared" ca="1" si="102"/>
        <v>0</v>
      </c>
      <c r="AK1070" s="108"/>
      <c r="AL1070" s="76"/>
      <c r="AM1070" s="76"/>
      <c r="AN1070" s="76"/>
      <c r="AO1070" s="75"/>
      <c r="AP1070" s="125"/>
      <c r="AX1070" s="76"/>
      <c r="AY1070" s="106"/>
      <c r="AZ1070" s="76"/>
      <c r="BA1070" s="76"/>
      <c r="BB1070" s="76"/>
      <c r="BC1070" s="76"/>
      <c r="BD1070" s="76"/>
      <c r="BE1070" s="76"/>
      <c r="BF1070" s="76"/>
      <c r="BG1070" s="76"/>
      <c r="BH1070" s="76"/>
      <c r="BI1070" s="76"/>
      <c r="BJ1070" s="76"/>
      <c r="BK1070" s="76"/>
      <c r="BL1070" s="76"/>
      <c r="BM1070" s="76"/>
      <c r="BN1070" s="76"/>
      <c r="BO1070" s="76"/>
      <c r="BP1070" s="76"/>
      <c r="BQ1070" s="76"/>
      <c r="BR1070" s="76"/>
      <c r="BS1070" s="76"/>
      <c r="BT1070" s="76"/>
      <c r="BU1070" s="76"/>
      <c r="BV1070" s="76"/>
      <c r="BW1070" s="76"/>
      <c r="BX1070" s="76"/>
      <c r="BY1070" s="76"/>
      <c r="BZ1070" s="76"/>
      <c r="CA1070" s="76"/>
      <c r="CB1070" s="76"/>
      <c r="CC1070" s="76"/>
      <c r="CD1070" s="76"/>
      <c r="CE1070" s="76"/>
      <c r="CF1070" s="76"/>
      <c r="CG1070" s="76"/>
      <c r="CH1070" s="76"/>
      <c r="CI1070" s="76"/>
      <c r="CJ1070" s="76"/>
      <c r="CK1070" s="76"/>
      <c r="CL1070" s="76"/>
      <c r="CM1070" s="76"/>
      <c r="CN1070" s="76"/>
      <c r="CO1070" s="76"/>
      <c r="CP1070" s="76"/>
    </row>
    <row r="1071" spans="1:94" x14ac:dyDescent="0.2">
      <c r="A1071" s="76"/>
      <c r="B1071" s="114"/>
      <c r="C1071" s="114"/>
      <c r="D1071" s="114"/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5"/>
      <c r="S1071" s="115"/>
      <c r="T1071" s="115"/>
      <c r="U1071" s="76"/>
      <c r="V1071" s="76"/>
      <c r="W1071" s="76"/>
      <c r="X1071" s="100"/>
      <c r="Y1071" s="101"/>
      <c r="Z1071" s="101">
        <f t="shared" si="97"/>
        <v>0.29288596283441604</v>
      </c>
      <c r="AA1071" s="81">
        <f t="shared" si="98"/>
        <v>6.0352114041646365E-2</v>
      </c>
      <c r="AB1071" s="81">
        <v>3.6999999999999998E-2</v>
      </c>
      <c r="AC1071" s="107">
        <f t="shared" si="99"/>
        <v>0</v>
      </c>
      <c r="AD1071" s="76"/>
      <c r="AE1071" s="100"/>
      <c r="AF1071" s="101"/>
      <c r="AG1071" s="101">
        <f t="shared" ca="1" si="100"/>
        <v>0.18982746092501962</v>
      </c>
      <c r="AH1071" s="101">
        <f t="shared" ca="1" si="101"/>
        <v>-180.10490417374405</v>
      </c>
      <c r="AI1071" s="81">
        <f ca="1"/>
        <v>3.3000000000000002E-2</v>
      </c>
      <c r="AJ1071" s="107">
        <f t="shared" ca="1" si="102"/>
        <v>0</v>
      </c>
      <c r="AK1071" s="108"/>
      <c r="AL1071" s="76"/>
      <c r="AM1071" s="76"/>
      <c r="AN1071" s="76"/>
      <c r="AO1071" s="75"/>
      <c r="AP1071" s="125"/>
      <c r="AX1071" s="76"/>
      <c r="AY1071" s="106"/>
      <c r="AZ1071" s="76"/>
      <c r="BA1071" s="76"/>
      <c r="BB1071" s="76"/>
      <c r="BC1071" s="76"/>
      <c r="BD1071" s="76"/>
      <c r="BE1071" s="76"/>
      <c r="BF1071" s="76"/>
      <c r="BG1071" s="76"/>
      <c r="BH1071" s="76"/>
      <c r="BI1071" s="76"/>
      <c r="BJ1071" s="76"/>
      <c r="BK1071" s="76"/>
      <c r="BL1071" s="76"/>
      <c r="BM1071" s="76"/>
      <c r="BN1071" s="76"/>
      <c r="BO1071" s="76"/>
      <c r="BP1071" s="76"/>
      <c r="BQ1071" s="76"/>
      <c r="BR1071" s="76"/>
      <c r="BS1071" s="76"/>
      <c r="BT1071" s="76"/>
      <c r="BU1071" s="76"/>
      <c r="BV1071" s="76"/>
      <c r="BW1071" s="76"/>
      <c r="BX1071" s="76"/>
      <c r="BY1071" s="76"/>
      <c r="BZ1071" s="76"/>
      <c r="CA1071" s="76"/>
      <c r="CB1071" s="76"/>
      <c r="CC1071" s="76"/>
      <c r="CD1071" s="76"/>
      <c r="CE1071" s="76"/>
      <c r="CF1071" s="76"/>
      <c r="CG1071" s="76"/>
      <c r="CH1071" s="76"/>
      <c r="CI1071" s="76"/>
      <c r="CJ1071" s="76"/>
      <c r="CK1071" s="76"/>
      <c r="CL1071" s="76"/>
      <c r="CM1071" s="76"/>
      <c r="CN1071" s="76"/>
      <c r="CO1071" s="76"/>
      <c r="CP1071" s="76"/>
    </row>
    <row r="1072" spans="1:94" x14ac:dyDescent="0.2">
      <c r="A1072" s="76"/>
      <c r="B1072" s="114"/>
      <c r="C1072" s="114"/>
      <c r="D1072" s="114"/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5"/>
      <c r="S1072" s="115"/>
      <c r="T1072" s="115"/>
      <c r="U1072" s="76"/>
      <c r="V1072" s="76"/>
      <c r="W1072" s="76"/>
      <c r="X1072" s="100"/>
      <c r="Y1072" s="101"/>
      <c r="Z1072" s="101">
        <f t="shared" si="97"/>
        <v>0.40997582163937241</v>
      </c>
      <c r="AA1072" s="81">
        <f t="shared" si="98"/>
        <v>6.1194320321083115E-2</v>
      </c>
      <c r="AB1072" s="81">
        <v>3.4000000000000002E-2</v>
      </c>
      <c r="AC1072" s="107">
        <f t="shared" si="99"/>
        <v>0</v>
      </c>
      <c r="AD1072" s="76"/>
      <c r="AE1072" s="100"/>
      <c r="AF1072" s="101"/>
      <c r="AG1072" s="101">
        <f t="shared" ca="1" si="100"/>
        <v>0.30727306644859032</v>
      </c>
      <c r="AH1072" s="101">
        <f t="shared" ca="1" si="101"/>
        <v>262.47766277912103</v>
      </c>
      <c r="AI1072" s="81">
        <f ca="1"/>
        <v>4.3999999999999997E-2</v>
      </c>
      <c r="AJ1072" s="107">
        <f t="shared" ca="1" si="102"/>
        <v>0</v>
      </c>
      <c r="AK1072" s="108"/>
      <c r="AL1072" s="76"/>
      <c r="AM1072" s="76"/>
      <c r="AN1072" s="76"/>
      <c r="AO1072" s="75"/>
      <c r="AP1072" s="125"/>
      <c r="AW1072" s="106"/>
      <c r="AX1072" s="76"/>
      <c r="AY1072" s="106"/>
      <c r="AZ1072" s="76"/>
      <c r="BA1072" s="76"/>
      <c r="BB1072" s="76"/>
      <c r="BC1072" s="76"/>
      <c r="BD1072" s="76"/>
      <c r="BE1072" s="76"/>
      <c r="BF1072" s="76"/>
      <c r="BG1072" s="76"/>
      <c r="BH1072" s="76"/>
      <c r="BI1072" s="76"/>
      <c r="BJ1072" s="76"/>
      <c r="BK1072" s="76"/>
      <c r="BL1072" s="76"/>
      <c r="BM1072" s="76"/>
      <c r="BN1072" s="76"/>
      <c r="BO1072" s="76"/>
      <c r="BP1072" s="76"/>
      <c r="BQ1072" s="76"/>
      <c r="BR1072" s="76"/>
      <c r="BS1072" s="76"/>
      <c r="BT1072" s="76"/>
      <c r="BU1072" s="76"/>
      <c r="BV1072" s="76"/>
      <c r="BW1072" s="76"/>
      <c r="BX1072" s="76"/>
      <c r="BY1072" s="76"/>
      <c r="BZ1072" s="76"/>
      <c r="CA1072" s="76"/>
      <c r="CB1072" s="76"/>
      <c r="CC1072" s="76"/>
      <c r="CD1072" s="76"/>
      <c r="CE1072" s="76"/>
      <c r="CF1072" s="76"/>
      <c r="CG1072" s="76"/>
      <c r="CH1072" s="76"/>
      <c r="CI1072" s="76"/>
      <c r="CJ1072" s="76"/>
      <c r="CK1072" s="76"/>
      <c r="CL1072" s="76"/>
      <c r="CM1072" s="76"/>
      <c r="CN1072" s="76"/>
      <c r="CO1072" s="76"/>
      <c r="CP1072" s="76"/>
    </row>
    <row r="1073" spans="1:94" x14ac:dyDescent="0.2">
      <c r="A1073" s="76"/>
      <c r="B1073" s="114"/>
      <c r="C1073" s="114"/>
      <c r="D1073" s="114"/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5"/>
      <c r="S1073" s="115"/>
      <c r="T1073" s="115"/>
      <c r="U1073" s="76"/>
      <c r="V1073" s="76"/>
      <c r="W1073" s="76"/>
      <c r="X1073" s="100"/>
      <c r="Y1073" s="101"/>
      <c r="Z1073" s="101">
        <f t="shared" si="97"/>
        <v>0.52706568044432889</v>
      </c>
      <c r="AA1073" s="81">
        <f t="shared" si="98"/>
        <v>6.2036526600519865E-2</v>
      </c>
      <c r="AB1073" s="81">
        <v>3.1E-2</v>
      </c>
      <c r="AC1073" s="107">
        <f t="shared" si="99"/>
        <v>0</v>
      </c>
      <c r="AD1073" s="76"/>
      <c r="AE1073" s="100"/>
      <c r="AF1073" s="101"/>
      <c r="AG1073" s="101">
        <f t="shared" ca="1" si="100"/>
        <v>0.42458326889071846</v>
      </c>
      <c r="AH1073" s="101">
        <f t="shared" ca="1" si="101"/>
        <v>705.06022973198606</v>
      </c>
      <c r="AI1073" s="81">
        <f ca="1"/>
        <v>2.8000000000000001E-2</v>
      </c>
      <c r="AJ1073" s="107">
        <f t="shared" ca="1" si="102"/>
        <v>0</v>
      </c>
      <c r="AK1073" s="108"/>
      <c r="AL1073" s="76"/>
      <c r="AM1073" s="76"/>
      <c r="AN1073" s="76"/>
      <c r="AO1073" s="75"/>
      <c r="AP1073" s="125"/>
      <c r="AW1073" s="106"/>
      <c r="AX1073" s="76"/>
      <c r="AY1073" s="106"/>
      <c r="AZ1073" s="76"/>
      <c r="BA1073" s="76"/>
      <c r="BB1073" s="76"/>
      <c r="BC1073" s="76"/>
      <c r="BD1073" s="76"/>
      <c r="BE1073" s="76"/>
      <c r="BF1073" s="76"/>
      <c r="BG1073" s="76"/>
      <c r="BH1073" s="76"/>
      <c r="BI1073" s="76"/>
      <c r="BJ1073" s="76"/>
      <c r="BK1073" s="76"/>
      <c r="BL1073" s="76"/>
      <c r="BM1073" s="76"/>
      <c r="BN1073" s="76"/>
      <c r="BO1073" s="76"/>
      <c r="BP1073" s="76"/>
      <c r="BQ1073" s="76"/>
      <c r="BR1073" s="76"/>
      <c r="BS1073" s="76"/>
      <c r="BT1073" s="76"/>
      <c r="BU1073" s="76"/>
      <c r="BV1073" s="76"/>
      <c r="BW1073" s="76"/>
      <c r="BX1073" s="76"/>
      <c r="BY1073" s="76"/>
      <c r="BZ1073" s="76"/>
      <c r="CA1073" s="76"/>
      <c r="CB1073" s="76"/>
      <c r="CC1073" s="76"/>
      <c r="CD1073" s="76"/>
      <c r="CE1073" s="76"/>
      <c r="CF1073" s="76"/>
      <c r="CG1073" s="76"/>
      <c r="CH1073" s="76"/>
      <c r="CI1073" s="76"/>
      <c r="CJ1073" s="76"/>
      <c r="CK1073" s="76"/>
      <c r="CL1073" s="76"/>
      <c r="CM1073" s="76"/>
      <c r="CN1073" s="76"/>
      <c r="CO1073" s="76"/>
      <c r="CP1073" s="76"/>
    </row>
    <row r="1074" spans="1:94" x14ac:dyDescent="0.2">
      <c r="A1074" s="76"/>
      <c r="B1074" s="114"/>
      <c r="C1074" s="114"/>
      <c r="D1074" s="114"/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5"/>
      <c r="S1074" s="115"/>
      <c r="T1074" s="115"/>
      <c r="U1074" s="76"/>
      <c r="V1074" s="76"/>
      <c r="W1074" s="76"/>
      <c r="X1074" s="100"/>
      <c r="Y1074" s="101"/>
      <c r="Z1074" s="101">
        <f t="shared" si="97"/>
        <v>0.64415553924928526</v>
      </c>
      <c r="AA1074" s="81">
        <f t="shared" si="98"/>
        <v>6.2878732879956614E-2</v>
      </c>
      <c r="AB1074" s="81">
        <v>3.6999999999999998E-2</v>
      </c>
      <c r="AC1074" s="107">
        <f t="shared" si="99"/>
        <v>0</v>
      </c>
      <c r="AD1074" s="76"/>
      <c r="AE1074" s="100"/>
      <c r="AF1074" s="101"/>
      <c r="AG1074" s="101">
        <f t="shared" ca="1" si="100"/>
        <v>0.54195701647750327</v>
      </c>
      <c r="AH1074" s="101">
        <f t="shared" ca="1" si="101"/>
        <v>1147.6427966848512</v>
      </c>
      <c r="AI1074" s="81">
        <f ca="1"/>
        <v>3.2000000000000001E-2</v>
      </c>
      <c r="AJ1074" s="107">
        <f t="shared" ca="1" si="102"/>
        <v>0</v>
      </c>
      <c r="AK1074" s="108"/>
      <c r="AL1074" s="76"/>
      <c r="AM1074" s="76"/>
      <c r="AN1074" s="76"/>
      <c r="AO1074" s="75"/>
      <c r="AP1074" s="125"/>
      <c r="AW1074" s="76"/>
      <c r="AX1074" s="76"/>
      <c r="AY1074" s="106"/>
      <c r="AZ1074" s="76"/>
      <c r="BA1074" s="76"/>
      <c r="BB1074" s="76"/>
      <c r="BC1074" s="76"/>
      <c r="BD1074" s="76"/>
      <c r="BE1074" s="76"/>
      <c r="BF1074" s="76"/>
      <c r="BG1074" s="76"/>
      <c r="BH1074" s="76"/>
      <c r="BI1074" s="76"/>
      <c r="BJ1074" s="76"/>
      <c r="BK1074" s="76"/>
      <c r="BL1074" s="76"/>
      <c r="BM1074" s="76"/>
      <c r="BN1074" s="76"/>
      <c r="BO1074" s="76"/>
      <c r="BP1074" s="76"/>
      <c r="BQ1074" s="76"/>
      <c r="BR1074" s="76"/>
      <c r="BS1074" s="76"/>
      <c r="BT1074" s="76"/>
      <c r="BU1074" s="76"/>
      <c r="BV1074" s="76"/>
      <c r="BW1074" s="76"/>
      <c r="BX1074" s="76"/>
      <c r="BY1074" s="76"/>
      <c r="BZ1074" s="76"/>
      <c r="CA1074" s="76"/>
      <c r="CB1074" s="76"/>
      <c r="CC1074" s="76"/>
      <c r="CD1074" s="76"/>
      <c r="CE1074" s="76"/>
      <c r="CF1074" s="76"/>
      <c r="CG1074" s="76"/>
      <c r="CH1074" s="76"/>
      <c r="CI1074" s="76"/>
      <c r="CJ1074" s="76"/>
      <c r="CK1074" s="76"/>
      <c r="CL1074" s="76"/>
      <c r="CM1074" s="76"/>
      <c r="CN1074" s="76"/>
      <c r="CO1074" s="76"/>
      <c r="CP1074" s="76"/>
    </row>
    <row r="1075" spans="1:94" x14ac:dyDescent="0.2">
      <c r="A1075" s="76"/>
      <c r="B1075" s="114"/>
      <c r="C1075" s="114"/>
      <c r="D1075" s="114"/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5"/>
      <c r="S1075" s="115"/>
      <c r="T1075" s="115"/>
      <c r="U1075" s="76"/>
      <c r="V1075" s="76"/>
      <c r="W1075" s="76"/>
      <c r="X1075" s="100"/>
      <c r="Y1075" s="101"/>
      <c r="Z1075" s="101">
        <f t="shared" si="97"/>
        <v>0.76124539805424163</v>
      </c>
      <c r="AA1075" s="81">
        <f t="shared" si="98"/>
        <v>6.3720939159393364E-2</v>
      </c>
      <c r="AB1075" s="81">
        <v>3.5000000000000003E-2</v>
      </c>
      <c r="AC1075" s="107">
        <f t="shared" si="99"/>
        <v>0</v>
      </c>
      <c r="AD1075" s="76"/>
      <c r="AE1075" s="100"/>
      <c r="AF1075" s="101"/>
      <c r="AG1075" s="101">
        <f t="shared" ca="1" si="100"/>
        <v>0.65890700522178669</v>
      </c>
      <c r="AH1075" s="101">
        <f t="shared" ca="1" si="101"/>
        <v>1590.2253636377163</v>
      </c>
      <c r="AI1075" s="81">
        <f ca="1"/>
        <v>0.04</v>
      </c>
      <c r="AJ1075" s="107">
        <f t="shared" ca="1" si="102"/>
        <v>0</v>
      </c>
      <c r="AK1075" s="108"/>
      <c r="AL1075" s="76"/>
      <c r="AM1075" s="76"/>
      <c r="AN1075" s="76"/>
      <c r="AO1075" s="75"/>
      <c r="AP1075" s="125"/>
      <c r="AW1075" s="76"/>
      <c r="AX1075" s="76"/>
      <c r="AY1075" s="106"/>
      <c r="AZ1075" s="76"/>
      <c r="BA1075" s="76"/>
      <c r="BB1075" s="76"/>
      <c r="BC1075" s="76"/>
      <c r="BD1075" s="76"/>
      <c r="BE1075" s="76"/>
      <c r="BF1075" s="76"/>
      <c r="BG1075" s="76"/>
      <c r="BH1075" s="76"/>
      <c r="BI1075" s="76"/>
      <c r="BJ1075" s="76"/>
      <c r="BK1075" s="76"/>
      <c r="BL1075" s="76"/>
      <c r="BM1075" s="76"/>
      <c r="BN1075" s="76"/>
      <c r="BO1075" s="76"/>
      <c r="BP1075" s="76"/>
      <c r="BQ1075" s="76"/>
      <c r="BR1075" s="76"/>
      <c r="BS1075" s="76"/>
      <c r="BT1075" s="76"/>
      <c r="BU1075" s="76"/>
      <c r="BV1075" s="76"/>
      <c r="BW1075" s="76"/>
      <c r="BX1075" s="76"/>
      <c r="BY1075" s="76"/>
      <c r="BZ1075" s="76"/>
      <c r="CA1075" s="76"/>
      <c r="CB1075" s="76"/>
      <c r="CC1075" s="76"/>
      <c r="CD1075" s="76"/>
      <c r="CE1075" s="76"/>
      <c r="CF1075" s="76"/>
      <c r="CG1075" s="76"/>
      <c r="CH1075" s="76"/>
      <c r="CI1075" s="76"/>
      <c r="CJ1075" s="76"/>
      <c r="CK1075" s="76"/>
      <c r="CL1075" s="76"/>
      <c r="CM1075" s="76"/>
      <c r="CN1075" s="76"/>
      <c r="CO1075" s="76"/>
      <c r="CP1075" s="76"/>
    </row>
    <row r="1076" spans="1:94" x14ac:dyDescent="0.2">
      <c r="A1076" s="76"/>
      <c r="B1076" s="114"/>
      <c r="C1076" s="114"/>
      <c r="D1076" s="114"/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5"/>
      <c r="S1076" s="115"/>
      <c r="T1076" s="115"/>
      <c r="U1076" s="76"/>
      <c r="V1076" s="76"/>
      <c r="W1076" s="76"/>
      <c r="X1076" s="100"/>
      <c r="Y1076" s="101"/>
      <c r="Z1076" s="101">
        <f t="shared" si="97"/>
        <v>0.87833525685919811</v>
      </c>
      <c r="AA1076" s="81">
        <f t="shared" si="98"/>
        <v>6.4563145438830113E-2</v>
      </c>
      <c r="AB1076" s="81">
        <v>3.7999999999999999E-2</v>
      </c>
      <c r="AC1076" s="107">
        <f t="shared" si="99"/>
        <v>0</v>
      </c>
      <c r="AD1076" s="76"/>
      <c r="AE1076" s="100"/>
      <c r="AF1076" s="101"/>
      <c r="AG1076" s="101">
        <f t="shared" ca="1" si="100"/>
        <v>0.77682284048463401</v>
      </c>
      <c r="AH1076" s="101">
        <f t="shared" ca="1" si="101"/>
        <v>2032.8079305905815</v>
      </c>
      <c r="AI1076" s="81">
        <f ca="1"/>
        <v>0.04</v>
      </c>
      <c r="AJ1076" s="107">
        <f t="shared" ca="1" si="102"/>
        <v>0</v>
      </c>
      <c r="AK1076" s="108"/>
      <c r="AL1076" s="76"/>
      <c r="AM1076" s="76"/>
      <c r="AN1076" s="76"/>
      <c r="AO1076" s="75"/>
      <c r="AP1076" s="125"/>
      <c r="AW1076" s="76"/>
      <c r="AX1076" s="76"/>
      <c r="AY1076" s="106"/>
      <c r="AZ1076" s="76"/>
      <c r="BA1076" s="76"/>
      <c r="BB1076" s="76"/>
      <c r="BC1076" s="76"/>
      <c r="BD1076" s="76"/>
      <c r="BE1076" s="76"/>
      <c r="BF1076" s="76"/>
      <c r="BG1076" s="76"/>
      <c r="BH1076" s="76"/>
      <c r="BI1076" s="76"/>
      <c r="BJ1076" s="76"/>
      <c r="BK1076" s="76"/>
      <c r="BL1076" s="76"/>
      <c r="BM1076" s="76"/>
      <c r="BN1076" s="76"/>
      <c r="BO1076" s="76"/>
      <c r="BP1076" s="76"/>
      <c r="BQ1076" s="76"/>
      <c r="BR1076" s="76"/>
      <c r="BS1076" s="76"/>
      <c r="BT1076" s="76"/>
      <c r="BU1076" s="76"/>
      <c r="BV1076" s="76"/>
      <c r="BW1076" s="76"/>
      <c r="BX1076" s="76"/>
      <c r="BY1076" s="76"/>
      <c r="BZ1076" s="76"/>
      <c r="CA1076" s="76"/>
      <c r="CB1076" s="76"/>
      <c r="CC1076" s="76"/>
      <c r="CD1076" s="76"/>
      <c r="CE1076" s="76"/>
      <c r="CF1076" s="76"/>
      <c r="CG1076" s="76"/>
      <c r="CH1076" s="76"/>
      <c r="CI1076" s="76"/>
      <c r="CJ1076" s="76"/>
      <c r="CK1076" s="76"/>
      <c r="CL1076" s="76"/>
      <c r="CM1076" s="76"/>
      <c r="CN1076" s="76"/>
      <c r="CO1076" s="76"/>
      <c r="CP1076" s="76"/>
    </row>
    <row r="1077" spans="1:94" x14ac:dyDescent="0.2">
      <c r="A1077" s="76"/>
      <c r="B1077" s="114"/>
      <c r="C1077" s="114"/>
      <c r="D1077" s="114"/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5"/>
      <c r="S1077" s="115"/>
      <c r="T1077" s="115"/>
      <c r="U1077" s="76"/>
      <c r="V1077" s="76"/>
      <c r="W1077" s="76"/>
      <c r="X1077" s="100"/>
      <c r="Y1077" s="101"/>
      <c r="Z1077" s="101">
        <f t="shared" si="97"/>
        <v>0.99542511566415448</v>
      </c>
      <c r="AA1077" s="81">
        <f t="shared" si="98"/>
        <v>6.5405351718266863E-2</v>
      </c>
      <c r="AB1077" s="81">
        <v>3.3000000000000002E-2</v>
      </c>
      <c r="AC1077" s="107">
        <f t="shared" si="99"/>
        <v>0</v>
      </c>
      <c r="AD1077" s="76"/>
      <c r="AE1077" s="100"/>
      <c r="AF1077" s="101"/>
      <c r="AG1077" s="101">
        <f t="shared" ca="1" si="100"/>
        <v>0.8938375565591633</v>
      </c>
      <c r="AH1077" s="101">
        <f t="shared" ca="1" si="101"/>
        <v>2475.3904975434466</v>
      </c>
      <c r="AI1077" s="81">
        <f ca="1"/>
        <v>4.2000000000000003E-2</v>
      </c>
      <c r="AJ1077" s="107">
        <f t="shared" ca="1" si="102"/>
        <v>0</v>
      </c>
      <c r="AK1077" s="101"/>
      <c r="AL1077" s="76"/>
      <c r="AP1077" s="125"/>
      <c r="AW1077" s="76"/>
      <c r="AX1077" s="76"/>
      <c r="AY1077" s="106"/>
      <c r="AZ1077" s="76"/>
      <c r="BA1077" s="76"/>
      <c r="BB1077" s="76"/>
      <c r="BC1077" s="76"/>
      <c r="BD1077" s="76"/>
      <c r="BE1077" s="76"/>
      <c r="BF1077" s="76"/>
      <c r="BG1077" s="76"/>
      <c r="BH1077" s="76"/>
      <c r="BI1077" s="76"/>
      <c r="BJ1077" s="76"/>
      <c r="BK1077" s="76"/>
      <c r="BL1077" s="76"/>
      <c r="BM1077" s="76"/>
      <c r="BN1077" s="76"/>
      <c r="BO1077" s="76"/>
      <c r="BP1077" s="76"/>
      <c r="BQ1077" s="76"/>
      <c r="BR1077" s="76"/>
      <c r="BS1077" s="76"/>
      <c r="BT1077" s="76"/>
      <c r="BU1077" s="76"/>
      <c r="BV1077" s="76"/>
      <c r="BW1077" s="76"/>
      <c r="BX1077" s="76"/>
      <c r="BY1077" s="76"/>
      <c r="BZ1077" s="76"/>
      <c r="CA1077" s="76"/>
      <c r="CB1077" s="76"/>
      <c r="CC1077" s="76"/>
      <c r="CD1077" s="76"/>
      <c r="CE1077" s="76"/>
      <c r="CF1077" s="76"/>
      <c r="CG1077" s="76"/>
      <c r="CH1077" s="76"/>
      <c r="CI1077" s="76"/>
      <c r="CJ1077" s="76"/>
      <c r="CK1077" s="76"/>
      <c r="CL1077" s="76"/>
      <c r="CM1077" s="76"/>
      <c r="CN1077" s="76"/>
      <c r="CO1077" s="76"/>
      <c r="CP1077" s="76"/>
    </row>
    <row r="1078" spans="1:94" x14ac:dyDescent="0.2">
      <c r="A1078" s="76"/>
      <c r="B1078" s="114"/>
      <c r="C1078" s="114"/>
      <c r="D1078" s="114"/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5"/>
      <c r="S1078" s="115"/>
      <c r="T1078" s="115"/>
      <c r="U1078" s="76"/>
      <c r="V1078" s="76"/>
      <c r="W1078" s="76"/>
      <c r="X1078" s="100"/>
      <c r="Y1078" s="101"/>
      <c r="Z1078" s="101">
        <f t="shared" si="97"/>
        <v>1.112514974469111</v>
      </c>
      <c r="AA1078" s="81">
        <f t="shared" si="98"/>
        <v>6.6247557997703613E-2</v>
      </c>
      <c r="AB1078" s="81">
        <v>2.5000000000000001E-2</v>
      </c>
      <c r="AC1078" s="107">
        <f t="shared" si="99"/>
        <v>0</v>
      </c>
      <c r="AD1078" s="76"/>
      <c r="AE1078" s="100"/>
      <c r="AF1078" s="101"/>
      <c r="AG1078" s="101">
        <f t="shared" ca="1" si="100"/>
        <v>1.0106119076283735</v>
      </c>
      <c r="AH1078" s="101">
        <f t="shared" ca="1" si="101"/>
        <v>2917.9730644963115</v>
      </c>
      <c r="AI1078" s="81">
        <f ca="1"/>
        <v>3.5999999999999997E-2</v>
      </c>
      <c r="AJ1078" s="107">
        <f t="shared" ca="1" si="102"/>
        <v>0</v>
      </c>
      <c r="AK1078" s="101"/>
      <c r="AL1078" s="76"/>
      <c r="AP1078" s="171"/>
      <c r="AW1078" s="76"/>
      <c r="AX1078" s="76"/>
      <c r="AY1078" s="106"/>
      <c r="AZ1078" s="76"/>
      <c r="BA1078" s="76"/>
      <c r="BB1078" s="76"/>
      <c r="BC1078" s="76"/>
      <c r="BD1078" s="76"/>
      <c r="BE1078" s="76"/>
      <c r="BF1078" s="76"/>
      <c r="BG1078" s="76"/>
      <c r="BH1078" s="76"/>
      <c r="BI1078" s="76"/>
      <c r="BJ1078" s="76"/>
      <c r="BK1078" s="76"/>
      <c r="BL1078" s="76"/>
      <c r="BM1078" s="76"/>
      <c r="BN1078" s="76"/>
      <c r="BO1078" s="76"/>
      <c r="BP1078" s="76"/>
      <c r="BQ1078" s="76"/>
      <c r="BR1078" s="76"/>
      <c r="BS1078" s="76"/>
      <c r="BT1078" s="76"/>
      <c r="BU1078" s="76"/>
      <c r="BV1078" s="76"/>
      <c r="BW1078" s="76"/>
      <c r="BX1078" s="76"/>
      <c r="BY1078" s="76"/>
      <c r="BZ1078" s="76"/>
      <c r="CA1078" s="76"/>
      <c r="CB1078" s="76"/>
      <c r="CC1078" s="76"/>
      <c r="CD1078" s="76"/>
      <c r="CE1078" s="76"/>
      <c r="CF1078" s="76"/>
      <c r="CG1078" s="76"/>
      <c r="CH1078" s="76"/>
      <c r="CI1078" s="76"/>
      <c r="CJ1078" s="76"/>
      <c r="CK1078" s="76"/>
      <c r="CL1078" s="76"/>
      <c r="CM1078" s="76"/>
      <c r="CN1078" s="76"/>
      <c r="CO1078" s="76"/>
      <c r="CP1078" s="76"/>
    </row>
    <row r="1079" spans="1:94" x14ac:dyDescent="0.2">
      <c r="A1079" s="76"/>
      <c r="B1079" s="114"/>
      <c r="C1079" s="114"/>
      <c r="D1079" s="114"/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5"/>
      <c r="S1079" s="115"/>
      <c r="T1079" s="115"/>
      <c r="U1079" s="76"/>
      <c r="V1079" s="76"/>
      <c r="W1079" s="76"/>
      <c r="X1079" s="100"/>
      <c r="Y1079" s="101"/>
      <c r="Z1079" s="101">
        <f t="shared" si="97"/>
        <v>1.2296048332740672</v>
      </c>
      <c r="AA1079" s="81">
        <f t="shared" si="98"/>
        <v>6.7089764277140362E-2</v>
      </c>
      <c r="AB1079" s="81">
        <v>3.5000000000000003E-2</v>
      </c>
      <c r="AC1079" s="107">
        <f t="shared" si="99"/>
        <v>0</v>
      </c>
      <c r="AD1079" s="76"/>
      <c r="AE1079" s="100"/>
      <c r="AF1079" s="101"/>
      <c r="AG1079" s="101">
        <f t="shared" ca="1" si="100"/>
        <v>1.127818363927904</v>
      </c>
      <c r="AH1079" s="101">
        <f t="shared" ca="1" si="101"/>
        <v>3360.5556314491764</v>
      </c>
      <c r="AI1079" s="81">
        <f ca="1"/>
        <v>2.9000000000000001E-2</v>
      </c>
      <c r="AJ1079" s="107">
        <f t="shared" ca="1" si="102"/>
        <v>0</v>
      </c>
      <c r="AK1079" s="76"/>
      <c r="AL1079" s="76"/>
      <c r="AP1079" s="171"/>
      <c r="AW1079" s="76"/>
      <c r="AX1079" s="76"/>
      <c r="AY1079" s="106"/>
      <c r="AZ1079" s="76"/>
      <c r="BA1079" s="76"/>
      <c r="BB1079" s="76"/>
      <c r="BC1079" s="76"/>
      <c r="BD1079" s="76"/>
      <c r="BE1079" s="76"/>
      <c r="BF1079" s="76"/>
      <c r="BG1079" s="76"/>
      <c r="BH1079" s="76"/>
      <c r="BI1079" s="76"/>
      <c r="BJ1079" s="76"/>
      <c r="BK1079" s="76"/>
      <c r="BL1079" s="76"/>
      <c r="BM1079" s="76"/>
      <c r="BN1079" s="76"/>
      <c r="BO1079" s="76"/>
      <c r="BP1079" s="76"/>
      <c r="BQ1079" s="76"/>
      <c r="BR1079" s="76"/>
      <c r="BS1079" s="76"/>
      <c r="BT1079" s="76"/>
      <c r="BU1079" s="76"/>
      <c r="BV1079" s="76"/>
      <c r="BW1079" s="76"/>
      <c r="BX1079" s="76"/>
      <c r="BY1079" s="76"/>
      <c r="BZ1079" s="76"/>
      <c r="CA1079" s="76"/>
      <c r="CB1079" s="76"/>
      <c r="CC1079" s="76"/>
      <c r="CD1079" s="76"/>
      <c r="CE1079" s="76"/>
      <c r="CF1079" s="76"/>
      <c r="CG1079" s="76"/>
      <c r="CH1079" s="76"/>
      <c r="CI1079" s="76"/>
      <c r="CJ1079" s="76"/>
      <c r="CK1079" s="76"/>
      <c r="CL1079" s="76"/>
      <c r="CM1079" s="76"/>
      <c r="CN1079" s="76"/>
      <c r="CO1079" s="76"/>
      <c r="CP1079" s="76"/>
    </row>
    <row r="1080" spans="1:94" x14ac:dyDescent="0.2">
      <c r="A1080" s="76"/>
      <c r="B1080" s="114"/>
      <c r="C1080" s="114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5"/>
      <c r="S1080" s="115"/>
      <c r="T1080" s="115"/>
      <c r="U1080" s="76"/>
      <c r="V1080" s="76"/>
      <c r="W1080" s="76"/>
      <c r="X1080" s="100"/>
      <c r="Y1080" s="101"/>
      <c r="Z1080" s="101">
        <f t="shared" si="97"/>
        <v>1.3466946920790237</v>
      </c>
      <c r="AA1080" s="81">
        <f t="shared" si="98"/>
        <v>6.7931970556577112E-2</v>
      </c>
      <c r="AB1080" s="81">
        <v>2.8000000000000001E-2</v>
      </c>
      <c r="AC1080" s="107">
        <f t="shared" si="99"/>
        <v>0</v>
      </c>
      <c r="AD1080" s="76"/>
      <c r="AE1080" s="100"/>
      <c r="AF1080" s="101"/>
      <c r="AG1080" s="101">
        <f t="shared" ca="1" si="100"/>
        <v>1.2445654967421569</v>
      </c>
      <c r="AH1080" s="101">
        <f t="shared" ca="1" si="101"/>
        <v>3803.1381984020413</v>
      </c>
      <c r="AI1080" s="81">
        <f ca="1"/>
        <v>3.5999999999999997E-2</v>
      </c>
      <c r="AJ1080" s="107">
        <f t="shared" ca="1" si="102"/>
        <v>0</v>
      </c>
      <c r="AK1080" s="76"/>
      <c r="AL1080" s="76"/>
      <c r="AP1080" s="172"/>
      <c r="AQ1080" s="197"/>
      <c r="AR1080" s="134"/>
      <c r="AS1080" s="136"/>
      <c r="AT1080" s="33"/>
      <c r="AU1080" s="33"/>
      <c r="AW1080" s="76"/>
      <c r="AX1080" s="76"/>
      <c r="AY1080" s="106"/>
      <c r="AZ1080" s="76"/>
      <c r="BA1080" s="76"/>
      <c r="BB1080" s="76"/>
      <c r="BC1080" s="76"/>
      <c r="BD1080" s="76"/>
      <c r="BE1080" s="76"/>
      <c r="BF1080" s="76"/>
      <c r="BG1080" s="76"/>
      <c r="BH1080" s="76"/>
      <c r="BI1080" s="76"/>
      <c r="BJ1080" s="76"/>
      <c r="BK1080" s="76"/>
      <c r="BL1080" s="76"/>
      <c r="BM1080" s="76"/>
      <c r="BN1080" s="76"/>
      <c r="BO1080" s="76"/>
      <c r="BP1080" s="76"/>
      <c r="BQ1080" s="76"/>
      <c r="BR1080" s="76"/>
      <c r="BS1080" s="76"/>
      <c r="BT1080" s="76"/>
      <c r="BU1080" s="76"/>
      <c r="BV1080" s="76"/>
      <c r="BW1080" s="76"/>
      <c r="BX1080" s="76"/>
      <c r="BY1080" s="76"/>
      <c r="BZ1080" s="76"/>
      <c r="CA1080" s="76"/>
      <c r="CB1080" s="76"/>
      <c r="CC1080" s="76"/>
      <c r="CD1080" s="76"/>
      <c r="CE1080" s="76"/>
      <c r="CF1080" s="76"/>
      <c r="CG1080" s="76"/>
      <c r="CH1080" s="76"/>
      <c r="CI1080" s="76"/>
      <c r="CJ1080" s="76"/>
      <c r="CK1080" s="76"/>
      <c r="CL1080" s="76"/>
      <c r="CM1080" s="76"/>
      <c r="CN1080" s="76"/>
      <c r="CO1080" s="76"/>
      <c r="CP1080" s="76"/>
    </row>
    <row r="1081" spans="1:94" x14ac:dyDescent="0.2">
      <c r="A1081" s="76"/>
      <c r="B1081" s="114"/>
      <c r="C1081" s="114"/>
      <c r="D1081" s="114"/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5"/>
      <c r="S1081" s="115"/>
      <c r="T1081" s="115"/>
      <c r="U1081" s="76"/>
      <c r="V1081" s="76"/>
      <c r="W1081" s="76"/>
      <c r="X1081" s="100"/>
      <c r="Y1081" s="101"/>
      <c r="Z1081" s="101">
        <f t="shared" si="97"/>
        <v>1.4637845508839802</v>
      </c>
      <c r="AA1081" s="81">
        <f t="shared" si="98"/>
        <v>6.8774176836013862E-2</v>
      </c>
      <c r="AB1081" s="81">
        <v>3.5999999999999997E-2</v>
      </c>
      <c r="AC1081" s="107">
        <f t="shared" si="99"/>
        <v>0</v>
      </c>
      <c r="AD1081" s="76"/>
      <c r="AE1081" s="100"/>
      <c r="AF1081" s="101"/>
      <c r="AG1081" s="101">
        <f t="shared" ca="1" si="100"/>
        <v>1.3613969173407854</v>
      </c>
      <c r="AH1081" s="101">
        <f t="shared" ca="1" si="101"/>
        <v>4245.7207653549067</v>
      </c>
      <c r="AI1081" s="81">
        <f ca="1"/>
        <v>3.7999999999999999E-2</v>
      </c>
      <c r="AJ1081" s="107">
        <f t="shared" ca="1" si="102"/>
        <v>0</v>
      </c>
      <c r="AK1081" s="76"/>
      <c r="AL1081" s="76"/>
      <c r="AP1081" s="172"/>
      <c r="AQ1081" s="196"/>
      <c r="AR1081" s="133"/>
      <c r="AS1081" s="138"/>
      <c r="AT1081" s="106"/>
      <c r="AU1081" s="106"/>
      <c r="AW1081" s="76"/>
      <c r="AX1081" s="76"/>
      <c r="AY1081" s="106"/>
      <c r="AZ1081" s="76"/>
      <c r="BA1081" s="76"/>
      <c r="BB1081" s="76"/>
      <c r="BC1081" s="76"/>
      <c r="BD1081" s="76"/>
      <c r="BE1081" s="76"/>
      <c r="BF1081" s="76"/>
      <c r="BG1081" s="76"/>
      <c r="BH1081" s="76"/>
      <c r="BI1081" s="76"/>
      <c r="BJ1081" s="76"/>
      <c r="BK1081" s="76"/>
      <c r="BL1081" s="76"/>
      <c r="BM1081" s="76"/>
      <c r="BN1081" s="76"/>
      <c r="BO1081" s="76"/>
      <c r="BP1081" s="76"/>
      <c r="BQ1081" s="76"/>
      <c r="BR1081" s="76"/>
      <c r="BS1081" s="76"/>
      <c r="BT1081" s="76"/>
      <c r="BU1081" s="76"/>
      <c r="BV1081" s="76"/>
      <c r="BW1081" s="76"/>
      <c r="BX1081" s="76"/>
      <c r="BY1081" s="76"/>
      <c r="BZ1081" s="76"/>
      <c r="CA1081" s="76"/>
      <c r="CB1081" s="76"/>
      <c r="CC1081" s="76"/>
      <c r="CD1081" s="76"/>
      <c r="CE1081" s="76"/>
      <c r="CF1081" s="76"/>
      <c r="CG1081" s="76"/>
      <c r="CH1081" s="76"/>
      <c r="CI1081" s="76"/>
      <c r="CJ1081" s="76"/>
      <c r="CK1081" s="76"/>
      <c r="CL1081" s="76"/>
      <c r="CM1081" s="76"/>
      <c r="CN1081" s="76"/>
      <c r="CO1081" s="76"/>
      <c r="CP1081" s="76"/>
    </row>
    <row r="1082" spans="1:94" x14ac:dyDescent="0.2">
      <c r="A1082" s="76"/>
      <c r="B1082" s="114"/>
      <c r="C1082" s="114"/>
      <c r="D1082" s="114"/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5"/>
      <c r="S1082" s="115"/>
      <c r="T1082" s="115"/>
      <c r="U1082" s="76"/>
      <c r="V1082" s="76"/>
      <c r="W1082" s="76"/>
      <c r="X1082" s="100"/>
      <c r="Y1082" s="101"/>
      <c r="Z1082" s="101">
        <f t="shared" si="97"/>
        <v>1.5808744096889364</v>
      </c>
      <c r="AA1082" s="81">
        <f t="shared" si="98"/>
        <v>6.9616383115450611E-2</v>
      </c>
      <c r="AB1082" s="81">
        <v>2.4E-2</v>
      </c>
      <c r="AC1082" s="107">
        <f t="shared" si="99"/>
        <v>2.4E-2</v>
      </c>
      <c r="AD1082" s="76"/>
      <c r="AE1082" s="100"/>
      <c r="AF1082" s="101"/>
      <c r="AG1082" s="101">
        <f t="shared" ca="1" si="100"/>
        <v>1.4796099989619085</v>
      </c>
      <c r="AH1082" s="101">
        <f t="shared" ca="1" si="101"/>
        <v>4688.3033323077716</v>
      </c>
      <c r="AI1082" s="81">
        <f ca="1"/>
        <v>3.1E-2</v>
      </c>
      <c r="AJ1082" s="107">
        <f t="shared" ca="1" si="102"/>
        <v>3.1E-2</v>
      </c>
      <c r="AK1082" s="76"/>
      <c r="AL1082" s="76"/>
      <c r="AP1082" s="172"/>
      <c r="AR1082" s="140"/>
      <c r="AS1082" s="139"/>
      <c r="AT1082" s="106"/>
      <c r="AU1082" s="106"/>
      <c r="AW1082" s="76"/>
      <c r="AX1082" s="76"/>
      <c r="AY1082" s="106"/>
      <c r="AZ1082" s="76"/>
      <c r="BA1082" s="76"/>
      <c r="BB1082" s="76"/>
      <c r="BC1082" s="76"/>
      <c r="BD1082" s="76"/>
      <c r="BE1082" s="76"/>
      <c r="BF1082" s="76"/>
      <c r="BG1082" s="76"/>
      <c r="BH1082" s="76"/>
      <c r="BI1082" s="76"/>
      <c r="BJ1082" s="76"/>
      <c r="BK1082" s="76"/>
      <c r="BL1082" s="76"/>
      <c r="BM1082" s="76"/>
      <c r="BN1082" s="76"/>
      <c r="BO1082" s="76"/>
      <c r="BP1082" s="76"/>
      <c r="BQ1082" s="76"/>
      <c r="BR1082" s="76"/>
      <c r="BS1082" s="76"/>
      <c r="BT1082" s="76"/>
      <c r="BU1082" s="76"/>
      <c r="BV1082" s="76"/>
      <c r="BW1082" s="76"/>
      <c r="BX1082" s="76"/>
      <c r="BY1082" s="76"/>
      <c r="BZ1082" s="76"/>
      <c r="CA1082" s="76"/>
      <c r="CB1082" s="76"/>
      <c r="CC1082" s="76"/>
      <c r="CD1082" s="76"/>
      <c r="CE1082" s="76"/>
      <c r="CF1082" s="76"/>
      <c r="CG1082" s="76"/>
      <c r="CH1082" s="76"/>
      <c r="CI1082" s="76"/>
      <c r="CJ1082" s="76"/>
      <c r="CK1082" s="76"/>
      <c r="CL1082" s="76"/>
      <c r="CM1082" s="76"/>
      <c r="CN1082" s="76"/>
      <c r="CO1082" s="76"/>
      <c r="CP1082" s="76"/>
    </row>
    <row r="1083" spans="1:94" x14ac:dyDescent="0.2">
      <c r="A1083" s="76"/>
      <c r="B1083" s="114"/>
      <c r="C1083" s="114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5"/>
      <c r="S1083" s="115"/>
      <c r="T1083" s="115"/>
      <c r="U1083" s="76"/>
      <c r="V1083" s="76"/>
      <c r="W1083" s="76"/>
      <c r="X1083" s="100"/>
      <c r="Y1083" s="101"/>
      <c r="Z1083" s="101">
        <f t="shared" si="97"/>
        <v>1.6979642684938929</v>
      </c>
      <c r="AA1083" s="81">
        <f t="shared" si="98"/>
        <v>7.0458589394887361E-2</v>
      </c>
      <c r="AB1083" s="81">
        <v>2.5000000000000001E-2</v>
      </c>
      <c r="AC1083" s="107">
        <f t="shared" si="99"/>
        <v>0</v>
      </c>
      <c r="AD1083" s="76"/>
      <c r="AE1083" s="100"/>
      <c r="AF1083" s="101"/>
      <c r="AG1083" s="101">
        <f t="shared" ca="1" si="100"/>
        <v>1.5973149642164526</v>
      </c>
      <c r="AH1083" s="101">
        <f t="shared" ca="1" si="101"/>
        <v>5130.8858992606365</v>
      </c>
      <c r="AI1083" s="81">
        <f ca="1"/>
        <v>3.1E-2</v>
      </c>
      <c r="AJ1083" s="107">
        <f t="shared" ca="1" si="102"/>
        <v>0</v>
      </c>
      <c r="AK1083" s="76"/>
      <c r="AL1083" s="76"/>
      <c r="AP1083" s="172"/>
      <c r="AQ1083" s="198"/>
      <c r="AR1083" s="140"/>
      <c r="AS1083" s="135"/>
      <c r="AT1083" s="106"/>
      <c r="AU1083" s="106"/>
      <c r="AW1083" s="76"/>
      <c r="AX1083" s="76"/>
      <c r="AY1083" s="106"/>
      <c r="AZ1083" s="76"/>
      <c r="BA1083" s="76"/>
      <c r="BB1083" s="76"/>
      <c r="BC1083" s="76"/>
      <c r="BD1083" s="76"/>
      <c r="BE1083" s="76"/>
      <c r="BF1083" s="76"/>
      <c r="BG1083" s="76"/>
      <c r="BH1083" s="76"/>
      <c r="BI1083" s="76"/>
      <c r="BJ1083" s="76"/>
      <c r="BK1083" s="76"/>
      <c r="BL1083" s="76"/>
      <c r="BM1083" s="76"/>
      <c r="BN1083" s="76"/>
      <c r="BO1083" s="76"/>
      <c r="BP1083" s="76"/>
      <c r="BQ1083" s="76"/>
      <c r="BR1083" s="76"/>
      <c r="BS1083" s="76"/>
      <c r="BT1083" s="76"/>
      <c r="BU1083" s="76"/>
      <c r="BV1083" s="76"/>
      <c r="BW1083" s="76"/>
      <c r="BX1083" s="76"/>
      <c r="BY1083" s="76"/>
      <c r="BZ1083" s="76"/>
      <c r="CA1083" s="76"/>
      <c r="CB1083" s="76"/>
      <c r="CC1083" s="76"/>
      <c r="CD1083" s="76"/>
      <c r="CE1083" s="76"/>
      <c r="CF1083" s="76"/>
      <c r="CG1083" s="76"/>
      <c r="CH1083" s="76"/>
      <c r="CI1083" s="76"/>
      <c r="CJ1083" s="76"/>
      <c r="CK1083" s="76"/>
      <c r="CL1083" s="76"/>
      <c r="CM1083" s="76"/>
      <c r="CN1083" s="76"/>
      <c r="CO1083" s="76"/>
      <c r="CP1083" s="76"/>
    </row>
    <row r="1084" spans="1:94" x14ac:dyDescent="0.2">
      <c r="A1084" s="76"/>
      <c r="B1084" s="114"/>
      <c r="C1084" s="114"/>
      <c r="D1084" s="114"/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5"/>
      <c r="S1084" s="115"/>
      <c r="T1084" s="115"/>
      <c r="U1084" s="76"/>
      <c r="V1084" s="76"/>
      <c r="W1084" s="76"/>
      <c r="X1084" s="100"/>
      <c r="Y1084" s="101"/>
      <c r="Z1084" s="101">
        <f t="shared" si="97"/>
        <v>1.8150541272988494</v>
      </c>
      <c r="AA1084" s="81">
        <f t="shared" si="98"/>
        <v>7.1300795674324111E-2</v>
      </c>
      <c r="AB1084" s="81">
        <v>0.03</v>
      </c>
      <c r="AC1084" s="107">
        <f t="shared" si="99"/>
        <v>0</v>
      </c>
      <c r="AD1084" s="76"/>
      <c r="AE1084" s="100"/>
      <c r="AF1084" s="101"/>
      <c r="AG1084" s="101">
        <f t="shared" ca="1" si="100"/>
        <v>1.7141086948104425</v>
      </c>
      <c r="AH1084" s="101">
        <f t="shared" ca="1" si="101"/>
        <v>5573.4684662135014</v>
      </c>
      <c r="AI1084" s="81">
        <f ca="1"/>
        <v>3.2000000000000001E-2</v>
      </c>
      <c r="AJ1084" s="107">
        <f t="shared" ca="1" si="102"/>
        <v>0</v>
      </c>
      <c r="AK1084" s="76"/>
      <c r="AL1084" s="76"/>
      <c r="AP1084" s="171"/>
      <c r="AQ1084" s="199"/>
      <c r="AR1084" s="140"/>
      <c r="AS1084" s="135"/>
      <c r="AT1084" s="106"/>
      <c r="AU1084" s="106"/>
      <c r="AW1084" s="76"/>
      <c r="AX1084" s="76"/>
      <c r="AY1084" s="106"/>
      <c r="AZ1084" s="76"/>
      <c r="BA1084" s="76"/>
      <c r="BB1084" s="76"/>
      <c r="BC1084" s="76"/>
      <c r="BD1084" s="76"/>
      <c r="BE1084" s="76"/>
      <c r="BF1084" s="76"/>
      <c r="BG1084" s="76"/>
      <c r="BH1084" s="76"/>
      <c r="BI1084" s="76"/>
      <c r="BJ1084" s="76"/>
      <c r="BK1084" s="76"/>
      <c r="BL1084" s="76"/>
      <c r="BM1084" s="76"/>
      <c r="BN1084" s="76"/>
      <c r="BO1084" s="76"/>
      <c r="BP1084" s="76"/>
      <c r="BQ1084" s="76"/>
      <c r="BR1084" s="76"/>
      <c r="BS1084" s="76"/>
      <c r="BT1084" s="76"/>
      <c r="BU1084" s="76"/>
      <c r="BV1084" s="76"/>
      <c r="BW1084" s="76"/>
      <c r="BX1084" s="76"/>
      <c r="BY1084" s="76"/>
      <c r="BZ1084" s="76"/>
      <c r="CA1084" s="76"/>
      <c r="CB1084" s="76"/>
      <c r="CC1084" s="76"/>
      <c r="CD1084" s="76"/>
      <c r="CE1084" s="76"/>
      <c r="CF1084" s="76"/>
      <c r="CG1084" s="76"/>
      <c r="CH1084" s="76"/>
      <c r="CI1084" s="76"/>
      <c r="CJ1084" s="76"/>
      <c r="CK1084" s="76"/>
      <c r="CL1084" s="76"/>
      <c r="CM1084" s="76"/>
      <c r="CN1084" s="76"/>
      <c r="CO1084" s="76"/>
      <c r="CP1084" s="76"/>
    </row>
    <row r="1085" spans="1:94" x14ac:dyDescent="0.2">
      <c r="A1085" s="76"/>
      <c r="B1085" s="114"/>
      <c r="C1085" s="114"/>
      <c r="D1085" s="114"/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5"/>
      <c r="S1085" s="115"/>
      <c r="T1085" s="115"/>
      <c r="U1085" s="76"/>
      <c r="V1085" s="76"/>
      <c r="W1085" s="76"/>
      <c r="X1085" s="100"/>
      <c r="Y1085" s="101"/>
      <c r="Z1085" s="101">
        <f t="shared" si="97"/>
        <v>1.9321439861038059</v>
      </c>
      <c r="AA1085" s="81">
        <f t="shared" si="98"/>
        <v>7.214300195376086E-2</v>
      </c>
      <c r="AB1085" s="81">
        <v>0</v>
      </c>
      <c r="AC1085" s="107">
        <f>IF(IF(ABS(AA1085-PILO)&lt;ABS(AA1084-PILO),ABS(AA1085-PILO),IF(ABS(AA1085-PIEXP)&lt;ABS(AA1084-PIEXP),ABS(AA1085-PIEXP),IF(ABS(AA1085-PIHI)&lt;ABS(AA1084-PIHI),ABS(AA1085-PIHI),0)))&gt;0,+AB1085,0)</f>
        <v>0</v>
      </c>
      <c r="AD1085" s="76"/>
      <c r="AE1085" s="100"/>
      <c r="AF1085" s="101"/>
      <c r="AG1085" s="101">
        <f t="shared" ca="1" si="100"/>
        <v>1.8323995307224001</v>
      </c>
      <c r="AH1085" s="101">
        <f t="shared" ca="1" si="101"/>
        <v>6016.0510331663663</v>
      </c>
      <c r="AI1085" s="81">
        <f ca="1"/>
        <v>1E-3</v>
      </c>
      <c r="AJ1085" s="107">
        <f ca="1">IF(IF(ABS(AH1085-$AF$1059)&lt;ABS(AH1084-$AF$1059),ABS(AH1085-$AF$1059),IF(ABS(AH1085-$AF$1060)&lt;ABS(AH1084-$AF$1060),ABS(AH1085-$AF$1060),IF(ABS(AH1085-$AF$1061)&lt;ABS(AH1084-$AF$1061),ABS(AH1085-$AF$1061),0)))&gt;0,+AI1085,0)</f>
        <v>0</v>
      </c>
      <c r="AK1085" s="76"/>
      <c r="AL1085" s="76"/>
      <c r="AP1085" s="75"/>
      <c r="AQ1085" s="196"/>
      <c r="AR1085" s="133"/>
      <c r="AS1085" s="106"/>
      <c r="AT1085" s="106"/>
      <c r="AU1085" s="106"/>
      <c r="AW1085" s="76"/>
      <c r="AX1085" s="76"/>
      <c r="AY1085" s="76"/>
      <c r="AZ1085" s="76"/>
      <c r="BA1085" s="76"/>
      <c r="BB1085" s="76"/>
      <c r="BC1085" s="76"/>
      <c r="BD1085" s="76"/>
      <c r="BE1085" s="76"/>
      <c r="BF1085" s="76"/>
      <c r="BG1085" s="76"/>
      <c r="BH1085" s="76"/>
      <c r="BI1085" s="76"/>
      <c r="BJ1085" s="76"/>
      <c r="BK1085" s="76"/>
      <c r="BL1085" s="76"/>
      <c r="BM1085" s="76"/>
      <c r="BN1085" s="76"/>
      <c r="BO1085" s="76"/>
      <c r="BP1085" s="76"/>
      <c r="BQ1085" s="76"/>
      <c r="BR1085" s="76"/>
      <c r="BS1085" s="76"/>
      <c r="BT1085" s="76"/>
      <c r="BU1085" s="76"/>
      <c r="BV1085" s="76"/>
      <c r="BW1085" s="76"/>
      <c r="BX1085" s="76"/>
      <c r="BY1085" s="76"/>
      <c r="BZ1085" s="76"/>
      <c r="CA1085" s="76"/>
      <c r="CB1085" s="76"/>
      <c r="CC1085" s="76"/>
      <c r="CD1085" s="76"/>
      <c r="CE1085" s="76"/>
      <c r="CF1085" s="76"/>
      <c r="CG1085" s="76"/>
      <c r="CH1085" s="76"/>
      <c r="CI1085" s="76"/>
      <c r="CJ1085" s="76"/>
      <c r="CK1085" s="76"/>
      <c r="CL1085" s="76"/>
      <c r="CM1085" s="76"/>
      <c r="CN1085" s="76"/>
      <c r="CO1085" s="76"/>
      <c r="CP1085" s="76"/>
    </row>
    <row r="1086" spans="1:94" x14ac:dyDescent="0.2">
      <c r="A1086" s="76"/>
      <c r="B1086" s="114"/>
      <c r="C1086" s="114"/>
      <c r="D1086" s="114"/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5"/>
      <c r="S1086" s="115"/>
      <c r="T1086" s="115"/>
      <c r="U1086" s="76"/>
      <c r="V1086" s="76"/>
      <c r="W1086" s="76"/>
      <c r="X1086" s="100"/>
      <c r="Y1086" s="101"/>
      <c r="Z1086" s="101"/>
      <c r="AA1086" s="101"/>
      <c r="AB1086" s="101"/>
      <c r="AC1086" s="118"/>
      <c r="AD1086" s="76"/>
      <c r="AE1086" s="100"/>
      <c r="AF1086" s="101"/>
      <c r="AG1086" s="101"/>
      <c r="AH1086" s="101"/>
      <c r="AI1086" s="101"/>
      <c r="AJ1086" s="118"/>
      <c r="AK1086" s="76"/>
      <c r="AL1086" s="76"/>
      <c r="AP1086" s="75"/>
      <c r="AQ1086" s="198"/>
      <c r="AR1086" s="142"/>
      <c r="AS1086" s="106"/>
      <c r="AT1086" s="106"/>
      <c r="AU1086" s="106"/>
      <c r="AW1086" s="76"/>
      <c r="AX1086" s="76"/>
      <c r="AY1086" s="76"/>
      <c r="AZ1086" s="76"/>
      <c r="BA1086" s="76"/>
      <c r="BB1086" s="76"/>
      <c r="BC1086" s="76"/>
      <c r="BD1086" s="76"/>
      <c r="BE1086" s="76"/>
      <c r="BF1086" s="76"/>
      <c r="BG1086" s="76"/>
      <c r="BH1086" s="76"/>
      <c r="BI1086" s="76"/>
      <c r="BJ1086" s="76"/>
      <c r="BK1086" s="76"/>
      <c r="BL1086" s="76"/>
      <c r="BM1086" s="76"/>
      <c r="BN1086" s="76"/>
      <c r="BO1086" s="76"/>
      <c r="BP1086" s="76"/>
      <c r="BQ1086" s="76"/>
      <c r="BR1086" s="76"/>
      <c r="BS1086" s="76"/>
      <c r="BT1086" s="76"/>
      <c r="BU1086" s="76"/>
      <c r="BV1086" s="76"/>
      <c r="BW1086" s="76"/>
      <c r="BX1086" s="76"/>
      <c r="BY1086" s="76"/>
      <c r="BZ1086" s="76"/>
      <c r="CA1086" s="76"/>
      <c r="CB1086" s="76"/>
      <c r="CC1086" s="76"/>
      <c r="CD1086" s="76"/>
      <c r="CE1086" s="76"/>
      <c r="CF1086" s="76"/>
      <c r="CG1086" s="76"/>
      <c r="CH1086" s="76"/>
      <c r="CI1086" s="76"/>
      <c r="CJ1086" s="76"/>
      <c r="CK1086" s="76"/>
      <c r="CL1086" s="76"/>
      <c r="CM1086" s="76"/>
      <c r="CN1086" s="76"/>
      <c r="CO1086" s="76"/>
      <c r="CP1086" s="76"/>
    </row>
    <row r="1087" spans="1:94" ht="10.8" thickBot="1" x14ac:dyDescent="0.25">
      <c r="A1087" s="76"/>
      <c r="B1087" s="114"/>
      <c r="C1087" s="114"/>
      <c r="D1087" s="114"/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5"/>
      <c r="S1087" s="115"/>
      <c r="T1087" s="115"/>
      <c r="U1087" s="76"/>
      <c r="V1087" s="76"/>
      <c r="W1087" s="76"/>
      <c r="X1087" s="119"/>
      <c r="Y1087" s="120"/>
      <c r="Z1087" s="120"/>
      <c r="AA1087" s="121" t="s">
        <v>82</v>
      </c>
      <c r="AB1087" s="122">
        <f>SUM(AB1054:AB1085)</f>
        <v>1.0000000000000004</v>
      </c>
      <c r="AC1087" s="123"/>
      <c r="AD1087" s="76"/>
      <c r="AE1087" s="119"/>
      <c r="AF1087" s="120"/>
      <c r="AG1087" s="120"/>
      <c r="AH1087" s="121" t="s">
        <v>82</v>
      </c>
      <c r="AI1087" s="122">
        <f ca="1">SUM(AI1054:AI1085)</f>
        <v>1.0000000000000004</v>
      </c>
      <c r="AJ1087" s="123"/>
      <c r="AK1087" s="76"/>
      <c r="AL1087" s="76"/>
      <c r="AP1087" s="75"/>
      <c r="AQ1087" s="75"/>
      <c r="AR1087" s="76"/>
      <c r="AS1087" s="76"/>
      <c r="AT1087" s="76"/>
      <c r="AU1087" s="76"/>
      <c r="AW1087" s="76"/>
      <c r="AX1087" s="76"/>
      <c r="AY1087" s="76"/>
      <c r="AZ1087" s="76"/>
      <c r="BA1087" s="76"/>
      <c r="BB1087" s="76"/>
      <c r="BC1087" s="76"/>
      <c r="BD1087" s="76"/>
      <c r="BE1087" s="76"/>
      <c r="BF1087" s="76"/>
      <c r="BG1087" s="76"/>
      <c r="BH1087" s="76"/>
      <c r="BI1087" s="76"/>
      <c r="BJ1087" s="76"/>
      <c r="BK1087" s="76"/>
      <c r="BL1087" s="76"/>
      <c r="BM1087" s="76"/>
      <c r="BN1087" s="76"/>
      <c r="BO1087" s="76"/>
      <c r="BP1087" s="76"/>
      <c r="BQ1087" s="76"/>
      <c r="BR1087" s="76"/>
      <c r="BS1087" s="76"/>
      <c r="BT1087" s="76"/>
      <c r="BU1087" s="76"/>
      <c r="BV1087" s="76"/>
      <c r="BW1087" s="76"/>
      <c r="BX1087" s="76"/>
      <c r="BY1087" s="76"/>
      <c r="BZ1087" s="76"/>
      <c r="CA1087" s="76"/>
      <c r="CB1087" s="76"/>
      <c r="CC1087" s="76"/>
      <c r="CD1087" s="76"/>
      <c r="CE1087" s="76"/>
      <c r="CF1087" s="76"/>
      <c r="CG1087" s="76"/>
      <c r="CH1087" s="76"/>
      <c r="CI1087" s="76"/>
      <c r="CJ1087" s="76"/>
      <c r="CK1087" s="76"/>
      <c r="CL1087" s="76"/>
      <c r="CM1087" s="76"/>
      <c r="CN1087" s="76"/>
      <c r="CO1087" s="76"/>
      <c r="CP1087" s="76"/>
    </row>
    <row r="1088" spans="1:94" x14ac:dyDescent="0.2">
      <c r="A1088" s="76"/>
      <c r="B1088" s="76"/>
      <c r="C1088" s="76"/>
      <c r="D1088" s="76"/>
      <c r="E1088" s="76"/>
      <c r="F1088" s="76"/>
      <c r="G1088" s="76"/>
      <c r="H1088" s="76"/>
      <c r="I1088" s="76"/>
      <c r="J1088" s="76"/>
      <c r="K1088" s="76"/>
      <c r="L1088" s="76"/>
      <c r="M1088" s="76"/>
      <c r="N1088" s="76"/>
      <c r="O1088" s="76"/>
      <c r="P1088" s="76"/>
      <c r="Q1088" s="76"/>
      <c r="R1088" s="76"/>
      <c r="S1088" s="76"/>
      <c r="T1088" s="76"/>
      <c r="U1088" s="76"/>
      <c r="V1088" s="76"/>
      <c r="W1088" s="76"/>
      <c r="X1088" s="76"/>
      <c r="Y1088" s="76"/>
      <c r="Z1088" s="76"/>
      <c r="AA1088" s="76"/>
      <c r="AB1088" s="76"/>
      <c r="AC1088" s="76"/>
      <c r="AD1088" s="76"/>
      <c r="AE1088" s="76"/>
      <c r="AF1088" s="76"/>
      <c r="AG1088" s="76"/>
      <c r="AH1088" s="76"/>
      <c r="AI1088" s="76"/>
      <c r="AJ1088" s="76"/>
      <c r="AK1088" s="76"/>
      <c r="AL1088" s="76"/>
      <c r="AP1088" s="75"/>
      <c r="AQ1088" s="75"/>
      <c r="AR1088" s="76"/>
      <c r="AS1088" s="76"/>
      <c r="AT1088" s="76"/>
      <c r="AU1088" s="76"/>
      <c r="AV1088" s="76"/>
      <c r="AW1088" s="76"/>
      <c r="AX1088" s="76"/>
      <c r="AY1088" s="76"/>
      <c r="AZ1088" s="76"/>
      <c r="BA1088" s="76"/>
      <c r="BB1088" s="76"/>
      <c r="BC1088" s="76"/>
      <c r="BD1088" s="76"/>
      <c r="BE1088" s="76"/>
      <c r="BF1088" s="76"/>
      <c r="BG1088" s="76"/>
      <c r="BH1088" s="76"/>
      <c r="BI1088" s="76"/>
      <c r="BJ1088" s="76"/>
      <c r="BK1088" s="76"/>
      <c r="BL1088" s="76"/>
      <c r="BM1088" s="76"/>
      <c r="BN1088" s="76"/>
      <c r="BO1088" s="76"/>
      <c r="BP1088" s="76"/>
      <c r="BQ1088" s="76"/>
      <c r="BR1088" s="76"/>
      <c r="BS1088" s="76"/>
      <c r="BT1088" s="76"/>
      <c r="BU1088" s="76"/>
      <c r="BV1088" s="76"/>
      <c r="BW1088" s="76"/>
      <c r="BX1088" s="76"/>
      <c r="BY1088" s="76"/>
      <c r="BZ1088" s="76"/>
      <c r="CA1088" s="76"/>
      <c r="CB1088" s="76"/>
      <c r="CC1088" s="76"/>
      <c r="CD1088" s="76"/>
      <c r="CE1088" s="76"/>
      <c r="CF1088" s="76"/>
      <c r="CG1088" s="76"/>
      <c r="CH1088" s="76"/>
      <c r="CI1088" s="76"/>
      <c r="CJ1088" s="76"/>
      <c r="CK1088" s="76"/>
      <c r="CL1088" s="76"/>
      <c r="CM1088" s="76"/>
      <c r="CN1088" s="76"/>
      <c r="CO1088" s="76"/>
      <c r="CP1088" s="76"/>
    </row>
    <row r="1089" spans="1:94" x14ac:dyDescent="0.2">
      <c r="A1089" s="76"/>
      <c r="B1089" s="76"/>
      <c r="C1089" s="76"/>
      <c r="D1089" s="76"/>
      <c r="E1089" s="76"/>
      <c r="F1089" s="76"/>
      <c r="G1089" s="76"/>
      <c r="H1089" s="76"/>
      <c r="I1089" s="76"/>
      <c r="J1089" s="76"/>
      <c r="K1089" s="76"/>
      <c r="L1089" s="76"/>
      <c r="M1089" s="76"/>
      <c r="N1089" s="76"/>
      <c r="O1089" s="76"/>
      <c r="P1089" s="76"/>
      <c r="Q1089" s="76"/>
      <c r="R1089" s="76"/>
      <c r="S1089" s="76"/>
      <c r="T1089" s="76"/>
      <c r="U1089" s="76"/>
      <c r="V1089" s="76"/>
      <c r="W1089" s="76"/>
      <c r="X1089" s="76"/>
      <c r="Y1089" s="76"/>
      <c r="Z1089" s="76"/>
      <c r="AA1089" s="76"/>
      <c r="AB1089" s="76"/>
      <c r="AC1089" s="76"/>
      <c r="AD1089" s="76"/>
      <c r="AE1089" s="76"/>
      <c r="AF1089" s="76"/>
      <c r="AG1089" s="76"/>
      <c r="AH1089" s="76"/>
      <c r="AI1089" s="76"/>
      <c r="AJ1089" s="76"/>
      <c r="AK1089" s="76"/>
      <c r="AL1089" s="76"/>
      <c r="AP1089" s="75"/>
      <c r="AQ1089" s="75"/>
      <c r="AR1089" s="76"/>
      <c r="AS1089" s="76"/>
      <c r="AT1089" s="76"/>
      <c r="AU1089" s="76"/>
      <c r="AV1089" s="76"/>
      <c r="AW1089" s="76"/>
      <c r="AX1089" s="76"/>
      <c r="AY1089" s="76"/>
      <c r="AZ1089" s="76"/>
      <c r="BA1089" s="76"/>
      <c r="BB1089" s="76"/>
      <c r="BC1089" s="76"/>
      <c r="BD1089" s="76"/>
      <c r="BE1089" s="76"/>
      <c r="BF1089" s="76"/>
      <c r="BG1089" s="76"/>
      <c r="BH1089" s="76"/>
      <c r="BI1089" s="76"/>
      <c r="BJ1089" s="76"/>
      <c r="BK1089" s="76"/>
      <c r="BL1089" s="76"/>
      <c r="BM1089" s="76"/>
      <c r="BN1089" s="76"/>
      <c r="BO1089" s="76"/>
      <c r="BP1089" s="76"/>
      <c r="BQ1089" s="76"/>
      <c r="BR1089" s="76"/>
      <c r="BS1089" s="76"/>
      <c r="BT1089" s="76"/>
      <c r="BU1089" s="76"/>
      <c r="BV1089" s="76"/>
      <c r="BW1089" s="76"/>
      <c r="BX1089" s="76"/>
      <c r="BY1089" s="76"/>
      <c r="BZ1089" s="76"/>
      <c r="CA1089" s="76"/>
      <c r="CB1089" s="76"/>
      <c r="CC1089" s="76"/>
      <c r="CD1089" s="76"/>
      <c r="CE1089" s="76"/>
      <c r="CF1089" s="76"/>
      <c r="CG1089" s="76"/>
      <c r="CH1089" s="76"/>
      <c r="CI1089" s="76"/>
      <c r="CJ1089" s="76"/>
      <c r="CK1089" s="76"/>
      <c r="CL1089" s="76"/>
      <c r="CM1089" s="76"/>
      <c r="CN1089" s="76"/>
      <c r="CO1089" s="76"/>
      <c r="CP1089" s="76"/>
    </row>
    <row r="1090" spans="1:94" x14ac:dyDescent="0.2">
      <c r="A1090" s="76"/>
      <c r="B1090" s="76"/>
      <c r="C1090" s="76"/>
      <c r="D1090" s="76"/>
      <c r="E1090" s="76"/>
      <c r="F1090" s="76"/>
      <c r="G1090" s="76"/>
      <c r="H1090" s="76"/>
      <c r="I1090" s="76"/>
      <c r="J1090" s="76"/>
      <c r="K1090" s="76"/>
      <c r="L1090" s="76"/>
      <c r="M1090" s="76"/>
      <c r="N1090" s="76"/>
      <c r="O1090" s="76"/>
      <c r="P1090" s="76"/>
      <c r="Q1090" s="76"/>
      <c r="R1090" s="76"/>
      <c r="S1090" s="76"/>
      <c r="T1090" s="76"/>
      <c r="U1090" s="76"/>
      <c r="V1090" s="76"/>
      <c r="W1090" s="76"/>
      <c r="X1090" s="76"/>
      <c r="Y1090" s="76"/>
      <c r="Z1090" s="76"/>
      <c r="AA1090" s="76"/>
      <c r="AB1090" s="76"/>
      <c r="AC1090" s="76"/>
      <c r="AD1090" s="76"/>
      <c r="AE1090" s="76"/>
      <c r="AF1090" s="76"/>
      <c r="AG1090" s="76"/>
      <c r="AH1090" s="76"/>
      <c r="AI1090" s="76"/>
      <c r="AJ1090" s="76"/>
      <c r="AK1090" s="76"/>
      <c r="AL1090" s="76"/>
      <c r="AP1090" s="75"/>
      <c r="AQ1090" s="75"/>
      <c r="AR1090" s="76"/>
      <c r="AS1090" s="76"/>
      <c r="AT1090" s="76"/>
      <c r="AU1090" s="76"/>
      <c r="AV1090" s="76"/>
      <c r="AW1090" s="76"/>
      <c r="AX1090" s="76"/>
      <c r="AY1090" s="76"/>
      <c r="AZ1090" s="76"/>
      <c r="BA1090" s="76"/>
      <c r="BB1090" s="76"/>
      <c r="BC1090" s="76"/>
      <c r="BD1090" s="76"/>
      <c r="BE1090" s="76"/>
      <c r="BF1090" s="76"/>
      <c r="BG1090" s="76"/>
      <c r="BH1090" s="76"/>
      <c r="BI1090" s="76"/>
      <c r="BJ1090" s="76"/>
      <c r="BK1090" s="76"/>
      <c r="BL1090" s="76"/>
      <c r="BM1090" s="76"/>
      <c r="BN1090" s="76"/>
      <c r="BO1090" s="76"/>
      <c r="BP1090" s="76"/>
      <c r="BQ1090" s="76"/>
      <c r="BR1090" s="76"/>
      <c r="BS1090" s="76"/>
      <c r="BT1090" s="76"/>
      <c r="BU1090" s="76"/>
      <c r="BV1090" s="76"/>
      <c r="BW1090" s="76"/>
      <c r="BX1090" s="76"/>
      <c r="BY1090" s="76"/>
      <c r="BZ1090" s="76"/>
      <c r="CA1090" s="76"/>
      <c r="CB1090" s="76"/>
      <c r="CC1090" s="76"/>
      <c r="CD1090" s="76"/>
      <c r="CE1090" s="76"/>
      <c r="CF1090" s="76"/>
      <c r="CG1090" s="76"/>
      <c r="CH1090" s="76"/>
      <c r="CI1090" s="76"/>
      <c r="CJ1090" s="76"/>
      <c r="CK1090" s="76"/>
      <c r="CL1090" s="76"/>
      <c r="CM1090" s="76"/>
      <c r="CN1090" s="76"/>
      <c r="CO1090" s="76"/>
      <c r="CP1090" s="76"/>
    </row>
    <row r="1091" spans="1:94" x14ac:dyDescent="0.2">
      <c r="A1091" s="76"/>
      <c r="B1091" s="76"/>
      <c r="C1091" s="76"/>
      <c r="D1091" s="76"/>
      <c r="E1091" s="76"/>
      <c r="F1091" s="76"/>
      <c r="G1091" s="76"/>
      <c r="H1091" s="76"/>
      <c r="I1091" s="76"/>
      <c r="J1091" s="76"/>
      <c r="K1091" s="76"/>
      <c r="L1091" s="76"/>
      <c r="M1091" s="76"/>
      <c r="N1091" s="76"/>
      <c r="O1091" s="76"/>
      <c r="P1091" s="76"/>
      <c r="Q1091" s="76"/>
      <c r="R1091" s="76"/>
      <c r="S1091" s="76"/>
      <c r="T1091" s="76"/>
      <c r="U1091" s="76"/>
      <c r="V1091" s="76"/>
      <c r="W1091" s="76"/>
      <c r="X1091" s="76"/>
      <c r="Y1091" s="76"/>
      <c r="Z1091" s="76"/>
      <c r="AA1091" s="76"/>
      <c r="AB1091" s="76"/>
      <c r="AC1091" s="76"/>
      <c r="AD1091" s="76"/>
      <c r="AE1091" s="76"/>
      <c r="AF1091" s="76"/>
      <c r="AG1091" s="76"/>
      <c r="AH1091" s="76"/>
      <c r="AI1091" s="76"/>
      <c r="AJ1091" s="76"/>
      <c r="AK1091" s="76"/>
      <c r="AL1091" s="76"/>
      <c r="AP1091" s="75"/>
      <c r="AQ1091" s="75"/>
      <c r="AR1091" s="76"/>
      <c r="AS1091" s="76"/>
      <c r="AT1091" s="76"/>
      <c r="AU1091" s="76"/>
      <c r="AV1091" s="76"/>
      <c r="AW1091" s="76"/>
      <c r="AX1091" s="76"/>
      <c r="AY1091" s="76"/>
      <c r="AZ1091" s="76"/>
      <c r="BA1091" s="76"/>
      <c r="BB1091" s="76"/>
      <c r="BC1091" s="76"/>
      <c r="BD1091" s="76"/>
      <c r="BE1091" s="76"/>
      <c r="BF1091" s="76"/>
      <c r="BG1091" s="76"/>
      <c r="BH1091" s="76"/>
      <c r="BI1091" s="76"/>
      <c r="BJ1091" s="76"/>
      <c r="BK1091" s="76"/>
      <c r="BL1091" s="76"/>
      <c r="BM1091" s="76"/>
      <c r="BN1091" s="76"/>
      <c r="BO1091" s="76"/>
      <c r="BP1091" s="76"/>
      <c r="BQ1091" s="76"/>
      <c r="BR1091" s="76"/>
      <c r="BS1091" s="76"/>
      <c r="BT1091" s="76"/>
      <c r="BU1091" s="76"/>
      <c r="BV1091" s="76"/>
      <c r="BW1091" s="76"/>
      <c r="BX1091" s="76"/>
      <c r="BY1091" s="76"/>
      <c r="BZ1091" s="76"/>
      <c r="CA1091" s="76"/>
      <c r="CB1091" s="76"/>
      <c r="CC1091" s="76"/>
      <c r="CD1091" s="76"/>
      <c r="CE1091" s="76"/>
      <c r="CF1091" s="76"/>
      <c r="CG1091" s="76"/>
      <c r="CH1091" s="76"/>
      <c r="CI1091" s="76"/>
      <c r="CJ1091" s="76"/>
      <c r="CK1091" s="76"/>
      <c r="CL1091" s="76"/>
      <c r="CM1091" s="76"/>
      <c r="CN1091" s="76"/>
      <c r="CO1091" s="76"/>
      <c r="CP1091" s="76"/>
    </row>
    <row r="1092" spans="1:94" x14ac:dyDescent="0.2">
      <c r="A1092" s="76"/>
      <c r="B1092" s="76"/>
      <c r="C1092" s="76"/>
      <c r="D1092" s="76"/>
      <c r="E1092" s="76"/>
      <c r="F1092" s="76"/>
      <c r="G1092" s="76"/>
      <c r="H1092" s="76"/>
      <c r="I1092" s="76"/>
      <c r="J1092" s="76"/>
      <c r="K1092" s="76"/>
      <c r="L1092" s="76"/>
      <c r="M1092" s="76"/>
      <c r="N1092" s="76"/>
      <c r="O1092" s="76"/>
      <c r="P1092" s="76"/>
      <c r="Q1092" s="76"/>
      <c r="R1092" s="76"/>
      <c r="S1092" s="76"/>
      <c r="T1092" s="76"/>
      <c r="U1092" s="76"/>
      <c r="V1092" s="76"/>
      <c r="W1092" s="76"/>
      <c r="X1092" s="76"/>
      <c r="Y1092" s="76"/>
      <c r="Z1092" s="76"/>
      <c r="AA1092" s="76"/>
      <c r="AB1092" s="76"/>
      <c r="AC1092" s="76"/>
      <c r="AD1092" s="76"/>
      <c r="AE1092" s="76"/>
      <c r="AF1092" s="76"/>
      <c r="AG1092" s="76"/>
      <c r="AH1092" s="76"/>
      <c r="AI1092" s="76"/>
      <c r="AJ1092" s="76"/>
      <c r="AK1092" s="76"/>
      <c r="AL1092" s="76"/>
      <c r="AP1092" s="75"/>
      <c r="AQ1092" s="75"/>
      <c r="AR1092" s="76"/>
      <c r="AS1092" s="76"/>
      <c r="AT1092" s="76"/>
      <c r="AU1092" s="76"/>
      <c r="AV1092" s="76"/>
      <c r="AW1092" s="76"/>
      <c r="AX1092" s="76"/>
      <c r="AY1092" s="76"/>
      <c r="AZ1092" s="76"/>
      <c r="BA1092" s="76"/>
      <c r="BB1092" s="76"/>
      <c r="BC1092" s="76"/>
      <c r="BD1092" s="76"/>
      <c r="BE1092" s="76"/>
      <c r="BF1092" s="76"/>
      <c r="BG1092" s="76"/>
      <c r="BH1092" s="76"/>
      <c r="BI1092" s="76"/>
      <c r="BJ1092" s="76"/>
      <c r="BK1092" s="76"/>
      <c r="BL1092" s="76"/>
      <c r="BM1092" s="76"/>
      <c r="BN1092" s="76"/>
      <c r="BO1092" s="76"/>
      <c r="BP1092" s="76"/>
      <c r="BQ1092" s="76"/>
      <c r="BR1092" s="76"/>
      <c r="BS1092" s="76"/>
      <c r="BT1092" s="76"/>
      <c r="BU1092" s="76"/>
      <c r="BV1092" s="76"/>
      <c r="BW1092" s="76"/>
      <c r="BX1092" s="76"/>
      <c r="BY1092" s="76"/>
      <c r="BZ1092" s="76"/>
      <c r="CA1092" s="76"/>
      <c r="CB1092" s="76"/>
      <c r="CC1092" s="76"/>
      <c r="CD1092" s="76"/>
      <c r="CE1092" s="76"/>
      <c r="CF1092" s="76"/>
      <c r="CG1092" s="76"/>
      <c r="CH1092" s="76"/>
      <c r="CI1092" s="76"/>
      <c r="CJ1092" s="76"/>
      <c r="CK1092" s="76"/>
      <c r="CL1092" s="76"/>
      <c r="CM1092" s="76"/>
      <c r="CN1092" s="76"/>
      <c r="CO1092" s="76"/>
      <c r="CP1092" s="76"/>
    </row>
    <row r="1093" spans="1:94" x14ac:dyDescent="0.2">
      <c r="A1093" s="76"/>
      <c r="B1093" s="76"/>
      <c r="C1093" s="76"/>
      <c r="D1093" s="76"/>
      <c r="E1093" s="76"/>
      <c r="F1093" s="76"/>
      <c r="G1093" s="76"/>
      <c r="H1093" s="76"/>
      <c r="I1093" s="76"/>
      <c r="J1093" s="76"/>
      <c r="K1093" s="76"/>
      <c r="L1093" s="76"/>
      <c r="M1093" s="76"/>
      <c r="N1093" s="76"/>
      <c r="O1093" s="76"/>
      <c r="P1093" s="76"/>
      <c r="Q1093" s="76"/>
      <c r="R1093" s="76"/>
      <c r="S1093" s="76"/>
      <c r="T1093" s="76"/>
      <c r="U1093" s="76"/>
      <c r="V1093" s="76"/>
      <c r="W1093" s="76"/>
      <c r="X1093" s="76"/>
      <c r="Y1093" s="76"/>
      <c r="Z1093" s="76"/>
      <c r="AA1093" s="76"/>
      <c r="AB1093" s="76"/>
      <c r="AC1093" s="76"/>
      <c r="AD1093" s="76"/>
      <c r="AE1093" s="76"/>
      <c r="AF1093" s="76"/>
      <c r="AG1093" s="76"/>
      <c r="AH1093" s="76"/>
      <c r="AI1093" s="76"/>
      <c r="AJ1093" s="76"/>
      <c r="AK1093" s="76"/>
      <c r="AL1093" s="76"/>
      <c r="AM1093" s="76"/>
      <c r="AN1093" s="76"/>
      <c r="AO1093" s="75"/>
      <c r="AP1093" s="75"/>
      <c r="AQ1093" s="75"/>
      <c r="AR1093" s="76"/>
      <c r="AS1093" s="76"/>
      <c r="AT1093" s="76"/>
      <c r="AU1093" s="76"/>
      <c r="AV1093" s="76"/>
      <c r="AW1093" s="76"/>
      <c r="AX1093" s="76"/>
      <c r="AY1093" s="76"/>
      <c r="AZ1093" s="76"/>
      <c r="BA1093" s="76"/>
      <c r="BB1093" s="76"/>
      <c r="BC1093" s="76"/>
      <c r="BD1093" s="76"/>
      <c r="BE1093" s="76"/>
      <c r="BF1093" s="76"/>
      <c r="BG1093" s="76"/>
      <c r="BH1093" s="76"/>
      <c r="BI1093" s="76"/>
      <c r="BJ1093" s="76"/>
      <c r="BK1093" s="76"/>
      <c r="BL1093" s="76"/>
      <c r="BM1093" s="76"/>
      <c r="BN1093" s="76"/>
      <c r="BO1093" s="76"/>
      <c r="BP1093" s="76"/>
      <c r="BQ1093" s="76"/>
      <c r="BR1093" s="76"/>
      <c r="BS1093" s="76"/>
      <c r="BT1093" s="76"/>
      <c r="BU1093" s="76"/>
      <c r="BV1093" s="76"/>
      <c r="BW1093" s="76"/>
      <c r="BX1093" s="76"/>
      <c r="BY1093" s="76"/>
      <c r="BZ1093" s="76"/>
      <c r="CA1093" s="76"/>
      <c r="CB1093" s="76"/>
      <c r="CC1093" s="76"/>
      <c r="CD1093" s="76"/>
      <c r="CE1093" s="76"/>
      <c r="CF1093" s="76"/>
      <c r="CG1093" s="76"/>
      <c r="CH1093" s="76"/>
      <c r="CI1093" s="76"/>
      <c r="CJ1093" s="76"/>
      <c r="CK1093" s="76"/>
      <c r="CL1093" s="76"/>
      <c r="CM1093" s="76"/>
      <c r="CN1093" s="76"/>
      <c r="CO1093" s="76"/>
      <c r="CP1093" s="76"/>
    </row>
    <row r="1094" spans="1:94" x14ac:dyDescent="0.2">
      <c r="A1094" s="76"/>
      <c r="B1094" s="76"/>
      <c r="C1094" s="76"/>
      <c r="D1094" s="76"/>
      <c r="E1094" s="76"/>
      <c r="F1094" s="76"/>
      <c r="G1094" s="76"/>
      <c r="H1094" s="76"/>
      <c r="I1094" s="76"/>
      <c r="J1094" s="76"/>
      <c r="K1094" s="76"/>
      <c r="L1094" s="76"/>
      <c r="M1094" s="76"/>
      <c r="N1094" s="76"/>
      <c r="O1094" s="76"/>
      <c r="P1094" s="76"/>
      <c r="Q1094" s="76"/>
      <c r="R1094" s="76"/>
      <c r="S1094" s="76"/>
      <c r="T1094" s="76"/>
      <c r="U1094" s="76"/>
      <c r="V1094" s="76"/>
      <c r="W1094" s="76"/>
      <c r="X1094" s="76"/>
      <c r="Y1094" s="76"/>
      <c r="Z1094" s="76"/>
      <c r="AA1094" s="76"/>
      <c r="AB1094" s="76"/>
      <c r="AC1094" s="76"/>
      <c r="AD1094" s="76"/>
      <c r="AE1094" s="76"/>
      <c r="AF1094" s="76"/>
      <c r="AG1094" s="76"/>
      <c r="AH1094" s="76"/>
      <c r="AI1094" s="76"/>
      <c r="AJ1094" s="76"/>
      <c r="AK1094" s="76"/>
      <c r="AL1094" s="76"/>
      <c r="AM1094" s="76"/>
      <c r="AN1094" s="76"/>
      <c r="AO1094" s="75"/>
      <c r="AP1094" s="75"/>
      <c r="AQ1094" s="75"/>
      <c r="AR1094" s="76"/>
      <c r="AS1094" s="76"/>
      <c r="AT1094" s="76"/>
      <c r="AU1094" s="76"/>
      <c r="AV1094" s="76"/>
      <c r="AW1094" s="76"/>
      <c r="AX1094" s="76"/>
      <c r="AY1094" s="76"/>
      <c r="AZ1094" s="76"/>
      <c r="BA1094" s="76"/>
      <c r="BB1094" s="76"/>
      <c r="BC1094" s="76"/>
      <c r="BD1094" s="76"/>
      <c r="BE1094" s="76"/>
      <c r="BF1094" s="76"/>
      <c r="BG1094" s="76"/>
      <c r="BH1094" s="76"/>
      <c r="BI1094" s="76"/>
      <c r="BJ1094" s="76"/>
      <c r="BK1094" s="76"/>
      <c r="BL1094" s="76"/>
      <c r="BM1094" s="76"/>
      <c r="BN1094" s="76"/>
      <c r="BO1094" s="76"/>
      <c r="BP1094" s="76"/>
      <c r="BQ1094" s="76"/>
      <c r="BR1094" s="76"/>
      <c r="BS1094" s="76"/>
      <c r="BT1094" s="76"/>
      <c r="BU1094" s="76"/>
      <c r="BV1094" s="76"/>
      <c r="BW1094" s="76"/>
      <c r="BX1094" s="76"/>
      <c r="BY1094" s="76"/>
      <c r="BZ1094" s="76"/>
      <c r="CA1094" s="76"/>
      <c r="CB1094" s="76"/>
      <c r="CC1094" s="76"/>
      <c r="CD1094" s="76"/>
      <c r="CE1094" s="76"/>
      <c r="CF1094" s="76"/>
      <c r="CG1094" s="76"/>
      <c r="CH1094" s="76"/>
      <c r="CI1094" s="76"/>
      <c r="CJ1094" s="76"/>
      <c r="CK1094" s="76"/>
      <c r="CL1094" s="76"/>
      <c r="CM1094" s="76"/>
      <c r="CN1094" s="76"/>
      <c r="CO1094" s="76"/>
      <c r="CP1094" s="76"/>
    </row>
    <row r="1095" spans="1:94" x14ac:dyDescent="0.2">
      <c r="A1095" s="76"/>
      <c r="B1095" s="76"/>
      <c r="C1095" s="76"/>
      <c r="D1095" s="76"/>
      <c r="E1095" s="76"/>
      <c r="F1095" s="76"/>
      <c r="G1095" s="76"/>
      <c r="H1095" s="76"/>
      <c r="I1095" s="76"/>
      <c r="J1095" s="76"/>
      <c r="K1095" s="76"/>
      <c r="L1095" s="76"/>
      <c r="M1095" s="76"/>
      <c r="N1095" s="76"/>
      <c r="O1095" s="76"/>
      <c r="P1095" s="76"/>
      <c r="Q1095" s="76"/>
      <c r="R1095" s="76"/>
      <c r="S1095" s="76"/>
      <c r="T1095" s="76"/>
      <c r="U1095" s="76"/>
      <c r="V1095" s="76"/>
      <c r="W1095" s="76"/>
      <c r="X1095" s="76"/>
      <c r="Y1095" s="76"/>
      <c r="Z1095" s="76"/>
      <c r="AA1095" s="76"/>
      <c r="AB1095" s="76"/>
      <c r="AC1095" s="76"/>
      <c r="AD1095" s="76"/>
      <c r="AE1095" s="76"/>
      <c r="AF1095" s="76"/>
      <c r="AG1095" s="76"/>
      <c r="AH1095" s="76"/>
      <c r="AI1095" s="76"/>
      <c r="AJ1095" s="76"/>
      <c r="AK1095" s="76"/>
      <c r="AL1095" s="76"/>
      <c r="AM1095" s="76"/>
      <c r="AN1095" s="76"/>
      <c r="AO1095" s="75"/>
      <c r="AP1095" s="75"/>
      <c r="AQ1095" s="75"/>
      <c r="AR1095" s="76"/>
      <c r="AS1095" s="76"/>
      <c r="AT1095" s="76"/>
      <c r="AU1095" s="76"/>
      <c r="AV1095" s="76"/>
      <c r="AW1095" s="76"/>
      <c r="AX1095" s="76"/>
      <c r="AY1095" s="76"/>
      <c r="AZ1095" s="76"/>
      <c r="BA1095" s="76"/>
      <c r="BB1095" s="76"/>
      <c r="BC1095" s="76"/>
      <c r="BD1095" s="76"/>
      <c r="BE1095" s="76"/>
      <c r="BF1095" s="76"/>
      <c r="BG1095" s="76"/>
      <c r="BH1095" s="76"/>
      <c r="BI1095" s="76"/>
      <c r="BJ1095" s="76"/>
      <c r="BK1095" s="76"/>
      <c r="BL1095" s="76"/>
      <c r="BM1095" s="76"/>
      <c r="BN1095" s="76"/>
      <c r="BO1095" s="76"/>
      <c r="BP1095" s="76"/>
      <c r="BQ1095" s="76"/>
      <c r="BR1095" s="76"/>
      <c r="BS1095" s="76"/>
      <c r="BT1095" s="76"/>
      <c r="BU1095" s="76"/>
      <c r="BV1095" s="76"/>
      <c r="BW1095" s="76"/>
      <c r="BX1095" s="76"/>
      <c r="BY1095" s="76"/>
      <c r="BZ1095" s="76"/>
      <c r="CA1095" s="76"/>
      <c r="CB1095" s="76"/>
      <c r="CC1095" s="76"/>
      <c r="CD1095" s="76"/>
      <c r="CE1095" s="76"/>
      <c r="CF1095" s="76"/>
      <c r="CG1095" s="76"/>
      <c r="CH1095" s="76"/>
      <c r="CI1095" s="76"/>
      <c r="CJ1095" s="76"/>
      <c r="CK1095" s="76"/>
      <c r="CL1095" s="76"/>
      <c r="CM1095" s="76"/>
      <c r="CN1095" s="76"/>
      <c r="CO1095" s="76"/>
      <c r="CP1095" s="76"/>
    </row>
    <row r="1096" spans="1:94" x14ac:dyDescent="0.2">
      <c r="A1096" s="76"/>
      <c r="B1096" s="76"/>
      <c r="C1096" s="76"/>
      <c r="D1096" s="76"/>
      <c r="E1096" s="76"/>
      <c r="F1096" s="76"/>
      <c r="G1096" s="76"/>
      <c r="H1096" s="76"/>
      <c r="I1096" s="76"/>
      <c r="J1096" s="76"/>
      <c r="K1096" s="76"/>
      <c r="L1096" s="76"/>
      <c r="M1096" s="76"/>
      <c r="N1096" s="76"/>
      <c r="O1096" s="76"/>
      <c r="P1096" s="76"/>
      <c r="Q1096" s="76"/>
      <c r="R1096" s="76"/>
      <c r="S1096" s="76"/>
      <c r="T1096" s="76"/>
      <c r="U1096" s="76"/>
      <c r="V1096" s="76"/>
      <c r="W1096" s="76"/>
      <c r="X1096" s="76"/>
      <c r="Y1096" s="76"/>
      <c r="Z1096" s="76"/>
      <c r="AA1096" s="76"/>
      <c r="AB1096" s="76"/>
      <c r="AC1096" s="76"/>
      <c r="AD1096" s="76"/>
      <c r="AE1096" s="76"/>
      <c r="AF1096" s="76"/>
      <c r="AG1096" s="76"/>
      <c r="AH1096" s="76"/>
      <c r="AI1096" s="76"/>
      <c r="AJ1096" s="76"/>
      <c r="AK1096" s="76"/>
      <c r="AL1096" s="76"/>
      <c r="AM1096" s="76"/>
      <c r="AN1096" s="76"/>
      <c r="AO1096" s="75"/>
      <c r="AP1096" s="75"/>
      <c r="AQ1096" s="75"/>
      <c r="AR1096" s="76"/>
      <c r="AS1096" s="76"/>
      <c r="AT1096" s="76"/>
      <c r="AU1096" s="76"/>
      <c r="AV1096" s="76"/>
      <c r="AW1096" s="76"/>
      <c r="AX1096" s="76"/>
      <c r="AY1096" s="76"/>
      <c r="AZ1096" s="76"/>
      <c r="BA1096" s="76"/>
      <c r="BB1096" s="76"/>
      <c r="BC1096" s="76"/>
      <c r="BD1096" s="76"/>
      <c r="BE1096" s="76"/>
      <c r="BF1096" s="76"/>
      <c r="BG1096" s="76"/>
      <c r="BH1096" s="76"/>
      <c r="BI1096" s="76"/>
      <c r="BJ1096" s="76"/>
      <c r="BK1096" s="76"/>
      <c r="BL1096" s="76"/>
      <c r="BM1096" s="76"/>
      <c r="BN1096" s="76"/>
      <c r="BO1096" s="76"/>
      <c r="BP1096" s="76"/>
      <c r="BQ1096" s="76"/>
      <c r="BR1096" s="76"/>
      <c r="BS1096" s="76"/>
      <c r="BT1096" s="76"/>
      <c r="BU1096" s="76"/>
      <c r="BV1096" s="76"/>
      <c r="BW1096" s="76"/>
      <c r="BX1096" s="76"/>
      <c r="BY1096" s="76"/>
      <c r="BZ1096" s="76"/>
      <c r="CA1096" s="76"/>
      <c r="CB1096" s="76"/>
      <c r="CC1096" s="76"/>
      <c r="CD1096" s="76"/>
      <c r="CE1096" s="76"/>
      <c r="CF1096" s="76"/>
      <c r="CG1096" s="76"/>
      <c r="CH1096" s="76"/>
      <c r="CI1096" s="76"/>
      <c r="CJ1096" s="76"/>
      <c r="CK1096" s="76"/>
      <c r="CL1096" s="76"/>
      <c r="CM1096" s="76"/>
      <c r="CN1096" s="76"/>
      <c r="CO1096" s="76"/>
      <c r="CP1096" s="76"/>
    </row>
    <row r="1097" spans="1:94" x14ac:dyDescent="0.2">
      <c r="A1097" s="76"/>
      <c r="B1097" s="76"/>
      <c r="C1097" s="76"/>
      <c r="D1097" s="76"/>
      <c r="E1097" s="76"/>
      <c r="F1097" s="76"/>
      <c r="G1097" s="76"/>
      <c r="H1097" s="76"/>
      <c r="I1097" s="76"/>
      <c r="J1097" s="76"/>
      <c r="K1097" s="76"/>
      <c r="L1097" s="76"/>
      <c r="M1097" s="76"/>
      <c r="N1097" s="76"/>
      <c r="O1097" s="76"/>
      <c r="P1097" s="76"/>
      <c r="Q1097" s="76"/>
      <c r="R1097" s="76"/>
      <c r="S1097" s="76"/>
      <c r="T1097" s="76"/>
      <c r="U1097" s="76"/>
      <c r="V1097" s="76"/>
      <c r="W1097" s="76"/>
      <c r="X1097" s="76"/>
      <c r="Y1097" s="76"/>
      <c r="Z1097" s="76"/>
      <c r="AA1097" s="76"/>
      <c r="AB1097" s="76"/>
      <c r="AC1097" s="76"/>
      <c r="AD1097" s="76"/>
      <c r="AE1097" s="76"/>
      <c r="AF1097" s="76"/>
      <c r="AG1097" s="76"/>
      <c r="AH1097" s="76"/>
      <c r="AI1097" s="76"/>
      <c r="AJ1097" s="76"/>
      <c r="AK1097" s="76"/>
      <c r="AL1097" s="76"/>
      <c r="AM1097" s="76"/>
      <c r="AN1097" s="76"/>
      <c r="AO1097" s="75"/>
      <c r="AP1097" s="75"/>
      <c r="AQ1097" s="75"/>
      <c r="AR1097" s="76"/>
      <c r="AS1097" s="76"/>
      <c r="AT1097" s="76"/>
      <c r="AU1097" s="76"/>
      <c r="AV1097" s="76"/>
      <c r="AW1097" s="76"/>
      <c r="AX1097" s="76"/>
      <c r="AY1097" s="76"/>
      <c r="AZ1097" s="76"/>
      <c r="BA1097" s="76"/>
      <c r="BB1097" s="76"/>
      <c r="BC1097" s="76"/>
      <c r="BD1097" s="76"/>
      <c r="BE1097" s="76"/>
      <c r="BF1097" s="76"/>
      <c r="BG1097" s="76"/>
      <c r="BH1097" s="76"/>
      <c r="BI1097" s="76"/>
      <c r="BJ1097" s="76"/>
      <c r="BK1097" s="76"/>
      <c r="BL1097" s="76"/>
      <c r="BM1097" s="76"/>
      <c r="BN1097" s="76"/>
      <c r="BO1097" s="76"/>
      <c r="BP1097" s="76"/>
      <c r="BQ1097" s="76"/>
      <c r="BR1097" s="76"/>
      <c r="BS1097" s="76"/>
      <c r="BT1097" s="76"/>
      <c r="BU1097" s="76"/>
      <c r="BV1097" s="76"/>
      <c r="BW1097" s="76"/>
      <c r="BX1097" s="76"/>
      <c r="BY1097" s="76"/>
      <c r="BZ1097" s="76"/>
      <c r="CA1097" s="76"/>
      <c r="CB1097" s="76"/>
      <c r="CC1097" s="76"/>
      <c r="CD1097" s="76"/>
      <c r="CE1097" s="76"/>
      <c r="CF1097" s="76"/>
      <c r="CG1097" s="76"/>
      <c r="CH1097" s="76"/>
      <c r="CI1097" s="76"/>
      <c r="CJ1097" s="76"/>
      <c r="CK1097" s="76"/>
      <c r="CL1097" s="76"/>
      <c r="CM1097" s="76"/>
      <c r="CN1097" s="76"/>
      <c r="CO1097" s="76"/>
      <c r="CP1097" s="76"/>
    </row>
    <row r="1098" spans="1:94" x14ac:dyDescent="0.2">
      <c r="A1098" s="76"/>
      <c r="B1098" s="76"/>
      <c r="C1098" s="76"/>
      <c r="D1098" s="76"/>
      <c r="E1098" s="76"/>
      <c r="F1098" s="76"/>
      <c r="G1098" s="76"/>
      <c r="H1098" s="76"/>
      <c r="I1098" s="76"/>
      <c r="J1098" s="76"/>
      <c r="K1098" s="76"/>
      <c r="L1098" s="76"/>
      <c r="M1098" s="76"/>
      <c r="N1098" s="76"/>
      <c r="O1098" s="76"/>
      <c r="P1098" s="76"/>
      <c r="Q1098" s="76"/>
      <c r="R1098" s="76"/>
      <c r="S1098" s="76"/>
      <c r="T1098" s="76"/>
      <c r="U1098" s="76"/>
      <c r="V1098" s="76"/>
      <c r="W1098" s="76"/>
      <c r="X1098" s="76"/>
      <c r="Y1098" s="76"/>
      <c r="Z1098" s="76"/>
      <c r="AA1098" s="76"/>
      <c r="AB1098" s="76"/>
      <c r="AC1098" s="76"/>
      <c r="AD1098" s="76"/>
      <c r="AE1098" s="76"/>
      <c r="AF1098" s="76"/>
      <c r="AG1098" s="76"/>
      <c r="AH1098" s="76"/>
      <c r="AI1098" s="76"/>
      <c r="AJ1098" s="76"/>
      <c r="AK1098" s="76"/>
      <c r="AL1098" s="76"/>
      <c r="AM1098" s="76"/>
      <c r="AN1098" s="76"/>
      <c r="AO1098" s="75"/>
      <c r="AP1098" s="75"/>
      <c r="AQ1098" s="75"/>
      <c r="AR1098" s="76"/>
      <c r="AS1098" s="76"/>
      <c r="AT1098" s="76"/>
      <c r="AU1098" s="76"/>
      <c r="AV1098" s="76"/>
      <c r="AW1098" s="76"/>
      <c r="AX1098" s="76"/>
      <c r="AY1098" s="76"/>
      <c r="AZ1098" s="76"/>
      <c r="BA1098" s="76"/>
      <c r="BB1098" s="76"/>
      <c r="BC1098" s="76"/>
      <c r="BD1098" s="76"/>
      <c r="BE1098" s="76"/>
      <c r="BF1098" s="76"/>
      <c r="BG1098" s="76"/>
      <c r="BH1098" s="76"/>
      <c r="BI1098" s="76"/>
      <c r="BJ1098" s="76"/>
      <c r="BK1098" s="76"/>
      <c r="BL1098" s="76"/>
      <c r="BM1098" s="76"/>
      <c r="BN1098" s="76"/>
      <c r="BO1098" s="76"/>
      <c r="BP1098" s="76"/>
      <c r="BQ1098" s="76"/>
      <c r="BR1098" s="76"/>
      <c r="BS1098" s="76"/>
      <c r="BT1098" s="76"/>
      <c r="BU1098" s="76"/>
      <c r="BV1098" s="76"/>
      <c r="BW1098" s="76"/>
      <c r="BX1098" s="76"/>
      <c r="BY1098" s="76"/>
      <c r="BZ1098" s="76"/>
      <c r="CA1098" s="76"/>
      <c r="CB1098" s="76"/>
      <c r="CC1098" s="76"/>
      <c r="CD1098" s="76"/>
      <c r="CE1098" s="76"/>
      <c r="CF1098" s="76"/>
      <c r="CG1098" s="76"/>
      <c r="CH1098" s="76"/>
      <c r="CI1098" s="76"/>
      <c r="CJ1098" s="76"/>
      <c r="CK1098" s="76"/>
      <c r="CL1098" s="76"/>
      <c r="CM1098" s="76"/>
      <c r="CN1098" s="76"/>
      <c r="CO1098" s="76"/>
      <c r="CP1098" s="76"/>
    </row>
    <row r="1099" spans="1:94" x14ac:dyDescent="0.2">
      <c r="A1099" s="76"/>
      <c r="B1099" s="76"/>
      <c r="C1099" s="76"/>
      <c r="D1099" s="76"/>
      <c r="E1099" s="76"/>
      <c r="F1099" s="76"/>
      <c r="G1099" s="76"/>
      <c r="H1099" s="76"/>
      <c r="I1099" s="76"/>
      <c r="J1099" s="76"/>
      <c r="K1099" s="76"/>
      <c r="L1099" s="76"/>
      <c r="M1099" s="76"/>
      <c r="N1099" s="76"/>
      <c r="O1099" s="76"/>
      <c r="P1099" s="76"/>
      <c r="Q1099" s="76"/>
      <c r="R1099" s="76"/>
      <c r="S1099" s="76"/>
      <c r="T1099" s="76"/>
      <c r="U1099" s="76"/>
      <c r="V1099" s="76"/>
      <c r="W1099" s="76"/>
      <c r="X1099" s="76"/>
      <c r="Y1099" s="76"/>
      <c r="Z1099" s="76"/>
      <c r="AA1099" s="76"/>
      <c r="AB1099" s="76"/>
      <c r="AC1099" s="76"/>
      <c r="AD1099" s="76"/>
      <c r="AE1099" s="76"/>
      <c r="AF1099" s="76"/>
      <c r="AG1099" s="76"/>
      <c r="AH1099" s="76"/>
      <c r="AI1099" s="76"/>
      <c r="AJ1099" s="76"/>
      <c r="AK1099" s="76"/>
      <c r="AL1099" s="76"/>
      <c r="AM1099" s="76"/>
      <c r="AN1099" s="76"/>
      <c r="AO1099" s="75"/>
      <c r="AP1099" s="75"/>
      <c r="AQ1099" s="75"/>
      <c r="AR1099" s="76"/>
      <c r="AS1099" s="76"/>
      <c r="AT1099" s="76"/>
      <c r="AU1099" s="76"/>
      <c r="AV1099" s="76"/>
      <c r="AW1099" s="76"/>
      <c r="AX1099" s="76"/>
      <c r="AY1099" s="76"/>
      <c r="AZ1099" s="76"/>
      <c r="BA1099" s="76"/>
      <c r="BB1099" s="76"/>
      <c r="BC1099" s="76"/>
      <c r="BD1099" s="76"/>
      <c r="BE1099" s="76"/>
      <c r="BF1099" s="76"/>
      <c r="BG1099" s="76"/>
      <c r="BH1099" s="76"/>
      <c r="BI1099" s="76"/>
      <c r="BJ1099" s="76"/>
      <c r="BK1099" s="76"/>
      <c r="BL1099" s="76"/>
      <c r="BM1099" s="76"/>
      <c r="BN1099" s="76"/>
      <c r="BO1099" s="76"/>
      <c r="BP1099" s="76"/>
      <c r="BQ1099" s="76"/>
      <c r="BR1099" s="76"/>
      <c r="BS1099" s="76"/>
      <c r="BT1099" s="76"/>
      <c r="BU1099" s="76"/>
      <c r="BV1099" s="76"/>
      <c r="BW1099" s="76"/>
      <c r="BX1099" s="76"/>
      <c r="BY1099" s="76"/>
      <c r="BZ1099" s="76"/>
      <c r="CA1099" s="76"/>
      <c r="CB1099" s="76"/>
      <c r="CC1099" s="76"/>
      <c r="CD1099" s="76"/>
      <c r="CE1099" s="76"/>
      <c r="CF1099" s="76"/>
      <c r="CG1099" s="76"/>
      <c r="CH1099" s="76"/>
      <c r="CI1099" s="76"/>
      <c r="CJ1099" s="76"/>
      <c r="CK1099" s="76"/>
      <c r="CL1099" s="76"/>
      <c r="CM1099" s="76"/>
      <c r="CN1099" s="76"/>
      <c r="CO1099" s="76"/>
      <c r="CP1099" s="76"/>
    </row>
    <row r="1100" spans="1:94" x14ac:dyDescent="0.2">
      <c r="A1100" s="76"/>
      <c r="B1100" s="76"/>
      <c r="C1100" s="76"/>
      <c r="D1100" s="76"/>
      <c r="E1100" s="76"/>
      <c r="F1100" s="76"/>
      <c r="G1100" s="76"/>
      <c r="H1100" s="76"/>
      <c r="I1100" s="76"/>
      <c r="J1100" s="76"/>
      <c r="K1100" s="76"/>
      <c r="L1100" s="76"/>
      <c r="M1100" s="76"/>
      <c r="N1100" s="76"/>
      <c r="O1100" s="76"/>
      <c r="P1100" s="76"/>
      <c r="Q1100" s="76"/>
      <c r="R1100" s="76"/>
      <c r="S1100" s="76"/>
      <c r="T1100" s="76"/>
      <c r="U1100" s="76"/>
      <c r="V1100" s="76"/>
      <c r="W1100" s="76"/>
      <c r="X1100" s="76"/>
      <c r="Y1100" s="76"/>
      <c r="Z1100" s="76"/>
      <c r="AA1100" s="76"/>
      <c r="AB1100" s="76"/>
      <c r="AC1100" s="76"/>
      <c r="AD1100" s="76"/>
      <c r="AE1100" s="76"/>
      <c r="AF1100" s="76"/>
      <c r="AG1100" s="76"/>
      <c r="AH1100" s="76"/>
      <c r="AI1100" s="76"/>
      <c r="AJ1100" s="76"/>
      <c r="AK1100" s="76"/>
      <c r="AL1100" s="76"/>
      <c r="AM1100" s="76"/>
      <c r="AN1100" s="76"/>
      <c r="AO1100" s="75"/>
      <c r="AP1100" s="75"/>
      <c r="AQ1100" s="75"/>
      <c r="AR1100" s="76"/>
      <c r="AS1100" s="76"/>
      <c r="AT1100" s="76"/>
      <c r="AU1100" s="76"/>
      <c r="AV1100" s="76"/>
      <c r="AW1100" s="76"/>
      <c r="AX1100" s="76"/>
      <c r="AY1100" s="76"/>
      <c r="AZ1100" s="76"/>
      <c r="BA1100" s="76"/>
      <c r="BB1100" s="76"/>
      <c r="BC1100" s="76"/>
      <c r="BD1100" s="76"/>
      <c r="BE1100" s="76"/>
      <c r="BF1100" s="76"/>
      <c r="BG1100" s="76"/>
      <c r="BH1100" s="76"/>
      <c r="BI1100" s="76"/>
      <c r="BJ1100" s="76"/>
      <c r="BK1100" s="76"/>
      <c r="BL1100" s="76"/>
      <c r="BM1100" s="76"/>
      <c r="BN1100" s="76"/>
      <c r="BO1100" s="76"/>
      <c r="BP1100" s="76"/>
      <c r="BQ1100" s="76"/>
      <c r="BR1100" s="76"/>
      <c r="BS1100" s="76"/>
      <c r="BT1100" s="76"/>
      <c r="BU1100" s="76"/>
      <c r="BV1100" s="76"/>
      <c r="BW1100" s="76"/>
      <c r="BX1100" s="76"/>
      <c r="BY1100" s="76"/>
      <c r="BZ1100" s="76"/>
      <c r="CA1100" s="76"/>
      <c r="CB1100" s="76"/>
      <c r="CC1100" s="76"/>
      <c r="CD1100" s="76"/>
      <c r="CE1100" s="76"/>
      <c r="CF1100" s="76"/>
      <c r="CG1100" s="76"/>
      <c r="CH1100" s="76"/>
      <c r="CI1100" s="76"/>
      <c r="CJ1100" s="76"/>
      <c r="CK1100" s="76"/>
      <c r="CL1100" s="76"/>
      <c r="CM1100" s="76"/>
      <c r="CN1100" s="76"/>
      <c r="CO1100" s="76"/>
      <c r="CP1100" s="76"/>
    </row>
    <row r="1101" spans="1:94" x14ac:dyDescent="0.2">
      <c r="A1101" s="76"/>
      <c r="B1101" s="76"/>
      <c r="C1101" s="76"/>
      <c r="D1101" s="76"/>
      <c r="E1101" s="76"/>
      <c r="F1101" s="76"/>
      <c r="G1101" s="76"/>
      <c r="H1101" s="76"/>
      <c r="I1101" s="76"/>
      <c r="J1101" s="76"/>
      <c r="K1101" s="76"/>
      <c r="L1101" s="76"/>
      <c r="M1101" s="76"/>
      <c r="N1101" s="76"/>
      <c r="O1101" s="76"/>
      <c r="P1101" s="76"/>
      <c r="Q1101" s="76"/>
      <c r="R1101" s="76"/>
      <c r="S1101" s="76"/>
      <c r="T1101" s="76"/>
      <c r="U1101" s="76"/>
      <c r="V1101" s="76"/>
      <c r="W1101" s="76"/>
      <c r="X1101" s="76"/>
      <c r="Y1101" s="76"/>
      <c r="Z1101" s="76"/>
      <c r="AA1101" s="76"/>
      <c r="AB1101" s="76"/>
      <c r="AC1101" s="76"/>
      <c r="AD1101" s="76"/>
      <c r="AE1101" s="76"/>
      <c r="AF1101" s="76"/>
      <c r="AG1101" s="76"/>
      <c r="AH1101" s="76"/>
      <c r="AI1101" s="76"/>
      <c r="AJ1101" s="76"/>
      <c r="AK1101" s="76"/>
      <c r="AL1101" s="76"/>
      <c r="AM1101" s="76"/>
      <c r="AN1101" s="76"/>
      <c r="AO1101" s="75"/>
      <c r="AP1101" s="75"/>
      <c r="AQ1101" s="75"/>
      <c r="AR1101" s="76"/>
      <c r="AS1101" s="76"/>
      <c r="AT1101" s="76"/>
      <c r="AU1101" s="76"/>
      <c r="AV1101" s="76"/>
      <c r="AW1101" s="76"/>
      <c r="AX1101" s="76"/>
      <c r="AY1101" s="76"/>
      <c r="AZ1101" s="76"/>
      <c r="BA1101" s="76"/>
      <c r="BB1101" s="76"/>
      <c r="BC1101" s="76"/>
      <c r="BD1101" s="76"/>
      <c r="BE1101" s="76"/>
      <c r="BF1101" s="76"/>
      <c r="BG1101" s="76"/>
      <c r="BH1101" s="76"/>
      <c r="BI1101" s="76"/>
      <c r="BJ1101" s="76"/>
      <c r="BK1101" s="76"/>
      <c r="BL1101" s="76"/>
      <c r="BM1101" s="76"/>
      <c r="BN1101" s="76"/>
      <c r="BO1101" s="76"/>
      <c r="BP1101" s="76"/>
      <c r="BQ1101" s="76"/>
      <c r="BR1101" s="76"/>
      <c r="BS1101" s="76"/>
      <c r="BT1101" s="76"/>
      <c r="BU1101" s="76"/>
      <c r="BV1101" s="76"/>
      <c r="BW1101" s="76"/>
      <c r="BX1101" s="76"/>
      <c r="BY1101" s="76"/>
      <c r="BZ1101" s="76"/>
      <c r="CA1101" s="76"/>
      <c r="CB1101" s="76"/>
      <c r="CC1101" s="76"/>
      <c r="CD1101" s="76"/>
      <c r="CE1101" s="76"/>
      <c r="CF1101" s="76"/>
      <c r="CG1101" s="76"/>
      <c r="CH1101" s="76"/>
      <c r="CI1101" s="76"/>
      <c r="CJ1101" s="76"/>
      <c r="CK1101" s="76"/>
      <c r="CL1101" s="76"/>
      <c r="CM1101" s="76"/>
      <c r="CN1101" s="76"/>
      <c r="CO1101" s="76"/>
      <c r="CP1101" s="76"/>
    </row>
    <row r="1102" spans="1:94" x14ac:dyDescent="0.2">
      <c r="A1102" s="76"/>
      <c r="B1102" s="76"/>
      <c r="C1102" s="76"/>
      <c r="D1102" s="76"/>
      <c r="E1102" s="76"/>
      <c r="F1102" s="76"/>
      <c r="G1102" s="76"/>
      <c r="H1102" s="76"/>
      <c r="I1102" s="76"/>
      <c r="J1102" s="76"/>
      <c r="K1102" s="76"/>
      <c r="L1102" s="76"/>
      <c r="M1102" s="76"/>
      <c r="N1102" s="76"/>
      <c r="O1102" s="76"/>
      <c r="P1102" s="76"/>
      <c r="Q1102" s="76"/>
      <c r="R1102" s="76"/>
      <c r="S1102" s="76"/>
      <c r="T1102" s="76"/>
      <c r="U1102" s="76"/>
      <c r="V1102" s="76"/>
      <c r="W1102" s="76"/>
      <c r="X1102" s="76"/>
      <c r="Y1102" s="76"/>
      <c r="Z1102" s="76"/>
      <c r="AA1102" s="76"/>
      <c r="AB1102" s="76"/>
      <c r="AC1102" s="76"/>
      <c r="AD1102" s="76"/>
      <c r="AE1102" s="76"/>
      <c r="AF1102" s="76"/>
      <c r="AG1102" s="76"/>
      <c r="AH1102" s="76"/>
      <c r="AI1102" s="76"/>
      <c r="AJ1102" s="76"/>
      <c r="AK1102" s="76"/>
      <c r="AL1102" s="76"/>
      <c r="AM1102" s="76"/>
      <c r="AN1102" s="76"/>
      <c r="AO1102" s="75"/>
      <c r="AP1102" s="75"/>
      <c r="AQ1102" s="75"/>
      <c r="AR1102" s="76"/>
      <c r="AS1102" s="76"/>
      <c r="AT1102" s="76"/>
      <c r="AU1102" s="76"/>
      <c r="AV1102" s="76"/>
      <c r="AW1102" s="76"/>
      <c r="AX1102" s="76"/>
      <c r="AY1102" s="76"/>
      <c r="AZ1102" s="76"/>
      <c r="BA1102" s="76"/>
      <c r="BB1102" s="76"/>
      <c r="BC1102" s="76"/>
      <c r="BD1102" s="76"/>
      <c r="BE1102" s="76"/>
      <c r="BF1102" s="76"/>
      <c r="BG1102" s="76"/>
      <c r="BH1102" s="76"/>
      <c r="BI1102" s="76"/>
      <c r="BJ1102" s="76"/>
      <c r="BK1102" s="76"/>
      <c r="BL1102" s="76"/>
      <c r="BM1102" s="76"/>
      <c r="BN1102" s="76"/>
      <c r="BO1102" s="76"/>
      <c r="BP1102" s="76"/>
      <c r="BQ1102" s="76"/>
      <c r="BR1102" s="76"/>
      <c r="BS1102" s="76"/>
      <c r="BT1102" s="76"/>
      <c r="BU1102" s="76"/>
      <c r="BV1102" s="76"/>
      <c r="BW1102" s="76"/>
      <c r="BX1102" s="76"/>
      <c r="BY1102" s="76"/>
      <c r="BZ1102" s="76"/>
      <c r="CA1102" s="76"/>
      <c r="CB1102" s="76"/>
      <c r="CC1102" s="76"/>
      <c r="CD1102" s="76"/>
      <c r="CE1102" s="76"/>
      <c r="CF1102" s="76"/>
      <c r="CG1102" s="76"/>
      <c r="CH1102" s="76"/>
      <c r="CI1102" s="76"/>
      <c r="CJ1102" s="76"/>
      <c r="CK1102" s="76"/>
      <c r="CL1102" s="76"/>
      <c r="CM1102" s="76"/>
      <c r="CN1102" s="76"/>
      <c r="CO1102" s="76"/>
      <c r="CP1102" s="76"/>
    </row>
    <row r="1103" spans="1:94" x14ac:dyDescent="0.2">
      <c r="A1103" s="76"/>
      <c r="B1103" s="76"/>
      <c r="C1103" s="76"/>
      <c r="D1103" s="76"/>
      <c r="E1103" s="76"/>
      <c r="F1103" s="76"/>
      <c r="G1103" s="76"/>
      <c r="H1103" s="76"/>
      <c r="I1103" s="76"/>
      <c r="J1103" s="76"/>
      <c r="K1103" s="76"/>
      <c r="L1103" s="76"/>
      <c r="M1103" s="76"/>
      <c r="N1103" s="76"/>
      <c r="O1103" s="76"/>
      <c r="P1103" s="76"/>
      <c r="Q1103" s="76"/>
      <c r="R1103" s="76"/>
      <c r="S1103" s="76"/>
      <c r="T1103" s="76"/>
      <c r="U1103" s="76"/>
      <c r="V1103" s="76"/>
      <c r="W1103" s="76"/>
      <c r="X1103" s="76"/>
      <c r="Y1103" s="76"/>
      <c r="Z1103" s="76"/>
      <c r="AA1103" s="76"/>
      <c r="AB1103" s="76"/>
      <c r="AC1103" s="76"/>
      <c r="AD1103" s="76"/>
      <c r="AE1103" s="76"/>
      <c r="AF1103" s="76"/>
      <c r="AG1103" s="76"/>
      <c r="AH1103" s="76"/>
      <c r="AI1103" s="76"/>
      <c r="AJ1103" s="76"/>
      <c r="AK1103" s="76"/>
      <c r="AL1103" s="76"/>
      <c r="AM1103" s="76"/>
      <c r="AN1103" s="76"/>
      <c r="AO1103" s="75"/>
      <c r="AP1103" s="75"/>
      <c r="AQ1103" s="75"/>
      <c r="AR1103" s="76"/>
      <c r="AS1103" s="76"/>
      <c r="AT1103" s="76"/>
      <c r="AU1103" s="76"/>
      <c r="AV1103" s="76"/>
      <c r="AW1103" s="76"/>
      <c r="AX1103" s="76"/>
      <c r="AY1103" s="76"/>
      <c r="AZ1103" s="76"/>
      <c r="BA1103" s="76"/>
      <c r="BB1103" s="76"/>
      <c r="BC1103" s="76"/>
      <c r="BD1103" s="76"/>
      <c r="BE1103" s="76"/>
      <c r="BF1103" s="76"/>
      <c r="BG1103" s="76"/>
      <c r="BH1103" s="76"/>
      <c r="BI1103" s="76"/>
      <c r="BJ1103" s="76"/>
      <c r="BK1103" s="76"/>
      <c r="BL1103" s="76"/>
      <c r="BM1103" s="76"/>
      <c r="BN1103" s="76"/>
      <c r="BO1103" s="76"/>
      <c r="BP1103" s="76"/>
      <c r="BQ1103" s="76"/>
      <c r="BR1103" s="76"/>
      <c r="BS1103" s="76"/>
      <c r="BT1103" s="76"/>
      <c r="BU1103" s="76"/>
      <c r="BV1103" s="76"/>
      <c r="BW1103" s="76"/>
      <c r="BX1103" s="76"/>
      <c r="BY1103" s="76"/>
      <c r="BZ1103" s="76"/>
      <c r="CA1103" s="76"/>
      <c r="CB1103" s="76"/>
      <c r="CC1103" s="76"/>
      <c r="CD1103" s="76"/>
      <c r="CE1103" s="76"/>
      <c r="CF1103" s="76"/>
      <c r="CG1103" s="76"/>
      <c r="CH1103" s="76"/>
      <c r="CI1103" s="76"/>
      <c r="CJ1103" s="76"/>
      <c r="CK1103" s="76"/>
      <c r="CL1103" s="76"/>
      <c r="CM1103" s="76"/>
      <c r="CN1103" s="76"/>
      <c r="CO1103" s="76"/>
      <c r="CP1103" s="76"/>
    </row>
    <row r="1104" spans="1:94" x14ac:dyDescent="0.2">
      <c r="A1104" s="76"/>
      <c r="B1104" s="76"/>
      <c r="C1104" s="76"/>
      <c r="D1104" s="76"/>
      <c r="E1104" s="76"/>
      <c r="F1104" s="76"/>
      <c r="G1104" s="76"/>
      <c r="H1104" s="76"/>
      <c r="I1104" s="76"/>
      <c r="J1104" s="76"/>
      <c r="K1104" s="76"/>
      <c r="L1104" s="76"/>
      <c r="M1104" s="76"/>
      <c r="N1104" s="76"/>
      <c r="O1104" s="76"/>
      <c r="P1104" s="76"/>
      <c r="Q1104" s="76"/>
      <c r="R1104" s="76"/>
      <c r="S1104" s="76"/>
      <c r="T1104" s="76"/>
      <c r="U1104" s="76"/>
      <c r="V1104" s="76"/>
      <c r="W1104" s="76"/>
      <c r="X1104" s="76"/>
      <c r="Y1104" s="76"/>
      <c r="Z1104" s="76"/>
      <c r="AA1104" s="76"/>
      <c r="AB1104" s="76"/>
      <c r="AC1104" s="76"/>
      <c r="AD1104" s="76"/>
      <c r="AE1104" s="76"/>
      <c r="AF1104" s="76"/>
      <c r="AG1104" s="76"/>
      <c r="AH1104" s="76"/>
      <c r="AI1104" s="76"/>
      <c r="AJ1104" s="76"/>
      <c r="AK1104" s="76"/>
      <c r="AL1104" s="76"/>
      <c r="AM1104" s="76"/>
      <c r="AN1104" s="76"/>
      <c r="AO1104" s="75"/>
      <c r="AP1104" s="75"/>
      <c r="AQ1104" s="75"/>
      <c r="AR1104" s="76"/>
      <c r="AS1104" s="76"/>
      <c r="AT1104" s="76"/>
      <c r="AU1104" s="76"/>
      <c r="AV1104" s="76"/>
      <c r="AW1104" s="76"/>
      <c r="AX1104" s="76"/>
      <c r="AY1104" s="76"/>
      <c r="AZ1104" s="76"/>
      <c r="BA1104" s="76"/>
      <c r="BB1104" s="76"/>
      <c r="BC1104" s="76"/>
      <c r="BD1104" s="76"/>
      <c r="BE1104" s="76"/>
      <c r="BF1104" s="76"/>
      <c r="BG1104" s="76"/>
      <c r="BH1104" s="76"/>
      <c r="BI1104" s="76"/>
      <c r="BJ1104" s="76"/>
      <c r="BK1104" s="76"/>
      <c r="BL1104" s="76"/>
      <c r="BM1104" s="76"/>
      <c r="BN1104" s="76"/>
      <c r="BO1104" s="76"/>
      <c r="BP1104" s="76"/>
      <c r="BQ1104" s="76"/>
      <c r="BR1104" s="76"/>
      <c r="BS1104" s="76"/>
      <c r="BT1104" s="76"/>
      <c r="BU1104" s="76"/>
      <c r="BV1104" s="76"/>
      <c r="BW1104" s="76"/>
      <c r="BX1104" s="76"/>
      <c r="BY1104" s="76"/>
      <c r="BZ1104" s="76"/>
      <c r="CA1104" s="76"/>
      <c r="CB1104" s="76"/>
      <c r="CC1104" s="76"/>
      <c r="CD1104" s="76"/>
      <c r="CE1104" s="76"/>
      <c r="CF1104" s="76"/>
      <c r="CG1104" s="76"/>
      <c r="CH1104" s="76"/>
      <c r="CI1104" s="76"/>
      <c r="CJ1104" s="76"/>
      <c r="CK1104" s="76"/>
      <c r="CL1104" s="76"/>
      <c r="CM1104" s="76"/>
      <c r="CN1104" s="76"/>
      <c r="CO1104" s="76"/>
      <c r="CP1104" s="76"/>
    </row>
    <row r="1105" spans="1:94" x14ac:dyDescent="0.2">
      <c r="A1105" s="76"/>
      <c r="B1105" s="76"/>
      <c r="C1105" s="76"/>
      <c r="D1105" s="76"/>
      <c r="E1105" s="76"/>
      <c r="F1105" s="76"/>
      <c r="G1105" s="76"/>
      <c r="H1105" s="76"/>
      <c r="I1105" s="76"/>
      <c r="J1105" s="76"/>
      <c r="K1105" s="76"/>
      <c r="L1105" s="76"/>
      <c r="M1105" s="76"/>
      <c r="N1105" s="76"/>
      <c r="O1105" s="76"/>
      <c r="P1105" s="76"/>
      <c r="Q1105" s="76"/>
      <c r="R1105" s="76"/>
      <c r="S1105" s="76"/>
      <c r="T1105" s="76"/>
      <c r="U1105" s="76"/>
      <c r="V1105" s="76"/>
      <c r="W1105" s="76"/>
      <c r="X1105" s="76"/>
      <c r="Y1105" s="76"/>
      <c r="Z1105" s="76"/>
      <c r="AA1105" s="76"/>
      <c r="AB1105" s="76"/>
      <c r="AC1105" s="76"/>
      <c r="AD1105" s="76"/>
      <c r="AE1105" s="76"/>
      <c r="AF1105" s="76"/>
      <c r="AG1105" s="76"/>
      <c r="AH1105" s="76"/>
      <c r="AI1105" s="76"/>
      <c r="AJ1105" s="76"/>
      <c r="AK1105" s="76"/>
      <c r="AL1105" s="76"/>
      <c r="AM1105" s="76"/>
      <c r="AN1105" s="76"/>
      <c r="AO1105" s="75"/>
      <c r="AP1105" s="75"/>
      <c r="AQ1105" s="75"/>
      <c r="AR1105" s="76"/>
      <c r="AS1105" s="76"/>
      <c r="AT1105" s="76"/>
      <c r="AU1105" s="76"/>
      <c r="AV1105" s="76"/>
      <c r="AW1105" s="76"/>
      <c r="AX1105" s="76"/>
      <c r="AY1105" s="76"/>
      <c r="AZ1105" s="76"/>
      <c r="BA1105" s="76"/>
      <c r="BB1105" s="76"/>
      <c r="BC1105" s="76"/>
      <c r="BD1105" s="76"/>
      <c r="BE1105" s="76"/>
      <c r="BF1105" s="76"/>
      <c r="BG1105" s="76"/>
      <c r="BH1105" s="76"/>
      <c r="BI1105" s="76"/>
      <c r="BJ1105" s="76"/>
      <c r="BK1105" s="76"/>
      <c r="BL1105" s="76"/>
      <c r="BM1105" s="76"/>
      <c r="BN1105" s="76"/>
      <c r="BO1105" s="76"/>
      <c r="BP1105" s="76"/>
      <c r="BQ1105" s="76"/>
      <c r="BR1105" s="76"/>
      <c r="BS1105" s="76"/>
      <c r="BT1105" s="76"/>
      <c r="BU1105" s="76"/>
      <c r="BV1105" s="76"/>
      <c r="BW1105" s="76"/>
      <c r="BX1105" s="76"/>
      <c r="BY1105" s="76"/>
      <c r="BZ1105" s="76"/>
      <c r="CA1105" s="76"/>
      <c r="CB1105" s="76"/>
      <c r="CC1105" s="76"/>
      <c r="CD1105" s="76"/>
      <c r="CE1105" s="76"/>
      <c r="CF1105" s="76"/>
      <c r="CG1105" s="76"/>
      <c r="CH1105" s="76"/>
      <c r="CI1105" s="76"/>
      <c r="CJ1105" s="76"/>
      <c r="CK1105" s="76"/>
      <c r="CL1105" s="76"/>
      <c r="CM1105" s="76"/>
      <c r="CN1105" s="76"/>
      <c r="CO1105" s="76"/>
      <c r="CP1105" s="76"/>
    </row>
    <row r="1106" spans="1:94" x14ac:dyDescent="0.2">
      <c r="A1106" s="76"/>
      <c r="B1106" s="76"/>
      <c r="C1106" s="76"/>
      <c r="D1106" s="76"/>
      <c r="E1106" s="76"/>
      <c r="F1106" s="76"/>
      <c r="G1106" s="76"/>
      <c r="H1106" s="76"/>
      <c r="I1106" s="76"/>
      <c r="J1106" s="76"/>
      <c r="K1106" s="76"/>
      <c r="L1106" s="76"/>
      <c r="M1106" s="76"/>
      <c r="N1106" s="76"/>
      <c r="O1106" s="76"/>
      <c r="P1106" s="76"/>
      <c r="Q1106" s="76"/>
      <c r="R1106" s="76"/>
      <c r="S1106" s="76"/>
      <c r="T1106" s="76"/>
      <c r="U1106" s="76"/>
      <c r="V1106" s="76"/>
      <c r="W1106" s="76"/>
      <c r="X1106" s="76"/>
      <c r="Y1106" s="76"/>
      <c r="Z1106" s="76"/>
      <c r="AA1106" s="76"/>
      <c r="AB1106" s="76"/>
      <c r="AC1106" s="76"/>
      <c r="AD1106" s="76"/>
      <c r="AE1106" s="76"/>
      <c r="AF1106" s="76"/>
      <c r="AG1106" s="76"/>
      <c r="AH1106" s="76"/>
      <c r="AI1106" s="76"/>
      <c r="AJ1106" s="76"/>
      <c r="AK1106" s="76"/>
      <c r="AL1106" s="76"/>
      <c r="AM1106" s="76"/>
      <c r="AN1106" s="76"/>
      <c r="AO1106" s="75"/>
      <c r="AP1106" s="75"/>
      <c r="AQ1106" s="75"/>
      <c r="AR1106" s="76"/>
      <c r="AS1106" s="76"/>
      <c r="AT1106" s="76"/>
      <c r="AU1106" s="76"/>
      <c r="AV1106" s="76"/>
      <c r="AW1106" s="76"/>
      <c r="AX1106" s="76"/>
      <c r="AY1106" s="76"/>
      <c r="AZ1106" s="76"/>
      <c r="BA1106" s="76"/>
      <c r="BB1106" s="76"/>
      <c r="BC1106" s="76"/>
      <c r="BD1106" s="76"/>
      <c r="BE1106" s="76"/>
      <c r="BF1106" s="76"/>
      <c r="BG1106" s="76"/>
      <c r="BH1106" s="76"/>
      <c r="BI1106" s="76"/>
      <c r="BJ1106" s="76"/>
      <c r="BK1106" s="76"/>
      <c r="BL1106" s="76"/>
      <c r="BM1106" s="76"/>
      <c r="BN1106" s="76"/>
      <c r="BO1106" s="76"/>
      <c r="BP1106" s="76"/>
      <c r="BQ1106" s="76"/>
      <c r="BR1106" s="76"/>
      <c r="BS1106" s="76"/>
      <c r="BT1106" s="76"/>
      <c r="BU1106" s="76"/>
      <c r="BV1106" s="76"/>
      <c r="BW1106" s="76"/>
      <c r="BX1106" s="76"/>
      <c r="BY1106" s="76"/>
      <c r="BZ1106" s="76"/>
      <c r="CA1106" s="76"/>
      <c r="CB1106" s="76"/>
      <c r="CC1106" s="76"/>
      <c r="CD1106" s="76"/>
      <c r="CE1106" s="76"/>
      <c r="CF1106" s="76"/>
      <c r="CG1106" s="76"/>
      <c r="CH1106" s="76"/>
      <c r="CI1106" s="76"/>
      <c r="CJ1106" s="76"/>
      <c r="CK1106" s="76"/>
      <c r="CL1106" s="76"/>
      <c r="CM1106" s="76"/>
      <c r="CN1106" s="76"/>
      <c r="CO1106" s="76"/>
      <c r="CP1106" s="76"/>
    </row>
    <row r="1107" spans="1:94" x14ac:dyDescent="0.2">
      <c r="A1107" s="76"/>
      <c r="B1107" s="76"/>
      <c r="C1107" s="76"/>
      <c r="D1107" s="76"/>
      <c r="E1107" s="76"/>
      <c r="F1107" s="76"/>
      <c r="G1107" s="76"/>
      <c r="H1107" s="76"/>
      <c r="I1107" s="76"/>
      <c r="J1107" s="76"/>
      <c r="K1107" s="76"/>
      <c r="L1107" s="76"/>
      <c r="M1107" s="76"/>
      <c r="N1107" s="76"/>
      <c r="O1107" s="76"/>
      <c r="P1107" s="76"/>
      <c r="Q1107" s="76"/>
      <c r="R1107" s="76"/>
      <c r="S1107" s="76"/>
      <c r="T1107" s="76"/>
      <c r="U1107" s="76"/>
      <c r="V1107" s="76"/>
      <c r="W1107" s="76"/>
      <c r="X1107" s="76"/>
      <c r="Y1107" s="76"/>
      <c r="Z1107" s="76"/>
      <c r="AA1107" s="76"/>
      <c r="AB1107" s="76"/>
      <c r="AC1107" s="76"/>
      <c r="AD1107" s="76"/>
      <c r="AE1107" s="76"/>
      <c r="AF1107" s="76"/>
      <c r="AG1107" s="76"/>
      <c r="AH1107" s="76"/>
      <c r="AI1107" s="76"/>
      <c r="AJ1107" s="76"/>
      <c r="AK1107" s="76"/>
      <c r="AL1107" s="76"/>
      <c r="AM1107" s="76"/>
      <c r="AN1107" s="76"/>
      <c r="AO1107" s="75"/>
      <c r="AP1107" s="75"/>
      <c r="AQ1107" s="75"/>
      <c r="AR1107" s="76"/>
      <c r="AS1107" s="76"/>
      <c r="AT1107" s="76"/>
      <c r="AU1107" s="76"/>
      <c r="AV1107" s="76"/>
      <c r="AW1107" s="76"/>
      <c r="AX1107" s="76"/>
      <c r="AY1107" s="76"/>
      <c r="AZ1107" s="76"/>
      <c r="BA1107" s="76"/>
      <c r="BB1107" s="76"/>
      <c r="BC1107" s="76"/>
      <c r="BD1107" s="76"/>
      <c r="BE1107" s="76"/>
      <c r="BF1107" s="76"/>
      <c r="BG1107" s="76"/>
      <c r="BH1107" s="76"/>
      <c r="BI1107" s="76"/>
      <c r="BJ1107" s="76"/>
      <c r="BK1107" s="76"/>
      <c r="BL1107" s="76"/>
      <c r="BM1107" s="76"/>
      <c r="BN1107" s="76"/>
      <c r="BO1107" s="76"/>
      <c r="BP1107" s="76"/>
      <c r="BQ1107" s="76"/>
      <c r="BR1107" s="76"/>
      <c r="BS1107" s="76"/>
      <c r="BT1107" s="76"/>
      <c r="BU1107" s="76"/>
      <c r="BV1107" s="76"/>
      <c r="BW1107" s="76"/>
      <c r="BX1107" s="76"/>
      <c r="BY1107" s="76"/>
      <c r="BZ1107" s="76"/>
      <c r="CA1107" s="76"/>
      <c r="CB1107" s="76"/>
      <c r="CC1107" s="76"/>
      <c r="CD1107" s="76"/>
      <c r="CE1107" s="76"/>
      <c r="CF1107" s="76"/>
      <c r="CG1107" s="76"/>
      <c r="CH1107" s="76"/>
      <c r="CI1107" s="76"/>
      <c r="CJ1107" s="76"/>
      <c r="CK1107" s="76"/>
      <c r="CL1107" s="76"/>
      <c r="CM1107" s="76"/>
      <c r="CN1107" s="76"/>
      <c r="CO1107" s="76"/>
      <c r="CP1107" s="76"/>
    </row>
    <row r="1108" spans="1:94" x14ac:dyDescent="0.2">
      <c r="A1108" s="76"/>
      <c r="B1108" s="76"/>
      <c r="C1108" s="76"/>
      <c r="D1108" s="76"/>
      <c r="E1108" s="76"/>
      <c r="F1108" s="76"/>
      <c r="G1108" s="76"/>
      <c r="H1108" s="76"/>
      <c r="I1108" s="76"/>
      <c r="J1108" s="76"/>
      <c r="K1108" s="76"/>
      <c r="L1108" s="76"/>
      <c r="M1108" s="76"/>
      <c r="N1108" s="76"/>
      <c r="O1108" s="76"/>
      <c r="P1108" s="76"/>
      <c r="Q1108" s="76"/>
      <c r="R1108" s="76"/>
      <c r="S1108" s="76"/>
      <c r="T1108" s="76"/>
      <c r="U1108" s="76"/>
      <c r="V1108" s="76"/>
      <c r="W1108" s="76"/>
      <c r="X1108" s="76"/>
      <c r="Y1108" s="76"/>
      <c r="Z1108" s="76"/>
      <c r="AA1108" s="76"/>
      <c r="AB1108" s="76"/>
      <c r="AC1108" s="76"/>
      <c r="AD1108" s="76"/>
      <c r="AE1108" s="76"/>
      <c r="AF1108" s="76"/>
      <c r="AG1108" s="76"/>
      <c r="AH1108" s="76"/>
      <c r="AI1108" s="76"/>
      <c r="AJ1108" s="76"/>
      <c r="AK1108" s="76"/>
      <c r="AL1108" s="76"/>
      <c r="AM1108" s="76"/>
      <c r="AN1108" s="76"/>
      <c r="AO1108" s="75"/>
      <c r="AP1108" s="75"/>
      <c r="AQ1108" s="75"/>
      <c r="AR1108" s="76"/>
      <c r="AS1108" s="76"/>
      <c r="AT1108" s="76"/>
      <c r="AU1108" s="76"/>
      <c r="AV1108" s="76"/>
      <c r="AW1108" s="76"/>
      <c r="AX1108" s="76"/>
      <c r="AY1108" s="76"/>
      <c r="AZ1108" s="76"/>
      <c r="BA1108" s="76"/>
      <c r="BB1108" s="76"/>
      <c r="BC1108" s="76"/>
      <c r="BD1108" s="76"/>
      <c r="BE1108" s="76"/>
      <c r="BF1108" s="76"/>
      <c r="BG1108" s="76"/>
      <c r="BH1108" s="76"/>
      <c r="BI1108" s="76"/>
      <c r="BJ1108" s="76"/>
      <c r="BK1108" s="76"/>
      <c r="BL1108" s="76"/>
      <c r="BM1108" s="76"/>
      <c r="BN1108" s="76"/>
      <c r="BO1108" s="76"/>
      <c r="BP1108" s="76"/>
      <c r="BQ1108" s="76"/>
      <c r="BR1108" s="76"/>
      <c r="BS1108" s="76"/>
      <c r="BT1108" s="76"/>
      <c r="BU1108" s="76"/>
      <c r="BV1108" s="76"/>
      <c r="BW1108" s="76"/>
      <c r="BX1108" s="76"/>
      <c r="BY1108" s="76"/>
      <c r="BZ1108" s="76"/>
      <c r="CA1108" s="76"/>
      <c r="CB1108" s="76"/>
      <c r="CC1108" s="76"/>
      <c r="CD1108" s="76"/>
      <c r="CE1108" s="76"/>
      <c r="CF1108" s="76"/>
      <c r="CG1108" s="76"/>
      <c r="CH1108" s="76"/>
      <c r="CI1108" s="76"/>
      <c r="CJ1108" s="76"/>
      <c r="CK1108" s="76"/>
      <c r="CL1108" s="76"/>
      <c r="CM1108" s="76"/>
      <c r="CN1108" s="76"/>
      <c r="CO1108" s="76"/>
      <c r="CP1108" s="76"/>
    </row>
    <row r="1109" spans="1:94" x14ac:dyDescent="0.2">
      <c r="A1109" s="76"/>
      <c r="B1109" s="76"/>
      <c r="C1109" s="76"/>
      <c r="D1109" s="76"/>
      <c r="E1109" s="76"/>
      <c r="F1109" s="76"/>
      <c r="G1109" s="76"/>
      <c r="H1109" s="76"/>
      <c r="I1109" s="76"/>
      <c r="J1109" s="76"/>
      <c r="K1109" s="76"/>
      <c r="L1109" s="76"/>
      <c r="M1109" s="76"/>
      <c r="N1109" s="76"/>
      <c r="O1109" s="76"/>
      <c r="P1109" s="76"/>
      <c r="Q1109" s="76"/>
      <c r="R1109" s="76"/>
      <c r="S1109" s="76"/>
      <c r="T1109" s="76"/>
      <c r="U1109" s="76"/>
      <c r="V1109" s="76"/>
      <c r="W1109" s="76"/>
      <c r="X1109" s="76"/>
      <c r="Y1109" s="76"/>
      <c r="Z1109" s="76"/>
      <c r="AA1109" s="76"/>
      <c r="AB1109" s="76"/>
      <c r="AC1109" s="76"/>
      <c r="AD1109" s="76"/>
      <c r="AE1109" s="76"/>
      <c r="AF1109" s="76"/>
      <c r="AG1109" s="76"/>
      <c r="AH1109" s="76"/>
      <c r="AI1109" s="76"/>
      <c r="AJ1109" s="76"/>
      <c r="AK1109" s="76"/>
      <c r="AL1109" s="76"/>
      <c r="AM1109" s="76"/>
      <c r="AN1109" s="76"/>
      <c r="AO1109" s="75"/>
      <c r="AP1109" s="75"/>
      <c r="AQ1109" s="75"/>
      <c r="AR1109" s="76"/>
      <c r="AS1109" s="76"/>
      <c r="AT1109" s="76"/>
      <c r="AU1109" s="76"/>
      <c r="AV1109" s="76"/>
      <c r="AW1109" s="76"/>
      <c r="AX1109" s="76"/>
      <c r="AY1109" s="76"/>
      <c r="AZ1109" s="76"/>
      <c r="BA1109" s="76"/>
      <c r="BB1109" s="76"/>
      <c r="BC1109" s="76"/>
      <c r="BD1109" s="76"/>
      <c r="BE1109" s="76"/>
      <c r="BF1109" s="76"/>
      <c r="BG1109" s="76"/>
      <c r="BH1109" s="76"/>
      <c r="BI1109" s="76"/>
      <c r="BJ1109" s="76"/>
      <c r="BK1109" s="76"/>
      <c r="BL1109" s="76"/>
      <c r="BM1109" s="76"/>
      <c r="BN1109" s="76"/>
      <c r="BO1109" s="76"/>
      <c r="BP1109" s="76"/>
      <c r="BQ1109" s="76"/>
      <c r="BR1109" s="76"/>
      <c r="BS1109" s="76"/>
      <c r="BT1109" s="76"/>
      <c r="BU1109" s="76"/>
      <c r="BV1109" s="76"/>
      <c r="BW1109" s="76"/>
      <c r="BX1109" s="76"/>
      <c r="BY1109" s="76"/>
      <c r="BZ1109" s="76"/>
      <c r="CA1109" s="76"/>
      <c r="CB1109" s="76"/>
      <c r="CC1109" s="76"/>
      <c r="CD1109" s="76"/>
      <c r="CE1109" s="76"/>
      <c r="CF1109" s="76"/>
      <c r="CG1109" s="76"/>
      <c r="CH1109" s="76"/>
      <c r="CI1109" s="76"/>
      <c r="CJ1109" s="76"/>
      <c r="CK1109" s="76"/>
      <c r="CL1109" s="76"/>
      <c r="CM1109" s="76"/>
      <c r="CN1109" s="76"/>
      <c r="CO1109" s="76"/>
      <c r="CP1109" s="76"/>
    </row>
    <row r="1110" spans="1:94" x14ac:dyDescent="0.2">
      <c r="A1110" s="76"/>
      <c r="B1110" s="76"/>
      <c r="C1110" s="76"/>
      <c r="D1110" s="76"/>
      <c r="E1110" s="76"/>
      <c r="F1110" s="76"/>
      <c r="G1110" s="76"/>
      <c r="H1110" s="76"/>
      <c r="I1110" s="76"/>
      <c r="J1110" s="76"/>
      <c r="K1110" s="76"/>
      <c r="L1110" s="76"/>
      <c r="M1110" s="76"/>
      <c r="N1110" s="76"/>
      <c r="O1110" s="76"/>
      <c r="P1110" s="76"/>
      <c r="Q1110" s="76"/>
      <c r="R1110" s="76"/>
      <c r="S1110" s="76"/>
      <c r="T1110" s="76"/>
      <c r="U1110" s="76"/>
      <c r="V1110" s="76"/>
      <c r="W1110" s="76"/>
      <c r="X1110" s="76"/>
      <c r="Y1110" s="76"/>
      <c r="Z1110" s="76"/>
      <c r="AA1110" s="76"/>
      <c r="AB1110" s="76"/>
      <c r="AC1110" s="76"/>
      <c r="AD1110" s="76"/>
      <c r="AE1110" s="76"/>
      <c r="AF1110" s="76"/>
      <c r="AG1110" s="76"/>
      <c r="AH1110" s="76"/>
      <c r="AI1110" s="76"/>
      <c r="AJ1110" s="76"/>
      <c r="AK1110" s="76"/>
      <c r="AL1110" s="76"/>
      <c r="AM1110" s="76"/>
      <c r="AN1110" s="76"/>
      <c r="AO1110" s="75"/>
      <c r="AP1110" s="75"/>
      <c r="AQ1110" s="75"/>
      <c r="AR1110" s="76"/>
      <c r="AS1110" s="76"/>
      <c r="AT1110" s="76"/>
      <c r="AU1110" s="76"/>
      <c r="AV1110" s="76"/>
      <c r="AW1110" s="76"/>
      <c r="AX1110" s="76"/>
      <c r="AY1110" s="76"/>
      <c r="AZ1110" s="76"/>
      <c r="BA1110" s="76"/>
      <c r="BB1110" s="76"/>
      <c r="BC1110" s="76"/>
      <c r="BD1110" s="76"/>
      <c r="BE1110" s="76"/>
      <c r="BF1110" s="76"/>
      <c r="BG1110" s="76"/>
      <c r="BH1110" s="76"/>
      <c r="BI1110" s="76"/>
      <c r="BJ1110" s="76"/>
      <c r="BK1110" s="76"/>
      <c r="BL1110" s="76"/>
      <c r="BM1110" s="76"/>
      <c r="BN1110" s="76"/>
      <c r="BO1110" s="76"/>
      <c r="BP1110" s="76"/>
      <c r="BQ1110" s="76"/>
      <c r="BR1110" s="76"/>
      <c r="BS1110" s="76"/>
      <c r="BT1110" s="76"/>
      <c r="BU1110" s="76"/>
      <c r="BV1110" s="76"/>
      <c r="BW1110" s="76"/>
      <c r="BX1110" s="76"/>
      <c r="BY1110" s="76"/>
      <c r="BZ1110" s="76"/>
      <c r="CA1110" s="76"/>
      <c r="CB1110" s="76"/>
      <c r="CC1110" s="76"/>
      <c r="CD1110" s="76"/>
      <c r="CE1110" s="76"/>
      <c r="CF1110" s="76"/>
      <c r="CG1110" s="76"/>
      <c r="CH1110" s="76"/>
      <c r="CI1110" s="76"/>
      <c r="CJ1110" s="76"/>
      <c r="CK1110" s="76"/>
      <c r="CL1110" s="76"/>
      <c r="CM1110" s="76"/>
      <c r="CN1110" s="76"/>
      <c r="CO1110" s="76"/>
      <c r="CP1110" s="76"/>
    </row>
    <row r="1111" spans="1:94" x14ac:dyDescent="0.2">
      <c r="A1111" s="76"/>
      <c r="B1111" s="76"/>
      <c r="C1111" s="76"/>
      <c r="D1111" s="76"/>
      <c r="E1111" s="76"/>
      <c r="F1111" s="76"/>
      <c r="G1111" s="76"/>
      <c r="H1111" s="76"/>
      <c r="I1111" s="76"/>
      <c r="J1111" s="76"/>
      <c r="K1111" s="76"/>
      <c r="L1111" s="76"/>
      <c r="M1111" s="76"/>
      <c r="N1111" s="76"/>
      <c r="O1111" s="76"/>
      <c r="P1111" s="76"/>
      <c r="Q1111" s="76"/>
      <c r="R1111" s="76"/>
      <c r="S1111" s="76"/>
      <c r="T1111" s="76"/>
      <c r="U1111" s="76"/>
      <c r="V1111" s="76"/>
      <c r="W1111" s="76"/>
      <c r="X1111" s="76"/>
      <c r="Y1111" s="76"/>
      <c r="Z1111" s="76"/>
      <c r="AA1111" s="76"/>
      <c r="AB1111" s="76"/>
      <c r="AC1111" s="76"/>
      <c r="AD1111" s="76"/>
      <c r="AE1111" s="76"/>
      <c r="AF1111" s="76"/>
      <c r="AG1111" s="76"/>
      <c r="AH1111" s="76"/>
      <c r="AI1111" s="76"/>
      <c r="AJ1111" s="76"/>
      <c r="AK1111" s="76"/>
      <c r="AL1111" s="76"/>
      <c r="AM1111" s="76"/>
      <c r="AN1111" s="76"/>
      <c r="AO1111" s="75"/>
      <c r="AP1111" s="75"/>
      <c r="AQ1111" s="75"/>
      <c r="AR1111" s="76"/>
      <c r="AS1111" s="76"/>
      <c r="AT1111" s="76"/>
      <c r="AU1111" s="76"/>
      <c r="AV1111" s="76"/>
      <c r="AW1111" s="76"/>
      <c r="AX1111" s="76"/>
      <c r="AY1111" s="76"/>
      <c r="AZ1111" s="76"/>
      <c r="BA1111" s="76"/>
      <c r="BB1111" s="76"/>
      <c r="BC1111" s="76"/>
      <c r="BD1111" s="76"/>
      <c r="BE1111" s="76"/>
      <c r="BF1111" s="76"/>
      <c r="BG1111" s="76"/>
      <c r="BH1111" s="76"/>
      <c r="BI1111" s="76"/>
      <c r="BJ1111" s="76"/>
      <c r="BK1111" s="76"/>
      <c r="BL1111" s="76"/>
      <c r="BM1111" s="76"/>
      <c r="BN1111" s="76"/>
      <c r="BO1111" s="76"/>
      <c r="BP1111" s="76"/>
      <c r="BQ1111" s="76"/>
      <c r="BR1111" s="76"/>
      <c r="BS1111" s="76"/>
      <c r="BT1111" s="76"/>
      <c r="BU1111" s="76"/>
      <c r="BV1111" s="76"/>
      <c r="BW1111" s="76"/>
      <c r="BX1111" s="76"/>
      <c r="BY1111" s="76"/>
      <c r="BZ1111" s="76"/>
      <c r="CA1111" s="76"/>
      <c r="CB1111" s="76"/>
      <c r="CC1111" s="76"/>
      <c r="CD1111" s="76"/>
      <c r="CE1111" s="76"/>
      <c r="CF1111" s="76"/>
      <c r="CG1111" s="76"/>
      <c r="CH1111" s="76"/>
      <c r="CI1111" s="76"/>
      <c r="CJ1111" s="76"/>
      <c r="CK1111" s="76"/>
      <c r="CL1111" s="76"/>
      <c r="CM1111" s="76"/>
      <c r="CN1111" s="76"/>
      <c r="CO1111" s="76"/>
      <c r="CP1111" s="76"/>
    </row>
    <row r="1112" spans="1:94" x14ac:dyDescent="0.2">
      <c r="A1112" s="76"/>
      <c r="B1112" s="76"/>
      <c r="C1112" s="76"/>
      <c r="D1112" s="76"/>
      <c r="E1112" s="76"/>
      <c r="F1112" s="76"/>
      <c r="G1112" s="76"/>
      <c r="H1112" s="76"/>
      <c r="I1112" s="76"/>
      <c r="J1112" s="76"/>
      <c r="K1112" s="76"/>
      <c r="L1112" s="76"/>
      <c r="M1112" s="76"/>
      <c r="N1112" s="76"/>
      <c r="O1112" s="76"/>
      <c r="P1112" s="76"/>
      <c r="Q1112" s="76"/>
      <c r="R1112" s="76"/>
      <c r="S1112" s="76"/>
      <c r="T1112" s="76"/>
      <c r="U1112" s="76"/>
      <c r="V1112" s="76"/>
      <c r="W1112" s="76"/>
      <c r="X1112" s="76"/>
      <c r="Y1112" s="76"/>
      <c r="Z1112" s="76"/>
      <c r="AA1112" s="76"/>
      <c r="AB1112" s="76"/>
      <c r="AC1112" s="76"/>
      <c r="AD1112" s="76"/>
      <c r="AE1112" s="76"/>
      <c r="AF1112" s="76"/>
      <c r="AG1112" s="76"/>
      <c r="AH1112" s="76"/>
      <c r="AI1112" s="76"/>
      <c r="AJ1112" s="76"/>
      <c r="AK1112" s="76"/>
      <c r="AL1112" s="76"/>
      <c r="AM1112" s="76"/>
      <c r="AN1112" s="76"/>
      <c r="AO1112" s="75"/>
      <c r="AP1112" s="75"/>
      <c r="AQ1112" s="75"/>
      <c r="AR1112" s="76"/>
      <c r="AS1112" s="76"/>
      <c r="AT1112" s="76"/>
      <c r="AU1112" s="76"/>
      <c r="AV1112" s="76"/>
      <c r="AW1112" s="76"/>
      <c r="AX1112" s="76"/>
      <c r="AY1112" s="76"/>
      <c r="AZ1112" s="76"/>
      <c r="BA1112" s="76"/>
      <c r="BB1112" s="76"/>
      <c r="BC1112" s="76"/>
      <c r="BD1112" s="76"/>
      <c r="BE1112" s="76"/>
      <c r="BF1112" s="76"/>
      <c r="BG1112" s="76"/>
      <c r="BH1112" s="76"/>
      <c r="BI1112" s="76"/>
      <c r="BJ1112" s="76"/>
      <c r="BK1112" s="76"/>
      <c r="BL1112" s="76"/>
      <c r="BM1112" s="76"/>
      <c r="BN1112" s="76"/>
      <c r="BO1112" s="76"/>
      <c r="BP1112" s="76"/>
      <c r="BQ1112" s="76"/>
      <c r="BR1112" s="76"/>
      <c r="BS1112" s="76"/>
      <c r="BT1112" s="76"/>
      <c r="BU1112" s="76"/>
      <c r="BV1112" s="76"/>
      <c r="BW1112" s="76"/>
      <c r="BX1112" s="76"/>
      <c r="BY1112" s="76"/>
      <c r="BZ1112" s="76"/>
      <c r="CA1112" s="76"/>
      <c r="CB1112" s="76"/>
      <c r="CC1112" s="76"/>
      <c r="CD1112" s="76"/>
      <c r="CE1112" s="76"/>
      <c r="CF1112" s="76"/>
      <c r="CG1112" s="76"/>
      <c r="CH1112" s="76"/>
      <c r="CI1112" s="76"/>
      <c r="CJ1112" s="76"/>
      <c r="CK1112" s="76"/>
      <c r="CL1112" s="76"/>
      <c r="CM1112" s="76"/>
      <c r="CN1112" s="76"/>
      <c r="CO1112" s="76"/>
      <c r="CP1112" s="76"/>
    </row>
    <row r="1113" spans="1:94" x14ac:dyDescent="0.2">
      <c r="A1113" s="76"/>
      <c r="B1113" s="76"/>
      <c r="C1113" s="76"/>
      <c r="D1113" s="76"/>
      <c r="E1113" s="76"/>
      <c r="F1113" s="76"/>
      <c r="G1113" s="76"/>
      <c r="H1113" s="76"/>
      <c r="I1113" s="76"/>
      <c r="J1113" s="76"/>
      <c r="K1113" s="76"/>
      <c r="L1113" s="76"/>
      <c r="M1113" s="76"/>
      <c r="N1113" s="76"/>
      <c r="O1113" s="76"/>
      <c r="P1113" s="76"/>
      <c r="Q1113" s="76"/>
      <c r="R1113" s="76"/>
      <c r="S1113" s="76"/>
      <c r="T1113" s="76"/>
      <c r="U1113" s="76"/>
      <c r="V1113" s="76"/>
      <c r="W1113" s="76"/>
      <c r="X1113" s="76"/>
      <c r="Y1113" s="76"/>
      <c r="Z1113" s="76"/>
      <c r="AA1113" s="76"/>
      <c r="AB1113" s="76"/>
      <c r="AC1113" s="76"/>
      <c r="AD1113" s="76"/>
      <c r="AE1113" s="76"/>
      <c r="AF1113" s="76"/>
      <c r="AG1113" s="76"/>
      <c r="AH1113" s="76"/>
      <c r="AI1113" s="76"/>
      <c r="AJ1113" s="76"/>
      <c r="AK1113" s="76"/>
      <c r="AL1113" s="76"/>
      <c r="AM1113" s="76"/>
      <c r="AN1113" s="76"/>
      <c r="AO1113" s="75"/>
      <c r="AP1113" s="75"/>
      <c r="AQ1113" s="75"/>
      <c r="AR1113" s="76"/>
      <c r="AS1113" s="76"/>
      <c r="AT1113" s="76"/>
      <c r="AU1113" s="76"/>
      <c r="AV1113" s="76"/>
      <c r="AW1113" s="76"/>
      <c r="AX1113" s="76"/>
      <c r="AY1113" s="76"/>
      <c r="AZ1113" s="76"/>
      <c r="BA1113" s="76"/>
      <c r="BB1113" s="76"/>
      <c r="BC1113" s="76"/>
      <c r="BD1113" s="76"/>
      <c r="BE1113" s="76"/>
      <c r="BF1113" s="76"/>
      <c r="BG1113" s="76"/>
      <c r="BH1113" s="76"/>
      <c r="BI1113" s="76"/>
      <c r="BJ1113" s="76"/>
      <c r="BK1113" s="76"/>
      <c r="BL1113" s="76"/>
      <c r="BM1113" s="76"/>
      <c r="BN1113" s="76"/>
      <c r="BO1113" s="76"/>
      <c r="BP1113" s="76"/>
      <c r="BQ1113" s="76"/>
      <c r="BR1113" s="76"/>
      <c r="BS1113" s="76"/>
      <c r="BT1113" s="76"/>
      <c r="BU1113" s="76"/>
      <c r="BV1113" s="76"/>
      <c r="BW1113" s="76"/>
      <c r="BX1113" s="76"/>
      <c r="BY1113" s="76"/>
      <c r="BZ1113" s="76"/>
      <c r="CA1113" s="76"/>
      <c r="CB1113" s="76"/>
      <c r="CC1113" s="76"/>
      <c r="CD1113" s="76"/>
      <c r="CE1113" s="76"/>
      <c r="CF1113" s="76"/>
      <c r="CG1113" s="76"/>
      <c r="CH1113" s="76"/>
      <c r="CI1113" s="76"/>
      <c r="CJ1113" s="76"/>
      <c r="CK1113" s="76"/>
      <c r="CL1113" s="76"/>
      <c r="CM1113" s="76"/>
      <c r="CN1113" s="76"/>
      <c r="CO1113" s="76"/>
      <c r="CP1113" s="76"/>
    </row>
    <row r="1114" spans="1:94" x14ac:dyDescent="0.2">
      <c r="A1114" s="76"/>
      <c r="B1114" s="76"/>
      <c r="C1114" s="76"/>
      <c r="D1114" s="76"/>
      <c r="E1114" s="76"/>
      <c r="F1114" s="76"/>
      <c r="G1114" s="76"/>
      <c r="H1114" s="76"/>
      <c r="I1114" s="76"/>
      <c r="J1114" s="76"/>
      <c r="K1114" s="76"/>
      <c r="L1114" s="76"/>
      <c r="M1114" s="76"/>
      <c r="N1114" s="76"/>
      <c r="O1114" s="76"/>
      <c r="P1114" s="76"/>
      <c r="Q1114" s="76"/>
      <c r="R1114" s="76"/>
      <c r="S1114" s="76"/>
      <c r="T1114" s="76"/>
      <c r="U1114" s="76"/>
      <c r="V1114" s="76"/>
      <c r="W1114" s="76"/>
      <c r="X1114" s="76"/>
      <c r="Y1114" s="76"/>
      <c r="Z1114" s="76"/>
      <c r="AA1114" s="76"/>
      <c r="AB1114" s="76"/>
      <c r="AC1114" s="76"/>
      <c r="AD1114" s="76"/>
      <c r="AE1114" s="76"/>
      <c r="AF1114" s="76"/>
      <c r="AG1114" s="76"/>
      <c r="AH1114" s="76"/>
      <c r="AI1114" s="76"/>
      <c r="AJ1114" s="76"/>
      <c r="AK1114" s="76"/>
      <c r="AL1114" s="76"/>
      <c r="AM1114" s="76"/>
      <c r="AN1114" s="76"/>
      <c r="AO1114" s="75"/>
      <c r="AP1114" s="75"/>
      <c r="AQ1114" s="75"/>
      <c r="AR1114" s="76"/>
      <c r="AS1114" s="76"/>
      <c r="AT1114" s="76"/>
      <c r="AU1114" s="76"/>
      <c r="AV1114" s="76"/>
      <c r="AW1114" s="76"/>
      <c r="AX1114" s="76"/>
      <c r="AY1114" s="76"/>
      <c r="AZ1114" s="76"/>
      <c r="BA1114" s="76"/>
      <c r="BB1114" s="76"/>
      <c r="BC1114" s="76"/>
      <c r="BD1114" s="76"/>
      <c r="BE1114" s="76"/>
      <c r="BF1114" s="76"/>
      <c r="BG1114" s="76"/>
      <c r="BH1114" s="76"/>
      <c r="BI1114" s="76"/>
      <c r="BJ1114" s="76"/>
      <c r="BK1114" s="76"/>
      <c r="BL1114" s="76"/>
      <c r="BM1114" s="76"/>
      <c r="BN1114" s="76"/>
      <c r="BO1114" s="76"/>
      <c r="BP1114" s="76"/>
      <c r="BQ1114" s="76"/>
      <c r="BR1114" s="76"/>
      <c r="BS1114" s="76"/>
      <c r="BT1114" s="76"/>
      <c r="BU1114" s="76"/>
      <c r="BV1114" s="76"/>
      <c r="BW1114" s="76"/>
      <c r="BX1114" s="76"/>
      <c r="BY1114" s="76"/>
      <c r="BZ1114" s="76"/>
      <c r="CA1114" s="76"/>
      <c r="CB1114" s="76"/>
      <c r="CC1114" s="76"/>
      <c r="CD1114" s="76"/>
      <c r="CE1114" s="76"/>
      <c r="CF1114" s="76"/>
      <c r="CG1114" s="76"/>
      <c r="CH1114" s="76"/>
      <c r="CI1114" s="76"/>
      <c r="CJ1114" s="76"/>
      <c r="CK1114" s="76"/>
      <c r="CL1114" s="76"/>
      <c r="CM1114" s="76"/>
      <c r="CN1114" s="76"/>
      <c r="CO1114" s="76"/>
      <c r="CP1114" s="76"/>
    </row>
    <row r="1115" spans="1:94" x14ac:dyDescent="0.2">
      <c r="A1115" s="76"/>
      <c r="B1115" s="76"/>
      <c r="C1115" s="76"/>
      <c r="D1115" s="76"/>
      <c r="E1115" s="76"/>
      <c r="F1115" s="76"/>
      <c r="G1115" s="76"/>
      <c r="H1115" s="76"/>
      <c r="I1115" s="76"/>
      <c r="J1115" s="76"/>
      <c r="K1115" s="76"/>
      <c r="L1115" s="76"/>
      <c r="M1115" s="76"/>
      <c r="N1115" s="76"/>
      <c r="O1115" s="76"/>
      <c r="P1115" s="76"/>
      <c r="Q1115" s="76"/>
      <c r="R1115" s="76"/>
      <c r="S1115" s="76"/>
      <c r="T1115" s="76"/>
      <c r="U1115" s="76"/>
      <c r="V1115" s="76"/>
      <c r="W1115" s="76"/>
      <c r="X1115" s="76"/>
      <c r="Y1115" s="76"/>
      <c r="Z1115" s="76"/>
      <c r="AA1115" s="76"/>
      <c r="AB1115" s="76"/>
      <c r="AC1115" s="76"/>
      <c r="AD1115" s="76"/>
      <c r="AE1115" s="76"/>
      <c r="AF1115" s="76"/>
      <c r="AG1115" s="76"/>
      <c r="AH1115" s="76"/>
      <c r="AI1115" s="76"/>
      <c r="AJ1115" s="76"/>
      <c r="AK1115" s="76"/>
      <c r="AL1115" s="76"/>
      <c r="AM1115" s="76"/>
      <c r="AN1115" s="76"/>
      <c r="AO1115" s="75"/>
      <c r="AP1115" s="75"/>
      <c r="AQ1115" s="75"/>
      <c r="AR1115" s="76"/>
      <c r="AS1115" s="76"/>
      <c r="AT1115" s="76"/>
      <c r="AU1115" s="76"/>
      <c r="AV1115" s="76"/>
      <c r="AW1115" s="76"/>
      <c r="AX1115" s="76"/>
      <c r="AY1115" s="76"/>
      <c r="AZ1115" s="76"/>
      <c r="BA1115" s="76"/>
      <c r="BB1115" s="76"/>
      <c r="BC1115" s="76"/>
      <c r="BD1115" s="76"/>
      <c r="BE1115" s="76"/>
      <c r="BF1115" s="76"/>
      <c r="BG1115" s="76"/>
      <c r="BH1115" s="76"/>
      <c r="BI1115" s="76"/>
      <c r="BJ1115" s="76"/>
      <c r="BK1115" s="76"/>
      <c r="BL1115" s="76"/>
      <c r="BM1115" s="76"/>
      <c r="BN1115" s="76"/>
      <c r="BO1115" s="76"/>
      <c r="BP1115" s="76"/>
      <c r="BQ1115" s="76"/>
      <c r="BR1115" s="76"/>
      <c r="BS1115" s="76"/>
      <c r="BT1115" s="76"/>
      <c r="BU1115" s="76"/>
      <c r="BV1115" s="76"/>
      <c r="BW1115" s="76"/>
      <c r="BX1115" s="76"/>
      <c r="BY1115" s="76"/>
      <c r="BZ1115" s="76"/>
      <c r="CA1115" s="76"/>
      <c r="CB1115" s="76"/>
      <c r="CC1115" s="76"/>
      <c r="CD1115" s="76"/>
      <c r="CE1115" s="76"/>
      <c r="CF1115" s="76"/>
      <c r="CG1115" s="76"/>
      <c r="CH1115" s="76"/>
      <c r="CI1115" s="76"/>
      <c r="CJ1115" s="76"/>
      <c r="CK1115" s="76"/>
      <c r="CL1115" s="76"/>
      <c r="CM1115" s="76"/>
      <c r="CN1115" s="76"/>
      <c r="CO1115" s="76"/>
      <c r="CP1115" s="76"/>
    </row>
    <row r="1116" spans="1:94" x14ac:dyDescent="0.2">
      <c r="A1116" s="76"/>
      <c r="B1116" s="76"/>
      <c r="C1116" s="76"/>
      <c r="D1116" s="76"/>
      <c r="E1116" s="76"/>
      <c r="F1116" s="76"/>
      <c r="G1116" s="76"/>
      <c r="H1116" s="76"/>
      <c r="I1116" s="76"/>
      <c r="J1116" s="76"/>
      <c r="K1116" s="76"/>
      <c r="L1116" s="76"/>
      <c r="M1116" s="76"/>
      <c r="N1116" s="76"/>
      <c r="O1116" s="76"/>
      <c r="P1116" s="76"/>
      <c r="Q1116" s="76"/>
      <c r="R1116" s="76"/>
      <c r="S1116" s="76"/>
      <c r="T1116" s="76"/>
      <c r="U1116" s="76"/>
      <c r="V1116" s="76"/>
      <c r="W1116" s="76"/>
      <c r="X1116" s="76"/>
      <c r="Y1116" s="76"/>
      <c r="Z1116" s="76"/>
      <c r="AA1116" s="76"/>
      <c r="AB1116" s="76"/>
      <c r="AC1116" s="76"/>
      <c r="AD1116" s="76"/>
      <c r="AE1116" s="76"/>
      <c r="AF1116" s="76"/>
      <c r="AG1116" s="76"/>
      <c r="AH1116" s="76"/>
      <c r="AI1116" s="76"/>
      <c r="AJ1116" s="76"/>
      <c r="AK1116" s="76"/>
      <c r="AL1116" s="76"/>
      <c r="AM1116" s="76"/>
      <c r="AN1116" s="76"/>
      <c r="AO1116" s="75"/>
      <c r="AP1116" s="75"/>
      <c r="AQ1116" s="75"/>
      <c r="AR1116" s="76"/>
      <c r="AS1116" s="76"/>
      <c r="AT1116" s="76"/>
      <c r="AU1116" s="76"/>
      <c r="AV1116" s="76"/>
      <c r="AW1116" s="76"/>
      <c r="AX1116" s="76"/>
      <c r="AY1116" s="76"/>
      <c r="AZ1116" s="76"/>
      <c r="BA1116" s="76"/>
      <c r="BB1116" s="76"/>
      <c r="BC1116" s="76"/>
      <c r="BD1116" s="76"/>
      <c r="BE1116" s="76"/>
      <c r="BF1116" s="76"/>
      <c r="BG1116" s="76"/>
      <c r="BH1116" s="76"/>
      <c r="BI1116" s="76"/>
      <c r="BJ1116" s="76"/>
      <c r="BK1116" s="76"/>
      <c r="BL1116" s="76"/>
      <c r="BM1116" s="76"/>
      <c r="BN1116" s="76"/>
      <c r="BO1116" s="76"/>
      <c r="BP1116" s="76"/>
      <c r="BQ1116" s="76"/>
      <c r="BR1116" s="76"/>
      <c r="BS1116" s="76"/>
      <c r="BT1116" s="76"/>
      <c r="BU1116" s="76"/>
      <c r="BV1116" s="76"/>
      <c r="BW1116" s="76"/>
      <c r="BX1116" s="76"/>
      <c r="BY1116" s="76"/>
      <c r="BZ1116" s="76"/>
      <c r="CA1116" s="76"/>
      <c r="CB1116" s="76"/>
      <c r="CC1116" s="76"/>
      <c r="CD1116" s="76"/>
      <c r="CE1116" s="76"/>
      <c r="CF1116" s="76"/>
      <c r="CG1116" s="76"/>
      <c r="CH1116" s="76"/>
      <c r="CI1116" s="76"/>
      <c r="CJ1116" s="76"/>
      <c r="CK1116" s="76"/>
      <c r="CL1116" s="76"/>
      <c r="CM1116" s="76"/>
      <c r="CN1116" s="76"/>
      <c r="CO1116" s="76"/>
      <c r="CP1116" s="76"/>
    </row>
    <row r="1117" spans="1:94" x14ac:dyDescent="0.2">
      <c r="A1117" s="76"/>
      <c r="B1117" s="76"/>
      <c r="C1117" s="76"/>
      <c r="D1117" s="76"/>
      <c r="E1117" s="76"/>
      <c r="F1117" s="76"/>
      <c r="G1117" s="76"/>
      <c r="H1117" s="76"/>
      <c r="I1117" s="76"/>
      <c r="J1117" s="76"/>
      <c r="K1117" s="76"/>
      <c r="L1117" s="76"/>
      <c r="M1117" s="76"/>
      <c r="N1117" s="76"/>
      <c r="O1117" s="76"/>
      <c r="P1117" s="76"/>
      <c r="Q1117" s="76"/>
      <c r="R1117" s="76"/>
      <c r="S1117" s="76"/>
      <c r="T1117" s="76"/>
      <c r="U1117" s="76"/>
      <c r="V1117" s="76"/>
      <c r="W1117" s="76"/>
      <c r="X1117" s="76"/>
      <c r="Y1117" s="76"/>
      <c r="Z1117" s="76"/>
      <c r="AA1117" s="76"/>
      <c r="AB1117" s="76"/>
      <c r="AC1117" s="76"/>
      <c r="AD1117" s="76"/>
      <c r="AE1117" s="76"/>
      <c r="AF1117" s="76"/>
      <c r="AG1117" s="76"/>
      <c r="AH1117" s="76"/>
      <c r="AI1117" s="76"/>
      <c r="AJ1117" s="76"/>
      <c r="AK1117" s="76"/>
      <c r="AL1117" s="76"/>
      <c r="AM1117" s="76"/>
      <c r="AN1117" s="76"/>
      <c r="AO1117" s="75"/>
      <c r="AP1117" s="75"/>
      <c r="AQ1117" s="75"/>
      <c r="AR1117" s="76"/>
      <c r="AS1117" s="76"/>
      <c r="AT1117" s="76"/>
      <c r="AU1117" s="76"/>
      <c r="AV1117" s="76"/>
      <c r="AW1117" s="76"/>
      <c r="AX1117" s="76"/>
      <c r="AY1117" s="76"/>
      <c r="AZ1117" s="76"/>
      <c r="BA1117" s="76"/>
      <c r="BB1117" s="76"/>
      <c r="BC1117" s="76"/>
      <c r="BD1117" s="76"/>
      <c r="BE1117" s="76"/>
      <c r="BF1117" s="76"/>
      <c r="BG1117" s="76"/>
      <c r="BH1117" s="76"/>
      <c r="BI1117" s="76"/>
      <c r="BJ1117" s="76"/>
      <c r="BK1117" s="76"/>
      <c r="BL1117" s="76"/>
      <c r="BM1117" s="76"/>
      <c r="BN1117" s="76"/>
      <c r="BO1117" s="76"/>
      <c r="BP1117" s="76"/>
      <c r="BQ1117" s="76"/>
      <c r="BR1117" s="76"/>
      <c r="BS1117" s="76"/>
      <c r="BT1117" s="76"/>
      <c r="BU1117" s="76"/>
      <c r="BV1117" s="76"/>
      <c r="BW1117" s="76"/>
      <c r="BX1117" s="76"/>
      <c r="BY1117" s="76"/>
      <c r="BZ1117" s="76"/>
      <c r="CA1117" s="76"/>
      <c r="CB1117" s="76"/>
      <c r="CC1117" s="76"/>
      <c r="CD1117" s="76"/>
      <c r="CE1117" s="76"/>
      <c r="CF1117" s="76"/>
      <c r="CG1117" s="76"/>
      <c r="CH1117" s="76"/>
      <c r="CI1117" s="76"/>
      <c r="CJ1117" s="76"/>
      <c r="CK1117" s="76"/>
      <c r="CL1117" s="76"/>
      <c r="CM1117" s="76"/>
      <c r="CN1117" s="76"/>
      <c r="CO1117" s="76"/>
      <c r="CP1117" s="76"/>
    </row>
    <row r="1118" spans="1:94" x14ac:dyDescent="0.2">
      <c r="A1118" s="76"/>
      <c r="B1118" s="76"/>
      <c r="C1118" s="76"/>
      <c r="D1118" s="76"/>
      <c r="E1118" s="76"/>
      <c r="F1118" s="76"/>
      <c r="G1118" s="76"/>
      <c r="H1118" s="76"/>
      <c r="I1118" s="76"/>
      <c r="J1118" s="76"/>
      <c r="K1118" s="76"/>
      <c r="L1118" s="76"/>
      <c r="M1118" s="76"/>
      <c r="N1118" s="76"/>
      <c r="O1118" s="76"/>
      <c r="P1118" s="76"/>
      <c r="Q1118" s="76"/>
      <c r="R1118" s="76"/>
      <c r="S1118" s="76"/>
      <c r="T1118" s="76"/>
      <c r="U1118" s="76"/>
      <c r="V1118" s="76"/>
      <c r="W1118" s="76"/>
      <c r="X1118" s="76"/>
      <c r="Y1118" s="76"/>
      <c r="Z1118" s="76"/>
      <c r="AA1118" s="76"/>
      <c r="AB1118" s="76"/>
      <c r="AC1118" s="76"/>
      <c r="AD1118" s="76"/>
      <c r="AE1118" s="76"/>
      <c r="AF1118" s="76"/>
      <c r="AG1118" s="76"/>
      <c r="AH1118" s="76"/>
      <c r="AI1118" s="76"/>
      <c r="AJ1118" s="76"/>
      <c r="AK1118" s="76"/>
      <c r="AL1118" s="76"/>
      <c r="AM1118" s="76"/>
      <c r="AN1118" s="76"/>
      <c r="AO1118" s="75"/>
      <c r="AP1118" s="75"/>
      <c r="AQ1118" s="75"/>
      <c r="AR1118" s="76"/>
      <c r="AS1118" s="76"/>
      <c r="AT1118" s="76"/>
      <c r="AU1118" s="76"/>
      <c r="AV1118" s="76"/>
      <c r="AW1118" s="76"/>
      <c r="AX1118" s="76"/>
      <c r="AY1118" s="76"/>
      <c r="AZ1118" s="76"/>
      <c r="BA1118" s="76"/>
      <c r="BB1118" s="76"/>
      <c r="BC1118" s="76"/>
      <c r="BD1118" s="76"/>
      <c r="BE1118" s="76"/>
      <c r="BF1118" s="76"/>
      <c r="BG1118" s="76"/>
      <c r="BH1118" s="76"/>
      <c r="BI1118" s="76"/>
      <c r="BJ1118" s="76"/>
      <c r="BK1118" s="76"/>
      <c r="BL1118" s="76"/>
      <c r="BM1118" s="76"/>
      <c r="BN1118" s="76"/>
      <c r="BO1118" s="76"/>
      <c r="BP1118" s="76"/>
      <c r="BQ1118" s="76"/>
      <c r="BR1118" s="76"/>
      <c r="BS1118" s="76"/>
      <c r="BT1118" s="76"/>
      <c r="BU1118" s="76"/>
      <c r="BV1118" s="76"/>
      <c r="BW1118" s="76"/>
      <c r="BX1118" s="76"/>
      <c r="BY1118" s="76"/>
      <c r="BZ1118" s="76"/>
      <c r="CA1118" s="76"/>
      <c r="CB1118" s="76"/>
      <c r="CC1118" s="76"/>
      <c r="CD1118" s="76"/>
      <c r="CE1118" s="76"/>
      <c r="CF1118" s="76"/>
      <c r="CG1118" s="76"/>
      <c r="CH1118" s="76"/>
      <c r="CI1118" s="76"/>
      <c r="CJ1118" s="76"/>
      <c r="CK1118" s="76"/>
      <c r="CL1118" s="76"/>
      <c r="CM1118" s="76"/>
      <c r="CN1118" s="76"/>
      <c r="CO1118" s="76"/>
      <c r="CP1118" s="76"/>
    </row>
    <row r="1119" spans="1:94" x14ac:dyDescent="0.2">
      <c r="A1119" s="76"/>
      <c r="B1119" s="76"/>
      <c r="C1119" s="76"/>
      <c r="D1119" s="76"/>
      <c r="E1119" s="76"/>
      <c r="F1119" s="76"/>
      <c r="G1119" s="76"/>
      <c r="H1119" s="76"/>
      <c r="I1119" s="76"/>
      <c r="J1119" s="76"/>
      <c r="K1119" s="76"/>
      <c r="L1119" s="76"/>
      <c r="M1119" s="76"/>
      <c r="N1119" s="76"/>
      <c r="O1119" s="76"/>
      <c r="P1119" s="76"/>
      <c r="Q1119" s="76"/>
      <c r="R1119" s="76"/>
      <c r="S1119" s="76"/>
      <c r="T1119" s="76"/>
      <c r="U1119" s="76"/>
      <c r="V1119" s="76"/>
      <c r="W1119" s="76"/>
      <c r="X1119" s="76"/>
      <c r="Y1119" s="76"/>
      <c r="Z1119" s="76"/>
      <c r="AA1119" s="76"/>
      <c r="AB1119" s="76"/>
      <c r="AC1119" s="76"/>
      <c r="AD1119" s="76"/>
      <c r="AE1119" s="76"/>
      <c r="AF1119" s="76"/>
      <c r="AG1119" s="76"/>
      <c r="AH1119" s="76"/>
      <c r="AI1119" s="76"/>
      <c r="AJ1119" s="76"/>
      <c r="AK1119" s="76"/>
      <c r="AL1119" s="76"/>
      <c r="AM1119" s="76"/>
      <c r="AN1119" s="76"/>
      <c r="AO1119" s="75"/>
      <c r="AP1119" s="75"/>
      <c r="AQ1119" s="75"/>
      <c r="AR1119" s="76"/>
      <c r="AS1119" s="76"/>
      <c r="AT1119" s="76"/>
      <c r="AU1119" s="76"/>
      <c r="AV1119" s="76"/>
      <c r="AW1119" s="76"/>
      <c r="AX1119" s="76"/>
      <c r="AY1119" s="76"/>
      <c r="AZ1119" s="76"/>
      <c r="BA1119" s="76"/>
      <c r="BB1119" s="76"/>
      <c r="BC1119" s="76"/>
      <c r="BD1119" s="76"/>
      <c r="BE1119" s="76"/>
      <c r="BF1119" s="76"/>
      <c r="BG1119" s="76"/>
      <c r="BH1119" s="76"/>
      <c r="BI1119" s="76"/>
      <c r="BJ1119" s="76"/>
      <c r="BK1119" s="76"/>
      <c r="BL1119" s="76"/>
      <c r="BM1119" s="76"/>
      <c r="BN1119" s="76"/>
      <c r="BO1119" s="76"/>
      <c r="BP1119" s="76"/>
      <c r="BQ1119" s="76"/>
      <c r="BR1119" s="76"/>
      <c r="BS1119" s="76"/>
      <c r="BT1119" s="76"/>
      <c r="BU1119" s="76"/>
      <c r="BV1119" s="76"/>
      <c r="BW1119" s="76"/>
      <c r="BX1119" s="76"/>
      <c r="BY1119" s="76"/>
      <c r="BZ1119" s="76"/>
      <c r="CA1119" s="76"/>
      <c r="CB1119" s="76"/>
      <c r="CC1119" s="76"/>
      <c r="CD1119" s="76"/>
      <c r="CE1119" s="76"/>
      <c r="CF1119" s="76"/>
      <c r="CG1119" s="76"/>
      <c r="CH1119" s="76"/>
      <c r="CI1119" s="76"/>
      <c r="CJ1119" s="76"/>
      <c r="CK1119" s="76"/>
      <c r="CL1119" s="76"/>
      <c r="CM1119" s="76"/>
      <c r="CN1119" s="76"/>
      <c r="CO1119" s="76"/>
      <c r="CP1119" s="76"/>
    </row>
    <row r="1120" spans="1:94" x14ac:dyDescent="0.2">
      <c r="A1120" s="76"/>
      <c r="B1120" s="76"/>
      <c r="C1120" s="76"/>
      <c r="D1120" s="76"/>
      <c r="E1120" s="76"/>
      <c r="F1120" s="76"/>
      <c r="G1120" s="76"/>
      <c r="H1120" s="76"/>
      <c r="I1120" s="76"/>
      <c r="J1120" s="76"/>
      <c r="K1120" s="76"/>
      <c r="L1120" s="76"/>
      <c r="M1120" s="76"/>
      <c r="N1120" s="76"/>
      <c r="O1120" s="76"/>
      <c r="P1120" s="76"/>
      <c r="Q1120" s="76"/>
      <c r="R1120" s="76"/>
      <c r="S1120" s="76"/>
      <c r="T1120" s="76"/>
      <c r="U1120" s="76"/>
      <c r="V1120" s="76"/>
      <c r="W1120" s="76"/>
      <c r="X1120" s="76"/>
      <c r="Y1120" s="76"/>
      <c r="Z1120" s="76"/>
      <c r="AA1120" s="76"/>
      <c r="AB1120" s="76"/>
      <c r="AC1120" s="76"/>
      <c r="AD1120" s="76"/>
      <c r="AE1120" s="76"/>
      <c r="AF1120" s="76"/>
      <c r="AG1120" s="76"/>
      <c r="AH1120" s="76"/>
      <c r="AI1120" s="76"/>
      <c r="AJ1120" s="76"/>
      <c r="AK1120" s="76"/>
      <c r="AL1120" s="76"/>
      <c r="AM1120" s="76"/>
      <c r="AN1120" s="76"/>
      <c r="AO1120" s="75"/>
      <c r="AP1120" s="75"/>
      <c r="AQ1120" s="75"/>
      <c r="AR1120" s="76"/>
      <c r="AS1120" s="76"/>
      <c r="AT1120" s="76"/>
      <c r="AU1120" s="76"/>
      <c r="AV1120" s="76"/>
      <c r="AW1120" s="76"/>
      <c r="AX1120" s="76"/>
      <c r="AY1120" s="76"/>
      <c r="AZ1120" s="76"/>
      <c r="BA1120" s="76"/>
      <c r="BB1120" s="76"/>
      <c r="BC1120" s="76"/>
      <c r="BD1120" s="76"/>
      <c r="BE1120" s="76"/>
      <c r="BF1120" s="76"/>
      <c r="BG1120" s="76"/>
      <c r="BH1120" s="76"/>
      <c r="BI1120" s="76"/>
      <c r="BJ1120" s="76"/>
      <c r="BK1120" s="76"/>
      <c r="BL1120" s="76"/>
      <c r="BM1120" s="76"/>
      <c r="BN1120" s="76"/>
      <c r="BO1120" s="76"/>
      <c r="BP1120" s="76"/>
      <c r="BQ1120" s="76"/>
      <c r="BR1120" s="76"/>
      <c r="BS1120" s="76"/>
      <c r="BT1120" s="76"/>
      <c r="BU1120" s="76"/>
      <c r="BV1120" s="76"/>
      <c r="BW1120" s="76"/>
      <c r="BX1120" s="76"/>
      <c r="BY1120" s="76"/>
      <c r="BZ1120" s="76"/>
      <c r="CA1120" s="76"/>
      <c r="CB1120" s="76"/>
      <c r="CC1120" s="76"/>
      <c r="CD1120" s="76"/>
      <c r="CE1120" s="76"/>
      <c r="CF1120" s="76"/>
      <c r="CG1120" s="76"/>
      <c r="CH1120" s="76"/>
      <c r="CI1120" s="76"/>
      <c r="CJ1120" s="76"/>
      <c r="CK1120" s="76"/>
      <c r="CL1120" s="76"/>
      <c r="CM1120" s="76"/>
      <c r="CN1120" s="76"/>
      <c r="CO1120" s="76"/>
      <c r="CP1120" s="76"/>
    </row>
    <row r="1121" spans="1:94" x14ac:dyDescent="0.2">
      <c r="A1121" s="76"/>
      <c r="B1121" s="76"/>
      <c r="C1121" s="76"/>
      <c r="D1121" s="76"/>
      <c r="E1121" s="76"/>
      <c r="F1121" s="76"/>
      <c r="G1121" s="76"/>
      <c r="H1121" s="76"/>
      <c r="I1121" s="76"/>
      <c r="J1121" s="76"/>
      <c r="K1121" s="76"/>
      <c r="L1121" s="76"/>
      <c r="M1121" s="76"/>
      <c r="N1121" s="76"/>
      <c r="O1121" s="76"/>
      <c r="P1121" s="76"/>
      <c r="Q1121" s="76"/>
      <c r="R1121" s="76"/>
      <c r="S1121" s="76"/>
      <c r="T1121" s="76"/>
      <c r="U1121" s="76"/>
      <c r="V1121" s="76"/>
      <c r="W1121" s="76"/>
      <c r="X1121" s="76"/>
      <c r="Y1121" s="76"/>
      <c r="Z1121" s="76"/>
      <c r="AA1121" s="76"/>
      <c r="AB1121" s="76"/>
      <c r="AC1121" s="76"/>
      <c r="AD1121" s="76"/>
      <c r="AE1121" s="76"/>
      <c r="AF1121" s="76"/>
      <c r="AG1121" s="76"/>
      <c r="AH1121" s="76"/>
      <c r="AI1121" s="76"/>
      <c r="AJ1121" s="76"/>
      <c r="AK1121" s="76"/>
      <c r="AL1121" s="76"/>
      <c r="AM1121" s="76"/>
      <c r="AN1121" s="76"/>
      <c r="AO1121" s="75"/>
      <c r="AP1121" s="75"/>
      <c r="AQ1121" s="75"/>
      <c r="AR1121" s="76"/>
      <c r="AS1121" s="76"/>
      <c r="AT1121" s="76"/>
      <c r="AU1121" s="76"/>
      <c r="AV1121" s="76"/>
      <c r="AW1121" s="76"/>
      <c r="AX1121" s="76"/>
      <c r="AY1121" s="76"/>
      <c r="AZ1121" s="76"/>
      <c r="BA1121" s="76"/>
      <c r="BB1121" s="76"/>
      <c r="BC1121" s="76"/>
      <c r="BD1121" s="76"/>
      <c r="BE1121" s="76"/>
      <c r="BF1121" s="76"/>
      <c r="BG1121" s="76"/>
      <c r="BH1121" s="76"/>
      <c r="BI1121" s="76"/>
      <c r="BJ1121" s="76"/>
      <c r="BK1121" s="76"/>
      <c r="BL1121" s="76"/>
      <c r="BM1121" s="76"/>
      <c r="BN1121" s="76"/>
      <c r="BO1121" s="76"/>
      <c r="BP1121" s="76"/>
      <c r="BQ1121" s="76"/>
      <c r="BR1121" s="76"/>
      <c r="BS1121" s="76"/>
      <c r="BT1121" s="76"/>
      <c r="BU1121" s="76"/>
      <c r="BV1121" s="76"/>
      <c r="BW1121" s="76"/>
      <c r="BX1121" s="76"/>
      <c r="BY1121" s="76"/>
      <c r="BZ1121" s="76"/>
      <c r="CA1121" s="76"/>
      <c r="CB1121" s="76"/>
      <c r="CC1121" s="76"/>
      <c r="CD1121" s="76"/>
      <c r="CE1121" s="76"/>
      <c r="CF1121" s="76"/>
      <c r="CG1121" s="76"/>
      <c r="CH1121" s="76"/>
      <c r="CI1121" s="76"/>
      <c r="CJ1121" s="76"/>
      <c r="CK1121" s="76"/>
      <c r="CL1121" s="76"/>
      <c r="CM1121" s="76"/>
      <c r="CN1121" s="76"/>
      <c r="CO1121" s="76"/>
      <c r="CP1121" s="76"/>
    </row>
    <row r="1122" spans="1:94" x14ac:dyDescent="0.2">
      <c r="A1122" s="76"/>
      <c r="B1122" s="76"/>
      <c r="C1122" s="76"/>
      <c r="D1122" s="76"/>
      <c r="E1122" s="76"/>
      <c r="F1122" s="76"/>
      <c r="G1122" s="76"/>
      <c r="H1122" s="76"/>
      <c r="I1122" s="76"/>
      <c r="J1122" s="76"/>
      <c r="K1122" s="76"/>
      <c r="L1122" s="76"/>
      <c r="M1122" s="76"/>
      <c r="N1122" s="76"/>
      <c r="O1122" s="76"/>
      <c r="P1122" s="76"/>
      <c r="Q1122" s="76"/>
      <c r="R1122" s="76"/>
      <c r="S1122" s="76"/>
      <c r="T1122" s="76"/>
      <c r="U1122" s="76"/>
      <c r="V1122" s="76"/>
      <c r="W1122" s="76"/>
      <c r="X1122" s="76"/>
      <c r="Y1122" s="76"/>
      <c r="Z1122" s="76"/>
      <c r="AA1122" s="76"/>
      <c r="AB1122" s="76"/>
      <c r="AC1122" s="76"/>
      <c r="AD1122" s="76"/>
      <c r="AE1122" s="76"/>
      <c r="AF1122" s="76"/>
      <c r="AG1122" s="76"/>
      <c r="AH1122" s="76"/>
      <c r="AI1122" s="76"/>
      <c r="AJ1122" s="76"/>
      <c r="AK1122" s="76"/>
      <c r="AL1122" s="76"/>
      <c r="AM1122" s="76"/>
      <c r="AN1122" s="76"/>
      <c r="AO1122" s="75"/>
      <c r="AP1122" s="75"/>
      <c r="AQ1122" s="75"/>
      <c r="AR1122" s="76"/>
      <c r="AS1122" s="76"/>
      <c r="AT1122" s="76"/>
      <c r="AU1122" s="76"/>
      <c r="AV1122" s="76"/>
      <c r="AW1122" s="76"/>
      <c r="AX1122" s="76"/>
      <c r="AY1122" s="76"/>
      <c r="AZ1122" s="76"/>
      <c r="BA1122" s="76"/>
      <c r="BB1122" s="76"/>
      <c r="BC1122" s="76"/>
      <c r="BD1122" s="76"/>
      <c r="BE1122" s="76"/>
      <c r="BF1122" s="76"/>
      <c r="BG1122" s="76"/>
      <c r="BH1122" s="76"/>
      <c r="BI1122" s="76"/>
      <c r="BJ1122" s="76"/>
      <c r="BK1122" s="76"/>
      <c r="BL1122" s="76"/>
      <c r="BM1122" s="76"/>
      <c r="BN1122" s="76"/>
      <c r="BO1122" s="76"/>
      <c r="BP1122" s="76"/>
      <c r="BQ1122" s="76"/>
      <c r="BR1122" s="76"/>
      <c r="BS1122" s="76"/>
      <c r="BT1122" s="76"/>
      <c r="BU1122" s="76"/>
      <c r="BV1122" s="76"/>
      <c r="BW1122" s="76"/>
      <c r="BX1122" s="76"/>
      <c r="BY1122" s="76"/>
      <c r="BZ1122" s="76"/>
      <c r="CA1122" s="76"/>
      <c r="CB1122" s="76"/>
      <c r="CC1122" s="76"/>
      <c r="CD1122" s="76"/>
      <c r="CE1122" s="76"/>
      <c r="CF1122" s="76"/>
      <c r="CG1122" s="76"/>
      <c r="CH1122" s="76"/>
      <c r="CI1122" s="76"/>
      <c r="CJ1122" s="76"/>
      <c r="CK1122" s="76"/>
      <c r="CL1122" s="76"/>
      <c r="CM1122" s="76"/>
      <c r="CN1122" s="76"/>
      <c r="CO1122" s="76"/>
      <c r="CP1122" s="76"/>
    </row>
    <row r="1123" spans="1:94" x14ac:dyDescent="0.2">
      <c r="A1123" s="76"/>
      <c r="B1123" s="76"/>
      <c r="C1123" s="76"/>
      <c r="D1123" s="76"/>
      <c r="E1123" s="76"/>
      <c r="F1123" s="76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  <c r="AH1123" s="76"/>
      <c r="AI1123" s="76"/>
      <c r="AJ1123" s="76"/>
      <c r="AK1123" s="76"/>
      <c r="AL1123" s="76"/>
      <c r="AM1123" s="76"/>
      <c r="AN1123" s="76"/>
      <c r="AO1123" s="75"/>
      <c r="AP1123" s="75"/>
      <c r="AQ1123" s="75"/>
      <c r="AR1123" s="76"/>
      <c r="AS1123" s="76"/>
      <c r="AT1123" s="76"/>
      <c r="AU1123" s="76"/>
      <c r="AV1123" s="76"/>
      <c r="AW1123" s="76"/>
      <c r="AX1123" s="76"/>
      <c r="AY1123" s="76"/>
      <c r="AZ1123" s="76"/>
      <c r="BA1123" s="76"/>
      <c r="BB1123" s="76"/>
      <c r="BC1123" s="76"/>
      <c r="BD1123" s="76"/>
      <c r="BE1123" s="76"/>
      <c r="BF1123" s="76"/>
      <c r="BG1123" s="76"/>
      <c r="BH1123" s="76"/>
      <c r="BI1123" s="76"/>
      <c r="BJ1123" s="76"/>
      <c r="BK1123" s="76"/>
      <c r="BL1123" s="76"/>
      <c r="BM1123" s="76"/>
      <c r="BN1123" s="76"/>
      <c r="BO1123" s="76"/>
      <c r="BP1123" s="76"/>
      <c r="BQ1123" s="76"/>
      <c r="BR1123" s="76"/>
      <c r="BS1123" s="76"/>
      <c r="BT1123" s="76"/>
      <c r="BU1123" s="76"/>
      <c r="BV1123" s="76"/>
      <c r="BW1123" s="76"/>
      <c r="BX1123" s="76"/>
      <c r="BY1123" s="76"/>
      <c r="BZ1123" s="76"/>
      <c r="CA1123" s="76"/>
      <c r="CB1123" s="76"/>
      <c r="CC1123" s="76"/>
      <c r="CD1123" s="76"/>
      <c r="CE1123" s="76"/>
      <c r="CF1123" s="76"/>
      <c r="CG1123" s="76"/>
      <c r="CH1123" s="76"/>
      <c r="CI1123" s="76"/>
      <c r="CJ1123" s="76"/>
      <c r="CK1123" s="76"/>
      <c r="CL1123" s="76"/>
      <c r="CM1123" s="76"/>
      <c r="CN1123" s="76"/>
      <c r="CO1123" s="76"/>
      <c r="CP1123" s="76"/>
    </row>
    <row r="1124" spans="1:94" x14ac:dyDescent="0.2">
      <c r="A1124" s="76"/>
      <c r="B1124" s="76"/>
      <c r="C1124" s="76"/>
      <c r="D1124" s="76"/>
      <c r="E1124" s="76"/>
      <c r="F1124" s="76"/>
      <c r="G1124" s="76"/>
      <c r="H1124" s="76"/>
      <c r="I1124" s="76"/>
      <c r="J1124" s="76"/>
      <c r="K1124" s="76"/>
      <c r="L1124" s="76"/>
      <c r="M1124" s="76"/>
      <c r="N1124" s="76"/>
      <c r="O1124" s="76"/>
      <c r="P1124" s="76"/>
      <c r="Q1124" s="76"/>
      <c r="R1124" s="76"/>
      <c r="S1124" s="76"/>
      <c r="T1124" s="76"/>
      <c r="U1124" s="76"/>
      <c r="V1124" s="76"/>
      <c r="W1124" s="76"/>
      <c r="X1124" s="76"/>
      <c r="Y1124" s="76"/>
      <c r="Z1124" s="76"/>
      <c r="AA1124" s="76"/>
      <c r="AB1124" s="76"/>
      <c r="AC1124" s="76"/>
      <c r="AD1124" s="76"/>
      <c r="AE1124" s="76"/>
      <c r="AF1124" s="76"/>
      <c r="AG1124" s="76"/>
      <c r="AH1124" s="76"/>
      <c r="AI1124" s="76"/>
      <c r="AJ1124" s="76"/>
      <c r="AK1124" s="76"/>
      <c r="AL1124" s="76"/>
      <c r="AM1124" s="76"/>
      <c r="AN1124" s="76"/>
      <c r="AO1124" s="75"/>
      <c r="AP1124" s="75"/>
      <c r="AQ1124" s="75"/>
      <c r="AR1124" s="76"/>
      <c r="AS1124" s="76"/>
      <c r="AT1124" s="76"/>
      <c r="AU1124" s="76"/>
      <c r="AV1124" s="76"/>
      <c r="AW1124" s="76"/>
      <c r="AX1124" s="76"/>
      <c r="AY1124" s="76"/>
      <c r="AZ1124" s="76"/>
      <c r="BA1124" s="76"/>
      <c r="BB1124" s="76"/>
      <c r="BC1124" s="76"/>
      <c r="BD1124" s="76"/>
      <c r="BE1124" s="76"/>
      <c r="BF1124" s="76"/>
      <c r="BG1124" s="76"/>
      <c r="BH1124" s="76"/>
      <c r="BI1124" s="76"/>
      <c r="BJ1124" s="76"/>
      <c r="BK1124" s="76"/>
      <c r="BL1124" s="76"/>
      <c r="BM1124" s="76"/>
      <c r="BN1124" s="76"/>
      <c r="BO1124" s="76"/>
      <c r="BP1124" s="76"/>
      <c r="BQ1124" s="76"/>
      <c r="BR1124" s="76"/>
      <c r="BS1124" s="76"/>
      <c r="BT1124" s="76"/>
      <c r="BU1124" s="76"/>
      <c r="BV1124" s="76"/>
      <c r="BW1124" s="76"/>
      <c r="BX1124" s="76"/>
      <c r="BY1124" s="76"/>
      <c r="BZ1124" s="76"/>
      <c r="CA1124" s="76"/>
      <c r="CB1124" s="76"/>
      <c r="CC1124" s="76"/>
      <c r="CD1124" s="76"/>
      <c r="CE1124" s="76"/>
      <c r="CF1124" s="76"/>
      <c r="CG1124" s="76"/>
      <c r="CH1124" s="76"/>
      <c r="CI1124" s="76"/>
      <c r="CJ1124" s="76"/>
      <c r="CK1124" s="76"/>
      <c r="CL1124" s="76"/>
      <c r="CM1124" s="76"/>
      <c r="CN1124" s="76"/>
      <c r="CO1124" s="76"/>
      <c r="CP1124" s="76"/>
    </row>
    <row r="1125" spans="1:94" x14ac:dyDescent="0.2">
      <c r="A1125" s="76"/>
      <c r="B1125" s="76"/>
      <c r="C1125" s="76"/>
      <c r="D1125" s="76"/>
      <c r="E1125" s="76"/>
      <c r="F1125" s="76"/>
      <c r="G1125" s="76"/>
      <c r="H1125" s="76"/>
      <c r="I1125" s="76"/>
      <c r="J1125" s="76"/>
      <c r="K1125" s="76"/>
      <c r="L1125" s="76"/>
      <c r="M1125" s="76"/>
      <c r="N1125" s="76"/>
      <c r="O1125" s="76"/>
      <c r="P1125" s="76"/>
      <c r="Q1125" s="76"/>
      <c r="R1125" s="76"/>
      <c r="S1125" s="76"/>
      <c r="T1125" s="76"/>
      <c r="U1125" s="76"/>
      <c r="V1125" s="76"/>
      <c r="W1125" s="76"/>
      <c r="X1125" s="76"/>
      <c r="Y1125" s="76"/>
      <c r="Z1125" s="76"/>
      <c r="AA1125" s="76"/>
      <c r="AB1125" s="76"/>
      <c r="AC1125" s="76"/>
      <c r="AD1125" s="76"/>
      <c r="AE1125" s="76"/>
      <c r="AF1125" s="76"/>
      <c r="AG1125" s="76"/>
      <c r="AH1125" s="76"/>
      <c r="AI1125" s="76"/>
      <c r="AJ1125" s="76"/>
      <c r="AK1125" s="76"/>
      <c r="AL1125" s="76"/>
      <c r="AM1125" s="76"/>
      <c r="AN1125" s="76"/>
      <c r="AO1125" s="75"/>
      <c r="AP1125" s="75"/>
      <c r="AQ1125" s="75"/>
      <c r="AR1125" s="76"/>
      <c r="AS1125" s="76"/>
      <c r="AT1125" s="76"/>
      <c r="AU1125" s="76"/>
      <c r="AV1125" s="76"/>
      <c r="AW1125" s="76"/>
      <c r="AX1125" s="76"/>
      <c r="AY1125" s="76"/>
      <c r="AZ1125" s="76"/>
      <c r="BA1125" s="76"/>
      <c r="BB1125" s="76"/>
      <c r="BC1125" s="76"/>
      <c r="BD1125" s="76"/>
      <c r="BE1125" s="76"/>
      <c r="BF1125" s="76"/>
      <c r="BG1125" s="76"/>
      <c r="BH1125" s="76"/>
      <c r="BI1125" s="76"/>
      <c r="BJ1125" s="76"/>
      <c r="BK1125" s="76"/>
      <c r="BL1125" s="76"/>
      <c r="BM1125" s="76"/>
      <c r="BN1125" s="76"/>
      <c r="BO1125" s="76"/>
      <c r="BP1125" s="76"/>
      <c r="BQ1125" s="76"/>
      <c r="BR1125" s="76"/>
      <c r="BS1125" s="76"/>
      <c r="BT1125" s="76"/>
      <c r="BU1125" s="76"/>
      <c r="BV1125" s="76"/>
      <c r="BW1125" s="76"/>
      <c r="BX1125" s="76"/>
      <c r="BY1125" s="76"/>
      <c r="BZ1125" s="76"/>
      <c r="CA1125" s="76"/>
      <c r="CB1125" s="76"/>
      <c r="CC1125" s="76"/>
      <c r="CD1125" s="76"/>
      <c r="CE1125" s="76"/>
      <c r="CF1125" s="76"/>
      <c r="CG1125" s="76"/>
      <c r="CH1125" s="76"/>
      <c r="CI1125" s="76"/>
      <c r="CJ1125" s="76"/>
      <c r="CK1125" s="76"/>
      <c r="CL1125" s="76"/>
      <c r="CM1125" s="76"/>
      <c r="CN1125" s="76"/>
      <c r="CO1125" s="76"/>
      <c r="CP1125" s="76"/>
    </row>
    <row r="1126" spans="1:94" x14ac:dyDescent="0.2">
      <c r="A1126" s="76"/>
      <c r="B1126" s="76"/>
      <c r="C1126" s="76"/>
      <c r="D1126" s="76"/>
      <c r="E1126" s="76"/>
      <c r="F1126" s="76"/>
      <c r="G1126" s="76"/>
      <c r="H1126" s="76"/>
      <c r="I1126" s="76"/>
      <c r="J1126" s="76"/>
      <c r="K1126" s="76"/>
      <c r="L1126" s="76"/>
      <c r="M1126" s="76"/>
      <c r="N1126" s="76"/>
      <c r="O1126" s="76"/>
      <c r="P1126" s="76"/>
      <c r="Q1126" s="76"/>
      <c r="R1126" s="76"/>
      <c r="S1126" s="76"/>
      <c r="T1126" s="76"/>
      <c r="U1126" s="76"/>
      <c r="V1126" s="76"/>
      <c r="W1126" s="76"/>
      <c r="X1126" s="76"/>
      <c r="Y1126" s="76"/>
      <c r="Z1126" s="76"/>
      <c r="AA1126" s="76"/>
      <c r="AB1126" s="76"/>
      <c r="AC1126" s="76"/>
      <c r="AD1126" s="76"/>
      <c r="AE1126" s="76"/>
      <c r="AF1126" s="76"/>
      <c r="AG1126" s="76"/>
      <c r="AH1126" s="76"/>
      <c r="AI1126" s="76"/>
      <c r="AJ1126" s="76"/>
      <c r="AK1126" s="76"/>
      <c r="AL1126" s="76"/>
      <c r="AM1126" s="76"/>
      <c r="AN1126" s="76"/>
      <c r="AO1126" s="75"/>
      <c r="AP1126" s="75"/>
      <c r="AQ1126" s="75"/>
      <c r="AR1126" s="76"/>
      <c r="AS1126" s="76"/>
      <c r="AT1126" s="76"/>
      <c r="AU1126" s="76"/>
      <c r="AV1126" s="76"/>
      <c r="AW1126" s="76"/>
      <c r="AX1126" s="76"/>
      <c r="AY1126" s="76"/>
      <c r="AZ1126" s="76"/>
      <c r="BA1126" s="76"/>
      <c r="BB1126" s="76"/>
      <c r="BC1126" s="76"/>
      <c r="BD1126" s="76"/>
      <c r="BE1126" s="76"/>
      <c r="BF1126" s="76"/>
      <c r="BG1126" s="76"/>
      <c r="BH1126" s="76"/>
      <c r="BI1126" s="76"/>
      <c r="BJ1126" s="76"/>
      <c r="BK1126" s="76"/>
      <c r="BL1126" s="76"/>
      <c r="BM1126" s="76"/>
      <c r="BN1126" s="76"/>
      <c r="BO1126" s="76"/>
      <c r="BP1126" s="76"/>
      <c r="BQ1126" s="76"/>
      <c r="BR1126" s="76"/>
      <c r="BS1126" s="76"/>
      <c r="BT1126" s="76"/>
      <c r="BU1126" s="76"/>
      <c r="BV1126" s="76"/>
      <c r="BW1126" s="76"/>
      <c r="BX1126" s="76"/>
      <c r="BY1126" s="76"/>
      <c r="BZ1126" s="76"/>
      <c r="CA1126" s="76"/>
      <c r="CB1126" s="76"/>
      <c r="CC1126" s="76"/>
      <c r="CD1126" s="76"/>
      <c r="CE1126" s="76"/>
      <c r="CF1126" s="76"/>
      <c r="CG1126" s="76"/>
      <c r="CH1126" s="76"/>
      <c r="CI1126" s="76"/>
      <c r="CJ1126" s="76"/>
      <c r="CK1126" s="76"/>
      <c r="CL1126" s="76"/>
      <c r="CM1126" s="76"/>
      <c r="CN1126" s="76"/>
      <c r="CO1126" s="76"/>
      <c r="CP1126" s="76"/>
    </row>
    <row r="1127" spans="1:94" x14ac:dyDescent="0.2">
      <c r="A1127" s="76"/>
      <c r="B1127" s="76"/>
      <c r="C1127" s="76"/>
      <c r="D1127" s="76"/>
      <c r="E1127" s="76"/>
      <c r="F1127" s="76"/>
      <c r="G1127" s="76"/>
      <c r="H1127" s="76"/>
      <c r="I1127" s="76"/>
      <c r="J1127" s="76"/>
      <c r="K1127" s="76"/>
      <c r="L1127" s="76"/>
      <c r="M1127" s="76"/>
      <c r="N1127" s="76"/>
      <c r="O1127" s="76"/>
      <c r="P1127" s="76"/>
      <c r="Q1127" s="76"/>
      <c r="R1127" s="76"/>
      <c r="S1127" s="76"/>
      <c r="T1127" s="76"/>
      <c r="U1127" s="76"/>
      <c r="V1127" s="76"/>
      <c r="W1127" s="76"/>
      <c r="X1127" s="76"/>
      <c r="Y1127" s="76"/>
      <c r="Z1127" s="76"/>
      <c r="AA1127" s="76"/>
      <c r="AB1127" s="76"/>
      <c r="AC1127" s="76"/>
      <c r="AD1127" s="76"/>
      <c r="AE1127" s="76"/>
      <c r="AF1127" s="76"/>
      <c r="AG1127" s="76"/>
      <c r="AH1127" s="76"/>
      <c r="AI1127" s="76"/>
      <c r="AJ1127" s="76"/>
      <c r="AK1127" s="76"/>
      <c r="AL1127" s="76"/>
      <c r="AM1127" s="76"/>
      <c r="AN1127" s="76"/>
      <c r="AO1127" s="75"/>
      <c r="AP1127" s="75"/>
      <c r="AQ1127" s="75"/>
      <c r="AR1127" s="76"/>
      <c r="AS1127" s="76"/>
      <c r="AT1127" s="76"/>
      <c r="AU1127" s="76"/>
      <c r="AV1127" s="76"/>
      <c r="AW1127" s="76"/>
      <c r="AX1127" s="76"/>
      <c r="AY1127" s="76"/>
      <c r="AZ1127" s="76"/>
      <c r="BA1127" s="76"/>
      <c r="BB1127" s="76"/>
      <c r="BC1127" s="76"/>
      <c r="BD1127" s="76"/>
      <c r="BE1127" s="76"/>
      <c r="BF1127" s="76"/>
      <c r="BG1127" s="76"/>
      <c r="BH1127" s="76"/>
      <c r="BI1127" s="76"/>
      <c r="BJ1127" s="76"/>
      <c r="BK1127" s="76"/>
      <c r="BL1127" s="76"/>
      <c r="BM1127" s="76"/>
      <c r="BN1127" s="76"/>
      <c r="BO1127" s="76"/>
      <c r="BP1127" s="76"/>
      <c r="BQ1127" s="76"/>
      <c r="BR1127" s="76"/>
      <c r="BS1127" s="76"/>
      <c r="BT1127" s="76"/>
      <c r="BU1127" s="76"/>
      <c r="BV1127" s="76"/>
      <c r="BW1127" s="76"/>
      <c r="BX1127" s="76"/>
      <c r="BY1127" s="76"/>
      <c r="BZ1127" s="76"/>
      <c r="CA1127" s="76"/>
      <c r="CB1127" s="76"/>
      <c r="CC1127" s="76"/>
      <c r="CD1127" s="76"/>
      <c r="CE1127" s="76"/>
      <c r="CF1127" s="76"/>
      <c r="CG1127" s="76"/>
      <c r="CH1127" s="76"/>
      <c r="CI1127" s="76"/>
      <c r="CJ1127" s="76"/>
      <c r="CK1127" s="76"/>
      <c r="CL1127" s="76"/>
      <c r="CM1127" s="76"/>
      <c r="CN1127" s="76"/>
      <c r="CO1127" s="76"/>
      <c r="CP1127" s="76"/>
    </row>
    <row r="1128" spans="1:94" x14ac:dyDescent="0.2">
      <c r="A1128" s="76"/>
      <c r="B1128" s="76"/>
      <c r="C1128" s="76"/>
      <c r="D1128" s="76"/>
      <c r="E1128" s="76"/>
      <c r="F1128" s="76"/>
      <c r="G1128" s="76"/>
      <c r="H1128" s="76"/>
      <c r="I1128" s="76"/>
      <c r="J1128" s="76"/>
      <c r="K1128" s="76"/>
      <c r="L1128" s="76"/>
      <c r="M1128" s="76"/>
      <c r="N1128" s="76"/>
      <c r="O1128" s="76"/>
      <c r="P1128" s="76"/>
      <c r="Q1128" s="76"/>
      <c r="R1128" s="76"/>
      <c r="S1128" s="76"/>
      <c r="T1128" s="76"/>
      <c r="U1128" s="76"/>
      <c r="V1128" s="76"/>
      <c r="W1128" s="76"/>
      <c r="X1128" s="76"/>
      <c r="Y1128" s="76"/>
      <c r="Z1128" s="76"/>
      <c r="AA1128" s="76"/>
      <c r="AB1128" s="76"/>
      <c r="AC1128" s="76"/>
      <c r="AD1128" s="76"/>
      <c r="AE1128" s="76"/>
      <c r="AF1128" s="76"/>
      <c r="AG1128" s="76"/>
      <c r="AH1128" s="76"/>
      <c r="AI1128" s="76"/>
      <c r="AJ1128" s="76"/>
      <c r="AK1128" s="76"/>
      <c r="AL1128" s="76"/>
      <c r="AM1128" s="76"/>
      <c r="AN1128" s="76"/>
      <c r="AO1128" s="75"/>
      <c r="AP1128" s="75"/>
      <c r="AQ1128" s="75"/>
      <c r="AR1128" s="76"/>
      <c r="AS1128" s="76"/>
      <c r="AT1128" s="76"/>
      <c r="AU1128" s="76"/>
      <c r="AV1128" s="76"/>
      <c r="AW1128" s="76"/>
      <c r="AX1128" s="76"/>
      <c r="AY1128" s="76"/>
      <c r="AZ1128" s="76"/>
      <c r="BA1128" s="76"/>
      <c r="BB1128" s="76"/>
      <c r="BC1128" s="76"/>
      <c r="BD1128" s="76"/>
      <c r="BE1128" s="76"/>
      <c r="BF1128" s="76"/>
      <c r="BG1128" s="76"/>
      <c r="BH1128" s="76"/>
      <c r="BI1128" s="76"/>
      <c r="BJ1128" s="76"/>
      <c r="BK1128" s="76"/>
      <c r="BL1128" s="76"/>
      <c r="BM1128" s="76"/>
      <c r="BN1128" s="76"/>
      <c r="BO1128" s="76"/>
      <c r="BP1128" s="76"/>
      <c r="BQ1128" s="76"/>
      <c r="BR1128" s="76"/>
      <c r="BS1128" s="76"/>
      <c r="BT1128" s="76"/>
      <c r="BU1128" s="76"/>
      <c r="BV1128" s="76"/>
      <c r="BW1128" s="76"/>
      <c r="BX1128" s="76"/>
      <c r="BY1128" s="76"/>
      <c r="BZ1128" s="76"/>
      <c r="CA1128" s="76"/>
      <c r="CB1128" s="76"/>
      <c r="CC1128" s="76"/>
      <c r="CD1128" s="76"/>
      <c r="CE1128" s="76"/>
      <c r="CF1128" s="76"/>
      <c r="CG1128" s="76"/>
      <c r="CH1128" s="76"/>
      <c r="CI1128" s="76"/>
      <c r="CJ1128" s="76"/>
      <c r="CK1128" s="76"/>
      <c r="CL1128" s="76"/>
      <c r="CM1128" s="76"/>
      <c r="CN1128" s="76"/>
      <c r="CO1128" s="76"/>
      <c r="CP1128" s="76"/>
    </row>
    <row r="1129" spans="1:94" x14ac:dyDescent="0.2">
      <c r="A1129" s="76"/>
      <c r="B1129" s="76"/>
      <c r="C1129" s="76"/>
      <c r="D1129" s="76"/>
      <c r="E1129" s="76"/>
      <c r="F1129" s="76"/>
      <c r="G1129" s="76"/>
      <c r="H1129" s="76"/>
      <c r="I1129" s="76"/>
      <c r="J1129" s="76"/>
      <c r="K1129" s="76"/>
      <c r="L1129" s="76"/>
      <c r="M1129" s="76"/>
      <c r="N1129" s="76"/>
      <c r="O1129" s="76"/>
      <c r="P1129" s="76"/>
      <c r="Q1129" s="76"/>
      <c r="R1129" s="76"/>
      <c r="S1129" s="76"/>
      <c r="T1129" s="76"/>
      <c r="U1129" s="76"/>
      <c r="V1129" s="76"/>
      <c r="W1129" s="76"/>
      <c r="X1129" s="76"/>
      <c r="Y1129" s="76"/>
      <c r="Z1129" s="76"/>
      <c r="AA1129" s="76"/>
      <c r="AB1129" s="76"/>
      <c r="AC1129" s="76"/>
      <c r="AD1129" s="76"/>
      <c r="AE1129" s="76"/>
      <c r="AF1129" s="76"/>
      <c r="AG1129" s="76"/>
      <c r="AH1129" s="76"/>
      <c r="AI1129" s="76"/>
      <c r="AJ1129" s="76"/>
      <c r="AK1129" s="76"/>
      <c r="AL1129" s="76"/>
      <c r="AM1129" s="76"/>
      <c r="AN1129" s="76"/>
      <c r="AO1129" s="75"/>
      <c r="AP1129" s="75"/>
      <c r="AQ1129" s="75"/>
      <c r="AR1129" s="76"/>
      <c r="AS1129" s="76"/>
      <c r="AT1129" s="76"/>
      <c r="AU1129" s="76"/>
      <c r="AV1129" s="76"/>
      <c r="AW1129" s="76"/>
      <c r="AX1129" s="76"/>
      <c r="AY1129" s="76"/>
      <c r="AZ1129" s="76"/>
      <c r="BA1129" s="76"/>
      <c r="BB1129" s="76"/>
      <c r="BC1129" s="76"/>
      <c r="BD1129" s="76"/>
      <c r="BE1129" s="76"/>
      <c r="BF1129" s="76"/>
      <c r="BG1129" s="76"/>
      <c r="BH1129" s="76"/>
      <c r="BI1129" s="76"/>
      <c r="BJ1129" s="76"/>
      <c r="BK1129" s="76"/>
      <c r="BL1129" s="76"/>
      <c r="BM1129" s="76"/>
      <c r="BN1129" s="76"/>
      <c r="BO1129" s="76"/>
      <c r="BP1129" s="76"/>
      <c r="BQ1129" s="76"/>
      <c r="BR1129" s="76"/>
      <c r="BS1129" s="76"/>
      <c r="BT1129" s="76"/>
      <c r="BU1129" s="76"/>
      <c r="BV1129" s="76"/>
      <c r="BW1129" s="76"/>
      <c r="BX1129" s="76"/>
      <c r="BY1129" s="76"/>
      <c r="BZ1129" s="76"/>
      <c r="CA1129" s="76"/>
      <c r="CB1129" s="76"/>
      <c r="CC1129" s="76"/>
      <c r="CD1129" s="76"/>
      <c r="CE1129" s="76"/>
      <c r="CF1129" s="76"/>
      <c r="CG1129" s="76"/>
      <c r="CH1129" s="76"/>
      <c r="CI1129" s="76"/>
      <c r="CJ1129" s="76"/>
      <c r="CK1129" s="76"/>
      <c r="CL1129" s="76"/>
      <c r="CM1129" s="76"/>
      <c r="CN1129" s="76"/>
      <c r="CO1129" s="76"/>
      <c r="CP1129" s="76"/>
    </row>
    <row r="1130" spans="1:94" x14ac:dyDescent="0.2">
      <c r="A1130" s="76"/>
      <c r="B1130" s="76"/>
      <c r="C1130" s="76"/>
      <c r="D1130" s="76"/>
      <c r="E1130" s="76"/>
      <c r="F1130" s="76"/>
      <c r="G1130" s="76"/>
      <c r="H1130" s="76"/>
      <c r="I1130" s="76"/>
      <c r="J1130" s="76"/>
      <c r="K1130" s="76"/>
      <c r="L1130" s="76"/>
      <c r="M1130" s="76"/>
      <c r="N1130" s="76"/>
      <c r="O1130" s="76"/>
      <c r="P1130" s="76"/>
      <c r="Q1130" s="76"/>
      <c r="R1130" s="76"/>
      <c r="S1130" s="76"/>
      <c r="T1130" s="76"/>
      <c r="U1130" s="76"/>
      <c r="V1130" s="76"/>
      <c r="W1130" s="76"/>
      <c r="X1130" s="76"/>
      <c r="Y1130" s="76"/>
      <c r="Z1130" s="76"/>
      <c r="AA1130" s="76"/>
      <c r="AB1130" s="76"/>
      <c r="AC1130" s="76"/>
      <c r="AD1130" s="76"/>
      <c r="AE1130" s="76"/>
      <c r="AF1130" s="76"/>
      <c r="AG1130" s="76"/>
      <c r="AH1130" s="76"/>
      <c r="AI1130" s="76"/>
      <c r="AJ1130" s="76"/>
      <c r="AK1130" s="76"/>
      <c r="AL1130" s="76"/>
      <c r="AM1130" s="76"/>
      <c r="AN1130" s="76"/>
      <c r="AO1130" s="75"/>
      <c r="AP1130" s="75"/>
      <c r="AQ1130" s="75"/>
      <c r="AR1130" s="76"/>
      <c r="AS1130" s="76"/>
      <c r="AT1130" s="76"/>
      <c r="AU1130" s="76"/>
      <c r="AV1130" s="76"/>
      <c r="AW1130" s="76"/>
      <c r="AX1130" s="76"/>
      <c r="AY1130" s="76"/>
      <c r="AZ1130" s="76"/>
      <c r="BA1130" s="76"/>
      <c r="BB1130" s="76"/>
      <c r="BC1130" s="76"/>
      <c r="BD1130" s="76"/>
      <c r="BE1130" s="76"/>
      <c r="BF1130" s="76"/>
      <c r="BG1130" s="76"/>
      <c r="BH1130" s="76"/>
      <c r="BI1130" s="76"/>
      <c r="BJ1130" s="76"/>
      <c r="BK1130" s="76"/>
      <c r="BL1130" s="76"/>
      <c r="BM1130" s="76"/>
      <c r="BN1130" s="76"/>
      <c r="BO1130" s="76"/>
      <c r="BP1130" s="76"/>
      <c r="BQ1130" s="76"/>
      <c r="BR1130" s="76"/>
      <c r="BS1130" s="76"/>
      <c r="BT1130" s="76"/>
      <c r="BU1130" s="76"/>
      <c r="BV1130" s="76"/>
      <c r="BW1130" s="76"/>
      <c r="BX1130" s="76"/>
      <c r="BY1130" s="76"/>
      <c r="BZ1130" s="76"/>
      <c r="CA1130" s="76"/>
      <c r="CB1130" s="76"/>
      <c r="CC1130" s="76"/>
      <c r="CD1130" s="76"/>
      <c r="CE1130" s="76"/>
      <c r="CF1130" s="76"/>
      <c r="CG1130" s="76"/>
      <c r="CH1130" s="76"/>
      <c r="CI1130" s="76"/>
      <c r="CJ1130" s="76"/>
      <c r="CK1130" s="76"/>
      <c r="CL1130" s="76"/>
      <c r="CM1130" s="76"/>
      <c r="CN1130" s="76"/>
      <c r="CO1130" s="76"/>
      <c r="CP1130" s="76"/>
    </row>
    <row r="1131" spans="1:94" x14ac:dyDescent="0.2">
      <c r="A1131" s="76"/>
      <c r="B1131" s="76"/>
      <c r="C1131" s="76"/>
      <c r="D1131" s="76"/>
      <c r="E1131" s="76"/>
      <c r="F1131" s="76"/>
      <c r="G1131" s="76"/>
      <c r="H1131" s="76"/>
      <c r="I1131" s="76"/>
      <c r="J1131" s="76"/>
      <c r="K1131" s="76"/>
      <c r="L1131" s="76"/>
      <c r="M1131" s="76"/>
      <c r="N1131" s="76"/>
      <c r="O1131" s="76"/>
      <c r="P1131" s="76"/>
      <c r="Q1131" s="76"/>
      <c r="R1131" s="76"/>
      <c r="S1131" s="76"/>
      <c r="T1131" s="76"/>
      <c r="U1131" s="76"/>
      <c r="V1131" s="76"/>
      <c r="W1131" s="76"/>
      <c r="X1131" s="76"/>
      <c r="Y1131" s="76"/>
      <c r="Z1131" s="76"/>
      <c r="AA1131" s="76"/>
      <c r="AB1131" s="76"/>
      <c r="AC1131" s="76"/>
      <c r="AD1131" s="76"/>
      <c r="AE1131" s="76"/>
      <c r="AF1131" s="76"/>
      <c r="AG1131" s="76"/>
      <c r="AH1131" s="76"/>
      <c r="AI1131" s="76"/>
      <c r="AJ1131" s="76"/>
      <c r="AK1131" s="76"/>
      <c r="AL1131" s="76"/>
      <c r="AM1131" s="76"/>
      <c r="AN1131" s="76"/>
      <c r="AO1131" s="75"/>
      <c r="AP1131" s="75"/>
      <c r="AQ1131" s="75"/>
      <c r="AR1131" s="76"/>
      <c r="AS1131" s="76"/>
      <c r="AT1131" s="76"/>
      <c r="AU1131" s="76"/>
      <c r="AV1131" s="76"/>
      <c r="AW1131" s="76"/>
      <c r="AX1131" s="76"/>
      <c r="AY1131" s="76"/>
      <c r="AZ1131" s="76"/>
      <c r="BA1131" s="76"/>
      <c r="BB1131" s="76"/>
      <c r="BC1131" s="76"/>
      <c r="BD1131" s="76"/>
      <c r="BE1131" s="76"/>
      <c r="BF1131" s="76"/>
      <c r="BG1131" s="76"/>
      <c r="BH1131" s="76"/>
      <c r="BI1131" s="76"/>
      <c r="BJ1131" s="76"/>
      <c r="BK1131" s="76"/>
      <c r="BL1131" s="76"/>
      <c r="BM1131" s="76"/>
      <c r="BN1131" s="76"/>
      <c r="BO1131" s="76"/>
      <c r="BP1131" s="76"/>
      <c r="BQ1131" s="76"/>
      <c r="BR1131" s="76"/>
      <c r="BS1131" s="76"/>
      <c r="BT1131" s="76"/>
      <c r="BU1131" s="76"/>
      <c r="BV1131" s="76"/>
      <c r="BW1131" s="76"/>
      <c r="BX1131" s="76"/>
      <c r="BY1131" s="76"/>
      <c r="BZ1131" s="76"/>
      <c r="CA1131" s="76"/>
      <c r="CB1131" s="76"/>
      <c r="CC1131" s="76"/>
      <c r="CD1131" s="76"/>
      <c r="CE1131" s="76"/>
      <c r="CF1131" s="76"/>
      <c r="CG1131" s="76"/>
      <c r="CH1131" s="76"/>
      <c r="CI1131" s="76"/>
      <c r="CJ1131" s="76"/>
      <c r="CK1131" s="76"/>
      <c r="CL1131" s="76"/>
      <c r="CM1131" s="76"/>
      <c r="CN1131" s="76"/>
      <c r="CO1131" s="76"/>
      <c r="CP1131" s="76"/>
    </row>
    <row r="1132" spans="1:94" x14ac:dyDescent="0.2">
      <c r="A1132" s="76"/>
      <c r="B1132" s="76"/>
      <c r="C1132" s="76"/>
      <c r="D1132" s="76"/>
      <c r="E1132" s="76"/>
      <c r="F1132" s="76"/>
      <c r="G1132" s="76"/>
      <c r="H1132" s="76"/>
      <c r="I1132" s="76"/>
      <c r="J1132" s="76"/>
      <c r="K1132" s="76"/>
      <c r="L1132" s="76"/>
      <c r="M1132" s="76"/>
      <c r="N1132" s="76"/>
      <c r="O1132" s="76"/>
      <c r="P1132" s="76"/>
      <c r="Q1132" s="76"/>
      <c r="R1132" s="76"/>
      <c r="S1132" s="76"/>
      <c r="T1132" s="76"/>
      <c r="U1132" s="76"/>
      <c r="V1132" s="76"/>
      <c r="W1132" s="76"/>
      <c r="X1132" s="76"/>
      <c r="Y1132" s="76"/>
      <c r="Z1132" s="76"/>
      <c r="AA1132" s="76"/>
      <c r="AB1132" s="76"/>
      <c r="AC1132" s="76"/>
      <c r="AD1132" s="76"/>
      <c r="AE1132" s="76"/>
      <c r="AF1132" s="76"/>
      <c r="AG1132" s="76"/>
      <c r="AH1132" s="76"/>
      <c r="AI1132" s="76"/>
      <c r="AJ1132" s="76"/>
      <c r="AK1132" s="76"/>
      <c r="AL1132" s="76"/>
      <c r="AM1132" s="76"/>
      <c r="AN1132" s="76"/>
      <c r="AO1132" s="75"/>
      <c r="AP1132" s="75"/>
      <c r="AQ1132" s="75"/>
      <c r="AR1132" s="76"/>
      <c r="AS1132" s="76"/>
      <c r="AT1132" s="76"/>
      <c r="AU1132" s="76"/>
      <c r="AV1132" s="76"/>
      <c r="AW1132" s="76"/>
      <c r="AX1132" s="76"/>
      <c r="AY1132" s="76"/>
      <c r="AZ1132" s="76"/>
      <c r="BA1132" s="76"/>
      <c r="BB1132" s="76"/>
      <c r="BC1132" s="76"/>
      <c r="BD1132" s="76"/>
      <c r="BE1132" s="76"/>
      <c r="BF1132" s="76"/>
      <c r="BG1132" s="76"/>
      <c r="BH1132" s="76"/>
      <c r="BI1132" s="76"/>
      <c r="BJ1132" s="76"/>
      <c r="BK1132" s="76"/>
      <c r="BL1132" s="76"/>
      <c r="BM1132" s="76"/>
      <c r="BN1132" s="76"/>
      <c r="BO1132" s="76"/>
      <c r="BP1132" s="76"/>
      <c r="BQ1132" s="76"/>
      <c r="BR1132" s="76"/>
      <c r="BS1132" s="76"/>
      <c r="BT1132" s="76"/>
      <c r="BU1132" s="76"/>
      <c r="BV1132" s="76"/>
      <c r="BW1132" s="76"/>
      <c r="BX1132" s="76"/>
      <c r="BY1132" s="76"/>
      <c r="BZ1132" s="76"/>
      <c r="CA1132" s="76"/>
      <c r="CB1132" s="76"/>
      <c r="CC1132" s="76"/>
      <c r="CD1132" s="76"/>
      <c r="CE1132" s="76"/>
      <c r="CF1132" s="76"/>
      <c r="CG1132" s="76"/>
      <c r="CH1132" s="76"/>
      <c r="CI1132" s="76"/>
      <c r="CJ1132" s="76"/>
      <c r="CK1132" s="76"/>
      <c r="CL1132" s="76"/>
      <c r="CM1132" s="76"/>
      <c r="CN1132" s="76"/>
      <c r="CO1132" s="76"/>
      <c r="CP1132" s="76"/>
    </row>
    <row r="1133" spans="1:94" x14ac:dyDescent="0.2">
      <c r="A1133" s="76"/>
      <c r="B1133" s="76"/>
      <c r="C1133" s="76"/>
      <c r="D1133" s="76"/>
      <c r="E1133" s="76"/>
      <c r="F1133" s="76"/>
      <c r="G1133" s="76"/>
      <c r="H1133" s="76"/>
      <c r="I1133" s="76"/>
      <c r="J1133" s="76"/>
      <c r="K1133" s="76"/>
      <c r="L1133" s="76"/>
      <c r="M1133" s="76"/>
      <c r="N1133" s="76"/>
      <c r="O1133" s="76"/>
      <c r="P1133" s="76"/>
      <c r="Q1133" s="76"/>
      <c r="R1133" s="76"/>
      <c r="S1133" s="76"/>
      <c r="T1133" s="76"/>
      <c r="U1133" s="76"/>
      <c r="V1133" s="76"/>
      <c r="W1133" s="76"/>
      <c r="X1133" s="76"/>
      <c r="Y1133" s="76"/>
      <c r="Z1133" s="76"/>
      <c r="AA1133" s="76"/>
      <c r="AB1133" s="76"/>
      <c r="AC1133" s="76"/>
      <c r="AD1133" s="76"/>
      <c r="AE1133" s="76"/>
      <c r="AF1133" s="76"/>
      <c r="AG1133" s="76"/>
      <c r="AH1133" s="76"/>
      <c r="AI1133" s="76"/>
      <c r="AJ1133" s="76"/>
      <c r="AK1133" s="76"/>
      <c r="AL1133" s="76"/>
      <c r="AM1133" s="76"/>
      <c r="AN1133" s="76"/>
      <c r="AO1133" s="75"/>
      <c r="AP1133" s="75"/>
      <c r="AQ1133" s="75"/>
      <c r="AR1133" s="76"/>
      <c r="AS1133" s="76"/>
      <c r="AT1133" s="76"/>
      <c r="AU1133" s="76"/>
      <c r="AV1133" s="76"/>
      <c r="AW1133" s="76"/>
      <c r="AX1133" s="76"/>
      <c r="AY1133" s="76"/>
      <c r="AZ1133" s="76"/>
      <c r="BA1133" s="76"/>
      <c r="BB1133" s="76"/>
      <c r="BC1133" s="76"/>
      <c r="BD1133" s="76"/>
      <c r="BE1133" s="76"/>
      <c r="BF1133" s="76"/>
      <c r="BG1133" s="76"/>
      <c r="BH1133" s="76"/>
      <c r="BI1133" s="76"/>
      <c r="BJ1133" s="76"/>
      <c r="BK1133" s="76"/>
      <c r="BL1133" s="76"/>
      <c r="BM1133" s="76"/>
      <c r="BN1133" s="76"/>
      <c r="BO1133" s="76"/>
      <c r="BP1133" s="76"/>
      <c r="BQ1133" s="76"/>
      <c r="BR1133" s="76"/>
      <c r="BS1133" s="76"/>
      <c r="BT1133" s="76"/>
      <c r="BU1133" s="76"/>
      <c r="BV1133" s="76"/>
      <c r="BW1133" s="76"/>
      <c r="BX1133" s="76"/>
      <c r="BY1133" s="76"/>
      <c r="BZ1133" s="76"/>
      <c r="CA1133" s="76"/>
      <c r="CB1133" s="76"/>
      <c r="CC1133" s="76"/>
      <c r="CD1133" s="76"/>
      <c r="CE1133" s="76"/>
      <c r="CF1133" s="76"/>
      <c r="CG1133" s="76"/>
      <c r="CH1133" s="76"/>
      <c r="CI1133" s="76"/>
      <c r="CJ1133" s="76"/>
      <c r="CK1133" s="76"/>
      <c r="CL1133" s="76"/>
      <c r="CM1133" s="76"/>
      <c r="CN1133" s="76"/>
      <c r="CO1133" s="76"/>
      <c r="CP1133" s="76"/>
    </row>
    <row r="1134" spans="1:94" x14ac:dyDescent="0.2">
      <c r="A1134" s="76"/>
      <c r="B1134" s="76"/>
      <c r="C1134" s="76"/>
      <c r="D1134" s="76"/>
      <c r="E1134" s="76"/>
      <c r="F1134" s="76"/>
      <c r="G1134" s="76"/>
      <c r="H1134" s="76"/>
      <c r="I1134" s="76"/>
      <c r="J1134" s="76"/>
      <c r="K1134" s="76"/>
      <c r="L1134" s="76"/>
      <c r="M1134" s="76"/>
      <c r="N1134" s="76"/>
      <c r="O1134" s="76"/>
      <c r="P1134" s="76"/>
      <c r="Q1134" s="76"/>
      <c r="R1134" s="76"/>
      <c r="S1134" s="76"/>
      <c r="T1134" s="76"/>
      <c r="U1134" s="76"/>
      <c r="V1134" s="76"/>
      <c r="W1134" s="76"/>
      <c r="X1134" s="76"/>
      <c r="Y1134" s="76"/>
      <c r="Z1134" s="76"/>
      <c r="AA1134" s="76"/>
      <c r="AB1134" s="76"/>
      <c r="AC1134" s="76"/>
      <c r="AD1134" s="76"/>
      <c r="AE1134" s="76"/>
      <c r="AF1134" s="76"/>
      <c r="AG1134" s="76"/>
      <c r="AH1134" s="76"/>
      <c r="AI1134" s="76"/>
      <c r="AJ1134" s="76"/>
      <c r="AK1134" s="76"/>
      <c r="AL1134" s="76"/>
      <c r="AM1134" s="76"/>
      <c r="AN1134" s="76"/>
      <c r="AO1134" s="75"/>
      <c r="AP1134" s="75"/>
      <c r="AQ1134" s="75"/>
      <c r="AR1134" s="76"/>
      <c r="AS1134" s="76"/>
      <c r="AT1134" s="76"/>
      <c r="AU1134" s="76"/>
      <c r="AV1134" s="76"/>
      <c r="AW1134" s="76"/>
      <c r="AX1134" s="76"/>
      <c r="AY1134" s="76"/>
      <c r="AZ1134" s="76"/>
      <c r="BA1134" s="76"/>
      <c r="BB1134" s="76"/>
      <c r="BC1134" s="76"/>
      <c r="BD1134" s="76"/>
      <c r="BE1134" s="76"/>
      <c r="BF1134" s="76"/>
      <c r="BG1134" s="76"/>
      <c r="BH1134" s="76"/>
      <c r="BI1134" s="76"/>
      <c r="BJ1134" s="76"/>
      <c r="BK1134" s="76"/>
      <c r="BL1134" s="76"/>
      <c r="BM1134" s="76"/>
      <c r="BN1134" s="76"/>
      <c r="BO1134" s="76"/>
      <c r="BP1134" s="76"/>
      <c r="BQ1134" s="76"/>
      <c r="BR1134" s="76"/>
      <c r="BS1134" s="76"/>
      <c r="BT1134" s="76"/>
      <c r="BU1134" s="76"/>
      <c r="BV1134" s="76"/>
      <c r="BW1134" s="76"/>
      <c r="BX1134" s="76"/>
      <c r="BY1134" s="76"/>
      <c r="BZ1134" s="76"/>
      <c r="CA1134" s="76"/>
      <c r="CB1134" s="76"/>
      <c r="CC1134" s="76"/>
      <c r="CD1134" s="76"/>
      <c r="CE1134" s="76"/>
      <c r="CF1134" s="76"/>
      <c r="CG1134" s="76"/>
      <c r="CH1134" s="76"/>
      <c r="CI1134" s="76"/>
      <c r="CJ1134" s="76"/>
      <c r="CK1134" s="76"/>
      <c r="CL1134" s="76"/>
      <c r="CM1134" s="76"/>
      <c r="CN1134" s="76"/>
      <c r="CO1134" s="76"/>
      <c r="CP1134" s="76"/>
    </row>
    <row r="1135" spans="1:94" x14ac:dyDescent="0.2">
      <c r="A1135" s="76"/>
      <c r="B1135" s="76"/>
      <c r="C1135" s="76"/>
      <c r="D1135" s="76"/>
      <c r="E1135" s="76"/>
      <c r="F1135" s="76"/>
      <c r="G1135" s="76"/>
      <c r="H1135" s="76"/>
      <c r="I1135" s="76"/>
      <c r="J1135" s="76"/>
      <c r="K1135" s="76"/>
      <c r="L1135" s="76"/>
      <c r="M1135" s="76"/>
      <c r="N1135" s="76"/>
      <c r="O1135" s="76"/>
      <c r="P1135" s="76"/>
      <c r="Q1135" s="76"/>
      <c r="R1135" s="76"/>
      <c r="S1135" s="76"/>
      <c r="T1135" s="76"/>
      <c r="U1135" s="76"/>
      <c r="V1135" s="76"/>
      <c r="W1135" s="76"/>
      <c r="X1135" s="76"/>
      <c r="Y1135" s="76"/>
      <c r="Z1135" s="76"/>
      <c r="AA1135" s="76"/>
      <c r="AB1135" s="76"/>
      <c r="AC1135" s="76"/>
      <c r="AD1135" s="76"/>
      <c r="AE1135" s="76"/>
      <c r="AF1135" s="76"/>
      <c r="AG1135" s="76"/>
      <c r="AH1135" s="76"/>
      <c r="AI1135" s="76"/>
      <c r="AJ1135" s="76"/>
      <c r="AK1135" s="76"/>
      <c r="AL1135" s="76"/>
      <c r="AM1135" s="76"/>
      <c r="AN1135" s="76"/>
      <c r="AO1135" s="75"/>
      <c r="AP1135" s="75"/>
      <c r="AQ1135" s="75"/>
      <c r="AR1135" s="76"/>
      <c r="AS1135" s="76"/>
      <c r="AT1135" s="76"/>
      <c r="AU1135" s="76"/>
      <c r="AV1135" s="76"/>
      <c r="AW1135" s="76"/>
      <c r="AX1135" s="76"/>
      <c r="AY1135" s="76"/>
      <c r="AZ1135" s="76"/>
      <c r="BA1135" s="76"/>
      <c r="BB1135" s="76"/>
      <c r="BC1135" s="76"/>
      <c r="BD1135" s="76"/>
      <c r="BE1135" s="76"/>
      <c r="BF1135" s="76"/>
      <c r="BG1135" s="76"/>
      <c r="BH1135" s="76"/>
      <c r="BI1135" s="76"/>
      <c r="BJ1135" s="76"/>
      <c r="BK1135" s="76"/>
      <c r="BL1135" s="76"/>
      <c r="BM1135" s="76"/>
      <c r="BN1135" s="76"/>
      <c r="BO1135" s="76"/>
      <c r="BP1135" s="76"/>
      <c r="BQ1135" s="76"/>
      <c r="BR1135" s="76"/>
      <c r="BS1135" s="76"/>
      <c r="BT1135" s="76"/>
      <c r="BU1135" s="76"/>
      <c r="BV1135" s="76"/>
      <c r="BW1135" s="76"/>
      <c r="BX1135" s="76"/>
      <c r="BY1135" s="76"/>
      <c r="BZ1135" s="76"/>
      <c r="CA1135" s="76"/>
      <c r="CB1135" s="76"/>
      <c r="CC1135" s="76"/>
      <c r="CD1135" s="76"/>
      <c r="CE1135" s="76"/>
      <c r="CF1135" s="76"/>
      <c r="CG1135" s="76"/>
      <c r="CH1135" s="76"/>
      <c r="CI1135" s="76"/>
      <c r="CJ1135" s="76"/>
      <c r="CK1135" s="76"/>
      <c r="CL1135" s="76"/>
      <c r="CM1135" s="76"/>
      <c r="CN1135" s="76"/>
      <c r="CO1135" s="76"/>
      <c r="CP1135" s="76"/>
    </row>
    <row r="1136" spans="1:94" x14ac:dyDescent="0.2">
      <c r="A1136" s="76"/>
      <c r="B1136" s="76"/>
      <c r="C1136" s="76"/>
      <c r="D1136" s="76"/>
      <c r="E1136" s="76"/>
      <c r="F1136" s="76"/>
      <c r="G1136" s="76"/>
      <c r="H1136" s="76"/>
      <c r="I1136" s="76"/>
      <c r="J1136" s="76"/>
      <c r="K1136" s="76"/>
      <c r="L1136" s="76"/>
      <c r="M1136" s="76"/>
      <c r="N1136" s="76"/>
      <c r="O1136" s="76"/>
      <c r="P1136" s="76"/>
      <c r="Q1136" s="76"/>
      <c r="R1136" s="76"/>
      <c r="S1136" s="76"/>
      <c r="T1136" s="76"/>
      <c r="U1136" s="76"/>
      <c r="V1136" s="76"/>
      <c r="W1136" s="76"/>
      <c r="X1136" s="76"/>
      <c r="Y1136" s="76"/>
      <c r="Z1136" s="76"/>
      <c r="AA1136" s="76"/>
      <c r="AB1136" s="76"/>
      <c r="AC1136" s="76"/>
      <c r="AD1136" s="76"/>
      <c r="AE1136" s="76"/>
      <c r="AF1136" s="76"/>
      <c r="AG1136" s="76"/>
      <c r="AH1136" s="76"/>
      <c r="AI1136" s="76"/>
      <c r="AJ1136" s="76"/>
      <c r="AK1136" s="76"/>
      <c r="AL1136" s="76"/>
      <c r="AM1136" s="76"/>
      <c r="AN1136" s="76"/>
      <c r="AO1136" s="75"/>
      <c r="AP1136" s="75"/>
      <c r="AQ1136" s="75"/>
      <c r="AR1136" s="76"/>
      <c r="AS1136" s="76"/>
      <c r="AT1136" s="76"/>
      <c r="AU1136" s="76"/>
      <c r="AV1136" s="76"/>
      <c r="AW1136" s="76"/>
      <c r="AX1136" s="76"/>
      <c r="AY1136" s="76"/>
      <c r="AZ1136" s="76"/>
      <c r="BA1136" s="76"/>
      <c r="BB1136" s="76"/>
      <c r="BC1136" s="76"/>
      <c r="BD1136" s="76"/>
      <c r="BE1136" s="76"/>
      <c r="BF1136" s="76"/>
      <c r="BG1136" s="76"/>
      <c r="BH1136" s="76"/>
      <c r="BI1136" s="76"/>
      <c r="BJ1136" s="76"/>
      <c r="BK1136" s="76"/>
      <c r="BL1136" s="76"/>
      <c r="BM1136" s="76"/>
      <c r="BN1136" s="76"/>
      <c r="BO1136" s="76"/>
      <c r="BP1136" s="76"/>
      <c r="BQ1136" s="76"/>
      <c r="BR1136" s="76"/>
      <c r="BS1136" s="76"/>
      <c r="BT1136" s="76"/>
      <c r="BU1136" s="76"/>
      <c r="BV1136" s="76"/>
      <c r="BW1136" s="76"/>
      <c r="BX1136" s="76"/>
      <c r="BY1136" s="76"/>
      <c r="BZ1136" s="76"/>
      <c r="CA1136" s="76"/>
      <c r="CB1136" s="76"/>
      <c r="CC1136" s="76"/>
      <c r="CD1136" s="76"/>
      <c r="CE1136" s="76"/>
      <c r="CF1136" s="76"/>
      <c r="CG1136" s="76"/>
      <c r="CH1136" s="76"/>
      <c r="CI1136" s="76"/>
      <c r="CJ1136" s="76"/>
      <c r="CK1136" s="76"/>
      <c r="CL1136" s="76"/>
      <c r="CM1136" s="76"/>
      <c r="CN1136" s="76"/>
      <c r="CO1136" s="76"/>
      <c r="CP1136" s="76"/>
    </row>
    <row r="1137" spans="1:94" x14ac:dyDescent="0.2">
      <c r="A1137" s="76"/>
      <c r="B1137" s="76"/>
      <c r="C1137" s="76"/>
      <c r="D1137" s="76"/>
      <c r="E1137" s="76"/>
      <c r="F1137" s="76"/>
      <c r="G1137" s="76"/>
      <c r="H1137" s="76"/>
      <c r="I1137" s="76"/>
      <c r="J1137" s="76"/>
      <c r="K1137" s="76"/>
      <c r="L1137" s="76"/>
      <c r="M1137" s="76"/>
      <c r="N1137" s="76"/>
      <c r="O1137" s="76"/>
      <c r="P1137" s="76"/>
      <c r="Q1137" s="76"/>
      <c r="R1137" s="76"/>
      <c r="S1137" s="76"/>
      <c r="T1137" s="76"/>
      <c r="U1137" s="76"/>
      <c r="V1137" s="76"/>
      <c r="W1137" s="76"/>
      <c r="X1137" s="76"/>
      <c r="Y1137" s="76"/>
      <c r="Z1137" s="76"/>
      <c r="AA1137" s="76"/>
      <c r="AB1137" s="76"/>
      <c r="AC1137" s="76"/>
      <c r="AD1137" s="76"/>
      <c r="AE1137" s="76"/>
      <c r="AF1137" s="76"/>
      <c r="AG1137" s="76"/>
      <c r="AH1137" s="76"/>
      <c r="AI1137" s="76"/>
      <c r="AJ1137" s="76"/>
      <c r="AK1137" s="76"/>
      <c r="AL1137" s="76"/>
      <c r="AM1137" s="76"/>
      <c r="AN1137" s="76"/>
      <c r="AO1137" s="75"/>
      <c r="AP1137" s="75"/>
      <c r="AQ1137" s="75"/>
      <c r="AR1137" s="76"/>
      <c r="AS1137" s="76"/>
      <c r="AT1137" s="76"/>
      <c r="AU1137" s="76"/>
      <c r="AV1137" s="76"/>
      <c r="AW1137" s="76"/>
      <c r="AX1137" s="76"/>
      <c r="AY1137" s="76"/>
      <c r="AZ1137" s="76"/>
      <c r="BA1137" s="76"/>
      <c r="BB1137" s="76"/>
      <c r="BC1137" s="76"/>
      <c r="BD1137" s="76"/>
      <c r="BE1137" s="76"/>
      <c r="BF1137" s="76"/>
      <c r="BG1137" s="76"/>
      <c r="BH1137" s="76"/>
      <c r="BI1137" s="76"/>
      <c r="BJ1137" s="76"/>
      <c r="BK1137" s="76"/>
      <c r="BL1137" s="76"/>
      <c r="BM1137" s="76"/>
      <c r="BN1137" s="76"/>
      <c r="BO1137" s="76"/>
      <c r="BP1137" s="76"/>
      <c r="BQ1137" s="76"/>
      <c r="BR1137" s="76"/>
      <c r="BS1137" s="76"/>
      <c r="BT1137" s="76"/>
      <c r="BU1137" s="76"/>
      <c r="BV1137" s="76"/>
      <c r="BW1137" s="76"/>
      <c r="BX1137" s="76"/>
      <c r="BY1137" s="76"/>
      <c r="BZ1137" s="76"/>
      <c r="CA1137" s="76"/>
      <c r="CB1137" s="76"/>
      <c r="CC1137" s="76"/>
      <c r="CD1137" s="76"/>
      <c r="CE1137" s="76"/>
      <c r="CF1137" s="76"/>
      <c r="CG1137" s="76"/>
      <c r="CH1137" s="76"/>
      <c r="CI1137" s="76"/>
      <c r="CJ1137" s="76"/>
      <c r="CK1137" s="76"/>
      <c r="CL1137" s="76"/>
      <c r="CM1137" s="76"/>
      <c r="CN1137" s="76"/>
      <c r="CO1137" s="76"/>
      <c r="CP1137" s="76"/>
    </row>
    <row r="1138" spans="1:94" x14ac:dyDescent="0.2">
      <c r="A1138" s="76"/>
      <c r="B1138" s="76"/>
      <c r="C1138" s="76"/>
      <c r="D1138" s="76"/>
      <c r="E1138" s="76"/>
      <c r="F1138" s="76"/>
      <c r="G1138" s="76"/>
      <c r="H1138" s="76"/>
      <c r="I1138" s="76"/>
      <c r="J1138" s="76"/>
      <c r="K1138" s="76"/>
      <c r="L1138" s="76"/>
      <c r="M1138" s="76"/>
      <c r="N1138" s="76"/>
      <c r="O1138" s="76"/>
      <c r="P1138" s="76"/>
      <c r="Q1138" s="76"/>
      <c r="R1138" s="76"/>
      <c r="S1138" s="76"/>
      <c r="T1138" s="76"/>
      <c r="U1138" s="76"/>
      <c r="V1138" s="76"/>
      <c r="W1138" s="76"/>
      <c r="X1138" s="76"/>
      <c r="Y1138" s="76"/>
      <c r="Z1138" s="76"/>
      <c r="AA1138" s="76"/>
      <c r="AB1138" s="76"/>
      <c r="AC1138" s="76"/>
      <c r="AD1138" s="76"/>
      <c r="AE1138" s="76"/>
      <c r="AF1138" s="76"/>
      <c r="AG1138" s="76"/>
      <c r="AH1138" s="76"/>
      <c r="AI1138" s="76"/>
      <c r="AJ1138" s="76"/>
      <c r="AK1138" s="76"/>
      <c r="AL1138" s="76"/>
      <c r="AM1138" s="76"/>
      <c r="AN1138" s="76"/>
      <c r="AO1138" s="75"/>
      <c r="AP1138" s="75"/>
      <c r="AQ1138" s="75"/>
      <c r="AR1138" s="76"/>
      <c r="AS1138" s="76"/>
      <c r="AT1138" s="76"/>
      <c r="AU1138" s="76"/>
      <c r="AV1138" s="76"/>
      <c r="AW1138" s="76"/>
      <c r="AX1138" s="76"/>
      <c r="AY1138" s="76"/>
      <c r="AZ1138" s="76"/>
      <c r="BA1138" s="76"/>
      <c r="BB1138" s="76"/>
      <c r="BC1138" s="76"/>
      <c r="BD1138" s="76"/>
      <c r="BE1138" s="76"/>
      <c r="BF1138" s="76"/>
      <c r="BG1138" s="76"/>
      <c r="BH1138" s="76"/>
      <c r="BI1138" s="76"/>
      <c r="BJ1138" s="76"/>
      <c r="BK1138" s="76"/>
      <c r="BL1138" s="76"/>
      <c r="BM1138" s="76"/>
      <c r="BN1138" s="76"/>
      <c r="BO1138" s="76"/>
      <c r="BP1138" s="76"/>
      <c r="BQ1138" s="76"/>
      <c r="BR1138" s="76"/>
      <c r="BS1138" s="76"/>
      <c r="BT1138" s="76"/>
      <c r="BU1138" s="76"/>
      <c r="BV1138" s="76"/>
      <c r="BW1138" s="76"/>
      <c r="BX1138" s="76"/>
      <c r="BY1138" s="76"/>
      <c r="BZ1138" s="76"/>
      <c r="CA1138" s="76"/>
      <c r="CB1138" s="76"/>
      <c r="CC1138" s="76"/>
      <c r="CD1138" s="76"/>
      <c r="CE1138" s="76"/>
      <c r="CF1138" s="76"/>
      <c r="CG1138" s="76"/>
      <c r="CH1138" s="76"/>
      <c r="CI1138" s="76"/>
      <c r="CJ1138" s="76"/>
      <c r="CK1138" s="76"/>
      <c r="CL1138" s="76"/>
      <c r="CM1138" s="76"/>
      <c r="CN1138" s="76"/>
      <c r="CO1138" s="76"/>
      <c r="CP1138" s="76"/>
    </row>
    <row r="1139" spans="1:94" x14ac:dyDescent="0.2">
      <c r="A1139" s="76"/>
      <c r="B1139" s="76"/>
      <c r="C1139" s="76"/>
      <c r="D1139" s="76"/>
      <c r="E1139" s="76"/>
      <c r="F1139" s="76"/>
      <c r="G1139" s="76"/>
      <c r="H1139" s="76"/>
      <c r="I1139" s="76"/>
      <c r="J1139" s="76"/>
      <c r="K1139" s="76"/>
      <c r="L1139" s="76"/>
      <c r="M1139" s="76"/>
      <c r="N1139" s="76"/>
      <c r="O1139" s="76"/>
      <c r="P1139" s="76"/>
      <c r="Q1139" s="76"/>
      <c r="R1139" s="76"/>
      <c r="S1139" s="76"/>
      <c r="T1139" s="76"/>
      <c r="U1139" s="76"/>
      <c r="V1139" s="76"/>
      <c r="W1139" s="76"/>
      <c r="X1139" s="76"/>
      <c r="Y1139" s="76"/>
      <c r="Z1139" s="76"/>
      <c r="AA1139" s="76"/>
      <c r="AB1139" s="76"/>
      <c r="AC1139" s="76"/>
      <c r="AD1139" s="76"/>
      <c r="AE1139" s="76"/>
      <c r="AF1139" s="76"/>
      <c r="AG1139" s="76"/>
      <c r="AH1139" s="76"/>
      <c r="AI1139" s="76"/>
      <c r="AJ1139" s="76"/>
      <c r="AK1139" s="76"/>
      <c r="AL1139" s="76"/>
      <c r="AM1139" s="76"/>
      <c r="AN1139" s="76"/>
      <c r="AO1139" s="75"/>
      <c r="AP1139" s="75"/>
      <c r="AQ1139" s="75"/>
      <c r="AR1139" s="76"/>
      <c r="AS1139" s="76"/>
      <c r="AT1139" s="76"/>
      <c r="AU1139" s="76"/>
      <c r="AV1139" s="76"/>
      <c r="AW1139" s="76"/>
      <c r="AX1139" s="76"/>
      <c r="AY1139" s="76"/>
      <c r="AZ1139" s="76"/>
      <c r="BA1139" s="76"/>
      <c r="BB1139" s="76"/>
      <c r="BC1139" s="76"/>
      <c r="BD1139" s="76"/>
      <c r="BE1139" s="76"/>
      <c r="BF1139" s="76"/>
      <c r="BG1139" s="76"/>
      <c r="BH1139" s="76"/>
      <c r="BI1139" s="76"/>
      <c r="BJ1139" s="76"/>
      <c r="BK1139" s="76"/>
      <c r="BL1139" s="76"/>
      <c r="BM1139" s="76"/>
      <c r="BN1139" s="76"/>
      <c r="BO1139" s="76"/>
      <c r="BP1139" s="76"/>
      <c r="BQ1139" s="76"/>
      <c r="BR1139" s="76"/>
      <c r="BS1139" s="76"/>
      <c r="BT1139" s="76"/>
      <c r="BU1139" s="76"/>
      <c r="BV1139" s="76"/>
      <c r="BW1139" s="76"/>
      <c r="BX1139" s="76"/>
      <c r="BY1139" s="76"/>
      <c r="BZ1139" s="76"/>
      <c r="CA1139" s="76"/>
      <c r="CB1139" s="76"/>
      <c r="CC1139" s="76"/>
      <c r="CD1139" s="76"/>
      <c r="CE1139" s="76"/>
      <c r="CF1139" s="76"/>
      <c r="CG1139" s="76"/>
      <c r="CH1139" s="76"/>
      <c r="CI1139" s="76"/>
      <c r="CJ1139" s="76"/>
      <c r="CK1139" s="76"/>
      <c r="CL1139" s="76"/>
      <c r="CM1139" s="76"/>
      <c r="CN1139" s="76"/>
      <c r="CO1139" s="76"/>
      <c r="CP1139" s="76"/>
    </row>
    <row r="1140" spans="1:94" x14ac:dyDescent="0.2">
      <c r="A1140" s="76"/>
      <c r="B1140" s="76"/>
      <c r="C1140" s="76"/>
      <c r="D1140" s="76"/>
      <c r="E1140" s="76"/>
      <c r="F1140" s="76"/>
      <c r="G1140" s="76"/>
      <c r="H1140" s="76"/>
      <c r="I1140" s="76"/>
      <c r="J1140" s="76"/>
      <c r="K1140" s="76"/>
      <c r="L1140" s="76"/>
      <c r="M1140" s="76"/>
      <c r="N1140" s="76"/>
      <c r="O1140" s="76"/>
      <c r="P1140" s="76"/>
      <c r="Q1140" s="76"/>
      <c r="R1140" s="76"/>
      <c r="S1140" s="76"/>
      <c r="T1140" s="76"/>
      <c r="U1140" s="76"/>
      <c r="V1140" s="76"/>
      <c r="W1140" s="76"/>
      <c r="X1140" s="76"/>
      <c r="Y1140" s="76"/>
      <c r="Z1140" s="76"/>
      <c r="AA1140" s="76"/>
      <c r="AB1140" s="76"/>
      <c r="AC1140" s="76"/>
      <c r="AD1140" s="76"/>
      <c r="AE1140" s="76"/>
      <c r="AF1140" s="76"/>
      <c r="AG1140" s="76"/>
      <c r="AH1140" s="76"/>
      <c r="AI1140" s="76"/>
      <c r="AJ1140" s="76"/>
      <c r="AK1140" s="76"/>
      <c r="AL1140" s="76"/>
      <c r="AM1140" s="76"/>
      <c r="AN1140" s="76"/>
      <c r="AO1140" s="75"/>
      <c r="AP1140" s="75"/>
      <c r="AQ1140" s="75"/>
      <c r="AR1140" s="76"/>
      <c r="AS1140" s="76"/>
      <c r="AT1140" s="76"/>
      <c r="AU1140" s="76"/>
      <c r="AV1140" s="76"/>
      <c r="AW1140" s="76"/>
      <c r="AX1140" s="76"/>
      <c r="AY1140" s="76"/>
      <c r="AZ1140" s="76"/>
      <c r="BA1140" s="76"/>
      <c r="BB1140" s="76"/>
      <c r="BC1140" s="76"/>
      <c r="BD1140" s="76"/>
      <c r="BE1140" s="76"/>
      <c r="BF1140" s="76"/>
      <c r="BG1140" s="76"/>
      <c r="BH1140" s="76"/>
      <c r="BI1140" s="76"/>
      <c r="BJ1140" s="76"/>
      <c r="BK1140" s="76"/>
      <c r="BL1140" s="76"/>
      <c r="BM1140" s="76"/>
      <c r="BN1140" s="76"/>
      <c r="BO1140" s="76"/>
      <c r="BP1140" s="76"/>
      <c r="BQ1140" s="76"/>
      <c r="BR1140" s="76"/>
      <c r="BS1140" s="76"/>
      <c r="BT1140" s="76"/>
      <c r="BU1140" s="76"/>
      <c r="BV1140" s="76"/>
      <c r="BW1140" s="76"/>
      <c r="BX1140" s="76"/>
      <c r="BY1140" s="76"/>
      <c r="BZ1140" s="76"/>
      <c r="CA1140" s="76"/>
      <c r="CB1140" s="76"/>
      <c r="CC1140" s="76"/>
      <c r="CD1140" s="76"/>
      <c r="CE1140" s="76"/>
      <c r="CF1140" s="76"/>
      <c r="CG1140" s="76"/>
      <c r="CH1140" s="76"/>
      <c r="CI1140" s="76"/>
      <c r="CJ1140" s="76"/>
      <c r="CK1140" s="76"/>
      <c r="CL1140" s="76"/>
      <c r="CM1140" s="76"/>
      <c r="CN1140" s="76"/>
      <c r="CO1140" s="76"/>
      <c r="CP1140" s="76"/>
    </row>
    <row r="1141" spans="1:94" x14ac:dyDescent="0.2">
      <c r="A1141" s="76"/>
      <c r="B1141" s="76"/>
      <c r="C1141" s="76"/>
      <c r="D1141" s="76"/>
      <c r="E1141" s="76"/>
      <c r="F1141" s="76"/>
      <c r="G1141" s="76"/>
      <c r="H1141" s="76"/>
      <c r="I1141" s="76"/>
      <c r="J1141" s="76"/>
      <c r="K1141" s="76"/>
      <c r="L1141" s="76"/>
      <c r="M1141" s="76"/>
      <c r="N1141" s="76"/>
      <c r="O1141" s="76"/>
      <c r="P1141" s="76"/>
      <c r="Q1141" s="76"/>
      <c r="R1141" s="76"/>
      <c r="S1141" s="76"/>
      <c r="T1141" s="76"/>
      <c r="U1141" s="76"/>
      <c r="V1141" s="76"/>
      <c r="W1141" s="76"/>
      <c r="X1141" s="76"/>
      <c r="Y1141" s="76"/>
      <c r="Z1141" s="76"/>
      <c r="AA1141" s="76"/>
      <c r="AB1141" s="76"/>
      <c r="AC1141" s="76"/>
      <c r="AD1141" s="76"/>
      <c r="AE1141" s="76"/>
      <c r="AF1141" s="76"/>
      <c r="AG1141" s="76"/>
      <c r="AH1141" s="76"/>
      <c r="AI1141" s="76"/>
      <c r="AJ1141" s="76"/>
      <c r="AK1141" s="76"/>
      <c r="AL1141" s="76"/>
      <c r="AM1141" s="76"/>
      <c r="AN1141" s="76"/>
      <c r="AO1141" s="75"/>
      <c r="AP1141" s="75"/>
      <c r="AQ1141" s="75"/>
      <c r="AR1141" s="76"/>
      <c r="AS1141" s="76"/>
      <c r="AT1141" s="76"/>
      <c r="AU1141" s="76"/>
      <c r="AV1141" s="76"/>
      <c r="AW1141" s="76"/>
      <c r="AX1141" s="76"/>
      <c r="AY1141" s="76"/>
      <c r="AZ1141" s="76"/>
      <c r="BA1141" s="76"/>
      <c r="BB1141" s="76"/>
      <c r="BC1141" s="76"/>
      <c r="BD1141" s="76"/>
      <c r="BE1141" s="76"/>
      <c r="BF1141" s="76"/>
      <c r="BG1141" s="76"/>
      <c r="BH1141" s="76"/>
      <c r="BI1141" s="76"/>
      <c r="BJ1141" s="76"/>
      <c r="BK1141" s="76"/>
      <c r="BL1141" s="76"/>
      <c r="BM1141" s="76"/>
      <c r="BN1141" s="76"/>
      <c r="BO1141" s="76"/>
      <c r="BP1141" s="76"/>
      <c r="BQ1141" s="76"/>
      <c r="BR1141" s="76"/>
      <c r="BS1141" s="76"/>
      <c r="BT1141" s="76"/>
      <c r="BU1141" s="76"/>
      <c r="BV1141" s="76"/>
      <c r="BW1141" s="76"/>
      <c r="BX1141" s="76"/>
      <c r="BY1141" s="76"/>
      <c r="BZ1141" s="76"/>
      <c r="CA1141" s="76"/>
      <c r="CB1141" s="76"/>
      <c r="CC1141" s="76"/>
      <c r="CD1141" s="76"/>
      <c r="CE1141" s="76"/>
      <c r="CF1141" s="76"/>
      <c r="CG1141" s="76"/>
      <c r="CH1141" s="76"/>
      <c r="CI1141" s="76"/>
      <c r="CJ1141" s="76"/>
      <c r="CK1141" s="76"/>
      <c r="CL1141" s="76"/>
      <c r="CM1141" s="76"/>
      <c r="CN1141" s="76"/>
      <c r="CO1141" s="76"/>
      <c r="CP1141" s="76"/>
    </row>
    <row r="1142" spans="1:94" x14ac:dyDescent="0.2">
      <c r="A1142" s="76"/>
      <c r="B1142" s="76"/>
      <c r="C1142" s="76"/>
      <c r="D1142" s="76"/>
      <c r="E1142" s="76"/>
      <c r="F1142" s="76"/>
      <c r="G1142" s="76"/>
      <c r="H1142" s="76"/>
      <c r="I1142" s="76"/>
      <c r="J1142" s="76"/>
      <c r="K1142" s="76"/>
      <c r="L1142" s="76"/>
      <c r="M1142" s="76"/>
      <c r="N1142" s="76"/>
      <c r="O1142" s="76"/>
      <c r="P1142" s="76"/>
      <c r="Q1142" s="76"/>
      <c r="R1142" s="76"/>
      <c r="S1142" s="76"/>
      <c r="T1142" s="76"/>
      <c r="U1142" s="76"/>
      <c r="V1142" s="76"/>
      <c r="W1142" s="76"/>
      <c r="X1142" s="76"/>
      <c r="Y1142" s="76"/>
      <c r="Z1142" s="76"/>
      <c r="AA1142" s="76"/>
      <c r="AB1142" s="76"/>
      <c r="AC1142" s="76"/>
      <c r="AD1142" s="76"/>
      <c r="AE1142" s="76"/>
      <c r="AF1142" s="76"/>
      <c r="AG1142" s="76"/>
      <c r="AH1142" s="76"/>
      <c r="AI1142" s="76"/>
      <c r="AJ1142" s="76"/>
      <c r="AK1142" s="76"/>
      <c r="AL1142" s="76"/>
      <c r="AM1142" s="76"/>
      <c r="AN1142" s="76"/>
      <c r="AO1142" s="75"/>
      <c r="AP1142" s="75"/>
      <c r="AQ1142" s="75"/>
      <c r="AR1142" s="76"/>
      <c r="AS1142" s="76"/>
      <c r="AT1142" s="76"/>
      <c r="AU1142" s="76"/>
      <c r="AV1142" s="76"/>
      <c r="AW1142" s="76"/>
      <c r="AX1142" s="76"/>
      <c r="AY1142" s="76"/>
      <c r="AZ1142" s="76"/>
      <c r="BA1142" s="76"/>
      <c r="BB1142" s="76"/>
      <c r="BC1142" s="76"/>
      <c r="BD1142" s="76"/>
      <c r="BE1142" s="76"/>
      <c r="BF1142" s="76"/>
      <c r="BG1142" s="76"/>
      <c r="BH1142" s="76"/>
      <c r="BI1142" s="76"/>
      <c r="BJ1142" s="76"/>
      <c r="BK1142" s="76"/>
      <c r="BL1142" s="76"/>
      <c r="BM1142" s="76"/>
      <c r="BN1142" s="76"/>
      <c r="BO1142" s="76"/>
      <c r="BP1142" s="76"/>
      <c r="BQ1142" s="76"/>
      <c r="BR1142" s="76"/>
      <c r="BS1142" s="76"/>
      <c r="BT1142" s="76"/>
      <c r="BU1142" s="76"/>
      <c r="BV1142" s="76"/>
      <c r="BW1142" s="76"/>
      <c r="BX1142" s="76"/>
      <c r="BY1142" s="76"/>
      <c r="BZ1142" s="76"/>
      <c r="CA1142" s="76"/>
      <c r="CB1142" s="76"/>
      <c r="CC1142" s="76"/>
      <c r="CD1142" s="76"/>
      <c r="CE1142" s="76"/>
      <c r="CF1142" s="76"/>
      <c r="CG1142" s="76"/>
      <c r="CH1142" s="76"/>
      <c r="CI1142" s="76"/>
      <c r="CJ1142" s="76"/>
      <c r="CK1142" s="76"/>
      <c r="CL1142" s="76"/>
      <c r="CM1142" s="76"/>
      <c r="CN1142" s="76"/>
      <c r="CO1142" s="76"/>
      <c r="CP1142" s="76"/>
    </row>
    <row r="1143" spans="1:94" x14ac:dyDescent="0.2">
      <c r="A1143" s="76"/>
      <c r="B1143" s="76"/>
      <c r="C1143" s="76"/>
      <c r="D1143" s="76"/>
      <c r="E1143" s="76"/>
      <c r="F1143" s="76"/>
      <c r="G1143" s="76"/>
      <c r="H1143" s="76"/>
      <c r="I1143" s="76"/>
      <c r="J1143" s="76"/>
      <c r="K1143" s="76"/>
      <c r="L1143" s="76"/>
      <c r="M1143" s="76"/>
      <c r="N1143" s="76"/>
      <c r="O1143" s="76"/>
      <c r="P1143" s="76"/>
      <c r="Q1143" s="76"/>
      <c r="R1143" s="76"/>
      <c r="S1143" s="76"/>
      <c r="T1143" s="76"/>
      <c r="U1143" s="76"/>
      <c r="V1143" s="76"/>
      <c r="W1143" s="76"/>
      <c r="X1143" s="76"/>
      <c r="Y1143" s="76"/>
      <c r="Z1143" s="76"/>
      <c r="AA1143" s="76"/>
      <c r="AB1143" s="76"/>
      <c r="AC1143" s="76"/>
      <c r="AD1143" s="76"/>
      <c r="AE1143" s="76"/>
      <c r="AF1143" s="76"/>
      <c r="AG1143" s="76"/>
      <c r="AH1143" s="76"/>
      <c r="AI1143" s="76"/>
      <c r="AJ1143" s="76"/>
      <c r="AK1143" s="76"/>
      <c r="AL1143" s="76"/>
      <c r="AM1143" s="76"/>
      <c r="AN1143" s="76"/>
      <c r="AO1143" s="75"/>
      <c r="AP1143" s="75"/>
      <c r="AQ1143" s="75"/>
      <c r="AR1143" s="76"/>
      <c r="AS1143" s="76"/>
      <c r="AT1143" s="76"/>
      <c r="AU1143" s="76"/>
      <c r="AV1143" s="76"/>
      <c r="AW1143" s="76"/>
      <c r="AX1143" s="76"/>
      <c r="AY1143" s="76"/>
      <c r="AZ1143" s="76"/>
      <c r="BA1143" s="76"/>
      <c r="BB1143" s="76"/>
      <c r="BC1143" s="76"/>
      <c r="BD1143" s="76"/>
      <c r="BE1143" s="76"/>
      <c r="BF1143" s="76"/>
      <c r="BG1143" s="76"/>
      <c r="BH1143" s="76"/>
      <c r="BI1143" s="76"/>
      <c r="BJ1143" s="76"/>
      <c r="BK1143" s="76"/>
      <c r="BL1143" s="76"/>
      <c r="BM1143" s="76"/>
      <c r="BN1143" s="76"/>
      <c r="BO1143" s="76"/>
      <c r="BP1143" s="76"/>
      <c r="BQ1143" s="76"/>
      <c r="BR1143" s="76"/>
      <c r="BS1143" s="76"/>
      <c r="BT1143" s="76"/>
      <c r="BU1143" s="76"/>
      <c r="BV1143" s="76"/>
      <c r="BW1143" s="76"/>
      <c r="BX1143" s="76"/>
      <c r="BY1143" s="76"/>
      <c r="BZ1143" s="76"/>
      <c r="CA1143" s="76"/>
      <c r="CB1143" s="76"/>
      <c r="CC1143" s="76"/>
      <c r="CD1143" s="76"/>
      <c r="CE1143" s="76"/>
      <c r="CF1143" s="76"/>
      <c r="CG1143" s="76"/>
      <c r="CH1143" s="76"/>
      <c r="CI1143" s="76"/>
      <c r="CJ1143" s="76"/>
      <c r="CK1143" s="76"/>
      <c r="CL1143" s="76"/>
      <c r="CM1143" s="76"/>
      <c r="CN1143" s="76"/>
      <c r="CO1143" s="76"/>
      <c r="CP1143" s="76"/>
    </row>
    <row r="1144" spans="1:94" x14ac:dyDescent="0.2">
      <c r="A1144" s="76"/>
      <c r="B1144" s="76"/>
      <c r="C1144" s="76"/>
      <c r="D1144" s="76"/>
      <c r="E1144" s="76"/>
      <c r="F1144" s="76"/>
      <c r="G1144" s="76"/>
      <c r="H1144" s="76"/>
      <c r="I1144" s="76"/>
      <c r="J1144" s="76"/>
      <c r="K1144" s="76"/>
      <c r="L1144" s="76"/>
      <c r="M1144" s="76"/>
      <c r="N1144" s="76"/>
      <c r="O1144" s="76"/>
      <c r="P1144" s="76"/>
      <c r="Q1144" s="76"/>
      <c r="R1144" s="76"/>
      <c r="S1144" s="76"/>
      <c r="T1144" s="76"/>
      <c r="U1144" s="76"/>
      <c r="V1144" s="76"/>
      <c r="W1144" s="76"/>
      <c r="X1144" s="76"/>
      <c r="Y1144" s="76"/>
      <c r="Z1144" s="76"/>
      <c r="AA1144" s="76"/>
      <c r="AB1144" s="76"/>
      <c r="AC1144" s="76"/>
      <c r="AD1144" s="76"/>
      <c r="AE1144" s="76"/>
      <c r="AF1144" s="76"/>
      <c r="AG1144" s="76"/>
      <c r="AH1144" s="76"/>
      <c r="AI1144" s="76"/>
      <c r="AJ1144" s="76"/>
      <c r="AK1144" s="76"/>
      <c r="AL1144" s="76"/>
      <c r="AM1144" s="76"/>
      <c r="AN1144" s="76"/>
      <c r="AO1144" s="75"/>
      <c r="AP1144" s="75"/>
      <c r="AQ1144" s="75"/>
      <c r="AR1144" s="76"/>
      <c r="AS1144" s="76"/>
      <c r="AT1144" s="76"/>
      <c r="AU1144" s="76"/>
      <c r="AV1144" s="76"/>
      <c r="AW1144" s="76"/>
      <c r="AX1144" s="76"/>
      <c r="AY1144" s="76"/>
      <c r="AZ1144" s="76"/>
      <c r="BA1144" s="76"/>
      <c r="BB1144" s="76"/>
      <c r="BC1144" s="76"/>
      <c r="BD1144" s="76"/>
      <c r="BE1144" s="76"/>
      <c r="BF1144" s="76"/>
      <c r="BG1144" s="76"/>
      <c r="BH1144" s="76"/>
      <c r="BI1144" s="76"/>
      <c r="BJ1144" s="76"/>
      <c r="BK1144" s="76"/>
      <c r="BL1144" s="76"/>
      <c r="BM1144" s="76"/>
      <c r="BN1144" s="76"/>
      <c r="BO1144" s="76"/>
      <c r="BP1144" s="76"/>
      <c r="BQ1144" s="76"/>
      <c r="BR1144" s="76"/>
      <c r="BS1144" s="76"/>
      <c r="BT1144" s="76"/>
      <c r="BU1144" s="76"/>
      <c r="BV1144" s="76"/>
      <c r="BW1144" s="76"/>
      <c r="BX1144" s="76"/>
      <c r="BY1144" s="76"/>
      <c r="BZ1144" s="76"/>
      <c r="CA1144" s="76"/>
      <c r="CB1144" s="76"/>
      <c r="CC1144" s="76"/>
      <c r="CD1144" s="76"/>
      <c r="CE1144" s="76"/>
      <c r="CF1144" s="76"/>
      <c r="CG1144" s="76"/>
      <c r="CH1144" s="76"/>
      <c r="CI1144" s="76"/>
      <c r="CJ1144" s="76"/>
      <c r="CK1144" s="76"/>
      <c r="CL1144" s="76"/>
      <c r="CM1144" s="76"/>
      <c r="CN1144" s="76"/>
      <c r="CO1144" s="76"/>
      <c r="CP1144" s="76"/>
    </row>
    <row r="1145" spans="1:94" x14ac:dyDescent="0.2">
      <c r="A1145" s="76"/>
      <c r="B1145" s="76"/>
      <c r="C1145" s="76"/>
      <c r="D1145" s="76"/>
      <c r="E1145" s="76"/>
      <c r="F1145" s="76"/>
      <c r="G1145" s="76"/>
      <c r="H1145" s="76"/>
      <c r="I1145" s="76"/>
      <c r="J1145" s="76"/>
      <c r="K1145" s="76"/>
      <c r="L1145" s="76"/>
      <c r="M1145" s="76"/>
      <c r="N1145" s="76"/>
      <c r="O1145" s="76"/>
      <c r="P1145" s="76"/>
      <c r="Q1145" s="76"/>
      <c r="R1145" s="76"/>
      <c r="S1145" s="76"/>
      <c r="T1145" s="76"/>
      <c r="U1145" s="76"/>
      <c r="V1145" s="76"/>
      <c r="W1145" s="76"/>
      <c r="X1145" s="76"/>
      <c r="Y1145" s="76"/>
      <c r="Z1145" s="76"/>
      <c r="AA1145" s="76"/>
      <c r="AB1145" s="76"/>
      <c r="AC1145" s="76"/>
      <c r="AD1145" s="76"/>
      <c r="AE1145" s="76"/>
      <c r="AF1145" s="76"/>
      <c r="AG1145" s="76"/>
      <c r="AH1145" s="76"/>
      <c r="AI1145" s="76"/>
      <c r="AJ1145" s="76"/>
      <c r="AK1145" s="76"/>
      <c r="AL1145" s="76"/>
      <c r="AM1145" s="76"/>
      <c r="AN1145" s="76"/>
      <c r="AO1145" s="75"/>
      <c r="AP1145" s="75"/>
      <c r="AQ1145" s="75"/>
      <c r="AR1145" s="76"/>
      <c r="AS1145" s="76"/>
      <c r="AT1145" s="76"/>
      <c r="AU1145" s="76"/>
      <c r="AV1145" s="76"/>
      <c r="AW1145" s="76"/>
      <c r="AX1145" s="76"/>
      <c r="AY1145" s="76"/>
      <c r="AZ1145" s="76"/>
      <c r="BA1145" s="76"/>
      <c r="BB1145" s="76"/>
      <c r="BC1145" s="76"/>
      <c r="BD1145" s="76"/>
      <c r="BE1145" s="76"/>
      <c r="BF1145" s="76"/>
      <c r="BG1145" s="76"/>
      <c r="BH1145" s="76"/>
      <c r="BI1145" s="76"/>
      <c r="BJ1145" s="76"/>
      <c r="BK1145" s="76"/>
      <c r="BL1145" s="76"/>
      <c r="BM1145" s="76"/>
      <c r="BN1145" s="76"/>
      <c r="BO1145" s="76"/>
      <c r="BP1145" s="76"/>
      <c r="BQ1145" s="76"/>
      <c r="BR1145" s="76"/>
      <c r="BS1145" s="76"/>
      <c r="BT1145" s="76"/>
      <c r="BU1145" s="76"/>
      <c r="BV1145" s="76"/>
      <c r="BW1145" s="76"/>
      <c r="BX1145" s="76"/>
      <c r="BY1145" s="76"/>
      <c r="BZ1145" s="76"/>
      <c r="CA1145" s="76"/>
      <c r="CB1145" s="76"/>
      <c r="CC1145" s="76"/>
      <c r="CD1145" s="76"/>
      <c r="CE1145" s="76"/>
      <c r="CF1145" s="76"/>
      <c r="CG1145" s="76"/>
      <c r="CH1145" s="76"/>
      <c r="CI1145" s="76"/>
      <c r="CJ1145" s="76"/>
      <c r="CK1145" s="76"/>
      <c r="CL1145" s="76"/>
      <c r="CM1145" s="76"/>
      <c r="CN1145" s="76"/>
      <c r="CO1145" s="76"/>
      <c r="CP1145" s="76"/>
    </row>
    <row r="1146" spans="1:94" x14ac:dyDescent="0.2">
      <c r="A1146" s="76"/>
      <c r="B1146" s="76"/>
      <c r="C1146" s="76"/>
      <c r="D1146" s="76"/>
      <c r="E1146" s="76"/>
      <c r="F1146" s="76"/>
      <c r="G1146" s="76"/>
      <c r="H1146" s="76"/>
      <c r="I1146" s="76"/>
      <c r="J1146" s="76"/>
      <c r="K1146" s="76"/>
      <c r="L1146" s="76"/>
      <c r="M1146" s="76"/>
      <c r="N1146" s="76"/>
      <c r="O1146" s="76"/>
      <c r="P1146" s="76"/>
      <c r="Q1146" s="76"/>
      <c r="R1146" s="76"/>
      <c r="S1146" s="76"/>
      <c r="T1146" s="76"/>
      <c r="U1146" s="76"/>
      <c r="V1146" s="76"/>
      <c r="W1146" s="76"/>
      <c r="X1146" s="76"/>
      <c r="Y1146" s="76"/>
      <c r="Z1146" s="76"/>
      <c r="AA1146" s="76"/>
      <c r="AB1146" s="76"/>
      <c r="AC1146" s="76"/>
      <c r="AD1146" s="76"/>
      <c r="AE1146" s="76"/>
      <c r="AF1146" s="76"/>
      <c r="AG1146" s="76"/>
      <c r="AH1146" s="76"/>
      <c r="AI1146" s="76"/>
      <c r="AJ1146" s="76"/>
      <c r="AK1146" s="76"/>
      <c r="AL1146" s="76"/>
      <c r="AM1146" s="76"/>
      <c r="AN1146" s="76"/>
      <c r="AO1146" s="75"/>
      <c r="AP1146" s="75"/>
      <c r="AQ1146" s="75"/>
      <c r="AR1146" s="76"/>
      <c r="AS1146" s="76"/>
      <c r="AT1146" s="76"/>
      <c r="AU1146" s="76"/>
      <c r="AV1146" s="76"/>
      <c r="AW1146" s="76"/>
      <c r="AX1146" s="76"/>
      <c r="AY1146" s="76"/>
      <c r="AZ1146" s="76"/>
      <c r="BA1146" s="76"/>
      <c r="BB1146" s="76"/>
      <c r="BC1146" s="76"/>
      <c r="BD1146" s="76"/>
      <c r="BE1146" s="76"/>
      <c r="BF1146" s="76"/>
      <c r="BG1146" s="76"/>
      <c r="BH1146" s="76"/>
      <c r="BI1146" s="76"/>
      <c r="BJ1146" s="76"/>
      <c r="BK1146" s="76"/>
      <c r="BL1146" s="76"/>
      <c r="BM1146" s="76"/>
      <c r="BN1146" s="76"/>
      <c r="BO1146" s="76"/>
      <c r="BP1146" s="76"/>
      <c r="BQ1146" s="76"/>
      <c r="BR1146" s="76"/>
      <c r="BS1146" s="76"/>
      <c r="BT1146" s="76"/>
      <c r="BU1146" s="76"/>
      <c r="BV1146" s="76"/>
      <c r="BW1146" s="76"/>
      <c r="BX1146" s="76"/>
      <c r="BY1146" s="76"/>
      <c r="BZ1146" s="76"/>
      <c r="CA1146" s="76"/>
      <c r="CB1146" s="76"/>
      <c r="CC1146" s="76"/>
      <c r="CD1146" s="76"/>
      <c r="CE1146" s="76"/>
      <c r="CF1146" s="76"/>
      <c r="CG1146" s="76"/>
      <c r="CH1146" s="76"/>
      <c r="CI1146" s="76"/>
      <c r="CJ1146" s="76"/>
      <c r="CK1146" s="76"/>
      <c r="CL1146" s="76"/>
      <c r="CM1146" s="76"/>
      <c r="CN1146" s="76"/>
      <c r="CO1146" s="76"/>
      <c r="CP1146" s="76"/>
    </row>
    <row r="1147" spans="1:94" x14ac:dyDescent="0.2">
      <c r="A1147" s="76"/>
      <c r="B1147" s="76"/>
      <c r="C1147" s="76"/>
      <c r="D1147" s="76"/>
      <c r="E1147" s="76"/>
      <c r="F1147" s="76"/>
      <c r="G1147" s="76"/>
      <c r="H1147" s="76"/>
      <c r="I1147" s="76"/>
      <c r="J1147" s="76"/>
      <c r="K1147" s="76"/>
      <c r="L1147" s="76"/>
      <c r="M1147" s="76"/>
      <c r="N1147" s="76"/>
      <c r="O1147" s="76"/>
      <c r="P1147" s="76"/>
      <c r="Q1147" s="76"/>
      <c r="R1147" s="76"/>
      <c r="S1147" s="76"/>
      <c r="T1147" s="76"/>
      <c r="U1147" s="76"/>
      <c r="V1147" s="76"/>
      <c r="W1147" s="76"/>
      <c r="X1147" s="76"/>
      <c r="Y1147" s="76"/>
      <c r="Z1147" s="76"/>
      <c r="AA1147" s="76"/>
      <c r="AB1147" s="76"/>
      <c r="AC1147" s="76"/>
      <c r="AD1147" s="76"/>
      <c r="AE1147" s="76"/>
      <c r="AF1147" s="76"/>
      <c r="AG1147" s="76"/>
      <c r="AH1147" s="76"/>
      <c r="AI1147" s="76"/>
      <c r="AJ1147" s="76"/>
      <c r="AK1147" s="76"/>
      <c r="AL1147" s="76"/>
      <c r="AM1147" s="76"/>
      <c r="AN1147" s="76"/>
      <c r="AO1147" s="75"/>
      <c r="AP1147" s="75"/>
      <c r="AQ1147" s="75"/>
      <c r="AR1147" s="76"/>
      <c r="AS1147" s="76"/>
      <c r="AT1147" s="76"/>
      <c r="AU1147" s="76"/>
      <c r="AV1147" s="76"/>
      <c r="AW1147" s="76"/>
      <c r="AX1147" s="76"/>
      <c r="AY1147" s="76"/>
      <c r="AZ1147" s="76"/>
      <c r="BA1147" s="76"/>
      <c r="BB1147" s="76"/>
      <c r="BC1147" s="76"/>
      <c r="BD1147" s="76"/>
      <c r="BE1147" s="76"/>
      <c r="BF1147" s="76"/>
      <c r="BG1147" s="76"/>
      <c r="BH1147" s="76"/>
      <c r="BI1147" s="76"/>
      <c r="BJ1147" s="76"/>
      <c r="BK1147" s="76"/>
      <c r="BL1147" s="76"/>
      <c r="BM1147" s="76"/>
      <c r="BN1147" s="76"/>
      <c r="BO1147" s="76"/>
      <c r="BP1147" s="76"/>
      <c r="BQ1147" s="76"/>
      <c r="BR1147" s="76"/>
      <c r="BS1147" s="76"/>
      <c r="BT1147" s="76"/>
      <c r="BU1147" s="76"/>
      <c r="BV1147" s="76"/>
      <c r="BW1147" s="76"/>
      <c r="BX1147" s="76"/>
      <c r="BY1147" s="76"/>
      <c r="BZ1147" s="76"/>
      <c r="CA1147" s="76"/>
      <c r="CB1147" s="76"/>
      <c r="CC1147" s="76"/>
      <c r="CD1147" s="76"/>
      <c r="CE1147" s="76"/>
      <c r="CF1147" s="76"/>
      <c r="CG1147" s="76"/>
      <c r="CH1147" s="76"/>
      <c r="CI1147" s="76"/>
      <c r="CJ1147" s="76"/>
      <c r="CK1147" s="76"/>
      <c r="CL1147" s="76"/>
      <c r="CM1147" s="76"/>
      <c r="CN1147" s="76"/>
      <c r="CO1147" s="76"/>
      <c r="CP1147" s="76"/>
    </row>
    <row r="1148" spans="1:94" x14ac:dyDescent="0.2">
      <c r="A1148" s="76"/>
      <c r="B1148" s="76"/>
      <c r="C1148" s="76"/>
      <c r="D1148" s="76"/>
      <c r="E1148" s="76"/>
      <c r="F1148" s="76"/>
      <c r="G1148" s="76"/>
      <c r="H1148" s="76"/>
      <c r="I1148" s="76"/>
      <c r="J1148" s="76"/>
      <c r="K1148" s="76"/>
      <c r="L1148" s="76"/>
      <c r="M1148" s="76"/>
      <c r="N1148" s="76"/>
      <c r="O1148" s="76"/>
      <c r="P1148" s="76"/>
      <c r="Q1148" s="76"/>
      <c r="R1148" s="76"/>
      <c r="S1148" s="76"/>
      <c r="T1148" s="76"/>
      <c r="U1148" s="76"/>
      <c r="V1148" s="76"/>
      <c r="W1148" s="76"/>
      <c r="X1148" s="76"/>
      <c r="Y1148" s="76"/>
      <c r="Z1148" s="76"/>
      <c r="AA1148" s="76"/>
      <c r="AB1148" s="76"/>
      <c r="AC1148" s="76"/>
      <c r="AD1148" s="76"/>
      <c r="AE1148" s="76"/>
      <c r="AF1148" s="76"/>
      <c r="AG1148" s="76"/>
      <c r="AH1148" s="76"/>
      <c r="AI1148" s="76"/>
      <c r="AJ1148" s="76"/>
      <c r="AK1148" s="76"/>
      <c r="AL1148" s="76"/>
      <c r="AM1148" s="76"/>
      <c r="AN1148" s="76"/>
      <c r="AO1148" s="75"/>
      <c r="AP1148" s="75"/>
      <c r="AQ1148" s="75"/>
      <c r="AR1148" s="76"/>
      <c r="AS1148" s="76"/>
      <c r="AT1148" s="76"/>
      <c r="AU1148" s="76"/>
      <c r="AV1148" s="76"/>
      <c r="AW1148" s="76"/>
      <c r="AX1148" s="76"/>
      <c r="AY1148" s="76"/>
      <c r="AZ1148" s="76"/>
      <c r="BA1148" s="76"/>
      <c r="BB1148" s="76"/>
      <c r="BC1148" s="76"/>
      <c r="BD1148" s="76"/>
      <c r="BE1148" s="76"/>
      <c r="BF1148" s="76"/>
      <c r="BG1148" s="76"/>
      <c r="BH1148" s="76"/>
      <c r="BI1148" s="76"/>
      <c r="BJ1148" s="76"/>
      <c r="BK1148" s="76"/>
      <c r="BL1148" s="76"/>
      <c r="BM1148" s="76"/>
      <c r="BN1148" s="76"/>
      <c r="BO1148" s="76"/>
      <c r="BP1148" s="76"/>
      <c r="BQ1148" s="76"/>
      <c r="BR1148" s="76"/>
      <c r="BS1148" s="76"/>
      <c r="BT1148" s="76"/>
      <c r="BU1148" s="76"/>
      <c r="BV1148" s="76"/>
      <c r="BW1148" s="76"/>
      <c r="BX1148" s="76"/>
      <c r="BY1148" s="76"/>
      <c r="BZ1148" s="76"/>
      <c r="CA1148" s="76"/>
      <c r="CB1148" s="76"/>
      <c r="CC1148" s="76"/>
      <c r="CD1148" s="76"/>
      <c r="CE1148" s="76"/>
      <c r="CF1148" s="76"/>
      <c r="CG1148" s="76"/>
      <c r="CH1148" s="76"/>
      <c r="CI1148" s="76"/>
      <c r="CJ1148" s="76"/>
      <c r="CK1148" s="76"/>
      <c r="CL1148" s="76"/>
      <c r="CM1148" s="76"/>
      <c r="CN1148" s="76"/>
      <c r="CO1148" s="76"/>
      <c r="CP1148" s="76"/>
    </row>
    <row r="1149" spans="1:94" x14ac:dyDescent="0.2">
      <c r="A1149" s="76"/>
      <c r="B1149" s="76"/>
      <c r="C1149" s="76"/>
      <c r="D1149" s="76"/>
      <c r="E1149" s="76"/>
      <c r="F1149" s="76"/>
      <c r="G1149" s="76"/>
      <c r="H1149" s="76"/>
      <c r="I1149" s="76"/>
      <c r="J1149" s="76"/>
      <c r="K1149" s="76"/>
      <c r="L1149" s="76"/>
      <c r="M1149" s="76"/>
      <c r="N1149" s="76"/>
      <c r="O1149" s="76"/>
      <c r="P1149" s="76"/>
      <c r="Q1149" s="76"/>
      <c r="R1149" s="76"/>
      <c r="S1149" s="76"/>
      <c r="T1149" s="76"/>
      <c r="U1149" s="76"/>
      <c r="V1149" s="76"/>
      <c r="W1149" s="76"/>
      <c r="X1149" s="76"/>
      <c r="Y1149" s="76"/>
      <c r="Z1149" s="76"/>
      <c r="AA1149" s="76"/>
      <c r="AB1149" s="76"/>
      <c r="AC1149" s="76"/>
      <c r="AD1149" s="76"/>
      <c r="AE1149" s="76"/>
      <c r="AF1149" s="76"/>
      <c r="AG1149" s="76"/>
      <c r="AH1149" s="76"/>
      <c r="AI1149" s="76"/>
      <c r="AJ1149" s="76"/>
      <c r="AK1149" s="76"/>
      <c r="AL1149" s="76"/>
      <c r="AM1149" s="76"/>
      <c r="AN1149" s="76"/>
      <c r="AO1149" s="75"/>
      <c r="AP1149" s="75"/>
      <c r="AQ1149" s="75"/>
      <c r="AR1149" s="76"/>
      <c r="AS1149" s="76"/>
      <c r="AT1149" s="76"/>
      <c r="AU1149" s="76"/>
      <c r="AV1149" s="76"/>
      <c r="AW1149" s="76"/>
      <c r="AX1149" s="76"/>
      <c r="AY1149" s="76"/>
      <c r="AZ1149" s="76"/>
      <c r="BA1149" s="76"/>
      <c r="BB1149" s="76"/>
      <c r="BC1149" s="76"/>
      <c r="BD1149" s="76"/>
      <c r="BE1149" s="76"/>
      <c r="BF1149" s="76"/>
      <c r="BG1149" s="76"/>
      <c r="BH1149" s="76"/>
      <c r="BI1149" s="76"/>
      <c r="BJ1149" s="76"/>
      <c r="BK1149" s="76"/>
      <c r="BL1149" s="76"/>
      <c r="BM1149" s="76"/>
      <c r="BN1149" s="76"/>
      <c r="BO1149" s="76"/>
      <c r="BP1149" s="76"/>
      <c r="BQ1149" s="76"/>
      <c r="BR1149" s="76"/>
      <c r="BS1149" s="76"/>
      <c r="BT1149" s="76"/>
      <c r="BU1149" s="76"/>
      <c r="BV1149" s="76"/>
      <c r="BW1149" s="76"/>
      <c r="BX1149" s="76"/>
      <c r="BY1149" s="76"/>
      <c r="BZ1149" s="76"/>
      <c r="CA1149" s="76"/>
      <c r="CB1149" s="76"/>
      <c r="CC1149" s="76"/>
      <c r="CD1149" s="76"/>
      <c r="CE1149" s="76"/>
      <c r="CF1149" s="76"/>
      <c r="CG1149" s="76"/>
      <c r="CH1149" s="76"/>
      <c r="CI1149" s="76"/>
      <c r="CJ1149" s="76"/>
      <c r="CK1149" s="76"/>
      <c r="CL1149" s="76"/>
      <c r="CM1149" s="76"/>
      <c r="CN1149" s="76"/>
      <c r="CO1149" s="76"/>
      <c r="CP1149" s="76"/>
    </row>
    <row r="1150" spans="1:94" x14ac:dyDescent="0.2">
      <c r="A1150" s="76"/>
      <c r="B1150" s="76"/>
      <c r="C1150" s="76"/>
      <c r="D1150" s="76"/>
      <c r="E1150" s="76"/>
      <c r="F1150" s="76"/>
      <c r="G1150" s="76"/>
      <c r="H1150" s="76"/>
      <c r="I1150" s="76"/>
      <c r="J1150" s="76"/>
      <c r="K1150" s="76"/>
      <c r="L1150" s="76"/>
      <c r="M1150" s="76"/>
      <c r="N1150" s="76"/>
      <c r="O1150" s="76"/>
      <c r="P1150" s="76"/>
      <c r="Q1150" s="76"/>
      <c r="R1150" s="76"/>
      <c r="S1150" s="76"/>
      <c r="T1150" s="76"/>
      <c r="U1150" s="76"/>
      <c r="V1150" s="76"/>
      <c r="W1150" s="76"/>
      <c r="X1150" s="76"/>
      <c r="Y1150" s="76"/>
      <c r="Z1150" s="76"/>
      <c r="AA1150" s="76"/>
      <c r="AB1150" s="76"/>
      <c r="AC1150" s="76"/>
      <c r="AD1150" s="76"/>
      <c r="AE1150" s="76"/>
      <c r="AF1150" s="76"/>
      <c r="AG1150" s="76"/>
      <c r="AH1150" s="76"/>
      <c r="AI1150" s="76"/>
      <c r="AJ1150" s="76"/>
      <c r="AK1150" s="76"/>
      <c r="AL1150" s="76"/>
      <c r="AM1150" s="76"/>
      <c r="AN1150" s="76"/>
      <c r="AO1150" s="75"/>
      <c r="AP1150" s="75"/>
      <c r="AQ1150" s="75"/>
      <c r="AR1150" s="76"/>
      <c r="AS1150" s="76"/>
      <c r="AT1150" s="76"/>
      <c r="AU1150" s="76"/>
      <c r="AV1150" s="76"/>
      <c r="AW1150" s="76"/>
      <c r="AX1150" s="76"/>
      <c r="AY1150" s="76"/>
      <c r="AZ1150" s="76"/>
      <c r="BA1150" s="76"/>
      <c r="BB1150" s="76"/>
      <c r="BC1150" s="76"/>
      <c r="BD1150" s="76"/>
      <c r="BE1150" s="76"/>
      <c r="BF1150" s="76"/>
      <c r="BG1150" s="76"/>
      <c r="BH1150" s="76"/>
      <c r="BI1150" s="76"/>
      <c r="BJ1150" s="76"/>
      <c r="BK1150" s="76"/>
      <c r="BL1150" s="76"/>
      <c r="BM1150" s="76"/>
      <c r="BN1150" s="76"/>
      <c r="BO1150" s="76"/>
      <c r="BP1150" s="76"/>
      <c r="BQ1150" s="76"/>
      <c r="BR1150" s="76"/>
      <c r="BS1150" s="76"/>
      <c r="BT1150" s="76"/>
      <c r="BU1150" s="76"/>
      <c r="BV1150" s="76"/>
      <c r="BW1150" s="76"/>
      <c r="BX1150" s="76"/>
      <c r="BY1150" s="76"/>
      <c r="BZ1150" s="76"/>
      <c r="CA1150" s="76"/>
      <c r="CB1150" s="76"/>
      <c r="CC1150" s="76"/>
      <c r="CD1150" s="76"/>
      <c r="CE1150" s="76"/>
      <c r="CF1150" s="76"/>
      <c r="CG1150" s="76"/>
      <c r="CH1150" s="76"/>
      <c r="CI1150" s="76"/>
      <c r="CJ1150" s="76"/>
      <c r="CK1150" s="76"/>
      <c r="CL1150" s="76"/>
      <c r="CM1150" s="76"/>
      <c r="CN1150" s="76"/>
      <c r="CO1150" s="76"/>
      <c r="CP1150" s="76"/>
    </row>
    <row r="1151" spans="1:94" x14ac:dyDescent="0.2">
      <c r="A1151" s="76"/>
      <c r="B1151" s="76"/>
      <c r="C1151" s="76"/>
      <c r="D1151" s="76"/>
      <c r="E1151" s="76"/>
      <c r="F1151" s="76"/>
      <c r="G1151" s="76"/>
      <c r="H1151" s="76"/>
      <c r="I1151" s="76"/>
      <c r="J1151" s="76"/>
      <c r="K1151" s="76"/>
      <c r="L1151" s="76"/>
      <c r="M1151" s="76"/>
      <c r="N1151" s="76"/>
      <c r="O1151" s="76"/>
      <c r="P1151" s="76"/>
      <c r="Q1151" s="76"/>
      <c r="R1151" s="76"/>
      <c r="S1151" s="76"/>
      <c r="T1151" s="76"/>
      <c r="U1151" s="76"/>
      <c r="V1151" s="76"/>
      <c r="W1151" s="76"/>
      <c r="X1151" s="76"/>
      <c r="Y1151" s="76"/>
      <c r="Z1151" s="76"/>
      <c r="AA1151" s="76"/>
      <c r="AB1151" s="76"/>
      <c r="AC1151" s="76"/>
      <c r="AD1151" s="76"/>
      <c r="AE1151" s="76"/>
      <c r="AF1151" s="76"/>
      <c r="AG1151" s="76"/>
      <c r="AH1151" s="76"/>
      <c r="AI1151" s="76"/>
      <c r="AJ1151" s="76"/>
      <c r="AK1151" s="76"/>
      <c r="AL1151" s="76"/>
      <c r="AM1151" s="76"/>
      <c r="AN1151" s="76"/>
      <c r="AO1151" s="75"/>
      <c r="AP1151" s="75"/>
      <c r="AQ1151" s="75"/>
      <c r="AR1151" s="76"/>
      <c r="AS1151" s="76"/>
      <c r="AT1151" s="76"/>
      <c r="AU1151" s="76"/>
      <c r="AV1151" s="76"/>
      <c r="AW1151" s="76"/>
      <c r="AX1151" s="76"/>
      <c r="AY1151" s="76"/>
      <c r="AZ1151" s="76"/>
      <c r="BA1151" s="76"/>
      <c r="BB1151" s="76"/>
      <c r="BC1151" s="76"/>
      <c r="BD1151" s="76"/>
      <c r="BE1151" s="76"/>
      <c r="BF1151" s="76"/>
      <c r="BG1151" s="76"/>
      <c r="BH1151" s="76"/>
      <c r="BI1151" s="76"/>
      <c r="BJ1151" s="76"/>
      <c r="BK1151" s="76"/>
      <c r="BL1151" s="76"/>
      <c r="BM1151" s="76"/>
      <c r="BN1151" s="76"/>
      <c r="BO1151" s="76"/>
      <c r="BP1151" s="76"/>
      <c r="BQ1151" s="76"/>
      <c r="BR1151" s="76"/>
      <c r="BS1151" s="76"/>
      <c r="BT1151" s="76"/>
      <c r="BU1151" s="76"/>
      <c r="BV1151" s="76"/>
      <c r="BW1151" s="76"/>
      <c r="BX1151" s="76"/>
      <c r="BY1151" s="76"/>
      <c r="BZ1151" s="76"/>
      <c r="CA1151" s="76"/>
      <c r="CB1151" s="76"/>
      <c r="CC1151" s="76"/>
      <c r="CD1151" s="76"/>
      <c r="CE1151" s="76"/>
      <c r="CF1151" s="76"/>
      <c r="CG1151" s="76"/>
      <c r="CH1151" s="76"/>
      <c r="CI1151" s="76"/>
      <c r="CJ1151" s="76"/>
      <c r="CK1151" s="76"/>
      <c r="CL1151" s="76"/>
      <c r="CM1151" s="76"/>
      <c r="CN1151" s="76"/>
      <c r="CO1151" s="76"/>
      <c r="CP1151" s="76"/>
    </row>
    <row r="1152" spans="1:94" x14ac:dyDescent="0.2">
      <c r="A1152" s="76"/>
      <c r="B1152" s="76"/>
      <c r="C1152" s="76"/>
      <c r="D1152" s="76"/>
      <c r="E1152" s="76"/>
      <c r="F1152" s="76"/>
      <c r="G1152" s="76"/>
      <c r="H1152" s="76"/>
      <c r="I1152" s="76"/>
      <c r="J1152" s="76"/>
      <c r="K1152" s="76"/>
      <c r="L1152" s="76"/>
      <c r="M1152" s="76"/>
      <c r="N1152" s="76"/>
      <c r="O1152" s="76"/>
      <c r="P1152" s="76"/>
      <c r="Q1152" s="76"/>
      <c r="R1152" s="76"/>
      <c r="S1152" s="76"/>
      <c r="T1152" s="76"/>
      <c r="U1152" s="76"/>
      <c r="V1152" s="76"/>
      <c r="W1152" s="76"/>
      <c r="X1152" s="76"/>
      <c r="Y1152" s="76"/>
      <c r="Z1152" s="76"/>
      <c r="AA1152" s="76"/>
      <c r="AB1152" s="76"/>
      <c r="AC1152" s="76"/>
      <c r="AD1152" s="76"/>
      <c r="AE1152" s="76"/>
      <c r="AF1152" s="76"/>
      <c r="AG1152" s="76"/>
      <c r="AH1152" s="76"/>
      <c r="AI1152" s="76"/>
      <c r="AJ1152" s="76"/>
      <c r="AK1152" s="76"/>
      <c r="AL1152" s="76"/>
      <c r="AM1152" s="76"/>
      <c r="AN1152" s="76"/>
      <c r="AO1152" s="75"/>
      <c r="AP1152" s="75"/>
      <c r="AQ1152" s="75"/>
      <c r="AR1152" s="76"/>
      <c r="AS1152" s="76"/>
      <c r="AT1152" s="76"/>
      <c r="AU1152" s="76"/>
      <c r="AV1152" s="76"/>
      <c r="AW1152" s="76"/>
      <c r="AX1152" s="76"/>
      <c r="AY1152" s="76"/>
      <c r="AZ1152" s="76"/>
      <c r="BA1152" s="76"/>
      <c r="BB1152" s="76"/>
      <c r="BC1152" s="76"/>
      <c r="BD1152" s="76"/>
      <c r="BE1152" s="76"/>
      <c r="BF1152" s="76"/>
      <c r="BG1152" s="76"/>
      <c r="BH1152" s="76"/>
      <c r="BI1152" s="76"/>
      <c r="BJ1152" s="76"/>
      <c r="BK1152" s="76"/>
      <c r="BL1152" s="76"/>
      <c r="BM1152" s="76"/>
      <c r="BN1152" s="76"/>
      <c r="BO1152" s="76"/>
      <c r="BP1152" s="76"/>
      <c r="BQ1152" s="76"/>
      <c r="BR1152" s="76"/>
      <c r="BS1152" s="76"/>
      <c r="BT1152" s="76"/>
      <c r="BU1152" s="76"/>
      <c r="BV1152" s="76"/>
      <c r="BW1152" s="76"/>
      <c r="BX1152" s="76"/>
      <c r="BY1152" s="76"/>
      <c r="BZ1152" s="76"/>
      <c r="CA1152" s="76"/>
      <c r="CB1152" s="76"/>
      <c r="CC1152" s="76"/>
      <c r="CD1152" s="76"/>
      <c r="CE1152" s="76"/>
      <c r="CF1152" s="76"/>
      <c r="CG1152" s="76"/>
      <c r="CH1152" s="76"/>
      <c r="CI1152" s="76"/>
      <c r="CJ1152" s="76"/>
      <c r="CK1152" s="76"/>
      <c r="CL1152" s="76"/>
      <c r="CM1152" s="76"/>
      <c r="CN1152" s="76"/>
      <c r="CO1152" s="76"/>
      <c r="CP1152" s="76"/>
    </row>
    <row r="1153" spans="1:94" x14ac:dyDescent="0.2">
      <c r="A1153" s="76"/>
      <c r="B1153" s="76"/>
      <c r="C1153" s="76"/>
      <c r="D1153" s="76"/>
      <c r="E1153" s="76"/>
      <c r="F1153" s="76"/>
      <c r="G1153" s="76"/>
      <c r="H1153" s="76"/>
      <c r="I1153" s="76"/>
      <c r="J1153" s="76"/>
      <c r="K1153" s="76"/>
      <c r="L1153" s="76"/>
      <c r="M1153" s="76"/>
      <c r="N1153" s="76"/>
      <c r="O1153" s="76"/>
      <c r="P1153" s="76"/>
      <c r="Q1153" s="76"/>
      <c r="R1153" s="76"/>
      <c r="S1153" s="76"/>
      <c r="T1153" s="76"/>
      <c r="U1153" s="76"/>
      <c r="V1153" s="76"/>
      <c r="W1153" s="76"/>
      <c r="X1153" s="76"/>
      <c r="Y1153" s="76"/>
      <c r="Z1153" s="76"/>
      <c r="AA1153" s="76"/>
      <c r="AB1153" s="76"/>
      <c r="AC1153" s="76"/>
      <c r="AD1153" s="76"/>
      <c r="AE1153" s="76"/>
      <c r="AF1153" s="76"/>
      <c r="AG1153" s="76"/>
      <c r="AH1153" s="76"/>
      <c r="AI1153" s="76"/>
      <c r="AJ1153" s="76"/>
      <c r="AK1153" s="76"/>
      <c r="AL1153" s="76"/>
      <c r="AM1153" s="76"/>
      <c r="AN1153" s="76"/>
      <c r="AO1153" s="75"/>
      <c r="AP1153" s="75"/>
      <c r="AQ1153" s="75"/>
      <c r="AR1153" s="76"/>
      <c r="AS1153" s="76"/>
      <c r="AT1153" s="76"/>
      <c r="AU1153" s="76"/>
      <c r="AV1153" s="76"/>
      <c r="AW1153" s="76"/>
      <c r="AX1153" s="76"/>
      <c r="AY1153" s="76"/>
      <c r="AZ1153" s="76"/>
      <c r="BA1153" s="76"/>
      <c r="BB1153" s="76"/>
      <c r="BC1153" s="76"/>
      <c r="BD1153" s="76"/>
      <c r="BE1153" s="76"/>
      <c r="BF1153" s="76"/>
      <c r="BG1153" s="76"/>
      <c r="BH1153" s="76"/>
      <c r="BI1153" s="76"/>
      <c r="BJ1153" s="76"/>
      <c r="BK1153" s="76"/>
      <c r="BL1153" s="76"/>
      <c r="BM1153" s="76"/>
      <c r="BN1153" s="76"/>
      <c r="BO1153" s="76"/>
      <c r="BP1153" s="76"/>
      <c r="BQ1153" s="76"/>
      <c r="BR1153" s="76"/>
      <c r="BS1153" s="76"/>
      <c r="BT1153" s="76"/>
      <c r="BU1153" s="76"/>
      <c r="BV1153" s="76"/>
      <c r="BW1153" s="76"/>
      <c r="BX1153" s="76"/>
      <c r="BY1153" s="76"/>
      <c r="BZ1153" s="76"/>
      <c r="CA1153" s="76"/>
      <c r="CB1153" s="76"/>
      <c r="CC1153" s="76"/>
      <c r="CD1153" s="76"/>
      <c r="CE1153" s="76"/>
      <c r="CF1153" s="76"/>
      <c r="CG1153" s="76"/>
      <c r="CH1153" s="76"/>
      <c r="CI1153" s="76"/>
      <c r="CJ1153" s="76"/>
      <c r="CK1153" s="76"/>
      <c r="CL1153" s="76"/>
      <c r="CM1153" s="76"/>
      <c r="CN1153" s="76"/>
      <c r="CO1153" s="76"/>
      <c r="CP1153" s="76"/>
    </row>
    <row r="1154" spans="1:94" x14ac:dyDescent="0.2">
      <c r="A1154" s="76"/>
      <c r="B1154" s="76"/>
      <c r="C1154" s="76"/>
      <c r="D1154" s="76"/>
      <c r="E1154" s="76"/>
      <c r="F1154" s="76"/>
      <c r="G1154" s="76"/>
      <c r="H1154" s="76"/>
      <c r="I1154" s="76"/>
      <c r="J1154" s="76"/>
      <c r="K1154" s="76"/>
      <c r="L1154" s="76"/>
      <c r="M1154" s="76"/>
      <c r="N1154" s="76"/>
      <c r="O1154" s="76"/>
      <c r="P1154" s="76"/>
      <c r="Q1154" s="76"/>
      <c r="R1154" s="76"/>
      <c r="S1154" s="76"/>
      <c r="T1154" s="76"/>
      <c r="U1154" s="76"/>
      <c r="V1154" s="76"/>
      <c r="W1154" s="76"/>
      <c r="X1154" s="76"/>
      <c r="Y1154" s="76"/>
      <c r="Z1154" s="76"/>
      <c r="AA1154" s="76"/>
      <c r="AB1154" s="76"/>
      <c r="AC1154" s="76"/>
      <c r="AD1154" s="76"/>
      <c r="AE1154" s="76"/>
      <c r="AF1154" s="76"/>
      <c r="AG1154" s="76"/>
      <c r="AH1154" s="76"/>
      <c r="AI1154" s="76"/>
      <c r="AJ1154" s="76"/>
      <c r="AK1154" s="76"/>
      <c r="AL1154" s="76"/>
      <c r="AM1154" s="76"/>
      <c r="AN1154" s="76"/>
      <c r="AO1154" s="75"/>
      <c r="AP1154" s="75"/>
      <c r="AQ1154" s="75"/>
      <c r="AR1154" s="76"/>
      <c r="AS1154" s="76"/>
      <c r="AT1154" s="76"/>
      <c r="AU1154" s="76"/>
      <c r="AV1154" s="76"/>
      <c r="AW1154" s="76"/>
      <c r="AX1154" s="76"/>
      <c r="AY1154" s="76"/>
      <c r="AZ1154" s="76"/>
      <c r="BA1154" s="76"/>
      <c r="BB1154" s="76"/>
      <c r="BC1154" s="76"/>
      <c r="BD1154" s="76"/>
      <c r="BE1154" s="76"/>
      <c r="BF1154" s="76"/>
      <c r="BG1154" s="76"/>
      <c r="BH1154" s="76"/>
      <c r="BI1154" s="76"/>
      <c r="BJ1154" s="76"/>
      <c r="BK1154" s="76"/>
      <c r="BL1154" s="76"/>
      <c r="BM1154" s="76"/>
      <c r="BN1154" s="76"/>
      <c r="BO1154" s="76"/>
      <c r="BP1154" s="76"/>
      <c r="BQ1154" s="76"/>
      <c r="BR1154" s="76"/>
      <c r="BS1154" s="76"/>
      <c r="BT1154" s="76"/>
      <c r="BU1154" s="76"/>
      <c r="BV1154" s="76"/>
      <c r="BW1154" s="76"/>
      <c r="BX1154" s="76"/>
      <c r="BY1154" s="76"/>
      <c r="BZ1154" s="76"/>
      <c r="CA1154" s="76"/>
      <c r="CB1154" s="76"/>
      <c r="CC1154" s="76"/>
      <c r="CD1154" s="76"/>
      <c r="CE1154" s="76"/>
      <c r="CF1154" s="76"/>
      <c r="CG1154" s="76"/>
      <c r="CH1154" s="76"/>
      <c r="CI1154" s="76"/>
      <c r="CJ1154" s="76"/>
      <c r="CK1154" s="76"/>
      <c r="CL1154" s="76"/>
      <c r="CM1154" s="76"/>
      <c r="CN1154" s="76"/>
      <c r="CO1154" s="76"/>
      <c r="CP1154" s="76"/>
    </row>
    <row r="1155" spans="1:94" x14ac:dyDescent="0.2">
      <c r="A1155" s="76"/>
      <c r="B1155" s="76"/>
      <c r="C1155" s="76"/>
      <c r="D1155" s="76"/>
      <c r="E1155" s="76"/>
      <c r="F1155" s="76"/>
      <c r="G1155" s="76"/>
      <c r="H1155" s="76"/>
      <c r="I1155" s="76"/>
      <c r="J1155" s="76"/>
      <c r="K1155" s="76"/>
      <c r="L1155" s="76"/>
      <c r="M1155" s="76"/>
      <c r="N1155" s="76"/>
      <c r="O1155" s="76"/>
      <c r="P1155" s="76"/>
      <c r="Q1155" s="76"/>
      <c r="R1155" s="76"/>
      <c r="S1155" s="76"/>
      <c r="T1155" s="76"/>
      <c r="U1155" s="76"/>
      <c r="V1155" s="76"/>
      <c r="W1155" s="76"/>
      <c r="X1155" s="76"/>
      <c r="Y1155" s="76"/>
      <c r="Z1155" s="76"/>
      <c r="AA1155" s="76"/>
      <c r="AB1155" s="76"/>
      <c r="AC1155" s="76"/>
      <c r="AD1155" s="76"/>
      <c r="AE1155" s="76"/>
      <c r="AF1155" s="76"/>
      <c r="AG1155" s="76"/>
      <c r="AH1155" s="76"/>
      <c r="AI1155" s="76"/>
      <c r="AJ1155" s="76"/>
      <c r="AK1155" s="76"/>
      <c r="AL1155" s="76"/>
      <c r="AM1155" s="76"/>
      <c r="AN1155" s="76"/>
      <c r="AO1155" s="75"/>
      <c r="AP1155" s="75"/>
      <c r="AQ1155" s="75"/>
      <c r="AR1155" s="76"/>
      <c r="AS1155" s="76"/>
      <c r="AT1155" s="76"/>
      <c r="AU1155" s="76"/>
      <c r="AV1155" s="76"/>
      <c r="AW1155" s="76"/>
      <c r="AX1155" s="76"/>
      <c r="AY1155" s="76"/>
      <c r="AZ1155" s="76"/>
      <c r="BA1155" s="76"/>
      <c r="BB1155" s="76"/>
      <c r="BC1155" s="76"/>
      <c r="BD1155" s="76"/>
      <c r="BE1155" s="76"/>
      <c r="BF1155" s="76"/>
      <c r="BG1155" s="76"/>
      <c r="BH1155" s="76"/>
      <c r="BI1155" s="76"/>
      <c r="BJ1155" s="76"/>
      <c r="BK1155" s="76"/>
      <c r="BL1155" s="76"/>
      <c r="BM1155" s="76"/>
      <c r="BN1155" s="76"/>
      <c r="BO1155" s="76"/>
      <c r="BP1155" s="76"/>
      <c r="BQ1155" s="76"/>
      <c r="BR1155" s="76"/>
      <c r="BS1155" s="76"/>
      <c r="BT1155" s="76"/>
      <c r="BU1155" s="76"/>
      <c r="BV1155" s="76"/>
      <c r="BW1155" s="76"/>
      <c r="BX1155" s="76"/>
      <c r="BY1155" s="76"/>
      <c r="BZ1155" s="76"/>
      <c r="CA1155" s="76"/>
      <c r="CB1155" s="76"/>
      <c r="CC1155" s="76"/>
      <c r="CD1155" s="76"/>
      <c r="CE1155" s="76"/>
      <c r="CF1155" s="76"/>
      <c r="CG1155" s="76"/>
      <c r="CH1155" s="76"/>
      <c r="CI1155" s="76"/>
      <c r="CJ1155" s="76"/>
      <c r="CK1155" s="76"/>
      <c r="CL1155" s="76"/>
      <c r="CM1155" s="76"/>
      <c r="CN1155" s="76"/>
      <c r="CO1155" s="76"/>
      <c r="CP1155" s="76"/>
    </row>
    <row r="1156" spans="1:94" x14ac:dyDescent="0.2">
      <c r="A1156" s="76"/>
      <c r="B1156" s="76"/>
      <c r="C1156" s="76"/>
      <c r="D1156" s="76"/>
      <c r="E1156" s="76"/>
      <c r="F1156" s="76"/>
      <c r="G1156" s="76"/>
      <c r="H1156" s="76"/>
      <c r="I1156" s="76"/>
      <c r="J1156" s="76"/>
      <c r="K1156" s="76"/>
      <c r="L1156" s="76"/>
      <c r="M1156" s="76"/>
      <c r="N1156" s="76"/>
      <c r="O1156" s="76"/>
      <c r="P1156" s="76"/>
      <c r="Q1156" s="76"/>
      <c r="R1156" s="76"/>
      <c r="S1156" s="76"/>
      <c r="T1156" s="76"/>
      <c r="U1156" s="76"/>
      <c r="V1156" s="76"/>
      <c r="W1156" s="76"/>
      <c r="X1156" s="76"/>
      <c r="Y1156" s="76"/>
      <c r="Z1156" s="76"/>
      <c r="AA1156" s="76"/>
      <c r="AB1156" s="76"/>
      <c r="AC1156" s="76"/>
      <c r="AD1156" s="76"/>
      <c r="AE1156" s="76"/>
      <c r="AF1156" s="76"/>
      <c r="AG1156" s="76"/>
      <c r="AH1156" s="76"/>
      <c r="AI1156" s="76"/>
      <c r="AJ1156" s="76"/>
      <c r="AK1156" s="76"/>
      <c r="AL1156" s="76"/>
      <c r="AM1156" s="76"/>
      <c r="AN1156" s="76"/>
      <c r="AO1156" s="75"/>
      <c r="AP1156" s="75"/>
      <c r="AQ1156" s="75"/>
      <c r="AR1156" s="76"/>
      <c r="AS1156" s="76"/>
      <c r="AT1156" s="76"/>
      <c r="AU1156" s="76"/>
      <c r="AV1156" s="76"/>
      <c r="AW1156" s="76"/>
      <c r="AX1156" s="76"/>
      <c r="AY1156" s="76"/>
      <c r="AZ1156" s="76"/>
      <c r="BA1156" s="76"/>
      <c r="BB1156" s="76"/>
      <c r="BC1156" s="76"/>
      <c r="BD1156" s="76"/>
      <c r="BE1156" s="76"/>
      <c r="BF1156" s="76"/>
      <c r="BG1156" s="76"/>
      <c r="BH1156" s="76"/>
      <c r="BI1156" s="76"/>
      <c r="BJ1156" s="76"/>
      <c r="BK1156" s="76"/>
      <c r="BL1156" s="76"/>
      <c r="BM1156" s="76"/>
      <c r="BN1156" s="76"/>
      <c r="BO1156" s="76"/>
      <c r="BP1156" s="76"/>
      <c r="BQ1156" s="76"/>
      <c r="BR1156" s="76"/>
      <c r="BS1156" s="76"/>
      <c r="BT1156" s="76"/>
      <c r="BU1156" s="76"/>
      <c r="BV1156" s="76"/>
      <c r="BW1156" s="76"/>
      <c r="BX1156" s="76"/>
      <c r="BY1156" s="76"/>
      <c r="BZ1156" s="76"/>
      <c r="CA1156" s="76"/>
      <c r="CB1156" s="76"/>
      <c r="CC1156" s="76"/>
      <c r="CD1156" s="76"/>
      <c r="CE1156" s="76"/>
      <c r="CF1156" s="76"/>
      <c r="CG1156" s="76"/>
      <c r="CH1156" s="76"/>
      <c r="CI1156" s="76"/>
      <c r="CJ1156" s="76"/>
      <c r="CK1156" s="76"/>
      <c r="CL1156" s="76"/>
      <c r="CM1156" s="76"/>
      <c r="CN1156" s="76"/>
      <c r="CO1156" s="76"/>
      <c r="CP1156" s="76"/>
    </row>
    <row r="1157" spans="1:94" x14ac:dyDescent="0.2">
      <c r="A1157" s="76"/>
      <c r="B1157" s="76"/>
      <c r="C1157" s="76"/>
      <c r="D1157" s="76"/>
      <c r="E1157" s="76"/>
      <c r="F1157" s="76"/>
      <c r="G1157" s="76"/>
      <c r="H1157" s="76"/>
      <c r="I1157" s="76"/>
      <c r="J1157" s="76"/>
      <c r="K1157" s="76"/>
      <c r="L1157" s="76"/>
      <c r="M1157" s="76"/>
      <c r="N1157" s="76"/>
      <c r="O1157" s="76"/>
      <c r="P1157" s="76"/>
      <c r="Q1157" s="76"/>
      <c r="R1157" s="76"/>
      <c r="S1157" s="76"/>
      <c r="T1157" s="76"/>
      <c r="U1157" s="76"/>
      <c r="V1157" s="76"/>
      <c r="W1157" s="76"/>
      <c r="X1157" s="76"/>
      <c r="Y1157" s="76"/>
      <c r="Z1157" s="76"/>
      <c r="AA1157" s="76"/>
      <c r="AB1157" s="76"/>
      <c r="AC1157" s="76"/>
      <c r="AD1157" s="76"/>
      <c r="AE1157" s="76"/>
      <c r="AF1157" s="76"/>
      <c r="AG1157" s="76"/>
      <c r="AH1157" s="76"/>
      <c r="AI1157" s="76"/>
      <c r="AJ1157" s="76"/>
      <c r="AK1157" s="76"/>
      <c r="AL1157" s="76"/>
      <c r="AM1157" s="76"/>
      <c r="AN1157" s="76"/>
      <c r="AO1157" s="75"/>
      <c r="AP1157" s="75"/>
      <c r="AQ1157" s="75"/>
      <c r="AR1157" s="76"/>
      <c r="AS1157" s="76"/>
      <c r="AT1157" s="76"/>
      <c r="AU1157" s="76"/>
      <c r="AV1157" s="76"/>
      <c r="AW1157" s="76"/>
      <c r="AX1157" s="76"/>
      <c r="AY1157" s="76"/>
      <c r="AZ1157" s="76"/>
      <c r="BA1157" s="76"/>
      <c r="BB1157" s="76"/>
      <c r="BC1157" s="76"/>
      <c r="BD1157" s="76"/>
      <c r="BE1157" s="76"/>
      <c r="BF1157" s="76"/>
      <c r="BG1157" s="76"/>
      <c r="BH1157" s="76"/>
      <c r="BI1157" s="76"/>
      <c r="BJ1157" s="76"/>
      <c r="BK1157" s="76"/>
      <c r="BL1157" s="76"/>
      <c r="BM1157" s="76"/>
      <c r="BN1157" s="76"/>
      <c r="BO1157" s="76"/>
      <c r="BP1157" s="76"/>
      <c r="BQ1157" s="76"/>
      <c r="BR1157" s="76"/>
      <c r="BS1157" s="76"/>
      <c r="BT1157" s="76"/>
      <c r="BU1157" s="76"/>
      <c r="BV1157" s="76"/>
      <c r="BW1157" s="76"/>
      <c r="BX1157" s="76"/>
      <c r="BY1157" s="76"/>
      <c r="BZ1157" s="76"/>
      <c r="CA1157" s="76"/>
      <c r="CB1157" s="76"/>
      <c r="CC1157" s="76"/>
      <c r="CD1157" s="76"/>
      <c r="CE1157" s="76"/>
      <c r="CF1157" s="76"/>
      <c r="CG1157" s="76"/>
      <c r="CH1157" s="76"/>
      <c r="CI1157" s="76"/>
      <c r="CJ1157" s="76"/>
      <c r="CK1157" s="76"/>
      <c r="CL1157" s="76"/>
      <c r="CM1157" s="76"/>
      <c r="CN1157" s="76"/>
      <c r="CO1157" s="76"/>
      <c r="CP1157" s="76"/>
    </row>
    <row r="1158" spans="1:94" x14ac:dyDescent="0.2">
      <c r="A1158" s="76"/>
      <c r="B1158" s="76"/>
      <c r="C1158" s="76"/>
      <c r="D1158" s="76"/>
      <c r="E1158" s="76"/>
      <c r="F1158" s="76"/>
      <c r="G1158" s="76"/>
      <c r="H1158" s="76"/>
      <c r="I1158" s="76"/>
      <c r="J1158" s="76"/>
      <c r="K1158" s="76"/>
      <c r="L1158" s="76"/>
      <c r="M1158" s="76"/>
      <c r="N1158" s="76"/>
      <c r="O1158" s="76"/>
      <c r="P1158" s="76"/>
      <c r="Q1158" s="76"/>
      <c r="R1158" s="76"/>
      <c r="S1158" s="76"/>
      <c r="T1158" s="76"/>
      <c r="U1158" s="76"/>
      <c r="V1158" s="76"/>
      <c r="W1158" s="76"/>
      <c r="X1158" s="76"/>
      <c r="Y1158" s="76"/>
      <c r="Z1158" s="76"/>
      <c r="AA1158" s="76"/>
      <c r="AB1158" s="76"/>
      <c r="AC1158" s="76"/>
      <c r="AD1158" s="76"/>
      <c r="AE1158" s="76"/>
      <c r="AF1158" s="76"/>
      <c r="AG1158" s="76"/>
      <c r="AH1158" s="76"/>
      <c r="AI1158" s="76"/>
      <c r="AJ1158" s="76"/>
      <c r="AK1158" s="76"/>
      <c r="AL1158" s="76"/>
      <c r="AM1158" s="76"/>
      <c r="AN1158" s="76"/>
      <c r="AO1158" s="75"/>
      <c r="AP1158" s="75"/>
      <c r="AQ1158" s="75"/>
      <c r="AR1158" s="76"/>
      <c r="AS1158" s="76"/>
      <c r="AT1158" s="76"/>
      <c r="AU1158" s="76"/>
      <c r="AV1158" s="76"/>
      <c r="AW1158" s="76"/>
      <c r="AX1158" s="76"/>
      <c r="AY1158" s="76"/>
      <c r="AZ1158" s="76"/>
      <c r="BA1158" s="76"/>
      <c r="BB1158" s="76"/>
      <c r="BC1158" s="76"/>
      <c r="BD1158" s="76"/>
      <c r="BE1158" s="76"/>
      <c r="BF1158" s="76"/>
      <c r="BG1158" s="76"/>
      <c r="BH1158" s="76"/>
      <c r="BI1158" s="76"/>
      <c r="BJ1158" s="76"/>
      <c r="BK1158" s="76"/>
      <c r="BL1158" s="76"/>
      <c r="BM1158" s="76"/>
      <c r="BN1158" s="76"/>
      <c r="BO1158" s="76"/>
      <c r="BP1158" s="76"/>
      <c r="BQ1158" s="76"/>
      <c r="BR1158" s="76"/>
      <c r="BS1158" s="76"/>
      <c r="BT1158" s="76"/>
      <c r="BU1158" s="76"/>
      <c r="BV1158" s="76"/>
      <c r="BW1158" s="76"/>
      <c r="BX1158" s="76"/>
      <c r="BY1158" s="76"/>
      <c r="BZ1158" s="76"/>
      <c r="CA1158" s="76"/>
      <c r="CB1158" s="76"/>
      <c r="CC1158" s="76"/>
      <c r="CD1158" s="76"/>
      <c r="CE1158" s="76"/>
      <c r="CF1158" s="76"/>
      <c r="CG1158" s="76"/>
      <c r="CH1158" s="76"/>
      <c r="CI1158" s="76"/>
      <c r="CJ1158" s="76"/>
      <c r="CK1158" s="76"/>
      <c r="CL1158" s="76"/>
      <c r="CM1158" s="76"/>
      <c r="CN1158" s="76"/>
      <c r="CO1158" s="76"/>
      <c r="CP1158" s="76"/>
    </row>
    <row r="1159" spans="1:94" x14ac:dyDescent="0.2">
      <c r="A1159" s="76"/>
      <c r="B1159" s="76"/>
      <c r="C1159" s="76"/>
      <c r="D1159" s="76"/>
      <c r="E1159" s="76"/>
      <c r="F1159" s="76"/>
      <c r="G1159" s="76"/>
      <c r="H1159" s="76"/>
      <c r="I1159" s="76"/>
      <c r="J1159" s="76"/>
      <c r="K1159" s="76"/>
      <c r="L1159" s="76"/>
      <c r="M1159" s="76"/>
      <c r="N1159" s="76"/>
      <c r="O1159" s="76"/>
      <c r="P1159" s="76"/>
      <c r="Q1159" s="76"/>
      <c r="R1159" s="76"/>
      <c r="S1159" s="76"/>
      <c r="T1159" s="76"/>
      <c r="U1159" s="76"/>
      <c r="V1159" s="76"/>
      <c r="W1159" s="76"/>
      <c r="X1159" s="76"/>
      <c r="Y1159" s="76"/>
      <c r="Z1159" s="76"/>
      <c r="AA1159" s="76"/>
      <c r="AB1159" s="76"/>
      <c r="AC1159" s="76"/>
      <c r="AD1159" s="76"/>
      <c r="AE1159" s="76"/>
      <c r="AF1159" s="76"/>
      <c r="AG1159" s="76"/>
      <c r="AH1159" s="76"/>
      <c r="AI1159" s="76"/>
      <c r="AJ1159" s="76"/>
      <c r="AK1159" s="76"/>
      <c r="AL1159" s="76"/>
      <c r="AM1159" s="76"/>
      <c r="AN1159" s="76"/>
      <c r="AO1159" s="75"/>
      <c r="AP1159" s="75"/>
      <c r="AQ1159" s="75"/>
      <c r="AR1159" s="76"/>
      <c r="AS1159" s="76"/>
      <c r="AT1159" s="76"/>
      <c r="AU1159" s="76"/>
      <c r="AV1159" s="76"/>
      <c r="AW1159" s="76"/>
      <c r="AX1159" s="76"/>
      <c r="AY1159" s="76"/>
      <c r="AZ1159" s="76"/>
      <c r="BA1159" s="76"/>
      <c r="BB1159" s="76"/>
      <c r="BC1159" s="76"/>
      <c r="BD1159" s="76"/>
      <c r="BE1159" s="76"/>
      <c r="BF1159" s="76"/>
      <c r="BG1159" s="76"/>
      <c r="BH1159" s="76"/>
      <c r="BI1159" s="76"/>
      <c r="BJ1159" s="76"/>
      <c r="BK1159" s="76"/>
      <c r="BL1159" s="76"/>
      <c r="BM1159" s="76"/>
      <c r="BN1159" s="76"/>
      <c r="BO1159" s="76"/>
      <c r="BP1159" s="76"/>
      <c r="BQ1159" s="76"/>
      <c r="BR1159" s="76"/>
      <c r="BS1159" s="76"/>
      <c r="BT1159" s="76"/>
      <c r="BU1159" s="76"/>
      <c r="BV1159" s="76"/>
      <c r="BW1159" s="76"/>
      <c r="BX1159" s="76"/>
      <c r="BY1159" s="76"/>
      <c r="BZ1159" s="76"/>
      <c r="CA1159" s="76"/>
      <c r="CB1159" s="76"/>
      <c r="CC1159" s="76"/>
      <c r="CD1159" s="76"/>
      <c r="CE1159" s="76"/>
      <c r="CF1159" s="76"/>
      <c r="CG1159" s="76"/>
      <c r="CH1159" s="76"/>
      <c r="CI1159" s="76"/>
      <c r="CJ1159" s="76"/>
      <c r="CK1159" s="76"/>
      <c r="CL1159" s="76"/>
      <c r="CM1159" s="76"/>
      <c r="CN1159" s="76"/>
      <c r="CO1159" s="76"/>
      <c r="CP1159" s="76"/>
    </row>
    <row r="1160" spans="1:94" x14ac:dyDescent="0.2">
      <c r="A1160" s="76"/>
      <c r="B1160" s="76"/>
      <c r="C1160" s="76"/>
      <c r="D1160" s="76"/>
      <c r="E1160" s="76"/>
      <c r="F1160" s="76"/>
      <c r="G1160" s="76"/>
      <c r="H1160" s="76"/>
      <c r="I1160" s="76"/>
      <c r="J1160" s="76"/>
      <c r="K1160" s="76"/>
      <c r="L1160" s="76"/>
      <c r="M1160" s="76"/>
      <c r="N1160" s="76"/>
      <c r="O1160" s="76"/>
      <c r="P1160" s="76"/>
      <c r="Q1160" s="76"/>
      <c r="R1160" s="76"/>
      <c r="S1160" s="76"/>
      <c r="T1160" s="76"/>
      <c r="U1160" s="76"/>
      <c r="V1160" s="76"/>
      <c r="W1160" s="76"/>
      <c r="X1160" s="76"/>
      <c r="Y1160" s="76"/>
      <c r="Z1160" s="76"/>
      <c r="AA1160" s="76"/>
      <c r="AB1160" s="76"/>
      <c r="AC1160" s="76"/>
      <c r="AD1160" s="76"/>
      <c r="AE1160" s="76"/>
      <c r="AF1160" s="76"/>
      <c r="AG1160" s="76"/>
      <c r="AH1160" s="76"/>
      <c r="AI1160" s="76"/>
      <c r="AJ1160" s="76"/>
      <c r="AK1160" s="76"/>
      <c r="AL1160" s="76"/>
      <c r="AM1160" s="76"/>
      <c r="AN1160" s="76"/>
      <c r="AO1160" s="75"/>
      <c r="AP1160" s="75"/>
      <c r="AQ1160" s="75"/>
      <c r="AR1160" s="76"/>
      <c r="AS1160" s="76"/>
      <c r="AT1160" s="76"/>
      <c r="AU1160" s="76"/>
      <c r="AV1160" s="76"/>
      <c r="AW1160" s="76"/>
      <c r="AX1160" s="76"/>
      <c r="AY1160" s="76"/>
      <c r="AZ1160" s="76"/>
      <c r="BA1160" s="76"/>
      <c r="BB1160" s="76"/>
      <c r="BC1160" s="76"/>
      <c r="BD1160" s="76"/>
      <c r="BE1160" s="76"/>
      <c r="BF1160" s="76"/>
      <c r="BG1160" s="76"/>
      <c r="BH1160" s="76"/>
      <c r="BI1160" s="76"/>
      <c r="BJ1160" s="76"/>
      <c r="BK1160" s="76"/>
      <c r="BL1160" s="76"/>
      <c r="BM1160" s="76"/>
      <c r="BN1160" s="76"/>
      <c r="BO1160" s="76"/>
      <c r="BP1160" s="76"/>
      <c r="BQ1160" s="76"/>
      <c r="BR1160" s="76"/>
      <c r="BS1160" s="76"/>
      <c r="BT1160" s="76"/>
      <c r="BU1160" s="76"/>
      <c r="BV1160" s="76"/>
      <c r="BW1160" s="76"/>
      <c r="BX1160" s="76"/>
      <c r="BY1160" s="76"/>
      <c r="BZ1160" s="76"/>
      <c r="CA1160" s="76"/>
      <c r="CB1160" s="76"/>
      <c r="CC1160" s="76"/>
      <c r="CD1160" s="76"/>
      <c r="CE1160" s="76"/>
      <c r="CF1160" s="76"/>
      <c r="CG1160" s="76"/>
      <c r="CH1160" s="76"/>
      <c r="CI1160" s="76"/>
      <c r="CJ1160" s="76"/>
      <c r="CK1160" s="76"/>
      <c r="CL1160" s="76"/>
      <c r="CM1160" s="76"/>
      <c r="CN1160" s="76"/>
      <c r="CO1160" s="76"/>
      <c r="CP1160" s="76"/>
    </row>
    <row r="1161" spans="1:94" x14ac:dyDescent="0.2">
      <c r="A1161" s="76"/>
      <c r="B1161" s="76"/>
      <c r="C1161" s="76"/>
      <c r="D1161" s="76"/>
      <c r="E1161" s="76"/>
      <c r="F1161" s="76"/>
      <c r="G1161" s="76"/>
      <c r="H1161" s="76"/>
      <c r="I1161" s="76"/>
      <c r="J1161" s="76"/>
      <c r="K1161" s="76"/>
      <c r="L1161" s="76"/>
      <c r="M1161" s="76"/>
      <c r="N1161" s="76"/>
      <c r="O1161" s="76"/>
      <c r="P1161" s="76"/>
      <c r="Q1161" s="76"/>
      <c r="R1161" s="76"/>
      <c r="S1161" s="76"/>
      <c r="T1161" s="76"/>
      <c r="U1161" s="76"/>
      <c r="V1161" s="76"/>
      <c r="W1161" s="76"/>
      <c r="X1161" s="76"/>
      <c r="Y1161" s="76"/>
      <c r="Z1161" s="76"/>
      <c r="AA1161" s="76"/>
      <c r="AB1161" s="76"/>
      <c r="AC1161" s="76"/>
      <c r="AD1161" s="76"/>
      <c r="AE1161" s="76"/>
      <c r="AF1161" s="76"/>
      <c r="AG1161" s="76"/>
      <c r="AH1161" s="76"/>
      <c r="AI1161" s="76"/>
      <c r="AJ1161" s="76"/>
      <c r="AK1161" s="76"/>
      <c r="AL1161" s="76"/>
      <c r="AM1161" s="76"/>
      <c r="AN1161" s="76"/>
      <c r="AO1161" s="75"/>
      <c r="AP1161" s="75"/>
      <c r="AQ1161" s="75"/>
      <c r="AR1161" s="76"/>
      <c r="AS1161" s="76"/>
      <c r="AT1161" s="76"/>
      <c r="AU1161" s="76"/>
      <c r="AV1161" s="76"/>
      <c r="AW1161" s="76"/>
      <c r="AX1161" s="76"/>
      <c r="AY1161" s="76"/>
      <c r="AZ1161" s="76"/>
      <c r="BA1161" s="76"/>
      <c r="BB1161" s="76"/>
      <c r="BC1161" s="76"/>
      <c r="BD1161" s="76"/>
      <c r="BE1161" s="76"/>
      <c r="BF1161" s="76"/>
      <c r="BG1161" s="76"/>
      <c r="BH1161" s="76"/>
      <c r="BI1161" s="76"/>
      <c r="BJ1161" s="76"/>
      <c r="BK1161" s="76"/>
      <c r="BL1161" s="76"/>
      <c r="BM1161" s="76"/>
      <c r="BN1161" s="76"/>
      <c r="BO1161" s="76"/>
      <c r="BP1161" s="76"/>
      <c r="BQ1161" s="76"/>
      <c r="BR1161" s="76"/>
      <c r="BS1161" s="76"/>
      <c r="BT1161" s="76"/>
      <c r="BU1161" s="76"/>
      <c r="BV1161" s="76"/>
      <c r="BW1161" s="76"/>
      <c r="BX1161" s="76"/>
      <c r="BY1161" s="76"/>
      <c r="BZ1161" s="76"/>
      <c r="CA1161" s="76"/>
      <c r="CB1161" s="76"/>
      <c r="CC1161" s="76"/>
      <c r="CD1161" s="76"/>
      <c r="CE1161" s="76"/>
      <c r="CF1161" s="76"/>
      <c r="CG1161" s="76"/>
      <c r="CH1161" s="76"/>
      <c r="CI1161" s="76"/>
      <c r="CJ1161" s="76"/>
      <c r="CK1161" s="76"/>
      <c r="CL1161" s="76"/>
      <c r="CM1161" s="76"/>
      <c r="CN1161" s="76"/>
      <c r="CO1161" s="76"/>
      <c r="CP1161" s="76"/>
    </row>
    <row r="1162" spans="1:94" x14ac:dyDescent="0.2">
      <c r="A1162" s="76"/>
      <c r="B1162" s="76"/>
      <c r="C1162" s="76"/>
      <c r="D1162" s="76"/>
      <c r="E1162" s="76"/>
      <c r="F1162" s="76"/>
      <c r="G1162" s="76"/>
      <c r="H1162" s="76"/>
      <c r="I1162" s="76"/>
      <c r="J1162" s="76"/>
      <c r="K1162" s="76"/>
      <c r="L1162" s="76"/>
      <c r="M1162" s="76"/>
      <c r="N1162" s="76"/>
      <c r="O1162" s="76"/>
      <c r="P1162" s="76"/>
      <c r="Q1162" s="76"/>
      <c r="R1162" s="76"/>
      <c r="S1162" s="76"/>
      <c r="T1162" s="76"/>
      <c r="U1162" s="76"/>
      <c r="V1162" s="76"/>
      <c r="W1162" s="76"/>
      <c r="X1162" s="76"/>
      <c r="Y1162" s="76"/>
      <c r="Z1162" s="76"/>
      <c r="AA1162" s="76"/>
      <c r="AB1162" s="76"/>
      <c r="AC1162" s="76"/>
      <c r="AD1162" s="76"/>
      <c r="AE1162" s="76"/>
      <c r="AF1162" s="76"/>
      <c r="AG1162" s="76"/>
      <c r="AH1162" s="76"/>
      <c r="AI1162" s="76"/>
      <c r="AJ1162" s="76"/>
      <c r="AK1162" s="76"/>
      <c r="AL1162" s="76"/>
      <c r="AM1162" s="76"/>
      <c r="AN1162" s="76"/>
      <c r="AO1162" s="75"/>
      <c r="AP1162" s="75"/>
      <c r="AQ1162" s="75"/>
      <c r="AR1162" s="76"/>
      <c r="AS1162" s="76"/>
      <c r="AT1162" s="76"/>
      <c r="AU1162" s="76"/>
      <c r="AV1162" s="76"/>
      <c r="AW1162" s="76"/>
      <c r="AX1162" s="76"/>
      <c r="AY1162" s="76"/>
      <c r="AZ1162" s="76"/>
      <c r="BA1162" s="76"/>
      <c r="BB1162" s="76"/>
      <c r="BC1162" s="76"/>
      <c r="BD1162" s="76"/>
      <c r="BE1162" s="76"/>
      <c r="BF1162" s="76"/>
      <c r="BG1162" s="76"/>
      <c r="BH1162" s="76"/>
      <c r="BI1162" s="76"/>
      <c r="BJ1162" s="76"/>
      <c r="BK1162" s="76"/>
      <c r="BL1162" s="76"/>
      <c r="BM1162" s="76"/>
      <c r="BN1162" s="76"/>
      <c r="BO1162" s="76"/>
      <c r="BP1162" s="76"/>
      <c r="BQ1162" s="76"/>
      <c r="BR1162" s="76"/>
      <c r="BS1162" s="76"/>
      <c r="BT1162" s="76"/>
      <c r="BU1162" s="76"/>
      <c r="BV1162" s="76"/>
      <c r="BW1162" s="76"/>
      <c r="BX1162" s="76"/>
      <c r="BY1162" s="76"/>
      <c r="BZ1162" s="76"/>
      <c r="CA1162" s="76"/>
      <c r="CB1162" s="76"/>
      <c r="CC1162" s="76"/>
      <c r="CD1162" s="76"/>
      <c r="CE1162" s="76"/>
      <c r="CF1162" s="76"/>
      <c r="CG1162" s="76"/>
      <c r="CH1162" s="76"/>
      <c r="CI1162" s="76"/>
      <c r="CJ1162" s="76"/>
      <c r="CK1162" s="76"/>
      <c r="CL1162" s="76"/>
      <c r="CM1162" s="76"/>
      <c r="CN1162" s="76"/>
      <c r="CO1162" s="76"/>
      <c r="CP1162" s="76"/>
    </row>
    <row r="1163" spans="1:94" x14ac:dyDescent="0.2">
      <c r="A1163" s="76"/>
      <c r="B1163" s="76"/>
      <c r="C1163" s="76"/>
      <c r="D1163" s="76"/>
      <c r="E1163" s="76"/>
      <c r="F1163" s="76"/>
      <c r="G1163" s="76"/>
      <c r="H1163" s="76"/>
      <c r="I1163" s="76"/>
      <c r="J1163" s="76"/>
      <c r="K1163" s="76"/>
      <c r="L1163" s="76"/>
      <c r="M1163" s="76"/>
      <c r="N1163" s="76"/>
      <c r="O1163" s="76"/>
      <c r="P1163" s="76"/>
      <c r="Q1163" s="76"/>
      <c r="R1163" s="76"/>
      <c r="S1163" s="76"/>
      <c r="T1163" s="76"/>
      <c r="U1163" s="76"/>
      <c r="V1163" s="76"/>
      <c r="W1163" s="76"/>
      <c r="X1163" s="76"/>
      <c r="Y1163" s="76"/>
      <c r="Z1163" s="76"/>
      <c r="AA1163" s="76"/>
      <c r="AB1163" s="76"/>
      <c r="AC1163" s="76"/>
      <c r="AD1163" s="76"/>
      <c r="AE1163" s="76"/>
      <c r="AF1163" s="76"/>
      <c r="AG1163" s="76"/>
      <c r="AH1163" s="76"/>
      <c r="AI1163" s="76"/>
      <c r="AJ1163" s="76"/>
      <c r="AK1163" s="76"/>
      <c r="AL1163" s="76"/>
      <c r="AM1163" s="76"/>
      <c r="AN1163" s="76"/>
      <c r="AO1163" s="75"/>
      <c r="AP1163" s="75"/>
      <c r="AQ1163" s="75"/>
      <c r="AR1163" s="76"/>
      <c r="AS1163" s="76"/>
      <c r="AT1163" s="76"/>
      <c r="AU1163" s="76"/>
      <c r="AV1163" s="76"/>
      <c r="AW1163" s="76"/>
      <c r="AX1163" s="76"/>
      <c r="AY1163" s="76"/>
      <c r="AZ1163" s="76"/>
      <c r="BA1163" s="76"/>
      <c r="BB1163" s="76"/>
      <c r="BC1163" s="76"/>
      <c r="BD1163" s="76"/>
      <c r="BE1163" s="76"/>
      <c r="BF1163" s="76"/>
      <c r="BG1163" s="76"/>
      <c r="BH1163" s="76"/>
      <c r="BI1163" s="76"/>
      <c r="BJ1163" s="76"/>
      <c r="BK1163" s="76"/>
      <c r="BL1163" s="76"/>
      <c r="BM1163" s="76"/>
      <c r="BN1163" s="76"/>
      <c r="BO1163" s="76"/>
      <c r="BP1163" s="76"/>
      <c r="BQ1163" s="76"/>
      <c r="BR1163" s="76"/>
      <c r="BS1163" s="76"/>
      <c r="BT1163" s="76"/>
      <c r="BU1163" s="76"/>
      <c r="BV1163" s="76"/>
      <c r="BW1163" s="76"/>
      <c r="BX1163" s="76"/>
      <c r="BY1163" s="76"/>
      <c r="BZ1163" s="76"/>
      <c r="CA1163" s="76"/>
      <c r="CB1163" s="76"/>
      <c r="CC1163" s="76"/>
      <c r="CD1163" s="76"/>
      <c r="CE1163" s="76"/>
      <c r="CF1163" s="76"/>
      <c r="CG1163" s="76"/>
      <c r="CH1163" s="76"/>
      <c r="CI1163" s="76"/>
      <c r="CJ1163" s="76"/>
      <c r="CK1163" s="76"/>
      <c r="CL1163" s="76"/>
      <c r="CM1163" s="76"/>
      <c r="CN1163" s="76"/>
      <c r="CO1163" s="76"/>
      <c r="CP1163" s="76"/>
    </row>
    <row r="1164" spans="1:94" x14ac:dyDescent="0.2">
      <c r="A1164" s="76"/>
      <c r="B1164" s="76"/>
      <c r="C1164" s="76"/>
      <c r="D1164" s="76"/>
      <c r="E1164" s="76"/>
      <c r="F1164" s="76"/>
      <c r="G1164" s="76"/>
      <c r="H1164" s="76"/>
      <c r="I1164" s="76"/>
      <c r="J1164" s="76"/>
      <c r="K1164" s="76"/>
      <c r="L1164" s="76"/>
      <c r="M1164" s="76"/>
      <c r="N1164" s="76"/>
      <c r="O1164" s="76"/>
      <c r="P1164" s="76"/>
      <c r="Q1164" s="76"/>
      <c r="R1164" s="76"/>
      <c r="S1164" s="76"/>
      <c r="T1164" s="76"/>
      <c r="U1164" s="76"/>
      <c r="V1164" s="76"/>
      <c r="W1164" s="76"/>
      <c r="X1164" s="76"/>
      <c r="Y1164" s="76"/>
      <c r="Z1164" s="76"/>
      <c r="AA1164" s="76"/>
      <c r="AB1164" s="76"/>
      <c r="AC1164" s="76"/>
      <c r="AD1164" s="76"/>
      <c r="AE1164" s="76"/>
      <c r="AF1164" s="76"/>
      <c r="AG1164" s="76"/>
      <c r="AH1164" s="76"/>
      <c r="AI1164" s="76"/>
      <c r="AJ1164" s="76"/>
      <c r="AK1164" s="76"/>
      <c r="AL1164" s="76"/>
      <c r="AM1164" s="76"/>
      <c r="AN1164" s="76"/>
      <c r="AO1164" s="75"/>
      <c r="AP1164" s="75"/>
      <c r="AQ1164" s="75"/>
      <c r="AR1164" s="76"/>
      <c r="AS1164" s="76"/>
      <c r="AT1164" s="76"/>
      <c r="AU1164" s="76"/>
      <c r="AV1164" s="76"/>
      <c r="AW1164" s="76"/>
      <c r="AX1164" s="76"/>
      <c r="AY1164" s="76"/>
      <c r="AZ1164" s="76"/>
      <c r="BA1164" s="76"/>
      <c r="BB1164" s="76"/>
      <c r="BC1164" s="76"/>
      <c r="BD1164" s="76"/>
      <c r="BE1164" s="76"/>
      <c r="BF1164" s="76"/>
      <c r="BG1164" s="76"/>
      <c r="BH1164" s="76"/>
      <c r="BI1164" s="76"/>
      <c r="BJ1164" s="76"/>
      <c r="BK1164" s="76"/>
      <c r="BL1164" s="76"/>
      <c r="BM1164" s="76"/>
      <c r="BN1164" s="76"/>
      <c r="BO1164" s="76"/>
      <c r="BP1164" s="76"/>
      <c r="BQ1164" s="76"/>
      <c r="BR1164" s="76"/>
      <c r="BS1164" s="76"/>
      <c r="BT1164" s="76"/>
      <c r="BU1164" s="76"/>
      <c r="BV1164" s="76"/>
      <c r="BW1164" s="76"/>
      <c r="BX1164" s="76"/>
      <c r="BY1164" s="76"/>
      <c r="BZ1164" s="76"/>
      <c r="CA1164" s="76"/>
      <c r="CB1164" s="76"/>
      <c r="CC1164" s="76"/>
      <c r="CD1164" s="76"/>
      <c r="CE1164" s="76"/>
      <c r="CF1164" s="76"/>
      <c r="CG1164" s="76"/>
      <c r="CH1164" s="76"/>
      <c r="CI1164" s="76"/>
      <c r="CJ1164" s="76"/>
      <c r="CK1164" s="76"/>
      <c r="CL1164" s="76"/>
      <c r="CM1164" s="76"/>
      <c r="CN1164" s="76"/>
      <c r="CO1164" s="76"/>
      <c r="CP1164" s="76"/>
    </row>
    <row r="1165" spans="1:94" x14ac:dyDescent="0.2">
      <c r="A1165" s="76"/>
      <c r="B1165" s="76"/>
      <c r="C1165" s="76"/>
      <c r="D1165" s="76"/>
      <c r="E1165" s="76"/>
      <c r="F1165" s="76"/>
      <c r="G1165" s="76"/>
      <c r="H1165" s="76"/>
      <c r="I1165" s="76"/>
      <c r="J1165" s="76"/>
      <c r="K1165" s="76"/>
      <c r="L1165" s="76"/>
      <c r="M1165" s="76"/>
      <c r="N1165" s="76"/>
      <c r="O1165" s="76"/>
      <c r="P1165" s="76"/>
      <c r="Q1165" s="76"/>
      <c r="R1165" s="76"/>
      <c r="S1165" s="76"/>
      <c r="T1165" s="76"/>
      <c r="U1165" s="76"/>
      <c r="V1165" s="76"/>
      <c r="W1165" s="76"/>
      <c r="X1165" s="76"/>
      <c r="Y1165" s="76"/>
      <c r="Z1165" s="76"/>
      <c r="AA1165" s="76"/>
      <c r="AB1165" s="76"/>
      <c r="AC1165" s="76"/>
      <c r="AD1165" s="76"/>
      <c r="AE1165" s="76"/>
      <c r="AF1165" s="76"/>
      <c r="AG1165" s="76"/>
      <c r="AH1165" s="76"/>
      <c r="AI1165" s="76"/>
      <c r="AJ1165" s="76"/>
      <c r="AK1165" s="76"/>
      <c r="AL1165" s="76"/>
      <c r="AM1165" s="76"/>
      <c r="AN1165" s="76"/>
      <c r="AO1165" s="75"/>
      <c r="AP1165" s="75"/>
      <c r="AQ1165" s="75"/>
      <c r="AR1165" s="76"/>
      <c r="AS1165" s="76"/>
      <c r="AT1165" s="76"/>
      <c r="AU1165" s="76"/>
      <c r="AV1165" s="76"/>
      <c r="AW1165" s="76"/>
      <c r="AX1165" s="76"/>
      <c r="AY1165" s="76"/>
      <c r="AZ1165" s="76"/>
      <c r="BA1165" s="76"/>
      <c r="BB1165" s="76"/>
      <c r="BC1165" s="76"/>
      <c r="BD1165" s="76"/>
      <c r="BE1165" s="76"/>
      <c r="BF1165" s="76"/>
      <c r="BG1165" s="76"/>
      <c r="BH1165" s="76"/>
      <c r="BI1165" s="76"/>
      <c r="BJ1165" s="76"/>
      <c r="BK1165" s="76"/>
      <c r="BL1165" s="76"/>
      <c r="BM1165" s="76"/>
      <c r="BN1165" s="76"/>
      <c r="BO1165" s="76"/>
      <c r="BP1165" s="76"/>
      <c r="BQ1165" s="76"/>
      <c r="BR1165" s="76"/>
      <c r="BS1165" s="76"/>
      <c r="BT1165" s="76"/>
      <c r="BU1165" s="76"/>
      <c r="BV1165" s="76"/>
      <c r="BW1165" s="76"/>
      <c r="BX1165" s="76"/>
      <c r="BY1165" s="76"/>
      <c r="BZ1165" s="76"/>
      <c r="CA1165" s="76"/>
      <c r="CB1165" s="76"/>
      <c r="CC1165" s="76"/>
      <c r="CD1165" s="76"/>
      <c r="CE1165" s="76"/>
      <c r="CF1165" s="76"/>
      <c r="CG1165" s="76"/>
      <c r="CH1165" s="76"/>
      <c r="CI1165" s="76"/>
      <c r="CJ1165" s="76"/>
      <c r="CK1165" s="76"/>
      <c r="CL1165" s="76"/>
      <c r="CM1165" s="76"/>
      <c r="CN1165" s="76"/>
      <c r="CO1165" s="76"/>
      <c r="CP1165" s="76"/>
    </row>
    <row r="1166" spans="1:94" x14ac:dyDescent="0.2">
      <c r="A1166" s="76"/>
      <c r="B1166" s="76"/>
      <c r="C1166" s="76"/>
      <c r="D1166" s="76"/>
      <c r="E1166" s="76"/>
      <c r="F1166" s="76"/>
      <c r="G1166" s="76"/>
      <c r="H1166" s="76"/>
      <c r="I1166" s="76"/>
      <c r="J1166" s="76"/>
      <c r="K1166" s="76"/>
      <c r="L1166" s="76"/>
      <c r="M1166" s="76"/>
      <c r="N1166" s="76"/>
      <c r="O1166" s="76"/>
      <c r="P1166" s="76"/>
      <c r="Q1166" s="76"/>
      <c r="R1166" s="76"/>
      <c r="S1166" s="76"/>
      <c r="T1166" s="76"/>
      <c r="U1166" s="76"/>
      <c r="V1166" s="76"/>
      <c r="W1166" s="76"/>
      <c r="X1166" s="76"/>
      <c r="Y1166" s="76"/>
      <c r="Z1166" s="76"/>
      <c r="AA1166" s="76"/>
      <c r="AB1166" s="76"/>
      <c r="AC1166" s="76"/>
      <c r="AD1166" s="76"/>
      <c r="AE1166" s="76"/>
      <c r="AF1166" s="76"/>
      <c r="AG1166" s="76"/>
      <c r="AH1166" s="76"/>
      <c r="AI1166" s="76"/>
      <c r="AJ1166" s="76"/>
      <c r="AK1166" s="76"/>
      <c r="AL1166" s="76"/>
      <c r="AM1166" s="76"/>
      <c r="AN1166" s="76"/>
      <c r="AO1166" s="75"/>
      <c r="AP1166" s="75"/>
      <c r="AQ1166" s="75"/>
      <c r="AR1166" s="76"/>
      <c r="AS1166" s="76"/>
      <c r="AT1166" s="76"/>
      <c r="AU1166" s="76"/>
      <c r="AV1166" s="76"/>
      <c r="AW1166" s="76"/>
      <c r="AX1166" s="76"/>
      <c r="AY1166" s="76"/>
      <c r="AZ1166" s="76"/>
      <c r="BA1166" s="76"/>
      <c r="BB1166" s="76"/>
      <c r="BC1166" s="76"/>
      <c r="BD1166" s="76"/>
      <c r="BE1166" s="76"/>
      <c r="BF1166" s="76"/>
      <c r="BG1166" s="76"/>
      <c r="BH1166" s="76"/>
      <c r="BI1166" s="76"/>
      <c r="BJ1166" s="76"/>
      <c r="BK1166" s="76"/>
      <c r="BL1166" s="76"/>
      <c r="BM1166" s="76"/>
      <c r="BN1166" s="76"/>
      <c r="BO1166" s="76"/>
      <c r="BP1166" s="76"/>
      <c r="BQ1166" s="76"/>
      <c r="BR1166" s="76"/>
      <c r="BS1166" s="76"/>
      <c r="BT1166" s="76"/>
      <c r="BU1166" s="76"/>
      <c r="BV1166" s="76"/>
      <c r="BW1166" s="76"/>
      <c r="BX1166" s="76"/>
      <c r="BY1166" s="76"/>
      <c r="BZ1166" s="76"/>
      <c r="CA1166" s="76"/>
      <c r="CB1166" s="76"/>
      <c r="CC1166" s="76"/>
      <c r="CD1166" s="76"/>
      <c r="CE1166" s="76"/>
      <c r="CF1166" s="76"/>
      <c r="CG1166" s="76"/>
      <c r="CH1166" s="76"/>
      <c r="CI1166" s="76"/>
      <c r="CJ1166" s="76"/>
      <c r="CK1166" s="76"/>
      <c r="CL1166" s="76"/>
      <c r="CM1166" s="76"/>
      <c r="CN1166" s="76"/>
      <c r="CO1166" s="76"/>
      <c r="CP1166" s="76"/>
    </row>
    <row r="1167" spans="1:94" x14ac:dyDescent="0.2">
      <c r="A1167" s="76"/>
      <c r="B1167" s="76"/>
      <c r="C1167" s="76"/>
      <c r="D1167" s="76"/>
      <c r="E1167" s="76"/>
      <c r="F1167" s="76"/>
      <c r="G1167" s="76"/>
      <c r="H1167" s="76"/>
      <c r="I1167" s="76"/>
      <c r="J1167" s="76"/>
      <c r="K1167" s="76"/>
      <c r="L1167" s="76"/>
      <c r="M1167" s="76"/>
      <c r="N1167" s="76"/>
      <c r="O1167" s="76"/>
      <c r="P1167" s="76"/>
      <c r="Q1167" s="76"/>
      <c r="R1167" s="76"/>
      <c r="S1167" s="76"/>
      <c r="T1167" s="76"/>
      <c r="U1167" s="76"/>
      <c r="V1167" s="76"/>
      <c r="W1167" s="76"/>
      <c r="X1167" s="76"/>
      <c r="Y1167" s="76"/>
      <c r="Z1167" s="76"/>
      <c r="AA1167" s="76"/>
      <c r="AB1167" s="76"/>
      <c r="AC1167" s="76"/>
      <c r="AD1167" s="76"/>
      <c r="AE1167" s="76"/>
      <c r="AF1167" s="76"/>
      <c r="AG1167" s="76"/>
      <c r="AH1167" s="76"/>
      <c r="AI1167" s="76"/>
      <c r="AJ1167" s="76"/>
      <c r="AK1167" s="76"/>
      <c r="AL1167" s="76"/>
      <c r="AM1167" s="76"/>
      <c r="AN1167" s="76"/>
      <c r="AO1167" s="75"/>
      <c r="AP1167" s="75"/>
      <c r="AQ1167" s="75"/>
      <c r="AR1167" s="76"/>
      <c r="AS1167" s="76"/>
      <c r="AT1167" s="76"/>
      <c r="AU1167" s="76"/>
      <c r="AV1167" s="76"/>
      <c r="AW1167" s="76"/>
      <c r="AX1167" s="76"/>
      <c r="AY1167" s="76"/>
      <c r="AZ1167" s="76"/>
      <c r="BA1167" s="76"/>
      <c r="BB1167" s="76"/>
      <c r="BC1167" s="76"/>
      <c r="BD1167" s="76"/>
      <c r="BE1167" s="76"/>
      <c r="BF1167" s="76"/>
      <c r="BG1167" s="76"/>
      <c r="BH1167" s="76"/>
      <c r="BI1167" s="76"/>
      <c r="BJ1167" s="76"/>
      <c r="BK1167" s="76"/>
      <c r="BL1167" s="76"/>
      <c r="BM1167" s="76"/>
      <c r="BN1167" s="76"/>
      <c r="BO1167" s="76"/>
      <c r="BP1167" s="76"/>
      <c r="BQ1167" s="76"/>
      <c r="BR1167" s="76"/>
      <c r="BS1167" s="76"/>
      <c r="BT1167" s="76"/>
      <c r="BU1167" s="76"/>
      <c r="BV1167" s="76"/>
      <c r="BW1167" s="76"/>
      <c r="BX1167" s="76"/>
      <c r="BY1167" s="76"/>
      <c r="BZ1167" s="76"/>
      <c r="CA1167" s="76"/>
      <c r="CB1167" s="76"/>
      <c r="CC1167" s="76"/>
      <c r="CD1167" s="76"/>
      <c r="CE1167" s="76"/>
      <c r="CF1167" s="76"/>
      <c r="CG1167" s="76"/>
      <c r="CH1167" s="76"/>
      <c r="CI1167" s="76"/>
      <c r="CJ1167" s="76"/>
      <c r="CK1167" s="76"/>
      <c r="CL1167" s="76"/>
      <c r="CM1167" s="76"/>
      <c r="CN1167" s="76"/>
      <c r="CO1167" s="76"/>
      <c r="CP1167" s="76"/>
    </row>
    <row r="1168" spans="1:94" x14ac:dyDescent="0.2">
      <c r="A1168" s="76"/>
      <c r="B1168" s="76"/>
      <c r="C1168" s="76"/>
      <c r="D1168" s="76"/>
      <c r="E1168" s="76"/>
      <c r="F1168" s="76"/>
      <c r="G1168" s="76"/>
      <c r="H1168" s="76"/>
      <c r="I1168" s="76"/>
      <c r="J1168" s="76"/>
      <c r="K1168" s="76"/>
      <c r="L1168" s="76"/>
      <c r="M1168" s="76"/>
      <c r="N1168" s="76"/>
      <c r="O1168" s="76"/>
      <c r="P1168" s="76"/>
      <c r="Q1168" s="76"/>
      <c r="R1168" s="76"/>
      <c r="S1168" s="76"/>
      <c r="T1168" s="76"/>
      <c r="U1168" s="76"/>
      <c r="V1168" s="76"/>
      <c r="W1168" s="76"/>
      <c r="X1168" s="76"/>
      <c r="Y1168" s="76"/>
      <c r="Z1168" s="76"/>
      <c r="AA1168" s="76"/>
      <c r="AB1168" s="76"/>
      <c r="AC1168" s="76"/>
      <c r="AD1168" s="76"/>
      <c r="AE1168" s="76"/>
      <c r="AF1168" s="76"/>
      <c r="AG1168" s="76"/>
      <c r="AH1168" s="76"/>
      <c r="AI1168" s="76"/>
      <c r="AJ1168" s="76"/>
      <c r="AK1168" s="76"/>
      <c r="AL1168" s="76"/>
      <c r="AM1168" s="76"/>
      <c r="AN1168" s="76"/>
      <c r="AO1168" s="75"/>
      <c r="AP1168" s="75"/>
      <c r="AQ1168" s="75"/>
      <c r="AR1168" s="76"/>
      <c r="AS1168" s="76"/>
      <c r="AT1168" s="76"/>
      <c r="AU1168" s="76"/>
      <c r="AV1168" s="76"/>
      <c r="AW1168" s="76"/>
      <c r="AX1168" s="76"/>
      <c r="AY1168" s="76"/>
      <c r="AZ1168" s="76"/>
      <c r="BA1168" s="76"/>
      <c r="BB1168" s="76"/>
      <c r="BC1168" s="76"/>
      <c r="BD1168" s="76"/>
      <c r="BE1168" s="76"/>
      <c r="BF1168" s="76"/>
      <c r="BG1168" s="76"/>
      <c r="BH1168" s="76"/>
      <c r="BI1168" s="76"/>
      <c r="BJ1168" s="76"/>
      <c r="BK1168" s="76"/>
      <c r="BL1168" s="76"/>
      <c r="BM1168" s="76"/>
      <c r="BN1168" s="76"/>
      <c r="BO1168" s="76"/>
      <c r="BP1168" s="76"/>
      <c r="BQ1168" s="76"/>
      <c r="BR1168" s="76"/>
      <c r="BS1168" s="76"/>
      <c r="BT1168" s="76"/>
      <c r="BU1168" s="76"/>
      <c r="BV1168" s="76"/>
      <c r="BW1168" s="76"/>
      <c r="BX1168" s="76"/>
      <c r="BY1168" s="76"/>
      <c r="BZ1168" s="76"/>
      <c r="CA1168" s="76"/>
      <c r="CB1168" s="76"/>
      <c r="CC1168" s="76"/>
      <c r="CD1168" s="76"/>
      <c r="CE1168" s="76"/>
      <c r="CF1168" s="76"/>
      <c r="CG1168" s="76"/>
      <c r="CH1168" s="76"/>
      <c r="CI1168" s="76"/>
      <c r="CJ1168" s="76"/>
      <c r="CK1168" s="76"/>
      <c r="CL1168" s="76"/>
      <c r="CM1168" s="76"/>
      <c r="CN1168" s="76"/>
      <c r="CO1168" s="76"/>
      <c r="CP1168" s="76"/>
    </row>
    <row r="1169" spans="1:94" x14ac:dyDescent="0.2">
      <c r="A1169" s="76"/>
      <c r="B1169" s="76"/>
      <c r="C1169" s="76"/>
      <c r="D1169" s="76"/>
      <c r="E1169" s="76"/>
      <c r="F1169" s="76"/>
      <c r="G1169" s="76"/>
      <c r="H1169" s="76"/>
      <c r="I1169" s="76"/>
      <c r="J1169" s="76"/>
      <c r="K1169" s="76"/>
      <c r="L1169" s="76"/>
      <c r="M1169" s="76"/>
      <c r="N1169" s="76"/>
      <c r="O1169" s="76"/>
      <c r="P1169" s="76"/>
      <c r="Q1169" s="76"/>
      <c r="R1169" s="76"/>
      <c r="S1169" s="76"/>
      <c r="T1169" s="76"/>
      <c r="U1169" s="76"/>
      <c r="V1169" s="76"/>
      <c r="W1169" s="76"/>
      <c r="X1169" s="76"/>
      <c r="Y1169" s="76"/>
      <c r="Z1169" s="76"/>
      <c r="AA1169" s="76"/>
      <c r="AB1169" s="76"/>
      <c r="AC1169" s="76"/>
      <c r="AD1169" s="76"/>
      <c r="AE1169" s="76"/>
      <c r="AF1169" s="76"/>
      <c r="AG1169" s="76"/>
      <c r="AH1169" s="76"/>
      <c r="AI1169" s="76"/>
      <c r="AJ1169" s="76"/>
      <c r="AK1169" s="76"/>
      <c r="AL1169" s="76"/>
      <c r="AM1169" s="76"/>
      <c r="AN1169" s="76"/>
      <c r="AO1169" s="75"/>
      <c r="AP1169" s="75"/>
      <c r="AQ1169" s="75"/>
      <c r="AR1169" s="76"/>
      <c r="AS1169" s="76"/>
      <c r="AT1169" s="76"/>
      <c r="AU1169" s="76"/>
      <c r="AV1169" s="76"/>
      <c r="AW1169" s="76"/>
      <c r="AX1169" s="76"/>
      <c r="AY1169" s="76"/>
      <c r="AZ1169" s="76"/>
      <c r="BA1169" s="76"/>
      <c r="BB1169" s="76"/>
      <c r="BC1169" s="76"/>
      <c r="BD1169" s="76"/>
      <c r="BE1169" s="76"/>
      <c r="BF1169" s="76"/>
      <c r="BG1169" s="76"/>
      <c r="BH1169" s="76"/>
      <c r="BI1169" s="76"/>
      <c r="BJ1169" s="76"/>
      <c r="BK1169" s="76"/>
      <c r="BL1169" s="76"/>
      <c r="BM1169" s="76"/>
      <c r="BN1169" s="76"/>
      <c r="BO1169" s="76"/>
      <c r="BP1169" s="76"/>
      <c r="BQ1169" s="76"/>
      <c r="BR1169" s="76"/>
      <c r="BS1169" s="76"/>
      <c r="BT1169" s="76"/>
      <c r="BU1169" s="76"/>
      <c r="BV1169" s="76"/>
      <c r="BW1169" s="76"/>
      <c r="BX1169" s="76"/>
      <c r="BY1169" s="76"/>
      <c r="BZ1169" s="76"/>
      <c r="CA1169" s="76"/>
      <c r="CB1169" s="76"/>
      <c r="CC1169" s="76"/>
      <c r="CD1169" s="76"/>
      <c r="CE1169" s="76"/>
      <c r="CF1169" s="76"/>
      <c r="CG1169" s="76"/>
      <c r="CH1169" s="76"/>
      <c r="CI1169" s="76"/>
      <c r="CJ1169" s="76"/>
      <c r="CK1169" s="76"/>
      <c r="CL1169" s="76"/>
      <c r="CM1169" s="76"/>
      <c r="CN1169" s="76"/>
      <c r="CO1169" s="76"/>
      <c r="CP1169" s="76"/>
    </row>
    <row r="1170" spans="1:94" x14ac:dyDescent="0.2">
      <c r="A1170" s="76"/>
      <c r="B1170" s="76"/>
      <c r="C1170" s="76"/>
      <c r="D1170" s="76"/>
      <c r="E1170" s="76"/>
      <c r="F1170" s="76"/>
      <c r="G1170" s="76"/>
      <c r="H1170" s="76"/>
      <c r="I1170" s="76"/>
      <c r="J1170" s="76"/>
      <c r="K1170" s="76"/>
      <c r="L1170" s="76"/>
      <c r="M1170" s="76"/>
      <c r="N1170" s="76"/>
      <c r="O1170" s="76"/>
      <c r="P1170" s="76"/>
      <c r="Q1170" s="76"/>
      <c r="R1170" s="76"/>
      <c r="S1170" s="76"/>
      <c r="T1170" s="76"/>
      <c r="U1170" s="76"/>
      <c r="V1170" s="76"/>
      <c r="W1170" s="76"/>
      <c r="X1170" s="76"/>
      <c r="Y1170" s="76"/>
      <c r="Z1170" s="76"/>
      <c r="AA1170" s="76"/>
      <c r="AB1170" s="76"/>
      <c r="AC1170" s="76"/>
      <c r="AD1170" s="76"/>
      <c r="AE1170" s="76"/>
      <c r="AF1170" s="76"/>
      <c r="AG1170" s="76"/>
      <c r="AH1170" s="76"/>
      <c r="AI1170" s="76"/>
      <c r="AJ1170" s="76"/>
      <c r="AK1170" s="76"/>
      <c r="AL1170" s="76"/>
      <c r="AM1170" s="76"/>
      <c r="AN1170" s="76"/>
      <c r="AO1170" s="75"/>
      <c r="AP1170" s="75"/>
      <c r="AQ1170" s="75"/>
      <c r="AR1170" s="76"/>
      <c r="AS1170" s="76"/>
      <c r="AT1170" s="76"/>
      <c r="AU1170" s="76"/>
      <c r="AV1170" s="76"/>
      <c r="AW1170" s="76"/>
      <c r="AX1170" s="76"/>
      <c r="AY1170" s="76"/>
      <c r="AZ1170" s="76"/>
      <c r="BA1170" s="76"/>
      <c r="BB1170" s="76"/>
      <c r="BC1170" s="76"/>
      <c r="BD1170" s="76"/>
      <c r="BE1170" s="76"/>
      <c r="BF1170" s="76"/>
      <c r="BG1170" s="76"/>
      <c r="BH1170" s="76"/>
      <c r="BI1170" s="76"/>
      <c r="BJ1170" s="76"/>
      <c r="BK1170" s="76"/>
      <c r="BL1170" s="76"/>
      <c r="BM1170" s="76"/>
      <c r="BN1170" s="76"/>
      <c r="BO1170" s="76"/>
      <c r="BP1170" s="76"/>
      <c r="BQ1170" s="76"/>
      <c r="BR1170" s="76"/>
      <c r="BS1170" s="76"/>
      <c r="BT1170" s="76"/>
      <c r="BU1170" s="76"/>
      <c r="BV1170" s="76"/>
      <c r="BW1170" s="76"/>
      <c r="BX1170" s="76"/>
      <c r="BY1170" s="76"/>
      <c r="BZ1170" s="76"/>
      <c r="CA1170" s="76"/>
      <c r="CB1170" s="76"/>
      <c r="CC1170" s="76"/>
      <c r="CD1170" s="76"/>
      <c r="CE1170" s="76"/>
      <c r="CF1170" s="76"/>
      <c r="CG1170" s="76"/>
      <c r="CH1170" s="76"/>
      <c r="CI1170" s="76"/>
      <c r="CJ1170" s="76"/>
      <c r="CK1170" s="76"/>
      <c r="CL1170" s="76"/>
      <c r="CM1170" s="76"/>
      <c r="CN1170" s="76"/>
      <c r="CO1170" s="76"/>
      <c r="CP1170" s="76"/>
    </row>
    <row r="1171" spans="1:94" x14ac:dyDescent="0.2">
      <c r="A1171" s="76"/>
      <c r="B1171" s="76"/>
      <c r="C1171" s="76"/>
      <c r="D1171" s="76"/>
      <c r="E1171" s="76"/>
      <c r="F1171" s="76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76"/>
      <c r="AE1171" s="76"/>
      <c r="AF1171" s="76"/>
      <c r="AG1171" s="76"/>
      <c r="AH1171" s="76"/>
      <c r="AI1171" s="76"/>
      <c r="AJ1171" s="76"/>
      <c r="AK1171" s="76"/>
      <c r="AL1171" s="76"/>
      <c r="AM1171" s="76"/>
      <c r="AN1171" s="76"/>
      <c r="AO1171" s="75"/>
      <c r="AP1171" s="75"/>
      <c r="AQ1171" s="75"/>
      <c r="AR1171" s="76"/>
      <c r="AS1171" s="76"/>
      <c r="AT1171" s="76"/>
      <c r="AU1171" s="76"/>
      <c r="AV1171" s="76"/>
      <c r="AW1171" s="76"/>
      <c r="AX1171" s="76"/>
      <c r="AY1171" s="76"/>
      <c r="AZ1171" s="76"/>
      <c r="BA1171" s="76"/>
      <c r="BB1171" s="76"/>
      <c r="BC1171" s="76"/>
      <c r="BD1171" s="76"/>
      <c r="BE1171" s="76"/>
      <c r="BF1171" s="76"/>
      <c r="BG1171" s="76"/>
      <c r="BH1171" s="76"/>
      <c r="BI1171" s="76"/>
      <c r="BJ1171" s="76"/>
      <c r="BK1171" s="76"/>
      <c r="BL1171" s="76"/>
      <c r="BM1171" s="76"/>
      <c r="BN1171" s="76"/>
      <c r="BO1171" s="76"/>
      <c r="BP1171" s="76"/>
      <c r="BQ1171" s="76"/>
      <c r="BR1171" s="76"/>
      <c r="BS1171" s="76"/>
      <c r="BT1171" s="76"/>
      <c r="BU1171" s="76"/>
      <c r="BV1171" s="76"/>
      <c r="BW1171" s="76"/>
      <c r="BX1171" s="76"/>
      <c r="BY1171" s="76"/>
      <c r="BZ1171" s="76"/>
      <c r="CA1171" s="76"/>
      <c r="CB1171" s="76"/>
      <c r="CC1171" s="76"/>
      <c r="CD1171" s="76"/>
      <c r="CE1171" s="76"/>
      <c r="CF1171" s="76"/>
      <c r="CG1171" s="76"/>
      <c r="CH1171" s="76"/>
      <c r="CI1171" s="76"/>
      <c r="CJ1171" s="76"/>
      <c r="CK1171" s="76"/>
      <c r="CL1171" s="76"/>
      <c r="CM1171" s="76"/>
      <c r="CN1171" s="76"/>
      <c r="CO1171" s="76"/>
      <c r="CP1171" s="76"/>
    </row>
    <row r="1172" spans="1:94" x14ac:dyDescent="0.2">
      <c r="A1172" s="76"/>
      <c r="B1172" s="76"/>
      <c r="C1172" s="76"/>
      <c r="D1172" s="76"/>
      <c r="E1172" s="76"/>
      <c r="F1172" s="76"/>
      <c r="G1172" s="76"/>
      <c r="H1172" s="76"/>
      <c r="I1172" s="76"/>
      <c r="J1172" s="76"/>
      <c r="K1172" s="76"/>
      <c r="L1172" s="76"/>
      <c r="M1172" s="76"/>
      <c r="N1172" s="76"/>
      <c r="O1172" s="76"/>
      <c r="P1172" s="76"/>
      <c r="Q1172" s="76"/>
      <c r="R1172" s="76"/>
      <c r="S1172" s="76"/>
      <c r="T1172" s="76"/>
      <c r="U1172" s="76"/>
      <c r="V1172" s="76"/>
      <c r="W1172" s="76"/>
      <c r="X1172" s="76"/>
      <c r="Y1172" s="76"/>
      <c r="Z1172" s="76"/>
      <c r="AA1172" s="76"/>
      <c r="AB1172" s="76"/>
      <c r="AC1172" s="76"/>
      <c r="AD1172" s="76"/>
      <c r="AE1172" s="76"/>
      <c r="AF1172" s="76"/>
      <c r="AG1172" s="76"/>
      <c r="AH1172" s="76"/>
      <c r="AI1172" s="76"/>
      <c r="AJ1172" s="76"/>
      <c r="AK1172" s="76"/>
      <c r="AL1172" s="76"/>
      <c r="AM1172" s="76"/>
      <c r="AN1172" s="76"/>
      <c r="AO1172" s="75"/>
      <c r="AP1172" s="75"/>
      <c r="AQ1172" s="75"/>
      <c r="AR1172" s="76"/>
      <c r="AS1172" s="76"/>
      <c r="AT1172" s="76"/>
      <c r="AU1172" s="76"/>
      <c r="AV1172" s="76"/>
      <c r="AW1172" s="76"/>
      <c r="AX1172" s="76"/>
      <c r="AY1172" s="76"/>
      <c r="AZ1172" s="76"/>
      <c r="BA1172" s="76"/>
      <c r="BB1172" s="76"/>
      <c r="BC1172" s="76"/>
      <c r="BD1172" s="76"/>
      <c r="BE1172" s="76"/>
      <c r="BF1172" s="76"/>
      <c r="BG1172" s="76"/>
      <c r="BH1172" s="76"/>
      <c r="BI1172" s="76"/>
      <c r="BJ1172" s="76"/>
      <c r="BK1172" s="76"/>
      <c r="BL1172" s="76"/>
      <c r="BM1172" s="76"/>
      <c r="BN1172" s="76"/>
      <c r="BO1172" s="76"/>
      <c r="BP1172" s="76"/>
      <c r="BQ1172" s="76"/>
      <c r="BR1172" s="76"/>
      <c r="BS1172" s="76"/>
      <c r="BT1172" s="76"/>
      <c r="BU1172" s="76"/>
      <c r="BV1172" s="76"/>
      <c r="BW1172" s="76"/>
      <c r="BX1172" s="76"/>
      <c r="BY1172" s="76"/>
      <c r="BZ1172" s="76"/>
      <c r="CA1172" s="76"/>
      <c r="CB1172" s="76"/>
      <c r="CC1172" s="76"/>
      <c r="CD1172" s="76"/>
      <c r="CE1172" s="76"/>
      <c r="CF1172" s="76"/>
      <c r="CG1172" s="76"/>
      <c r="CH1172" s="76"/>
      <c r="CI1172" s="76"/>
      <c r="CJ1172" s="76"/>
      <c r="CK1172" s="76"/>
      <c r="CL1172" s="76"/>
      <c r="CM1172" s="76"/>
      <c r="CN1172" s="76"/>
      <c r="CO1172" s="76"/>
      <c r="CP1172" s="76"/>
    </row>
    <row r="1173" spans="1:94" x14ac:dyDescent="0.2">
      <c r="A1173" s="76"/>
      <c r="B1173" s="76"/>
      <c r="C1173" s="76"/>
      <c r="D1173" s="76"/>
      <c r="E1173" s="76"/>
      <c r="F1173" s="76"/>
      <c r="G1173" s="76"/>
      <c r="H1173" s="76"/>
      <c r="I1173" s="76"/>
      <c r="J1173" s="76"/>
      <c r="K1173" s="76"/>
      <c r="L1173" s="76"/>
      <c r="M1173" s="76"/>
      <c r="N1173" s="76"/>
      <c r="O1173" s="76"/>
      <c r="P1173" s="76"/>
      <c r="Q1173" s="76"/>
      <c r="R1173" s="76"/>
      <c r="S1173" s="76"/>
      <c r="T1173" s="76"/>
      <c r="U1173" s="76"/>
      <c r="V1173" s="76"/>
      <c r="W1173" s="76"/>
      <c r="X1173" s="76"/>
      <c r="Y1173" s="76"/>
      <c r="Z1173" s="76"/>
      <c r="AA1173" s="76"/>
      <c r="AB1173" s="76"/>
      <c r="AC1173" s="76"/>
      <c r="AD1173" s="76"/>
      <c r="AE1173" s="76"/>
      <c r="AF1173" s="76"/>
      <c r="AG1173" s="76"/>
      <c r="AH1173" s="76"/>
      <c r="AI1173" s="76"/>
      <c r="AJ1173" s="76"/>
      <c r="AK1173" s="76"/>
      <c r="AL1173" s="76"/>
      <c r="AM1173" s="76"/>
      <c r="AN1173" s="76"/>
      <c r="AO1173" s="75"/>
      <c r="AP1173" s="75"/>
      <c r="AQ1173" s="75"/>
      <c r="AR1173" s="76"/>
      <c r="AS1173" s="76"/>
      <c r="AT1173" s="76"/>
      <c r="AU1173" s="76"/>
      <c r="AV1173" s="76"/>
      <c r="AW1173" s="76"/>
      <c r="AX1173" s="76"/>
      <c r="AY1173" s="76"/>
      <c r="AZ1173" s="76"/>
      <c r="BA1173" s="76"/>
      <c r="BB1173" s="76"/>
      <c r="BC1173" s="76"/>
      <c r="BD1173" s="76"/>
      <c r="BE1173" s="76"/>
      <c r="BF1173" s="76"/>
      <c r="BG1173" s="76"/>
      <c r="BH1173" s="76"/>
      <c r="BI1173" s="76"/>
      <c r="BJ1173" s="76"/>
      <c r="BK1173" s="76"/>
      <c r="BL1173" s="76"/>
      <c r="BM1173" s="76"/>
      <c r="BN1173" s="76"/>
      <c r="BO1173" s="76"/>
      <c r="BP1173" s="76"/>
      <c r="BQ1173" s="76"/>
      <c r="BR1173" s="76"/>
      <c r="BS1173" s="76"/>
      <c r="BT1173" s="76"/>
      <c r="BU1173" s="76"/>
      <c r="BV1173" s="76"/>
      <c r="BW1173" s="76"/>
      <c r="BX1173" s="76"/>
      <c r="BY1173" s="76"/>
      <c r="BZ1173" s="76"/>
      <c r="CA1173" s="76"/>
      <c r="CB1173" s="76"/>
      <c r="CC1173" s="76"/>
      <c r="CD1173" s="76"/>
      <c r="CE1173" s="76"/>
      <c r="CF1173" s="76"/>
      <c r="CG1173" s="76"/>
      <c r="CH1173" s="76"/>
      <c r="CI1173" s="76"/>
      <c r="CJ1173" s="76"/>
      <c r="CK1173" s="76"/>
      <c r="CL1173" s="76"/>
      <c r="CM1173" s="76"/>
      <c r="CN1173" s="76"/>
      <c r="CO1173" s="76"/>
      <c r="CP1173" s="76"/>
    </row>
    <row r="1174" spans="1:94" x14ac:dyDescent="0.2">
      <c r="A1174" s="76"/>
      <c r="B1174" s="76"/>
      <c r="C1174" s="76"/>
      <c r="D1174" s="76"/>
      <c r="E1174" s="76"/>
      <c r="F1174" s="76"/>
      <c r="G1174" s="76"/>
      <c r="H1174" s="76"/>
      <c r="I1174" s="76"/>
      <c r="J1174" s="76"/>
      <c r="K1174" s="76"/>
      <c r="L1174" s="76"/>
      <c r="M1174" s="76"/>
      <c r="N1174" s="76"/>
      <c r="O1174" s="76"/>
      <c r="P1174" s="76"/>
      <c r="Q1174" s="76"/>
      <c r="R1174" s="76"/>
      <c r="S1174" s="76"/>
      <c r="T1174" s="76"/>
      <c r="U1174" s="76"/>
      <c r="V1174" s="76"/>
      <c r="W1174" s="76"/>
      <c r="X1174" s="76"/>
      <c r="Y1174" s="76"/>
      <c r="Z1174" s="76"/>
      <c r="AA1174" s="76"/>
      <c r="AB1174" s="76"/>
      <c r="AC1174" s="76"/>
      <c r="AD1174" s="76"/>
      <c r="AE1174" s="76"/>
      <c r="AF1174" s="76"/>
      <c r="AG1174" s="76"/>
      <c r="AH1174" s="76"/>
      <c r="AI1174" s="76"/>
      <c r="AJ1174" s="76"/>
      <c r="AK1174" s="76"/>
      <c r="AL1174" s="76"/>
      <c r="AM1174" s="76"/>
      <c r="AN1174" s="76"/>
      <c r="AO1174" s="75"/>
      <c r="AP1174" s="75"/>
      <c r="AQ1174" s="75"/>
      <c r="AR1174" s="76"/>
      <c r="AS1174" s="76"/>
      <c r="AT1174" s="76"/>
      <c r="AU1174" s="76"/>
      <c r="AV1174" s="76"/>
      <c r="AW1174" s="76"/>
      <c r="AX1174" s="76"/>
      <c r="AY1174" s="76"/>
      <c r="AZ1174" s="76"/>
      <c r="BA1174" s="76"/>
      <c r="BB1174" s="76"/>
      <c r="BC1174" s="76"/>
      <c r="BD1174" s="76"/>
      <c r="BE1174" s="76"/>
      <c r="BF1174" s="76"/>
      <c r="BG1174" s="76"/>
      <c r="BH1174" s="76"/>
      <c r="BI1174" s="76"/>
      <c r="BJ1174" s="76"/>
      <c r="BK1174" s="76"/>
      <c r="BL1174" s="76"/>
      <c r="BM1174" s="76"/>
      <c r="BN1174" s="76"/>
      <c r="BO1174" s="76"/>
      <c r="BP1174" s="76"/>
      <c r="BQ1174" s="76"/>
      <c r="BR1174" s="76"/>
      <c r="BS1174" s="76"/>
      <c r="BT1174" s="76"/>
      <c r="BU1174" s="76"/>
      <c r="BV1174" s="76"/>
      <c r="BW1174" s="76"/>
      <c r="BX1174" s="76"/>
      <c r="BY1174" s="76"/>
      <c r="BZ1174" s="76"/>
      <c r="CA1174" s="76"/>
      <c r="CB1174" s="76"/>
      <c r="CC1174" s="76"/>
      <c r="CD1174" s="76"/>
      <c r="CE1174" s="76"/>
      <c r="CF1174" s="76"/>
      <c r="CG1174" s="76"/>
      <c r="CH1174" s="76"/>
      <c r="CI1174" s="76"/>
      <c r="CJ1174" s="76"/>
      <c r="CK1174" s="76"/>
      <c r="CL1174" s="76"/>
      <c r="CM1174" s="76"/>
      <c r="CN1174" s="76"/>
      <c r="CO1174" s="76"/>
      <c r="CP1174" s="76"/>
    </row>
    <row r="1175" spans="1:94" x14ac:dyDescent="0.2">
      <c r="A1175" s="76"/>
      <c r="B1175" s="76"/>
      <c r="C1175" s="76"/>
      <c r="D1175" s="76"/>
      <c r="E1175" s="76"/>
      <c r="F1175" s="76"/>
      <c r="G1175" s="76"/>
      <c r="H1175" s="76"/>
      <c r="I1175" s="76"/>
      <c r="J1175" s="76"/>
      <c r="K1175" s="76"/>
      <c r="L1175" s="76"/>
      <c r="M1175" s="76"/>
      <c r="N1175" s="76"/>
      <c r="O1175" s="76"/>
      <c r="P1175" s="76"/>
      <c r="Q1175" s="76"/>
      <c r="R1175" s="76"/>
      <c r="S1175" s="76"/>
      <c r="T1175" s="76"/>
      <c r="U1175" s="76"/>
      <c r="V1175" s="76"/>
      <c r="W1175" s="76"/>
      <c r="X1175" s="76"/>
      <c r="Y1175" s="76"/>
      <c r="Z1175" s="76"/>
      <c r="AA1175" s="76"/>
      <c r="AB1175" s="76"/>
      <c r="AC1175" s="76"/>
      <c r="AD1175" s="76"/>
      <c r="AE1175" s="76"/>
      <c r="AF1175" s="76"/>
      <c r="AG1175" s="76"/>
      <c r="AH1175" s="76"/>
      <c r="AI1175" s="76"/>
      <c r="AJ1175" s="76"/>
      <c r="AK1175" s="76"/>
      <c r="AL1175" s="76"/>
      <c r="AM1175" s="76"/>
      <c r="AN1175" s="76"/>
      <c r="AO1175" s="75"/>
      <c r="AP1175" s="75"/>
      <c r="AQ1175" s="75"/>
      <c r="AR1175" s="76"/>
      <c r="AS1175" s="76"/>
      <c r="AT1175" s="76"/>
      <c r="AU1175" s="76"/>
      <c r="AV1175" s="76"/>
      <c r="AW1175" s="76"/>
      <c r="AX1175" s="76"/>
      <c r="AY1175" s="76"/>
      <c r="AZ1175" s="76"/>
      <c r="BA1175" s="76"/>
      <c r="BB1175" s="76"/>
      <c r="BC1175" s="76"/>
      <c r="BD1175" s="76"/>
      <c r="BE1175" s="76"/>
      <c r="BF1175" s="76"/>
      <c r="BG1175" s="76"/>
      <c r="BH1175" s="76"/>
      <c r="BI1175" s="76"/>
      <c r="BJ1175" s="76"/>
      <c r="BK1175" s="76"/>
      <c r="BL1175" s="76"/>
      <c r="BM1175" s="76"/>
      <c r="BN1175" s="76"/>
      <c r="BO1175" s="76"/>
      <c r="BP1175" s="76"/>
      <c r="BQ1175" s="76"/>
      <c r="BR1175" s="76"/>
      <c r="BS1175" s="76"/>
      <c r="BT1175" s="76"/>
      <c r="BU1175" s="76"/>
      <c r="BV1175" s="76"/>
      <c r="BW1175" s="76"/>
      <c r="BX1175" s="76"/>
      <c r="BY1175" s="76"/>
      <c r="BZ1175" s="76"/>
      <c r="CA1175" s="76"/>
      <c r="CB1175" s="76"/>
      <c r="CC1175" s="76"/>
      <c r="CD1175" s="76"/>
      <c r="CE1175" s="76"/>
      <c r="CF1175" s="76"/>
      <c r="CG1175" s="76"/>
      <c r="CH1175" s="76"/>
      <c r="CI1175" s="76"/>
      <c r="CJ1175" s="76"/>
      <c r="CK1175" s="76"/>
      <c r="CL1175" s="76"/>
      <c r="CM1175" s="76"/>
      <c r="CN1175" s="76"/>
      <c r="CO1175" s="76"/>
      <c r="CP1175" s="76"/>
    </row>
    <row r="1176" spans="1:94" x14ac:dyDescent="0.2">
      <c r="A1176" s="76"/>
      <c r="B1176" s="76"/>
      <c r="C1176" s="76"/>
      <c r="D1176" s="76"/>
      <c r="E1176" s="76"/>
      <c r="F1176" s="76"/>
      <c r="G1176" s="76"/>
      <c r="H1176" s="76"/>
      <c r="I1176" s="76"/>
      <c r="J1176" s="76"/>
      <c r="K1176" s="76"/>
      <c r="L1176" s="76"/>
      <c r="M1176" s="76"/>
      <c r="N1176" s="76"/>
      <c r="O1176" s="76"/>
      <c r="P1176" s="76"/>
      <c r="Q1176" s="76"/>
      <c r="R1176" s="76"/>
      <c r="S1176" s="76"/>
      <c r="T1176" s="76"/>
      <c r="U1176" s="76"/>
      <c r="V1176" s="76"/>
      <c r="W1176" s="76"/>
      <c r="X1176" s="76"/>
      <c r="Y1176" s="76"/>
      <c r="Z1176" s="76"/>
      <c r="AA1176" s="76"/>
      <c r="AB1176" s="76"/>
      <c r="AC1176" s="76"/>
      <c r="AD1176" s="76"/>
      <c r="AE1176" s="76"/>
      <c r="AF1176" s="76"/>
      <c r="AG1176" s="76"/>
      <c r="AH1176" s="76"/>
      <c r="AI1176" s="76"/>
      <c r="AJ1176" s="76"/>
      <c r="AK1176" s="76"/>
      <c r="AL1176" s="76"/>
      <c r="AM1176" s="76"/>
      <c r="AN1176" s="76"/>
      <c r="AO1176" s="75"/>
      <c r="AP1176" s="75"/>
      <c r="AQ1176" s="75"/>
      <c r="AR1176" s="76"/>
      <c r="AS1176" s="76"/>
      <c r="AT1176" s="76"/>
      <c r="AU1176" s="76"/>
      <c r="AV1176" s="76"/>
      <c r="AW1176" s="76"/>
      <c r="AX1176" s="76"/>
      <c r="AY1176" s="76"/>
      <c r="AZ1176" s="76"/>
      <c r="BA1176" s="76"/>
      <c r="BB1176" s="76"/>
      <c r="BC1176" s="76"/>
      <c r="BD1176" s="76"/>
      <c r="BE1176" s="76"/>
      <c r="BF1176" s="76"/>
      <c r="BG1176" s="76"/>
      <c r="BH1176" s="76"/>
      <c r="BI1176" s="76"/>
      <c r="BJ1176" s="76"/>
      <c r="BK1176" s="76"/>
      <c r="BL1176" s="76"/>
      <c r="BM1176" s="76"/>
      <c r="BN1176" s="76"/>
      <c r="BO1176" s="76"/>
      <c r="BP1176" s="76"/>
      <c r="BQ1176" s="76"/>
      <c r="BR1176" s="76"/>
      <c r="BS1176" s="76"/>
      <c r="BT1176" s="76"/>
      <c r="BU1176" s="76"/>
      <c r="BV1176" s="76"/>
      <c r="BW1176" s="76"/>
      <c r="BX1176" s="76"/>
      <c r="BY1176" s="76"/>
      <c r="BZ1176" s="76"/>
      <c r="CA1176" s="76"/>
      <c r="CB1176" s="76"/>
      <c r="CC1176" s="76"/>
      <c r="CD1176" s="76"/>
      <c r="CE1176" s="76"/>
      <c r="CF1176" s="76"/>
      <c r="CG1176" s="76"/>
      <c r="CH1176" s="76"/>
      <c r="CI1176" s="76"/>
      <c r="CJ1176" s="76"/>
      <c r="CK1176" s="76"/>
      <c r="CL1176" s="76"/>
      <c r="CM1176" s="76"/>
      <c r="CN1176" s="76"/>
      <c r="CO1176" s="76"/>
      <c r="CP1176" s="76"/>
    </row>
    <row r="1177" spans="1:94" x14ac:dyDescent="0.2">
      <c r="A1177" s="76"/>
      <c r="B1177" s="76"/>
      <c r="C1177" s="76"/>
      <c r="D1177" s="76"/>
      <c r="E1177" s="76"/>
      <c r="F1177" s="76"/>
      <c r="G1177" s="76"/>
      <c r="H1177" s="76"/>
      <c r="I1177" s="76"/>
      <c r="J1177" s="76"/>
      <c r="K1177" s="76"/>
      <c r="L1177" s="76"/>
      <c r="M1177" s="76"/>
      <c r="N1177" s="76"/>
      <c r="O1177" s="76"/>
      <c r="P1177" s="76"/>
      <c r="Q1177" s="76"/>
      <c r="R1177" s="76"/>
      <c r="S1177" s="76"/>
      <c r="T1177" s="76"/>
      <c r="U1177" s="76"/>
      <c r="V1177" s="76"/>
      <c r="W1177" s="76"/>
      <c r="X1177" s="76"/>
      <c r="Y1177" s="76"/>
      <c r="Z1177" s="76"/>
      <c r="AA1177" s="76"/>
      <c r="AB1177" s="76"/>
      <c r="AC1177" s="76"/>
      <c r="AD1177" s="76"/>
      <c r="AE1177" s="76"/>
      <c r="AF1177" s="76"/>
      <c r="AG1177" s="76"/>
      <c r="AH1177" s="76"/>
      <c r="AI1177" s="76"/>
      <c r="AJ1177" s="76"/>
      <c r="AK1177" s="76"/>
      <c r="AL1177" s="76"/>
      <c r="AM1177" s="76"/>
      <c r="AN1177" s="76"/>
      <c r="AO1177" s="75"/>
      <c r="AP1177" s="75"/>
      <c r="AQ1177" s="75"/>
      <c r="AR1177" s="76"/>
      <c r="AS1177" s="76"/>
      <c r="AT1177" s="76"/>
      <c r="AU1177" s="76"/>
      <c r="AV1177" s="76"/>
      <c r="AW1177" s="76"/>
      <c r="AX1177" s="76"/>
      <c r="AY1177" s="76"/>
      <c r="AZ1177" s="76"/>
      <c r="BA1177" s="76"/>
      <c r="BB1177" s="76"/>
      <c r="BC1177" s="76"/>
      <c r="BD1177" s="76"/>
      <c r="BE1177" s="76"/>
      <c r="BF1177" s="76"/>
      <c r="BG1177" s="76"/>
      <c r="BH1177" s="76"/>
      <c r="BI1177" s="76"/>
      <c r="BJ1177" s="76"/>
      <c r="BK1177" s="76"/>
      <c r="BL1177" s="76"/>
      <c r="BM1177" s="76"/>
      <c r="BN1177" s="76"/>
      <c r="BO1177" s="76"/>
      <c r="BP1177" s="76"/>
      <c r="BQ1177" s="76"/>
      <c r="BR1177" s="76"/>
      <c r="BS1177" s="76"/>
      <c r="BT1177" s="76"/>
      <c r="BU1177" s="76"/>
      <c r="BV1177" s="76"/>
      <c r="BW1177" s="76"/>
      <c r="BX1177" s="76"/>
      <c r="BY1177" s="76"/>
      <c r="BZ1177" s="76"/>
      <c r="CA1177" s="76"/>
      <c r="CB1177" s="76"/>
      <c r="CC1177" s="76"/>
      <c r="CD1177" s="76"/>
      <c r="CE1177" s="76"/>
      <c r="CF1177" s="76"/>
      <c r="CG1177" s="76"/>
      <c r="CH1177" s="76"/>
      <c r="CI1177" s="76"/>
      <c r="CJ1177" s="76"/>
      <c r="CK1177" s="76"/>
      <c r="CL1177" s="76"/>
      <c r="CM1177" s="76"/>
      <c r="CN1177" s="76"/>
      <c r="CO1177" s="76"/>
      <c r="CP1177" s="76"/>
    </row>
    <row r="1178" spans="1:94" x14ac:dyDescent="0.2">
      <c r="A1178" s="76"/>
      <c r="B1178" s="76"/>
      <c r="C1178" s="76"/>
      <c r="D1178" s="76"/>
      <c r="E1178" s="76"/>
      <c r="F1178" s="76"/>
      <c r="G1178" s="76"/>
      <c r="H1178" s="76"/>
      <c r="I1178" s="76"/>
      <c r="J1178" s="76"/>
      <c r="K1178" s="76"/>
      <c r="L1178" s="76"/>
      <c r="M1178" s="76"/>
      <c r="N1178" s="76"/>
      <c r="O1178" s="76"/>
      <c r="P1178" s="76"/>
      <c r="Q1178" s="76"/>
      <c r="R1178" s="76"/>
      <c r="S1178" s="76"/>
      <c r="T1178" s="76"/>
      <c r="U1178" s="76"/>
      <c r="V1178" s="76"/>
      <c r="W1178" s="76"/>
      <c r="X1178" s="76"/>
      <c r="Y1178" s="76"/>
      <c r="Z1178" s="76"/>
      <c r="AA1178" s="76"/>
      <c r="AB1178" s="76"/>
      <c r="AC1178" s="76"/>
      <c r="AD1178" s="76"/>
      <c r="AE1178" s="76"/>
      <c r="AF1178" s="76"/>
      <c r="AG1178" s="76"/>
      <c r="AH1178" s="76"/>
      <c r="AI1178" s="76"/>
      <c r="AJ1178" s="76"/>
      <c r="AK1178" s="76"/>
      <c r="AL1178" s="76"/>
      <c r="AM1178" s="76"/>
      <c r="AN1178" s="76"/>
      <c r="AO1178" s="75"/>
      <c r="AP1178" s="75"/>
      <c r="AQ1178" s="75"/>
      <c r="AR1178" s="76"/>
      <c r="AS1178" s="76"/>
      <c r="AT1178" s="76"/>
      <c r="AU1178" s="76"/>
      <c r="AV1178" s="76"/>
      <c r="AW1178" s="76"/>
      <c r="AX1178" s="76"/>
      <c r="AY1178" s="76"/>
      <c r="AZ1178" s="76"/>
      <c r="BA1178" s="76"/>
      <c r="BB1178" s="76"/>
      <c r="BC1178" s="76"/>
      <c r="BD1178" s="76"/>
      <c r="BE1178" s="76"/>
      <c r="BF1178" s="76"/>
      <c r="BG1178" s="76"/>
      <c r="BH1178" s="76"/>
      <c r="BI1178" s="76"/>
      <c r="BJ1178" s="76"/>
      <c r="BK1178" s="76"/>
      <c r="BL1178" s="76"/>
      <c r="BM1178" s="76"/>
      <c r="BN1178" s="76"/>
      <c r="BO1178" s="76"/>
      <c r="BP1178" s="76"/>
      <c r="BQ1178" s="76"/>
      <c r="BR1178" s="76"/>
      <c r="BS1178" s="76"/>
      <c r="BT1178" s="76"/>
      <c r="BU1178" s="76"/>
      <c r="BV1178" s="76"/>
      <c r="BW1178" s="76"/>
      <c r="BX1178" s="76"/>
      <c r="BY1178" s="76"/>
      <c r="BZ1178" s="76"/>
      <c r="CA1178" s="76"/>
      <c r="CB1178" s="76"/>
      <c r="CC1178" s="76"/>
      <c r="CD1178" s="76"/>
      <c r="CE1178" s="76"/>
      <c r="CF1178" s="76"/>
      <c r="CG1178" s="76"/>
      <c r="CH1178" s="76"/>
      <c r="CI1178" s="76"/>
      <c r="CJ1178" s="76"/>
      <c r="CK1178" s="76"/>
      <c r="CL1178" s="76"/>
      <c r="CM1178" s="76"/>
      <c r="CN1178" s="76"/>
      <c r="CO1178" s="76"/>
      <c r="CP1178" s="76"/>
    </row>
    <row r="1179" spans="1:94" x14ac:dyDescent="0.2">
      <c r="A1179" s="76"/>
      <c r="B1179" s="76"/>
      <c r="C1179" s="76"/>
      <c r="D1179" s="76"/>
      <c r="E1179" s="76"/>
      <c r="F1179" s="76"/>
      <c r="G1179" s="76"/>
      <c r="H1179" s="76"/>
      <c r="I1179" s="76"/>
      <c r="J1179" s="76"/>
      <c r="K1179" s="76"/>
      <c r="L1179" s="76"/>
      <c r="M1179" s="76"/>
      <c r="N1179" s="76"/>
      <c r="O1179" s="76"/>
      <c r="P1179" s="76"/>
      <c r="Q1179" s="76"/>
      <c r="R1179" s="76"/>
      <c r="S1179" s="76"/>
      <c r="T1179" s="76"/>
      <c r="U1179" s="76"/>
      <c r="V1179" s="76"/>
      <c r="W1179" s="76"/>
      <c r="X1179" s="76"/>
      <c r="Y1179" s="76"/>
      <c r="Z1179" s="76"/>
      <c r="AA1179" s="76"/>
      <c r="AB1179" s="76"/>
      <c r="AC1179" s="76"/>
      <c r="AD1179" s="76"/>
      <c r="AE1179" s="76"/>
      <c r="AF1179" s="76"/>
      <c r="AG1179" s="76"/>
      <c r="AH1179" s="76"/>
      <c r="AI1179" s="76"/>
      <c r="AJ1179" s="76"/>
      <c r="AK1179" s="76"/>
      <c r="AL1179" s="76"/>
      <c r="AM1179" s="76"/>
      <c r="AN1179" s="76"/>
      <c r="AO1179" s="75"/>
      <c r="AP1179" s="75"/>
      <c r="AQ1179" s="75"/>
      <c r="AR1179" s="76"/>
      <c r="AS1179" s="76"/>
      <c r="AT1179" s="76"/>
      <c r="AU1179" s="76"/>
      <c r="AV1179" s="76"/>
      <c r="AW1179" s="76"/>
      <c r="AX1179" s="76"/>
      <c r="AY1179" s="76"/>
      <c r="AZ1179" s="76"/>
      <c r="BA1179" s="76"/>
      <c r="BB1179" s="76"/>
      <c r="BC1179" s="76"/>
      <c r="BD1179" s="76"/>
      <c r="BE1179" s="76"/>
      <c r="BF1179" s="76"/>
      <c r="BG1179" s="76"/>
      <c r="BH1179" s="76"/>
      <c r="BI1179" s="76"/>
      <c r="BJ1179" s="76"/>
      <c r="BK1179" s="76"/>
      <c r="BL1179" s="76"/>
      <c r="BM1179" s="76"/>
      <c r="BN1179" s="76"/>
      <c r="BO1179" s="76"/>
      <c r="BP1179" s="76"/>
      <c r="BQ1179" s="76"/>
      <c r="BR1179" s="76"/>
      <c r="BS1179" s="76"/>
      <c r="BT1179" s="76"/>
      <c r="BU1179" s="76"/>
      <c r="BV1179" s="76"/>
      <c r="BW1179" s="76"/>
      <c r="BX1179" s="76"/>
      <c r="BY1179" s="76"/>
      <c r="BZ1179" s="76"/>
      <c r="CA1179" s="76"/>
      <c r="CB1179" s="76"/>
      <c r="CC1179" s="76"/>
      <c r="CD1179" s="76"/>
      <c r="CE1179" s="76"/>
      <c r="CF1179" s="76"/>
      <c r="CG1179" s="76"/>
      <c r="CH1179" s="76"/>
      <c r="CI1179" s="76"/>
      <c r="CJ1179" s="76"/>
      <c r="CK1179" s="76"/>
      <c r="CL1179" s="76"/>
      <c r="CM1179" s="76"/>
      <c r="CN1179" s="76"/>
      <c r="CO1179" s="76"/>
      <c r="CP1179" s="76"/>
    </row>
    <row r="1180" spans="1:94" x14ac:dyDescent="0.2">
      <c r="A1180" s="76"/>
      <c r="B1180" s="76"/>
      <c r="C1180" s="76"/>
      <c r="D1180" s="76"/>
      <c r="E1180" s="76"/>
      <c r="F1180" s="76"/>
      <c r="G1180" s="76"/>
      <c r="H1180" s="76"/>
      <c r="I1180" s="76"/>
      <c r="J1180" s="76"/>
      <c r="K1180" s="76"/>
      <c r="L1180" s="76"/>
      <c r="M1180" s="76"/>
      <c r="N1180" s="76"/>
      <c r="O1180" s="76"/>
      <c r="P1180" s="76"/>
      <c r="Q1180" s="76"/>
      <c r="R1180" s="76"/>
      <c r="S1180" s="76"/>
      <c r="T1180" s="76"/>
      <c r="U1180" s="76"/>
      <c r="V1180" s="76"/>
      <c r="W1180" s="76"/>
      <c r="X1180" s="76"/>
      <c r="Y1180" s="76"/>
      <c r="Z1180" s="76"/>
      <c r="AA1180" s="76"/>
      <c r="AB1180" s="76"/>
      <c r="AC1180" s="76"/>
      <c r="AD1180" s="76"/>
      <c r="AE1180" s="76"/>
      <c r="AF1180" s="76"/>
      <c r="AG1180" s="76"/>
      <c r="AH1180" s="76"/>
      <c r="AI1180" s="76"/>
      <c r="AJ1180" s="76"/>
      <c r="AK1180" s="76"/>
      <c r="AL1180" s="76"/>
      <c r="AM1180" s="76"/>
      <c r="AN1180" s="76"/>
      <c r="AO1180" s="75"/>
      <c r="AP1180" s="75"/>
      <c r="AQ1180" s="75"/>
      <c r="AR1180" s="76"/>
      <c r="AS1180" s="76"/>
      <c r="AT1180" s="76"/>
      <c r="AU1180" s="76"/>
      <c r="AV1180" s="76"/>
      <c r="AW1180" s="76"/>
      <c r="AX1180" s="76"/>
      <c r="AY1180" s="76"/>
      <c r="AZ1180" s="76"/>
      <c r="BA1180" s="76"/>
      <c r="BB1180" s="76"/>
      <c r="BC1180" s="76"/>
      <c r="BD1180" s="76"/>
      <c r="BE1180" s="76"/>
      <c r="BF1180" s="76"/>
      <c r="BG1180" s="76"/>
      <c r="BH1180" s="76"/>
      <c r="BI1180" s="76"/>
      <c r="BJ1180" s="76"/>
      <c r="BK1180" s="76"/>
      <c r="BL1180" s="76"/>
      <c r="BM1180" s="76"/>
      <c r="BN1180" s="76"/>
      <c r="BO1180" s="76"/>
      <c r="BP1180" s="76"/>
      <c r="BQ1180" s="76"/>
      <c r="BR1180" s="76"/>
      <c r="BS1180" s="76"/>
      <c r="BT1180" s="76"/>
      <c r="BU1180" s="76"/>
      <c r="BV1180" s="76"/>
      <c r="BW1180" s="76"/>
      <c r="BX1180" s="76"/>
      <c r="BY1180" s="76"/>
      <c r="BZ1180" s="76"/>
      <c r="CA1180" s="76"/>
      <c r="CB1180" s="76"/>
      <c r="CC1180" s="76"/>
      <c r="CD1180" s="76"/>
      <c r="CE1180" s="76"/>
      <c r="CF1180" s="76"/>
      <c r="CG1180" s="76"/>
      <c r="CH1180" s="76"/>
      <c r="CI1180" s="76"/>
      <c r="CJ1180" s="76"/>
      <c r="CK1180" s="76"/>
      <c r="CL1180" s="76"/>
      <c r="CM1180" s="76"/>
      <c r="CN1180" s="76"/>
      <c r="CO1180" s="76"/>
      <c r="CP1180" s="76"/>
    </row>
    <row r="1181" spans="1:94" x14ac:dyDescent="0.2">
      <c r="A1181" s="76"/>
      <c r="B1181" s="76"/>
      <c r="C1181" s="76"/>
      <c r="D1181" s="76"/>
      <c r="E1181" s="76"/>
      <c r="F1181" s="76"/>
      <c r="G1181" s="76"/>
      <c r="H1181" s="76"/>
      <c r="I1181" s="76"/>
      <c r="J1181" s="76"/>
      <c r="K1181" s="76"/>
      <c r="L1181" s="76"/>
      <c r="M1181" s="76"/>
      <c r="N1181" s="76"/>
      <c r="O1181" s="76"/>
      <c r="P1181" s="76"/>
      <c r="Q1181" s="76"/>
      <c r="R1181" s="76"/>
      <c r="S1181" s="76"/>
      <c r="T1181" s="76"/>
      <c r="U1181" s="76"/>
      <c r="V1181" s="76"/>
      <c r="W1181" s="76"/>
      <c r="X1181" s="76"/>
      <c r="Y1181" s="76"/>
      <c r="Z1181" s="76"/>
      <c r="AA1181" s="76"/>
      <c r="AB1181" s="76"/>
      <c r="AC1181" s="76"/>
      <c r="AD1181" s="76"/>
      <c r="AE1181" s="76"/>
      <c r="AF1181" s="76"/>
      <c r="AG1181" s="76"/>
      <c r="AH1181" s="76"/>
      <c r="AI1181" s="76"/>
      <c r="AJ1181" s="76"/>
      <c r="AK1181" s="76"/>
      <c r="AL1181" s="76"/>
      <c r="AM1181" s="76"/>
      <c r="AN1181" s="76"/>
      <c r="AO1181" s="75"/>
      <c r="AP1181" s="75"/>
      <c r="AQ1181" s="75"/>
      <c r="AR1181" s="76"/>
      <c r="AS1181" s="76"/>
      <c r="AT1181" s="76"/>
      <c r="AU1181" s="76"/>
      <c r="AV1181" s="76"/>
      <c r="AW1181" s="76"/>
      <c r="AX1181" s="76"/>
      <c r="AY1181" s="76"/>
      <c r="AZ1181" s="76"/>
      <c r="BA1181" s="76"/>
      <c r="BB1181" s="76"/>
      <c r="BC1181" s="76"/>
      <c r="BD1181" s="76"/>
      <c r="BE1181" s="76"/>
      <c r="BF1181" s="76"/>
      <c r="BG1181" s="76"/>
      <c r="BH1181" s="76"/>
      <c r="BI1181" s="76"/>
      <c r="BJ1181" s="76"/>
      <c r="BK1181" s="76"/>
      <c r="BL1181" s="76"/>
      <c r="BM1181" s="76"/>
      <c r="BN1181" s="76"/>
      <c r="BO1181" s="76"/>
      <c r="BP1181" s="76"/>
      <c r="BQ1181" s="76"/>
      <c r="BR1181" s="76"/>
      <c r="BS1181" s="76"/>
      <c r="BT1181" s="76"/>
      <c r="BU1181" s="76"/>
      <c r="BV1181" s="76"/>
      <c r="BW1181" s="76"/>
      <c r="BX1181" s="76"/>
      <c r="BY1181" s="76"/>
      <c r="BZ1181" s="76"/>
      <c r="CA1181" s="76"/>
      <c r="CB1181" s="76"/>
      <c r="CC1181" s="76"/>
      <c r="CD1181" s="76"/>
      <c r="CE1181" s="76"/>
      <c r="CF1181" s="76"/>
      <c r="CG1181" s="76"/>
      <c r="CH1181" s="76"/>
      <c r="CI1181" s="76"/>
      <c r="CJ1181" s="76"/>
      <c r="CK1181" s="76"/>
      <c r="CL1181" s="76"/>
      <c r="CM1181" s="76"/>
      <c r="CN1181" s="76"/>
      <c r="CO1181" s="76"/>
      <c r="CP1181" s="76"/>
    </row>
    <row r="1182" spans="1:94" x14ac:dyDescent="0.2">
      <c r="A1182" s="76"/>
      <c r="B1182" s="76"/>
      <c r="C1182" s="76"/>
      <c r="D1182" s="76"/>
      <c r="E1182" s="76"/>
      <c r="F1182" s="76"/>
      <c r="G1182" s="76"/>
      <c r="H1182" s="76"/>
      <c r="I1182" s="76"/>
      <c r="J1182" s="76"/>
      <c r="K1182" s="76"/>
      <c r="L1182" s="76"/>
      <c r="M1182" s="76"/>
      <c r="N1182" s="76"/>
      <c r="O1182" s="76"/>
      <c r="P1182" s="76"/>
      <c r="Q1182" s="76"/>
      <c r="R1182" s="76"/>
      <c r="S1182" s="76"/>
      <c r="T1182" s="76"/>
      <c r="U1182" s="76"/>
      <c r="V1182" s="76"/>
      <c r="W1182" s="76"/>
      <c r="X1182" s="76"/>
      <c r="Y1182" s="76"/>
      <c r="Z1182" s="76"/>
      <c r="AA1182" s="76"/>
      <c r="AB1182" s="76"/>
      <c r="AC1182" s="76"/>
      <c r="AD1182" s="76"/>
      <c r="AE1182" s="76"/>
      <c r="AF1182" s="76"/>
      <c r="AG1182" s="76"/>
      <c r="AH1182" s="76"/>
      <c r="AI1182" s="76"/>
      <c r="AJ1182" s="76"/>
      <c r="AK1182" s="76"/>
      <c r="AL1182" s="76"/>
      <c r="AM1182" s="76"/>
      <c r="AN1182" s="76"/>
      <c r="AO1182" s="75"/>
      <c r="AP1182" s="75"/>
      <c r="AQ1182" s="75"/>
      <c r="AR1182" s="76"/>
      <c r="AS1182" s="76"/>
      <c r="AT1182" s="76"/>
      <c r="AU1182" s="76"/>
      <c r="AV1182" s="76"/>
      <c r="AW1182" s="76"/>
      <c r="AX1182" s="76"/>
      <c r="AY1182" s="76"/>
      <c r="AZ1182" s="76"/>
      <c r="BA1182" s="76"/>
      <c r="BB1182" s="76"/>
      <c r="BC1182" s="76"/>
      <c r="BD1182" s="76"/>
      <c r="BE1182" s="76"/>
      <c r="BF1182" s="76"/>
      <c r="BG1182" s="76"/>
      <c r="BH1182" s="76"/>
      <c r="BI1182" s="76"/>
      <c r="BJ1182" s="76"/>
      <c r="BK1182" s="76"/>
      <c r="BL1182" s="76"/>
      <c r="BM1182" s="76"/>
      <c r="BN1182" s="76"/>
      <c r="BO1182" s="76"/>
      <c r="BP1182" s="76"/>
      <c r="BQ1182" s="76"/>
      <c r="BR1182" s="76"/>
      <c r="BS1182" s="76"/>
      <c r="BT1182" s="76"/>
      <c r="BU1182" s="76"/>
      <c r="BV1182" s="76"/>
      <c r="BW1182" s="76"/>
      <c r="BX1182" s="76"/>
      <c r="BY1182" s="76"/>
      <c r="BZ1182" s="76"/>
      <c r="CA1182" s="76"/>
      <c r="CB1182" s="76"/>
      <c r="CC1182" s="76"/>
      <c r="CD1182" s="76"/>
      <c r="CE1182" s="76"/>
      <c r="CF1182" s="76"/>
      <c r="CG1182" s="76"/>
      <c r="CH1182" s="76"/>
      <c r="CI1182" s="76"/>
      <c r="CJ1182" s="76"/>
      <c r="CK1182" s="76"/>
      <c r="CL1182" s="76"/>
      <c r="CM1182" s="76"/>
      <c r="CN1182" s="76"/>
      <c r="CO1182" s="76"/>
      <c r="CP1182" s="76"/>
    </row>
    <row r="1183" spans="1:94" x14ac:dyDescent="0.2">
      <c r="A1183" s="76"/>
      <c r="B1183" s="76"/>
      <c r="C1183" s="76"/>
      <c r="D1183" s="76"/>
      <c r="E1183" s="76"/>
      <c r="F1183" s="76"/>
      <c r="G1183" s="76"/>
      <c r="H1183" s="76"/>
      <c r="I1183" s="76"/>
      <c r="J1183" s="76"/>
      <c r="K1183" s="76"/>
      <c r="L1183" s="76"/>
      <c r="M1183" s="76"/>
      <c r="N1183" s="76"/>
      <c r="O1183" s="76"/>
      <c r="P1183" s="76"/>
      <c r="Q1183" s="76"/>
      <c r="R1183" s="76"/>
      <c r="S1183" s="76"/>
      <c r="T1183" s="76"/>
      <c r="U1183" s="76"/>
      <c r="V1183" s="76"/>
      <c r="W1183" s="76"/>
      <c r="X1183" s="76"/>
      <c r="Y1183" s="76"/>
      <c r="Z1183" s="76"/>
      <c r="AA1183" s="76"/>
      <c r="AB1183" s="76"/>
      <c r="AC1183" s="76"/>
      <c r="AD1183" s="76"/>
      <c r="AE1183" s="76"/>
      <c r="AF1183" s="76"/>
      <c r="AG1183" s="76"/>
      <c r="AH1183" s="76"/>
      <c r="AI1183" s="76"/>
      <c r="AJ1183" s="76"/>
      <c r="AK1183" s="76"/>
      <c r="AL1183" s="76"/>
      <c r="AM1183" s="76"/>
      <c r="AN1183" s="76"/>
      <c r="AO1183" s="75"/>
      <c r="AP1183" s="75"/>
      <c r="AQ1183" s="75"/>
      <c r="AR1183" s="76"/>
      <c r="AS1183" s="76"/>
      <c r="AT1183" s="76"/>
      <c r="AU1183" s="76"/>
      <c r="AV1183" s="76"/>
      <c r="AW1183" s="76"/>
      <c r="AX1183" s="76"/>
      <c r="AY1183" s="76"/>
      <c r="AZ1183" s="76"/>
      <c r="BA1183" s="76"/>
      <c r="BB1183" s="76"/>
      <c r="BC1183" s="76"/>
      <c r="BD1183" s="76"/>
      <c r="BE1183" s="76"/>
      <c r="BF1183" s="76"/>
      <c r="BG1183" s="76"/>
      <c r="BH1183" s="76"/>
      <c r="BI1183" s="76"/>
      <c r="BJ1183" s="76"/>
      <c r="BK1183" s="76"/>
      <c r="BL1183" s="76"/>
      <c r="BM1183" s="76"/>
      <c r="BN1183" s="76"/>
      <c r="BO1183" s="76"/>
      <c r="BP1183" s="76"/>
      <c r="BQ1183" s="76"/>
      <c r="BR1183" s="76"/>
      <c r="BS1183" s="76"/>
      <c r="BT1183" s="76"/>
      <c r="BU1183" s="76"/>
      <c r="BV1183" s="76"/>
      <c r="BW1183" s="76"/>
      <c r="BX1183" s="76"/>
      <c r="BY1183" s="76"/>
      <c r="BZ1183" s="76"/>
      <c r="CA1183" s="76"/>
      <c r="CB1183" s="76"/>
      <c r="CC1183" s="76"/>
      <c r="CD1183" s="76"/>
      <c r="CE1183" s="76"/>
      <c r="CF1183" s="76"/>
      <c r="CG1183" s="76"/>
      <c r="CH1183" s="76"/>
      <c r="CI1183" s="76"/>
      <c r="CJ1183" s="76"/>
      <c r="CK1183" s="76"/>
      <c r="CL1183" s="76"/>
      <c r="CM1183" s="76"/>
      <c r="CN1183" s="76"/>
      <c r="CO1183" s="76"/>
      <c r="CP1183" s="76"/>
    </row>
    <row r="1184" spans="1:94" x14ac:dyDescent="0.2">
      <c r="A1184" s="76"/>
      <c r="B1184" s="76"/>
      <c r="C1184" s="76"/>
      <c r="D1184" s="76"/>
      <c r="E1184" s="76"/>
      <c r="F1184" s="76"/>
      <c r="G1184" s="76"/>
      <c r="H1184" s="76"/>
      <c r="I1184" s="76"/>
      <c r="J1184" s="76"/>
      <c r="K1184" s="76"/>
      <c r="L1184" s="76"/>
      <c r="M1184" s="76"/>
      <c r="N1184" s="76"/>
      <c r="O1184" s="76"/>
      <c r="P1184" s="76"/>
      <c r="Q1184" s="76"/>
      <c r="R1184" s="76"/>
      <c r="S1184" s="76"/>
      <c r="T1184" s="76"/>
      <c r="U1184" s="76"/>
      <c r="V1184" s="76"/>
      <c r="W1184" s="76"/>
      <c r="X1184" s="76"/>
      <c r="Y1184" s="76"/>
      <c r="Z1184" s="76"/>
      <c r="AA1184" s="76"/>
      <c r="AB1184" s="76"/>
      <c r="AC1184" s="76"/>
      <c r="AD1184" s="76"/>
      <c r="AE1184" s="76"/>
      <c r="AF1184" s="76"/>
      <c r="AG1184" s="76"/>
      <c r="AH1184" s="76"/>
      <c r="AI1184" s="76"/>
      <c r="AJ1184" s="76"/>
      <c r="AK1184" s="76"/>
      <c r="AL1184" s="76"/>
      <c r="AM1184" s="76"/>
      <c r="AN1184" s="76"/>
      <c r="AO1184" s="75"/>
      <c r="AP1184" s="75"/>
      <c r="AQ1184" s="75"/>
      <c r="AR1184" s="76"/>
      <c r="AS1184" s="76"/>
      <c r="AT1184" s="76"/>
      <c r="AU1184" s="76"/>
      <c r="AV1184" s="76"/>
      <c r="AW1184" s="76"/>
      <c r="AX1184" s="76"/>
      <c r="AY1184" s="76"/>
      <c r="AZ1184" s="76"/>
      <c r="BA1184" s="76"/>
      <c r="BB1184" s="76"/>
      <c r="BC1184" s="76"/>
      <c r="BD1184" s="76"/>
      <c r="BE1184" s="76"/>
      <c r="BF1184" s="76"/>
      <c r="BG1184" s="76"/>
      <c r="BH1184" s="76"/>
      <c r="BI1184" s="76"/>
      <c r="BJ1184" s="76"/>
      <c r="BK1184" s="76"/>
      <c r="BL1184" s="76"/>
      <c r="BM1184" s="76"/>
      <c r="BN1184" s="76"/>
      <c r="BO1184" s="76"/>
      <c r="BP1184" s="76"/>
      <c r="BQ1184" s="76"/>
      <c r="BR1184" s="76"/>
      <c r="BS1184" s="76"/>
      <c r="BT1184" s="76"/>
      <c r="BU1184" s="76"/>
      <c r="BV1184" s="76"/>
      <c r="BW1184" s="76"/>
      <c r="BX1184" s="76"/>
      <c r="BY1184" s="76"/>
      <c r="BZ1184" s="76"/>
      <c r="CA1184" s="76"/>
      <c r="CB1184" s="76"/>
      <c r="CC1184" s="76"/>
      <c r="CD1184" s="76"/>
      <c r="CE1184" s="76"/>
      <c r="CF1184" s="76"/>
      <c r="CG1184" s="76"/>
      <c r="CH1184" s="76"/>
      <c r="CI1184" s="76"/>
      <c r="CJ1184" s="76"/>
      <c r="CK1184" s="76"/>
      <c r="CL1184" s="76"/>
      <c r="CM1184" s="76"/>
      <c r="CN1184" s="76"/>
      <c r="CO1184" s="76"/>
      <c r="CP1184" s="76"/>
    </row>
    <row r="1185" spans="1:94" x14ac:dyDescent="0.2">
      <c r="A1185" s="76"/>
      <c r="B1185" s="76"/>
      <c r="C1185" s="76"/>
      <c r="D1185" s="76"/>
      <c r="E1185" s="76"/>
      <c r="F1185" s="76"/>
      <c r="G1185" s="76"/>
      <c r="H1185" s="76"/>
      <c r="I1185" s="76"/>
      <c r="J1185" s="76"/>
      <c r="K1185" s="76"/>
      <c r="L1185" s="76"/>
      <c r="M1185" s="76"/>
      <c r="N1185" s="76"/>
      <c r="O1185" s="76"/>
      <c r="P1185" s="76"/>
      <c r="Q1185" s="76"/>
      <c r="R1185" s="76"/>
      <c r="S1185" s="76"/>
      <c r="T1185" s="76"/>
      <c r="U1185" s="76"/>
      <c r="V1185" s="76"/>
      <c r="W1185" s="76"/>
      <c r="X1185" s="76"/>
      <c r="Y1185" s="76"/>
      <c r="Z1185" s="76"/>
      <c r="AA1185" s="76"/>
      <c r="AB1185" s="76"/>
      <c r="AC1185" s="76"/>
      <c r="AD1185" s="76"/>
      <c r="AE1185" s="76"/>
      <c r="AF1185" s="76"/>
      <c r="AG1185" s="76"/>
      <c r="AH1185" s="76"/>
      <c r="AI1185" s="76"/>
      <c r="AJ1185" s="76"/>
      <c r="AK1185" s="76"/>
      <c r="AL1185" s="76"/>
      <c r="AM1185" s="76"/>
      <c r="AN1185" s="76"/>
      <c r="AO1185" s="75"/>
      <c r="AP1185" s="75"/>
      <c r="AQ1185" s="75"/>
      <c r="AR1185" s="76"/>
      <c r="AS1185" s="76"/>
      <c r="AT1185" s="76"/>
      <c r="AU1185" s="76"/>
      <c r="AV1185" s="76"/>
      <c r="AW1185" s="76"/>
      <c r="AX1185" s="76"/>
      <c r="AY1185" s="76"/>
      <c r="AZ1185" s="76"/>
      <c r="BA1185" s="76"/>
      <c r="BB1185" s="76"/>
      <c r="BC1185" s="76"/>
      <c r="BD1185" s="76"/>
      <c r="BE1185" s="76"/>
      <c r="BF1185" s="76"/>
      <c r="BG1185" s="76"/>
      <c r="BH1185" s="76"/>
      <c r="BI1185" s="76"/>
      <c r="BJ1185" s="76"/>
      <c r="BK1185" s="76"/>
      <c r="BL1185" s="76"/>
      <c r="BM1185" s="76"/>
      <c r="BN1185" s="76"/>
      <c r="BO1185" s="76"/>
      <c r="BP1185" s="76"/>
      <c r="BQ1185" s="76"/>
      <c r="BR1185" s="76"/>
      <c r="BS1185" s="76"/>
      <c r="BT1185" s="76"/>
      <c r="BU1185" s="76"/>
      <c r="BV1185" s="76"/>
      <c r="BW1185" s="76"/>
      <c r="BX1185" s="76"/>
      <c r="BY1185" s="76"/>
      <c r="BZ1185" s="76"/>
      <c r="CA1185" s="76"/>
      <c r="CB1185" s="76"/>
      <c r="CC1185" s="76"/>
      <c r="CD1185" s="76"/>
      <c r="CE1185" s="76"/>
      <c r="CF1185" s="76"/>
      <c r="CG1185" s="76"/>
      <c r="CH1185" s="76"/>
      <c r="CI1185" s="76"/>
      <c r="CJ1185" s="76"/>
      <c r="CK1185" s="76"/>
      <c r="CL1185" s="76"/>
      <c r="CM1185" s="76"/>
      <c r="CN1185" s="76"/>
      <c r="CO1185" s="76"/>
      <c r="CP1185" s="76"/>
    </row>
    <row r="1186" spans="1:94" x14ac:dyDescent="0.2">
      <c r="A1186" s="76"/>
      <c r="B1186" s="76"/>
      <c r="C1186" s="76"/>
      <c r="D1186" s="76"/>
      <c r="E1186" s="76"/>
      <c r="F1186" s="76"/>
      <c r="G1186" s="76"/>
      <c r="H1186" s="76"/>
      <c r="I1186" s="76"/>
      <c r="J1186" s="76"/>
      <c r="K1186" s="76"/>
      <c r="L1186" s="76"/>
      <c r="M1186" s="76"/>
      <c r="N1186" s="76"/>
      <c r="O1186" s="76"/>
      <c r="P1186" s="76"/>
      <c r="Q1186" s="76"/>
      <c r="R1186" s="76"/>
      <c r="S1186" s="76"/>
      <c r="T1186" s="76"/>
      <c r="U1186" s="76"/>
      <c r="V1186" s="76"/>
      <c r="W1186" s="76"/>
      <c r="X1186" s="76"/>
      <c r="Y1186" s="76"/>
      <c r="Z1186" s="76"/>
      <c r="AA1186" s="76"/>
      <c r="AB1186" s="76"/>
      <c r="AC1186" s="76"/>
      <c r="AD1186" s="76"/>
      <c r="AE1186" s="76"/>
      <c r="AF1186" s="76"/>
      <c r="AG1186" s="76"/>
      <c r="AH1186" s="76"/>
      <c r="AI1186" s="76"/>
      <c r="AJ1186" s="76"/>
      <c r="AK1186" s="76"/>
      <c r="AL1186" s="76"/>
      <c r="AM1186" s="76"/>
      <c r="AN1186" s="76"/>
      <c r="AO1186" s="75"/>
      <c r="AP1186" s="75"/>
      <c r="AQ1186" s="75"/>
      <c r="AR1186" s="76"/>
      <c r="AS1186" s="76"/>
      <c r="AT1186" s="76"/>
      <c r="AU1186" s="76"/>
      <c r="AV1186" s="76"/>
      <c r="AW1186" s="76"/>
      <c r="AX1186" s="76"/>
      <c r="AY1186" s="76"/>
      <c r="AZ1186" s="76"/>
      <c r="BA1186" s="76"/>
      <c r="BB1186" s="76"/>
      <c r="BC1186" s="76"/>
      <c r="BD1186" s="76"/>
      <c r="BE1186" s="76"/>
      <c r="BF1186" s="76"/>
      <c r="BG1186" s="76"/>
      <c r="BH1186" s="76"/>
      <c r="BI1186" s="76"/>
      <c r="BJ1186" s="76"/>
      <c r="BK1186" s="76"/>
      <c r="BL1186" s="76"/>
      <c r="BM1186" s="76"/>
      <c r="BN1186" s="76"/>
      <c r="BO1186" s="76"/>
      <c r="BP1186" s="76"/>
      <c r="BQ1186" s="76"/>
      <c r="BR1186" s="76"/>
      <c r="BS1186" s="76"/>
      <c r="BT1186" s="76"/>
      <c r="BU1186" s="76"/>
      <c r="BV1186" s="76"/>
      <c r="BW1186" s="76"/>
      <c r="BX1186" s="76"/>
      <c r="BY1186" s="76"/>
      <c r="BZ1186" s="76"/>
      <c r="CA1186" s="76"/>
      <c r="CB1186" s="76"/>
      <c r="CC1186" s="76"/>
      <c r="CD1186" s="76"/>
      <c r="CE1186" s="76"/>
      <c r="CF1186" s="76"/>
      <c r="CG1186" s="76"/>
      <c r="CH1186" s="76"/>
      <c r="CI1186" s="76"/>
      <c r="CJ1186" s="76"/>
      <c r="CK1186" s="76"/>
      <c r="CL1186" s="76"/>
      <c r="CM1186" s="76"/>
      <c r="CN1186" s="76"/>
      <c r="CO1186" s="76"/>
      <c r="CP1186" s="76"/>
    </row>
    <row r="1187" spans="1:94" x14ac:dyDescent="0.2">
      <c r="A1187" s="76"/>
      <c r="B1187" s="76"/>
      <c r="C1187" s="76"/>
      <c r="D1187" s="76"/>
      <c r="E1187" s="76"/>
      <c r="F1187" s="76"/>
      <c r="G1187" s="76"/>
      <c r="H1187" s="76"/>
      <c r="I1187" s="76"/>
      <c r="J1187" s="76"/>
      <c r="K1187" s="76"/>
      <c r="L1187" s="76"/>
      <c r="M1187" s="76"/>
      <c r="N1187" s="76"/>
      <c r="O1187" s="76"/>
      <c r="P1187" s="76"/>
      <c r="Q1187" s="76"/>
      <c r="R1187" s="76"/>
      <c r="S1187" s="76"/>
      <c r="T1187" s="76"/>
      <c r="U1187" s="76"/>
      <c r="V1187" s="76"/>
      <c r="W1187" s="76"/>
      <c r="X1187" s="76"/>
      <c r="Y1187" s="76"/>
      <c r="Z1187" s="76"/>
      <c r="AA1187" s="76"/>
      <c r="AB1187" s="76"/>
      <c r="AC1187" s="76"/>
      <c r="AD1187" s="76"/>
      <c r="AE1187" s="76"/>
      <c r="AF1187" s="76"/>
      <c r="AG1187" s="76"/>
      <c r="AH1187" s="76"/>
      <c r="AI1187" s="76"/>
      <c r="AJ1187" s="76"/>
      <c r="AK1187" s="76"/>
      <c r="AL1187" s="76"/>
      <c r="AM1187" s="76"/>
      <c r="AN1187" s="76"/>
      <c r="AO1187" s="75"/>
      <c r="AP1187" s="75"/>
      <c r="AQ1187" s="75"/>
      <c r="AR1187" s="76"/>
      <c r="AS1187" s="76"/>
      <c r="AT1187" s="76"/>
      <c r="AU1187" s="76"/>
      <c r="AV1187" s="76"/>
      <c r="AW1187" s="76"/>
      <c r="AX1187" s="76"/>
      <c r="AY1187" s="76"/>
      <c r="AZ1187" s="76"/>
      <c r="BA1187" s="76"/>
      <c r="BB1187" s="76"/>
      <c r="BC1187" s="76"/>
      <c r="BD1187" s="76"/>
      <c r="BE1187" s="76"/>
      <c r="BF1187" s="76"/>
      <c r="BG1187" s="76"/>
      <c r="BH1187" s="76"/>
      <c r="BI1187" s="76"/>
      <c r="BJ1187" s="76"/>
      <c r="BK1187" s="76"/>
      <c r="BL1187" s="76"/>
      <c r="BM1187" s="76"/>
      <c r="BN1187" s="76"/>
      <c r="BO1187" s="76"/>
      <c r="BP1187" s="76"/>
      <c r="BQ1187" s="76"/>
      <c r="BR1187" s="76"/>
      <c r="BS1187" s="76"/>
      <c r="BT1187" s="76"/>
      <c r="BU1187" s="76"/>
      <c r="BV1187" s="76"/>
      <c r="BW1187" s="76"/>
      <c r="BX1187" s="76"/>
      <c r="BY1187" s="76"/>
      <c r="BZ1187" s="76"/>
      <c r="CA1187" s="76"/>
      <c r="CB1187" s="76"/>
      <c r="CC1187" s="76"/>
      <c r="CD1187" s="76"/>
      <c r="CE1187" s="76"/>
      <c r="CF1187" s="76"/>
      <c r="CG1187" s="76"/>
      <c r="CH1187" s="76"/>
      <c r="CI1187" s="76"/>
      <c r="CJ1187" s="76"/>
      <c r="CK1187" s="76"/>
      <c r="CL1187" s="76"/>
      <c r="CM1187" s="76"/>
      <c r="CN1187" s="76"/>
      <c r="CO1187" s="76"/>
      <c r="CP1187" s="76"/>
    </row>
    <row r="1188" spans="1:94" x14ac:dyDescent="0.2">
      <c r="A1188" s="76"/>
      <c r="B1188" s="76"/>
      <c r="C1188" s="76"/>
      <c r="D1188" s="76"/>
      <c r="E1188" s="76"/>
      <c r="F1188" s="76"/>
      <c r="G1188" s="76"/>
      <c r="H1188" s="76"/>
      <c r="I1188" s="76"/>
      <c r="J1188" s="76"/>
      <c r="K1188" s="76"/>
      <c r="L1188" s="76"/>
      <c r="M1188" s="76"/>
      <c r="N1188" s="76"/>
      <c r="O1188" s="76"/>
      <c r="P1188" s="76"/>
      <c r="Q1188" s="76"/>
      <c r="R1188" s="76"/>
      <c r="S1188" s="76"/>
      <c r="T1188" s="76"/>
      <c r="U1188" s="76"/>
      <c r="V1188" s="76"/>
      <c r="W1188" s="76"/>
      <c r="X1188" s="76"/>
      <c r="Y1188" s="76"/>
      <c r="Z1188" s="76"/>
      <c r="AA1188" s="76"/>
      <c r="AB1188" s="76"/>
      <c r="AC1188" s="76"/>
      <c r="AD1188" s="76"/>
      <c r="AE1188" s="76"/>
      <c r="AF1188" s="76"/>
      <c r="AG1188" s="76"/>
      <c r="AH1188" s="76"/>
      <c r="AI1188" s="76"/>
      <c r="AJ1188" s="76"/>
      <c r="AK1188" s="76"/>
      <c r="AL1188" s="76"/>
      <c r="AM1188" s="76"/>
      <c r="AN1188" s="76"/>
      <c r="AO1188" s="75"/>
      <c r="AP1188" s="75"/>
      <c r="AQ1188" s="75"/>
      <c r="AR1188" s="76"/>
      <c r="AS1188" s="76"/>
      <c r="AT1188" s="76"/>
      <c r="AU1188" s="76"/>
      <c r="AV1188" s="76"/>
      <c r="AW1188" s="76"/>
      <c r="AX1188" s="76"/>
      <c r="AY1188" s="76"/>
      <c r="AZ1188" s="76"/>
      <c r="BA1188" s="76"/>
      <c r="BB1188" s="76"/>
      <c r="BC1188" s="76"/>
      <c r="BD1188" s="76"/>
      <c r="BE1188" s="76"/>
      <c r="BF1188" s="76"/>
      <c r="BG1188" s="76"/>
      <c r="BH1188" s="76"/>
      <c r="BI1188" s="76"/>
      <c r="BJ1188" s="76"/>
      <c r="BK1188" s="76"/>
      <c r="BL1188" s="76"/>
      <c r="BM1188" s="76"/>
      <c r="BN1188" s="76"/>
      <c r="BO1188" s="76"/>
      <c r="BP1188" s="76"/>
      <c r="BQ1188" s="76"/>
      <c r="BR1188" s="76"/>
      <c r="BS1188" s="76"/>
      <c r="BT1188" s="76"/>
      <c r="BU1188" s="76"/>
      <c r="BV1188" s="76"/>
      <c r="BW1188" s="76"/>
      <c r="BX1188" s="76"/>
      <c r="BY1188" s="76"/>
      <c r="BZ1188" s="76"/>
      <c r="CA1188" s="76"/>
      <c r="CB1188" s="76"/>
      <c r="CC1188" s="76"/>
      <c r="CD1188" s="76"/>
      <c r="CE1188" s="76"/>
      <c r="CF1188" s="76"/>
      <c r="CG1188" s="76"/>
      <c r="CH1188" s="76"/>
      <c r="CI1188" s="76"/>
      <c r="CJ1188" s="76"/>
      <c r="CK1188" s="76"/>
      <c r="CL1188" s="76"/>
      <c r="CM1188" s="76"/>
      <c r="CN1188" s="76"/>
      <c r="CO1188" s="76"/>
      <c r="CP1188" s="76"/>
    </row>
    <row r="1189" spans="1:94" x14ac:dyDescent="0.2">
      <c r="A1189" s="76"/>
      <c r="B1189" s="76"/>
      <c r="C1189" s="76"/>
      <c r="D1189" s="76"/>
      <c r="E1189" s="76"/>
      <c r="F1189" s="76"/>
      <c r="G1189" s="76"/>
      <c r="H1189" s="76"/>
      <c r="I1189" s="76"/>
      <c r="J1189" s="76"/>
      <c r="K1189" s="76"/>
      <c r="L1189" s="76"/>
      <c r="M1189" s="76"/>
      <c r="N1189" s="76"/>
      <c r="O1189" s="76"/>
      <c r="P1189" s="76"/>
      <c r="Q1189" s="76"/>
      <c r="R1189" s="76"/>
      <c r="S1189" s="76"/>
      <c r="T1189" s="76"/>
      <c r="U1189" s="76"/>
      <c r="V1189" s="76"/>
      <c r="W1189" s="76"/>
      <c r="X1189" s="76"/>
      <c r="Y1189" s="76"/>
      <c r="Z1189" s="76"/>
      <c r="AA1189" s="76"/>
      <c r="AB1189" s="76"/>
      <c r="AC1189" s="76"/>
      <c r="AD1189" s="76"/>
      <c r="AE1189" s="76"/>
      <c r="AF1189" s="76"/>
      <c r="AG1189" s="76"/>
      <c r="AH1189" s="76"/>
      <c r="AI1189" s="76"/>
      <c r="AJ1189" s="76"/>
      <c r="AK1189" s="76"/>
      <c r="AL1189" s="76"/>
      <c r="AM1189" s="76"/>
      <c r="AN1189" s="76"/>
      <c r="AO1189" s="75"/>
      <c r="AP1189" s="75"/>
      <c r="AQ1189" s="75"/>
      <c r="AR1189" s="76"/>
      <c r="AS1189" s="76"/>
      <c r="AT1189" s="76"/>
      <c r="AU1189" s="76"/>
      <c r="AV1189" s="76"/>
      <c r="AW1189" s="76"/>
      <c r="AX1189" s="76"/>
      <c r="AY1189" s="76"/>
      <c r="AZ1189" s="76"/>
      <c r="BA1189" s="76"/>
      <c r="BB1189" s="76"/>
      <c r="BC1189" s="76"/>
      <c r="BD1189" s="76"/>
      <c r="BE1189" s="76"/>
      <c r="BF1189" s="76"/>
      <c r="BG1189" s="76"/>
      <c r="BH1189" s="76"/>
      <c r="BI1189" s="76"/>
      <c r="BJ1189" s="76"/>
      <c r="BK1189" s="76"/>
      <c r="BL1189" s="76"/>
      <c r="BM1189" s="76"/>
      <c r="BN1189" s="76"/>
      <c r="BO1189" s="76"/>
      <c r="BP1189" s="76"/>
      <c r="BQ1189" s="76"/>
      <c r="BR1189" s="76"/>
      <c r="BS1189" s="76"/>
      <c r="BT1189" s="76"/>
      <c r="BU1189" s="76"/>
      <c r="BV1189" s="76"/>
      <c r="BW1189" s="76"/>
      <c r="BX1189" s="76"/>
      <c r="BY1189" s="76"/>
      <c r="BZ1189" s="76"/>
      <c r="CA1189" s="76"/>
      <c r="CB1189" s="76"/>
      <c r="CC1189" s="76"/>
      <c r="CD1189" s="76"/>
      <c r="CE1189" s="76"/>
      <c r="CF1189" s="76"/>
      <c r="CG1189" s="76"/>
      <c r="CH1189" s="76"/>
      <c r="CI1189" s="76"/>
      <c r="CJ1189" s="76"/>
      <c r="CK1189" s="76"/>
      <c r="CL1189" s="76"/>
      <c r="CM1189" s="76"/>
      <c r="CN1189" s="76"/>
      <c r="CO1189" s="76"/>
      <c r="CP1189" s="76"/>
    </row>
    <row r="1190" spans="1:94" x14ac:dyDescent="0.2">
      <c r="A1190" s="76"/>
      <c r="B1190" s="76"/>
      <c r="C1190" s="76"/>
      <c r="D1190" s="76"/>
      <c r="E1190" s="76"/>
      <c r="F1190" s="76"/>
      <c r="G1190" s="76"/>
      <c r="H1190" s="76"/>
      <c r="I1190" s="76"/>
      <c r="J1190" s="76"/>
      <c r="K1190" s="76"/>
      <c r="L1190" s="76"/>
      <c r="M1190" s="76"/>
      <c r="N1190" s="76"/>
      <c r="O1190" s="76"/>
      <c r="P1190" s="76"/>
      <c r="Q1190" s="76"/>
      <c r="R1190" s="76"/>
      <c r="S1190" s="76"/>
      <c r="T1190" s="76"/>
      <c r="U1190" s="76"/>
      <c r="V1190" s="76"/>
      <c r="W1190" s="76"/>
      <c r="X1190" s="76"/>
      <c r="Y1190" s="76"/>
      <c r="Z1190" s="76"/>
      <c r="AA1190" s="76"/>
      <c r="AB1190" s="76"/>
      <c r="AC1190" s="76"/>
      <c r="AD1190" s="76"/>
      <c r="AE1190" s="76"/>
      <c r="AF1190" s="76"/>
      <c r="AG1190" s="76"/>
      <c r="AH1190" s="76"/>
      <c r="AI1190" s="76"/>
      <c r="AJ1190" s="76"/>
      <c r="AK1190" s="76"/>
      <c r="AL1190" s="76"/>
      <c r="AM1190" s="76"/>
      <c r="AN1190" s="76"/>
      <c r="AO1190" s="75"/>
      <c r="AP1190" s="75"/>
      <c r="AQ1190" s="75"/>
      <c r="AR1190" s="76"/>
      <c r="AS1190" s="76"/>
      <c r="AT1190" s="76"/>
      <c r="AU1190" s="76"/>
      <c r="AV1190" s="76"/>
      <c r="AW1190" s="76"/>
      <c r="AX1190" s="76"/>
      <c r="AY1190" s="76"/>
      <c r="AZ1190" s="76"/>
      <c r="BA1190" s="76"/>
      <c r="BB1190" s="76"/>
      <c r="BC1190" s="76"/>
      <c r="BD1190" s="76"/>
      <c r="BE1190" s="76"/>
      <c r="BF1190" s="76"/>
      <c r="BG1190" s="76"/>
      <c r="BH1190" s="76"/>
      <c r="BI1190" s="76"/>
      <c r="BJ1190" s="76"/>
      <c r="BK1190" s="76"/>
      <c r="BL1190" s="76"/>
      <c r="BM1190" s="76"/>
      <c r="BN1190" s="76"/>
      <c r="BO1190" s="76"/>
      <c r="BP1190" s="76"/>
      <c r="BQ1190" s="76"/>
      <c r="BR1190" s="76"/>
      <c r="BS1190" s="76"/>
      <c r="BT1190" s="76"/>
      <c r="BU1190" s="76"/>
      <c r="BV1190" s="76"/>
      <c r="BW1190" s="76"/>
      <c r="BX1190" s="76"/>
      <c r="BY1190" s="76"/>
      <c r="BZ1190" s="76"/>
      <c r="CA1190" s="76"/>
      <c r="CB1190" s="76"/>
      <c r="CC1190" s="76"/>
      <c r="CD1190" s="76"/>
      <c r="CE1190" s="76"/>
      <c r="CF1190" s="76"/>
      <c r="CG1190" s="76"/>
      <c r="CH1190" s="76"/>
      <c r="CI1190" s="76"/>
      <c r="CJ1190" s="76"/>
      <c r="CK1190" s="76"/>
      <c r="CL1190" s="76"/>
      <c r="CM1190" s="76"/>
      <c r="CN1190" s="76"/>
      <c r="CO1190" s="76"/>
      <c r="CP1190" s="76"/>
    </row>
    <row r="1191" spans="1:94" x14ac:dyDescent="0.2">
      <c r="A1191" s="76"/>
      <c r="B1191" s="76"/>
      <c r="C1191" s="76"/>
      <c r="D1191" s="76"/>
      <c r="E1191" s="76"/>
      <c r="F1191" s="76"/>
      <c r="G1191" s="76"/>
      <c r="H1191" s="76"/>
      <c r="I1191" s="76"/>
      <c r="J1191" s="76"/>
      <c r="K1191" s="76"/>
      <c r="L1191" s="76"/>
      <c r="M1191" s="76"/>
      <c r="N1191" s="76"/>
      <c r="O1191" s="76"/>
      <c r="P1191" s="76"/>
      <c r="Q1191" s="76"/>
      <c r="R1191" s="76"/>
      <c r="S1191" s="76"/>
      <c r="T1191" s="76"/>
      <c r="U1191" s="76"/>
      <c r="V1191" s="76"/>
      <c r="W1191" s="76"/>
      <c r="X1191" s="76"/>
      <c r="Y1191" s="76"/>
      <c r="Z1191" s="76"/>
      <c r="AA1191" s="76"/>
      <c r="AB1191" s="76"/>
      <c r="AC1191" s="76"/>
      <c r="AD1191" s="76"/>
      <c r="AE1191" s="76"/>
      <c r="AF1191" s="76"/>
      <c r="AG1191" s="76"/>
      <c r="AH1191" s="76"/>
      <c r="AI1191" s="76"/>
      <c r="AJ1191" s="76"/>
      <c r="AK1191" s="76"/>
      <c r="AL1191" s="76"/>
      <c r="AM1191" s="76"/>
      <c r="AN1191" s="76"/>
      <c r="AO1191" s="75"/>
      <c r="AP1191" s="75"/>
      <c r="AQ1191" s="75"/>
      <c r="AR1191" s="76"/>
      <c r="AS1191" s="76"/>
      <c r="AT1191" s="76"/>
      <c r="AU1191" s="76"/>
      <c r="AV1191" s="76"/>
      <c r="AW1191" s="76"/>
      <c r="AX1191" s="76"/>
      <c r="AY1191" s="76"/>
      <c r="AZ1191" s="76"/>
      <c r="BA1191" s="76"/>
      <c r="BB1191" s="76"/>
      <c r="BC1191" s="76"/>
      <c r="BD1191" s="76"/>
      <c r="BE1191" s="76"/>
      <c r="BF1191" s="76"/>
      <c r="BG1191" s="76"/>
      <c r="BH1191" s="76"/>
      <c r="BI1191" s="76"/>
      <c r="BJ1191" s="76"/>
      <c r="BK1191" s="76"/>
      <c r="BL1191" s="76"/>
      <c r="BM1191" s="76"/>
      <c r="BN1191" s="76"/>
      <c r="BO1191" s="76"/>
      <c r="BP1191" s="76"/>
      <c r="BQ1191" s="76"/>
      <c r="BR1191" s="76"/>
      <c r="BS1191" s="76"/>
      <c r="BT1191" s="76"/>
      <c r="BU1191" s="76"/>
      <c r="BV1191" s="76"/>
      <c r="BW1191" s="76"/>
      <c r="BX1191" s="76"/>
      <c r="BY1191" s="76"/>
      <c r="BZ1191" s="76"/>
      <c r="CA1191" s="76"/>
      <c r="CB1191" s="76"/>
      <c r="CC1191" s="76"/>
      <c r="CD1191" s="76"/>
      <c r="CE1191" s="76"/>
      <c r="CF1191" s="76"/>
      <c r="CG1191" s="76"/>
      <c r="CH1191" s="76"/>
      <c r="CI1191" s="76"/>
      <c r="CJ1191" s="76"/>
      <c r="CK1191" s="76"/>
      <c r="CL1191" s="76"/>
      <c r="CM1191" s="76"/>
      <c r="CN1191" s="76"/>
      <c r="CO1191" s="76"/>
      <c r="CP1191" s="76"/>
    </row>
    <row r="1192" spans="1:94" x14ac:dyDescent="0.2">
      <c r="A1192" s="76"/>
      <c r="B1192" s="76"/>
      <c r="C1192" s="76"/>
      <c r="D1192" s="76"/>
      <c r="E1192" s="76"/>
      <c r="F1192" s="76"/>
      <c r="G1192" s="76"/>
      <c r="H1192" s="76"/>
      <c r="I1192" s="76"/>
      <c r="J1192" s="76"/>
      <c r="K1192" s="76"/>
      <c r="L1192" s="76"/>
      <c r="M1192" s="76"/>
      <c r="N1192" s="76"/>
      <c r="O1192" s="76"/>
      <c r="P1192" s="76"/>
      <c r="Q1192" s="76"/>
      <c r="R1192" s="76"/>
      <c r="S1192" s="76"/>
      <c r="T1192" s="76"/>
      <c r="U1192" s="76"/>
      <c r="V1192" s="76"/>
      <c r="W1192" s="76"/>
      <c r="X1192" s="76"/>
      <c r="Y1192" s="76"/>
      <c r="Z1192" s="76"/>
      <c r="AA1192" s="76"/>
      <c r="AB1192" s="76"/>
      <c r="AC1192" s="76"/>
      <c r="AD1192" s="76"/>
      <c r="AE1192" s="76"/>
      <c r="AF1192" s="76"/>
      <c r="AG1192" s="76"/>
      <c r="AH1192" s="76"/>
      <c r="AI1192" s="76"/>
      <c r="AJ1192" s="76"/>
      <c r="AK1192" s="76"/>
      <c r="AL1192" s="76"/>
      <c r="AM1192" s="76"/>
      <c r="AN1192" s="76"/>
      <c r="AO1192" s="75"/>
      <c r="AP1192" s="75"/>
      <c r="AQ1192" s="75"/>
      <c r="AR1192" s="76"/>
      <c r="AS1192" s="76"/>
      <c r="AT1192" s="76"/>
      <c r="AU1192" s="76"/>
      <c r="AV1192" s="76"/>
      <c r="AW1192" s="76"/>
      <c r="AX1192" s="76"/>
      <c r="AY1192" s="76"/>
      <c r="AZ1192" s="76"/>
      <c r="BA1192" s="76"/>
      <c r="BB1192" s="76"/>
      <c r="BC1192" s="76"/>
      <c r="BD1192" s="76"/>
      <c r="BE1192" s="76"/>
      <c r="BF1192" s="76"/>
      <c r="BG1192" s="76"/>
      <c r="BH1192" s="76"/>
      <c r="BI1192" s="76"/>
      <c r="BJ1192" s="76"/>
      <c r="BK1192" s="76"/>
      <c r="BL1192" s="76"/>
      <c r="BM1192" s="76"/>
      <c r="BN1192" s="76"/>
      <c r="BO1192" s="76"/>
      <c r="BP1192" s="76"/>
      <c r="BQ1192" s="76"/>
      <c r="BR1192" s="76"/>
      <c r="BS1192" s="76"/>
      <c r="BT1192" s="76"/>
      <c r="BU1192" s="76"/>
      <c r="BV1192" s="76"/>
      <c r="BW1192" s="76"/>
      <c r="BX1192" s="76"/>
      <c r="BY1192" s="76"/>
      <c r="BZ1192" s="76"/>
      <c r="CA1192" s="76"/>
      <c r="CB1192" s="76"/>
      <c r="CC1192" s="76"/>
      <c r="CD1192" s="76"/>
      <c r="CE1192" s="76"/>
      <c r="CF1192" s="76"/>
      <c r="CG1192" s="76"/>
      <c r="CH1192" s="76"/>
      <c r="CI1192" s="76"/>
      <c r="CJ1192" s="76"/>
      <c r="CK1192" s="76"/>
      <c r="CL1192" s="76"/>
      <c r="CM1192" s="76"/>
      <c r="CN1192" s="76"/>
      <c r="CO1192" s="76"/>
      <c r="CP1192" s="76"/>
    </row>
    <row r="1193" spans="1:94" x14ac:dyDescent="0.2">
      <c r="A1193" s="76"/>
      <c r="B1193" s="76"/>
      <c r="C1193" s="76"/>
      <c r="D1193" s="76"/>
      <c r="E1193" s="76"/>
      <c r="F1193" s="76"/>
      <c r="G1193" s="76"/>
      <c r="H1193" s="76"/>
      <c r="I1193" s="76"/>
      <c r="J1193" s="76"/>
      <c r="K1193" s="76"/>
      <c r="L1193" s="76"/>
      <c r="M1193" s="76"/>
      <c r="N1193" s="76"/>
      <c r="O1193" s="76"/>
      <c r="P1193" s="76"/>
      <c r="Q1193" s="76"/>
      <c r="R1193" s="76"/>
      <c r="S1193" s="76"/>
      <c r="T1193" s="76"/>
      <c r="U1193" s="76"/>
      <c r="V1193" s="76"/>
      <c r="W1193" s="76"/>
      <c r="X1193" s="76"/>
      <c r="Y1193" s="76"/>
      <c r="Z1193" s="76"/>
      <c r="AA1193" s="76"/>
      <c r="AB1193" s="76"/>
      <c r="AC1193" s="76"/>
      <c r="AD1193" s="76"/>
      <c r="AE1193" s="76"/>
      <c r="AF1193" s="76"/>
      <c r="AG1193" s="76"/>
      <c r="AH1193" s="76"/>
      <c r="AI1193" s="76"/>
      <c r="AJ1193" s="76"/>
      <c r="AK1193" s="76"/>
      <c r="AL1193" s="76"/>
      <c r="AM1193" s="76"/>
      <c r="AN1193" s="76"/>
      <c r="AO1193" s="75"/>
      <c r="AP1193" s="75"/>
      <c r="AQ1193" s="75"/>
      <c r="AR1193" s="76"/>
      <c r="AS1193" s="76"/>
      <c r="AT1193" s="76"/>
      <c r="AU1193" s="76"/>
      <c r="AV1193" s="76"/>
      <c r="AW1193" s="76"/>
      <c r="AX1193" s="76"/>
      <c r="AY1193" s="76"/>
      <c r="AZ1193" s="76"/>
      <c r="BA1193" s="76"/>
      <c r="BB1193" s="76"/>
      <c r="BC1193" s="76"/>
      <c r="BD1193" s="76"/>
      <c r="BE1193" s="76"/>
      <c r="BF1193" s="76"/>
      <c r="BG1193" s="76"/>
      <c r="BH1193" s="76"/>
      <c r="BI1193" s="76"/>
      <c r="BJ1193" s="76"/>
      <c r="BK1193" s="76"/>
      <c r="BL1193" s="76"/>
      <c r="BM1193" s="76"/>
      <c r="BN1193" s="76"/>
      <c r="BO1193" s="76"/>
      <c r="BP1193" s="76"/>
      <c r="BQ1193" s="76"/>
      <c r="BR1193" s="76"/>
      <c r="BS1193" s="76"/>
      <c r="BT1193" s="76"/>
      <c r="BU1193" s="76"/>
      <c r="BV1193" s="76"/>
      <c r="BW1193" s="76"/>
      <c r="BX1193" s="76"/>
      <c r="BY1193" s="76"/>
      <c r="BZ1193" s="76"/>
      <c r="CA1193" s="76"/>
      <c r="CB1193" s="76"/>
      <c r="CC1193" s="76"/>
      <c r="CD1193" s="76"/>
      <c r="CE1193" s="76"/>
      <c r="CF1193" s="76"/>
      <c r="CG1193" s="76"/>
      <c r="CH1193" s="76"/>
      <c r="CI1193" s="76"/>
      <c r="CJ1193" s="76"/>
      <c r="CK1193" s="76"/>
      <c r="CL1193" s="76"/>
      <c r="CM1193" s="76"/>
      <c r="CN1193" s="76"/>
      <c r="CO1193" s="76"/>
      <c r="CP1193" s="76"/>
    </row>
    <row r="1194" spans="1:94" x14ac:dyDescent="0.2">
      <c r="A1194" s="76"/>
      <c r="B1194" s="76"/>
      <c r="C1194" s="76"/>
      <c r="D1194" s="76"/>
      <c r="E1194" s="76"/>
      <c r="F1194" s="76"/>
      <c r="G1194" s="76"/>
      <c r="H1194" s="76"/>
      <c r="I1194" s="76"/>
      <c r="J1194" s="76"/>
      <c r="K1194" s="76"/>
      <c r="L1194" s="76"/>
      <c r="M1194" s="76"/>
      <c r="N1194" s="76"/>
      <c r="O1194" s="76"/>
      <c r="P1194" s="76"/>
      <c r="Q1194" s="76"/>
      <c r="R1194" s="76"/>
      <c r="S1194" s="76"/>
      <c r="T1194" s="76"/>
      <c r="U1194" s="76"/>
      <c r="V1194" s="76"/>
      <c r="W1194" s="76"/>
      <c r="X1194" s="76"/>
      <c r="Y1194" s="76"/>
      <c r="Z1194" s="76"/>
      <c r="AA1194" s="76"/>
      <c r="AB1194" s="76"/>
      <c r="AC1194" s="76"/>
      <c r="AD1194" s="76"/>
      <c r="AE1194" s="76"/>
      <c r="AF1194" s="76"/>
      <c r="AG1194" s="76"/>
      <c r="AH1194" s="76"/>
      <c r="AI1194" s="76"/>
      <c r="AJ1194" s="76"/>
      <c r="AK1194" s="76"/>
      <c r="AL1194" s="76"/>
      <c r="AM1194" s="76"/>
      <c r="AN1194" s="76"/>
      <c r="AO1194" s="75"/>
      <c r="AP1194" s="75"/>
      <c r="AQ1194" s="75"/>
      <c r="AR1194" s="76"/>
      <c r="AS1194" s="76"/>
      <c r="AT1194" s="76"/>
      <c r="AU1194" s="76"/>
      <c r="AV1194" s="76"/>
      <c r="AW1194" s="76"/>
      <c r="AX1194" s="76"/>
      <c r="AY1194" s="76"/>
      <c r="AZ1194" s="76"/>
      <c r="BA1194" s="76"/>
      <c r="BB1194" s="76"/>
      <c r="BC1194" s="76"/>
      <c r="BD1194" s="76"/>
      <c r="BE1194" s="76"/>
      <c r="BF1194" s="76"/>
      <c r="BG1194" s="76"/>
      <c r="BH1194" s="76"/>
      <c r="BI1194" s="76"/>
      <c r="BJ1194" s="76"/>
      <c r="BK1194" s="76"/>
      <c r="BL1194" s="76"/>
      <c r="BM1194" s="76"/>
      <c r="BN1194" s="76"/>
      <c r="BO1194" s="76"/>
      <c r="BP1194" s="76"/>
      <c r="BQ1194" s="76"/>
      <c r="BR1194" s="76"/>
      <c r="BS1194" s="76"/>
      <c r="BT1194" s="76"/>
      <c r="BU1194" s="76"/>
      <c r="BV1194" s="76"/>
      <c r="BW1194" s="76"/>
      <c r="BX1194" s="76"/>
      <c r="BY1194" s="76"/>
      <c r="BZ1194" s="76"/>
      <c r="CA1194" s="76"/>
      <c r="CB1194" s="76"/>
      <c r="CC1194" s="76"/>
      <c r="CD1194" s="76"/>
      <c r="CE1194" s="76"/>
      <c r="CF1194" s="76"/>
      <c r="CG1194" s="76"/>
      <c r="CH1194" s="76"/>
      <c r="CI1194" s="76"/>
      <c r="CJ1194" s="76"/>
      <c r="CK1194" s="76"/>
      <c r="CL1194" s="76"/>
      <c r="CM1194" s="76"/>
      <c r="CN1194" s="76"/>
      <c r="CO1194" s="76"/>
      <c r="CP1194" s="76"/>
    </row>
    <row r="1195" spans="1:94" x14ac:dyDescent="0.2">
      <c r="A1195" s="76"/>
      <c r="B1195" s="76"/>
      <c r="C1195" s="76"/>
      <c r="D1195" s="76"/>
      <c r="E1195" s="76"/>
      <c r="F1195" s="76"/>
      <c r="G1195" s="76"/>
      <c r="H1195" s="76"/>
      <c r="I1195" s="76"/>
      <c r="J1195" s="76"/>
      <c r="K1195" s="76"/>
      <c r="L1195" s="76"/>
      <c r="M1195" s="76"/>
      <c r="N1195" s="76"/>
      <c r="O1195" s="76"/>
      <c r="P1195" s="76"/>
      <c r="Q1195" s="76"/>
      <c r="R1195" s="76"/>
      <c r="S1195" s="76"/>
      <c r="T1195" s="76"/>
      <c r="U1195" s="76"/>
      <c r="V1195" s="76"/>
      <c r="W1195" s="76"/>
      <c r="X1195" s="76"/>
      <c r="Y1195" s="76"/>
      <c r="Z1195" s="76"/>
      <c r="AA1195" s="76"/>
      <c r="AB1195" s="76"/>
      <c r="AC1195" s="76"/>
      <c r="AD1195" s="76"/>
      <c r="AE1195" s="76"/>
      <c r="AF1195" s="76"/>
      <c r="AG1195" s="76"/>
      <c r="AH1195" s="76"/>
      <c r="AI1195" s="76"/>
      <c r="AJ1195" s="76"/>
      <c r="AK1195" s="76"/>
      <c r="AL1195" s="76"/>
      <c r="AM1195" s="76"/>
      <c r="AN1195" s="76"/>
      <c r="AO1195" s="75"/>
      <c r="AP1195" s="75"/>
      <c r="AQ1195" s="75"/>
      <c r="AR1195" s="76"/>
      <c r="AS1195" s="76"/>
      <c r="AT1195" s="76"/>
      <c r="AU1195" s="76"/>
      <c r="AV1195" s="76"/>
      <c r="AW1195" s="76"/>
      <c r="AX1195" s="76"/>
      <c r="AY1195" s="76"/>
      <c r="AZ1195" s="76"/>
      <c r="BA1195" s="76"/>
      <c r="BB1195" s="76"/>
      <c r="BC1195" s="76"/>
      <c r="BD1195" s="76"/>
      <c r="BE1195" s="76"/>
      <c r="BF1195" s="76"/>
      <c r="BG1195" s="76"/>
      <c r="BH1195" s="76"/>
      <c r="BI1195" s="76"/>
      <c r="BJ1195" s="76"/>
      <c r="BK1195" s="76"/>
      <c r="BL1195" s="76"/>
      <c r="BM1195" s="76"/>
      <c r="BN1195" s="76"/>
      <c r="BO1195" s="76"/>
      <c r="BP1195" s="76"/>
      <c r="BQ1195" s="76"/>
      <c r="BR1195" s="76"/>
      <c r="BS1195" s="76"/>
      <c r="BT1195" s="76"/>
      <c r="BU1195" s="76"/>
      <c r="BV1195" s="76"/>
      <c r="BW1195" s="76"/>
      <c r="BX1195" s="76"/>
      <c r="BY1195" s="76"/>
      <c r="BZ1195" s="76"/>
      <c r="CA1195" s="76"/>
      <c r="CB1195" s="76"/>
      <c r="CC1195" s="76"/>
      <c r="CD1195" s="76"/>
      <c r="CE1195" s="76"/>
      <c r="CF1195" s="76"/>
      <c r="CG1195" s="76"/>
      <c r="CH1195" s="76"/>
      <c r="CI1195" s="76"/>
      <c r="CJ1195" s="76"/>
      <c r="CK1195" s="76"/>
      <c r="CL1195" s="76"/>
      <c r="CM1195" s="76"/>
      <c r="CN1195" s="76"/>
      <c r="CO1195" s="76"/>
      <c r="CP1195" s="76"/>
    </row>
    <row r="1196" spans="1:94" x14ac:dyDescent="0.2">
      <c r="A1196" s="76"/>
      <c r="B1196" s="76"/>
      <c r="C1196" s="76"/>
      <c r="D1196" s="76"/>
      <c r="E1196" s="76"/>
      <c r="F1196" s="76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  <c r="AH1196" s="76"/>
      <c r="AI1196" s="76"/>
      <c r="AJ1196" s="76"/>
      <c r="AK1196" s="76"/>
      <c r="AL1196" s="76"/>
      <c r="AM1196" s="76"/>
      <c r="AN1196" s="76"/>
      <c r="AO1196" s="75"/>
      <c r="AP1196" s="75"/>
      <c r="AQ1196" s="75"/>
      <c r="AR1196" s="76"/>
      <c r="AS1196" s="76"/>
      <c r="AT1196" s="76"/>
      <c r="AU1196" s="76"/>
      <c r="AV1196" s="76"/>
      <c r="AW1196" s="76"/>
      <c r="AX1196" s="76"/>
      <c r="AY1196" s="76"/>
      <c r="AZ1196" s="76"/>
      <c r="BA1196" s="76"/>
      <c r="BB1196" s="76"/>
      <c r="BC1196" s="76"/>
      <c r="BD1196" s="76"/>
      <c r="BE1196" s="76"/>
      <c r="BF1196" s="76"/>
      <c r="BG1196" s="76"/>
      <c r="BH1196" s="76"/>
      <c r="BI1196" s="76"/>
      <c r="BJ1196" s="76"/>
      <c r="BK1196" s="76"/>
      <c r="BL1196" s="76"/>
      <c r="BM1196" s="76"/>
      <c r="BN1196" s="76"/>
      <c r="BO1196" s="76"/>
      <c r="BP1196" s="76"/>
      <c r="BQ1196" s="76"/>
      <c r="BR1196" s="76"/>
      <c r="BS1196" s="76"/>
      <c r="BT1196" s="76"/>
      <c r="BU1196" s="76"/>
      <c r="BV1196" s="76"/>
      <c r="BW1196" s="76"/>
      <c r="BX1196" s="76"/>
      <c r="BY1196" s="76"/>
      <c r="BZ1196" s="76"/>
      <c r="CA1196" s="76"/>
      <c r="CB1196" s="76"/>
      <c r="CC1196" s="76"/>
      <c r="CD1196" s="76"/>
      <c r="CE1196" s="76"/>
      <c r="CF1196" s="76"/>
      <c r="CG1196" s="76"/>
      <c r="CH1196" s="76"/>
      <c r="CI1196" s="76"/>
      <c r="CJ1196" s="76"/>
      <c r="CK1196" s="76"/>
      <c r="CL1196" s="76"/>
      <c r="CM1196" s="76"/>
      <c r="CN1196" s="76"/>
      <c r="CO1196" s="76"/>
      <c r="CP1196" s="76"/>
    </row>
    <row r="1197" spans="1:94" x14ac:dyDescent="0.2">
      <c r="A1197" s="76"/>
      <c r="B1197" s="76"/>
      <c r="C1197" s="76"/>
      <c r="D1197" s="76"/>
      <c r="E1197" s="76"/>
      <c r="F1197" s="76"/>
      <c r="G1197" s="76"/>
      <c r="H1197" s="76"/>
      <c r="I1197" s="76"/>
      <c r="J1197" s="76"/>
      <c r="K1197" s="76"/>
      <c r="L1197" s="76"/>
      <c r="M1197" s="76"/>
      <c r="N1197" s="76"/>
      <c r="O1197" s="76"/>
      <c r="P1197" s="76"/>
      <c r="Q1197" s="76"/>
      <c r="R1197" s="76"/>
      <c r="S1197" s="76"/>
      <c r="T1197" s="76"/>
      <c r="U1197" s="76"/>
      <c r="V1197" s="76"/>
      <c r="W1197" s="76"/>
      <c r="X1197" s="76"/>
      <c r="Y1197" s="76"/>
      <c r="Z1197" s="76"/>
      <c r="AA1197" s="76"/>
      <c r="AB1197" s="76"/>
      <c r="AC1197" s="76"/>
      <c r="AD1197" s="76"/>
      <c r="AE1197" s="76"/>
      <c r="AF1197" s="76"/>
      <c r="AG1197" s="76"/>
      <c r="AH1197" s="76"/>
      <c r="AI1197" s="76"/>
      <c r="AJ1197" s="76"/>
      <c r="AK1197" s="76"/>
      <c r="AL1197" s="76"/>
      <c r="AM1197" s="76"/>
      <c r="AN1197" s="76"/>
      <c r="AO1197" s="75"/>
      <c r="AP1197" s="75"/>
      <c r="AQ1197" s="75"/>
      <c r="AR1197" s="76"/>
      <c r="AS1197" s="76"/>
      <c r="AT1197" s="76"/>
      <c r="AU1197" s="76"/>
      <c r="AV1197" s="76"/>
      <c r="AW1197" s="76"/>
      <c r="AX1197" s="76"/>
      <c r="AY1197" s="76"/>
      <c r="AZ1197" s="76"/>
      <c r="BA1197" s="76"/>
      <c r="BB1197" s="76"/>
      <c r="BC1197" s="76"/>
      <c r="BD1197" s="76"/>
      <c r="BE1197" s="76"/>
      <c r="BF1197" s="76"/>
      <c r="BG1197" s="76"/>
      <c r="BH1197" s="76"/>
      <c r="BI1197" s="76"/>
      <c r="BJ1197" s="76"/>
      <c r="BK1197" s="76"/>
      <c r="BL1197" s="76"/>
      <c r="BM1197" s="76"/>
      <c r="BN1197" s="76"/>
      <c r="BO1197" s="76"/>
      <c r="BP1197" s="76"/>
      <c r="BQ1197" s="76"/>
      <c r="BR1197" s="76"/>
      <c r="BS1197" s="76"/>
      <c r="BT1197" s="76"/>
      <c r="BU1197" s="76"/>
      <c r="BV1197" s="76"/>
      <c r="BW1197" s="76"/>
      <c r="BX1197" s="76"/>
      <c r="BY1197" s="76"/>
      <c r="BZ1197" s="76"/>
      <c r="CA1197" s="76"/>
      <c r="CB1197" s="76"/>
      <c r="CC1197" s="76"/>
      <c r="CD1197" s="76"/>
      <c r="CE1197" s="76"/>
      <c r="CF1197" s="76"/>
      <c r="CG1197" s="76"/>
      <c r="CH1197" s="76"/>
      <c r="CI1197" s="76"/>
      <c r="CJ1197" s="76"/>
      <c r="CK1197" s="76"/>
      <c r="CL1197" s="76"/>
      <c r="CM1197" s="76"/>
      <c r="CN1197" s="76"/>
      <c r="CO1197" s="76"/>
      <c r="CP1197" s="76"/>
    </row>
    <row r="1198" spans="1:94" x14ac:dyDescent="0.2">
      <c r="A1198" s="76"/>
      <c r="B1198" s="76"/>
      <c r="C1198" s="76"/>
      <c r="D1198" s="76"/>
      <c r="E1198" s="76"/>
      <c r="F1198" s="76"/>
      <c r="G1198" s="76"/>
      <c r="H1198" s="76"/>
      <c r="I1198" s="76"/>
      <c r="J1198" s="76"/>
      <c r="K1198" s="76"/>
      <c r="L1198" s="76"/>
      <c r="M1198" s="76"/>
      <c r="N1198" s="76"/>
      <c r="O1198" s="76"/>
      <c r="P1198" s="76"/>
      <c r="Q1198" s="76"/>
      <c r="R1198" s="76"/>
      <c r="S1198" s="76"/>
      <c r="T1198" s="76"/>
      <c r="U1198" s="76"/>
      <c r="V1198" s="76"/>
      <c r="W1198" s="76"/>
      <c r="X1198" s="76"/>
      <c r="Y1198" s="76"/>
      <c r="Z1198" s="76"/>
      <c r="AA1198" s="76"/>
      <c r="AB1198" s="76"/>
      <c r="AC1198" s="76"/>
      <c r="AD1198" s="76"/>
      <c r="AE1198" s="76"/>
      <c r="AF1198" s="76"/>
      <c r="AG1198" s="76"/>
      <c r="AH1198" s="76"/>
      <c r="AI1198" s="76"/>
      <c r="AJ1198" s="76"/>
      <c r="AK1198" s="76"/>
      <c r="AL1198" s="76"/>
      <c r="AM1198" s="76"/>
      <c r="AN1198" s="76"/>
      <c r="AO1198" s="75"/>
      <c r="AP1198" s="75"/>
      <c r="AQ1198" s="75"/>
      <c r="AR1198" s="76"/>
      <c r="AS1198" s="76"/>
      <c r="AT1198" s="76"/>
      <c r="AU1198" s="76"/>
      <c r="AV1198" s="76"/>
      <c r="AW1198" s="76"/>
      <c r="AX1198" s="76"/>
      <c r="AY1198" s="76"/>
      <c r="AZ1198" s="76"/>
      <c r="BA1198" s="76"/>
      <c r="BB1198" s="76"/>
      <c r="BC1198" s="76"/>
      <c r="BD1198" s="76"/>
      <c r="BE1198" s="76"/>
      <c r="BF1198" s="76"/>
      <c r="BG1198" s="76"/>
      <c r="BH1198" s="76"/>
      <c r="BI1198" s="76"/>
      <c r="BJ1198" s="76"/>
      <c r="BK1198" s="76"/>
      <c r="BL1198" s="76"/>
      <c r="BM1198" s="76"/>
      <c r="BN1198" s="76"/>
      <c r="BO1198" s="76"/>
      <c r="BP1198" s="76"/>
      <c r="BQ1198" s="76"/>
      <c r="BR1198" s="76"/>
      <c r="BS1198" s="76"/>
      <c r="BT1198" s="76"/>
      <c r="BU1198" s="76"/>
      <c r="BV1198" s="76"/>
      <c r="BW1198" s="76"/>
      <c r="BX1198" s="76"/>
      <c r="BY1198" s="76"/>
      <c r="BZ1198" s="76"/>
      <c r="CA1198" s="76"/>
      <c r="CB1198" s="76"/>
      <c r="CC1198" s="76"/>
      <c r="CD1198" s="76"/>
      <c r="CE1198" s="76"/>
      <c r="CF1198" s="76"/>
      <c r="CG1198" s="76"/>
      <c r="CH1198" s="76"/>
      <c r="CI1198" s="76"/>
      <c r="CJ1198" s="76"/>
      <c r="CK1198" s="76"/>
      <c r="CL1198" s="76"/>
      <c r="CM1198" s="76"/>
      <c r="CN1198" s="76"/>
      <c r="CO1198" s="76"/>
      <c r="CP1198" s="76"/>
    </row>
    <row r="1199" spans="1:94" x14ac:dyDescent="0.2">
      <c r="A1199" s="76"/>
      <c r="B1199" s="76"/>
      <c r="C1199" s="76"/>
      <c r="D1199" s="76"/>
      <c r="E1199" s="76"/>
      <c r="F1199" s="76"/>
      <c r="G1199" s="76"/>
      <c r="H1199" s="76"/>
      <c r="I1199" s="76"/>
      <c r="J1199" s="76"/>
      <c r="K1199" s="76"/>
      <c r="L1199" s="76"/>
      <c r="M1199" s="76"/>
      <c r="N1199" s="76"/>
      <c r="O1199" s="76"/>
      <c r="P1199" s="76"/>
      <c r="Q1199" s="76"/>
      <c r="R1199" s="76"/>
      <c r="S1199" s="76"/>
      <c r="T1199" s="76"/>
      <c r="U1199" s="76"/>
      <c r="V1199" s="76"/>
      <c r="W1199" s="76"/>
      <c r="X1199" s="76"/>
      <c r="Y1199" s="76"/>
      <c r="Z1199" s="76"/>
      <c r="AA1199" s="76"/>
      <c r="AB1199" s="76"/>
      <c r="AC1199" s="76"/>
      <c r="AD1199" s="76"/>
      <c r="AE1199" s="76"/>
      <c r="AF1199" s="76"/>
      <c r="AG1199" s="76"/>
      <c r="AH1199" s="76"/>
      <c r="AI1199" s="76"/>
      <c r="AJ1199" s="76"/>
      <c r="AK1199" s="76"/>
      <c r="AL1199" s="76"/>
      <c r="AM1199" s="76"/>
      <c r="AN1199" s="76"/>
      <c r="AO1199" s="75"/>
      <c r="AP1199" s="75"/>
      <c r="AQ1199" s="75"/>
      <c r="AR1199" s="76"/>
      <c r="AS1199" s="76"/>
      <c r="AT1199" s="76"/>
      <c r="AU1199" s="76"/>
      <c r="AV1199" s="76"/>
      <c r="AW1199" s="76"/>
      <c r="AX1199" s="76"/>
      <c r="AY1199" s="76"/>
      <c r="AZ1199" s="76"/>
      <c r="BA1199" s="76"/>
      <c r="BB1199" s="76"/>
      <c r="BC1199" s="76"/>
      <c r="BD1199" s="76"/>
      <c r="BE1199" s="76"/>
      <c r="BF1199" s="76"/>
      <c r="BG1199" s="76"/>
      <c r="BH1199" s="76"/>
      <c r="BI1199" s="76"/>
      <c r="BJ1199" s="76"/>
      <c r="BK1199" s="76"/>
      <c r="BL1199" s="76"/>
      <c r="BM1199" s="76"/>
      <c r="BN1199" s="76"/>
      <c r="BO1199" s="76"/>
      <c r="BP1199" s="76"/>
      <c r="BQ1199" s="76"/>
      <c r="BR1199" s="76"/>
      <c r="BS1199" s="76"/>
      <c r="BT1199" s="76"/>
      <c r="BU1199" s="76"/>
      <c r="BV1199" s="76"/>
      <c r="BW1199" s="76"/>
      <c r="BX1199" s="76"/>
      <c r="BY1199" s="76"/>
      <c r="BZ1199" s="76"/>
      <c r="CA1199" s="76"/>
      <c r="CB1199" s="76"/>
      <c r="CC1199" s="76"/>
      <c r="CD1199" s="76"/>
      <c r="CE1199" s="76"/>
      <c r="CF1199" s="76"/>
      <c r="CG1199" s="76"/>
      <c r="CH1199" s="76"/>
      <c r="CI1199" s="76"/>
      <c r="CJ1199" s="76"/>
      <c r="CK1199" s="76"/>
      <c r="CL1199" s="76"/>
      <c r="CM1199" s="76"/>
      <c r="CN1199" s="76"/>
      <c r="CO1199" s="76"/>
      <c r="CP1199" s="76"/>
    </row>
    <row r="1200" spans="1:94" x14ac:dyDescent="0.2">
      <c r="A1200" s="76"/>
      <c r="B1200" s="76"/>
      <c r="C1200" s="76"/>
      <c r="D1200" s="76"/>
      <c r="E1200" s="76"/>
      <c r="F1200" s="76"/>
      <c r="G1200" s="76"/>
      <c r="H1200" s="76"/>
      <c r="I1200" s="76"/>
      <c r="J1200" s="76"/>
      <c r="K1200" s="76"/>
      <c r="L1200" s="76"/>
      <c r="M1200" s="76"/>
      <c r="N1200" s="76"/>
      <c r="O1200" s="76"/>
      <c r="P1200" s="76"/>
      <c r="Q1200" s="76"/>
      <c r="R1200" s="76"/>
      <c r="S1200" s="76"/>
      <c r="T1200" s="76"/>
      <c r="U1200" s="76"/>
      <c r="V1200" s="76"/>
      <c r="W1200" s="76"/>
      <c r="X1200" s="76"/>
      <c r="Y1200" s="76"/>
      <c r="Z1200" s="76"/>
      <c r="AA1200" s="76"/>
      <c r="AB1200" s="76"/>
      <c r="AC1200" s="76"/>
      <c r="AD1200" s="76"/>
      <c r="AE1200" s="76"/>
      <c r="AF1200" s="76"/>
      <c r="AG1200" s="76"/>
      <c r="AH1200" s="76"/>
      <c r="AI1200" s="76"/>
      <c r="AJ1200" s="76"/>
      <c r="AK1200" s="76"/>
      <c r="AL1200" s="76"/>
      <c r="AM1200" s="76"/>
      <c r="AN1200" s="76"/>
      <c r="AO1200" s="75"/>
      <c r="AP1200" s="75"/>
      <c r="AQ1200" s="75"/>
      <c r="AR1200" s="76"/>
      <c r="AS1200" s="76"/>
      <c r="AT1200" s="76"/>
      <c r="AU1200" s="76"/>
      <c r="AV1200" s="76"/>
      <c r="AW1200" s="76"/>
      <c r="AX1200" s="76"/>
      <c r="AY1200" s="76"/>
      <c r="AZ1200" s="76"/>
      <c r="BA1200" s="76"/>
      <c r="BB1200" s="76"/>
      <c r="BC1200" s="76"/>
      <c r="BD1200" s="76"/>
      <c r="BE1200" s="76"/>
      <c r="BF1200" s="76"/>
      <c r="BG1200" s="76"/>
      <c r="BH1200" s="76"/>
      <c r="BI1200" s="76"/>
      <c r="BJ1200" s="76"/>
      <c r="BK1200" s="76"/>
      <c r="BL1200" s="76"/>
      <c r="BM1200" s="76"/>
      <c r="BN1200" s="76"/>
      <c r="BO1200" s="76"/>
      <c r="BP1200" s="76"/>
      <c r="BQ1200" s="76"/>
      <c r="BR1200" s="76"/>
      <c r="BS1200" s="76"/>
      <c r="BT1200" s="76"/>
      <c r="BU1200" s="76"/>
      <c r="BV1200" s="76"/>
      <c r="BW1200" s="76"/>
      <c r="BX1200" s="76"/>
      <c r="BY1200" s="76"/>
      <c r="BZ1200" s="76"/>
      <c r="CA1200" s="76"/>
      <c r="CB1200" s="76"/>
      <c r="CC1200" s="76"/>
      <c r="CD1200" s="76"/>
      <c r="CE1200" s="76"/>
      <c r="CF1200" s="76"/>
      <c r="CG1200" s="76"/>
      <c r="CH1200" s="76"/>
      <c r="CI1200" s="76"/>
      <c r="CJ1200" s="76"/>
      <c r="CK1200" s="76"/>
      <c r="CL1200" s="76"/>
      <c r="CM1200" s="76"/>
      <c r="CN1200" s="76"/>
      <c r="CO1200" s="76"/>
      <c r="CP1200" s="76"/>
    </row>
    <row r="1201" spans="1:94" x14ac:dyDescent="0.2">
      <c r="A1201" s="76"/>
      <c r="B1201" s="76"/>
      <c r="C1201" s="76"/>
      <c r="D1201" s="76"/>
      <c r="E1201" s="76"/>
      <c r="F1201" s="76"/>
      <c r="G1201" s="76"/>
      <c r="H1201" s="76"/>
      <c r="I1201" s="76"/>
      <c r="J1201" s="76"/>
      <c r="K1201" s="76"/>
      <c r="L1201" s="76"/>
      <c r="M1201" s="76"/>
      <c r="N1201" s="76"/>
      <c r="O1201" s="76"/>
      <c r="P1201" s="76"/>
      <c r="Q1201" s="76"/>
      <c r="R1201" s="76"/>
      <c r="S1201" s="76"/>
      <c r="T1201" s="76"/>
      <c r="U1201" s="76"/>
      <c r="V1201" s="76"/>
      <c r="W1201" s="76"/>
      <c r="X1201" s="76"/>
      <c r="Y1201" s="76"/>
      <c r="Z1201" s="76"/>
      <c r="AA1201" s="76"/>
      <c r="AB1201" s="76"/>
      <c r="AC1201" s="76"/>
      <c r="AD1201" s="76"/>
      <c r="AE1201" s="76"/>
      <c r="AF1201" s="76"/>
      <c r="AG1201" s="76"/>
      <c r="AH1201" s="76"/>
      <c r="AI1201" s="76"/>
      <c r="AJ1201" s="76"/>
      <c r="AK1201" s="76"/>
      <c r="AL1201" s="76"/>
      <c r="AM1201" s="76"/>
      <c r="AN1201" s="76"/>
      <c r="AO1201" s="75"/>
      <c r="AP1201" s="75"/>
      <c r="AQ1201" s="75"/>
      <c r="AR1201" s="76"/>
      <c r="AS1201" s="76"/>
      <c r="AT1201" s="76"/>
      <c r="AU1201" s="76"/>
      <c r="AV1201" s="76"/>
      <c r="AW1201" s="76"/>
      <c r="AX1201" s="76"/>
      <c r="AY1201" s="76"/>
      <c r="AZ1201" s="76"/>
      <c r="BA1201" s="76"/>
      <c r="BB1201" s="76"/>
      <c r="BC1201" s="76"/>
      <c r="BD1201" s="76"/>
      <c r="BE1201" s="76"/>
      <c r="BF1201" s="76"/>
      <c r="BG1201" s="76"/>
      <c r="BH1201" s="76"/>
      <c r="BI1201" s="76"/>
      <c r="BJ1201" s="76"/>
      <c r="BK1201" s="76"/>
      <c r="BL1201" s="76"/>
      <c r="BM1201" s="76"/>
      <c r="BN1201" s="76"/>
      <c r="BO1201" s="76"/>
      <c r="BP1201" s="76"/>
      <c r="BQ1201" s="76"/>
      <c r="BR1201" s="76"/>
      <c r="BS1201" s="76"/>
      <c r="BT1201" s="76"/>
      <c r="BU1201" s="76"/>
      <c r="BV1201" s="76"/>
      <c r="BW1201" s="76"/>
      <c r="BX1201" s="76"/>
      <c r="BY1201" s="76"/>
      <c r="BZ1201" s="76"/>
      <c r="CA1201" s="76"/>
      <c r="CB1201" s="76"/>
      <c r="CC1201" s="76"/>
      <c r="CD1201" s="76"/>
      <c r="CE1201" s="76"/>
      <c r="CF1201" s="76"/>
      <c r="CG1201" s="76"/>
      <c r="CH1201" s="76"/>
      <c r="CI1201" s="76"/>
      <c r="CJ1201" s="76"/>
      <c r="CK1201" s="76"/>
      <c r="CL1201" s="76"/>
      <c r="CM1201" s="76"/>
      <c r="CN1201" s="76"/>
      <c r="CO1201" s="76"/>
      <c r="CP1201" s="76"/>
    </row>
    <row r="1202" spans="1:94" x14ac:dyDescent="0.2">
      <c r="A1202" s="76"/>
      <c r="B1202" s="76"/>
      <c r="C1202" s="76"/>
      <c r="D1202" s="76"/>
      <c r="E1202" s="76"/>
      <c r="F1202" s="76"/>
      <c r="G1202" s="76"/>
      <c r="H1202" s="76"/>
      <c r="I1202" s="76"/>
      <c r="J1202" s="76"/>
      <c r="K1202" s="76"/>
      <c r="L1202" s="76"/>
      <c r="M1202" s="76"/>
      <c r="N1202" s="76"/>
      <c r="O1202" s="76"/>
      <c r="P1202" s="76"/>
      <c r="Q1202" s="76"/>
      <c r="R1202" s="76"/>
      <c r="S1202" s="76"/>
      <c r="T1202" s="76"/>
      <c r="U1202" s="76"/>
      <c r="V1202" s="76"/>
      <c r="W1202" s="76"/>
      <c r="X1202" s="76"/>
      <c r="Y1202" s="76"/>
      <c r="Z1202" s="76"/>
      <c r="AA1202" s="76"/>
      <c r="AB1202" s="76"/>
      <c r="AC1202" s="76"/>
      <c r="AD1202" s="76"/>
      <c r="AE1202" s="76"/>
      <c r="AF1202" s="76"/>
      <c r="AG1202" s="76"/>
      <c r="AH1202" s="76"/>
      <c r="AI1202" s="76"/>
      <c r="AJ1202" s="76"/>
      <c r="AK1202" s="76"/>
      <c r="AL1202" s="76"/>
      <c r="AM1202" s="76"/>
      <c r="AN1202" s="76"/>
      <c r="AO1202" s="75"/>
      <c r="AP1202" s="75"/>
      <c r="AQ1202" s="75"/>
      <c r="AR1202" s="76"/>
      <c r="AS1202" s="76"/>
      <c r="AT1202" s="76"/>
      <c r="AU1202" s="76"/>
      <c r="AV1202" s="76"/>
      <c r="AW1202" s="76"/>
      <c r="AX1202" s="76"/>
      <c r="AY1202" s="76"/>
      <c r="AZ1202" s="76"/>
      <c r="BA1202" s="76"/>
      <c r="BB1202" s="76"/>
      <c r="BC1202" s="76"/>
      <c r="BD1202" s="76"/>
      <c r="BE1202" s="76"/>
      <c r="BF1202" s="76"/>
      <c r="BG1202" s="76"/>
      <c r="BH1202" s="76"/>
      <c r="BI1202" s="76"/>
      <c r="BJ1202" s="76"/>
      <c r="BK1202" s="76"/>
      <c r="BL1202" s="76"/>
      <c r="BM1202" s="76"/>
      <c r="BN1202" s="76"/>
      <c r="BO1202" s="76"/>
      <c r="BP1202" s="76"/>
      <c r="BQ1202" s="76"/>
      <c r="BR1202" s="76"/>
      <c r="BS1202" s="76"/>
      <c r="BT1202" s="76"/>
      <c r="BU1202" s="76"/>
      <c r="BV1202" s="76"/>
      <c r="BW1202" s="76"/>
      <c r="BX1202" s="76"/>
      <c r="BY1202" s="76"/>
      <c r="BZ1202" s="76"/>
      <c r="CA1202" s="76"/>
      <c r="CB1202" s="76"/>
      <c r="CC1202" s="76"/>
      <c r="CD1202" s="76"/>
      <c r="CE1202" s="76"/>
      <c r="CF1202" s="76"/>
      <c r="CG1202" s="76"/>
      <c r="CH1202" s="76"/>
      <c r="CI1202" s="76"/>
      <c r="CJ1202" s="76"/>
      <c r="CK1202" s="76"/>
      <c r="CL1202" s="76"/>
      <c r="CM1202" s="76"/>
      <c r="CN1202" s="76"/>
      <c r="CO1202" s="76"/>
      <c r="CP1202" s="76"/>
    </row>
    <row r="1203" spans="1:94" x14ac:dyDescent="0.2">
      <c r="A1203" s="76"/>
      <c r="B1203" s="76"/>
      <c r="C1203" s="76"/>
      <c r="D1203" s="76"/>
      <c r="E1203" s="76"/>
      <c r="F1203" s="76"/>
      <c r="G1203" s="76"/>
      <c r="H1203" s="76"/>
      <c r="I1203" s="76"/>
      <c r="J1203" s="76"/>
      <c r="K1203" s="76"/>
      <c r="L1203" s="76"/>
      <c r="M1203" s="76"/>
      <c r="N1203" s="76"/>
      <c r="O1203" s="76"/>
      <c r="P1203" s="76"/>
      <c r="Q1203" s="76"/>
      <c r="R1203" s="76"/>
      <c r="S1203" s="76"/>
      <c r="T1203" s="76"/>
      <c r="U1203" s="76"/>
      <c r="V1203" s="76"/>
      <c r="W1203" s="76"/>
      <c r="X1203" s="76"/>
      <c r="Y1203" s="76"/>
      <c r="Z1203" s="76"/>
      <c r="AA1203" s="76"/>
      <c r="AB1203" s="76"/>
      <c r="AC1203" s="76"/>
      <c r="AD1203" s="76"/>
      <c r="AE1203" s="76"/>
      <c r="AF1203" s="76"/>
      <c r="AG1203" s="76"/>
      <c r="AH1203" s="76"/>
      <c r="AI1203" s="76"/>
      <c r="AJ1203" s="76"/>
      <c r="AK1203" s="76"/>
      <c r="AL1203" s="76"/>
      <c r="AM1203" s="76"/>
      <c r="AN1203" s="76"/>
      <c r="AO1203" s="75"/>
      <c r="AP1203" s="75"/>
      <c r="AQ1203" s="75"/>
      <c r="AR1203" s="76"/>
      <c r="AS1203" s="76"/>
      <c r="AT1203" s="76"/>
      <c r="AU1203" s="76"/>
      <c r="AV1203" s="76"/>
      <c r="AW1203" s="76"/>
      <c r="AX1203" s="76"/>
      <c r="AY1203" s="76"/>
      <c r="AZ1203" s="76"/>
      <c r="BA1203" s="76"/>
      <c r="BB1203" s="76"/>
      <c r="BC1203" s="76"/>
      <c r="BD1203" s="76"/>
      <c r="BE1203" s="76"/>
      <c r="BF1203" s="76"/>
      <c r="BG1203" s="76"/>
      <c r="BH1203" s="76"/>
      <c r="BI1203" s="76"/>
      <c r="BJ1203" s="76"/>
      <c r="BK1203" s="76"/>
      <c r="BL1203" s="76"/>
      <c r="BM1203" s="76"/>
      <c r="BN1203" s="76"/>
      <c r="BO1203" s="76"/>
      <c r="BP1203" s="76"/>
      <c r="BQ1203" s="76"/>
      <c r="BR1203" s="76"/>
      <c r="BS1203" s="76"/>
      <c r="BT1203" s="76"/>
      <c r="BU1203" s="76"/>
      <c r="BV1203" s="76"/>
      <c r="BW1203" s="76"/>
      <c r="BX1203" s="76"/>
      <c r="BY1203" s="76"/>
      <c r="BZ1203" s="76"/>
      <c r="CA1203" s="76"/>
      <c r="CB1203" s="76"/>
      <c r="CC1203" s="76"/>
      <c r="CD1203" s="76"/>
      <c r="CE1203" s="76"/>
      <c r="CF1203" s="76"/>
      <c r="CG1203" s="76"/>
      <c r="CH1203" s="76"/>
      <c r="CI1203" s="76"/>
      <c r="CJ1203" s="76"/>
      <c r="CK1203" s="76"/>
      <c r="CL1203" s="76"/>
      <c r="CM1203" s="76"/>
      <c r="CN1203" s="76"/>
      <c r="CO1203" s="76"/>
      <c r="CP1203" s="76"/>
    </row>
    <row r="1204" spans="1:94" x14ac:dyDescent="0.2">
      <c r="A1204" s="76"/>
      <c r="B1204" s="76"/>
      <c r="C1204" s="76"/>
      <c r="D1204" s="76"/>
      <c r="E1204" s="76"/>
      <c r="F1204" s="76"/>
      <c r="G1204" s="76"/>
      <c r="H1204" s="76"/>
      <c r="I1204" s="76"/>
      <c r="J1204" s="76"/>
      <c r="K1204" s="76"/>
      <c r="L1204" s="76"/>
      <c r="M1204" s="76"/>
      <c r="N1204" s="76"/>
      <c r="O1204" s="76"/>
      <c r="P1204" s="76"/>
      <c r="Q1204" s="76"/>
      <c r="R1204" s="76"/>
      <c r="S1204" s="76"/>
      <c r="T1204" s="76"/>
      <c r="U1204" s="76"/>
      <c r="V1204" s="76"/>
      <c r="W1204" s="76"/>
      <c r="X1204" s="76"/>
      <c r="Y1204" s="76"/>
      <c r="Z1204" s="76"/>
      <c r="AA1204" s="76"/>
      <c r="AB1204" s="76"/>
      <c r="AC1204" s="76"/>
      <c r="AD1204" s="76"/>
      <c r="AE1204" s="76"/>
      <c r="AF1204" s="76"/>
      <c r="AG1204" s="76"/>
      <c r="AH1204" s="76"/>
      <c r="AI1204" s="76"/>
      <c r="AJ1204" s="76"/>
      <c r="AK1204" s="76"/>
      <c r="AL1204" s="76"/>
      <c r="AM1204" s="76"/>
      <c r="AN1204" s="76"/>
      <c r="AO1204" s="75"/>
      <c r="AP1204" s="75"/>
      <c r="AQ1204" s="75"/>
      <c r="AR1204" s="76"/>
      <c r="AS1204" s="76"/>
      <c r="AT1204" s="76"/>
      <c r="AU1204" s="76"/>
      <c r="AV1204" s="76"/>
      <c r="AW1204" s="76"/>
      <c r="AX1204" s="76"/>
      <c r="AY1204" s="76"/>
      <c r="AZ1204" s="76"/>
      <c r="BA1204" s="76"/>
      <c r="BB1204" s="76"/>
      <c r="BC1204" s="76"/>
      <c r="BD1204" s="76"/>
      <c r="BE1204" s="76"/>
      <c r="BF1204" s="76"/>
      <c r="BG1204" s="76"/>
      <c r="BH1204" s="76"/>
      <c r="BI1204" s="76"/>
      <c r="BJ1204" s="76"/>
      <c r="BK1204" s="76"/>
      <c r="BL1204" s="76"/>
      <c r="BM1204" s="76"/>
      <c r="BN1204" s="76"/>
      <c r="BO1204" s="76"/>
      <c r="BP1204" s="76"/>
      <c r="BQ1204" s="76"/>
      <c r="BR1204" s="76"/>
      <c r="BS1204" s="76"/>
      <c r="BT1204" s="76"/>
      <c r="BU1204" s="76"/>
      <c r="BV1204" s="76"/>
      <c r="BW1204" s="76"/>
      <c r="BX1204" s="76"/>
      <c r="BY1204" s="76"/>
      <c r="BZ1204" s="76"/>
      <c r="CA1204" s="76"/>
      <c r="CB1204" s="76"/>
      <c r="CC1204" s="76"/>
      <c r="CD1204" s="76"/>
      <c r="CE1204" s="76"/>
      <c r="CF1204" s="76"/>
      <c r="CG1204" s="76"/>
      <c r="CH1204" s="76"/>
      <c r="CI1204" s="76"/>
      <c r="CJ1204" s="76"/>
      <c r="CK1204" s="76"/>
      <c r="CL1204" s="76"/>
      <c r="CM1204" s="76"/>
      <c r="CN1204" s="76"/>
      <c r="CO1204" s="76"/>
      <c r="CP1204" s="76"/>
    </row>
    <row r="1205" spans="1:94" x14ac:dyDescent="0.2">
      <c r="A1205" s="76"/>
      <c r="B1205" s="76"/>
      <c r="C1205" s="76"/>
      <c r="D1205" s="76"/>
      <c r="E1205" s="76"/>
      <c r="F1205" s="76"/>
      <c r="G1205" s="76"/>
      <c r="H1205" s="76"/>
      <c r="I1205" s="76"/>
      <c r="J1205" s="76"/>
      <c r="K1205" s="76"/>
      <c r="L1205" s="76"/>
      <c r="M1205" s="76"/>
      <c r="N1205" s="76"/>
      <c r="O1205" s="76"/>
      <c r="P1205" s="76"/>
      <c r="Q1205" s="76"/>
      <c r="R1205" s="76"/>
      <c r="S1205" s="76"/>
      <c r="T1205" s="76"/>
      <c r="U1205" s="76"/>
      <c r="V1205" s="76"/>
      <c r="W1205" s="76"/>
      <c r="X1205" s="76"/>
      <c r="Y1205" s="76"/>
      <c r="Z1205" s="76"/>
      <c r="AA1205" s="76"/>
      <c r="AB1205" s="76"/>
      <c r="AC1205" s="76"/>
      <c r="AD1205" s="76"/>
      <c r="AE1205" s="76"/>
      <c r="AF1205" s="76"/>
      <c r="AG1205" s="76"/>
      <c r="AH1205" s="76"/>
      <c r="AI1205" s="76"/>
      <c r="AJ1205" s="76"/>
      <c r="AK1205" s="76"/>
      <c r="AL1205" s="76"/>
      <c r="AM1205" s="76"/>
      <c r="AN1205" s="76"/>
      <c r="AO1205" s="75"/>
      <c r="AP1205" s="75"/>
      <c r="AQ1205" s="75"/>
      <c r="AR1205" s="76"/>
      <c r="AS1205" s="76"/>
      <c r="AT1205" s="76"/>
      <c r="AU1205" s="76"/>
      <c r="AV1205" s="76"/>
      <c r="AW1205" s="76"/>
      <c r="AX1205" s="76"/>
      <c r="AY1205" s="76"/>
      <c r="AZ1205" s="76"/>
      <c r="BA1205" s="76"/>
      <c r="BB1205" s="76"/>
      <c r="BC1205" s="76"/>
      <c r="BD1205" s="76"/>
      <c r="BE1205" s="76"/>
      <c r="BF1205" s="76"/>
      <c r="BG1205" s="76"/>
      <c r="BH1205" s="76"/>
      <c r="BI1205" s="76"/>
      <c r="BJ1205" s="76"/>
      <c r="BK1205" s="76"/>
      <c r="BL1205" s="76"/>
      <c r="BM1205" s="76"/>
      <c r="BN1205" s="76"/>
      <c r="BO1205" s="76"/>
      <c r="BP1205" s="76"/>
      <c r="BQ1205" s="76"/>
      <c r="BR1205" s="76"/>
      <c r="BS1205" s="76"/>
      <c r="BT1205" s="76"/>
      <c r="BU1205" s="76"/>
      <c r="BV1205" s="76"/>
      <c r="BW1205" s="76"/>
      <c r="BX1205" s="76"/>
      <c r="BY1205" s="76"/>
      <c r="BZ1205" s="76"/>
      <c r="CA1205" s="76"/>
      <c r="CB1205" s="76"/>
      <c r="CC1205" s="76"/>
      <c r="CD1205" s="76"/>
      <c r="CE1205" s="76"/>
      <c r="CF1205" s="76"/>
      <c r="CG1205" s="76"/>
      <c r="CH1205" s="76"/>
      <c r="CI1205" s="76"/>
      <c r="CJ1205" s="76"/>
      <c r="CK1205" s="76"/>
      <c r="CL1205" s="76"/>
      <c r="CM1205" s="76"/>
      <c r="CN1205" s="76"/>
      <c r="CO1205" s="76"/>
      <c r="CP1205" s="76"/>
    </row>
    <row r="1206" spans="1:94" x14ac:dyDescent="0.2">
      <c r="A1206" s="76"/>
      <c r="B1206" s="76"/>
      <c r="C1206" s="76"/>
      <c r="D1206" s="76"/>
      <c r="E1206" s="76"/>
      <c r="F1206" s="76"/>
      <c r="G1206" s="76"/>
      <c r="H1206" s="76"/>
      <c r="I1206" s="76"/>
      <c r="J1206" s="76"/>
      <c r="K1206" s="76"/>
      <c r="L1206" s="76"/>
      <c r="M1206" s="76"/>
      <c r="N1206" s="76"/>
      <c r="O1206" s="76"/>
      <c r="P1206" s="76"/>
      <c r="Q1206" s="76"/>
      <c r="R1206" s="76"/>
      <c r="S1206" s="76"/>
      <c r="T1206" s="76"/>
      <c r="U1206" s="76"/>
      <c r="V1206" s="76"/>
      <c r="W1206" s="76"/>
      <c r="X1206" s="76"/>
      <c r="Y1206" s="76"/>
      <c r="Z1206" s="76"/>
      <c r="AA1206" s="76"/>
      <c r="AB1206" s="76"/>
      <c r="AC1206" s="76"/>
      <c r="AD1206" s="76"/>
      <c r="AE1206" s="76"/>
      <c r="AF1206" s="76"/>
      <c r="AG1206" s="76"/>
      <c r="AH1206" s="76"/>
      <c r="AI1206" s="76"/>
      <c r="AJ1206" s="76"/>
      <c r="AK1206" s="76"/>
      <c r="AL1206" s="76"/>
      <c r="AM1206" s="76"/>
      <c r="AN1206" s="76"/>
      <c r="AO1206" s="75"/>
      <c r="AP1206" s="75"/>
      <c r="AQ1206" s="75"/>
      <c r="AR1206" s="76"/>
      <c r="AS1206" s="76"/>
      <c r="AT1206" s="76"/>
      <c r="AU1206" s="76"/>
      <c r="AV1206" s="76"/>
      <c r="AW1206" s="76"/>
      <c r="AX1206" s="76"/>
      <c r="AY1206" s="76"/>
      <c r="AZ1206" s="76"/>
      <c r="BA1206" s="76"/>
      <c r="BB1206" s="76"/>
      <c r="BC1206" s="76"/>
      <c r="BD1206" s="76"/>
      <c r="BE1206" s="76"/>
      <c r="BF1206" s="76"/>
      <c r="BG1206" s="76"/>
      <c r="BH1206" s="76"/>
      <c r="BI1206" s="76"/>
      <c r="BJ1206" s="76"/>
      <c r="BK1206" s="76"/>
      <c r="BL1206" s="76"/>
      <c r="BM1206" s="76"/>
      <c r="BN1206" s="76"/>
      <c r="BO1206" s="76"/>
      <c r="BP1206" s="76"/>
      <c r="BQ1206" s="76"/>
      <c r="BR1206" s="76"/>
      <c r="BS1206" s="76"/>
      <c r="BT1206" s="76"/>
      <c r="BU1206" s="76"/>
      <c r="BV1206" s="76"/>
      <c r="BW1206" s="76"/>
      <c r="BX1206" s="76"/>
      <c r="BY1206" s="76"/>
      <c r="BZ1206" s="76"/>
      <c r="CA1206" s="76"/>
      <c r="CB1206" s="76"/>
      <c r="CC1206" s="76"/>
      <c r="CD1206" s="76"/>
      <c r="CE1206" s="76"/>
      <c r="CF1206" s="76"/>
      <c r="CG1206" s="76"/>
      <c r="CH1206" s="76"/>
      <c r="CI1206" s="76"/>
      <c r="CJ1206" s="76"/>
      <c r="CK1206" s="76"/>
      <c r="CL1206" s="76"/>
      <c r="CM1206" s="76"/>
      <c r="CN1206" s="76"/>
      <c r="CO1206" s="76"/>
      <c r="CP1206" s="76"/>
    </row>
    <row r="1207" spans="1:94" x14ac:dyDescent="0.2">
      <c r="A1207" s="76"/>
      <c r="B1207" s="76"/>
      <c r="C1207" s="76"/>
      <c r="D1207" s="76"/>
      <c r="E1207" s="76"/>
      <c r="F1207" s="76"/>
      <c r="G1207" s="76"/>
      <c r="H1207" s="76"/>
      <c r="I1207" s="76"/>
      <c r="J1207" s="76"/>
      <c r="K1207" s="76"/>
      <c r="L1207" s="76"/>
      <c r="M1207" s="76"/>
      <c r="N1207" s="76"/>
      <c r="O1207" s="76"/>
      <c r="P1207" s="76"/>
      <c r="Q1207" s="76"/>
      <c r="R1207" s="76"/>
      <c r="S1207" s="76"/>
      <c r="T1207" s="76"/>
      <c r="U1207" s="76"/>
      <c r="V1207" s="76"/>
      <c r="W1207" s="76"/>
      <c r="X1207" s="76"/>
      <c r="Y1207" s="76"/>
      <c r="Z1207" s="76"/>
      <c r="AA1207" s="76"/>
      <c r="AB1207" s="76"/>
      <c r="AC1207" s="76"/>
      <c r="AD1207" s="76"/>
      <c r="AE1207" s="76"/>
      <c r="AF1207" s="76"/>
      <c r="AG1207" s="76"/>
      <c r="AH1207" s="76"/>
      <c r="AI1207" s="76"/>
      <c r="AJ1207" s="76"/>
      <c r="AK1207" s="76"/>
      <c r="AL1207" s="76"/>
      <c r="AM1207" s="76"/>
      <c r="AN1207" s="76"/>
      <c r="AO1207" s="75"/>
      <c r="AP1207" s="75"/>
      <c r="AQ1207" s="75"/>
      <c r="AR1207" s="76"/>
      <c r="AS1207" s="76"/>
      <c r="AT1207" s="76"/>
      <c r="AU1207" s="76"/>
      <c r="AV1207" s="76"/>
      <c r="AW1207" s="76"/>
      <c r="AX1207" s="76"/>
      <c r="AY1207" s="76"/>
      <c r="AZ1207" s="76"/>
      <c r="BA1207" s="76"/>
      <c r="BB1207" s="76"/>
      <c r="BC1207" s="76"/>
      <c r="BD1207" s="76"/>
      <c r="BE1207" s="76"/>
      <c r="BF1207" s="76"/>
      <c r="BG1207" s="76"/>
      <c r="BH1207" s="76"/>
      <c r="BI1207" s="76"/>
      <c r="BJ1207" s="76"/>
      <c r="BK1207" s="76"/>
      <c r="BL1207" s="76"/>
      <c r="BM1207" s="76"/>
      <c r="BN1207" s="76"/>
      <c r="BO1207" s="76"/>
      <c r="BP1207" s="76"/>
      <c r="BQ1207" s="76"/>
      <c r="BR1207" s="76"/>
      <c r="BS1207" s="76"/>
      <c r="BT1207" s="76"/>
      <c r="BU1207" s="76"/>
      <c r="BV1207" s="76"/>
      <c r="BW1207" s="76"/>
      <c r="BX1207" s="76"/>
      <c r="BY1207" s="76"/>
      <c r="BZ1207" s="76"/>
      <c r="CA1207" s="76"/>
      <c r="CB1207" s="76"/>
      <c r="CC1207" s="76"/>
      <c r="CD1207" s="76"/>
      <c r="CE1207" s="76"/>
      <c r="CF1207" s="76"/>
      <c r="CG1207" s="76"/>
      <c r="CH1207" s="76"/>
      <c r="CI1207" s="76"/>
      <c r="CJ1207" s="76"/>
      <c r="CK1207" s="76"/>
      <c r="CL1207" s="76"/>
      <c r="CM1207" s="76"/>
      <c r="CN1207" s="76"/>
      <c r="CO1207" s="76"/>
      <c r="CP1207" s="76"/>
    </row>
    <row r="1208" spans="1:94" x14ac:dyDescent="0.2">
      <c r="A1208" s="76"/>
      <c r="B1208" s="76"/>
      <c r="C1208" s="76"/>
      <c r="D1208" s="76"/>
      <c r="E1208" s="76"/>
      <c r="F1208" s="76"/>
      <c r="G1208" s="76"/>
      <c r="H1208" s="76"/>
      <c r="I1208" s="76"/>
      <c r="J1208" s="76"/>
      <c r="K1208" s="76"/>
      <c r="L1208" s="76"/>
      <c r="M1208" s="76"/>
      <c r="N1208" s="76"/>
      <c r="O1208" s="76"/>
      <c r="P1208" s="76"/>
      <c r="Q1208" s="76"/>
      <c r="R1208" s="76"/>
      <c r="S1208" s="76"/>
      <c r="T1208" s="76"/>
      <c r="U1208" s="76"/>
      <c r="V1208" s="76"/>
      <c r="W1208" s="76"/>
      <c r="X1208" s="76"/>
      <c r="Y1208" s="76"/>
      <c r="Z1208" s="76"/>
      <c r="AA1208" s="76"/>
      <c r="AB1208" s="76"/>
      <c r="AC1208" s="76"/>
      <c r="AD1208" s="76"/>
      <c r="AE1208" s="76"/>
      <c r="AF1208" s="76"/>
      <c r="AG1208" s="76"/>
      <c r="AH1208" s="76"/>
      <c r="AI1208" s="76"/>
      <c r="AJ1208" s="76"/>
      <c r="AK1208" s="76"/>
      <c r="AL1208" s="76"/>
      <c r="AM1208" s="76"/>
      <c r="AN1208" s="76"/>
      <c r="AO1208" s="75"/>
      <c r="AP1208" s="75"/>
      <c r="AQ1208" s="75"/>
      <c r="AR1208" s="76"/>
      <c r="AS1208" s="76"/>
      <c r="AT1208" s="76"/>
      <c r="AU1208" s="76"/>
      <c r="AV1208" s="76"/>
      <c r="AW1208" s="76"/>
      <c r="AX1208" s="76"/>
      <c r="AY1208" s="76"/>
      <c r="AZ1208" s="76"/>
      <c r="BA1208" s="76"/>
      <c r="BB1208" s="76"/>
      <c r="BC1208" s="76"/>
      <c r="BD1208" s="76"/>
      <c r="BE1208" s="76"/>
      <c r="BF1208" s="76"/>
      <c r="BG1208" s="76"/>
      <c r="BH1208" s="76"/>
      <c r="BI1208" s="76"/>
      <c r="BJ1208" s="76"/>
      <c r="BK1208" s="76"/>
      <c r="BL1208" s="76"/>
      <c r="BM1208" s="76"/>
      <c r="BN1208" s="76"/>
      <c r="BO1208" s="76"/>
      <c r="BP1208" s="76"/>
      <c r="BQ1208" s="76"/>
      <c r="BR1208" s="76"/>
      <c r="BS1208" s="76"/>
      <c r="BT1208" s="76"/>
      <c r="BU1208" s="76"/>
      <c r="BV1208" s="76"/>
      <c r="BW1208" s="76"/>
      <c r="BX1208" s="76"/>
      <c r="BY1208" s="76"/>
      <c r="BZ1208" s="76"/>
      <c r="CA1208" s="76"/>
      <c r="CB1208" s="76"/>
      <c r="CC1208" s="76"/>
      <c r="CD1208" s="76"/>
      <c r="CE1208" s="76"/>
      <c r="CF1208" s="76"/>
      <c r="CG1208" s="76"/>
      <c r="CH1208" s="76"/>
      <c r="CI1208" s="76"/>
      <c r="CJ1208" s="76"/>
      <c r="CK1208" s="76"/>
      <c r="CL1208" s="76"/>
      <c r="CM1208" s="76"/>
      <c r="CN1208" s="76"/>
      <c r="CO1208" s="76"/>
      <c r="CP1208" s="76"/>
    </row>
    <row r="1209" spans="1:94" x14ac:dyDescent="0.2">
      <c r="A1209" s="76"/>
      <c r="B1209" s="76"/>
      <c r="C1209" s="76"/>
      <c r="D1209" s="76"/>
      <c r="E1209" s="76"/>
      <c r="F1209" s="76"/>
      <c r="G1209" s="76"/>
      <c r="H1209" s="76"/>
      <c r="I1209" s="76"/>
      <c r="J1209" s="76"/>
      <c r="K1209" s="76"/>
      <c r="L1209" s="76"/>
      <c r="M1209" s="76"/>
      <c r="N1209" s="76"/>
      <c r="O1209" s="76"/>
      <c r="P1209" s="76"/>
      <c r="Q1209" s="76"/>
      <c r="R1209" s="76"/>
      <c r="S1209" s="76"/>
      <c r="T1209" s="76"/>
      <c r="U1209" s="76"/>
      <c r="V1209" s="76"/>
      <c r="W1209" s="76"/>
      <c r="X1209" s="76"/>
      <c r="Y1209" s="76"/>
      <c r="Z1209" s="76"/>
      <c r="AA1209" s="76"/>
      <c r="AB1209" s="76"/>
      <c r="AC1209" s="76"/>
      <c r="AD1209" s="76"/>
      <c r="AE1209" s="76"/>
      <c r="AF1209" s="76"/>
      <c r="AG1209" s="76"/>
      <c r="AH1209" s="76"/>
      <c r="AI1209" s="76"/>
      <c r="AJ1209" s="76"/>
      <c r="AK1209" s="76"/>
      <c r="AL1209" s="76"/>
      <c r="AM1209" s="76"/>
      <c r="AN1209" s="76"/>
      <c r="AO1209" s="75"/>
      <c r="AP1209" s="75"/>
      <c r="AQ1209" s="75"/>
      <c r="AR1209" s="76"/>
      <c r="AS1209" s="76"/>
      <c r="AT1209" s="76"/>
      <c r="AU1209" s="76"/>
      <c r="AV1209" s="76"/>
      <c r="AW1209" s="76"/>
      <c r="AX1209" s="76"/>
      <c r="AY1209" s="76"/>
      <c r="AZ1209" s="76"/>
      <c r="BA1209" s="76"/>
      <c r="BB1209" s="76"/>
      <c r="BC1209" s="76"/>
      <c r="BD1209" s="76"/>
      <c r="BE1209" s="76"/>
      <c r="BF1209" s="76"/>
      <c r="BG1209" s="76"/>
      <c r="BH1209" s="76"/>
      <c r="BI1209" s="76"/>
      <c r="BJ1209" s="76"/>
      <c r="BK1209" s="76"/>
      <c r="BL1209" s="76"/>
      <c r="BM1209" s="76"/>
      <c r="BN1209" s="76"/>
      <c r="BO1209" s="76"/>
      <c r="BP1209" s="76"/>
      <c r="BQ1209" s="76"/>
      <c r="BR1209" s="76"/>
      <c r="BS1209" s="76"/>
      <c r="BT1209" s="76"/>
      <c r="BU1209" s="76"/>
      <c r="BV1209" s="76"/>
      <c r="BW1209" s="76"/>
      <c r="BX1209" s="76"/>
      <c r="BY1209" s="76"/>
      <c r="BZ1209" s="76"/>
      <c r="CA1209" s="76"/>
      <c r="CB1209" s="76"/>
      <c r="CC1209" s="76"/>
      <c r="CD1209" s="76"/>
      <c r="CE1209" s="76"/>
      <c r="CF1209" s="76"/>
      <c r="CG1209" s="76"/>
      <c r="CH1209" s="76"/>
      <c r="CI1209" s="76"/>
      <c r="CJ1209" s="76"/>
      <c r="CK1209" s="76"/>
      <c r="CL1209" s="76"/>
      <c r="CM1209" s="76"/>
      <c r="CN1209" s="76"/>
      <c r="CO1209" s="76"/>
      <c r="CP1209" s="76"/>
    </row>
    <row r="1210" spans="1:94" x14ac:dyDescent="0.2">
      <c r="A1210" s="76"/>
      <c r="B1210" s="76"/>
      <c r="C1210" s="76"/>
      <c r="D1210" s="76"/>
      <c r="E1210" s="76"/>
      <c r="F1210" s="76"/>
      <c r="G1210" s="76"/>
      <c r="H1210" s="76"/>
      <c r="I1210" s="76"/>
      <c r="J1210" s="76"/>
      <c r="K1210" s="76"/>
      <c r="L1210" s="76"/>
      <c r="M1210" s="76"/>
      <c r="N1210" s="76"/>
      <c r="O1210" s="76"/>
      <c r="P1210" s="76"/>
      <c r="Q1210" s="76"/>
      <c r="R1210" s="76"/>
      <c r="S1210" s="76"/>
      <c r="T1210" s="76"/>
      <c r="U1210" s="76"/>
      <c r="V1210" s="76"/>
      <c r="W1210" s="76"/>
      <c r="X1210" s="76"/>
      <c r="Y1210" s="76"/>
      <c r="Z1210" s="76"/>
      <c r="AA1210" s="76"/>
      <c r="AB1210" s="76"/>
      <c r="AC1210" s="76"/>
      <c r="AD1210" s="76"/>
      <c r="AE1210" s="76"/>
      <c r="AF1210" s="76"/>
      <c r="AG1210" s="76"/>
      <c r="AH1210" s="76"/>
      <c r="AI1210" s="76"/>
      <c r="AJ1210" s="76"/>
      <c r="AK1210" s="76"/>
      <c r="AL1210" s="76"/>
      <c r="AM1210" s="76"/>
      <c r="AN1210" s="76"/>
      <c r="AO1210" s="75"/>
      <c r="AP1210" s="75"/>
      <c r="AQ1210" s="75"/>
      <c r="AR1210" s="76"/>
      <c r="AS1210" s="76"/>
      <c r="AT1210" s="76"/>
      <c r="AU1210" s="76"/>
      <c r="AV1210" s="76"/>
      <c r="AW1210" s="76"/>
      <c r="AX1210" s="76"/>
      <c r="AY1210" s="76"/>
      <c r="AZ1210" s="76"/>
      <c r="BA1210" s="76"/>
      <c r="BB1210" s="76"/>
      <c r="BC1210" s="76"/>
      <c r="BD1210" s="76"/>
      <c r="BE1210" s="76"/>
      <c r="BF1210" s="76"/>
      <c r="BG1210" s="76"/>
      <c r="BH1210" s="76"/>
      <c r="BI1210" s="76"/>
      <c r="BJ1210" s="76"/>
      <c r="BK1210" s="76"/>
      <c r="BL1210" s="76"/>
      <c r="BM1210" s="76"/>
      <c r="BN1210" s="76"/>
      <c r="BO1210" s="76"/>
      <c r="BP1210" s="76"/>
      <c r="BQ1210" s="76"/>
      <c r="BR1210" s="76"/>
      <c r="BS1210" s="76"/>
      <c r="BT1210" s="76"/>
      <c r="BU1210" s="76"/>
      <c r="BV1210" s="76"/>
      <c r="BW1210" s="76"/>
      <c r="BX1210" s="76"/>
      <c r="BY1210" s="76"/>
      <c r="BZ1210" s="76"/>
      <c r="CA1210" s="76"/>
      <c r="CB1210" s="76"/>
      <c r="CC1210" s="76"/>
      <c r="CD1210" s="76"/>
      <c r="CE1210" s="76"/>
      <c r="CF1210" s="76"/>
      <c r="CG1210" s="76"/>
      <c r="CH1210" s="76"/>
      <c r="CI1210" s="76"/>
      <c r="CJ1210" s="76"/>
      <c r="CK1210" s="76"/>
      <c r="CL1210" s="76"/>
      <c r="CM1210" s="76"/>
      <c r="CN1210" s="76"/>
      <c r="CO1210" s="76"/>
      <c r="CP1210" s="76"/>
    </row>
    <row r="1211" spans="1:94" x14ac:dyDescent="0.2">
      <c r="A1211" s="76"/>
      <c r="B1211" s="76"/>
      <c r="C1211" s="76"/>
      <c r="D1211" s="76"/>
      <c r="E1211" s="76"/>
      <c r="F1211" s="76"/>
      <c r="G1211" s="76"/>
      <c r="H1211" s="76"/>
      <c r="I1211" s="76"/>
      <c r="J1211" s="76"/>
      <c r="K1211" s="76"/>
      <c r="L1211" s="76"/>
      <c r="M1211" s="76"/>
      <c r="N1211" s="76"/>
      <c r="O1211" s="76"/>
      <c r="P1211" s="76"/>
      <c r="Q1211" s="76"/>
      <c r="R1211" s="76"/>
      <c r="S1211" s="76"/>
      <c r="T1211" s="76"/>
      <c r="U1211" s="76"/>
      <c r="V1211" s="76"/>
      <c r="W1211" s="76"/>
      <c r="X1211" s="76"/>
      <c r="Y1211" s="76"/>
      <c r="Z1211" s="76"/>
      <c r="AA1211" s="76"/>
      <c r="AB1211" s="76"/>
      <c r="AC1211" s="76"/>
      <c r="AD1211" s="76"/>
      <c r="AE1211" s="76"/>
      <c r="AF1211" s="76"/>
      <c r="AG1211" s="76"/>
      <c r="AH1211" s="76"/>
      <c r="AI1211" s="76"/>
      <c r="AJ1211" s="76"/>
      <c r="AK1211" s="76"/>
      <c r="AL1211" s="76"/>
      <c r="AM1211" s="76"/>
      <c r="AN1211" s="76"/>
      <c r="AO1211" s="75"/>
      <c r="AP1211" s="75"/>
      <c r="AQ1211" s="75"/>
      <c r="AR1211" s="76"/>
      <c r="AS1211" s="76"/>
      <c r="AT1211" s="76"/>
      <c r="AU1211" s="76"/>
      <c r="AV1211" s="76"/>
      <c r="AW1211" s="76"/>
      <c r="AX1211" s="76"/>
      <c r="AY1211" s="76"/>
      <c r="AZ1211" s="76"/>
      <c r="BA1211" s="76"/>
      <c r="BB1211" s="76"/>
      <c r="BC1211" s="76"/>
      <c r="BD1211" s="76"/>
      <c r="BE1211" s="76"/>
      <c r="BF1211" s="76"/>
      <c r="BG1211" s="76"/>
      <c r="BH1211" s="76"/>
      <c r="BI1211" s="76"/>
      <c r="BJ1211" s="76"/>
      <c r="BK1211" s="76"/>
      <c r="BL1211" s="76"/>
      <c r="BM1211" s="76"/>
      <c r="BN1211" s="76"/>
      <c r="BO1211" s="76"/>
      <c r="BP1211" s="76"/>
      <c r="BQ1211" s="76"/>
      <c r="BR1211" s="76"/>
      <c r="BS1211" s="76"/>
      <c r="BT1211" s="76"/>
      <c r="BU1211" s="76"/>
      <c r="BV1211" s="76"/>
      <c r="BW1211" s="76"/>
      <c r="BX1211" s="76"/>
      <c r="BY1211" s="76"/>
      <c r="BZ1211" s="76"/>
      <c r="CA1211" s="76"/>
      <c r="CB1211" s="76"/>
      <c r="CC1211" s="76"/>
      <c r="CD1211" s="76"/>
      <c r="CE1211" s="76"/>
      <c r="CF1211" s="76"/>
      <c r="CG1211" s="76"/>
      <c r="CH1211" s="76"/>
      <c r="CI1211" s="76"/>
      <c r="CJ1211" s="76"/>
      <c r="CK1211" s="76"/>
      <c r="CL1211" s="76"/>
      <c r="CM1211" s="76"/>
      <c r="CN1211" s="76"/>
      <c r="CO1211" s="76"/>
      <c r="CP1211" s="76"/>
    </row>
    <row r="1212" spans="1:94" x14ac:dyDescent="0.2">
      <c r="A1212" s="76"/>
      <c r="B1212" s="76"/>
      <c r="C1212" s="76"/>
      <c r="D1212" s="76"/>
      <c r="E1212" s="76"/>
      <c r="F1212" s="76"/>
      <c r="G1212" s="76"/>
      <c r="H1212" s="76"/>
      <c r="I1212" s="76"/>
      <c r="J1212" s="76"/>
      <c r="K1212" s="76"/>
      <c r="L1212" s="76"/>
      <c r="M1212" s="76"/>
      <c r="N1212" s="76"/>
      <c r="O1212" s="76"/>
      <c r="P1212" s="76"/>
      <c r="Q1212" s="76"/>
      <c r="R1212" s="76"/>
      <c r="S1212" s="76"/>
      <c r="T1212" s="76"/>
      <c r="U1212" s="76"/>
      <c r="V1212" s="76"/>
      <c r="W1212" s="76"/>
      <c r="X1212" s="76"/>
      <c r="Y1212" s="76"/>
      <c r="Z1212" s="76"/>
      <c r="AA1212" s="76"/>
      <c r="AB1212" s="76"/>
      <c r="AC1212" s="76"/>
      <c r="AD1212" s="76"/>
      <c r="AE1212" s="76"/>
      <c r="AF1212" s="76"/>
      <c r="AG1212" s="76"/>
      <c r="AH1212" s="76"/>
      <c r="AI1212" s="76"/>
      <c r="AJ1212" s="76"/>
      <c r="AK1212" s="76"/>
      <c r="AL1212" s="76"/>
      <c r="AM1212" s="76"/>
      <c r="AN1212" s="76"/>
      <c r="AO1212" s="75"/>
      <c r="AP1212" s="75"/>
      <c r="AQ1212" s="75"/>
      <c r="AR1212" s="76"/>
      <c r="AS1212" s="76"/>
      <c r="AT1212" s="76"/>
      <c r="AU1212" s="76"/>
      <c r="AV1212" s="76"/>
      <c r="AW1212" s="76"/>
      <c r="AX1212" s="76"/>
      <c r="AY1212" s="76"/>
      <c r="AZ1212" s="76"/>
      <c r="BA1212" s="76"/>
      <c r="BB1212" s="76"/>
      <c r="BC1212" s="76"/>
      <c r="BD1212" s="76"/>
      <c r="BE1212" s="76"/>
      <c r="BF1212" s="76"/>
      <c r="BG1212" s="76"/>
      <c r="BH1212" s="76"/>
      <c r="BI1212" s="76"/>
      <c r="BJ1212" s="76"/>
      <c r="BK1212" s="76"/>
      <c r="BL1212" s="76"/>
      <c r="BM1212" s="76"/>
      <c r="BN1212" s="76"/>
      <c r="BO1212" s="76"/>
      <c r="BP1212" s="76"/>
      <c r="BQ1212" s="76"/>
      <c r="BR1212" s="76"/>
      <c r="BS1212" s="76"/>
      <c r="BT1212" s="76"/>
      <c r="BU1212" s="76"/>
      <c r="BV1212" s="76"/>
      <c r="BW1212" s="76"/>
      <c r="BX1212" s="76"/>
      <c r="BY1212" s="76"/>
      <c r="BZ1212" s="76"/>
      <c r="CA1212" s="76"/>
      <c r="CB1212" s="76"/>
      <c r="CC1212" s="76"/>
      <c r="CD1212" s="76"/>
      <c r="CE1212" s="76"/>
      <c r="CF1212" s="76"/>
      <c r="CG1212" s="76"/>
      <c r="CH1212" s="76"/>
      <c r="CI1212" s="76"/>
      <c r="CJ1212" s="76"/>
      <c r="CK1212" s="76"/>
      <c r="CL1212" s="76"/>
      <c r="CM1212" s="76"/>
      <c r="CN1212" s="76"/>
      <c r="CO1212" s="76"/>
      <c r="CP1212" s="76"/>
    </row>
    <row r="1213" spans="1:94" x14ac:dyDescent="0.2">
      <c r="A1213" s="76"/>
      <c r="B1213" s="76"/>
      <c r="C1213" s="76"/>
      <c r="D1213" s="76"/>
      <c r="E1213" s="76"/>
      <c r="F1213" s="76"/>
      <c r="G1213" s="76"/>
      <c r="H1213" s="76"/>
      <c r="I1213" s="76"/>
      <c r="J1213" s="76"/>
      <c r="K1213" s="76"/>
      <c r="L1213" s="76"/>
      <c r="M1213" s="76"/>
      <c r="N1213" s="76"/>
      <c r="O1213" s="76"/>
      <c r="P1213" s="76"/>
      <c r="Q1213" s="76"/>
      <c r="R1213" s="76"/>
      <c r="S1213" s="76"/>
      <c r="T1213" s="76"/>
      <c r="U1213" s="76"/>
      <c r="V1213" s="76"/>
      <c r="W1213" s="76"/>
      <c r="X1213" s="76"/>
      <c r="Y1213" s="76"/>
      <c r="Z1213" s="76"/>
      <c r="AA1213" s="76"/>
      <c r="AB1213" s="76"/>
      <c r="AC1213" s="76"/>
      <c r="AD1213" s="76"/>
      <c r="AE1213" s="76"/>
      <c r="AF1213" s="76"/>
      <c r="AG1213" s="76"/>
      <c r="AH1213" s="76"/>
      <c r="AI1213" s="76"/>
      <c r="AJ1213" s="76"/>
      <c r="AK1213" s="76"/>
      <c r="AL1213" s="76"/>
      <c r="AM1213" s="76"/>
      <c r="AN1213" s="76"/>
      <c r="AO1213" s="75"/>
      <c r="AP1213" s="75"/>
      <c r="AQ1213" s="75"/>
      <c r="AR1213" s="76"/>
      <c r="AS1213" s="76"/>
      <c r="AT1213" s="76"/>
      <c r="AU1213" s="76"/>
      <c r="AV1213" s="76"/>
      <c r="AW1213" s="76"/>
      <c r="AX1213" s="76"/>
      <c r="AY1213" s="76"/>
      <c r="AZ1213" s="76"/>
      <c r="BA1213" s="76"/>
      <c r="BB1213" s="76"/>
      <c r="BC1213" s="76"/>
      <c r="BD1213" s="76"/>
      <c r="BE1213" s="76"/>
      <c r="BF1213" s="76"/>
      <c r="BG1213" s="76"/>
      <c r="BH1213" s="76"/>
      <c r="BI1213" s="76"/>
      <c r="BJ1213" s="76"/>
      <c r="BK1213" s="76"/>
      <c r="BL1213" s="76"/>
      <c r="BM1213" s="76"/>
      <c r="BN1213" s="76"/>
      <c r="BO1213" s="76"/>
      <c r="BP1213" s="76"/>
      <c r="BQ1213" s="76"/>
      <c r="BR1213" s="76"/>
      <c r="BS1213" s="76"/>
      <c r="BT1213" s="76"/>
      <c r="BU1213" s="76"/>
      <c r="BV1213" s="76"/>
      <c r="BW1213" s="76"/>
      <c r="BX1213" s="76"/>
      <c r="BY1213" s="76"/>
      <c r="BZ1213" s="76"/>
      <c r="CA1213" s="76"/>
      <c r="CB1213" s="76"/>
      <c r="CC1213" s="76"/>
      <c r="CD1213" s="76"/>
      <c r="CE1213" s="76"/>
      <c r="CF1213" s="76"/>
      <c r="CG1213" s="76"/>
      <c r="CH1213" s="76"/>
      <c r="CI1213" s="76"/>
      <c r="CJ1213" s="76"/>
      <c r="CK1213" s="76"/>
      <c r="CL1213" s="76"/>
      <c r="CM1213" s="76"/>
      <c r="CN1213" s="76"/>
      <c r="CO1213" s="76"/>
      <c r="CP1213" s="76"/>
    </row>
    <row r="1214" spans="1:94" x14ac:dyDescent="0.2">
      <c r="A1214" s="76"/>
      <c r="B1214" s="76"/>
      <c r="C1214" s="76"/>
      <c r="D1214" s="76"/>
      <c r="E1214" s="76"/>
      <c r="F1214" s="76"/>
      <c r="G1214" s="76"/>
      <c r="H1214" s="76"/>
      <c r="I1214" s="76"/>
      <c r="J1214" s="76"/>
      <c r="K1214" s="76"/>
      <c r="L1214" s="76"/>
      <c r="M1214" s="76"/>
      <c r="N1214" s="76"/>
      <c r="O1214" s="76"/>
      <c r="P1214" s="76"/>
      <c r="Q1214" s="76"/>
      <c r="R1214" s="76"/>
      <c r="S1214" s="76"/>
      <c r="T1214" s="76"/>
      <c r="U1214" s="76"/>
      <c r="V1214" s="76"/>
      <c r="W1214" s="76"/>
      <c r="X1214" s="76"/>
      <c r="Y1214" s="76"/>
      <c r="Z1214" s="76"/>
      <c r="AA1214" s="76"/>
      <c r="AB1214" s="76"/>
      <c r="AC1214" s="76"/>
      <c r="AD1214" s="76"/>
      <c r="AE1214" s="76"/>
      <c r="AF1214" s="76"/>
      <c r="AG1214" s="76"/>
      <c r="AH1214" s="76"/>
      <c r="AI1214" s="76"/>
      <c r="AJ1214" s="76"/>
      <c r="AK1214" s="76"/>
      <c r="AL1214" s="76"/>
      <c r="AM1214" s="76"/>
      <c r="AN1214" s="76"/>
      <c r="AO1214" s="75"/>
      <c r="AP1214" s="75"/>
      <c r="AQ1214" s="75"/>
      <c r="AR1214" s="76"/>
      <c r="AS1214" s="76"/>
      <c r="AT1214" s="76"/>
      <c r="AU1214" s="76"/>
      <c r="AV1214" s="76"/>
      <c r="AW1214" s="76"/>
      <c r="AX1214" s="76"/>
      <c r="AY1214" s="76"/>
      <c r="AZ1214" s="76"/>
      <c r="BA1214" s="76"/>
      <c r="BB1214" s="76"/>
      <c r="BC1214" s="76"/>
      <c r="BD1214" s="76"/>
      <c r="BE1214" s="76"/>
      <c r="BF1214" s="76"/>
      <c r="BG1214" s="76"/>
      <c r="BH1214" s="76"/>
      <c r="BI1214" s="76"/>
      <c r="BJ1214" s="76"/>
      <c r="BK1214" s="76"/>
      <c r="BL1214" s="76"/>
      <c r="BM1214" s="76"/>
      <c r="BN1214" s="76"/>
      <c r="BO1214" s="76"/>
      <c r="BP1214" s="76"/>
      <c r="BQ1214" s="76"/>
      <c r="BR1214" s="76"/>
      <c r="BS1214" s="76"/>
      <c r="BT1214" s="76"/>
      <c r="BU1214" s="76"/>
      <c r="BV1214" s="76"/>
      <c r="BW1214" s="76"/>
      <c r="BX1214" s="76"/>
      <c r="BY1214" s="76"/>
      <c r="BZ1214" s="76"/>
      <c r="CA1214" s="76"/>
      <c r="CB1214" s="76"/>
      <c r="CC1214" s="76"/>
      <c r="CD1214" s="76"/>
      <c r="CE1214" s="76"/>
      <c r="CF1214" s="76"/>
      <c r="CG1214" s="76"/>
      <c r="CH1214" s="76"/>
      <c r="CI1214" s="76"/>
      <c r="CJ1214" s="76"/>
      <c r="CK1214" s="76"/>
      <c r="CL1214" s="76"/>
      <c r="CM1214" s="76"/>
      <c r="CN1214" s="76"/>
      <c r="CO1214" s="76"/>
      <c r="CP1214" s="76"/>
    </row>
    <row r="1215" spans="1:94" x14ac:dyDescent="0.2">
      <c r="A1215" s="76"/>
      <c r="B1215" s="76"/>
      <c r="C1215" s="76"/>
      <c r="D1215" s="76"/>
      <c r="E1215" s="76"/>
      <c r="F1215" s="76"/>
      <c r="G1215" s="76"/>
      <c r="H1215" s="76"/>
      <c r="I1215" s="76"/>
      <c r="J1215" s="76"/>
      <c r="K1215" s="76"/>
      <c r="L1215" s="76"/>
      <c r="M1215" s="76"/>
      <c r="N1215" s="76"/>
      <c r="O1215" s="76"/>
      <c r="P1215" s="76"/>
      <c r="Q1215" s="76"/>
      <c r="R1215" s="76"/>
      <c r="S1215" s="76"/>
      <c r="T1215" s="76"/>
      <c r="U1215" s="76"/>
      <c r="V1215" s="76"/>
      <c r="W1215" s="76"/>
      <c r="X1215" s="76"/>
      <c r="Y1215" s="76"/>
      <c r="Z1215" s="76"/>
      <c r="AA1215" s="76"/>
      <c r="AB1215" s="76"/>
      <c r="AC1215" s="76"/>
      <c r="AD1215" s="76"/>
      <c r="AE1215" s="76"/>
      <c r="AF1215" s="76"/>
      <c r="AG1215" s="76"/>
      <c r="AH1215" s="76"/>
      <c r="AI1215" s="76"/>
      <c r="AJ1215" s="76"/>
      <c r="AK1215" s="76"/>
      <c r="AL1215" s="76"/>
      <c r="AM1215" s="76"/>
      <c r="AN1215" s="76"/>
      <c r="AO1215" s="75"/>
      <c r="AP1215" s="75"/>
      <c r="AQ1215" s="75"/>
      <c r="AR1215" s="76"/>
      <c r="AS1215" s="76"/>
      <c r="AT1215" s="76"/>
      <c r="AU1215" s="76"/>
      <c r="AV1215" s="76"/>
      <c r="AW1215" s="76"/>
      <c r="AX1215" s="76"/>
      <c r="AY1215" s="76"/>
      <c r="AZ1215" s="76"/>
      <c r="BA1215" s="76"/>
      <c r="BB1215" s="76"/>
      <c r="BC1215" s="76"/>
      <c r="BD1215" s="76"/>
      <c r="BE1215" s="76"/>
      <c r="BF1215" s="76"/>
      <c r="BG1215" s="76"/>
      <c r="BH1215" s="76"/>
      <c r="BI1215" s="76"/>
      <c r="BJ1215" s="76"/>
      <c r="BK1215" s="76"/>
      <c r="BL1215" s="76"/>
      <c r="BM1215" s="76"/>
      <c r="BN1215" s="76"/>
      <c r="BO1215" s="76"/>
      <c r="BP1215" s="76"/>
      <c r="BQ1215" s="76"/>
      <c r="BR1215" s="76"/>
      <c r="BS1215" s="76"/>
      <c r="BT1215" s="76"/>
      <c r="BU1215" s="76"/>
      <c r="BV1215" s="76"/>
      <c r="BW1215" s="76"/>
      <c r="BX1215" s="76"/>
      <c r="BY1215" s="76"/>
      <c r="BZ1215" s="76"/>
      <c r="CA1215" s="76"/>
      <c r="CB1215" s="76"/>
      <c r="CC1215" s="76"/>
      <c r="CD1215" s="76"/>
      <c r="CE1215" s="76"/>
      <c r="CF1215" s="76"/>
      <c r="CG1215" s="76"/>
      <c r="CH1215" s="76"/>
      <c r="CI1215" s="76"/>
      <c r="CJ1215" s="76"/>
      <c r="CK1215" s="76"/>
      <c r="CL1215" s="76"/>
      <c r="CM1215" s="76"/>
      <c r="CN1215" s="76"/>
      <c r="CO1215" s="76"/>
      <c r="CP1215" s="76"/>
    </row>
    <row r="1216" spans="1:94" x14ac:dyDescent="0.2">
      <c r="A1216" s="76"/>
      <c r="B1216" s="76"/>
      <c r="C1216" s="76"/>
      <c r="D1216" s="76"/>
      <c r="E1216" s="76"/>
      <c r="F1216" s="76"/>
      <c r="G1216" s="76"/>
      <c r="H1216" s="76"/>
      <c r="I1216" s="76"/>
      <c r="J1216" s="76"/>
      <c r="K1216" s="76"/>
      <c r="L1216" s="76"/>
      <c r="M1216" s="76"/>
      <c r="N1216" s="76"/>
      <c r="O1216" s="76"/>
      <c r="P1216" s="76"/>
      <c r="Q1216" s="76"/>
      <c r="R1216" s="76"/>
      <c r="S1216" s="76"/>
      <c r="T1216" s="76"/>
      <c r="U1216" s="76"/>
      <c r="V1216" s="76"/>
      <c r="W1216" s="76"/>
      <c r="X1216" s="76"/>
      <c r="Y1216" s="76"/>
      <c r="Z1216" s="76"/>
      <c r="AA1216" s="76"/>
      <c r="AB1216" s="76"/>
      <c r="AC1216" s="76"/>
      <c r="AD1216" s="76"/>
      <c r="AE1216" s="76"/>
      <c r="AF1216" s="76"/>
      <c r="AG1216" s="76"/>
      <c r="AH1216" s="76"/>
      <c r="AI1216" s="76"/>
      <c r="AJ1216" s="76"/>
      <c r="AK1216" s="76"/>
      <c r="AL1216" s="76"/>
      <c r="AM1216" s="76"/>
      <c r="AN1216" s="76"/>
      <c r="AO1216" s="75"/>
      <c r="AP1216" s="75"/>
      <c r="AQ1216" s="75"/>
      <c r="AR1216" s="76"/>
      <c r="AS1216" s="76"/>
      <c r="AT1216" s="76"/>
      <c r="AU1216" s="76"/>
      <c r="AV1216" s="76"/>
      <c r="AW1216" s="76"/>
      <c r="AX1216" s="76"/>
      <c r="AY1216" s="76"/>
      <c r="AZ1216" s="76"/>
      <c r="BA1216" s="76"/>
      <c r="BB1216" s="76"/>
      <c r="BC1216" s="76"/>
      <c r="BD1216" s="76"/>
      <c r="BE1216" s="76"/>
      <c r="BF1216" s="76"/>
      <c r="BG1216" s="76"/>
      <c r="BH1216" s="76"/>
      <c r="BI1216" s="76"/>
      <c r="BJ1216" s="76"/>
      <c r="BK1216" s="76"/>
      <c r="BL1216" s="76"/>
      <c r="BM1216" s="76"/>
      <c r="BN1216" s="76"/>
      <c r="BO1216" s="76"/>
      <c r="BP1216" s="76"/>
      <c r="BQ1216" s="76"/>
      <c r="BR1216" s="76"/>
      <c r="BS1216" s="76"/>
      <c r="BT1216" s="76"/>
      <c r="BU1216" s="76"/>
      <c r="BV1216" s="76"/>
      <c r="BW1216" s="76"/>
      <c r="BX1216" s="76"/>
      <c r="BY1216" s="76"/>
      <c r="BZ1216" s="76"/>
      <c r="CA1216" s="76"/>
      <c r="CB1216" s="76"/>
      <c r="CC1216" s="76"/>
      <c r="CD1216" s="76"/>
      <c r="CE1216" s="76"/>
      <c r="CF1216" s="76"/>
      <c r="CG1216" s="76"/>
      <c r="CH1216" s="76"/>
      <c r="CI1216" s="76"/>
      <c r="CJ1216" s="76"/>
      <c r="CK1216" s="76"/>
      <c r="CL1216" s="76"/>
      <c r="CM1216" s="76"/>
      <c r="CN1216" s="76"/>
      <c r="CO1216" s="76"/>
      <c r="CP1216" s="76"/>
    </row>
    <row r="1217" spans="1:94" x14ac:dyDescent="0.2">
      <c r="A1217" s="76"/>
      <c r="B1217" s="76"/>
      <c r="C1217" s="76"/>
      <c r="D1217" s="76"/>
      <c r="E1217" s="76"/>
      <c r="F1217" s="76"/>
      <c r="G1217" s="76"/>
      <c r="H1217" s="76"/>
      <c r="I1217" s="76"/>
      <c r="J1217" s="76"/>
      <c r="K1217" s="76"/>
      <c r="L1217" s="76"/>
      <c r="M1217" s="76"/>
      <c r="N1217" s="76"/>
      <c r="O1217" s="76"/>
      <c r="P1217" s="76"/>
      <c r="Q1217" s="76"/>
      <c r="R1217" s="76"/>
      <c r="S1217" s="76"/>
      <c r="T1217" s="76"/>
      <c r="U1217" s="76"/>
      <c r="V1217" s="76"/>
      <c r="W1217" s="76"/>
      <c r="X1217" s="76"/>
      <c r="Y1217" s="76"/>
      <c r="Z1217" s="76"/>
      <c r="AA1217" s="76"/>
      <c r="AB1217" s="76"/>
      <c r="AC1217" s="76"/>
      <c r="AD1217" s="76"/>
      <c r="AE1217" s="76"/>
      <c r="AF1217" s="76"/>
      <c r="AG1217" s="76"/>
      <c r="AH1217" s="76"/>
      <c r="AI1217" s="76"/>
      <c r="AJ1217" s="76"/>
      <c r="AK1217" s="76"/>
      <c r="AL1217" s="76"/>
      <c r="AM1217" s="76"/>
      <c r="AN1217" s="76"/>
      <c r="AO1217" s="75"/>
      <c r="AP1217" s="75"/>
      <c r="AQ1217" s="75"/>
      <c r="AR1217" s="76"/>
      <c r="AS1217" s="76"/>
      <c r="AT1217" s="76"/>
      <c r="AU1217" s="76"/>
      <c r="AV1217" s="76"/>
      <c r="AW1217" s="76"/>
      <c r="AX1217" s="76"/>
      <c r="AY1217" s="76"/>
      <c r="AZ1217" s="76"/>
      <c r="BA1217" s="76"/>
      <c r="BB1217" s="76"/>
      <c r="BC1217" s="76"/>
      <c r="BD1217" s="76"/>
      <c r="BE1217" s="76"/>
      <c r="BF1217" s="76"/>
      <c r="BG1217" s="76"/>
      <c r="BH1217" s="76"/>
      <c r="BI1217" s="76"/>
      <c r="BJ1217" s="76"/>
      <c r="BK1217" s="76"/>
      <c r="BL1217" s="76"/>
      <c r="BM1217" s="76"/>
      <c r="BN1217" s="76"/>
      <c r="BO1217" s="76"/>
      <c r="BP1217" s="76"/>
      <c r="BQ1217" s="76"/>
      <c r="BR1217" s="76"/>
      <c r="BS1217" s="76"/>
      <c r="BT1217" s="76"/>
      <c r="BU1217" s="76"/>
      <c r="BV1217" s="76"/>
      <c r="BW1217" s="76"/>
      <c r="BX1217" s="76"/>
      <c r="BY1217" s="76"/>
      <c r="BZ1217" s="76"/>
      <c r="CA1217" s="76"/>
      <c r="CB1217" s="76"/>
      <c r="CC1217" s="76"/>
      <c r="CD1217" s="76"/>
      <c r="CE1217" s="76"/>
      <c r="CF1217" s="76"/>
      <c r="CG1217" s="76"/>
      <c r="CH1217" s="76"/>
      <c r="CI1217" s="76"/>
      <c r="CJ1217" s="76"/>
      <c r="CK1217" s="76"/>
      <c r="CL1217" s="76"/>
      <c r="CM1217" s="76"/>
      <c r="CN1217" s="76"/>
      <c r="CO1217" s="76"/>
      <c r="CP1217" s="76"/>
    </row>
    <row r="1218" spans="1:94" x14ac:dyDescent="0.2">
      <c r="A1218" s="76"/>
      <c r="B1218" s="76"/>
      <c r="C1218" s="76"/>
      <c r="D1218" s="76"/>
      <c r="E1218" s="76"/>
      <c r="F1218" s="76"/>
      <c r="G1218" s="76"/>
      <c r="H1218" s="76"/>
      <c r="I1218" s="76"/>
      <c r="J1218" s="76"/>
      <c r="K1218" s="76"/>
      <c r="L1218" s="76"/>
      <c r="M1218" s="76"/>
      <c r="N1218" s="76"/>
      <c r="O1218" s="76"/>
      <c r="P1218" s="76"/>
      <c r="Q1218" s="76"/>
      <c r="R1218" s="76"/>
      <c r="S1218" s="76"/>
      <c r="T1218" s="76"/>
      <c r="U1218" s="76"/>
      <c r="V1218" s="76"/>
      <c r="W1218" s="76"/>
      <c r="X1218" s="76"/>
      <c r="Y1218" s="76"/>
      <c r="Z1218" s="76"/>
      <c r="AA1218" s="76"/>
      <c r="AB1218" s="76"/>
      <c r="AC1218" s="76"/>
      <c r="AD1218" s="76"/>
      <c r="AE1218" s="76"/>
      <c r="AF1218" s="76"/>
      <c r="AG1218" s="76"/>
      <c r="AH1218" s="76"/>
      <c r="AI1218" s="76"/>
      <c r="AJ1218" s="76"/>
      <c r="AK1218" s="76"/>
      <c r="AL1218" s="76"/>
      <c r="AM1218" s="76"/>
      <c r="AN1218" s="76"/>
      <c r="AO1218" s="75"/>
      <c r="AP1218" s="75"/>
      <c r="AQ1218" s="75"/>
      <c r="AR1218" s="76"/>
      <c r="AS1218" s="76"/>
      <c r="AT1218" s="76"/>
      <c r="AU1218" s="76"/>
      <c r="AV1218" s="76"/>
      <c r="AW1218" s="76"/>
      <c r="AX1218" s="76"/>
      <c r="AY1218" s="76"/>
      <c r="AZ1218" s="76"/>
      <c r="BA1218" s="76"/>
      <c r="BB1218" s="76"/>
      <c r="BC1218" s="76"/>
      <c r="BD1218" s="76"/>
      <c r="BE1218" s="76"/>
      <c r="BF1218" s="76"/>
      <c r="BG1218" s="76"/>
      <c r="BH1218" s="76"/>
      <c r="BI1218" s="76"/>
      <c r="BJ1218" s="76"/>
      <c r="BK1218" s="76"/>
      <c r="BL1218" s="76"/>
      <c r="BM1218" s="76"/>
      <c r="BN1218" s="76"/>
      <c r="BO1218" s="76"/>
      <c r="BP1218" s="76"/>
      <c r="BQ1218" s="76"/>
      <c r="BR1218" s="76"/>
      <c r="BS1218" s="76"/>
      <c r="BT1218" s="76"/>
      <c r="BU1218" s="76"/>
      <c r="BV1218" s="76"/>
      <c r="BW1218" s="76"/>
      <c r="BX1218" s="76"/>
      <c r="BY1218" s="76"/>
      <c r="BZ1218" s="76"/>
      <c r="CA1218" s="76"/>
      <c r="CB1218" s="76"/>
      <c r="CC1218" s="76"/>
      <c r="CD1218" s="76"/>
      <c r="CE1218" s="76"/>
      <c r="CF1218" s="76"/>
      <c r="CG1218" s="76"/>
      <c r="CH1218" s="76"/>
      <c r="CI1218" s="76"/>
      <c r="CJ1218" s="76"/>
      <c r="CK1218" s="76"/>
      <c r="CL1218" s="76"/>
      <c r="CM1218" s="76"/>
      <c r="CN1218" s="76"/>
      <c r="CO1218" s="76"/>
      <c r="CP1218" s="76"/>
    </row>
    <row r="1219" spans="1:94" x14ac:dyDescent="0.2">
      <c r="A1219" s="76"/>
      <c r="B1219" s="76"/>
      <c r="C1219" s="76"/>
      <c r="D1219" s="76"/>
      <c r="E1219" s="76"/>
      <c r="F1219" s="76"/>
      <c r="G1219" s="76"/>
      <c r="H1219" s="76"/>
      <c r="I1219" s="76"/>
      <c r="J1219" s="76"/>
      <c r="K1219" s="76"/>
      <c r="L1219" s="76"/>
      <c r="M1219" s="76"/>
      <c r="N1219" s="76"/>
      <c r="O1219" s="76"/>
      <c r="P1219" s="76"/>
      <c r="Q1219" s="76"/>
      <c r="R1219" s="76"/>
      <c r="S1219" s="76"/>
      <c r="T1219" s="76"/>
      <c r="U1219" s="76"/>
      <c r="V1219" s="76"/>
      <c r="W1219" s="76"/>
      <c r="X1219" s="76"/>
      <c r="Y1219" s="76"/>
      <c r="Z1219" s="76"/>
      <c r="AA1219" s="76"/>
      <c r="AB1219" s="76"/>
      <c r="AC1219" s="76"/>
      <c r="AD1219" s="76"/>
      <c r="AE1219" s="76"/>
      <c r="AF1219" s="76"/>
      <c r="AG1219" s="76"/>
      <c r="AH1219" s="76"/>
      <c r="AI1219" s="76"/>
      <c r="AJ1219" s="76"/>
      <c r="AK1219" s="76"/>
      <c r="AL1219" s="76"/>
      <c r="AM1219" s="76"/>
      <c r="AN1219" s="76"/>
      <c r="AO1219" s="75"/>
      <c r="AP1219" s="75"/>
      <c r="AQ1219" s="75"/>
      <c r="AR1219" s="76"/>
      <c r="AS1219" s="76"/>
      <c r="AT1219" s="76"/>
      <c r="AU1219" s="76"/>
      <c r="AV1219" s="76"/>
      <c r="AW1219" s="76"/>
      <c r="AX1219" s="76"/>
      <c r="AY1219" s="76"/>
      <c r="AZ1219" s="76"/>
      <c r="BA1219" s="76"/>
      <c r="BB1219" s="76"/>
      <c r="BC1219" s="76"/>
      <c r="BD1219" s="76"/>
      <c r="BE1219" s="76"/>
      <c r="BF1219" s="76"/>
      <c r="BG1219" s="76"/>
      <c r="BH1219" s="76"/>
      <c r="BI1219" s="76"/>
      <c r="BJ1219" s="76"/>
      <c r="BK1219" s="76"/>
      <c r="BL1219" s="76"/>
      <c r="BM1219" s="76"/>
      <c r="BN1219" s="76"/>
      <c r="BO1219" s="76"/>
      <c r="BP1219" s="76"/>
      <c r="BQ1219" s="76"/>
      <c r="BR1219" s="76"/>
      <c r="BS1219" s="76"/>
      <c r="BT1219" s="76"/>
      <c r="BU1219" s="76"/>
      <c r="BV1219" s="76"/>
      <c r="BW1219" s="76"/>
      <c r="BX1219" s="76"/>
      <c r="BY1219" s="76"/>
      <c r="BZ1219" s="76"/>
      <c r="CA1219" s="76"/>
      <c r="CB1219" s="76"/>
      <c r="CC1219" s="76"/>
      <c r="CD1219" s="76"/>
      <c r="CE1219" s="76"/>
      <c r="CF1219" s="76"/>
      <c r="CG1219" s="76"/>
      <c r="CH1219" s="76"/>
      <c r="CI1219" s="76"/>
      <c r="CJ1219" s="76"/>
      <c r="CK1219" s="76"/>
      <c r="CL1219" s="76"/>
      <c r="CM1219" s="76"/>
      <c r="CN1219" s="76"/>
      <c r="CO1219" s="76"/>
      <c r="CP1219" s="76"/>
    </row>
    <row r="1220" spans="1:94" x14ac:dyDescent="0.2">
      <c r="A1220" s="76"/>
      <c r="B1220" s="76"/>
      <c r="C1220" s="76"/>
      <c r="D1220" s="76"/>
      <c r="E1220" s="76"/>
      <c r="F1220" s="76"/>
      <c r="G1220" s="76"/>
      <c r="H1220" s="76"/>
      <c r="I1220" s="76"/>
      <c r="J1220" s="76"/>
      <c r="K1220" s="76"/>
      <c r="L1220" s="76"/>
      <c r="M1220" s="76"/>
      <c r="N1220" s="76"/>
      <c r="O1220" s="76"/>
      <c r="P1220" s="76"/>
      <c r="Q1220" s="76"/>
      <c r="R1220" s="76"/>
      <c r="S1220" s="76"/>
      <c r="T1220" s="76"/>
      <c r="U1220" s="76"/>
      <c r="V1220" s="76"/>
      <c r="W1220" s="76"/>
      <c r="X1220" s="76"/>
      <c r="Y1220" s="76"/>
      <c r="Z1220" s="76"/>
      <c r="AA1220" s="76"/>
      <c r="AB1220" s="76"/>
      <c r="AC1220" s="76"/>
      <c r="AD1220" s="76"/>
      <c r="AE1220" s="76"/>
      <c r="AF1220" s="76"/>
      <c r="AG1220" s="76"/>
      <c r="AH1220" s="76"/>
      <c r="AI1220" s="76"/>
      <c r="AJ1220" s="76"/>
      <c r="AK1220" s="76"/>
      <c r="AL1220" s="76"/>
      <c r="AM1220" s="76"/>
      <c r="AN1220" s="76"/>
      <c r="AO1220" s="75"/>
      <c r="AP1220" s="75"/>
      <c r="AQ1220" s="75"/>
      <c r="AR1220" s="76"/>
      <c r="AS1220" s="76"/>
      <c r="AT1220" s="76"/>
      <c r="AU1220" s="76"/>
      <c r="AV1220" s="76"/>
      <c r="AW1220" s="76"/>
      <c r="AX1220" s="76"/>
      <c r="AY1220" s="76"/>
      <c r="AZ1220" s="76"/>
      <c r="BA1220" s="76"/>
      <c r="BB1220" s="76"/>
      <c r="BC1220" s="76"/>
      <c r="BD1220" s="76"/>
      <c r="BE1220" s="76"/>
      <c r="BF1220" s="76"/>
      <c r="BG1220" s="76"/>
      <c r="BH1220" s="76"/>
      <c r="BI1220" s="76"/>
      <c r="BJ1220" s="76"/>
      <c r="BK1220" s="76"/>
      <c r="BL1220" s="76"/>
      <c r="BM1220" s="76"/>
      <c r="BN1220" s="76"/>
      <c r="BO1220" s="76"/>
      <c r="BP1220" s="76"/>
      <c r="BQ1220" s="76"/>
      <c r="BR1220" s="76"/>
      <c r="BS1220" s="76"/>
      <c r="BT1220" s="76"/>
      <c r="BU1220" s="76"/>
      <c r="BV1220" s="76"/>
      <c r="BW1220" s="76"/>
      <c r="BX1220" s="76"/>
      <c r="BY1220" s="76"/>
      <c r="BZ1220" s="76"/>
      <c r="CA1220" s="76"/>
      <c r="CB1220" s="76"/>
      <c r="CC1220" s="76"/>
      <c r="CD1220" s="76"/>
      <c r="CE1220" s="76"/>
      <c r="CF1220" s="76"/>
      <c r="CG1220" s="76"/>
      <c r="CH1220" s="76"/>
      <c r="CI1220" s="76"/>
      <c r="CJ1220" s="76"/>
      <c r="CK1220" s="76"/>
      <c r="CL1220" s="76"/>
      <c r="CM1220" s="76"/>
      <c r="CN1220" s="76"/>
      <c r="CO1220" s="76"/>
      <c r="CP1220" s="76"/>
    </row>
    <row r="1221" spans="1:94" x14ac:dyDescent="0.2">
      <c r="A1221" s="76"/>
      <c r="B1221" s="76"/>
      <c r="C1221" s="76"/>
      <c r="D1221" s="76"/>
      <c r="E1221" s="76"/>
      <c r="F1221" s="76"/>
      <c r="G1221" s="76"/>
      <c r="H1221" s="76"/>
      <c r="I1221" s="76"/>
      <c r="J1221" s="76"/>
      <c r="K1221" s="76"/>
      <c r="L1221" s="76"/>
      <c r="M1221" s="76"/>
      <c r="N1221" s="76"/>
      <c r="O1221" s="76"/>
      <c r="P1221" s="76"/>
      <c r="Q1221" s="76"/>
      <c r="R1221" s="76"/>
      <c r="S1221" s="76"/>
      <c r="T1221" s="76"/>
      <c r="U1221" s="76"/>
      <c r="V1221" s="76"/>
      <c r="W1221" s="76"/>
      <c r="X1221" s="76"/>
      <c r="Y1221" s="76"/>
      <c r="Z1221" s="76"/>
      <c r="AA1221" s="76"/>
      <c r="AB1221" s="76"/>
      <c r="AC1221" s="76"/>
      <c r="AD1221" s="76"/>
      <c r="AE1221" s="76"/>
      <c r="AF1221" s="76"/>
      <c r="AG1221" s="76"/>
      <c r="AH1221" s="76"/>
      <c r="AI1221" s="76"/>
      <c r="AJ1221" s="76"/>
      <c r="AK1221" s="76"/>
      <c r="AL1221" s="76"/>
      <c r="AM1221" s="76"/>
      <c r="AN1221" s="76"/>
      <c r="AO1221" s="75"/>
      <c r="AP1221" s="75"/>
      <c r="AQ1221" s="75"/>
      <c r="AR1221" s="76"/>
      <c r="AS1221" s="76"/>
      <c r="AT1221" s="76"/>
      <c r="AU1221" s="76"/>
      <c r="AV1221" s="76"/>
      <c r="AW1221" s="76"/>
      <c r="AX1221" s="76"/>
      <c r="AY1221" s="76"/>
      <c r="AZ1221" s="76"/>
      <c r="BA1221" s="76"/>
      <c r="BB1221" s="76"/>
      <c r="BC1221" s="76"/>
      <c r="BD1221" s="76"/>
      <c r="BE1221" s="76"/>
      <c r="BF1221" s="76"/>
      <c r="BG1221" s="76"/>
      <c r="BH1221" s="76"/>
      <c r="BI1221" s="76"/>
      <c r="BJ1221" s="76"/>
      <c r="BK1221" s="76"/>
      <c r="BL1221" s="76"/>
      <c r="BM1221" s="76"/>
      <c r="BN1221" s="76"/>
      <c r="BO1221" s="76"/>
      <c r="BP1221" s="76"/>
      <c r="BQ1221" s="76"/>
      <c r="BR1221" s="76"/>
      <c r="BS1221" s="76"/>
      <c r="BT1221" s="76"/>
      <c r="BU1221" s="76"/>
      <c r="BV1221" s="76"/>
      <c r="BW1221" s="76"/>
      <c r="BX1221" s="76"/>
      <c r="BY1221" s="76"/>
      <c r="BZ1221" s="76"/>
      <c r="CA1221" s="76"/>
      <c r="CB1221" s="76"/>
      <c r="CC1221" s="76"/>
      <c r="CD1221" s="76"/>
      <c r="CE1221" s="76"/>
      <c r="CF1221" s="76"/>
      <c r="CG1221" s="76"/>
      <c r="CH1221" s="76"/>
      <c r="CI1221" s="76"/>
      <c r="CJ1221" s="76"/>
      <c r="CK1221" s="76"/>
      <c r="CL1221" s="76"/>
      <c r="CM1221" s="76"/>
      <c r="CN1221" s="76"/>
      <c r="CO1221" s="76"/>
      <c r="CP1221" s="76"/>
    </row>
    <row r="1222" spans="1:94" x14ac:dyDescent="0.2">
      <c r="A1222" s="76"/>
      <c r="B1222" s="76"/>
      <c r="C1222" s="76"/>
      <c r="D1222" s="76"/>
      <c r="E1222" s="76"/>
      <c r="F1222" s="76"/>
      <c r="G1222" s="76"/>
      <c r="H1222" s="76"/>
      <c r="I1222" s="76"/>
      <c r="J1222" s="76"/>
      <c r="K1222" s="76"/>
      <c r="L1222" s="76"/>
      <c r="M1222" s="76"/>
      <c r="N1222" s="76"/>
      <c r="O1222" s="76"/>
      <c r="P1222" s="76"/>
      <c r="Q1222" s="76"/>
      <c r="R1222" s="76"/>
      <c r="S1222" s="76"/>
      <c r="T1222" s="76"/>
      <c r="U1222" s="76"/>
      <c r="V1222" s="76"/>
      <c r="W1222" s="76"/>
      <c r="X1222" s="76"/>
      <c r="Y1222" s="76"/>
      <c r="Z1222" s="76"/>
      <c r="AA1222" s="76"/>
      <c r="AB1222" s="76"/>
      <c r="AC1222" s="76"/>
      <c r="AD1222" s="76"/>
      <c r="AE1222" s="76"/>
      <c r="AF1222" s="76"/>
      <c r="AG1222" s="76"/>
      <c r="AH1222" s="76"/>
      <c r="AI1222" s="76"/>
      <c r="AJ1222" s="76"/>
      <c r="AK1222" s="76"/>
      <c r="AL1222" s="76"/>
      <c r="AM1222" s="76"/>
      <c r="AN1222" s="76"/>
      <c r="AO1222" s="75"/>
      <c r="AP1222" s="75"/>
      <c r="AQ1222" s="75"/>
      <c r="AR1222" s="76"/>
      <c r="AS1222" s="76"/>
      <c r="AT1222" s="76"/>
      <c r="AU1222" s="76"/>
      <c r="AV1222" s="76"/>
      <c r="AW1222" s="76"/>
      <c r="AX1222" s="76"/>
      <c r="AY1222" s="76"/>
      <c r="AZ1222" s="76"/>
      <c r="BA1222" s="76"/>
      <c r="BB1222" s="76"/>
      <c r="BC1222" s="76"/>
      <c r="BD1222" s="76"/>
      <c r="BE1222" s="76"/>
      <c r="BF1222" s="76"/>
      <c r="BG1222" s="76"/>
      <c r="BH1222" s="76"/>
      <c r="BI1222" s="76"/>
      <c r="BJ1222" s="76"/>
      <c r="BK1222" s="76"/>
      <c r="BL1222" s="76"/>
      <c r="BM1222" s="76"/>
      <c r="BN1222" s="76"/>
      <c r="BO1222" s="76"/>
      <c r="BP1222" s="76"/>
      <c r="BQ1222" s="76"/>
      <c r="BR1222" s="76"/>
      <c r="BS1222" s="76"/>
      <c r="BT1222" s="76"/>
      <c r="BU1222" s="76"/>
      <c r="BV1222" s="76"/>
      <c r="BW1222" s="76"/>
      <c r="BX1222" s="76"/>
      <c r="BY1222" s="76"/>
      <c r="BZ1222" s="76"/>
      <c r="CA1222" s="76"/>
      <c r="CB1222" s="76"/>
      <c r="CC1222" s="76"/>
      <c r="CD1222" s="76"/>
      <c r="CE1222" s="76"/>
      <c r="CF1222" s="76"/>
      <c r="CG1222" s="76"/>
      <c r="CH1222" s="76"/>
      <c r="CI1222" s="76"/>
      <c r="CJ1222" s="76"/>
      <c r="CK1222" s="76"/>
      <c r="CL1222" s="76"/>
      <c r="CM1222" s="76"/>
      <c r="CN1222" s="76"/>
      <c r="CO1222" s="76"/>
      <c r="CP1222" s="76"/>
    </row>
    <row r="1223" spans="1:94" x14ac:dyDescent="0.2">
      <c r="A1223" s="76"/>
      <c r="B1223" s="76"/>
      <c r="C1223" s="76"/>
      <c r="D1223" s="76"/>
      <c r="E1223" s="76"/>
      <c r="F1223" s="76"/>
      <c r="G1223" s="76"/>
      <c r="H1223" s="76"/>
      <c r="I1223" s="76"/>
      <c r="J1223" s="76"/>
      <c r="K1223" s="76"/>
      <c r="L1223" s="76"/>
      <c r="M1223" s="76"/>
      <c r="N1223" s="76"/>
      <c r="O1223" s="76"/>
      <c r="P1223" s="76"/>
      <c r="Q1223" s="76"/>
      <c r="R1223" s="76"/>
      <c r="S1223" s="76"/>
      <c r="T1223" s="76"/>
      <c r="U1223" s="76"/>
      <c r="V1223" s="76"/>
      <c r="W1223" s="76"/>
      <c r="X1223" s="76"/>
      <c r="Y1223" s="76"/>
      <c r="Z1223" s="76"/>
      <c r="AA1223" s="76"/>
      <c r="AB1223" s="76"/>
      <c r="AC1223" s="76"/>
      <c r="AD1223" s="76"/>
      <c r="AE1223" s="76"/>
      <c r="AF1223" s="76"/>
      <c r="AG1223" s="76"/>
      <c r="AH1223" s="76"/>
      <c r="AI1223" s="76"/>
      <c r="AJ1223" s="76"/>
      <c r="AK1223" s="76"/>
      <c r="AL1223" s="76"/>
      <c r="AM1223" s="76"/>
      <c r="AN1223" s="76"/>
      <c r="AO1223" s="75"/>
      <c r="AP1223" s="75"/>
      <c r="AQ1223" s="75"/>
      <c r="AR1223" s="76"/>
      <c r="AS1223" s="76"/>
      <c r="AT1223" s="76"/>
      <c r="AU1223" s="76"/>
      <c r="AV1223" s="76"/>
      <c r="AW1223" s="76"/>
      <c r="AX1223" s="76"/>
      <c r="AY1223" s="76"/>
      <c r="AZ1223" s="76"/>
      <c r="BA1223" s="76"/>
      <c r="BB1223" s="76"/>
      <c r="BC1223" s="76"/>
      <c r="BD1223" s="76"/>
      <c r="BE1223" s="76"/>
      <c r="BF1223" s="76"/>
      <c r="BG1223" s="76"/>
      <c r="BH1223" s="76"/>
      <c r="BI1223" s="76"/>
      <c r="BJ1223" s="76"/>
      <c r="BK1223" s="76"/>
      <c r="BL1223" s="76"/>
      <c r="BM1223" s="76"/>
      <c r="BN1223" s="76"/>
      <c r="BO1223" s="76"/>
      <c r="BP1223" s="76"/>
      <c r="BQ1223" s="76"/>
      <c r="BR1223" s="76"/>
      <c r="BS1223" s="76"/>
      <c r="BT1223" s="76"/>
      <c r="BU1223" s="76"/>
      <c r="BV1223" s="76"/>
      <c r="BW1223" s="76"/>
      <c r="BX1223" s="76"/>
      <c r="BY1223" s="76"/>
      <c r="BZ1223" s="76"/>
      <c r="CA1223" s="76"/>
      <c r="CB1223" s="76"/>
      <c r="CC1223" s="76"/>
      <c r="CD1223" s="76"/>
      <c r="CE1223" s="76"/>
      <c r="CF1223" s="76"/>
      <c r="CG1223" s="76"/>
      <c r="CH1223" s="76"/>
      <c r="CI1223" s="76"/>
      <c r="CJ1223" s="76"/>
      <c r="CK1223" s="76"/>
      <c r="CL1223" s="76"/>
      <c r="CM1223" s="76"/>
      <c r="CN1223" s="76"/>
      <c r="CO1223" s="76"/>
      <c r="CP1223" s="76"/>
    </row>
    <row r="1224" spans="1:94" x14ac:dyDescent="0.2">
      <c r="A1224" s="76"/>
      <c r="B1224" s="76"/>
      <c r="C1224" s="76"/>
      <c r="D1224" s="76"/>
      <c r="E1224" s="76"/>
      <c r="F1224" s="76"/>
      <c r="G1224" s="76"/>
      <c r="H1224" s="76"/>
      <c r="I1224" s="76"/>
      <c r="J1224" s="76"/>
      <c r="K1224" s="76"/>
      <c r="L1224" s="76"/>
      <c r="M1224" s="76"/>
      <c r="N1224" s="76"/>
      <c r="O1224" s="76"/>
      <c r="P1224" s="76"/>
      <c r="Q1224" s="76"/>
      <c r="R1224" s="76"/>
      <c r="S1224" s="76"/>
      <c r="T1224" s="76"/>
      <c r="U1224" s="76"/>
      <c r="V1224" s="76"/>
      <c r="W1224" s="76"/>
      <c r="X1224" s="76"/>
      <c r="Y1224" s="76"/>
      <c r="Z1224" s="76"/>
      <c r="AA1224" s="76"/>
      <c r="AB1224" s="76"/>
      <c r="AC1224" s="76"/>
      <c r="AD1224" s="76"/>
      <c r="AE1224" s="76"/>
      <c r="AF1224" s="76"/>
      <c r="AG1224" s="76"/>
      <c r="AH1224" s="76"/>
      <c r="AI1224" s="76"/>
      <c r="AJ1224" s="76"/>
      <c r="AK1224" s="76"/>
      <c r="AL1224" s="76"/>
      <c r="AM1224" s="76"/>
      <c r="AN1224" s="76"/>
      <c r="AO1224" s="75"/>
      <c r="AP1224" s="75"/>
      <c r="AQ1224" s="75"/>
      <c r="AR1224" s="76"/>
      <c r="AS1224" s="76"/>
      <c r="AT1224" s="76"/>
      <c r="AU1224" s="76"/>
      <c r="AV1224" s="76"/>
      <c r="AW1224" s="76"/>
      <c r="AX1224" s="76"/>
      <c r="AY1224" s="76"/>
      <c r="AZ1224" s="76"/>
      <c r="BA1224" s="76"/>
      <c r="BB1224" s="76"/>
      <c r="BC1224" s="76"/>
      <c r="BD1224" s="76"/>
      <c r="BE1224" s="76"/>
      <c r="BF1224" s="76"/>
      <c r="BG1224" s="76"/>
      <c r="BH1224" s="76"/>
      <c r="BI1224" s="76"/>
      <c r="BJ1224" s="76"/>
      <c r="BK1224" s="76"/>
      <c r="BL1224" s="76"/>
      <c r="BM1224" s="76"/>
      <c r="BN1224" s="76"/>
      <c r="BO1224" s="76"/>
      <c r="BP1224" s="76"/>
      <c r="BQ1224" s="76"/>
      <c r="BR1224" s="76"/>
      <c r="BS1224" s="76"/>
      <c r="BT1224" s="76"/>
      <c r="BU1224" s="76"/>
      <c r="BV1224" s="76"/>
      <c r="BW1224" s="76"/>
      <c r="BX1224" s="76"/>
      <c r="BY1224" s="76"/>
      <c r="BZ1224" s="76"/>
      <c r="CA1224" s="76"/>
      <c r="CB1224" s="76"/>
      <c r="CC1224" s="76"/>
      <c r="CD1224" s="76"/>
      <c r="CE1224" s="76"/>
      <c r="CF1224" s="76"/>
      <c r="CG1224" s="76"/>
      <c r="CH1224" s="76"/>
      <c r="CI1224" s="76"/>
      <c r="CJ1224" s="76"/>
      <c r="CK1224" s="76"/>
      <c r="CL1224" s="76"/>
      <c r="CM1224" s="76"/>
      <c r="CN1224" s="76"/>
      <c r="CO1224" s="76"/>
      <c r="CP1224" s="76"/>
    </row>
    <row r="1225" spans="1:94" x14ac:dyDescent="0.2">
      <c r="A1225" s="76"/>
      <c r="B1225" s="76"/>
      <c r="C1225" s="76"/>
      <c r="D1225" s="76"/>
      <c r="E1225" s="76"/>
      <c r="F1225" s="76"/>
      <c r="G1225" s="76"/>
      <c r="H1225" s="76"/>
      <c r="I1225" s="76"/>
      <c r="J1225" s="76"/>
      <c r="K1225" s="76"/>
      <c r="L1225" s="76"/>
      <c r="M1225" s="76"/>
      <c r="N1225" s="76"/>
      <c r="O1225" s="76"/>
      <c r="P1225" s="76"/>
      <c r="Q1225" s="76"/>
      <c r="R1225" s="76"/>
      <c r="S1225" s="76"/>
      <c r="T1225" s="76"/>
      <c r="U1225" s="76"/>
      <c r="V1225" s="76"/>
      <c r="W1225" s="76"/>
      <c r="X1225" s="76"/>
      <c r="Y1225" s="76"/>
      <c r="Z1225" s="76"/>
      <c r="AA1225" s="76"/>
      <c r="AB1225" s="76"/>
      <c r="AC1225" s="76"/>
      <c r="AD1225" s="76"/>
      <c r="AE1225" s="76"/>
      <c r="AF1225" s="76"/>
      <c r="AG1225" s="76"/>
      <c r="AH1225" s="76"/>
      <c r="AI1225" s="76"/>
      <c r="AJ1225" s="76"/>
      <c r="AK1225" s="76"/>
      <c r="AL1225" s="76"/>
      <c r="AM1225" s="76"/>
      <c r="AN1225" s="76"/>
      <c r="AO1225" s="75"/>
      <c r="AP1225" s="75"/>
      <c r="AQ1225" s="75"/>
      <c r="AR1225" s="76"/>
      <c r="AS1225" s="76"/>
      <c r="AT1225" s="76"/>
      <c r="AU1225" s="76"/>
      <c r="AV1225" s="76"/>
      <c r="AW1225" s="76"/>
      <c r="AX1225" s="76"/>
      <c r="AY1225" s="76"/>
      <c r="AZ1225" s="76"/>
      <c r="BA1225" s="76"/>
      <c r="BB1225" s="76"/>
      <c r="BC1225" s="76"/>
      <c r="BD1225" s="76"/>
      <c r="BE1225" s="76"/>
      <c r="BF1225" s="76"/>
      <c r="BG1225" s="76"/>
      <c r="BH1225" s="76"/>
      <c r="BI1225" s="76"/>
      <c r="BJ1225" s="76"/>
      <c r="BK1225" s="76"/>
      <c r="BL1225" s="76"/>
      <c r="BM1225" s="76"/>
      <c r="BN1225" s="76"/>
      <c r="BO1225" s="76"/>
      <c r="BP1225" s="76"/>
      <c r="BQ1225" s="76"/>
      <c r="BR1225" s="76"/>
      <c r="BS1225" s="76"/>
      <c r="BT1225" s="76"/>
      <c r="BU1225" s="76"/>
      <c r="BV1225" s="76"/>
      <c r="BW1225" s="76"/>
      <c r="BX1225" s="76"/>
      <c r="BY1225" s="76"/>
      <c r="BZ1225" s="76"/>
      <c r="CA1225" s="76"/>
      <c r="CB1225" s="76"/>
      <c r="CC1225" s="76"/>
      <c r="CD1225" s="76"/>
      <c r="CE1225" s="76"/>
      <c r="CF1225" s="76"/>
      <c r="CG1225" s="76"/>
      <c r="CH1225" s="76"/>
      <c r="CI1225" s="76"/>
      <c r="CJ1225" s="76"/>
      <c r="CK1225" s="76"/>
      <c r="CL1225" s="76"/>
      <c r="CM1225" s="76"/>
      <c r="CN1225" s="76"/>
      <c r="CO1225" s="76"/>
      <c r="CP1225" s="76"/>
    </row>
    <row r="1226" spans="1:94" x14ac:dyDescent="0.2">
      <c r="A1226" s="76"/>
      <c r="B1226" s="76"/>
      <c r="C1226" s="76"/>
      <c r="D1226" s="76"/>
      <c r="E1226" s="76"/>
      <c r="F1226" s="76"/>
      <c r="G1226" s="76"/>
      <c r="H1226" s="76"/>
      <c r="I1226" s="76"/>
      <c r="J1226" s="76"/>
      <c r="K1226" s="76"/>
      <c r="L1226" s="76"/>
      <c r="M1226" s="76"/>
      <c r="N1226" s="76"/>
      <c r="O1226" s="76"/>
      <c r="P1226" s="76"/>
      <c r="Q1226" s="76"/>
      <c r="R1226" s="76"/>
      <c r="S1226" s="76"/>
      <c r="T1226" s="76"/>
      <c r="U1226" s="76"/>
      <c r="V1226" s="76"/>
      <c r="W1226" s="76"/>
      <c r="X1226" s="76"/>
      <c r="Y1226" s="76"/>
      <c r="Z1226" s="76"/>
      <c r="AA1226" s="76"/>
      <c r="AB1226" s="76"/>
      <c r="AC1226" s="76"/>
      <c r="AD1226" s="76"/>
      <c r="AE1226" s="76"/>
      <c r="AF1226" s="76"/>
      <c r="AG1226" s="76"/>
      <c r="AH1226" s="76"/>
      <c r="AI1226" s="76"/>
      <c r="AJ1226" s="76"/>
      <c r="AK1226" s="76"/>
      <c r="AL1226" s="76"/>
      <c r="AM1226" s="76"/>
      <c r="AN1226" s="76"/>
      <c r="AO1226" s="75"/>
      <c r="AP1226" s="75"/>
      <c r="AQ1226" s="75"/>
      <c r="AR1226" s="76"/>
      <c r="AS1226" s="76"/>
      <c r="AT1226" s="76"/>
      <c r="AU1226" s="76"/>
      <c r="AV1226" s="76"/>
      <c r="AW1226" s="76"/>
      <c r="AX1226" s="76"/>
      <c r="AY1226" s="76"/>
      <c r="AZ1226" s="76"/>
      <c r="BA1226" s="76"/>
      <c r="BB1226" s="76"/>
      <c r="BC1226" s="76"/>
      <c r="BD1226" s="76"/>
      <c r="BE1226" s="76"/>
      <c r="BF1226" s="76"/>
      <c r="BG1226" s="76"/>
      <c r="BH1226" s="76"/>
      <c r="BI1226" s="76"/>
      <c r="BJ1226" s="76"/>
      <c r="BK1226" s="76"/>
      <c r="BL1226" s="76"/>
      <c r="BM1226" s="76"/>
      <c r="BN1226" s="76"/>
      <c r="BO1226" s="76"/>
      <c r="BP1226" s="76"/>
      <c r="BQ1226" s="76"/>
      <c r="BR1226" s="76"/>
      <c r="BS1226" s="76"/>
      <c r="BT1226" s="76"/>
      <c r="BU1226" s="76"/>
      <c r="BV1226" s="76"/>
      <c r="BW1226" s="76"/>
      <c r="BX1226" s="76"/>
      <c r="BY1226" s="76"/>
      <c r="BZ1226" s="76"/>
      <c r="CA1226" s="76"/>
      <c r="CB1226" s="76"/>
      <c r="CC1226" s="76"/>
      <c r="CD1226" s="76"/>
      <c r="CE1226" s="76"/>
      <c r="CF1226" s="76"/>
      <c r="CG1226" s="76"/>
      <c r="CH1226" s="76"/>
      <c r="CI1226" s="76"/>
      <c r="CJ1226" s="76"/>
      <c r="CK1226" s="76"/>
      <c r="CL1226" s="76"/>
      <c r="CM1226" s="76"/>
      <c r="CN1226" s="76"/>
      <c r="CO1226" s="76"/>
      <c r="CP1226" s="76"/>
    </row>
    <row r="1227" spans="1:94" x14ac:dyDescent="0.2">
      <c r="A1227" s="76"/>
      <c r="B1227" s="76"/>
      <c r="C1227" s="76"/>
      <c r="D1227" s="76"/>
      <c r="E1227" s="76"/>
      <c r="F1227" s="76"/>
      <c r="G1227" s="76"/>
      <c r="H1227" s="76"/>
      <c r="I1227" s="76"/>
      <c r="J1227" s="76"/>
      <c r="K1227" s="76"/>
      <c r="L1227" s="76"/>
      <c r="M1227" s="76"/>
      <c r="N1227" s="76"/>
      <c r="O1227" s="76"/>
      <c r="P1227" s="76"/>
      <c r="Q1227" s="76"/>
      <c r="R1227" s="76"/>
      <c r="S1227" s="76"/>
      <c r="T1227" s="76"/>
      <c r="U1227" s="76"/>
      <c r="V1227" s="76"/>
      <c r="W1227" s="76"/>
      <c r="X1227" s="76"/>
      <c r="Y1227" s="76"/>
      <c r="Z1227" s="76"/>
      <c r="AA1227" s="76"/>
      <c r="AB1227" s="76"/>
      <c r="AC1227" s="76"/>
      <c r="AD1227" s="76"/>
      <c r="AE1227" s="76"/>
      <c r="AF1227" s="76"/>
      <c r="AG1227" s="76"/>
      <c r="AH1227" s="76"/>
      <c r="AI1227" s="76"/>
      <c r="AJ1227" s="76"/>
      <c r="AK1227" s="76"/>
      <c r="AL1227" s="76"/>
      <c r="AM1227" s="76"/>
      <c r="AN1227" s="76"/>
      <c r="AO1227" s="75"/>
      <c r="AP1227" s="75"/>
      <c r="AQ1227" s="75"/>
      <c r="AR1227" s="76"/>
      <c r="AS1227" s="76"/>
      <c r="AT1227" s="76"/>
      <c r="AU1227" s="76"/>
      <c r="AV1227" s="76"/>
      <c r="AW1227" s="76"/>
      <c r="AX1227" s="76"/>
      <c r="AY1227" s="76"/>
      <c r="AZ1227" s="76"/>
      <c r="BA1227" s="76"/>
      <c r="BB1227" s="76"/>
      <c r="BC1227" s="76"/>
      <c r="BD1227" s="76"/>
      <c r="BE1227" s="76"/>
      <c r="BF1227" s="76"/>
      <c r="BG1227" s="76"/>
      <c r="BH1227" s="76"/>
      <c r="BI1227" s="76"/>
      <c r="BJ1227" s="76"/>
      <c r="BK1227" s="76"/>
      <c r="BL1227" s="76"/>
      <c r="BM1227" s="76"/>
      <c r="BN1227" s="76"/>
      <c r="BO1227" s="76"/>
      <c r="BP1227" s="76"/>
      <c r="BQ1227" s="76"/>
      <c r="BR1227" s="76"/>
      <c r="BS1227" s="76"/>
      <c r="BT1227" s="76"/>
      <c r="BU1227" s="76"/>
      <c r="BV1227" s="76"/>
      <c r="BW1227" s="76"/>
      <c r="BX1227" s="76"/>
      <c r="BY1227" s="76"/>
      <c r="BZ1227" s="76"/>
      <c r="CA1227" s="76"/>
      <c r="CB1227" s="76"/>
      <c r="CC1227" s="76"/>
      <c r="CD1227" s="76"/>
      <c r="CE1227" s="76"/>
      <c r="CF1227" s="76"/>
      <c r="CG1227" s="76"/>
      <c r="CH1227" s="76"/>
      <c r="CI1227" s="76"/>
      <c r="CJ1227" s="76"/>
      <c r="CK1227" s="76"/>
      <c r="CL1227" s="76"/>
      <c r="CM1227" s="76"/>
      <c r="CN1227" s="76"/>
      <c r="CO1227" s="76"/>
      <c r="CP1227" s="76"/>
    </row>
    <row r="1228" spans="1:94" x14ac:dyDescent="0.2">
      <c r="A1228" s="76"/>
      <c r="B1228" s="76"/>
      <c r="C1228" s="76"/>
      <c r="D1228" s="76"/>
      <c r="E1228" s="76"/>
      <c r="F1228" s="76"/>
      <c r="G1228" s="76"/>
      <c r="H1228" s="76"/>
      <c r="I1228" s="76"/>
      <c r="J1228" s="76"/>
      <c r="K1228" s="76"/>
      <c r="L1228" s="76"/>
      <c r="M1228" s="76"/>
      <c r="N1228" s="76"/>
      <c r="O1228" s="76"/>
      <c r="P1228" s="76"/>
      <c r="Q1228" s="76"/>
      <c r="R1228" s="76"/>
      <c r="S1228" s="76"/>
      <c r="T1228" s="76"/>
      <c r="U1228" s="76"/>
      <c r="V1228" s="76"/>
      <c r="W1228" s="76"/>
      <c r="X1228" s="76"/>
      <c r="Y1228" s="76"/>
      <c r="Z1228" s="76"/>
      <c r="AA1228" s="76"/>
      <c r="AB1228" s="76"/>
      <c r="AC1228" s="76"/>
      <c r="AD1228" s="76"/>
      <c r="AE1228" s="76"/>
      <c r="AF1228" s="76"/>
      <c r="AG1228" s="76"/>
      <c r="AH1228" s="76"/>
      <c r="AI1228" s="76"/>
      <c r="AJ1228" s="76"/>
      <c r="AK1228" s="76"/>
      <c r="AL1228" s="76"/>
      <c r="AM1228" s="76"/>
      <c r="AN1228" s="76"/>
      <c r="AO1228" s="75"/>
      <c r="AP1228" s="75"/>
      <c r="AQ1228" s="75"/>
      <c r="AR1228" s="76"/>
      <c r="AS1228" s="76"/>
      <c r="AT1228" s="76"/>
      <c r="AU1228" s="76"/>
      <c r="AV1228" s="76"/>
      <c r="AW1228" s="76"/>
      <c r="AX1228" s="76"/>
      <c r="AY1228" s="76"/>
      <c r="AZ1228" s="76"/>
      <c r="BA1228" s="76"/>
      <c r="BB1228" s="76"/>
      <c r="BC1228" s="76"/>
      <c r="BD1228" s="76"/>
      <c r="BE1228" s="76"/>
      <c r="BF1228" s="76"/>
      <c r="BG1228" s="76"/>
      <c r="BH1228" s="76"/>
      <c r="BI1228" s="76"/>
      <c r="BJ1228" s="76"/>
      <c r="BK1228" s="76"/>
      <c r="BL1228" s="76"/>
      <c r="BM1228" s="76"/>
      <c r="BN1228" s="76"/>
      <c r="BO1228" s="76"/>
      <c r="BP1228" s="76"/>
      <c r="BQ1228" s="76"/>
      <c r="BR1228" s="76"/>
      <c r="BS1228" s="76"/>
      <c r="BT1228" s="76"/>
      <c r="BU1228" s="76"/>
      <c r="BV1228" s="76"/>
      <c r="BW1228" s="76"/>
      <c r="BX1228" s="76"/>
      <c r="BY1228" s="76"/>
      <c r="BZ1228" s="76"/>
      <c r="CA1228" s="76"/>
      <c r="CB1228" s="76"/>
      <c r="CC1228" s="76"/>
      <c r="CD1228" s="76"/>
      <c r="CE1228" s="76"/>
      <c r="CF1228" s="76"/>
      <c r="CG1228" s="76"/>
      <c r="CH1228" s="76"/>
      <c r="CI1228" s="76"/>
      <c r="CJ1228" s="76"/>
      <c r="CK1228" s="76"/>
      <c r="CL1228" s="76"/>
      <c r="CM1228" s="76"/>
      <c r="CN1228" s="76"/>
      <c r="CO1228" s="76"/>
      <c r="CP1228" s="76"/>
    </row>
    <row r="1229" spans="1:94" x14ac:dyDescent="0.2">
      <c r="A1229" s="76"/>
      <c r="B1229" s="76"/>
      <c r="C1229" s="76"/>
      <c r="D1229" s="76"/>
      <c r="E1229" s="76"/>
      <c r="F1229" s="76"/>
      <c r="G1229" s="76"/>
      <c r="H1229" s="76"/>
      <c r="I1229" s="76"/>
      <c r="J1229" s="76"/>
      <c r="K1229" s="76"/>
      <c r="L1229" s="76"/>
      <c r="M1229" s="76"/>
      <c r="N1229" s="76"/>
      <c r="O1229" s="76"/>
      <c r="P1229" s="76"/>
      <c r="Q1229" s="76"/>
      <c r="R1229" s="76"/>
      <c r="S1229" s="76"/>
      <c r="T1229" s="76"/>
      <c r="U1229" s="76"/>
      <c r="V1229" s="76"/>
      <c r="W1229" s="76"/>
      <c r="X1229" s="76"/>
      <c r="Y1229" s="76"/>
      <c r="Z1229" s="76"/>
      <c r="AA1229" s="76"/>
      <c r="AB1229" s="76"/>
      <c r="AC1229" s="76"/>
      <c r="AD1229" s="76"/>
      <c r="AE1229" s="76"/>
      <c r="AF1229" s="76"/>
      <c r="AG1229" s="76"/>
      <c r="AH1229" s="76"/>
      <c r="AI1229" s="76"/>
      <c r="AJ1229" s="76"/>
      <c r="AK1229" s="76"/>
      <c r="AL1229" s="76"/>
      <c r="AM1229" s="76"/>
      <c r="AN1229" s="76"/>
      <c r="AO1229" s="75"/>
      <c r="AP1229" s="75"/>
      <c r="AQ1229" s="75"/>
      <c r="AR1229" s="76"/>
      <c r="AS1229" s="76"/>
      <c r="AT1229" s="76"/>
      <c r="AU1229" s="76"/>
      <c r="AV1229" s="76"/>
      <c r="AW1229" s="76"/>
      <c r="AX1229" s="76"/>
      <c r="AY1229" s="76"/>
      <c r="AZ1229" s="76"/>
      <c r="BA1229" s="76"/>
      <c r="BB1229" s="76"/>
      <c r="BC1229" s="76"/>
      <c r="BD1229" s="76"/>
      <c r="BE1229" s="76"/>
      <c r="BF1229" s="76"/>
      <c r="BG1229" s="76"/>
      <c r="BH1229" s="76"/>
      <c r="BI1229" s="76"/>
      <c r="BJ1229" s="76"/>
      <c r="BK1229" s="76"/>
      <c r="BL1229" s="76"/>
      <c r="BM1229" s="76"/>
      <c r="BN1229" s="76"/>
      <c r="BO1229" s="76"/>
      <c r="BP1229" s="76"/>
      <c r="BQ1229" s="76"/>
      <c r="BR1229" s="76"/>
      <c r="BS1229" s="76"/>
      <c r="BT1229" s="76"/>
      <c r="BU1229" s="76"/>
      <c r="BV1229" s="76"/>
      <c r="BW1229" s="76"/>
      <c r="BX1229" s="76"/>
      <c r="BY1229" s="76"/>
      <c r="BZ1229" s="76"/>
      <c r="CA1229" s="76"/>
      <c r="CB1229" s="76"/>
      <c r="CC1229" s="76"/>
      <c r="CD1229" s="76"/>
      <c r="CE1229" s="76"/>
      <c r="CF1229" s="76"/>
      <c r="CG1229" s="76"/>
      <c r="CH1229" s="76"/>
      <c r="CI1229" s="76"/>
      <c r="CJ1229" s="76"/>
      <c r="CK1229" s="76"/>
      <c r="CL1229" s="76"/>
      <c r="CM1229" s="76"/>
      <c r="CN1229" s="76"/>
      <c r="CO1229" s="76"/>
      <c r="CP1229" s="76"/>
    </row>
    <row r="1230" spans="1:94" x14ac:dyDescent="0.2">
      <c r="A1230" s="76"/>
      <c r="B1230" s="76"/>
      <c r="C1230" s="76"/>
      <c r="D1230" s="76"/>
      <c r="E1230" s="76"/>
      <c r="F1230" s="76"/>
      <c r="G1230" s="76"/>
      <c r="H1230" s="76"/>
      <c r="I1230" s="76"/>
      <c r="J1230" s="76"/>
      <c r="K1230" s="76"/>
      <c r="L1230" s="76"/>
      <c r="M1230" s="76"/>
      <c r="N1230" s="76"/>
      <c r="O1230" s="76"/>
      <c r="P1230" s="76"/>
      <c r="Q1230" s="76"/>
      <c r="R1230" s="76"/>
      <c r="S1230" s="76"/>
      <c r="T1230" s="76"/>
      <c r="U1230" s="76"/>
      <c r="V1230" s="76"/>
      <c r="W1230" s="76"/>
      <c r="X1230" s="76"/>
      <c r="Y1230" s="76"/>
      <c r="Z1230" s="76"/>
      <c r="AA1230" s="76"/>
      <c r="AB1230" s="76"/>
      <c r="AC1230" s="76"/>
      <c r="AD1230" s="76"/>
      <c r="AE1230" s="76"/>
      <c r="AF1230" s="76"/>
      <c r="AG1230" s="76"/>
      <c r="AH1230" s="76"/>
      <c r="AI1230" s="76"/>
      <c r="AJ1230" s="76"/>
      <c r="AK1230" s="76"/>
      <c r="AL1230" s="76"/>
      <c r="AM1230" s="76"/>
      <c r="AN1230" s="76"/>
      <c r="AO1230" s="75"/>
      <c r="AP1230" s="75"/>
      <c r="AQ1230" s="75"/>
      <c r="AR1230" s="76"/>
      <c r="AS1230" s="76"/>
      <c r="AT1230" s="76"/>
      <c r="AU1230" s="76"/>
      <c r="AV1230" s="76"/>
      <c r="AW1230" s="76"/>
      <c r="AX1230" s="76"/>
      <c r="AY1230" s="76"/>
      <c r="AZ1230" s="76"/>
      <c r="BA1230" s="76"/>
      <c r="BB1230" s="76"/>
      <c r="BC1230" s="76"/>
      <c r="BD1230" s="76"/>
      <c r="BE1230" s="76"/>
      <c r="BF1230" s="76"/>
      <c r="BG1230" s="76"/>
      <c r="BH1230" s="76"/>
      <c r="BI1230" s="76"/>
      <c r="BJ1230" s="76"/>
      <c r="BK1230" s="76"/>
      <c r="BL1230" s="76"/>
      <c r="BM1230" s="76"/>
      <c r="BN1230" s="76"/>
      <c r="BO1230" s="76"/>
      <c r="BP1230" s="76"/>
      <c r="BQ1230" s="76"/>
      <c r="BR1230" s="76"/>
      <c r="BS1230" s="76"/>
      <c r="BT1230" s="76"/>
      <c r="BU1230" s="76"/>
      <c r="BV1230" s="76"/>
      <c r="BW1230" s="76"/>
      <c r="BX1230" s="76"/>
      <c r="BY1230" s="76"/>
      <c r="BZ1230" s="76"/>
      <c r="CA1230" s="76"/>
      <c r="CB1230" s="76"/>
      <c r="CC1230" s="76"/>
      <c r="CD1230" s="76"/>
      <c r="CE1230" s="76"/>
      <c r="CF1230" s="76"/>
      <c r="CG1230" s="76"/>
      <c r="CH1230" s="76"/>
      <c r="CI1230" s="76"/>
      <c r="CJ1230" s="76"/>
      <c r="CK1230" s="76"/>
      <c r="CL1230" s="76"/>
      <c r="CM1230" s="76"/>
      <c r="CN1230" s="76"/>
      <c r="CO1230" s="76"/>
      <c r="CP1230" s="76"/>
    </row>
    <row r="1231" spans="1:94" x14ac:dyDescent="0.2">
      <c r="A1231" s="76"/>
      <c r="B1231" s="76"/>
      <c r="C1231" s="76"/>
      <c r="D1231" s="76"/>
      <c r="E1231" s="76"/>
      <c r="F1231" s="76"/>
      <c r="G1231" s="76"/>
      <c r="H1231" s="76"/>
      <c r="I1231" s="76"/>
      <c r="J1231" s="76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76"/>
      <c r="AG1231" s="76"/>
      <c r="AH1231" s="76"/>
      <c r="AI1231" s="76"/>
      <c r="AJ1231" s="76"/>
      <c r="AK1231" s="76"/>
      <c r="AL1231" s="76"/>
      <c r="AM1231" s="76"/>
      <c r="AN1231" s="76"/>
      <c r="AO1231" s="75"/>
      <c r="AP1231" s="75"/>
      <c r="AQ1231" s="75"/>
      <c r="AR1231" s="76"/>
      <c r="AS1231" s="76"/>
      <c r="AT1231" s="76"/>
      <c r="AU1231" s="76"/>
      <c r="AV1231" s="76"/>
      <c r="AW1231" s="76"/>
      <c r="AX1231" s="76"/>
      <c r="AY1231" s="76"/>
      <c r="AZ1231" s="76"/>
      <c r="BA1231" s="76"/>
      <c r="BB1231" s="76"/>
      <c r="BC1231" s="76"/>
      <c r="BD1231" s="76"/>
      <c r="BE1231" s="76"/>
      <c r="BF1231" s="76"/>
      <c r="BG1231" s="76"/>
      <c r="BH1231" s="76"/>
      <c r="BI1231" s="76"/>
      <c r="BJ1231" s="76"/>
      <c r="BK1231" s="76"/>
      <c r="BL1231" s="76"/>
      <c r="BM1231" s="76"/>
      <c r="BN1231" s="76"/>
      <c r="BO1231" s="76"/>
      <c r="BP1231" s="76"/>
      <c r="BQ1231" s="76"/>
      <c r="BR1231" s="76"/>
      <c r="BS1231" s="76"/>
      <c r="BT1231" s="76"/>
      <c r="BU1231" s="76"/>
      <c r="BV1231" s="76"/>
      <c r="BW1231" s="76"/>
      <c r="BX1231" s="76"/>
      <c r="BY1231" s="76"/>
      <c r="BZ1231" s="76"/>
      <c r="CA1231" s="76"/>
      <c r="CB1231" s="76"/>
      <c r="CC1231" s="76"/>
      <c r="CD1231" s="76"/>
      <c r="CE1231" s="76"/>
      <c r="CF1231" s="76"/>
      <c r="CG1231" s="76"/>
      <c r="CH1231" s="76"/>
      <c r="CI1231" s="76"/>
      <c r="CJ1231" s="76"/>
      <c r="CK1231" s="76"/>
      <c r="CL1231" s="76"/>
      <c r="CM1231" s="76"/>
      <c r="CN1231" s="76"/>
      <c r="CO1231" s="76"/>
      <c r="CP1231" s="76"/>
    </row>
    <row r="1232" spans="1:94" x14ac:dyDescent="0.2">
      <c r="A1232" s="76"/>
      <c r="B1232" s="76"/>
      <c r="C1232" s="76"/>
      <c r="D1232" s="76"/>
      <c r="E1232" s="76"/>
      <c r="F1232" s="76"/>
      <c r="G1232" s="76"/>
      <c r="H1232" s="76"/>
      <c r="I1232" s="76"/>
      <c r="J1232" s="76"/>
      <c r="K1232" s="76"/>
      <c r="L1232" s="76"/>
      <c r="M1232" s="76"/>
      <c r="N1232" s="76"/>
      <c r="O1232" s="76"/>
      <c r="P1232" s="76"/>
      <c r="Q1232" s="76"/>
      <c r="R1232" s="76"/>
      <c r="S1232" s="76"/>
      <c r="T1232" s="76"/>
      <c r="U1232" s="76"/>
      <c r="V1232" s="76"/>
      <c r="W1232" s="76"/>
      <c r="X1232" s="76"/>
      <c r="Y1232" s="76"/>
      <c r="Z1232" s="76"/>
      <c r="AA1232" s="76"/>
      <c r="AB1232" s="76"/>
      <c r="AC1232" s="76"/>
      <c r="AD1232" s="76"/>
      <c r="AE1232" s="76"/>
      <c r="AF1232" s="76"/>
      <c r="AG1232" s="76"/>
      <c r="AH1232" s="76"/>
      <c r="AI1232" s="76"/>
      <c r="AJ1232" s="76"/>
      <c r="AK1232" s="76"/>
      <c r="AL1232" s="76"/>
      <c r="AM1232" s="76"/>
      <c r="AN1232" s="76"/>
      <c r="AO1232" s="75"/>
      <c r="AP1232" s="75"/>
      <c r="AQ1232" s="75"/>
      <c r="AR1232" s="76"/>
      <c r="AS1232" s="76"/>
      <c r="AT1232" s="76"/>
      <c r="AU1232" s="76"/>
      <c r="AV1232" s="76"/>
      <c r="AW1232" s="76"/>
      <c r="AX1232" s="76"/>
      <c r="AY1232" s="76"/>
      <c r="AZ1232" s="76"/>
      <c r="BA1232" s="76"/>
      <c r="BB1232" s="76"/>
      <c r="BC1232" s="76"/>
      <c r="BD1232" s="76"/>
      <c r="BE1232" s="76"/>
      <c r="BF1232" s="76"/>
      <c r="BG1232" s="76"/>
      <c r="BH1232" s="76"/>
      <c r="BI1232" s="76"/>
      <c r="BJ1232" s="76"/>
      <c r="BK1232" s="76"/>
      <c r="BL1232" s="76"/>
      <c r="BM1232" s="76"/>
      <c r="BN1232" s="76"/>
      <c r="BO1232" s="76"/>
      <c r="BP1232" s="76"/>
      <c r="BQ1232" s="76"/>
      <c r="BR1232" s="76"/>
      <c r="BS1232" s="76"/>
      <c r="BT1232" s="76"/>
      <c r="BU1232" s="76"/>
      <c r="BV1232" s="76"/>
      <c r="BW1232" s="76"/>
      <c r="BX1232" s="76"/>
      <c r="BY1232" s="76"/>
      <c r="BZ1232" s="76"/>
      <c r="CA1232" s="76"/>
      <c r="CB1232" s="76"/>
      <c r="CC1232" s="76"/>
      <c r="CD1232" s="76"/>
      <c r="CE1232" s="76"/>
      <c r="CF1232" s="76"/>
      <c r="CG1232" s="76"/>
      <c r="CH1232" s="76"/>
      <c r="CI1232" s="76"/>
      <c r="CJ1232" s="76"/>
      <c r="CK1232" s="76"/>
      <c r="CL1232" s="76"/>
      <c r="CM1232" s="76"/>
      <c r="CN1232" s="76"/>
      <c r="CO1232" s="76"/>
      <c r="CP1232" s="76"/>
    </row>
    <row r="1233" spans="1:94" x14ac:dyDescent="0.2">
      <c r="A1233" s="76"/>
      <c r="B1233" s="76"/>
      <c r="C1233" s="76"/>
      <c r="D1233" s="76"/>
      <c r="E1233" s="76"/>
      <c r="F1233" s="76"/>
      <c r="G1233" s="76"/>
      <c r="H1233" s="76"/>
      <c r="I1233" s="76"/>
      <c r="J1233" s="76"/>
      <c r="K1233" s="76"/>
      <c r="L1233" s="76"/>
      <c r="M1233" s="76"/>
      <c r="N1233" s="76"/>
      <c r="O1233" s="76"/>
      <c r="P1233" s="76"/>
      <c r="Q1233" s="76"/>
      <c r="R1233" s="76"/>
      <c r="S1233" s="76"/>
      <c r="T1233" s="76"/>
      <c r="U1233" s="76"/>
      <c r="V1233" s="76"/>
      <c r="W1233" s="76"/>
      <c r="X1233" s="76"/>
      <c r="Y1233" s="76"/>
      <c r="Z1233" s="76"/>
      <c r="AA1233" s="76"/>
      <c r="AB1233" s="76"/>
      <c r="AC1233" s="76"/>
      <c r="AD1233" s="76"/>
      <c r="AE1233" s="76"/>
      <c r="AF1233" s="76"/>
      <c r="AG1233" s="76"/>
      <c r="AH1233" s="76"/>
      <c r="AI1233" s="76"/>
      <c r="AJ1233" s="76"/>
      <c r="AK1233" s="76"/>
      <c r="AL1233" s="76"/>
      <c r="AM1233" s="76"/>
      <c r="AN1233" s="76"/>
      <c r="AO1233" s="75"/>
      <c r="AP1233" s="75"/>
      <c r="AQ1233" s="75"/>
      <c r="AR1233" s="76"/>
      <c r="AS1233" s="76"/>
      <c r="AT1233" s="76"/>
      <c r="AU1233" s="76"/>
      <c r="AV1233" s="76"/>
      <c r="AW1233" s="76"/>
      <c r="AX1233" s="76"/>
      <c r="AY1233" s="76"/>
      <c r="AZ1233" s="76"/>
      <c r="BA1233" s="76"/>
      <c r="BB1233" s="76"/>
      <c r="BC1233" s="76"/>
      <c r="BD1233" s="76"/>
      <c r="BE1233" s="76"/>
      <c r="BF1233" s="76"/>
      <c r="BG1233" s="76"/>
      <c r="BH1233" s="76"/>
      <c r="BI1233" s="76"/>
      <c r="BJ1233" s="76"/>
      <c r="BK1233" s="76"/>
      <c r="BL1233" s="76"/>
      <c r="BM1233" s="76"/>
      <c r="BN1233" s="76"/>
      <c r="BO1233" s="76"/>
      <c r="BP1233" s="76"/>
      <c r="BQ1233" s="76"/>
      <c r="BR1233" s="76"/>
      <c r="BS1233" s="76"/>
      <c r="BT1233" s="76"/>
      <c r="BU1233" s="76"/>
      <c r="BV1233" s="76"/>
      <c r="BW1233" s="76"/>
      <c r="BX1233" s="76"/>
      <c r="BY1233" s="76"/>
      <c r="BZ1233" s="76"/>
      <c r="CA1233" s="76"/>
      <c r="CB1233" s="76"/>
      <c r="CC1233" s="76"/>
      <c r="CD1233" s="76"/>
      <c r="CE1233" s="76"/>
      <c r="CF1233" s="76"/>
      <c r="CG1233" s="76"/>
      <c r="CH1233" s="76"/>
      <c r="CI1233" s="76"/>
      <c r="CJ1233" s="76"/>
      <c r="CK1233" s="76"/>
      <c r="CL1233" s="76"/>
      <c r="CM1233" s="76"/>
      <c r="CN1233" s="76"/>
      <c r="CO1233" s="76"/>
      <c r="CP1233" s="76"/>
    </row>
    <row r="1234" spans="1:94" x14ac:dyDescent="0.2">
      <c r="A1234" s="76"/>
      <c r="B1234" s="76"/>
      <c r="C1234" s="76"/>
      <c r="D1234" s="76"/>
      <c r="E1234" s="76"/>
      <c r="F1234" s="76"/>
      <c r="G1234" s="76"/>
      <c r="H1234" s="76"/>
      <c r="I1234" s="76"/>
      <c r="J1234" s="76"/>
      <c r="K1234" s="76"/>
      <c r="L1234" s="76"/>
      <c r="M1234" s="76"/>
      <c r="N1234" s="76"/>
      <c r="O1234" s="76"/>
      <c r="P1234" s="76"/>
      <c r="Q1234" s="76"/>
      <c r="R1234" s="76"/>
      <c r="S1234" s="76"/>
      <c r="T1234" s="76"/>
      <c r="U1234" s="76"/>
      <c r="V1234" s="76"/>
      <c r="W1234" s="76"/>
      <c r="X1234" s="76"/>
      <c r="Y1234" s="76"/>
      <c r="Z1234" s="76"/>
      <c r="AA1234" s="76"/>
      <c r="AB1234" s="76"/>
      <c r="AC1234" s="76"/>
      <c r="AD1234" s="76"/>
      <c r="AE1234" s="76"/>
      <c r="AF1234" s="76"/>
      <c r="AG1234" s="76"/>
      <c r="AH1234" s="76"/>
      <c r="AI1234" s="76"/>
      <c r="AJ1234" s="76"/>
      <c r="AK1234" s="76"/>
      <c r="AL1234" s="76"/>
      <c r="AM1234" s="76"/>
      <c r="AN1234" s="76"/>
      <c r="AO1234" s="75"/>
      <c r="AP1234" s="75"/>
      <c r="AQ1234" s="75"/>
      <c r="AR1234" s="76"/>
      <c r="AS1234" s="76"/>
      <c r="AT1234" s="76"/>
      <c r="AU1234" s="76"/>
      <c r="AV1234" s="76"/>
      <c r="AW1234" s="76"/>
      <c r="AX1234" s="76"/>
      <c r="AY1234" s="76"/>
      <c r="AZ1234" s="76"/>
      <c r="BA1234" s="76"/>
      <c r="BB1234" s="76"/>
      <c r="BC1234" s="76"/>
      <c r="BD1234" s="76"/>
      <c r="BE1234" s="76"/>
      <c r="BF1234" s="76"/>
      <c r="BG1234" s="76"/>
      <c r="BH1234" s="76"/>
      <c r="BI1234" s="76"/>
      <c r="BJ1234" s="76"/>
      <c r="BK1234" s="76"/>
      <c r="BL1234" s="76"/>
      <c r="BM1234" s="76"/>
      <c r="BN1234" s="76"/>
      <c r="BO1234" s="76"/>
      <c r="BP1234" s="76"/>
      <c r="BQ1234" s="76"/>
      <c r="BR1234" s="76"/>
      <c r="BS1234" s="76"/>
      <c r="BT1234" s="76"/>
      <c r="BU1234" s="76"/>
      <c r="BV1234" s="76"/>
      <c r="BW1234" s="76"/>
      <c r="BX1234" s="76"/>
      <c r="BY1234" s="76"/>
      <c r="BZ1234" s="76"/>
      <c r="CA1234" s="76"/>
      <c r="CB1234" s="76"/>
      <c r="CC1234" s="76"/>
      <c r="CD1234" s="76"/>
      <c r="CE1234" s="76"/>
      <c r="CF1234" s="76"/>
      <c r="CG1234" s="76"/>
      <c r="CH1234" s="76"/>
      <c r="CI1234" s="76"/>
      <c r="CJ1234" s="76"/>
      <c r="CK1234" s="76"/>
      <c r="CL1234" s="76"/>
      <c r="CM1234" s="76"/>
      <c r="CN1234" s="76"/>
      <c r="CO1234" s="76"/>
      <c r="CP1234" s="76"/>
    </row>
    <row r="1235" spans="1:94" x14ac:dyDescent="0.2">
      <c r="A1235" s="76"/>
      <c r="B1235" s="76"/>
      <c r="C1235" s="76"/>
      <c r="D1235" s="76"/>
      <c r="E1235" s="76"/>
      <c r="F1235" s="76"/>
      <c r="G1235" s="76"/>
      <c r="H1235" s="76"/>
      <c r="I1235" s="76"/>
      <c r="J1235" s="76"/>
      <c r="K1235" s="76"/>
      <c r="L1235" s="76"/>
      <c r="M1235" s="76"/>
      <c r="N1235" s="76"/>
      <c r="O1235" s="76"/>
      <c r="P1235" s="76"/>
      <c r="Q1235" s="76"/>
      <c r="R1235" s="76"/>
      <c r="S1235" s="76"/>
      <c r="T1235" s="76"/>
      <c r="U1235" s="76"/>
      <c r="V1235" s="76"/>
      <c r="W1235" s="76"/>
      <c r="X1235" s="76"/>
      <c r="Y1235" s="76"/>
      <c r="Z1235" s="76"/>
      <c r="AA1235" s="76"/>
      <c r="AB1235" s="76"/>
      <c r="AC1235" s="76"/>
      <c r="AD1235" s="76"/>
      <c r="AE1235" s="76"/>
      <c r="AF1235" s="76"/>
      <c r="AG1235" s="76"/>
      <c r="AH1235" s="76"/>
      <c r="AI1235" s="76"/>
      <c r="AJ1235" s="76"/>
      <c r="AK1235" s="76"/>
      <c r="AL1235" s="76"/>
      <c r="AM1235" s="76"/>
      <c r="AN1235" s="76"/>
      <c r="AO1235" s="75"/>
      <c r="AP1235" s="75"/>
      <c r="AQ1235" s="75"/>
      <c r="AR1235" s="76"/>
      <c r="AS1235" s="76"/>
      <c r="AT1235" s="76"/>
      <c r="AU1235" s="76"/>
      <c r="AV1235" s="76"/>
      <c r="AW1235" s="76"/>
      <c r="AX1235" s="76"/>
      <c r="AY1235" s="76"/>
      <c r="AZ1235" s="76"/>
      <c r="BA1235" s="76"/>
      <c r="BB1235" s="76"/>
      <c r="BC1235" s="76"/>
      <c r="BD1235" s="76"/>
      <c r="BE1235" s="76"/>
      <c r="BF1235" s="76"/>
      <c r="BG1235" s="76"/>
      <c r="BH1235" s="76"/>
      <c r="BI1235" s="76"/>
      <c r="BJ1235" s="76"/>
      <c r="BK1235" s="76"/>
      <c r="BL1235" s="76"/>
      <c r="BM1235" s="76"/>
      <c r="BN1235" s="76"/>
      <c r="BO1235" s="76"/>
      <c r="BP1235" s="76"/>
      <c r="BQ1235" s="76"/>
      <c r="BR1235" s="76"/>
      <c r="BS1235" s="76"/>
      <c r="BT1235" s="76"/>
      <c r="BU1235" s="76"/>
      <c r="BV1235" s="76"/>
      <c r="BW1235" s="76"/>
      <c r="BX1235" s="76"/>
      <c r="BY1235" s="76"/>
      <c r="BZ1235" s="76"/>
      <c r="CA1235" s="76"/>
      <c r="CB1235" s="76"/>
      <c r="CC1235" s="76"/>
      <c r="CD1235" s="76"/>
      <c r="CE1235" s="76"/>
      <c r="CF1235" s="76"/>
      <c r="CG1235" s="76"/>
      <c r="CH1235" s="76"/>
      <c r="CI1235" s="76"/>
      <c r="CJ1235" s="76"/>
      <c r="CK1235" s="76"/>
      <c r="CL1235" s="76"/>
      <c r="CM1235" s="76"/>
      <c r="CN1235" s="76"/>
      <c r="CO1235" s="76"/>
      <c r="CP1235" s="76"/>
    </row>
    <row r="1236" spans="1:94" x14ac:dyDescent="0.2">
      <c r="A1236" s="76"/>
      <c r="B1236" s="76"/>
      <c r="C1236" s="76"/>
      <c r="D1236" s="76"/>
      <c r="E1236" s="76"/>
      <c r="F1236" s="76"/>
      <c r="G1236" s="76"/>
      <c r="H1236" s="76"/>
      <c r="I1236" s="76"/>
      <c r="J1236" s="76"/>
      <c r="K1236" s="76"/>
      <c r="L1236" s="76"/>
      <c r="M1236" s="76"/>
      <c r="N1236" s="76"/>
      <c r="O1236" s="76"/>
      <c r="P1236" s="76"/>
      <c r="Q1236" s="76"/>
      <c r="R1236" s="76"/>
      <c r="S1236" s="76"/>
      <c r="T1236" s="76"/>
      <c r="U1236" s="76"/>
      <c r="V1236" s="76"/>
      <c r="W1236" s="76"/>
      <c r="X1236" s="76"/>
      <c r="Y1236" s="76"/>
      <c r="Z1236" s="76"/>
      <c r="AA1236" s="76"/>
      <c r="AB1236" s="76"/>
      <c r="AC1236" s="76"/>
      <c r="AD1236" s="76"/>
      <c r="AE1236" s="76"/>
      <c r="AF1236" s="76"/>
      <c r="AG1236" s="76"/>
      <c r="AH1236" s="76"/>
      <c r="AI1236" s="76"/>
      <c r="AJ1236" s="76"/>
      <c r="AK1236" s="76"/>
      <c r="AL1236" s="76"/>
      <c r="AM1236" s="76"/>
      <c r="AN1236" s="76"/>
      <c r="AO1236" s="75"/>
      <c r="AP1236" s="75"/>
      <c r="AQ1236" s="75"/>
      <c r="AR1236" s="76"/>
      <c r="AS1236" s="76"/>
      <c r="AT1236" s="76"/>
      <c r="AU1236" s="76"/>
      <c r="AV1236" s="76"/>
      <c r="AW1236" s="76"/>
      <c r="AX1236" s="76"/>
      <c r="AY1236" s="76"/>
      <c r="AZ1236" s="76"/>
      <c r="BA1236" s="76"/>
      <c r="BB1236" s="76"/>
      <c r="BC1236" s="76"/>
      <c r="BD1236" s="76"/>
      <c r="BE1236" s="76"/>
      <c r="BF1236" s="76"/>
      <c r="BG1236" s="76"/>
      <c r="BH1236" s="76"/>
      <c r="BI1236" s="76"/>
      <c r="BJ1236" s="76"/>
      <c r="BK1236" s="76"/>
      <c r="BL1236" s="76"/>
      <c r="BM1236" s="76"/>
      <c r="BN1236" s="76"/>
      <c r="BO1236" s="76"/>
      <c r="BP1236" s="76"/>
      <c r="BQ1236" s="76"/>
      <c r="BR1236" s="76"/>
      <c r="BS1236" s="76"/>
      <c r="BT1236" s="76"/>
      <c r="BU1236" s="76"/>
      <c r="BV1236" s="76"/>
      <c r="BW1236" s="76"/>
      <c r="BX1236" s="76"/>
      <c r="BY1236" s="76"/>
      <c r="BZ1236" s="76"/>
      <c r="CA1236" s="76"/>
      <c r="CB1236" s="76"/>
      <c r="CC1236" s="76"/>
      <c r="CD1236" s="76"/>
      <c r="CE1236" s="76"/>
      <c r="CF1236" s="76"/>
      <c r="CG1236" s="76"/>
      <c r="CH1236" s="76"/>
      <c r="CI1236" s="76"/>
      <c r="CJ1236" s="76"/>
      <c r="CK1236" s="76"/>
      <c r="CL1236" s="76"/>
      <c r="CM1236" s="76"/>
      <c r="CN1236" s="76"/>
      <c r="CO1236" s="76"/>
      <c r="CP1236" s="76"/>
    </row>
    <row r="1237" spans="1:94" x14ac:dyDescent="0.2">
      <c r="A1237" s="76"/>
      <c r="B1237" s="76"/>
      <c r="C1237" s="76"/>
      <c r="D1237" s="76"/>
      <c r="E1237" s="76"/>
      <c r="F1237" s="76"/>
      <c r="G1237" s="76"/>
      <c r="H1237" s="76"/>
      <c r="I1237" s="76"/>
      <c r="J1237" s="76"/>
      <c r="K1237" s="76"/>
      <c r="L1237" s="76"/>
      <c r="M1237" s="76"/>
      <c r="N1237" s="76"/>
      <c r="O1237" s="76"/>
      <c r="P1237" s="76"/>
      <c r="Q1237" s="76"/>
      <c r="R1237" s="76"/>
      <c r="S1237" s="76"/>
      <c r="T1237" s="76"/>
      <c r="U1237" s="76"/>
      <c r="V1237" s="76"/>
      <c r="W1237" s="76"/>
      <c r="X1237" s="76"/>
      <c r="Y1237" s="76"/>
      <c r="Z1237" s="76"/>
      <c r="AA1237" s="76"/>
      <c r="AB1237" s="76"/>
      <c r="AC1237" s="76"/>
      <c r="AD1237" s="76"/>
      <c r="AE1237" s="76"/>
      <c r="AF1237" s="76"/>
      <c r="AG1237" s="76"/>
      <c r="AH1237" s="76"/>
      <c r="AI1237" s="76"/>
      <c r="AJ1237" s="76"/>
      <c r="AK1237" s="76"/>
      <c r="AL1237" s="76"/>
      <c r="AM1237" s="76"/>
      <c r="AN1237" s="76"/>
      <c r="AO1237" s="75"/>
      <c r="AP1237" s="75"/>
      <c r="AQ1237" s="75"/>
      <c r="AR1237" s="76"/>
      <c r="AS1237" s="76"/>
      <c r="AT1237" s="76"/>
      <c r="AU1237" s="76"/>
      <c r="AV1237" s="76"/>
      <c r="AW1237" s="76"/>
      <c r="AX1237" s="76"/>
      <c r="AY1237" s="76"/>
      <c r="AZ1237" s="76"/>
      <c r="BA1237" s="76"/>
      <c r="BB1237" s="76"/>
      <c r="BC1237" s="76"/>
      <c r="BD1237" s="76"/>
      <c r="BE1237" s="76"/>
      <c r="BF1237" s="76"/>
      <c r="BG1237" s="76"/>
      <c r="BH1237" s="76"/>
      <c r="BI1237" s="76"/>
      <c r="BJ1237" s="76"/>
      <c r="BK1237" s="76"/>
      <c r="BL1237" s="76"/>
      <c r="BM1237" s="76"/>
      <c r="BN1237" s="76"/>
      <c r="BO1237" s="76"/>
      <c r="BP1237" s="76"/>
      <c r="BQ1237" s="76"/>
      <c r="BR1237" s="76"/>
      <c r="BS1237" s="76"/>
      <c r="BT1237" s="76"/>
      <c r="BU1237" s="76"/>
      <c r="BV1237" s="76"/>
      <c r="BW1237" s="76"/>
      <c r="BX1237" s="76"/>
      <c r="BY1237" s="76"/>
      <c r="BZ1237" s="76"/>
      <c r="CA1237" s="76"/>
      <c r="CB1237" s="76"/>
      <c r="CC1237" s="76"/>
      <c r="CD1237" s="76"/>
      <c r="CE1237" s="76"/>
      <c r="CF1237" s="76"/>
      <c r="CG1237" s="76"/>
      <c r="CH1237" s="76"/>
      <c r="CI1237" s="76"/>
      <c r="CJ1237" s="76"/>
      <c r="CK1237" s="76"/>
      <c r="CL1237" s="76"/>
      <c r="CM1237" s="76"/>
      <c r="CN1237" s="76"/>
      <c r="CO1237" s="76"/>
      <c r="CP1237" s="76"/>
    </row>
    <row r="1238" spans="1:94" x14ac:dyDescent="0.2">
      <c r="A1238" s="76"/>
      <c r="B1238" s="76"/>
      <c r="C1238" s="76"/>
      <c r="D1238" s="76"/>
      <c r="E1238" s="76"/>
      <c r="F1238" s="76"/>
      <c r="G1238" s="76"/>
      <c r="H1238" s="76"/>
      <c r="I1238" s="76"/>
      <c r="J1238" s="76"/>
      <c r="K1238" s="76"/>
      <c r="L1238" s="76"/>
      <c r="M1238" s="76"/>
      <c r="N1238" s="76"/>
      <c r="O1238" s="76"/>
      <c r="P1238" s="76"/>
      <c r="Q1238" s="76"/>
      <c r="R1238" s="76"/>
      <c r="S1238" s="76"/>
      <c r="T1238" s="76"/>
      <c r="U1238" s="76"/>
      <c r="V1238" s="76"/>
      <c r="W1238" s="76"/>
      <c r="X1238" s="76"/>
      <c r="Y1238" s="76"/>
      <c r="Z1238" s="76"/>
      <c r="AA1238" s="76"/>
      <c r="AB1238" s="76"/>
      <c r="AC1238" s="76"/>
      <c r="AD1238" s="76"/>
      <c r="AE1238" s="76"/>
      <c r="AF1238" s="76"/>
      <c r="AG1238" s="76"/>
      <c r="AH1238" s="76"/>
      <c r="AI1238" s="76"/>
      <c r="AJ1238" s="76"/>
      <c r="AK1238" s="76"/>
      <c r="AL1238" s="76"/>
      <c r="AM1238" s="76"/>
      <c r="AN1238" s="76"/>
      <c r="AO1238" s="75"/>
      <c r="AP1238" s="75"/>
      <c r="AQ1238" s="75"/>
      <c r="AR1238" s="76"/>
      <c r="AS1238" s="76"/>
      <c r="AT1238" s="76"/>
      <c r="AU1238" s="76"/>
      <c r="AV1238" s="76"/>
      <c r="AW1238" s="76"/>
      <c r="AX1238" s="76"/>
      <c r="AY1238" s="76"/>
      <c r="AZ1238" s="76"/>
      <c r="BA1238" s="76"/>
      <c r="BB1238" s="76"/>
      <c r="BC1238" s="76"/>
      <c r="BD1238" s="76"/>
      <c r="BE1238" s="76"/>
      <c r="BF1238" s="76"/>
      <c r="BG1238" s="76"/>
      <c r="BH1238" s="76"/>
      <c r="BI1238" s="76"/>
      <c r="BJ1238" s="76"/>
      <c r="BK1238" s="76"/>
      <c r="BL1238" s="76"/>
      <c r="BM1238" s="76"/>
      <c r="BN1238" s="76"/>
      <c r="BO1238" s="76"/>
      <c r="BP1238" s="76"/>
      <c r="BQ1238" s="76"/>
      <c r="BR1238" s="76"/>
      <c r="BS1238" s="76"/>
      <c r="BT1238" s="76"/>
      <c r="BU1238" s="76"/>
      <c r="BV1238" s="76"/>
      <c r="BW1238" s="76"/>
      <c r="BX1238" s="76"/>
      <c r="BY1238" s="76"/>
      <c r="BZ1238" s="76"/>
      <c r="CA1238" s="76"/>
      <c r="CB1238" s="76"/>
      <c r="CC1238" s="76"/>
      <c r="CD1238" s="76"/>
      <c r="CE1238" s="76"/>
      <c r="CF1238" s="76"/>
      <c r="CG1238" s="76"/>
      <c r="CH1238" s="76"/>
      <c r="CI1238" s="76"/>
      <c r="CJ1238" s="76"/>
      <c r="CK1238" s="76"/>
      <c r="CL1238" s="76"/>
      <c r="CM1238" s="76"/>
      <c r="CN1238" s="76"/>
      <c r="CO1238" s="76"/>
      <c r="CP1238" s="76"/>
    </row>
    <row r="1239" spans="1:94" x14ac:dyDescent="0.2">
      <c r="A1239" s="76"/>
      <c r="B1239" s="76"/>
      <c r="C1239" s="76"/>
      <c r="D1239" s="76"/>
      <c r="E1239" s="76"/>
      <c r="F1239" s="76"/>
      <c r="G1239" s="76"/>
      <c r="H1239" s="76"/>
      <c r="I1239" s="76"/>
      <c r="J1239" s="76"/>
      <c r="K1239" s="76"/>
      <c r="L1239" s="76"/>
      <c r="M1239" s="76"/>
      <c r="N1239" s="76"/>
      <c r="O1239" s="76"/>
      <c r="P1239" s="76"/>
      <c r="Q1239" s="76"/>
      <c r="R1239" s="76"/>
      <c r="S1239" s="76"/>
      <c r="T1239" s="76"/>
      <c r="U1239" s="76"/>
      <c r="V1239" s="76"/>
      <c r="W1239" s="76"/>
      <c r="X1239" s="76"/>
      <c r="Y1239" s="76"/>
      <c r="Z1239" s="76"/>
      <c r="AA1239" s="76"/>
      <c r="AB1239" s="76"/>
      <c r="AC1239" s="76"/>
      <c r="AD1239" s="76"/>
      <c r="AE1239" s="76"/>
      <c r="AF1239" s="76"/>
      <c r="AG1239" s="76"/>
      <c r="AH1239" s="76"/>
      <c r="AI1239" s="76"/>
      <c r="AJ1239" s="76"/>
      <c r="AK1239" s="76"/>
      <c r="AL1239" s="76"/>
      <c r="AM1239" s="76"/>
      <c r="AN1239" s="76"/>
      <c r="AO1239" s="75"/>
      <c r="AP1239" s="75"/>
      <c r="AQ1239" s="75"/>
      <c r="AR1239" s="76"/>
      <c r="AS1239" s="76"/>
      <c r="AT1239" s="76"/>
      <c r="AU1239" s="76"/>
      <c r="AV1239" s="76"/>
      <c r="AW1239" s="76"/>
      <c r="AX1239" s="76"/>
      <c r="AY1239" s="76"/>
      <c r="AZ1239" s="76"/>
      <c r="BA1239" s="76"/>
      <c r="BB1239" s="76"/>
      <c r="BC1239" s="76"/>
      <c r="BD1239" s="76"/>
      <c r="BE1239" s="76"/>
      <c r="BF1239" s="76"/>
      <c r="BG1239" s="76"/>
      <c r="BH1239" s="76"/>
      <c r="BI1239" s="76"/>
      <c r="BJ1239" s="76"/>
      <c r="BK1239" s="76"/>
      <c r="BL1239" s="76"/>
      <c r="BM1239" s="76"/>
      <c r="BN1239" s="76"/>
      <c r="BO1239" s="76"/>
      <c r="BP1239" s="76"/>
      <c r="BQ1239" s="76"/>
      <c r="BR1239" s="76"/>
      <c r="BS1239" s="76"/>
      <c r="BT1239" s="76"/>
      <c r="BU1239" s="76"/>
      <c r="BV1239" s="76"/>
      <c r="BW1239" s="76"/>
      <c r="BX1239" s="76"/>
      <c r="BY1239" s="76"/>
      <c r="BZ1239" s="76"/>
      <c r="CA1239" s="76"/>
      <c r="CB1239" s="76"/>
      <c r="CC1239" s="76"/>
      <c r="CD1239" s="76"/>
      <c r="CE1239" s="76"/>
      <c r="CF1239" s="76"/>
      <c r="CG1239" s="76"/>
      <c r="CH1239" s="76"/>
      <c r="CI1239" s="76"/>
      <c r="CJ1239" s="76"/>
      <c r="CK1239" s="76"/>
      <c r="CL1239" s="76"/>
      <c r="CM1239" s="76"/>
      <c r="CN1239" s="76"/>
      <c r="CO1239" s="76"/>
      <c r="CP1239" s="76"/>
    </row>
    <row r="1240" spans="1:94" x14ac:dyDescent="0.2">
      <c r="A1240" s="76"/>
      <c r="B1240" s="76"/>
      <c r="C1240" s="76"/>
      <c r="D1240" s="76"/>
      <c r="E1240" s="76"/>
      <c r="F1240" s="76"/>
      <c r="G1240" s="76"/>
      <c r="H1240" s="76"/>
      <c r="I1240" s="76"/>
      <c r="J1240" s="76"/>
      <c r="K1240" s="76"/>
      <c r="L1240" s="76"/>
      <c r="M1240" s="76"/>
      <c r="N1240" s="76"/>
      <c r="O1240" s="76"/>
      <c r="P1240" s="76"/>
      <c r="Q1240" s="76"/>
      <c r="R1240" s="76"/>
      <c r="S1240" s="76"/>
      <c r="T1240" s="76"/>
      <c r="U1240" s="76"/>
      <c r="V1240" s="76"/>
      <c r="W1240" s="76"/>
      <c r="X1240" s="76"/>
      <c r="Y1240" s="76"/>
      <c r="Z1240" s="76"/>
      <c r="AA1240" s="76"/>
      <c r="AB1240" s="76"/>
      <c r="AC1240" s="76"/>
      <c r="AD1240" s="76"/>
      <c r="AE1240" s="76"/>
      <c r="AF1240" s="76"/>
      <c r="AG1240" s="76"/>
      <c r="AH1240" s="76"/>
      <c r="AI1240" s="76"/>
      <c r="AJ1240" s="76"/>
      <c r="AK1240" s="76"/>
      <c r="AL1240" s="76"/>
      <c r="AM1240" s="76"/>
      <c r="AN1240" s="76"/>
      <c r="AO1240" s="75"/>
      <c r="AP1240" s="75"/>
      <c r="AQ1240" s="75"/>
      <c r="AR1240" s="76"/>
      <c r="AS1240" s="76"/>
      <c r="AT1240" s="76"/>
      <c r="AU1240" s="76"/>
      <c r="AV1240" s="76"/>
      <c r="AW1240" s="76"/>
      <c r="AX1240" s="76"/>
      <c r="AY1240" s="76"/>
      <c r="AZ1240" s="76"/>
      <c r="BA1240" s="76"/>
      <c r="BB1240" s="76"/>
      <c r="BC1240" s="76"/>
      <c r="BD1240" s="76"/>
      <c r="BE1240" s="76"/>
      <c r="BF1240" s="76"/>
      <c r="BG1240" s="76"/>
      <c r="BH1240" s="76"/>
      <c r="BI1240" s="76"/>
      <c r="BJ1240" s="76"/>
      <c r="BK1240" s="76"/>
      <c r="BL1240" s="76"/>
      <c r="BM1240" s="76"/>
      <c r="BN1240" s="76"/>
      <c r="BO1240" s="76"/>
      <c r="BP1240" s="76"/>
      <c r="BQ1240" s="76"/>
      <c r="BR1240" s="76"/>
      <c r="BS1240" s="76"/>
      <c r="BT1240" s="76"/>
      <c r="BU1240" s="76"/>
      <c r="BV1240" s="76"/>
      <c r="BW1240" s="76"/>
      <c r="BX1240" s="76"/>
      <c r="BY1240" s="76"/>
      <c r="BZ1240" s="76"/>
      <c r="CA1240" s="76"/>
      <c r="CB1240" s="76"/>
      <c r="CC1240" s="76"/>
      <c r="CD1240" s="76"/>
      <c r="CE1240" s="76"/>
      <c r="CF1240" s="76"/>
      <c r="CG1240" s="76"/>
      <c r="CH1240" s="76"/>
      <c r="CI1240" s="76"/>
      <c r="CJ1240" s="76"/>
      <c r="CK1240" s="76"/>
      <c r="CL1240" s="76"/>
      <c r="CM1240" s="76"/>
      <c r="CN1240" s="76"/>
      <c r="CO1240" s="76"/>
      <c r="CP1240" s="76"/>
    </row>
    <row r="1241" spans="1:94" x14ac:dyDescent="0.2">
      <c r="A1241" s="76"/>
      <c r="B1241" s="76"/>
      <c r="C1241" s="76"/>
      <c r="D1241" s="76"/>
      <c r="E1241" s="76"/>
      <c r="F1241" s="76"/>
      <c r="G1241" s="76"/>
      <c r="H1241" s="76"/>
      <c r="I1241" s="76"/>
      <c r="J1241" s="76"/>
      <c r="K1241" s="76"/>
      <c r="L1241" s="76"/>
      <c r="M1241" s="76"/>
      <c r="N1241" s="76"/>
      <c r="O1241" s="76"/>
      <c r="P1241" s="76"/>
      <c r="Q1241" s="76"/>
      <c r="R1241" s="76"/>
      <c r="S1241" s="76"/>
      <c r="T1241" s="76"/>
      <c r="U1241" s="76"/>
      <c r="V1241" s="76"/>
      <c r="W1241" s="76"/>
      <c r="X1241" s="76"/>
      <c r="Y1241" s="76"/>
      <c r="Z1241" s="76"/>
      <c r="AA1241" s="76"/>
      <c r="AB1241" s="76"/>
      <c r="AC1241" s="76"/>
      <c r="AD1241" s="76"/>
      <c r="AE1241" s="76"/>
      <c r="AF1241" s="76"/>
      <c r="AG1241" s="76"/>
      <c r="AH1241" s="76"/>
      <c r="AI1241" s="76"/>
      <c r="AJ1241" s="76"/>
      <c r="AK1241" s="76"/>
      <c r="AL1241" s="76"/>
      <c r="AM1241" s="76"/>
      <c r="AN1241" s="76"/>
      <c r="AO1241" s="75"/>
      <c r="AP1241" s="75"/>
      <c r="AQ1241" s="75"/>
      <c r="AR1241" s="76"/>
      <c r="AS1241" s="76"/>
      <c r="AT1241" s="76"/>
      <c r="AU1241" s="76"/>
      <c r="AV1241" s="76"/>
      <c r="AW1241" s="76"/>
      <c r="AX1241" s="76"/>
      <c r="AY1241" s="76"/>
      <c r="AZ1241" s="76"/>
      <c r="BA1241" s="76"/>
      <c r="BB1241" s="76"/>
      <c r="BC1241" s="76"/>
      <c r="BD1241" s="76"/>
      <c r="BE1241" s="76"/>
      <c r="BF1241" s="76"/>
      <c r="BG1241" s="76"/>
      <c r="BH1241" s="76"/>
      <c r="BI1241" s="76"/>
      <c r="BJ1241" s="76"/>
      <c r="BK1241" s="76"/>
      <c r="BL1241" s="76"/>
      <c r="BM1241" s="76"/>
      <c r="BN1241" s="76"/>
      <c r="BO1241" s="76"/>
      <c r="BP1241" s="76"/>
      <c r="BQ1241" s="76"/>
      <c r="BR1241" s="76"/>
      <c r="BS1241" s="76"/>
      <c r="BT1241" s="76"/>
      <c r="BU1241" s="76"/>
      <c r="BV1241" s="76"/>
      <c r="BW1241" s="76"/>
      <c r="BX1241" s="76"/>
      <c r="BY1241" s="76"/>
      <c r="BZ1241" s="76"/>
      <c r="CA1241" s="76"/>
      <c r="CB1241" s="76"/>
      <c r="CC1241" s="76"/>
      <c r="CD1241" s="76"/>
      <c r="CE1241" s="76"/>
      <c r="CF1241" s="76"/>
      <c r="CG1241" s="76"/>
      <c r="CH1241" s="76"/>
      <c r="CI1241" s="76"/>
      <c r="CJ1241" s="76"/>
      <c r="CK1241" s="76"/>
      <c r="CL1241" s="76"/>
      <c r="CM1241" s="76"/>
      <c r="CN1241" s="76"/>
      <c r="CO1241" s="76"/>
      <c r="CP1241" s="76"/>
    </row>
    <row r="1242" spans="1:94" x14ac:dyDescent="0.2">
      <c r="A1242" s="76"/>
      <c r="B1242" s="76"/>
      <c r="C1242" s="76"/>
      <c r="D1242" s="76"/>
      <c r="E1242" s="76"/>
      <c r="F1242" s="76"/>
      <c r="G1242" s="76"/>
      <c r="H1242" s="76"/>
      <c r="I1242" s="76"/>
      <c r="J1242" s="76"/>
      <c r="K1242" s="76"/>
      <c r="L1242" s="76"/>
      <c r="M1242" s="76"/>
      <c r="N1242" s="76"/>
      <c r="O1242" s="76"/>
      <c r="P1242" s="76"/>
      <c r="Q1242" s="76"/>
      <c r="R1242" s="76"/>
      <c r="S1242" s="76"/>
      <c r="T1242" s="76"/>
      <c r="U1242" s="76"/>
      <c r="V1242" s="76"/>
      <c r="W1242" s="76"/>
      <c r="X1242" s="76"/>
      <c r="Y1242" s="76"/>
      <c r="Z1242" s="76"/>
      <c r="AA1242" s="76"/>
      <c r="AB1242" s="76"/>
      <c r="AC1242" s="76"/>
      <c r="AD1242" s="76"/>
      <c r="AE1242" s="76"/>
      <c r="AF1242" s="76"/>
      <c r="AG1242" s="76"/>
      <c r="AH1242" s="76"/>
      <c r="AI1242" s="76"/>
      <c r="AJ1242" s="76"/>
      <c r="AK1242" s="76"/>
      <c r="AL1242" s="76"/>
      <c r="AM1242" s="76"/>
      <c r="AN1242" s="76"/>
      <c r="AO1242" s="75"/>
      <c r="AP1242" s="75"/>
      <c r="AQ1242" s="75"/>
      <c r="AR1242" s="76"/>
      <c r="AS1242" s="76"/>
      <c r="AT1242" s="76"/>
      <c r="AU1242" s="76"/>
      <c r="AV1242" s="76"/>
      <c r="AW1242" s="76"/>
      <c r="AX1242" s="76"/>
      <c r="AY1242" s="76"/>
      <c r="AZ1242" s="76"/>
      <c r="BA1242" s="76"/>
      <c r="BB1242" s="76"/>
      <c r="BC1242" s="76"/>
      <c r="BD1242" s="76"/>
      <c r="BE1242" s="76"/>
      <c r="BF1242" s="76"/>
      <c r="BG1242" s="76"/>
      <c r="BH1242" s="76"/>
      <c r="BI1242" s="76"/>
      <c r="BJ1242" s="76"/>
      <c r="BK1242" s="76"/>
      <c r="BL1242" s="76"/>
      <c r="BM1242" s="76"/>
      <c r="BN1242" s="76"/>
      <c r="BO1242" s="76"/>
      <c r="BP1242" s="76"/>
      <c r="BQ1242" s="76"/>
      <c r="BR1242" s="76"/>
      <c r="BS1242" s="76"/>
      <c r="BT1242" s="76"/>
      <c r="BU1242" s="76"/>
      <c r="BV1242" s="76"/>
      <c r="BW1242" s="76"/>
      <c r="BX1242" s="76"/>
      <c r="BY1242" s="76"/>
      <c r="BZ1242" s="76"/>
      <c r="CA1242" s="76"/>
      <c r="CB1242" s="76"/>
      <c r="CC1242" s="76"/>
      <c r="CD1242" s="76"/>
      <c r="CE1242" s="76"/>
      <c r="CF1242" s="76"/>
      <c r="CG1242" s="76"/>
      <c r="CH1242" s="76"/>
      <c r="CI1242" s="76"/>
      <c r="CJ1242" s="76"/>
      <c r="CK1242" s="76"/>
      <c r="CL1242" s="76"/>
      <c r="CM1242" s="76"/>
      <c r="CN1242" s="76"/>
      <c r="CO1242" s="76"/>
      <c r="CP1242" s="76"/>
    </row>
    <row r="1243" spans="1:94" x14ac:dyDescent="0.2">
      <c r="A1243" s="76"/>
      <c r="B1243" s="76"/>
      <c r="C1243" s="76"/>
      <c r="D1243" s="76"/>
      <c r="E1243" s="76"/>
      <c r="F1243" s="76"/>
      <c r="G1243" s="76"/>
      <c r="H1243" s="76"/>
      <c r="I1243" s="76"/>
      <c r="J1243" s="76"/>
      <c r="K1243" s="76"/>
      <c r="L1243" s="76"/>
      <c r="M1243" s="76"/>
      <c r="N1243" s="76"/>
      <c r="O1243" s="76"/>
      <c r="P1243" s="76"/>
      <c r="Q1243" s="76"/>
      <c r="R1243" s="76"/>
      <c r="S1243" s="76"/>
      <c r="T1243" s="76"/>
      <c r="U1243" s="76"/>
      <c r="V1243" s="76"/>
      <c r="W1243" s="76"/>
      <c r="X1243" s="76"/>
      <c r="Y1243" s="76"/>
      <c r="Z1243" s="76"/>
      <c r="AA1243" s="76"/>
      <c r="AB1243" s="76"/>
      <c r="AC1243" s="76"/>
      <c r="AD1243" s="76"/>
      <c r="AE1243" s="76"/>
      <c r="AF1243" s="76"/>
      <c r="AG1243" s="76"/>
      <c r="AH1243" s="76"/>
      <c r="AI1243" s="76"/>
      <c r="AJ1243" s="76"/>
      <c r="AK1243" s="76"/>
      <c r="AL1243" s="76"/>
      <c r="AM1243" s="76"/>
      <c r="AN1243" s="76"/>
      <c r="AO1243" s="75"/>
      <c r="AP1243" s="75"/>
      <c r="AQ1243" s="75"/>
      <c r="AR1243" s="76"/>
      <c r="AS1243" s="76"/>
      <c r="AT1243" s="76"/>
      <c r="AU1243" s="76"/>
      <c r="AV1243" s="76"/>
      <c r="AW1243" s="76"/>
      <c r="AX1243" s="76"/>
      <c r="AY1243" s="76"/>
      <c r="AZ1243" s="76"/>
      <c r="BA1243" s="76"/>
      <c r="BB1243" s="76"/>
      <c r="BC1243" s="76"/>
      <c r="BD1243" s="76"/>
      <c r="BE1243" s="76"/>
      <c r="BF1243" s="76"/>
      <c r="BG1243" s="76"/>
      <c r="BH1243" s="76"/>
      <c r="BI1243" s="76"/>
      <c r="BJ1243" s="76"/>
      <c r="BK1243" s="76"/>
      <c r="BL1243" s="76"/>
      <c r="BM1243" s="76"/>
      <c r="BN1243" s="76"/>
      <c r="BO1243" s="76"/>
      <c r="BP1243" s="76"/>
      <c r="BQ1243" s="76"/>
      <c r="BR1243" s="76"/>
      <c r="BS1243" s="76"/>
      <c r="BT1243" s="76"/>
      <c r="BU1243" s="76"/>
      <c r="BV1243" s="76"/>
      <c r="BW1243" s="76"/>
      <c r="BX1243" s="76"/>
      <c r="BY1243" s="76"/>
      <c r="BZ1243" s="76"/>
      <c r="CA1243" s="76"/>
      <c r="CB1243" s="76"/>
      <c r="CC1243" s="76"/>
      <c r="CD1243" s="76"/>
      <c r="CE1243" s="76"/>
      <c r="CF1243" s="76"/>
      <c r="CG1243" s="76"/>
      <c r="CH1243" s="76"/>
      <c r="CI1243" s="76"/>
      <c r="CJ1243" s="76"/>
      <c r="CK1243" s="76"/>
      <c r="CL1243" s="76"/>
      <c r="CM1243" s="76"/>
      <c r="CN1243" s="76"/>
      <c r="CO1243" s="76"/>
      <c r="CP1243" s="76"/>
    </row>
    <row r="1244" spans="1:94" x14ac:dyDescent="0.2">
      <c r="A1244" s="76"/>
      <c r="B1244" s="76"/>
      <c r="C1244" s="76"/>
      <c r="D1244" s="76"/>
      <c r="E1244" s="76"/>
      <c r="F1244" s="76"/>
      <c r="G1244" s="76"/>
      <c r="H1244" s="76"/>
      <c r="I1244" s="76"/>
      <c r="J1244" s="76"/>
      <c r="K1244" s="76"/>
      <c r="L1244" s="76"/>
      <c r="M1244" s="76"/>
      <c r="N1244" s="76"/>
      <c r="O1244" s="76"/>
      <c r="P1244" s="76"/>
      <c r="Q1244" s="76"/>
      <c r="R1244" s="76"/>
      <c r="S1244" s="76"/>
      <c r="T1244" s="76"/>
      <c r="U1244" s="76"/>
      <c r="V1244" s="76"/>
      <c r="W1244" s="76"/>
      <c r="X1244" s="76"/>
      <c r="Y1244" s="76"/>
      <c r="Z1244" s="76"/>
      <c r="AA1244" s="76"/>
      <c r="AB1244" s="76"/>
      <c r="AC1244" s="76"/>
      <c r="AD1244" s="76"/>
      <c r="AE1244" s="76"/>
      <c r="AF1244" s="76"/>
      <c r="AG1244" s="76"/>
      <c r="AH1244" s="76"/>
      <c r="AI1244" s="76"/>
      <c r="AJ1244" s="76"/>
      <c r="AK1244" s="76"/>
      <c r="AL1244" s="76"/>
      <c r="AM1244" s="76"/>
      <c r="AN1244" s="76"/>
      <c r="AO1244" s="75"/>
      <c r="AP1244" s="75"/>
      <c r="AQ1244" s="75"/>
      <c r="AR1244" s="76"/>
      <c r="AS1244" s="76"/>
      <c r="AT1244" s="76"/>
      <c r="AU1244" s="76"/>
      <c r="AV1244" s="76"/>
      <c r="AW1244" s="76"/>
      <c r="AX1244" s="76"/>
      <c r="AY1244" s="76"/>
      <c r="AZ1244" s="76"/>
      <c r="BA1244" s="76"/>
      <c r="BB1244" s="76"/>
      <c r="BC1244" s="76"/>
      <c r="BD1244" s="76"/>
      <c r="BE1244" s="76"/>
      <c r="BF1244" s="76"/>
      <c r="BG1244" s="76"/>
      <c r="BH1244" s="76"/>
      <c r="BI1244" s="76"/>
      <c r="BJ1244" s="76"/>
      <c r="BK1244" s="76"/>
      <c r="BL1244" s="76"/>
      <c r="BM1244" s="76"/>
      <c r="BN1244" s="76"/>
      <c r="BO1244" s="76"/>
      <c r="BP1244" s="76"/>
      <c r="BQ1244" s="76"/>
      <c r="BR1244" s="76"/>
      <c r="BS1244" s="76"/>
      <c r="BT1244" s="76"/>
      <c r="BU1244" s="76"/>
      <c r="BV1244" s="76"/>
      <c r="BW1244" s="76"/>
      <c r="BX1244" s="76"/>
      <c r="BY1244" s="76"/>
      <c r="BZ1244" s="76"/>
      <c r="CA1244" s="76"/>
      <c r="CB1244" s="76"/>
      <c r="CC1244" s="76"/>
      <c r="CD1244" s="76"/>
      <c r="CE1244" s="76"/>
      <c r="CF1244" s="76"/>
      <c r="CG1244" s="76"/>
      <c r="CH1244" s="76"/>
      <c r="CI1244" s="76"/>
      <c r="CJ1244" s="76"/>
      <c r="CK1244" s="76"/>
      <c r="CL1244" s="76"/>
      <c r="CM1244" s="76"/>
      <c r="CN1244" s="76"/>
      <c r="CO1244" s="76"/>
      <c r="CP1244" s="76"/>
    </row>
    <row r="1245" spans="1:94" x14ac:dyDescent="0.2">
      <c r="A1245" s="76"/>
      <c r="B1245" s="76"/>
      <c r="C1245" s="76"/>
      <c r="D1245" s="76"/>
      <c r="E1245" s="76"/>
      <c r="F1245" s="76"/>
      <c r="G1245" s="76"/>
      <c r="H1245" s="76"/>
      <c r="I1245" s="76"/>
      <c r="J1245" s="76"/>
      <c r="K1245" s="76"/>
      <c r="L1245" s="76"/>
      <c r="M1245" s="76"/>
      <c r="N1245" s="76"/>
      <c r="O1245" s="76"/>
      <c r="P1245" s="76"/>
      <c r="Q1245" s="76"/>
      <c r="R1245" s="76"/>
      <c r="S1245" s="76"/>
      <c r="T1245" s="76"/>
      <c r="U1245" s="76"/>
      <c r="V1245" s="76"/>
      <c r="W1245" s="76"/>
      <c r="X1245" s="76"/>
      <c r="Y1245" s="76"/>
      <c r="Z1245" s="76"/>
      <c r="AA1245" s="76"/>
      <c r="AB1245" s="76"/>
      <c r="AC1245" s="76"/>
      <c r="AD1245" s="76"/>
      <c r="AE1245" s="76"/>
      <c r="AF1245" s="76"/>
      <c r="AG1245" s="76"/>
      <c r="AH1245" s="76"/>
      <c r="AI1245" s="76"/>
      <c r="AJ1245" s="76"/>
      <c r="AK1245" s="76"/>
      <c r="AL1245" s="76"/>
      <c r="AM1245" s="76"/>
      <c r="AN1245" s="76"/>
      <c r="AO1245" s="75"/>
      <c r="AP1245" s="75"/>
      <c r="AQ1245" s="75"/>
      <c r="AR1245" s="76"/>
      <c r="AS1245" s="76"/>
      <c r="AT1245" s="76"/>
      <c r="AU1245" s="76"/>
      <c r="AV1245" s="76"/>
      <c r="AW1245" s="76"/>
      <c r="AX1245" s="76"/>
      <c r="AY1245" s="76"/>
      <c r="AZ1245" s="76"/>
      <c r="BA1245" s="76"/>
      <c r="BB1245" s="76"/>
      <c r="BC1245" s="76"/>
      <c r="BD1245" s="76"/>
      <c r="BE1245" s="76"/>
      <c r="BF1245" s="76"/>
      <c r="BG1245" s="76"/>
      <c r="BH1245" s="76"/>
      <c r="BI1245" s="76"/>
      <c r="BJ1245" s="76"/>
      <c r="BK1245" s="76"/>
      <c r="BL1245" s="76"/>
      <c r="BM1245" s="76"/>
      <c r="BN1245" s="76"/>
      <c r="BO1245" s="76"/>
      <c r="BP1245" s="76"/>
      <c r="BQ1245" s="76"/>
      <c r="BR1245" s="76"/>
      <c r="BS1245" s="76"/>
      <c r="BT1245" s="76"/>
      <c r="BU1245" s="76"/>
      <c r="BV1245" s="76"/>
      <c r="BW1245" s="76"/>
      <c r="BX1245" s="76"/>
      <c r="BY1245" s="76"/>
      <c r="BZ1245" s="76"/>
      <c r="CA1245" s="76"/>
      <c r="CB1245" s="76"/>
      <c r="CC1245" s="76"/>
      <c r="CD1245" s="76"/>
      <c r="CE1245" s="76"/>
      <c r="CF1245" s="76"/>
      <c r="CG1245" s="76"/>
      <c r="CH1245" s="76"/>
      <c r="CI1245" s="76"/>
      <c r="CJ1245" s="76"/>
      <c r="CK1245" s="76"/>
      <c r="CL1245" s="76"/>
      <c r="CM1245" s="76"/>
      <c r="CN1245" s="76"/>
      <c r="CO1245" s="76"/>
      <c r="CP1245" s="76"/>
    </row>
    <row r="1246" spans="1:94" x14ac:dyDescent="0.2">
      <c r="A1246" s="76"/>
      <c r="B1246" s="76"/>
      <c r="C1246" s="76"/>
      <c r="D1246" s="76"/>
      <c r="E1246" s="76"/>
      <c r="F1246" s="76"/>
      <c r="G1246" s="76"/>
      <c r="H1246" s="76"/>
      <c r="I1246" s="76"/>
      <c r="J1246" s="76"/>
      <c r="K1246" s="76"/>
      <c r="L1246" s="76"/>
      <c r="M1246" s="76"/>
      <c r="N1246" s="76"/>
      <c r="O1246" s="76"/>
      <c r="P1246" s="76"/>
      <c r="Q1246" s="76"/>
      <c r="R1246" s="76"/>
      <c r="S1246" s="76"/>
      <c r="T1246" s="76"/>
      <c r="U1246" s="76"/>
      <c r="V1246" s="76"/>
      <c r="W1246" s="76"/>
      <c r="X1246" s="76"/>
      <c r="Y1246" s="76"/>
      <c r="Z1246" s="76"/>
      <c r="AA1246" s="76"/>
      <c r="AB1246" s="76"/>
      <c r="AC1246" s="76"/>
      <c r="AD1246" s="76"/>
      <c r="AE1246" s="76"/>
      <c r="AF1246" s="76"/>
      <c r="AG1246" s="76"/>
      <c r="AH1246" s="76"/>
      <c r="AI1246" s="76"/>
      <c r="AJ1246" s="76"/>
      <c r="AK1246" s="76"/>
      <c r="AL1246" s="76"/>
      <c r="AM1246" s="76"/>
      <c r="AN1246" s="76"/>
      <c r="AO1246" s="75"/>
      <c r="AP1246" s="75"/>
      <c r="AQ1246" s="75"/>
      <c r="AR1246" s="76"/>
      <c r="AS1246" s="76"/>
      <c r="AT1246" s="76"/>
      <c r="AU1246" s="76"/>
      <c r="AV1246" s="76"/>
      <c r="AW1246" s="76"/>
      <c r="AX1246" s="76"/>
      <c r="AY1246" s="76"/>
      <c r="AZ1246" s="76"/>
      <c r="BA1246" s="76"/>
      <c r="BB1246" s="76"/>
      <c r="BC1246" s="76"/>
      <c r="BD1246" s="76"/>
      <c r="BE1246" s="76"/>
      <c r="BF1246" s="76"/>
      <c r="BG1246" s="76"/>
      <c r="BH1246" s="76"/>
      <c r="BI1246" s="76"/>
      <c r="BJ1246" s="76"/>
      <c r="BK1246" s="76"/>
      <c r="BL1246" s="76"/>
      <c r="BM1246" s="76"/>
      <c r="BN1246" s="76"/>
      <c r="BO1246" s="76"/>
      <c r="BP1246" s="76"/>
      <c r="BQ1246" s="76"/>
      <c r="BR1246" s="76"/>
      <c r="BS1246" s="76"/>
      <c r="BT1246" s="76"/>
      <c r="BU1246" s="76"/>
      <c r="BV1246" s="76"/>
      <c r="BW1246" s="76"/>
      <c r="BX1246" s="76"/>
      <c r="BY1246" s="76"/>
      <c r="BZ1246" s="76"/>
      <c r="CA1246" s="76"/>
      <c r="CB1246" s="76"/>
      <c r="CC1246" s="76"/>
      <c r="CD1246" s="76"/>
      <c r="CE1246" s="76"/>
      <c r="CF1246" s="76"/>
      <c r="CG1246" s="76"/>
      <c r="CH1246" s="76"/>
      <c r="CI1246" s="76"/>
      <c r="CJ1246" s="76"/>
      <c r="CK1246" s="76"/>
      <c r="CL1246" s="76"/>
      <c r="CM1246" s="76"/>
      <c r="CN1246" s="76"/>
      <c r="CO1246" s="76"/>
      <c r="CP1246" s="76"/>
    </row>
    <row r="1247" spans="1:94" x14ac:dyDescent="0.2">
      <c r="A1247" s="76"/>
      <c r="B1247" s="76"/>
      <c r="C1247" s="76"/>
      <c r="D1247" s="76"/>
      <c r="E1247" s="76"/>
      <c r="F1247" s="76"/>
      <c r="G1247" s="76"/>
      <c r="H1247" s="76"/>
      <c r="I1247" s="76"/>
      <c r="J1247" s="76"/>
      <c r="K1247" s="76"/>
      <c r="L1247" s="76"/>
      <c r="M1247" s="76"/>
      <c r="N1247" s="76"/>
      <c r="O1247" s="76"/>
      <c r="P1247" s="76"/>
      <c r="Q1247" s="76"/>
      <c r="R1247" s="76"/>
      <c r="S1247" s="76"/>
      <c r="T1247" s="76"/>
      <c r="U1247" s="76"/>
      <c r="V1247" s="76"/>
      <c r="W1247" s="76"/>
      <c r="X1247" s="76"/>
      <c r="Y1247" s="76"/>
      <c r="Z1247" s="76"/>
      <c r="AA1247" s="76"/>
      <c r="AB1247" s="76"/>
      <c r="AC1247" s="76"/>
      <c r="AD1247" s="76"/>
      <c r="AE1247" s="76"/>
      <c r="AF1247" s="76"/>
      <c r="AG1247" s="76"/>
      <c r="AH1247" s="76"/>
      <c r="AI1247" s="76"/>
      <c r="AJ1247" s="76"/>
      <c r="AK1247" s="76"/>
      <c r="AL1247" s="76"/>
      <c r="AM1247" s="76"/>
      <c r="AN1247" s="76"/>
      <c r="AO1247" s="75"/>
      <c r="AP1247" s="75"/>
      <c r="AQ1247" s="75"/>
      <c r="AR1247" s="76"/>
      <c r="AS1247" s="76"/>
      <c r="AT1247" s="76"/>
      <c r="AU1247" s="76"/>
      <c r="AV1247" s="76"/>
      <c r="AW1247" s="76"/>
      <c r="AX1247" s="76"/>
      <c r="AY1247" s="76"/>
      <c r="AZ1247" s="76"/>
      <c r="BA1247" s="76"/>
      <c r="BB1247" s="76"/>
      <c r="BC1247" s="76"/>
      <c r="BD1247" s="76"/>
      <c r="BE1247" s="76"/>
      <c r="BF1247" s="76"/>
      <c r="BG1247" s="76"/>
      <c r="BH1247" s="76"/>
      <c r="BI1247" s="76"/>
      <c r="BJ1247" s="76"/>
      <c r="BK1247" s="76"/>
      <c r="BL1247" s="76"/>
      <c r="BM1247" s="76"/>
      <c r="BN1247" s="76"/>
      <c r="BO1247" s="76"/>
      <c r="BP1247" s="76"/>
      <c r="BQ1247" s="76"/>
      <c r="BR1247" s="76"/>
      <c r="BS1247" s="76"/>
      <c r="BT1247" s="76"/>
      <c r="BU1247" s="76"/>
      <c r="BV1247" s="76"/>
      <c r="BW1247" s="76"/>
      <c r="BX1247" s="76"/>
      <c r="BY1247" s="76"/>
      <c r="BZ1247" s="76"/>
      <c r="CA1247" s="76"/>
      <c r="CB1247" s="76"/>
      <c r="CC1247" s="76"/>
      <c r="CD1247" s="76"/>
      <c r="CE1247" s="76"/>
      <c r="CF1247" s="76"/>
      <c r="CG1247" s="76"/>
      <c r="CH1247" s="76"/>
      <c r="CI1247" s="76"/>
      <c r="CJ1247" s="76"/>
      <c r="CK1247" s="76"/>
      <c r="CL1247" s="76"/>
      <c r="CM1247" s="76"/>
      <c r="CN1247" s="76"/>
      <c r="CO1247" s="76"/>
      <c r="CP1247" s="76"/>
    </row>
    <row r="1248" spans="1:94" x14ac:dyDescent="0.2">
      <c r="A1248" s="76"/>
      <c r="B1248" s="76"/>
      <c r="C1248" s="76"/>
      <c r="D1248" s="76"/>
      <c r="E1248" s="76"/>
      <c r="F1248" s="76"/>
      <c r="G1248" s="76"/>
      <c r="H1248" s="76"/>
      <c r="I1248" s="76"/>
      <c r="J1248" s="76"/>
      <c r="K1248" s="76"/>
      <c r="L1248" s="76"/>
      <c r="M1248" s="76"/>
      <c r="N1248" s="76"/>
      <c r="O1248" s="76"/>
      <c r="P1248" s="76"/>
      <c r="Q1248" s="76"/>
      <c r="R1248" s="76"/>
      <c r="S1248" s="76"/>
      <c r="T1248" s="76"/>
      <c r="U1248" s="76"/>
      <c r="V1248" s="76"/>
      <c r="W1248" s="76"/>
      <c r="X1248" s="76"/>
      <c r="Y1248" s="76"/>
      <c r="Z1248" s="76"/>
      <c r="AA1248" s="76"/>
      <c r="AB1248" s="76"/>
      <c r="AC1248" s="76"/>
      <c r="AD1248" s="76"/>
      <c r="AE1248" s="76"/>
      <c r="AF1248" s="76"/>
      <c r="AG1248" s="76"/>
      <c r="AH1248" s="76"/>
      <c r="AI1248" s="76"/>
      <c r="AJ1248" s="76"/>
      <c r="AK1248" s="76"/>
      <c r="AL1248" s="76"/>
      <c r="AM1248" s="76"/>
      <c r="AN1248" s="76"/>
      <c r="AO1248" s="75"/>
      <c r="AP1248" s="75"/>
      <c r="AQ1248" s="75"/>
      <c r="AR1248" s="76"/>
      <c r="AS1248" s="76"/>
      <c r="AT1248" s="76"/>
      <c r="AU1248" s="76"/>
      <c r="AV1248" s="76"/>
      <c r="AW1248" s="76"/>
      <c r="AX1248" s="76"/>
      <c r="AY1248" s="76"/>
      <c r="AZ1248" s="76"/>
      <c r="BA1248" s="76"/>
      <c r="BB1248" s="76"/>
      <c r="BC1248" s="76"/>
      <c r="BD1248" s="76"/>
      <c r="BE1248" s="76"/>
      <c r="BF1248" s="76"/>
      <c r="BG1248" s="76"/>
      <c r="BH1248" s="76"/>
      <c r="BI1248" s="76"/>
      <c r="BJ1248" s="76"/>
      <c r="BK1248" s="76"/>
      <c r="BL1248" s="76"/>
      <c r="BM1248" s="76"/>
      <c r="BN1248" s="76"/>
      <c r="BO1248" s="76"/>
      <c r="BP1248" s="76"/>
      <c r="BQ1248" s="76"/>
      <c r="BR1248" s="76"/>
      <c r="BS1248" s="76"/>
      <c r="BT1248" s="76"/>
      <c r="BU1248" s="76"/>
      <c r="BV1248" s="76"/>
      <c r="BW1248" s="76"/>
      <c r="BX1248" s="76"/>
      <c r="BY1248" s="76"/>
      <c r="BZ1248" s="76"/>
      <c r="CA1248" s="76"/>
      <c r="CB1248" s="76"/>
      <c r="CC1248" s="76"/>
      <c r="CD1248" s="76"/>
      <c r="CE1248" s="76"/>
      <c r="CF1248" s="76"/>
      <c r="CG1248" s="76"/>
      <c r="CH1248" s="76"/>
      <c r="CI1248" s="76"/>
      <c r="CJ1248" s="76"/>
      <c r="CK1248" s="76"/>
      <c r="CL1248" s="76"/>
      <c r="CM1248" s="76"/>
      <c r="CN1248" s="76"/>
      <c r="CO1248" s="76"/>
      <c r="CP1248" s="76"/>
    </row>
    <row r="1249" spans="1:94" x14ac:dyDescent="0.2">
      <c r="A1249" s="76"/>
      <c r="B1249" s="76"/>
      <c r="C1249" s="76"/>
      <c r="D1249" s="76"/>
      <c r="E1249" s="76"/>
      <c r="F1249" s="76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76"/>
      <c r="AE1249" s="76"/>
      <c r="AF1249" s="76"/>
      <c r="AG1249" s="76"/>
      <c r="AH1249" s="76"/>
      <c r="AI1249" s="76"/>
      <c r="AJ1249" s="76"/>
      <c r="AK1249" s="76"/>
      <c r="AL1249" s="76"/>
      <c r="AM1249" s="76"/>
      <c r="AN1249" s="76"/>
      <c r="AO1249" s="75"/>
      <c r="AP1249" s="75"/>
      <c r="AQ1249" s="75"/>
      <c r="AR1249" s="76"/>
      <c r="AS1249" s="76"/>
      <c r="AT1249" s="76"/>
      <c r="AU1249" s="76"/>
      <c r="AV1249" s="76"/>
      <c r="AW1249" s="76"/>
      <c r="AX1249" s="76"/>
      <c r="AY1249" s="76"/>
      <c r="AZ1249" s="76"/>
      <c r="BA1249" s="76"/>
      <c r="BB1249" s="76"/>
      <c r="BC1249" s="76"/>
      <c r="BD1249" s="76"/>
      <c r="BE1249" s="76"/>
      <c r="BF1249" s="76"/>
      <c r="BG1249" s="76"/>
      <c r="BH1249" s="76"/>
      <c r="BI1249" s="76"/>
      <c r="BJ1249" s="76"/>
      <c r="BK1249" s="76"/>
      <c r="BL1249" s="76"/>
      <c r="BM1249" s="76"/>
      <c r="BN1249" s="76"/>
      <c r="BO1249" s="76"/>
      <c r="BP1249" s="76"/>
      <c r="BQ1249" s="76"/>
      <c r="BR1249" s="76"/>
      <c r="BS1249" s="76"/>
      <c r="BT1249" s="76"/>
      <c r="BU1249" s="76"/>
      <c r="BV1249" s="76"/>
      <c r="BW1249" s="76"/>
      <c r="BX1249" s="76"/>
      <c r="BY1249" s="76"/>
      <c r="BZ1249" s="76"/>
      <c r="CA1249" s="76"/>
      <c r="CB1249" s="76"/>
      <c r="CC1249" s="76"/>
      <c r="CD1249" s="76"/>
      <c r="CE1249" s="76"/>
      <c r="CF1249" s="76"/>
      <c r="CG1249" s="76"/>
      <c r="CH1249" s="76"/>
      <c r="CI1249" s="76"/>
      <c r="CJ1249" s="76"/>
      <c r="CK1249" s="76"/>
      <c r="CL1249" s="76"/>
      <c r="CM1249" s="76"/>
      <c r="CN1249" s="76"/>
      <c r="CO1249" s="76"/>
      <c r="CP1249" s="76"/>
    </row>
    <row r="1250" spans="1:94" x14ac:dyDescent="0.2">
      <c r="A1250" s="76"/>
      <c r="B1250" s="76"/>
      <c r="C1250" s="76"/>
      <c r="D1250" s="76"/>
      <c r="E1250" s="76"/>
      <c r="F1250" s="76"/>
      <c r="G1250" s="76"/>
      <c r="H1250" s="76"/>
      <c r="I1250" s="76"/>
      <c r="J1250" s="76"/>
      <c r="K1250" s="76"/>
      <c r="L1250" s="76"/>
      <c r="M1250" s="76"/>
      <c r="N1250" s="76"/>
      <c r="O1250" s="76"/>
      <c r="P1250" s="76"/>
      <c r="Q1250" s="76"/>
      <c r="R1250" s="76"/>
      <c r="S1250" s="76"/>
      <c r="T1250" s="76"/>
      <c r="U1250" s="76"/>
      <c r="V1250" s="76"/>
      <c r="W1250" s="76"/>
      <c r="X1250" s="76"/>
      <c r="Y1250" s="76"/>
      <c r="Z1250" s="76"/>
      <c r="AA1250" s="76"/>
      <c r="AB1250" s="76"/>
      <c r="AC1250" s="76"/>
      <c r="AD1250" s="76"/>
      <c r="AE1250" s="76"/>
      <c r="AF1250" s="76"/>
      <c r="AG1250" s="76"/>
      <c r="AH1250" s="76"/>
      <c r="AI1250" s="76"/>
      <c r="AJ1250" s="76"/>
      <c r="AK1250" s="76"/>
      <c r="AL1250" s="76"/>
      <c r="AM1250" s="76"/>
      <c r="AN1250" s="76"/>
      <c r="AO1250" s="75"/>
      <c r="AP1250" s="75"/>
      <c r="AQ1250" s="75"/>
      <c r="AR1250" s="76"/>
      <c r="AS1250" s="76"/>
      <c r="AT1250" s="76"/>
      <c r="AU1250" s="76"/>
      <c r="AV1250" s="76"/>
      <c r="AW1250" s="76"/>
      <c r="AX1250" s="76"/>
      <c r="AY1250" s="76"/>
      <c r="AZ1250" s="76"/>
      <c r="BA1250" s="76"/>
      <c r="BB1250" s="76"/>
      <c r="BC1250" s="76"/>
      <c r="BD1250" s="76"/>
      <c r="BE1250" s="76"/>
      <c r="BF1250" s="76"/>
      <c r="BG1250" s="76"/>
      <c r="BH1250" s="76"/>
      <c r="BI1250" s="76"/>
      <c r="BJ1250" s="76"/>
      <c r="BK1250" s="76"/>
      <c r="BL1250" s="76"/>
      <c r="BM1250" s="76"/>
      <c r="BN1250" s="76"/>
      <c r="BO1250" s="76"/>
      <c r="BP1250" s="76"/>
      <c r="BQ1250" s="76"/>
      <c r="BR1250" s="76"/>
      <c r="BS1250" s="76"/>
      <c r="BT1250" s="76"/>
      <c r="BU1250" s="76"/>
      <c r="BV1250" s="76"/>
      <c r="BW1250" s="76"/>
      <c r="BX1250" s="76"/>
      <c r="BY1250" s="76"/>
      <c r="BZ1250" s="76"/>
      <c r="CA1250" s="76"/>
      <c r="CB1250" s="76"/>
      <c r="CC1250" s="76"/>
      <c r="CD1250" s="76"/>
      <c r="CE1250" s="76"/>
      <c r="CF1250" s="76"/>
      <c r="CG1250" s="76"/>
      <c r="CH1250" s="76"/>
      <c r="CI1250" s="76"/>
      <c r="CJ1250" s="76"/>
      <c r="CK1250" s="76"/>
      <c r="CL1250" s="76"/>
      <c r="CM1250" s="76"/>
      <c r="CN1250" s="76"/>
      <c r="CO1250" s="76"/>
      <c r="CP1250" s="76"/>
    </row>
    <row r="1251" spans="1:94" x14ac:dyDescent="0.2">
      <c r="A1251" s="76"/>
      <c r="B1251" s="76"/>
      <c r="C1251" s="76"/>
      <c r="D1251" s="76"/>
      <c r="E1251" s="76"/>
      <c r="F1251" s="76"/>
      <c r="G1251" s="76"/>
      <c r="H1251" s="76"/>
      <c r="I1251" s="76"/>
      <c r="J1251" s="76"/>
      <c r="K1251" s="76"/>
      <c r="L1251" s="76"/>
      <c r="M1251" s="76"/>
      <c r="N1251" s="76"/>
      <c r="O1251" s="76"/>
      <c r="P1251" s="76"/>
      <c r="Q1251" s="76"/>
      <c r="R1251" s="76"/>
      <c r="S1251" s="76"/>
      <c r="T1251" s="76"/>
      <c r="U1251" s="76"/>
      <c r="V1251" s="76"/>
      <c r="W1251" s="76"/>
      <c r="X1251" s="76"/>
      <c r="Y1251" s="76"/>
      <c r="Z1251" s="76"/>
      <c r="AA1251" s="76"/>
      <c r="AB1251" s="76"/>
      <c r="AC1251" s="76"/>
      <c r="AD1251" s="76"/>
      <c r="AE1251" s="76"/>
      <c r="AF1251" s="76"/>
      <c r="AG1251" s="76"/>
      <c r="AH1251" s="76"/>
      <c r="AI1251" s="76"/>
      <c r="AJ1251" s="76"/>
      <c r="AK1251" s="76"/>
      <c r="AL1251" s="76"/>
      <c r="AM1251" s="76"/>
      <c r="AN1251" s="76"/>
      <c r="AO1251" s="75"/>
      <c r="AP1251" s="75"/>
      <c r="AQ1251" s="75"/>
      <c r="AR1251" s="76"/>
      <c r="AS1251" s="76"/>
      <c r="AT1251" s="76"/>
      <c r="AU1251" s="76"/>
      <c r="AV1251" s="76"/>
      <c r="AW1251" s="76"/>
      <c r="AX1251" s="76"/>
      <c r="AY1251" s="76"/>
      <c r="AZ1251" s="76"/>
      <c r="BA1251" s="76"/>
      <c r="BB1251" s="76"/>
      <c r="BC1251" s="76"/>
      <c r="BD1251" s="76"/>
      <c r="BE1251" s="76"/>
      <c r="BF1251" s="76"/>
      <c r="BG1251" s="76"/>
      <c r="BH1251" s="76"/>
      <c r="BI1251" s="76"/>
      <c r="BJ1251" s="76"/>
      <c r="BK1251" s="76"/>
      <c r="BL1251" s="76"/>
      <c r="BM1251" s="76"/>
      <c r="BN1251" s="76"/>
      <c r="BO1251" s="76"/>
      <c r="BP1251" s="76"/>
      <c r="BQ1251" s="76"/>
      <c r="BR1251" s="76"/>
      <c r="BS1251" s="76"/>
      <c r="BT1251" s="76"/>
      <c r="BU1251" s="76"/>
      <c r="BV1251" s="76"/>
      <c r="BW1251" s="76"/>
      <c r="BX1251" s="76"/>
      <c r="BY1251" s="76"/>
      <c r="BZ1251" s="76"/>
      <c r="CA1251" s="76"/>
      <c r="CB1251" s="76"/>
      <c r="CC1251" s="76"/>
      <c r="CD1251" s="76"/>
      <c r="CE1251" s="76"/>
      <c r="CF1251" s="76"/>
      <c r="CG1251" s="76"/>
      <c r="CH1251" s="76"/>
      <c r="CI1251" s="76"/>
      <c r="CJ1251" s="76"/>
      <c r="CK1251" s="76"/>
      <c r="CL1251" s="76"/>
      <c r="CM1251" s="76"/>
      <c r="CN1251" s="76"/>
      <c r="CO1251" s="76"/>
      <c r="CP1251" s="76"/>
    </row>
    <row r="1252" spans="1:94" x14ac:dyDescent="0.2">
      <c r="A1252" s="76"/>
      <c r="B1252" s="76"/>
      <c r="C1252" s="76"/>
      <c r="D1252" s="76"/>
      <c r="E1252" s="76"/>
      <c r="F1252" s="76"/>
      <c r="G1252" s="76"/>
      <c r="H1252" s="76"/>
      <c r="I1252" s="76"/>
      <c r="J1252" s="76"/>
      <c r="K1252" s="76"/>
      <c r="L1252" s="76"/>
      <c r="M1252" s="76"/>
      <c r="N1252" s="76"/>
      <c r="O1252" s="76"/>
      <c r="P1252" s="76"/>
      <c r="Q1252" s="76"/>
      <c r="R1252" s="76"/>
      <c r="S1252" s="76"/>
      <c r="T1252" s="76"/>
      <c r="U1252" s="76"/>
      <c r="V1252" s="76"/>
      <c r="W1252" s="76"/>
      <c r="X1252" s="76"/>
      <c r="Y1252" s="76"/>
      <c r="Z1252" s="76"/>
      <c r="AA1252" s="76"/>
      <c r="AB1252" s="76"/>
      <c r="AC1252" s="76"/>
      <c r="AD1252" s="76"/>
      <c r="AE1252" s="76"/>
      <c r="AF1252" s="76"/>
      <c r="AG1252" s="76"/>
      <c r="AH1252" s="76"/>
      <c r="AI1252" s="76"/>
      <c r="AJ1252" s="76"/>
      <c r="AK1252" s="76"/>
      <c r="AL1252" s="76"/>
      <c r="AM1252" s="76"/>
      <c r="AN1252" s="76"/>
      <c r="AO1252" s="75"/>
      <c r="AP1252" s="75"/>
      <c r="AQ1252" s="75"/>
      <c r="AR1252" s="76"/>
      <c r="AS1252" s="76"/>
      <c r="AT1252" s="76"/>
      <c r="AU1252" s="76"/>
      <c r="AV1252" s="76"/>
      <c r="AW1252" s="76"/>
      <c r="AX1252" s="76"/>
      <c r="AY1252" s="76"/>
      <c r="AZ1252" s="76"/>
      <c r="BA1252" s="76"/>
      <c r="BB1252" s="76"/>
      <c r="BC1252" s="76"/>
      <c r="BD1252" s="76"/>
      <c r="BE1252" s="76"/>
      <c r="BF1252" s="76"/>
      <c r="BG1252" s="76"/>
      <c r="BH1252" s="76"/>
      <c r="BI1252" s="76"/>
      <c r="BJ1252" s="76"/>
      <c r="BK1252" s="76"/>
      <c r="BL1252" s="76"/>
      <c r="BM1252" s="76"/>
      <c r="BN1252" s="76"/>
      <c r="BO1252" s="76"/>
      <c r="BP1252" s="76"/>
      <c r="BQ1252" s="76"/>
      <c r="BR1252" s="76"/>
      <c r="BS1252" s="76"/>
      <c r="BT1252" s="76"/>
      <c r="BU1252" s="76"/>
      <c r="BV1252" s="76"/>
      <c r="BW1252" s="76"/>
      <c r="BX1252" s="76"/>
      <c r="BY1252" s="76"/>
      <c r="BZ1252" s="76"/>
      <c r="CA1252" s="76"/>
      <c r="CB1252" s="76"/>
      <c r="CC1252" s="76"/>
      <c r="CD1252" s="76"/>
      <c r="CE1252" s="76"/>
      <c r="CF1252" s="76"/>
      <c r="CG1252" s="76"/>
      <c r="CH1252" s="76"/>
      <c r="CI1252" s="76"/>
      <c r="CJ1252" s="76"/>
      <c r="CK1252" s="76"/>
      <c r="CL1252" s="76"/>
      <c r="CM1252" s="76"/>
      <c r="CN1252" s="76"/>
      <c r="CO1252" s="76"/>
      <c r="CP1252" s="76"/>
    </row>
    <row r="1253" spans="1:94" x14ac:dyDescent="0.2">
      <c r="A1253" s="76"/>
      <c r="B1253" s="76"/>
      <c r="C1253" s="76"/>
      <c r="D1253" s="76"/>
      <c r="E1253" s="76"/>
      <c r="F1253" s="76"/>
      <c r="G1253" s="76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76"/>
      <c r="AA1253" s="76"/>
      <c r="AB1253" s="76"/>
      <c r="AC1253" s="76"/>
      <c r="AD1253" s="76"/>
      <c r="AE1253" s="76"/>
      <c r="AF1253" s="76"/>
      <c r="AG1253" s="76"/>
      <c r="AH1253" s="76"/>
      <c r="AI1253" s="76"/>
      <c r="AJ1253" s="76"/>
      <c r="AK1253" s="76"/>
      <c r="AL1253" s="76"/>
      <c r="AM1253" s="76"/>
      <c r="AN1253" s="76"/>
      <c r="AO1253" s="75"/>
      <c r="AP1253" s="75"/>
      <c r="AQ1253" s="75"/>
      <c r="AR1253" s="76"/>
      <c r="AS1253" s="76"/>
      <c r="AT1253" s="76"/>
      <c r="AU1253" s="76"/>
      <c r="AV1253" s="76"/>
      <c r="AW1253" s="76"/>
      <c r="AX1253" s="76"/>
      <c r="AY1253" s="76"/>
      <c r="AZ1253" s="76"/>
      <c r="BA1253" s="76"/>
      <c r="BB1253" s="76"/>
      <c r="BC1253" s="76"/>
      <c r="BD1253" s="76"/>
      <c r="BE1253" s="76"/>
      <c r="BF1253" s="76"/>
      <c r="BG1253" s="76"/>
      <c r="BH1253" s="76"/>
      <c r="BI1253" s="76"/>
      <c r="BJ1253" s="76"/>
      <c r="BK1253" s="76"/>
      <c r="BL1253" s="76"/>
      <c r="BM1253" s="76"/>
      <c r="BN1253" s="76"/>
      <c r="BO1253" s="76"/>
      <c r="BP1253" s="76"/>
      <c r="BQ1253" s="76"/>
      <c r="BR1253" s="76"/>
      <c r="BS1253" s="76"/>
      <c r="BT1253" s="76"/>
      <c r="BU1253" s="76"/>
      <c r="BV1253" s="76"/>
      <c r="BW1253" s="76"/>
      <c r="BX1253" s="76"/>
      <c r="BY1253" s="76"/>
      <c r="BZ1253" s="76"/>
      <c r="CA1253" s="76"/>
      <c r="CB1253" s="76"/>
      <c r="CC1253" s="76"/>
      <c r="CD1253" s="76"/>
      <c r="CE1253" s="76"/>
      <c r="CF1253" s="76"/>
      <c r="CG1253" s="76"/>
      <c r="CH1253" s="76"/>
      <c r="CI1253" s="76"/>
      <c r="CJ1253" s="76"/>
      <c r="CK1253" s="76"/>
      <c r="CL1253" s="76"/>
      <c r="CM1253" s="76"/>
      <c r="CN1253" s="76"/>
      <c r="CO1253" s="76"/>
      <c r="CP1253" s="76"/>
    </row>
    <row r="1254" spans="1:94" x14ac:dyDescent="0.2">
      <c r="A1254" s="76"/>
      <c r="B1254" s="76"/>
      <c r="C1254" s="76"/>
      <c r="D1254" s="76"/>
      <c r="E1254" s="76"/>
      <c r="F1254" s="76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76"/>
      <c r="AA1254" s="76"/>
      <c r="AB1254" s="76"/>
      <c r="AC1254" s="76"/>
      <c r="AD1254" s="76"/>
      <c r="AE1254" s="76"/>
      <c r="AF1254" s="76"/>
      <c r="AG1254" s="76"/>
      <c r="AH1254" s="76"/>
      <c r="AI1254" s="76"/>
      <c r="AJ1254" s="76"/>
      <c r="AK1254" s="76"/>
      <c r="AL1254" s="76"/>
      <c r="AM1254" s="76"/>
      <c r="AN1254" s="76"/>
      <c r="AO1254" s="75"/>
      <c r="AP1254" s="75"/>
      <c r="AQ1254" s="75"/>
      <c r="AR1254" s="76"/>
      <c r="AS1254" s="76"/>
      <c r="AT1254" s="76"/>
      <c r="AU1254" s="76"/>
      <c r="AV1254" s="76"/>
      <c r="AW1254" s="76"/>
      <c r="AX1254" s="76"/>
      <c r="AY1254" s="76"/>
      <c r="AZ1254" s="76"/>
      <c r="BA1254" s="76"/>
      <c r="BB1254" s="76"/>
      <c r="BC1254" s="76"/>
      <c r="BD1254" s="76"/>
      <c r="BE1254" s="76"/>
      <c r="BF1254" s="76"/>
      <c r="BG1254" s="76"/>
      <c r="BH1254" s="76"/>
      <c r="BI1254" s="76"/>
      <c r="BJ1254" s="76"/>
      <c r="BK1254" s="76"/>
      <c r="BL1254" s="76"/>
      <c r="BM1254" s="76"/>
      <c r="BN1254" s="76"/>
      <c r="BO1254" s="76"/>
      <c r="BP1254" s="76"/>
      <c r="BQ1254" s="76"/>
      <c r="BR1254" s="76"/>
      <c r="BS1254" s="76"/>
      <c r="BT1254" s="76"/>
      <c r="BU1254" s="76"/>
      <c r="BV1254" s="76"/>
      <c r="BW1254" s="76"/>
      <c r="BX1254" s="76"/>
      <c r="BY1254" s="76"/>
      <c r="BZ1254" s="76"/>
      <c r="CA1254" s="76"/>
      <c r="CB1254" s="76"/>
      <c r="CC1254" s="76"/>
      <c r="CD1254" s="76"/>
      <c r="CE1254" s="76"/>
      <c r="CF1254" s="76"/>
      <c r="CG1254" s="76"/>
      <c r="CH1254" s="76"/>
      <c r="CI1254" s="76"/>
      <c r="CJ1254" s="76"/>
      <c r="CK1254" s="76"/>
      <c r="CL1254" s="76"/>
      <c r="CM1254" s="76"/>
      <c r="CN1254" s="76"/>
      <c r="CO1254" s="76"/>
      <c r="CP1254" s="76"/>
    </row>
    <row r="1255" spans="1:94" x14ac:dyDescent="0.2">
      <c r="A1255" s="76"/>
      <c r="B1255" s="76"/>
      <c r="C1255" s="76"/>
      <c r="D1255" s="76"/>
      <c r="E1255" s="76"/>
      <c r="F1255" s="76"/>
      <c r="G1255" s="76"/>
      <c r="H1255" s="76"/>
      <c r="I1255" s="76"/>
      <c r="J1255" s="76"/>
      <c r="K1255" s="76"/>
      <c r="L1255" s="76"/>
      <c r="M1255" s="76"/>
      <c r="N1255" s="76"/>
      <c r="O1255" s="76"/>
      <c r="P1255" s="76"/>
      <c r="Q1255" s="76"/>
      <c r="R1255" s="76"/>
      <c r="S1255" s="76"/>
      <c r="T1255" s="76"/>
      <c r="U1255" s="76"/>
      <c r="V1255" s="76"/>
      <c r="W1255" s="76"/>
      <c r="X1255" s="76"/>
      <c r="Y1255" s="76"/>
      <c r="Z1255" s="76"/>
      <c r="AA1255" s="76"/>
      <c r="AB1255" s="76"/>
      <c r="AC1255" s="76"/>
      <c r="AD1255" s="76"/>
      <c r="AE1255" s="76"/>
      <c r="AF1255" s="76"/>
      <c r="AG1255" s="76"/>
      <c r="AH1255" s="76"/>
      <c r="AI1255" s="76"/>
      <c r="AJ1255" s="76"/>
      <c r="AK1255" s="76"/>
      <c r="AL1255" s="76"/>
      <c r="AM1255" s="76"/>
      <c r="AN1255" s="76"/>
      <c r="AO1255" s="75"/>
      <c r="AP1255" s="75"/>
      <c r="AQ1255" s="75"/>
      <c r="AR1255" s="76"/>
      <c r="AS1255" s="76"/>
      <c r="AT1255" s="76"/>
      <c r="AU1255" s="76"/>
      <c r="AV1255" s="76"/>
      <c r="AW1255" s="76"/>
      <c r="AX1255" s="76"/>
      <c r="AY1255" s="76"/>
      <c r="AZ1255" s="76"/>
      <c r="BA1255" s="76"/>
      <c r="BB1255" s="76"/>
      <c r="BC1255" s="76"/>
      <c r="BD1255" s="76"/>
      <c r="BE1255" s="76"/>
      <c r="BF1255" s="76"/>
      <c r="BG1255" s="76"/>
      <c r="BH1255" s="76"/>
      <c r="BI1255" s="76"/>
      <c r="BJ1255" s="76"/>
      <c r="BK1255" s="76"/>
      <c r="BL1255" s="76"/>
      <c r="BM1255" s="76"/>
      <c r="BN1255" s="76"/>
      <c r="BO1255" s="76"/>
      <c r="BP1255" s="76"/>
      <c r="BQ1255" s="76"/>
      <c r="BR1255" s="76"/>
      <c r="BS1255" s="76"/>
      <c r="BT1255" s="76"/>
      <c r="BU1255" s="76"/>
      <c r="BV1255" s="76"/>
      <c r="BW1255" s="76"/>
      <c r="BX1255" s="76"/>
      <c r="BY1255" s="76"/>
      <c r="BZ1255" s="76"/>
      <c r="CA1255" s="76"/>
      <c r="CB1255" s="76"/>
      <c r="CC1255" s="76"/>
      <c r="CD1255" s="76"/>
      <c r="CE1255" s="76"/>
      <c r="CF1255" s="76"/>
      <c r="CG1255" s="76"/>
      <c r="CH1255" s="76"/>
      <c r="CI1255" s="76"/>
      <c r="CJ1255" s="76"/>
      <c r="CK1255" s="76"/>
      <c r="CL1255" s="76"/>
      <c r="CM1255" s="76"/>
      <c r="CN1255" s="76"/>
      <c r="CO1255" s="76"/>
      <c r="CP1255" s="76"/>
    </row>
    <row r="1256" spans="1:94" x14ac:dyDescent="0.2">
      <c r="A1256" s="76"/>
      <c r="B1256" s="76"/>
      <c r="C1256" s="76"/>
      <c r="D1256" s="76"/>
      <c r="E1256" s="76"/>
      <c r="F1256" s="76"/>
      <c r="G1256" s="76"/>
      <c r="H1256" s="76"/>
      <c r="I1256" s="76"/>
      <c r="J1256" s="76"/>
      <c r="K1256" s="76"/>
      <c r="L1256" s="76"/>
      <c r="M1256" s="76"/>
      <c r="N1256" s="76"/>
      <c r="O1256" s="76"/>
      <c r="P1256" s="76"/>
      <c r="Q1256" s="76"/>
      <c r="R1256" s="76"/>
      <c r="S1256" s="76"/>
      <c r="T1256" s="76"/>
      <c r="U1256" s="76"/>
      <c r="V1256" s="76"/>
      <c r="W1256" s="76"/>
      <c r="X1256" s="76"/>
      <c r="Y1256" s="76"/>
      <c r="Z1256" s="76"/>
      <c r="AA1256" s="76"/>
      <c r="AB1256" s="76"/>
      <c r="AC1256" s="76"/>
      <c r="AD1256" s="76"/>
      <c r="AE1256" s="76"/>
      <c r="AF1256" s="76"/>
      <c r="AG1256" s="76"/>
      <c r="AH1256" s="76"/>
      <c r="AI1256" s="76"/>
      <c r="AJ1256" s="76"/>
      <c r="AK1256" s="76"/>
      <c r="AL1256" s="76"/>
      <c r="AM1256" s="76"/>
      <c r="AN1256" s="76"/>
      <c r="AO1256" s="75"/>
      <c r="AP1256" s="75"/>
      <c r="AQ1256" s="75"/>
      <c r="AR1256" s="76"/>
      <c r="AS1256" s="76"/>
      <c r="AT1256" s="76"/>
      <c r="AU1256" s="76"/>
      <c r="AV1256" s="76"/>
      <c r="AW1256" s="76"/>
      <c r="AX1256" s="76"/>
      <c r="AY1256" s="76"/>
      <c r="AZ1256" s="76"/>
      <c r="BA1256" s="76"/>
      <c r="BB1256" s="76"/>
      <c r="BC1256" s="76"/>
      <c r="BD1256" s="76"/>
      <c r="BE1256" s="76"/>
      <c r="BF1256" s="76"/>
      <c r="BG1256" s="76"/>
      <c r="BH1256" s="76"/>
      <c r="BI1256" s="76"/>
      <c r="BJ1256" s="76"/>
      <c r="BK1256" s="76"/>
      <c r="BL1256" s="76"/>
      <c r="BM1256" s="76"/>
      <c r="BN1256" s="76"/>
      <c r="BO1256" s="76"/>
      <c r="BP1256" s="76"/>
      <c r="BQ1256" s="76"/>
      <c r="BR1256" s="76"/>
      <c r="BS1256" s="76"/>
      <c r="BT1256" s="76"/>
      <c r="BU1256" s="76"/>
      <c r="BV1256" s="76"/>
      <c r="BW1256" s="76"/>
      <c r="BX1256" s="76"/>
      <c r="BY1256" s="76"/>
      <c r="BZ1256" s="76"/>
      <c r="CA1256" s="76"/>
      <c r="CB1256" s="76"/>
      <c r="CC1256" s="76"/>
      <c r="CD1256" s="76"/>
      <c r="CE1256" s="76"/>
      <c r="CF1256" s="76"/>
      <c r="CG1256" s="76"/>
      <c r="CH1256" s="76"/>
      <c r="CI1256" s="76"/>
      <c r="CJ1256" s="76"/>
      <c r="CK1256" s="76"/>
      <c r="CL1256" s="76"/>
      <c r="CM1256" s="76"/>
      <c r="CN1256" s="76"/>
      <c r="CO1256" s="76"/>
      <c r="CP1256" s="76"/>
    </row>
    <row r="1257" spans="1:94" x14ac:dyDescent="0.2">
      <c r="A1257" s="76"/>
      <c r="B1257" s="76"/>
      <c r="C1257" s="76"/>
      <c r="D1257" s="76"/>
      <c r="E1257" s="76"/>
      <c r="F1257" s="76"/>
      <c r="G1257" s="76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76"/>
      <c r="AA1257" s="76"/>
      <c r="AB1257" s="76"/>
      <c r="AC1257" s="76"/>
      <c r="AD1257" s="76"/>
      <c r="AE1257" s="76"/>
      <c r="AF1257" s="76"/>
      <c r="AG1257" s="76"/>
      <c r="AH1257" s="76"/>
      <c r="AI1257" s="76"/>
      <c r="AJ1257" s="76"/>
      <c r="AK1257" s="76"/>
      <c r="AL1257" s="76"/>
      <c r="AM1257" s="76"/>
      <c r="AN1257" s="76"/>
      <c r="AO1257" s="75"/>
      <c r="AP1257" s="75"/>
      <c r="AQ1257" s="75"/>
      <c r="AR1257" s="76"/>
      <c r="AS1257" s="76"/>
      <c r="AT1257" s="76"/>
      <c r="AU1257" s="76"/>
      <c r="AV1257" s="76"/>
      <c r="AW1257" s="76"/>
      <c r="AX1257" s="76"/>
      <c r="AY1257" s="76"/>
      <c r="AZ1257" s="76"/>
      <c r="BA1257" s="76"/>
      <c r="BB1257" s="76"/>
      <c r="BC1257" s="76"/>
      <c r="BD1257" s="76"/>
      <c r="BE1257" s="76"/>
      <c r="BF1257" s="76"/>
      <c r="BG1257" s="76"/>
      <c r="BH1257" s="76"/>
      <c r="BI1257" s="76"/>
      <c r="BJ1257" s="76"/>
      <c r="BK1257" s="76"/>
      <c r="BL1257" s="76"/>
      <c r="BM1257" s="76"/>
      <c r="BN1257" s="76"/>
      <c r="BO1257" s="76"/>
      <c r="BP1257" s="76"/>
      <c r="BQ1257" s="76"/>
      <c r="BR1257" s="76"/>
      <c r="BS1257" s="76"/>
      <c r="BT1257" s="76"/>
      <c r="BU1257" s="76"/>
      <c r="BV1257" s="76"/>
      <c r="BW1257" s="76"/>
      <c r="BX1257" s="76"/>
      <c r="BY1257" s="76"/>
      <c r="BZ1257" s="76"/>
      <c r="CA1257" s="76"/>
      <c r="CB1257" s="76"/>
      <c r="CC1257" s="76"/>
      <c r="CD1257" s="76"/>
      <c r="CE1257" s="76"/>
      <c r="CF1257" s="76"/>
      <c r="CG1257" s="76"/>
      <c r="CH1257" s="76"/>
      <c r="CI1257" s="76"/>
      <c r="CJ1257" s="76"/>
      <c r="CK1257" s="76"/>
      <c r="CL1257" s="76"/>
      <c r="CM1257" s="76"/>
      <c r="CN1257" s="76"/>
      <c r="CO1257" s="76"/>
      <c r="CP1257" s="76"/>
    </row>
    <row r="1258" spans="1:94" x14ac:dyDescent="0.2">
      <c r="A1258" s="76"/>
      <c r="B1258" s="76"/>
      <c r="C1258" s="76"/>
      <c r="D1258" s="76"/>
      <c r="E1258" s="76"/>
      <c r="F1258" s="76"/>
      <c r="G1258" s="76"/>
      <c r="H1258" s="76"/>
      <c r="I1258" s="76"/>
      <c r="J1258" s="76"/>
      <c r="K1258" s="76"/>
      <c r="L1258" s="76"/>
      <c r="M1258" s="76"/>
      <c r="N1258" s="76"/>
      <c r="O1258" s="76"/>
      <c r="P1258" s="76"/>
      <c r="Q1258" s="76"/>
      <c r="R1258" s="76"/>
      <c r="S1258" s="76"/>
      <c r="T1258" s="76"/>
      <c r="U1258" s="76"/>
      <c r="V1258" s="76"/>
      <c r="W1258" s="76"/>
      <c r="X1258" s="76"/>
      <c r="Y1258" s="76"/>
      <c r="Z1258" s="76"/>
      <c r="AA1258" s="76"/>
      <c r="AB1258" s="76"/>
      <c r="AC1258" s="76"/>
      <c r="AD1258" s="76"/>
      <c r="AE1258" s="76"/>
      <c r="AF1258" s="76"/>
      <c r="AG1258" s="76"/>
      <c r="AH1258" s="76"/>
      <c r="AI1258" s="76"/>
      <c r="AJ1258" s="76"/>
      <c r="AK1258" s="76"/>
      <c r="AL1258" s="76"/>
      <c r="AM1258" s="76"/>
      <c r="AN1258" s="76"/>
      <c r="AO1258" s="75"/>
      <c r="AP1258" s="75"/>
      <c r="AQ1258" s="75"/>
      <c r="AR1258" s="76"/>
      <c r="AS1258" s="76"/>
      <c r="AT1258" s="76"/>
      <c r="AU1258" s="76"/>
      <c r="AV1258" s="76"/>
      <c r="AW1258" s="76"/>
      <c r="AX1258" s="76"/>
      <c r="AY1258" s="76"/>
      <c r="AZ1258" s="76"/>
      <c r="BA1258" s="76"/>
      <c r="BB1258" s="76"/>
      <c r="BC1258" s="76"/>
      <c r="BD1258" s="76"/>
      <c r="BE1258" s="76"/>
      <c r="BF1258" s="76"/>
      <c r="BG1258" s="76"/>
      <c r="BH1258" s="76"/>
      <c r="BI1258" s="76"/>
      <c r="BJ1258" s="76"/>
      <c r="BK1258" s="76"/>
      <c r="BL1258" s="76"/>
      <c r="BM1258" s="76"/>
      <c r="BN1258" s="76"/>
      <c r="BO1258" s="76"/>
      <c r="BP1258" s="76"/>
      <c r="BQ1258" s="76"/>
      <c r="BR1258" s="76"/>
      <c r="BS1258" s="76"/>
      <c r="BT1258" s="76"/>
      <c r="BU1258" s="76"/>
      <c r="BV1258" s="76"/>
      <c r="BW1258" s="76"/>
      <c r="BX1258" s="76"/>
      <c r="BY1258" s="76"/>
      <c r="BZ1258" s="76"/>
      <c r="CA1258" s="76"/>
      <c r="CB1258" s="76"/>
      <c r="CC1258" s="76"/>
      <c r="CD1258" s="76"/>
      <c r="CE1258" s="76"/>
      <c r="CF1258" s="76"/>
      <c r="CG1258" s="76"/>
      <c r="CH1258" s="76"/>
      <c r="CI1258" s="76"/>
      <c r="CJ1258" s="76"/>
      <c r="CK1258" s="76"/>
      <c r="CL1258" s="76"/>
      <c r="CM1258" s="76"/>
      <c r="CN1258" s="76"/>
      <c r="CO1258" s="76"/>
      <c r="CP1258" s="76"/>
    </row>
    <row r="1259" spans="1:94" x14ac:dyDescent="0.2">
      <c r="A1259" s="76"/>
      <c r="B1259" s="76"/>
      <c r="C1259" s="76"/>
      <c r="D1259" s="76"/>
      <c r="E1259" s="76"/>
      <c r="F1259" s="76"/>
      <c r="G1259" s="76"/>
      <c r="H1259" s="76"/>
      <c r="I1259" s="76"/>
      <c r="J1259" s="76"/>
      <c r="K1259" s="76"/>
      <c r="L1259" s="76"/>
      <c r="M1259" s="76"/>
      <c r="N1259" s="76"/>
      <c r="O1259" s="76"/>
      <c r="P1259" s="76"/>
      <c r="Q1259" s="76"/>
      <c r="R1259" s="76"/>
      <c r="S1259" s="76"/>
      <c r="T1259" s="76"/>
      <c r="U1259" s="76"/>
      <c r="V1259" s="76"/>
      <c r="W1259" s="76"/>
      <c r="X1259" s="76"/>
      <c r="Y1259" s="76"/>
      <c r="Z1259" s="76"/>
      <c r="AA1259" s="76"/>
      <c r="AB1259" s="76"/>
      <c r="AC1259" s="76"/>
      <c r="AD1259" s="76"/>
      <c r="AE1259" s="76"/>
      <c r="AF1259" s="76"/>
      <c r="AG1259" s="76"/>
      <c r="AH1259" s="76"/>
      <c r="AI1259" s="76"/>
      <c r="AJ1259" s="76"/>
      <c r="AK1259" s="76"/>
      <c r="AL1259" s="76"/>
      <c r="AM1259" s="76"/>
      <c r="AN1259" s="76"/>
      <c r="AO1259" s="75"/>
      <c r="AP1259" s="75"/>
      <c r="AQ1259" s="75"/>
      <c r="AR1259" s="76"/>
      <c r="AS1259" s="76"/>
      <c r="AT1259" s="76"/>
      <c r="AU1259" s="76"/>
      <c r="AV1259" s="76"/>
      <c r="AW1259" s="76"/>
      <c r="AX1259" s="76"/>
      <c r="AY1259" s="76"/>
      <c r="AZ1259" s="76"/>
      <c r="BA1259" s="76"/>
      <c r="BB1259" s="76"/>
      <c r="BC1259" s="76"/>
      <c r="BD1259" s="76"/>
      <c r="BE1259" s="76"/>
      <c r="BF1259" s="76"/>
      <c r="BG1259" s="76"/>
      <c r="BH1259" s="76"/>
      <c r="BI1259" s="76"/>
      <c r="BJ1259" s="76"/>
      <c r="BK1259" s="76"/>
      <c r="BL1259" s="76"/>
      <c r="BM1259" s="76"/>
      <c r="BN1259" s="76"/>
      <c r="BO1259" s="76"/>
      <c r="BP1259" s="76"/>
      <c r="BQ1259" s="76"/>
      <c r="BR1259" s="76"/>
      <c r="BS1259" s="76"/>
      <c r="BT1259" s="76"/>
      <c r="BU1259" s="76"/>
      <c r="BV1259" s="76"/>
      <c r="BW1259" s="76"/>
      <c r="BX1259" s="76"/>
      <c r="BY1259" s="76"/>
      <c r="BZ1259" s="76"/>
      <c r="CA1259" s="76"/>
      <c r="CB1259" s="76"/>
      <c r="CC1259" s="76"/>
      <c r="CD1259" s="76"/>
      <c r="CE1259" s="76"/>
      <c r="CF1259" s="76"/>
      <c r="CG1259" s="76"/>
      <c r="CH1259" s="76"/>
      <c r="CI1259" s="76"/>
      <c r="CJ1259" s="76"/>
      <c r="CK1259" s="76"/>
      <c r="CL1259" s="76"/>
      <c r="CM1259" s="76"/>
      <c r="CN1259" s="76"/>
      <c r="CO1259" s="76"/>
      <c r="CP1259" s="76"/>
    </row>
    <row r="1260" spans="1:94" x14ac:dyDescent="0.2">
      <c r="A1260" s="76"/>
      <c r="B1260" s="76"/>
      <c r="C1260" s="76"/>
      <c r="D1260" s="76"/>
      <c r="E1260" s="76"/>
      <c r="F1260" s="76"/>
      <c r="G1260" s="76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76"/>
      <c r="S1260" s="76"/>
      <c r="T1260" s="76"/>
      <c r="U1260" s="76"/>
      <c r="V1260" s="76"/>
      <c r="W1260" s="76"/>
      <c r="X1260" s="76"/>
      <c r="Y1260" s="76"/>
      <c r="Z1260" s="76"/>
      <c r="AA1260" s="76"/>
      <c r="AB1260" s="76"/>
      <c r="AC1260" s="76"/>
      <c r="AD1260" s="76"/>
      <c r="AE1260" s="76"/>
      <c r="AF1260" s="76"/>
      <c r="AG1260" s="76"/>
      <c r="AH1260" s="76"/>
      <c r="AI1260" s="76"/>
      <c r="AJ1260" s="76"/>
      <c r="AK1260" s="76"/>
      <c r="AL1260" s="76"/>
      <c r="AM1260" s="76"/>
      <c r="AN1260" s="76"/>
      <c r="AO1260" s="75"/>
      <c r="AP1260" s="75"/>
      <c r="AQ1260" s="75"/>
      <c r="AR1260" s="76"/>
      <c r="AS1260" s="76"/>
      <c r="AT1260" s="76"/>
      <c r="AU1260" s="76"/>
      <c r="AV1260" s="76"/>
      <c r="AW1260" s="76"/>
      <c r="AX1260" s="76"/>
      <c r="AY1260" s="76"/>
      <c r="AZ1260" s="76"/>
      <c r="BA1260" s="76"/>
      <c r="BB1260" s="76"/>
      <c r="BC1260" s="76"/>
      <c r="BD1260" s="76"/>
      <c r="BE1260" s="76"/>
      <c r="BF1260" s="76"/>
      <c r="BG1260" s="76"/>
      <c r="BH1260" s="76"/>
      <c r="BI1260" s="76"/>
      <c r="BJ1260" s="76"/>
      <c r="BK1260" s="76"/>
      <c r="BL1260" s="76"/>
      <c r="BM1260" s="76"/>
      <c r="BN1260" s="76"/>
      <c r="BO1260" s="76"/>
      <c r="BP1260" s="76"/>
      <c r="BQ1260" s="76"/>
      <c r="BR1260" s="76"/>
      <c r="BS1260" s="76"/>
      <c r="BT1260" s="76"/>
      <c r="BU1260" s="76"/>
      <c r="BV1260" s="76"/>
      <c r="BW1260" s="76"/>
      <c r="BX1260" s="76"/>
      <c r="BY1260" s="76"/>
      <c r="BZ1260" s="76"/>
      <c r="CA1260" s="76"/>
      <c r="CB1260" s="76"/>
      <c r="CC1260" s="76"/>
      <c r="CD1260" s="76"/>
      <c r="CE1260" s="76"/>
      <c r="CF1260" s="76"/>
      <c r="CG1260" s="76"/>
      <c r="CH1260" s="76"/>
      <c r="CI1260" s="76"/>
      <c r="CJ1260" s="76"/>
      <c r="CK1260" s="76"/>
      <c r="CL1260" s="76"/>
      <c r="CM1260" s="76"/>
      <c r="CN1260" s="76"/>
      <c r="CO1260" s="76"/>
      <c r="CP1260" s="76"/>
    </row>
    <row r="1261" spans="1:94" x14ac:dyDescent="0.2">
      <c r="A1261" s="76"/>
      <c r="B1261" s="76"/>
      <c r="C1261" s="76"/>
      <c r="D1261" s="76"/>
      <c r="E1261" s="76"/>
      <c r="F1261" s="76"/>
      <c r="G1261" s="76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76"/>
      <c r="Y1261" s="76"/>
      <c r="Z1261" s="76"/>
      <c r="AA1261" s="76"/>
      <c r="AB1261" s="76"/>
      <c r="AC1261" s="76"/>
      <c r="AD1261" s="76"/>
      <c r="AE1261" s="76"/>
      <c r="AF1261" s="76"/>
      <c r="AG1261" s="76"/>
      <c r="AH1261" s="76"/>
      <c r="AI1261" s="76"/>
      <c r="AJ1261" s="76"/>
      <c r="AK1261" s="76"/>
      <c r="AL1261" s="76"/>
      <c r="AM1261" s="76"/>
      <c r="AN1261" s="76"/>
      <c r="AO1261" s="75"/>
      <c r="AP1261" s="75"/>
      <c r="AQ1261" s="75"/>
      <c r="AR1261" s="76"/>
      <c r="AS1261" s="76"/>
      <c r="AT1261" s="76"/>
      <c r="AU1261" s="76"/>
      <c r="AV1261" s="76"/>
      <c r="AW1261" s="76"/>
      <c r="AX1261" s="76"/>
      <c r="AY1261" s="76"/>
      <c r="AZ1261" s="76"/>
      <c r="BA1261" s="76"/>
      <c r="BB1261" s="76"/>
      <c r="BC1261" s="76"/>
      <c r="BD1261" s="76"/>
      <c r="BE1261" s="76"/>
      <c r="BF1261" s="76"/>
      <c r="BG1261" s="76"/>
      <c r="BH1261" s="76"/>
      <c r="BI1261" s="76"/>
      <c r="BJ1261" s="76"/>
      <c r="BK1261" s="76"/>
      <c r="BL1261" s="76"/>
      <c r="BM1261" s="76"/>
      <c r="BN1261" s="76"/>
      <c r="BO1261" s="76"/>
      <c r="BP1261" s="76"/>
      <c r="BQ1261" s="76"/>
      <c r="BR1261" s="76"/>
      <c r="BS1261" s="76"/>
      <c r="BT1261" s="76"/>
      <c r="BU1261" s="76"/>
      <c r="BV1261" s="76"/>
      <c r="BW1261" s="76"/>
      <c r="BX1261" s="76"/>
      <c r="BY1261" s="76"/>
      <c r="BZ1261" s="76"/>
      <c r="CA1261" s="76"/>
      <c r="CB1261" s="76"/>
      <c r="CC1261" s="76"/>
      <c r="CD1261" s="76"/>
      <c r="CE1261" s="76"/>
      <c r="CF1261" s="76"/>
      <c r="CG1261" s="76"/>
      <c r="CH1261" s="76"/>
      <c r="CI1261" s="76"/>
      <c r="CJ1261" s="76"/>
      <c r="CK1261" s="76"/>
      <c r="CL1261" s="76"/>
      <c r="CM1261" s="76"/>
      <c r="CN1261" s="76"/>
      <c r="CO1261" s="76"/>
      <c r="CP1261" s="76"/>
    </row>
    <row r="1262" spans="1:94" x14ac:dyDescent="0.2">
      <c r="A1262" s="76"/>
      <c r="B1262" s="76"/>
      <c r="C1262" s="76"/>
      <c r="D1262" s="76"/>
      <c r="E1262" s="76"/>
      <c r="F1262" s="76"/>
      <c r="G1262" s="76"/>
      <c r="H1262" s="76"/>
      <c r="I1262" s="76"/>
      <c r="J1262" s="76"/>
      <c r="K1262" s="76"/>
      <c r="L1262" s="76"/>
      <c r="M1262" s="76"/>
      <c r="N1262" s="76"/>
      <c r="O1262" s="76"/>
      <c r="P1262" s="76"/>
      <c r="Q1262" s="76"/>
      <c r="R1262" s="76"/>
      <c r="S1262" s="76"/>
      <c r="T1262" s="76"/>
      <c r="U1262" s="76"/>
      <c r="V1262" s="76"/>
      <c r="W1262" s="76"/>
      <c r="X1262" s="76"/>
      <c r="Y1262" s="76"/>
      <c r="Z1262" s="76"/>
      <c r="AA1262" s="76"/>
      <c r="AB1262" s="76"/>
      <c r="AC1262" s="76"/>
      <c r="AD1262" s="76"/>
      <c r="AE1262" s="76"/>
      <c r="AF1262" s="76"/>
      <c r="AG1262" s="76"/>
      <c r="AH1262" s="76"/>
      <c r="AI1262" s="76"/>
      <c r="AJ1262" s="76"/>
      <c r="AK1262" s="76"/>
      <c r="AL1262" s="76"/>
      <c r="AM1262" s="76"/>
      <c r="AN1262" s="76"/>
      <c r="AO1262" s="75"/>
      <c r="AP1262" s="75"/>
      <c r="AQ1262" s="75"/>
      <c r="AR1262" s="76"/>
      <c r="AS1262" s="76"/>
      <c r="AT1262" s="76"/>
      <c r="AU1262" s="76"/>
      <c r="AV1262" s="76"/>
      <c r="AW1262" s="76"/>
      <c r="AX1262" s="76"/>
      <c r="AY1262" s="76"/>
      <c r="AZ1262" s="76"/>
      <c r="BA1262" s="76"/>
      <c r="BB1262" s="76"/>
      <c r="BC1262" s="76"/>
      <c r="BD1262" s="76"/>
      <c r="BE1262" s="76"/>
      <c r="BF1262" s="76"/>
      <c r="BG1262" s="76"/>
      <c r="BH1262" s="76"/>
      <c r="BI1262" s="76"/>
      <c r="BJ1262" s="76"/>
      <c r="BK1262" s="76"/>
      <c r="BL1262" s="76"/>
      <c r="BM1262" s="76"/>
      <c r="BN1262" s="76"/>
      <c r="BO1262" s="76"/>
      <c r="BP1262" s="76"/>
      <c r="BQ1262" s="76"/>
      <c r="BR1262" s="76"/>
      <c r="BS1262" s="76"/>
      <c r="BT1262" s="76"/>
      <c r="BU1262" s="76"/>
      <c r="BV1262" s="76"/>
      <c r="BW1262" s="76"/>
      <c r="BX1262" s="76"/>
      <c r="BY1262" s="76"/>
      <c r="BZ1262" s="76"/>
      <c r="CA1262" s="76"/>
      <c r="CB1262" s="76"/>
      <c r="CC1262" s="76"/>
      <c r="CD1262" s="76"/>
      <c r="CE1262" s="76"/>
      <c r="CF1262" s="76"/>
      <c r="CG1262" s="76"/>
      <c r="CH1262" s="76"/>
      <c r="CI1262" s="76"/>
      <c r="CJ1262" s="76"/>
      <c r="CK1262" s="76"/>
      <c r="CL1262" s="76"/>
      <c r="CM1262" s="76"/>
      <c r="CN1262" s="76"/>
      <c r="CO1262" s="76"/>
      <c r="CP1262" s="76"/>
    </row>
    <row r="1263" spans="1:94" x14ac:dyDescent="0.2">
      <c r="A1263" s="76"/>
      <c r="B1263" s="76"/>
      <c r="C1263" s="76"/>
      <c r="D1263" s="76"/>
      <c r="E1263" s="76"/>
      <c r="F1263" s="76"/>
      <c r="G1263" s="76"/>
      <c r="H1263" s="76"/>
      <c r="I1263" s="76"/>
      <c r="J1263" s="76"/>
      <c r="K1263" s="76"/>
      <c r="L1263" s="76"/>
      <c r="M1263" s="76"/>
      <c r="N1263" s="76"/>
      <c r="O1263" s="76"/>
      <c r="P1263" s="76"/>
      <c r="Q1263" s="76"/>
      <c r="R1263" s="76"/>
      <c r="S1263" s="76"/>
      <c r="T1263" s="76"/>
      <c r="U1263" s="76"/>
      <c r="V1263" s="76"/>
      <c r="W1263" s="76"/>
      <c r="X1263" s="76"/>
      <c r="Y1263" s="76"/>
      <c r="Z1263" s="76"/>
      <c r="AA1263" s="76"/>
      <c r="AB1263" s="76"/>
      <c r="AC1263" s="76"/>
      <c r="AD1263" s="76"/>
      <c r="AE1263" s="76"/>
      <c r="AF1263" s="76"/>
      <c r="AG1263" s="76"/>
      <c r="AH1263" s="76"/>
      <c r="AI1263" s="76"/>
      <c r="AJ1263" s="76"/>
      <c r="AK1263" s="76"/>
      <c r="AL1263" s="76"/>
      <c r="AM1263" s="76"/>
      <c r="AN1263" s="76"/>
      <c r="AO1263" s="75"/>
      <c r="AP1263" s="75"/>
      <c r="AQ1263" s="75"/>
      <c r="AR1263" s="76"/>
      <c r="AS1263" s="76"/>
      <c r="AT1263" s="76"/>
      <c r="AU1263" s="76"/>
      <c r="AV1263" s="76"/>
      <c r="AW1263" s="76"/>
      <c r="AX1263" s="76"/>
      <c r="AY1263" s="76"/>
      <c r="AZ1263" s="76"/>
      <c r="BA1263" s="76"/>
      <c r="BB1263" s="76"/>
      <c r="BC1263" s="76"/>
      <c r="BD1263" s="76"/>
      <c r="BE1263" s="76"/>
      <c r="BF1263" s="76"/>
      <c r="BG1263" s="76"/>
      <c r="BH1263" s="76"/>
      <c r="BI1263" s="76"/>
      <c r="BJ1263" s="76"/>
      <c r="BK1263" s="76"/>
      <c r="BL1263" s="76"/>
      <c r="BM1263" s="76"/>
      <c r="BN1263" s="76"/>
      <c r="BO1263" s="76"/>
      <c r="BP1263" s="76"/>
      <c r="BQ1263" s="76"/>
      <c r="BR1263" s="76"/>
      <c r="BS1263" s="76"/>
      <c r="BT1263" s="76"/>
      <c r="BU1263" s="76"/>
      <c r="BV1263" s="76"/>
      <c r="BW1263" s="76"/>
      <c r="BX1263" s="76"/>
      <c r="BY1263" s="76"/>
      <c r="BZ1263" s="76"/>
      <c r="CA1263" s="76"/>
      <c r="CB1263" s="76"/>
      <c r="CC1263" s="76"/>
      <c r="CD1263" s="76"/>
      <c r="CE1263" s="76"/>
      <c r="CF1263" s="76"/>
      <c r="CG1263" s="76"/>
      <c r="CH1263" s="76"/>
      <c r="CI1263" s="76"/>
      <c r="CJ1263" s="76"/>
      <c r="CK1263" s="76"/>
      <c r="CL1263" s="76"/>
      <c r="CM1263" s="76"/>
      <c r="CN1263" s="76"/>
      <c r="CO1263" s="76"/>
      <c r="CP1263" s="76"/>
    </row>
    <row r="1264" spans="1:94" x14ac:dyDescent="0.2">
      <c r="A1264" s="76"/>
      <c r="B1264" s="76"/>
      <c r="C1264" s="76"/>
      <c r="D1264" s="76"/>
      <c r="E1264" s="76"/>
      <c r="F1264" s="76"/>
      <c r="G1264" s="76"/>
      <c r="H1264" s="76"/>
      <c r="I1264" s="76"/>
      <c r="J1264" s="76"/>
      <c r="K1264" s="76"/>
      <c r="L1264" s="76"/>
      <c r="M1264" s="76"/>
      <c r="N1264" s="76"/>
      <c r="O1264" s="76"/>
      <c r="P1264" s="76"/>
      <c r="Q1264" s="76"/>
      <c r="R1264" s="76"/>
      <c r="S1264" s="76"/>
      <c r="T1264" s="76"/>
      <c r="U1264" s="76"/>
      <c r="V1264" s="76"/>
      <c r="W1264" s="76"/>
      <c r="X1264" s="76"/>
      <c r="Y1264" s="76"/>
      <c r="Z1264" s="76"/>
      <c r="AA1264" s="76"/>
      <c r="AB1264" s="76"/>
      <c r="AC1264" s="76"/>
      <c r="AD1264" s="76"/>
      <c r="AE1264" s="76"/>
      <c r="AF1264" s="76"/>
      <c r="AG1264" s="76"/>
      <c r="AH1264" s="76"/>
      <c r="AI1264" s="76"/>
      <c r="AJ1264" s="76"/>
      <c r="AK1264" s="76"/>
      <c r="AL1264" s="76"/>
      <c r="AM1264" s="76"/>
      <c r="AN1264" s="76"/>
      <c r="AO1264" s="75"/>
      <c r="AP1264" s="75"/>
      <c r="AQ1264" s="75"/>
      <c r="AR1264" s="76"/>
      <c r="AS1264" s="76"/>
      <c r="AT1264" s="76"/>
      <c r="AU1264" s="76"/>
      <c r="AV1264" s="76"/>
      <c r="AW1264" s="76"/>
      <c r="AX1264" s="76"/>
      <c r="AY1264" s="76"/>
      <c r="AZ1264" s="76"/>
      <c r="BA1264" s="76"/>
      <c r="BB1264" s="76"/>
      <c r="BC1264" s="76"/>
      <c r="BD1264" s="76"/>
      <c r="BE1264" s="76"/>
      <c r="BF1264" s="76"/>
      <c r="BG1264" s="76"/>
      <c r="BH1264" s="76"/>
      <c r="BI1264" s="76"/>
      <c r="BJ1264" s="76"/>
      <c r="BK1264" s="76"/>
      <c r="BL1264" s="76"/>
      <c r="BM1264" s="76"/>
      <c r="BN1264" s="76"/>
      <c r="BO1264" s="76"/>
      <c r="BP1264" s="76"/>
      <c r="BQ1264" s="76"/>
      <c r="BR1264" s="76"/>
      <c r="BS1264" s="76"/>
      <c r="BT1264" s="76"/>
      <c r="BU1264" s="76"/>
      <c r="BV1264" s="76"/>
      <c r="BW1264" s="76"/>
      <c r="BX1264" s="76"/>
      <c r="BY1264" s="76"/>
      <c r="BZ1264" s="76"/>
      <c r="CA1264" s="76"/>
      <c r="CB1264" s="76"/>
      <c r="CC1264" s="76"/>
      <c r="CD1264" s="76"/>
      <c r="CE1264" s="76"/>
      <c r="CF1264" s="76"/>
      <c r="CG1264" s="76"/>
      <c r="CH1264" s="76"/>
      <c r="CI1264" s="76"/>
      <c r="CJ1264" s="76"/>
      <c r="CK1264" s="76"/>
      <c r="CL1264" s="76"/>
      <c r="CM1264" s="76"/>
      <c r="CN1264" s="76"/>
      <c r="CO1264" s="76"/>
      <c r="CP1264" s="76"/>
    </row>
    <row r="1265" spans="1:94" x14ac:dyDescent="0.2">
      <c r="A1265" s="76"/>
      <c r="B1265" s="76"/>
      <c r="C1265" s="76"/>
      <c r="D1265" s="76"/>
      <c r="E1265" s="76"/>
      <c r="F1265" s="76"/>
      <c r="G1265" s="76"/>
      <c r="H1265" s="76"/>
      <c r="I1265" s="76"/>
      <c r="J1265" s="76"/>
      <c r="K1265" s="76"/>
      <c r="L1265" s="76"/>
      <c r="M1265" s="76"/>
      <c r="N1265" s="76"/>
      <c r="O1265" s="76"/>
      <c r="P1265" s="76"/>
      <c r="Q1265" s="76"/>
      <c r="R1265" s="76"/>
      <c r="S1265" s="76"/>
      <c r="T1265" s="76"/>
      <c r="U1265" s="76"/>
      <c r="V1265" s="76"/>
      <c r="W1265" s="76"/>
      <c r="X1265" s="76"/>
      <c r="Y1265" s="76"/>
      <c r="Z1265" s="76"/>
      <c r="AA1265" s="76"/>
      <c r="AB1265" s="76"/>
      <c r="AC1265" s="76"/>
      <c r="AD1265" s="76"/>
      <c r="AE1265" s="76"/>
      <c r="AF1265" s="76"/>
      <c r="AG1265" s="76"/>
      <c r="AH1265" s="76"/>
      <c r="AI1265" s="76"/>
      <c r="AJ1265" s="76"/>
      <c r="AK1265" s="76"/>
      <c r="AL1265" s="76"/>
      <c r="AM1265" s="76"/>
      <c r="AN1265" s="76"/>
      <c r="AO1265" s="75"/>
      <c r="AP1265" s="75"/>
      <c r="AQ1265" s="75"/>
      <c r="AR1265" s="76"/>
      <c r="AS1265" s="76"/>
      <c r="AT1265" s="76"/>
      <c r="AU1265" s="76"/>
      <c r="AV1265" s="76"/>
      <c r="AW1265" s="76"/>
      <c r="AX1265" s="76"/>
      <c r="AY1265" s="76"/>
      <c r="AZ1265" s="76"/>
      <c r="BA1265" s="76"/>
      <c r="BB1265" s="76"/>
      <c r="BC1265" s="76"/>
      <c r="BD1265" s="76"/>
      <c r="BE1265" s="76"/>
      <c r="BF1265" s="76"/>
      <c r="BG1265" s="76"/>
      <c r="BH1265" s="76"/>
      <c r="BI1265" s="76"/>
      <c r="BJ1265" s="76"/>
      <c r="BK1265" s="76"/>
      <c r="BL1265" s="76"/>
      <c r="BM1265" s="76"/>
      <c r="BN1265" s="76"/>
      <c r="BO1265" s="76"/>
      <c r="BP1265" s="76"/>
      <c r="BQ1265" s="76"/>
      <c r="BR1265" s="76"/>
      <c r="BS1265" s="76"/>
      <c r="BT1265" s="76"/>
      <c r="BU1265" s="76"/>
      <c r="BV1265" s="76"/>
      <c r="BW1265" s="76"/>
      <c r="BX1265" s="76"/>
      <c r="BY1265" s="76"/>
      <c r="BZ1265" s="76"/>
      <c r="CA1265" s="76"/>
      <c r="CB1265" s="76"/>
      <c r="CC1265" s="76"/>
      <c r="CD1265" s="76"/>
      <c r="CE1265" s="76"/>
      <c r="CF1265" s="76"/>
      <c r="CG1265" s="76"/>
      <c r="CH1265" s="76"/>
      <c r="CI1265" s="76"/>
      <c r="CJ1265" s="76"/>
      <c r="CK1265" s="76"/>
      <c r="CL1265" s="76"/>
      <c r="CM1265" s="76"/>
      <c r="CN1265" s="76"/>
      <c r="CO1265" s="76"/>
      <c r="CP1265" s="76"/>
    </row>
    <row r="1266" spans="1:94" x14ac:dyDescent="0.2">
      <c r="A1266" s="76"/>
      <c r="B1266" s="76"/>
      <c r="C1266" s="76"/>
      <c r="D1266" s="76"/>
      <c r="E1266" s="76"/>
      <c r="F1266" s="76"/>
      <c r="G1266" s="76"/>
      <c r="H1266" s="76"/>
      <c r="I1266" s="76"/>
      <c r="J1266" s="76"/>
      <c r="K1266" s="76"/>
      <c r="L1266" s="76"/>
      <c r="M1266" s="76"/>
      <c r="N1266" s="76"/>
      <c r="O1266" s="76"/>
      <c r="P1266" s="76"/>
      <c r="Q1266" s="76"/>
      <c r="R1266" s="76"/>
      <c r="S1266" s="76"/>
      <c r="T1266" s="76"/>
      <c r="U1266" s="76"/>
      <c r="V1266" s="76"/>
      <c r="W1266" s="76"/>
      <c r="X1266" s="76"/>
      <c r="Y1266" s="76"/>
      <c r="Z1266" s="76"/>
      <c r="AA1266" s="76"/>
      <c r="AB1266" s="76"/>
      <c r="AC1266" s="76"/>
      <c r="AD1266" s="76"/>
      <c r="AE1266" s="76"/>
      <c r="AF1266" s="76"/>
      <c r="AG1266" s="76"/>
      <c r="AH1266" s="76"/>
      <c r="AI1266" s="76"/>
      <c r="AJ1266" s="76"/>
      <c r="AK1266" s="76"/>
      <c r="AL1266" s="76"/>
      <c r="AM1266" s="76"/>
      <c r="AN1266" s="76"/>
      <c r="AO1266" s="75"/>
      <c r="AP1266" s="75"/>
      <c r="AQ1266" s="75"/>
      <c r="AR1266" s="76"/>
      <c r="AS1266" s="76"/>
      <c r="AT1266" s="76"/>
      <c r="AU1266" s="76"/>
      <c r="AV1266" s="76"/>
      <c r="AW1266" s="76"/>
      <c r="AX1266" s="76"/>
      <c r="AY1266" s="76"/>
      <c r="AZ1266" s="76"/>
      <c r="BA1266" s="76"/>
      <c r="BB1266" s="76"/>
      <c r="BC1266" s="76"/>
      <c r="BD1266" s="76"/>
      <c r="BE1266" s="76"/>
      <c r="BF1266" s="76"/>
      <c r="BG1266" s="76"/>
      <c r="BH1266" s="76"/>
      <c r="BI1266" s="76"/>
      <c r="BJ1266" s="76"/>
      <c r="BK1266" s="76"/>
      <c r="BL1266" s="76"/>
      <c r="BM1266" s="76"/>
      <c r="BN1266" s="76"/>
      <c r="BO1266" s="76"/>
      <c r="BP1266" s="76"/>
      <c r="BQ1266" s="76"/>
      <c r="BR1266" s="76"/>
      <c r="BS1266" s="76"/>
      <c r="BT1266" s="76"/>
      <c r="BU1266" s="76"/>
      <c r="BV1266" s="76"/>
      <c r="BW1266" s="76"/>
      <c r="BX1266" s="76"/>
      <c r="BY1266" s="76"/>
      <c r="BZ1266" s="76"/>
      <c r="CA1266" s="76"/>
      <c r="CB1266" s="76"/>
      <c r="CC1266" s="76"/>
      <c r="CD1266" s="76"/>
      <c r="CE1266" s="76"/>
      <c r="CF1266" s="76"/>
      <c r="CG1266" s="76"/>
      <c r="CH1266" s="76"/>
      <c r="CI1266" s="76"/>
      <c r="CJ1266" s="76"/>
      <c r="CK1266" s="76"/>
      <c r="CL1266" s="76"/>
      <c r="CM1266" s="76"/>
      <c r="CN1266" s="76"/>
      <c r="CO1266" s="76"/>
      <c r="CP1266" s="76"/>
    </row>
    <row r="1267" spans="1:94" x14ac:dyDescent="0.2">
      <c r="A1267" s="76"/>
      <c r="B1267" s="76"/>
      <c r="C1267" s="76"/>
      <c r="D1267" s="76"/>
      <c r="E1267" s="76"/>
      <c r="F1267" s="76"/>
      <c r="G1267" s="76"/>
      <c r="H1267" s="76"/>
      <c r="I1267" s="76"/>
      <c r="J1267" s="76"/>
      <c r="K1267" s="76"/>
      <c r="L1267" s="76"/>
      <c r="M1267" s="76"/>
      <c r="N1267" s="76"/>
      <c r="O1267" s="76"/>
      <c r="P1267" s="76"/>
      <c r="Q1267" s="76"/>
      <c r="R1267" s="76"/>
      <c r="S1267" s="76"/>
      <c r="T1267" s="76"/>
      <c r="U1267" s="76"/>
      <c r="V1267" s="76"/>
      <c r="W1267" s="76"/>
      <c r="X1267" s="76"/>
      <c r="Y1267" s="76"/>
      <c r="Z1267" s="76"/>
      <c r="AA1267" s="76"/>
      <c r="AB1267" s="76"/>
      <c r="AC1267" s="76"/>
      <c r="AD1267" s="76"/>
      <c r="AE1267" s="76"/>
      <c r="AF1267" s="76"/>
      <c r="AG1267" s="76"/>
      <c r="AH1267" s="76"/>
      <c r="AI1267" s="76"/>
      <c r="AJ1267" s="76"/>
      <c r="AK1267" s="76"/>
      <c r="AL1267" s="76"/>
      <c r="AM1267" s="76"/>
      <c r="AN1267" s="76"/>
      <c r="AO1267" s="75"/>
      <c r="AP1267" s="75"/>
      <c r="AQ1267" s="75"/>
      <c r="AR1267" s="76"/>
      <c r="AS1267" s="76"/>
      <c r="AT1267" s="76"/>
      <c r="AU1267" s="76"/>
      <c r="AV1267" s="76"/>
      <c r="AW1267" s="76"/>
      <c r="AX1267" s="76"/>
      <c r="AY1267" s="76"/>
      <c r="AZ1267" s="76"/>
      <c r="BA1267" s="76"/>
      <c r="BB1267" s="76"/>
      <c r="BC1267" s="76"/>
      <c r="BD1267" s="76"/>
      <c r="BE1267" s="76"/>
      <c r="BF1267" s="76"/>
      <c r="BG1267" s="76"/>
      <c r="BH1267" s="76"/>
      <c r="BI1267" s="76"/>
      <c r="BJ1267" s="76"/>
      <c r="BK1267" s="76"/>
      <c r="BL1267" s="76"/>
      <c r="BM1267" s="76"/>
      <c r="BN1267" s="76"/>
      <c r="BO1267" s="76"/>
      <c r="BP1267" s="76"/>
      <c r="BQ1267" s="76"/>
      <c r="BR1267" s="76"/>
      <c r="BS1267" s="76"/>
      <c r="BT1267" s="76"/>
      <c r="BU1267" s="76"/>
      <c r="BV1267" s="76"/>
      <c r="BW1267" s="76"/>
      <c r="BX1267" s="76"/>
      <c r="BY1267" s="76"/>
      <c r="BZ1267" s="76"/>
      <c r="CA1267" s="76"/>
      <c r="CB1267" s="76"/>
      <c r="CC1267" s="76"/>
      <c r="CD1267" s="76"/>
      <c r="CE1267" s="76"/>
      <c r="CF1267" s="76"/>
      <c r="CG1267" s="76"/>
      <c r="CH1267" s="76"/>
      <c r="CI1267" s="76"/>
      <c r="CJ1267" s="76"/>
      <c r="CK1267" s="76"/>
      <c r="CL1267" s="76"/>
      <c r="CM1267" s="76"/>
      <c r="CN1267" s="76"/>
      <c r="CO1267" s="76"/>
      <c r="CP1267" s="76"/>
    </row>
    <row r="1268" spans="1:94" x14ac:dyDescent="0.2">
      <c r="A1268" s="76"/>
      <c r="B1268" s="76"/>
      <c r="C1268" s="76"/>
      <c r="D1268" s="76"/>
      <c r="E1268" s="76"/>
      <c r="F1268" s="76"/>
      <c r="G1268" s="76"/>
      <c r="H1268" s="76"/>
      <c r="I1268" s="76"/>
      <c r="J1268" s="76"/>
      <c r="K1268" s="76"/>
      <c r="L1268" s="76"/>
      <c r="M1268" s="76"/>
      <c r="N1268" s="76"/>
      <c r="O1268" s="76"/>
      <c r="P1268" s="76"/>
      <c r="Q1268" s="76"/>
      <c r="R1268" s="76"/>
      <c r="S1268" s="76"/>
      <c r="T1268" s="76"/>
      <c r="U1268" s="76"/>
      <c r="V1268" s="76"/>
      <c r="W1268" s="76"/>
      <c r="X1268" s="76"/>
      <c r="Y1268" s="76"/>
      <c r="Z1268" s="76"/>
      <c r="AA1268" s="76"/>
      <c r="AB1268" s="76"/>
      <c r="AC1268" s="76"/>
      <c r="AD1268" s="76"/>
      <c r="AE1268" s="76"/>
      <c r="AF1268" s="76"/>
      <c r="AG1268" s="76"/>
      <c r="AH1268" s="76"/>
      <c r="AI1268" s="76"/>
      <c r="AJ1268" s="76"/>
      <c r="AK1268" s="76"/>
      <c r="AL1268" s="76"/>
      <c r="AM1268" s="76"/>
      <c r="AN1268" s="76"/>
      <c r="AO1268" s="75"/>
      <c r="AP1268" s="75"/>
      <c r="AQ1268" s="75"/>
      <c r="AR1268" s="76"/>
      <c r="AS1268" s="76"/>
      <c r="AT1268" s="76"/>
      <c r="AU1268" s="76"/>
      <c r="AV1268" s="76"/>
      <c r="AW1268" s="76"/>
      <c r="AX1268" s="76"/>
      <c r="AY1268" s="76"/>
      <c r="AZ1268" s="76"/>
      <c r="BA1268" s="76"/>
      <c r="BB1268" s="76"/>
      <c r="BC1268" s="76"/>
      <c r="BD1268" s="76"/>
      <c r="BE1268" s="76"/>
      <c r="BF1268" s="76"/>
      <c r="BG1268" s="76"/>
      <c r="BH1268" s="76"/>
      <c r="BI1268" s="76"/>
      <c r="BJ1268" s="76"/>
      <c r="BK1268" s="76"/>
      <c r="BL1268" s="76"/>
      <c r="BM1268" s="76"/>
      <c r="BN1268" s="76"/>
      <c r="BO1268" s="76"/>
      <c r="BP1268" s="76"/>
      <c r="BQ1268" s="76"/>
      <c r="BR1268" s="76"/>
      <c r="BS1268" s="76"/>
      <c r="BT1268" s="76"/>
      <c r="BU1268" s="76"/>
      <c r="BV1268" s="76"/>
      <c r="BW1268" s="76"/>
      <c r="BX1268" s="76"/>
      <c r="BY1268" s="76"/>
      <c r="BZ1268" s="76"/>
      <c r="CA1268" s="76"/>
      <c r="CB1268" s="76"/>
      <c r="CC1268" s="76"/>
      <c r="CD1268" s="76"/>
      <c r="CE1268" s="76"/>
      <c r="CF1268" s="76"/>
      <c r="CG1268" s="76"/>
      <c r="CH1268" s="76"/>
      <c r="CI1268" s="76"/>
      <c r="CJ1268" s="76"/>
      <c r="CK1268" s="76"/>
      <c r="CL1268" s="76"/>
      <c r="CM1268" s="76"/>
      <c r="CN1268" s="76"/>
      <c r="CO1268" s="76"/>
      <c r="CP1268" s="76"/>
    </row>
    <row r="1269" spans="1:94" x14ac:dyDescent="0.2">
      <c r="A1269" s="76"/>
      <c r="B1269" s="76"/>
      <c r="C1269" s="76"/>
      <c r="D1269" s="76"/>
      <c r="E1269" s="76"/>
      <c r="F1269" s="76"/>
      <c r="G1269" s="76"/>
      <c r="H1269" s="76"/>
      <c r="I1269" s="76"/>
      <c r="J1269" s="76"/>
      <c r="K1269" s="76"/>
      <c r="L1269" s="76"/>
      <c r="M1269" s="76"/>
      <c r="N1269" s="76"/>
      <c r="O1269" s="76"/>
      <c r="P1269" s="76"/>
      <c r="Q1269" s="76"/>
      <c r="R1269" s="76"/>
      <c r="S1269" s="76"/>
      <c r="T1269" s="76"/>
      <c r="U1269" s="76"/>
      <c r="V1269" s="76"/>
      <c r="W1269" s="76"/>
      <c r="X1269" s="76"/>
      <c r="Y1269" s="76"/>
      <c r="Z1269" s="76"/>
      <c r="AA1269" s="76"/>
      <c r="AB1269" s="76"/>
      <c r="AC1269" s="76"/>
      <c r="AD1269" s="76"/>
      <c r="AE1269" s="76"/>
      <c r="AF1269" s="76"/>
      <c r="AG1269" s="76"/>
      <c r="AH1269" s="76"/>
      <c r="AI1269" s="76"/>
      <c r="AJ1269" s="76"/>
      <c r="AK1269" s="76"/>
      <c r="AL1269" s="76"/>
      <c r="AM1269" s="76"/>
      <c r="AN1269" s="76"/>
      <c r="AO1269" s="75"/>
      <c r="AP1269" s="75"/>
      <c r="AQ1269" s="75"/>
      <c r="AR1269" s="76"/>
      <c r="AS1269" s="76"/>
      <c r="AT1269" s="76"/>
      <c r="AU1269" s="76"/>
      <c r="AV1269" s="76"/>
      <c r="AW1269" s="76"/>
      <c r="AX1269" s="76"/>
      <c r="AY1269" s="76"/>
      <c r="AZ1269" s="76"/>
      <c r="BA1269" s="76"/>
      <c r="BB1269" s="76"/>
      <c r="BC1269" s="76"/>
      <c r="BD1269" s="76"/>
      <c r="BE1269" s="76"/>
      <c r="BF1269" s="76"/>
      <c r="BG1269" s="76"/>
      <c r="BH1269" s="76"/>
      <c r="BI1269" s="76"/>
      <c r="BJ1269" s="76"/>
      <c r="BK1269" s="76"/>
      <c r="BL1269" s="76"/>
      <c r="BM1269" s="76"/>
      <c r="BN1269" s="76"/>
      <c r="BO1269" s="76"/>
      <c r="BP1269" s="76"/>
      <c r="BQ1269" s="76"/>
      <c r="BR1269" s="76"/>
      <c r="BS1269" s="76"/>
      <c r="BT1269" s="76"/>
      <c r="BU1269" s="76"/>
      <c r="BV1269" s="76"/>
      <c r="BW1269" s="76"/>
      <c r="BX1269" s="76"/>
      <c r="BY1269" s="76"/>
      <c r="BZ1269" s="76"/>
      <c r="CA1269" s="76"/>
      <c r="CB1269" s="76"/>
      <c r="CC1269" s="76"/>
      <c r="CD1269" s="76"/>
      <c r="CE1269" s="76"/>
      <c r="CF1269" s="76"/>
      <c r="CG1269" s="76"/>
      <c r="CH1269" s="76"/>
      <c r="CI1269" s="76"/>
      <c r="CJ1269" s="76"/>
      <c r="CK1269" s="76"/>
      <c r="CL1269" s="76"/>
      <c r="CM1269" s="76"/>
      <c r="CN1269" s="76"/>
      <c r="CO1269" s="76"/>
      <c r="CP1269" s="76"/>
    </row>
    <row r="1270" spans="1:94" x14ac:dyDescent="0.2">
      <c r="A1270" s="76"/>
      <c r="B1270" s="76"/>
      <c r="C1270" s="76"/>
      <c r="D1270" s="76"/>
      <c r="E1270" s="76"/>
      <c r="F1270" s="76"/>
      <c r="G1270" s="76"/>
      <c r="H1270" s="76"/>
      <c r="I1270" s="76"/>
      <c r="J1270" s="76"/>
      <c r="K1270" s="76"/>
      <c r="L1270" s="76"/>
      <c r="M1270" s="76"/>
      <c r="N1270" s="76"/>
      <c r="O1270" s="76"/>
      <c r="P1270" s="76"/>
      <c r="Q1270" s="76"/>
      <c r="R1270" s="76"/>
      <c r="S1270" s="76"/>
      <c r="T1270" s="76"/>
      <c r="U1270" s="76"/>
      <c r="V1270" s="76"/>
      <c r="W1270" s="76"/>
      <c r="X1270" s="76"/>
      <c r="Y1270" s="76"/>
      <c r="Z1270" s="76"/>
      <c r="AA1270" s="76"/>
      <c r="AB1270" s="76"/>
      <c r="AC1270" s="76"/>
      <c r="AD1270" s="76"/>
      <c r="AE1270" s="76"/>
      <c r="AF1270" s="76"/>
      <c r="AG1270" s="76"/>
      <c r="AH1270" s="76"/>
      <c r="AI1270" s="76"/>
      <c r="AJ1270" s="76"/>
      <c r="AK1270" s="76"/>
      <c r="AL1270" s="76"/>
      <c r="AM1270" s="76"/>
      <c r="AN1270" s="76"/>
      <c r="AO1270" s="75"/>
      <c r="AP1270" s="75"/>
      <c r="AQ1270" s="75"/>
      <c r="AR1270" s="76"/>
      <c r="AS1270" s="76"/>
      <c r="AT1270" s="76"/>
      <c r="AU1270" s="76"/>
      <c r="AV1270" s="76"/>
      <c r="AW1270" s="76"/>
      <c r="AX1270" s="76"/>
      <c r="AY1270" s="76"/>
      <c r="AZ1270" s="76"/>
      <c r="BA1270" s="76"/>
      <c r="BB1270" s="76"/>
      <c r="BC1270" s="76"/>
      <c r="BD1270" s="76"/>
      <c r="BE1270" s="76"/>
      <c r="BF1270" s="76"/>
      <c r="BG1270" s="76"/>
      <c r="BH1270" s="76"/>
      <c r="BI1270" s="76"/>
      <c r="BJ1270" s="76"/>
      <c r="BK1270" s="76"/>
      <c r="BL1270" s="76"/>
      <c r="BM1270" s="76"/>
      <c r="BN1270" s="76"/>
      <c r="BO1270" s="76"/>
      <c r="BP1270" s="76"/>
      <c r="BQ1270" s="76"/>
      <c r="BR1270" s="76"/>
      <c r="BS1270" s="76"/>
      <c r="BT1270" s="76"/>
      <c r="BU1270" s="76"/>
      <c r="BV1270" s="76"/>
      <c r="BW1270" s="76"/>
      <c r="BX1270" s="76"/>
      <c r="BY1270" s="76"/>
      <c r="BZ1270" s="76"/>
      <c r="CA1270" s="76"/>
      <c r="CB1270" s="76"/>
      <c r="CC1270" s="76"/>
      <c r="CD1270" s="76"/>
      <c r="CE1270" s="76"/>
      <c r="CF1270" s="76"/>
      <c r="CG1270" s="76"/>
      <c r="CH1270" s="76"/>
      <c r="CI1270" s="76"/>
      <c r="CJ1270" s="76"/>
      <c r="CK1270" s="76"/>
      <c r="CL1270" s="76"/>
      <c r="CM1270" s="76"/>
      <c r="CN1270" s="76"/>
      <c r="CO1270" s="76"/>
      <c r="CP1270" s="76"/>
    </row>
    <row r="1271" spans="1:94" x14ac:dyDescent="0.2">
      <c r="A1271" s="76"/>
      <c r="B1271" s="76"/>
      <c r="C1271" s="76"/>
      <c r="D1271" s="76"/>
      <c r="E1271" s="76"/>
      <c r="F1271" s="76"/>
      <c r="G1271" s="76"/>
      <c r="H1271" s="76"/>
      <c r="I1271" s="76"/>
      <c r="J1271" s="76"/>
      <c r="K1271" s="76"/>
      <c r="L1271" s="76"/>
      <c r="M1271" s="76"/>
      <c r="N1271" s="76"/>
      <c r="O1271" s="76"/>
      <c r="P1271" s="76"/>
      <c r="Q1271" s="76"/>
      <c r="R1271" s="76"/>
      <c r="S1271" s="76"/>
      <c r="T1271" s="76"/>
      <c r="U1271" s="76"/>
      <c r="V1271" s="76"/>
      <c r="W1271" s="76"/>
      <c r="X1271" s="76"/>
      <c r="Y1271" s="76"/>
      <c r="Z1271" s="76"/>
      <c r="AA1271" s="76"/>
      <c r="AB1271" s="76"/>
      <c r="AC1271" s="76"/>
      <c r="AD1271" s="76"/>
      <c r="AE1271" s="76"/>
      <c r="AF1271" s="76"/>
      <c r="AG1271" s="76"/>
      <c r="AH1271" s="76"/>
      <c r="AI1271" s="76"/>
      <c r="AJ1271" s="76"/>
      <c r="AK1271" s="76"/>
      <c r="AL1271" s="76"/>
      <c r="AM1271" s="76"/>
      <c r="AN1271" s="76"/>
      <c r="AO1271" s="75"/>
      <c r="AP1271" s="75"/>
      <c r="AQ1271" s="75"/>
      <c r="AR1271" s="76"/>
      <c r="AS1271" s="76"/>
      <c r="AT1271" s="76"/>
      <c r="AU1271" s="76"/>
      <c r="AV1271" s="76"/>
      <c r="AW1271" s="76"/>
      <c r="AX1271" s="76"/>
      <c r="AY1271" s="76"/>
      <c r="AZ1271" s="76"/>
      <c r="BA1271" s="76"/>
      <c r="BB1271" s="76"/>
      <c r="BC1271" s="76"/>
      <c r="BD1271" s="76"/>
      <c r="BE1271" s="76"/>
      <c r="BF1271" s="76"/>
      <c r="BG1271" s="76"/>
      <c r="BH1271" s="76"/>
      <c r="BI1271" s="76"/>
      <c r="BJ1271" s="76"/>
      <c r="BK1271" s="76"/>
      <c r="BL1271" s="76"/>
      <c r="BM1271" s="76"/>
      <c r="BN1271" s="76"/>
      <c r="BO1271" s="76"/>
      <c r="BP1271" s="76"/>
      <c r="BQ1271" s="76"/>
      <c r="BR1271" s="76"/>
      <c r="BS1271" s="76"/>
      <c r="BT1271" s="76"/>
      <c r="BU1271" s="76"/>
      <c r="BV1271" s="76"/>
      <c r="BW1271" s="76"/>
      <c r="BX1271" s="76"/>
      <c r="BY1271" s="76"/>
      <c r="BZ1271" s="76"/>
      <c r="CA1271" s="76"/>
      <c r="CB1271" s="76"/>
      <c r="CC1271" s="76"/>
      <c r="CD1271" s="76"/>
      <c r="CE1271" s="76"/>
      <c r="CF1271" s="76"/>
      <c r="CG1271" s="76"/>
      <c r="CH1271" s="76"/>
      <c r="CI1271" s="76"/>
      <c r="CJ1271" s="76"/>
      <c r="CK1271" s="76"/>
      <c r="CL1271" s="76"/>
      <c r="CM1271" s="76"/>
      <c r="CN1271" s="76"/>
      <c r="CO1271" s="76"/>
      <c r="CP1271" s="76"/>
    </row>
    <row r="1272" spans="1:94" x14ac:dyDescent="0.2">
      <c r="A1272" s="76"/>
      <c r="B1272" s="76"/>
      <c r="C1272" s="76"/>
      <c r="D1272" s="76"/>
      <c r="E1272" s="76"/>
      <c r="F1272" s="76"/>
      <c r="G1272" s="76"/>
      <c r="H1272" s="76"/>
      <c r="I1272" s="76"/>
      <c r="J1272" s="76"/>
      <c r="K1272" s="76"/>
      <c r="L1272" s="76"/>
      <c r="M1272" s="76"/>
      <c r="N1272" s="76"/>
      <c r="O1272" s="76"/>
      <c r="P1272" s="76"/>
      <c r="Q1272" s="76"/>
      <c r="R1272" s="76"/>
      <c r="S1272" s="76"/>
      <c r="T1272" s="76"/>
      <c r="U1272" s="76"/>
      <c r="V1272" s="76"/>
      <c r="W1272" s="76"/>
      <c r="X1272" s="76"/>
      <c r="Y1272" s="76"/>
      <c r="Z1272" s="76"/>
      <c r="AA1272" s="76"/>
      <c r="AB1272" s="76"/>
      <c r="AC1272" s="76"/>
      <c r="AD1272" s="76"/>
      <c r="AE1272" s="76"/>
      <c r="AF1272" s="76"/>
      <c r="AG1272" s="76"/>
      <c r="AH1272" s="76"/>
      <c r="AI1272" s="76"/>
      <c r="AJ1272" s="76"/>
      <c r="AK1272" s="76"/>
      <c r="AL1272" s="76"/>
      <c r="AM1272" s="76"/>
      <c r="AN1272" s="76"/>
      <c r="AO1272" s="75"/>
      <c r="AP1272" s="75"/>
      <c r="AQ1272" s="75"/>
      <c r="AR1272" s="76"/>
      <c r="AS1272" s="76"/>
      <c r="AT1272" s="76"/>
      <c r="AU1272" s="76"/>
      <c r="AV1272" s="76"/>
      <c r="AW1272" s="76"/>
      <c r="AX1272" s="76"/>
      <c r="AY1272" s="76"/>
      <c r="AZ1272" s="76"/>
      <c r="BA1272" s="76"/>
      <c r="BB1272" s="76"/>
      <c r="BC1272" s="76"/>
      <c r="BD1272" s="76"/>
      <c r="BE1272" s="76"/>
      <c r="BF1272" s="76"/>
      <c r="BG1272" s="76"/>
      <c r="BH1272" s="76"/>
      <c r="BI1272" s="76"/>
      <c r="BJ1272" s="76"/>
      <c r="BK1272" s="76"/>
      <c r="BL1272" s="76"/>
      <c r="BM1272" s="76"/>
      <c r="BN1272" s="76"/>
      <c r="BO1272" s="76"/>
      <c r="BP1272" s="76"/>
      <c r="BQ1272" s="76"/>
      <c r="BR1272" s="76"/>
      <c r="BS1272" s="76"/>
      <c r="BT1272" s="76"/>
      <c r="BU1272" s="76"/>
      <c r="BV1272" s="76"/>
      <c r="BW1272" s="76"/>
      <c r="BX1272" s="76"/>
      <c r="BY1272" s="76"/>
      <c r="BZ1272" s="76"/>
      <c r="CA1272" s="76"/>
      <c r="CB1272" s="76"/>
      <c r="CC1272" s="76"/>
      <c r="CD1272" s="76"/>
      <c r="CE1272" s="76"/>
      <c r="CF1272" s="76"/>
      <c r="CG1272" s="76"/>
      <c r="CH1272" s="76"/>
      <c r="CI1272" s="76"/>
      <c r="CJ1272" s="76"/>
      <c r="CK1272" s="76"/>
      <c r="CL1272" s="76"/>
      <c r="CM1272" s="76"/>
      <c r="CN1272" s="76"/>
      <c r="CO1272" s="76"/>
      <c r="CP1272" s="76"/>
    </row>
    <row r="1273" spans="1:94" x14ac:dyDescent="0.2">
      <c r="A1273" s="76"/>
      <c r="B1273" s="76"/>
      <c r="C1273" s="76"/>
      <c r="D1273" s="76"/>
      <c r="E1273" s="76"/>
      <c r="F1273" s="76"/>
      <c r="G1273" s="76"/>
      <c r="H1273" s="76"/>
      <c r="I1273" s="76"/>
      <c r="J1273" s="76"/>
      <c r="K1273" s="76"/>
      <c r="L1273" s="76"/>
      <c r="M1273" s="76"/>
      <c r="N1273" s="76"/>
      <c r="O1273" s="76"/>
      <c r="P1273" s="76"/>
      <c r="Q1273" s="76"/>
      <c r="R1273" s="76"/>
      <c r="S1273" s="76"/>
      <c r="T1273" s="76"/>
      <c r="U1273" s="76"/>
      <c r="V1273" s="76"/>
      <c r="W1273" s="76"/>
      <c r="X1273" s="76"/>
      <c r="Y1273" s="76"/>
      <c r="Z1273" s="76"/>
      <c r="AA1273" s="76"/>
      <c r="AB1273" s="76"/>
      <c r="AC1273" s="76"/>
      <c r="AD1273" s="76"/>
      <c r="AE1273" s="76"/>
      <c r="AF1273" s="76"/>
      <c r="AG1273" s="76"/>
      <c r="AH1273" s="76"/>
      <c r="AI1273" s="76"/>
      <c r="AJ1273" s="76"/>
      <c r="AK1273" s="76"/>
      <c r="AL1273" s="76"/>
      <c r="AM1273" s="76"/>
      <c r="AN1273" s="76"/>
      <c r="AO1273" s="75"/>
      <c r="AP1273" s="75"/>
      <c r="AQ1273" s="75"/>
      <c r="AR1273" s="76"/>
      <c r="AS1273" s="76"/>
      <c r="AT1273" s="76"/>
      <c r="AU1273" s="76"/>
      <c r="AV1273" s="76"/>
      <c r="AW1273" s="76"/>
      <c r="AX1273" s="76"/>
      <c r="AY1273" s="76"/>
      <c r="AZ1273" s="76"/>
      <c r="BA1273" s="76"/>
      <c r="BB1273" s="76"/>
      <c r="BC1273" s="76"/>
      <c r="BD1273" s="76"/>
      <c r="BE1273" s="76"/>
      <c r="BF1273" s="76"/>
      <c r="BG1273" s="76"/>
      <c r="BH1273" s="76"/>
      <c r="BI1273" s="76"/>
      <c r="BJ1273" s="76"/>
      <c r="BK1273" s="76"/>
      <c r="BL1273" s="76"/>
      <c r="BM1273" s="76"/>
      <c r="BN1273" s="76"/>
      <c r="BO1273" s="76"/>
      <c r="BP1273" s="76"/>
      <c r="BQ1273" s="76"/>
      <c r="BR1273" s="76"/>
      <c r="BS1273" s="76"/>
      <c r="BT1273" s="76"/>
      <c r="BU1273" s="76"/>
      <c r="BV1273" s="76"/>
      <c r="BW1273" s="76"/>
      <c r="BX1273" s="76"/>
      <c r="BY1273" s="76"/>
      <c r="BZ1273" s="76"/>
      <c r="CA1273" s="76"/>
      <c r="CB1273" s="76"/>
      <c r="CC1273" s="76"/>
      <c r="CD1273" s="76"/>
      <c r="CE1273" s="76"/>
      <c r="CF1273" s="76"/>
      <c r="CG1273" s="76"/>
      <c r="CH1273" s="76"/>
      <c r="CI1273" s="76"/>
      <c r="CJ1273" s="76"/>
      <c r="CK1273" s="76"/>
      <c r="CL1273" s="76"/>
      <c r="CM1273" s="76"/>
      <c r="CN1273" s="76"/>
      <c r="CO1273" s="76"/>
      <c r="CP1273" s="76"/>
    </row>
    <row r="1274" spans="1:94" x14ac:dyDescent="0.2">
      <c r="A1274" s="76"/>
      <c r="B1274" s="76"/>
      <c r="C1274" s="76"/>
      <c r="D1274" s="76"/>
      <c r="E1274" s="76"/>
      <c r="F1274" s="76"/>
      <c r="G1274" s="76"/>
      <c r="H1274" s="76"/>
      <c r="I1274" s="76"/>
      <c r="J1274" s="76"/>
      <c r="K1274" s="76"/>
      <c r="L1274" s="76"/>
      <c r="M1274" s="76"/>
      <c r="N1274" s="76"/>
      <c r="O1274" s="76"/>
      <c r="P1274" s="76"/>
      <c r="Q1274" s="76"/>
      <c r="R1274" s="76"/>
      <c r="S1274" s="76"/>
      <c r="T1274" s="76"/>
      <c r="U1274" s="76"/>
      <c r="V1274" s="76"/>
      <c r="W1274" s="76"/>
      <c r="X1274" s="76"/>
      <c r="Y1274" s="76"/>
      <c r="Z1274" s="76"/>
      <c r="AA1274" s="76"/>
      <c r="AB1274" s="76"/>
      <c r="AC1274" s="76"/>
      <c r="AD1274" s="76"/>
      <c r="AE1274" s="76"/>
      <c r="AF1274" s="76"/>
      <c r="AG1274" s="76"/>
      <c r="AH1274" s="76"/>
      <c r="AI1274" s="76"/>
      <c r="AJ1274" s="76"/>
      <c r="AK1274" s="76"/>
      <c r="AL1274" s="76"/>
      <c r="AM1274" s="76"/>
      <c r="AN1274" s="76"/>
      <c r="AO1274" s="75"/>
      <c r="AP1274" s="75"/>
      <c r="AQ1274" s="75"/>
      <c r="AR1274" s="76"/>
      <c r="AS1274" s="76"/>
      <c r="AT1274" s="76"/>
      <c r="AU1274" s="76"/>
      <c r="AV1274" s="76"/>
      <c r="AW1274" s="76"/>
      <c r="AX1274" s="76"/>
      <c r="AY1274" s="76"/>
      <c r="AZ1274" s="76"/>
      <c r="BA1274" s="76"/>
      <c r="BB1274" s="76"/>
      <c r="BC1274" s="76"/>
      <c r="BD1274" s="76"/>
      <c r="BE1274" s="76"/>
      <c r="BF1274" s="76"/>
      <c r="BG1274" s="76"/>
      <c r="BH1274" s="76"/>
      <c r="BI1274" s="76"/>
      <c r="BJ1274" s="76"/>
      <c r="BK1274" s="76"/>
      <c r="BL1274" s="76"/>
      <c r="BM1274" s="76"/>
      <c r="BN1274" s="76"/>
      <c r="BO1274" s="76"/>
      <c r="BP1274" s="76"/>
      <c r="BQ1274" s="76"/>
      <c r="BR1274" s="76"/>
      <c r="BS1274" s="76"/>
      <c r="BT1274" s="76"/>
      <c r="BU1274" s="76"/>
      <c r="BV1274" s="76"/>
      <c r="BW1274" s="76"/>
      <c r="BX1274" s="76"/>
      <c r="BY1274" s="76"/>
      <c r="BZ1274" s="76"/>
      <c r="CA1274" s="76"/>
      <c r="CB1274" s="76"/>
      <c r="CC1274" s="76"/>
      <c r="CD1274" s="76"/>
      <c r="CE1274" s="76"/>
      <c r="CF1274" s="76"/>
      <c r="CG1274" s="76"/>
      <c r="CH1274" s="76"/>
      <c r="CI1274" s="76"/>
      <c r="CJ1274" s="76"/>
      <c r="CK1274" s="76"/>
      <c r="CL1274" s="76"/>
      <c r="CM1274" s="76"/>
      <c r="CN1274" s="76"/>
      <c r="CO1274" s="76"/>
      <c r="CP1274" s="76"/>
    </row>
    <row r="1275" spans="1:94" x14ac:dyDescent="0.2">
      <c r="A1275" s="76"/>
      <c r="B1275" s="76"/>
      <c r="C1275" s="76"/>
      <c r="D1275" s="76"/>
      <c r="E1275" s="76"/>
      <c r="F1275" s="76"/>
      <c r="G1275" s="76"/>
      <c r="H1275" s="76"/>
      <c r="I1275" s="76"/>
      <c r="J1275" s="76"/>
      <c r="K1275" s="76"/>
      <c r="L1275" s="76"/>
      <c r="M1275" s="76"/>
      <c r="N1275" s="76"/>
      <c r="O1275" s="76"/>
      <c r="P1275" s="76"/>
      <c r="Q1275" s="76"/>
      <c r="R1275" s="76"/>
      <c r="S1275" s="76"/>
      <c r="T1275" s="76"/>
      <c r="U1275" s="76"/>
      <c r="V1275" s="76"/>
      <c r="W1275" s="76"/>
      <c r="X1275" s="76"/>
      <c r="Y1275" s="76"/>
      <c r="Z1275" s="76"/>
      <c r="AA1275" s="76"/>
      <c r="AB1275" s="76"/>
      <c r="AC1275" s="76"/>
      <c r="AD1275" s="76"/>
      <c r="AE1275" s="76"/>
      <c r="AF1275" s="76"/>
      <c r="AG1275" s="76"/>
      <c r="AH1275" s="76"/>
      <c r="AI1275" s="76"/>
      <c r="AJ1275" s="76"/>
      <c r="AK1275" s="76"/>
      <c r="AL1275" s="76"/>
      <c r="AM1275" s="76"/>
      <c r="AN1275" s="76"/>
      <c r="AO1275" s="75"/>
      <c r="AP1275" s="75"/>
      <c r="AQ1275" s="75"/>
      <c r="AR1275" s="76"/>
      <c r="AS1275" s="76"/>
      <c r="AT1275" s="76"/>
      <c r="AU1275" s="76"/>
      <c r="AV1275" s="76"/>
      <c r="AW1275" s="76"/>
      <c r="AX1275" s="76"/>
      <c r="AY1275" s="76"/>
      <c r="AZ1275" s="76"/>
      <c r="BA1275" s="76"/>
      <c r="BB1275" s="76"/>
      <c r="BC1275" s="76"/>
      <c r="BD1275" s="76"/>
      <c r="BE1275" s="76"/>
      <c r="BF1275" s="76"/>
      <c r="BG1275" s="76"/>
      <c r="BH1275" s="76"/>
      <c r="BI1275" s="76"/>
      <c r="BJ1275" s="76"/>
      <c r="BK1275" s="76"/>
      <c r="BL1275" s="76"/>
      <c r="BM1275" s="76"/>
      <c r="BN1275" s="76"/>
      <c r="BO1275" s="76"/>
      <c r="BP1275" s="76"/>
      <c r="BQ1275" s="76"/>
      <c r="BR1275" s="76"/>
      <c r="BS1275" s="76"/>
      <c r="BT1275" s="76"/>
      <c r="BU1275" s="76"/>
      <c r="BV1275" s="76"/>
      <c r="BW1275" s="76"/>
      <c r="BX1275" s="76"/>
      <c r="BY1275" s="76"/>
      <c r="BZ1275" s="76"/>
      <c r="CA1275" s="76"/>
      <c r="CB1275" s="76"/>
      <c r="CC1275" s="76"/>
      <c r="CD1275" s="76"/>
      <c r="CE1275" s="76"/>
      <c r="CF1275" s="76"/>
      <c r="CG1275" s="76"/>
      <c r="CH1275" s="76"/>
      <c r="CI1275" s="76"/>
      <c r="CJ1275" s="76"/>
      <c r="CK1275" s="76"/>
      <c r="CL1275" s="76"/>
      <c r="CM1275" s="76"/>
      <c r="CN1275" s="76"/>
      <c r="CO1275" s="76"/>
      <c r="CP1275" s="76"/>
    </row>
    <row r="1276" spans="1:94" x14ac:dyDescent="0.2">
      <c r="A1276" s="76"/>
      <c r="B1276" s="76"/>
      <c r="C1276" s="76"/>
      <c r="D1276" s="76"/>
      <c r="E1276" s="76"/>
      <c r="F1276" s="76"/>
      <c r="G1276" s="76"/>
      <c r="H1276" s="76"/>
      <c r="I1276" s="76"/>
      <c r="J1276" s="76"/>
      <c r="K1276" s="76"/>
      <c r="L1276" s="76"/>
      <c r="M1276" s="76"/>
      <c r="N1276" s="76"/>
      <c r="O1276" s="76"/>
      <c r="P1276" s="76"/>
      <c r="Q1276" s="76"/>
      <c r="R1276" s="76"/>
      <c r="S1276" s="76"/>
      <c r="T1276" s="76"/>
      <c r="U1276" s="76"/>
      <c r="V1276" s="76"/>
      <c r="W1276" s="76"/>
      <c r="X1276" s="76"/>
      <c r="Y1276" s="76"/>
      <c r="Z1276" s="76"/>
      <c r="AA1276" s="76"/>
      <c r="AB1276" s="76"/>
      <c r="AC1276" s="76"/>
      <c r="AD1276" s="76"/>
      <c r="AE1276" s="76"/>
      <c r="AF1276" s="76"/>
      <c r="AG1276" s="76"/>
      <c r="AH1276" s="76"/>
      <c r="AI1276" s="76"/>
      <c r="AJ1276" s="76"/>
      <c r="AK1276" s="76"/>
      <c r="AL1276" s="76"/>
      <c r="AM1276" s="76"/>
      <c r="AN1276" s="76"/>
      <c r="AO1276" s="75"/>
      <c r="AP1276" s="75"/>
      <c r="AQ1276" s="75"/>
      <c r="AR1276" s="76"/>
      <c r="AS1276" s="76"/>
      <c r="AT1276" s="76"/>
      <c r="AU1276" s="76"/>
      <c r="AV1276" s="76"/>
      <c r="AW1276" s="76"/>
      <c r="AX1276" s="76"/>
      <c r="AY1276" s="76"/>
      <c r="AZ1276" s="76"/>
      <c r="BA1276" s="76"/>
      <c r="BB1276" s="76"/>
      <c r="BC1276" s="76"/>
      <c r="BD1276" s="76"/>
      <c r="BE1276" s="76"/>
      <c r="BF1276" s="76"/>
      <c r="BG1276" s="76"/>
      <c r="BH1276" s="76"/>
      <c r="BI1276" s="76"/>
      <c r="BJ1276" s="76"/>
      <c r="BK1276" s="76"/>
      <c r="BL1276" s="76"/>
      <c r="BM1276" s="76"/>
      <c r="BN1276" s="76"/>
      <c r="BO1276" s="76"/>
      <c r="BP1276" s="76"/>
      <c r="BQ1276" s="76"/>
      <c r="BR1276" s="76"/>
      <c r="BS1276" s="76"/>
      <c r="BT1276" s="76"/>
      <c r="BU1276" s="76"/>
      <c r="BV1276" s="76"/>
      <c r="BW1276" s="76"/>
      <c r="BX1276" s="76"/>
      <c r="BY1276" s="76"/>
      <c r="BZ1276" s="76"/>
      <c r="CA1276" s="76"/>
      <c r="CB1276" s="76"/>
      <c r="CC1276" s="76"/>
      <c r="CD1276" s="76"/>
      <c r="CE1276" s="76"/>
      <c r="CF1276" s="76"/>
      <c r="CG1276" s="76"/>
      <c r="CH1276" s="76"/>
      <c r="CI1276" s="76"/>
      <c r="CJ1276" s="76"/>
      <c r="CK1276" s="76"/>
      <c r="CL1276" s="76"/>
      <c r="CM1276" s="76"/>
      <c r="CN1276" s="76"/>
      <c r="CO1276" s="76"/>
      <c r="CP1276" s="76"/>
    </row>
    <row r="1277" spans="1:94" x14ac:dyDescent="0.2">
      <c r="A1277" s="76"/>
      <c r="B1277" s="76"/>
      <c r="C1277" s="76"/>
      <c r="D1277" s="76"/>
      <c r="E1277" s="76"/>
      <c r="F1277" s="76"/>
      <c r="G1277" s="76"/>
      <c r="H1277" s="76"/>
      <c r="I1277" s="76"/>
      <c r="J1277" s="76"/>
      <c r="K1277" s="76"/>
      <c r="L1277" s="76"/>
      <c r="M1277" s="76"/>
      <c r="N1277" s="76"/>
      <c r="O1277" s="76"/>
      <c r="P1277" s="76"/>
      <c r="Q1277" s="76"/>
      <c r="R1277" s="76"/>
      <c r="S1277" s="76"/>
      <c r="T1277" s="76"/>
      <c r="U1277" s="76"/>
      <c r="V1277" s="76"/>
      <c r="W1277" s="76"/>
      <c r="X1277" s="76"/>
      <c r="Y1277" s="76"/>
      <c r="Z1277" s="76"/>
      <c r="AA1277" s="76"/>
      <c r="AB1277" s="76"/>
      <c r="AC1277" s="76"/>
      <c r="AD1277" s="76"/>
      <c r="AE1277" s="76"/>
      <c r="AF1277" s="76"/>
      <c r="AG1277" s="76"/>
      <c r="AH1277" s="76"/>
      <c r="AI1277" s="76"/>
      <c r="AJ1277" s="76"/>
      <c r="AK1277" s="76"/>
      <c r="AL1277" s="76"/>
      <c r="AM1277" s="76"/>
      <c r="AN1277" s="76"/>
      <c r="AO1277" s="75"/>
      <c r="AP1277" s="75"/>
      <c r="AQ1277" s="75"/>
      <c r="AR1277" s="76"/>
      <c r="AS1277" s="76"/>
      <c r="AT1277" s="76"/>
      <c r="AU1277" s="76"/>
      <c r="AV1277" s="76"/>
      <c r="AW1277" s="76"/>
      <c r="AX1277" s="76"/>
      <c r="AY1277" s="76"/>
      <c r="AZ1277" s="76"/>
      <c r="BA1277" s="76"/>
      <c r="BB1277" s="76"/>
      <c r="BC1277" s="76"/>
      <c r="BD1277" s="76"/>
      <c r="BE1277" s="76"/>
      <c r="BF1277" s="76"/>
      <c r="BG1277" s="76"/>
      <c r="BH1277" s="76"/>
      <c r="BI1277" s="76"/>
      <c r="BJ1277" s="76"/>
      <c r="BK1277" s="76"/>
      <c r="BL1277" s="76"/>
      <c r="BM1277" s="76"/>
      <c r="BN1277" s="76"/>
      <c r="BO1277" s="76"/>
      <c r="BP1277" s="76"/>
      <c r="BQ1277" s="76"/>
      <c r="BR1277" s="76"/>
      <c r="BS1277" s="76"/>
      <c r="BT1277" s="76"/>
      <c r="BU1277" s="76"/>
      <c r="BV1277" s="76"/>
      <c r="BW1277" s="76"/>
      <c r="BX1277" s="76"/>
      <c r="BY1277" s="76"/>
      <c r="BZ1277" s="76"/>
      <c r="CA1277" s="76"/>
      <c r="CB1277" s="76"/>
      <c r="CC1277" s="76"/>
      <c r="CD1277" s="76"/>
      <c r="CE1277" s="76"/>
      <c r="CF1277" s="76"/>
      <c r="CG1277" s="76"/>
      <c r="CH1277" s="76"/>
      <c r="CI1277" s="76"/>
      <c r="CJ1277" s="76"/>
      <c r="CK1277" s="76"/>
      <c r="CL1277" s="76"/>
      <c r="CM1277" s="76"/>
      <c r="CN1277" s="76"/>
      <c r="CO1277" s="76"/>
      <c r="CP1277" s="76"/>
    </row>
    <row r="1278" spans="1:94" x14ac:dyDescent="0.2">
      <c r="A1278" s="76"/>
      <c r="B1278" s="76"/>
      <c r="C1278" s="76"/>
      <c r="D1278" s="76"/>
      <c r="E1278" s="76"/>
      <c r="F1278" s="76"/>
      <c r="G1278" s="76"/>
      <c r="H1278" s="76"/>
      <c r="I1278" s="76"/>
      <c r="J1278" s="76"/>
      <c r="K1278" s="76"/>
      <c r="L1278" s="76"/>
      <c r="M1278" s="76"/>
      <c r="N1278" s="76"/>
      <c r="O1278" s="76"/>
      <c r="P1278" s="76"/>
      <c r="Q1278" s="76"/>
      <c r="R1278" s="76"/>
      <c r="S1278" s="76"/>
      <c r="T1278" s="76"/>
      <c r="U1278" s="76"/>
      <c r="V1278" s="76"/>
      <c r="W1278" s="76"/>
      <c r="X1278" s="76"/>
      <c r="Y1278" s="76"/>
      <c r="Z1278" s="76"/>
      <c r="AA1278" s="76"/>
      <c r="AB1278" s="76"/>
      <c r="AC1278" s="76"/>
      <c r="AD1278" s="76"/>
      <c r="AE1278" s="76"/>
      <c r="AF1278" s="76"/>
      <c r="AG1278" s="76"/>
      <c r="AH1278" s="76"/>
      <c r="AI1278" s="76"/>
      <c r="AJ1278" s="76"/>
      <c r="AK1278" s="76"/>
      <c r="AL1278" s="76"/>
      <c r="AM1278" s="76"/>
      <c r="AN1278" s="76"/>
      <c r="AO1278" s="75"/>
      <c r="AP1278" s="75"/>
      <c r="AQ1278" s="75"/>
      <c r="AR1278" s="76"/>
      <c r="AS1278" s="76"/>
      <c r="AT1278" s="76"/>
      <c r="AU1278" s="76"/>
      <c r="AV1278" s="76"/>
      <c r="AW1278" s="76"/>
      <c r="AX1278" s="76"/>
      <c r="AY1278" s="76"/>
      <c r="AZ1278" s="76"/>
      <c r="BA1278" s="76"/>
      <c r="BB1278" s="76"/>
      <c r="BC1278" s="76"/>
      <c r="BD1278" s="76"/>
      <c r="BE1278" s="76"/>
      <c r="BF1278" s="76"/>
      <c r="BG1278" s="76"/>
      <c r="BH1278" s="76"/>
      <c r="BI1278" s="76"/>
      <c r="BJ1278" s="76"/>
      <c r="BK1278" s="76"/>
      <c r="BL1278" s="76"/>
      <c r="BM1278" s="76"/>
      <c r="BN1278" s="76"/>
      <c r="BO1278" s="76"/>
      <c r="BP1278" s="76"/>
      <c r="BQ1278" s="76"/>
      <c r="BR1278" s="76"/>
      <c r="BS1278" s="76"/>
      <c r="BT1278" s="76"/>
      <c r="BU1278" s="76"/>
      <c r="BV1278" s="76"/>
      <c r="BW1278" s="76"/>
      <c r="BX1278" s="76"/>
      <c r="BY1278" s="76"/>
      <c r="BZ1278" s="76"/>
      <c r="CA1278" s="76"/>
      <c r="CB1278" s="76"/>
      <c r="CC1278" s="76"/>
      <c r="CD1278" s="76"/>
      <c r="CE1278" s="76"/>
      <c r="CF1278" s="76"/>
      <c r="CG1278" s="76"/>
      <c r="CH1278" s="76"/>
      <c r="CI1278" s="76"/>
      <c r="CJ1278" s="76"/>
      <c r="CK1278" s="76"/>
      <c r="CL1278" s="76"/>
      <c r="CM1278" s="76"/>
      <c r="CN1278" s="76"/>
      <c r="CO1278" s="76"/>
      <c r="CP1278" s="76"/>
    </row>
    <row r="1279" spans="1:94" x14ac:dyDescent="0.2">
      <c r="A1279" s="76"/>
      <c r="B1279" s="76"/>
      <c r="C1279" s="76"/>
      <c r="D1279" s="76"/>
      <c r="E1279" s="76"/>
      <c r="F1279" s="76"/>
      <c r="G1279" s="76"/>
      <c r="H1279" s="76"/>
      <c r="I1279" s="76"/>
      <c r="J1279" s="76"/>
      <c r="K1279" s="76"/>
      <c r="L1279" s="76"/>
      <c r="M1279" s="76"/>
      <c r="N1279" s="76"/>
      <c r="O1279" s="76"/>
      <c r="P1279" s="76"/>
      <c r="Q1279" s="76"/>
      <c r="R1279" s="76"/>
      <c r="S1279" s="76"/>
      <c r="T1279" s="76"/>
      <c r="U1279" s="76"/>
      <c r="V1279" s="76"/>
      <c r="W1279" s="76"/>
      <c r="X1279" s="76"/>
      <c r="Y1279" s="76"/>
      <c r="Z1279" s="76"/>
      <c r="AA1279" s="76"/>
      <c r="AB1279" s="76"/>
      <c r="AC1279" s="76"/>
      <c r="AD1279" s="76"/>
      <c r="AE1279" s="76"/>
      <c r="AF1279" s="76"/>
      <c r="AG1279" s="76"/>
      <c r="AH1279" s="76"/>
      <c r="AI1279" s="76"/>
      <c r="AJ1279" s="76"/>
      <c r="AK1279" s="76"/>
      <c r="AL1279" s="76"/>
      <c r="AM1279" s="76"/>
      <c r="AN1279" s="76"/>
      <c r="AO1279" s="75"/>
      <c r="AP1279" s="75"/>
      <c r="AQ1279" s="75"/>
      <c r="AR1279" s="76"/>
      <c r="AS1279" s="76"/>
      <c r="AT1279" s="76"/>
      <c r="AU1279" s="76"/>
      <c r="AV1279" s="76"/>
      <c r="AW1279" s="76"/>
      <c r="AX1279" s="76"/>
      <c r="AY1279" s="76"/>
      <c r="AZ1279" s="76"/>
      <c r="BA1279" s="76"/>
      <c r="BB1279" s="76"/>
      <c r="BC1279" s="76"/>
      <c r="BD1279" s="76"/>
      <c r="BE1279" s="76"/>
      <c r="BF1279" s="76"/>
      <c r="BG1279" s="76"/>
      <c r="BH1279" s="76"/>
      <c r="BI1279" s="76"/>
      <c r="BJ1279" s="76"/>
      <c r="BK1279" s="76"/>
      <c r="BL1279" s="76"/>
      <c r="BM1279" s="76"/>
      <c r="BN1279" s="76"/>
      <c r="BO1279" s="76"/>
      <c r="BP1279" s="76"/>
      <c r="BQ1279" s="76"/>
      <c r="BR1279" s="76"/>
      <c r="BS1279" s="76"/>
      <c r="BT1279" s="76"/>
      <c r="BU1279" s="76"/>
      <c r="BV1279" s="76"/>
      <c r="BW1279" s="76"/>
      <c r="BX1279" s="76"/>
      <c r="BY1279" s="76"/>
      <c r="BZ1279" s="76"/>
      <c r="CA1279" s="76"/>
      <c r="CB1279" s="76"/>
      <c r="CC1279" s="76"/>
      <c r="CD1279" s="76"/>
      <c r="CE1279" s="76"/>
      <c r="CF1279" s="76"/>
      <c r="CG1279" s="76"/>
      <c r="CH1279" s="76"/>
      <c r="CI1279" s="76"/>
      <c r="CJ1279" s="76"/>
      <c r="CK1279" s="76"/>
      <c r="CL1279" s="76"/>
      <c r="CM1279" s="76"/>
      <c r="CN1279" s="76"/>
      <c r="CO1279" s="76"/>
      <c r="CP1279" s="76"/>
    </row>
    <row r="1280" spans="1:94" x14ac:dyDescent="0.2">
      <c r="A1280" s="76"/>
      <c r="B1280" s="76"/>
      <c r="C1280" s="76"/>
      <c r="D1280" s="76"/>
      <c r="E1280" s="76"/>
      <c r="F1280" s="76"/>
      <c r="G1280" s="76"/>
      <c r="H1280" s="76"/>
      <c r="I1280" s="76"/>
      <c r="J1280" s="76"/>
      <c r="K1280" s="76"/>
      <c r="L1280" s="76"/>
      <c r="M1280" s="76"/>
      <c r="N1280" s="76"/>
      <c r="O1280" s="76"/>
      <c r="P1280" s="76"/>
      <c r="Q1280" s="76"/>
      <c r="R1280" s="76"/>
      <c r="S1280" s="76"/>
      <c r="T1280" s="76"/>
      <c r="U1280" s="76"/>
      <c r="V1280" s="76"/>
      <c r="W1280" s="76"/>
      <c r="X1280" s="76"/>
      <c r="Y1280" s="76"/>
      <c r="Z1280" s="76"/>
      <c r="AA1280" s="76"/>
      <c r="AB1280" s="76"/>
      <c r="AC1280" s="76"/>
      <c r="AD1280" s="76"/>
      <c r="AE1280" s="76"/>
      <c r="AF1280" s="76"/>
      <c r="AG1280" s="76"/>
      <c r="AH1280" s="76"/>
      <c r="AI1280" s="76"/>
      <c r="AJ1280" s="76"/>
      <c r="AK1280" s="76"/>
      <c r="AL1280" s="76"/>
      <c r="AM1280" s="76"/>
      <c r="AN1280" s="76"/>
      <c r="AO1280" s="75"/>
      <c r="AP1280" s="75"/>
      <c r="AQ1280" s="75"/>
      <c r="AR1280" s="76"/>
      <c r="AS1280" s="76"/>
      <c r="AT1280" s="76"/>
      <c r="AU1280" s="76"/>
      <c r="AV1280" s="76"/>
      <c r="AW1280" s="76"/>
      <c r="AX1280" s="76"/>
      <c r="AY1280" s="76"/>
      <c r="AZ1280" s="76"/>
      <c r="BA1280" s="76"/>
      <c r="BB1280" s="76"/>
      <c r="BC1280" s="76"/>
      <c r="BD1280" s="76"/>
      <c r="BE1280" s="76"/>
      <c r="BF1280" s="76"/>
      <c r="BG1280" s="76"/>
      <c r="BH1280" s="76"/>
      <c r="BI1280" s="76"/>
      <c r="BJ1280" s="76"/>
      <c r="BK1280" s="76"/>
      <c r="BL1280" s="76"/>
      <c r="BM1280" s="76"/>
      <c r="BN1280" s="76"/>
      <c r="BO1280" s="76"/>
      <c r="BP1280" s="76"/>
      <c r="BQ1280" s="76"/>
      <c r="BR1280" s="76"/>
      <c r="BS1280" s="76"/>
      <c r="BT1280" s="76"/>
      <c r="BU1280" s="76"/>
      <c r="BV1280" s="76"/>
      <c r="BW1280" s="76"/>
      <c r="BX1280" s="76"/>
      <c r="BY1280" s="76"/>
      <c r="BZ1280" s="76"/>
      <c r="CA1280" s="76"/>
      <c r="CB1280" s="76"/>
      <c r="CC1280" s="76"/>
      <c r="CD1280" s="76"/>
      <c r="CE1280" s="76"/>
      <c r="CF1280" s="76"/>
      <c r="CG1280" s="76"/>
      <c r="CH1280" s="76"/>
      <c r="CI1280" s="76"/>
      <c r="CJ1280" s="76"/>
      <c r="CK1280" s="76"/>
      <c r="CL1280" s="76"/>
      <c r="CM1280" s="76"/>
      <c r="CN1280" s="76"/>
      <c r="CO1280" s="76"/>
      <c r="CP1280" s="76"/>
    </row>
    <row r="1281" spans="1:94" x14ac:dyDescent="0.2">
      <c r="A1281" s="76"/>
      <c r="B1281" s="76"/>
      <c r="C1281" s="76"/>
      <c r="D1281" s="76"/>
      <c r="E1281" s="76"/>
      <c r="F1281" s="76"/>
      <c r="G1281" s="76"/>
      <c r="H1281" s="76"/>
      <c r="I1281" s="76"/>
      <c r="J1281" s="76"/>
      <c r="K1281" s="76"/>
      <c r="L1281" s="76"/>
      <c r="M1281" s="76"/>
      <c r="N1281" s="76"/>
      <c r="O1281" s="76"/>
      <c r="P1281" s="76"/>
      <c r="Q1281" s="76"/>
      <c r="R1281" s="76"/>
      <c r="S1281" s="76"/>
      <c r="T1281" s="76"/>
      <c r="U1281" s="76"/>
      <c r="V1281" s="76"/>
      <c r="W1281" s="76"/>
      <c r="X1281" s="76"/>
      <c r="Y1281" s="76"/>
      <c r="Z1281" s="76"/>
      <c r="AA1281" s="76"/>
      <c r="AB1281" s="76"/>
      <c r="AC1281" s="76"/>
      <c r="AD1281" s="76"/>
      <c r="AE1281" s="76"/>
      <c r="AF1281" s="76"/>
      <c r="AG1281" s="76"/>
      <c r="AH1281" s="76"/>
      <c r="AI1281" s="76"/>
      <c r="AJ1281" s="76"/>
      <c r="AK1281" s="76"/>
      <c r="AL1281" s="76"/>
      <c r="AM1281" s="76"/>
      <c r="AN1281" s="76"/>
      <c r="AO1281" s="75"/>
      <c r="AP1281" s="75"/>
      <c r="AQ1281" s="75"/>
      <c r="AR1281" s="76"/>
      <c r="AS1281" s="76"/>
      <c r="AT1281" s="76"/>
      <c r="AU1281" s="76"/>
      <c r="AV1281" s="76"/>
      <c r="AW1281" s="76"/>
      <c r="AX1281" s="76"/>
      <c r="AY1281" s="76"/>
      <c r="AZ1281" s="76"/>
      <c r="BA1281" s="76"/>
      <c r="BB1281" s="76"/>
      <c r="BC1281" s="76"/>
      <c r="BD1281" s="76"/>
      <c r="BE1281" s="76"/>
      <c r="BF1281" s="76"/>
      <c r="BG1281" s="76"/>
      <c r="BH1281" s="76"/>
      <c r="BI1281" s="76"/>
      <c r="BJ1281" s="76"/>
      <c r="BK1281" s="76"/>
      <c r="BL1281" s="76"/>
      <c r="BM1281" s="76"/>
      <c r="BN1281" s="76"/>
      <c r="BO1281" s="76"/>
      <c r="BP1281" s="76"/>
      <c r="BQ1281" s="76"/>
      <c r="BR1281" s="76"/>
      <c r="BS1281" s="76"/>
      <c r="BT1281" s="76"/>
      <c r="BU1281" s="76"/>
      <c r="BV1281" s="76"/>
      <c r="BW1281" s="76"/>
      <c r="BX1281" s="76"/>
      <c r="BY1281" s="76"/>
      <c r="BZ1281" s="76"/>
      <c r="CA1281" s="76"/>
      <c r="CB1281" s="76"/>
      <c r="CC1281" s="76"/>
      <c r="CD1281" s="76"/>
      <c r="CE1281" s="76"/>
      <c r="CF1281" s="76"/>
      <c r="CG1281" s="76"/>
      <c r="CH1281" s="76"/>
      <c r="CI1281" s="76"/>
      <c r="CJ1281" s="76"/>
      <c r="CK1281" s="76"/>
      <c r="CL1281" s="76"/>
      <c r="CM1281" s="76"/>
      <c r="CN1281" s="76"/>
      <c r="CO1281" s="76"/>
      <c r="CP1281" s="76"/>
    </row>
    <row r="1282" spans="1:94" x14ac:dyDescent="0.2">
      <c r="A1282" s="76"/>
      <c r="B1282" s="76"/>
      <c r="C1282" s="76"/>
      <c r="D1282" s="76"/>
      <c r="E1282" s="76"/>
      <c r="F1282" s="76"/>
      <c r="G1282" s="76"/>
      <c r="H1282" s="76"/>
      <c r="I1282" s="76"/>
      <c r="J1282" s="76"/>
      <c r="K1282" s="76"/>
      <c r="L1282" s="76"/>
      <c r="M1282" s="76"/>
      <c r="N1282" s="76"/>
      <c r="O1282" s="76"/>
      <c r="P1282" s="76"/>
      <c r="Q1282" s="76"/>
      <c r="R1282" s="76"/>
      <c r="S1282" s="76"/>
      <c r="T1282" s="76"/>
      <c r="U1282" s="76"/>
      <c r="V1282" s="76"/>
      <c r="W1282" s="76"/>
      <c r="X1282" s="76"/>
      <c r="Y1282" s="76"/>
      <c r="Z1282" s="76"/>
      <c r="AA1282" s="76"/>
      <c r="AB1282" s="76"/>
      <c r="AC1282" s="76"/>
      <c r="AD1282" s="76"/>
      <c r="AE1282" s="76"/>
      <c r="AF1282" s="76"/>
      <c r="AG1282" s="76"/>
      <c r="AH1282" s="76"/>
      <c r="AI1282" s="76"/>
      <c r="AJ1282" s="76"/>
      <c r="AK1282" s="76"/>
      <c r="AL1282" s="76"/>
      <c r="AM1282" s="76"/>
      <c r="AN1282" s="76"/>
      <c r="AO1282" s="75"/>
      <c r="AP1282" s="75"/>
      <c r="AQ1282" s="75"/>
      <c r="AR1282" s="76"/>
      <c r="AS1282" s="76"/>
      <c r="AT1282" s="76"/>
      <c r="AU1282" s="76"/>
      <c r="AV1282" s="76"/>
      <c r="AW1282" s="76"/>
      <c r="AX1282" s="76"/>
      <c r="AY1282" s="76"/>
      <c r="AZ1282" s="76"/>
      <c r="BA1282" s="76"/>
      <c r="BB1282" s="76"/>
      <c r="BC1282" s="76"/>
      <c r="BD1282" s="76"/>
      <c r="BE1282" s="76"/>
      <c r="BF1282" s="76"/>
      <c r="BG1282" s="76"/>
      <c r="BH1282" s="76"/>
      <c r="BI1282" s="76"/>
      <c r="BJ1282" s="76"/>
      <c r="BK1282" s="76"/>
      <c r="BL1282" s="76"/>
      <c r="BM1282" s="76"/>
      <c r="BN1282" s="76"/>
      <c r="BO1282" s="76"/>
      <c r="BP1282" s="76"/>
      <c r="BQ1282" s="76"/>
      <c r="BR1282" s="76"/>
      <c r="BS1282" s="76"/>
      <c r="BT1282" s="76"/>
      <c r="BU1282" s="76"/>
      <c r="BV1282" s="76"/>
      <c r="BW1282" s="76"/>
      <c r="BX1282" s="76"/>
      <c r="BY1282" s="76"/>
      <c r="BZ1282" s="76"/>
      <c r="CA1282" s="76"/>
      <c r="CB1282" s="76"/>
      <c r="CC1282" s="76"/>
      <c r="CD1282" s="76"/>
      <c r="CE1282" s="76"/>
      <c r="CF1282" s="76"/>
      <c r="CG1282" s="76"/>
      <c r="CH1282" s="76"/>
      <c r="CI1282" s="76"/>
      <c r="CJ1282" s="76"/>
      <c r="CK1282" s="76"/>
      <c r="CL1282" s="76"/>
      <c r="CM1282" s="76"/>
      <c r="CN1282" s="76"/>
      <c r="CO1282" s="76"/>
      <c r="CP1282" s="76"/>
    </row>
    <row r="1283" spans="1:94" x14ac:dyDescent="0.2">
      <c r="A1283" s="76"/>
      <c r="B1283" s="76"/>
      <c r="C1283" s="76"/>
      <c r="D1283" s="76"/>
      <c r="E1283" s="76"/>
      <c r="F1283" s="76"/>
      <c r="G1283" s="76"/>
      <c r="H1283" s="76"/>
      <c r="I1283" s="76"/>
      <c r="J1283" s="76"/>
      <c r="K1283" s="76"/>
      <c r="L1283" s="76"/>
      <c r="M1283" s="76"/>
      <c r="N1283" s="76"/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5"/>
      <c r="AP1283" s="75"/>
      <c r="AQ1283" s="75"/>
      <c r="AR1283" s="76"/>
      <c r="AS1283" s="76"/>
      <c r="AT1283" s="76"/>
      <c r="AU1283" s="76"/>
      <c r="AV1283" s="76"/>
      <c r="AW1283" s="76"/>
      <c r="AX1283" s="76"/>
      <c r="AY1283" s="76"/>
      <c r="AZ1283" s="76"/>
      <c r="BA1283" s="76"/>
      <c r="BB1283" s="76"/>
      <c r="BC1283" s="76"/>
      <c r="BD1283" s="76"/>
      <c r="BE1283" s="76"/>
      <c r="BF1283" s="76"/>
      <c r="BG1283" s="76"/>
      <c r="BH1283" s="76"/>
      <c r="BI1283" s="76"/>
      <c r="BJ1283" s="76"/>
      <c r="BK1283" s="76"/>
      <c r="BL1283" s="76"/>
      <c r="BM1283" s="76"/>
      <c r="BN1283" s="76"/>
      <c r="BO1283" s="76"/>
      <c r="BP1283" s="76"/>
      <c r="BQ1283" s="76"/>
      <c r="BR1283" s="76"/>
      <c r="BS1283" s="76"/>
      <c r="BT1283" s="76"/>
      <c r="BU1283" s="76"/>
      <c r="BV1283" s="76"/>
      <c r="BW1283" s="76"/>
      <c r="BX1283" s="76"/>
      <c r="BY1283" s="76"/>
      <c r="BZ1283" s="76"/>
      <c r="CA1283" s="76"/>
      <c r="CB1283" s="76"/>
      <c r="CC1283" s="76"/>
      <c r="CD1283" s="76"/>
      <c r="CE1283" s="76"/>
      <c r="CF1283" s="76"/>
      <c r="CG1283" s="76"/>
      <c r="CH1283" s="76"/>
      <c r="CI1283" s="76"/>
      <c r="CJ1283" s="76"/>
      <c r="CK1283" s="76"/>
      <c r="CL1283" s="76"/>
      <c r="CM1283" s="76"/>
      <c r="CN1283" s="76"/>
      <c r="CO1283" s="76"/>
      <c r="CP1283" s="76"/>
    </row>
    <row r="1284" spans="1:94" x14ac:dyDescent="0.2">
      <c r="A1284" s="76"/>
      <c r="B1284" s="76"/>
      <c r="C1284" s="76"/>
      <c r="D1284" s="76"/>
      <c r="E1284" s="76"/>
      <c r="F1284" s="76"/>
      <c r="G1284" s="76"/>
      <c r="H1284" s="76"/>
      <c r="I1284" s="76"/>
      <c r="J1284" s="76"/>
      <c r="K1284" s="76"/>
      <c r="L1284" s="76"/>
      <c r="M1284" s="76"/>
      <c r="N1284" s="76"/>
      <c r="O1284" s="76"/>
      <c r="P1284" s="76"/>
      <c r="Q1284" s="76"/>
      <c r="R1284" s="76"/>
      <c r="S1284" s="76"/>
      <c r="T1284" s="76"/>
      <c r="U1284" s="76"/>
      <c r="V1284" s="76"/>
      <c r="W1284" s="76"/>
      <c r="X1284" s="76"/>
      <c r="Y1284" s="76"/>
      <c r="Z1284" s="76"/>
      <c r="AA1284" s="76"/>
      <c r="AB1284" s="76"/>
      <c r="AC1284" s="76"/>
      <c r="AD1284" s="76"/>
      <c r="AE1284" s="76"/>
      <c r="AF1284" s="76"/>
      <c r="AG1284" s="76"/>
      <c r="AH1284" s="76"/>
      <c r="AI1284" s="76"/>
      <c r="AJ1284" s="76"/>
      <c r="AK1284" s="76"/>
      <c r="AL1284" s="76"/>
      <c r="AM1284" s="76"/>
      <c r="AN1284" s="76"/>
      <c r="AO1284" s="75"/>
      <c r="AP1284" s="75"/>
      <c r="AQ1284" s="75"/>
      <c r="AR1284" s="76"/>
      <c r="AS1284" s="76"/>
      <c r="AT1284" s="76"/>
      <c r="AU1284" s="76"/>
      <c r="AV1284" s="76"/>
      <c r="AW1284" s="76"/>
      <c r="AX1284" s="76"/>
      <c r="AY1284" s="76"/>
      <c r="AZ1284" s="76"/>
      <c r="BA1284" s="76"/>
      <c r="BB1284" s="76"/>
      <c r="BC1284" s="76"/>
      <c r="BD1284" s="76"/>
      <c r="BE1284" s="76"/>
      <c r="BF1284" s="76"/>
      <c r="BG1284" s="76"/>
      <c r="BH1284" s="76"/>
      <c r="BI1284" s="76"/>
      <c r="BJ1284" s="76"/>
      <c r="BK1284" s="76"/>
      <c r="BL1284" s="76"/>
      <c r="BM1284" s="76"/>
      <c r="BN1284" s="76"/>
      <c r="BO1284" s="76"/>
      <c r="BP1284" s="76"/>
      <c r="BQ1284" s="76"/>
      <c r="BR1284" s="76"/>
      <c r="BS1284" s="76"/>
      <c r="BT1284" s="76"/>
      <c r="BU1284" s="76"/>
      <c r="BV1284" s="76"/>
      <c r="BW1284" s="76"/>
      <c r="BX1284" s="76"/>
      <c r="BY1284" s="76"/>
      <c r="BZ1284" s="76"/>
      <c r="CA1284" s="76"/>
      <c r="CB1284" s="76"/>
      <c r="CC1284" s="76"/>
      <c r="CD1284" s="76"/>
      <c r="CE1284" s="76"/>
      <c r="CF1284" s="76"/>
      <c r="CG1284" s="76"/>
      <c r="CH1284" s="76"/>
      <c r="CI1284" s="76"/>
      <c r="CJ1284" s="76"/>
      <c r="CK1284" s="76"/>
      <c r="CL1284" s="76"/>
      <c r="CM1284" s="76"/>
      <c r="CN1284" s="76"/>
      <c r="CO1284" s="76"/>
      <c r="CP1284" s="76"/>
    </row>
    <row r="1285" spans="1:94" x14ac:dyDescent="0.2">
      <c r="A1285" s="76"/>
      <c r="B1285" s="76"/>
      <c r="C1285" s="76"/>
      <c r="D1285" s="76"/>
      <c r="E1285" s="76"/>
      <c r="F1285" s="76"/>
      <c r="G1285" s="76"/>
      <c r="H1285" s="76"/>
      <c r="I1285" s="76"/>
      <c r="J1285" s="76"/>
      <c r="K1285" s="76"/>
      <c r="L1285" s="76"/>
      <c r="M1285" s="76"/>
      <c r="N1285" s="76"/>
      <c r="O1285" s="76"/>
      <c r="P1285" s="76"/>
      <c r="Q1285" s="76"/>
      <c r="R1285" s="76"/>
      <c r="S1285" s="76"/>
      <c r="T1285" s="76"/>
      <c r="U1285" s="76"/>
      <c r="V1285" s="76"/>
      <c r="W1285" s="76"/>
      <c r="X1285" s="76"/>
      <c r="Y1285" s="76"/>
      <c r="Z1285" s="76"/>
      <c r="AA1285" s="76"/>
      <c r="AB1285" s="76"/>
      <c r="AC1285" s="76"/>
      <c r="AD1285" s="76"/>
      <c r="AE1285" s="76"/>
      <c r="AF1285" s="76"/>
      <c r="AG1285" s="76"/>
      <c r="AH1285" s="76"/>
      <c r="AI1285" s="76"/>
      <c r="AJ1285" s="76"/>
      <c r="AK1285" s="76"/>
      <c r="AL1285" s="76"/>
      <c r="AM1285" s="76"/>
      <c r="AN1285" s="76"/>
      <c r="AO1285" s="75"/>
      <c r="AP1285" s="75"/>
      <c r="AQ1285" s="75"/>
      <c r="AR1285" s="76"/>
      <c r="AS1285" s="76"/>
      <c r="AT1285" s="76"/>
      <c r="AU1285" s="76"/>
      <c r="AV1285" s="76"/>
      <c r="AW1285" s="76"/>
      <c r="AX1285" s="76"/>
      <c r="AY1285" s="76"/>
      <c r="AZ1285" s="76"/>
      <c r="BA1285" s="76"/>
      <c r="BB1285" s="76"/>
      <c r="BC1285" s="76"/>
      <c r="BD1285" s="76"/>
      <c r="BE1285" s="76"/>
      <c r="BF1285" s="76"/>
      <c r="BG1285" s="76"/>
      <c r="BH1285" s="76"/>
      <c r="BI1285" s="76"/>
      <c r="BJ1285" s="76"/>
      <c r="BK1285" s="76"/>
      <c r="BL1285" s="76"/>
      <c r="BM1285" s="76"/>
      <c r="BN1285" s="76"/>
      <c r="BO1285" s="76"/>
      <c r="BP1285" s="76"/>
      <c r="BQ1285" s="76"/>
      <c r="BR1285" s="76"/>
      <c r="BS1285" s="76"/>
      <c r="BT1285" s="76"/>
      <c r="BU1285" s="76"/>
      <c r="BV1285" s="76"/>
      <c r="BW1285" s="76"/>
      <c r="BX1285" s="76"/>
      <c r="BY1285" s="76"/>
      <c r="BZ1285" s="76"/>
      <c r="CA1285" s="76"/>
      <c r="CB1285" s="76"/>
      <c r="CC1285" s="76"/>
      <c r="CD1285" s="76"/>
      <c r="CE1285" s="76"/>
      <c r="CF1285" s="76"/>
      <c r="CG1285" s="76"/>
      <c r="CH1285" s="76"/>
      <c r="CI1285" s="76"/>
      <c r="CJ1285" s="76"/>
      <c r="CK1285" s="76"/>
      <c r="CL1285" s="76"/>
      <c r="CM1285" s="76"/>
      <c r="CN1285" s="76"/>
      <c r="CO1285" s="76"/>
      <c r="CP1285" s="76"/>
    </row>
    <row r="1286" spans="1:94" x14ac:dyDescent="0.2">
      <c r="A1286" s="76"/>
      <c r="B1286" s="76"/>
      <c r="C1286" s="76"/>
      <c r="D1286" s="76"/>
      <c r="E1286" s="76"/>
      <c r="F1286" s="76"/>
      <c r="G1286" s="76"/>
      <c r="H1286" s="76"/>
      <c r="I1286" s="76"/>
      <c r="J1286" s="76"/>
      <c r="K1286" s="76"/>
      <c r="L1286" s="76"/>
      <c r="M1286" s="76"/>
      <c r="N1286" s="76"/>
      <c r="O1286" s="76"/>
      <c r="P1286" s="76"/>
      <c r="Q1286" s="76"/>
      <c r="R1286" s="76"/>
      <c r="S1286" s="76"/>
      <c r="T1286" s="76"/>
      <c r="U1286" s="76"/>
      <c r="V1286" s="76"/>
      <c r="W1286" s="76"/>
      <c r="X1286" s="76"/>
      <c r="Y1286" s="76"/>
      <c r="Z1286" s="76"/>
      <c r="AA1286" s="76"/>
      <c r="AB1286" s="76"/>
      <c r="AC1286" s="76"/>
      <c r="AD1286" s="76"/>
      <c r="AE1286" s="76"/>
      <c r="AF1286" s="76"/>
      <c r="AG1286" s="76"/>
      <c r="AH1286" s="76"/>
      <c r="AI1286" s="76"/>
      <c r="AJ1286" s="76"/>
      <c r="AK1286" s="76"/>
      <c r="AL1286" s="76"/>
      <c r="AM1286" s="76"/>
      <c r="AN1286" s="76"/>
      <c r="AO1286" s="75"/>
      <c r="AP1286" s="75"/>
      <c r="AQ1286" s="75"/>
      <c r="AR1286" s="76"/>
      <c r="AS1286" s="76"/>
      <c r="AT1286" s="76"/>
      <c r="AU1286" s="76"/>
      <c r="AV1286" s="76"/>
      <c r="AW1286" s="76"/>
      <c r="AX1286" s="76"/>
      <c r="AY1286" s="76"/>
      <c r="AZ1286" s="76"/>
      <c r="BA1286" s="76"/>
      <c r="BB1286" s="76"/>
      <c r="BC1286" s="76"/>
      <c r="BD1286" s="76"/>
      <c r="BE1286" s="76"/>
      <c r="BF1286" s="76"/>
      <c r="BG1286" s="76"/>
      <c r="BH1286" s="76"/>
      <c r="BI1286" s="76"/>
      <c r="BJ1286" s="76"/>
      <c r="BK1286" s="76"/>
      <c r="BL1286" s="76"/>
      <c r="BM1286" s="76"/>
      <c r="BN1286" s="76"/>
      <c r="BO1286" s="76"/>
      <c r="BP1286" s="76"/>
      <c r="BQ1286" s="76"/>
      <c r="BR1286" s="76"/>
      <c r="BS1286" s="76"/>
      <c r="BT1286" s="76"/>
      <c r="BU1286" s="76"/>
      <c r="BV1286" s="76"/>
      <c r="BW1286" s="76"/>
      <c r="BX1286" s="76"/>
      <c r="BY1286" s="76"/>
      <c r="BZ1286" s="76"/>
      <c r="CA1286" s="76"/>
      <c r="CB1286" s="76"/>
      <c r="CC1286" s="76"/>
      <c r="CD1286" s="76"/>
      <c r="CE1286" s="76"/>
      <c r="CF1286" s="76"/>
      <c r="CG1286" s="76"/>
      <c r="CH1286" s="76"/>
      <c r="CI1286" s="76"/>
      <c r="CJ1286" s="76"/>
      <c r="CK1286" s="76"/>
      <c r="CL1286" s="76"/>
      <c r="CM1286" s="76"/>
      <c r="CN1286" s="76"/>
      <c r="CO1286" s="76"/>
      <c r="CP1286" s="76"/>
    </row>
    <row r="1287" spans="1:94" x14ac:dyDescent="0.2">
      <c r="A1287" s="76"/>
      <c r="B1287" s="76"/>
      <c r="C1287" s="76"/>
      <c r="D1287" s="76"/>
      <c r="E1287" s="76"/>
      <c r="F1287" s="76"/>
      <c r="G1287" s="76"/>
      <c r="H1287" s="76"/>
      <c r="I1287" s="76"/>
      <c r="J1287" s="76"/>
      <c r="K1287" s="76"/>
      <c r="L1287" s="76"/>
      <c r="M1287" s="76"/>
      <c r="N1287" s="76"/>
      <c r="O1287" s="76"/>
      <c r="P1287" s="76"/>
      <c r="Q1287" s="76"/>
      <c r="R1287" s="76"/>
      <c r="S1287" s="76"/>
      <c r="T1287" s="76"/>
      <c r="U1287" s="76"/>
      <c r="V1287" s="76"/>
      <c r="W1287" s="76"/>
      <c r="X1287" s="76"/>
      <c r="Y1287" s="76"/>
      <c r="Z1287" s="76"/>
      <c r="AA1287" s="76"/>
      <c r="AB1287" s="76"/>
      <c r="AC1287" s="76"/>
      <c r="AD1287" s="76"/>
      <c r="AE1287" s="76"/>
      <c r="AF1287" s="76"/>
      <c r="AG1287" s="76"/>
      <c r="AH1287" s="76"/>
      <c r="AI1287" s="76"/>
      <c r="AJ1287" s="76"/>
      <c r="AK1287" s="76"/>
      <c r="AL1287" s="76"/>
      <c r="AM1287" s="76"/>
      <c r="AN1287" s="76"/>
      <c r="AO1287" s="75"/>
      <c r="AP1287" s="75"/>
      <c r="AQ1287" s="75"/>
      <c r="AR1287" s="76"/>
      <c r="AS1287" s="76"/>
      <c r="AT1287" s="76"/>
      <c r="AU1287" s="76"/>
      <c r="AV1287" s="76"/>
      <c r="AW1287" s="76"/>
      <c r="AX1287" s="76"/>
      <c r="AY1287" s="76"/>
      <c r="AZ1287" s="76"/>
      <c r="BA1287" s="76"/>
      <c r="BB1287" s="76"/>
      <c r="BC1287" s="76"/>
      <c r="BD1287" s="76"/>
      <c r="BE1287" s="76"/>
      <c r="BF1287" s="76"/>
      <c r="BG1287" s="76"/>
      <c r="BH1287" s="76"/>
      <c r="BI1287" s="76"/>
      <c r="BJ1287" s="76"/>
      <c r="BK1287" s="76"/>
      <c r="BL1287" s="76"/>
      <c r="BM1287" s="76"/>
      <c r="BN1287" s="76"/>
      <c r="BO1287" s="76"/>
      <c r="BP1287" s="76"/>
      <c r="BQ1287" s="76"/>
      <c r="BR1287" s="76"/>
      <c r="BS1287" s="76"/>
      <c r="BT1287" s="76"/>
      <c r="BU1287" s="76"/>
      <c r="BV1287" s="76"/>
      <c r="BW1287" s="76"/>
      <c r="BX1287" s="76"/>
      <c r="BY1287" s="76"/>
      <c r="BZ1287" s="76"/>
      <c r="CA1287" s="76"/>
      <c r="CB1287" s="76"/>
      <c r="CC1287" s="76"/>
      <c r="CD1287" s="76"/>
      <c r="CE1287" s="76"/>
      <c r="CF1287" s="76"/>
      <c r="CG1287" s="76"/>
      <c r="CH1287" s="76"/>
      <c r="CI1287" s="76"/>
      <c r="CJ1287" s="76"/>
      <c r="CK1287" s="76"/>
      <c r="CL1287" s="76"/>
      <c r="CM1287" s="76"/>
      <c r="CN1287" s="76"/>
      <c r="CO1287" s="76"/>
      <c r="CP1287" s="76"/>
    </row>
    <row r="1288" spans="1:94" x14ac:dyDescent="0.2">
      <c r="A1288" s="76"/>
      <c r="B1288" s="76"/>
      <c r="C1288" s="76"/>
      <c r="D1288" s="76"/>
      <c r="E1288" s="76"/>
      <c r="F1288" s="76"/>
      <c r="G1288" s="76"/>
      <c r="H1288" s="76"/>
      <c r="I1288" s="76"/>
      <c r="J1288" s="76"/>
      <c r="K1288" s="76"/>
      <c r="L1288" s="76"/>
      <c r="M1288" s="76"/>
      <c r="N1288" s="76"/>
      <c r="O1288" s="76"/>
      <c r="P1288" s="76"/>
      <c r="Q1288" s="76"/>
      <c r="R1288" s="76"/>
      <c r="S1288" s="76"/>
      <c r="T1288" s="76"/>
      <c r="U1288" s="76"/>
      <c r="V1288" s="76"/>
      <c r="W1288" s="76"/>
      <c r="X1288" s="76"/>
      <c r="Y1288" s="76"/>
      <c r="Z1288" s="76"/>
      <c r="AA1288" s="76"/>
      <c r="AB1288" s="76"/>
      <c r="AC1288" s="76"/>
      <c r="AD1288" s="76"/>
      <c r="AE1288" s="76"/>
      <c r="AF1288" s="76"/>
      <c r="AG1288" s="76"/>
      <c r="AH1288" s="76"/>
      <c r="AI1288" s="76"/>
      <c r="AJ1288" s="76"/>
      <c r="AK1288" s="76"/>
      <c r="AL1288" s="76"/>
      <c r="AM1288" s="76"/>
      <c r="AN1288" s="76"/>
      <c r="AO1288" s="75"/>
      <c r="AP1288" s="75"/>
      <c r="AQ1288" s="75"/>
      <c r="AR1288" s="76"/>
      <c r="AS1288" s="76"/>
      <c r="AT1288" s="76"/>
      <c r="AU1288" s="76"/>
      <c r="AV1288" s="76"/>
      <c r="AW1288" s="76"/>
      <c r="AX1288" s="76"/>
      <c r="AY1288" s="76"/>
      <c r="AZ1288" s="76"/>
      <c r="BA1288" s="76"/>
      <c r="BB1288" s="76"/>
      <c r="BC1288" s="76"/>
      <c r="BD1288" s="76"/>
      <c r="BE1288" s="76"/>
      <c r="BF1288" s="76"/>
      <c r="BG1288" s="76"/>
      <c r="BH1288" s="76"/>
      <c r="BI1288" s="76"/>
      <c r="BJ1288" s="76"/>
      <c r="BK1288" s="76"/>
      <c r="BL1288" s="76"/>
      <c r="BM1288" s="76"/>
      <c r="BN1288" s="76"/>
      <c r="BO1288" s="76"/>
      <c r="BP1288" s="76"/>
      <c r="BQ1288" s="76"/>
      <c r="BR1288" s="76"/>
      <c r="BS1288" s="76"/>
      <c r="BT1288" s="76"/>
      <c r="BU1288" s="76"/>
      <c r="BV1288" s="76"/>
      <c r="BW1288" s="76"/>
      <c r="BX1288" s="76"/>
      <c r="BY1288" s="76"/>
      <c r="BZ1288" s="76"/>
      <c r="CA1288" s="76"/>
      <c r="CB1288" s="76"/>
      <c r="CC1288" s="76"/>
      <c r="CD1288" s="76"/>
      <c r="CE1288" s="76"/>
      <c r="CF1288" s="76"/>
      <c r="CG1288" s="76"/>
      <c r="CH1288" s="76"/>
      <c r="CI1288" s="76"/>
      <c r="CJ1288" s="76"/>
      <c r="CK1288" s="76"/>
      <c r="CL1288" s="76"/>
      <c r="CM1288" s="76"/>
      <c r="CN1288" s="76"/>
      <c r="CO1288" s="76"/>
      <c r="CP1288" s="76"/>
    </row>
    <row r="1289" spans="1:94" x14ac:dyDescent="0.2">
      <c r="A1289" s="76"/>
      <c r="B1289" s="76"/>
      <c r="C1289" s="76"/>
      <c r="D1289" s="76"/>
      <c r="E1289" s="76"/>
      <c r="F1289" s="76"/>
      <c r="G1289" s="76"/>
      <c r="H1289" s="76"/>
      <c r="I1289" s="76"/>
      <c r="J1289" s="76"/>
      <c r="K1289" s="76"/>
      <c r="L1289" s="76"/>
      <c r="M1289" s="76"/>
      <c r="N1289" s="76"/>
      <c r="O1289" s="76"/>
      <c r="P1289" s="76"/>
      <c r="Q1289" s="76"/>
      <c r="R1289" s="76"/>
      <c r="S1289" s="76"/>
      <c r="T1289" s="76"/>
      <c r="U1289" s="76"/>
      <c r="V1289" s="76"/>
      <c r="W1289" s="76"/>
      <c r="X1289" s="76"/>
      <c r="Y1289" s="76"/>
      <c r="Z1289" s="76"/>
      <c r="AA1289" s="76"/>
      <c r="AB1289" s="76"/>
      <c r="AC1289" s="76"/>
      <c r="AD1289" s="76"/>
      <c r="AE1289" s="76"/>
      <c r="AF1289" s="76"/>
      <c r="AG1289" s="76"/>
      <c r="AH1289" s="76"/>
      <c r="AI1289" s="76"/>
      <c r="AJ1289" s="76"/>
      <c r="AK1289" s="76"/>
      <c r="AL1289" s="76"/>
      <c r="AM1289" s="76"/>
      <c r="AN1289" s="76"/>
      <c r="AO1289" s="75"/>
      <c r="AP1289" s="75"/>
      <c r="AQ1289" s="75"/>
      <c r="AR1289" s="76"/>
      <c r="AS1289" s="76"/>
      <c r="AT1289" s="76"/>
      <c r="AU1289" s="76"/>
      <c r="AV1289" s="76"/>
      <c r="AW1289" s="76"/>
      <c r="AX1289" s="76"/>
      <c r="AY1289" s="76"/>
      <c r="AZ1289" s="76"/>
      <c r="BA1289" s="76"/>
      <c r="BB1289" s="76"/>
      <c r="BC1289" s="76"/>
      <c r="BD1289" s="76"/>
      <c r="BE1289" s="76"/>
      <c r="BF1289" s="76"/>
      <c r="BG1289" s="76"/>
      <c r="BH1289" s="76"/>
      <c r="BI1289" s="76"/>
      <c r="BJ1289" s="76"/>
      <c r="BK1289" s="76"/>
      <c r="BL1289" s="76"/>
      <c r="BM1289" s="76"/>
      <c r="BN1289" s="76"/>
      <c r="BO1289" s="76"/>
      <c r="BP1289" s="76"/>
      <c r="BQ1289" s="76"/>
      <c r="BR1289" s="76"/>
      <c r="BS1289" s="76"/>
      <c r="BT1289" s="76"/>
      <c r="BU1289" s="76"/>
      <c r="BV1289" s="76"/>
      <c r="BW1289" s="76"/>
      <c r="BX1289" s="76"/>
      <c r="BY1289" s="76"/>
      <c r="BZ1289" s="76"/>
      <c r="CA1289" s="76"/>
      <c r="CB1289" s="76"/>
      <c r="CC1289" s="76"/>
      <c r="CD1289" s="76"/>
      <c r="CE1289" s="76"/>
      <c r="CF1289" s="76"/>
      <c r="CG1289" s="76"/>
      <c r="CH1289" s="76"/>
      <c r="CI1289" s="76"/>
      <c r="CJ1289" s="76"/>
      <c r="CK1289" s="76"/>
      <c r="CL1289" s="76"/>
      <c r="CM1289" s="76"/>
      <c r="CN1289" s="76"/>
      <c r="CO1289" s="76"/>
      <c r="CP1289" s="76"/>
    </row>
    <row r="1290" spans="1:94" x14ac:dyDescent="0.2">
      <c r="A1290" s="76"/>
      <c r="B1290" s="76"/>
      <c r="C1290" s="76"/>
      <c r="D1290" s="76"/>
      <c r="E1290" s="76"/>
      <c r="F1290" s="76"/>
      <c r="G1290" s="76"/>
      <c r="H1290" s="76"/>
      <c r="I1290" s="76"/>
      <c r="J1290" s="76"/>
      <c r="K1290" s="76"/>
      <c r="L1290" s="76"/>
      <c r="M1290" s="76"/>
      <c r="N1290" s="76"/>
      <c r="O1290" s="76"/>
      <c r="P1290" s="76"/>
      <c r="Q1290" s="76"/>
      <c r="R1290" s="76"/>
      <c r="S1290" s="76"/>
      <c r="T1290" s="76"/>
      <c r="U1290" s="76"/>
      <c r="V1290" s="76"/>
      <c r="W1290" s="76"/>
      <c r="X1290" s="76"/>
      <c r="Y1290" s="76"/>
      <c r="Z1290" s="76"/>
      <c r="AA1290" s="76"/>
      <c r="AB1290" s="76"/>
      <c r="AC1290" s="76"/>
      <c r="AD1290" s="76"/>
      <c r="AE1290" s="76"/>
      <c r="AF1290" s="76"/>
      <c r="AG1290" s="76"/>
      <c r="AH1290" s="76"/>
      <c r="AI1290" s="76"/>
      <c r="AJ1290" s="76"/>
      <c r="AK1290" s="76"/>
      <c r="AL1290" s="76"/>
      <c r="AM1290" s="76"/>
      <c r="AN1290" s="76"/>
      <c r="AO1290" s="75"/>
      <c r="AP1290" s="75"/>
      <c r="AQ1290" s="75"/>
      <c r="AR1290" s="76"/>
      <c r="AS1290" s="76"/>
      <c r="AT1290" s="76"/>
      <c r="AU1290" s="76"/>
      <c r="AV1290" s="76"/>
      <c r="AW1290" s="76"/>
      <c r="AX1290" s="76"/>
      <c r="AY1290" s="76"/>
      <c r="AZ1290" s="76"/>
      <c r="BA1290" s="76"/>
      <c r="BB1290" s="76"/>
      <c r="BC1290" s="76"/>
      <c r="BD1290" s="76"/>
      <c r="BE1290" s="76"/>
      <c r="BF1290" s="76"/>
      <c r="BG1290" s="76"/>
      <c r="BH1290" s="76"/>
      <c r="BI1290" s="76"/>
      <c r="BJ1290" s="76"/>
      <c r="BK1290" s="76"/>
      <c r="BL1290" s="76"/>
      <c r="BM1290" s="76"/>
      <c r="BN1290" s="76"/>
      <c r="BO1290" s="76"/>
      <c r="BP1290" s="76"/>
      <c r="BQ1290" s="76"/>
      <c r="BR1290" s="76"/>
      <c r="BS1290" s="76"/>
      <c r="BT1290" s="76"/>
      <c r="BU1290" s="76"/>
      <c r="BV1290" s="76"/>
      <c r="BW1290" s="76"/>
      <c r="BX1290" s="76"/>
      <c r="BY1290" s="76"/>
      <c r="BZ1290" s="76"/>
      <c r="CA1290" s="76"/>
      <c r="CB1290" s="76"/>
      <c r="CC1290" s="76"/>
      <c r="CD1290" s="76"/>
      <c r="CE1290" s="76"/>
      <c r="CF1290" s="76"/>
      <c r="CG1290" s="76"/>
      <c r="CH1290" s="76"/>
      <c r="CI1290" s="76"/>
      <c r="CJ1290" s="76"/>
      <c r="CK1290" s="76"/>
      <c r="CL1290" s="76"/>
      <c r="CM1290" s="76"/>
      <c r="CN1290" s="76"/>
      <c r="CO1290" s="76"/>
      <c r="CP1290" s="76"/>
    </row>
    <row r="1291" spans="1:94" x14ac:dyDescent="0.2">
      <c r="A1291" s="76"/>
      <c r="B1291" s="76"/>
      <c r="C1291" s="76"/>
      <c r="D1291" s="76"/>
      <c r="E1291" s="76"/>
      <c r="F1291" s="76"/>
      <c r="G1291" s="76"/>
      <c r="H1291" s="76"/>
      <c r="I1291" s="76"/>
      <c r="J1291" s="76"/>
      <c r="K1291" s="76"/>
      <c r="L1291" s="76"/>
      <c r="M1291" s="76"/>
      <c r="N1291" s="76"/>
      <c r="O1291" s="76"/>
      <c r="P1291" s="76"/>
      <c r="Q1291" s="76"/>
      <c r="R1291" s="76"/>
      <c r="S1291" s="76"/>
      <c r="T1291" s="76"/>
      <c r="U1291" s="76"/>
      <c r="V1291" s="76"/>
      <c r="W1291" s="76"/>
      <c r="X1291" s="76"/>
      <c r="Y1291" s="76"/>
      <c r="Z1291" s="76"/>
      <c r="AA1291" s="76"/>
      <c r="AB1291" s="76"/>
      <c r="AC1291" s="76"/>
      <c r="AD1291" s="76"/>
      <c r="AE1291" s="76"/>
      <c r="AF1291" s="76"/>
      <c r="AG1291" s="76"/>
      <c r="AH1291" s="76"/>
      <c r="AI1291" s="76"/>
      <c r="AJ1291" s="76"/>
      <c r="AK1291" s="76"/>
      <c r="AL1291" s="76"/>
      <c r="AM1291" s="76"/>
      <c r="AN1291" s="76"/>
      <c r="AO1291" s="75"/>
      <c r="AP1291" s="75"/>
      <c r="AQ1291" s="75"/>
      <c r="AR1291" s="76"/>
      <c r="AS1291" s="76"/>
      <c r="AT1291" s="76"/>
      <c r="AU1291" s="76"/>
      <c r="AV1291" s="76"/>
      <c r="AW1291" s="76"/>
      <c r="AX1291" s="76"/>
      <c r="AY1291" s="76"/>
      <c r="AZ1291" s="76"/>
      <c r="BA1291" s="76"/>
      <c r="BB1291" s="76"/>
      <c r="BC1291" s="76"/>
      <c r="BD1291" s="76"/>
      <c r="BE1291" s="76"/>
      <c r="BF1291" s="76"/>
      <c r="BG1291" s="76"/>
      <c r="BH1291" s="76"/>
      <c r="BI1291" s="76"/>
      <c r="BJ1291" s="76"/>
      <c r="BK1291" s="76"/>
      <c r="BL1291" s="76"/>
      <c r="BM1291" s="76"/>
      <c r="BN1291" s="76"/>
      <c r="BO1291" s="76"/>
      <c r="BP1291" s="76"/>
      <c r="BQ1291" s="76"/>
      <c r="BR1291" s="76"/>
      <c r="BS1291" s="76"/>
      <c r="BT1291" s="76"/>
      <c r="BU1291" s="76"/>
      <c r="BV1291" s="76"/>
      <c r="BW1291" s="76"/>
      <c r="BX1291" s="76"/>
      <c r="BY1291" s="76"/>
      <c r="BZ1291" s="76"/>
      <c r="CA1291" s="76"/>
      <c r="CB1291" s="76"/>
      <c r="CC1291" s="76"/>
      <c r="CD1291" s="76"/>
      <c r="CE1291" s="76"/>
      <c r="CF1291" s="76"/>
      <c r="CG1291" s="76"/>
      <c r="CH1291" s="76"/>
      <c r="CI1291" s="76"/>
      <c r="CJ1291" s="76"/>
      <c r="CK1291" s="76"/>
      <c r="CL1291" s="76"/>
      <c r="CM1291" s="76"/>
      <c r="CN1291" s="76"/>
      <c r="CO1291" s="76"/>
      <c r="CP1291" s="76"/>
    </row>
    <row r="1292" spans="1:94" x14ac:dyDescent="0.2">
      <c r="A1292" s="76"/>
      <c r="B1292" s="76"/>
      <c r="C1292" s="76"/>
      <c r="D1292" s="76"/>
      <c r="E1292" s="76"/>
      <c r="F1292" s="76"/>
      <c r="G1292" s="76"/>
      <c r="H1292" s="76"/>
      <c r="I1292" s="76"/>
      <c r="J1292" s="76"/>
      <c r="K1292" s="76"/>
      <c r="L1292" s="76"/>
      <c r="M1292" s="76"/>
      <c r="N1292" s="76"/>
      <c r="O1292" s="76"/>
      <c r="P1292" s="76"/>
      <c r="Q1292" s="76"/>
      <c r="R1292" s="76"/>
      <c r="S1292" s="76"/>
      <c r="T1292" s="76"/>
      <c r="U1292" s="76"/>
      <c r="V1292" s="76"/>
      <c r="W1292" s="76"/>
      <c r="X1292" s="76"/>
      <c r="Y1292" s="76"/>
      <c r="Z1292" s="76"/>
      <c r="AA1292" s="76"/>
      <c r="AB1292" s="76"/>
      <c r="AC1292" s="76"/>
      <c r="AD1292" s="76"/>
      <c r="AE1292" s="76"/>
      <c r="AF1292" s="76"/>
      <c r="AG1292" s="76"/>
      <c r="AH1292" s="76"/>
      <c r="AI1292" s="76"/>
      <c r="AJ1292" s="76"/>
      <c r="AK1292" s="76"/>
      <c r="AL1292" s="76"/>
      <c r="AM1292" s="76"/>
      <c r="AN1292" s="76"/>
      <c r="AO1292" s="75"/>
      <c r="AP1292" s="75"/>
      <c r="AQ1292" s="75"/>
      <c r="AR1292" s="76"/>
      <c r="AS1292" s="76"/>
      <c r="AT1292" s="76"/>
      <c r="AU1292" s="76"/>
      <c r="AV1292" s="76"/>
      <c r="AW1292" s="76"/>
      <c r="AX1292" s="76"/>
      <c r="AY1292" s="76"/>
      <c r="AZ1292" s="76"/>
      <c r="BA1292" s="76"/>
      <c r="BB1292" s="76"/>
      <c r="BC1292" s="76"/>
      <c r="BD1292" s="76"/>
      <c r="BE1292" s="76"/>
      <c r="BF1292" s="76"/>
      <c r="BG1292" s="76"/>
      <c r="BH1292" s="76"/>
      <c r="BI1292" s="76"/>
      <c r="BJ1292" s="76"/>
      <c r="BK1292" s="76"/>
      <c r="BL1292" s="76"/>
      <c r="BM1292" s="76"/>
      <c r="BN1292" s="76"/>
      <c r="BO1292" s="76"/>
      <c r="BP1292" s="76"/>
      <c r="BQ1292" s="76"/>
      <c r="BR1292" s="76"/>
      <c r="BS1292" s="76"/>
      <c r="BT1292" s="76"/>
      <c r="BU1292" s="76"/>
      <c r="BV1292" s="76"/>
      <c r="BW1292" s="76"/>
      <c r="BX1292" s="76"/>
      <c r="BY1292" s="76"/>
      <c r="BZ1292" s="76"/>
      <c r="CA1292" s="76"/>
      <c r="CB1292" s="76"/>
      <c r="CC1292" s="76"/>
      <c r="CD1292" s="76"/>
      <c r="CE1292" s="76"/>
      <c r="CF1292" s="76"/>
      <c r="CG1292" s="76"/>
      <c r="CH1292" s="76"/>
      <c r="CI1292" s="76"/>
      <c r="CJ1292" s="76"/>
      <c r="CK1292" s="76"/>
      <c r="CL1292" s="76"/>
      <c r="CM1292" s="76"/>
      <c r="CN1292" s="76"/>
      <c r="CO1292" s="76"/>
      <c r="CP1292" s="76"/>
    </row>
    <row r="1293" spans="1:94" x14ac:dyDescent="0.2">
      <c r="A1293" s="76"/>
      <c r="B1293" s="76"/>
      <c r="C1293" s="76"/>
      <c r="D1293" s="76"/>
      <c r="E1293" s="76"/>
      <c r="F1293" s="76"/>
      <c r="G1293" s="76"/>
      <c r="H1293" s="76"/>
      <c r="I1293" s="76"/>
      <c r="J1293" s="76"/>
      <c r="K1293" s="76"/>
      <c r="L1293" s="76"/>
      <c r="M1293" s="76"/>
      <c r="N1293" s="76"/>
      <c r="O1293" s="76"/>
      <c r="P1293" s="76"/>
      <c r="Q1293" s="76"/>
      <c r="R1293" s="76"/>
      <c r="S1293" s="76"/>
      <c r="T1293" s="76"/>
      <c r="U1293" s="76"/>
      <c r="V1293" s="76"/>
      <c r="W1293" s="76"/>
      <c r="X1293" s="76"/>
      <c r="Y1293" s="76"/>
      <c r="Z1293" s="76"/>
      <c r="AA1293" s="76"/>
      <c r="AB1293" s="76"/>
      <c r="AC1293" s="76"/>
      <c r="AD1293" s="76"/>
      <c r="AE1293" s="76"/>
      <c r="AF1293" s="76"/>
      <c r="AG1293" s="76"/>
      <c r="AH1293" s="76"/>
      <c r="AI1293" s="76"/>
      <c r="AJ1293" s="76"/>
      <c r="AK1293" s="76"/>
      <c r="AL1293" s="76"/>
      <c r="AM1293" s="76"/>
      <c r="AN1293" s="76"/>
      <c r="AO1293" s="75"/>
      <c r="AP1293" s="75"/>
      <c r="AQ1293" s="75"/>
      <c r="AR1293" s="76"/>
      <c r="AS1293" s="76"/>
      <c r="AT1293" s="76"/>
      <c r="AU1293" s="76"/>
      <c r="AV1293" s="76"/>
      <c r="AW1293" s="76"/>
      <c r="AX1293" s="76"/>
      <c r="AY1293" s="76"/>
      <c r="AZ1293" s="76"/>
      <c r="BA1293" s="76"/>
      <c r="BB1293" s="76"/>
      <c r="BC1293" s="76"/>
      <c r="BD1293" s="76"/>
      <c r="BE1293" s="76"/>
      <c r="BF1293" s="76"/>
      <c r="BG1293" s="76"/>
      <c r="BH1293" s="76"/>
      <c r="BI1293" s="76"/>
      <c r="BJ1293" s="76"/>
      <c r="BK1293" s="76"/>
      <c r="BL1293" s="76"/>
      <c r="BM1293" s="76"/>
      <c r="BN1293" s="76"/>
      <c r="BO1293" s="76"/>
      <c r="BP1293" s="76"/>
      <c r="BQ1293" s="76"/>
      <c r="BR1293" s="76"/>
      <c r="BS1293" s="76"/>
      <c r="BT1293" s="76"/>
      <c r="BU1293" s="76"/>
      <c r="BV1293" s="76"/>
      <c r="BW1293" s="76"/>
      <c r="BX1293" s="76"/>
      <c r="BY1293" s="76"/>
      <c r="BZ1293" s="76"/>
      <c r="CA1293" s="76"/>
      <c r="CB1293" s="76"/>
      <c r="CC1293" s="76"/>
      <c r="CD1293" s="76"/>
      <c r="CE1293" s="76"/>
      <c r="CF1293" s="76"/>
      <c r="CG1293" s="76"/>
      <c r="CH1293" s="76"/>
      <c r="CI1293" s="76"/>
      <c r="CJ1293" s="76"/>
      <c r="CK1293" s="76"/>
      <c r="CL1293" s="76"/>
      <c r="CM1293" s="76"/>
      <c r="CN1293" s="76"/>
      <c r="CO1293" s="76"/>
      <c r="CP1293" s="76"/>
    </row>
    <row r="1294" spans="1:94" x14ac:dyDescent="0.2">
      <c r="A1294" s="76"/>
      <c r="B1294" s="76"/>
      <c r="C1294" s="76"/>
      <c r="D1294" s="76"/>
      <c r="E1294" s="76"/>
      <c r="F1294" s="76"/>
      <c r="G1294" s="76"/>
      <c r="H1294" s="76"/>
      <c r="I1294" s="76"/>
      <c r="J1294" s="76"/>
      <c r="K1294" s="76"/>
      <c r="L1294" s="76"/>
      <c r="M1294" s="76"/>
      <c r="N1294" s="76"/>
      <c r="O1294" s="76"/>
      <c r="P1294" s="76"/>
      <c r="Q1294" s="76"/>
      <c r="R1294" s="76"/>
      <c r="S1294" s="76"/>
      <c r="T1294" s="76"/>
      <c r="U1294" s="76"/>
      <c r="V1294" s="76"/>
      <c r="W1294" s="76"/>
      <c r="X1294" s="76"/>
      <c r="Y1294" s="76"/>
      <c r="Z1294" s="76"/>
      <c r="AA1294" s="76"/>
      <c r="AB1294" s="76"/>
      <c r="AC1294" s="76"/>
      <c r="AD1294" s="76"/>
      <c r="AE1294" s="76"/>
      <c r="AF1294" s="76"/>
      <c r="AG1294" s="76"/>
      <c r="AH1294" s="76"/>
      <c r="AI1294" s="76"/>
      <c r="AJ1294" s="76"/>
      <c r="AK1294" s="76"/>
      <c r="AL1294" s="76"/>
      <c r="AM1294" s="76"/>
      <c r="AN1294" s="76"/>
      <c r="AO1294" s="75"/>
      <c r="AP1294" s="75"/>
      <c r="AQ1294" s="75"/>
      <c r="AR1294" s="76"/>
      <c r="AS1294" s="76"/>
      <c r="AT1294" s="76"/>
      <c r="AU1294" s="76"/>
      <c r="AV1294" s="76"/>
      <c r="AW1294" s="76"/>
      <c r="AX1294" s="76"/>
      <c r="AY1294" s="76"/>
      <c r="AZ1294" s="76"/>
      <c r="BA1294" s="76"/>
      <c r="BB1294" s="76"/>
      <c r="BC1294" s="76"/>
      <c r="BD1294" s="76"/>
      <c r="BE1294" s="76"/>
      <c r="BF1294" s="76"/>
      <c r="BG1294" s="76"/>
      <c r="BH1294" s="76"/>
      <c r="BI1294" s="76"/>
      <c r="BJ1294" s="76"/>
      <c r="BK1294" s="76"/>
      <c r="BL1294" s="76"/>
      <c r="BM1294" s="76"/>
      <c r="BN1294" s="76"/>
      <c r="BO1294" s="76"/>
      <c r="BP1294" s="76"/>
      <c r="BQ1294" s="76"/>
      <c r="BR1294" s="76"/>
      <c r="BS1294" s="76"/>
      <c r="BT1294" s="76"/>
      <c r="BU1294" s="76"/>
      <c r="BV1294" s="76"/>
      <c r="BW1294" s="76"/>
      <c r="BX1294" s="76"/>
      <c r="BY1294" s="76"/>
      <c r="BZ1294" s="76"/>
      <c r="CA1294" s="76"/>
      <c r="CB1294" s="76"/>
      <c r="CC1294" s="76"/>
      <c r="CD1294" s="76"/>
      <c r="CE1294" s="76"/>
      <c r="CF1294" s="76"/>
      <c r="CG1294" s="76"/>
      <c r="CH1294" s="76"/>
      <c r="CI1294" s="76"/>
      <c r="CJ1294" s="76"/>
      <c r="CK1294" s="76"/>
      <c r="CL1294" s="76"/>
      <c r="CM1294" s="76"/>
      <c r="CN1294" s="76"/>
      <c r="CO1294" s="76"/>
      <c r="CP1294" s="76"/>
    </row>
    <row r="1295" spans="1:94" x14ac:dyDescent="0.2">
      <c r="A1295" s="76"/>
      <c r="B1295" s="76"/>
      <c r="C1295" s="76"/>
      <c r="D1295" s="76"/>
      <c r="E1295" s="76"/>
      <c r="F1295" s="76"/>
      <c r="G1295" s="76"/>
      <c r="H1295" s="76"/>
      <c r="I1295" s="76"/>
      <c r="J1295" s="76"/>
      <c r="K1295" s="76"/>
      <c r="L1295" s="76"/>
      <c r="M1295" s="76"/>
      <c r="N1295" s="76"/>
      <c r="O1295" s="76"/>
      <c r="P1295" s="76"/>
      <c r="Q1295" s="76"/>
      <c r="R1295" s="76"/>
      <c r="S1295" s="76"/>
      <c r="T1295" s="76"/>
      <c r="U1295" s="76"/>
      <c r="V1295" s="76"/>
      <c r="W1295" s="76"/>
      <c r="X1295" s="76"/>
      <c r="Y1295" s="76"/>
      <c r="Z1295" s="76"/>
      <c r="AA1295" s="76"/>
      <c r="AB1295" s="76"/>
      <c r="AC1295" s="76"/>
      <c r="AD1295" s="76"/>
      <c r="AE1295" s="76"/>
      <c r="AF1295" s="76"/>
      <c r="AG1295" s="76"/>
      <c r="AH1295" s="76"/>
      <c r="AI1295" s="76"/>
      <c r="AJ1295" s="76"/>
      <c r="AK1295" s="76"/>
      <c r="AL1295" s="76"/>
      <c r="AM1295" s="76"/>
      <c r="AN1295" s="76"/>
      <c r="AO1295" s="75"/>
      <c r="AP1295" s="75"/>
      <c r="AQ1295" s="75"/>
      <c r="AR1295" s="76"/>
      <c r="AS1295" s="76"/>
      <c r="AT1295" s="76"/>
      <c r="AU1295" s="76"/>
      <c r="AV1295" s="76"/>
      <c r="AW1295" s="76"/>
      <c r="AX1295" s="76"/>
      <c r="AY1295" s="76"/>
      <c r="AZ1295" s="76"/>
      <c r="BA1295" s="76"/>
      <c r="BB1295" s="76"/>
      <c r="BC1295" s="76"/>
      <c r="BD1295" s="76"/>
      <c r="BE1295" s="76"/>
      <c r="BF1295" s="76"/>
      <c r="BG1295" s="76"/>
      <c r="BH1295" s="76"/>
      <c r="BI1295" s="76"/>
      <c r="BJ1295" s="76"/>
      <c r="BK1295" s="76"/>
      <c r="BL1295" s="76"/>
      <c r="BM1295" s="76"/>
      <c r="BN1295" s="76"/>
      <c r="BO1295" s="76"/>
      <c r="BP1295" s="76"/>
      <c r="BQ1295" s="76"/>
      <c r="BR1295" s="76"/>
      <c r="BS1295" s="76"/>
      <c r="BT1295" s="76"/>
      <c r="BU1295" s="76"/>
      <c r="BV1295" s="76"/>
      <c r="BW1295" s="76"/>
      <c r="BX1295" s="76"/>
      <c r="BY1295" s="76"/>
      <c r="BZ1295" s="76"/>
      <c r="CA1295" s="76"/>
      <c r="CB1295" s="76"/>
      <c r="CC1295" s="76"/>
      <c r="CD1295" s="76"/>
      <c r="CE1295" s="76"/>
      <c r="CF1295" s="76"/>
      <c r="CG1295" s="76"/>
      <c r="CH1295" s="76"/>
      <c r="CI1295" s="76"/>
      <c r="CJ1295" s="76"/>
      <c r="CK1295" s="76"/>
      <c r="CL1295" s="76"/>
      <c r="CM1295" s="76"/>
      <c r="CN1295" s="76"/>
      <c r="CO1295" s="76"/>
      <c r="CP1295" s="76"/>
    </row>
    <row r="1296" spans="1:94" x14ac:dyDescent="0.2">
      <c r="A1296" s="76"/>
      <c r="B1296" s="76"/>
      <c r="C1296" s="76"/>
      <c r="D1296" s="76"/>
      <c r="E1296" s="76"/>
      <c r="F1296" s="76"/>
      <c r="G1296" s="76"/>
      <c r="H1296" s="76"/>
      <c r="I1296" s="76"/>
      <c r="J1296" s="76"/>
      <c r="K1296" s="76"/>
      <c r="L1296" s="76"/>
      <c r="M1296" s="76"/>
      <c r="N1296" s="76"/>
      <c r="O1296" s="76"/>
      <c r="P1296" s="76"/>
      <c r="Q1296" s="76"/>
      <c r="R1296" s="76"/>
      <c r="S1296" s="76"/>
      <c r="T1296" s="76"/>
      <c r="U1296" s="76"/>
      <c r="V1296" s="76"/>
      <c r="W1296" s="76"/>
      <c r="X1296" s="76"/>
      <c r="Y1296" s="76"/>
      <c r="Z1296" s="76"/>
      <c r="AA1296" s="76"/>
      <c r="AB1296" s="76"/>
      <c r="AC1296" s="76"/>
      <c r="AD1296" s="76"/>
      <c r="AE1296" s="76"/>
      <c r="AF1296" s="76"/>
      <c r="AG1296" s="76"/>
      <c r="AH1296" s="76"/>
      <c r="AI1296" s="76"/>
      <c r="AJ1296" s="76"/>
      <c r="AK1296" s="76"/>
      <c r="AL1296" s="76"/>
      <c r="AM1296" s="76"/>
      <c r="AN1296" s="76"/>
      <c r="AO1296" s="75"/>
      <c r="AP1296" s="75"/>
      <c r="AQ1296" s="75"/>
      <c r="AR1296" s="76"/>
      <c r="AS1296" s="76"/>
      <c r="AT1296" s="76"/>
      <c r="AU1296" s="76"/>
      <c r="AV1296" s="76"/>
      <c r="AW1296" s="76"/>
      <c r="AX1296" s="76"/>
      <c r="AY1296" s="76"/>
      <c r="AZ1296" s="76"/>
      <c r="BA1296" s="76"/>
      <c r="BB1296" s="76"/>
      <c r="BC1296" s="76"/>
      <c r="BD1296" s="76"/>
      <c r="BE1296" s="76"/>
      <c r="BF1296" s="76"/>
      <c r="BG1296" s="76"/>
      <c r="BH1296" s="76"/>
      <c r="BI1296" s="76"/>
      <c r="BJ1296" s="76"/>
      <c r="BK1296" s="76"/>
      <c r="BL1296" s="76"/>
      <c r="BM1296" s="76"/>
      <c r="BN1296" s="76"/>
      <c r="BO1296" s="76"/>
      <c r="BP1296" s="76"/>
      <c r="BQ1296" s="76"/>
      <c r="BR1296" s="76"/>
      <c r="BS1296" s="76"/>
      <c r="BT1296" s="76"/>
      <c r="BU1296" s="76"/>
      <c r="BV1296" s="76"/>
      <c r="BW1296" s="76"/>
      <c r="BX1296" s="76"/>
      <c r="BY1296" s="76"/>
      <c r="BZ1296" s="76"/>
      <c r="CA1296" s="76"/>
      <c r="CB1296" s="76"/>
      <c r="CC1296" s="76"/>
      <c r="CD1296" s="76"/>
      <c r="CE1296" s="76"/>
      <c r="CF1296" s="76"/>
      <c r="CG1296" s="76"/>
      <c r="CH1296" s="76"/>
      <c r="CI1296" s="76"/>
      <c r="CJ1296" s="76"/>
      <c r="CK1296" s="76"/>
      <c r="CL1296" s="76"/>
      <c r="CM1296" s="76"/>
      <c r="CN1296" s="76"/>
      <c r="CO1296" s="76"/>
      <c r="CP1296" s="76"/>
    </row>
    <row r="1297" spans="1:94" x14ac:dyDescent="0.2">
      <c r="A1297" s="76"/>
      <c r="B1297" s="76"/>
      <c r="C1297" s="76"/>
      <c r="D1297" s="76"/>
      <c r="E1297" s="76"/>
      <c r="F1297" s="76"/>
      <c r="G1297" s="76"/>
      <c r="H1297" s="76"/>
      <c r="I1297" s="76"/>
      <c r="J1297" s="76"/>
      <c r="K1297" s="76"/>
      <c r="L1297" s="76"/>
      <c r="M1297" s="76"/>
      <c r="N1297" s="76"/>
      <c r="O1297" s="76"/>
      <c r="P1297" s="76"/>
      <c r="Q1297" s="76"/>
      <c r="R1297" s="76"/>
      <c r="S1297" s="76"/>
      <c r="T1297" s="76"/>
      <c r="U1297" s="76"/>
      <c r="V1297" s="76"/>
      <c r="W1297" s="76"/>
      <c r="X1297" s="76"/>
      <c r="Y1297" s="76"/>
      <c r="Z1297" s="76"/>
      <c r="AA1297" s="76"/>
      <c r="AB1297" s="76"/>
      <c r="AC1297" s="76"/>
      <c r="AD1297" s="76"/>
      <c r="AE1297" s="76"/>
      <c r="AF1297" s="76"/>
      <c r="AG1297" s="76"/>
      <c r="AH1297" s="76"/>
      <c r="AI1297" s="76"/>
      <c r="AJ1297" s="76"/>
      <c r="AK1297" s="76"/>
      <c r="AL1297" s="76"/>
      <c r="AM1297" s="76"/>
      <c r="AN1297" s="76"/>
      <c r="AO1297" s="75"/>
      <c r="AP1297" s="75"/>
      <c r="AQ1297" s="75"/>
      <c r="AR1297" s="76"/>
      <c r="AS1297" s="76"/>
      <c r="AT1297" s="76"/>
      <c r="AU1297" s="76"/>
      <c r="AV1297" s="76"/>
      <c r="AW1297" s="76"/>
      <c r="AX1297" s="76"/>
      <c r="AY1297" s="76"/>
      <c r="AZ1297" s="76"/>
      <c r="BA1297" s="76"/>
      <c r="BB1297" s="76"/>
      <c r="BC1297" s="76"/>
      <c r="BD1297" s="76"/>
      <c r="BE1297" s="76"/>
      <c r="BF1297" s="76"/>
      <c r="BG1297" s="76"/>
      <c r="BH1297" s="76"/>
      <c r="BI1297" s="76"/>
      <c r="BJ1297" s="76"/>
      <c r="BK1297" s="76"/>
      <c r="BL1297" s="76"/>
      <c r="BM1297" s="76"/>
      <c r="BN1297" s="76"/>
      <c r="BO1297" s="76"/>
      <c r="BP1297" s="76"/>
      <c r="BQ1297" s="76"/>
      <c r="BR1297" s="76"/>
      <c r="BS1297" s="76"/>
      <c r="BT1297" s="76"/>
      <c r="BU1297" s="76"/>
      <c r="BV1297" s="76"/>
      <c r="BW1297" s="76"/>
      <c r="BX1297" s="76"/>
      <c r="BY1297" s="76"/>
      <c r="BZ1297" s="76"/>
      <c r="CA1297" s="76"/>
      <c r="CB1297" s="76"/>
      <c r="CC1297" s="76"/>
      <c r="CD1297" s="76"/>
      <c r="CE1297" s="76"/>
      <c r="CF1297" s="76"/>
      <c r="CG1297" s="76"/>
      <c r="CH1297" s="76"/>
      <c r="CI1297" s="76"/>
      <c r="CJ1297" s="76"/>
      <c r="CK1297" s="76"/>
      <c r="CL1297" s="76"/>
      <c r="CM1297" s="76"/>
      <c r="CN1297" s="76"/>
      <c r="CO1297" s="76"/>
      <c r="CP1297" s="76"/>
    </row>
    <row r="1298" spans="1:94" x14ac:dyDescent="0.2">
      <c r="A1298" s="76"/>
      <c r="B1298" s="76"/>
      <c r="C1298" s="76"/>
      <c r="D1298" s="76"/>
      <c r="E1298" s="76"/>
      <c r="F1298" s="76"/>
      <c r="G1298" s="76"/>
      <c r="H1298" s="76"/>
      <c r="I1298" s="76"/>
      <c r="J1298" s="76"/>
      <c r="K1298" s="76"/>
      <c r="L1298" s="76"/>
      <c r="M1298" s="76"/>
      <c r="N1298" s="76"/>
      <c r="O1298" s="76"/>
      <c r="P1298" s="76"/>
      <c r="Q1298" s="76"/>
      <c r="R1298" s="76"/>
      <c r="S1298" s="76"/>
      <c r="T1298" s="76"/>
      <c r="U1298" s="76"/>
      <c r="V1298" s="76"/>
      <c r="W1298" s="76"/>
      <c r="X1298" s="76"/>
      <c r="Y1298" s="76"/>
      <c r="Z1298" s="76"/>
      <c r="AA1298" s="76"/>
      <c r="AB1298" s="76"/>
      <c r="AC1298" s="76"/>
      <c r="AD1298" s="76"/>
      <c r="AE1298" s="76"/>
      <c r="AF1298" s="76"/>
      <c r="AG1298" s="76"/>
      <c r="AH1298" s="76"/>
      <c r="AI1298" s="76"/>
      <c r="AJ1298" s="76"/>
      <c r="AK1298" s="76"/>
      <c r="AL1298" s="76"/>
      <c r="AM1298" s="76"/>
      <c r="AN1298" s="76"/>
      <c r="AO1298" s="75"/>
      <c r="AP1298" s="75"/>
      <c r="AQ1298" s="75"/>
      <c r="AR1298" s="76"/>
      <c r="AS1298" s="76"/>
      <c r="AT1298" s="76"/>
      <c r="AU1298" s="76"/>
      <c r="AV1298" s="76"/>
      <c r="AW1298" s="76"/>
      <c r="AX1298" s="76"/>
      <c r="AY1298" s="76"/>
      <c r="AZ1298" s="76"/>
      <c r="BA1298" s="76"/>
      <c r="BB1298" s="76"/>
      <c r="BC1298" s="76"/>
      <c r="BD1298" s="76"/>
      <c r="BE1298" s="76"/>
      <c r="BF1298" s="76"/>
      <c r="BG1298" s="76"/>
      <c r="BH1298" s="76"/>
      <c r="BI1298" s="76"/>
      <c r="BJ1298" s="76"/>
      <c r="BK1298" s="76"/>
      <c r="BL1298" s="76"/>
      <c r="BM1298" s="76"/>
      <c r="BN1298" s="76"/>
      <c r="BO1298" s="76"/>
      <c r="BP1298" s="76"/>
      <c r="BQ1298" s="76"/>
      <c r="BR1298" s="76"/>
      <c r="BS1298" s="76"/>
      <c r="BT1298" s="76"/>
      <c r="BU1298" s="76"/>
      <c r="BV1298" s="76"/>
      <c r="BW1298" s="76"/>
      <c r="BX1298" s="76"/>
      <c r="BY1298" s="76"/>
      <c r="BZ1298" s="76"/>
      <c r="CA1298" s="76"/>
      <c r="CB1298" s="76"/>
      <c r="CC1298" s="76"/>
      <c r="CD1298" s="76"/>
      <c r="CE1298" s="76"/>
      <c r="CF1298" s="76"/>
      <c r="CG1298" s="76"/>
      <c r="CH1298" s="76"/>
      <c r="CI1298" s="76"/>
      <c r="CJ1298" s="76"/>
      <c r="CK1298" s="76"/>
      <c r="CL1298" s="76"/>
      <c r="CM1298" s="76"/>
      <c r="CN1298" s="76"/>
      <c r="CO1298" s="76"/>
      <c r="CP1298" s="76"/>
    </row>
    <row r="1299" spans="1:94" x14ac:dyDescent="0.2">
      <c r="A1299" s="76"/>
      <c r="B1299" s="76"/>
      <c r="C1299" s="76"/>
      <c r="D1299" s="76"/>
      <c r="E1299" s="76"/>
      <c r="F1299" s="76"/>
      <c r="G1299" s="76"/>
      <c r="H1299" s="76"/>
      <c r="I1299" s="76"/>
      <c r="J1299" s="76"/>
      <c r="K1299" s="76"/>
      <c r="L1299" s="76"/>
      <c r="M1299" s="76"/>
      <c r="N1299" s="76"/>
      <c r="O1299" s="76"/>
      <c r="P1299" s="76"/>
      <c r="Q1299" s="76"/>
      <c r="R1299" s="76"/>
      <c r="S1299" s="76"/>
      <c r="T1299" s="76"/>
      <c r="U1299" s="76"/>
      <c r="V1299" s="76"/>
      <c r="W1299" s="76"/>
      <c r="X1299" s="76"/>
      <c r="Y1299" s="76"/>
      <c r="Z1299" s="76"/>
      <c r="AA1299" s="76"/>
      <c r="AB1299" s="76"/>
      <c r="AC1299" s="76"/>
      <c r="AD1299" s="76"/>
      <c r="AE1299" s="76"/>
      <c r="AF1299" s="76"/>
      <c r="AG1299" s="76"/>
      <c r="AH1299" s="76"/>
      <c r="AI1299" s="76"/>
      <c r="AJ1299" s="76"/>
      <c r="AK1299" s="76"/>
      <c r="AL1299" s="76"/>
      <c r="AM1299" s="76"/>
      <c r="AN1299" s="76"/>
      <c r="AO1299" s="75"/>
      <c r="AP1299" s="75"/>
      <c r="AQ1299" s="75"/>
      <c r="AR1299" s="76"/>
      <c r="AS1299" s="76"/>
      <c r="AT1299" s="76"/>
      <c r="AU1299" s="76"/>
      <c r="AV1299" s="76"/>
      <c r="AW1299" s="76"/>
      <c r="AX1299" s="76"/>
      <c r="AY1299" s="76"/>
      <c r="AZ1299" s="76"/>
      <c r="BA1299" s="76"/>
      <c r="BB1299" s="76"/>
      <c r="BC1299" s="76"/>
      <c r="BD1299" s="76"/>
      <c r="BE1299" s="76"/>
      <c r="BF1299" s="76"/>
      <c r="BG1299" s="76"/>
      <c r="BH1299" s="76"/>
      <c r="BI1299" s="76"/>
      <c r="BJ1299" s="76"/>
      <c r="BK1299" s="76"/>
      <c r="BL1299" s="76"/>
      <c r="BM1299" s="76"/>
      <c r="BN1299" s="76"/>
      <c r="BO1299" s="76"/>
      <c r="BP1299" s="76"/>
      <c r="BQ1299" s="76"/>
      <c r="BR1299" s="76"/>
      <c r="BS1299" s="76"/>
      <c r="BT1299" s="76"/>
      <c r="BU1299" s="76"/>
      <c r="BV1299" s="76"/>
      <c r="BW1299" s="76"/>
      <c r="BX1299" s="76"/>
      <c r="BY1299" s="76"/>
      <c r="BZ1299" s="76"/>
      <c r="CA1299" s="76"/>
      <c r="CB1299" s="76"/>
      <c r="CC1299" s="76"/>
      <c r="CD1299" s="76"/>
      <c r="CE1299" s="76"/>
      <c r="CF1299" s="76"/>
      <c r="CG1299" s="76"/>
      <c r="CH1299" s="76"/>
      <c r="CI1299" s="76"/>
      <c r="CJ1299" s="76"/>
      <c r="CK1299" s="76"/>
      <c r="CL1299" s="76"/>
      <c r="CM1299" s="76"/>
      <c r="CN1299" s="76"/>
      <c r="CO1299" s="76"/>
      <c r="CP1299" s="76"/>
    </row>
    <row r="1300" spans="1:94" x14ac:dyDescent="0.2">
      <c r="A1300" s="76"/>
      <c r="B1300" s="76"/>
      <c r="C1300" s="76"/>
      <c r="D1300" s="76"/>
      <c r="E1300" s="76"/>
      <c r="F1300" s="76"/>
      <c r="G1300" s="76"/>
      <c r="H1300" s="76"/>
      <c r="I1300" s="76"/>
      <c r="J1300" s="76"/>
      <c r="K1300" s="76"/>
      <c r="L1300" s="76"/>
      <c r="M1300" s="76"/>
      <c r="N1300" s="76"/>
      <c r="O1300" s="76"/>
      <c r="P1300" s="76"/>
      <c r="Q1300" s="76"/>
      <c r="R1300" s="76"/>
      <c r="S1300" s="76"/>
      <c r="T1300" s="76"/>
      <c r="U1300" s="76"/>
      <c r="V1300" s="76"/>
      <c r="W1300" s="76"/>
      <c r="X1300" s="76"/>
      <c r="Y1300" s="76"/>
      <c r="Z1300" s="76"/>
      <c r="AA1300" s="76"/>
      <c r="AB1300" s="76"/>
      <c r="AC1300" s="76"/>
      <c r="AD1300" s="76"/>
      <c r="AE1300" s="76"/>
      <c r="AF1300" s="76"/>
      <c r="AG1300" s="76"/>
      <c r="AH1300" s="76"/>
      <c r="AI1300" s="76"/>
      <c r="AJ1300" s="76"/>
      <c r="AK1300" s="76"/>
      <c r="AL1300" s="76"/>
      <c r="AM1300" s="76"/>
      <c r="AN1300" s="76"/>
      <c r="AO1300" s="75"/>
      <c r="AP1300" s="75"/>
      <c r="AQ1300" s="75"/>
      <c r="AR1300" s="76"/>
      <c r="AS1300" s="76"/>
      <c r="AT1300" s="76"/>
      <c r="AU1300" s="76"/>
      <c r="AV1300" s="76"/>
      <c r="AW1300" s="76"/>
      <c r="AX1300" s="76"/>
      <c r="AY1300" s="76"/>
      <c r="AZ1300" s="76"/>
      <c r="BA1300" s="76"/>
      <c r="BB1300" s="76"/>
      <c r="BC1300" s="76"/>
      <c r="BD1300" s="76"/>
      <c r="BE1300" s="76"/>
      <c r="BF1300" s="76"/>
      <c r="BG1300" s="76"/>
      <c r="BH1300" s="76"/>
      <c r="BI1300" s="76"/>
      <c r="BJ1300" s="76"/>
      <c r="BK1300" s="76"/>
      <c r="BL1300" s="76"/>
      <c r="BM1300" s="76"/>
      <c r="BN1300" s="76"/>
      <c r="BO1300" s="76"/>
      <c r="BP1300" s="76"/>
      <c r="BQ1300" s="76"/>
      <c r="BR1300" s="76"/>
      <c r="BS1300" s="76"/>
      <c r="BT1300" s="76"/>
      <c r="BU1300" s="76"/>
      <c r="BV1300" s="76"/>
      <c r="BW1300" s="76"/>
      <c r="BX1300" s="76"/>
      <c r="BY1300" s="76"/>
      <c r="BZ1300" s="76"/>
      <c r="CA1300" s="76"/>
      <c r="CB1300" s="76"/>
      <c r="CC1300" s="76"/>
      <c r="CD1300" s="76"/>
      <c r="CE1300" s="76"/>
      <c r="CF1300" s="76"/>
      <c r="CG1300" s="76"/>
      <c r="CH1300" s="76"/>
      <c r="CI1300" s="76"/>
      <c r="CJ1300" s="76"/>
      <c r="CK1300" s="76"/>
      <c r="CL1300" s="76"/>
      <c r="CM1300" s="76"/>
      <c r="CN1300" s="76"/>
      <c r="CO1300" s="76"/>
      <c r="CP1300" s="76"/>
    </row>
    <row r="1301" spans="1:94" x14ac:dyDescent="0.2">
      <c r="A1301" s="76"/>
      <c r="B1301" s="76"/>
      <c r="C1301" s="76"/>
      <c r="D1301" s="76"/>
      <c r="E1301" s="76"/>
      <c r="F1301" s="76"/>
      <c r="G1301" s="76"/>
      <c r="H1301" s="76"/>
      <c r="I1301" s="76"/>
      <c r="J1301" s="76"/>
      <c r="K1301" s="76"/>
      <c r="L1301" s="76"/>
      <c r="M1301" s="76"/>
      <c r="N1301" s="76"/>
      <c r="O1301" s="76"/>
      <c r="P1301" s="76"/>
      <c r="Q1301" s="76"/>
      <c r="R1301" s="76"/>
      <c r="S1301" s="76"/>
      <c r="T1301" s="76"/>
      <c r="U1301" s="76"/>
      <c r="V1301" s="76"/>
      <c r="W1301" s="76"/>
      <c r="X1301" s="76"/>
      <c r="Y1301" s="76"/>
      <c r="Z1301" s="76"/>
      <c r="AA1301" s="76"/>
      <c r="AB1301" s="76"/>
      <c r="AC1301" s="76"/>
      <c r="AD1301" s="76"/>
      <c r="AE1301" s="76"/>
      <c r="AF1301" s="76"/>
      <c r="AG1301" s="76"/>
      <c r="AH1301" s="76"/>
      <c r="AI1301" s="76"/>
      <c r="AJ1301" s="76"/>
      <c r="AK1301" s="76"/>
      <c r="AL1301" s="76"/>
      <c r="AM1301" s="76"/>
      <c r="AN1301" s="76"/>
      <c r="AO1301" s="75"/>
      <c r="AP1301" s="75"/>
      <c r="AQ1301" s="75"/>
      <c r="AR1301" s="76"/>
      <c r="AS1301" s="76"/>
      <c r="AT1301" s="76"/>
      <c r="AU1301" s="76"/>
      <c r="AV1301" s="76"/>
      <c r="AW1301" s="76"/>
      <c r="AX1301" s="76"/>
      <c r="AY1301" s="76"/>
      <c r="AZ1301" s="76"/>
      <c r="BA1301" s="76"/>
      <c r="BB1301" s="76"/>
      <c r="BC1301" s="76"/>
      <c r="BD1301" s="76"/>
      <c r="BE1301" s="76"/>
      <c r="BF1301" s="76"/>
      <c r="BG1301" s="76"/>
      <c r="BH1301" s="76"/>
      <c r="BI1301" s="76"/>
      <c r="BJ1301" s="76"/>
      <c r="BK1301" s="76"/>
      <c r="BL1301" s="76"/>
      <c r="BM1301" s="76"/>
      <c r="BN1301" s="76"/>
      <c r="BO1301" s="76"/>
      <c r="BP1301" s="76"/>
      <c r="BQ1301" s="76"/>
      <c r="BR1301" s="76"/>
      <c r="BS1301" s="76"/>
      <c r="BT1301" s="76"/>
      <c r="BU1301" s="76"/>
      <c r="BV1301" s="76"/>
      <c r="BW1301" s="76"/>
      <c r="BX1301" s="76"/>
      <c r="BY1301" s="76"/>
      <c r="BZ1301" s="76"/>
      <c r="CA1301" s="76"/>
      <c r="CB1301" s="76"/>
      <c r="CC1301" s="76"/>
      <c r="CD1301" s="76"/>
      <c r="CE1301" s="76"/>
      <c r="CF1301" s="76"/>
      <c r="CG1301" s="76"/>
      <c r="CH1301" s="76"/>
      <c r="CI1301" s="76"/>
      <c r="CJ1301" s="76"/>
      <c r="CK1301" s="76"/>
      <c r="CL1301" s="76"/>
      <c r="CM1301" s="76"/>
      <c r="CN1301" s="76"/>
      <c r="CO1301" s="76"/>
      <c r="CP1301" s="76"/>
    </row>
    <row r="1302" spans="1:94" x14ac:dyDescent="0.2">
      <c r="A1302" s="76"/>
      <c r="B1302" s="76"/>
      <c r="C1302" s="76"/>
      <c r="D1302" s="76"/>
      <c r="E1302" s="76"/>
      <c r="F1302" s="76"/>
      <c r="G1302" s="76"/>
      <c r="H1302" s="76"/>
      <c r="I1302" s="76"/>
      <c r="J1302" s="76"/>
      <c r="K1302" s="76"/>
      <c r="L1302" s="76"/>
      <c r="M1302" s="76"/>
      <c r="N1302" s="76"/>
      <c r="O1302" s="76"/>
      <c r="P1302" s="76"/>
      <c r="Q1302" s="76"/>
      <c r="R1302" s="76"/>
      <c r="S1302" s="76"/>
      <c r="T1302" s="76"/>
      <c r="U1302" s="76"/>
      <c r="V1302" s="76"/>
      <c r="W1302" s="76"/>
      <c r="X1302" s="76"/>
      <c r="Y1302" s="76"/>
      <c r="Z1302" s="76"/>
      <c r="AA1302" s="76"/>
      <c r="AB1302" s="76"/>
      <c r="AC1302" s="76"/>
      <c r="AD1302" s="76"/>
      <c r="AE1302" s="76"/>
      <c r="AF1302" s="76"/>
      <c r="AG1302" s="76"/>
      <c r="AH1302" s="76"/>
      <c r="AI1302" s="76"/>
      <c r="AJ1302" s="76"/>
      <c r="AK1302" s="76"/>
      <c r="AL1302" s="76"/>
      <c r="AM1302" s="76"/>
      <c r="AN1302" s="76"/>
      <c r="AO1302" s="75"/>
      <c r="AP1302" s="75"/>
      <c r="AQ1302" s="75"/>
      <c r="AR1302" s="76"/>
      <c r="AS1302" s="76"/>
      <c r="AT1302" s="76"/>
      <c r="AU1302" s="76"/>
      <c r="AV1302" s="76"/>
      <c r="AW1302" s="76"/>
      <c r="AX1302" s="76"/>
      <c r="AY1302" s="76"/>
      <c r="AZ1302" s="76"/>
      <c r="BA1302" s="76"/>
      <c r="BB1302" s="76"/>
      <c r="BC1302" s="76"/>
      <c r="BD1302" s="76"/>
      <c r="BE1302" s="76"/>
      <c r="BF1302" s="76"/>
      <c r="BG1302" s="76"/>
      <c r="BH1302" s="76"/>
      <c r="BI1302" s="76"/>
      <c r="BJ1302" s="76"/>
      <c r="BK1302" s="76"/>
      <c r="BL1302" s="76"/>
      <c r="BM1302" s="76"/>
      <c r="BN1302" s="76"/>
      <c r="BO1302" s="76"/>
      <c r="BP1302" s="76"/>
      <c r="BQ1302" s="76"/>
      <c r="BR1302" s="76"/>
      <c r="BS1302" s="76"/>
      <c r="BT1302" s="76"/>
      <c r="BU1302" s="76"/>
      <c r="BV1302" s="76"/>
      <c r="BW1302" s="76"/>
      <c r="BX1302" s="76"/>
      <c r="BY1302" s="76"/>
      <c r="BZ1302" s="76"/>
      <c r="CA1302" s="76"/>
      <c r="CB1302" s="76"/>
      <c r="CC1302" s="76"/>
      <c r="CD1302" s="76"/>
      <c r="CE1302" s="76"/>
      <c r="CF1302" s="76"/>
      <c r="CG1302" s="76"/>
      <c r="CH1302" s="76"/>
      <c r="CI1302" s="76"/>
      <c r="CJ1302" s="76"/>
      <c r="CK1302" s="76"/>
      <c r="CL1302" s="76"/>
      <c r="CM1302" s="76"/>
      <c r="CN1302" s="76"/>
      <c r="CO1302" s="76"/>
      <c r="CP1302" s="76"/>
    </row>
    <row r="1303" spans="1:94" x14ac:dyDescent="0.2">
      <c r="A1303" s="76"/>
      <c r="B1303" s="76"/>
      <c r="C1303" s="76"/>
      <c r="D1303" s="76"/>
      <c r="E1303" s="76"/>
      <c r="F1303" s="76"/>
      <c r="G1303" s="76"/>
      <c r="H1303" s="76"/>
      <c r="I1303" s="76"/>
      <c r="J1303" s="76"/>
      <c r="K1303" s="76"/>
      <c r="L1303" s="76"/>
      <c r="M1303" s="76"/>
      <c r="N1303" s="76"/>
      <c r="O1303" s="76"/>
      <c r="P1303" s="76"/>
      <c r="Q1303" s="76"/>
      <c r="R1303" s="76"/>
      <c r="S1303" s="76"/>
      <c r="T1303" s="76"/>
      <c r="U1303" s="76"/>
      <c r="V1303" s="76"/>
      <c r="W1303" s="76"/>
      <c r="X1303" s="76"/>
      <c r="Y1303" s="76"/>
      <c r="Z1303" s="76"/>
      <c r="AA1303" s="76"/>
      <c r="AB1303" s="76"/>
      <c r="AC1303" s="76"/>
      <c r="AD1303" s="76"/>
      <c r="AE1303" s="76"/>
      <c r="AF1303" s="76"/>
      <c r="AG1303" s="76"/>
      <c r="AH1303" s="76"/>
      <c r="AI1303" s="76"/>
      <c r="AJ1303" s="76"/>
      <c r="AK1303" s="76"/>
      <c r="AL1303" s="76"/>
      <c r="AM1303" s="76"/>
      <c r="AN1303" s="76"/>
      <c r="AO1303" s="75"/>
      <c r="AP1303" s="75"/>
      <c r="AQ1303" s="75"/>
      <c r="AR1303" s="76"/>
      <c r="AS1303" s="76"/>
      <c r="AT1303" s="76"/>
      <c r="AU1303" s="76"/>
      <c r="AV1303" s="76"/>
      <c r="AW1303" s="76"/>
      <c r="AX1303" s="76"/>
      <c r="AY1303" s="76"/>
      <c r="AZ1303" s="76"/>
      <c r="BA1303" s="76"/>
      <c r="BB1303" s="76"/>
      <c r="BC1303" s="76"/>
      <c r="BD1303" s="76"/>
      <c r="BE1303" s="76"/>
      <c r="BF1303" s="76"/>
      <c r="BG1303" s="76"/>
      <c r="BH1303" s="76"/>
      <c r="BI1303" s="76"/>
      <c r="BJ1303" s="76"/>
      <c r="BK1303" s="76"/>
      <c r="BL1303" s="76"/>
      <c r="BM1303" s="76"/>
      <c r="BN1303" s="76"/>
      <c r="BO1303" s="76"/>
      <c r="BP1303" s="76"/>
      <c r="BQ1303" s="76"/>
      <c r="BR1303" s="76"/>
      <c r="BS1303" s="76"/>
      <c r="BT1303" s="76"/>
      <c r="BU1303" s="76"/>
      <c r="BV1303" s="76"/>
      <c r="BW1303" s="76"/>
      <c r="BX1303" s="76"/>
      <c r="BY1303" s="76"/>
      <c r="BZ1303" s="76"/>
      <c r="CA1303" s="76"/>
      <c r="CB1303" s="76"/>
      <c r="CC1303" s="76"/>
      <c r="CD1303" s="76"/>
      <c r="CE1303" s="76"/>
      <c r="CF1303" s="76"/>
      <c r="CG1303" s="76"/>
      <c r="CH1303" s="76"/>
      <c r="CI1303" s="76"/>
      <c r="CJ1303" s="76"/>
      <c r="CK1303" s="76"/>
      <c r="CL1303" s="76"/>
      <c r="CM1303" s="76"/>
      <c r="CN1303" s="76"/>
      <c r="CO1303" s="76"/>
      <c r="CP1303" s="76"/>
    </row>
    <row r="1304" spans="1:94" x14ac:dyDescent="0.2">
      <c r="A1304" s="76"/>
      <c r="B1304" s="76"/>
      <c r="C1304" s="76"/>
      <c r="D1304" s="76"/>
      <c r="E1304" s="76"/>
      <c r="F1304" s="76"/>
      <c r="G1304" s="76"/>
      <c r="H1304" s="76"/>
      <c r="I1304" s="76"/>
      <c r="J1304" s="76"/>
      <c r="K1304" s="76"/>
      <c r="L1304" s="76"/>
      <c r="M1304" s="76"/>
      <c r="N1304" s="76"/>
      <c r="O1304" s="76"/>
      <c r="P1304" s="76"/>
      <c r="Q1304" s="76"/>
      <c r="R1304" s="76"/>
      <c r="S1304" s="76"/>
      <c r="T1304" s="76"/>
      <c r="U1304" s="76"/>
      <c r="V1304" s="76"/>
      <c r="W1304" s="76"/>
      <c r="X1304" s="76"/>
      <c r="Y1304" s="76"/>
      <c r="Z1304" s="76"/>
      <c r="AA1304" s="76"/>
      <c r="AB1304" s="76"/>
      <c r="AC1304" s="76"/>
      <c r="AD1304" s="76"/>
      <c r="AE1304" s="76"/>
      <c r="AF1304" s="76"/>
      <c r="AG1304" s="76"/>
      <c r="AH1304" s="76"/>
      <c r="AI1304" s="76"/>
      <c r="AJ1304" s="76"/>
      <c r="AK1304" s="76"/>
      <c r="AL1304" s="76"/>
      <c r="AM1304" s="76"/>
      <c r="AN1304" s="76"/>
      <c r="AO1304" s="75"/>
      <c r="AP1304" s="75"/>
      <c r="AQ1304" s="75"/>
      <c r="AR1304" s="76"/>
      <c r="AS1304" s="76"/>
      <c r="AT1304" s="76"/>
      <c r="AU1304" s="76"/>
      <c r="AV1304" s="76"/>
      <c r="AW1304" s="76"/>
      <c r="AX1304" s="76"/>
      <c r="AY1304" s="76"/>
      <c r="AZ1304" s="76"/>
      <c r="BA1304" s="76"/>
      <c r="BB1304" s="76"/>
      <c r="BC1304" s="76"/>
      <c r="BD1304" s="76"/>
      <c r="BE1304" s="76"/>
      <c r="BF1304" s="76"/>
      <c r="BG1304" s="76"/>
      <c r="BH1304" s="76"/>
      <c r="BI1304" s="76"/>
      <c r="BJ1304" s="76"/>
      <c r="BK1304" s="76"/>
      <c r="BL1304" s="76"/>
      <c r="BM1304" s="76"/>
      <c r="BN1304" s="76"/>
      <c r="BO1304" s="76"/>
      <c r="BP1304" s="76"/>
      <c r="BQ1304" s="76"/>
      <c r="BR1304" s="76"/>
      <c r="BS1304" s="76"/>
      <c r="BT1304" s="76"/>
      <c r="BU1304" s="76"/>
      <c r="BV1304" s="76"/>
      <c r="BW1304" s="76"/>
      <c r="BX1304" s="76"/>
      <c r="BY1304" s="76"/>
      <c r="BZ1304" s="76"/>
      <c r="CA1304" s="76"/>
      <c r="CB1304" s="76"/>
      <c r="CC1304" s="76"/>
      <c r="CD1304" s="76"/>
      <c r="CE1304" s="76"/>
      <c r="CF1304" s="76"/>
      <c r="CG1304" s="76"/>
      <c r="CH1304" s="76"/>
      <c r="CI1304" s="76"/>
      <c r="CJ1304" s="76"/>
      <c r="CK1304" s="76"/>
      <c r="CL1304" s="76"/>
      <c r="CM1304" s="76"/>
      <c r="CN1304" s="76"/>
      <c r="CO1304" s="76"/>
      <c r="CP1304" s="76"/>
    </row>
    <row r="1305" spans="1:94" x14ac:dyDescent="0.2">
      <c r="A1305" s="76"/>
      <c r="B1305" s="76"/>
      <c r="C1305" s="76"/>
      <c r="D1305" s="76"/>
      <c r="E1305" s="76"/>
      <c r="F1305" s="76"/>
      <c r="G1305" s="76"/>
      <c r="H1305" s="76"/>
      <c r="I1305" s="76"/>
      <c r="J1305" s="76"/>
      <c r="K1305" s="76"/>
      <c r="L1305" s="76"/>
      <c r="M1305" s="76"/>
      <c r="N1305" s="76"/>
      <c r="O1305" s="76"/>
      <c r="P1305" s="76"/>
      <c r="Q1305" s="76"/>
      <c r="R1305" s="76"/>
      <c r="S1305" s="76"/>
      <c r="T1305" s="76"/>
      <c r="U1305" s="76"/>
      <c r="V1305" s="76"/>
      <c r="W1305" s="76"/>
      <c r="X1305" s="76"/>
      <c r="Y1305" s="76"/>
      <c r="Z1305" s="76"/>
      <c r="AA1305" s="76"/>
      <c r="AB1305" s="76"/>
      <c r="AC1305" s="76"/>
      <c r="AD1305" s="76"/>
      <c r="AE1305" s="76"/>
      <c r="AF1305" s="76"/>
      <c r="AG1305" s="76"/>
      <c r="AH1305" s="76"/>
      <c r="AI1305" s="76"/>
      <c r="AJ1305" s="76"/>
      <c r="AK1305" s="76"/>
      <c r="AL1305" s="76"/>
      <c r="AM1305" s="76"/>
      <c r="AN1305" s="76"/>
      <c r="AO1305" s="75"/>
      <c r="AP1305" s="75"/>
      <c r="AQ1305" s="75"/>
      <c r="AR1305" s="76"/>
      <c r="AS1305" s="76"/>
      <c r="AT1305" s="76"/>
      <c r="AU1305" s="76"/>
      <c r="AV1305" s="76"/>
      <c r="AW1305" s="76"/>
      <c r="AX1305" s="76"/>
      <c r="AY1305" s="76"/>
      <c r="AZ1305" s="76"/>
      <c r="BA1305" s="76"/>
      <c r="BB1305" s="76"/>
      <c r="BC1305" s="76"/>
      <c r="BD1305" s="76"/>
      <c r="BE1305" s="76"/>
      <c r="BF1305" s="76"/>
      <c r="BG1305" s="76"/>
      <c r="BH1305" s="76"/>
      <c r="BI1305" s="76"/>
      <c r="BJ1305" s="76"/>
      <c r="BK1305" s="76"/>
      <c r="BL1305" s="76"/>
      <c r="BM1305" s="76"/>
      <c r="BN1305" s="76"/>
      <c r="BO1305" s="76"/>
      <c r="BP1305" s="76"/>
      <c r="BQ1305" s="76"/>
      <c r="BR1305" s="76"/>
      <c r="BS1305" s="76"/>
      <c r="BT1305" s="76"/>
      <c r="BU1305" s="76"/>
      <c r="BV1305" s="76"/>
      <c r="BW1305" s="76"/>
      <c r="BX1305" s="76"/>
      <c r="BY1305" s="76"/>
      <c r="BZ1305" s="76"/>
      <c r="CA1305" s="76"/>
      <c r="CB1305" s="76"/>
      <c r="CC1305" s="76"/>
      <c r="CD1305" s="76"/>
      <c r="CE1305" s="76"/>
      <c r="CF1305" s="76"/>
      <c r="CG1305" s="76"/>
      <c r="CH1305" s="76"/>
      <c r="CI1305" s="76"/>
      <c r="CJ1305" s="76"/>
      <c r="CK1305" s="76"/>
      <c r="CL1305" s="76"/>
      <c r="CM1305" s="76"/>
      <c r="CN1305" s="76"/>
      <c r="CO1305" s="76"/>
      <c r="CP1305" s="76"/>
    </row>
    <row r="1306" spans="1:94" x14ac:dyDescent="0.2">
      <c r="A1306" s="76"/>
      <c r="B1306" s="76"/>
      <c r="C1306" s="76"/>
      <c r="D1306" s="76"/>
      <c r="E1306" s="76"/>
      <c r="F1306" s="76"/>
      <c r="G1306" s="76"/>
      <c r="H1306" s="76"/>
      <c r="I1306" s="76"/>
      <c r="J1306" s="76"/>
      <c r="K1306" s="76"/>
      <c r="L1306" s="76"/>
      <c r="M1306" s="76"/>
      <c r="N1306" s="76"/>
      <c r="O1306" s="76"/>
      <c r="P1306" s="76"/>
      <c r="Q1306" s="76"/>
      <c r="R1306" s="76"/>
      <c r="S1306" s="76"/>
      <c r="T1306" s="76"/>
      <c r="U1306" s="76"/>
      <c r="V1306" s="76"/>
      <c r="W1306" s="76"/>
      <c r="X1306" s="76"/>
      <c r="Y1306" s="76"/>
      <c r="Z1306" s="76"/>
      <c r="AA1306" s="76"/>
      <c r="AB1306" s="76"/>
      <c r="AC1306" s="76"/>
      <c r="AD1306" s="76"/>
      <c r="AE1306" s="76"/>
      <c r="AF1306" s="76"/>
      <c r="AG1306" s="76"/>
      <c r="AH1306" s="76"/>
      <c r="AI1306" s="76"/>
      <c r="AJ1306" s="76"/>
      <c r="AK1306" s="76"/>
      <c r="AL1306" s="76"/>
      <c r="AM1306" s="76"/>
      <c r="AN1306" s="76"/>
      <c r="AO1306" s="75"/>
      <c r="AP1306" s="75"/>
      <c r="AQ1306" s="75"/>
      <c r="AR1306" s="76"/>
      <c r="AS1306" s="76"/>
      <c r="AT1306" s="76"/>
      <c r="AU1306" s="76"/>
      <c r="AV1306" s="76"/>
      <c r="AW1306" s="76"/>
      <c r="AX1306" s="76"/>
      <c r="AY1306" s="76"/>
      <c r="AZ1306" s="76"/>
      <c r="BA1306" s="76"/>
      <c r="BB1306" s="76"/>
      <c r="BC1306" s="76"/>
      <c r="BD1306" s="76"/>
      <c r="BE1306" s="76"/>
      <c r="BF1306" s="76"/>
      <c r="BG1306" s="76"/>
      <c r="BH1306" s="76"/>
      <c r="BI1306" s="76"/>
      <c r="BJ1306" s="76"/>
      <c r="BK1306" s="76"/>
      <c r="BL1306" s="76"/>
      <c r="BM1306" s="76"/>
      <c r="BN1306" s="76"/>
      <c r="BO1306" s="76"/>
      <c r="BP1306" s="76"/>
      <c r="BQ1306" s="76"/>
      <c r="BR1306" s="76"/>
      <c r="BS1306" s="76"/>
      <c r="BT1306" s="76"/>
      <c r="BU1306" s="76"/>
      <c r="BV1306" s="76"/>
      <c r="BW1306" s="76"/>
      <c r="BX1306" s="76"/>
      <c r="BY1306" s="76"/>
      <c r="BZ1306" s="76"/>
      <c r="CA1306" s="76"/>
      <c r="CB1306" s="76"/>
      <c r="CC1306" s="76"/>
      <c r="CD1306" s="76"/>
      <c r="CE1306" s="76"/>
      <c r="CF1306" s="76"/>
      <c r="CG1306" s="76"/>
      <c r="CH1306" s="76"/>
      <c r="CI1306" s="76"/>
      <c r="CJ1306" s="76"/>
      <c r="CK1306" s="76"/>
      <c r="CL1306" s="76"/>
      <c r="CM1306" s="76"/>
      <c r="CN1306" s="76"/>
      <c r="CO1306" s="76"/>
      <c r="CP1306" s="76"/>
    </row>
    <row r="1307" spans="1:94" x14ac:dyDescent="0.2">
      <c r="A1307" s="76"/>
      <c r="B1307" s="76"/>
      <c r="C1307" s="76"/>
      <c r="D1307" s="76"/>
      <c r="E1307" s="76"/>
      <c r="F1307" s="76"/>
      <c r="G1307" s="76"/>
      <c r="H1307" s="76"/>
      <c r="I1307" s="76"/>
      <c r="J1307" s="76"/>
      <c r="K1307" s="76"/>
      <c r="L1307" s="76"/>
      <c r="M1307" s="76"/>
      <c r="N1307" s="76"/>
      <c r="O1307" s="76"/>
      <c r="P1307" s="76"/>
      <c r="Q1307" s="76"/>
      <c r="R1307" s="76"/>
      <c r="S1307" s="76"/>
      <c r="T1307" s="76"/>
      <c r="U1307" s="76"/>
      <c r="V1307" s="76"/>
      <c r="W1307" s="76"/>
      <c r="X1307" s="76"/>
      <c r="Y1307" s="76"/>
      <c r="Z1307" s="76"/>
      <c r="AA1307" s="76"/>
      <c r="AB1307" s="76"/>
      <c r="AC1307" s="76"/>
      <c r="AD1307" s="76"/>
      <c r="AE1307" s="76"/>
      <c r="AF1307" s="76"/>
      <c r="AG1307" s="76"/>
      <c r="AH1307" s="76"/>
      <c r="AI1307" s="76"/>
      <c r="AJ1307" s="76"/>
      <c r="AK1307" s="76"/>
      <c r="AL1307" s="76"/>
      <c r="AM1307" s="76"/>
      <c r="AN1307" s="76"/>
      <c r="AO1307" s="75"/>
      <c r="AP1307" s="75"/>
      <c r="AQ1307" s="75"/>
      <c r="AR1307" s="76"/>
      <c r="AS1307" s="76"/>
      <c r="AT1307" s="76"/>
      <c r="AU1307" s="76"/>
      <c r="AV1307" s="76"/>
      <c r="AW1307" s="76"/>
      <c r="AX1307" s="76"/>
      <c r="AY1307" s="76"/>
      <c r="AZ1307" s="76"/>
      <c r="BA1307" s="76"/>
      <c r="BB1307" s="76"/>
      <c r="BC1307" s="76"/>
      <c r="BD1307" s="76"/>
      <c r="BE1307" s="76"/>
      <c r="BF1307" s="76"/>
      <c r="BG1307" s="76"/>
      <c r="BH1307" s="76"/>
      <c r="BI1307" s="76"/>
      <c r="BJ1307" s="76"/>
      <c r="BK1307" s="76"/>
      <c r="BL1307" s="76"/>
      <c r="BM1307" s="76"/>
      <c r="BN1307" s="76"/>
      <c r="BO1307" s="76"/>
      <c r="BP1307" s="76"/>
      <c r="BQ1307" s="76"/>
      <c r="BR1307" s="76"/>
      <c r="BS1307" s="76"/>
      <c r="BT1307" s="76"/>
      <c r="BU1307" s="76"/>
      <c r="BV1307" s="76"/>
      <c r="BW1307" s="76"/>
      <c r="BX1307" s="76"/>
      <c r="BY1307" s="76"/>
      <c r="BZ1307" s="76"/>
      <c r="CA1307" s="76"/>
      <c r="CB1307" s="76"/>
      <c r="CC1307" s="76"/>
      <c r="CD1307" s="76"/>
      <c r="CE1307" s="76"/>
      <c r="CF1307" s="76"/>
      <c r="CG1307" s="76"/>
      <c r="CH1307" s="76"/>
      <c r="CI1307" s="76"/>
      <c r="CJ1307" s="76"/>
      <c r="CK1307" s="76"/>
      <c r="CL1307" s="76"/>
      <c r="CM1307" s="76"/>
      <c r="CN1307" s="76"/>
      <c r="CO1307" s="76"/>
      <c r="CP1307" s="76"/>
    </row>
    <row r="1308" spans="1:94" x14ac:dyDescent="0.2">
      <c r="A1308" s="76"/>
      <c r="B1308" s="76"/>
      <c r="C1308" s="76"/>
      <c r="D1308" s="76"/>
      <c r="E1308" s="76"/>
      <c r="F1308" s="76"/>
      <c r="G1308" s="76"/>
      <c r="H1308" s="76"/>
      <c r="I1308" s="76"/>
      <c r="J1308" s="76"/>
      <c r="K1308" s="76"/>
      <c r="L1308" s="76"/>
      <c r="M1308" s="76"/>
      <c r="N1308" s="76"/>
      <c r="O1308" s="76"/>
      <c r="P1308" s="76"/>
      <c r="Q1308" s="76"/>
      <c r="R1308" s="76"/>
      <c r="S1308" s="76"/>
      <c r="T1308" s="76"/>
      <c r="U1308" s="76"/>
      <c r="V1308" s="76"/>
      <c r="W1308" s="76"/>
      <c r="X1308" s="76"/>
      <c r="Y1308" s="76"/>
      <c r="Z1308" s="76"/>
      <c r="AA1308" s="76"/>
      <c r="AB1308" s="76"/>
      <c r="AC1308" s="76"/>
      <c r="AD1308" s="76"/>
      <c r="AE1308" s="76"/>
      <c r="AF1308" s="76"/>
      <c r="AG1308" s="76"/>
      <c r="AH1308" s="76"/>
      <c r="AI1308" s="76"/>
      <c r="AJ1308" s="76"/>
      <c r="AK1308" s="76"/>
      <c r="AL1308" s="76"/>
      <c r="AM1308" s="76"/>
      <c r="AN1308" s="76"/>
      <c r="AO1308" s="75"/>
      <c r="AP1308" s="75"/>
      <c r="AQ1308" s="75"/>
      <c r="AR1308" s="76"/>
      <c r="AS1308" s="76"/>
      <c r="AT1308" s="76"/>
      <c r="AU1308" s="76"/>
      <c r="AV1308" s="76"/>
      <c r="AW1308" s="76"/>
      <c r="AX1308" s="76"/>
      <c r="AY1308" s="76"/>
      <c r="AZ1308" s="76"/>
      <c r="BA1308" s="76"/>
      <c r="BB1308" s="76"/>
      <c r="BC1308" s="76"/>
      <c r="BD1308" s="76"/>
      <c r="BE1308" s="76"/>
      <c r="BF1308" s="76"/>
      <c r="BG1308" s="76"/>
      <c r="BH1308" s="76"/>
      <c r="BI1308" s="76"/>
      <c r="BJ1308" s="76"/>
      <c r="BK1308" s="76"/>
      <c r="BL1308" s="76"/>
      <c r="BM1308" s="76"/>
      <c r="BN1308" s="76"/>
      <c r="BO1308" s="76"/>
      <c r="BP1308" s="76"/>
      <c r="BQ1308" s="76"/>
      <c r="BR1308" s="76"/>
      <c r="BS1308" s="76"/>
      <c r="BT1308" s="76"/>
      <c r="BU1308" s="76"/>
      <c r="BV1308" s="76"/>
      <c r="BW1308" s="76"/>
      <c r="BX1308" s="76"/>
      <c r="BY1308" s="76"/>
      <c r="BZ1308" s="76"/>
      <c r="CA1308" s="76"/>
      <c r="CB1308" s="76"/>
      <c r="CC1308" s="76"/>
      <c r="CD1308" s="76"/>
      <c r="CE1308" s="76"/>
      <c r="CF1308" s="76"/>
      <c r="CG1308" s="76"/>
      <c r="CH1308" s="76"/>
      <c r="CI1308" s="76"/>
      <c r="CJ1308" s="76"/>
      <c r="CK1308" s="76"/>
      <c r="CL1308" s="76"/>
      <c r="CM1308" s="76"/>
      <c r="CN1308" s="76"/>
      <c r="CO1308" s="76"/>
      <c r="CP1308" s="76"/>
    </row>
    <row r="1309" spans="1:94" x14ac:dyDescent="0.2">
      <c r="A1309" s="76"/>
      <c r="B1309" s="76"/>
      <c r="C1309" s="76"/>
      <c r="D1309" s="76"/>
      <c r="E1309" s="76"/>
      <c r="F1309" s="76"/>
      <c r="G1309" s="76"/>
      <c r="H1309" s="76"/>
      <c r="I1309" s="76"/>
      <c r="J1309" s="76"/>
      <c r="K1309" s="76"/>
      <c r="L1309" s="76"/>
      <c r="M1309" s="76"/>
      <c r="N1309" s="76"/>
      <c r="O1309" s="76"/>
      <c r="P1309" s="76"/>
      <c r="Q1309" s="76"/>
      <c r="R1309" s="76"/>
      <c r="S1309" s="76"/>
      <c r="T1309" s="76"/>
      <c r="U1309" s="76"/>
      <c r="V1309" s="76"/>
      <c r="W1309" s="76"/>
      <c r="X1309" s="76"/>
      <c r="Y1309" s="76"/>
      <c r="Z1309" s="76"/>
      <c r="AA1309" s="76"/>
      <c r="AB1309" s="76"/>
      <c r="AC1309" s="76"/>
      <c r="AD1309" s="76"/>
      <c r="AE1309" s="76"/>
      <c r="AF1309" s="76"/>
      <c r="AG1309" s="76"/>
      <c r="AH1309" s="76"/>
      <c r="AI1309" s="76"/>
      <c r="AJ1309" s="76"/>
      <c r="AK1309" s="76"/>
      <c r="AL1309" s="76"/>
      <c r="AM1309" s="76"/>
      <c r="AN1309" s="76"/>
      <c r="AO1309" s="75"/>
      <c r="AP1309" s="75"/>
      <c r="AQ1309" s="75"/>
      <c r="AR1309" s="76"/>
      <c r="AS1309" s="76"/>
      <c r="AT1309" s="76"/>
      <c r="AU1309" s="76"/>
      <c r="AV1309" s="76"/>
      <c r="AW1309" s="76"/>
      <c r="AX1309" s="76"/>
      <c r="AY1309" s="76"/>
      <c r="AZ1309" s="76"/>
      <c r="BA1309" s="76"/>
      <c r="BB1309" s="76"/>
      <c r="BC1309" s="76"/>
      <c r="BD1309" s="76"/>
      <c r="BE1309" s="76"/>
      <c r="BF1309" s="76"/>
      <c r="BG1309" s="76"/>
      <c r="BH1309" s="76"/>
      <c r="BI1309" s="76"/>
      <c r="BJ1309" s="76"/>
      <c r="BK1309" s="76"/>
      <c r="BL1309" s="76"/>
      <c r="BM1309" s="76"/>
      <c r="BN1309" s="76"/>
      <c r="BO1309" s="76"/>
      <c r="BP1309" s="76"/>
      <c r="BQ1309" s="76"/>
      <c r="BR1309" s="76"/>
      <c r="BS1309" s="76"/>
      <c r="BT1309" s="76"/>
      <c r="BU1309" s="76"/>
      <c r="BV1309" s="76"/>
      <c r="BW1309" s="76"/>
      <c r="BX1309" s="76"/>
      <c r="BY1309" s="76"/>
      <c r="BZ1309" s="76"/>
      <c r="CA1309" s="76"/>
      <c r="CB1309" s="76"/>
      <c r="CC1309" s="76"/>
      <c r="CD1309" s="76"/>
      <c r="CE1309" s="76"/>
      <c r="CF1309" s="76"/>
      <c r="CG1309" s="76"/>
      <c r="CH1309" s="76"/>
      <c r="CI1309" s="76"/>
      <c r="CJ1309" s="76"/>
      <c r="CK1309" s="76"/>
      <c r="CL1309" s="76"/>
      <c r="CM1309" s="76"/>
      <c r="CN1309" s="76"/>
      <c r="CO1309" s="76"/>
      <c r="CP1309" s="76"/>
    </row>
    <row r="1310" spans="1:94" x14ac:dyDescent="0.2">
      <c r="A1310" s="76"/>
      <c r="B1310" s="76"/>
      <c r="C1310" s="76"/>
      <c r="D1310" s="76"/>
      <c r="E1310" s="76"/>
      <c r="F1310" s="76"/>
      <c r="G1310" s="76"/>
      <c r="H1310" s="76"/>
      <c r="I1310" s="76"/>
      <c r="J1310" s="76"/>
      <c r="K1310" s="76"/>
      <c r="L1310" s="76"/>
      <c r="M1310" s="76"/>
      <c r="N1310" s="76"/>
      <c r="O1310" s="76"/>
      <c r="P1310" s="76"/>
      <c r="Q1310" s="76"/>
      <c r="R1310" s="76"/>
      <c r="S1310" s="76"/>
      <c r="T1310" s="76"/>
      <c r="U1310" s="76"/>
      <c r="V1310" s="76"/>
      <c r="W1310" s="76"/>
      <c r="X1310" s="76"/>
      <c r="Y1310" s="76"/>
      <c r="Z1310" s="76"/>
      <c r="AA1310" s="76"/>
      <c r="AB1310" s="76"/>
      <c r="AC1310" s="76"/>
      <c r="AD1310" s="76"/>
      <c r="AE1310" s="76"/>
      <c r="AF1310" s="76"/>
      <c r="AG1310" s="76"/>
      <c r="AH1310" s="76"/>
      <c r="AI1310" s="76"/>
      <c r="AJ1310" s="76"/>
      <c r="AK1310" s="76"/>
      <c r="AL1310" s="76"/>
      <c r="AM1310" s="76"/>
      <c r="AN1310" s="76"/>
      <c r="AO1310" s="75"/>
      <c r="AP1310" s="75"/>
      <c r="AQ1310" s="75"/>
      <c r="AR1310" s="76"/>
      <c r="AS1310" s="76"/>
      <c r="AT1310" s="76"/>
      <c r="AU1310" s="76"/>
      <c r="AV1310" s="76"/>
      <c r="AW1310" s="76"/>
      <c r="AX1310" s="76"/>
      <c r="AY1310" s="76"/>
      <c r="AZ1310" s="76"/>
      <c r="BA1310" s="76"/>
      <c r="BB1310" s="76"/>
      <c r="BC1310" s="76"/>
      <c r="BD1310" s="76"/>
      <c r="BE1310" s="76"/>
      <c r="BF1310" s="76"/>
      <c r="BG1310" s="76"/>
      <c r="BH1310" s="76"/>
      <c r="BI1310" s="76"/>
      <c r="BJ1310" s="76"/>
      <c r="BK1310" s="76"/>
      <c r="BL1310" s="76"/>
      <c r="BM1310" s="76"/>
      <c r="BN1310" s="76"/>
      <c r="BO1310" s="76"/>
      <c r="BP1310" s="76"/>
      <c r="BQ1310" s="76"/>
      <c r="BR1310" s="76"/>
      <c r="BS1310" s="76"/>
      <c r="BT1310" s="76"/>
      <c r="BU1310" s="76"/>
      <c r="BV1310" s="76"/>
      <c r="BW1310" s="76"/>
      <c r="BX1310" s="76"/>
      <c r="BY1310" s="76"/>
      <c r="BZ1310" s="76"/>
      <c r="CA1310" s="76"/>
      <c r="CB1310" s="76"/>
      <c r="CC1310" s="76"/>
      <c r="CD1310" s="76"/>
      <c r="CE1310" s="76"/>
      <c r="CF1310" s="76"/>
      <c r="CG1310" s="76"/>
      <c r="CH1310" s="76"/>
      <c r="CI1310" s="76"/>
      <c r="CJ1310" s="76"/>
      <c r="CK1310" s="76"/>
      <c r="CL1310" s="76"/>
      <c r="CM1310" s="76"/>
      <c r="CN1310" s="76"/>
      <c r="CO1310" s="76"/>
      <c r="CP1310" s="76"/>
    </row>
    <row r="1311" spans="1:94" x14ac:dyDescent="0.2">
      <c r="A1311" s="76"/>
      <c r="B1311" s="76"/>
      <c r="C1311" s="76"/>
      <c r="D1311" s="76"/>
      <c r="E1311" s="76"/>
      <c r="F1311" s="76"/>
      <c r="G1311" s="76"/>
      <c r="H1311" s="76"/>
      <c r="I1311" s="76"/>
      <c r="J1311" s="76"/>
      <c r="K1311" s="76"/>
      <c r="L1311" s="76"/>
      <c r="M1311" s="76"/>
      <c r="N1311" s="76"/>
      <c r="O1311" s="76"/>
      <c r="P1311" s="76"/>
      <c r="Q1311" s="76"/>
      <c r="R1311" s="76"/>
      <c r="S1311" s="76"/>
      <c r="T1311" s="76"/>
      <c r="U1311" s="76"/>
      <c r="V1311" s="76"/>
      <c r="W1311" s="76"/>
      <c r="X1311" s="76"/>
      <c r="Y1311" s="76"/>
      <c r="Z1311" s="76"/>
      <c r="AA1311" s="76"/>
      <c r="AB1311" s="76"/>
      <c r="AC1311" s="76"/>
      <c r="AD1311" s="76"/>
      <c r="AE1311" s="76"/>
      <c r="AF1311" s="76"/>
      <c r="AG1311" s="76"/>
      <c r="AH1311" s="76"/>
      <c r="AI1311" s="76"/>
      <c r="AJ1311" s="76"/>
      <c r="AK1311" s="76"/>
      <c r="AL1311" s="76"/>
      <c r="AM1311" s="76"/>
      <c r="AN1311" s="76"/>
      <c r="AO1311" s="75"/>
      <c r="AP1311" s="75"/>
      <c r="AQ1311" s="75"/>
      <c r="AR1311" s="76"/>
      <c r="AS1311" s="76"/>
      <c r="AT1311" s="76"/>
      <c r="AU1311" s="76"/>
      <c r="AV1311" s="76"/>
      <c r="AW1311" s="76"/>
      <c r="AX1311" s="76"/>
      <c r="AY1311" s="76"/>
      <c r="AZ1311" s="76"/>
      <c r="BA1311" s="76"/>
      <c r="BB1311" s="76"/>
      <c r="BC1311" s="76"/>
      <c r="BD1311" s="76"/>
      <c r="BE1311" s="76"/>
      <c r="BF1311" s="76"/>
      <c r="BG1311" s="76"/>
      <c r="BH1311" s="76"/>
      <c r="BI1311" s="76"/>
      <c r="BJ1311" s="76"/>
      <c r="BK1311" s="76"/>
      <c r="BL1311" s="76"/>
      <c r="BM1311" s="76"/>
      <c r="BN1311" s="76"/>
      <c r="BO1311" s="76"/>
      <c r="BP1311" s="76"/>
      <c r="BQ1311" s="76"/>
      <c r="BR1311" s="76"/>
      <c r="BS1311" s="76"/>
      <c r="BT1311" s="76"/>
      <c r="BU1311" s="76"/>
      <c r="BV1311" s="76"/>
      <c r="BW1311" s="76"/>
      <c r="BX1311" s="76"/>
      <c r="BY1311" s="76"/>
      <c r="BZ1311" s="76"/>
      <c r="CA1311" s="76"/>
      <c r="CB1311" s="76"/>
      <c r="CC1311" s="76"/>
      <c r="CD1311" s="76"/>
      <c r="CE1311" s="76"/>
      <c r="CF1311" s="76"/>
      <c r="CG1311" s="76"/>
      <c r="CH1311" s="76"/>
      <c r="CI1311" s="76"/>
      <c r="CJ1311" s="76"/>
      <c r="CK1311" s="76"/>
      <c r="CL1311" s="76"/>
      <c r="CM1311" s="76"/>
      <c r="CN1311" s="76"/>
      <c r="CO1311" s="76"/>
      <c r="CP1311" s="76"/>
    </row>
    <row r="1312" spans="1:94" x14ac:dyDescent="0.2">
      <c r="A1312" s="76"/>
      <c r="B1312" s="76"/>
      <c r="C1312" s="76"/>
      <c r="D1312" s="76"/>
      <c r="E1312" s="76"/>
      <c r="F1312" s="76"/>
      <c r="G1312" s="76"/>
      <c r="H1312" s="76"/>
      <c r="I1312" s="76"/>
      <c r="J1312" s="76"/>
      <c r="K1312" s="76"/>
      <c r="L1312" s="76"/>
      <c r="M1312" s="76"/>
      <c r="N1312" s="76"/>
      <c r="O1312" s="76"/>
      <c r="P1312" s="76"/>
      <c r="Q1312" s="76"/>
      <c r="R1312" s="76"/>
      <c r="S1312" s="76"/>
      <c r="T1312" s="76"/>
      <c r="U1312" s="76"/>
      <c r="V1312" s="76"/>
      <c r="W1312" s="76"/>
      <c r="X1312" s="76"/>
      <c r="Y1312" s="76"/>
      <c r="Z1312" s="76"/>
      <c r="AA1312" s="76"/>
      <c r="AB1312" s="76"/>
      <c r="AC1312" s="76"/>
      <c r="AD1312" s="76"/>
      <c r="AE1312" s="76"/>
      <c r="AF1312" s="76"/>
      <c r="AG1312" s="76"/>
      <c r="AH1312" s="76"/>
      <c r="AI1312" s="76"/>
      <c r="AJ1312" s="76"/>
      <c r="AK1312" s="76"/>
      <c r="AL1312" s="76"/>
      <c r="AM1312" s="76"/>
      <c r="AN1312" s="76"/>
      <c r="AO1312" s="75"/>
      <c r="AP1312" s="75"/>
      <c r="AQ1312" s="75"/>
      <c r="AR1312" s="76"/>
      <c r="AS1312" s="76"/>
      <c r="AT1312" s="76"/>
      <c r="AU1312" s="76"/>
      <c r="AV1312" s="76"/>
      <c r="AW1312" s="76"/>
      <c r="AX1312" s="76"/>
      <c r="AY1312" s="76"/>
      <c r="AZ1312" s="76"/>
      <c r="BA1312" s="76"/>
      <c r="BB1312" s="76"/>
      <c r="BC1312" s="76"/>
      <c r="BD1312" s="76"/>
      <c r="BE1312" s="76"/>
      <c r="BF1312" s="76"/>
      <c r="BG1312" s="76"/>
      <c r="BH1312" s="76"/>
      <c r="BI1312" s="76"/>
      <c r="BJ1312" s="76"/>
      <c r="BK1312" s="76"/>
      <c r="BL1312" s="76"/>
      <c r="BM1312" s="76"/>
      <c r="BN1312" s="76"/>
      <c r="BO1312" s="76"/>
      <c r="BP1312" s="76"/>
      <c r="BQ1312" s="76"/>
      <c r="BR1312" s="76"/>
      <c r="BS1312" s="76"/>
      <c r="BT1312" s="76"/>
      <c r="BU1312" s="76"/>
      <c r="BV1312" s="76"/>
      <c r="BW1312" s="76"/>
      <c r="BX1312" s="76"/>
      <c r="BY1312" s="76"/>
      <c r="BZ1312" s="76"/>
      <c r="CA1312" s="76"/>
      <c r="CB1312" s="76"/>
      <c r="CC1312" s="76"/>
      <c r="CD1312" s="76"/>
      <c r="CE1312" s="76"/>
      <c r="CF1312" s="76"/>
      <c r="CG1312" s="76"/>
      <c r="CH1312" s="76"/>
      <c r="CI1312" s="76"/>
      <c r="CJ1312" s="76"/>
      <c r="CK1312" s="76"/>
      <c r="CL1312" s="76"/>
      <c r="CM1312" s="76"/>
      <c r="CN1312" s="76"/>
      <c r="CO1312" s="76"/>
      <c r="CP1312" s="76"/>
    </row>
    <row r="1313" spans="1:94" x14ac:dyDescent="0.2">
      <c r="A1313" s="76"/>
      <c r="B1313" s="76"/>
      <c r="C1313" s="76"/>
      <c r="D1313" s="76"/>
      <c r="E1313" s="76"/>
      <c r="F1313" s="76"/>
      <c r="G1313" s="76"/>
      <c r="H1313" s="76"/>
      <c r="I1313" s="76"/>
      <c r="J1313" s="76"/>
      <c r="K1313" s="76"/>
      <c r="L1313" s="76"/>
      <c r="M1313" s="76"/>
      <c r="N1313" s="76"/>
      <c r="O1313" s="76"/>
      <c r="P1313" s="76"/>
      <c r="Q1313" s="76"/>
      <c r="R1313" s="76"/>
      <c r="S1313" s="76"/>
      <c r="T1313" s="76"/>
      <c r="U1313" s="76"/>
      <c r="V1313" s="76"/>
      <c r="W1313" s="76"/>
      <c r="X1313" s="76"/>
      <c r="Y1313" s="76"/>
      <c r="Z1313" s="76"/>
      <c r="AA1313" s="76"/>
      <c r="AB1313" s="76"/>
      <c r="AC1313" s="76"/>
      <c r="AD1313" s="76"/>
      <c r="AE1313" s="76"/>
      <c r="AF1313" s="76"/>
      <c r="AG1313" s="76"/>
      <c r="AH1313" s="76"/>
      <c r="AI1313" s="76"/>
      <c r="AJ1313" s="76"/>
      <c r="AK1313" s="76"/>
      <c r="AL1313" s="76"/>
      <c r="AM1313" s="76"/>
      <c r="AN1313" s="76"/>
      <c r="AO1313" s="75"/>
      <c r="AP1313" s="75"/>
      <c r="AQ1313" s="75"/>
      <c r="AR1313" s="76"/>
      <c r="AS1313" s="76"/>
      <c r="AT1313" s="76"/>
      <c r="AU1313" s="76"/>
      <c r="AV1313" s="76"/>
      <c r="AW1313" s="76"/>
      <c r="AX1313" s="76"/>
      <c r="AY1313" s="76"/>
      <c r="AZ1313" s="76"/>
      <c r="BA1313" s="76"/>
      <c r="BB1313" s="76"/>
      <c r="BC1313" s="76"/>
      <c r="BD1313" s="76"/>
      <c r="BE1313" s="76"/>
      <c r="BF1313" s="76"/>
      <c r="BG1313" s="76"/>
      <c r="BH1313" s="76"/>
      <c r="BI1313" s="76"/>
      <c r="BJ1313" s="76"/>
      <c r="BK1313" s="76"/>
      <c r="BL1313" s="76"/>
      <c r="BM1313" s="76"/>
      <c r="BN1313" s="76"/>
      <c r="BO1313" s="76"/>
      <c r="BP1313" s="76"/>
      <c r="BQ1313" s="76"/>
      <c r="BR1313" s="76"/>
      <c r="BS1313" s="76"/>
      <c r="BT1313" s="76"/>
      <c r="BU1313" s="76"/>
      <c r="BV1313" s="76"/>
      <c r="BW1313" s="76"/>
      <c r="BX1313" s="76"/>
      <c r="BY1313" s="76"/>
      <c r="BZ1313" s="76"/>
      <c r="CA1313" s="76"/>
      <c r="CB1313" s="76"/>
      <c r="CC1313" s="76"/>
      <c r="CD1313" s="76"/>
      <c r="CE1313" s="76"/>
      <c r="CF1313" s="76"/>
      <c r="CG1313" s="76"/>
      <c r="CH1313" s="76"/>
      <c r="CI1313" s="76"/>
      <c r="CJ1313" s="76"/>
      <c r="CK1313" s="76"/>
      <c r="CL1313" s="76"/>
      <c r="CM1313" s="76"/>
      <c r="CN1313" s="76"/>
      <c r="CO1313" s="76"/>
      <c r="CP1313" s="76"/>
    </row>
    <row r="1314" spans="1:94" x14ac:dyDescent="0.2">
      <c r="A1314" s="76"/>
      <c r="B1314" s="76"/>
      <c r="C1314" s="76"/>
      <c r="D1314" s="76"/>
      <c r="E1314" s="76"/>
      <c r="F1314" s="76"/>
      <c r="G1314" s="76"/>
      <c r="H1314" s="76"/>
      <c r="I1314" s="76"/>
      <c r="J1314" s="76"/>
      <c r="K1314" s="76"/>
      <c r="L1314" s="76"/>
      <c r="M1314" s="76"/>
      <c r="N1314" s="76"/>
      <c r="O1314" s="76"/>
      <c r="P1314" s="76"/>
      <c r="Q1314" s="76"/>
      <c r="R1314" s="76"/>
      <c r="S1314" s="76"/>
      <c r="T1314" s="76"/>
      <c r="U1314" s="76"/>
      <c r="V1314" s="76"/>
      <c r="W1314" s="76"/>
      <c r="X1314" s="76"/>
      <c r="Y1314" s="76"/>
      <c r="Z1314" s="76"/>
      <c r="AA1314" s="76"/>
      <c r="AB1314" s="76"/>
      <c r="AC1314" s="76"/>
      <c r="AD1314" s="76"/>
      <c r="AE1314" s="76"/>
      <c r="AF1314" s="76"/>
      <c r="AG1314" s="76"/>
      <c r="AH1314" s="76"/>
      <c r="AI1314" s="76"/>
      <c r="AJ1314" s="76"/>
      <c r="AK1314" s="76"/>
      <c r="AL1314" s="76"/>
      <c r="AM1314" s="76"/>
      <c r="AN1314" s="76"/>
      <c r="AO1314" s="75"/>
      <c r="AP1314" s="75"/>
      <c r="AQ1314" s="75"/>
      <c r="AR1314" s="76"/>
      <c r="AS1314" s="76"/>
      <c r="AT1314" s="76"/>
      <c r="AU1314" s="76"/>
      <c r="AV1314" s="76"/>
      <c r="AW1314" s="76"/>
      <c r="AX1314" s="76"/>
      <c r="AY1314" s="76"/>
      <c r="AZ1314" s="76"/>
      <c r="BA1314" s="76"/>
      <c r="BB1314" s="76"/>
      <c r="BC1314" s="76"/>
      <c r="BD1314" s="76"/>
      <c r="BE1314" s="76"/>
      <c r="BF1314" s="76"/>
      <c r="BG1314" s="76"/>
      <c r="BH1314" s="76"/>
      <c r="BI1314" s="76"/>
      <c r="BJ1314" s="76"/>
      <c r="BK1314" s="76"/>
      <c r="BL1314" s="76"/>
      <c r="BM1314" s="76"/>
      <c r="BN1314" s="76"/>
      <c r="BO1314" s="76"/>
      <c r="BP1314" s="76"/>
      <c r="BQ1314" s="76"/>
      <c r="BR1314" s="76"/>
      <c r="BS1314" s="76"/>
      <c r="BT1314" s="76"/>
      <c r="BU1314" s="76"/>
      <c r="BV1314" s="76"/>
      <c r="BW1314" s="76"/>
      <c r="BX1314" s="76"/>
      <c r="BY1314" s="76"/>
      <c r="BZ1314" s="76"/>
      <c r="CA1314" s="76"/>
      <c r="CB1314" s="76"/>
      <c r="CC1314" s="76"/>
      <c r="CD1314" s="76"/>
      <c r="CE1314" s="76"/>
      <c r="CF1314" s="76"/>
      <c r="CG1314" s="76"/>
      <c r="CH1314" s="76"/>
      <c r="CI1314" s="76"/>
      <c r="CJ1314" s="76"/>
      <c r="CK1314" s="76"/>
      <c r="CL1314" s="76"/>
      <c r="CM1314" s="76"/>
      <c r="CN1314" s="76"/>
      <c r="CO1314" s="76"/>
      <c r="CP1314" s="76"/>
    </row>
    <row r="1315" spans="1:94" x14ac:dyDescent="0.2">
      <c r="A1315" s="76"/>
      <c r="B1315" s="76"/>
      <c r="C1315" s="76"/>
      <c r="D1315" s="76"/>
      <c r="E1315" s="76"/>
      <c r="F1315" s="76"/>
      <c r="G1315" s="76"/>
      <c r="H1315" s="76"/>
      <c r="I1315" s="76"/>
      <c r="J1315" s="76"/>
      <c r="K1315" s="76"/>
      <c r="L1315" s="76"/>
      <c r="M1315" s="76"/>
      <c r="N1315" s="76"/>
      <c r="O1315" s="76"/>
      <c r="P1315" s="76"/>
      <c r="Q1315" s="76"/>
      <c r="R1315" s="76"/>
      <c r="S1315" s="76"/>
      <c r="T1315" s="76"/>
      <c r="U1315" s="76"/>
      <c r="V1315" s="76"/>
      <c r="W1315" s="76"/>
      <c r="X1315" s="76"/>
      <c r="Y1315" s="76"/>
      <c r="Z1315" s="76"/>
      <c r="AA1315" s="76"/>
      <c r="AB1315" s="76"/>
      <c r="AC1315" s="76"/>
      <c r="AD1315" s="76"/>
      <c r="AE1315" s="76"/>
      <c r="AF1315" s="76"/>
      <c r="AG1315" s="76"/>
      <c r="AH1315" s="76"/>
      <c r="AI1315" s="76"/>
      <c r="AJ1315" s="76"/>
      <c r="AK1315" s="76"/>
      <c r="AL1315" s="76"/>
      <c r="AM1315" s="76"/>
      <c r="AN1315" s="76"/>
      <c r="AO1315" s="75"/>
      <c r="AP1315" s="75"/>
      <c r="AQ1315" s="75"/>
      <c r="AR1315" s="76"/>
      <c r="AS1315" s="76"/>
      <c r="AT1315" s="76"/>
      <c r="AU1315" s="76"/>
      <c r="AV1315" s="76"/>
      <c r="AW1315" s="76"/>
      <c r="AX1315" s="76"/>
      <c r="AY1315" s="76"/>
      <c r="AZ1315" s="76"/>
      <c r="BA1315" s="76"/>
      <c r="BB1315" s="76"/>
      <c r="BC1315" s="76"/>
      <c r="BD1315" s="76"/>
      <c r="BE1315" s="76"/>
      <c r="BF1315" s="76"/>
      <c r="BG1315" s="76"/>
      <c r="BH1315" s="76"/>
      <c r="BI1315" s="76"/>
      <c r="BJ1315" s="76"/>
      <c r="BK1315" s="76"/>
      <c r="BL1315" s="76"/>
      <c r="BM1315" s="76"/>
      <c r="BN1315" s="76"/>
      <c r="BO1315" s="76"/>
      <c r="BP1315" s="76"/>
      <c r="BQ1315" s="76"/>
      <c r="BR1315" s="76"/>
      <c r="BS1315" s="76"/>
      <c r="BT1315" s="76"/>
      <c r="BU1315" s="76"/>
      <c r="BV1315" s="76"/>
      <c r="BW1315" s="76"/>
      <c r="BX1315" s="76"/>
      <c r="BY1315" s="76"/>
      <c r="BZ1315" s="76"/>
      <c r="CA1315" s="76"/>
      <c r="CB1315" s="76"/>
      <c r="CC1315" s="76"/>
      <c r="CD1315" s="76"/>
      <c r="CE1315" s="76"/>
      <c r="CF1315" s="76"/>
      <c r="CG1315" s="76"/>
      <c r="CH1315" s="76"/>
      <c r="CI1315" s="76"/>
      <c r="CJ1315" s="76"/>
      <c r="CK1315" s="76"/>
      <c r="CL1315" s="76"/>
      <c r="CM1315" s="76"/>
      <c r="CN1315" s="76"/>
      <c r="CO1315" s="76"/>
      <c r="CP1315" s="76"/>
    </row>
    <row r="1316" spans="1:94" x14ac:dyDescent="0.2">
      <c r="A1316" s="76"/>
      <c r="B1316" s="76"/>
      <c r="C1316" s="76"/>
      <c r="D1316" s="76"/>
      <c r="E1316" s="76"/>
      <c r="F1316" s="76"/>
      <c r="G1316" s="76"/>
      <c r="H1316" s="76"/>
      <c r="I1316" s="76"/>
      <c r="J1316" s="76"/>
      <c r="K1316" s="76"/>
      <c r="L1316" s="76"/>
      <c r="M1316" s="76"/>
      <c r="N1316" s="76"/>
      <c r="O1316" s="76"/>
      <c r="P1316" s="76"/>
      <c r="Q1316" s="76"/>
      <c r="R1316" s="76"/>
      <c r="S1316" s="76"/>
      <c r="T1316" s="76"/>
      <c r="U1316" s="76"/>
      <c r="V1316" s="76"/>
      <c r="W1316" s="76"/>
      <c r="X1316" s="76"/>
      <c r="Y1316" s="76"/>
      <c r="Z1316" s="76"/>
      <c r="AA1316" s="76"/>
      <c r="AB1316" s="76"/>
      <c r="AC1316" s="76"/>
      <c r="AD1316" s="76"/>
      <c r="AE1316" s="76"/>
      <c r="AF1316" s="76"/>
      <c r="AG1316" s="76"/>
      <c r="AH1316" s="76"/>
      <c r="AI1316" s="76"/>
      <c r="AJ1316" s="76"/>
      <c r="AK1316" s="76"/>
      <c r="AL1316" s="76"/>
      <c r="AM1316" s="76"/>
      <c r="AN1316" s="76"/>
      <c r="AO1316" s="75"/>
      <c r="AP1316" s="75"/>
      <c r="AQ1316" s="75"/>
      <c r="AR1316" s="76"/>
      <c r="AS1316" s="76"/>
      <c r="AT1316" s="76"/>
      <c r="AU1316" s="76"/>
      <c r="AV1316" s="76"/>
      <c r="AW1316" s="76"/>
      <c r="AX1316" s="76"/>
      <c r="AY1316" s="76"/>
      <c r="AZ1316" s="76"/>
      <c r="BA1316" s="76"/>
      <c r="BB1316" s="76"/>
      <c r="BC1316" s="76"/>
      <c r="BD1316" s="76"/>
      <c r="BE1316" s="76"/>
      <c r="BF1316" s="76"/>
      <c r="BG1316" s="76"/>
      <c r="BH1316" s="76"/>
      <c r="BI1316" s="76"/>
      <c r="BJ1316" s="76"/>
      <c r="BK1316" s="76"/>
      <c r="BL1316" s="76"/>
      <c r="BM1316" s="76"/>
      <c r="BN1316" s="76"/>
      <c r="BO1316" s="76"/>
      <c r="BP1316" s="76"/>
      <c r="BQ1316" s="76"/>
      <c r="BR1316" s="76"/>
      <c r="BS1316" s="76"/>
      <c r="BT1316" s="76"/>
      <c r="BU1316" s="76"/>
      <c r="BV1316" s="76"/>
      <c r="BW1316" s="76"/>
      <c r="BX1316" s="76"/>
      <c r="BY1316" s="76"/>
      <c r="BZ1316" s="76"/>
      <c r="CA1316" s="76"/>
      <c r="CB1316" s="76"/>
      <c r="CC1316" s="76"/>
      <c r="CD1316" s="76"/>
      <c r="CE1316" s="76"/>
      <c r="CF1316" s="76"/>
      <c r="CG1316" s="76"/>
      <c r="CH1316" s="76"/>
      <c r="CI1316" s="76"/>
      <c r="CJ1316" s="76"/>
      <c r="CK1316" s="76"/>
      <c r="CL1316" s="76"/>
      <c r="CM1316" s="76"/>
      <c r="CN1316" s="76"/>
      <c r="CO1316" s="76"/>
      <c r="CP1316" s="76"/>
    </row>
    <row r="1317" spans="1:94" x14ac:dyDescent="0.2">
      <c r="A1317" s="76"/>
      <c r="B1317" s="76"/>
      <c r="C1317" s="76"/>
      <c r="D1317" s="76"/>
      <c r="E1317" s="76"/>
      <c r="F1317" s="76"/>
      <c r="G1317" s="76"/>
      <c r="H1317" s="76"/>
      <c r="I1317" s="76"/>
      <c r="J1317" s="76"/>
      <c r="K1317" s="76"/>
      <c r="L1317" s="76"/>
      <c r="M1317" s="76"/>
      <c r="N1317" s="76"/>
      <c r="O1317" s="76"/>
      <c r="P1317" s="76"/>
      <c r="Q1317" s="76"/>
      <c r="R1317" s="76"/>
      <c r="S1317" s="76"/>
      <c r="T1317" s="76"/>
      <c r="U1317" s="76"/>
      <c r="V1317" s="76"/>
      <c r="W1317" s="76"/>
      <c r="X1317" s="76"/>
      <c r="Y1317" s="76"/>
      <c r="Z1317" s="76"/>
      <c r="AA1317" s="76"/>
      <c r="AB1317" s="76"/>
      <c r="AC1317" s="76"/>
      <c r="AD1317" s="76"/>
      <c r="AE1317" s="76"/>
      <c r="AF1317" s="76"/>
      <c r="AG1317" s="76"/>
      <c r="AH1317" s="76"/>
      <c r="AI1317" s="76"/>
      <c r="AJ1317" s="76"/>
      <c r="AK1317" s="76"/>
      <c r="AL1317" s="76"/>
      <c r="AM1317" s="76"/>
      <c r="AN1317" s="76"/>
      <c r="AO1317" s="75"/>
      <c r="AP1317" s="75"/>
      <c r="AQ1317" s="75"/>
      <c r="AR1317" s="76"/>
      <c r="AS1317" s="76"/>
      <c r="AT1317" s="76"/>
      <c r="AU1317" s="76"/>
      <c r="AV1317" s="76"/>
      <c r="AW1317" s="76"/>
      <c r="AX1317" s="76"/>
      <c r="AY1317" s="76"/>
      <c r="AZ1317" s="76"/>
      <c r="BA1317" s="76"/>
      <c r="BB1317" s="76"/>
      <c r="BC1317" s="76"/>
      <c r="BD1317" s="76"/>
      <c r="BE1317" s="76"/>
      <c r="BF1317" s="76"/>
      <c r="BG1317" s="76"/>
      <c r="BH1317" s="76"/>
      <c r="BI1317" s="76"/>
      <c r="BJ1317" s="76"/>
      <c r="BK1317" s="76"/>
      <c r="BL1317" s="76"/>
      <c r="BM1317" s="76"/>
      <c r="BN1317" s="76"/>
      <c r="BO1317" s="76"/>
      <c r="BP1317" s="76"/>
      <c r="BQ1317" s="76"/>
      <c r="BR1317" s="76"/>
      <c r="BS1317" s="76"/>
      <c r="BT1317" s="76"/>
      <c r="BU1317" s="76"/>
      <c r="BV1317" s="76"/>
      <c r="BW1317" s="76"/>
      <c r="BX1317" s="76"/>
      <c r="BY1317" s="76"/>
      <c r="BZ1317" s="76"/>
      <c r="CA1317" s="76"/>
      <c r="CB1317" s="76"/>
      <c r="CC1317" s="76"/>
      <c r="CD1317" s="76"/>
      <c r="CE1317" s="76"/>
      <c r="CF1317" s="76"/>
      <c r="CG1317" s="76"/>
      <c r="CH1317" s="76"/>
      <c r="CI1317" s="76"/>
      <c r="CJ1317" s="76"/>
      <c r="CK1317" s="76"/>
      <c r="CL1317" s="76"/>
      <c r="CM1317" s="76"/>
      <c r="CN1317" s="76"/>
      <c r="CO1317" s="76"/>
      <c r="CP1317" s="76"/>
    </row>
    <row r="1318" spans="1:94" x14ac:dyDescent="0.2">
      <c r="A1318" s="76"/>
      <c r="B1318" s="76"/>
      <c r="C1318" s="76"/>
      <c r="D1318" s="76"/>
      <c r="E1318" s="76"/>
      <c r="F1318" s="76"/>
      <c r="G1318" s="76"/>
      <c r="H1318" s="76"/>
      <c r="I1318" s="76"/>
      <c r="J1318" s="76"/>
      <c r="K1318" s="76"/>
      <c r="L1318" s="76"/>
      <c r="M1318" s="76"/>
      <c r="N1318" s="76"/>
      <c r="O1318" s="76"/>
      <c r="P1318" s="76"/>
      <c r="Q1318" s="76"/>
      <c r="R1318" s="76"/>
      <c r="S1318" s="76"/>
      <c r="T1318" s="76"/>
      <c r="U1318" s="76"/>
      <c r="V1318" s="76"/>
      <c r="W1318" s="76"/>
      <c r="X1318" s="76"/>
      <c r="Y1318" s="76"/>
      <c r="Z1318" s="76"/>
      <c r="AA1318" s="76"/>
      <c r="AB1318" s="76"/>
      <c r="AC1318" s="76"/>
      <c r="AD1318" s="76"/>
      <c r="AE1318" s="76"/>
      <c r="AF1318" s="76"/>
      <c r="AG1318" s="76"/>
      <c r="AH1318" s="76"/>
      <c r="AI1318" s="76"/>
      <c r="AJ1318" s="76"/>
      <c r="AK1318" s="76"/>
      <c r="AL1318" s="76"/>
      <c r="AM1318" s="76"/>
      <c r="AN1318" s="76"/>
      <c r="AO1318" s="75"/>
      <c r="AP1318" s="75"/>
      <c r="AQ1318" s="75"/>
      <c r="AR1318" s="76"/>
      <c r="AS1318" s="76"/>
      <c r="AT1318" s="76"/>
      <c r="AU1318" s="76"/>
      <c r="AV1318" s="76"/>
      <c r="AW1318" s="76"/>
      <c r="AX1318" s="76"/>
      <c r="AY1318" s="76"/>
      <c r="AZ1318" s="76"/>
      <c r="BA1318" s="76"/>
      <c r="BB1318" s="76"/>
      <c r="BC1318" s="76"/>
      <c r="BD1318" s="76"/>
      <c r="BE1318" s="76"/>
      <c r="BF1318" s="76"/>
      <c r="BG1318" s="76"/>
      <c r="BH1318" s="76"/>
      <c r="BI1318" s="76"/>
      <c r="BJ1318" s="76"/>
      <c r="BK1318" s="76"/>
      <c r="BL1318" s="76"/>
      <c r="BM1318" s="76"/>
      <c r="BN1318" s="76"/>
      <c r="BO1318" s="76"/>
      <c r="BP1318" s="76"/>
      <c r="BQ1318" s="76"/>
      <c r="BR1318" s="76"/>
      <c r="BS1318" s="76"/>
      <c r="BT1318" s="76"/>
      <c r="BU1318" s="76"/>
      <c r="BV1318" s="76"/>
      <c r="BW1318" s="76"/>
      <c r="BX1318" s="76"/>
      <c r="BY1318" s="76"/>
      <c r="BZ1318" s="76"/>
      <c r="CA1318" s="76"/>
      <c r="CB1318" s="76"/>
      <c r="CC1318" s="76"/>
      <c r="CD1318" s="76"/>
      <c r="CE1318" s="76"/>
      <c r="CF1318" s="76"/>
      <c r="CG1318" s="76"/>
      <c r="CH1318" s="76"/>
      <c r="CI1318" s="76"/>
      <c r="CJ1318" s="76"/>
      <c r="CK1318" s="76"/>
      <c r="CL1318" s="76"/>
      <c r="CM1318" s="76"/>
      <c r="CN1318" s="76"/>
      <c r="CO1318" s="76"/>
      <c r="CP1318" s="76"/>
    </row>
    <row r="1319" spans="1:94" x14ac:dyDescent="0.2">
      <c r="A1319" s="76"/>
      <c r="B1319" s="76"/>
      <c r="C1319" s="76"/>
      <c r="D1319" s="76"/>
      <c r="E1319" s="76"/>
      <c r="F1319" s="76"/>
      <c r="G1319" s="76"/>
      <c r="H1319" s="76"/>
      <c r="I1319" s="76"/>
      <c r="J1319" s="76"/>
      <c r="K1319" s="76"/>
      <c r="L1319" s="76"/>
      <c r="M1319" s="76"/>
      <c r="N1319" s="76"/>
      <c r="O1319" s="76"/>
      <c r="P1319" s="76"/>
      <c r="Q1319" s="76"/>
      <c r="R1319" s="76"/>
      <c r="S1319" s="76"/>
      <c r="T1319" s="76"/>
      <c r="U1319" s="76"/>
      <c r="V1319" s="76"/>
      <c r="W1319" s="76"/>
      <c r="X1319" s="76"/>
      <c r="Y1319" s="76"/>
      <c r="Z1319" s="76"/>
      <c r="AA1319" s="76"/>
      <c r="AB1319" s="76"/>
      <c r="AC1319" s="76"/>
      <c r="AD1319" s="76"/>
      <c r="AE1319" s="76"/>
      <c r="AF1319" s="76"/>
      <c r="AG1319" s="76"/>
      <c r="AH1319" s="76"/>
      <c r="AI1319" s="76"/>
      <c r="AJ1319" s="76"/>
      <c r="AK1319" s="76"/>
      <c r="AL1319" s="76"/>
      <c r="AM1319" s="76"/>
      <c r="AN1319" s="76"/>
      <c r="AO1319" s="75"/>
      <c r="AP1319" s="75"/>
      <c r="AQ1319" s="75"/>
      <c r="AR1319" s="76"/>
      <c r="AS1319" s="76"/>
      <c r="AT1319" s="76"/>
      <c r="AU1319" s="76"/>
      <c r="AV1319" s="76"/>
      <c r="AW1319" s="76"/>
      <c r="AX1319" s="76"/>
      <c r="AY1319" s="76"/>
      <c r="AZ1319" s="76"/>
      <c r="BA1319" s="76"/>
      <c r="BB1319" s="76"/>
      <c r="BC1319" s="76"/>
      <c r="BD1319" s="76"/>
      <c r="BE1319" s="76"/>
      <c r="BF1319" s="76"/>
      <c r="BG1319" s="76"/>
      <c r="BH1319" s="76"/>
      <c r="BI1319" s="76"/>
      <c r="BJ1319" s="76"/>
      <c r="BK1319" s="76"/>
      <c r="BL1319" s="76"/>
      <c r="BM1319" s="76"/>
      <c r="BN1319" s="76"/>
      <c r="BO1319" s="76"/>
      <c r="BP1319" s="76"/>
      <c r="BQ1319" s="76"/>
      <c r="BR1319" s="76"/>
      <c r="BS1319" s="76"/>
      <c r="BT1319" s="76"/>
      <c r="BU1319" s="76"/>
      <c r="BV1319" s="76"/>
      <c r="BW1319" s="76"/>
      <c r="BX1319" s="76"/>
      <c r="BY1319" s="76"/>
      <c r="BZ1319" s="76"/>
      <c r="CA1319" s="76"/>
      <c r="CB1319" s="76"/>
      <c r="CC1319" s="76"/>
      <c r="CD1319" s="76"/>
      <c r="CE1319" s="76"/>
      <c r="CF1319" s="76"/>
      <c r="CG1319" s="76"/>
      <c r="CH1319" s="76"/>
      <c r="CI1319" s="76"/>
      <c r="CJ1319" s="76"/>
      <c r="CK1319" s="76"/>
      <c r="CL1319" s="76"/>
      <c r="CM1319" s="76"/>
      <c r="CN1319" s="76"/>
      <c r="CO1319" s="76"/>
      <c r="CP1319" s="76"/>
    </row>
    <row r="1320" spans="1:94" x14ac:dyDescent="0.2">
      <c r="A1320" s="76"/>
      <c r="B1320" s="76"/>
      <c r="C1320" s="76"/>
      <c r="D1320" s="76"/>
      <c r="E1320" s="76"/>
      <c r="F1320" s="76"/>
      <c r="G1320" s="76"/>
      <c r="H1320" s="76"/>
      <c r="I1320" s="76"/>
      <c r="J1320" s="76"/>
      <c r="K1320" s="76"/>
      <c r="L1320" s="76"/>
      <c r="M1320" s="76"/>
      <c r="N1320" s="76"/>
      <c r="O1320" s="76"/>
      <c r="P1320" s="76"/>
      <c r="Q1320" s="76"/>
      <c r="R1320" s="76"/>
      <c r="S1320" s="76"/>
      <c r="T1320" s="76"/>
      <c r="U1320" s="76"/>
      <c r="V1320" s="76"/>
      <c r="W1320" s="76"/>
      <c r="X1320" s="76"/>
      <c r="Y1320" s="76"/>
      <c r="Z1320" s="76"/>
      <c r="AA1320" s="76"/>
      <c r="AB1320" s="76"/>
      <c r="AC1320" s="76"/>
      <c r="AD1320" s="76"/>
      <c r="AE1320" s="76"/>
      <c r="AF1320" s="76"/>
      <c r="AG1320" s="76"/>
      <c r="AH1320" s="76"/>
      <c r="AI1320" s="76"/>
      <c r="AJ1320" s="76"/>
      <c r="AK1320" s="76"/>
      <c r="AL1320" s="76"/>
      <c r="AM1320" s="76"/>
      <c r="AN1320" s="76"/>
      <c r="AO1320" s="75"/>
      <c r="AP1320" s="75"/>
      <c r="AQ1320" s="75"/>
      <c r="AR1320" s="76"/>
      <c r="AS1320" s="76"/>
      <c r="AT1320" s="76"/>
      <c r="AU1320" s="76"/>
      <c r="AV1320" s="76"/>
      <c r="AW1320" s="76"/>
      <c r="AX1320" s="76"/>
      <c r="AY1320" s="76"/>
      <c r="AZ1320" s="76"/>
      <c r="BA1320" s="76"/>
      <c r="BB1320" s="76"/>
      <c r="BC1320" s="76"/>
      <c r="BD1320" s="76"/>
      <c r="BE1320" s="76"/>
      <c r="BF1320" s="76"/>
      <c r="BG1320" s="76"/>
      <c r="BH1320" s="76"/>
      <c r="BI1320" s="76"/>
      <c r="BJ1320" s="76"/>
      <c r="BK1320" s="76"/>
      <c r="BL1320" s="76"/>
      <c r="BM1320" s="76"/>
      <c r="BN1320" s="76"/>
      <c r="BO1320" s="76"/>
      <c r="BP1320" s="76"/>
      <c r="BQ1320" s="76"/>
      <c r="BR1320" s="76"/>
      <c r="BS1320" s="76"/>
      <c r="BT1320" s="76"/>
      <c r="BU1320" s="76"/>
      <c r="BV1320" s="76"/>
      <c r="BW1320" s="76"/>
      <c r="BX1320" s="76"/>
      <c r="BY1320" s="76"/>
      <c r="BZ1320" s="76"/>
      <c r="CA1320" s="76"/>
      <c r="CB1320" s="76"/>
      <c r="CC1320" s="76"/>
      <c r="CD1320" s="76"/>
      <c r="CE1320" s="76"/>
      <c r="CF1320" s="76"/>
      <c r="CG1320" s="76"/>
      <c r="CH1320" s="76"/>
      <c r="CI1320" s="76"/>
      <c r="CJ1320" s="76"/>
      <c r="CK1320" s="76"/>
      <c r="CL1320" s="76"/>
      <c r="CM1320" s="76"/>
      <c r="CN1320" s="76"/>
      <c r="CO1320" s="76"/>
      <c r="CP1320" s="76"/>
    </row>
    <row r="1321" spans="1:94" x14ac:dyDescent="0.2">
      <c r="A1321" s="76"/>
      <c r="B1321" s="76"/>
      <c r="C1321" s="76"/>
      <c r="D1321" s="76"/>
      <c r="E1321" s="76"/>
      <c r="F1321" s="76"/>
      <c r="G1321" s="76"/>
      <c r="H1321" s="76"/>
      <c r="I1321" s="76"/>
      <c r="J1321" s="76"/>
      <c r="K1321" s="76"/>
      <c r="L1321" s="76"/>
      <c r="M1321" s="76"/>
      <c r="N1321" s="76"/>
      <c r="O1321" s="76"/>
      <c r="P1321" s="76"/>
      <c r="Q1321" s="76"/>
      <c r="R1321" s="76"/>
      <c r="S1321" s="76"/>
      <c r="T1321" s="76"/>
      <c r="U1321" s="76"/>
      <c r="V1321" s="76"/>
      <c r="W1321" s="76"/>
      <c r="X1321" s="76"/>
      <c r="Y1321" s="76"/>
      <c r="Z1321" s="76"/>
      <c r="AA1321" s="76"/>
      <c r="AB1321" s="76"/>
      <c r="AC1321" s="76"/>
      <c r="AD1321" s="76"/>
      <c r="AE1321" s="76"/>
      <c r="AF1321" s="76"/>
      <c r="AG1321" s="76"/>
      <c r="AH1321" s="76"/>
      <c r="AI1321" s="76"/>
      <c r="AJ1321" s="76"/>
      <c r="AK1321" s="76"/>
      <c r="AL1321" s="76"/>
      <c r="AM1321" s="76"/>
      <c r="AN1321" s="76"/>
      <c r="AO1321" s="75"/>
      <c r="AP1321" s="75"/>
      <c r="AQ1321" s="75"/>
      <c r="AR1321" s="76"/>
      <c r="AS1321" s="76"/>
      <c r="AT1321" s="76"/>
      <c r="AU1321" s="76"/>
      <c r="AV1321" s="76"/>
      <c r="AW1321" s="76"/>
      <c r="AX1321" s="76"/>
      <c r="AY1321" s="76"/>
      <c r="AZ1321" s="76"/>
      <c r="BA1321" s="76"/>
      <c r="BB1321" s="76"/>
      <c r="BC1321" s="76"/>
      <c r="BD1321" s="76"/>
      <c r="BE1321" s="76"/>
      <c r="BF1321" s="76"/>
      <c r="BG1321" s="76"/>
      <c r="BH1321" s="76"/>
      <c r="BI1321" s="76"/>
      <c r="BJ1321" s="76"/>
      <c r="BK1321" s="76"/>
      <c r="BL1321" s="76"/>
      <c r="BM1321" s="76"/>
      <c r="BN1321" s="76"/>
      <c r="BO1321" s="76"/>
      <c r="BP1321" s="76"/>
      <c r="BQ1321" s="76"/>
      <c r="BR1321" s="76"/>
      <c r="BS1321" s="76"/>
      <c r="BT1321" s="76"/>
      <c r="BU1321" s="76"/>
      <c r="BV1321" s="76"/>
      <c r="BW1321" s="76"/>
      <c r="BX1321" s="76"/>
      <c r="BY1321" s="76"/>
      <c r="BZ1321" s="76"/>
      <c r="CA1321" s="76"/>
      <c r="CB1321" s="76"/>
      <c r="CC1321" s="76"/>
      <c r="CD1321" s="76"/>
      <c r="CE1321" s="76"/>
      <c r="CF1321" s="76"/>
      <c r="CG1321" s="76"/>
      <c r="CH1321" s="76"/>
      <c r="CI1321" s="76"/>
      <c r="CJ1321" s="76"/>
      <c r="CK1321" s="76"/>
      <c r="CL1321" s="76"/>
      <c r="CM1321" s="76"/>
      <c r="CN1321" s="76"/>
      <c r="CO1321" s="76"/>
      <c r="CP1321" s="76"/>
    </row>
    <row r="1322" spans="1:94" x14ac:dyDescent="0.2">
      <c r="A1322" s="76"/>
      <c r="B1322" s="76"/>
      <c r="C1322" s="76"/>
      <c r="D1322" s="76"/>
      <c r="E1322" s="76"/>
      <c r="F1322" s="76"/>
      <c r="G1322" s="76"/>
      <c r="H1322" s="76"/>
      <c r="I1322" s="76"/>
      <c r="J1322" s="76"/>
      <c r="K1322" s="76"/>
      <c r="L1322" s="76"/>
      <c r="M1322" s="76"/>
      <c r="N1322" s="76"/>
      <c r="O1322" s="76"/>
      <c r="P1322" s="76"/>
      <c r="Q1322" s="76"/>
      <c r="R1322" s="76"/>
      <c r="S1322" s="76"/>
      <c r="T1322" s="76"/>
      <c r="U1322" s="76"/>
      <c r="V1322" s="76"/>
      <c r="W1322" s="76"/>
      <c r="X1322" s="76"/>
      <c r="Y1322" s="76"/>
      <c r="Z1322" s="76"/>
      <c r="AA1322" s="76"/>
      <c r="AB1322" s="76"/>
      <c r="AC1322" s="76"/>
      <c r="AD1322" s="76"/>
      <c r="AE1322" s="76"/>
      <c r="AF1322" s="76"/>
      <c r="AG1322" s="76"/>
      <c r="AH1322" s="76"/>
      <c r="AI1322" s="76"/>
      <c r="AJ1322" s="76"/>
      <c r="AK1322" s="76"/>
      <c r="AL1322" s="76"/>
      <c r="AM1322" s="76"/>
      <c r="AN1322" s="76"/>
      <c r="AO1322" s="75"/>
      <c r="AP1322" s="75"/>
      <c r="AQ1322" s="75"/>
      <c r="AR1322" s="76"/>
      <c r="AS1322" s="76"/>
      <c r="AT1322" s="76"/>
      <c r="AU1322" s="76"/>
      <c r="AV1322" s="76"/>
      <c r="AW1322" s="76"/>
      <c r="AX1322" s="76"/>
      <c r="AY1322" s="76"/>
      <c r="AZ1322" s="76"/>
      <c r="BA1322" s="76"/>
      <c r="BB1322" s="76"/>
      <c r="BC1322" s="76"/>
      <c r="BD1322" s="76"/>
      <c r="BE1322" s="76"/>
      <c r="BF1322" s="76"/>
      <c r="BG1322" s="76"/>
      <c r="BH1322" s="76"/>
      <c r="BI1322" s="76"/>
      <c r="BJ1322" s="76"/>
      <c r="BK1322" s="76"/>
      <c r="BL1322" s="76"/>
      <c r="BM1322" s="76"/>
      <c r="BN1322" s="76"/>
      <c r="BO1322" s="76"/>
      <c r="BP1322" s="76"/>
      <c r="BQ1322" s="76"/>
      <c r="BR1322" s="76"/>
      <c r="BS1322" s="76"/>
      <c r="BT1322" s="76"/>
      <c r="BU1322" s="76"/>
      <c r="BV1322" s="76"/>
      <c r="BW1322" s="76"/>
      <c r="BX1322" s="76"/>
      <c r="BY1322" s="76"/>
      <c r="BZ1322" s="76"/>
      <c r="CA1322" s="76"/>
      <c r="CB1322" s="76"/>
      <c r="CC1322" s="76"/>
      <c r="CD1322" s="76"/>
      <c r="CE1322" s="76"/>
      <c r="CF1322" s="76"/>
      <c r="CG1322" s="76"/>
      <c r="CH1322" s="76"/>
      <c r="CI1322" s="76"/>
      <c r="CJ1322" s="76"/>
      <c r="CK1322" s="76"/>
      <c r="CL1322" s="76"/>
      <c r="CM1322" s="76"/>
      <c r="CN1322" s="76"/>
      <c r="CO1322" s="76"/>
      <c r="CP1322" s="76"/>
    </row>
    <row r="1323" spans="1:94" x14ac:dyDescent="0.2">
      <c r="A1323" s="76"/>
      <c r="B1323" s="76"/>
      <c r="C1323" s="76"/>
      <c r="D1323" s="76"/>
      <c r="E1323" s="76"/>
      <c r="F1323" s="76"/>
      <c r="G1323" s="76"/>
      <c r="H1323" s="76"/>
      <c r="I1323" s="76"/>
      <c r="J1323" s="76"/>
      <c r="K1323" s="76"/>
      <c r="L1323" s="76"/>
      <c r="M1323" s="76"/>
      <c r="N1323" s="76"/>
      <c r="O1323" s="76"/>
      <c r="P1323" s="76"/>
      <c r="Q1323" s="76"/>
      <c r="R1323" s="76"/>
      <c r="S1323" s="76"/>
      <c r="T1323" s="76"/>
      <c r="U1323" s="76"/>
      <c r="V1323" s="76"/>
      <c r="W1323" s="76"/>
      <c r="X1323" s="76"/>
      <c r="Y1323" s="76"/>
      <c r="Z1323" s="76"/>
      <c r="AA1323" s="76"/>
      <c r="AB1323" s="76"/>
      <c r="AC1323" s="76"/>
      <c r="AD1323" s="76"/>
      <c r="AE1323" s="76"/>
      <c r="AF1323" s="76"/>
      <c r="AG1323" s="76"/>
      <c r="AH1323" s="76"/>
      <c r="AI1323" s="76"/>
      <c r="AJ1323" s="76"/>
      <c r="AK1323" s="76"/>
      <c r="AL1323" s="76"/>
      <c r="AM1323" s="76"/>
      <c r="AN1323" s="76"/>
      <c r="AO1323" s="75"/>
      <c r="AP1323" s="75"/>
      <c r="AQ1323" s="75"/>
      <c r="AR1323" s="76"/>
      <c r="AS1323" s="76"/>
      <c r="AT1323" s="76"/>
      <c r="AU1323" s="76"/>
      <c r="AV1323" s="76"/>
      <c r="AW1323" s="76"/>
      <c r="AX1323" s="76"/>
      <c r="AY1323" s="76"/>
      <c r="AZ1323" s="76"/>
      <c r="BA1323" s="76"/>
      <c r="BB1323" s="76"/>
      <c r="BC1323" s="76"/>
      <c r="BD1323" s="76"/>
      <c r="BE1323" s="76"/>
      <c r="BF1323" s="76"/>
      <c r="BG1323" s="76"/>
      <c r="BH1323" s="76"/>
      <c r="BI1323" s="76"/>
      <c r="BJ1323" s="76"/>
      <c r="BK1323" s="76"/>
      <c r="BL1323" s="76"/>
      <c r="BM1323" s="76"/>
      <c r="BN1323" s="76"/>
      <c r="BO1323" s="76"/>
      <c r="BP1323" s="76"/>
      <c r="BQ1323" s="76"/>
      <c r="BR1323" s="76"/>
      <c r="BS1323" s="76"/>
      <c r="BT1323" s="76"/>
      <c r="BU1323" s="76"/>
      <c r="BV1323" s="76"/>
      <c r="BW1323" s="76"/>
      <c r="BX1323" s="76"/>
      <c r="BY1323" s="76"/>
      <c r="BZ1323" s="76"/>
      <c r="CA1323" s="76"/>
      <c r="CB1323" s="76"/>
      <c r="CC1323" s="76"/>
      <c r="CD1323" s="76"/>
      <c r="CE1323" s="76"/>
      <c r="CF1323" s="76"/>
      <c r="CG1323" s="76"/>
      <c r="CH1323" s="76"/>
      <c r="CI1323" s="76"/>
      <c r="CJ1323" s="76"/>
      <c r="CK1323" s="76"/>
      <c r="CL1323" s="76"/>
      <c r="CM1323" s="76"/>
      <c r="CN1323" s="76"/>
      <c r="CO1323" s="76"/>
      <c r="CP1323" s="76"/>
    </row>
    <row r="1324" spans="1:94" x14ac:dyDescent="0.2">
      <c r="A1324" s="76"/>
      <c r="B1324" s="76"/>
      <c r="C1324" s="76"/>
      <c r="D1324" s="76"/>
      <c r="E1324" s="76"/>
      <c r="F1324" s="76"/>
      <c r="G1324" s="76"/>
      <c r="H1324" s="76"/>
      <c r="I1324" s="76"/>
      <c r="J1324" s="76"/>
      <c r="K1324" s="76"/>
      <c r="L1324" s="76"/>
      <c r="M1324" s="76"/>
      <c r="N1324" s="76"/>
      <c r="O1324" s="76"/>
      <c r="P1324" s="76"/>
      <c r="Q1324" s="76"/>
      <c r="R1324" s="76"/>
      <c r="S1324" s="76"/>
      <c r="T1324" s="76"/>
      <c r="U1324" s="76"/>
      <c r="V1324" s="76"/>
      <c r="W1324" s="76"/>
      <c r="X1324" s="76"/>
      <c r="Y1324" s="76"/>
      <c r="Z1324" s="76"/>
      <c r="AA1324" s="76"/>
      <c r="AB1324" s="76"/>
      <c r="AC1324" s="76"/>
      <c r="AD1324" s="76"/>
      <c r="AE1324" s="76"/>
      <c r="AF1324" s="76"/>
      <c r="AG1324" s="76"/>
      <c r="AH1324" s="76"/>
      <c r="AI1324" s="76"/>
      <c r="AJ1324" s="76"/>
      <c r="AK1324" s="76"/>
      <c r="AL1324" s="76"/>
      <c r="AM1324" s="76"/>
      <c r="AN1324" s="76"/>
      <c r="AO1324" s="75"/>
      <c r="AP1324" s="75"/>
      <c r="AQ1324" s="75"/>
      <c r="AR1324" s="76"/>
      <c r="AS1324" s="76"/>
      <c r="AT1324" s="76"/>
      <c r="AU1324" s="76"/>
      <c r="AV1324" s="76"/>
      <c r="AW1324" s="76"/>
      <c r="AX1324" s="76"/>
      <c r="AY1324" s="76"/>
      <c r="AZ1324" s="76"/>
      <c r="BA1324" s="76"/>
      <c r="BB1324" s="76"/>
      <c r="BC1324" s="76"/>
      <c r="BD1324" s="76"/>
      <c r="BE1324" s="76"/>
      <c r="BF1324" s="76"/>
      <c r="BG1324" s="76"/>
      <c r="BH1324" s="76"/>
      <c r="BI1324" s="76"/>
      <c r="BJ1324" s="76"/>
      <c r="BK1324" s="76"/>
      <c r="BL1324" s="76"/>
      <c r="BM1324" s="76"/>
      <c r="BN1324" s="76"/>
      <c r="BO1324" s="76"/>
      <c r="BP1324" s="76"/>
      <c r="BQ1324" s="76"/>
      <c r="BR1324" s="76"/>
      <c r="BS1324" s="76"/>
      <c r="BT1324" s="76"/>
      <c r="BU1324" s="76"/>
      <c r="BV1324" s="76"/>
      <c r="BW1324" s="76"/>
      <c r="BX1324" s="76"/>
      <c r="BY1324" s="76"/>
      <c r="BZ1324" s="76"/>
      <c r="CA1324" s="76"/>
      <c r="CB1324" s="76"/>
      <c r="CC1324" s="76"/>
      <c r="CD1324" s="76"/>
      <c r="CE1324" s="76"/>
      <c r="CF1324" s="76"/>
      <c r="CG1324" s="76"/>
      <c r="CH1324" s="76"/>
      <c r="CI1324" s="76"/>
      <c r="CJ1324" s="76"/>
      <c r="CK1324" s="76"/>
      <c r="CL1324" s="76"/>
      <c r="CM1324" s="76"/>
      <c r="CN1324" s="76"/>
      <c r="CO1324" s="76"/>
      <c r="CP1324" s="76"/>
    </row>
    <row r="1325" spans="1:94" x14ac:dyDescent="0.2">
      <c r="A1325" s="76"/>
      <c r="B1325" s="76"/>
      <c r="C1325" s="76"/>
      <c r="D1325" s="76"/>
      <c r="E1325" s="76"/>
      <c r="F1325" s="76"/>
      <c r="G1325" s="76"/>
      <c r="H1325" s="76"/>
      <c r="I1325" s="76"/>
      <c r="J1325" s="76"/>
      <c r="K1325" s="76"/>
      <c r="L1325" s="76"/>
      <c r="M1325" s="76"/>
      <c r="N1325" s="76"/>
      <c r="O1325" s="76"/>
      <c r="P1325" s="76"/>
      <c r="Q1325" s="76"/>
      <c r="R1325" s="76"/>
      <c r="S1325" s="76"/>
      <c r="T1325" s="76"/>
      <c r="U1325" s="76"/>
      <c r="V1325" s="76"/>
      <c r="W1325" s="76"/>
      <c r="X1325" s="76"/>
      <c r="Y1325" s="76"/>
      <c r="Z1325" s="76"/>
      <c r="AA1325" s="76"/>
      <c r="AB1325" s="76"/>
      <c r="AC1325" s="76"/>
      <c r="AD1325" s="76"/>
      <c r="AE1325" s="76"/>
      <c r="AF1325" s="76"/>
      <c r="AG1325" s="76"/>
      <c r="AH1325" s="76"/>
      <c r="AI1325" s="76"/>
      <c r="AJ1325" s="76"/>
      <c r="AK1325" s="76"/>
      <c r="AL1325" s="76"/>
      <c r="AM1325" s="76"/>
      <c r="AN1325" s="76"/>
      <c r="AO1325" s="75"/>
      <c r="AP1325" s="75"/>
      <c r="AQ1325" s="75"/>
      <c r="AR1325" s="76"/>
      <c r="AS1325" s="76"/>
      <c r="AT1325" s="76"/>
      <c r="AU1325" s="76"/>
      <c r="AV1325" s="76"/>
      <c r="AW1325" s="76"/>
      <c r="AX1325" s="76"/>
      <c r="AY1325" s="76"/>
      <c r="AZ1325" s="76"/>
      <c r="BA1325" s="76"/>
      <c r="BB1325" s="76"/>
      <c r="BC1325" s="76"/>
      <c r="BD1325" s="76"/>
      <c r="BE1325" s="76"/>
      <c r="BF1325" s="76"/>
      <c r="BG1325" s="76"/>
      <c r="BH1325" s="76"/>
      <c r="BI1325" s="76"/>
      <c r="BJ1325" s="76"/>
      <c r="BK1325" s="76"/>
      <c r="BL1325" s="76"/>
      <c r="BM1325" s="76"/>
      <c r="BN1325" s="76"/>
      <c r="BO1325" s="76"/>
      <c r="BP1325" s="76"/>
      <c r="BQ1325" s="76"/>
      <c r="BR1325" s="76"/>
      <c r="BS1325" s="76"/>
      <c r="BT1325" s="76"/>
      <c r="BU1325" s="76"/>
      <c r="BV1325" s="76"/>
      <c r="BW1325" s="76"/>
      <c r="BX1325" s="76"/>
      <c r="BY1325" s="76"/>
      <c r="BZ1325" s="76"/>
      <c r="CA1325" s="76"/>
      <c r="CB1325" s="76"/>
      <c r="CC1325" s="76"/>
      <c r="CD1325" s="76"/>
      <c r="CE1325" s="76"/>
      <c r="CF1325" s="76"/>
      <c r="CG1325" s="76"/>
      <c r="CH1325" s="76"/>
      <c r="CI1325" s="76"/>
      <c r="CJ1325" s="76"/>
      <c r="CK1325" s="76"/>
      <c r="CL1325" s="76"/>
      <c r="CM1325" s="76"/>
      <c r="CN1325" s="76"/>
      <c r="CO1325" s="76"/>
      <c r="CP1325" s="76"/>
    </row>
    <row r="1326" spans="1:94" x14ac:dyDescent="0.2">
      <c r="A1326" s="76"/>
      <c r="B1326" s="76"/>
      <c r="C1326" s="76"/>
      <c r="D1326" s="76"/>
      <c r="E1326" s="76"/>
      <c r="F1326" s="76"/>
      <c r="G1326" s="76"/>
      <c r="H1326" s="76"/>
      <c r="I1326" s="76"/>
      <c r="J1326" s="76"/>
      <c r="K1326" s="76"/>
      <c r="L1326" s="76"/>
      <c r="M1326" s="76"/>
      <c r="N1326" s="76"/>
      <c r="O1326" s="76"/>
      <c r="P1326" s="76"/>
      <c r="Q1326" s="76"/>
      <c r="R1326" s="76"/>
      <c r="S1326" s="76"/>
      <c r="T1326" s="76"/>
      <c r="U1326" s="76"/>
      <c r="V1326" s="76"/>
      <c r="W1326" s="76"/>
      <c r="X1326" s="76"/>
      <c r="Y1326" s="76"/>
      <c r="Z1326" s="76"/>
      <c r="AA1326" s="76"/>
      <c r="AB1326" s="76"/>
      <c r="AC1326" s="76"/>
      <c r="AD1326" s="76"/>
      <c r="AE1326" s="76"/>
      <c r="AF1326" s="76"/>
      <c r="AG1326" s="76"/>
      <c r="AH1326" s="76"/>
      <c r="AI1326" s="76"/>
      <c r="AJ1326" s="76"/>
      <c r="AK1326" s="76"/>
      <c r="AL1326" s="76"/>
      <c r="AM1326" s="76"/>
      <c r="AN1326" s="76"/>
      <c r="AO1326" s="75"/>
      <c r="AP1326" s="75"/>
      <c r="AQ1326" s="75"/>
      <c r="AR1326" s="76"/>
      <c r="AS1326" s="76"/>
      <c r="AT1326" s="76"/>
      <c r="AU1326" s="76"/>
      <c r="AV1326" s="76"/>
      <c r="AW1326" s="76"/>
      <c r="AX1326" s="76"/>
      <c r="AY1326" s="76"/>
      <c r="AZ1326" s="76"/>
      <c r="BA1326" s="76"/>
      <c r="BB1326" s="76"/>
      <c r="BC1326" s="76"/>
      <c r="BD1326" s="76"/>
      <c r="BE1326" s="76"/>
      <c r="BF1326" s="76"/>
      <c r="BG1326" s="76"/>
      <c r="BH1326" s="76"/>
      <c r="BI1326" s="76"/>
      <c r="BJ1326" s="76"/>
      <c r="BK1326" s="76"/>
      <c r="BL1326" s="76"/>
      <c r="BM1326" s="76"/>
      <c r="BN1326" s="76"/>
      <c r="BO1326" s="76"/>
      <c r="BP1326" s="76"/>
      <c r="BQ1326" s="76"/>
      <c r="BR1326" s="76"/>
      <c r="BS1326" s="76"/>
      <c r="BT1326" s="76"/>
      <c r="BU1326" s="76"/>
      <c r="BV1326" s="76"/>
      <c r="BW1326" s="76"/>
      <c r="BX1326" s="76"/>
      <c r="BY1326" s="76"/>
      <c r="BZ1326" s="76"/>
      <c r="CA1326" s="76"/>
      <c r="CB1326" s="76"/>
      <c r="CC1326" s="76"/>
      <c r="CD1326" s="76"/>
      <c r="CE1326" s="76"/>
      <c r="CF1326" s="76"/>
      <c r="CG1326" s="76"/>
      <c r="CH1326" s="76"/>
      <c r="CI1326" s="76"/>
      <c r="CJ1326" s="76"/>
      <c r="CK1326" s="76"/>
      <c r="CL1326" s="76"/>
      <c r="CM1326" s="76"/>
      <c r="CN1326" s="76"/>
      <c r="CO1326" s="76"/>
      <c r="CP1326" s="76"/>
    </row>
    <row r="1327" spans="1:94" x14ac:dyDescent="0.2">
      <c r="A1327" s="76"/>
      <c r="B1327" s="76"/>
      <c r="C1327" s="76"/>
      <c r="D1327" s="76"/>
      <c r="E1327" s="76"/>
      <c r="F1327" s="76"/>
      <c r="G1327" s="76"/>
      <c r="H1327" s="76"/>
      <c r="I1327" s="76"/>
      <c r="J1327" s="76"/>
      <c r="K1327" s="76"/>
      <c r="L1327" s="76"/>
      <c r="M1327" s="76"/>
      <c r="N1327" s="76"/>
      <c r="O1327" s="76"/>
      <c r="P1327" s="76"/>
      <c r="Q1327" s="76"/>
      <c r="R1327" s="76"/>
      <c r="S1327" s="76"/>
      <c r="T1327" s="76"/>
      <c r="U1327" s="76"/>
      <c r="V1327" s="76"/>
      <c r="W1327" s="76"/>
      <c r="X1327" s="76"/>
      <c r="Y1327" s="76"/>
      <c r="Z1327" s="76"/>
      <c r="AA1327" s="76"/>
      <c r="AB1327" s="76"/>
      <c r="AC1327" s="76"/>
      <c r="AD1327" s="76"/>
      <c r="AE1327" s="76"/>
      <c r="AF1327" s="76"/>
      <c r="AG1327" s="76"/>
      <c r="AH1327" s="76"/>
      <c r="AI1327" s="76"/>
      <c r="AJ1327" s="76"/>
      <c r="AK1327" s="76"/>
      <c r="AL1327" s="76"/>
      <c r="AM1327" s="76"/>
      <c r="AN1327" s="76"/>
      <c r="AO1327" s="75"/>
      <c r="AP1327" s="75"/>
      <c r="AQ1327" s="75"/>
      <c r="AR1327" s="76"/>
      <c r="AS1327" s="76"/>
      <c r="AT1327" s="76"/>
      <c r="AU1327" s="76"/>
      <c r="AV1327" s="76"/>
      <c r="AW1327" s="76"/>
      <c r="AX1327" s="76"/>
      <c r="AY1327" s="76"/>
      <c r="AZ1327" s="76"/>
      <c r="BA1327" s="76"/>
      <c r="BB1327" s="76"/>
      <c r="BC1327" s="76"/>
      <c r="BD1327" s="76"/>
      <c r="BE1327" s="76"/>
      <c r="BF1327" s="76"/>
      <c r="BG1327" s="76"/>
      <c r="BH1327" s="76"/>
      <c r="BI1327" s="76"/>
      <c r="BJ1327" s="76"/>
      <c r="BK1327" s="76"/>
      <c r="BL1327" s="76"/>
      <c r="BM1327" s="76"/>
      <c r="BN1327" s="76"/>
      <c r="BO1327" s="76"/>
      <c r="BP1327" s="76"/>
      <c r="BQ1327" s="76"/>
      <c r="BR1327" s="76"/>
      <c r="BS1327" s="76"/>
      <c r="BT1327" s="76"/>
      <c r="BU1327" s="76"/>
      <c r="BV1327" s="76"/>
      <c r="BW1327" s="76"/>
      <c r="BX1327" s="76"/>
      <c r="BY1327" s="76"/>
      <c r="BZ1327" s="76"/>
      <c r="CA1327" s="76"/>
      <c r="CB1327" s="76"/>
      <c r="CC1327" s="76"/>
      <c r="CD1327" s="76"/>
      <c r="CE1327" s="76"/>
      <c r="CF1327" s="76"/>
      <c r="CG1327" s="76"/>
      <c r="CH1327" s="76"/>
      <c r="CI1327" s="76"/>
      <c r="CJ1327" s="76"/>
      <c r="CK1327" s="76"/>
      <c r="CL1327" s="76"/>
      <c r="CM1327" s="76"/>
      <c r="CN1327" s="76"/>
      <c r="CO1327" s="76"/>
      <c r="CP1327" s="76"/>
    </row>
    <row r="1328" spans="1:94" x14ac:dyDescent="0.2">
      <c r="A1328" s="76"/>
      <c r="B1328" s="76"/>
      <c r="C1328" s="76"/>
      <c r="D1328" s="76"/>
      <c r="E1328" s="76"/>
      <c r="F1328" s="76"/>
      <c r="G1328" s="76"/>
      <c r="H1328" s="76"/>
      <c r="I1328" s="76"/>
      <c r="J1328" s="76"/>
      <c r="K1328" s="76"/>
      <c r="L1328" s="76"/>
      <c r="M1328" s="76"/>
      <c r="N1328" s="76"/>
      <c r="O1328" s="76"/>
      <c r="P1328" s="76"/>
      <c r="Q1328" s="76"/>
      <c r="R1328" s="76"/>
      <c r="S1328" s="76"/>
      <c r="T1328" s="76"/>
      <c r="U1328" s="76"/>
      <c r="V1328" s="76"/>
      <c r="W1328" s="76"/>
      <c r="X1328" s="76"/>
      <c r="Y1328" s="76"/>
      <c r="Z1328" s="76"/>
      <c r="AA1328" s="76"/>
      <c r="AB1328" s="76"/>
      <c r="AC1328" s="76"/>
      <c r="AD1328" s="76"/>
      <c r="AE1328" s="76"/>
      <c r="AF1328" s="76"/>
      <c r="AG1328" s="76"/>
      <c r="AH1328" s="76"/>
      <c r="AI1328" s="76"/>
      <c r="AJ1328" s="76"/>
      <c r="AK1328" s="76"/>
      <c r="AL1328" s="76"/>
      <c r="AM1328" s="76"/>
      <c r="AN1328" s="76"/>
      <c r="AO1328" s="75"/>
      <c r="AP1328" s="75"/>
      <c r="AQ1328" s="75"/>
      <c r="AR1328" s="76"/>
      <c r="AS1328" s="76"/>
      <c r="AT1328" s="76"/>
      <c r="AU1328" s="76"/>
      <c r="AV1328" s="76"/>
      <c r="AW1328" s="76"/>
      <c r="AX1328" s="76"/>
      <c r="AY1328" s="76"/>
      <c r="AZ1328" s="76"/>
      <c r="BA1328" s="76"/>
      <c r="BB1328" s="76"/>
      <c r="BC1328" s="76"/>
      <c r="BD1328" s="76"/>
      <c r="BE1328" s="76"/>
      <c r="BF1328" s="76"/>
      <c r="BG1328" s="76"/>
      <c r="BH1328" s="76"/>
      <c r="BI1328" s="76"/>
      <c r="BJ1328" s="76"/>
      <c r="BK1328" s="76"/>
      <c r="BL1328" s="76"/>
      <c r="BM1328" s="76"/>
      <c r="BN1328" s="76"/>
      <c r="BO1328" s="76"/>
      <c r="BP1328" s="76"/>
      <c r="BQ1328" s="76"/>
      <c r="BR1328" s="76"/>
      <c r="BS1328" s="76"/>
      <c r="BT1328" s="76"/>
      <c r="BU1328" s="76"/>
      <c r="BV1328" s="76"/>
      <c r="BW1328" s="76"/>
      <c r="BX1328" s="76"/>
      <c r="BY1328" s="76"/>
      <c r="BZ1328" s="76"/>
      <c r="CA1328" s="76"/>
      <c r="CB1328" s="76"/>
      <c r="CC1328" s="76"/>
      <c r="CD1328" s="76"/>
      <c r="CE1328" s="76"/>
      <c r="CF1328" s="76"/>
      <c r="CG1328" s="76"/>
      <c r="CH1328" s="76"/>
      <c r="CI1328" s="76"/>
      <c r="CJ1328" s="76"/>
      <c r="CK1328" s="76"/>
      <c r="CL1328" s="76"/>
      <c r="CM1328" s="76"/>
      <c r="CN1328" s="76"/>
      <c r="CO1328" s="76"/>
      <c r="CP1328" s="76"/>
    </row>
    <row r="1329" spans="1:94" x14ac:dyDescent="0.2">
      <c r="A1329" s="76"/>
      <c r="B1329" s="76"/>
      <c r="C1329" s="76"/>
      <c r="D1329" s="76"/>
      <c r="E1329" s="76"/>
      <c r="F1329" s="76"/>
      <c r="G1329" s="76"/>
      <c r="H1329" s="76"/>
      <c r="I1329" s="76"/>
      <c r="J1329" s="76"/>
      <c r="K1329" s="76"/>
      <c r="L1329" s="76"/>
      <c r="M1329" s="76"/>
      <c r="N1329" s="76"/>
      <c r="O1329" s="76"/>
      <c r="P1329" s="76"/>
      <c r="Q1329" s="76"/>
      <c r="R1329" s="76"/>
      <c r="S1329" s="76"/>
      <c r="T1329" s="76"/>
      <c r="U1329" s="76"/>
      <c r="V1329" s="76"/>
      <c r="W1329" s="76"/>
      <c r="X1329" s="76"/>
      <c r="Y1329" s="76"/>
      <c r="Z1329" s="76"/>
      <c r="AA1329" s="76"/>
      <c r="AB1329" s="76"/>
      <c r="AC1329" s="76"/>
      <c r="AD1329" s="76"/>
      <c r="AE1329" s="76"/>
      <c r="AF1329" s="76"/>
      <c r="AG1329" s="76"/>
      <c r="AH1329" s="76"/>
      <c r="AI1329" s="76"/>
      <c r="AJ1329" s="76"/>
      <c r="AK1329" s="76"/>
      <c r="AL1329" s="76"/>
      <c r="AM1329" s="76"/>
      <c r="AN1329" s="76"/>
      <c r="AO1329" s="75"/>
      <c r="AP1329" s="75"/>
      <c r="AQ1329" s="75"/>
      <c r="AR1329" s="76"/>
      <c r="AS1329" s="76"/>
      <c r="AT1329" s="76"/>
      <c r="AU1329" s="76"/>
      <c r="AV1329" s="76"/>
      <c r="AW1329" s="76"/>
      <c r="AX1329" s="76"/>
      <c r="AY1329" s="76"/>
      <c r="AZ1329" s="76"/>
      <c r="BA1329" s="76"/>
      <c r="BB1329" s="76"/>
      <c r="BC1329" s="76"/>
      <c r="BD1329" s="76"/>
      <c r="BE1329" s="76"/>
      <c r="BF1329" s="76"/>
      <c r="BG1329" s="76"/>
      <c r="BH1329" s="76"/>
      <c r="BI1329" s="76"/>
      <c r="BJ1329" s="76"/>
      <c r="BK1329" s="76"/>
      <c r="BL1329" s="76"/>
      <c r="BM1329" s="76"/>
      <c r="BN1329" s="76"/>
      <c r="BO1329" s="76"/>
      <c r="BP1329" s="76"/>
      <c r="BQ1329" s="76"/>
      <c r="BR1329" s="76"/>
      <c r="BS1329" s="76"/>
      <c r="BT1329" s="76"/>
      <c r="BU1329" s="76"/>
      <c r="BV1329" s="76"/>
      <c r="BW1329" s="76"/>
      <c r="BX1329" s="76"/>
      <c r="BY1329" s="76"/>
      <c r="BZ1329" s="76"/>
      <c r="CA1329" s="76"/>
      <c r="CB1329" s="76"/>
      <c r="CC1329" s="76"/>
      <c r="CD1329" s="76"/>
      <c r="CE1329" s="76"/>
      <c r="CF1329" s="76"/>
      <c r="CG1329" s="76"/>
      <c r="CH1329" s="76"/>
      <c r="CI1329" s="76"/>
      <c r="CJ1329" s="76"/>
      <c r="CK1329" s="76"/>
      <c r="CL1329" s="76"/>
      <c r="CM1329" s="76"/>
      <c r="CN1329" s="76"/>
      <c r="CO1329" s="76"/>
      <c r="CP1329" s="76"/>
    </row>
    <row r="1330" spans="1:94" x14ac:dyDescent="0.2">
      <c r="A1330" s="76"/>
      <c r="B1330" s="76"/>
      <c r="C1330" s="76"/>
      <c r="D1330" s="76"/>
      <c r="E1330" s="76"/>
      <c r="F1330" s="76"/>
      <c r="G1330" s="76"/>
      <c r="H1330" s="76"/>
      <c r="I1330" s="76"/>
      <c r="J1330" s="76"/>
      <c r="K1330" s="76"/>
      <c r="L1330" s="76"/>
      <c r="M1330" s="76"/>
      <c r="N1330" s="76"/>
      <c r="O1330" s="76"/>
      <c r="P1330" s="76"/>
      <c r="Q1330" s="76"/>
      <c r="R1330" s="76"/>
      <c r="S1330" s="76"/>
      <c r="T1330" s="76"/>
      <c r="U1330" s="76"/>
      <c r="V1330" s="76"/>
      <c r="W1330" s="76"/>
      <c r="X1330" s="76"/>
      <c r="Y1330" s="76"/>
      <c r="Z1330" s="76"/>
      <c r="AA1330" s="76"/>
      <c r="AB1330" s="76"/>
      <c r="AC1330" s="76"/>
      <c r="AD1330" s="76"/>
      <c r="AE1330" s="76"/>
      <c r="AF1330" s="76"/>
      <c r="AG1330" s="76"/>
      <c r="AH1330" s="76"/>
      <c r="AI1330" s="76"/>
      <c r="AJ1330" s="76"/>
      <c r="AK1330" s="76"/>
      <c r="AL1330" s="76"/>
      <c r="AM1330" s="76"/>
      <c r="AN1330" s="76"/>
      <c r="AO1330" s="75"/>
      <c r="AP1330" s="75"/>
      <c r="AQ1330" s="75"/>
      <c r="AR1330" s="76"/>
      <c r="AS1330" s="76"/>
      <c r="AT1330" s="76"/>
      <c r="AU1330" s="76"/>
      <c r="AV1330" s="76"/>
      <c r="AW1330" s="76"/>
      <c r="AX1330" s="76"/>
      <c r="AY1330" s="76"/>
      <c r="AZ1330" s="76"/>
      <c r="BA1330" s="76"/>
      <c r="BB1330" s="76"/>
      <c r="BC1330" s="76"/>
      <c r="BD1330" s="76"/>
      <c r="BE1330" s="76"/>
      <c r="BF1330" s="76"/>
      <c r="BG1330" s="76"/>
      <c r="BH1330" s="76"/>
      <c r="BI1330" s="76"/>
      <c r="BJ1330" s="76"/>
      <c r="BK1330" s="76"/>
      <c r="BL1330" s="76"/>
      <c r="BM1330" s="76"/>
      <c r="BN1330" s="76"/>
      <c r="BO1330" s="76"/>
      <c r="BP1330" s="76"/>
      <c r="BQ1330" s="76"/>
      <c r="BR1330" s="76"/>
      <c r="BS1330" s="76"/>
      <c r="BT1330" s="76"/>
      <c r="BU1330" s="76"/>
      <c r="BV1330" s="76"/>
      <c r="BW1330" s="76"/>
      <c r="BX1330" s="76"/>
      <c r="BY1330" s="76"/>
      <c r="BZ1330" s="76"/>
      <c r="CA1330" s="76"/>
      <c r="CB1330" s="76"/>
      <c r="CC1330" s="76"/>
      <c r="CD1330" s="76"/>
      <c r="CE1330" s="76"/>
      <c r="CF1330" s="76"/>
      <c r="CG1330" s="76"/>
      <c r="CH1330" s="76"/>
      <c r="CI1330" s="76"/>
      <c r="CJ1330" s="76"/>
      <c r="CK1330" s="76"/>
      <c r="CL1330" s="76"/>
      <c r="CM1330" s="76"/>
      <c r="CN1330" s="76"/>
      <c r="CO1330" s="76"/>
      <c r="CP1330" s="76"/>
    </row>
    <row r="1331" spans="1:94" x14ac:dyDescent="0.2">
      <c r="A1331" s="76"/>
      <c r="B1331" s="76"/>
      <c r="C1331" s="76"/>
      <c r="D1331" s="76"/>
      <c r="E1331" s="76"/>
      <c r="F1331" s="76"/>
      <c r="G1331" s="76"/>
      <c r="H1331" s="76"/>
      <c r="I1331" s="76"/>
      <c r="J1331" s="76"/>
      <c r="K1331" s="76"/>
      <c r="L1331" s="76"/>
      <c r="M1331" s="76"/>
      <c r="N1331" s="76"/>
      <c r="O1331" s="76"/>
      <c r="P1331" s="76"/>
      <c r="Q1331" s="76"/>
      <c r="R1331" s="76"/>
      <c r="S1331" s="76"/>
      <c r="T1331" s="76"/>
      <c r="U1331" s="76"/>
      <c r="V1331" s="76"/>
      <c r="W1331" s="76"/>
      <c r="X1331" s="76"/>
      <c r="Y1331" s="76"/>
      <c r="Z1331" s="76"/>
      <c r="AA1331" s="76"/>
      <c r="AB1331" s="76"/>
      <c r="AC1331" s="76"/>
      <c r="AD1331" s="76"/>
      <c r="AE1331" s="76"/>
      <c r="AF1331" s="76"/>
      <c r="AG1331" s="76"/>
      <c r="AH1331" s="76"/>
      <c r="AI1331" s="76"/>
      <c r="AJ1331" s="76"/>
      <c r="AK1331" s="76"/>
      <c r="AL1331" s="76"/>
      <c r="AM1331" s="76"/>
      <c r="AN1331" s="76"/>
      <c r="AO1331" s="75"/>
      <c r="AP1331" s="75"/>
      <c r="AQ1331" s="75"/>
      <c r="AR1331" s="76"/>
      <c r="AS1331" s="76"/>
      <c r="AT1331" s="76"/>
      <c r="AU1331" s="76"/>
      <c r="AV1331" s="76"/>
      <c r="AW1331" s="76"/>
      <c r="AX1331" s="76"/>
      <c r="AY1331" s="76"/>
      <c r="AZ1331" s="76"/>
      <c r="BA1331" s="76"/>
      <c r="BB1331" s="76"/>
      <c r="BC1331" s="76"/>
      <c r="BD1331" s="76"/>
      <c r="BE1331" s="76"/>
      <c r="BF1331" s="76"/>
      <c r="BG1331" s="76"/>
      <c r="BH1331" s="76"/>
      <c r="BI1331" s="76"/>
      <c r="BJ1331" s="76"/>
      <c r="BK1331" s="76"/>
      <c r="BL1331" s="76"/>
      <c r="BM1331" s="76"/>
      <c r="BN1331" s="76"/>
      <c r="BO1331" s="76"/>
      <c r="BP1331" s="76"/>
      <c r="BQ1331" s="76"/>
      <c r="BR1331" s="76"/>
      <c r="BS1331" s="76"/>
      <c r="BT1331" s="76"/>
      <c r="BU1331" s="76"/>
      <c r="BV1331" s="76"/>
      <c r="BW1331" s="76"/>
      <c r="BX1331" s="76"/>
      <c r="BY1331" s="76"/>
      <c r="BZ1331" s="76"/>
      <c r="CA1331" s="76"/>
      <c r="CB1331" s="76"/>
      <c r="CC1331" s="76"/>
      <c r="CD1331" s="76"/>
      <c r="CE1331" s="76"/>
      <c r="CF1331" s="76"/>
      <c r="CG1331" s="76"/>
      <c r="CH1331" s="76"/>
      <c r="CI1331" s="76"/>
      <c r="CJ1331" s="76"/>
      <c r="CK1331" s="76"/>
      <c r="CL1331" s="76"/>
      <c r="CM1331" s="76"/>
      <c r="CN1331" s="76"/>
      <c r="CO1331" s="76"/>
      <c r="CP1331" s="76"/>
    </row>
    <row r="1332" spans="1:94" x14ac:dyDescent="0.2">
      <c r="A1332" s="76"/>
      <c r="B1332" s="76"/>
      <c r="C1332" s="76"/>
      <c r="D1332" s="76"/>
      <c r="E1332" s="76"/>
      <c r="F1332" s="76"/>
      <c r="G1332" s="76"/>
      <c r="H1332" s="76"/>
      <c r="I1332" s="76"/>
      <c r="J1332" s="76"/>
      <c r="K1332" s="76"/>
      <c r="L1332" s="76"/>
      <c r="M1332" s="76"/>
      <c r="N1332" s="76"/>
      <c r="O1332" s="76"/>
      <c r="P1332" s="76"/>
      <c r="Q1332" s="76"/>
      <c r="R1332" s="76"/>
      <c r="S1332" s="76"/>
      <c r="T1332" s="76"/>
      <c r="U1332" s="76"/>
      <c r="V1332" s="76"/>
      <c r="W1332" s="76"/>
      <c r="X1332" s="76"/>
      <c r="Y1332" s="76"/>
      <c r="Z1332" s="76"/>
      <c r="AA1332" s="76"/>
      <c r="AB1332" s="76"/>
      <c r="AC1332" s="76"/>
      <c r="AD1332" s="76"/>
      <c r="AE1332" s="76"/>
      <c r="AF1332" s="76"/>
      <c r="AG1332" s="76"/>
      <c r="AH1332" s="76"/>
      <c r="AI1332" s="76"/>
      <c r="AJ1332" s="76"/>
      <c r="AK1332" s="76"/>
      <c r="AL1332" s="76"/>
      <c r="AM1332" s="76"/>
      <c r="AN1332" s="76"/>
      <c r="AO1332" s="75"/>
      <c r="AP1332" s="75"/>
      <c r="AQ1332" s="75"/>
      <c r="AR1332" s="76"/>
      <c r="AS1332" s="76"/>
      <c r="AT1332" s="76"/>
      <c r="AU1332" s="76"/>
      <c r="AV1332" s="76"/>
      <c r="AW1332" s="76"/>
      <c r="AX1332" s="76"/>
      <c r="AY1332" s="76"/>
      <c r="AZ1332" s="76"/>
      <c r="BA1332" s="76"/>
      <c r="BB1332" s="76"/>
      <c r="BC1332" s="76"/>
      <c r="BD1332" s="76"/>
      <c r="BE1332" s="76"/>
      <c r="BF1332" s="76"/>
      <c r="BG1332" s="76"/>
      <c r="BH1332" s="76"/>
      <c r="BI1332" s="76"/>
      <c r="BJ1332" s="76"/>
      <c r="BK1332" s="76"/>
      <c r="BL1332" s="76"/>
      <c r="BM1332" s="76"/>
      <c r="BN1332" s="76"/>
      <c r="BO1332" s="76"/>
      <c r="BP1332" s="76"/>
      <c r="BQ1332" s="76"/>
      <c r="BR1332" s="76"/>
      <c r="BS1332" s="76"/>
      <c r="BT1332" s="76"/>
      <c r="BU1332" s="76"/>
      <c r="BV1332" s="76"/>
      <c r="BW1332" s="76"/>
      <c r="BX1332" s="76"/>
      <c r="BY1332" s="76"/>
      <c r="BZ1332" s="76"/>
      <c r="CA1332" s="76"/>
      <c r="CB1332" s="76"/>
      <c r="CC1332" s="76"/>
      <c r="CD1332" s="76"/>
      <c r="CE1332" s="76"/>
      <c r="CF1332" s="76"/>
      <c r="CG1332" s="76"/>
      <c r="CH1332" s="76"/>
      <c r="CI1332" s="76"/>
      <c r="CJ1332" s="76"/>
      <c r="CK1332" s="76"/>
      <c r="CL1332" s="76"/>
      <c r="CM1332" s="76"/>
      <c r="CN1332" s="76"/>
      <c r="CO1332" s="76"/>
      <c r="CP1332" s="76"/>
    </row>
    <row r="1333" spans="1:94" x14ac:dyDescent="0.2">
      <c r="A1333" s="76"/>
      <c r="B1333" s="76"/>
      <c r="C1333" s="76"/>
      <c r="D1333" s="76"/>
      <c r="E1333" s="76"/>
      <c r="F1333" s="76"/>
      <c r="G1333" s="76"/>
      <c r="H1333" s="76"/>
      <c r="I1333" s="76"/>
      <c r="J1333" s="76"/>
      <c r="K1333" s="76"/>
      <c r="L1333" s="76"/>
      <c r="M1333" s="76"/>
      <c r="N1333" s="76"/>
      <c r="O1333" s="76"/>
      <c r="P1333" s="76"/>
      <c r="Q1333" s="76"/>
      <c r="R1333" s="76"/>
      <c r="S1333" s="76"/>
      <c r="T1333" s="76"/>
      <c r="U1333" s="76"/>
      <c r="V1333" s="76"/>
      <c r="W1333" s="76"/>
      <c r="X1333" s="76"/>
      <c r="Y1333" s="76"/>
      <c r="Z1333" s="76"/>
      <c r="AA1333" s="76"/>
      <c r="AB1333" s="76"/>
      <c r="AC1333" s="76"/>
      <c r="AD1333" s="76"/>
      <c r="AE1333" s="76"/>
      <c r="AF1333" s="76"/>
      <c r="AG1333" s="76"/>
      <c r="AH1333" s="76"/>
      <c r="AI1333" s="76"/>
      <c r="AJ1333" s="76"/>
      <c r="AK1333" s="76"/>
      <c r="AL1333" s="76"/>
      <c r="AM1333" s="76"/>
      <c r="AN1333" s="76"/>
      <c r="AO1333" s="75"/>
      <c r="AP1333" s="75"/>
      <c r="AQ1333" s="75"/>
      <c r="AR1333" s="76"/>
      <c r="AS1333" s="76"/>
      <c r="AT1333" s="76"/>
      <c r="AU1333" s="76"/>
      <c r="AV1333" s="76"/>
      <c r="AW1333" s="76"/>
      <c r="AX1333" s="76"/>
      <c r="AY1333" s="76"/>
      <c r="AZ1333" s="76"/>
      <c r="BA1333" s="76"/>
      <c r="BB1333" s="76"/>
      <c r="BC1333" s="76"/>
      <c r="BD1333" s="76"/>
      <c r="BE1333" s="76"/>
      <c r="BF1333" s="76"/>
      <c r="BG1333" s="76"/>
      <c r="BH1333" s="76"/>
      <c r="BI1333" s="76"/>
      <c r="BJ1333" s="76"/>
      <c r="BK1333" s="76"/>
      <c r="BL1333" s="76"/>
      <c r="BM1333" s="76"/>
      <c r="BN1333" s="76"/>
      <c r="BO1333" s="76"/>
      <c r="BP1333" s="76"/>
      <c r="BQ1333" s="76"/>
      <c r="BR1333" s="76"/>
      <c r="BS1333" s="76"/>
      <c r="BT1333" s="76"/>
      <c r="BU1333" s="76"/>
      <c r="BV1333" s="76"/>
      <c r="BW1333" s="76"/>
      <c r="BX1333" s="76"/>
      <c r="BY1333" s="76"/>
      <c r="BZ1333" s="76"/>
      <c r="CA1333" s="76"/>
      <c r="CB1333" s="76"/>
      <c r="CC1333" s="76"/>
      <c r="CD1333" s="76"/>
      <c r="CE1333" s="76"/>
      <c r="CF1333" s="76"/>
      <c r="CG1333" s="76"/>
      <c r="CH1333" s="76"/>
      <c r="CI1333" s="76"/>
      <c r="CJ1333" s="76"/>
      <c r="CK1333" s="76"/>
      <c r="CL1333" s="76"/>
      <c r="CM1333" s="76"/>
      <c r="CN1333" s="76"/>
      <c r="CO1333" s="76"/>
      <c r="CP1333" s="76"/>
    </row>
    <row r="1334" spans="1:94" x14ac:dyDescent="0.2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  <c r="P1334" s="76"/>
      <c r="Q1334" s="76"/>
      <c r="R1334" s="76"/>
      <c r="S1334" s="76"/>
      <c r="T1334" s="76"/>
      <c r="U1334" s="76"/>
      <c r="V1334" s="76"/>
      <c r="W1334" s="76"/>
      <c r="X1334" s="76"/>
      <c r="Y1334" s="76"/>
      <c r="Z1334" s="76"/>
      <c r="AA1334" s="76"/>
      <c r="AB1334" s="76"/>
      <c r="AC1334" s="76"/>
      <c r="AD1334" s="76"/>
      <c r="AE1334" s="76"/>
      <c r="AF1334" s="76"/>
      <c r="AG1334" s="76"/>
      <c r="AH1334" s="76"/>
      <c r="AI1334" s="76"/>
      <c r="AJ1334" s="76"/>
      <c r="AK1334" s="76"/>
      <c r="AL1334" s="76"/>
      <c r="AM1334" s="76"/>
      <c r="AN1334" s="76"/>
      <c r="AO1334" s="75"/>
      <c r="AP1334" s="75"/>
      <c r="AQ1334" s="75"/>
      <c r="AR1334" s="76"/>
      <c r="AS1334" s="76"/>
      <c r="AT1334" s="76"/>
      <c r="AU1334" s="76"/>
      <c r="AV1334" s="76"/>
      <c r="AW1334" s="76"/>
      <c r="AX1334" s="76"/>
      <c r="AY1334" s="76"/>
      <c r="AZ1334" s="76"/>
      <c r="BA1334" s="76"/>
      <c r="BB1334" s="76"/>
      <c r="BC1334" s="76"/>
      <c r="BD1334" s="76"/>
      <c r="BE1334" s="76"/>
      <c r="BF1334" s="76"/>
      <c r="BG1334" s="76"/>
      <c r="BH1334" s="76"/>
      <c r="BI1334" s="76"/>
      <c r="BJ1334" s="76"/>
      <c r="BK1334" s="76"/>
      <c r="BL1334" s="76"/>
      <c r="BM1334" s="76"/>
      <c r="BN1334" s="76"/>
      <c r="BO1334" s="76"/>
      <c r="BP1334" s="76"/>
      <c r="BQ1334" s="76"/>
      <c r="BR1334" s="76"/>
      <c r="BS1334" s="76"/>
      <c r="BT1334" s="76"/>
      <c r="BU1334" s="76"/>
      <c r="BV1334" s="76"/>
      <c r="BW1334" s="76"/>
      <c r="BX1334" s="76"/>
      <c r="BY1334" s="76"/>
      <c r="BZ1334" s="76"/>
      <c r="CA1334" s="76"/>
      <c r="CB1334" s="76"/>
      <c r="CC1334" s="76"/>
      <c r="CD1334" s="76"/>
      <c r="CE1334" s="76"/>
      <c r="CF1334" s="76"/>
      <c r="CG1334" s="76"/>
      <c r="CH1334" s="76"/>
      <c r="CI1334" s="76"/>
      <c r="CJ1334" s="76"/>
      <c r="CK1334" s="76"/>
      <c r="CL1334" s="76"/>
      <c r="CM1334" s="76"/>
      <c r="CN1334" s="76"/>
      <c r="CO1334" s="76"/>
      <c r="CP1334" s="76"/>
    </row>
    <row r="1335" spans="1:94" x14ac:dyDescent="0.2">
      <c r="A1335" s="76"/>
      <c r="B1335" s="76"/>
      <c r="C1335" s="76"/>
      <c r="D1335" s="76"/>
      <c r="E1335" s="76"/>
      <c r="F1335" s="76"/>
      <c r="G1335" s="76"/>
      <c r="H1335" s="76"/>
      <c r="I1335" s="76"/>
      <c r="J1335" s="76"/>
      <c r="K1335" s="76"/>
      <c r="L1335" s="76"/>
      <c r="M1335" s="76"/>
      <c r="N1335" s="76"/>
      <c r="O1335" s="76"/>
      <c r="P1335" s="76"/>
      <c r="Q1335" s="76"/>
      <c r="R1335" s="76"/>
      <c r="S1335" s="76"/>
      <c r="T1335" s="76"/>
      <c r="U1335" s="76"/>
      <c r="V1335" s="76"/>
      <c r="W1335" s="76"/>
      <c r="X1335" s="76"/>
      <c r="Y1335" s="76"/>
      <c r="Z1335" s="76"/>
      <c r="AA1335" s="76"/>
      <c r="AB1335" s="76"/>
      <c r="AC1335" s="76"/>
      <c r="AD1335" s="76"/>
      <c r="AE1335" s="76"/>
      <c r="AF1335" s="76"/>
      <c r="AG1335" s="76"/>
      <c r="AH1335" s="76"/>
      <c r="AI1335" s="76"/>
      <c r="AJ1335" s="76"/>
      <c r="AK1335" s="76"/>
      <c r="AL1335" s="76"/>
      <c r="AM1335" s="76"/>
      <c r="AN1335" s="76"/>
      <c r="AO1335" s="75"/>
      <c r="AP1335" s="75"/>
      <c r="AQ1335" s="75"/>
      <c r="AR1335" s="76"/>
      <c r="AS1335" s="76"/>
      <c r="AT1335" s="76"/>
      <c r="AU1335" s="76"/>
      <c r="AV1335" s="76"/>
      <c r="AW1335" s="76"/>
      <c r="AX1335" s="76"/>
      <c r="AY1335" s="76"/>
      <c r="AZ1335" s="76"/>
      <c r="BA1335" s="76"/>
      <c r="BB1335" s="76"/>
      <c r="BC1335" s="76"/>
      <c r="BD1335" s="76"/>
      <c r="BE1335" s="76"/>
      <c r="BF1335" s="76"/>
      <c r="BG1335" s="76"/>
      <c r="BH1335" s="76"/>
      <c r="BI1335" s="76"/>
      <c r="BJ1335" s="76"/>
      <c r="BK1335" s="76"/>
      <c r="BL1335" s="76"/>
      <c r="BM1335" s="76"/>
      <c r="BN1335" s="76"/>
      <c r="BO1335" s="76"/>
      <c r="BP1335" s="76"/>
      <c r="BQ1335" s="76"/>
      <c r="BR1335" s="76"/>
      <c r="BS1335" s="76"/>
      <c r="BT1335" s="76"/>
      <c r="BU1335" s="76"/>
      <c r="BV1335" s="76"/>
      <c r="BW1335" s="76"/>
      <c r="BX1335" s="76"/>
      <c r="BY1335" s="76"/>
      <c r="BZ1335" s="76"/>
      <c r="CA1335" s="76"/>
      <c r="CB1335" s="76"/>
      <c r="CC1335" s="76"/>
      <c r="CD1335" s="76"/>
      <c r="CE1335" s="76"/>
      <c r="CF1335" s="76"/>
      <c r="CG1335" s="76"/>
      <c r="CH1335" s="76"/>
      <c r="CI1335" s="76"/>
      <c r="CJ1335" s="76"/>
      <c r="CK1335" s="76"/>
      <c r="CL1335" s="76"/>
      <c r="CM1335" s="76"/>
      <c r="CN1335" s="76"/>
      <c r="CO1335" s="76"/>
      <c r="CP1335" s="76"/>
    </row>
    <row r="1336" spans="1:94" x14ac:dyDescent="0.2">
      <c r="A1336" s="76"/>
      <c r="B1336" s="76"/>
      <c r="C1336" s="76"/>
      <c r="D1336" s="76"/>
      <c r="E1336" s="76"/>
      <c r="F1336" s="76"/>
      <c r="G1336" s="76"/>
      <c r="H1336" s="76"/>
      <c r="I1336" s="76"/>
      <c r="J1336" s="76"/>
      <c r="K1336" s="76"/>
      <c r="L1336" s="76"/>
      <c r="M1336" s="76"/>
      <c r="N1336" s="76"/>
      <c r="O1336" s="76"/>
      <c r="P1336" s="76"/>
      <c r="Q1336" s="76"/>
      <c r="R1336" s="76"/>
      <c r="S1336" s="76"/>
      <c r="T1336" s="76"/>
      <c r="U1336" s="76"/>
      <c r="V1336" s="76"/>
      <c r="W1336" s="76"/>
      <c r="X1336" s="76"/>
      <c r="Y1336" s="76"/>
      <c r="Z1336" s="76"/>
      <c r="AA1336" s="76"/>
      <c r="AB1336" s="76"/>
      <c r="AC1336" s="76"/>
      <c r="AD1336" s="76"/>
      <c r="AE1336" s="76"/>
      <c r="AF1336" s="76"/>
      <c r="AG1336" s="76"/>
      <c r="AH1336" s="76"/>
      <c r="AI1336" s="76"/>
      <c r="AJ1336" s="76"/>
      <c r="AK1336" s="76"/>
      <c r="AL1336" s="76"/>
      <c r="AM1336" s="76"/>
      <c r="AN1336" s="76"/>
      <c r="AO1336" s="75"/>
      <c r="AP1336" s="75"/>
      <c r="AQ1336" s="75"/>
      <c r="AR1336" s="76"/>
      <c r="AS1336" s="76"/>
      <c r="AT1336" s="76"/>
      <c r="AU1336" s="76"/>
      <c r="AV1336" s="76"/>
      <c r="AW1336" s="76"/>
      <c r="AX1336" s="76"/>
      <c r="AY1336" s="76"/>
      <c r="AZ1336" s="76"/>
      <c r="BA1336" s="76"/>
      <c r="BB1336" s="76"/>
      <c r="BC1336" s="76"/>
      <c r="BD1336" s="76"/>
      <c r="BE1336" s="76"/>
      <c r="BF1336" s="76"/>
      <c r="BG1336" s="76"/>
      <c r="BH1336" s="76"/>
      <c r="BI1336" s="76"/>
      <c r="BJ1336" s="76"/>
      <c r="BK1336" s="76"/>
      <c r="BL1336" s="76"/>
      <c r="BM1336" s="76"/>
      <c r="BN1336" s="76"/>
      <c r="BO1336" s="76"/>
      <c r="BP1336" s="76"/>
      <c r="BQ1336" s="76"/>
      <c r="BR1336" s="76"/>
      <c r="BS1336" s="76"/>
      <c r="BT1336" s="76"/>
      <c r="BU1336" s="76"/>
      <c r="BV1336" s="76"/>
      <c r="BW1336" s="76"/>
      <c r="BX1336" s="76"/>
      <c r="BY1336" s="76"/>
      <c r="BZ1336" s="76"/>
      <c r="CA1336" s="76"/>
      <c r="CB1336" s="76"/>
      <c r="CC1336" s="76"/>
      <c r="CD1336" s="76"/>
      <c r="CE1336" s="76"/>
      <c r="CF1336" s="76"/>
      <c r="CG1336" s="76"/>
      <c r="CH1336" s="76"/>
      <c r="CI1336" s="76"/>
      <c r="CJ1336" s="76"/>
      <c r="CK1336" s="76"/>
      <c r="CL1336" s="76"/>
      <c r="CM1336" s="76"/>
      <c r="CN1336" s="76"/>
      <c r="CO1336" s="76"/>
      <c r="CP1336" s="76"/>
    </row>
    <row r="1337" spans="1:94" x14ac:dyDescent="0.2">
      <c r="A1337" s="76"/>
      <c r="B1337" s="76"/>
      <c r="C1337" s="76"/>
      <c r="D1337" s="76"/>
      <c r="E1337" s="76"/>
      <c r="F1337" s="76"/>
      <c r="G1337" s="76"/>
      <c r="H1337" s="76"/>
      <c r="I1337" s="76"/>
      <c r="J1337" s="76"/>
      <c r="K1337" s="76"/>
      <c r="L1337" s="76"/>
      <c r="M1337" s="76"/>
      <c r="N1337" s="76"/>
      <c r="O1337" s="76"/>
      <c r="P1337" s="76"/>
      <c r="Q1337" s="76"/>
      <c r="R1337" s="76"/>
      <c r="S1337" s="76"/>
      <c r="T1337" s="76"/>
      <c r="U1337" s="76"/>
      <c r="V1337" s="76"/>
      <c r="W1337" s="76"/>
      <c r="X1337" s="76"/>
      <c r="Y1337" s="76"/>
      <c r="Z1337" s="76"/>
      <c r="AA1337" s="76"/>
      <c r="AB1337" s="76"/>
      <c r="AC1337" s="76"/>
      <c r="AD1337" s="76"/>
      <c r="AE1337" s="76"/>
      <c r="AF1337" s="76"/>
      <c r="AG1337" s="76"/>
      <c r="AH1337" s="76"/>
      <c r="AI1337" s="76"/>
      <c r="AJ1337" s="76"/>
      <c r="AK1337" s="76"/>
      <c r="AL1337" s="76"/>
      <c r="AM1337" s="76"/>
      <c r="AN1337" s="76"/>
      <c r="AO1337" s="75"/>
      <c r="AP1337" s="75"/>
      <c r="AQ1337" s="75"/>
      <c r="AR1337" s="76"/>
      <c r="AS1337" s="76"/>
      <c r="AT1337" s="76"/>
      <c r="AU1337" s="76"/>
      <c r="AV1337" s="76"/>
      <c r="AW1337" s="76"/>
      <c r="AX1337" s="76"/>
      <c r="AY1337" s="76"/>
      <c r="AZ1337" s="76"/>
      <c r="BA1337" s="76"/>
      <c r="BB1337" s="76"/>
      <c r="BC1337" s="76"/>
      <c r="BD1337" s="76"/>
      <c r="BE1337" s="76"/>
      <c r="BF1337" s="76"/>
      <c r="BG1337" s="76"/>
      <c r="BH1337" s="76"/>
      <c r="BI1337" s="76"/>
      <c r="BJ1337" s="76"/>
      <c r="BK1337" s="76"/>
      <c r="BL1337" s="76"/>
      <c r="BM1337" s="76"/>
      <c r="BN1337" s="76"/>
      <c r="BO1337" s="76"/>
      <c r="BP1337" s="76"/>
      <c r="BQ1337" s="76"/>
      <c r="BR1337" s="76"/>
      <c r="BS1337" s="76"/>
      <c r="BT1337" s="76"/>
      <c r="BU1337" s="76"/>
      <c r="BV1337" s="76"/>
      <c r="BW1337" s="76"/>
      <c r="BX1337" s="76"/>
      <c r="BY1337" s="76"/>
      <c r="BZ1337" s="76"/>
      <c r="CA1337" s="76"/>
      <c r="CB1337" s="76"/>
      <c r="CC1337" s="76"/>
      <c r="CD1337" s="76"/>
      <c r="CE1337" s="76"/>
      <c r="CF1337" s="76"/>
      <c r="CG1337" s="76"/>
      <c r="CH1337" s="76"/>
      <c r="CI1337" s="76"/>
      <c r="CJ1337" s="76"/>
      <c r="CK1337" s="76"/>
      <c r="CL1337" s="76"/>
      <c r="CM1337" s="76"/>
      <c r="CN1337" s="76"/>
      <c r="CO1337" s="76"/>
      <c r="CP1337" s="76"/>
    </row>
    <row r="1338" spans="1:94" x14ac:dyDescent="0.2">
      <c r="A1338" s="76"/>
      <c r="B1338" s="76"/>
      <c r="C1338" s="76"/>
      <c r="D1338" s="76"/>
      <c r="E1338" s="76"/>
      <c r="F1338" s="76"/>
      <c r="G1338" s="76"/>
      <c r="H1338" s="76"/>
      <c r="I1338" s="76"/>
      <c r="J1338" s="76"/>
      <c r="K1338" s="76"/>
      <c r="L1338" s="76"/>
      <c r="M1338" s="76"/>
      <c r="N1338" s="76"/>
      <c r="O1338" s="76"/>
      <c r="P1338" s="76"/>
      <c r="Q1338" s="76"/>
      <c r="R1338" s="76"/>
      <c r="S1338" s="76"/>
      <c r="T1338" s="76"/>
      <c r="U1338" s="76"/>
      <c r="V1338" s="76"/>
      <c r="W1338" s="76"/>
      <c r="X1338" s="76"/>
      <c r="Y1338" s="76"/>
      <c r="Z1338" s="76"/>
      <c r="AA1338" s="76"/>
      <c r="AB1338" s="76"/>
      <c r="AC1338" s="76"/>
      <c r="AD1338" s="76"/>
      <c r="AE1338" s="76"/>
      <c r="AF1338" s="76"/>
      <c r="AG1338" s="76"/>
      <c r="AH1338" s="76"/>
      <c r="AI1338" s="76"/>
      <c r="AJ1338" s="76"/>
      <c r="AK1338" s="76"/>
      <c r="AL1338" s="76"/>
      <c r="AM1338" s="76"/>
      <c r="AN1338" s="76"/>
      <c r="AO1338" s="75"/>
      <c r="AP1338" s="75"/>
      <c r="AQ1338" s="75"/>
      <c r="AR1338" s="76"/>
      <c r="AS1338" s="76"/>
      <c r="AT1338" s="76"/>
      <c r="AU1338" s="76"/>
      <c r="AV1338" s="76"/>
      <c r="AW1338" s="76"/>
      <c r="AX1338" s="76"/>
      <c r="AY1338" s="76"/>
      <c r="AZ1338" s="76"/>
      <c r="BA1338" s="76"/>
      <c r="BB1338" s="76"/>
      <c r="BC1338" s="76"/>
      <c r="BD1338" s="76"/>
      <c r="BE1338" s="76"/>
      <c r="BF1338" s="76"/>
      <c r="BG1338" s="76"/>
      <c r="BH1338" s="76"/>
      <c r="BI1338" s="76"/>
      <c r="BJ1338" s="76"/>
      <c r="BK1338" s="76"/>
      <c r="BL1338" s="76"/>
      <c r="BM1338" s="76"/>
      <c r="BN1338" s="76"/>
      <c r="BO1338" s="76"/>
      <c r="BP1338" s="76"/>
      <c r="BQ1338" s="76"/>
      <c r="BR1338" s="76"/>
      <c r="BS1338" s="76"/>
      <c r="BT1338" s="76"/>
      <c r="BU1338" s="76"/>
      <c r="BV1338" s="76"/>
      <c r="BW1338" s="76"/>
      <c r="BX1338" s="76"/>
      <c r="BY1338" s="76"/>
      <c r="BZ1338" s="76"/>
      <c r="CA1338" s="76"/>
      <c r="CB1338" s="76"/>
      <c r="CC1338" s="76"/>
      <c r="CD1338" s="76"/>
      <c r="CE1338" s="76"/>
      <c r="CF1338" s="76"/>
      <c r="CG1338" s="76"/>
      <c r="CH1338" s="76"/>
      <c r="CI1338" s="76"/>
      <c r="CJ1338" s="76"/>
      <c r="CK1338" s="76"/>
      <c r="CL1338" s="76"/>
      <c r="CM1338" s="76"/>
      <c r="CN1338" s="76"/>
      <c r="CO1338" s="76"/>
      <c r="CP1338" s="76"/>
    </row>
    <row r="1339" spans="1:94" x14ac:dyDescent="0.2">
      <c r="A1339" s="76"/>
      <c r="B1339" s="76"/>
      <c r="C1339" s="76"/>
      <c r="D1339" s="76"/>
      <c r="E1339" s="76"/>
      <c r="F1339" s="76"/>
      <c r="G1339" s="76"/>
      <c r="H1339" s="76"/>
      <c r="I1339" s="76"/>
      <c r="J1339" s="76"/>
      <c r="K1339" s="76"/>
      <c r="L1339" s="76"/>
      <c r="M1339" s="76"/>
      <c r="N1339" s="76"/>
      <c r="O1339" s="76"/>
      <c r="P1339" s="76"/>
      <c r="Q1339" s="76"/>
      <c r="R1339" s="76"/>
      <c r="S1339" s="76"/>
      <c r="T1339" s="76"/>
      <c r="U1339" s="76"/>
      <c r="V1339" s="76"/>
      <c r="W1339" s="76"/>
      <c r="X1339" s="76"/>
      <c r="Y1339" s="76"/>
      <c r="Z1339" s="76"/>
      <c r="AA1339" s="76"/>
      <c r="AB1339" s="76"/>
      <c r="AC1339" s="76"/>
      <c r="AD1339" s="76"/>
      <c r="AE1339" s="76"/>
      <c r="AF1339" s="76"/>
      <c r="AG1339" s="76"/>
      <c r="AH1339" s="76"/>
      <c r="AI1339" s="76"/>
      <c r="AJ1339" s="76"/>
      <c r="AK1339" s="76"/>
      <c r="AL1339" s="76"/>
      <c r="AM1339" s="76"/>
      <c r="AN1339" s="76"/>
      <c r="AO1339" s="75"/>
      <c r="AP1339" s="75"/>
      <c r="AQ1339" s="75"/>
      <c r="AR1339" s="76"/>
      <c r="AS1339" s="76"/>
      <c r="AT1339" s="76"/>
      <c r="AU1339" s="76"/>
      <c r="AV1339" s="76"/>
      <c r="AW1339" s="76"/>
      <c r="AX1339" s="76"/>
      <c r="AY1339" s="76"/>
      <c r="AZ1339" s="76"/>
      <c r="BA1339" s="76"/>
      <c r="BB1339" s="76"/>
      <c r="BC1339" s="76"/>
      <c r="BD1339" s="76"/>
      <c r="BE1339" s="76"/>
      <c r="BF1339" s="76"/>
      <c r="BG1339" s="76"/>
      <c r="BH1339" s="76"/>
      <c r="BI1339" s="76"/>
      <c r="BJ1339" s="76"/>
      <c r="BK1339" s="76"/>
      <c r="BL1339" s="76"/>
      <c r="BM1339" s="76"/>
      <c r="BN1339" s="76"/>
      <c r="BO1339" s="76"/>
      <c r="BP1339" s="76"/>
      <c r="BQ1339" s="76"/>
      <c r="BR1339" s="76"/>
      <c r="BS1339" s="76"/>
      <c r="BT1339" s="76"/>
      <c r="BU1339" s="76"/>
      <c r="BV1339" s="76"/>
      <c r="BW1339" s="76"/>
      <c r="BX1339" s="76"/>
      <c r="BY1339" s="76"/>
      <c r="BZ1339" s="76"/>
      <c r="CA1339" s="76"/>
      <c r="CB1339" s="76"/>
      <c r="CC1339" s="76"/>
      <c r="CD1339" s="76"/>
      <c r="CE1339" s="76"/>
      <c r="CF1339" s="76"/>
      <c r="CG1339" s="76"/>
      <c r="CH1339" s="76"/>
      <c r="CI1339" s="76"/>
      <c r="CJ1339" s="76"/>
      <c r="CK1339" s="76"/>
      <c r="CL1339" s="76"/>
      <c r="CM1339" s="76"/>
      <c r="CN1339" s="76"/>
      <c r="CO1339" s="76"/>
      <c r="CP1339" s="76"/>
    </row>
    <row r="1340" spans="1:94" x14ac:dyDescent="0.2">
      <c r="A1340" s="76"/>
      <c r="B1340" s="76"/>
      <c r="C1340" s="76"/>
      <c r="D1340" s="76"/>
      <c r="E1340" s="76"/>
      <c r="F1340" s="76"/>
      <c r="G1340" s="76"/>
      <c r="H1340" s="76"/>
      <c r="I1340" s="76"/>
      <c r="J1340" s="76"/>
      <c r="K1340" s="76"/>
      <c r="L1340" s="76"/>
      <c r="M1340" s="76"/>
      <c r="N1340" s="76"/>
      <c r="O1340" s="76"/>
      <c r="P1340" s="76"/>
      <c r="Q1340" s="76"/>
      <c r="R1340" s="76"/>
      <c r="S1340" s="76"/>
      <c r="T1340" s="76"/>
      <c r="U1340" s="76"/>
      <c r="V1340" s="76"/>
      <c r="W1340" s="76"/>
      <c r="X1340" s="76"/>
      <c r="Y1340" s="76"/>
      <c r="Z1340" s="76"/>
      <c r="AA1340" s="76"/>
      <c r="AB1340" s="76"/>
      <c r="AC1340" s="76"/>
      <c r="AD1340" s="76"/>
      <c r="AE1340" s="76"/>
      <c r="AF1340" s="76"/>
      <c r="AG1340" s="76"/>
      <c r="AH1340" s="76"/>
      <c r="AI1340" s="76"/>
      <c r="AJ1340" s="76"/>
      <c r="AK1340" s="76"/>
      <c r="AL1340" s="76"/>
      <c r="AM1340" s="76"/>
      <c r="AN1340" s="76"/>
      <c r="AO1340" s="75"/>
      <c r="AP1340" s="75"/>
      <c r="AQ1340" s="75"/>
      <c r="AR1340" s="76"/>
      <c r="AS1340" s="76"/>
      <c r="AT1340" s="76"/>
      <c r="AU1340" s="76"/>
      <c r="AV1340" s="76"/>
      <c r="AW1340" s="76"/>
      <c r="AX1340" s="76"/>
      <c r="AY1340" s="76"/>
      <c r="AZ1340" s="76"/>
      <c r="BA1340" s="76"/>
      <c r="BB1340" s="76"/>
      <c r="BC1340" s="76"/>
      <c r="BD1340" s="76"/>
      <c r="BE1340" s="76"/>
      <c r="BF1340" s="76"/>
      <c r="BG1340" s="76"/>
      <c r="BH1340" s="76"/>
      <c r="BI1340" s="76"/>
      <c r="BJ1340" s="76"/>
      <c r="BK1340" s="76"/>
      <c r="BL1340" s="76"/>
      <c r="BM1340" s="76"/>
      <c r="BN1340" s="76"/>
      <c r="BO1340" s="76"/>
      <c r="BP1340" s="76"/>
      <c r="BQ1340" s="76"/>
      <c r="BR1340" s="76"/>
      <c r="BS1340" s="76"/>
      <c r="BT1340" s="76"/>
      <c r="BU1340" s="76"/>
      <c r="BV1340" s="76"/>
      <c r="BW1340" s="76"/>
      <c r="BX1340" s="76"/>
      <c r="BY1340" s="76"/>
      <c r="BZ1340" s="76"/>
      <c r="CA1340" s="76"/>
      <c r="CB1340" s="76"/>
      <c r="CC1340" s="76"/>
      <c r="CD1340" s="76"/>
      <c r="CE1340" s="76"/>
      <c r="CF1340" s="76"/>
      <c r="CG1340" s="76"/>
      <c r="CH1340" s="76"/>
      <c r="CI1340" s="76"/>
      <c r="CJ1340" s="76"/>
      <c r="CK1340" s="76"/>
      <c r="CL1340" s="76"/>
      <c r="CM1340" s="76"/>
      <c r="CN1340" s="76"/>
      <c r="CO1340" s="76"/>
      <c r="CP1340" s="76"/>
    </row>
    <row r="1341" spans="1:94" x14ac:dyDescent="0.2">
      <c r="A1341" s="76"/>
      <c r="B1341" s="76"/>
      <c r="C1341" s="76"/>
      <c r="D1341" s="76"/>
      <c r="E1341" s="76"/>
      <c r="F1341" s="76"/>
      <c r="G1341" s="76"/>
      <c r="H1341" s="76"/>
      <c r="I1341" s="76"/>
      <c r="J1341" s="76"/>
      <c r="K1341" s="76"/>
      <c r="L1341" s="76"/>
      <c r="M1341" s="76"/>
      <c r="N1341" s="76"/>
      <c r="O1341" s="76"/>
      <c r="P1341" s="76"/>
      <c r="Q1341" s="76"/>
      <c r="R1341" s="76"/>
      <c r="S1341" s="76"/>
      <c r="T1341" s="76"/>
      <c r="U1341" s="76"/>
      <c r="V1341" s="76"/>
      <c r="W1341" s="76"/>
      <c r="X1341" s="76"/>
      <c r="Y1341" s="76"/>
      <c r="Z1341" s="76"/>
      <c r="AA1341" s="76"/>
      <c r="AB1341" s="76"/>
      <c r="AC1341" s="76"/>
      <c r="AD1341" s="76"/>
      <c r="AE1341" s="76"/>
      <c r="AF1341" s="76"/>
      <c r="AG1341" s="76"/>
      <c r="AH1341" s="76"/>
      <c r="AI1341" s="76"/>
      <c r="AJ1341" s="76"/>
      <c r="AK1341" s="76"/>
      <c r="AL1341" s="76"/>
      <c r="AM1341" s="76"/>
      <c r="AN1341" s="76"/>
      <c r="AO1341" s="75"/>
      <c r="AP1341" s="75"/>
      <c r="AQ1341" s="75"/>
      <c r="AR1341" s="76"/>
      <c r="AS1341" s="76"/>
      <c r="AT1341" s="76"/>
      <c r="AU1341" s="76"/>
      <c r="AV1341" s="76"/>
      <c r="AW1341" s="76"/>
      <c r="AX1341" s="76"/>
      <c r="AY1341" s="76"/>
      <c r="AZ1341" s="76"/>
      <c r="BA1341" s="76"/>
      <c r="BB1341" s="76"/>
      <c r="BC1341" s="76"/>
      <c r="BD1341" s="76"/>
      <c r="BE1341" s="76"/>
      <c r="BF1341" s="76"/>
      <c r="BG1341" s="76"/>
      <c r="BH1341" s="76"/>
      <c r="BI1341" s="76"/>
      <c r="BJ1341" s="76"/>
      <c r="BK1341" s="76"/>
      <c r="BL1341" s="76"/>
      <c r="BM1341" s="76"/>
      <c r="BN1341" s="76"/>
      <c r="BO1341" s="76"/>
      <c r="BP1341" s="76"/>
      <c r="BQ1341" s="76"/>
      <c r="BR1341" s="76"/>
      <c r="BS1341" s="76"/>
      <c r="BT1341" s="76"/>
      <c r="BU1341" s="76"/>
      <c r="BV1341" s="76"/>
      <c r="BW1341" s="76"/>
      <c r="BX1341" s="76"/>
      <c r="BY1341" s="76"/>
      <c r="BZ1341" s="76"/>
      <c r="CA1341" s="76"/>
      <c r="CB1341" s="76"/>
      <c r="CC1341" s="76"/>
      <c r="CD1341" s="76"/>
      <c r="CE1341" s="76"/>
      <c r="CF1341" s="76"/>
      <c r="CG1341" s="76"/>
      <c r="CH1341" s="76"/>
      <c r="CI1341" s="76"/>
      <c r="CJ1341" s="76"/>
      <c r="CK1341" s="76"/>
      <c r="CL1341" s="76"/>
      <c r="CM1341" s="76"/>
      <c r="CN1341" s="76"/>
      <c r="CO1341" s="76"/>
      <c r="CP1341" s="76"/>
    </row>
    <row r="1342" spans="1:94" x14ac:dyDescent="0.2">
      <c r="A1342" s="76"/>
      <c r="B1342" s="76"/>
      <c r="C1342" s="76"/>
      <c r="D1342" s="76"/>
      <c r="E1342" s="76"/>
      <c r="F1342" s="76"/>
      <c r="G1342" s="76"/>
      <c r="H1342" s="76"/>
      <c r="I1342" s="76"/>
      <c r="J1342" s="76"/>
      <c r="K1342" s="76"/>
      <c r="L1342" s="76"/>
      <c r="M1342" s="76"/>
      <c r="N1342" s="76"/>
      <c r="O1342" s="76"/>
      <c r="P1342" s="76"/>
      <c r="Q1342" s="76"/>
      <c r="R1342" s="76"/>
      <c r="S1342" s="76"/>
      <c r="T1342" s="76"/>
      <c r="U1342" s="76"/>
      <c r="V1342" s="76"/>
      <c r="W1342" s="76"/>
      <c r="X1342" s="76"/>
      <c r="Y1342" s="76"/>
      <c r="Z1342" s="76"/>
      <c r="AA1342" s="76"/>
      <c r="AB1342" s="76"/>
      <c r="AC1342" s="76"/>
      <c r="AD1342" s="76"/>
      <c r="AE1342" s="76"/>
      <c r="AF1342" s="76"/>
      <c r="AG1342" s="76"/>
      <c r="AH1342" s="76"/>
      <c r="AI1342" s="76"/>
      <c r="AJ1342" s="76"/>
      <c r="AK1342" s="76"/>
      <c r="AL1342" s="76"/>
      <c r="AM1342" s="76"/>
      <c r="AN1342" s="76"/>
      <c r="AO1342" s="75"/>
      <c r="AP1342" s="75"/>
      <c r="AQ1342" s="75"/>
      <c r="AR1342" s="76"/>
      <c r="AS1342" s="76"/>
      <c r="AT1342" s="76"/>
      <c r="AU1342" s="76"/>
      <c r="AV1342" s="76"/>
      <c r="AW1342" s="76"/>
      <c r="AX1342" s="76"/>
      <c r="AY1342" s="76"/>
      <c r="AZ1342" s="76"/>
      <c r="BA1342" s="76"/>
      <c r="BB1342" s="76"/>
      <c r="BC1342" s="76"/>
      <c r="BD1342" s="76"/>
      <c r="BE1342" s="76"/>
      <c r="BF1342" s="76"/>
      <c r="BG1342" s="76"/>
      <c r="BH1342" s="76"/>
      <c r="BI1342" s="76"/>
      <c r="BJ1342" s="76"/>
      <c r="BK1342" s="76"/>
      <c r="BL1342" s="76"/>
      <c r="BM1342" s="76"/>
      <c r="BN1342" s="76"/>
      <c r="BO1342" s="76"/>
      <c r="BP1342" s="76"/>
      <c r="BQ1342" s="76"/>
      <c r="BR1342" s="76"/>
      <c r="BS1342" s="76"/>
      <c r="BT1342" s="76"/>
      <c r="BU1342" s="76"/>
      <c r="BV1342" s="76"/>
      <c r="BW1342" s="76"/>
      <c r="BX1342" s="76"/>
      <c r="BY1342" s="76"/>
      <c r="BZ1342" s="76"/>
      <c r="CA1342" s="76"/>
      <c r="CB1342" s="76"/>
      <c r="CC1342" s="76"/>
      <c r="CD1342" s="76"/>
      <c r="CE1342" s="76"/>
      <c r="CF1342" s="76"/>
      <c r="CG1342" s="76"/>
      <c r="CH1342" s="76"/>
      <c r="CI1342" s="76"/>
      <c r="CJ1342" s="76"/>
      <c r="CK1342" s="76"/>
      <c r="CL1342" s="76"/>
      <c r="CM1342" s="76"/>
      <c r="CN1342" s="76"/>
      <c r="CO1342" s="76"/>
      <c r="CP1342" s="76"/>
    </row>
    <row r="1343" spans="1:94" x14ac:dyDescent="0.2">
      <c r="A1343" s="76"/>
      <c r="B1343" s="76"/>
      <c r="C1343" s="76"/>
      <c r="D1343" s="76"/>
      <c r="E1343" s="76"/>
      <c r="F1343" s="76"/>
      <c r="G1343" s="76"/>
      <c r="H1343" s="76"/>
      <c r="I1343" s="76"/>
      <c r="J1343" s="76"/>
      <c r="K1343" s="76"/>
      <c r="L1343" s="76"/>
      <c r="M1343" s="76"/>
      <c r="N1343" s="76"/>
      <c r="O1343" s="76"/>
      <c r="P1343" s="76"/>
      <c r="Q1343" s="76"/>
      <c r="R1343" s="76"/>
      <c r="S1343" s="76"/>
      <c r="T1343" s="76"/>
      <c r="U1343" s="76"/>
      <c r="V1343" s="76"/>
      <c r="W1343" s="76"/>
      <c r="X1343" s="76"/>
      <c r="Y1343" s="76"/>
      <c r="Z1343" s="76"/>
      <c r="AA1343" s="76"/>
      <c r="AB1343" s="76"/>
      <c r="AC1343" s="76"/>
      <c r="AD1343" s="76"/>
      <c r="AE1343" s="76"/>
      <c r="AF1343" s="76"/>
      <c r="AG1343" s="76"/>
      <c r="AH1343" s="76"/>
      <c r="AI1343" s="76"/>
      <c r="AJ1343" s="76"/>
      <c r="AK1343" s="76"/>
      <c r="AL1343" s="76"/>
      <c r="AM1343" s="76"/>
      <c r="AN1343" s="76"/>
      <c r="AO1343" s="75"/>
      <c r="AP1343" s="75"/>
      <c r="AQ1343" s="75"/>
      <c r="AR1343" s="76"/>
      <c r="AS1343" s="76"/>
      <c r="AT1343" s="76"/>
      <c r="AU1343" s="76"/>
      <c r="AV1343" s="76"/>
      <c r="AW1343" s="76"/>
      <c r="AX1343" s="76"/>
      <c r="AY1343" s="76"/>
      <c r="AZ1343" s="76"/>
      <c r="BA1343" s="76"/>
      <c r="BB1343" s="76"/>
      <c r="BC1343" s="76"/>
      <c r="BD1343" s="76"/>
      <c r="BE1343" s="76"/>
      <c r="BF1343" s="76"/>
      <c r="BG1343" s="76"/>
      <c r="BH1343" s="76"/>
      <c r="BI1343" s="76"/>
      <c r="BJ1343" s="76"/>
      <c r="BK1343" s="76"/>
      <c r="BL1343" s="76"/>
      <c r="BM1343" s="76"/>
      <c r="BN1343" s="76"/>
      <c r="BO1343" s="76"/>
      <c r="BP1343" s="76"/>
      <c r="BQ1343" s="76"/>
      <c r="BR1343" s="76"/>
      <c r="BS1343" s="76"/>
      <c r="BT1343" s="76"/>
      <c r="BU1343" s="76"/>
      <c r="BV1343" s="76"/>
      <c r="BW1343" s="76"/>
      <c r="BX1343" s="76"/>
      <c r="BY1343" s="76"/>
      <c r="BZ1343" s="76"/>
      <c r="CA1343" s="76"/>
      <c r="CB1343" s="76"/>
      <c r="CC1343" s="76"/>
      <c r="CD1343" s="76"/>
      <c r="CE1343" s="76"/>
      <c r="CF1343" s="76"/>
      <c r="CG1343" s="76"/>
      <c r="CH1343" s="76"/>
      <c r="CI1343" s="76"/>
      <c r="CJ1343" s="76"/>
      <c r="CK1343" s="76"/>
      <c r="CL1343" s="76"/>
      <c r="CM1343" s="76"/>
      <c r="CN1343" s="76"/>
      <c r="CO1343" s="76"/>
      <c r="CP1343" s="76"/>
    </row>
    <row r="1344" spans="1:94" x14ac:dyDescent="0.2">
      <c r="A1344" s="76"/>
      <c r="B1344" s="76"/>
      <c r="C1344" s="76"/>
      <c r="D1344" s="76"/>
      <c r="E1344" s="76"/>
      <c r="F1344" s="76"/>
      <c r="G1344" s="76"/>
      <c r="H1344" s="76"/>
      <c r="I1344" s="76"/>
      <c r="J1344" s="76"/>
      <c r="K1344" s="76"/>
      <c r="L1344" s="76"/>
      <c r="M1344" s="76"/>
      <c r="N1344" s="76"/>
      <c r="O1344" s="76"/>
      <c r="P1344" s="76"/>
      <c r="Q1344" s="76"/>
      <c r="R1344" s="76"/>
      <c r="S1344" s="76"/>
      <c r="T1344" s="76"/>
      <c r="U1344" s="76"/>
      <c r="V1344" s="76"/>
      <c r="W1344" s="76"/>
      <c r="X1344" s="76"/>
      <c r="Y1344" s="76"/>
      <c r="Z1344" s="76"/>
      <c r="AA1344" s="76"/>
      <c r="AB1344" s="76"/>
      <c r="AC1344" s="76"/>
      <c r="AD1344" s="76"/>
      <c r="AE1344" s="76"/>
      <c r="AF1344" s="76"/>
      <c r="AG1344" s="76"/>
      <c r="AH1344" s="76"/>
      <c r="AI1344" s="76"/>
      <c r="AJ1344" s="76"/>
      <c r="AK1344" s="76"/>
      <c r="AL1344" s="76"/>
      <c r="AM1344" s="76"/>
      <c r="AN1344" s="76"/>
      <c r="AO1344" s="75"/>
      <c r="AP1344" s="75"/>
      <c r="AQ1344" s="75"/>
      <c r="AR1344" s="76"/>
      <c r="AS1344" s="76"/>
      <c r="AT1344" s="76"/>
      <c r="AU1344" s="76"/>
      <c r="AV1344" s="76"/>
      <c r="AW1344" s="76"/>
      <c r="AX1344" s="76"/>
      <c r="AY1344" s="76"/>
      <c r="AZ1344" s="76"/>
      <c r="BA1344" s="76"/>
      <c r="BB1344" s="76"/>
      <c r="BC1344" s="76"/>
      <c r="BD1344" s="76"/>
      <c r="BE1344" s="76"/>
      <c r="BF1344" s="76"/>
      <c r="BG1344" s="76"/>
      <c r="BH1344" s="76"/>
      <c r="BI1344" s="76"/>
      <c r="BJ1344" s="76"/>
      <c r="BK1344" s="76"/>
      <c r="BL1344" s="76"/>
      <c r="BM1344" s="76"/>
      <c r="BN1344" s="76"/>
      <c r="BO1344" s="76"/>
      <c r="BP1344" s="76"/>
      <c r="BQ1344" s="76"/>
      <c r="BR1344" s="76"/>
      <c r="BS1344" s="76"/>
      <c r="BT1344" s="76"/>
      <c r="BU1344" s="76"/>
      <c r="BV1344" s="76"/>
      <c r="BW1344" s="76"/>
      <c r="BX1344" s="76"/>
      <c r="BY1344" s="76"/>
      <c r="BZ1344" s="76"/>
      <c r="CA1344" s="76"/>
      <c r="CB1344" s="76"/>
      <c r="CC1344" s="76"/>
      <c r="CD1344" s="76"/>
      <c r="CE1344" s="76"/>
      <c r="CF1344" s="76"/>
      <c r="CG1344" s="76"/>
      <c r="CH1344" s="76"/>
      <c r="CI1344" s="76"/>
      <c r="CJ1344" s="76"/>
      <c r="CK1344" s="76"/>
      <c r="CL1344" s="76"/>
      <c r="CM1344" s="76"/>
      <c r="CN1344" s="76"/>
      <c r="CO1344" s="76"/>
      <c r="CP1344" s="76"/>
    </row>
    <row r="1345" spans="1:94" x14ac:dyDescent="0.2">
      <c r="A1345" s="76"/>
      <c r="B1345" s="76"/>
      <c r="C1345" s="76"/>
      <c r="D1345" s="76"/>
      <c r="E1345" s="76"/>
      <c r="F1345" s="76"/>
      <c r="G1345" s="76"/>
      <c r="H1345" s="76"/>
      <c r="I1345" s="76"/>
      <c r="J1345" s="76"/>
      <c r="K1345" s="76"/>
      <c r="L1345" s="76"/>
      <c r="M1345" s="76"/>
      <c r="N1345" s="76"/>
      <c r="O1345" s="76"/>
      <c r="P1345" s="76"/>
      <c r="Q1345" s="76"/>
      <c r="R1345" s="76"/>
      <c r="S1345" s="76"/>
      <c r="T1345" s="76"/>
      <c r="U1345" s="76"/>
      <c r="V1345" s="76"/>
      <c r="W1345" s="76"/>
      <c r="X1345" s="76"/>
      <c r="Y1345" s="76"/>
      <c r="Z1345" s="76"/>
      <c r="AA1345" s="76"/>
      <c r="AB1345" s="76"/>
      <c r="AC1345" s="76"/>
      <c r="AD1345" s="76"/>
      <c r="AE1345" s="76"/>
      <c r="AF1345" s="76"/>
      <c r="AG1345" s="76"/>
      <c r="AH1345" s="76"/>
      <c r="AI1345" s="76"/>
      <c r="AJ1345" s="76"/>
      <c r="AK1345" s="76"/>
      <c r="AL1345" s="76"/>
      <c r="AM1345" s="76"/>
      <c r="AN1345" s="76"/>
      <c r="AO1345" s="75"/>
      <c r="AP1345" s="75"/>
      <c r="AQ1345" s="75"/>
      <c r="AR1345" s="76"/>
      <c r="AS1345" s="76"/>
      <c r="AT1345" s="76"/>
      <c r="AU1345" s="76"/>
      <c r="AV1345" s="76"/>
      <c r="AW1345" s="76"/>
      <c r="AX1345" s="76"/>
      <c r="AY1345" s="76"/>
      <c r="AZ1345" s="76"/>
      <c r="BA1345" s="76"/>
      <c r="BB1345" s="76"/>
      <c r="BC1345" s="76"/>
      <c r="BD1345" s="76"/>
      <c r="BE1345" s="76"/>
      <c r="BF1345" s="76"/>
      <c r="BG1345" s="76"/>
      <c r="BH1345" s="76"/>
      <c r="BI1345" s="76"/>
      <c r="BJ1345" s="76"/>
      <c r="BK1345" s="76"/>
      <c r="BL1345" s="76"/>
      <c r="BM1345" s="76"/>
      <c r="BN1345" s="76"/>
      <c r="BO1345" s="76"/>
      <c r="BP1345" s="76"/>
      <c r="BQ1345" s="76"/>
      <c r="BR1345" s="76"/>
      <c r="BS1345" s="76"/>
      <c r="BT1345" s="76"/>
      <c r="BU1345" s="76"/>
      <c r="BV1345" s="76"/>
      <c r="BW1345" s="76"/>
      <c r="BX1345" s="76"/>
      <c r="BY1345" s="76"/>
      <c r="BZ1345" s="76"/>
      <c r="CA1345" s="76"/>
      <c r="CB1345" s="76"/>
      <c r="CC1345" s="76"/>
      <c r="CD1345" s="76"/>
      <c r="CE1345" s="76"/>
      <c r="CF1345" s="76"/>
      <c r="CG1345" s="76"/>
      <c r="CH1345" s="76"/>
      <c r="CI1345" s="76"/>
      <c r="CJ1345" s="76"/>
      <c r="CK1345" s="76"/>
      <c r="CL1345" s="76"/>
      <c r="CM1345" s="76"/>
      <c r="CN1345" s="76"/>
      <c r="CO1345" s="76"/>
      <c r="CP1345" s="76"/>
    </row>
    <row r="1346" spans="1:94" x14ac:dyDescent="0.2">
      <c r="A1346" s="76"/>
      <c r="B1346" s="76"/>
      <c r="C1346" s="76"/>
      <c r="D1346" s="76"/>
      <c r="E1346" s="76"/>
      <c r="F1346" s="76"/>
      <c r="G1346" s="76"/>
      <c r="H1346" s="76"/>
      <c r="I1346" s="76"/>
      <c r="J1346" s="76"/>
      <c r="K1346" s="76"/>
      <c r="L1346" s="76"/>
      <c r="M1346" s="76"/>
      <c r="N1346" s="76"/>
      <c r="O1346" s="76"/>
      <c r="P1346" s="76"/>
      <c r="Q1346" s="76"/>
      <c r="R1346" s="76"/>
      <c r="S1346" s="76"/>
      <c r="T1346" s="76"/>
      <c r="U1346" s="76"/>
      <c r="V1346" s="76"/>
      <c r="W1346" s="76"/>
      <c r="X1346" s="76"/>
      <c r="Y1346" s="76"/>
      <c r="Z1346" s="76"/>
      <c r="AA1346" s="76"/>
      <c r="AB1346" s="76"/>
      <c r="AC1346" s="76"/>
      <c r="AD1346" s="76"/>
      <c r="AE1346" s="76"/>
      <c r="AF1346" s="76"/>
      <c r="AG1346" s="76"/>
      <c r="AH1346" s="76"/>
      <c r="AI1346" s="76"/>
      <c r="AJ1346" s="76"/>
      <c r="AK1346" s="76"/>
      <c r="AL1346" s="76"/>
      <c r="AM1346" s="76"/>
      <c r="AN1346" s="76"/>
      <c r="AO1346" s="75"/>
      <c r="AP1346" s="75"/>
      <c r="AQ1346" s="75"/>
      <c r="AR1346" s="76"/>
      <c r="AS1346" s="76"/>
      <c r="AT1346" s="76"/>
      <c r="AU1346" s="76"/>
      <c r="AV1346" s="76"/>
      <c r="AW1346" s="76"/>
      <c r="AX1346" s="76"/>
      <c r="AY1346" s="76"/>
      <c r="AZ1346" s="76"/>
      <c r="BA1346" s="76"/>
      <c r="BB1346" s="76"/>
      <c r="BC1346" s="76"/>
      <c r="BD1346" s="76"/>
      <c r="BE1346" s="76"/>
      <c r="BF1346" s="76"/>
      <c r="BG1346" s="76"/>
      <c r="BH1346" s="76"/>
      <c r="BI1346" s="76"/>
      <c r="BJ1346" s="76"/>
      <c r="BK1346" s="76"/>
      <c r="BL1346" s="76"/>
      <c r="BM1346" s="76"/>
      <c r="BN1346" s="76"/>
      <c r="BO1346" s="76"/>
      <c r="BP1346" s="76"/>
      <c r="BQ1346" s="76"/>
      <c r="BR1346" s="76"/>
      <c r="BS1346" s="76"/>
      <c r="BT1346" s="76"/>
      <c r="BU1346" s="76"/>
      <c r="BV1346" s="76"/>
      <c r="BW1346" s="76"/>
      <c r="BX1346" s="76"/>
      <c r="BY1346" s="76"/>
      <c r="BZ1346" s="76"/>
      <c r="CA1346" s="76"/>
      <c r="CB1346" s="76"/>
      <c r="CC1346" s="76"/>
      <c r="CD1346" s="76"/>
      <c r="CE1346" s="76"/>
      <c r="CF1346" s="76"/>
      <c r="CG1346" s="76"/>
      <c r="CH1346" s="76"/>
      <c r="CI1346" s="76"/>
      <c r="CJ1346" s="76"/>
      <c r="CK1346" s="76"/>
      <c r="CL1346" s="76"/>
      <c r="CM1346" s="76"/>
      <c r="CN1346" s="76"/>
      <c r="CO1346" s="76"/>
      <c r="CP1346" s="76"/>
    </row>
    <row r="1347" spans="1:94" x14ac:dyDescent="0.2">
      <c r="A1347" s="76"/>
      <c r="B1347" s="76"/>
      <c r="C1347" s="76"/>
      <c r="D1347" s="76"/>
      <c r="E1347" s="76"/>
      <c r="F1347" s="76"/>
      <c r="G1347" s="76"/>
      <c r="H1347" s="76"/>
      <c r="I1347" s="76"/>
      <c r="J1347" s="76"/>
      <c r="K1347" s="76"/>
      <c r="L1347" s="76"/>
      <c r="M1347" s="76"/>
      <c r="N1347" s="76"/>
      <c r="O1347" s="76"/>
      <c r="P1347" s="76"/>
      <c r="Q1347" s="76"/>
      <c r="R1347" s="76"/>
      <c r="S1347" s="76"/>
      <c r="T1347" s="76"/>
      <c r="U1347" s="76"/>
      <c r="V1347" s="76"/>
      <c r="W1347" s="76"/>
      <c r="X1347" s="76"/>
      <c r="Y1347" s="76"/>
      <c r="Z1347" s="76"/>
      <c r="AA1347" s="76"/>
      <c r="AB1347" s="76"/>
      <c r="AC1347" s="76"/>
      <c r="AD1347" s="76"/>
      <c r="AE1347" s="76"/>
      <c r="AF1347" s="76"/>
      <c r="AG1347" s="76"/>
      <c r="AH1347" s="76"/>
      <c r="AI1347" s="76"/>
      <c r="AJ1347" s="76"/>
      <c r="AK1347" s="76"/>
      <c r="AL1347" s="76"/>
      <c r="AM1347" s="76"/>
      <c r="AN1347" s="76"/>
      <c r="AO1347" s="75"/>
      <c r="AP1347" s="75"/>
      <c r="AQ1347" s="75"/>
      <c r="AR1347" s="76"/>
      <c r="AS1347" s="76"/>
      <c r="AT1347" s="76"/>
      <c r="AU1347" s="76"/>
      <c r="AV1347" s="76"/>
      <c r="AW1347" s="76"/>
      <c r="AX1347" s="76"/>
      <c r="AY1347" s="76"/>
      <c r="AZ1347" s="76"/>
      <c r="BA1347" s="76"/>
      <c r="BB1347" s="76"/>
      <c r="BC1347" s="76"/>
      <c r="BD1347" s="76"/>
      <c r="BE1347" s="76"/>
      <c r="BF1347" s="76"/>
      <c r="BG1347" s="76"/>
      <c r="BH1347" s="76"/>
      <c r="BI1347" s="76"/>
      <c r="BJ1347" s="76"/>
      <c r="BK1347" s="76"/>
      <c r="BL1347" s="76"/>
      <c r="BM1347" s="76"/>
      <c r="BN1347" s="76"/>
      <c r="BO1347" s="76"/>
      <c r="BP1347" s="76"/>
      <c r="BQ1347" s="76"/>
      <c r="BR1347" s="76"/>
      <c r="BS1347" s="76"/>
      <c r="BT1347" s="76"/>
      <c r="BU1347" s="76"/>
      <c r="BV1347" s="76"/>
      <c r="BW1347" s="76"/>
      <c r="BX1347" s="76"/>
      <c r="BY1347" s="76"/>
      <c r="BZ1347" s="76"/>
      <c r="CA1347" s="76"/>
      <c r="CB1347" s="76"/>
      <c r="CC1347" s="76"/>
      <c r="CD1347" s="76"/>
      <c r="CE1347" s="76"/>
      <c r="CF1347" s="76"/>
      <c r="CG1347" s="76"/>
      <c r="CH1347" s="76"/>
      <c r="CI1347" s="76"/>
      <c r="CJ1347" s="76"/>
      <c r="CK1347" s="76"/>
      <c r="CL1347" s="76"/>
      <c r="CM1347" s="76"/>
      <c r="CN1347" s="76"/>
      <c r="CO1347" s="76"/>
      <c r="CP1347" s="76"/>
    </row>
    <row r="1348" spans="1:94" x14ac:dyDescent="0.2">
      <c r="A1348" s="76"/>
      <c r="B1348" s="76"/>
      <c r="C1348" s="76"/>
      <c r="D1348" s="76"/>
      <c r="E1348" s="76"/>
      <c r="F1348" s="76"/>
      <c r="G1348" s="76"/>
      <c r="H1348" s="76"/>
      <c r="I1348" s="76"/>
      <c r="J1348" s="76"/>
      <c r="K1348" s="76"/>
      <c r="L1348" s="76"/>
      <c r="M1348" s="76"/>
      <c r="N1348" s="76"/>
      <c r="O1348" s="76"/>
      <c r="P1348" s="76"/>
      <c r="Q1348" s="76"/>
      <c r="R1348" s="76"/>
      <c r="S1348" s="76"/>
      <c r="T1348" s="76"/>
      <c r="U1348" s="76"/>
      <c r="V1348" s="76"/>
      <c r="W1348" s="76"/>
      <c r="X1348" s="76"/>
      <c r="Y1348" s="76"/>
      <c r="Z1348" s="76"/>
      <c r="AA1348" s="76"/>
      <c r="AB1348" s="76"/>
      <c r="AC1348" s="76"/>
      <c r="AD1348" s="76"/>
      <c r="AE1348" s="76"/>
      <c r="AF1348" s="76"/>
      <c r="AG1348" s="76"/>
      <c r="AH1348" s="76"/>
      <c r="AI1348" s="76"/>
      <c r="AJ1348" s="76"/>
      <c r="AK1348" s="76"/>
      <c r="AL1348" s="76"/>
      <c r="AM1348" s="76"/>
      <c r="AN1348" s="76"/>
      <c r="AO1348" s="75"/>
      <c r="AP1348" s="75"/>
      <c r="AQ1348" s="75"/>
      <c r="AR1348" s="76"/>
      <c r="AS1348" s="76"/>
      <c r="AT1348" s="76"/>
      <c r="AU1348" s="76"/>
      <c r="AV1348" s="76"/>
      <c r="AW1348" s="76"/>
      <c r="AX1348" s="76"/>
      <c r="AY1348" s="76"/>
      <c r="AZ1348" s="76"/>
      <c r="BA1348" s="76"/>
      <c r="BB1348" s="76"/>
      <c r="BC1348" s="76"/>
      <c r="BD1348" s="76"/>
      <c r="BE1348" s="76"/>
      <c r="BF1348" s="76"/>
      <c r="BG1348" s="76"/>
      <c r="BH1348" s="76"/>
      <c r="BI1348" s="76"/>
      <c r="BJ1348" s="76"/>
      <c r="BK1348" s="76"/>
      <c r="BL1348" s="76"/>
      <c r="BM1348" s="76"/>
      <c r="BN1348" s="76"/>
      <c r="BO1348" s="76"/>
      <c r="BP1348" s="76"/>
      <c r="BQ1348" s="76"/>
      <c r="BR1348" s="76"/>
      <c r="BS1348" s="76"/>
      <c r="BT1348" s="76"/>
      <c r="BU1348" s="76"/>
      <c r="BV1348" s="76"/>
      <c r="BW1348" s="76"/>
      <c r="BX1348" s="76"/>
      <c r="BY1348" s="76"/>
      <c r="BZ1348" s="76"/>
      <c r="CA1348" s="76"/>
      <c r="CB1348" s="76"/>
      <c r="CC1348" s="76"/>
      <c r="CD1348" s="76"/>
      <c r="CE1348" s="76"/>
      <c r="CF1348" s="76"/>
      <c r="CG1348" s="76"/>
      <c r="CH1348" s="76"/>
      <c r="CI1348" s="76"/>
      <c r="CJ1348" s="76"/>
      <c r="CK1348" s="76"/>
      <c r="CL1348" s="76"/>
      <c r="CM1348" s="76"/>
      <c r="CN1348" s="76"/>
      <c r="CO1348" s="76"/>
      <c r="CP1348" s="76"/>
    </row>
    <row r="1349" spans="1:94" x14ac:dyDescent="0.2">
      <c r="A1349" s="76"/>
      <c r="B1349" s="76"/>
      <c r="C1349" s="76"/>
      <c r="D1349" s="76"/>
      <c r="E1349" s="76"/>
      <c r="F1349" s="76"/>
      <c r="G1349" s="76"/>
      <c r="H1349" s="76"/>
      <c r="I1349" s="76"/>
      <c r="J1349" s="76"/>
      <c r="K1349" s="76"/>
      <c r="L1349" s="76"/>
      <c r="M1349" s="76"/>
      <c r="N1349" s="76"/>
      <c r="O1349" s="76"/>
      <c r="P1349" s="76"/>
      <c r="Q1349" s="76"/>
      <c r="R1349" s="76"/>
      <c r="S1349" s="76"/>
      <c r="T1349" s="76"/>
      <c r="U1349" s="76"/>
      <c r="V1349" s="76"/>
      <c r="W1349" s="76"/>
      <c r="X1349" s="76"/>
      <c r="Y1349" s="76"/>
      <c r="Z1349" s="76"/>
      <c r="AA1349" s="76"/>
      <c r="AB1349" s="76"/>
      <c r="AC1349" s="76"/>
      <c r="AD1349" s="76"/>
      <c r="AE1349" s="76"/>
      <c r="AF1349" s="76"/>
      <c r="AG1349" s="76"/>
      <c r="AH1349" s="76"/>
      <c r="AI1349" s="76"/>
      <c r="AJ1349" s="76"/>
      <c r="AK1349" s="76"/>
      <c r="AL1349" s="76"/>
      <c r="AM1349" s="76"/>
      <c r="AN1349" s="76"/>
      <c r="AO1349" s="75"/>
      <c r="AP1349" s="75"/>
      <c r="AQ1349" s="75"/>
      <c r="AR1349" s="76"/>
      <c r="AS1349" s="76"/>
      <c r="AT1349" s="76"/>
      <c r="AU1349" s="76"/>
      <c r="AV1349" s="76"/>
      <c r="AW1349" s="76"/>
      <c r="AX1349" s="76"/>
      <c r="AY1349" s="76"/>
      <c r="AZ1349" s="76"/>
      <c r="BA1349" s="76"/>
      <c r="BB1349" s="76"/>
      <c r="BC1349" s="76"/>
      <c r="BD1349" s="76"/>
      <c r="BE1349" s="76"/>
      <c r="BF1349" s="76"/>
      <c r="BG1349" s="76"/>
      <c r="BH1349" s="76"/>
      <c r="BI1349" s="76"/>
      <c r="BJ1349" s="76"/>
      <c r="BK1349" s="76"/>
      <c r="BL1349" s="76"/>
      <c r="BM1349" s="76"/>
      <c r="BN1349" s="76"/>
      <c r="BO1349" s="76"/>
      <c r="BP1349" s="76"/>
      <c r="BQ1349" s="76"/>
      <c r="BR1349" s="76"/>
      <c r="BS1349" s="76"/>
      <c r="BT1349" s="76"/>
      <c r="BU1349" s="76"/>
      <c r="BV1349" s="76"/>
      <c r="BW1349" s="76"/>
      <c r="BX1349" s="76"/>
      <c r="BY1349" s="76"/>
      <c r="BZ1349" s="76"/>
      <c r="CA1349" s="76"/>
      <c r="CB1349" s="76"/>
      <c r="CC1349" s="76"/>
      <c r="CD1349" s="76"/>
      <c r="CE1349" s="76"/>
      <c r="CF1349" s="76"/>
      <c r="CG1349" s="76"/>
      <c r="CH1349" s="76"/>
      <c r="CI1349" s="76"/>
      <c r="CJ1349" s="76"/>
      <c r="CK1349" s="76"/>
      <c r="CL1349" s="76"/>
      <c r="CM1349" s="76"/>
      <c r="CN1349" s="76"/>
      <c r="CO1349" s="76"/>
      <c r="CP1349" s="76"/>
    </row>
    <row r="1350" spans="1:94" x14ac:dyDescent="0.2">
      <c r="A1350" s="76"/>
      <c r="B1350" s="76"/>
      <c r="C1350" s="76"/>
      <c r="D1350" s="76"/>
      <c r="E1350" s="76"/>
      <c r="F1350" s="76"/>
      <c r="G1350" s="76"/>
      <c r="H1350" s="76"/>
      <c r="I1350" s="76"/>
      <c r="J1350" s="76"/>
      <c r="K1350" s="76"/>
      <c r="L1350" s="76"/>
      <c r="M1350" s="76"/>
      <c r="N1350" s="76"/>
      <c r="O1350" s="76"/>
      <c r="P1350" s="76"/>
      <c r="Q1350" s="76"/>
      <c r="R1350" s="76"/>
      <c r="S1350" s="76"/>
      <c r="T1350" s="76"/>
      <c r="U1350" s="76"/>
      <c r="V1350" s="76"/>
      <c r="W1350" s="76"/>
      <c r="X1350" s="76"/>
      <c r="Y1350" s="76"/>
      <c r="Z1350" s="76"/>
      <c r="AA1350" s="76"/>
      <c r="AB1350" s="76"/>
      <c r="AC1350" s="76"/>
      <c r="AD1350" s="76"/>
      <c r="AE1350" s="76"/>
      <c r="AF1350" s="76"/>
      <c r="AG1350" s="76"/>
      <c r="AH1350" s="76"/>
      <c r="AI1350" s="76"/>
      <c r="AJ1350" s="76"/>
      <c r="AK1350" s="76"/>
      <c r="AL1350" s="76"/>
      <c r="AM1350" s="76"/>
      <c r="AN1350" s="76"/>
      <c r="AO1350" s="75"/>
      <c r="AP1350" s="75"/>
      <c r="AQ1350" s="75"/>
      <c r="AR1350" s="76"/>
      <c r="AS1350" s="76"/>
      <c r="AT1350" s="76"/>
      <c r="AU1350" s="76"/>
      <c r="AV1350" s="76"/>
      <c r="AW1350" s="76"/>
      <c r="AX1350" s="76"/>
      <c r="AY1350" s="76"/>
      <c r="AZ1350" s="76"/>
      <c r="BA1350" s="76"/>
      <c r="BB1350" s="76"/>
      <c r="BC1350" s="76"/>
      <c r="BD1350" s="76"/>
      <c r="BE1350" s="76"/>
      <c r="BF1350" s="76"/>
      <c r="BG1350" s="76"/>
      <c r="BH1350" s="76"/>
      <c r="BI1350" s="76"/>
      <c r="BJ1350" s="76"/>
      <c r="BK1350" s="76"/>
      <c r="BL1350" s="76"/>
      <c r="BM1350" s="76"/>
      <c r="BN1350" s="76"/>
      <c r="BO1350" s="76"/>
      <c r="BP1350" s="76"/>
      <c r="BQ1350" s="76"/>
      <c r="BR1350" s="76"/>
      <c r="BS1350" s="76"/>
      <c r="BT1350" s="76"/>
      <c r="BU1350" s="76"/>
      <c r="BV1350" s="76"/>
      <c r="BW1350" s="76"/>
      <c r="BX1350" s="76"/>
      <c r="BY1350" s="76"/>
      <c r="BZ1350" s="76"/>
      <c r="CA1350" s="76"/>
      <c r="CB1350" s="76"/>
      <c r="CC1350" s="76"/>
      <c r="CD1350" s="76"/>
      <c r="CE1350" s="76"/>
      <c r="CF1350" s="76"/>
      <c r="CG1350" s="76"/>
      <c r="CH1350" s="76"/>
      <c r="CI1350" s="76"/>
      <c r="CJ1350" s="76"/>
      <c r="CK1350" s="76"/>
      <c r="CL1350" s="76"/>
      <c r="CM1350" s="76"/>
      <c r="CN1350" s="76"/>
      <c r="CO1350" s="76"/>
      <c r="CP1350" s="76"/>
    </row>
    <row r="1351" spans="1:94" x14ac:dyDescent="0.2">
      <c r="A1351" s="76"/>
      <c r="B1351" s="76"/>
      <c r="C1351" s="76"/>
      <c r="D1351" s="76"/>
      <c r="E1351" s="76"/>
      <c r="F1351" s="76"/>
      <c r="G1351" s="76"/>
      <c r="H1351" s="76"/>
      <c r="I1351" s="76"/>
      <c r="J1351" s="76"/>
      <c r="K1351" s="76"/>
      <c r="L1351" s="76"/>
      <c r="M1351" s="76"/>
      <c r="N1351" s="76"/>
      <c r="O1351" s="76"/>
      <c r="P1351" s="76"/>
      <c r="Q1351" s="76"/>
      <c r="R1351" s="76"/>
      <c r="S1351" s="76"/>
      <c r="T1351" s="76"/>
      <c r="U1351" s="76"/>
      <c r="V1351" s="76"/>
      <c r="W1351" s="76"/>
      <c r="X1351" s="76"/>
      <c r="Y1351" s="76"/>
      <c r="Z1351" s="76"/>
      <c r="AA1351" s="76"/>
      <c r="AB1351" s="76"/>
      <c r="AC1351" s="76"/>
      <c r="AD1351" s="76"/>
      <c r="AE1351" s="76"/>
      <c r="AF1351" s="76"/>
      <c r="AG1351" s="76"/>
      <c r="AH1351" s="76"/>
      <c r="AI1351" s="76"/>
      <c r="AJ1351" s="76"/>
      <c r="AK1351" s="76"/>
      <c r="AL1351" s="76"/>
      <c r="AM1351" s="76"/>
      <c r="AN1351" s="76"/>
      <c r="AO1351" s="75"/>
      <c r="AP1351" s="75"/>
      <c r="AQ1351" s="75"/>
      <c r="AR1351" s="76"/>
      <c r="AS1351" s="76"/>
      <c r="AT1351" s="76"/>
      <c r="AU1351" s="76"/>
      <c r="AV1351" s="76"/>
      <c r="AW1351" s="76"/>
      <c r="AX1351" s="76"/>
      <c r="AY1351" s="76"/>
      <c r="AZ1351" s="76"/>
      <c r="BA1351" s="76"/>
      <c r="BB1351" s="76"/>
      <c r="BC1351" s="76"/>
      <c r="BD1351" s="76"/>
      <c r="BE1351" s="76"/>
      <c r="BF1351" s="76"/>
      <c r="BG1351" s="76"/>
      <c r="BH1351" s="76"/>
      <c r="BI1351" s="76"/>
      <c r="BJ1351" s="76"/>
      <c r="BK1351" s="76"/>
      <c r="BL1351" s="76"/>
      <c r="BM1351" s="76"/>
      <c r="BN1351" s="76"/>
      <c r="BO1351" s="76"/>
      <c r="BP1351" s="76"/>
      <c r="BQ1351" s="76"/>
      <c r="BR1351" s="76"/>
      <c r="BS1351" s="76"/>
      <c r="BT1351" s="76"/>
      <c r="BU1351" s="76"/>
      <c r="BV1351" s="76"/>
      <c r="BW1351" s="76"/>
      <c r="BX1351" s="76"/>
      <c r="BY1351" s="76"/>
      <c r="BZ1351" s="76"/>
      <c r="CA1351" s="76"/>
      <c r="CB1351" s="76"/>
      <c r="CC1351" s="76"/>
      <c r="CD1351" s="76"/>
      <c r="CE1351" s="76"/>
      <c r="CF1351" s="76"/>
      <c r="CG1351" s="76"/>
      <c r="CH1351" s="76"/>
      <c r="CI1351" s="76"/>
      <c r="CJ1351" s="76"/>
      <c r="CK1351" s="76"/>
      <c r="CL1351" s="76"/>
      <c r="CM1351" s="76"/>
      <c r="CN1351" s="76"/>
      <c r="CO1351" s="76"/>
      <c r="CP1351" s="76"/>
    </row>
    <row r="1352" spans="1:94" x14ac:dyDescent="0.2">
      <c r="A1352" s="76"/>
      <c r="B1352" s="76"/>
      <c r="C1352" s="76"/>
      <c r="D1352" s="76"/>
      <c r="E1352" s="76"/>
      <c r="F1352" s="76"/>
      <c r="G1352" s="76"/>
      <c r="H1352" s="76"/>
      <c r="I1352" s="76"/>
      <c r="J1352" s="76"/>
      <c r="K1352" s="76"/>
      <c r="L1352" s="76"/>
      <c r="M1352" s="76"/>
      <c r="N1352" s="76"/>
      <c r="O1352" s="76"/>
      <c r="P1352" s="76"/>
      <c r="Q1352" s="76"/>
      <c r="R1352" s="76"/>
      <c r="S1352" s="76"/>
      <c r="T1352" s="76"/>
      <c r="U1352" s="76"/>
      <c r="V1352" s="76"/>
      <c r="W1352" s="76"/>
      <c r="X1352" s="76"/>
      <c r="Y1352" s="76"/>
      <c r="Z1352" s="76"/>
      <c r="AA1352" s="76"/>
      <c r="AB1352" s="76"/>
      <c r="AC1352" s="76"/>
      <c r="AD1352" s="76"/>
      <c r="AE1352" s="76"/>
      <c r="AF1352" s="76"/>
      <c r="AG1352" s="76"/>
      <c r="AH1352" s="76"/>
      <c r="AI1352" s="76"/>
      <c r="AJ1352" s="76"/>
      <c r="AK1352" s="76"/>
      <c r="AL1352" s="76"/>
      <c r="AM1352" s="76"/>
      <c r="AN1352" s="76"/>
      <c r="AO1352" s="75"/>
      <c r="AP1352" s="75"/>
      <c r="AQ1352" s="75"/>
      <c r="AR1352" s="76"/>
      <c r="AS1352" s="76"/>
      <c r="AT1352" s="76"/>
      <c r="AU1352" s="76"/>
      <c r="AV1352" s="76"/>
      <c r="AW1352" s="76"/>
      <c r="AX1352" s="76"/>
      <c r="AY1352" s="76"/>
      <c r="AZ1352" s="76"/>
      <c r="BA1352" s="76"/>
      <c r="BB1352" s="76"/>
      <c r="BC1352" s="76"/>
      <c r="BD1352" s="76"/>
      <c r="BE1352" s="76"/>
      <c r="BF1352" s="76"/>
      <c r="BG1352" s="76"/>
      <c r="BH1352" s="76"/>
      <c r="BI1352" s="76"/>
      <c r="BJ1352" s="76"/>
      <c r="BK1352" s="76"/>
      <c r="BL1352" s="76"/>
      <c r="BM1352" s="76"/>
      <c r="BN1352" s="76"/>
      <c r="BO1352" s="76"/>
      <c r="BP1352" s="76"/>
      <c r="BQ1352" s="76"/>
      <c r="BR1352" s="76"/>
      <c r="BS1352" s="76"/>
      <c r="BT1352" s="76"/>
      <c r="BU1352" s="76"/>
      <c r="BV1352" s="76"/>
      <c r="BW1352" s="76"/>
      <c r="BX1352" s="76"/>
      <c r="BY1352" s="76"/>
      <c r="BZ1352" s="76"/>
      <c r="CA1352" s="76"/>
      <c r="CB1352" s="76"/>
      <c r="CC1352" s="76"/>
      <c r="CD1352" s="76"/>
      <c r="CE1352" s="76"/>
      <c r="CF1352" s="76"/>
      <c r="CG1352" s="76"/>
      <c r="CH1352" s="76"/>
      <c r="CI1352" s="76"/>
      <c r="CJ1352" s="76"/>
      <c r="CK1352" s="76"/>
      <c r="CL1352" s="76"/>
      <c r="CM1352" s="76"/>
      <c r="CN1352" s="76"/>
      <c r="CO1352" s="76"/>
      <c r="CP1352" s="76"/>
    </row>
    <row r="1353" spans="1:94" x14ac:dyDescent="0.2">
      <c r="A1353" s="76"/>
      <c r="B1353" s="76"/>
      <c r="C1353" s="76"/>
      <c r="D1353" s="76"/>
      <c r="E1353" s="76"/>
      <c r="F1353" s="76"/>
      <c r="G1353" s="76"/>
      <c r="H1353" s="76"/>
      <c r="I1353" s="76"/>
      <c r="J1353" s="76"/>
      <c r="K1353" s="76"/>
      <c r="L1353" s="76"/>
      <c r="M1353" s="76"/>
      <c r="N1353" s="76"/>
      <c r="O1353" s="76"/>
      <c r="P1353" s="76"/>
      <c r="Q1353" s="76"/>
      <c r="R1353" s="76"/>
      <c r="S1353" s="76"/>
      <c r="T1353" s="76"/>
      <c r="U1353" s="76"/>
      <c r="V1353" s="76"/>
      <c r="W1353" s="76"/>
      <c r="X1353" s="76"/>
      <c r="Y1353" s="76"/>
      <c r="Z1353" s="76"/>
      <c r="AA1353" s="76"/>
      <c r="AB1353" s="76"/>
      <c r="AC1353" s="76"/>
      <c r="AD1353" s="76"/>
      <c r="AE1353" s="76"/>
      <c r="AF1353" s="76"/>
      <c r="AG1353" s="76"/>
      <c r="AH1353" s="76"/>
      <c r="AI1353" s="76"/>
      <c r="AJ1353" s="76"/>
      <c r="AK1353" s="76"/>
      <c r="AL1353" s="76"/>
      <c r="AM1353" s="76"/>
      <c r="AN1353" s="76"/>
      <c r="AO1353" s="75"/>
      <c r="AP1353" s="75"/>
      <c r="AQ1353" s="75"/>
      <c r="AR1353" s="76"/>
      <c r="AS1353" s="76"/>
      <c r="AT1353" s="76"/>
      <c r="AU1353" s="76"/>
      <c r="AV1353" s="76"/>
      <c r="AW1353" s="76"/>
      <c r="AX1353" s="76"/>
      <c r="AY1353" s="76"/>
      <c r="AZ1353" s="76"/>
      <c r="BA1353" s="76"/>
      <c r="BB1353" s="76"/>
      <c r="BC1353" s="76"/>
      <c r="BD1353" s="76"/>
      <c r="BE1353" s="76"/>
      <c r="BF1353" s="76"/>
      <c r="BG1353" s="76"/>
      <c r="BH1353" s="76"/>
      <c r="BI1353" s="76"/>
      <c r="BJ1353" s="76"/>
      <c r="BK1353" s="76"/>
      <c r="BL1353" s="76"/>
      <c r="BM1353" s="76"/>
      <c r="BN1353" s="76"/>
      <c r="BO1353" s="76"/>
      <c r="BP1353" s="76"/>
      <c r="BQ1353" s="76"/>
      <c r="BR1353" s="76"/>
      <c r="BS1353" s="76"/>
      <c r="BT1353" s="76"/>
      <c r="BU1353" s="76"/>
      <c r="BV1353" s="76"/>
      <c r="BW1353" s="76"/>
      <c r="BX1353" s="76"/>
      <c r="BY1353" s="76"/>
      <c r="BZ1353" s="76"/>
      <c r="CA1353" s="76"/>
      <c r="CB1353" s="76"/>
      <c r="CC1353" s="76"/>
      <c r="CD1353" s="76"/>
      <c r="CE1353" s="76"/>
      <c r="CF1353" s="76"/>
      <c r="CG1353" s="76"/>
      <c r="CH1353" s="76"/>
      <c r="CI1353" s="76"/>
      <c r="CJ1353" s="76"/>
      <c r="CK1353" s="76"/>
      <c r="CL1353" s="76"/>
      <c r="CM1353" s="76"/>
      <c r="CN1353" s="76"/>
      <c r="CO1353" s="76"/>
      <c r="CP1353" s="76"/>
    </row>
    <row r="1354" spans="1:94" x14ac:dyDescent="0.2">
      <c r="A1354" s="76"/>
      <c r="B1354" s="76"/>
      <c r="C1354" s="76"/>
      <c r="D1354" s="76"/>
      <c r="E1354" s="76"/>
      <c r="F1354" s="76"/>
      <c r="G1354" s="76"/>
      <c r="H1354" s="76"/>
      <c r="I1354" s="76"/>
      <c r="J1354" s="76"/>
      <c r="K1354" s="76"/>
      <c r="L1354" s="76"/>
      <c r="M1354" s="76"/>
      <c r="N1354" s="76"/>
      <c r="O1354" s="76"/>
      <c r="P1354" s="76"/>
      <c r="Q1354" s="76"/>
      <c r="R1354" s="76"/>
      <c r="S1354" s="76"/>
      <c r="T1354" s="76"/>
      <c r="U1354" s="76"/>
      <c r="V1354" s="76"/>
      <c r="W1354" s="76"/>
      <c r="X1354" s="76"/>
      <c r="Y1354" s="76"/>
      <c r="Z1354" s="76"/>
      <c r="AA1354" s="76"/>
      <c r="AB1354" s="76"/>
      <c r="AC1354" s="76"/>
      <c r="AD1354" s="76"/>
      <c r="AE1354" s="76"/>
      <c r="AF1354" s="76"/>
      <c r="AG1354" s="76"/>
      <c r="AH1354" s="76"/>
      <c r="AI1354" s="76"/>
      <c r="AJ1354" s="76"/>
      <c r="AK1354" s="76"/>
      <c r="AL1354" s="76"/>
      <c r="AM1354" s="76"/>
      <c r="AN1354" s="76"/>
      <c r="AO1354" s="75"/>
      <c r="AP1354" s="75"/>
      <c r="AQ1354" s="75"/>
      <c r="AR1354" s="76"/>
      <c r="AS1354" s="76"/>
      <c r="AT1354" s="76"/>
      <c r="AU1354" s="76"/>
      <c r="AV1354" s="76"/>
      <c r="AW1354" s="76"/>
      <c r="AX1354" s="76"/>
      <c r="AY1354" s="76"/>
      <c r="AZ1354" s="76"/>
      <c r="BA1354" s="76"/>
      <c r="BB1354" s="76"/>
      <c r="BC1354" s="76"/>
      <c r="BD1354" s="76"/>
      <c r="BE1354" s="76"/>
      <c r="BF1354" s="76"/>
      <c r="BG1354" s="76"/>
      <c r="BH1354" s="76"/>
      <c r="BI1354" s="76"/>
      <c r="BJ1354" s="76"/>
      <c r="BK1354" s="76"/>
      <c r="BL1354" s="76"/>
      <c r="BM1354" s="76"/>
      <c r="BN1354" s="76"/>
      <c r="BO1354" s="76"/>
      <c r="BP1354" s="76"/>
      <c r="BQ1354" s="76"/>
      <c r="BR1354" s="76"/>
      <c r="BS1354" s="76"/>
      <c r="BT1354" s="76"/>
      <c r="BU1354" s="76"/>
      <c r="BV1354" s="76"/>
      <c r="BW1354" s="76"/>
      <c r="BX1354" s="76"/>
      <c r="BY1354" s="76"/>
      <c r="BZ1354" s="76"/>
      <c r="CA1354" s="76"/>
      <c r="CB1354" s="76"/>
      <c r="CC1354" s="76"/>
      <c r="CD1354" s="76"/>
      <c r="CE1354" s="76"/>
      <c r="CF1354" s="76"/>
      <c r="CG1354" s="76"/>
      <c r="CH1354" s="76"/>
      <c r="CI1354" s="76"/>
      <c r="CJ1354" s="76"/>
      <c r="CK1354" s="76"/>
      <c r="CL1354" s="76"/>
      <c r="CM1354" s="76"/>
      <c r="CN1354" s="76"/>
      <c r="CO1354" s="76"/>
      <c r="CP1354" s="76"/>
    </row>
    <row r="1355" spans="1:94" x14ac:dyDescent="0.2">
      <c r="A1355" s="76"/>
      <c r="B1355" s="76"/>
      <c r="C1355" s="76"/>
      <c r="D1355" s="76"/>
      <c r="E1355" s="76"/>
      <c r="F1355" s="76"/>
      <c r="G1355" s="76"/>
      <c r="H1355" s="76"/>
      <c r="I1355" s="76"/>
      <c r="J1355" s="76"/>
      <c r="K1355" s="76"/>
      <c r="L1355" s="76"/>
      <c r="M1355" s="76"/>
      <c r="N1355" s="76"/>
      <c r="O1355" s="76"/>
      <c r="P1355" s="76"/>
      <c r="Q1355" s="76"/>
      <c r="R1355" s="76"/>
      <c r="S1355" s="76"/>
      <c r="T1355" s="76"/>
      <c r="U1355" s="76"/>
      <c r="V1355" s="76"/>
      <c r="W1355" s="76"/>
      <c r="X1355" s="76"/>
      <c r="Y1355" s="76"/>
      <c r="Z1355" s="76"/>
      <c r="AA1355" s="76"/>
      <c r="AB1355" s="76"/>
      <c r="AC1355" s="76"/>
      <c r="AD1355" s="76"/>
      <c r="AE1355" s="76"/>
      <c r="AF1355" s="76"/>
      <c r="AG1355" s="76"/>
      <c r="AH1355" s="76"/>
      <c r="AI1355" s="76"/>
      <c r="AJ1355" s="76"/>
      <c r="AK1355" s="76"/>
      <c r="AL1355" s="76"/>
      <c r="AM1355" s="76"/>
      <c r="AN1355" s="76"/>
      <c r="AO1355" s="75"/>
      <c r="AP1355" s="75"/>
      <c r="AQ1355" s="75"/>
      <c r="AR1355" s="76"/>
      <c r="AS1355" s="76"/>
      <c r="AT1355" s="76"/>
      <c r="AU1355" s="76"/>
      <c r="AV1355" s="76"/>
      <c r="AW1355" s="76"/>
      <c r="AX1355" s="76"/>
      <c r="AY1355" s="76"/>
      <c r="AZ1355" s="76"/>
      <c r="BA1355" s="76"/>
      <c r="BB1355" s="76"/>
      <c r="BC1355" s="76"/>
      <c r="BD1355" s="76"/>
      <c r="BE1355" s="76"/>
      <c r="BF1355" s="76"/>
      <c r="BG1355" s="76"/>
      <c r="BH1355" s="76"/>
      <c r="BI1355" s="76"/>
      <c r="BJ1355" s="76"/>
      <c r="BK1355" s="76"/>
      <c r="BL1355" s="76"/>
      <c r="BM1355" s="76"/>
      <c r="BN1355" s="76"/>
      <c r="BO1355" s="76"/>
      <c r="BP1355" s="76"/>
      <c r="BQ1355" s="76"/>
      <c r="BR1355" s="76"/>
      <c r="BS1355" s="76"/>
      <c r="BT1355" s="76"/>
      <c r="BU1355" s="76"/>
      <c r="BV1355" s="76"/>
      <c r="BW1355" s="76"/>
      <c r="BX1355" s="76"/>
      <c r="BY1355" s="76"/>
      <c r="BZ1355" s="76"/>
      <c r="CA1355" s="76"/>
      <c r="CB1355" s="76"/>
      <c r="CC1355" s="76"/>
      <c r="CD1355" s="76"/>
      <c r="CE1355" s="76"/>
      <c r="CF1355" s="76"/>
      <c r="CG1355" s="76"/>
      <c r="CH1355" s="76"/>
      <c r="CI1355" s="76"/>
      <c r="CJ1355" s="76"/>
      <c r="CK1355" s="76"/>
      <c r="CL1355" s="76"/>
      <c r="CM1355" s="76"/>
      <c r="CN1355" s="76"/>
      <c r="CO1355" s="76"/>
      <c r="CP1355" s="76"/>
    </row>
    <row r="1356" spans="1:94" x14ac:dyDescent="0.2">
      <c r="A1356" s="76"/>
      <c r="B1356" s="76"/>
      <c r="C1356" s="76"/>
      <c r="D1356" s="76"/>
      <c r="E1356" s="76"/>
      <c r="F1356" s="76"/>
      <c r="G1356" s="76"/>
      <c r="H1356" s="76"/>
      <c r="I1356" s="76"/>
      <c r="J1356" s="76"/>
      <c r="K1356" s="76"/>
      <c r="L1356" s="76"/>
      <c r="M1356" s="76"/>
      <c r="N1356" s="76"/>
      <c r="O1356" s="76"/>
      <c r="P1356" s="76"/>
      <c r="Q1356" s="76"/>
      <c r="R1356" s="76"/>
      <c r="S1356" s="76"/>
      <c r="T1356" s="76"/>
      <c r="U1356" s="76"/>
      <c r="V1356" s="76"/>
      <c r="W1356" s="76"/>
      <c r="X1356" s="76"/>
      <c r="Y1356" s="76"/>
      <c r="Z1356" s="76"/>
      <c r="AA1356" s="76"/>
      <c r="AB1356" s="76"/>
      <c r="AC1356" s="76"/>
      <c r="AD1356" s="76"/>
      <c r="AE1356" s="76"/>
      <c r="AF1356" s="76"/>
      <c r="AG1356" s="76"/>
      <c r="AH1356" s="76"/>
      <c r="AI1356" s="76"/>
      <c r="AJ1356" s="76"/>
      <c r="AK1356" s="76"/>
      <c r="AL1356" s="76"/>
      <c r="AM1356" s="76"/>
      <c r="AN1356" s="76"/>
      <c r="AO1356" s="75"/>
      <c r="AP1356" s="75"/>
      <c r="AQ1356" s="75"/>
      <c r="AR1356" s="76"/>
      <c r="AS1356" s="76"/>
      <c r="AT1356" s="76"/>
      <c r="AU1356" s="76"/>
      <c r="AV1356" s="76"/>
      <c r="AW1356" s="76"/>
      <c r="AX1356" s="76"/>
      <c r="AY1356" s="76"/>
      <c r="AZ1356" s="76"/>
      <c r="BA1356" s="76"/>
      <c r="BB1356" s="76"/>
      <c r="BC1356" s="76"/>
      <c r="BD1356" s="76"/>
      <c r="BE1356" s="76"/>
      <c r="BF1356" s="76"/>
      <c r="BG1356" s="76"/>
      <c r="BH1356" s="76"/>
      <c r="BI1356" s="76"/>
      <c r="BJ1356" s="76"/>
      <c r="BK1356" s="76"/>
      <c r="BL1356" s="76"/>
      <c r="BM1356" s="76"/>
      <c r="BN1356" s="76"/>
      <c r="BO1356" s="76"/>
      <c r="BP1356" s="76"/>
      <c r="BQ1356" s="76"/>
      <c r="BR1356" s="76"/>
      <c r="BS1356" s="76"/>
      <c r="BT1356" s="76"/>
      <c r="BU1356" s="76"/>
      <c r="BV1356" s="76"/>
      <c r="BW1356" s="76"/>
      <c r="BX1356" s="76"/>
      <c r="BY1356" s="76"/>
      <c r="BZ1356" s="76"/>
      <c r="CA1356" s="76"/>
      <c r="CB1356" s="76"/>
      <c r="CC1356" s="76"/>
      <c r="CD1356" s="76"/>
      <c r="CE1356" s="76"/>
      <c r="CF1356" s="76"/>
      <c r="CG1356" s="76"/>
      <c r="CH1356" s="76"/>
      <c r="CI1356" s="76"/>
      <c r="CJ1356" s="76"/>
      <c r="CK1356" s="76"/>
      <c r="CL1356" s="76"/>
      <c r="CM1356" s="76"/>
      <c r="CN1356" s="76"/>
      <c r="CO1356" s="76"/>
      <c r="CP1356" s="76"/>
    </row>
    <row r="1357" spans="1:94" x14ac:dyDescent="0.2">
      <c r="A1357" s="76"/>
      <c r="B1357" s="76"/>
      <c r="C1357" s="76"/>
      <c r="D1357" s="76"/>
      <c r="E1357" s="76"/>
      <c r="F1357" s="76"/>
      <c r="G1357" s="76"/>
      <c r="H1357" s="76"/>
      <c r="I1357" s="76"/>
      <c r="J1357" s="76"/>
      <c r="K1357" s="76"/>
      <c r="L1357" s="76"/>
      <c r="M1357" s="76"/>
      <c r="N1357" s="76"/>
      <c r="O1357" s="76"/>
      <c r="P1357" s="76"/>
      <c r="Q1357" s="76"/>
      <c r="R1357" s="76"/>
      <c r="S1357" s="76"/>
      <c r="T1357" s="76"/>
      <c r="U1357" s="76"/>
      <c r="V1357" s="76"/>
      <c r="W1357" s="76"/>
      <c r="X1357" s="76"/>
      <c r="Y1357" s="76"/>
      <c r="Z1357" s="76"/>
      <c r="AA1357" s="76"/>
      <c r="AB1357" s="76"/>
      <c r="AC1357" s="76"/>
      <c r="AD1357" s="76"/>
      <c r="AE1357" s="76"/>
      <c r="AF1357" s="76"/>
      <c r="AG1357" s="76"/>
      <c r="AH1357" s="76"/>
      <c r="AI1357" s="76"/>
      <c r="AJ1357" s="76"/>
      <c r="AK1357" s="76"/>
      <c r="AL1357" s="76"/>
      <c r="AM1357" s="76"/>
      <c r="AN1357" s="76"/>
      <c r="AO1357" s="75"/>
      <c r="AP1357" s="75"/>
      <c r="AQ1357" s="75"/>
      <c r="AR1357" s="76"/>
      <c r="AS1357" s="76"/>
      <c r="AT1357" s="76"/>
      <c r="AU1357" s="76"/>
      <c r="AV1357" s="76"/>
      <c r="AW1357" s="76"/>
      <c r="AX1357" s="76"/>
      <c r="AY1357" s="76"/>
      <c r="AZ1357" s="76"/>
      <c r="BA1357" s="76"/>
      <c r="BB1357" s="76"/>
      <c r="BC1357" s="76"/>
      <c r="BD1357" s="76"/>
      <c r="BE1357" s="76"/>
      <c r="BF1357" s="76"/>
      <c r="BG1357" s="76"/>
      <c r="BH1357" s="76"/>
      <c r="BI1357" s="76"/>
      <c r="BJ1357" s="76"/>
      <c r="BK1357" s="76"/>
      <c r="BL1357" s="76"/>
      <c r="BM1357" s="76"/>
      <c r="BN1357" s="76"/>
      <c r="BO1357" s="76"/>
      <c r="BP1357" s="76"/>
      <c r="BQ1357" s="76"/>
      <c r="BR1357" s="76"/>
      <c r="BS1357" s="76"/>
      <c r="BT1357" s="76"/>
      <c r="BU1357" s="76"/>
      <c r="BV1357" s="76"/>
      <c r="BW1357" s="76"/>
      <c r="BX1357" s="76"/>
      <c r="BY1357" s="76"/>
      <c r="BZ1357" s="76"/>
      <c r="CA1357" s="76"/>
      <c r="CB1357" s="76"/>
      <c r="CC1357" s="76"/>
      <c r="CD1357" s="76"/>
      <c r="CE1357" s="76"/>
      <c r="CF1357" s="76"/>
      <c r="CG1357" s="76"/>
      <c r="CH1357" s="76"/>
      <c r="CI1357" s="76"/>
      <c r="CJ1357" s="76"/>
      <c r="CK1357" s="76"/>
      <c r="CL1357" s="76"/>
      <c r="CM1357" s="76"/>
      <c r="CN1357" s="76"/>
      <c r="CO1357" s="76"/>
      <c r="CP1357" s="76"/>
    </row>
    <row r="1358" spans="1:94" x14ac:dyDescent="0.2">
      <c r="A1358" s="76"/>
      <c r="B1358" s="76"/>
      <c r="C1358" s="76"/>
      <c r="D1358" s="76"/>
      <c r="E1358" s="76"/>
      <c r="F1358" s="76"/>
      <c r="G1358" s="76"/>
      <c r="H1358" s="76"/>
      <c r="I1358" s="76"/>
      <c r="J1358" s="76"/>
      <c r="K1358" s="76"/>
      <c r="L1358" s="76"/>
      <c r="M1358" s="76"/>
      <c r="N1358" s="76"/>
      <c r="O1358" s="76"/>
      <c r="P1358" s="76"/>
      <c r="Q1358" s="76"/>
      <c r="R1358" s="76"/>
      <c r="S1358" s="76"/>
      <c r="T1358" s="76"/>
      <c r="U1358" s="76"/>
      <c r="V1358" s="76"/>
      <c r="W1358" s="76"/>
      <c r="X1358" s="76"/>
      <c r="Y1358" s="76"/>
      <c r="Z1358" s="76"/>
      <c r="AA1358" s="76"/>
      <c r="AB1358" s="76"/>
      <c r="AC1358" s="76"/>
      <c r="AD1358" s="76"/>
      <c r="AE1358" s="76"/>
      <c r="AF1358" s="76"/>
      <c r="AG1358" s="76"/>
      <c r="AH1358" s="76"/>
      <c r="AI1358" s="76"/>
      <c r="AJ1358" s="76"/>
      <c r="AK1358" s="76"/>
      <c r="AL1358" s="76"/>
      <c r="AM1358" s="76"/>
      <c r="AN1358" s="76"/>
      <c r="AO1358" s="75"/>
      <c r="AP1358" s="75"/>
      <c r="AQ1358" s="75"/>
      <c r="AR1358" s="76"/>
      <c r="AS1358" s="76"/>
      <c r="AT1358" s="76"/>
      <c r="AU1358" s="76"/>
      <c r="AV1358" s="76"/>
      <c r="AW1358" s="76"/>
      <c r="AX1358" s="76"/>
      <c r="AY1358" s="76"/>
      <c r="AZ1358" s="76"/>
      <c r="BA1358" s="76"/>
      <c r="BB1358" s="76"/>
      <c r="BC1358" s="76"/>
      <c r="BD1358" s="76"/>
      <c r="BE1358" s="76"/>
      <c r="BF1358" s="76"/>
      <c r="BG1358" s="76"/>
      <c r="BH1358" s="76"/>
      <c r="BI1358" s="76"/>
      <c r="BJ1358" s="76"/>
      <c r="BK1358" s="76"/>
      <c r="BL1358" s="76"/>
      <c r="BM1358" s="76"/>
      <c r="BN1358" s="76"/>
      <c r="BO1358" s="76"/>
      <c r="BP1358" s="76"/>
      <c r="BQ1358" s="76"/>
      <c r="BR1358" s="76"/>
      <c r="BS1358" s="76"/>
      <c r="BT1358" s="76"/>
      <c r="BU1358" s="76"/>
      <c r="BV1358" s="76"/>
      <c r="BW1358" s="76"/>
      <c r="BX1358" s="76"/>
      <c r="BY1358" s="76"/>
      <c r="BZ1358" s="76"/>
      <c r="CA1358" s="76"/>
      <c r="CB1358" s="76"/>
      <c r="CC1358" s="76"/>
      <c r="CD1358" s="76"/>
      <c r="CE1358" s="76"/>
      <c r="CF1358" s="76"/>
      <c r="CG1358" s="76"/>
      <c r="CH1358" s="76"/>
      <c r="CI1358" s="76"/>
      <c r="CJ1358" s="76"/>
      <c r="CK1358" s="76"/>
      <c r="CL1358" s="76"/>
      <c r="CM1358" s="76"/>
      <c r="CN1358" s="76"/>
      <c r="CO1358" s="76"/>
      <c r="CP1358" s="76"/>
    </row>
    <row r="1359" spans="1:94" x14ac:dyDescent="0.2">
      <c r="A1359" s="76"/>
      <c r="B1359" s="76"/>
      <c r="C1359" s="76"/>
      <c r="D1359" s="76"/>
      <c r="E1359" s="76"/>
      <c r="F1359" s="76"/>
      <c r="G1359" s="76"/>
      <c r="H1359" s="76"/>
      <c r="I1359" s="76"/>
      <c r="J1359" s="76"/>
      <c r="K1359" s="76"/>
      <c r="L1359" s="76"/>
      <c r="M1359" s="76"/>
      <c r="N1359" s="76"/>
      <c r="O1359" s="76"/>
      <c r="P1359" s="76"/>
      <c r="Q1359" s="76"/>
      <c r="R1359" s="76"/>
      <c r="S1359" s="76"/>
      <c r="T1359" s="76"/>
      <c r="U1359" s="76"/>
      <c r="V1359" s="76"/>
      <c r="W1359" s="76"/>
      <c r="X1359" s="76"/>
      <c r="Y1359" s="76"/>
      <c r="Z1359" s="76"/>
      <c r="AA1359" s="76"/>
      <c r="AB1359" s="76"/>
      <c r="AC1359" s="76"/>
      <c r="AD1359" s="76"/>
      <c r="AE1359" s="76"/>
      <c r="AF1359" s="76"/>
      <c r="AG1359" s="76"/>
      <c r="AH1359" s="76"/>
      <c r="AI1359" s="76"/>
      <c r="AJ1359" s="76"/>
      <c r="AK1359" s="76"/>
      <c r="AL1359" s="76"/>
      <c r="AM1359" s="76"/>
      <c r="AN1359" s="76"/>
      <c r="AO1359" s="75"/>
      <c r="AP1359" s="75"/>
      <c r="AQ1359" s="75"/>
      <c r="AR1359" s="76"/>
      <c r="AS1359" s="76"/>
      <c r="AT1359" s="76"/>
      <c r="AU1359" s="76"/>
      <c r="AV1359" s="76"/>
      <c r="AW1359" s="76"/>
      <c r="AX1359" s="76"/>
      <c r="AY1359" s="76"/>
      <c r="AZ1359" s="76"/>
      <c r="BA1359" s="76"/>
      <c r="BB1359" s="76"/>
      <c r="BC1359" s="76"/>
      <c r="BD1359" s="76"/>
      <c r="BE1359" s="76"/>
      <c r="BF1359" s="76"/>
      <c r="BG1359" s="76"/>
      <c r="BH1359" s="76"/>
      <c r="BI1359" s="76"/>
      <c r="BJ1359" s="76"/>
      <c r="BK1359" s="76"/>
      <c r="BL1359" s="76"/>
      <c r="BM1359" s="76"/>
      <c r="BN1359" s="76"/>
      <c r="BO1359" s="76"/>
      <c r="BP1359" s="76"/>
      <c r="BQ1359" s="76"/>
      <c r="BR1359" s="76"/>
      <c r="BS1359" s="76"/>
      <c r="BT1359" s="76"/>
      <c r="BU1359" s="76"/>
      <c r="BV1359" s="76"/>
      <c r="BW1359" s="76"/>
      <c r="BX1359" s="76"/>
      <c r="BY1359" s="76"/>
      <c r="BZ1359" s="76"/>
      <c r="CA1359" s="76"/>
      <c r="CB1359" s="76"/>
      <c r="CC1359" s="76"/>
      <c r="CD1359" s="76"/>
      <c r="CE1359" s="76"/>
      <c r="CF1359" s="76"/>
      <c r="CG1359" s="76"/>
      <c r="CH1359" s="76"/>
      <c r="CI1359" s="76"/>
      <c r="CJ1359" s="76"/>
      <c r="CK1359" s="76"/>
      <c r="CL1359" s="76"/>
      <c r="CM1359" s="76"/>
      <c r="CN1359" s="76"/>
      <c r="CO1359" s="76"/>
      <c r="CP1359" s="76"/>
    </row>
    <row r="1360" spans="1:94" x14ac:dyDescent="0.2">
      <c r="A1360" s="76"/>
      <c r="B1360" s="76"/>
      <c r="C1360" s="76"/>
      <c r="D1360" s="76"/>
      <c r="E1360" s="76"/>
      <c r="F1360" s="76"/>
      <c r="G1360" s="76"/>
      <c r="H1360" s="76"/>
      <c r="I1360" s="76"/>
      <c r="J1360" s="76"/>
      <c r="K1360" s="76"/>
      <c r="L1360" s="76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6"/>
      <c r="AM1360" s="76"/>
      <c r="AN1360" s="76"/>
      <c r="AO1360" s="75"/>
      <c r="AP1360" s="75"/>
      <c r="AQ1360" s="75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6"/>
      <c r="BD1360" s="76"/>
      <c r="BE1360" s="76"/>
      <c r="BF1360" s="76"/>
      <c r="BG1360" s="76"/>
      <c r="BH1360" s="76"/>
      <c r="BI1360" s="76"/>
      <c r="BJ1360" s="76"/>
      <c r="BK1360" s="76"/>
      <c r="BL1360" s="76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6"/>
      <c r="CA1360" s="76"/>
      <c r="CB1360" s="76"/>
      <c r="CC1360" s="76"/>
      <c r="CD1360" s="76"/>
      <c r="CE1360" s="76"/>
      <c r="CF1360" s="76"/>
      <c r="CG1360" s="76"/>
      <c r="CH1360" s="76"/>
      <c r="CI1360" s="76"/>
      <c r="CJ1360" s="76"/>
      <c r="CK1360" s="76"/>
      <c r="CL1360" s="76"/>
      <c r="CM1360" s="76"/>
      <c r="CN1360" s="76"/>
      <c r="CO1360" s="76"/>
      <c r="CP1360" s="76"/>
    </row>
    <row r="1361" spans="1:94" x14ac:dyDescent="0.2">
      <c r="A1361" s="76"/>
      <c r="B1361" s="76"/>
      <c r="C1361" s="76"/>
      <c r="D1361" s="76"/>
      <c r="E1361" s="76"/>
      <c r="F1361" s="76"/>
      <c r="G1361" s="76"/>
      <c r="H1361" s="76"/>
      <c r="I1361" s="76"/>
      <c r="J1361" s="76"/>
      <c r="K1361" s="76"/>
      <c r="L1361" s="76"/>
      <c r="M1361" s="76"/>
      <c r="N1361" s="76"/>
      <c r="O1361" s="76"/>
      <c r="P1361" s="76"/>
      <c r="Q1361" s="76"/>
      <c r="R1361" s="76"/>
      <c r="S1361" s="76"/>
      <c r="T1361" s="76"/>
      <c r="U1361" s="76"/>
      <c r="V1361" s="76"/>
      <c r="W1361" s="76"/>
      <c r="X1361" s="76"/>
      <c r="Y1361" s="76"/>
      <c r="Z1361" s="76"/>
      <c r="AA1361" s="76"/>
      <c r="AB1361" s="76"/>
      <c r="AC1361" s="76"/>
      <c r="AD1361" s="76"/>
      <c r="AE1361" s="76"/>
      <c r="AF1361" s="76"/>
      <c r="AG1361" s="76"/>
      <c r="AH1361" s="76"/>
      <c r="AI1361" s="76"/>
      <c r="AJ1361" s="76"/>
      <c r="AK1361" s="76"/>
      <c r="AL1361" s="76"/>
      <c r="AM1361" s="76"/>
      <c r="AN1361" s="76"/>
      <c r="AO1361" s="75"/>
      <c r="AP1361" s="75"/>
      <c r="AQ1361" s="75"/>
      <c r="AR1361" s="76"/>
      <c r="AS1361" s="76"/>
      <c r="AT1361" s="76"/>
      <c r="AU1361" s="76"/>
      <c r="AV1361" s="76"/>
      <c r="AW1361" s="76"/>
      <c r="AX1361" s="76"/>
      <c r="AY1361" s="76"/>
      <c r="AZ1361" s="76"/>
      <c r="BA1361" s="76"/>
      <c r="BB1361" s="76"/>
      <c r="BC1361" s="76"/>
      <c r="BD1361" s="76"/>
      <c r="BE1361" s="76"/>
      <c r="BF1361" s="76"/>
      <c r="BG1361" s="76"/>
      <c r="BH1361" s="76"/>
      <c r="BI1361" s="76"/>
      <c r="BJ1361" s="76"/>
      <c r="BK1361" s="76"/>
      <c r="BL1361" s="76"/>
      <c r="BM1361" s="76"/>
      <c r="BN1361" s="76"/>
      <c r="BO1361" s="76"/>
      <c r="BP1361" s="76"/>
      <c r="BQ1361" s="76"/>
      <c r="BR1361" s="76"/>
      <c r="BS1361" s="76"/>
      <c r="BT1361" s="76"/>
      <c r="BU1361" s="76"/>
      <c r="BV1361" s="76"/>
      <c r="BW1361" s="76"/>
      <c r="BX1361" s="76"/>
      <c r="BY1361" s="76"/>
      <c r="BZ1361" s="76"/>
      <c r="CA1361" s="76"/>
      <c r="CB1361" s="76"/>
      <c r="CC1361" s="76"/>
      <c r="CD1361" s="76"/>
      <c r="CE1361" s="76"/>
      <c r="CF1361" s="76"/>
      <c r="CG1361" s="76"/>
      <c r="CH1361" s="76"/>
      <c r="CI1361" s="76"/>
      <c r="CJ1361" s="76"/>
      <c r="CK1361" s="76"/>
      <c r="CL1361" s="76"/>
      <c r="CM1361" s="76"/>
      <c r="CN1361" s="76"/>
      <c r="CO1361" s="76"/>
      <c r="CP1361" s="76"/>
    </row>
    <row r="1362" spans="1:94" x14ac:dyDescent="0.2">
      <c r="A1362" s="76"/>
      <c r="B1362" s="76"/>
      <c r="C1362" s="76"/>
      <c r="D1362" s="76"/>
      <c r="E1362" s="76"/>
      <c r="F1362" s="76"/>
      <c r="G1362" s="76"/>
      <c r="H1362" s="76"/>
      <c r="I1362" s="76"/>
      <c r="J1362" s="76"/>
      <c r="K1362" s="76"/>
      <c r="L1362" s="76"/>
      <c r="M1362" s="76"/>
      <c r="N1362" s="76"/>
      <c r="O1362" s="76"/>
      <c r="P1362" s="76"/>
      <c r="Q1362" s="76"/>
      <c r="R1362" s="76"/>
      <c r="S1362" s="76"/>
      <c r="T1362" s="76"/>
      <c r="U1362" s="76"/>
      <c r="V1362" s="76"/>
      <c r="W1362" s="76"/>
      <c r="X1362" s="76"/>
      <c r="Y1362" s="76"/>
      <c r="Z1362" s="76"/>
      <c r="AA1362" s="76"/>
      <c r="AB1362" s="76"/>
      <c r="AC1362" s="76"/>
      <c r="AD1362" s="76"/>
      <c r="AE1362" s="76"/>
      <c r="AF1362" s="76"/>
      <c r="AG1362" s="76"/>
      <c r="AH1362" s="76"/>
      <c r="AI1362" s="76"/>
      <c r="AJ1362" s="76"/>
      <c r="AK1362" s="76"/>
      <c r="AL1362" s="76"/>
      <c r="AM1362" s="76"/>
      <c r="AN1362" s="76"/>
      <c r="AO1362" s="75"/>
      <c r="AP1362" s="75"/>
      <c r="AQ1362" s="75"/>
      <c r="AR1362" s="76"/>
      <c r="AS1362" s="76"/>
      <c r="AT1362" s="76"/>
      <c r="AU1362" s="76"/>
      <c r="AV1362" s="76"/>
      <c r="AW1362" s="76"/>
      <c r="AX1362" s="76"/>
      <c r="AY1362" s="76"/>
      <c r="AZ1362" s="76"/>
      <c r="BA1362" s="76"/>
      <c r="BB1362" s="76"/>
      <c r="BC1362" s="76"/>
      <c r="BD1362" s="76"/>
      <c r="BE1362" s="76"/>
      <c r="BF1362" s="76"/>
      <c r="BG1362" s="76"/>
      <c r="BH1362" s="76"/>
      <c r="BI1362" s="76"/>
      <c r="BJ1362" s="76"/>
      <c r="BK1362" s="76"/>
      <c r="BL1362" s="76"/>
      <c r="BM1362" s="76"/>
      <c r="BN1362" s="76"/>
      <c r="BO1362" s="76"/>
      <c r="BP1362" s="76"/>
      <c r="BQ1362" s="76"/>
      <c r="BR1362" s="76"/>
      <c r="BS1362" s="76"/>
      <c r="BT1362" s="76"/>
      <c r="BU1362" s="76"/>
      <c r="BV1362" s="76"/>
      <c r="BW1362" s="76"/>
      <c r="BX1362" s="76"/>
      <c r="BY1362" s="76"/>
      <c r="BZ1362" s="76"/>
      <c r="CA1362" s="76"/>
      <c r="CB1362" s="76"/>
      <c r="CC1362" s="76"/>
      <c r="CD1362" s="76"/>
      <c r="CE1362" s="76"/>
      <c r="CF1362" s="76"/>
      <c r="CG1362" s="76"/>
      <c r="CH1362" s="76"/>
      <c r="CI1362" s="76"/>
      <c r="CJ1362" s="76"/>
      <c r="CK1362" s="76"/>
      <c r="CL1362" s="76"/>
      <c r="CM1362" s="76"/>
      <c r="CN1362" s="76"/>
      <c r="CO1362" s="76"/>
      <c r="CP1362" s="76"/>
    </row>
    <row r="1363" spans="1:94" x14ac:dyDescent="0.2">
      <c r="A1363" s="76"/>
      <c r="B1363" s="76"/>
      <c r="C1363" s="76"/>
      <c r="D1363" s="76"/>
      <c r="E1363" s="76"/>
      <c r="F1363" s="76"/>
      <c r="G1363" s="76"/>
      <c r="H1363" s="76"/>
      <c r="I1363" s="76"/>
      <c r="J1363" s="76"/>
      <c r="K1363" s="76"/>
      <c r="L1363" s="76"/>
      <c r="M1363" s="76"/>
      <c r="N1363" s="76"/>
      <c r="O1363" s="76"/>
      <c r="P1363" s="76"/>
      <c r="Q1363" s="76"/>
      <c r="R1363" s="76"/>
      <c r="S1363" s="76"/>
      <c r="T1363" s="76"/>
      <c r="U1363" s="76"/>
      <c r="V1363" s="76"/>
      <c r="W1363" s="76"/>
      <c r="X1363" s="76"/>
      <c r="Y1363" s="76"/>
      <c r="Z1363" s="76"/>
      <c r="AA1363" s="76"/>
      <c r="AB1363" s="76"/>
      <c r="AC1363" s="76"/>
      <c r="AD1363" s="76"/>
      <c r="AE1363" s="76"/>
      <c r="AF1363" s="76"/>
      <c r="AG1363" s="76"/>
      <c r="AH1363" s="76"/>
      <c r="AI1363" s="76"/>
      <c r="AJ1363" s="76"/>
      <c r="AK1363" s="76"/>
      <c r="AL1363" s="76"/>
      <c r="AM1363" s="76"/>
      <c r="AN1363" s="76"/>
      <c r="AO1363" s="75"/>
      <c r="AP1363" s="75"/>
      <c r="AQ1363" s="75"/>
      <c r="AR1363" s="76"/>
      <c r="AS1363" s="76"/>
      <c r="AT1363" s="76"/>
      <c r="AU1363" s="76"/>
      <c r="AV1363" s="76"/>
      <c r="AW1363" s="76"/>
      <c r="AX1363" s="76"/>
      <c r="AY1363" s="76"/>
      <c r="AZ1363" s="76"/>
      <c r="BA1363" s="76"/>
      <c r="BB1363" s="76"/>
      <c r="BC1363" s="76"/>
      <c r="BD1363" s="76"/>
      <c r="BE1363" s="76"/>
      <c r="BF1363" s="76"/>
      <c r="BG1363" s="76"/>
      <c r="BH1363" s="76"/>
      <c r="BI1363" s="76"/>
      <c r="BJ1363" s="76"/>
      <c r="BK1363" s="76"/>
      <c r="BL1363" s="76"/>
      <c r="BM1363" s="76"/>
      <c r="BN1363" s="76"/>
      <c r="BO1363" s="76"/>
      <c r="BP1363" s="76"/>
      <c r="BQ1363" s="76"/>
      <c r="BR1363" s="76"/>
      <c r="BS1363" s="76"/>
      <c r="BT1363" s="76"/>
      <c r="BU1363" s="76"/>
      <c r="BV1363" s="76"/>
      <c r="BW1363" s="76"/>
      <c r="BX1363" s="76"/>
      <c r="BY1363" s="76"/>
      <c r="BZ1363" s="76"/>
      <c r="CA1363" s="76"/>
      <c r="CB1363" s="76"/>
      <c r="CC1363" s="76"/>
      <c r="CD1363" s="76"/>
      <c r="CE1363" s="76"/>
      <c r="CF1363" s="76"/>
      <c r="CG1363" s="76"/>
      <c r="CH1363" s="76"/>
      <c r="CI1363" s="76"/>
      <c r="CJ1363" s="76"/>
      <c r="CK1363" s="76"/>
      <c r="CL1363" s="76"/>
      <c r="CM1363" s="76"/>
      <c r="CN1363" s="76"/>
      <c r="CO1363" s="76"/>
      <c r="CP1363" s="76"/>
    </row>
    <row r="1364" spans="1:94" x14ac:dyDescent="0.2">
      <c r="A1364" s="76"/>
      <c r="B1364" s="76"/>
      <c r="C1364" s="76"/>
      <c r="D1364" s="76"/>
      <c r="E1364" s="76"/>
      <c r="F1364" s="76"/>
      <c r="G1364" s="76"/>
      <c r="H1364" s="76"/>
      <c r="I1364" s="76"/>
      <c r="J1364" s="76"/>
      <c r="K1364" s="76"/>
      <c r="L1364" s="76"/>
      <c r="M1364" s="76"/>
      <c r="N1364" s="76"/>
      <c r="O1364" s="76"/>
      <c r="P1364" s="76"/>
      <c r="Q1364" s="76"/>
      <c r="R1364" s="76"/>
      <c r="S1364" s="76"/>
      <c r="T1364" s="76"/>
      <c r="U1364" s="76"/>
      <c r="V1364" s="76"/>
      <c r="W1364" s="76"/>
      <c r="X1364" s="76"/>
      <c r="Y1364" s="76"/>
      <c r="Z1364" s="76"/>
      <c r="AA1364" s="76"/>
      <c r="AB1364" s="76"/>
      <c r="AC1364" s="76"/>
      <c r="AD1364" s="76"/>
      <c r="AE1364" s="76"/>
      <c r="AF1364" s="76"/>
      <c r="AG1364" s="76"/>
      <c r="AH1364" s="76"/>
      <c r="AI1364" s="76"/>
      <c r="AJ1364" s="76"/>
      <c r="AK1364" s="76"/>
      <c r="AL1364" s="76"/>
      <c r="AM1364" s="76"/>
      <c r="AN1364" s="76"/>
      <c r="AO1364" s="75"/>
      <c r="AP1364" s="75"/>
      <c r="AQ1364" s="75"/>
      <c r="AR1364" s="76"/>
      <c r="AS1364" s="76"/>
      <c r="AT1364" s="76"/>
      <c r="AU1364" s="76"/>
      <c r="AV1364" s="76"/>
      <c r="AW1364" s="76"/>
      <c r="AX1364" s="76"/>
      <c r="AY1364" s="76"/>
      <c r="AZ1364" s="76"/>
      <c r="BA1364" s="76"/>
      <c r="BB1364" s="76"/>
      <c r="BC1364" s="76"/>
      <c r="BD1364" s="76"/>
      <c r="BE1364" s="76"/>
      <c r="BF1364" s="76"/>
      <c r="BG1364" s="76"/>
      <c r="BH1364" s="76"/>
      <c r="BI1364" s="76"/>
      <c r="BJ1364" s="76"/>
      <c r="BK1364" s="76"/>
      <c r="BL1364" s="76"/>
      <c r="BM1364" s="76"/>
      <c r="BN1364" s="76"/>
      <c r="BO1364" s="76"/>
      <c r="BP1364" s="76"/>
      <c r="BQ1364" s="76"/>
      <c r="BR1364" s="76"/>
      <c r="BS1364" s="76"/>
      <c r="BT1364" s="76"/>
      <c r="BU1364" s="76"/>
      <c r="BV1364" s="76"/>
      <c r="BW1364" s="76"/>
      <c r="BX1364" s="76"/>
      <c r="BY1364" s="76"/>
      <c r="BZ1364" s="76"/>
      <c r="CA1364" s="76"/>
      <c r="CB1364" s="76"/>
      <c r="CC1364" s="76"/>
      <c r="CD1364" s="76"/>
      <c r="CE1364" s="76"/>
      <c r="CF1364" s="76"/>
      <c r="CG1364" s="76"/>
      <c r="CH1364" s="76"/>
      <c r="CI1364" s="76"/>
      <c r="CJ1364" s="76"/>
      <c r="CK1364" s="76"/>
      <c r="CL1364" s="76"/>
      <c r="CM1364" s="76"/>
      <c r="CN1364" s="76"/>
      <c r="CO1364" s="76"/>
      <c r="CP1364" s="76"/>
    </row>
    <row r="1365" spans="1:94" x14ac:dyDescent="0.2">
      <c r="A1365" s="76"/>
      <c r="B1365" s="76"/>
      <c r="C1365" s="76"/>
      <c r="D1365" s="76"/>
      <c r="E1365" s="76"/>
      <c r="F1365" s="76"/>
      <c r="G1365" s="76"/>
      <c r="H1365" s="76"/>
      <c r="I1365" s="76"/>
      <c r="J1365" s="76"/>
      <c r="K1365" s="76"/>
      <c r="L1365" s="76"/>
      <c r="M1365" s="76"/>
      <c r="N1365" s="76"/>
      <c r="O1365" s="76"/>
      <c r="P1365" s="76"/>
      <c r="Q1365" s="76"/>
      <c r="R1365" s="76"/>
      <c r="S1365" s="76"/>
      <c r="T1365" s="76"/>
      <c r="U1365" s="76"/>
      <c r="V1365" s="76"/>
      <c r="W1365" s="76"/>
      <c r="X1365" s="76"/>
      <c r="Y1365" s="76"/>
      <c r="Z1365" s="76"/>
      <c r="AA1365" s="76"/>
      <c r="AB1365" s="76"/>
      <c r="AC1365" s="76"/>
      <c r="AD1365" s="76"/>
      <c r="AE1365" s="76"/>
      <c r="AF1365" s="76"/>
      <c r="AG1365" s="76"/>
      <c r="AH1365" s="76"/>
      <c r="AI1365" s="76"/>
      <c r="AJ1365" s="76"/>
      <c r="AK1365" s="76"/>
      <c r="AL1365" s="76"/>
      <c r="AM1365" s="76"/>
      <c r="AN1365" s="76"/>
      <c r="AO1365" s="75"/>
      <c r="AP1365" s="75"/>
      <c r="AQ1365" s="75"/>
      <c r="AR1365" s="76"/>
      <c r="AS1365" s="76"/>
      <c r="AT1365" s="76"/>
      <c r="AU1365" s="76"/>
      <c r="AV1365" s="76"/>
      <c r="AW1365" s="76"/>
      <c r="AX1365" s="76"/>
      <c r="AY1365" s="76"/>
      <c r="AZ1365" s="76"/>
      <c r="BA1365" s="76"/>
      <c r="BB1365" s="76"/>
      <c r="BC1365" s="76"/>
      <c r="BD1365" s="76"/>
      <c r="BE1365" s="76"/>
      <c r="BF1365" s="76"/>
      <c r="BG1365" s="76"/>
      <c r="BH1365" s="76"/>
      <c r="BI1365" s="76"/>
      <c r="BJ1365" s="76"/>
      <c r="BK1365" s="76"/>
      <c r="BL1365" s="76"/>
      <c r="BM1365" s="76"/>
      <c r="BN1365" s="76"/>
      <c r="BO1365" s="76"/>
      <c r="BP1365" s="76"/>
      <c r="BQ1365" s="76"/>
      <c r="BR1365" s="76"/>
      <c r="BS1365" s="76"/>
      <c r="BT1365" s="76"/>
      <c r="BU1365" s="76"/>
      <c r="BV1365" s="76"/>
      <c r="BW1365" s="76"/>
      <c r="BX1365" s="76"/>
      <c r="BY1365" s="76"/>
      <c r="BZ1365" s="76"/>
      <c r="CA1365" s="76"/>
      <c r="CB1365" s="76"/>
      <c r="CC1365" s="76"/>
      <c r="CD1365" s="76"/>
      <c r="CE1365" s="76"/>
      <c r="CF1365" s="76"/>
      <c r="CG1365" s="76"/>
      <c r="CH1365" s="76"/>
      <c r="CI1365" s="76"/>
      <c r="CJ1365" s="76"/>
      <c r="CK1365" s="76"/>
      <c r="CL1365" s="76"/>
      <c r="CM1365" s="76"/>
      <c r="CN1365" s="76"/>
      <c r="CO1365" s="76"/>
      <c r="CP1365" s="76"/>
    </row>
    <row r="1366" spans="1:94" x14ac:dyDescent="0.2">
      <c r="A1366" s="76"/>
      <c r="B1366" s="76"/>
      <c r="C1366" s="76"/>
      <c r="D1366" s="76"/>
      <c r="E1366" s="76"/>
      <c r="F1366" s="76"/>
      <c r="G1366" s="76"/>
      <c r="H1366" s="76"/>
      <c r="I1366" s="76"/>
      <c r="J1366" s="76"/>
      <c r="K1366" s="76"/>
      <c r="L1366" s="76"/>
      <c r="M1366" s="76"/>
      <c r="N1366" s="76"/>
      <c r="O1366" s="76"/>
      <c r="P1366" s="76"/>
      <c r="Q1366" s="76"/>
      <c r="R1366" s="76"/>
      <c r="S1366" s="76"/>
      <c r="T1366" s="76"/>
      <c r="U1366" s="76"/>
      <c r="V1366" s="76"/>
      <c r="W1366" s="76"/>
      <c r="X1366" s="76"/>
      <c r="Y1366" s="76"/>
      <c r="Z1366" s="76"/>
      <c r="AA1366" s="76"/>
      <c r="AB1366" s="76"/>
      <c r="AC1366" s="76"/>
      <c r="AD1366" s="76"/>
      <c r="AE1366" s="76"/>
      <c r="AF1366" s="76"/>
      <c r="AG1366" s="76"/>
      <c r="AH1366" s="76"/>
      <c r="AI1366" s="76"/>
      <c r="AJ1366" s="76"/>
      <c r="AK1366" s="76"/>
      <c r="AL1366" s="76"/>
      <c r="AM1366" s="76"/>
      <c r="AN1366" s="76"/>
      <c r="AO1366" s="75"/>
      <c r="AP1366" s="75"/>
      <c r="AQ1366" s="75"/>
      <c r="AR1366" s="76"/>
      <c r="AS1366" s="76"/>
      <c r="AT1366" s="76"/>
      <c r="AU1366" s="76"/>
      <c r="AV1366" s="76"/>
      <c r="AW1366" s="76"/>
      <c r="AX1366" s="76"/>
      <c r="AY1366" s="76"/>
      <c r="AZ1366" s="76"/>
      <c r="BA1366" s="76"/>
      <c r="BB1366" s="76"/>
      <c r="BC1366" s="76"/>
      <c r="BD1366" s="76"/>
      <c r="BE1366" s="76"/>
      <c r="BF1366" s="76"/>
      <c r="BG1366" s="76"/>
      <c r="BH1366" s="76"/>
      <c r="BI1366" s="76"/>
      <c r="BJ1366" s="76"/>
      <c r="BK1366" s="76"/>
      <c r="BL1366" s="76"/>
      <c r="BM1366" s="76"/>
      <c r="BN1366" s="76"/>
      <c r="BO1366" s="76"/>
      <c r="BP1366" s="76"/>
      <c r="BQ1366" s="76"/>
      <c r="BR1366" s="76"/>
      <c r="BS1366" s="76"/>
      <c r="BT1366" s="76"/>
      <c r="BU1366" s="76"/>
      <c r="BV1366" s="76"/>
      <c r="BW1366" s="76"/>
      <c r="BX1366" s="76"/>
      <c r="BY1366" s="76"/>
      <c r="BZ1366" s="76"/>
      <c r="CA1366" s="76"/>
      <c r="CB1366" s="76"/>
      <c r="CC1366" s="76"/>
      <c r="CD1366" s="76"/>
      <c r="CE1366" s="76"/>
      <c r="CF1366" s="76"/>
      <c r="CG1366" s="76"/>
      <c r="CH1366" s="76"/>
      <c r="CI1366" s="76"/>
      <c r="CJ1366" s="76"/>
      <c r="CK1366" s="76"/>
      <c r="CL1366" s="76"/>
      <c r="CM1366" s="76"/>
      <c r="CN1366" s="76"/>
      <c r="CO1366" s="76"/>
      <c r="CP1366" s="76"/>
    </row>
    <row r="1367" spans="1:94" x14ac:dyDescent="0.2">
      <c r="A1367" s="76"/>
      <c r="B1367" s="76"/>
      <c r="C1367" s="76"/>
      <c r="D1367" s="76"/>
      <c r="E1367" s="76"/>
      <c r="F1367" s="76"/>
      <c r="G1367" s="76"/>
      <c r="H1367" s="76"/>
      <c r="I1367" s="76"/>
      <c r="J1367" s="76"/>
      <c r="K1367" s="76"/>
      <c r="L1367" s="76"/>
      <c r="M1367" s="76"/>
      <c r="N1367" s="76"/>
      <c r="O1367" s="76"/>
      <c r="P1367" s="76"/>
      <c r="Q1367" s="76"/>
      <c r="R1367" s="76"/>
      <c r="S1367" s="76"/>
      <c r="T1367" s="76"/>
      <c r="U1367" s="76"/>
      <c r="V1367" s="76"/>
      <c r="W1367" s="76"/>
      <c r="X1367" s="76"/>
      <c r="Y1367" s="76"/>
      <c r="Z1367" s="76"/>
      <c r="AA1367" s="76"/>
      <c r="AB1367" s="76"/>
      <c r="AC1367" s="76"/>
      <c r="AD1367" s="76"/>
      <c r="AE1367" s="76"/>
      <c r="AF1367" s="76"/>
      <c r="AG1367" s="76"/>
      <c r="AH1367" s="76"/>
      <c r="AI1367" s="76"/>
      <c r="AJ1367" s="76"/>
      <c r="AK1367" s="76"/>
      <c r="AL1367" s="76"/>
      <c r="AM1367" s="76"/>
      <c r="AN1367" s="76"/>
      <c r="AO1367" s="75"/>
      <c r="AP1367" s="75"/>
      <c r="AQ1367" s="75"/>
      <c r="AR1367" s="76"/>
      <c r="AS1367" s="76"/>
      <c r="AT1367" s="76"/>
      <c r="AU1367" s="76"/>
      <c r="AV1367" s="76"/>
      <c r="AW1367" s="76"/>
      <c r="AX1367" s="76"/>
      <c r="AY1367" s="76"/>
      <c r="AZ1367" s="76"/>
      <c r="BA1367" s="76"/>
      <c r="BB1367" s="76"/>
      <c r="BC1367" s="76"/>
      <c r="BD1367" s="76"/>
      <c r="BE1367" s="76"/>
      <c r="BF1367" s="76"/>
      <c r="BG1367" s="76"/>
      <c r="BH1367" s="76"/>
      <c r="BI1367" s="76"/>
      <c r="BJ1367" s="76"/>
      <c r="BK1367" s="76"/>
      <c r="BL1367" s="76"/>
      <c r="BM1367" s="76"/>
      <c r="BN1367" s="76"/>
      <c r="BO1367" s="76"/>
      <c r="BP1367" s="76"/>
      <c r="BQ1367" s="76"/>
      <c r="BR1367" s="76"/>
      <c r="BS1367" s="76"/>
      <c r="BT1367" s="76"/>
      <c r="BU1367" s="76"/>
      <c r="BV1367" s="76"/>
      <c r="BW1367" s="76"/>
      <c r="BX1367" s="76"/>
      <c r="BY1367" s="76"/>
      <c r="BZ1367" s="76"/>
      <c r="CA1367" s="76"/>
      <c r="CB1367" s="76"/>
      <c r="CC1367" s="76"/>
      <c r="CD1367" s="76"/>
      <c r="CE1367" s="76"/>
      <c r="CF1367" s="76"/>
      <c r="CG1367" s="76"/>
      <c r="CH1367" s="76"/>
      <c r="CI1367" s="76"/>
      <c r="CJ1367" s="76"/>
      <c r="CK1367" s="76"/>
      <c r="CL1367" s="76"/>
      <c r="CM1367" s="76"/>
      <c r="CN1367" s="76"/>
      <c r="CO1367" s="76"/>
      <c r="CP1367" s="76"/>
    </row>
    <row r="1368" spans="1:94" x14ac:dyDescent="0.2">
      <c r="A1368" s="76"/>
      <c r="B1368" s="76"/>
      <c r="C1368" s="76"/>
      <c r="D1368" s="76"/>
      <c r="E1368" s="76"/>
      <c r="F1368" s="76"/>
      <c r="G1368" s="76"/>
      <c r="H1368" s="76"/>
      <c r="I1368" s="76"/>
      <c r="J1368" s="76"/>
      <c r="K1368" s="76"/>
      <c r="L1368" s="76"/>
      <c r="M1368" s="76"/>
      <c r="N1368" s="76"/>
      <c r="O1368" s="76"/>
      <c r="P1368" s="76"/>
      <c r="Q1368" s="76"/>
      <c r="R1368" s="76"/>
      <c r="S1368" s="76"/>
      <c r="T1368" s="76"/>
      <c r="U1368" s="76"/>
      <c r="V1368" s="76"/>
      <c r="W1368" s="76"/>
      <c r="X1368" s="76"/>
      <c r="Y1368" s="76"/>
      <c r="Z1368" s="76"/>
      <c r="AA1368" s="76"/>
      <c r="AB1368" s="76"/>
      <c r="AC1368" s="76"/>
      <c r="AD1368" s="76"/>
      <c r="AE1368" s="76"/>
      <c r="AF1368" s="76"/>
      <c r="AG1368" s="76"/>
      <c r="AH1368" s="76"/>
      <c r="AI1368" s="76"/>
      <c r="AJ1368" s="76"/>
      <c r="AK1368" s="76"/>
      <c r="AL1368" s="76"/>
      <c r="AM1368" s="76"/>
      <c r="AN1368" s="76"/>
      <c r="AO1368" s="75"/>
      <c r="AP1368" s="75"/>
      <c r="AQ1368" s="75"/>
      <c r="AR1368" s="76"/>
      <c r="AS1368" s="76"/>
      <c r="AT1368" s="76"/>
      <c r="AU1368" s="76"/>
      <c r="AV1368" s="76"/>
      <c r="AW1368" s="76"/>
      <c r="AX1368" s="76"/>
      <c r="AY1368" s="76"/>
      <c r="AZ1368" s="76"/>
      <c r="BA1368" s="76"/>
      <c r="BB1368" s="76"/>
      <c r="BC1368" s="76"/>
      <c r="BD1368" s="76"/>
      <c r="BE1368" s="76"/>
      <c r="BF1368" s="76"/>
      <c r="BG1368" s="76"/>
      <c r="BH1368" s="76"/>
      <c r="BI1368" s="76"/>
      <c r="BJ1368" s="76"/>
      <c r="BK1368" s="76"/>
      <c r="BL1368" s="76"/>
      <c r="BM1368" s="76"/>
      <c r="BN1368" s="76"/>
      <c r="BO1368" s="76"/>
      <c r="BP1368" s="76"/>
      <c r="BQ1368" s="76"/>
      <c r="BR1368" s="76"/>
      <c r="BS1368" s="76"/>
      <c r="BT1368" s="76"/>
      <c r="BU1368" s="76"/>
      <c r="BV1368" s="76"/>
      <c r="BW1368" s="76"/>
      <c r="BX1368" s="76"/>
      <c r="BY1368" s="76"/>
      <c r="BZ1368" s="76"/>
      <c r="CA1368" s="76"/>
      <c r="CB1368" s="76"/>
      <c r="CC1368" s="76"/>
      <c r="CD1368" s="76"/>
      <c r="CE1368" s="76"/>
      <c r="CF1368" s="76"/>
      <c r="CG1368" s="76"/>
      <c r="CH1368" s="76"/>
      <c r="CI1368" s="76"/>
      <c r="CJ1368" s="76"/>
      <c r="CK1368" s="76"/>
      <c r="CL1368" s="76"/>
      <c r="CM1368" s="76"/>
      <c r="CN1368" s="76"/>
      <c r="CO1368" s="76"/>
      <c r="CP1368" s="76"/>
    </row>
    <row r="1369" spans="1:94" x14ac:dyDescent="0.2">
      <c r="A1369" s="76"/>
      <c r="B1369" s="76"/>
      <c r="C1369" s="76"/>
      <c r="D1369" s="76"/>
      <c r="E1369" s="76"/>
      <c r="F1369" s="76"/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  <c r="AH1369" s="76"/>
      <c r="AI1369" s="76"/>
      <c r="AJ1369" s="76"/>
      <c r="AK1369" s="76"/>
      <c r="AL1369" s="76"/>
      <c r="AM1369" s="76"/>
      <c r="AN1369" s="76"/>
      <c r="AO1369" s="75"/>
      <c r="AP1369" s="75"/>
      <c r="AQ1369" s="75"/>
      <c r="AR1369" s="76"/>
      <c r="AS1369" s="76"/>
      <c r="AT1369" s="76"/>
      <c r="AU1369" s="76"/>
      <c r="AV1369" s="76"/>
      <c r="AW1369" s="76"/>
      <c r="AX1369" s="76"/>
      <c r="AY1369" s="76"/>
      <c r="AZ1369" s="76"/>
      <c r="BA1369" s="76"/>
      <c r="BB1369" s="76"/>
      <c r="BC1369" s="76"/>
      <c r="BD1369" s="76"/>
      <c r="BE1369" s="76"/>
      <c r="BF1369" s="76"/>
      <c r="BG1369" s="76"/>
      <c r="BH1369" s="76"/>
      <c r="BI1369" s="76"/>
      <c r="BJ1369" s="76"/>
      <c r="BK1369" s="76"/>
      <c r="BL1369" s="76"/>
      <c r="BM1369" s="76"/>
      <c r="BN1369" s="76"/>
      <c r="BO1369" s="76"/>
      <c r="BP1369" s="76"/>
      <c r="BQ1369" s="76"/>
      <c r="BR1369" s="76"/>
      <c r="BS1369" s="76"/>
      <c r="BT1369" s="76"/>
      <c r="BU1369" s="76"/>
      <c r="BV1369" s="76"/>
      <c r="BW1369" s="76"/>
      <c r="BX1369" s="76"/>
      <c r="BY1369" s="76"/>
      <c r="BZ1369" s="76"/>
      <c r="CA1369" s="76"/>
      <c r="CB1369" s="76"/>
      <c r="CC1369" s="76"/>
      <c r="CD1369" s="76"/>
      <c r="CE1369" s="76"/>
      <c r="CF1369" s="76"/>
      <c r="CG1369" s="76"/>
      <c r="CH1369" s="76"/>
      <c r="CI1369" s="76"/>
      <c r="CJ1369" s="76"/>
      <c r="CK1369" s="76"/>
      <c r="CL1369" s="76"/>
      <c r="CM1369" s="76"/>
      <c r="CN1369" s="76"/>
      <c r="CO1369" s="76"/>
      <c r="CP1369" s="76"/>
    </row>
    <row r="1370" spans="1:94" x14ac:dyDescent="0.2">
      <c r="A1370" s="76"/>
      <c r="B1370" s="76"/>
      <c r="C1370" s="76"/>
      <c r="D1370" s="76"/>
      <c r="E1370" s="76"/>
      <c r="F1370" s="76"/>
      <c r="G1370" s="76"/>
      <c r="H1370" s="76"/>
      <c r="I1370" s="76"/>
      <c r="J1370" s="76"/>
      <c r="K1370" s="76"/>
      <c r="L1370" s="76"/>
      <c r="M1370" s="76"/>
      <c r="N1370" s="76"/>
      <c r="O1370" s="76"/>
      <c r="P1370" s="76"/>
      <c r="Q1370" s="76"/>
      <c r="R1370" s="76"/>
      <c r="S1370" s="76"/>
      <c r="T1370" s="76"/>
      <c r="U1370" s="76"/>
      <c r="V1370" s="76"/>
      <c r="W1370" s="76"/>
      <c r="X1370" s="76"/>
      <c r="Y1370" s="76"/>
      <c r="Z1370" s="76"/>
      <c r="AA1370" s="76"/>
      <c r="AB1370" s="76"/>
      <c r="AC1370" s="76"/>
      <c r="AD1370" s="76"/>
      <c r="AE1370" s="76"/>
      <c r="AF1370" s="76"/>
      <c r="AG1370" s="76"/>
      <c r="AH1370" s="76"/>
      <c r="AI1370" s="76"/>
      <c r="AJ1370" s="76"/>
      <c r="AK1370" s="76"/>
      <c r="AL1370" s="76"/>
      <c r="AM1370" s="76"/>
      <c r="AN1370" s="76"/>
      <c r="AO1370" s="75"/>
      <c r="AP1370" s="75"/>
      <c r="AQ1370" s="75"/>
      <c r="AR1370" s="76"/>
      <c r="AS1370" s="76"/>
      <c r="AT1370" s="76"/>
      <c r="AU1370" s="76"/>
      <c r="AV1370" s="76"/>
      <c r="AW1370" s="76"/>
      <c r="AX1370" s="76"/>
      <c r="AY1370" s="76"/>
      <c r="AZ1370" s="76"/>
      <c r="BA1370" s="76"/>
      <c r="BB1370" s="76"/>
      <c r="BC1370" s="76"/>
      <c r="BD1370" s="76"/>
      <c r="BE1370" s="76"/>
      <c r="BF1370" s="76"/>
      <c r="BG1370" s="76"/>
      <c r="BH1370" s="76"/>
      <c r="BI1370" s="76"/>
      <c r="BJ1370" s="76"/>
      <c r="BK1370" s="76"/>
      <c r="BL1370" s="76"/>
      <c r="BM1370" s="76"/>
      <c r="BN1370" s="76"/>
      <c r="BO1370" s="76"/>
      <c r="BP1370" s="76"/>
      <c r="BQ1370" s="76"/>
      <c r="BR1370" s="76"/>
      <c r="BS1370" s="76"/>
      <c r="BT1370" s="76"/>
      <c r="BU1370" s="76"/>
      <c r="BV1370" s="76"/>
      <c r="BW1370" s="76"/>
      <c r="BX1370" s="76"/>
      <c r="BY1370" s="76"/>
      <c r="BZ1370" s="76"/>
      <c r="CA1370" s="76"/>
      <c r="CB1370" s="76"/>
      <c r="CC1370" s="76"/>
      <c r="CD1370" s="76"/>
      <c r="CE1370" s="76"/>
      <c r="CF1370" s="76"/>
      <c r="CG1370" s="76"/>
      <c r="CH1370" s="76"/>
      <c r="CI1370" s="76"/>
      <c r="CJ1370" s="76"/>
      <c r="CK1370" s="76"/>
      <c r="CL1370" s="76"/>
      <c r="CM1370" s="76"/>
      <c r="CN1370" s="76"/>
      <c r="CO1370" s="76"/>
      <c r="CP1370" s="76"/>
    </row>
    <row r="1371" spans="1:94" x14ac:dyDescent="0.2">
      <c r="A1371" s="76"/>
      <c r="B1371" s="76"/>
      <c r="C1371" s="76"/>
      <c r="D1371" s="76"/>
      <c r="E1371" s="76"/>
      <c r="F1371" s="76"/>
      <c r="G1371" s="76"/>
      <c r="H1371" s="76"/>
      <c r="I1371" s="76"/>
      <c r="J1371" s="76"/>
      <c r="K1371" s="76"/>
      <c r="L1371" s="76"/>
      <c r="M1371" s="76"/>
      <c r="N1371" s="76"/>
      <c r="O1371" s="76"/>
      <c r="P1371" s="76"/>
      <c r="Q1371" s="76"/>
      <c r="R1371" s="76"/>
      <c r="S1371" s="76"/>
      <c r="T1371" s="76"/>
      <c r="U1371" s="76"/>
      <c r="V1371" s="76"/>
      <c r="W1371" s="76"/>
      <c r="X1371" s="76"/>
      <c r="Y1371" s="76"/>
      <c r="Z1371" s="76"/>
      <c r="AA1371" s="76"/>
      <c r="AB1371" s="76"/>
      <c r="AC1371" s="76"/>
      <c r="AD1371" s="76"/>
      <c r="AE1371" s="76"/>
      <c r="AF1371" s="76"/>
      <c r="AG1371" s="76"/>
      <c r="AH1371" s="76"/>
      <c r="AI1371" s="76"/>
      <c r="AJ1371" s="76"/>
      <c r="AK1371" s="76"/>
      <c r="AL1371" s="76"/>
      <c r="AM1371" s="76"/>
      <c r="AN1371" s="76"/>
      <c r="AO1371" s="75"/>
      <c r="AP1371" s="75"/>
      <c r="AQ1371" s="75"/>
      <c r="AR1371" s="76"/>
      <c r="AS1371" s="76"/>
      <c r="AT1371" s="76"/>
      <c r="AU1371" s="76"/>
      <c r="AV1371" s="76"/>
      <c r="AW1371" s="76"/>
      <c r="AX1371" s="76"/>
      <c r="AY1371" s="76"/>
      <c r="AZ1371" s="76"/>
      <c r="BA1371" s="76"/>
      <c r="BB1371" s="76"/>
      <c r="BC1371" s="76"/>
      <c r="BD1371" s="76"/>
      <c r="BE1371" s="76"/>
      <c r="BF1371" s="76"/>
      <c r="BG1371" s="76"/>
      <c r="BH1371" s="76"/>
      <c r="BI1371" s="76"/>
      <c r="BJ1371" s="76"/>
      <c r="BK1371" s="76"/>
      <c r="BL1371" s="76"/>
      <c r="BM1371" s="76"/>
      <c r="BN1371" s="76"/>
      <c r="BO1371" s="76"/>
      <c r="BP1371" s="76"/>
      <c r="BQ1371" s="76"/>
      <c r="BR1371" s="76"/>
      <c r="BS1371" s="76"/>
      <c r="BT1371" s="76"/>
      <c r="BU1371" s="76"/>
      <c r="BV1371" s="76"/>
      <c r="BW1371" s="76"/>
      <c r="BX1371" s="76"/>
      <c r="BY1371" s="76"/>
      <c r="BZ1371" s="76"/>
      <c r="CA1371" s="76"/>
      <c r="CB1371" s="76"/>
      <c r="CC1371" s="76"/>
      <c r="CD1371" s="76"/>
      <c r="CE1371" s="76"/>
      <c r="CF1371" s="76"/>
      <c r="CG1371" s="76"/>
      <c r="CH1371" s="76"/>
      <c r="CI1371" s="76"/>
      <c r="CJ1371" s="76"/>
      <c r="CK1371" s="76"/>
      <c r="CL1371" s="76"/>
      <c r="CM1371" s="76"/>
      <c r="CN1371" s="76"/>
      <c r="CO1371" s="76"/>
      <c r="CP1371" s="76"/>
    </row>
    <row r="1372" spans="1:94" x14ac:dyDescent="0.2">
      <c r="A1372" s="76"/>
      <c r="B1372" s="76"/>
      <c r="C1372" s="76"/>
      <c r="D1372" s="76"/>
      <c r="E1372" s="76"/>
      <c r="F1372" s="76"/>
      <c r="G1372" s="76"/>
      <c r="H1372" s="76"/>
      <c r="I1372" s="76"/>
      <c r="J1372" s="76"/>
      <c r="K1372" s="76"/>
      <c r="L1372" s="76"/>
      <c r="M1372" s="76"/>
      <c r="N1372" s="76"/>
      <c r="O1372" s="76"/>
      <c r="P1372" s="76"/>
      <c r="Q1372" s="76"/>
      <c r="R1372" s="76"/>
      <c r="S1372" s="76"/>
      <c r="T1372" s="76"/>
      <c r="U1372" s="76"/>
      <c r="V1372" s="76"/>
      <c r="W1372" s="76"/>
      <c r="X1372" s="76"/>
      <c r="Y1372" s="76"/>
      <c r="Z1372" s="76"/>
      <c r="AA1372" s="76"/>
      <c r="AB1372" s="76"/>
      <c r="AC1372" s="76"/>
      <c r="AD1372" s="76"/>
      <c r="AE1372" s="76"/>
      <c r="AF1372" s="76"/>
      <c r="AG1372" s="76"/>
      <c r="AH1372" s="76"/>
      <c r="AI1372" s="76"/>
      <c r="AJ1372" s="76"/>
      <c r="AK1372" s="76"/>
      <c r="AL1372" s="76"/>
      <c r="AM1372" s="76"/>
      <c r="AN1372" s="76"/>
      <c r="AO1372" s="75"/>
      <c r="AP1372" s="75"/>
      <c r="AQ1372" s="75"/>
      <c r="AR1372" s="76"/>
      <c r="AS1372" s="76"/>
      <c r="AT1372" s="76"/>
      <c r="AU1372" s="76"/>
      <c r="AV1372" s="76"/>
      <c r="AW1372" s="76"/>
      <c r="AX1372" s="76"/>
      <c r="AY1372" s="76"/>
      <c r="AZ1372" s="76"/>
      <c r="BA1372" s="76"/>
      <c r="BB1372" s="76"/>
      <c r="BC1372" s="76"/>
      <c r="BD1372" s="76"/>
      <c r="BE1372" s="76"/>
      <c r="BF1372" s="76"/>
      <c r="BG1372" s="76"/>
      <c r="BH1372" s="76"/>
      <c r="BI1372" s="76"/>
      <c r="BJ1372" s="76"/>
      <c r="BK1372" s="76"/>
      <c r="BL1372" s="76"/>
      <c r="BM1372" s="76"/>
      <c r="BN1372" s="76"/>
      <c r="BO1372" s="76"/>
      <c r="BP1372" s="76"/>
      <c r="BQ1372" s="76"/>
      <c r="BR1372" s="76"/>
      <c r="BS1372" s="76"/>
      <c r="BT1372" s="76"/>
      <c r="BU1372" s="76"/>
      <c r="BV1372" s="76"/>
      <c r="BW1372" s="76"/>
      <c r="BX1372" s="76"/>
      <c r="BY1372" s="76"/>
      <c r="BZ1372" s="76"/>
      <c r="CA1372" s="76"/>
      <c r="CB1372" s="76"/>
      <c r="CC1372" s="76"/>
      <c r="CD1372" s="76"/>
      <c r="CE1372" s="76"/>
      <c r="CF1372" s="76"/>
      <c r="CG1372" s="76"/>
      <c r="CH1372" s="76"/>
      <c r="CI1372" s="76"/>
      <c r="CJ1372" s="76"/>
      <c r="CK1372" s="76"/>
      <c r="CL1372" s="76"/>
      <c r="CM1372" s="76"/>
      <c r="CN1372" s="76"/>
      <c r="CO1372" s="76"/>
      <c r="CP1372" s="76"/>
    </row>
    <row r="1373" spans="1:94" x14ac:dyDescent="0.2">
      <c r="A1373" s="76"/>
      <c r="B1373" s="76"/>
      <c r="C1373" s="76"/>
      <c r="D1373" s="76"/>
      <c r="E1373" s="76"/>
      <c r="F1373" s="76"/>
      <c r="G1373" s="76"/>
      <c r="H1373" s="76"/>
      <c r="I1373" s="76"/>
      <c r="J1373" s="76"/>
      <c r="K1373" s="76"/>
      <c r="L1373" s="76"/>
      <c r="M1373" s="76"/>
      <c r="N1373" s="76"/>
      <c r="O1373" s="76"/>
      <c r="P1373" s="76"/>
      <c r="Q1373" s="76"/>
      <c r="R1373" s="76"/>
      <c r="S1373" s="76"/>
      <c r="T1373" s="76"/>
      <c r="U1373" s="76"/>
      <c r="V1373" s="76"/>
      <c r="W1373" s="76"/>
      <c r="X1373" s="76"/>
      <c r="Y1373" s="76"/>
      <c r="Z1373" s="76"/>
      <c r="AA1373" s="76"/>
      <c r="AB1373" s="76"/>
      <c r="AC1373" s="76"/>
      <c r="AD1373" s="76"/>
      <c r="AE1373" s="76"/>
      <c r="AF1373" s="76"/>
      <c r="AG1373" s="76"/>
      <c r="AH1373" s="76"/>
      <c r="AI1373" s="76"/>
      <c r="AJ1373" s="76"/>
      <c r="AK1373" s="76"/>
      <c r="AL1373" s="76"/>
      <c r="AM1373" s="76"/>
      <c r="AN1373" s="76"/>
      <c r="AO1373" s="75"/>
      <c r="AP1373" s="75"/>
      <c r="AQ1373" s="75"/>
      <c r="AR1373" s="76"/>
      <c r="AS1373" s="76"/>
      <c r="AT1373" s="76"/>
      <c r="AU1373" s="76"/>
      <c r="AV1373" s="76"/>
      <c r="AW1373" s="76"/>
      <c r="AX1373" s="76"/>
      <c r="AY1373" s="76"/>
      <c r="AZ1373" s="76"/>
      <c r="BA1373" s="76"/>
      <c r="BB1373" s="76"/>
      <c r="BC1373" s="76"/>
      <c r="BD1373" s="76"/>
      <c r="BE1373" s="76"/>
      <c r="BF1373" s="76"/>
      <c r="BG1373" s="76"/>
      <c r="BH1373" s="76"/>
      <c r="BI1373" s="76"/>
      <c r="BJ1373" s="76"/>
      <c r="BK1373" s="76"/>
      <c r="BL1373" s="76"/>
      <c r="BM1373" s="76"/>
      <c r="BN1373" s="76"/>
      <c r="BO1373" s="76"/>
      <c r="BP1373" s="76"/>
      <c r="BQ1373" s="76"/>
      <c r="BR1373" s="76"/>
      <c r="BS1373" s="76"/>
      <c r="BT1373" s="76"/>
      <c r="BU1373" s="76"/>
      <c r="BV1373" s="76"/>
      <c r="BW1373" s="76"/>
      <c r="BX1373" s="76"/>
      <c r="BY1373" s="76"/>
      <c r="BZ1373" s="76"/>
      <c r="CA1373" s="76"/>
      <c r="CB1373" s="76"/>
      <c r="CC1373" s="76"/>
      <c r="CD1373" s="76"/>
      <c r="CE1373" s="76"/>
      <c r="CF1373" s="76"/>
      <c r="CG1373" s="76"/>
      <c r="CH1373" s="76"/>
      <c r="CI1373" s="76"/>
      <c r="CJ1373" s="76"/>
      <c r="CK1373" s="76"/>
      <c r="CL1373" s="76"/>
      <c r="CM1373" s="76"/>
      <c r="CN1373" s="76"/>
      <c r="CO1373" s="76"/>
      <c r="CP1373" s="76"/>
    </row>
    <row r="1374" spans="1:94" x14ac:dyDescent="0.2">
      <c r="A1374" s="76"/>
      <c r="B1374" s="76"/>
      <c r="C1374" s="76"/>
      <c r="D1374" s="76"/>
      <c r="E1374" s="76"/>
      <c r="F1374" s="76"/>
      <c r="G1374" s="76"/>
      <c r="H1374" s="76"/>
      <c r="I1374" s="76"/>
      <c r="J1374" s="76"/>
      <c r="K1374" s="76"/>
      <c r="L1374" s="76"/>
      <c r="M1374" s="76"/>
      <c r="N1374" s="76"/>
      <c r="O1374" s="76"/>
      <c r="P1374" s="76"/>
      <c r="Q1374" s="76"/>
      <c r="R1374" s="76"/>
      <c r="S1374" s="76"/>
      <c r="T1374" s="76"/>
      <c r="U1374" s="76"/>
      <c r="V1374" s="76"/>
      <c r="W1374" s="76"/>
      <c r="X1374" s="76"/>
      <c r="Y1374" s="76"/>
      <c r="Z1374" s="76"/>
      <c r="AA1374" s="76"/>
      <c r="AB1374" s="76"/>
      <c r="AC1374" s="76"/>
      <c r="AD1374" s="76"/>
      <c r="AE1374" s="76"/>
      <c r="AF1374" s="76"/>
      <c r="AG1374" s="76"/>
      <c r="AH1374" s="76"/>
      <c r="AI1374" s="76"/>
      <c r="AJ1374" s="76"/>
      <c r="AK1374" s="76"/>
      <c r="AL1374" s="76"/>
      <c r="AM1374" s="76"/>
      <c r="AN1374" s="76"/>
      <c r="AO1374" s="75"/>
      <c r="AP1374" s="75"/>
      <c r="AQ1374" s="75"/>
      <c r="AR1374" s="76"/>
      <c r="AS1374" s="76"/>
      <c r="AT1374" s="76"/>
      <c r="AU1374" s="76"/>
      <c r="AV1374" s="76"/>
      <c r="AW1374" s="76"/>
      <c r="AX1374" s="76"/>
      <c r="AY1374" s="76"/>
      <c r="AZ1374" s="76"/>
      <c r="BA1374" s="76"/>
      <c r="BB1374" s="76"/>
      <c r="BC1374" s="76"/>
      <c r="BD1374" s="76"/>
      <c r="BE1374" s="76"/>
      <c r="BF1374" s="76"/>
      <c r="BG1374" s="76"/>
      <c r="BH1374" s="76"/>
      <c r="BI1374" s="76"/>
      <c r="BJ1374" s="76"/>
      <c r="BK1374" s="76"/>
      <c r="BL1374" s="76"/>
      <c r="BM1374" s="76"/>
      <c r="BN1374" s="76"/>
      <c r="BO1374" s="76"/>
      <c r="BP1374" s="76"/>
      <c r="BQ1374" s="76"/>
      <c r="BR1374" s="76"/>
      <c r="BS1374" s="76"/>
      <c r="BT1374" s="76"/>
      <c r="BU1374" s="76"/>
      <c r="BV1374" s="76"/>
      <c r="BW1374" s="76"/>
      <c r="BX1374" s="76"/>
      <c r="BY1374" s="76"/>
      <c r="BZ1374" s="76"/>
      <c r="CA1374" s="76"/>
      <c r="CB1374" s="76"/>
      <c r="CC1374" s="76"/>
      <c r="CD1374" s="76"/>
      <c r="CE1374" s="76"/>
      <c r="CF1374" s="76"/>
      <c r="CG1374" s="76"/>
      <c r="CH1374" s="76"/>
      <c r="CI1374" s="76"/>
      <c r="CJ1374" s="76"/>
      <c r="CK1374" s="76"/>
      <c r="CL1374" s="76"/>
      <c r="CM1374" s="76"/>
      <c r="CN1374" s="76"/>
      <c r="CO1374" s="76"/>
      <c r="CP1374" s="76"/>
    </row>
    <row r="1375" spans="1:94" x14ac:dyDescent="0.2">
      <c r="A1375" s="76"/>
      <c r="B1375" s="76"/>
      <c r="C1375" s="76"/>
      <c r="D1375" s="76"/>
      <c r="E1375" s="76"/>
      <c r="F1375" s="76"/>
      <c r="G1375" s="76"/>
      <c r="H1375" s="76"/>
      <c r="I1375" s="76"/>
      <c r="J1375" s="76"/>
      <c r="K1375" s="76"/>
      <c r="L1375" s="76"/>
      <c r="M1375" s="76"/>
      <c r="N1375" s="76"/>
      <c r="O1375" s="76"/>
      <c r="P1375" s="76"/>
      <c r="Q1375" s="76"/>
      <c r="R1375" s="76"/>
      <c r="S1375" s="76"/>
      <c r="T1375" s="76"/>
      <c r="U1375" s="76"/>
      <c r="V1375" s="76"/>
      <c r="W1375" s="76"/>
      <c r="X1375" s="76"/>
      <c r="Y1375" s="76"/>
      <c r="Z1375" s="76"/>
      <c r="AA1375" s="76"/>
      <c r="AB1375" s="76"/>
      <c r="AC1375" s="76"/>
      <c r="AD1375" s="76"/>
      <c r="AE1375" s="76"/>
      <c r="AF1375" s="76"/>
      <c r="AG1375" s="76"/>
      <c r="AH1375" s="76"/>
      <c r="AI1375" s="76"/>
      <c r="AJ1375" s="76"/>
      <c r="AK1375" s="76"/>
      <c r="AL1375" s="76"/>
      <c r="AM1375" s="76"/>
      <c r="AN1375" s="76"/>
      <c r="AO1375" s="75"/>
      <c r="AP1375" s="75"/>
      <c r="AQ1375" s="75"/>
      <c r="AR1375" s="76"/>
      <c r="AS1375" s="76"/>
      <c r="AT1375" s="76"/>
      <c r="AU1375" s="76"/>
      <c r="AV1375" s="76"/>
      <c r="AW1375" s="76"/>
      <c r="AX1375" s="76"/>
      <c r="AY1375" s="76"/>
      <c r="AZ1375" s="76"/>
      <c r="BA1375" s="76"/>
      <c r="BB1375" s="76"/>
      <c r="BC1375" s="76"/>
      <c r="BD1375" s="76"/>
      <c r="BE1375" s="76"/>
      <c r="BF1375" s="76"/>
      <c r="BG1375" s="76"/>
      <c r="BH1375" s="76"/>
      <c r="BI1375" s="76"/>
      <c r="BJ1375" s="76"/>
      <c r="BK1375" s="76"/>
      <c r="BL1375" s="76"/>
      <c r="BM1375" s="76"/>
      <c r="BN1375" s="76"/>
      <c r="BO1375" s="76"/>
      <c r="BP1375" s="76"/>
      <c r="BQ1375" s="76"/>
      <c r="BR1375" s="76"/>
      <c r="BS1375" s="76"/>
      <c r="BT1375" s="76"/>
      <c r="BU1375" s="76"/>
      <c r="BV1375" s="76"/>
      <c r="BW1375" s="76"/>
      <c r="BX1375" s="76"/>
      <c r="BY1375" s="76"/>
      <c r="BZ1375" s="76"/>
      <c r="CA1375" s="76"/>
      <c r="CB1375" s="76"/>
      <c r="CC1375" s="76"/>
      <c r="CD1375" s="76"/>
      <c r="CE1375" s="76"/>
      <c r="CF1375" s="76"/>
      <c r="CG1375" s="76"/>
      <c r="CH1375" s="76"/>
      <c r="CI1375" s="76"/>
      <c r="CJ1375" s="76"/>
      <c r="CK1375" s="76"/>
      <c r="CL1375" s="76"/>
      <c r="CM1375" s="76"/>
      <c r="CN1375" s="76"/>
      <c r="CO1375" s="76"/>
      <c r="CP1375" s="76"/>
    </row>
    <row r="1376" spans="1:94" x14ac:dyDescent="0.2">
      <c r="A1376" s="76"/>
      <c r="B1376" s="76"/>
      <c r="C1376" s="76"/>
      <c r="D1376" s="76"/>
      <c r="E1376" s="76"/>
      <c r="F1376" s="76"/>
      <c r="G1376" s="76"/>
      <c r="H1376" s="76"/>
      <c r="I1376" s="76"/>
      <c r="J1376" s="76"/>
      <c r="K1376" s="76"/>
      <c r="L1376" s="76"/>
      <c r="M1376" s="76"/>
      <c r="N1376" s="76"/>
      <c r="O1376" s="76"/>
      <c r="P1376" s="76"/>
      <c r="Q1376" s="76"/>
      <c r="R1376" s="76"/>
      <c r="S1376" s="76"/>
      <c r="T1376" s="76"/>
      <c r="U1376" s="76"/>
      <c r="V1376" s="76"/>
      <c r="W1376" s="76"/>
      <c r="X1376" s="76"/>
      <c r="Y1376" s="76"/>
      <c r="Z1376" s="76"/>
      <c r="AA1376" s="76"/>
      <c r="AB1376" s="76"/>
      <c r="AC1376" s="76"/>
      <c r="AD1376" s="76"/>
      <c r="AE1376" s="76"/>
      <c r="AF1376" s="76"/>
      <c r="AG1376" s="76"/>
      <c r="AH1376" s="76"/>
      <c r="AI1376" s="76"/>
      <c r="AJ1376" s="76"/>
      <c r="AK1376" s="76"/>
      <c r="AL1376" s="76"/>
      <c r="AM1376" s="76"/>
      <c r="AN1376" s="76"/>
      <c r="AO1376" s="75"/>
      <c r="AP1376" s="75"/>
      <c r="AQ1376" s="75"/>
      <c r="AR1376" s="76"/>
      <c r="AS1376" s="76"/>
      <c r="AT1376" s="76"/>
      <c r="AU1376" s="76"/>
      <c r="AV1376" s="76"/>
      <c r="AW1376" s="76"/>
      <c r="AX1376" s="76"/>
      <c r="AY1376" s="76"/>
      <c r="AZ1376" s="76"/>
      <c r="BA1376" s="76"/>
      <c r="BB1376" s="76"/>
      <c r="BC1376" s="76"/>
      <c r="BD1376" s="76"/>
      <c r="BE1376" s="76"/>
      <c r="BF1376" s="76"/>
      <c r="BG1376" s="76"/>
      <c r="BH1376" s="76"/>
      <c r="BI1376" s="76"/>
      <c r="BJ1376" s="76"/>
      <c r="BK1376" s="76"/>
      <c r="BL1376" s="76"/>
      <c r="BM1376" s="76"/>
      <c r="BN1376" s="76"/>
      <c r="BO1376" s="76"/>
      <c r="BP1376" s="76"/>
      <c r="BQ1376" s="76"/>
      <c r="BR1376" s="76"/>
      <c r="BS1376" s="76"/>
      <c r="BT1376" s="76"/>
      <c r="BU1376" s="76"/>
      <c r="BV1376" s="76"/>
      <c r="BW1376" s="76"/>
      <c r="BX1376" s="76"/>
      <c r="BY1376" s="76"/>
      <c r="BZ1376" s="76"/>
      <c r="CA1376" s="76"/>
      <c r="CB1376" s="76"/>
      <c r="CC1376" s="76"/>
      <c r="CD1376" s="76"/>
      <c r="CE1376" s="76"/>
      <c r="CF1376" s="76"/>
      <c r="CG1376" s="76"/>
      <c r="CH1376" s="76"/>
      <c r="CI1376" s="76"/>
      <c r="CJ1376" s="76"/>
      <c r="CK1376" s="76"/>
      <c r="CL1376" s="76"/>
      <c r="CM1376" s="76"/>
      <c r="CN1376" s="76"/>
      <c r="CO1376" s="76"/>
      <c r="CP1376" s="76"/>
    </row>
    <row r="1377" spans="1:94" x14ac:dyDescent="0.2">
      <c r="A1377" s="76"/>
      <c r="B1377" s="76"/>
      <c r="C1377" s="76"/>
      <c r="D1377" s="76"/>
      <c r="E1377" s="76"/>
      <c r="F1377" s="76"/>
      <c r="G1377" s="76"/>
      <c r="H1377" s="76"/>
      <c r="I1377" s="76"/>
      <c r="J1377" s="76"/>
      <c r="K1377" s="76"/>
      <c r="L1377" s="76"/>
      <c r="M1377" s="76"/>
      <c r="N1377" s="76"/>
      <c r="O1377" s="76"/>
      <c r="P1377" s="76"/>
      <c r="Q1377" s="76"/>
      <c r="R1377" s="76"/>
      <c r="S1377" s="76"/>
      <c r="T1377" s="76"/>
      <c r="U1377" s="76"/>
      <c r="V1377" s="76"/>
      <c r="W1377" s="76"/>
      <c r="X1377" s="76"/>
      <c r="Y1377" s="76"/>
      <c r="Z1377" s="76"/>
      <c r="AA1377" s="76"/>
      <c r="AB1377" s="76"/>
      <c r="AC1377" s="76"/>
      <c r="AD1377" s="76"/>
      <c r="AE1377" s="76"/>
      <c r="AF1377" s="76"/>
      <c r="AG1377" s="76"/>
      <c r="AH1377" s="76"/>
      <c r="AI1377" s="76"/>
      <c r="AJ1377" s="76"/>
      <c r="AK1377" s="76"/>
      <c r="AL1377" s="76"/>
      <c r="AM1377" s="76"/>
      <c r="AN1377" s="76"/>
      <c r="AO1377" s="75"/>
      <c r="AP1377" s="75"/>
      <c r="AQ1377" s="75"/>
      <c r="AR1377" s="76"/>
      <c r="AS1377" s="76"/>
      <c r="AT1377" s="76"/>
      <c r="AU1377" s="76"/>
      <c r="AV1377" s="76"/>
      <c r="AW1377" s="76"/>
      <c r="AX1377" s="76"/>
      <c r="AY1377" s="76"/>
      <c r="AZ1377" s="76"/>
      <c r="BA1377" s="76"/>
      <c r="BB1377" s="76"/>
      <c r="BC1377" s="76"/>
      <c r="BD1377" s="76"/>
      <c r="BE1377" s="76"/>
      <c r="BF1377" s="76"/>
      <c r="BG1377" s="76"/>
      <c r="BH1377" s="76"/>
      <c r="BI1377" s="76"/>
      <c r="BJ1377" s="76"/>
      <c r="BK1377" s="76"/>
      <c r="BL1377" s="76"/>
      <c r="BM1377" s="76"/>
      <c r="BN1377" s="76"/>
      <c r="BO1377" s="76"/>
      <c r="BP1377" s="76"/>
      <c r="BQ1377" s="76"/>
      <c r="BR1377" s="76"/>
      <c r="BS1377" s="76"/>
      <c r="BT1377" s="76"/>
      <c r="BU1377" s="76"/>
      <c r="BV1377" s="76"/>
      <c r="BW1377" s="76"/>
      <c r="BX1377" s="76"/>
      <c r="BY1377" s="76"/>
      <c r="BZ1377" s="76"/>
      <c r="CA1377" s="76"/>
      <c r="CB1377" s="76"/>
      <c r="CC1377" s="76"/>
      <c r="CD1377" s="76"/>
      <c r="CE1377" s="76"/>
      <c r="CF1377" s="76"/>
      <c r="CG1377" s="76"/>
      <c r="CH1377" s="76"/>
      <c r="CI1377" s="76"/>
      <c r="CJ1377" s="76"/>
      <c r="CK1377" s="76"/>
      <c r="CL1377" s="76"/>
      <c r="CM1377" s="76"/>
      <c r="CN1377" s="76"/>
      <c r="CO1377" s="76"/>
      <c r="CP1377" s="76"/>
    </row>
    <row r="1378" spans="1:94" x14ac:dyDescent="0.2">
      <c r="A1378" s="76"/>
      <c r="B1378" s="76"/>
      <c r="C1378" s="76"/>
      <c r="D1378" s="76"/>
      <c r="E1378" s="76"/>
      <c r="F1378" s="76"/>
      <c r="G1378" s="76"/>
      <c r="H1378" s="76"/>
      <c r="I1378" s="76"/>
      <c r="J1378" s="76"/>
      <c r="K1378" s="76"/>
      <c r="L1378" s="76"/>
      <c r="M1378" s="76"/>
      <c r="N1378" s="76"/>
      <c r="O1378" s="76"/>
      <c r="P1378" s="76"/>
      <c r="Q1378" s="76"/>
      <c r="R1378" s="76"/>
      <c r="S1378" s="76"/>
      <c r="T1378" s="76"/>
      <c r="U1378" s="76"/>
      <c r="V1378" s="76"/>
      <c r="W1378" s="76"/>
      <c r="X1378" s="76"/>
      <c r="Y1378" s="76"/>
      <c r="Z1378" s="76"/>
      <c r="AA1378" s="76"/>
      <c r="AB1378" s="76"/>
      <c r="AC1378" s="76"/>
      <c r="AD1378" s="76"/>
      <c r="AE1378" s="76"/>
      <c r="AF1378" s="76"/>
      <c r="AG1378" s="76"/>
      <c r="AH1378" s="76"/>
      <c r="AI1378" s="76"/>
      <c r="AJ1378" s="76"/>
      <c r="AK1378" s="76"/>
      <c r="AL1378" s="76"/>
      <c r="AM1378" s="76"/>
      <c r="AN1378" s="76"/>
      <c r="AO1378" s="75"/>
      <c r="AP1378" s="75"/>
      <c r="AQ1378" s="75"/>
      <c r="AR1378" s="76"/>
      <c r="AS1378" s="76"/>
      <c r="AT1378" s="76"/>
      <c r="AU1378" s="76"/>
      <c r="AV1378" s="76"/>
      <c r="AW1378" s="76"/>
      <c r="AX1378" s="76"/>
      <c r="AY1378" s="76"/>
      <c r="AZ1378" s="76"/>
      <c r="BA1378" s="76"/>
      <c r="BB1378" s="76"/>
      <c r="BC1378" s="76"/>
      <c r="BD1378" s="76"/>
      <c r="BE1378" s="76"/>
      <c r="BF1378" s="76"/>
      <c r="BG1378" s="76"/>
      <c r="BH1378" s="76"/>
      <c r="BI1378" s="76"/>
      <c r="BJ1378" s="76"/>
      <c r="BK1378" s="76"/>
      <c r="BL1378" s="76"/>
      <c r="BM1378" s="76"/>
      <c r="BN1378" s="76"/>
      <c r="BO1378" s="76"/>
      <c r="BP1378" s="76"/>
      <c r="BQ1378" s="76"/>
      <c r="BR1378" s="76"/>
      <c r="BS1378" s="76"/>
      <c r="BT1378" s="76"/>
      <c r="BU1378" s="76"/>
      <c r="BV1378" s="76"/>
      <c r="BW1378" s="76"/>
      <c r="BX1378" s="76"/>
      <c r="BY1378" s="76"/>
      <c r="BZ1378" s="76"/>
      <c r="CA1378" s="76"/>
      <c r="CB1378" s="76"/>
      <c r="CC1378" s="76"/>
      <c r="CD1378" s="76"/>
      <c r="CE1378" s="76"/>
      <c r="CF1378" s="76"/>
      <c r="CG1378" s="76"/>
      <c r="CH1378" s="76"/>
      <c r="CI1378" s="76"/>
      <c r="CJ1378" s="76"/>
      <c r="CK1378" s="76"/>
      <c r="CL1378" s="76"/>
      <c r="CM1378" s="76"/>
      <c r="CN1378" s="76"/>
      <c r="CO1378" s="76"/>
      <c r="CP1378" s="76"/>
    </row>
    <row r="1379" spans="1:94" x14ac:dyDescent="0.2">
      <c r="A1379" s="76"/>
      <c r="B1379" s="76"/>
      <c r="C1379" s="76"/>
      <c r="D1379" s="76"/>
      <c r="E1379" s="76"/>
      <c r="F1379" s="76"/>
      <c r="G1379" s="76"/>
      <c r="H1379" s="76"/>
      <c r="I1379" s="76"/>
      <c r="J1379" s="76"/>
      <c r="K1379" s="76"/>
      <c r="L1379" s="76"/>
      <c r="M1379" s="76"/>
      <c r="N1379" s="76"/>
      <c r="O1379" s="76"/>
      <c r="P1379" s="76"/>
      <c r="Q1379" s="76"/>
      <c r="R1379" s="76"/>
      <c r="S1379" s="76"/>
      <c r="T1379" s="76"/>
      <c r="U1379" s="76"/>
      <c r="V1379" s="76"/>
      <c r="W1379" s="76"/>
      <c r="X1379" s="76"/>
      <c r="Y1379" s="76"/>
      <c r="Z1379" s="76"/>
      <c r="AA1379" s="76"/>
      <c r="AB1379" s="76"/>
      <c r="AC1379" s="76"/>
      <c r="AD1379" s="76"/>
      <c r="AE1379" s="76"/>
      <c r="AF1379" s="76"/>
      <c r="AG1379" s="76"/>
      <c r="AH1379" s="76"/>
      <c r="AI1379" s="76"/>
      <c r="AJ1379" s="76"/>
      <c r="AK1379" s="76"/>
      <c r="AL1379" s="76"/>
      <c r="AM1379" s="76"/>
      <c r="AN1379" s="76"/>
      <c r="AO1379" s="75"/>
      <c r="AP1379" s="75"/>
      <c r="AQ1379" s="75"/>
      <c r="AR1379" s="76"/>
      <c r="AS1379" s="76"/>
      <c r="AT1379" s="76"/>
      <c r="AU1379" s="76"/>
      <c r="AV1379" s="76"/>
      <c r="AW1379" s="76"/>
      <c r="AX1379" s="76"/>
      <c r="AY1379" s="76"/>
      <c r="AZ1379" s="76"/>
      <c r="BA1379" s="76"/>
      <c r="BB1379" s="76"/>
      <c r="BC1379" s="76"/>
      <c r="BD1379" s="76"/>
      <c r="BE1379" s="76"/>
      <c r="BF1379" s="76"/>
      <c r="BG1379" s="76"/>
      <c r="BH1379" s="76"/>
      <c r="BI1379" s="76"/>
      <c r="BJ1379" s="76"/>
      <c r="BK1379" s="76"/>
      <c r="BL1379" s="76"/>
      <c r="BM1379" s="76"/>
      <c r="BN1379" s="76"/>
      <c r="BO1379" s="76"/>
      <c r="BP1379" s="76"/>
      <c r="BQ1379" s="76"/>
      <c r="BR1379" s="76"/>
      <c r="BS1379" s="76"/>
      <c r="BT1379" s="76"/>
      <c r="BU1379" s="76"/>
      <c r="BV1379" s="76"/>
      <c r="BW1379" s="76"/>
      <c r="BX1379" s="76"/>
      <c r="BY1379" s="76"/>
      <c r="BZ1379" s="76"/>
      <c r="CA1379" s="76"/>
      <c r="CB1379" s="76"/>
      <c r="CC1379" s="76"/>
      <c r="CD1379" s="76"/>
      <c r="CE1379" s="76"/>
      <c r="CF1379" s="76"/>
      <c r="CG1379" s="76"/>
      <c r="CH1379" s="76"/>
      <c r="CI1379" s="76"/>
      <c r="CJ1379" s="76"/>
      <c r="CK1379" s="76"/>
      <c r="CL1379" s="76"/>
      <c r="CM1379" s="76"/>
      <c r="CN1379" s="76"/>
      <c r="CO1379" s="76"/>
      <c r="CP1379" s="76"/>
    </row>
    <row r="1380" spans="1:94" x14ac:dyDescent="0.2">
      <c r="A1380" s="76"/>
      <c r="B1380" s="76"/>
      <c r="C1380" s="76"/>
      <c r="D1380" s="76"/>
      <c r="E1380" s="76"/>
      <c r="F1380" s="76"/>
      <c r="G1380" s="76"/>
      <c r="H1380" s="76"/>
      <c r="I1380" s="76"/>
      <c r="J1380" s="76"/>
      <c r="K1380" s="76"/>
      <c r="L1380" s="76"/>
      <c r="M1380" s="76"/>
      <c r="N1380" s="76"/>
      <c r="O1380" s="76"/>
      <c r="P1380" s="76"/>
      <c r="Q1380" s="76"/>
      <c r="R1380" s="76"/>
      <c r="S1380" s="76"/>
      <c r="T1380" s="76"/>
      <c r="U1380" s="76"/>
      <c r="V1380" s="76"/>
      <c r="W1380" s="76"/>
      <c r="X1380" s="76"/>
      <c r="Y1380" s="76"/>
      <c r="Z1380" s="76"/>
      <c r="AA1380" s="76"/>
      <c r="AB1380" s="76"/>
      <c r="AC1380" s="76"/>
      <c r="AD1380" s="76"/>
      <c r="AE1380" s="76"/>
      <c r="AF1380" s="76"/>
      <c r="AG1380" s="76"/>
      <c r="AH1380" s="76"/>
      <c r="AI1380" s="76"/>
      <c r="AJ1380" s="76"/>
      <c r="AK1380" s="76"/>
      <c r="AL1380" s="76"/>
      <c r="AM1380" s="76"/>
      <c r="AN1380" s="76"/>
      <c r="AO1380" s="75"/>
      <c r="AP1380" s="75"/>
      <c r="AQ1380" s="75"/>
      <c r="AR1380" s="76"/>
      <c r="AS1380" s="76"/>
      <c r="AT1380" s="76"/>
      <c r="AU1380" s="76"/>
      <c r="AV1380" s="76"/>
      <c r="AW1380" s="76"/>
      <c r="AX1380" s="76"/>
      <c r="AY1380" s="76"/>
      <c r="AZ1380" s="76"/>
      <c r="BA1380" s="76"/>
      <c r="BB1380" s="76"/>
      <c r="BC1380" s="76"/>
      <c r="BD1380" s="76"/>
      <c r="BE1380" s="76"/>
      <c r="BF1380" s="76"/>
      <c r="BG1380" s="76"/>
      <c r="BH1380" s="76"/>
      <c r="BI1380" s="76"/>
      <c r="BJ1380" s="76"/>
      <c r="BK1380" s="76"/>
      <c r="BL1380" s="76"/>
      <c r="BM1380" s="76"/>
      <c r="BN1380" s="76"/>
      <c r="BO1380" s="76"/>
      <c r="BP1380" s="76"/>
      <c r="BQ1380" s="76"/>
      <c r="BR1380" s="76"/>
      <c r="BS1380" s="76"/>
      <c r="BT1380" s="76"/>
      <c r="BU1380" s="76"/>
      <c r="BV1380" s="76"/>
      <c r="BW1380" s="76"/>
      <c r="BX1380" s="76"/>
      <c r="BY1380" s="76"/>
      <c r="BZ1380" s="76"/>
      <c r="CA1380" s="76"/>
      <c r="CB1380" s="76"/>
      <c r="CC1380" s="76"/>
      <c r="CD1380" s="76"/>
      <c r="CE1380" s="76"/>
      <c r="CF1380" s="76"/>
      <c r="CG1380" s="76"/>
      <c r="CH1380" s="76"/>
      <c r="CI1380" s="76"/>
      <c r="CJ1380" s="76"/>
      <c r="CK1380" s="76"/>
      <c r="CL1380" s="76"/>
      <c r="CM1380" s="76"/>
      <c r="CN1380" s="76"/>
      <c r="CO1380" s="76"/>
      <c r="CP1380" s="76"/>
    </row>
    <row r="1381" spans="1:94" x14ac:dyDescent="0.2">
      <c r="A1381" s="76"/>
      <c r="B1381" s="76"/>
      <c r="C1381" s="76"/>
      <c r="D1381" s="76"/>
      <c r="E1381" s="76"/>
      <c r="F1381" s="76"/>
      <c r="G1381" s="76"/>
      <c r="H1381" s="76"/>
      <c r="I1381" s="76"/>
      <c r="J1381" s="76"/>
      <c r="K1381" s="76"/>
      <c r="L1381" s="76"/>
      <c r="M1381" s="76"/>
      <c r="N1381" s="76"/>
      <c r="O1381" s="76"/>
      <c r="P1381" s="76"/>
      <c r="Q1381" s="76"/>
      <c r="R1381" s="76"/>
      <c r="S1381" s="76"/>
      <c r="T1381" s="76"/>
      <c r="U1381" s="76"/>
      <c r="V1381" s="76"/>
      <c r="W1381" s="76"/>
      <c r="X1381" s="76"/>
      <c r="Y1381" s="76"/>
      <c r="Z1381" s="76"/>
      <c r="AA1381" s="76"/>
      <c r="AB1381" s="76"/>
      <c r="AC1381" s="76"/>
      <c r="AD1381" s="76"/>
      <c r="AE1381" s="76"/>
      <c r="AF1381" s="76"/>
      <c r="AG1381" s="76"/>
      <c r="AH1381" s="76"/>
      <c r="AI1381" s="76"/>
      <c r="AJ1381" s="76"/>
      <c r="AK1381" s="76"/>
      <c r="AL1381" s="76"/>
      <c r="AM1381" s="76"/>
      <c r="AN1381" s="76"/>
      <c r="AO1381" s="75"/>
      <c r="AP1381" s="75"/>
      <c r="AQ1381" s="75"/>
      <c r="AR1381" s="76"/>
      <c r="AS1381" s="76"/>
      <c r="AT1381" s="76"/>
      <c r="AU1381" s="76"/>
      <c r="AV1381" s="76"/>
      <c r="AW1381" s="76"/>
      <c r="AX1381" s="76"/>
      <c r="AY1381" s="76"/>
      <c r="AZ1381" s="76"/>
      <c r="BA1381" s="76"/>
      <c r="BB1381" s="76"/>
      <c r="BC1381" s="76"/>
      <c r="BD1381" s="76"/>
      <c r="BE1381" s="76"/>
      <c r="BF1381" s="76"/>
      <c r="BG1381" s="76"/>
      <c r="BH1381" s="76"/>
      <c r="BI1381" s="76"/>
      <c r="BJ1381" s="76"/>
      <c r="BK1381" s="76"/>
      <c r="BL1381" s="76"/>
      <c r="BM1381" s="76"/>
      <c r="BN1381" s="76"/>
      <c r="BO1381" s="76"/>
      <c r="BP1381" s="76"/>
      <c r="BQ1381" s="76"/>
      <c r="BR1381" s="76"/>
      <c r="BS1381" s="76"/>
      <c r="BT1381" s="76"/>
      <c r="BU1381" s="76"/>
      <c r="BV1381" s="76"/>
      <c r="BW1381" s="76"/>
      <c r="BX1381" s="76"/>
      <c r="BY1381" s="76"/>
      <c r="BZ1381" s="76"/>
      <c r="CA1381" s="76"/>
      <c r="CB1381" s="76"/>
      <c r="CC1381" s="76"/>
      <c r="CD1381" s="76"/>
      <c r="CE1381" s="76"/>
      <c r="CF1381" s="76"/>
      <c r="CG1381" s="76"/>
      <c r="CH1381" s="76"/>
      <c r="CI1381" s="76"/>
      <c r="CJ1381" s="76"/>
      <c r="CK1381" s="76"/>
      <c r="CL1381" s="76"/>
      <c r="CM1381" s="76"/>
      <c r="CN1381" s="76"/>
      <c r="CO1381" s="76"/>
      <c r="CP1381" s="76"/>
    </row>
    <row r="1382" spans="1:94" x14ac:dyDescent="0.2">
      <c r="A1382" s="76"/>
      <c r="B1382" s="76"/>
      <c r="C1382" s="76"/>
      <c r="D1382" s="76"/>
      <c r="E1382" s="76"/>
      <c r="F1382" s="76"/>
      <c r="G1382" s="76"/>
      <c r="H1382" s="76"/>
      <c r="I1382" s="76"/>
      <c r="J1382" s="76"/>
      <c r="K1382" s="76"/>
      <c r="L1382" s="76"/>
      <c r="M1382" s="76"/>
      <c r="N1382" s="76"/>
      <c r="O1382" s="76"/>
      <c r="P1382" s="76"/>
      <c r="Q1382" s="76"/>
      <c r="R1382" s="76"/>
      <c r="S1382" s="76"/>
      <c r="T1382" s="76"/>
      <c r="U1382" s="76"/>
      <c r="V1382" s="76"/>
      <c r="W1382" s="76"/>
      <c r="X1382" s="76"/>
      <c r="Y1382" s="76"/>
      <c r="Z1382" s="76"/>
      <c r="AA1382" s="76"/>
      <c r="AB1382" s="76"/>
      <c r="AC1382" s="76"/>
      <c r="AD1382" s="76"/>
      <c r="AE1382" s="76"/>
      <c r="AF1382" s="76"/>
      <c r="AG1382" s="76"/>
      <c r="AH1382" s="76"/>
      <c r="AI1382" s="76"/>
      <c r="AJ1382" s="76"/>
      <c r="AK1382" s="76"/>
      <c r="AL1382" s="76"/>
      <c r="AM1382" s="76"/>
      <c r="AN1382" s="76"/>
      <c r="AO1382" s="75"/>
      <c r="AP1382" s="75"/>
      <c r="AQ1382" s="75"/>
      <c r="AR1382" s="76"/>
      <c r="AS1382" s="76"/>
      <c r="AT1382" s="76"/>
      <c r="AU1382" s="76"/>
      <c r="AV1382" s="76"/>
      <c r="AW1382" s="76"/>
      <c r="AX1382" s="76"/>
      <c r="AY1382" s="76"/>
      <c r="AZ1382" s="76"/>
      <c r="BA1382" s="76"/>
      <c r="BB1382" s="76"/>
      <c r="BC1382" s="76"/>
      <c r="BD1382" s="76"/>
      <c r="BE1382" s="76"/>
      <c r="BF1382" s="76"/>
      <c r="BG1382" s="76"/>
      <c r="BH1382" s="76"/>
      <c r="BI1382" s="76"/>
      <c r="BJ1382" s="76"/>
      <c r="BK1382" s="76"/>
      <c r="BL1382" s="76"/>
      <c r="BM1382" s="76"/>
      <c r="BN1382" s="76"/>
      <c r="BO1382" s="76"/>
      <c r="BP1382" s="76"/>
      <c r="BQ1382" s="76"/>
      <c r="BR1382" s="76"/>
      <c r="BS1382" s="76"/>
      <c r="BT1382" s="76"/>
      <c r="BU1382" s="76"/>
      <c r="BV1382" s="76"/>
      <c r="BW1382" s="76"/>
      <c r="BX1382" s="76"/>
      <c r="BY1382" s="76"/>
      <c r="BZ1382" s="76"/>
      <c r="CA1382" s="76"/>
      <c r="CB1382" s="76"/>
      <c r="CC1382" s="76"/>
      <c r="CD1382" s="76"/>
      <c r="CE1382" s="76"/>
      <c r="CF1382" s="76"/>
      <c r="CG1382" s="76"/>
      <c r="CH1382" s="76"/>
      <c r="CI1382" s="76"/>
      <c r="CJ1382" s="76"/>
      <c r="CK1382" s="76"/>
      <c r="CL1382" s="76"/>
      <c r="CM1382" s="76"/>
      <c r="CN1382" s="76"/>
      <c r="CO1382" s="76"/>
      <c r="CP1382" s="76"/>
    </row>
    <row r="1383" spans="1:94" x14ac:dyDescent="0.2">
      <c r="A1383" s="76"/>
      <c r="B1383" s="76"/>
      <c r="C1383" s="76"/>
      <c r="D1383" s="76"/>
      <c r="E1383" s="76"/>
      <c r="F1383" s="76"/>
      <c r="G1383" s="76"/>
      <c r="H1383" s="76"/>
      <c r="I1383" s="76"/>
      <c r="J1383" s="76"/>
      <c r="K1383" s="76"/>
      <c r="L1383" s="76"/>
      <c r="M1383" s="76"/>
      <c r="N1383" s="76"/>
      <c r="O1383" s="76"/>
      <c r="P1383" s="76"/>
      <c r="Q1383" s="76"/>
      <c r="R1383" s="76"/>
      <c r="S1383" s="76"/>
      <c r="T1383" s="76"/>
      <c r="U1383" s="76"/>
      <c r="V1383" s="76"/>
      <c r="W1383" s="76"/>
      <c r="X1383" s="76"/>
      <c r="Y1383" s="76"/>
      <c r="Z1383" s="76"/>
      <c r="AA1383" s="76"/>
      <c r="AB1383" s="76"/>
      <c r="AC1383" s="76"/>
      <c r="AD1383" s="76"/>
      <c r="AE1383" s="76"/>
      <c r="AF1383" s="76"/>
      <c r="AG1383" s="76"/>
      <c r="AH1383" s="76"/>
      <c r="AI1383" s="76"/>
      <c r="AJ1383" s="76"/>
      <c r="AK1383" s="76"/>
      <c r="AL1383" s="76"/>
      <c r="AM1383" s="76"/>
      <c r="AN1383" s="76"/>
      <c r="AO1383" s="75"/>
      <c r="AP1383" s="75"/>
      <c r="AQ1383" s="75"/>
      <c r="AR1383" s="76"/>
      <c r="AS1383" s="76"/>
      <c r="AT1383" s="76"/>
      <c r="AU1383" s="76"/>
      <c r="AV1383" s="76"/>
      <c r="AW1383" s="76"/>
      <c r="AX1383" s="76"/>
      <c r="AY1383" s="76"/>
      <c r="AZ1383" s="76"/>
      <c r="BA1383" s="76"/>
      <c r="BB1383" s="76"/>
      <c r="BC1383" s="76"/>
      <c r="BD1383" s="76"/>
      <c r="BE1383" s="76"/>
      <c r="BF1383" s="76"/>
      <c r="BG1383" s="76"/>
      <c r="BH1383" s="76"/>
      <c r="BI1383" s="76"/>
      <c r="BJ1383" s="76"/>
      <c r="BK1383" s="76"/>
      <c r="BL1383" s="76"/>
      <c r="BM1383" s="76"/>
      <c r="BN1383" s="76"/>
      <c r="BO1383" s="76"/>
      <c r="BP1383" s="76"/>
      <c r="BQ1383" s="76"/>
      <c r="BR1383" s="76"/>
      <c r="BS1383" s="76"/>
      <c r="BT1383" s="76"/>
      <c r="BU1383" s="76"/>
      <c r="BV1383" s="76"/>
      <c r="BW1383" s="76"/>
      <c r="BX1383" s="76"/>
      <c r="BY1383" s="76"/>
      <c r="BZ1383" s="76"/>
      <c r="CA1383" s="76"/>
      <c r="CB1383" s="76"/>
      <c r="CC1383" s="76"/>
      <c r="CD1383" s="76"/>
      <c r="CE1383" s="76"/>
      <c r="CF1383" s="76"/>
      <c r="CG1383" s="76"/>
      <c r="CH1383" s="76"/>
      <c r="CI1383" s="76"/>
      <c r="CJ1383" s="76"/>
      <c r="CK1383" s="76"/>
      <c r="CL1383" s="76"/>
      <c r="CM1383" s="76"/>
      <c r="CN1383" s="76"/>
      <c r="CO1383" s="76"/>
      <c r="CP1383" s="76"/>
    </row>
    <row r="1384" spans="1:94" x14ac:dyDescent="0.2">
      <c r="A1384" s="76"/>
      <c r="B1384" s="76"/>
      <c r="C1384" s="76"/>
      <c r="D1384" s="76"/>
      <c r="E1384" s="76"/>
      <c r="F1384" s="76"/>
      <c r="G1384" s="76"/>
      <c r="H1384" s="76"/>
      <c r="I1384" s="76"/>
      <c r="J1384" s="76"/>
      <c r="K1384" s="76"/>
      <c r="L1384" s="76"/>
      <c r="M1384" s="76"/>
      <c r="N1384" s="76"/>
      <c r="O1384" s="76"/>
      <c r="P1384" s="76"/>
      <c r="Q1384" s="76"/>
      <c r="R1384" s="76"/>
      <c r="S1384" s="76"/>
      <c r="T1384" s="76"/>
      <c r="U1384" s="76"/>
      <c r="V1384" s="76"/>
      <c r="W1384" s="76"/>
      <c r="X1384" s="76"/>
      <c r="Y1384" s="76"/>
      <c r="Z1384" s="76"/>
      <c r="AA1384" s="76"/>
      <c r="AB1384" s="76"/>
      <c r="AC1384" s="76"/>
      <c r="AD1384" s="76"/>
      <c r="AE1384" s="76"/>
      <c r="AF1384" s="76"/>
      <c r="AG1384" s="76"/>
      <c r="AH1384" s="76"/>
      <c r="AI1384" s="76"/>
      <c r="AJ1384" s="76"/>
      <c r="AK1384" s="76"/>
      <c r="AL1384" s="76"/>
      <c r="AM1384" s="76"/>
      <c r="AN1384" s="76"/>
      <c r="AO1384" s="75"/>
      <c r="AP1384" s="75"/>
      <c r="AQ1384" s="75"/>
      <c r="AR1384" s="76"/>
      <c r="AS1384" s="76"/>
      <c r="AT1384" s="76"/>
      <c r="AU1384" s="76"/>
      <c r="AV1384" s="76"/>
      <c r="AW1384" s="76"/>
      <c r="AX1384" s="76"/>
      <c r="AY1384" s="76"/>
      <c r="AZ1384" s="76"/>
      <c r="BA1384" s="76"/>
      <c r="BB1384" s="76"/>
      <c r="BC1384" s="76"/>
      <c r="BD1384" s="76"/>
      <c r="BE1384" s="76"/>
      <c r="BF1384" s="76"/>
      <c r="BG1384" s="76"/>
      <c r="BH1384" s="76"/>
      <c r="BI1384" s="76"/>
      <c r="BJ1384" s="76"/>
      <c r="BK1384" s="76"/>
      <c r="BL1384" s="76"/>
      <c r="BM1384" s="76"/>
      <c r="BN1384" s="76"/>
      <c r="BO1384" s="76"/>
      <c r="BP1384" s="76"/>
      <c r="BQ1384" s="76"/>
      <c r="BR1384" s="76"/>
      <c r="BS1384" s="76"/>
      <c r="BT1384" s="76"/>
      <c r="BU1384" s="76"/>
      <c r="BV1384" s="76"/>
      <c r="BW1384" s="76"/>
      <c r="BX1384" s="76"/>
      <c r="BY1384" s="76"/>
      <c r="BZ1384" s="76"/>
      <c r="CA1384" s="76"/>
      <c r="CB1384" s="76"/>
      <c r="CC1384" s="76"/>
      <c r="CD1384" s="76"/>
      <c r="CE1384" s="76"/>
      <c r="CF1384" s="76"/>
      <c r="CG1384" s="76"/>
      <c r="CH1384" s="76"/>
      <c r="CI1384" s="76"/>
      <c r="CJ1384" s="76"/>
      <c r="CK1384" s="76"/>
      <c r="CL1384" s="76"/>
      <c r="CM1384" s="76"/>
      <c r="CN1384" s="76"/>
      <c r="CO1384" s="76"/>
      <c r="CP1384" s="76"/>
    </row>
    <row r="1385" spans="1:94" x14ac:dyDescent="0.2">
      <c r="A1385" s="76"/>
      <c r="B1385" s="76"/>
      <c r="C1385" s="76"/>
      <c r="D1385" s="76"/>
      <c r="E1385" s="76"/>
      <c r="F1385" s="76"/>
      <c r="G1385" s="76"/>
      <c r="H1385" s="76"/>
      <c r="I1385" s="76"/>
      <c r="J1385" s="76"/>
      <c r="K1385" s="76"/>
      <c r="L1385" s="76"/>
      <c r="M1385" s="76"/>
      <c r="N1385" s="76"/>
      <c r="O1385" s="76"/>
      <c r="P1385" s="76"/>
      <c r="Q1385" s="76"/>
      <c r="R1385" s="76"/>
      <c r="S1385" s="76"/>
      <c r="T1385" s="76"/>
      <c r="U1385" s="76"/>
      <c r="V1385" s="76"/>
      <c r="W1385" s="76"/>
      <c r="X1385" s="76"/>
      <c r="Y1385" s="76"/>
      <c r="Z1385" s="76"/>
      <c r="AA1385" s="76"/>
      <c r="AB1385" s="76"/>
      <c r="AC1385" s="76"/>
      <c r="AD1385" s="76"/>
      <c r="AE1385" s="76"/>
      <c r="AF1385" s="76"/>
      <c r="AG1385" s="76"/>
      <c r="AH1385" s="76"/>
      <c r="AI1385" s="76"/>
      <c r="AJ1385" s="76"/>
      <c r="AK1385" s="76"/>
      <c r="AL1385" s="76"/>
      <c r="AM1385" s="76"/>
      <c r="AN1385" s="76"/>
      <c r="AO1385" s="75"/>
      <c r="AP1385" s="75"/>
      <c r="AQ1385" s="75"/>
      <c r="AR1385" s="76"/>
      <c r="AS1385" s="76"/>
      <c r="AT1385" s="76"/>
      <c r="AU1385" s="76"/>
      <c r="AV1385" s="76"/>
      <c r="AW1385" s="76"/>
      <c r="AX1385" s="76"/>
      <c r="AY1385" s="76"/>
      <c r="AZ1385" s="76"/>
      <c r="BA1385" s="76"/>
      <c r="BB1385" s="76"/>
      <c r="BC1385" s="76"/>
      <c r="BD1385" s="76"/>
      <c r="BE1385" s="76"/>
      <c r="BF1385" s="76"/>
      <c r="BG1385" s="76"/>
      <c r="BH1385" s="76"/>
      <c r="BI1385" s="76"/>
      <c r="BJ1385" s="76"/>
      <c r="BK1385" s="76"/>
      <c r="BL1385" s="76"/>
      <c r="BM1385" s="76"/>
      <c r="BN1385" s="76"/>
      <c r="BO1385" s="76"/>
      <c r="BP1385" s="76"/>
      <c r="BQ1385" s="76"/>
      <c r="BR1385" s="76"/>
      <c r="BS1385" s="76"/>
      <c r="BT1385" s="76"/>
      <c r="BU1385" s="76"/>
      <c r="BV1385" s="76"/>
      <c r="BW1385" s="76"/>
      <c r="BX1385" s="76"/>
      <c r="BY1385" s="76"/>
      <c r="BZ1385" s="76"/>
      <c r="CA1385" s="76"/>
      <c r="CB1385" s="76"/>
      <c r="CC1385" s="76"/>
      <c r="CD1385" s="76"/>
      <c r="CE1385" s="76"/>
      <c r="CF1385" s="76"/>
      <c r="CG1385" s="76"/>
      <c r="CH1385" s="76"/>
      <c r="CI1385" s="76"/>
      <c r="CJ1385" s="76"/>
      <c r="CK1385" s="76"/>
      <c r="CL1385" s="76"/>
      <c r="CM1385" s="76"/>
      <c r="CN1385" s="76"/>
      <c r="CO1385" s="76"/>
      <c r="CP1385" s="76"/>
    </row>
    <row r="1386" spans="1:94" x14ac:dyDescent="0.2">
      <c r="A1386" s="76"/>
      <c r="B1386" s="76"/>
      <c r="C1386" s="76"/>
      <c r="D1386" s="76"/>
      <c r="E1386" s="76"/>
      <c r="F1386" s="76"/>
      <c r="G1386" s="76"/>
      <c r="H1386" s="76"/>
      <c r="I1386" s="76"/>
      <c r="J1386" s="76"/>
      <c r="K1386" s="76"/>
      <c r="L1386" s="76"/>
      <c r="M1386" s="76"/>
      <c r="N1386" s="76"/>
      <c r="O1386" s="76"/>
      <c r="P1386" s="76"/>
      <c r="Q1386" s="76"/>
      <c r="R1386" s="76"/>
      <c r="S1386" s="76"/>
      <c r="T1386" s="76"/>
      <c r="U1386" s="76"/>
      <c r="V1386" s="76"/>
      <c r="W1386" s="76"/>
      <c r="X1386" s="76"/>
      <c r="Y1386" s="76"/>
      <c r="Z1386" s="76"/>
      <c r="AA1386" s="76"/>
      <c r="AB1386" s="76"/>
      <c r="AC1386" s="76"/>
      <c r="AD1386" s="76"/>
      <c r="AE1386" s="76"/>
      <c r="AF1386" s="76"/>
      <c r="AG1386" s="76"/>
      <c r="AH1386" s="76"/>
      <c r="AI1386" s="76"/>
      <c r="AJ1386" s="76"/>
      <c r="AK1386" s="76"/>
      <c r="AL1386" s="76"/>
      <c r="AM1386" s="76"/>
      <c r="AN1386" s="76"/>
      <c r="AO1386" s="75"/>
      <c r="AP1386" s="75"/>
      <c r="AQ1386" s="75"/>
      <c r="AR1386" s="76"/>
      <c r="AS1386" s="76"/>
      <c r="AT1386" s="76"/>
      <c r="AU1386" s="76"/>
      <c r="AV1386" s="76"/>
      <c r="AW1386" s="76"/>
      <c r="AX1386" s="76"/>
      <c r="AY1386" s="76"/>
      <c r="AZ1386" s="76"/>
      <c r="BA1386" s="76"/>
      <c r="BB1386" s="76"/>
      <c r="BC1386" s="76"/>
      <c r="BD1386" s="76"/>
      <c r="BE1386" s="76"/>
      <c r="BF1386" s="76"/>
      <c r="BG1386" s="76"/>
      <c r="BH1386" s="76"/>
      <c r="BI1386" s="76"/>
      <c r="BJ1386" s="76"/>
      <c r="BK1386" s="76"/>
      <c r="BL1386" s="76"/>
      <c r="BM1386" s="76"/>
      <c r="BN1386" s="76"/>
      <c r="BO1386" s="76"/>
      <c r="BP1386" s="76"/>
      <c r="BQ1386" s="76"/>
      <c r="BR1386" s="76"/>
      <c r="BS1386" s="76"/>
      <c r="BT1386" s="76"/>
      <c r="BU1386" s="76"/>
      <c r="BV1386" s="76"/>
      <c r="BW1386" s="76"/>
      <c r="BX1386" s="76"/>
      <c r="BY1386" s="76"/>
      <c r="BZ1386" s="76"/>
      <c r="CA1386" s="76"/>
      <c r="CB1386" s="76"/>
      <c r="CC1386" s="76"/>
      <c r="CD1386" s="76"/>
      <c r="CE1386" s="76"/>
      <c r="CF1386" s="76"/>
      <c r="CG1386" s="76"/>
      <c r="CH1386" s="76"/>
      <c r="CI1386" s="76"/>
      <c r="CJ1386" s="76"/>
      <c r="CK1386" s="76"/>
      <c r="CL1386" s="76"/>
      <c r="CM1386" s="76"/>
      <c r="CN1386" s="76"/>
      <c r="CO1386" s="76"/>
      <c r="CP1386" s="76"/>
    </row>
    <row r="1387" spans="1:94" x14ac:dyDescent="0.2">
      <c r="A1387" s="76"/>
      <c r="B1387" s="76"/>
      <c r="C1387" s="76"/>
      <c r="D1387" s="76"/>
      <c r="E1387" s="76"/>
      <c r="F1387" s="76"/>
      <c r="G1387" s="76"/>
      <c r="H1387" s="76"/>
      <c r="I1387" s="76"/>
      <c r="J1387" s="76"/>
      <c r="K1387" s="76"/>
      <c r="L1387" s="76"/>
      <c r="M1387" s="76"/>
      <c r="N1387" s="76"/>
      <c r="O1387" s="76"/>
      <c r="P1387" s="76"/>
      <c r="Q1387" s="76"/>
      <c r="R1387" s="76"/>
      <c r="S1387" s="76"/>
      <c r="T1387" s="76"/>
      <c r="U1387" s="76"/>
      <c r="V1387" s="76"/>
      <c r="W1387" s="76"/>
      <c r="X1387" s="76"/>
      <c r="Y1387" s="76"/>
      <c r="Z1387" s="76"/>
      <c r="AA1387" s="76"/>
      <c r="AB1387" s="76"/>
      <c r="AC1387" s="76"/>
      <c r="AD1387" s="76"/>
      <c r="AE1387" s="76"/>
      <c r="AF1387" s="76"/>
      <c r="AG1387" s="76"/>
      <c r="AH1387" s="76"/>
      <c r="AI1387" s="76"/>
      <c r="AJ1387" s="76"/>
      <c r="AK1387" s="76"/>
      <c r="AL1387" s="76"/>
      <c r="AM1387" s="76"/>
      <c r="AN1387" s="76"/>
      <c r="AO1387" s="75"/>
      <c r="AP1387" s="75"/>
      <c r="AQ1387" s="75"/>
      <c r="AR1387" s="76"/>
      <c r="AS1387" s="76"/>
      <c r="AT1387" s="76"/>
      <c r="AU1387" s="76"/>
      <c r="AV1387" s="76"/>
      <c r="AW1387" s="76"/>
      <c r="AX1387" s="76"/>
      <c r="AY1387" s="76"/>
      <c r="AZ1387" s="76"/>
      <c r="BA1387" s="76"/>
      <c r="BB1387" s="76"/>
      <c r="BC1387" s="76"/>
      <c r="BD1387" s="76"/>
      <c r="BE1387" s="76"/>
      <c r="BF1387" s="76"/>
      <c r="BG1387" s="76"/>
      <c r="BH1387" s="76"/>
      <c r="BI1387" s="76"/>
      <c r="BJ1387" s="76"/>
      <c r="BK1387" s="76"/>
      <c r="BL1387" s="76"/>
      <c r="BM1387" s="76"/>
      <c r="BN1387" s="76"/>
      <c r="BO1387" s="76"/>
      <c r="BP1387" s="76"/>
      <c r="BQ1387" s="76"/>
      <c r="BR1387" s="76"/>
      <c r="BS1387" s="76"/>
      <c r="BT1387" s="76"/>
      <c r="BU1387" s="76"/>
      <c r="BV1387" s="76"/>
      <c r="BW1387" s="76"/>
      <c r="BX1387" s="76"/>
      <c r="BY1387" s="76"/>
      <c r="BZ1387" s="76"/>
      <c r="CA1387" s="76"/>
      <c r="CB1387" s="76"/>
      <c r="CC1387" s="76"/>
      <c r="CD1387" s="76"/>
      <c r="CE1387" s="76"/>
      <c r="CF1387" s="76"/>
      <c r="CG1387" s="76"/>
      <c r="CH1387" s="76"/>
      <c r="CI1387" s="76"/>
      <c r="CJ1387" s="76"/>
      <c r="CK1387" s="76"/>
      <c r="CL1387" s="76"/>
      <c r="CM1387" s="76"/>
      <c r="CN1387" s="76"/>
      <c r="CO1387" s="76"/>
      <c r="CP1387" s="76"/>
    </row>
    <row r="1388" spans="1:94" x14ac:dyDescent="0.2">
      <c r="A1388" s="76"/>
      <c r="B1388" s="76"/>
      <c r="C1388" s="76"/>
      <c r="D1388" s="76"/>
      <c r="E1388" s="76"/>
      <c r="F1388" s="76"/>
      <c r="G1388" s="76"/>
      <c r="H1388" s="76"/>
      <c r="I1388" s="76"/>
      <c r="J1388" s="76"/>
      <c r="K1388" s="76"/>
      <c r="L1388" s="76"/>
      <c r="M1388" s="76"/>
      <c r="N1388" s="76"/>
      <c r="O1388" s="76"/>
      <c r="P1388" s="76"/>
      <c r="Q1388" s="76"/>
      <c r="R1388" s="76"/>
      <c r="S1388" s="76"/>
      <c r="T1388" s="76"/>
      <c r="U1388" s="76"/>
      <c r="V1388" s="76"/>
      <c r="W1388" s="76"/>
      <c r="X1388" s="76"/>
      <c r="Y1388" s="76"/>
      <c r="Z1388" s="76"/>
      <c r="AA1388" s="76"/>
      <c r="AB1388" s="76"/>
      <c r="AC1388" s="76"/>
      <c r="AD1388" s="76"/>
      <c r="AE1388" s="76"/>
      <c r="AF1388" s="76"/>
      <c r="AG1388" s="76"/>
      <c r="AH1388" s="76"/>
      <c r="AI1388" s="76"/>
      <c r="AJ1388" s="76"/>
      <c r="AK1388" s="76"/>
      <c r="AL1388" s="76"/>
      <c r="AM1388" s="76"/>
      <c r="AN1388" s="76"/>
      <c r="AO1388" s="75"/>
      <c r="AP1388" s="75"/>
      <c r="AQ1388" s="75"/>
      <c r="AR1388" s="76"/>
      <c r="AS1388" s="76"/>
      <c r="AT1388" s="76"/>
      <c r="AU1388" s="76"/>
      <c r="AV1388" s="76"/>
      <c r="AW1388" s="76"/>
      <c r="AX1388" s="76"/>
      <c r="AY1388" s="76"/>
      <c r="AZ1388" s="76"/>
      <c r="BA1388" s="76"/>
      <c r="BB1388" s="76"/>
      <c r="BC1388" s="76"/>
      <c r="BD1388" s="76"/>
      <c r="BE1388" s="76"/>
      <c r="BF1388" s="76"/>
      <c r="BG1388" s="76"/>
      <c r="BH1388" s="76"/>
      <c r="BI1388" s="76"/>
      <c r="BJ1388" s="76"/>
      <c r="BK1388" s="76"/>
      <c r="BL1388" s="76"/>
      <c r="BM1388" s="76"/>
      <c r="BN1388" s="76"/>
      <c r="BO1388" s="76"/>
      <c r="BP1388" s="76"/>
      <c r="BQ1388" s="76"/>
      <c r="BR1388" s="76"/>
      <c r="BS1388" s="76"/>
      <c r="BT1388" s="76"/>
      <c r="BU1388" s="76"/>
      <c r="BV1388" s="76"/>
      <c r="BW1388" s="76"/>
      <c r="BX1388" s="76"/>
      <c r="BY1388" s="76"/>
      <c r="BZ1388" s="76"/>
      <c r="CA1388" s="76"/>
      <c r="CB1388" s="76"/>
      <c r="CC1388" s="76"/>
      <c r="CD1388" s="76"/>
      <c r="CE1388" s="76"/>
      <c r="CF1388" s="76"/>
      <c r="CG1388" s="76"/>
      <c r="CH1388" s="76"/>
      <c r="CI1388" s="76"/>
      <c r="CJ1388" s="76"/>
      <c r="CK1388" s="76"/>
      <c r="CL1388" s="76"/>
      <c r="CM1388" s="76"/>
      <c r="CN1388" s="76"/>
      <c r="CO1388" s="76"/>
      <c r="CP1388" s="76"/>
    </row>
    <row r="1389" spans="1:94" x14ac:dyDescent="0.2">
      <c r="A1389" s="76"/>
      <c r="B1389" s="76"/>
      <c r="C1389" s="76"/>
      <c r="D1389" s="76"/>
      <c r="E1389" s="76"/>
      <c r="F1389" s="76"/>
      <c r="G1389" s="76"/>
      <c r="H1389" s="76"/>
      <c r="I1389" s="76"/>
      <c r="J1389" s="76"/>
      <c r="K1389" s="76"/>
      <c r="L1389" s="76"/>
      <c r="M1389" s="76"/>
      <c r="N1389" s="76"/>
      <c r="O1389" s="76"/>
      <c r="P1389" s="76"/>
      <c r="Q1389" s="76"/>
      <c r="R1389" s="76"/>
      <c r="S1389" s="76"/>
      <c r="T1389" s="76"/>
      <c r="U1389" s="76"/>
      <c r="V1389" s="76"/>
      <c r="W1389" s="76"/>
      <c r="X1389" s="76"/>
      <c r="Y1389" s="76"/>
      <c r="Z1389" s="76"/>
      <c r="AA1389" s="76"/>
      <c r="AB1389" s="76"/>
      <c r="AC1389" s="76"/>
      <c r="AD1389" s="76"/>
      <c r="AE1389" s="76"/>
      <c r="AF1389" s="76"/>
      <c r="AG1389" s="76"/>
      <c r="AH1389" s="76"/>
      <c r="AI1389" s="76"/>
      <c r="AJ1389" s="76"/>
      <c r="AK1389" s="76"/>
      <c r="AL1389" s="76"/>
      <c r="AM1389" s="76"/>
      <c r="AN1389" s="76"/>
      <c r="AO1389" s="75"/>
      <c r="AP1389" s="75"/>
      <c r="AQ1389" s="75"/>
      <c r="AR1389" s="76"/>
      <c r="AS1389" s="76"/>
      <c r="AT1389" s="76"/>
      <c r="AU1389" s="76"/>
      <c r="AV1389" s="76"/>
      <c r="AW1389" s="76"/>
      <c r="AX1389" s="76"/>
      <c r="AY1389" s="76"/>
      <c r="AZ1389" s="76"/>
      <c r="BA1389" s="76"/>
      <c r="BB1389" s="76"/>
      <c r="BC1389" s="76"/>
      <c r="BD1389" s="76"/>
      <c r="BE1389" s="76"/>
      <c r="BF1389" s="76"/>
      <c r="BG1389" s="76"/>
      <c r="BH1389" s="76"/>
      <c r="BI1389" s="76"/>
      <c r="BJ1389" s="76"/>
      <c r="BK1389" s="76"/>
      <c r="BL1389" s="76"/>
      <c r="BM1389" s="76"/>
      <c r="BN1389" s="76"/>
      <c r="BO1389" s="76"/>
      <c r="BP1389" s="76"/>
      <c r="BQ1389" s="76"/>
      <c r="BR1389" s="76"/>
      <c r="BS1389" s="76"/>
      <c r="BT1389" s="76"/>
      <c r="BU1389" s="76"/>
      <c r="BV1389" s="76"/>
      <c r="BW1389" s="76"/>
      <c r="BX1389" s="76"/>
      <c r="BY1389" s="76"/>
      <c r="BZ1389" s="76"/>
      <c r="CA1389" s="76"/>
      <c r="CB1389" s="76"/>
      <c r="CC1389" s="76"/>
      <c r="CD1389" s="76"/>
      <c r="CE1389" s="76"/>
      <c r="CF1389" s="76"/>
      <c r="CG1389" s="76"/>
      <c r="CH1389" s="76"/>
      <c r="CI1389" s="76"/>
      <c r="CJ1389" s="76"/>
      <c r="CK1389" s="76"/>
      <c r="CL1389" s="76"/>
      <c r="CM1389" s="76"/>
      <c r="CN1389" s="76"/>
      <c r="CO1389" s="76"/>
      <c r="CP1389" s="76"/>
    </row>
    <row r="1390" spans="1:94" x14ac:dyDescent="0.2">
      <c r="A1390" s="76"/>
      <c r="B1390" s="76"/>
      <c r="C1390" s="76"/>
      <c r="D1390" s="76"/>
      <c r="E1390" s="76"/>
      <c r="F1390" s="76"/>
      <c r="G1390" s="76"/>
      <c r="H1390" s="76"/>
      <c r="I1390" s="76"/>
      <c r="J1390" s="76"/>
      <c r="K1390" s="76"/>
      <c r="L1390" s="76"/>
      <c r="M1390" s="76"/>
      <c r="N1390" s="76"/>
      <c r="O1390" s="76"/>
      <c r="P1390" s="76"/>
      <c r="Q1390" s="76"/>
      <c r="R1390" s="76"/>
      <c r="S1390" s="76"/>
      <c r="T1390" s="76"/>
      <c r="U1390" s="76"/>
      <c r="V1390" s="76"/>
      <c r="W1390" s="76"/>
      <c r="X1390" s="76"/>
      <c r="Y1390" s="76"/>
      <c r="Z1390" s="76"/>
      <c r="AA1390" s="76"/>
      <c r="AB1390" s="76"/>
      <c r="AC1390" s="76"/>
      <c r="AD1390" s="76"/>
      <c r="AE1390" s="76"/>
      <c r="AF1390" s="76"/>
      <c r="AG1390" s="76"/>
      <c r="AH1390" s="76"/>
      <c r="AI1390" s="76"/>
      <c r="AJ1390" s="76"/>
      <c r="AK1390" s="76"/>
      <c r="AL1390" s="76"/>
      <c r="AM1390" s="76"/>
      <c r="AN1390" s="76"/>
      <c r="AO1390" s="75"/>
      <c r="AP1390" s="75"/>
      <c r="AQ1390" s="75"/>
      <c r="AR1390" s="76"/>
      <c r="AS1390" s="76"/>
      <c r="AT1390" s="76"/>
      <c r="AU1390" s="76"/>
      <c r="AV1390" s="76"/>
      <c r="AW1390" s="76"/>
      <c r="AX1390" s="76"/>
      <c r="AY1390" s="76"/>
      <c r="AZ1390" s="76"/>
      <c r="BA1390" s="76"/>
      <c r="BB1390" s="76"/>
      <c r="BC1390" s="76"/>
      <c r="BD1390" s="76"/>
      <c r="BE1390" s="76"/>
      <c r="BF1390" s="76"/>
      <c r="BG1390" s="76"/>
      <c r="BH1390" s="76"/>
      <c r="BI1390" s="76"/>
      <c r="BJ1390" s="76"/>
      <c r="BK1390" s="76"/>
      <c r="BL1390" s="76"/>
      <c r="BM1390" s="76"/>
      <c r="BN1390" s="76"/>
      <c r="BO1390" s="76"/>
      <c r="BP1390" s="76"/>
      <c r="BQ1390" s="76"/>
      <c r="BR1390" s="76"/>
      <c r="BS1390" s="76"/>
      <c r="BT1390" s="76"/>
      <c r="BU1390" s="76"/>
      <c r="BV1390" s="76"/>
      <c r="BW1390" s="76"/>
      <c r="BX1390" s="76"/>
      <c r="BY1390" s="76"/>
      <c r="BZ1390" s="76"/>
      <c r="CA1390" s="76"/>
      <c r="CB1390" s="76"/>
      <c r="CC1390" s="76"/>
      <c r="CD1390" s="76"/>
      <c r="CE1390" s="76"/>
      <c r="CF1390" s="76"/>
      <c r="CG1390" s="76"/>
      <c r="CH1390" s="76"/>
      <c r="CI1390" s="76"/>
      <c r="CJ1390" s="76"/>
      <c r="CK1390" s="76"/>
      <c r="CL1390" s="76"/>
      <c r="CM1390" s="76"/>
      <c r="CN1390" s="76"/>
      <c r="CO1390" s="76"/>
      <c r="CP1390" s="76"/>
    </row>
    <row r="1391" spans="1:94" x14ac:dyDescent="0.2">
      <c r="A1391" s="76"/>
      <c r="B1391" s="76"/>
      <c r="C1391" s="76"/>
      <c r="D1391" s="76"/>
      <c r="E1391" s="76"/>
      <c r="F1391" s="76"/>
      <c r="G1391" s="76"/>
      <c r="H1391" s="76"/>
      <c r="I1391" s="76"/>
      <c r="J1391" s="76"/>
      <c r="K1391" s="76"/>
      <c r="L1391" s="76"/>
      <c r="M1391" s="76"/>
      <c r="N1391" s="76"/>
      <c r="O1391" s="76"/>
      <c r="P1391" s="76"/>
      <c r="Q1391" s="76"/>
      <c r="R1391" s="76"/>
      <c r="S1391" s="76"/>
      <c r="T1391" s="76"/>
      <c r="U1391" s="76"/>
      <c r="V1391" s="76"/>
      <c r="W1391" s="76"/>
      <c r="X1391" s="76"/>
      <c r="Y1391" s="76"/>
      <c r="Z1391" s="76"/>
      <c r="AA1391" s="76"/>
      <c r="AB1391" s="76"/>
      <c r="AC1391" s="76"/>
      <c r="AD1391" s="76"/>
      <c r="AE1391" s="76"/>
      <c r="AF1391" s="76"/>
      <c r="AG1391" s="76"/>
      <c r="AH1391" s="76"/>
      <c r="AI1391" s="76"/>
      <c r="AJ1391" s="76"/>
      <c r="AK1391" s="76"/>
      <c r="AL1391" s="76"/>
      <c r="AM1391" s="76"/>
      <c r="AN1391" s="76"/>
      <c r="AO1391" s="75"/>
      <c r="AP1391" s="75"/>
      <c r="AQ1391" s="75"/>
      <c r="AR1391" s="76"/>
      <c r="AS1391" s="76"/>
      <c r="AT1391" s="76"/>
      <c r="AU1391" s="76"/>
      <c r="AV1391" s="76"/>
      <c r="AW1391" s="76"/>
      <c r="AX1391" s="76"/>
      <c r="AY1391" s="76"/>
      <c r="AZ1391" s="76"/>
      <c r="BA1391" s="76"/>
      <c r="BB1391" s="76"/>
      <c r="BC1391" s="76"/>
      <c r="BD1391" s="76"/>
      <c r="BE1391" s="76"/>
      <c r="BF1391" s="76"/>
      <c r="BG1391" s="76"/>
      <c r="BH1391" s="76"/>
      <c r="BI1391" s="76"/>
      <c r="BJ1391" s="76"/>
      <c r="BK1391" s="76"/>
      <c r="BL1391" s="76"/>
      <c r="BM1391" s="76"/>
      <c r="BN1391" s="76"/>
      <c r="BO1391" s="76"/>
      <c r="BP1391" s="76"/>
      <c r="BQ1391" s="76"/>
      <c r="BR1391" s="76"/>
      <c r="BS1391" s="76"/>
      <c r="BT1391" s="76"/>
      <c r="BU1391" s="76"/>
      <c r="BV1391" s="76"/>
      <c r="BW1391" s="76"/>
      <c r="BX1391" s="76"/>
      <c r="BY1391" s="76"/>
      <c r="BZ1391" s="76"/>
      <c r="CA1391" s="76"/>
      <c r="CB1391" s="76"/>
      <c r="CC1391" s="76"/>
      <c r="CD1391" s="76"/>
      <c r="CE1391" s="76"/>
      <c r="CF1391" s="76"/>
      <c r="CG1391" s="76"/>
      <c r="CH1391" s="76"/>
      <c r="CI1391" s="76"/>
      <c r="CJ1391" s="76"/>
      <c r="CK1391" s="76"/>
      <c r="CL1391" s="76"/>
      <c r="CM1391" s="76"/>
      <c r="CN1391" s="76"/>
      <c r="CO1391" s="76"/>
      <c r="CP1391" s="76"/>
    </row>
    <row r="1392" spans="1:94" x14ac:dyDescent="0.2">
      <c r="A1392" s="76"/>
      <c r="B1392" s="76"/>
      <c r="C1392" s="76"/>
      <c r="D1392" s="76"/>
      <c r="E1392" s="76"/>
      <c r="F1392" s="76"/>
      <c r="G1392" s="76"/>
      <c r="H1392" s="76"/>
      <c r="I1392" s="76"/>
      <c r="J1392" s="76"/>
      <c r="K1392" s="76"/>
      <c r="L1392" s="76"/>
      <c r="M1392" s="76"/>
      <c r="N1392" s="76"/>
      <c r="O1392" s="76"/>
      <c r="P1392" s="76"/>
      <c r="Q1392" s="76"/>
      <c r="R1392" s="76"/>
      <c r="S1392" s="76"/>
      <c r="T1392" s="76"/>
      <c r="U1392" s="76"/>
      <c r="V1392" s="76"/>
      <c r="W1392" s="76"/>
      <c r="X1392" s="76"/>
      <c r="Y1392" s="76"/>
      <c r="Z1392" s="76"/>
      <c r="AA1392" s="76"/>
      <c r="AB1392" s="76"/>
      <c r="AC1392" s="76"/>
      <c r="AD1392" s="76"/>
      <c r="AE1392" s="76"/>
      <c r="AF1392" s="76"/>
      <c r="AG1392" s="76"/>
      <c r="AH1392" s="76"/>
      <c r="AI1392" s="76"/>
      <c r="AJ1392" s="76"/>
      <c r="AK1392" s="76"/>
      <c r="AL1392" s="76"/>
      <c r="AM1392" s="76"/>
      <c r="AN1392" s="76"/>
      <c r="AO1392" s="75"/>
      <c r="AP1392" s="75"/>
      <c r="AQ1392" s="75"/>
      <c r="AR1392" s="76"/>
      <c r="AS1392" s="76"/>
      <c r="AT1392" s="76"/>
      <c r="AU1392" s="76"/>
      <c r="AV1392" s="76"/>
      <c r="AW1392" s="76"/>
      <c r="AX1392" s="76"/>
      <c r="AY1392" s="76"/>
      <c r="AZ1392" s="76"/>
      <c r="BA1392" s="76"/>
      <c r="BB1392" s="76"/>
      <c r="BC1392" s="76"/>
      <c r="BD1392" s="76"/>
      <c r="BE1392" s="76"/>
      <c r="BF1392" s="76"/>
      <c r="BG1392" s="76"/>
      <c r="BH1392" s="76"/>
      <c r="BI1392" s="76"/>
      <c r="BJ1392" s="76"/>
      <c r="BK1392" s="76"/>
      <c r="BL1392" s="76"/>
      <c r="BM1392" s="76"/>
      <c r="BN1392" s="76"/>
      <c r="BO1392" s="76"/>
      <c r="BP1392" s="76"/>
      <c r="BQ1392" s="76"/>
      <c r="BR1392" s="76"/>
      <c r="BS1392" s="76"/>
      <c r="BT1392" s="76"/>
      <c r="BU1392" s="76"/>
      <c r="BV1392" s="76"/>
      <c r="BW1392" s="76"/>
      <c r="BX1392" s="76"/>
      <c r="BY1392" s="76"/>
      <c r="BZ1392" s="76"/>
      <c r="CA1392" s="76"/>
      <c r="CB1392" s="76"/>
      <c r="CC1392" s="76"/>
      <c r="CD1392" s="76"/>
      <c r="CE1392" s="76"/>
      <c r="CF1392" s="76"/>
      <c r="CG1392" s="76"/>
      <c r="CH1392" s="76"/>
      <c r="CI1392" s="76"/>
      <c r="CJ1392" s="76"/>
      <c r="CK1392" s="76"/>
      <c r="CL1392" s="76"/>
      <c r="CM1392" s="76"/>
      <c r="CN1392" s="76"/>
      <c r="CO1392" s="76"/>
      <c r="CP1392" s="76"/>
    </row>
    <row r="1393" spans="1:94" x14ac:dyDescent="0.2">
      <c r="A1393" s="76"/>
      <c r="B1393" s="76"/>
      <c r="C1393" s="76"/>
      <c r="D1393" s="76"/>
      <c r="E1393" s="76"/>
      <c r="F1393" s="76"/>
      <c r="G1393" s="76"/>
      <c r="H1393" s="76"/>
      <c r="I1393" s="76"/>
      <c r="J1393" s="76"/>
      <c r="K1393" s="76"/>
      <c r="L1393" s="76"/>
      <c r="M1393" s="76"/>
      <c r="N1393" s="76"/>
      <c r="O1393" s="76"/>
      <c r="P1393" s="76"/>
      <c r="Q1393" s="76"/>
      <c r="R1393" s="76"/>
      <c r="S1393" s="76"/>
      <c r="T1393" s="76"/>
      <c r="U1393" s="76"/>
      <c r="V1393" s="76"/>
      <c r="W1393" s="76"/>
      <c r="X1393" s="76"/>
      <c r="Y1393" s="76"/>
      <c r="Z1393" s="76"/>
      <c r="AA1393" s="76"/>
      <c r="AB1393" s="76"/>
      <c r="AC1393" s="76"/>
      <c r="AD1393" s="76"/>
      <c r="AE1393" s="76"/>
      <c r="AF1393" s="76"/>
      <c r="AG1393" s="76"/>
      <c r="AH1393" s="76"/>
      <c r="AI1393" s="76"/>
      <c r="AJ1393" s="76"/>
      <c r="AK1393" s="76"/>
      <c r="AL1393" s="76"/>
      <c r="AM1393" s="76"/>
      <c r="AN1393" s="76"/>
      <c r="AO1393" s="75"/>
      <c r="AP1393" s="75"/>
      <c r="AQ1393" s="75"/>
      <c r="AR1393" s="76"/>
      <c r="AS1393" s="76"/>
      <c r="AT1393" s="76"/>
      <c r="AU1393" s="76"/>
      <c r="AV1393" s="76"/>
      <c r="AW1393" s="76"/>
      <c r="AX1393" s="76"/>
      <c r="AY1393" s="76"/>
      <c r="AZ1393" s="76"/>
      <c r="BA1393" s="76"/>
      <c r="BB1393" s="76"/>
      <c r="BC1393" s="76"/>
      <c r="BD1393" s="76"/>
      <c r="BE1393" s="76"/>
      <c r="BF1393" s="76"/>
      <c r="BG1393" s="76"/>
      <c r="BH1393" s="76"/>
      <c r="BI1393" s="76"/>
      <c r="BJ1393" s="76"/>
      <c r="BK1393" s="76"/>
      <c r="BL1393" s="76"/>
      <c r="BM1393" s="76"/>
      <c r="BN1393" s="76"/>
      <c r="BO1393" s="76"/>
      <c r="BP1393" s="76"/>
      <c r="BQ1393" s="76"/>
      <c r="BR1393" s="76"/>
      <c r="BS1393" s="76"/>
      <c r="BT1393" s="76"/>
      <c r="BU1393" s="76"/>
      <c r="BV1393" s="76"/>
      <c r="BW1393" s="76"/>
      <c r="BX1393" s="76"/>
      <c r="BY1393" s="76"/>
      <c r="BZ1393" s="76"/>
      <c r="CA1393" s="76"/>
      <c r="CB1393" s="76"/>
      <c r="CC1393" s="76"/>
      <c r="CD1393" s="76"/>
      <c r="CE1393" s="76"/>
      <c r="CF1393" s="76"/>
      <c r="CG1393" s="76"/>
      <c r="CH1393" s="76"/>
      <c r="CI1393" s="76"/>
      <c r="CJ1393" s="76"/>
      <c r="CK1393" s="76"/>
      <c r="CL1393" s="76"/>
      <c r="CM1393" s="76"/>
      <c r="CN1393" s="76"/>
      <c r="CO1393" s="76"/>
      <c r="CP1393" s="76"/>
    </row>
    <row r="1394" spans="1:94" x14ac:dyDescent="0.2">
      <c r="A1394" s="76"/>
      <c r="B1394" s="76"/>
      <c r="C1394" s="76"/>
      <c r="D1394" s="76"/>
      <c r="E1394" s="76"/>
      <c r="F1394" s="76"/>
      <c r="G1394" s="76"/>
      <c r="H1394" s="76"/>
      <c r="I1394" s="76"/>
      <c r="J1394" s="76"/>
      <c r="K1394" s="76"/>
      <c r="L1394" s="76"/>
      <c r="M1394" s="76"/>
      <c r="N1394" s="76"/>
      <c r="O1394" s="76"/>
      <c r="P1394" s="76"/>
      <c r="Q1394" s="76"/>
      <c r="R1394" s="76"/>
      <c r="S1394" s="76"/>
      <c r="T1394" s="76"/>
      <c r="U1394" s="76"/>
      <c r="V1394" s="76"/>
      <c r="W1394" s="76"/>
      <c r="X1394" s="76"/>
      <c r="Y1394" s="76"/>
      <c r="Z1394" s="76"/>
      <c r="AA1394" s="76"/>
      <c r="AB1394" s="76"/>
      <c r="AC1394" s="76"/>
      <c r="AD1394" s="76"/>
      <c r="AE1394" s="76"/>
      <c r="AF1394" s="76"/>
      <c r="AG1394" s="76"/>
      <c r="AH1394" s="76"/>
      <c r="AI1394" s="76"/>
      <c r="AJ1394" s="76"/>
      <c r="AK1394" s="76"/>
      <c r="AL1394" s="76"/>
      <c r="AM1394" s="76"/>
      <c r="AN1394" s="76"/>
      <c r="AO1394" s="75"/>
      <c r="AP1394" s="75"/>
      <c r="AQ1394" s="75"/>
      <c r="AR1394" s="76"/>
      <c r="AS1394" s="76"/>
      <c r="AT1394" s="76"/>
      <c r="AU1394" s="76"/>
      <c r="AV1394" s="76"/>
      <c r="AW1394" s="76"/>
      <c r="AX1394" s="76"/>
      <c r="AY1394" s="76"/>
      <c r="AZ1394" s="76"/>
      <c r="BA1394" s="76"/>
      <c r="BB1394" s="76"/>
      <c r="BC1394" s="76"/>
      <c r="BD1394" s="76"/>
      <c r="BE1394" s="76"/>
      <c r="BF1394" s="76"/>
      <c r="BG1394" s="76"/>
      <c r="BH1394" s="76"/>
      <c r="BI1394" s="76"/>
      <c r="BJ1394" s="76"/>
      <c r="BK1394" s="76"/>
      <c r="BL1394" s="76"/>
      <c r="BM1394" s="76"/>
      <c r="BN1394" s="76"/>
      <c r="BO1394" s="76"/>
      <c r="BP1394" s="76"/>
      <c r="BQ1394" s="76"/>
      <c r="BR1394" s="76"/>
      <c r="BS1394" s="76"/>
      <c r="BT1394" s="76"/>
      <c r="BU1394" s="76"/>
      <c r="BV1394" s="76"/>
      <c r="BW1394" s="76"/>
      <c r="BX1394" s="76"/>
      <c r="BY1394" s="76"/>
      <c r="BZ1394" s="76"/>
      <c r="CA1394" s="76"/>
      <c r="CB1394" s="76"/>
      <c r="CC1394" s="76"/>
      <c r="CD1394" s="76"/>
      <c r="CE1394" s="76"/>
      <c r="CF1394" s="76"/>
      <c r="CG1394" s="76"/>
      <c r="CH1394" s="76"/>
      <c r="CI1394" s="76"/>
      <c r="CJ1394" s="76"/>
      <c r="CK1394" s="76"/>
      <c r="CL1394" s="76"/>
      <c r="CM1394" s="76"/>
      <c r="CN1394" s="76"/>
      <c r="CO1394" s="76"/>
      <c r="CP1394" s="76"/>
    </row>
    <row r="1395" spans="1:94" x14ac:dyDescent="0.2">
      <c r="A1395" s="76"/>
      <c r="B1395" s="76"/>
      <c r="C1395" s="76"/>
      <c r="D1395" s="76"/>
      <c r="E1395" s="76"/>
      <c r="F1395" s="76"/>
      <c r="G1395" s="76"/>
      <c r="H1395" s="76"/>
      <c r="I1395" s="76"/>
      <c r="J1395" s="76"/>
      <c r="K1395" s="76"/>
      <c r="L1395" s="76"/>
      <c r="M1395" s="76"/>
      <c r="N1395" s="76"/>
      <c r="O1395" s="76"/>
      <c r="P1395" s="76"/>
      <c r="Q1395" s="76"/>
      <c r="R1395" s="76"/>
      <c r="S1395" s="76"/>
      <c r="T1395" s="76"/>
      <c r="U1395" s="76"/>
      <c r="V1395" s="76"/>
      <c r="W1395" s="76"/>
      <c r="X1395" s="76"/>
      <c r="Y1395" s="76"/>
      <c r="Z1395" s="76"/>
      <c r="AA1395" s="76"/>
      <c r="AB1395" s="76"/>
      <c r="AC1395" s="76"/>
      <c r="AD1395" s="76"/>
      <c r="AE1395" s="76"/>
      <c r="AF1395" s="76"/>
      <c r="AG1395" s="76"/>
      <c r="AH1395" s="76"/>
      <c r="AI1395" s="76"/>
      <c r="AJ1395" s="76"/>
      <c r="AK1395" s="76"/>
      <c r="AL1395" s="76"/>
      <c r="AM1395" s="76"/>
      <c r="AN1395" s="76"/>
      <c r="AO1395" s="75"/>
      <c r="AP1395" s="75"/>
      <c r="AQ1395" s="75"/>
      <c r="AR1395" s="76"/>
      <c r="AS1395" s="76"/>
      <c r="AT1395" s="76"/>
      <c r="AU1395" s="76"/>
      <c r="AV1395" s="76"/>
      <c r="AW1395" s="76"/>
      <c r="AX1395" s="76"/>
      <c r="AY1395" s="76"/>
      <c r="AZ1395" s="76"/>
      <c r="BA1395" s="76"/>
      <c r="BB1395" s="76"/>
      <c r="BC1395" s="76"/>
      <c r="BD1395" s="76"/>
      <c r="BE1395" s="76"/>
      <c r="BF1395" s="76"/>
      <c r="BG1395" s="76"/>
      <c r="BH1395" s="76"/>
      <c r="BI1395" s="76"/>
      <c r="BJ1395" s="76"/>
      <c r="BK1395" s="76"/>
      <c r="BL1395" s="76"/>
      <c r="BM1395" s="76"/>
      <c r="BN1395" s="76"/>
      <c r="BO1395" s="76"/>
      <c r="BP1395" s="76"/>
      <c r="BQ1395" s="76"/>
      <c r="BR1395" s="76"/>
      <c r="BS1395" s="76"/>
      <c r="BT1395" s="76"/>
      <c r="BU1395" s="76"/>
      <c r="BV1395" s="76"/>
      <c r="BW1395" s="76"/>
      <c r="BX1395" s="76"/>
      <c r="BY1395" s="76"/>
      <c r="BZ1395" s="76"/>
      <c r="CA1395" s="76"/>
      <c r="CB1395" s="76"/>
      <c r="CC1395" s="76"/>
      <c r="CD1395" s="76"/>
      <c r="CE1395" s="76"/>
      <c r="CF1395" s="76"/>
      <c r="CG1395" s="76"/>
      <c r="CH1395" s="76"/>
      <c r="CI1395" s="76"/>
      <c r="CJ1395" s="76"/>
      <c r="CK1395" s="76"/>
      <c r="CL1395" s="76"/>
      <c r="CM1395" s="76"/>
      <c r="CN1395" s="76"/>
      <c r="CO1395" s="76"/>
      <c r="CP1395" s="76"/>
    </row>
    <row r="1396" spans="1:94" x14ac:dyDescent="0.2">
      <c r="A1396" s="76"/>
      <c r="B1396" s="76"/>
      <c r="C1396" s="76"/>
      <c r="D1396" s="76"/>
      <c r="E1396" s="76"/>
      <c r="F1396" s="76"/>
      <c r="G1396" s="76"/>
      <c r="H1396" s="76"/>
      <c r="I1396" s="76"/>
      <c r="J1396" s="76"/>
      <c r="K1396" s="76"/>
      <c r="L1396" s="76"/>
      <c r="M1396" s="76"/>
      <c r="N1396" s="76"/>
      <c r="O1396" s="76"/>
      <c r="P1396" s="76"/>
      <c r="Q1396" s="76"/>
      <c r="R1396" s="76"/>
      <c r="S1396" s="76"/>
      <c r="T1396" s="76"/>
      <c r="U1396" s="76"/>
      <c r="V1396" s="76"/>
      <c r="W1396" s="76"/>
      <c r="X1396" s="76"/>
      <c r="Y1396" s="76"/>
      <c r="Z1396" s="76"/>
      <c r="AA1396" s="76"/>
      <c r="AB1396" s="76"/>
      <c r="AC1396" s="76"/>
      <c r="AD1396" s="76"/>
      <c r="AE1396" s="76"/>
      <c r="AF1396" s="76"/>
      <c r="AG1396" s="76"/>
      <c r="AH1396" s="76"/>
      <c r="AI1396" s="76"/>
      <c r="AJ1396" s="76"/>
      <c r="AK1396" s="76"/>
      <c r="AL1396" s="76"/>
      <c r="AM1396" s="76"/>
      <c r="AN1396" s="76"/>
      <c r="AO1396" s="75"/>
      <c r="AP1396" s="75"/>
      <c r="AQ1396" s="75"/>
      <c r="AR1396" s="76"/>
      <c r="AS1396" s="76"/>
      <c r="AT1396" s="76"/>
      <c r="AU1396" s="76"/>
      <c r="AV1396" s="76"/>
      <c r="AW1396" s="76"/>
      <c r="AX1396" s="76"/>
      <c r="AY1396" s="76"/>
      <c r="AZ1396" s="76"/>
      <c r="BA1396" s="76"/>
      <c r="BB1396" s="76"/>
      <c r="BC1396" s="76"/>
      <c r="BD1396" s="76"/>
      <c r="BE1396" s="76"/>
      <c r="BF1396" s="76"/>
      <c r="BG1396" s="76"/>
      <c r="BH1396" s="76"/>
      <c r="BI1396" s="76"/>
      <c r="BJ1396" s="76"/>
      <c r="BK1396" s="76"/>
      <c r="BL1396" s="76"/>
      <c r="BM1396" s="76"/>
      <c r="BN1396" s="76"/>
      <c r="BO1396" s="76"/>
      <c r="BP1396" s="76"/>
      <c r="BQ1396" s="76"/>
      <c r="BR1396" s="76"/>
      <c r="BS1396" s="76"/>
      <c r="BT1396" s="76"/>
      <c r="BU1396" s="76"/>
      <c r="BV1396" s="76"/>
      <c r="BW1396" s="76"/>
      <c r="BX1396" s="76"/>
      <c r="BY1396" s="76"/>
      <c r="BZ1396" s="76"/>
      <c r="CA1396" s="76"/>
      <c r="CB1396" s="76"/>
      <c r="CC1396" s="76"/>
      <c r="CD1396" s="76"/>
      <c r="CE1396" s="76"/>
      <c r="CF1396" s="76"/>
      <c r="CG1396" s="76"/>
      <c r="CH1396" s="76"/>
      <c r="CI1396" s="76"/>
      <c r="CJ1396" s="76"/>
      <c r="CK1396" s="76"/>
      <c r="CL1396" s="76"/>
      <c r="CM1396" s="76"/>
      <c r="CN1396" s="76"/>
      <c r="CO1396" s="76"/>
      <c r="CP1396" s="76"/>
    </row>
    <row r="1397" spans="1:94" x14ac:dyDescent="0.2">
      <c r="A1397" s="76"/>
      <c r="B1397" s="76"/>
      <c r="C1397" s="76"/>
      <c r="D1397" s="76"/>
      <c r="E1397" s="76"/>
      <c r="F1397" s="76"/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  <c r="AH1397" s="76"/>
      <c r="AI1397" s="76"/>
      <c r="AJ1397" s="76"/>
      <c r="AK1397" s="76"/>
      <c r="AL1397" s="76"/>
      <c r="AM1397" s="76"/>
      <c r="AN1397" s="76"/>
      <c r="AO1397" s="75"/>
      <c r="AP1397" s="75"/>
      <c r="AQ1397" s="75"/>
      <c r="AR1397" s="76"/>
      <c r="AS1397" s="76"/>
      <c r="AT1397" s="76"/>
      <c r="AU1397" s="76"/>
      <c r="AV1397" s="76"/>
      <c r="AW1397" s="76"/>
      <c r="AX1397" s="76"/>
      <c r="AY1397" s="76"/>
      <c r="AZ1397" s="76"/>
      <c r="BA1397" s="76"/>
      <c r="BB1397" s="76"/>
      <c r="BC1397" s="76"/>
      <c r="BD1397" s="76"/>
      <c r="BE1397" s="76"/>
      <c r="BF1397" s="76"/>
      <c r="BG1397" s="76"/>
      <c r="BH1397" s="76"/>
      <c r="BI1397" s="76"/>
      <c r="BJ1397" s="76"/>
      <c r="BK1397" s="76"/>
      <c r="BL1397" s="76"/>
      <c r="BM1397" s="76"/>
      <c r="BN1397" s="76"/>
      <c r="BO1397" s="76"/>
      <c r="BP1397" s="76"/>
      <c r="BQ1397" s="76"/>
      <c r="BR1397" s="76"/>
      <c r="BS1397" s="76"/>
      <c r="BT1397" s="76"/>
      <c r="BU1397" s="76"/>
      <c r="BV1397" s="76"/>
      <c r="BW1397" s="76"/>
      <c r="BX1397" s="76"/>
      <c r="BY1397" s="76"/>
      <c r="BZ1397" s="76"/>
      <c r="CA1397" s="76"/>
      <c r="CB1397" s="76"/>
      <c r="CC1397" s="76"/>
      <c r="CD1397" s="76"/>
      <c r="CE1397" s="76"/>
      <c r="CF1397" s="76"/>
      <c r="CG1397" s="76"/>
      <c r="CH1397" s="76"/>
      <c r="CI1397" s="76"/>
      <c r="CJ1397" s="76"/>
      <c r="CK1397" s="76"/>
      <c r="CL1397" s="76"/>
      <c r="CM1397" s="76"/>
      <c r="CN1397" s="76"/>
      <c r="CO1397" s="76"/>
      <c r="CP1397" s="76"/>
    </row>
    <row r="1398" spans="1:94" x14ac:dyDescent="0.2">
      <c r="A1398" s="76"/>
      <c r="B1398" s="76"/>
      <c r="C1398" s="76"/>
      <c r="D1398" s="76"/>
      <c r="E1398" s="76"/>
      <c r="F1398" s="76"/>
      <c r="G1398" s="76"/>
      <c r="H1398" s="76"/>
      <c r="I1398" s="76"/>
      <c r="J1398" s="76"/>
      <c r="K1398" s="76"/>
      <c r="L1398" s="76"/>
      <c r="M1398" s="76"/>
      <c r="N1398" s="76"/>
      <c r="O1398" s="76"/>
      <c r="P1398" s="76"/>
      <c r="Q1398" s="76"/>
      <c r="R1398" s="76"/>
      <c r="S1398" s="76"/>
      <c r="T1398" s="76"/>
      <c r="U1398" s="76"/>
      <c r="V1398" s="76"/>
      <c r="W1398" s="76"/>
      <c r="X1398" s="76"/>
      <c r="Y1398" s="76"/>
      <c r="Z1398" s="76"/>
      <c r="AA1398" s="76"/>
      <c r="AB1398" s="76"/>
      <c r="AC1398" s="76"/>
      <c r="AD1398" s="76"/>
      <c r="AE1398" s="76"/>
      <c r="AF1398" s="76"/>
      <c r="AG1398" s="76"/>
      <c r="AH1398" s="76"/>
      <c r="AI1398" s="76"/>
      <c r="AJ1398" s="76"/>
      <c r="AK1398" s="76"/>
      <c r="AL1398" s="76"/>
      <c r="AM1398" s="76"/>
      <c r="AN1398" s="76"/>
      <c r="AO1398" s="75"/>
      <c r="AP1398" s="75"/>
      <c r="AQ1398" s="75"/>
      <c r="AR1398" s="76"/>
      <c r="AS1398" s="76"/>
      <c r="AT1398" s="76"/>
      <c r="AU1398" s="76"/>
      <c r="AV1398" s="76"/>
      <c r="AW1398" s="76"/>
      <c r="AX1398" s="76"/>
      <c r="AY1398" s="76"/>
      <c r="AZ1398" s="76"/>
      <c r="BA1398" s="76"/>
      <c r="BB1398" s="76"/>
      <c r="BC1398" s="76"/>
      <c r="BD1398" s="76"/>
      <c r="BE1398" s="76"/>
      <c r="BF1398" s="76"/>
      <c r="BG1398" s="76"/>
      <c r="BH1398" s="76"/>
      <c r="BI1398" s="76"/>
      <c r="BJ1398" s="76"/>
      <c r="BK1398" s="76"/>
      <c r="BL1398" s="76"/>
      <c r="BM1398" s="76"/>
      <c r="BN1398" s="76"/>
      <c r="BO1398" s="76"/>
      <c r="BP1398" s="76"/>
      <c r="BQ1398" s="76"/>
      <c r="BR1398" s="76"/>
      <c r="BS1398" s="76"/>
      <c r="BT1398" s="76"/>
      <c r="BU1398" s="76"/>
      <c r="BV1398" s="76"/>
      <c r="BW1398" s="76"/>
      <c r="BX1398" s="76"/>
      <c r="BY1398" s="76"/>
      <c r="BZ1398" s="76"/>
      <c r="CA1398" s="76"/>
      <c r="CB1398" s="76"/>
      <c r="CC1398" s="76"/>
      <c r="CD1398" s="76"/>
      <c r="CE1398" s="76"/>
      <c r="CF1398" s="76"/>
      <c r="CG1398" s="76"/>
      <c r="CH1398" s="76"/>
      <c r="CI1398" s="76"/>
      <c r="CJ1398" s="76"/>
      <c r="CK1398" s="76"/>
      <c r="CL1398" s="76"/>
      <c r="CM1398" s="76"/>
      <c r="CN1398" s="76"/>
      <c r="CO1398" s="76"/>
      <c r="CP1398" s="76"/>
    </row>
    <row r="1399" spans="1:94" x14ac:dyDescent="0.2">
      <c r="A1399" s="76"/>
      <c r="B1399" s="76"/>
      <c r="C1399" s="76"/>
      <c r="D1399" s="76"/>
      <c r="E1399" s="76"/>
      <c r="F1399" s="76"/>
      <c r="G1399" s="76"/>
      <c r="H1399" s="76"/>
      <c r="I1399" s="76"/>
      <c r="J1399" s="76"/>
      <c r="K1399" s="76"/>
      <c r="L1399" s="76"/>
      <c r="M1399" s="76"/>
      <c r="N1399" s="76"/>
      <c r="O1399" s="76"/>
      <c r="P1399" s="76"/>
      <c r="Q1399" s="76"/>
      <c r="R1399" s="76"/>
      <c r="S1399" s="76"/>
      <c r="T1399" s="76"/>
      <c r="U1399" s="76"/>
      <c r="V1399" s="76"/>
      <c r="W1399" s="76"/>
      <c r="X1399" s="76"/>
      <c r="Y1399" s="76"/>
      <c r="Z1399" s="76"/>
      <c r="AA1399" s="76"/>
      <c r="AB1399" s="76"/>
      <c r="AC1399" s="76"/>
      <c r="AD1399" s="76"/>
      <c r="AE1399" s="76"/>
      <c r="AF1399" s="76"/>
      <c r="AG1399" s="76"/>
      <c r="AH1399" s="76"/>
      <c r="AI1399" s="76"/>
      <c r="AJ1399" s="76"/>
      <c r="AK1399" s="76"/>
      <c r="AL1399" s="76"/>
      <c r="AM1399" s="76"/>
      <c r="AN1399" s="76"/>
      <c r="AO1399" s="75"/>
      <c r="AP1399" s="75"/>
      <c r="AQ1399" s="75"/>
      <c r="AR1399" s="76"/>
      <c r="AS1399" s="76"/>
      <c r="AT1399" s="76"/>
      <c r="AU1399" s="76"/>
      <c r="AV1399" s="76"/>
      <c r="AW1399" s="76"/>
      <c r="AX1399" s="76"/>
      <c r="AY1399" s="76"/>
      <c r="AZ1399" s="76"/>
      <c r="BA1399" s="76"/>
      <c r="BB1399" s="76"/>
      <c r="BC1399" s="76"/>
      <c r="BD1399" s="76"/>
      <c r="BE1399" s="76"/>
      <c r="BF1399" s="76"/>
      <c r="BG1399" s="76"/>
      <c r="BH1399" s="76"/>
      <c r="BI1399" s="76"/>
      <c r="BJ1399" s="76"/>
      <c r="BK1399" s="76"/>
      <c r="BL1399" s="76"/>
      <c r="BM1399" s="76"/>
      <c r="BN1399" s="76"/>
      <c r="BO1399" s="76"/>
      <c r="BP1399" s="76"/>
      <c r="BQ1399" s="76"/>
      <c r="BR1399" s="76"/>
      <c r="BS1399" s="76"/>
      <c r="BT1399" s="76"/>
      <c r="BU1399" s="76"/>
      <c r="BV1399" s="76"/>
      <c r="BW1399" s="76"/>
      <c r="BX1399" s="76"/>
      <c r="BY1399" s="76"/>
      <c r="BZ1399" s="76"/>
      <c r="CA1399" s="76"/>
      <c r="CB1399" s="76"/>
      <c r="CC1399" s="76"/>
      <c r="CD1399" s="76"/>
      <c r="CE1399" s="76"/>
      <c r="CF1399" s="76"/>
      <c r="CG1399" s="76"/>
      <c r="CH1399" s="76"/>
      <c r="CI1399" s="76"/>
      <c r="CJ1399" s="76"/>
      <c r="CK1399" s="76"/>
      <c r="CL1399" s="76"/>
      <c r="CM1399" s="76"/>
      <c r="CN1399" s="76"/>
      <c r="CO1399" s="76"/>
      <c r="CP1399" s="76"/>
    </row>
    <row r="1400" spans="1:94" x14ac:dyDescent="0.2">
      <c r="A1400" s="76"/>
      <c r="B1400" s="76"/>
      <c r="C1400" s="76"/>
      <c r="D1400" s="76"/>
      <c r="E1400" s="76"/>
      <c r="F1400" s="76"/>
      <c r="G1400" s="76"/>
      <c r="H1400" s="76"/>
      <c r="I1400" s="76"/>
      <c r="J1400" s="76"/>
      <c r="K1400" s="76"/>
      <c r="L1400" s="76"/>
      <c r="M1400" s="76"/>
      <c r="N1400" s="76"/>
      <c r="O1400" s="76"/>
      <c r="P1400" s="76"/>
      <c r="Q1400" s="76"/>
      <c r="R1400" s="76"/>
      <c r="S1400" s="76"/>
      <c r="T1400" s="76"/>
      <c r="U1400" s="76"/>
      <c r="V1400" s="76"/>
      <c r="W1400" s="76"/>
      <c r="X1400" s="76"/>
      <c r="Y1400" s="76"/>
      <c r="Z1400" s="76"/>
      <c r="AA1400" s="76"/>
      <c r="AB1400" s="76"/>
      <c r="AC1400" s="76"/>
      <c r="AD1400" s="76"/>
      <c r="AE1400" s="76"/>
      <c r="AF1400" s="76"/>
      <c r="AG1400" s="76"/>
      <c r="AH1400" s="76"/>
      <c r="AI1400" s="76"/>
      <c r="AJ1400" s="76"/>
      <c r="AK1400" s="76"/>
      <c r="AL1400" s="76"/>
      <c r="AM1400" s="76"/>
      <c r="AN1400" s="76"/>
      <c r="AO1400" s="75"/>
      <c r="AP1400" s="75"/>
      <c r="AQ1400" s="75"/>
      <c r="AR1400" s="76"/>
      <c r="AS1400" s="76"/>
      <c r="AT1400" s="76"/>
      <c r="AU1400" s="76"/>
      <c r="AV1400" s="76"/>
      <c r="AW1400" s="76"/>
      <c r="AX1400" s="76"/>
      <c r="AY1400" s="76"/>
      <c r="AZ1400" s="76"/>
      <c r="BA1400" s="76"/>
      <c r="BB1400" s="76"/>
      <c r="BC1400" s="76"/>
      <c r="BD1400" s="76"/>
      <c r="BE1400" s="76"/>
      <c r="BF1400" s="76"/>
      <c r="BG1400" s="76"/>
      <c r="BH1400" s="76"/>
      <c r="BI1400" s="76"/>
      <c r="BJ1400" s="76"/>
      <c r="BK1400" s="76"/>
      <c r="BL1400" s="76"/>
      <c r="BM1400" s="76"/>
      <c r="BN1400" s="76"/>
      <c r="BO1400" s="76"/>
      <c r="BP1400" s="76"/>
      <c r="BQ1400" s="76"/>
      <c r="BR1400" s="76"/>
      <c r="BS1400" s="76"/>
      <c r="BT1400" s="76"/>
      <c r="BU1400" s="76"/>
      <c r="BV1400" s="76"/>
      <c r="BW1400" s="76"/>
      <c r="BX1400" s="76"/>
      <c r="BY1400" s="76"/>
      <c r="BZ1400" s="76"/>
      <c r="CA1400" s="76"/>
      <c r="CB1400" s="76"/>
      <c r="CC1400" s="76"/>
      <c r="CD1400" s="76"/>
      <c r="CE1400" s="76"/>
      <c r="CF1400" s="76"/>
      <c r="CG1400" s="76"/>
      <c r="CH1400" s="76"/>
      <c r="CI1400" s="76"/>
      <c r="CJ1400" s="76"/>
      <c r="CK1400" s="76"/>
      <c r="CL1400" s="76"/>
      <c r="CM1400" s="76"/>
      <c r="CN1400" s="76"/>
      <c r="CO1400" s="76"/>
      <c r="CP1400" s="76"/>
    </row>
    <row r="1401" spans="1:94" x14ac:dyDescent="0.2">
      <c r="A1401" s="76"/>
      <c r="B1401" s="76"/>
      <c r="C1401" s="76"/>
      <c r="D1401" s="76"/>
      <c r="E1401" s="76"/>
      <c r="F1401" s="76"/>
      <c r="G1401" s="76"/>
      <c r="H1401" s="76"/>
      <c r="I1401" s="76"/>
      <c r="J1401" s="76"/>
      <c r="K1401" s="76"/>
      <c r="L1401" s="76"/>
      <c r="M1401" s="76"/>
      <c r="N1401" s="76"/>
      <c r="O1401" s="76"/>
      <c r="P1401" s="76"/>
      <c r="Q1401" s="76"/>
      <c r="R1401" s="76"/>
      <c r="S1401" s="76"/>
      <c r="T1401" s="76"/>
      <c r="U1401" s="76"/>
      <c r="V1401" s="76"/>
      <c r="W1401" s="76"/>
      <c r="X1401" s="76"/>
      <c r="Y1401" s="76"/>
      <c r="Z1401" s="76"/>
      <c r="AA1401" s="76"/>
      <c r="AB1401" s="76"/>
      <c r="AC1401" s="76"/>
      <c r="AD1401" s="76"/>
      <c r="AE1401" s="76"/>
      <c r="AF1401" s="76"/>
      <c r="AG1401" s="76"/>
      <c r="AH1401" s="76"/>
      <c r="AI1401" s="76"/>
      <c r="AJ1401" s="76"/>
      <c r="AK1401" s="76"/>
      <c r="AL1401" s="76"/>
      <c r="AM1401" s="76"/>
      <c r="AN1401" s="76"/>
      <c r="AO1401" s="75"/>
      <c r="AP1401" s="75"/>
      <c r="AQ1401" s="75"/>
      <c r="AR1401" s="76"/>
      <c r="AS1401" s="76"/>
      <c r="AT1401" s="76"/>
      <c r="AU1401" s="76"/>
      <c r="AV1401" s="76"/>
      <c r="AW1401" s="76"/>
      <c r="AX1401" s="76"/>
      <c r="AY1401" s="76"/>
      <c r="AZ1401" s="76"/>
      <c r="BA1401" s="76"/>
      <c r="BB1401" s="76"/>
      <c r="BC1401" s="76"/>
      <c r="BD1401" s="76"/>
      <c r="BE1401" s="76"/>
      <c r="BF1401" s="76"/>
      <c r="BG1401" s="76"/>
      <c r="BH1401" s="76"/>
      <c r="BI1401" s="76"/>
      <c r="BJ1401" s="76"/>
      <c r="BK1401" s="76"/>
      <c r="BL1401" s="76"/>
      <c r="BM1401" s="76"/>
      <c r="BN1401" s="76"/>
      <c r="BO1401" s="76"/>
      <c r="BP1401" s="76"/>
      <c r="BQ1401" s="76"/>
      <c r="BR1401" s="76"/>
      <c r="BS1401" s="76"/>
      <c r="BT1401" s="76"/>
      <c r="BU1401" s="76"/>
      <c r="BV1401" s="76"/>
      <c r="BW1401" s="76"/>
      <c r="BX1401" s="76"/>
      <c r="BY1401" s="76"/>
      <c r="BZ1401" s="76"/>
      <c r="CA1401" s="76"/>
      <c r="CB1401" s="76"/>
      <c r="CC1401" s="76"/>
      <c r="CD1401" s="76"/>
      <c r="CE1401" s="76"/>
      <c r="CF1401" s="76"/>
      <c r="CG1401" s="76"/>
      <c r="CH1401" s="76"/>
      <c r="CI1401" s="76"/>
      <c r="CJ1401" s="76"/>
      <c r="CK1401" s="76"/>
      <c r="CL1401" s="76"/>
      <c r="CM1401" s="76"/>
      <c r="CN1401" s="76"/>
      <c r="CO1401" s="76"/>
      <c r="CP1401" s="76"/>
    </row>
    <row r="1402" spans="1:94" x14ac:dyDescent="0.2">
      <c r="A1402" s="76"/>
      <c r="B1402" s="76"/>
      <c r="C1402" s="76"/>
      <c r="D1402" s="76"/>
      <c r="E1402" s="76"/>
      <c r="F1402" s="76"/>
      <c r="G1402" s="76"/>
      <c r="H1402" s="76"/>
      <c r="I1402" s="76"/>
      <c r="J1402" s="76"/>
      <c r="K1402" s="76"/>
      <c r="L1402" s="76"/>
      <c r="M1402" s="76"/>
      <c r="N1402" s="76"/>
      <c r="O1402" s="76"/>
      <c r="P1402" s="76"/>
      <c r="Q1402" s="76"/>
      <c r="R1402" s="76"/>
      <c r="S1402" s="76"/>
      <c r="T1402" s="76"/>
      <c r="U1402" s="76"/>
      <c r="V1402" s="76"/>
      <c r="W1402" s="76"/>
      <c r="X1402" s="76"/>
      <c r="Y1402" s="76"/>
      <c r="Z1402" s="76"/>
      <c r="AA1402" s="76"/>
      <c r="AB1402" s="76"/>
      <c r="AC1402" s="76"/>
      <c r="AD1402" s="76"/>
      <c r="AE1402" s="76"/>
      <c r="AF1402" s="76"/>
      <c r="AG1402" s="76"/>
      <c r="AH1402" s="76"/>
      <c r="AI1402" s="76"/>
      <c r="AJ1402" s="76"/>
      <c r="AK1402" s="76"/>
      <c r="AL1402" s="76"/>
      <c r="AM1402" s="76"/>
      <c r="AN1402" s="76"/>
      <c r="AO1402" s="75"/>
      <c r="AP1402" s="75"/>
      <c r="AQ1402" s="75"/>
      <c r="AR1402" s="76"/>
      <c r="AS1402" s="76"/>
      <c r="AT1402" s="76"/>
      <c r="AU1402" s="76"/>
      <c r="AV1402" s="76"/>
      <c r="AW1402" s="76"/>
      <c r="AX1402" s="76"/>
      <c r="AY1402" s="76"/>
      <c r="AZ1402" s="76"/>
      <c r="BA1402" s="76"/>
      <c r="BB1402" s="76"/>
      <c r="BC1402" s="76"/>
      <c r="BD1402" s="76"/>
      <c r="BE1402" s="76"/>
      <c r="BF1402" s="76"/>
      <c r="BG1402" s="76"/>
      <c r="BH1402" s="76"/>
      <c r="BI1402" s="76"/>
      <c r="BJ1402" s="76"/>
      <c r="BK1402" s="76"/>
      <c r="BL1402" s="76"/>
      <c r="BM1402" s="76"/>
      <c r="BN1402" s="76"/>
      <c r="BO1402" s="76"/>
      <c r="BP1402" s="76"/>
      <c r="BQ1402" s="76"/>
      <c r="BR1402" s="76"/>
      <c r="BS1402" s="76"/>
      <c r="BT1402" s="76"/>
      <c r="BU1402" s="76"/>
      <c r="BV1402" s="76"/>
      <c r="BW1402" s="76"/>
      <c r="BX1402" s="76"/>
      <c r="BY1402" s="76"/>
      <c r="BZ1402" s="76"/>
      <c r="CA1402" s="76"/>
      <c r="CB1402" s="76"/>
      <c r="CC1402" s="76"/>
      <c r="CD1402" s="76"/>
      <c r="CE1402" s="76"/>
      <c r="CF1402" s="76"/>
      <c r="CG1402" s="76"/>
      <c r="CH1402" s="76"/>
      <c r="CI1402" s="76"/>
      <c r="CJ1402" s="76"/>
      <c r="CK1402" s="76"/>
      <c r="CL1402" s="76"/>
      <c r="CM1402" s="76"/>
      <c r="CN1402" s="76"/>
      <c r="CO1402" s="76"/>
      <c r="CP1402" s="76"/>
    </row>
    <row r="1403" spans="1:94" x14ac:dyDescent="0.2">
      <c r="A1403" s="76"/>
      <c r="B1403" s="76"/>
      <c r="C1403" s="76"/>
      <c r="D1403" s="76"/>
      <c r="E1403" s="76"/>
      <c r="F1403" s="76"/>
      <c r="G1403" s="76"/>
      <c r="H1403" s="76"/>
      <c r="I1403" s="76"/>
      <c r="J1403" s="76"/>
      <c r="K1403" s="76"/>
      <c r="L1403" s="76"/>
      <c r="M1403" s="76"/>
      <c r="N1403" s="76"/>
      <c r="O1403" s="76"/>
      <c r="P1403" s="76"/>
      <c r="Q1403" s="76"/>
      <c r="R1403" s="76"/>
      <c r="S1403" s="76"/>
      <c r="T1403" s="76"/>
      <c r="U1403" s="76"/>
      <c r="V1403" s="76"/>
      <c r="W1403" s="76"/>
      <c r="X1403" s="76"/>
      <c r="Y1403" s="76"/>
      <c r="Z1403" s="76"/>
      <c r="AA1403" s="76"/>
      <c r="AB1403" s="76"/>
      <c r="AC1403" s="76"/>
      <c r="AD1403" s="76"/>
      <c r="AE1403" s="76"/>
      <c r="AF1403" s="76"/>
      <c r="AG1403" s="76"/>
      <c r="AH1403" s="76"/>
      <c r="AI1403" s="76"/>
      <c r="AJ1403" s="76"/>
      <c r="AK1403" s="76"/>
      <c r="AL1403" s="76"/>
      <c r="AM1403" s="76"/>
      <c r="AN1403" s="76"/>
      <c r="AO1403" s="75"/>
      <c r="AP1403" s="75"/>
      <c r="AQ1403" s="75"/>
      <c r="AR1403" s="76"/>
      <c r="AS1403" s="76"/>
      <c r="AT1403" s="76"/>
      <c r="AU1403" s="76"/>
      <c r="AV1403" s="76"/>
      <c r="AW1403" s="76"/>
      <c r="AX1403" s="76"/>
      <c r="AY1403" s="76"/>
      <c r="AZ1403" s="76"/>
      <c r="BA1403" s="76"/>
      <c r="BB1403" s="76"/>
      <c r="BC1403" s="76"/>
      <c r="BD1403" s="76"/>
      <c r="BE1403" s="76"/>
      <c r="BF1403" s="76"/>
      <c r="BG1403" s="76"/>
      <c r="BH1403" s="76"/>
      <c r="BI1403" s="76"/>
      <c r="BJ1403" s="76"/>
      <c r="BK1403" s="76"/>
      <c r="BL1403" s="76"/>
      <c r="BM1403" s="76"/>
      <c r="BN1403" s="76"/>
      <c r="BO1403" s="76"/>
      <c r="BP1403" s="76"/>
      <c r="BQ1403" s="76"/>
      <c r="BR1403" s="76"/>
      <c r="BS1403" s="76"/>
      <c r="BT1403" s="76"/>
      <c r="BU1403" s="76"/>
      <c r="BV1403" s="76"/>
      <c r="BW1403" s="76"/>
      <c r="BX1403" s="76"/>
      <c r="BY1403" s="76"/>
      <c r="BZ1403" s="76"/>
      <c r="CA1403" s="76"/>
      <c r="CB1403" s="76"/>
      <c r="CC1403" s="76"/>
      <c r="CD1403" s="76"/>
      <c r="CE1403" s="76"/>
      <c r="CF1403" s="76"/>
      <c r="CG1403" s="76"/>
      <c r="CH1403" s="76"/>
      <c r="CI1403" s="76"/>
      <c r="CJ1403" s="76"/>
      <c r="CK1403" s="76"/>
      <c r="CL1403" s="76"/>
      <c r="CM1403" s="76"/>
      <c r="CN1403" s="76"/>
      <c r="CO1403" s="76"/>
      <c r="CP1403" s="76"/>
    </row>
    <row r="1404" spans="1:94" x14ac:dyDescent="0.2">
      <c r="A1404" s="76"/>
      <c r="B1404" s="76"/>
      <c r="C1404" s="76"/>
      <c r="D1404" s="76"/>
      <c r="E1404" s="76"/>
      <c r="F1404" s="76"/>
      <c r="G1404" s="76"/>
      <c r="H1404" s="76"/>
      <c r="I1404" s="76"/>
      <c r="J1404" s="76"/>
      <c r="K1404" s="76"/>
      <c r="L1404" s="76"/>
      <c r="M1404" s="76"/>
      <c r="N1404" s="76"/>
      <c r="O1404" s="76"/>
      <c r="P1404" s="76"/>
      <c r="Q1404" s="76"/>
      <c r="R1404" s="76"/>
      <c r="S1404" s="76"/>
      <c r="T1404" s="76"/>
      <c r="U1404" s="76"/>
      <c r="V1404" s="76"/>
      <c r="W1404" s="76"/>
      <c r="X1404" s="76"/>
      <c r="Y1404" s="76"/>
      <c r="Z1404" s="76"/>
      <c r="AA1404" s="76"/>
      <c r="AB1404" s="76"/>
      <c r="AC1404" s="76"/>
      <c r="AD1404" s="76"/>
      <c r="AE1404" s="76"/>
      <c r="AF1404" s="76"/>
      <c r="AG1404" s="76"/>
      <c r="AH1404" s="76"/>
      <c r="AI1404" s="76"/>
      <c r="AJ1404" s="76"/>
      <c r="AK1404" s="76"/>
      <c r="AL1404" s="76"/>
      <c r="AM1404" s="76"/>
      <c r="AN1404" s="76"/>
      <c r="AO1404" s="75"/>
      <c r="AP1404" s="75"/>
      <c r="AQ1404" s="75"/>
      <c r="AR1404" s="76"/>
      <c r="AS1404" s="76"/>
      <c r="AT1404" s="76"/>
      <c r="AU1404" s="76"/>
      <c r="AV1404" s="76"/>
      <c r="AW1404" s="76"/>
      <c r="AX1404" s="76"/>
      <c r="AY1404" s="76"/>
      <c r="AZ1404" s="76"/>
      <c r="BA1404" s="76"/>
      <c r="BB1404" s="76"/>
      <c r="BC1404" s="76"/>
      <c r="BD1404" s="76"/>
      <c r="BE1404" s="76"/>
      <c r="BF1404" s="76"/>
      <c r="BG1404" s="76"/>
      <c r="BH1404" s="76"/>
      <c r="BI1404" s="76"/>
      <c r="BJ1404" s="76"/>
      <c r="BK1404" s="76"/>
      <c r="BL1404" s="76"/>
      <c r="BM1404" s="76"/>
      <c r="BN1404" s="76"/>
      <c r="BO1404" s="76"/>
      <c r="BP1404" s="76"/>
      <c r="BQ1404" s="76"/>
      <c r="BR1404" s="76"/>
      <c r="BS1404" s="76"/>
      <c r="BT1404" s="76"/>
      <c r="BU1404" s="76"/>
      <c r="BV1404" s="76"/>
      <c r="BW1404" s="76"/>
      <c r="BX1404" s="76"/>
      <c r="BY1404" s="76"/>
      <c r="BZ1404" s="76"/>
      <c r="CA1404" s="76"/>
      <c r="CB1404" s="76"/>
      <c r="CC1404" s="76"/>
      <c r="CD1404" s="76"/>
      <c r="CE1404" s="76"/>
      <c r="CF1404" s="76"/>
      <c r="CG1404" s="76"/>
      <c r="CH1404" s="76"/>
      <c r="CI1404" s="76"/>
      <c r="CJ1404" s="76"/>
      <c r="CK1404" s="76"/>
      <c r="CL1404" s="76"/>
      <c r="CM1404" s="76"/>
      <c r="CN1404" s="76"/>
      <c r="CO1404" s="76"/>
      <c r="CP1404" s="76"/>
    </row>
    <row r="1405" spans="1:94" x14ac:dyDescent="0.2">
      <c r="A1405" s="76"/>
      <c r="B1405" s="76"/>
      <c r="C1405" s="76"/>
      <c r="D1405" s="76"/>
      <c r="E1405" s="76"/>
      <c r="F1405" s="76"/>
      <c r="G1405" s="76"/>
      <c r="H1405" s="76"/>
      <c r="I1405" s="76"/>
      <c r="J1405" s="76"/>
      <c r="K1405" s="76"/>
      <c r="L1405" s="76"/>
      <c r="M1405" s="76"/>
      <c r="N1405" s="76"/>
      <c r="O1405" s="76"/>
      <c r="P1405" s="76"/>
      <c r="Q1405" s="76"/>
      <c r="R1405" s="76"/>
      <c r="S1405" s="76"/>
      <c r="T1405" s="76"/>
      <c r="U1405" s="76"/>
      <c r="V1405" s="76"/>
      <c r="W1405" s="76"/>
      <c r="X1405" s="76"/>
      <c r="Y1405" s="76"/>
      <c r="Z1405" s="76"/>
      <c r="AA1405" s="76"/>
      <c r="AB1405" s="76"/>
      <c r="AC1405" s="76"/>
      <c r="AD1405" s="76"/>
      <c r="AE1405" s="76"/>
      <c r="AF1405" s="76"/>
      <c r="AG1405" s="76"/>
      <c r="AH1405" s="76"/>
      <c r="AI1405" s="76"/>
      <c r="AJ1405" s="76"/>
      <c r="AK1405" s="76"/>
      <c r="AL1405" s="76"/>
      <c r="AM1405" s="76"/>
      <c r="AN1405" s="76"/>
      <c r="AO1405" s="75"/>
      <c r="AP1405" s="75"/>
      <c r="AQ1405" s="75"/>
      <c r="AR1405" s="76"/>
      <c r="AS1405" s="76"/>
      <c r="AT1405" s="76"/>
      <c r="AU1405" s="76"/>
      <c r="AV1405" s="76"/>
      <c r="AW1405" s="76"/>
      <c r="AX1405" s="76"/>
      <c r="AY1405" s="76"/>
      <c r="AZ1405" s="76"/>
      <c r="BA1405" s="76"/>
      <c r="BB1405" s="76"/>
      <c r="BC1405" s="76"/>
      <c r="BD1405" s="76"/>
      <c r="BE1405" s="76"/>
      <c r="BF1405" s="76"/>
      <c r="BG1405" s="76"/>
      <c r="BH1405" s="76"/>
      <c r="BI1405" s="76"/>
      <c r="BJ1405" s="76"/>
      <c r="BK1405" s="76"/>
      <c r="BL1405" s="76"/>
      <c r="BM1405" s="76"/>
      <c r="BN1405" s="76"/>
      <c r="BO1405" s="76"/>
      <c r="BP1405" s="76"/>
      <c r="BQ1405" s="76"/>
      <c r="BR1405" s="76"/>
      <c r="BS1405" s="76"/>
      <c r="BT1405" s="76"/>
      <c r="BU1405" s="76"/>
      <c r="BV1405" s="76"/>
      <c r="BW1405" s="76"/>
      <c r="BX1405" s="76"/>
      <c r="BY1405" s="76"/>
      <c r="BZ1405" s="76"/>
      <c r="CA1405" s="76"/>
      <c r="CB1405" s="76"/>
      <c r="CC1405" s="76"/>
      <c r="CD1405" s="76"/>
      <c r="CE1405" s="76"/>
      <c r="CF1405" s="76"/>
      <c r="CG1405" s="76"/>
      <c r="CH1405" s="76"/>
      <c r="CI1405" s="76"/>
      <c r="CJ1405" s="76"/>
      <c r="CK1405" s="76"/>
      <c r="CL1405" s="76"/>
      <c r="CM1405" s="76"/>
      <c r="CN1405" s="76"/>
      <c r="CO1405" s="76"/>
      <c r="CP1405" s="76"/>
    </row>
    <row r="1406" spans="1:94" x14ac:dyDescent="0.2">
      <c r="A1406" s="76"/>
      <c r="B1406" s="76"/>
      <c r="C1406" s="76"/>
      <c r="D1406" s="76"/>
      <c r="E1406" s="76"/>
      <c r="F1406" s="76"/>
      <c r="G1406" s="76"/>
      <c r="H1406" s="76"/>
      <c r="I1406" s="76"/>
      <c r="J1406" s="76"/>
      <c r="K1406" s="76"/>
      <c r="L1406" s="76"/>
      <c r="M1406" s="76"/>
      <c r="N1406" s="76"/>
      <c r="O1406" s="76"/>
      <c r="P1406" s="76"/>
      <c r="Q1406" s="76"/>
      <c r="R1406" s="76"/>
      <c r="S1406" s="76"/>
      <c r="T1406" s="76"/>
      <c r="U1406" s="76"/>
      <c r="V1406" s="76"/>
      <c r="W1406" s="76"/>
      <c r="X1406" s="76"/>
      <c r="Y1406" s="76"/>
      <c r="Z1406" s="76"/>
      <c r="AA1406" s="76"/>
      <c r="AB1406" s="76"/>
      <c r="AC1406" s="76"/>
      <c r="AD1406" s="76"/>
      <c r="AE1406" s="76"/>
      <c r="AF1406" s="76"/>
      <c r="AG1406" s="76"/>
      <c r="AH1406" s="76"/>
      <c r="AI1406" s="76"/>
      <c r="AJ1406" s="76"/>
      <c r="AK1406" s="76"/>
      <c r="AL1406" s="76"/>
      <c r="AM1406" s="76"/>
      <c r="AN1406" s="76"/>
      <c r="AO1406" s="75"/>
      <c r="AP1406" s="75"/>
      <c r="AQ1406" s="75"/>
      <c r="AR1406" s="76"/>
      <c r="AS1406" s="76"/>
      <c r="AT1406" s="76"/>
      <c r="AU1406" s="76"/>
      <c r="AV1406" s="76"/>
      <c r="AW1406" s="76"/>
      <c r="AX1406" s="76"/>
      <c r="AY1406" s="76"/>
      <c r="AZ1406" s="76"/>
      <c r="BA1406" s="76"/>
      <c r="BB1406" s="76"/>
      <c r="BC1406" s="76"/>
      <c r="BD1406" s="76"/>
      <c r="BE1406" s="76"/>
      <c r="BF1406" s="76"/>
      <c r="BG1406" s="76"/>
      <c r="BH1406" s="76"/>
      <c r="BI1406" s="76"/>
      <c r="BJ1406" s="76"/>
      <c r="BK1406" s="76"/>
      <c r="BL1406" s="76"/>
      <c r="BM1406" s="76"/>
      <c r="BN1406" s="76"/>
      <c r="BO1406" s="76"/>
      <c r="BP1406" s="76"/>
      <c r="BQ1406" s="76"/>
      <c r="BR1406" s="76"/>
      <c r="BS1406" s="76"/>
      <c r="BT1406" s="76"/>
      <c r="BU1406" s="76"/>
      <c r="BV1406" s="76"/>
      <c r="BW1406" s="76"/>
      <c r="BX1406" s="76"/>
      <c r="BY1406" s="76"/>
      <c r="BZ1406" s="76"/>
      <c r="CA1406" s="76"/>
      <c r="CB1406" s="76"/>
      <c r="CC1406" s="76"/>
      <c r="CD1406" s="76"/>
      <c r="CE1406" s="76"/>
      <c r="CF1406" s="76"/>
      <c r="CG1406" s="76"/>
      <c r="CH1406" s="76"/>
      <c r="CI1406" s="76"/>
      <c r="CJ1406" s="76"/>
      <c r="CK1406" s="76"/>
      <c r="CL1406" s="76"/>
      <c r="CM1406" s="76"/>
      <c r="CN1406" s="76"/>
      <c r="CO1406" s="76"/>
      <c r="CP1406" s="76"/>
    </row>
    <row r="1407" spans="1:94" x14ac:dyDescent="0.2">
      <c r="A1407" s="76"/>
      <c r="B1407" s="76"/>
      <c r="C1407" s="76"/>
      <c r="D1407" s="76"/>
      <c r="E1407" s="76"/>
      <c r="F1407" s="76"/>
      <c r="G1407" s="76"/>
      <c r="H1407" s="76"/>
      <c r="I1407" s="76"/>
      <c r="J1407" s="76"/>
      <c r="K1407" s="76"/>
      <c r="L1407" s="76"/>
      <c r="M1407" s="76"/>
      <c r="N1407" s="76"/>
      <c r="O1407" s="76"/>
      <c r="P1407" s="76"/>
      <c r="Q1407" s="76"/>
      <c r="R1407" s="76"/>
      <c r="S1407" s="76"/>
      <c r="T1407" s="76"/>
      <c r="U1407" s="76"/>
      <c r="V1407" s="76"/>
      <c r="W1407" s="76"/>
      <c r="X1407" s="76"/>
      <c r="Y1407" s="76"/>
      <c r="Z1407" s="76"/>
      <c r="AA1407" s="76"/>
      <c r="AB1407" s="76"/>
      <c r="AC1407" s="76"/>
      <c r="AD1407" s="76"/>
      <c r="AE1407" s="76"/>
      <c r="AF1407" s="76"/>
      <c r="AG1407" s="76"/>
      <c r="AH1407" s="76"/>
      <c r="AI1407" s="76"/>
      <c r="AJ1407" s="76"/>
      <c r="AK1407" s="76"/>
      <c r="AL1407" s="76"/>
      <c r="AM1407" s="76"/>
      <c r="AN1407" s="76"/>
      <c r="AO1407" s="75"/>
      <c r="AP1407" s="75"/>
      <c r="AQ1407" s="75"/>
      <c r="AR1407" s="76"/>
      <c r="AS1407" s="76"/>
      <c r="AT1407" s="76"/>
      <c r="AU1407" s="76"/>
      <c r="AV1407" s="76"/>
      <c r="AW1407" s="76"/>
      <c r="AX1407" s="76"/>
      <c r="AY1407" s="76"/>
      <c r="AZ1407" s="76"/>
      <c r="BA1407" s="76"/>
      <c r="BB1407" s="76"/>
      <c r="BC1407" s="76"/>
      <c r="BD1407" s="76"/>
      <c r="BE1407" s="76"/>
      <c r="BF1407" s="76"/>
      <c r="BG1407" s="76"/>
      <c r="BH1407" s="76"/>
      <c r="BI1407" s="76"/>
      <c r="BJ1407" s="76"/>
      <c r="BK1407" s="76"/>
      <c r="BL1407" s="76"/>
      <c r="BM1407" s="76"/>
      <c r="BN1407" s="76"/>
      <c r="BO1407" s="76"/>
      <c r="BP1407" s="76"/>
      <c r="BQ1407" s="76"/>
      <c r="BR1407" s="76"/>
      <c r="BS1407" s="76"/>
      <c r="BT1407" s="76"/>
      <c r="BU1407" s="76"/>
      <c r="BV1407" s="76"/>
      <c r="BW1407" s="76"/>
      <c r="BX1407" s="76"/>
      <c r="BY1407" s="76"/>
      <c r="BZ1407" s="76"/>
      <c r="CA1407" s="76"/>
      <c r="CB1407" s="76"/>
      <c r="CC1407" s="76"/>
      <c r="CD1407" s="76"/>
      <c r="CE1407" s="76"/>
      <c r="CF1407" s="76"/>
      <c r="CG1407" s="76"/>
      <c r="CH1407" s="76"/>
      <c r="CI1407" s="76"/>
      <c r="CJ1407" s="76"/>
      <c r="CK1407" s="76"/>
      <c r="CL1407" s="76"/>
      <c r="CM1407" s="76"/>
      <c r="CN1407" s="76"/>
      <c r="CO1407" s="76"/>
      <c r="CP1407" s="76"/>
    </row>
    <row r="1408" spans="1:94" x14ac:dyDescent="0.2">
      <c r="A1408" s="76"/>
      <c r="B1408" s="76"/>
      <c r="C1408" s="76"/>
      <c r="D1408" s="76"/>
      <c r="E1408" s="76"/>
      <c r="F1408" s="76"/>
      <c r="G1408" s="76"/>
      <c r="H1408" s="76"/>
      <c r="I1408" s="76"/>
      <c r="J1408" s="76"/>
      <c r="K1408" s="76"/>
      <c r="L1408" s="76"/>
      <c r="M1408" s="76"/>
      <c r="N1408" s="76"/>
      <c r="O1408" s="76"/>
      <c r="P1408" s="76"/>
      <c r="Q1408" s="76"/>
      <c r="R1408" s="76"/>
      <c r="S1408" s="76"/>
      <c r="T1408" s="76"/>
      <c r="U1408" s="76"/>
      <c r="V1408" s="76"/>
      <c r="W1408" s="76"/>
      <c r="X1408" s="76"/>
      <c r="Y1408" s="76"/>
      <c r="Z1408" s="76"/>
      <c r="AA1408" s="76"/>
      <c r="AB1408" s="76"/>
      <c r="AC1408" s="76"/>
      <c r="AD1408" s="76"/>
      <c r="AE1408" s="76"/>
      <c r="AF1408" s="76"/>
      <c r="AG1408" s="76"/>
      <c r="AH1408" s="76"/>
      <c r="AI1408" s="76"/>
      <c r="AJ1408" s="76"/>
      <c r="AK1408" s="76"/>
      <c r="AL1408" s="76"/>
      <c r="AM1408" s="76"/>
      <c r="AN1408" s="76"/>
      <c r="AO1408" s="75"/>
      <c r="AP1408" s="75"/>
      <c r="AQ1408" s="75"/>
      <c r="AR1408" s="76"/>
      <c r="AS1408" s="76"/>
      <c r="AT1408" s="76"/>
      <c r="AU1408" s="76"/>
      <c r="AV1408" s="76"/>
      <c r="AW1408" s="76"/>
      <c r="AX1408" s="76"/>
      <c r="AY1408" s="76"/>
      <c r="AZ1408" s="76"/>
      <c r="BA1408" s="76"/>
      <c r="BB1408" s="76"/>
      <c r="BC1408" s="76"/>
      <c r="BD1408" s="76"/>
      <c r="BE1408" s="76"/>
      <c r="BF1408" s="76"/>
      <c r="BG1408" s="76"/>
      <c r="BH1408" s="76"/>
      <c r="BI1408" s="76"/>
      <c r="BJ1408" s="76"/>
      <c r="BK1408" s="76"/>
      <c r="BL1408" s="76"/>
      <c r="BM1408" s="76"/>
      <c r="BN1408" s="76"/>
      <c r="BO1408" s="76"/>
      <c r="BP1408" s="76"/>
      <c r="BQ1408" s="76"/>
      <c r="BR1408" s="76"/>
      <c r="BS1408" s="76"/>
      <c r="BT1408" s="76"/>
      <c r="BU1408" s="76"/>
      <c r="BV1408" s="76"/>
      <c r="BW1408" s="76"/>
      <c r="BX1408" s="76"/>
      <c r="BY1408" s="76"/>
      <c r="BZ1408" s="76"/>
      <c r="CA1408" s="76"/>
      <c r="CB1408" s="76"/>
      <c r="CC1408" s="76"/>
      <c r="CD1408" s="76"/>
      <c r="CE1408" s="76"/>
      <c r="CF1408" s="76"/>
      <c r="CG1408" s="76"/>
      <c r="CH1408" s="76"/>
      <c r="CI1408" s="76"/>
      <c r="CJ1408" s="76"/>
      <c r="CK1408" s="76"/>
      <c r="CL1408" s="76"/>
      <c r="CM1408" s="76"/>
      <c r="CN1408" s="76"/>
      <c r="CO1408" s="76"/>
      <c r="CP1408" s="76"/>
    </row>
    <row r="1409" spans="1:94" x14ac:dyDescent="0.2">
      <c r="A1409" s="76"/>
      <c r="B1409" s="76"/>
      <c r="C1409" s="76"/>
      <c r="D1409" s="76"/>
      <c r="E1409" s="76"/>
      <c r="F1409" s="76"/>
      <c r="G1409" s="76"/>
      <c r="H1409" s="76"/>
      <c r="I1409" s="76"/>
      <c r="J1409" s="76"/>
      <c r="K1409" s="76"/>
      <c r="L1409" s="76"/>
      <c r="M1409" s="76"/>
      <c r="N1409" s="76"/>
      <c r="O1409" s="76"/>
      <c r="P1409" s="76"/>
      <c r="Q1409" s="76"/>
      <c r="R1409" s="76"/>
      <c r="S1409" s="76"/>
      <c r="T1409" s="76"/>
      <c r="U1409" s="76"/>
      <c r="V1409" s="76"/>
      <c r="W1409" s="76"/>
      <c r="X1409" s="76"/>
      <c r="Y1409" s="76"/>
      <c r="Z1409" s="76"/>
      <c r="AA1409" s="76"/>
      <c r="AB1409" s="76"/>
      <c r="AC1409" s="76"/>
      <c r="AD1409" s="76"/>
      <c r="AE1409" s="76"/>
      <c r="AF1409" s="76"/>
      <c r="AG1409" s="76"/>
      <c r="AH1409" s="76"/>
      <c r="AI1409" s="76"/>
      <c r="AJ1409" s="76"/>
      <c r="AK1409" s="76"/>
      <c r="AL1409" s="76"/>
      <c r="AM1409" s="76"/>
      <c r="AN1409" s="76"/>
      <c r="AO1409" s="75"/>
      <c r="AP1409" s="75"/>
      <c r="AQ1409" s="75"/>
      <c r="AR1409" s="76"/>
      <c r="AS1409" s="76"/>
      <c r="AT1409" s="76"/>
      <c r="AU1409" s="76"/>
      <c r="AV1409" s="76"/>
      <c r="AW1409" s="76"/>
      <c r="AX1409" s="76"/>
      <c r="AY1409" s="76"/>
      <c r="AZ1409" s="76"/>
      <c r="BA1409" s="76"/>
      <c r="BB1409" s="76"/>
      <c r="BC1409" s="76"/>
      <c r="BD1409" s="76"/>
      <c r="BE1409" s="76"/>
      <c r="BF1409" s="76"/>
      <c r="BG1409" s="76"/>
      <c r="BH1409" s="76"/>
      <c r="BI1409" s="76"/>
      <c r="BJ1409" s="76"/>
      <c r="BK1409" s="76"/>
      <c r="BL1409" s="76"/>
      <c r="BM1409" s="76"/>
      <c r="BN1409" s="76"/>
      <c r="BO1409" s="76"/>
      <c r="BP1409" s="76"/>
      <c r="BQ1409" s="76"/>
      <c r="BR1409" s="76"/>
      <c r="BS1409" s="76"/>
      <c r="BT1409" s="76"/>
      <c r="BU1409" s="76"/>
      <c r="BV1409" s="76"/>
      <c r="BW1409" s="76"/>
      <c r="BX1409" s="76"/>
      <c r="BY1409" s="76"/>
      <c r="BZ1409" s="76"/>
      <c r="CA1409" s="76"/>
      <c r="CB1409" s="76"/>
      <c r="CC1409" s="76"/>
      <c r="CD1409" s="76"/>
      <c r="CE1409" s="76"/>
      <c r="CF1409" s="76"/>
      <c r="CG1409" s="76"/>
      <c r="CH1409" s="76"/>
      <c r="CI1409" s="76"/>
      <c r="CJ1409" s="76"/>
      <c r="CK1409" s="76"/>
      <c r="CL1409" s="76"/>
      <c r="CM1409" s="76"/>
      <c r="CN1409" s="76"/>
      <c r="CO1409" s="76"/>
      <c r="CP1409" s="76"/>
    </row>
    <row r="1410" spans="1:94" x14ac:dyDescent="0.2">
      <c r="A1410" s="76"/>
      <c r="B1410" s="76"/>
      <c r="C1410" s="76"/>
      <c r="D1410" s="76"/>
      <c r="E1410" s="76"/>
      <c r="F1410" s="76"/>
      <c r="G1410" s="76"/>
      <c r="H1410" s="76"/>
      <c r="I1410" s="76"/>
      <c r="J1410" s="76"/>
      <c r="K1410" s="76"/>
      <c r="L1410" s="76"/>
      <c r="M1410" s="76"/>
      <c r="N1410" s="76"/>
      <c r="O1410" s="76"/>
      <c r="P1410" s="76"/>
      <c r="Q1410" s="76"/>
      <c r="R1410" s="76"/>
      <c r="S1410" s="76"/>
      <c r="T1410" s="76"/>
      <c r="U1410" s="76"/>
      <c r="V1410" s="76"/>
      <c r="W1410" s="76"/>
      <c r="X1410" s="76"/>
      <c r="Y1410" s="76"/>
      <c r="Z1410" s="76"/>
      <c r="AA1410" s="76"/>
      <c r="AB1410" s="76"/>
      <c r="AC1410" s="76"/>
      <c r="AD1410" s="76"/>
      <c r="AE1410" s="76"/>
      <c r="AF1410" s="76"/>
      <c r="AG1410" s="76"/>
      <c r="AH1410" s="76"/>
      <c r="AI1410" s="76"/>
      <c r="AJ1410" s="76"/>
      <c r="AK1410" s="76"/>
      <c r="AL1410" s="76"/>
      <c r="AM1410" s="76"/>
      <c r="AN1410" s="76"/>
      <c r="AO1410" s="75"/>
      <c r="AP1410" s="75"/>
      <c r="AQ1410" s="75"/>
      <c r="AR1410" s="76"/>
      <c r="AS1410" s="76"/>
      <c r="AT1410" s="76"/>
      <c r="AU1410" s="76"/>
      <c r="AV1410" s="76"/>
      <c r="AW1410" s="76"/>
      <c r="AX1410" s="76"/>
      <c r="AY1410" s="76"/>
      <c r="AZ1410" s="76"/>
      <c r="BA1410" s="76"/>
      <c r="BB1410" s="76"/>
      <c r="BC1410" s="76"/>
      <c r="BD1410" s="76"/>
      <c r="BE1410" s="76"/>
      <c r="BF1410" s="76"/>
      <c r="BG1410" s="76"/>
      <c r="BH1410" s="76"/>
      <c r="BI1410" s="76"/>
      <c r="BJ1410" s="76"/>
      <c r="BK1410" s="76"/>
      <c r="BL1410" s="76"/>
      <c r="BM1410" s="76"/>
      <c r="BN1410" s="76"/>
      <c r="BO1410" s="76"/>
      <c r="BP1410" s="76"/>
      <c r="BQ1410" s="76"/>
      <c r="BR1410" s="76"/>
      <c r="BS1410" s="76"/>
      <c r="BT1410" s="76"/>
      <c r="BU1410" s="76"/>
      <c r="BV1410" s="76"/>
      <c r="BW1410" s="76"/>
      <c r="BX1410" s="76"/>
      <c r="BY1410" s="76"/>
      <c r="BZ1410" s="76"/>
      <c r="CA1410" s="76"/>
      <c r="CB1410" s="76"/>
      <c r="CC1410" s="76"/>
      <c r="CD1410" s="76"/>
      <c r="CE1410" s="76"/>
      <c r="CF1410" s="76"/>
      <c r="CG1410" s="76"/>
      <c r="CH1410" s="76"/>
      <c r="CI1410" s="76"/>
      <c r="CJ1410" s="76"/>
      <c r="CK1410" s="76"/>
      <c r="CL1410" s="76"/>
      <c r="CM1410" s="76"/>
      <c r="CN1410" s="76"/>
      <c r="CO1410" s="76"/>
      <c r="CP1410" s="76"/>
    </row>
    <row r="1411" spans="1:94" x14ac:dyDescent="0.2">
      <c r="A1411" s="76"/>
      <c r="B1411" s="76"/>
      <c r="C1411" s="76"/>
      <c r="D1411" s="76"/>
      <c r="E1411" s="76"/>
      <c r="F1411" s="76"/>
      <c r="G1411" s="76"/>
      <c r="H1411" s="76"/>
      <c r="I1411" s="76"/>
      <c r="J1411" s="76"/>
      <c r="K1411" s="76"/>
      <c r="L1411" s="76"/>
      <c r="M1411" s="76"/>
      <c r="N1411" s="76"/>
      <c r="O1411" s="76"/>
      <c r="P1411" s="76"/>
      <c r="Q1411" s="76"/>
      <c r="R1411" s="76"/>
      <c r="S1411" s="76"/>
      <c r="T1411" s="76"/>
      <c r="U1411" s="76"/>
      <c r="V1411" s="76"/>
      <c r="W1411" s="76"/>
      <c r="X1411" s="76"/>
      <c r="Y1411" s="76"/>
      <c r="Z1411" s="76"/>
      <c r="AA1411" s="76"/>
      <c r="AB1411" s="76"/>
      <c r="AC1411" s="76"/>
      <c r="AD1411" s="76"/>
      <c r="AE1411" s="76"/>
      <c r="AF1411" s="76"/>
      <c r="AG1411" s="76"/>
      <c r="AH1411" s="76"/>
      <c r="AI1411" s="76"/>
      <c r="AJ1411" s="76"/>
      <c r="AK1411" s="76"/>
      <c r="AL1411" s="76"/>
      <c r="AM1411" s="76"/>
      <c r="AN1411" s="76"/>
      <c r="AO1411" s="75"/>
      <c r="AP1411" s="75"/>
      <c r="AQ1411" s="75"/>
      <c r="AR1411" s="76"/>
      <c r="AS1411" s="76"/>
      <c r="AT1411" s="76"/>
      <c r="AU1411" s="76"/>
      <c r="AV1411" s="76"/>
      <c r="AW1411" s="76"/>
      <c r="AX1411" s="76"/>
      <c r="AY1411" s="76"/>
      <c r="AZ1411" s="76"/>
      <c r="BA1411" s="76"/>
      <c r="BB1411" s="76"/>
      <c r="BC1411" s="76"/>
      <c r="BD1411" s="76"/>
      <c r="BE1411" s="76"/>
      <c r="BF1411" s="76"/>
      <c r="BG1411" s="76"/>
      <c r="BH1411" s="76"/>
      <c r="BI1411" s="76"/>
      <c r="BJ1411" s="76"/>
      <c r="BK1411" s="76"/>
      <c r="BL1411" s="76"/>
      <c r="BM1411" s="76"/>
      <c r="BN1411" s="76"/>
      <c r="BO1411" s="76"/>
      <c r="BP1411" s="76"/>
      <c r="BQ1411" s="76"/>
      <c r="BR1411" s="76"/>
      <c r="BS1411" s="76"/>
      <c r="BT1411" s="76"/>
      <c r="BU1411" s="76"/>
      <c r="BV1411" s="76"/>
      <c r="BW1411" s="76"/>
      <c r="BX1411" s="76"/>
      <c r="BY1411" s="76"/>
      <c r="BZ1411" s="76"/>
      <c r="CA1411" s="76"/>
      <c r="CB1411" s="76"/>
      <c r="CC1411" s="76"/>
      <c r="CD1411" s="76"/>
      <c r="CE1411" s="76"/>
      <c r="CF1411" s="76"/>
      <c r="CG1411" s="76"/>
      <c r="CH1411" s="76"/>
      <c r="CI1411" s="76"/>
      <c r="CJ1411" s="76"/>
      <c r="CK1411" s="76"/>
      <c r="CL1411" s="76"/>
      <c r="CM1411" s="76"/>
      <c r="CN1411" s="76"/>
      <c r="CO1411" s="76"/>
      <c r="CP1411" s="76"/>
    </row>
    <row r="1412" spans="1:94" x14ac:dyDescent="0.2">
      <c r="A1412" s="76"/>
      <c r="B1412" s="76"/>
      <c r="C1412" s="76"/>
      <c r="D1412" s="76"/>
      <c r="E1412" s="76"/>
      <c r="F1412" s="76"/>
      <c r="G1412" s="76"/>
      <c r="H1412" s="76"/>
      <c r="I1412" s="76"/>
      <c r="J1412" s="76"/>
      <c r="K1412" s="76"/>
      <c r="L1412" s="76"/>
      <c r="M1412" s="76"/>
      <c r="N1412" s="76"/>
      <c r="O1412" s="76"/>
      <c r="P1412" s="76"/>
      <c r="Q1412" s="76"/>
      <c r="R1412" s="76"/>
      <c r="S1412" s="76"/>
      <c r="T1412" s="76"/>
      <c r="U1412" s="76"/>
      <c r="V1412" s="76"/>
      <c r="W1412" s="76"/>
      <c r="X1412" s="76"/>
      <c r="Y1412" s="76"/>
      <c r="Z1412" s="76"/>
      <c r="AA1412" s="76"/>
      <c r="AB1412" s="76"/>
      <c r="AC1412" s="76"/>
      <c r="AD1412" s="76"/>
      <c r="AE1412" s="76"/>
      <c r="AF1412" s="76"/>
      <c r="AG1412" s="76"/>
      <c r="AH1412" s="76"/>
      <c r="AI1412" s="76"/>
      <c r="AJ1412" s="76"/>
      <c r="AK1412" s="76"/>
      <c r="AL1412" s="76"/>
      <c r="AM1412" s="76"/>
      <c r="AN1412" s="76"/>
      <c r="AO1412" s="75"/>
      <c r="AP1412" s="75"/>
      <c r="AQ1412" s="75"/>
      <c r="AR1412" s="76"/>
      <c r="AS1412" s="76"/>
      <c r="AT1412" s="76"/>
      <c r="AU1412" s="76"/>
      <c r="AV1412" s="76"/>
      <c r="AW1412" s="76"/>
      <c r="AX1412" s="76"/>
      <c r="AY1412" s="76"/>
      <c r="AZ1412" s="76"/>
      <c r="BA1412" s="76"/>
      <c r="BB1412" s="76"/>
      <c r="BC1412" s="76"/>
      <c r="BD1412" s="76"/>
      <c r="BE1412" s="76"/>
      <c r="BF1412" s="76"/>
      <c r="BG1412" s="76"/>
      <c r="BH1412" s="76"/>
      <c r="BI1412" s="76"/>
      <c r="BJ1412" s="76"/>
      <c r="BK1412" s="76"/>
      <c r="BL1412" s="76"/>
      <c r="BM1412" s="76"/>
      <c r="BN1412" s="76"/>
      <c r="BO1412" s="76"/>
      <c r="BP1412" s="76"/>
      <c r="BQ1412" s="76"/>
      <c r="BR1412" s="76"/>
      <c r="BS1412" s="76"/>
      <c r="BT1412" s="76"/>
      <c r="BU1412" s="76"/>
      <c r="BV1412" s="76"/>
      <c r="BW1412" s="76"/>
      <c r="BX1412" s="76"/>
      <c r="BY1412" s="76"/>
      <c r="BZ1412" s="76"/>
      <c r="CA1412" s="76"/>
      <c r="CB1412" s="76"/>
      <c r="CC1412" s="76"/>
      <c r="CD1412" s="76"/>
      <c r="CE1412" s="76"/>
      <c r="CF1412" s="76"/>
      <c r="CG1412" s="76"/>
      <c r="CH1412" s="76"/>
      <c r="CI1412" s="76"/>
      <c r="CJ1412" s="76"/>
      <c r="CK1412" s="76"/>
      <c r="CL1412" s="76"/>
      <c r="CM1412" s="76"/>
      <c r="CN1412" s="76"/>
      <c r="CO1412" s="76"/>
      <c r="CP1412" s="76"/>
    </row>
    <row r="1413" spans="1:94" x14ac:dyDescent="0.2">
      <c r="A1413" s="76"/>
      <c r="B1413" s="76"/>
      <c r="C1413" s="76"/>
      <c r="D1413" s="76"/>
      <c r="E1413" s="76"/>
      <c r="F1413" s="76"/>
      <c r="G1413" s="76"/>
      <c r="H1413" s="76"/>
      <c r="I1413" s="76"/>
      <c r="J1413" s="76"/>
      <c r="K1413" s="76"/>
      <c r="L1413" s="76"/>
      <c r="M1413" s="76"/>
      <c r="N1413" s="76"/>
      <c r="O1413" s="76"/>
      <c r="P1413" s="76"/>
      <c r="Q1413" s="76"/>
      <c r="R1413" s="76"/>
      <c r="S1413" s="76"/>
      <c r="T1413" s="76"/>
      <c r="U1413" s="76"/>
      <c r="V1413" s="76"/>
      <c r="W1413" s="76"/>
      <c r="X1413" s="76"/>
      <c r="Y1413" s="76"/>
      <c r="Z1413" s="76"/>
      <c r="AA1413" s="76"/>
      <c r="AB1413" s="76"/>
      <c r="AC1413" s="76"/>
      <c r="AD1413" s="76"/>
      <c r="AE1413" s="76"/>
      <c r="AF1413" s="76"/>
      <c r="AG1413" s="76"/>
      <c r="AH1413" s="76"/>
      <c r="AI1413" s="76"/>
      <c r="AJ1413" s="76"/>
      <c r="AK1413" s="76"/>
      <c r="AL1413" s="76"/>
      <c r="AM1413" s="76"/>
      <c r="AN1413" s="76"/>
      <c r="AO1413" s="75"/>
      <c r="AP1413" s="75"/>
      <c r="AQ1413" s="75"/>
      <c r="AR1413" s="76"/>
      <c r="AS1413" s="76"/>
      <c r="AT1413" s="76"/>
      <c r="AU1413" s="76"/>
      <c r="AV1413" s="76"/>
      <c r="AW1413" s="76"/>
      <c r="AX1413" s="76"/>
      <c r="AY1413" s="76"/>
      <c r="AZ1413" s="76"/>
      <c r="BA1413" s="76"/>
      <c r="BB1413" s="76"/>
      <c r="BC1413" s="76"/>
      <c r="BD1413" s="76"/>
      <c r="BE1413" s="76"/>
      <c r="BF1413" s="76"/>
      <c r="BG1413" s="76"/>
      <c r="BH1413" s="76"/>
      <c r="BI1413" s="76"/>
      <c r="BJ1413" s="76"/>
      <c r="BK1413" s="76"/>
      <c r="BL1413" s="76"/>
      <c r="BM1413" s="76"/>
      <c r="BN1413" s="76"/>
      <c r="BO1413" s="76"/>
      <c r="BP1413" s="76"/>
      <c r="BQ1413" s="76"/>
      <c r="BR1413" s="76"/>
      <c r="BS1413" s="76"/>
      <c r="BT1413" s="76"/>
      <c r="BU1413" s="76"/>
      <c r="BV1413" s="76"/>
      <c r="BW1413" s="76"/>
      <c r="BX1413" s="76"/>
      <c r="BY1413" s="76"/>
      <c r="BZ1413" s="76"/>
      <c r="CA1413" s="76"/>
      <c r="CB1413" s="76"/>
      <c r="CC1413" s="76"/>
      <c r="CD1413" s="76"/>
      <c r="CE1413" s="76"/>
      <c r="CF1413" s="76"/>
      <c r="CG1413" s="76"/>
      <c r="CH1413" s="76"/>
      <c r="CI1413" s="76"/>
      <c r="CJ1413" s="76"/>
      <c r="CK1413" s="76"/>
      <c r="CL1413" s="76"/>
      <c r="CM1413" s="76"/>
      <c r="CN1413" s="76"/>
      <c r="CO1413" s="76"/>
      <c r="CP1413" s="76"/>
    </row>
    <row r="1414" spans="1:94" x14ac:dyDescent="0.2">
      <c r="A1414" s="76"/>
      <c r="B1414" s="76"/>
      <c r="C1414" s="76"/>
      <c r="D1414" s="76"/>
      <c r="E1414" s="76"/>
      <c r="F1414" s="76"/>
      <c r="G1414" s="76"/>
      <c r="H1414" s="76"/>
      <c r="I1414" s="76"/>
      <c r="J1414" s="76"/>
      <c r="K1414" s="76"/>
      <c r="L1414" s="76"/>
      <c r="M1414" s="76"/>
      <c r="N1414" s="76"/>
      <c r="O1414" s="76"/>
      <c r="P1414" s="76"/>
      <c r="Q1414" s="76"/>
      <c r="R1414" s="76"/>
      <c r="S1414" s="76"/>
      <c r="T1414" s="76"/>
      <c r="U1414" s="76"/>
      <c r="V1414" s="76"/>
      <c r="W1414" s="76"/>
      <c r="X1414" s="76"/>
      <c r="Y1414" s="76"/>
      <c r="Z1414" s="76"/>
      <c r="AA1414" s="76"/>
      <c r="AB1414" s="76"/>
      <c r="AC1414" s="76"/>
      <c r="AD1414" s="76"/>
      <c r="AE1414" s="76"/>
      <c r="AF1414" s="76"/>
      <c r="AG1414" s="76"/>
      <c r="AH1414" s="76"/>
      <c r="AI1414" s="76"/>
      <c r="AJ1414" s="76"/>
      <c r="AK1414" s="76"/>
      <c r="AL1414" s="76"/>
      <c r="AM1414" s="76"/>
      <c r="AN1414" s="76"/>
      <c r="AO1414" s="75"/>
      <c r="AP1414" s="75"/>
      <c r="AQ1414" s="75"/>
      <c r="AR1414" s="76"/>
      <c r="AS1414" s="76"/>
      <c r="AT1414" s="76"/>
      <c r="AU1414" s="76"/>
      <c r="AV1414" s="76"/>
      <c r="AW1414" s="76"/>
      <c r="AX1414" s="76"/>
      <c r="AY1414" s="76"/>
      <c r="AZ1414" s="76"/>
      <c r="BA1414" s="76"/>
      <c r="BB1414" s="76"/>
      <c r="BC1414" s="76"/>
      <c r="BD1414" s="76"/>
      <c r="BE1414" s="76"/>
      <c r="BF1414" s="76"/>
      <c r="BG1414" s="76"/>
      <c r="BH1414" s="76"/>
      <c r="BI1414" s="76"/>
      <c r="BJ1414" s="76"/>
      <c r="BK1414" s="76"/>
      <c r="BL1414" s="76"/>
      <c r="BM1414" s="76"/>
      <c r="BN1414" s="76"/>
      <c r="BO1414" s="76"/>
      <c r="BP1414" s="76"/>
      <c r="BQ1414" s="76"/>
      <c r="BR1414" s="76"/>
      <c r="BS1414" s="76"/>
      <c r="BT1414" s="76"/>
      <c r="BU1414" s="76"/>
      <c r="BV1414" s="76"/>
      <c r="BW1414" s="76"/>
      <c r="BX1414" s="76"/>
      <c r="BY1414" s="76"/>
      <c r="BZ1414" s="76"/>
      <c r="CA1414" s="76"/>
      <c r="CB1414" s="76"/>
      <c r="CC1414" s="76"/>
      <c r="CD1414" s="76"/>
      <c r="CE1414" s="76"/>
      <c r="CF1414" s="76"/>
      <c r="CG1414" s="76"/>
      <c r="CH1414" s="76"/>
      <c r="CI1414" s="76"/>
      <c r="CJ1414" s="76"/>
      <c r="CK1414" s="76"/>
      <c r="CL1414" s="76"/>
      <c r="CM1414" s="76"/>
      <c r="CN1414" s="76"/>
      <c r="CO1414" s="76"/>
      <c r="CP1414" s="76"/>
    </row>
    <row r="1415" spans="1:94" x14ac:dyDescent="0.2">
      <c r="A1415" s="76"/>
      <c r="B1415" s="76"/>
      <c r="C1415" s="76"/>
      <c r="D1415" s="76"/>
      <c r="E1415" s="76"/>
      <c r="F1415" s="76"/>
      <c r="G1415" s="76"/>
      <c r="H1415" s="76"/>
      <c r="I1415" s="76"/>
      <c r="J1415" s="76"/>
      <c r="K1415" s="76"/>
      <c r="L1415" s="76"/>
      <c r="M1415" s="76"/>
      <c r="N1415" s="76"/>
      <c r="O1415" s="76"/>
      <c r="P1415" s="76"/>
      <c r="Q1415" s="76"/>
      <c r="R1415" s="76"/>
      <c r="S1415" s="76"/>
      <c r="T1415" s="76"/>
      <c r="U1415" s="76"/>
      <c r="V1415" s="76"/>
      <c r="W1415" s="76"/>
      <c r="X1415" s="76"/>
      <c r="Y1415" s="76"/>
      <c r="Z1415" s="76"/>
      <c r="AA1415" s="76"/>
      <c r="AB1415" s="76"/>
      <c r="AC1415" s="76"/>
      <c r="AD1415" s="76"/>
      <c r="AE1415" s="76"/>
      <c r="AF1415" s="76"/>
      <c r="AG1415" s="76"/>
      <c r="AH1415" s="76"/>
      <c r="AI1415" s="76"/>
      <c r="AJ1415" s="76"/>
      <c r="AK1415" s="76"/>
      <c r="AL1415" s="76"/>
      <c r="AM1415" s="76"/>
      <c r="AN1415" s="76"/>
      <c r="AO1415" s="75"/>
      <c r="AP1415" s="75"/>
      <c r="AQ1415" s="75"/>
      <c r="AR1415" s="76"/>
      <c r="AS1415" s="76"/>
      <c r="AT1415" s="76"/>
      <c r="AU1415" s="76"/>
      <c r="AV1415" s="76"/>
      <c r="AW1415" s="76"/>
      <c r="AX1415" s="76"/>
      <c r="AY1415" s="76"/>
      <c r="AZ1415" s="76"/>
      <c r="BA1415" s="76"/>
      <c r="BB1415" s="76"/>
      <c r="BC1415" s="76"/>
      <c r="BD1415" s="76"/>
      <c r="BE1415" s="76"/>
      <c r="BF1415" s="76"/>
      <c r="BG1415" s="76"/>
      <c r="BH1415" s="76"/>
      <c r="BI1415" s="76"/>
      <c r="BJ1415" s="76"/>
      <c r="BK1415" s="76"/>
      <c r="BL1415" s="76"/>
      <c r="BM1415" s="76"/>
      <c r="BN1415" s="76"/>
      <c r="BO1415" s="76"/>
      <c r="BP1415" s="76"/>
      <c r="BQ1415" s="76"/>
      <c r="BR1415" s="76"/>
      <c r="BS1415" s="76"/>
      <c r="BT1415" s="76"/>
      <c r="BU1415" s="76"/>
      <c r="BV1415" s="76"/>
      <c r="BW1415" s="76"/>
      <c r="BX1415" s="76"/>
      <c r="BY1415" s="76"/>
      <c r="BZ1415" s="76"/>
      <c r="CA1415" s="76"/>
      <c r="CB1415" s="76"/>
      <c r="CC1415" s="76"/>
      <c r="CD1415" s="76"/>
      <c r="CE1415" s="76"/>
      <c r="CF1415" s="76"/>
      <c r="CG1415" s="76"/>
      <c r="CH1415" s="76"/>
      <c r="CI1415" s="76"/>
      <c r="CJ1415" s="76"/>
      <c r="CK1415" s="76"/>
      <c r="CL1415" s="76"/>
      <c r="CM1415" s="76"/>
      <c r="CN1415" s="76"/>
      <c r="CO1415" s="76"/>
      <c r="CP1415" s="76"/>
    </row>
    <row r="1416" spans="1:94" x14ac:dyDescent="0.2">
      <c r="A1416" s="76"/>
      <c r="B1416" s="76"/>
      <c r="C1416" s="76"/>
      <c r="D1416" s="76"/>
      <c r="E1416" s="76"/>
      <c r="F1416" s="76"/>
      <c r="G1416" s="76"/>
      <c r="H1416" s="76"/>
      <c r="I1416" s="76"/>
      <c r="J1416" s="76"/>
      <c r="K1416" s="76"/>
      <c r="L1416" s="76"/>
      <c r="M1416" s="76"/>
      <c r="N1416" s="76"/>
      <c r="O1416" s="76"/>
      <c r="P1416" s="76"/>
      <c r="Q1416" s="76"/>
      <c r="R1416" s="76"/>
      <c r="S1416" s="76"/>
      <c r="T1416" s="76"/>
      <c r="U1416" s="76"/>
      <c r="V1416" s="76"/>
      <c r="W1416" s="76"/>
      <c r="X1416" s="76"/>
      <c r="Y1416" s="76"/>
      <c r="Z1416" s="76"/>
      <c r="AA1416" s="76"/>
      <c r="AB1416" s="76"/>
      <c r="AC1416" s="76"/>
      <c r="AD1416" s="76"/>
      <c r="AE1416" s="76"/>
      <c r="AF1416" s="76"/>
      <c r="AG1416" s="76"/>
      <c r="AH1416" s="76"/>
      <c r="AI1416" s="76"/>
      <c r="AJ1416" s="76"/>
      <c r="AK1416" s="76"/>
      <c r="AL1416" s="76"/>
      <c r="AM1416" s="76"/>
      <c r="AN1416" s="76"/>
      <c r="AO1416" s="75"/>
      <c r="AP1416" s="75"/>
      <c r="AQ1416" s="75"/>
      <c r="AR1416" s="76"/>
      <c r="AS1416" s="76"/>
      <c r="AT1416" s="76"/>
      <c r="AU1416" s="76"/>
      <c r="AV1416" s="76"/>
      <c r="AW1416" s="76"/>
      <c r="AX1416" s="76"/>
      <c r="AY1416" s="76"/>
      <c r="AZ1416" s="76"/>
      <c r="BA1416" s="76"/>
      <c r="BB1416" s="76"/>
      <c r="BC1416" s="76"/>
      <c r="BD1416" s="76"/>
      <c r="BE1416" s="76"/>
      <c r="BF1416" s="76"/>
      <c r="BG1416" s="76"/>
      <c r="BH1416" s="76"/>
      <c r="BI1416" s="76"/>
      <c r="BJ1416" s="76"/>
      <c r="BK1416" s="76"/>
      <c r="BL1416" s="76"/>
      <c r="BM1416" s="76"/>
      <c r="BN1416" s="76"/>
      <c r="BO1416" s="76"/>
      <c r="BP1416" s="76"/>
      <c r="BQ1416" s="76"/>
      <c r="BR1416" s="76"/>
      <c r="BS1416" s="76"/>
      <c r="BT1416" s="76"/>
      <c r="BU1416" s="76"/>
      <c r="BV1416" s="76"/>
      <c r="BW1416" s="76"/>
      <c r="BX1416" s="76"/>
      <c r="BY1416" s="76"/>
      <c r="BZ1416" s="76"/>
      <c r="CA1416" s="76"/>
      <c r="CB1416" s="76"/>
      <c r="CC1416" s="76"/>
      <c r="CD1416" s="76"/>
      <c r="CE1416" s="76"/>
      <c r="CF1416" s="76"/>
      <c r="CG1416" s="76"/>
      <c r="CH1416" s="76"/>
      <c r="CI1416" s="76"/>
      <c r="CJ1416" s="76"/>
      <c r="CK1416" s="76"/>
      <c r="CL1416" s="76"/>
      <c r="CM1416" s="76"/>
      <c r="CN1416" s="76"/>
      <c r="CO1416" s="76"/>
      <c r="CP1416" s="76"/>
    </row>
    <row r="1417" spans="1:94" x14ac:dyDescent="0.2">
      <c r="A1417" s="76"/>
      <c r="B1417" s="76"/>
      <c r="C1417" s="76"/>
      <c r="D1417" s="76"/>
      <c r="E1417" s="76"/>
      <c r="F1417" s="76"/>
      <c r="G1417" s="76"/>
      <c r="H1417" s="76"/>
      <c r="I1417" s="76"/>
      <c r="J1417" s="76"/>
      <c r="K1417" s="76"/>
      <c r="L1417" s="76"/>
      <c r="M1417" s="76"/>
      <c r="N1417" s="76"/>
      <c r="O1417" s="76"/>
      <c r="P1417" s="76"/>
      <c r="Q1417" s="76"/>
      <c r="R1417" s="76"/>
      <c r="S1417" s="76"/>
      <c r="T1417" s="76"/>
      <c r="U1417" s="76"/>
      <c r="V1417" s="76"/>
      <c r="W1417" s="76"/>
      <c r="X1417" s="76"/>
      <c r="Y1417" s="76"/>
      <c r="Z1417" s="76"/>
      <c r="AA1417" s="76"/>
      <c r="AB1417" s="76"/>
      <c r="AC1417" s="76"/>
      <c r="AD1417" s="76"/>
      <c r="AE1417" s="76"/>
      <c r="AF1417" s="76"/>
      <c r="AG1417" s="76"/>
      <c r="AH1417" s="76"/>
      <c r="AI1417" s="76"/>
      <c r="AJ1417" s="76"/>
      <c r="AK1417" s="76"/>
      <c r="AL1417" s="76"/>
      <c r="AM1417" s="76"/>
      <c r="AN1417" s="76"/>
      <c r="AO1417" s="75"/>
      <c r="AP1417" s="75"/>
      <c r="AQ1417" s="75"/>
      <c r="AR1417" s="76"/>
      <c r="AS1417" s="76"/>
      <c r="AT1417" s="76"/>
      <c r="AU1417" s="76"/>
      <c r="AV1417" s="76"/>
      <c r="AW1417" s="76"/>
      <c r="AX1417" s="76"/>
      <c r="AY1417" s="76"/>
      <c r="AZ1417" s="76"/>
      <c r="BA1417" s="76"/>
      <c r="BB1417" s="76"/>
      <c r="BC1417" s="76"/>
      <c r="BD1417" s="76"/>
      <c r="BE1417" s="76"/>
      <c r="BF1417" s="76"/>
      <c r="BG1417" s="76"/>
      <c r="BH1417" s="76"/>
      <c r="BI1417" s="76"/>
      <c r="BJ1417" s="76"/>
      <c r="BK1417" s="76"/>
      <c r="BL1417" s="76"/>
      <c r="BM1417" s="76"/>
      <c r="BN1417" s="76"/>
      <c r="BO1417" s="76"/>
      <c r="BP1417" s="76"/>
      <c r="BQ1417" s="76"/>
      <c r="BR1417" s="76"/>
      <c r="BS1417" s="76"/>
      <c r="BT1417" s="76"/>
      <c r="BU1417" s="76"/>
      <c r="BV1417" s="76"/>
      <c r="BW1417" s="76"/>
      <c r="BX1417" s="76"/>
      <c r="BY1417" s="76"/>
      <c r="BZ1417" s="76"/>
      <c r="CA1417" s="76"/>
      <c r="CB1417" s="76"/>
      <c r="CC1417" s="76"/>
      <c r="CD1417" s="76"/>
      <c r="CE1417" s="76"/>
      <c r="CF1417" s="76"/>
      <c r="CG1417" s="76"/>
      <c r="CH1417" s="76"/>
      <c r="CI1417" s="76"/>
      <c r="CJ1417" s="76"/>
      <c r="CK1417" s="76"/>
      <c r="CL1417" s="76"/>
      <c r="CM1417" s="76"/>
      <c r="CN1417" s="76"/>
      <c r="CO1417" s="76"/>
      <c r="CP1417" s="76"/>
    </row>
    <row r="1418" spans="1:94" x14ac:dyDescent="0.2">
      <c r="A1418" s="76"/>
      <c r="B1418" s="76"/>
      <c r="C1418" s="76"/>
      <c r="D1418" s="76"/>
      <c r="E1418" s="76"/>
      <c r="F1418" s="76"/>
      <c r="G1418" s="76"/>
      <c r="H1418" s="76"/>
      <c r="I1418" s="76"/>
      <c r="J1418" s="76"/>
      <c r="K1418" s="76"/>
      <c r="L1418" s="76"/>
      <c r="M1418" s="76"/>
      <c r="N1418" s="76"/>
      <c r="O1418" s="76"/>
      <c r="P1418" s="76"/>
      <c r="Q1418" s="76"/>
      <c r="R1418" s="76"/>
      <c r="S1418" s="76"/>
      <c r="T1418" s="76"/>
      <c r="U1418" s="76"/>
      <c r="V1418" s="76"/>
      <c r="W1418" s="76"/>
      <c r="X1418" s="76"/>
      <c r="Y1418" s="76"/>
      <c r="Z1418" s="76"/>
      <c r="AA1418" s="76"/>
      <c r="AB1418" s="76"/>
      <c r="AC1418" s="76"/>
      <c r="AD1418" s="76"/>
      <c r="AE1418" s="76"/>
      <c r="AF1418" s="76"/>
      <c r="AG1418" s="76"/>
      <c r="AH1418" s="76"/>
      <c r="AI1418" s="76"/>
      <c r="AJ1418" s="76"/>
      <c r="AK1418" s="76"/>
      <c r="AL1418" s="76"/>
      <c r="AM1418" s="76"/>
      <c r="AN1418" s="76"/>
      <c r="AO1418" s="75"/>
      <c r="AP1418" s="75"/>
      <c r="AQ1418" s="75"/>
      <c r="AR1418" s="76"/>
      <c r="AS1418" s="76"/>
      <c r="AT1418" s="76"/>
      <c r="AU1418" s="76"/>
      <c r="AV1418" s="76"/>
      <c r="AW1418" s="76"/>
      <c r="AX1418" s="76"/>
      <c r="AY1418" s="76"/>
      <c r="AZ1418" s="76"/>
      <c r="BA1418" s="76"/>
      <c r="BB1418" s="76"/>
      <c r="BC1418" s="76"/>
      <c r="BD1418" s="76"/>
      <c r="BE1418" s="76"/>
      <c r="BF1418" s="76"/>
      <c r="BG1418" s="76"/>
      <c r="BH1418" s="76"/>
      <c r="BI1418" s="76"/>
      <c r="BJ1418" s="76"/>
      <c r="BK1418" s="76"/>
      <c r="BL1418" s="76"/>
      <c r="BM1418" s="76"/>
      <c r="BN1418" s="76"/>
      <c r="BO1418" s="76"/>
      <c r="BP1418" s="76"/>
      <c r="BQ1418" s="76"/>
      <c r="BR1418" s="76"/>
      <c r="BS1418" s="76"/>
      <c r="BT1418" s="76"/>
      <c r="BU1418" s="76"/>
      <c r="BV1418" s="76"/>
      <c r="BW1418" s="76"/>
      <c r="BX1418" s="76"/>
      <c r="BY1418" s="76"/>
      <c r="BZ1418" s="76"/>
      <c r="CA1418" s="76"/>
      <c r="CB1418" s="76"/>
      <c r="CC1418" s="76"/>
      <c r="CD1418" s="76"/>
      <c r="CE1418" s="76"/>
      <c r="CF1418" s="76"/>
      <c r="CG1418" s="76"/>
      <c r="CH1418" s="76"/>
      <c r="CI1418" s="76"/>
      <c r="CJ1418" s="76"/>
      <c r="CK1418" s="76"/>
      <c r="CL1418" s="76"/>
      <c r="CM1418" s="76"/>
      <c r="CN1418" s="76"/>
      <c r="CO1418" s="76"/>
      <c r="CP1418" s="76"/>
    </row>
    <row r="1419" spans="1:94" x14ac:dyDescent="0.2">
      <c r="A1419" s="76"/>
      <c r="B1419" s="76"/>
      <c r="C1419" s="76"/>
      <c r="D1419" s="76"/>
      <c r="E1419" s="76"/>
      <c r="F1419" s="76"/>
      <c r="G1419" s="76"/>
      <c r="H1419" s="76"/>
      <c r="I1419" s="76"/>
      <c r="J1419" s="76"/>
      <c r="K1419" s="76"/>
      <c r="L1419" s="76"/>
      <c r="M1419" s="76"/>
      <c r="N1419" s="76"/>
      <c r="O1419" s="76"/>
      <c r="P1419" s="76"/>
      <c r="Q1419" s="76"/>
      <c r="R1419" s="76"/>
      <c r="S1419" s="76"/>
      <c r="T1419" s="76"/>
      <c r="U1419" s="76"/>
      <c r="V1419" s="76"/>
      <c r="W1419" s="76"/>
      <c r="X1419" s="76"/>
      <c r="Y1419" s="76"/>
      <c r="Z1419" s="76"/>
      <c r="AA1419" s="76"/>
      <c r="AB1419" s="76"/>
      <c r="AC1419" s="76"/>
      <c r="AD1419" s="76"/>
      <c r="AE1419" s="76"/>
      <c r="AF1419" s="76"/>
      <c r="AG1419" s="76"/>
      <c r="AH1419" s="76"/>
      <c r="AI1419" s="76"/>
      <c r="AJ1419" s="76"/>
      <c r="AK1419" s="76"/>
      <c r="AL1419" s="76"/>
      <c r="AM1419" s="76"/>
      <c r="AN1419" s="76"/>
      <c r="AO1419" s="75"/>
      <c r="AP1419" s="75"/>
      <c r="AQ1419" s="75"/>
      <c r="AR1419" s="76"/>
      <c r="AS1419" s="76"/>
      <c r="AT1419" s="76"/>
      <c r="AU1419" s="76"/>
      <c r="AV1419" s="76"/>
      <c r="AW1419" s="76"/>
      <c r="AX1419" s="76"/>
      <c r="AY1419" s="76"/>
      <c r="AZ1419" s="76"/>
      <c r="BA1419" s="76"/>
      <c r="BB1419" s="76"/>
      <c r="BC1419" s="76"/>
      <c r="BD1419" s="76"/>
      <c r="BE1419" s="76"/>
      <c r="BF1419" s="76"/>
      <c r="BG1419" s="76"/>
      <c r="BH1419" s="76"/>
      <c r="BI1419" s="76"/>
      <c r="BJ1419" s="76"/>
      <c r="BK1419" s="76"/>
      <c r="BL1419" s="76"/>
      <c r="BM1419" s="76"/>
      <c r="BN1419" s="76"/>
      <c r="BO1419" s="76"/>
      <c r="BP1419" s="76"/>
      <c r="BQ1419" s="76"/>
      <c r="BR1419" s="76"/>
      <c r="BS1419" s="76"/>
      <c r="BT1419" s="76"/>
      <c r="BU1419" s="76"/>
      <c r="BV1419" s="76"/>
      <c r="BW1419" s="76"/>
      <c r="BX1419" s="76"/>
      <c r="BY1419" s="76"/>
      <c r="BZ1419" s="76"/>
      <c r="CA1419" s="76"/>
      <c r="CB1419" s="76"/>
      <c r="CC1419" s="76"/>
      <c r="CD1419" s="76"/>
      <c r="CE1419" s="76"/>
      <c r="CF1419" s="76"/>
      <c r="CG1419" s="76"/>
      <c r="CH1419" s="76"/>
      <c r="CI1419" s="76"/>
      <c r="CJ1419" s="76"/>
      <c r="CK1419" s="76"/>
      <c r="CL1419" s="76"/>
      <c r="CM1419" s="76"/>
      <c r="CN1419" s="76"/>
      <c r="CO1419" s="76"/>
      <c r="CP1419" s="76"/>
    </row>
    <row r="1420" spans="1:94" x14ac:dyDescent="0.2">
      <c r="A1420" s="76"/>
      <c r="B1420" s="76"/>
      <c r="C1420" s="76"/>
      <c r="D1420" s="76"/>
      <c r="E1420" s="76"/>
      <c r="F1420" s="76"/>
      <c r="G1420" s="76"/>
      <c r="H1420" s="76"/>
      <c r="I1420" s="76"/>
      <c r="J1420" s="76"/>
      <c r="K1420" s="76"/>
      <c r="L1420" s="76"/>
      <c r="M1420" s="76"/>
      <c r="N1420" s="76"/>
      <c r="O1420" s="76"/>
      <c r="P1420" s="76"/>
      <c r="Q1420" s="76"/>
      <c r="R1420" s="76"/>
      <c r="S1420" s="76"/>
      <c r="T1420" s="76"/>
      <c r="U1420" s="76"/>
      <c r="V1420" s="76"/>
      <c r="W1420" s="76"/>
      <c r="X1420" s="76"/>
      <c r="Y1420" s="76"/>
      <c r="Z1420" s="76"/>
      <c r="AA1420" s="76"/>
      <c r="AB1420" s="76"/>
      <c r="AC1420" s="76"/>
      <c r="AD1420" s="76"/>
      <c r="AE1420" s="76"/>
      <c r="AF1420" s="76"/>
      <c r="AG1420" s="76"/>
      <c r="AH1420" s="76"/>
      <c r="AI1420" s="76"/>
      <c r="AJ1420" s="76"/>
      <c r="AK1420" s="76"/>
      <c r="AL1420" s="76"/>
      <c r="AM1420" s="76"/>
      <c r="AN1420" s="76"/>
      <c r="AO1420" s="75"/>
      <c r="AP1420" s="75"/>
      <c r="AQ1420" s="75"/>
      <c r="AR1420" s="76"/>
      <c r="AS1420" s="76"/>
      <c r="AT1420" s="76"/>
      <c r="AU1420" s="76"/>
      <c r="AV1420" s="76"/>
      <c r="AW1420" s="76"/>
      <c r="AX1420" s="76"/>
      <c r="AY1420" s="76"/>
      <c r="AZ1420" s="76"/>
      <c r="BA1420" s="76"/>
      <c r="BB1420" s="76"/>
      <c r="BC1420" s="76"/>
      <c r="BD1420" s="76"/>
      <c r="BE1420" s="76"/>
      <c r="BF1420" s="76"/>
      <c r="BG1420" s="76"/>
      <c r="BH1420" s="76"/>
      <c r="BI1420" s="76"/>
      <c r="BJ1420" s="76"/>
      <c r="BK1420" s="76"/>
      <c r="BL1420" s="76"/>
      <c r="BM1420" s="76"/>
      <c r="BN1420" s="76"/>
      <c r="BO1420" s="76"/>
      <c r="BP1420" s="76"/>
      <c r="BQ1420" s="76"/>
      <c r="BR1420" s="76"/>
      <c r="BS1420" s="76"/>
      <c r="BT1420" s="76"/>
      <c r="BU1420" s="76"/>
      <c r="BV1420" s="76"/>
      <c r="BW1420" s="76"/>
      <c r="BX1420" s="76"/>
      <c r="BY1420" s="76"/>
      <c r="BZ1420" s="76"/>
      <c r="CA1420" s="76"/>
      <c r="CB1420" s="76"/>
      <c r="CC1420" s="76"/>
      <c r="CD1420" s="76"/>
      <c r="CE1420" s="76"/>
      <c r="CF1420" s="76"/>
      <c r="CG1420" s="76"/>
      <c r="CH1420" s="76"/>
      <c r="CI1420" s="76"/>
      <c r="CJ1420" s="76"/>
      <c r="CK1420" s="76"/>
      <c r="CL1420" s="76"/>
      <c r="CM1420" s="76"/>
      <c r="CN1420" s="76"/>
      <c r="CO1420" s="76"/>
      <c r="CP1420" s="76"/>
    </row>
    <row r="1421" spans="1:94" x14ac:dyDescent="0.2">
      <c r="A1421" s="76"/>
      <c r="B1421" s="76"/>
      <c r="C1421" s="76"/>
      <c r="D1421" s="76"/>
      <c r="E1421" s="76"/>
      <c r="F1421" s="76"/>
      <c r="G1421" s="76"/>
      <c r="H1421" s="76"/>
      <c r="I1421" s="76"/>
      <c r="J1421" s="76"/>
      <c r="K1421" s="76"/>
      <c r="L1421" s="76"/>
      <c r="M1421" s="76"/>
      <c r="N1421" s="76"/>
      <c r="O1421" s="76"/>
      <c r="P1421" s="76"/>
      <c r="Q1421" s="76"/>
      <c r="R1421" s="76"/>
      <c r="S1421" s="76"/>
      <c r="T1421" s="76"/>
      <c r="U1421" s="76"/>
      <c r="V1421" s="76"/>
      <c r="W1421" s="76"/>
      <c r="X1421" s="76"/>
      <c r="Y1421" s="76"/>
      <c r="Z1421" s="76"/>
      <c r="AA1421" s="76"/>
      <c r="AB1421" s="76"/>
      <c r="AC1421" s="76"/>
      <c r="AD1421" s="76"/>
      <c r="AE1421" s="76"/>
      <c r="AF1421" s="76"/>
      <c r="AG1421" s="76"/>
      <c r="AH1421" s="76"/>
      <c r="AI1421" s="76"/>
      <c r="AJ1421" s="76"/>
      <c r="AK1421" s="76"/>
      <c r="AL1421" s="76"/>
      <c r="AM1421" s="76"/>
      <c r="AN1421" s="76"/>
      <c r="AO1421" s="75"/>
      <c r="AP1421" s="75"/>
      <c r="AQ1421" s="75"/>
      <c r="AR1421" s="76"/>
      <c r="AS1421" s="76"/>
      <c r="AT1421" s="76"/>
      <c r="AU1421" s="76"/>
      <c r="AV1421" s="76"/>
      <c r="AW1421" s="76"/>
      <c r="AX1421" s="76"/>
      <c r="AY1421" s="76"/>
      <c r="AZ1421" s="76"/>
      <c r="BA1421" s="76"/>
      <c r="BB1421" s="76"/>
      <c r="BC1421" s="76"/>
      <c r="BD1421" s="76"/>
      <c r="BE1421" s="76"/>
      <c r="BF1421" s="76"/>
      <c r="BG1421" s="76"/>
      <c r="BH1421" s="76"/>
      <c r="BI1421" s="76"/>
      <c r="BJ1421" s="76"/>
      <c r="BK1421" s="76"/>
      <c r="BL1421" s="76"/>
      <c r="BM1421" s="76"/>
      <c r="BN1421" s="76"/>
      <c r="BO1421" s="76"/>
      <c r="BP1421" s="76"/>
      <c r="BQ1421" s="76"/>
      <c r="BR1421" s="76"/>
      <c r="BS1421" s="76"/>
      <c r="BT1421" s="76"/>
      <c r="BU1421" s="76"/>
      <c r="BV1421" s="76"/>
      <c r="BW1421" s="76"/>
      <c r="BX1421" s="76"/>
      <c r="BY1421" s="76"/>
      <c r="BZ1421" s="76"/>
      <c r="CA1421" s="76"/>
      <c r="CB1421" s="76"/>
      <c r="CC1421" s="76"/>
      <c r="CD1421" s="76"/>
      <c r="CE1421" s="76"/>
      <c r="CF1421" s="76"/>
      <c r="CG1421" s="76"/>
      <c r="CH1421" s="76"/>
      <c r="CI1421" s="76"/>
      <c r="CJ1421" s="76"/>
      <c r="CK1421" s="76"/>
      <c r="CL1421" s="76"/>
      <c r="CM1421" s="76"/>
      <c r="CN1421" s="76"/>
      <c r="CO1421" s="76"/>
      <c r="CP1421" s="76"/>
    </row>
    <row r="1422" spans="1:94" x14ac:dyDescent="0.2">
      <c r="A1422" s="76"/>
      <c r="B1422" s="76"/>
      <c r="C1422" s="76"/>
      <c r="D1422" s="76"/>
      <c r="E1422" s="76"/>
      <c r="F1422" s="76"/>
      <c r="G1422" s="76"/>
      <c r="H1422" s="76"/>
      <c r="I1422" s="76"/>
      <c r="J1422" s="76"/>
      <c r="K1422" s="76"/>
      <c r="L1422" s="76"/>
      <c r="M1422" s="76"/>
      <c r="N1422" s="76"/>
      <c r="O1422" s="76"/>
      <c r="P1422" s="76"/>
      <c r="Q1422" s="76"/>
      <c r="R1422" s="76"/>
      <c r="S1422" s="76"/>
      <c r="T1422" s="76"/>
      <c r="U1422" s="76"/>
      <c r="V1422" s="76"/>
      <c r="W1422" s="76"/>
      <c r="X1422" s="76"/>
      <c r="Y1422" s="76"/>
      <c r="Z1422" s="76"/>
      <c r="AA1422" s="76"/>
      <c r="AB1422" s="76"/>
      <c r="AC1422" s="76"/>
      <c r="AD1422" s="76"/>
      <c r="AE1422" s="76"/>
      <c r="AF1422" s="76"/>
      <c r="AG1422" s="76"/>
      <c r="AH1422" s="76"/>
      <c r="AI1422" s="76"/>
      <c r="AJ1422" s="76"/>
      <c r="AK1422" s="76"/>
      <c r="AL1422" s="76"/>
      <c r="AM1422" s="76"/>
      <c r="AN1422" s="76"/>
      <c r="AO1422" s="75"/>
      <c r="AP1422" s="75"/>
      <c r="AQ1422" s="75"/>
      <c r="AR1422" s="76"/>
      <c r="AS1422" s="76"/>
      <c r="AT1422" s="76"/>
      <c r="AU1422" s="76"/>
      <c r="AV1422" s="76"/>
      <c r="AW1422" s="76"/>
      <c r="AX1422" s="76"/>
      <c r="AY1422" s="76"/>
      <c r="AZ1422" s="76"/>
      <c r="BA1422" s="76"/>
      <c r="BB1422" s="76"/>
      <c r="BC1422" s="76"/>
      <c r="BD1422" s="76"/>
      <c r="BE1422" s="76"/>
      <c r="BF1422" s="76"/>
      <c r="BG1422" s="76"/>
      <c r="BH1422" s="76"/>
      <c r="BI1422" s="76"/>
      <c r="BJ1422" s="76"/>
      <c r="BK1422" s="76"/>
      <c r="BL1422" s="76"/>
      <c r="BM1422" s="76"/>
      <c r="BN1422" s="76"/>
      <c r="BO1422" s="76"/>
      <c r="BP1422" s="76"/>
      <c r="BQ1422" s="76"/>
      <c r="BR1422" s="76"/>
      <c r="BS1422" s="76"/>
      <c r="BT1422" s="76"/>
      <c r="BU1422" s="76"/>
      <c r="BV1422" s="76"/>
      <c r="BW1422" s="76"/>
      <c r="BX1422" s="76"/>
      <c r="BY1422" s="76"/>
      <c r="BZ1422" s="76"/>
      <c r="CA1422" s="76"/>
      <c r="CB1422" s="76"/>
      <c r="CC1422" s="76"/>
      <c r="CD1422" s="76"/>
      <c r="CE1422" s="76"/>
      <c r="CF1422" s="76"/>
      <c r="CG1422" s="76"/>
      <c r="CH1422" s="76"/>
      <c r="CI1422" s="76"/>
      <c r="CJ1422" s="76"/>
      <c r="CK1422" s="76"/>
      <c r="CL1422" s="76"/>
      <c r="CM1422" s="76"/>
      <c r="CN1422" s="76"/>
      <c r="CO1422" s="76"/>
      <c r="CP1422" s="76"/>
    </row>
    <row r="1423" spans="1:94" x14ac:dyDescent="0.2">
      <c r="A1423" s="76"/>
      <c r="B1423" s="76"/>
      <c r="C1423" s="76"/>
      <c r="D1423" s="76"/>
      <c r="E1423" s="76"/>
      <c r="F1423" s="76"/>
      <c r="G1423" s="76"/>
      <c r="H1423" s="76"/>
      <c r="I1423" s="76"/>
      <c r="J1423" s="76"/>
      <c r="K1423" s="76"/>
      <c r="L1423" s="76"/>
      <c r="M1423" s="76"/>
      <c r="N1423" s="76"/>
      <c r="O1423" s="76"/>
      <c r="P1423" s="76"/>
      <c r="Q1423" s="76"/>
      <c r="R1423" s="76"/>
      <c r="S1423" s="76"/>
      <c r="T1423" s="76"/>
      <c r="U1423" s="76"/>
      <c r="V1423" s="76"/>
      <c r="W1423" s="76"/>
      <c r="X1423" s="76"/>
      <c r="Y1423" s="76"/>
      <c r="Z1423" s="76"/>
      <c r="AA1423" s="76"/>
      <c r="AB1423" s="76"/>
      <c r="AC1423" s="76"/>
      <c r="AD1423" s="76"/>
      <c r="AE1423" s="76"/>
      <c r="AF1423" s="76"/>
      <c r="AG1423" s="76"/>
      <c r="AH1423" s="76"/>
      <c r="AI1423" s="76"/>
      <c r="AJ1423" s="76"/>
      <c r="AK1423" s="76"/>
      <c r="AL1423" s="76"/>
      <c r="AM1423" s="76"/>
      <c r="AN1423" s="76"/>
      <c r="AO1423" s="75"/>
      <c r="AP1423" s="75"/>
      <c r="AQ1423" s="75"/>
      <c r="AR1423" s="76"/>
      <c r="AS1423" s="76"/>
      <c r="AT1423" s="76"/>
      <c r="AU1423" s="76"/>
      <c r="AV1423" s="76"/>
      <c r="AW1423" s="76"/>
      <c r="AX1423" s="76"/>
      <c r="AY1423" s="76"/>
      <c r="AZ1423" s="76"/>
      <c r="BA1423" s="76"/>
      <c r="BB1423" s="76"/>
      <c r="BC1423" s="76"/>
      <c r="BD1423" s="76"/>
      <c r="BE1423" s="76"/>
      <c r="BF1423" s="76"/>
      <c r="BG1423" s="76"/>
      <c r="BH1423" s="76"/>
      <c r="BI1423" s="76"/>
      <c r="BJ1423" s="76"/>
      <c r="BK1423" s="76"/>
      <c r="BL1423" s="76"/>
      <c r="BM1423" s="76"/>
      <c r="BN1423" s="76"/>
      <c r="BO1423" s="76"/>
      <c r="BP1423" s="76"/>
      <c r="BQ1423" s="76"/>
      <c r="BR1423" s="76"/>
      <c r="BS1423" s="76"/>
      <c r="BT1423" s="76"/>
      <c r="BU1423" s="76"/>
      <c r="BV1423" s="76"/>
      <c r="BW1423" s="76"/>
      <c r="BX1423" s="76"/>
      <c r="BY1423" s="76"/>
      <c r="BZ1423" s="76"/>
      <c r="CA1423" s="76"/>
      <c r="CB1423" s="76"/>
      <c r="CC1423" s="76"/>
      <c r="CD1423" s="76"/>
      <c r="CE1423" s="76"/>
      <c r="CF1423" s="76"/>
      <c r="CG1423" s="76"/>
      <c r="CH1423" s="76"/>
      <c r="CI1423" s="76"/>
      <c r="CJ1423" s="76"/>
      <c r="CK1423" s="76"/>
      <c r="CL1423" s="76"/>
      <c r="CM1423" s="76"/>
      <c r="CN1423" s="76"/>
      <c r="CO1423" s="76"/>
      <c r="CP1423" s="76"/>
    </row>
    <row r="1424" spans="1:94" x14ac:dyDescent="0.2">
      <c r="A1424" s="76"/>
      <c r="B1424" s="76"/>
      <c r="C1424" s="76"/>
      <c r="D1424" s="76"/>
      <c r="E1424" s="76"/>
      <c r="F1424" s="76"/>
      <c r="G1424" s="76"/>
      <c r="H1424" s="76"/>
      <c r="I1424" s="76"/>
      <c r="J1424" s="76"/>
      <c r="K1424" s="76"/>
      <c r="L1424" s="76"/>
      <c r="M1424" s="76"/>
      <c r="N1424" s="76"/>
      <c r="O1424" s="76"/>
      <c r="P1424" s="76"/>
      <c r="Q1424" s="76"/>
      <c r="R1424" s="76"/>
      <c r="S1424" s="76"/>
      <c r="T1424" s="76"/>
      <c r="U1424" s="76"/>
      <c r="V1424" s="76"/>
      <c r="W1424" s="76"/>
      <c r="X1424" s="76"/>
      <c r="Y1424" s="76"/>
      <c r="Z1424" s="76"/>
      <c r="AA1424" s="76"/>
      <c r="AB1424" s="76"/>
      <c r="AC1424" s="76"/>
      <c r="AD1424" s="76"/>
      <c r="AE1424" s="76"/>
      <c r="AF1424" s="76"/>
      <c r="AG1424" s="76"/>
      <c r="AH1424" s="76"/>
      <c r="AI1424" s="76"/>
      <c r="AJ1424" s="76"/>
      <c r="AK1424" s="76"/>
      <c r="AL1424" s="76"/>
      <c r="AM1424" s="76"/>
      <c r="AN1424" s="76"/>
      <c r="AO1424" s="75"/>
      <c r="AP1424" s="75"/>
      <c r="AQ1424" s="75"/>
      <c r="AR1424" s="76"/>
      <c r="AS1424" s="76"/>
      <c r="AT1424" s="76"/>
      <c r="AU1424" s="76"/>
      <c r="AV1424" s="76"/>
      <c r="AW1424" s="76"/>
      <c r="AX1424" s="76"/>
      <c r="AY1424" s="76"/>
      <c r="AZ1424" s="76"/>
      <c r="BA1424" s="76"/>
      <c r="BB1424" s="76"/>
      <c r="BC1424" s="76"/>
      <c r="BD1424" s="76"/>
      <c r="BE1424" s="76"/>
      <c r="BF1424" s="76"/>
      <c r="BG1424" s="76"/>
      <c r="BH1424" s="76"/>
      <c r="BI1424" s="76"/>
      <c r="BJ1424" s="76"/>
      <c r="BK1424" s="76"/>
      <c r="BL1424" s="76"/>
      <c r="BM1424" s="76"/>
      <c r="BN1424" s="76"/>
      <c r="BO1424" s="76"/>
      <c r="BP1424" s="76"/>
      <c r="BQ1424" s="76"/>
      <c r="BR1424" s="76"/>
      <c r="BS1424" s="76"/>
      <c r="BT1424" s="76"/>
      <c r="BU1424" s="76"/>
      <c r="BV1424" s="76"/>
      <c r="BW1424" s="76"/>
      <c r="BX1424" s="76"/>
      <c r="BY1424" s="76"/>
      <c r="BZ1424" s="76"/>
      <c r="CA1424" s="76"/>
      <c r="CB1424" s="76"/>
      <c r="CC1424" s="76"/>
      <c r="CD1424" s="76"/>
      <c r="CE1424" s="76"/>
      <c r="CF1424" s="76"/>
      <c r="CG1424" s="76"/>
      <c r="CH1424" s="76"/>
      <c r="CI1424" s="76"/>
      <c r="CJ1424" s="76"/>
      <c r="CK1424" s="76"/>
      <c r="CL1424" s="76"/>
      <c r="CM1424" s="76"/>
      <c r="CN1424" s="76"/>
      <c r="CO1424" s="76"/>
      <c r="CP1424" s="76"/>
    </row>
    <row r="1425" spans="1:94" x14ac:dyDescent="0.2">
      <c r="A1425" s="76"/>
      <c r="B1425" s="76"/>
      <c r="C1425" s="76"/>
      <c r="D1425" s="76"/>
      <c r="E1425" s="76"/>
      <c r="F1425" s="76"/>
      <c r="G1425" s="76"/>
      <c r="H1425" s="76"/>
      <c r="I1425" s="76"/>
      <c r="J1425" s="76"/>
      <c r="K1425" s="76"/>
      <c r="L1425" s="76"/>
      <c r="M1425" s="76"/>
      <c r="N1425" s="76"/>
      <c r="O1425" s="76"/>
      <c r="P1425" s="76"/>
      <c r="Q1425" s="76"/>
      <c r="R1425" s="76"/>
      <c r="S1425" s="76"/>
      <c r="T1425" s="76"/>
      <c r="U1425" s="76"/>
      <c r="V1425" s="76"/>
      <c r="W1425" s="76"/>
      <c r="X1425" s="76"/>
      <c r="Y1425" s="76"/>
      <c r="Z1425" s="76"/>
      <c r="AA1425" s="76"/>
      <c r="AB1425" s="76"/>
      <c r="AC1425" s="76"/>
      <c r="AD1425" s="76"/>
      <c r="AE1425" s="76"/>
      <c r="AF1425" s="76"/>
      <c r="AG1425" s="76"/>
      <c r="AH1425" s="76"/>
      <c r="AI1425" s="76"/>
      <c r="AJ1425" s="76"/>
      <c r="AK1425" s="76"/>
      <c r="AL1425" s="76"/>
      <c r="AM1425" s="76"/>
      <c r="AN1425" s="76"/>
      <c r="AO1425" s="75"/>
      <c r="AP1425" s="75"/>
      <c r="AQ1425" s="75"/>
      <c r="AR1425" s="76"/>
      <c r="AS1425" s="76"/>
      <c r="AT1425" s="76"/>
      <c r="AU1425" s="76"/>
      <c r="AV1425" s="76"/>
      <c r="AW1425" s="76"/>
      <c r="AX1425" s="76"/>
      <c r="AY1425" s="76"/>
      <c r="AZ1425" s="76"/>
      <c r="BA1425" s="76"/>
      <c r="BB1425" s="76"/>
      <c r="BC1425" s="76"/>
      <c r="BD1425" s="76"/>
      <c r="BE1425" s="76"/>
      <c r="BF1425" s="76"/>
      <c r="BG1425" s="76"/>
      <c r="BH1425" s="76"/>
      <c r="BI1425" s="76"/>
      <c r="BJ1425" s="76"/>
      <c r="BK1425" s="76"/>
      <c r="BL1425" s="76"/>
      <c r="BM1425" s="76"/>
      <c r="BN1425" s="76"/>
      <c r="BO1425" s="76"/>
      <c r="BP1425" s="76"/>
      <c r="BQ1425" s="76"/>
      <c r="BR1425" s="76"/>
      <c r="BS1425" s="76"/>
      <c r="BT1425" s="76"/>
      <c r="BU1425" s="76"/>
      <c r="BV1425" s="76"/>
      <c r="BW1425" s="76"/>
      <c r="BX1425" s="76"/>
      <c r="BY1425" s="76"/>
      <c r="BZ1425" s="76"/>
      <c r="CA1425" s="76"/>
      <c r="CB1425" s="76"/>
      <c r="CC1425" s="76"/>
      <c r="CD1425" s="76"/>
      <c r="CE1425" s="76"/>
      <c r="CF1425" s="76"/>
      <c r="CG1425" s="76"/>
      <c r="CH1425" s="76"/>
      <c r="CI1425" s="76"/>
      <c r="CJ1425" s="76"/>
      <c r="CK1425" s="76"/>
      <c r="CL1425" s="76"/>
      <c r="CM1425" s="76"/>
      <c r="CN1425" s="76"/>
      <c r="CO1425" s="76"/>
      <c r="CP1425" s="76"/>
    </row>
    <row r="1426" spans="1:94" x14ac:dyDescent="0.2">
      <c r="A1426" s="76"/>
      <c r="B1426" s="76"/>
      <c r="C1426" s="76"/>
      <c r="D1426" s="76"/>
      <c r="E1426" s="76"/>
      <c r="F1426" s="76"/>
      <c r="G1426" s="76"/>
      <c r="H1426" s="76"/>
      <c r="I1426" s="76"/>
      <c r="J1426" s="76"/>
      <c r="K1426" s="76"/>
      <c r="L1426" s="76"/>
      <c r="M1426" s="76"/>
      <c r="N1426" s="76"/>
      <c r="O1426" s="76"/>
      <c r="P1426" s="76"/>
      <c r="Q1426" s="76"/>
      <c r="R1426" s="76"/>
      <c r="S1426" s="76"/>
      <c r="T1426" s="76"/>
      <c r="U1426" s="76"/>
      <c r="V1426" s="76"/>
      <c r="W1426" s="76"/>
      <c r="X1426" s="76"/>
      <c r="Y1426" s="76"/>
      <c r="Z1426" s="76"/>
      <c r="AA1426" s="76"/>
      <c r="AB1426" s="76"/>
      <c r="AC1426" s="76"/>
      <c r="AD1426" s="76"/>
      <c r="AE1426" s="76"/>
      <c r="AF1426" s="76"/>
      <c r="AG1426" s="76"/>
      <c r="AH1426" s="76"/>
      <c r="AI1426" s="76"/>
      <c r="AJ1426" s="76"/>
      <c r="AK1426" s="76"/>
      <c r="AL1426" s="76"/>
      <c r="AM1426" s="76"/>
      <c r="AN1426" s="76"/>
      <c r="AO1426" s="75"/>
      <c r="AP1426" s="75"/>
      <c r="AQ1426" s="75"/>
      <c r="AR1426" s="76"/>
      <c r="AS1426" s="76"/>
      <c r="AT1426" s="76"/>
      <c r="AU1426" s="76"/>
      <c r="AV1426" s="76"/>
      <c r="AW1426" s="76"/>
      <c r="AX1426" s="76"/>
      <c r="AY1426" s="76"/>
      <c r="AZ1426" s="76"/>
      <c r="BA1426" s="76"/>
      <c r="BB1426" s="76"/>
      <c r="BC1426" s="76"/>
      <c r="BD1426" s="76"/>
      <c r="BE1426" s="76"/>
      <c r="BF1426" s="76"/>
      <c r="BG1426" s="76"/>
      <c r="BH1426" s="76"/>
      <c r="BI1426" s="76"/>
      <c r="BJ1426" s="76"/>
      <c r="BK1426" s="76"/>
      <c r="BL1426" s="76"/>
      <c r="BM1426" s="76"/>
      <c r="BN1426" s="76"/>
      <c r="BO1426" s="76"/>
      <c r="BP1426" s="76"/>
      <c r="BQ1426" s="76"/>
      <c r="BR1426" s="76"/>
      <c r="BS1426" s="76"/>
      <c r="BT1426" s="76"/>
      <c r="BU1426" s="76"/>
      <c r="BV1426" s="76"/>
      <c r="BW1426" s="76"/>
      <c r="BX1426" s="76"/>
      <c r="BY1426" s="76"/>
      <c r="BZ1426" s="76"/>
      <c r="CA1426" s="76"/>
      <c r="CB1426" s="76"/>
      <c r="CC1426" s="76"/>
      <c r="CD1426" s="76"/>
      <c r="CE1426" s="76"/>
      <c r="CF1426" s="76"/>
      <c r="CG1426" s="76"/>
      <c r="CH1426" s="76"/>
      <c r="CI1426" s="76"/>
      <c r="CJ1426" s="76"/>
      <c r="CK1426" s="76"/>
      <c r="CL1426" s="76"/>
      <c r="CM1426" s="76"/>
      <c r="CN1426" s="76"/>
      <c r="CO1426" s="76"/>
      <c r="CP1426" s="76"/>
    </row>
    <row r="1427" spans="1:94" x14ac:dyDescent="0.2">
      <c r="A1427" s="76"/>
      <c r="B1427" s="76"/>
      <c r="C1427" s="76"/>
      <c r="D1427" s="76"/>
      <c r="E1427" s="76"/>
      <c r="F1427" s="76"/>
      <c r="G1427" s="76"/>
      <c r="H1427" s="76"/>
      <c r="I1427" s="76"/>
      <c r="J1427" s="76"/>
      <c r="K1427" s="76"/>
      <c r="L1427" s="76"/>
      <c r="M1427" s="76"/>
      <c r="N1427" s="76"/>
      <c r="O1427" s="76"/>
      <c r="P1427" s="76"/>
      <c r="Q1427" s="76"/>
      <c r="R1427" s="76"/>
      <c r="S1427" s="76"/>
      <c r="T1427" s="76"/>
      <c r="U1427" s="76"/>
      <c r="V1427" s="76"/>
      <c r="W1427" s="76"/>
      <c r="X1427" s="76"/>
      <c r="Y1427" s="76"/>
      <c r="Z1427" s="76"/>
      <c r="AA1427" s="76"/>
      <c r="AB1427" s="76"/>
      <c r="AC1427" s="76"/>
      <c r="AD1427" s="76"/>
      <c r="AE1427" s="76"/>
      <c r="AF1427" s="76"/>
      <c r="AG1427" s="76"/>
      <c r="AH1427" s="76"/>
      <c r="AI1427" s="76"/>
      <c r="AJ1427" s="76"/>
      <c r="AK1427" s="76"/>
      <c r="AL1427" s="76"/>
      <c r="AM1427" s="76"/>
      <c r="AN1427" s="76"/>
      <c r="AO1427" s="75"/>
      <c r="AP1427" s="75"/>
      <c r="AQ1427" s="75"/>
      <c r="AR1427" s="76"/>
      <c r="AS1427" s="76"/>
      <c r="AT1427" s="76"/>
      <c r="AU1427" s="76"/>
      <c r="AV1427" s="76"/>
      <c r="AW1427" s="76"/>
      <c r="AX1427" s="76"/>
      <c r="AY1427" s="76"/>
      <c r="AZ1427" s="76"/>
      <c r="BA1427" s="76"/>
      <c r="BB1427" s="76"/>
      <c r="BC1427" s="76"/>
      <c r="BD1427" s="76"/>
      <c r="BE1427" s="76"/>
      <c r="BF1427" s="76"/>
      <c r="BG1427" s="76"/>
      <c r="BH1427" s="76"/>
      <c r="BI1427" s="76"/>
      <c r="BJ1427" s="76"/>
      <c r="BK1427" s="76"/>
      <c r="BL1427" s="76"/>
      <c r="BM1427" s="76"/>
      <c r="BN1427" s="76"/>
      <c r="BO1427" s="76"/>
      <c r="BP1427" s="76"/>
      <c r="BQ1427" s="76"/>
      <c r="BR1427" s="76"/>
      <c r="BS1427" s="76"/>
      <c r="BT1427" s="76"/>
      <c r="BU1427" s="76"/>
      <c r="BV1427" s="76"/>
      <c r="BW1427" s="76"/>
      <c r="BX1427" s="76"/>
      <c r="BY1427" s="76"/>
      <c r="BZ1427" s="76"/>
      <c r="CA1427" s="76"/>
      <c r="CB1427" s="76"/>
      <c r="CC1427" s="76"/>
      <c r="CD1427" s="76"/>
      <c r="CE1427" s="76"/>
      <c r="CF1427" s="76"/>
      <c r="CG1427" s="76"/>
      <c r="CH1427" s="76"/>
      <c r="CI1427" s="76"/>
      <c r="CJ1427" s="76"/>
      <c r="CK1427" s="76"/>
      <c r="CL1427" s="76"/>
      <c r="CM1427" s="76"/>
      <c r="CN1427" s="76"/>
      <c r="CO1427" s="76"/>
      <c r="CP1427" s="76"/>
    </row>
    <row r="1428" spans="1:94" x14ac:dyDescent="0.2">
      <c r="A1428" s="76"/>
      <c r="B1428" s="76"/>
      <c r="C1428" s="76"/>
      <c r="D1428" s="76"/>
      <c r="E1428" s="76"/>
      <c r="F1428" s="76"/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  <c r="AH1428" s="76"/>
      <c r="AI1428" s="76"/>
      <c r="AJ1428" s="76"/>
      <c r="AK1428" s="76"/>
      <c r="AL1428" s="76"/>
      <c r="AM1428" s="76"/>
      <c r="AN1428" s="76"/>
      <c r="AO1428" s="75"/>
      <c r="AP1428" s="75"/>
      <c r="AQ1428" s="75"/>
      <c r="AR1428" s="76"/>
      <c r="AS1428" s="76"/>
      <c r="AT1428" s="76"/>
      <c r="AU1428" s="76"/>
      <c r="AV1428" s="76"/>
      <c r="AW1428" s="76"/>
      <c r="AX1428" s="76"/>
      <c r="AY1428" s="76"/>
      <c r="AZ1428" s="76"/>
      <c r="BA1428" s="76"/>
      <c r="BB1428" s="76"/>
      <c r="BC1428" s="76"/>
      <c r="BD1428" s="76"/>
      <c r="BE1428" s="76"/>
      <c r="BF1428" s="76"/>
      <c r="BG1428" s="76"/>
      <c r="BH1428" s="76"/>
      <c r="BI1428" s="76"/>
      <c r="BJ1428" s="76"/>
      <c r="BK1428" s="76"/>
      <c r="BL1428" s="76"/>
      <c r="BM1428" s="76"/>
      <c r="BN1428" s="76"/>
      <c r="BO1428" s="76"/>
      <c r="BP1428" s="76"/>
      <c r="BQ1428" s="76"/>
      <c r="BR1428" s="76"/>
      <c r="BS1428" s="76"/>
      <c r="BT1428" s="76"/>
      <c r="BU1428" s="76"/>
      <c r="BV1428" s="76"/>
      <c r="BW1428" s="76"/>
      <c r="BX1428" s="76"/>
      <c r="BY1428" s="76"/>
      <c r="BZ1428" s="76"/>
      <c r="CA1428" s="76"/>
      <c r="CB1428" s="76"/>
      <c r="CC1428" s="76"/>
      <c r="CD1428" s="76"/>
      <c r="CE1428" s="76"/>
      <c r="CF1428" s="76"/>
      <c r="CG1428" s="76"/>
      <c r="CH1428" s="76"/>
      <c r="CI1428" s="76"/>
      <c r="CJ1428" s="76"/>
      <c r="CK1428" s="76"/>
      <c r="CL1428" s="76"/>
      <c r="CM1428" s="76"/>
      <c r="CN1428" s="76"/>
      <c r="CO1428" s="76"/>
      <c r="CP1428" s="76"/>
    </row>
    <row r="1429" spans="1:94" x14ac:dyDescent="0.2">
      <c r="A1429" s="76"/>
      <c r="B1429" s="76"/>
      <c r="C1429" s="76"/>
      <c r="D1429" s="76"/>
      <c r="E1429" s="76"/>
      <c r="F1429" s="76"/>
      <c r="G1429" s="76"/>
      <c r="H1429" s="76"/>
      <c r="I1429" s="76"/>
      <c r="J1429" s="76"/>
      <c r="K1429" s="76"/>
      <c r="L1429" s="76"/>
      <c r="M1429" s="76"/>
      <c r="N1429" s="76"/>
      <c r="O1429" s="76"/>
      <c r="P1429" s="76"/>
      <c r="Q1429" s="76"/>
      <c r="R1429" s="76"/>
      <c r="S1429" s="76"/>
      <c r="T1429" s="76"/>
      <c r="U1429" s="76"/>
      <c r="V1429" s="76"/>
      <c r="W1429" s="76"/>
      <c r="X1429" s="76"/>
      <c r="Y1429" s="76"/>
      <c r="Z1429" s="76"/>
      <c r="AA1429" s="76"/>
      <c r="AB1429" s="76"/>
      <c r="AC1429" s="76"/>
      <c r="AD1429" s="76"/>
      <c r="AE1429" s="76"/>
      <c r="AF1429" s="76"/>
      <c r="AG1429" s="76"/>
      <c r="AH1429" s="76"/>
      <c r="AI1429" s="76"/>
      <c r="AJ1429" s="76"/>
      <c r="AK1429" s="76"/>
      <c r="AL1429" s="76"/>
      <c r="AM1429" s="76"/>
      <c r="AN1429" s="76"/>
      <c r="AO1429" s="75"/>
      <c r="AP1429" s="75"/>
      <c r="AQ1429" s="75"/>
      <c r="AR1429" s="76"/>
      <c r="AS1429" s="76"/>
      <c r="AT1429" s="76"/>
      <c r="AU1429" s="76"/>
      <c r="AV1429" s="76"/>
      <c r="AW1429" s="76"/>
      <c r="AX1429" s="76"/>
      <c r="AY1429" s="76"/>
      <c r="AZ1429" s="76"/>
      <c r="BA1429" s="76"/>
      <c r="BB1429" s="76"/>
      <c r="BC1429" s="76"/>
      <c r="BD1429" s="76"/>
      <c r="BE1429" s="76"/>
      <c r="BF1429" s="76"/>
      <c r="BG1429" s="76"/>
      <c r="BH1429" s="76"/>
      <c r="BI1429" s="76"/>
      <c r="BJ1429" s="76"/>
      <c r="BK1429" s="76"/>
      <c r="BL1429" s="76"/>
      <c r="BM1429" s="76"/>
      <c r="BN1429" s="76"/>
      <c r="BO1429" s="76"/>
      <c r="BP1429" s="76"/>
      <c r="BQ1429" s="76"/>
      <c r="BR1429" s="76"/>
      <c r="BS1429" s="76"/>
      <c r="BT1429" s="76"/>
      <c r="BU1429" s="76"/>
      <c r="BV1429" s="76"/>
      <c r="BW1429" s="76"/>
      <c r="BX1429" s="76"/>
      <c r="BY1429" s="76"/>
      <c r="BZ1429" s="76"/>
      <c r="CA1429" s="76"/>
      <c r="CB1429" s="76"/>
      <c r="CC1429" s="76"/>
      <c r="CD1429" s="76"/>
      <c r="CE1429" s="76"/>
      <c r="CF1429" s="76"/>
      <c r="CG1429" s="76"/>
      <c r="CH1429" s="76"/>
      <c r="CI1429" s="76"/>
      <c r="CJ1429" s="76"/>
      <c r="CK1429" s="76"/>
      <c r="CL1429" s="76"/>
      <c r="CM1429" s="76"/>
      <c r="CN1429" s="76"/>
      <c r="CO1429" s="76"/>
      <c r="CP1429" s="76"/>
    </row>
    <row r="1430" spans="1:94" x14ac:dyDescent="0.2">
      <c r="A1430" s="76"/>
      <c r="B1430" s="76"/>
      <c r="C1430" s="76"/>
      <c r="D1430" s="76"/>
      <c r="E1430" s="76"/>
      <c r="F1430" s="76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76"/>
      <c r="AI1430" s="76"/>
      <c r="AJ1430" s="76"/>
      <c r="AK1430" s="76"/>
      <c r="AL1430" s="76"/>
      <c r="AM1430" s="76"/>
      <c r="AN1430" s="76"/>
      <c r="AO1430" s="75"/>
      <c r="AP1430" s="75"/>
      <c r="AQ1430" s="75"/>
      <c r="AR1430" s="76"/>
      <c r="AS1430" s="76"/>
      <c r="AT1430" s="76"/>
      <c r="AU1430" s="76"/>
      <c r="AV1430" s="76"/>
      <c r="AW1430" s="76"/>
      <c r="AX1430" s="76"/>
      <c r="AY1430" s="76"/>
      <c r="AZ1430" s="76"/>
      <c r="BA1430" s="76"/>
      <c r="BB1430" s="76"/>
      <c r="BC1430" s="76"/>
      <c r="BD1430" s="76"/>
      <c r="BE1430" s="76"/>
      <c r="BF1430" s="76"/>
      <c r="BG1430" s="76"/>
      <c r="BH1430" s="76"/>
      <c r="BI1430" s="76"/>
      <c r="BJ1430" s="76"/>
      <c r="BK1430" s="76"/>
      <c r="BL1430" s="76"/>
      <c r="BM1430" s="76"/>
      <c r="BN1430" s="76"/>
      <c r="BO1430" s="76"/>
      <c r="BP1430" s="76"/>
      <c r="BQ1430" s="76"/>
      <c r="BR1430" s="76"/>
      <c r="BS1430" s="76"/>
      <c r="BT1430" s="76"/>
      <c r="BU1430" s="76"/>
      <c r="BV1430" s="76"/>
      <c r="BW1430" s="76"/>
      <c r="BX1430" s="76"/>
      <c r="BY1430" s="76"/>
      <c r="BZ1430" s="76"/>
      <c r="CA1430" s="76"/>
      <c r="CB1430" s="76"/>
      <c r="CC1430" s="76"/>
      <c r="CD1430" s="76"/>
      <c r="CE1430" s="76"/>
      <c r="CF1430" s="76"/>
      <c r="CG1430" s="76"/>
      <c r="CH1430" s="76"/>
      <c r="CI1430" s="76"/>
      <c r="CJ1430" s="76"/>
      <c r="CK1430" s="76"/>
      <c r="CL1430" s="76"/>
      <c r="CM1430" s="76"/>
      <c r="CN1430" s="76"/>
      <c r="CO1430" s="76"/>
      <c r="CP1430" s="76"/>
    </row>
    <row r="1431" spans="1:94" x14ac:dyDescent="0.2">
      <c r="A1431" s="76"/>
      <c r="B1431" s="76"/>
      <c r="C1431" s="76"/>
      <c r="D1431" s="76"/>
      <c r="E1431" s="76"/>
      <c r="F1431" s="76"/>
      <c r="G1431" s="76"/>
      <c r="H1431" s="76"/>
      <c r="I1431" s="76"/>
      <c r="J1431" s="76"/>
      <c r="K1431" s="76"/>
      <c r="L1431" s="76"/>
      <c r="M1431" s="76"/>
      <c r="N1431" s="76"/>
      <c r="O1431" s="76"/>
      <c r="P1431" s="76"/>
      <c r="Q1431" s="76"/>
      <c r="R1431" s="76"/>
      <c r="S1431" s="76"/>
      <c r="T1431" s="76"/>
      <c r="U1431" s="76"/>
      <c r="V1431" s="76"/>
      <c r="W1431" s="76"/>
      <c r="X1431" s="76"/>
      <c r="Y1431" s="76"/>
      <c r="Z1431" s="76"/>
      <c r="AA1431" s="76"/>
      <c r="AB1431" s="76"/>
      <c r="AC1431" s="76"/>
      <c r="AD1431" s="76"/>
      <c r="AE1431" s="76"/>
      <c r="AF1431" s="76"/>
      <c r="AG1431" s="76"/>
      <c r="AH1431" s="76"/>
      <c r="AI1431" s="76"/>
      <c r="AJ1431" s="76"/>
      <c r="AK1431" s="76"/>
      <c r="AL1431" s="76"/>
      <c r="AM1431" s="76"/>
      <c r="AN1431" s="76"/>
      <c r="AO1431" s="75"/>
      <c r="AP1431" s="75"/>
      <c r="AQ1431" s="75"/>
      <c r="AR1431" s="76"/>
      <c r="AS1431" s="76"/>
      <c r="AT1431" s="76"/>
      <c r="AU1431" s="76"/>
      <c r="AV1431" s="76"/>
      <c r="AW1431" s="76"/>
      <c r="AX1431" s="76"/>
      <c r="AY1431" s="76"/>
      <c r="AZ1431" s="76"/>
      <c r="BA1431" s="76"/>
      <c r="BB1431" s="76"/>
      <c r="BC1431" s="76"/>
      <c r="BD1431" s="76"/>
      <c r="BE1431" s="76"/>
      <c r="BF1431" s="76"/>
      <c r="BG1431" s="76"/>
      <c r="BH1431" s="76"/>
      <c r="BI1431" s="76"/>
      <c r="BJ1431" s="76"/>
      <c r="BK1431" s="76"/>
      <c r="BL1431" s="76"/>
      <c r="BM1431" s="76"/>
      <c r="BN1431" s="76"/>
      <c r="BO1431" s="76"/>
      <c r="BP1431" s="76"/>
      <c r="BQ1431" s="76"/>
      <c r="BR1431" s="76"/>
      <c r="BS1431" s="76"/>
      <c r="BT1431" s="76"/>
      <c r="BU1431" s="76"/>
      <c r="BV1431" s="76"/>
      <c r="BW1431" s="76"/>
      <c r="BX1431" s="76"/>
      <c r="BY1431" s="76"/>
      <c r="BZ1431" s="76"/>
      <c r="CA1431" s="76"/>
      <c r="CB1431" s="76"/>
      <c r="CC1431" s="76"/>
      <c r="CD1431" s="76"/>
      <c r="CE1431" s="76"/>
      <c r="CF1431" s="76"/>
      <c r="CG1431" s="76"/>
      <c r="CH1431" s="76"/>
      <c r="CI1431" s="76"/>
      <c r="CJ1431" s="76"/>
      <c r="CK1431" s="76"/>
      <c r="CL1431" s="76"/>
      <c r="CM1431" s="76"/>
      <c r="CN1431" s="76"/>
      <c r="CO1431" s="76"/>
      <c r="CP1431" s="76"/>
    </row>
    <row r="1432" spans="1:94" x14ac:dyDescent="0.2">
      <c r="A1432" s="76"/>
      <c r="B1432" s="76"/>
      <c r="C1432" s="76"/>
      <c r="D1432" s="76"/>
      <c r="E1432" s="76"/>
      <c r="F1432" s="76"/>
      <c r="G1432" s="76"/>
      <c r="H1432" s="76"/>
      <c r="I1432" s="76"/>
      <c r="J1432" s="76"/>
      <c r="K1432" s="76"/>
      <c r="L1432" s="76"/>
      <c r="M1432" s="76"/>
      <c r="N1432" s="76"/>
      <c r="O1432" s="76"/>
      <c r="P1432" s="76"/>
      <c r="Q1432" s="76"/>
      <c r="R1432" s="76"/>
      <c r="S1432" s="76"/>
      <c r="T1432" s="76"/>
      <c r="U1432" s="76"/>
      <c r="V1432" s="76"/>
      <c r="W1432" s="76"/>
      <c r="X1432" s="76"/>
      <c r="Y1432" s="76"/>
      <c r="Z1432" s="76"/>
      <c r="AA1432" s="76"/>
      <c r="AB1432" s="76"/>
      <c r="AC1432" s="76"/>
      <c r="AD1432" s="76"/>
      <c r="AE1432" s="76"/>
      <c r="AF1432" s="76"/>
      <c r="AG1432" s="76"/>
      <c r="AH1432" s="76"/>
      <c r="AI1432" s="76"/>
      <c r="AJ1432" s="76"/>
      <c r="AK1432" s="76"/>
      <c r="AL1432" s="76"/>
      <c r="AM1432" s="76"/>
      <c r="AN1432" s="76"/>
      <c r="AO1432" s="75"/>
      <c r="AP1432" s="75"/>
      <c r="AQ1432" s="75"/>
      <c r="AR1432" s="76"/>
      <c r="AS1432" s="76"/>
      <c r="AT1432" s="76"/>
      <c r="AU1432" s="76"/>
      <c r="AV1432" s="76"/>
      <c r="AW1432" s="76"/>
      <c r="AX1432" s="76"/>
      <c r="AY1432" s="76"/>
      <c r="AZ1432" s="76"/>
      <c r="BA1432" s="76"/>
      <c r="BB1432" s="76"/>
      <c r="BC1432" s="76"/>
      <c r="BD1432" s="76"/>
      <c r="BE1432" s="76"/>
      <c r="BF1432" s="76"/>
      <c r="BG1432" s="76"/>
      <c r="BH1432" s="76"/>
      <c r="BI1432" s="76"/>
      <c r="BJ1432" s="76"/>
      <c r="BK1432" s="76"/>
      <c r="BL1432" s="76"/>
      <c r="BM1432" s="76"/>
      <c r="BN1432" s="76"/>
      <c r="BO1432" s="76"/>
      <c r="BP1432" s="76"/>
      <c r="BQ1432" s="76"/>
      <c r="BR1432" s="76"/>
      <c r="BS1432" s="76"/>
      <c r="BT1432" s="76"/>
      <c r="BU1432" s="76"/>
      <c r="BV1432" s="76"/>
      <c r="BW1432" s="76"/>
      <c r="BX1432" s="76"/>
      <c r="BY1432" s="76"/>
      <c r="BZ1432" s="76"/>
      <c r="CA1432" s="76"/>
      <c r="CB1432" s="76"/>
      <c r="CC1432" s="76"/>
      <c r="CD1432" s="76"/>
      <c r="CE1432" s="76"/>
      <c r="CF1432" s="76"/>
      <c r="CG1432" s="76"/>
      <c r="CH1432" s="76"/>
      <c r="CI1432" s="76"/>
      <c r="CJ1432" s="76"/>
      <c r="CK1432" s="76"/>
      <c r="CL1432" s="76"/>
      <c r="CM1432" s="76"/>
      <c r="CN1432" s="76"/>
      <c r="CO1432" s="76"/>
      <c r="CP1432" s="76"/>
    </row>
    <row r="1433" spans="1:94" x14ac:dyDescent="0.2">
      <c r="A1433" s="76"/>
      <c r="B1433" s="76"/>
      <c r="C1433" s="76"/>
      <c r="D1433" s="76"/>
      <c r="E1433" s="76"/>
      <c r="F1433" s="76"/>
      <c r="G1433" s="76"/>
      <c r="H1433" s="76"/>
      <c r="I1433" s="76"/>
      <c r="J1433" s="76"/>
      <c r="K1433" s="76"/>
      <c r="L1433" s="76"/>
      <c r="M1433" s="76"/>
      <c r="N1433" s="76"/>
      <c r="O1433" s="76"/>
      <c r="P1433" s="76"/>
      <c r="Q1433" s="76"/>
      <c r="R1433" s="76"/>
      <c r="S1433" s="76"/>
      <c r="T1433" s="76"/>
      <c r="U1433" s="76"/>
      <c r="V1433" s="76"/>
      <c r="W1433" s="76"/>
      <c r="X1433" s="76"/>
      <c r="Y1433" s="76"/>
      <c r="Z1433" s="76"/>
      <c r="AA1433" s="76"/>
      <c r="AB1433" s="76"/>
      <c r="AC1433" s="76"/>
      <c r="AD1433" s="76"/>
      <c r="AE1433" s="76"/>
      <c r="AF1433" s="76"/>
      <c r="AG1433" s="76"/>
      <c r="AH1433" s="76"/>
      <c r="AI1433" s="76"/>
      <c r="AJ1433" s="76"/>
      <c r="AK1433" s="76"/>
      <c r="AL1433" s="76"/>
      <c r="AM1433" s="76"/>
      <c r="AN1433" s="76"/>
      <c r="AO1433" s="75"/>
      <c r="AP1433" s="75"/>
      <c r="AQ1433" s="75"/>
      <c r="AR1433" s="76"/>
      <c r="AS1433" s="76"/>
      <c r="AT1433" s="76"/>
      <c r="AU1433" s="76"/>
      <c r="AV1433" s="76"/>
      <c r="AW1433" s="76"/>
      <c r="AX1433" s="76"/>
      <c r="AY1433" s="76"/>
      <c r="AZ1433" s="76"/>
      <c r="BA1433" s="76"/>
      <c r="BB1433" s="76"/>
      <c r="BC1433" s="76"/>
      <c r="BD1433" s="76"/>
      <c r="BE1433" s="76"/>
      <c r="BF1433" s="76"/>
      <c r="BG1433" s="76"/>
      <c r="BH1433" s="76"/>
      <c r="BI1433" s="76"/>
      <c r="BJ1433" s="76"/>
      <c r="BK1433" s="76"/>
      <c r="BL1433" s="76"/>
      <c r="BM1433" s="76"/>
      <c r="BN1433" s="76"/>
      <c r="BO1433" s="76"/>
      <c r="BP1433" s="76"/>
      <c r="BQ1433" s="76"/>
      <c r="BR1433" s="76"/>
      <c r="BS1433" s="76"/>
      <c r="BT1433" s="76"/>
      <c r="BU1433" s="76"/>
      <c r="BV1433" s="76"/>
      <c r="BW1433" s="76"/>
      <c r="BX1433" s="76"/>
      <c r="BY1433" s="76"/>
      <c r="BZ1433" s="76"/>
      <c r="CA1433" s="76"/>
      <c r="CB1433" s="76"/>
      <c r="CC1433" s="76"/>
      <c r="CD1433" s="76"/>
      <c r="CE1433" s="76"/>
      <c r="CF1433" s="76"/>
      <c r="CG1433" s="76"/>
      <c r="CH1433" s="76"/>
      <c r="CI1433" s="76"/>
      <c r="CJ1433" s="76"/>
      <c r="CK1433" s="76"/>
      <c r="CL1433" s="76"/>
      <c r="CM1433" s="76"/>
      <c r="CN1433" s="76"/>
      <c r="CO1433" s="76"/>
      <c r="CP1433" s="76"/>
    </row>
    <row r="1434" spans="1:94" x14ac:dyDescent="0.2">
      <c r="A1434" s="76"/>
      <c r="B1434" s="76"/>
      <c r="C1434" s="76"/>
      <c r="D1434" s="76"/>
      <c r="E1434" s="76"/>
      <c r="F1434" s="76"/>
      <c r="G1434" s="76"/>
      <c r="H1434" s="76"/>
      <c r="I1434" s="76"/>
      <c r="J1434" s="76"/>
      <c r="K1434" s="76"/>
      <c r="L1434" s="76"/>
      <c r="M1434" s="76"/>
      <c r="N1434" s="76"/>
      <c r="O1434" s="76"/>
      <c r="P1434" s="76"/>
      <c r="Q1434" s="76"/>
      <c r="R1434" s="76"/>
      <c r="S1434" s="76"/>
      <c r="T1434" s="76"/>
      <c r="U1434" s="76"/>
      <c r="V1434" s="76"/>
      <c r="W1434" s="76"/>
      <c r="X1434" s="76"/>
      <c r="Y1434" s="76"/>
      <c r="Z1434" s="76"/>
      <c r="AA1434" s="76"/>
      <c r="AB1434" s="76"/>
      <c r="AC1434" s="76"/>
      <c r="AD1434" s="76"/>
      <c r="AE1434" s="76"/>
      <c r="AF1434" s="76"/>
      <c r="AG1434" s="76"/>
      <c r="AH1434" s="76"/>
      <c r="AI1434" s="76"/>
      <c r="AJ1434" s="76"/>
      <c r="AK1434" s="76"/>
      <c r="AL1434" s="76"/>
      <c r="AM1434" s="76"/>
      <c r="AN1434" s="76"/>
      <c r="AO1434" s="75"/>
      <c r="AP1434" s="75"/>
      <c r="AQ1434" s="75"/>
      <c r="AR1434" s="76"/>
      <c r="AS1434" s="76"/>
      <c r="AT1434" s="76"/>
      <c r="AU1434" s="76"/>
      <c r="AV1434" s="76"/>
      <c r="AW1434" s="76"/>
      <c r="AX1434" s="76"/>
      <c r="AY1434" s="76"/>
      <c r="AZ1434" s="76"/>
      <c r="BA1434" s="76"/>
      <c r="BB1434" s="76"/>
      <c r="BC1434" s="76"/>
      <c r="BD1434" s="76"/>
      <c r="BE1434" s="76"/>
      <c r="BF1434" s="76"/>
      <c r="BG1434" s="76"/>
      <c r="BH1434" s="76"/>
      <c r="BI1434" s="76"/>
      <c r="BJ1434" s="76"/>
      <c r="BK1434" s="76"/>
      <c r="BL1434" s="76"/>
      <c r="BM1434" s="76"/>
      <c r="BN1434" s="76"/>
      <c r="BO1434" s="76"/>
      <c r="BP1434" s="76"/>
      <c r="BQ1434" s="76"/>
      <c r="BR1434" s="76"/>
      <c r="BS1434" s="76"/>
      <c r="BT1434" s="76"/>
      <c r="BU1434" s="76"/>
      <c r="BV1434" s="76"/>
      <c r="BW1434" s="76"/>
      <c r="BX1434" s="76"/>
      <c r="BY1434" s="76"/>
      <c r="BZ1434" s="76"/>
      <c r="CA1434" s="76"/>
      <c r="CB1434" s="76"/>
      <c r="CC1434" s="76"/>
      <c r="CD1434" s="76"/>
      <c r="CE1434" s="76"/>
      <c r="CF1434" s="76"/>
      <c r="CG1434" s="76"/>
      <c r="CH1434" s="76"/>
      <c r="CI1434" s="76"/>
      <c r="CJ1434" s="76"/>
      <c r="CK1434" s="76"/>
      <c r="CL1434" s="76"/>
      <c r="CM1434" s="76"/>
      <c r="CN1434" s="76"/>
      <c r="CO1434" s="76"/>
      <c r="CP1434" s="76"/>
    </row>
    <row r="1435" spans="1:94" x14ac:dyDescent="0.2">
      <c r="A1435" s="76"/>
      <c r="B1435" s="76"/>
      <c r="C1435" s="76"/>
      <c r="D1435" s="76"/>
      <c r="E1435" s="76"/>
      <c r="F1435" s="76"/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76"/>
      <c r="AI1435" s="76"/>
      <c r="AJ1435" s="76"/>
      <c r="AK1435" s="76"/>
      <c r="AL1435" s="76"/>
      <c r="AM1435" s="76"/>
      <c r="AN1435" s="76"/>
      <c r="AO1435" s="75"/>
      <c r="AP1435" s="75"/>
      <c r="AQ1435" s="75"/>
      <c r="AR1435" s="76"/>
      <c r="AS1435" s="76"/>
      <c r="AT1435" s="76"/>
      <c r="AU1435" s="76"/>
      <c r="AV1435" s="76"/>
      <c r="AW1435" s="76"/>
      <c r="AX1435" s="76"/>
      <c r="AY1435" s="76"/>
      <c r="AZ1435" s="76"/>
      <c r="BA1435" s="76"/>
      <c r="BB1435" s="76"/>
      <c r="BC1435" s="76"/>
      <c r="BD1435" s="76"/>
      <c r="BE1435" s="76"/>
      <c r="BF1435" s="76"/>
      <c r="BG1435" s="76"/>
      <c r="BH1435" s="76"/>
      <c r="BI1435" s="76"/>
      <c r="BJ1435" s="76"/>
      <c r="BK1435" s="76"/>
      <c r="BL1435" s="76"/>
      <c r="BM1435" s="76"/>
      <c r="BN1435" s="76"/>
      <c r="BO1435" s="76"/>
      <c r="BP1435" s="76"/>
      <c r="BQ1435" s="76"/>
      <c r="BR1435" s="76"/>
      <c r="BS1435" s="76"/>
      <c r="BT1435" s="76"/>
      <c r="BU1435" s="76"/>
      <c r="BV1435" s="76"/>
      <c r="BW1435" s="76"/>
      <c r="BX1435" s="76"/>
      <c r="BY1435" s="76"/>
      <c r="BZ1435" s="76"/>
      <c r="CA1435" s="76"/>
      <c r="CB1435" s="76"/>
      <c r="CC1435" s="76"/>
      <c r="CD1435" s="76"/>
      <c r="CE1435" s="76"/>
      <c r="CF1435" s="76"/>
      <c r="CG1435" s="76"/>
      <c r="CH1435" s="76"/>
      <c r="CI1435" s="76"/>
      <c r="CJ1435" s="76"/>
      <c r="CK1435" s="76"/>
      <c r="CL1435" s="76"/>
      <c r="CM1435" s="76"/>
      <c r="CN1435" s="76"/>
      <c r="CO1435" s="76"/>
      <c r="CP1435" s="76"/>
    </row>
    <row r="1436" spans="1:94" x14ac:dyDescent="0.2">
      <c r="A1436" s="76"/>
      <c r="B1436" s="76"/>
      <c r="C1436" s="76"/>
      <c r="D1436" s="76"/>
      <c r="E1436" s="76"/>
      <c r="F1436" s="76"/>
      <c r="G1436" s="76"/>
      <c r="H1436" s="76"/>
      <c r="I1436" s="76"/>
      <c r="J1436" s="76"/>
      <c r="K1436" s="76"/>
      <c r="L1436" s="76"/>
      <c r="M1436" s="76"/>
      <c r="N1436" s="76"/>
      <c r="O1436" s="76"/>
      <c r="P1436" s="76"/>
      <c r="Q1436" s="76"/>
      <c r="R1436" s="76"/>
      <c r="S1436" s="76"/>
      <c r="T1436" s="76"/>
      <c r="U1436" s="76"/>
      <c r="V1436" s="76"/>
      <c r="W1436" s="76"/>
      <c r="X1436" s="76"/>
      <c r="Y1436" s="76"/>
      <c r="Z1436" s="76"/>
      <c r="AA1436" s="76"/>
      <c r="AB1436" s="76"/>
      <c r="AC1436" s="76"/>
      <c r="AD1436" s="76"/>
      <c r="AE1436" s="76"/>
      <c r="AF1436" s="76"/>
      <c r="AG1436" s="76"/>
      <c r="AH1436" s="76"/>
      <c r="AI1436" s="76"/>
      <c r="AJ1436" s="76"/>
      <c r="AK1436" s="76"/>
      <c r="AL1436" s="76"/>
      <c r="AM1436" s="76"/>
      <c r="AN1436" s="76"/>
      <c r="AO1436" s="75"/>
      <c r="AP1436" s="75"/>
      <c r="AQ1436" s="75"/>
      <c r="AR1436" s="76"/>
      <c r="AS1436" s="76"/>
      <c r="AT1436" s="76"/>
      <c r="AU1436" s="76"/>
      <c r="AV1436" s="76"/>
      <c r="AW1436" s="76"/>
      <c r="AX1436" s="76"/>
      <c r="AY1436" s="76"/>
      <c r="AZ1436" s="76"/>
      <c r="BA1436" s="76"/>
      <c r="BB1436" s="76"/>
      <c r="BC1436" s="76"/>
      <c r="BD1436" s="76"/>
      <c r="BE1436" s="76"/>
      <c r="BF1436" s="76"/>
      <c r="BG1436" s="76"/>
      <c r="BH1436" s="76"/>
      <c r="BI1436" s="76"/>
      <c r="BJ1436" s="76"/>
      <c r="BK1436" s="76"/>
      <c r="BL1436" s="76"/>
      <c r="BM1436" s="76"/>
      <c r="BN1436" s="76"/>
      <c r="BO1436" s="76"/>
      <c r="BP1436" s="76"/>
      <c r="BQ1436" s="76"/>
      <c r="BR1436" s="76"/>
      <c r="BS1436" s="76"/>
      <c r="BT1436" s="76"/>
      <c r="BU1436" s="76"/>
      <c r="BV1436" s="76"/>
      <c r="BW1436" s="76"/>
      <c r="BX1436" s="76"/>
      <c r="BY1436" s="76"/>
      <c r="BZ1436" s="76"/>
      <c r="CA1436" s="76"/>
      <c r="CB1436" s="76"/>
      <c r="CC1436" s="76"/>
      <c r="CD1436" s="76"/>
      <c r="CE1436" s="76"/>
      <c r="CF1436" s="76"/>
      <c r="CG1436" s="76"/>
      <c r="CH1436" s="76"/>
      <c r="CI1436" s="76"/>
      <c r="CJ1436" s="76"/>
      <c r="CK1436" s="76"/>
      <c r="CL1436" s="76"/>
      <c r="CM1436" s="76"/>
      <c r="CN1436" s="76"/>
      <c r="CO1436" s="76"/>
      <c r="CP1436" s="76"/>
    </row>
    <row r="1437" spans="1:94" x14ac:dyDescent="0.2">
      <c r="A1437" s="76"/>
      <c r="B1437" s="76"/>
      <c r="C1437" s="76"/>
      <c r="D1437" s="76"/>
      <c r="E1437" s="76"/>
      <c r="F1437" s="76"/>
      <c r="G1437" s="76"/>
      <c r="H1437" s="76"/>
      <c r="I1437" s="76"/>
      <c r="J1437" s="76"/>
      <c r="K1437" s="76"/>
      <c r="L1437" s="76"/>
      <c r="M1437" s="76"/>
      <c r="N1437" s="76"/>
      <c r="O1437" s="76"/>
      <c r="P1437" s="76"/>
      <c r="Q1437" s="76"/>
      <c r="R1437" s="76"/>
      <c r="S1437" s="76"/>
      <c r="T1437" s="76"/>
      <c r="U1437" s="76"/>
      <c r="V1437" s="76"/>
      <c r="W1437" s="76"/>
      <c r="X1437" s="76"/>
      <c r="Y1437" s="76"/>
      <c r="Z1437" s="76"/>
      <c r="AA1437" s="76"/>
      <c r="AB1437" s="76"/>
      <c r="AC1437" s="76"/>
      <c r="AD1437" s="76"/>
      <c r="AE1437" s="76"/>
      <c r="AF1437" s="76"/>
      <c r="AG1437" s="76"/>
      <c r="AH1437" s="76"/>
      <c r="AI1437" s="76"/>
      <c r="AJ1437" s="76"/>
      <c r="AK1437" s="76"/>
      <c r="AL1437" s="76"/>
      <c r="AM1437" s="76"/>
      <c r="AN1437" s="76"/>
      <c r="AO1437" s="75"/>
      <c r="AP1437" s="75"/>
      <c r="AQ1437" s="75"/>
      <c r="AR1437" s="76"/>
      <c r="AS1437" s="76"/>
      <c r="AT1437" s="76"/>
      <c r="AU1437" s="76"/>
      <c r="AV1437" s="76"/>
      <c r="AW1437" s="76"/>
      <c r="AX1437" s="76"/>
      <c r="AY1437" s="76"/>
      <c r="AZ1437" s="76"/>
      <c r="BA1437" s="76"/>
      <c r="BB1437" s="76"/>
      <c r="BC1437" s="76"/>
      <c r="BD1437" s="76"/>
      <c r="BE1437" s="76"/>
      <c r="BF1437" s="76"/>
      <c r="BG1437" s="76"/>
      <c r="BH1437" s="76"/>
      <c r="BI1437" s="76"/>
      <c r="BJ1437" s="76"/>
      <c r="BK1437" s="76"/>
      <c r="BL1437" s="76"/>
      <c r="BM1437" s="76"/>
      <c r="BN1437" s="76"/>
      <c r="BO1437" s="76"/>
      <c r="BP1437" s="76"/>
      <c r="BQ1437" s="76"/>
      <c r="BR1437" s="76"/>
      <c r="BS1437" s="76"/>
      <c r="BT1437" s="76"/>
      <c r="BU1437" s="76"/>
      <c r="BV1437" s="76"/>
      <c r="BW1437" s="76"/>
      <c r="BX1437" s="76"/>
      <c r="BY1437" s="76"/>
      <c r="BZ1437" s="76"/>
      <c r="CA1437" s="76"/>
      <c r="CB1437" s="76"/>
      <c r="CC1437" s="76"/>
      <c r="CD1437" s="76"/>
      <c r="CE1437" s="76"/>
      <c r="CF1437" s="76"/>
      <c r="CG1437" s="76"/>
      <c r="CH1437" s="76"/>
      <c r="CI1437" s="76"/>
      <c r="CJ1437" s="76"/>
      <c r="CK1437" s="76"/>
      <c r="CL1437" s="76"/>
      <c r="CM1437" s="76"/>
      <c r="CN1437" s="76"/>
      <c r="CO1437" s="76"/>
      <c r="CP1437" s="76"/>
    </row>
    <row r="1438" spans="1:94" x14ac:dyDescent="0.2">
      <c r="A1438" s="76"/>
      <c r="B1438" s="76"/>
      <c r="C1438" s="76"/>
      <c r="D1438" s="76"/>
      <c r="E1438" s="76"/>
      <c r="F1438" s="76"/>
      <c r="G1438" s="76"/>
      <c r="H1438" s="76"/>
      <c r="I1438" s="76"/>
      <c r="J1438" s="76"/>
      <c r="K1438" s="76"/>
      <c r="L1438" s="76"/>
      <c r="M1438" s="76"/>
      <c r="N1438" s="76"/>
      <c r="O1438" s="76"/>
      <c r="P1438" s="76"/>
      <c r="Q1438" s="76"/>
      <c r="R1438" s="76"/>
      <c r="S1438" s="76"/>
      <c r="T1438" s="76"/>
      <c r="U1438" s="76"/>
      <c r="V1438" s="76"/>
      <c r="W1438" s="76"/>
      <c r="X1438" s="76"/>
      <c r="Y1438" s="76"/>
      <c r="Z1438" s="76"/>
      <c r="AA1438" s="76"/>
      <c r="AB1438" s="76"/>
      <c r="AC1438" s="76"/>
      <c r="AD1438" s="76"/>
      <c r="AE1438" s="76"/>
      <c r="AF1438" s="76"/>
      <c r="AG1438" s="76"/>
      <c r="AH1438" s="76"/>
      <c r="AI1438" s="76"/>
      <c r="AJ1438" s="76"/>
      <c r="AK1438" s="76"/>
      <c r="AL1438" s="76"/>
      <c r="AM1438" s="76"/>
      <c r="AN1438" s="76"/>
      <c r="AO1438" s="75"/>
      <c r="AP1438" s="75"/>
      <c r="AQ1438" s="75"/>
      <c r="AR1438" s="76"/>
      <c r="AS1438" s="76"/>
      <c r="AT1438" s="76"/>
      <c r="AU1438" s="76"/>
      <c r="AV1438" s="76"/>
      <c r="AW1438" s="76"/>
      <c r="AX1438" s="76"/>
      <c r="AY1438" s="76"/>
      <c r="AZ1438" s="76"/>
      <c r="BA1438" s="76"/>
      <c r="BB1438" s="76"/>
      <c r="BC1438" s="76"/>
      <c r="BD1438" s="76"/>
      <c r="BE1438" s="76"/>
      <c r="BF1438" s="76"/>
      <c r="BG1438" s="76"/>
      <c r="BH1438" s="76"/>
      <c r="BI1438" s="76"/>
      <c r="BJ1438" s="76"/>
      <c r="BK1438" s="76"/>
      <c r="BL1438" s="76"/>
      <c r="BM1438" s="76"/>
      <c r="BN1438" s="76"/>
      <c r="BO1438" s="76"/>
      <c r="BP1438" s="76"/>
      <c r="BQ1438" s="76"/>
      <c r="BR1438" s="76"/>
      <c r="BS1438" s="76"/>
      <c r="BT1438" s="76"/>
      <c r="BU1438" s="76"/>
      <c r="BV1438" s="76"/>
      <c r="BW1438" s="76"/>
      <c r="BX1438" s="76"/>
      <c r="BY1438" s="76"/>
      <c r="BZ1438" s="76"/>
      <c r="CA1438" s="76"/>
      <c r="CB1438" s="76"/>
      <c r="CC1438" s="76"/>
      <c r="CD1438" s="76"/>
      <c r="CE1438" s="76"/>
      <c r="CF1438" s="76"/>
      <c r="CG1438" s="76"/>
      <c r="CH1438" s="76"/>
      <c r="CI1438" s="76"/>
      <c r="CJ1438" s="76"/>
      <c r="CK1438" s="76"/>
      <c r="CL1438" s="76"/>
      <c r="CM1438" s="76"/>
      <c r="CN1438" s="76"/>
      <c r="CO1438" s="76"/>
      <c r="CP1438" s="76"/>
    </row>
    <row r="1439" spans="1:94" x14ac:dyDescent="0.2">
      <c r="A1439" s="76"/>
      <c r="B1439" s="76"/>
      <c r="C1439" s="76"/>
      <c r="D1439" s="76"/>
      <c r="E1439" s="76"/>
      <c r="F1439" s="76"/>
      <c r="G1439" s="76"/>
      <c r="H1439" s="76"/>
      <c r="I1439" s="76"/>
      <c r="J1439" s="76"/>
      <c r="K1439" s="76"/>
      <c r="L1439" s="76"/>
      <c r="M1439" s="76"/>
      <c r="N1439" s="76"/>
      <c r="O1439" s="76"/>
      <c r="P1439" s="76"/>
      <c r="Q1439" s="76"/>
      <c r="R1439" s="76"/>
      <c r="S1439" s="76"/>
      <c r="T1439" s="76"/>
      <c r="U1439" s="76"/>
      <c r="V1439" s="76"/>
      <c r="W1439" s="76"/>
      <c r="X1439" s="76"/>
      <c r="Y1439" s="76"/>
      <c r="Z1439" s="76"/>
      <c r="AA1439" s="76"/>
      <c r="AB1439" s="76"/>
      <c r="AC1439" s="76"/>
      <c r="AD1439" s="76"/>
      <c r="AE1439" s="76"/>
      <c r="AF1439" s="76"/>
      <c r="AG1439" s="76"/>
      <c r="AH1439" s="76"/>
      <c r="AI1439" s="76"/>
      <c r="AJ1439" s="76"/>
      <c r="AK1439" s="76"/>
      <c r="AL1439" s="76"/>
      <c r="AM1439" s="76"/>
      <c r="AN1439" s="76"/>
      <c r="AO1439" s="75"/>
      <c r="AP1439" s="75"/>
      <c r="AQ1439" s="75"/>
      <c r="AR1439" s="76"/>
      <c r="AS1439" s="76"/>
      <c r="AT1439" s="76"/>
      <c r="AU1439" s="76"/>
      <c r="AV1439" s="76"/>
      <c r="AW1439" s="76"/>
      <c r="AX1439" s="76"/>
      <c r="AY1439" s="76"/>
      <c r="AZ1439" s="76"/>
      <c r="BA1439" s="76"/>
      <c r="BB1439" s="76"/>
      <c r="BC1439" s="76"/>
      <c r="BD1439" s="76"/>
      <c r="BE1439" s="76"/>
      <c r="BF1439" s="76"/>
      <c r="BG1439" s="76"/>
      <c r="BH1439" s="76"/>
      <c r="BI1439" s="76"/>
      <c r="BJ1439" s="76"/>
      <c r="BK1439" s="76"/>
      <c r="BL1439" s="76"/>
      <c r="BM1439" s="76"/>
      <c r="BN1439" s="76"/>
      <c r="BO1439" s="76"/>
      <c r="BP1439" s="76"/>
      <c r="BQ1439" s="76"/>
      <c r="BR1439" s="76"/>
      <c r="BS1439" s="76"/>
      <c r="BT1439" s="76"/>
      <c r="BU1439" s="76"/>
      <c r="BV1439" s="76"/>
      <c r="BW1439" s="76"/>
      <c r="BX1439" s="76"/>
      <c r="BY1439" s="76"/>
      <c r="BZ1439" s="76"/>
      <c r="CA1439" s="76"/>
      <c r="CB1439" s="76"/>
      <c r="CC1439" s="76"/>
      <c r="CD1439" s="76"/>
      <c r="CE1439" s="76"/>
      <c r="CF1439" s="76"/>
      <c r="CG1439" s="76"/>
      <c r="CH1439" s="76"/>
      <c r="CI1439" s="76"/>
      <c r="CJ1439" s="76"/>
      <c r="CK1439" s="76"/>
      <c r="CL1439" s="76"/>
      <c r="CM1439" s="76"/>
      <c r="CN1439" s="76"/>
      <c r="CO1439" s="76"/>
      <c r="CP1439" s="76"/>
    </row>
    <row r="1440" spans="1:94" x14ac:dyDescent="0.2">
      <c r="A1440" s="76"/>
      <c r="B1440" s="76"/>
      <c r="C1440" s="76"/>
      <c r="D1440" s="76"/>
      <c r="E1440" s="76"/>
      <c r="F1440" s="76"/>
      <c r="G1440" s="76"/>
      <c r="H1440" s="76"/>
      <c r="I1440" s="76"/>
      <c r="J1440" s="76"/>
      <c r="K1440" s="76"/>
      <c r="L1440" s="76"/>
      <c r="M1440" s="76"/>
      <c r="N1440" s="76"/>
      <c r="O1440" s="76"/>
      <c r="P1440" s="76"/>
      <c r="Q1440" s="76"/>
      <c r="R1440" s="76"/>
      <c r="S1440" s="76"/>
      <c r="T1440" s="76"/>
      <c r="U1440" s="76"/>
      <c r="V1440" s="76"/>
      <c r="W1440" s="76"/>
      <c r="X1440" s="76"/>
      <c r="Y1440" s="76"/>
      <c r="Z1440" s="76"/>
      <c r="AA1440" s="76"/>
      <c r="AB1440" s="76"/>
      <c r="AC1440" s="76"/>
      <c r="AD1440" s="76"/>
      <c r="AE1440" s="76"/>
      <c r="AF1440" s="76"/>
      <c r="AG1440" s="76"/>
      <c r="AH1440" s="76"/>
      <c r="AI1440" s="76"/>
      <c r="AJ1440" s="76"/>
      <c r="AK1440" s="76"/>
      <c r="AL1440" s="76"/>
      <c r="AM1440" s="76"/>
      <c r="AN1440" s="76"/>
      <c r="AO1440" s="75"/>
      <c r="AP1440" s="75"/>
      <c r="AQ1440" s="75"/>
      <c r="AR1440" s="76"/>
      <c r="AS1440" s="76"/>
      <c r="AT1440" s="76"/>
      <c r="AU1440" s="76"/>
      <c r="AV1440" s="76"/>
      <c r="AW1440" s="76"/>
      <c r="AX1440" s="76"/>
      <c r="AY1440" s="76"/>
      <c r="AZ1440" s="76"/>
      <c r="BA1440" s="76"/>
      <c r="BB1440" s="76"/>
      <c r="BC1440" s="76"/>
      <c r="BD1440" s="76"/>
      <c r="BE1440" s="76"/>
      <c r="BF1440" s="76"/>
      <c r="BG1440" s="76"/>
      <c r="BH1440" s="76"/>
      <c r="BI1440" s="76"/>
      <c r="BJ1440" s="76"/>
      <c r="BK1440" s="76"/>
      <c r="BL1440" s="76"/>
      <c r="BM1440" s="76"/>
      <c r="BN1440" s="76"/>
      <c r="BO1440" s="76"/>
      <c r="BP1440" s="76"/>
      <c r="BQ1440" s="76"/>
      <c r="BR1440" s="76"/>
      <c r="BS1440" s="76"/>
      <c r="BT1440" s="76"/>
      <c r="BU1440" s="76"/>
      <c r="BV1440" s="76"/>
      <c r="BW1440" s="76"/>
      <c r="BX1440" s="76"/>
      <c r="BY1440" s="76"/>
      <c r="BZ1440" s="76"/>
      <c r="CA1440" s="76"/>
      <c r="CB1440" s="76"/>
      <c r="CC1440" s="76"/>
      <c r="CD1440" s="76"/>
      <c r="CE1440" s="76"/>
      <c r="CF1440" s="76"/>
      <c r="CG1440" s="76"/>
      <c r="CH1440" s="76"/>
      <c r="CI1440" s="76"/>
      <c r="CJ1440" s="76"/>
      <c r="CK1440" s="76"/>
      <c r="CL1440" s="76"/>
      <c r="CM1440" s="76"/>
      <c r="CN1440" s="76"/>
      <c r="CO1440" s="76"/>
      <c r="CP1440" s="76"/>
    </row>
    <row r="1441" spans="1:94" x14ac:dyDescent="0.2">
      <c r="A1441" s="76"/>
      <c r="B1441" s="76"/>
      <c r="C1441" s="76"/>
      <c r="D1441" s="76"/>
      <c r="E1441" s="76"/>
      <c r="F1441" s="76"/>
      <c r="G1441" s="76"/>
      <c r="H1441" s="76"/>
      <c r="I1441" s="76"/>
      <c r="J1441" s="76"/>
      <c r="K1441" s="76"/>
      <c r="L1441" s="76"/>
      <c r="M1441" s="76"/>
      <c r="N1441" s="76"/>
      <c r="O1441" s="76"/>
      <c r="P1441" s="76"/>
      <c r="Q1441" s="76"/>
      <c r="R1441" s="76"/>
      <c r="S1441" s="76"/>
      <c r="T1441" s="76"/>
      <c r="U1441" s="76"/>
      <c r="V1441" s="76"/>
      <c r="W1441" s="76"/>
      <c r="X1441" s="76"/>
      <c r="Y1441" s="76"/>
      <c r="Z1441" s="76"/>
      <c r="AA1441" s="76"/>
      <c r="AB1441" s="76"/>
      <c r="AC1441" s="76"/>
      <c r="AD1441" s="76"/>
      <c r="AE1441" s="76"/>
      <c r="AF1441" s="76"/>
      <c r="AG1441" s="76"/>
      <c r="AH1441" s="76"/>
      <c r="AI1441" s="76"/>
      <c r="AJ1441" s="76"/>
      <c r="AK1441" s="76"/>
      <c r="AL1441" s="76"/>
      <c r="AM1441" s="76"/>
      <c r="AN1441" s="76"/>
      <c r="AO1441" s="75"/>
      <c r="AP1441" s="75"/>
      <c r="AQ1441" s="75"/>
      <c r="AR1441" s="76"/>
      <c r="AS1441" s="76"/>
      <c r="AT1441" s="76"/>
      <c r="AU1441" s="76"/>
      <c r="AV1441" s="76"/>
      <c r="AW1441" s="76"/>
      <c r="AX1441" s="76"/>
      <c r="AY1441" s="76"/>
      <c r="AZ1441" s="76"/>
      <c r="BA1441" s="76"/>
      <c r="BB1441" s="76"/>
      <c r="BC1441" s="76"/>
      <c r="BD1441" s="76"/>
      <c r="BE1441" s="76"/>
      <c r="BF1441" s="76"/>
      <c r="BG1441" s="76"/>
      <c r="BH1441" s="76"/>
      <c r="BI1441" s="76"/>
      <c r="BJ1441" s="76"/>
      <c r="BK1441" s="76"/>
      <c r="BL1441" s="76"/>
      <c r="BM1441" s="76"/>
      <c r="BN1441" s="76"/>
      <c r="BO1441" s="76"/>
      <c r="BP1441" s="76"/>
      <c r="BQ1441" s="76"/>
      <c r="BR1441" s="76"/>
      <c r="BS1441" s="76"/>
      <c r="BT1441" s="76"/>
      <c r="BU1441" s="76"/>
      <c r="BV1441" s="76"/>
      <c r="BW1441" s="76"/>
      <c r="BX1441" s="76"/>
      <c r="BY1441" s="76"/>
      <c r="BZ1441" s="76"/>
      <c r="CA1441" s="76"/>
      <c r="CB1441" s="76"/>
      <c r="CC1441" s="76"/>
      <c r="CD1441" s="76"/>
      <c r="CE1441" s="76"/>
      <c r="CF1441" s="76"/>
      <c r="CG1441" s="76"/>
      <c r="CH1441" s="76"/>
      <c r="CI1441" s="76"/>
      <c r="CJ1441" s="76"/>
      <c r="CK1441" s="76"/>
      <c r="CL1441" s="76"/>
      <c r="CM1441" s="76"/>
      <c r="CN1441" s="76"/>
      <c r="CO1441" s="76"/>
      <c r="CP1441" s="76"/>
    </row>
    <row r="1442" spans="1:94" x14ac:dyDescent="0.2">
      <c r="A1442" s="76"/>
      <c r="B1442" s="76"/>
      <c r="C1442" s="76"/>
      <c r="D1442" s="76"/>
      <c r="E1442" s="76"/>
      <c r="F1442" s="76"/>
      <c r="G1442" s="76"/>
      <c r="H1442" s="76"/>
      <c r="I1442" s="76"/>
      <c r="J1442" s="76"/>
      <c r="K1442" s="76"/>
      <c r="L1442" s="76"/>
      <c r="M1442" s="76"/>
      <c r="N1442" s="76"/>
      <c r="O1442" s="76"/>
      <c r="P1442" s="76"/>
      <c r="Q1442" s="76"/>
      <c r="R1442" s="76"/>
      <c r="S1442" s="76"/>
      <c r="T1442" s="76"/>
      <c r="U1442" s="76"/>
      <c r="V1442" s="76"/>
      <c r="W1442" s="76"/>
      <c r="X1442" s="76"/>
      <c r="Y1442" s="76"/>
      <c r="Z1442" s="76"/>
      <c r="AA1442" s="76"/>
      <c r="AB1442" s="76"/>
      <c r="AC1442" s="76"/>
      <c r="AD1442" s="76"/>
      <c r="AE1442" s="76"/>
      <c r="AF1442" s="76"/>
      <c r="AG1442" s="76"/>
      <c r="AH1442" s="76"/>
      <c r="AI1442" s="76"/>
      <c r="AJ1442" s="76"/>
      <c r="AK1442" s="76"/>
      <c r="AL1442" s="76"/>
      <c r="AM1442" s="76"/>
      <c r="AN1442" s="76"/>
      <c r="AO1442" s="75"/>
      <c r="AP1442" s="75"/>
      <c r="AQ1442" s="75"/>
      <c r="AR1442" s="76"/>
      <c r="AS1442" s="76"/>
      <c r="AT1442" s="76"/>
      <c r="AU1442" s="76"/>
      <c r="AV1442" s="76"/>
      <c r="AW1442" s="76"/>
      <c r="AX1442" s="76"/>
      <c r="AY1442" s="76"/>
      <c r="AZ1442" s="76"/>
      <c r="BA1442" s="76"/>
      <c r="BB1442" s="76"/>
      <c r="BC1442" s="76"/>
      <c r="BD1442" s="76"/>
      <c r="BE1442" s="76"/>
      <c r="BF1442" s="76"/>
      <c r="BG1442" s="76"/>
      <c r="BH1442" s="76"/>
      <c r="BI1442" s="76"/>
      <c r="BJ1442" s="76"/>
      <c r="BK1442" s="76"/>
      <c r="BL1442" s="76"/>
      <c r="BM1442" s="76"/>
      <c r="BN1442" s="76"/>
      <c r="BO1442" s="76"/>
      <c r="BP1442" s="76"/>
      <c r="BQ1442" s="76"/>
      <c r="BR1442" s="76"/>
      <c r="BS1442" s="76"/>
      <c r="BT1442" s="76"/>
      <c r="BU1442" s="76"/>
      <c r="BV1442" s="76"/>
      <c r="BW1442" s="76"/>
      <c r="BX1442" s="76"/>
      <c r="BY1442" s="76"/>
      <c r="BZ1442" s="76"/>
      <c r="CA1442" s="76"/>
      <c r="CB1442" s="76"/>
      <c r="CC1442" s="76"/>
      <c r="CD1442" s="76"/>
      <c r="CE1442" s="76"/>
      <c r="CF1442" s="76"/>
      <c r="CG1442" s="76"/>
      <c r="CH1442" s="76"/>
      <c r="CI1442" s="76"/>
      <c r="CJ1442" s="76"/>
      <c r="CK1442" s="76"/>
      <c r="CL1442" s="76"/>
      <c r="CM1442" s="76"/>
      <c r="CN1442" s="76"/>
      <c r="CO1442" s="76"/>
      <c r="CP1442" s="76"/>
    </row>
    <row r="1443" spans="1:94" x14ac:dyDescent="0.2">
      <c r="A1443" s="76"/>
      <c r="B1443" s="76"/>
      <c r="C1443" s="76"/>
      <c r="D1443" s="76"/>
      <c r="E1443" s="76"/>
      <c r="F1443" s="76"/>
      <c r="G1443" s="76"/>
      <c r="H1443" s="76"/>
      <c r="I1443" s="76"/>
      <c r="J1443" s="76"/>
      <c r="K1443" s="76"/>
      <c r="L1443" s="76"/>
      <c r="M1443" s="76"/>
      <c r="N1443" s="76"/>
      <c r="O1443" s="76"/>
      <c r="P1443" s="76"/>
      <c r="Q1443" s="76"/>
      <c r="R1443" s="76"/>
      <c r="S1443" s="76"/>
      <c r="T1443" s="76"/>
      <c r="U1443" s="76"/>
      <c r="V1443" s="76"/>
      <c r="W1443" s="76"/>
      <c r="X1443" s="76"/>
      <c r="Y1443" s="76"/>
      <c r="Z1443" s="76"/>
      <c r="AA1443" s="76"/>
      <c r="AB1443" s="76"/>
      <c r="AC1443" s="76"/>
      <c r="AD1443" s="76"/>
      <c r="AE1443" s="76"/>
      <c r="AF1443" s="76"/>
      <c r="AG1443" s="76"/>
      <c r="AH1443" s="76"/>
      <c r="AI1443" s="76"/>
      <c r="AJ1443" s="76"/>
      <c r="AK1443" s="76"/>
      <c r="AL1443" s="76"/>
      <c r="AM1443" s="76"/>
      <c r="AN1443" s="76"/>
      <c r="AO1443" s="75"/>
      <c r="AP1443" s="75"/>
      <c r="AQ1443" s="75"/>
      <c r="AR1443" s="76"/>
      <c r="AS1443" s="76"/>
      <c r="AT1443" s="76"/>
      <c r="AU1443" s="76"/>
      <c r="AV1443" s="76"/>
      <c r="AW1443" s="76"/>
      <c r="AX1443" s="76"/>
      <c r="AY1443" s="76"/>
      <c r="AZ1443" s="76"/>
      <c r="BA1443" s="76"/>
      <c r="BB1443" s="76"/>
      <c r="BC1443" s="76"/>
      <c r="BD1443" s="76"/>
      <c r="BE1443" s="76"/>
      <c r="BF1443" s="76"/>
      <c r="BG1443" s="76"/>
      <c r="BH1443" s="76"/>
      <c r="BI1443" s="76"/>
      <c r="BJ1443" s="76"/>
      <c r="BK1443" s="76"/>
      <c r="BL1443" s="76"/>
      <c r="BM1443" s="76"/>
      <c r="BN1443" s="76"/>
      <c r="BO1443" s="76"/>
      <c r="BP1443" s="76"/>
      <c r="BQ1443" s="76"/>
      <c r="BR1443" s="76"/>
      <c r="BS1443" s="76"/>
      <c r="BT1443" s="76"/>
      <c r="BU1443" s="76"/>
      <c r="BV1443" s="76"/>
      <c r="BW1443" s="76"/>
      <c r="BX1443" s="76"/>
      <c r="BY1443" s="76"/>
      <c r="BZ1443" s="76"/>
      <c r="CA1443" s="76"/>
      <c r="CB1443" s="76"/>
      <c r="CC1443" s="76"/>
      <c r="CD1443" s="76"/>
      <c r="CE1443" s="76"/>
      <c r="CF1443" s="76"/>
      <c r="CG1443" s="76"/>
      <c r="CH1443" s="76"/>
      <c r="CI1443" s="76"/>
      <c r="CJ1443" s="76"/>
      <c r="CK1443" s="76"/>
      <c r="CL1443" s="76"/>
      <c r="CM1443" s="76"/>
      <c r="CN1443" s="76"/>
      <c r="CO1443" s="76"/>
      <c r="CP1443" s="76"/>
    </row>
    <row r="1444" spans="1:94" x14ac:dyDescent="0.2">
      <c r="A1444" s="76"/>
      <c r="B1444" s="76"/>
      <c r="C1444" s="76"/>
      <c r="D1444" s="76"/>
      <c r="E1444" s="76"/>
      <c r="F1444" s="76"/>
      <c r="G1444" s="76"/>
      <c r="H1444" s="76"/>
      <c r="I1444" s="76"/>
      <c r="J1444" s="76"/>
      <c r="K1444" s="76"/>
      <c r="L1444" s="76"/>
      <c r="M1444" s="76"/>
      <c r="N1444" s="76"/>
      <c r="O1444" s="76"/>
      <c r="P1444" s="76"/>
      <c r="Q1444" s="76"/>
      <c r="R1444" s="76"/>
      <c r="S1444" s="76"/>
      <c r="T1444" s="76"/>
      <c r="U1444" s="76"/>
      <c r="V1444" s="76"/>
      <c r="W1444" s="76"/>
      <c r="X1444" s="76"/>
      <c r="Y1444" s="76"/>
      <c r="Z1444" s="76"/>
      <c r="AA1444" s="76"/>
      <c r="AB1444" s="76"/>
      <c r="AC1444" s="76"/>
      <c r="AD1444" s="76"/>
      <c r="AE1444" s="76"/>
      <c r="AF1444" s="76"/>
      <c r="AG1444" s="76"/>
      <c r="AH1444" s="76"/>
      <c r="AI1444" s="76"/>
      <c r="AJ1444" s="76"/>
      <c r="AK1444" s="76"/>
      <c r="AL1444" s="76"/>
      <c r="AM1444" s="76"/>
      <c r="AN1444" s="76"/>
      <c r="AO1444" s="75"/>
      <c r="AP1444" s="75"/>
      <c r="AQ1444" s="75"/>
      <c r="AR1444" s="76"/>
      <c r="AS1444" s="76"/>
      <c r="AT1444" s="76"/>
      <c r="AU1444" s="76"/>
      <c r="AV1444" s="76"/>
      <c r="AW1444" s="76"/>
      <c r="AX1444" s="76"/>
      <c r="AY1444" s="76"/>
      <c r="AZ1444" s="76"/>
      <c r="BA1444" s="76"/>
      <c r="BB1444" s="76"/>
      <c r="BC1444" s="76"/>
      <c r="BD1444" s="76"/>
      <c r="BE1444" s="76"/>
      <c r="BF1444" s="76"/>
      <c r="BG1444" s="76"/>
      <c r="BH1444" s="76"/>
      <c r="BI1444" s="76"/>
      <c r="BJ1444" s="76"/>
      <c r="BK1444" s="76"/>
      <c r="BL1444" s="76"/>
      <c r="BM1444" s="76"/>
      <c r="BN1444" s="76"/>
      <c r="BO1444" s="76"/>
      <c r="BP1444" s="76"/>
      <c r="BQ1444" s="76"/>
      <c r="BR1444" s="76"/>
      <c r="BS1444" s="76"/>
      <c r="BT1444" s="76"/>
      <c r="BU1444" s="76"/>
      <c r="BV1444" s="76"/>
      <c r="BW1444" s="76"/>
      <c r="BX1444" s="76"/>
      <c r="BY1444" s="76"/>
      <c r="BZ1444" s="76"/>
      <c r="CA1444" s="76"/>
      <c r="CB1444" s="76"/>
      <c r="CC1444" s="76"/>
      <c r="CD1444" s="76"/>
      <c r="CE1444" s="76"/>
      <c r="CF1444" s="76"/>
      <c r="CG1444" s="76"/>
      <c r="CH1444" s="76"/>
      <c r="CI1444" s="76"/>
      <c r="CJ1444" s="76"/>
      <c r="CK1444" s="76"/>
      <c r="CL1444" s="76"/>
      <c r="CM1444" s="76"/>
      <c r="CN1444" s="76"/>
      <c r="CO1444" s="76"/>
      <c r="CP1444" s="76"/>
    </row>
    <row r="1445" spans="1:94" x14ac:dyDescent="0.2">
      <c r="A1445" s="76"/>
      <c r="B1445" s="76"/>
      <c r="C1445" s="76"/>
      <c r="D1445" s="76"/>
      <c r="E1445" s="76"/>
      <c r="F1445" s="76"/>
      <c r="G1445" s="76"/>
      <c r="H1445" s="76"/>
      <c r="I1445" s="76"/>
      <c r="J1445" s="76"/>
      <c r="K1445" s="76"/>
      <c r="L1445" s="76"/>
      <c r="M1445" s="76"/>
      <c r="N1445" s="76"/>
      <c r="O1445" s="76"/>
      <c r="P1445" s="76"/>
      <c r="Q1445" s="76"/>
      <c r="R1445" s="76"/>
      <c r="S1445" s="76"/>
      <c r="T1445" s="76"/>
      <c r="U1445" s="76"/>
      <c r="V1445" s="76"/>
      <c r="W1445" s="76"/>
      <c r="X1445" s="76"/>
      <c r="Y1445" s="76"/>
      <c r="Z1445" s="76"/>
      <c r="AA1445" s="76"/>
      <c r="AB1445" s="76"/>
      <c r="AC1445" s="76"/>
      <c r="AD1445" s="76"/>
      <c r="AE1445" s="76"/>
      <c r="AF1445" s="76"/>
      <c r="AG1445" s="76"/>
      <c r="AH1445" s="76"/>
      <c r="AI1445" s="76"/>
      <c r="AJ1445" s="76"/>
      <c r="AK1445" s="76"/>
      <c r="AL1445" s="76"/>
      <c r="AM1445" s="76"/>
      <c r="AN1445" s="76"/>
      <c r="AO1445" s="75"/>
      <c r="AP1445" s="75"/>
      <c r="AQ1445" s="75"/>
      <c r="AR1445" s="76"/>
      <c r="AS1445" s="76"/>
      <c r="AT1445" s="76"/>
      <c r="AU1445" s="76"/>
      <c r="AV1445" s="76"/>
      <c r="AW1445" s="76"/>
      <c r="AX1445" s="76"/>
      <c r="AY1445" s="76"/>
      <c r="AZ1445" s="76"/>
      <c r="BA1445" s="76"/>
      <c r="BB1445" s="76"/>
      <c r="BC1445" s="76"/>
      <c r="BD1445" s="76"/>
      <c r="BE1445" s="76"/>
      <c r="BF1445" s="76"/>
      <c r="BG1445" s="76"/>
      <c r="BH1445" s="76"/>
      <c r="BI1445" s="76"/>
      <c r="BJ1445" s="76"/>
      <c r="BK1445" s="76"/>
      <c r="BL1445" s="76"/>
      <c r="BM1445" s="76"/>
      <c r="BN1445" s="76"/>
      <c r="BO1445" s="76"/>
      <c r="BP1445" s="76"/>
      <c r="BQ1445" s="76"/>
      <c r="BR1445" s="76"/>
      <c r="BS1445" s="76"/>
      <c r="BT1445" s="76"/>
      <c r="BU1445" s="76"/>
      <c r="BV1445" s="76"/>
      <c r="BW1445" s="76"/>
      <c r="BX1445" s="76"/>
      <c r="BY1445" s="76"/>
      <c r="BZ1445" s="76"/>
      <c r="CA1445" s="76"/>
      <c r="CB1445" s="76"/>
      <c r="CC1445" s="76"/>
      <c r="CD1445" s="76"/>
      <c r="CE1445" s="76"/>
      <c r="CF1445" s="76"/>
      <c r="CG1445" s="76"/>
      <c r="CH1445" s="76"/>
      <c r="CI1445" s="76"/>
      <c r="CJ1445" s="76"/>
      <c r="CK1445" s="76"/>
      <c r="CL1445" s="76"/>
      <c r="CM1445" s="76"/>
      <c r="CN1445" s="76"/>
      <c r="CO1445" s="76"/>
      <c r="CP1445" s="76"/>
    </row>
    <row r="1446" spans="1:94" x14ac:dyDescent="0.2">
      <c r="A1446" s="76"/>
      <c r="B1446" s="76"/>
      <c r="C1446" s="76"/>
      <c r="D1446" s="76"/>
      <c r="E1446" s="76"/>
      <c r="F1446" s="76"/>
      <c r="G1446" s="76"/>
      <c r="H1446" s="76"/>
      <c r="I1446" s="76"/>
      <c r="J1446" s="76"/>
      <c r="K1446" s="76"/>
      <c r="L1446" s="76"/>
      <c r="M1446" s="76"/>
      <c r="N1446" s="76"/>
      <c r="O1446" s="76"/>
      <c r="P1446" s="76"/>
      <c r="Q1446" s="76"/>
      <c r="R1446" s="76"/>
      <c r="S1446" s="76"/>
      <c r="T1446" s="76"/>
      <c r="U1446" s="76"/>
      <c r="V1446" s="76"/>
      <c r="W1446" s="76"/>
      <c r="X1446" s="76"/>
      <c r="Y1446" s="76"/>
      <c r="Z1446" s="76"/>
      <c r="AA1446" s="76"/>
      <c r="AB1446" s="76"/>
      <c r="AC1446" s="76"/>
      <c r="AD1446" s="76"/>
      <c r="AE1446" s="76"/>
      <c r="AF1446" s="76"/>
      <c r="AG1446" s="76"/>
      <c r="AH1446" s="76"/>
      <c r="AI1446" s="76"/>
      <c r="AJ1446" s="76"/>
      <c r="AK1446" s="76"/>
      <c r="AL1446" s="76"/>
      <c r="AM1446" s="76"/>
      <c r="AN1446" s="76"/>
      <c r="AO1446" s="75"/>
      <c r="AP1446" s="75"/>
      <c r="AQ1446" s="75"/>
      <c r="AR1446" s="76"/>
      <c r="AS1446" s="76"/>
      <c r="AT1446" s="76"/>
      <c r="AU1446" s="76"/>
      <c r="AV1446" s="76"/>
      <c r="AW1446" s="76"/>
      <c r="AX1446" s="76"/>
      <c r="AY1446" s="76"/>
      <c r="AZ1446" s="76"/>
      <c r="BA1446" s="76"/>
      <c r="BB1446" s="76"/>
      <c r="BC1446" s="76"/>
      <c r="BD1446" s="76"/>
      <c r="BE1446" s="76"/>
      <c r="BF1446" s="76"/>
      <c r="BG1446" s="76"/>
      <c r="BH1446" s="76"/>
      <c r="BI1446" s="76"/>
      <c r="BJ1446" s="76"/>
      <c r="BK1446" s="76"/>
      <c r="BL1446" s="76"/>
      <c r="BM1446" s="76"/>
      <c r="BN1446" s="76"/>
      <c r="BO1446" s="76"/>
      <c r="BP1446" s="76"/>
      <c r="BQ1446" s="76"/>
      <c r="BR1446" s="76"/>
      <c r="BS1446" s="76"/>
      <c r="BT1446" s="76"/>
      <c r="BU1446" s="76"/>
      <c r="BV1446" s="76"/>
      <c r="BW1446" s="76"/>
      <c r="BX1446" s="76"/>
      <c r="BY1446" s="76"/>
      <c r="BZ1446" s="76"/>
      <c r="CA1446" s="76"/>
      <c r="CB1446" s="76"/>
      <c r="CC1446" s="76"/>
      <c r="CD1446" s="76"/>
      <c r="CE1446" s="76"/>
      <c r="CF1446" s="76"/>
      <c r="CG1446" s="76"/>
      <c r="CH1446" s="76"/>
      <c r="CI1446" s="76"/>
      <c r="CJ1446" s="76"/>
      <c r="CK1446" s="76"/>
      <c r="CL1446" s="76"/>
      <c r="CM1446" s="76"/>
      <c r="CN1446" s="76"/>
      <c r="CO1446" s="76"/>
      <c r="CP1446" s="76"/>
    </row>
    <row r="1447" spans="1:94" x14ac:dyDescent="0.2">
      <c r="A1447" s="76"/>
      <c r="B1447" s="76"/>
      <c r="C1447" s="76"/>
      <c r="D1447" s="76"/>
      <c r="E1447" s="76"/>
      <c r="F1447" s="76"/>
      <c r="G1447" s="76"/>
      <c r="H1447" s="76"/>
      <c r="I1447" s="76"/>
      <c r="J1447" s="76"/>
      <c r="K1447" s="76"/>
      <c r="L1447" s="76"/>
      <c r="M1447" s="76"/>
      <c r="N1447" s="76"/>
      <c r="O1447" s="76"/>
      <c r="P1447" s="76"/>
      <c r="Q1447" s="76"/>
      <c r="R1447" s="76"/>
      <c r="S1447" s="76"/>
      <c r="T1447" s="76"/>
      <c r="U1447" s="76"/>
      <c r="V1447" s="76"/>
      <c r="W1447" s="76"/>
      <c r="X1447" s="76"/>
      <c r="Y1447" s="76"/>
      <c r="Z1447" s="76"/>
      <c r="AA1447" s="76"/>
      <c r="AB1447" s="76"/>
      <c r="AC1447" s="76"/>
      <c r="AD1447" s="76"/>
      <c r="AE1447" s="76"/>
      <c r="AF1447" s="76"/>
      <c r="AG1447" s="76"/>
      <c r="AH1447" s="76"/>
      <c r="AI1447" s="76"/>
      <c r="AJ1447" s="76"/>
      <c r="AK1447" s="76"/>
      <c r="AL1447" s="76"/>
      <c r="AM1447" s="76"/>
      <c r="AN1447" s="76"/>
      <c r="AO1447" s="75"/>
      <c r="AP1447" s="75"/>
      <c r="AQ1447" s="75"/>
      <c r="AR1447" s="76"/>
      <c r="AS1447" s="76"/>
      <c r="AT1447" s="76"/>
      <c r="AU1447" s="76"/>
      <c r="AV1447" s="76"/>
      <c r="AW1447" s="76"/>
      <c r="AX1447" s="76"/>
      <c r="AY1447" s="76"/>
      <c r="AZ1447" s="76"/>
      <c r="BA1447" s="76"/>
      <c r="BB1447" s="76"/>
      <c r="BC1447" s="76"/>
      <c r="BD1447" s="76"/>
      <c r="BE1447" s="76"/>
      <c r="BF1447" s="76"/>
      <c r="BG1447" s="76"/>
      <c r="BH1447" s="76"/>
      <c r="BI1447" s="76"/>
      <c r="BJ1447" s="76"/>
      <c r="BK1447" s="76"/>
      <c r="BL1447" s="76"/>
      <c r="BM1447" s="76"/>
      <c r="BN1447" s="76"/>
      <c r="BO1447" s="76"/>
      <c r="BP1447" s="76"/>
      <c r="BQ1447" s="76"/>
      <c r="BR1447" s="76"/>
      <c r="BS1447" s="76"/>
      <c r="BT1447" s="76"/>
      <c r="BU1447" s="76"/>
      <c r="BV1447" s="76"/>
      <c r="BW1447" s="76"/>
      <c r="BX1447" s="76"/>
      <c r="BY1447" s="76"/>
      <c r="BZ1447" s="76"/>
      <c r="CA1447" s="76"/>
      <c r="CB1447" s="76"/>
      <c r="CC1447" s="76"/>
      <c r="CD1447" s="76"/>
      <c r="CE1447" s="76"/>
      <c r="CF1447" s="76"/>
      <c r="CG1447" s="76"/>
      <c r="CH1447" s="76"/>
      <c r="CI1447" s="76"/>
      <c r="CJ1447" s="76"/>
      <c r="CK1447" s="76"/>
      <c r="CL1447" s="76"/>
      <c r="CM1447" s="76"/>
      <c r="CN1447" s="76"/>
      <c r="CO1447" s="76"/>
      <c r="CP1447" s="76"/>
    </row>
    <row r="1448" spans="1:94" x14ac:dyDescent="0.2">
      <c r="A1448" s="76"/>
      <c r="B1448" s="76"/>
      <c r="C1448" s="76"/>
      <c r="D1448" s="76"/>
      <c r="E1448" s="76"/>
      <c r="F1448" s="76"/>
      <c r="G1448" s="76"/>
      <c r="H1448" s="76"/>
      <c r="I1448" s="76"/>
      <c r="J1448" s="76"/>
      <c r="K1448" s="76"/>
      <c r="L1448" s="76"/>
      <c r="M1448" s="76"/>
      <c r="N1448" s="76"/>
      <c r="O1448" s="76"/>
      <c r="P1448" s="76"/>
      <c r="Q1448" s="76"/>
      <c r="R1448" s="76"/>
      <c r="S1448" s="76"/>
      <c r="T1448" s="76"/>
      <c r="U1448" s="76"/>
      <c r="V1448" s="76"/>
      <c r="W1448" s="76"/>
      <c r="X1448" s="76"/>
      <c r="Y1448" s="76"/>
      <c r="Z1448" s="76"/>
      <c r="AA1448" s="76"/>
      <c r="AB1448" s="76"/>
      <c r="AC1448" s="76"/>
      <c r="AD1448" s="76"/>
      <c r="AE1448" s="76"/>
      <c r="AF1448" s="76"/>
      <c r="AG1448" s="76"/>
      <c r="AH1448" s="76"/>
      <c r="AI1448" s="76"/>
      <c r="AJ1448" s="76"/>
      <c r="AK1448" s="76"/>
      <c r="AL1448" s="76"/>
      <c r="AM1448" s="76"/>
      <c r="AN1448" s="76"/>
      <c r="AO1448" s="75"/>
      <c r="AP1448" s="75"/>
      <c r="AQ1448" s="75"/>
      <c r="AR1448" s="76"/>
      <c r="AS1448" s="76"/>
      <c r="AT1448" s="76"/>
      <c r="AU1448" s="76"/>
      <c r="AV1448" s="76"/>
      <c r="AW1448" s="76"/>
      <c r="AX1448" s="76"/>
      <c r="AY1448" s="76"/>
      <c r="AZ1448" s="76"/>
      <c r="BA1448" s="76"/>
      <c r="BB1448" s="76"/>
      <c r="BC1448" s="76"/>
      <c r="BD1448" s="76"/>
      <c r="BE1448" s="76"/>
      <c r="BF1448" s="76"/>
      <c r="BG1448" s="76"/>
      <c r="BH1448" s="76"/>
      <c r="BI1448" s="76"/>
      <c r="BJ1448" s="76"/>
      <c r="BK1448" s="76"/>
      <c r="BL1448" s="76"/>
      <c r="BM1448" s="76"/>
      <c r="BN1448" s="76"/>
      <c r="BO1448" s="76"/>
      <c r="BP1448" s="76"/>
      <c r="BQ1448" s="76"/>
      <c r="BR1448" s="76"/>
      <c r="BS1448" s="76"/>
      <c r="BT1448" s="76"/>
      <c r="BU1448" s="76"/>
      <c r="BV1448" s="76"/>
      <c r="BW1448" s="76"/>
      <c r="BX1448" s="76"/>
      <c r="BY1448" s="76"/>
      <c r="BZ1448" s="76"/>
      <c r="CA1448" s="76"/>
      <c r="CB1448" s="76"/>
      <c r="CC1448" s="76"/>
      <c r="CD1448" s="76"/>
      <c r="CE1448" s="76"/>
      <c r="CF1448" s="76"/>
      <c r="CG1448" s="76"/>
      <c r="CH1448" s="76"/>
      <c r="CI1448" s="76"/>
      <c r="CJ1448" s="76"/>
      <c r="CK1448" s="76"/>
      <c r="CL1448" s="76"/>
      <c r="CM1448" s="76"/>
      <c r="CN1448" s="76"/>
      <c r="CO1448" s="76"/>
      <c r="CP1448" s="76"/>
    </row>
    <row r="1449" spans="1:94" x14ac:dyDescent="0.2">
      <c r="A1449" s="76"/>
      <c r="B1449" s="76"/>
      <c r="C1449" s="76"/>
      <c r="D1449" s="76"/>
      <c r="E1449" s="76"/>
      <c r="F1449" s="76"/>
      <c r="G1449" s="76"/>
      <c r="H1449" s="76"/>
      <c r="I1449" s="76"/>
      <c r="J1449" s="76"/>
      <c r="K1449" s="76"/>
      <c r="L1449" s="76"/>
      <c r="M1449" s="76"/>
      <c r="N1449" s="76"/>
      <c r="O1449" s="76"/>
      <c r="P1449" s="76"/>
      <c r="Q1449" s="76"/>
      <c r="R1449" s="76"/>
      <c r="S1449" s="76"/>
      <c r="T1449" s="76"/>
      <c r="U1449" s="76"/>
      <c r="V1449" s="76"/>
      <c r="W1449" s="76"/>
      <c r="X1449" s="76"/>
      <c r="Y1449" s="76"/>
      <c r="Z1449" s="76"/>
      <c r="AA1449" s="76"/>
      <c r="AB1449" s="76"/>
      <c r="AC1449" s="76"/>
      <c r="AD1449" s="76"/>
      <c r="AE1449" s="76"/>
      <c r="AF1449" s="76"/>
      <c r="AG1449" s="76"/>
      <c r="AH1449" s="76"/>
      <c r="AI1449" s="76"/>
      <c r="AJ1449" s="76"/>
      <c r="AK1449" s="76"/>
      <c r="AL1449" s="76"/>
      <c r="AM1449" s="76"/>
      <c r="AN1449" s="76"/>
      <c r="AO1449" s="75"/>
      <c r="AP1449" s="75"/>
      <c r="AQ1449" s="75"/>
      <c r="AR1449" s="76"/>
      <c r="AS1449" s="76"/>
      <c r="AT1449" s="76"/>
      <c r="AU1449" s="76"/>
      <c r="AV1449" s="76"/>
      <c r="AW1449" s="76"/>
      <c r="AX1449" s="76"/>
      <c r="AY1449" s="76"/>
      <c r="AZ1449" s="76"/>
      <c r="BA1449" s="76"/>
      <c r="BB1449" s="76"/>
      <c r="BC1449" s="76"/>
      <c r="BD1449" s="76"/>
      <c r="BE1449" s="76"/>
      <c r="BF1449" s="76"/>
      <c r="BG1449" s="76"/>
      <c r="BH1449" s="76"/>
      <c r="BI1449" s="76"/>
      <c r="BJ1449" s="76"/>
      <c r="BK1449" s="76"/>
      <c r="BL1449" s="76"/>
      <c r="BM1449" s="76"/>
      <c r="BN1449" s="76"/>
      <c r="BO1449" s="76"/>
      <c r="BP1449" s="76"/>
      <c r="BQ1449" s="76"/>
      <c r="BR1449" s="76"/>
      <c r="BS1449" s="76"/>
      <c r="BT1449" s="76"/>
      <c r="BU1449" s="76"/>
      <c r="BV1449" s="76"/>
      <c r="BW1449" s="76"/>
      <c r="BX1449" s="76"/>
      <c r="BY1449" s="76"/>
      <c r="BZ1449" s="76"/>
      <c r="CA1449" s="76"/>
      <c r="CB1449" s="76"/>
      <c r="CC1449" s="76"/>
      <c r="CD1449" s="76"/>
      <c r="CE1449" s="76"/>
      <c r="CF1449" s="76"/>
      <c r="CG1449" s="76"/>
      <c r="CH1449" s="76"/>
      <c r="CI1449" s="76"/>
      <c r="CJ1449" s="76"/>
      <c r="CK1449" s="76"/>
      <c r="CL1449" s="76"/>
      <c r="CM1449" s="76"/>
      <c r="CN1449" s="76"/>
      <c r="CO1449" s="76"/>
      <c r="CP1449" s="76"/>
    </row>
    <row r="1450" spans="1:94" x14ac:dyDescent="0.2">
      <c r="A1450" s="76"/>
      <c r="B1450" s="76"/>
      <c r="C1450" s="76"/>
      <c r="D1450" s="76"/>
      <c r="E1450" s="76"/>
      <c r="F1450" s="76"/>
      <c r="G1450" s="76"/>
      <c r="H1450" s="76"/>
      <c r="I1450" s="76"/>
      <c r="J1450" s="76"/>
      <c r="K1450" s="76"/>
      <c r="L1450" s="76"/>
      <c r="M1450" s="76"/>
      <c r="N1450" s="76"/>
      <c r="O1450" s="76"/>
      <c r="P1450" s="76"/>
      <c r="Q1450" s="76"/>
      <c r="R1450" s="76"/>
      <c r="S1450" s="76"/>
      <c r="T1450" s="76"/>
      <c r="U1450" s="76"/>
      <c r="V1450" s="76"/>
      <c r="W1450" s="76"/>
      <c r="X1450" s="76"/>
      <c r="Y1450" s="76"/>
      <c r="Z1450" s="76"/>
      <c r="AA1450" s="76"/>
      <c r="AB1450" s="76"/>
      <c r="AC1450" s="76"/>
      <c r="AD1450" s="76"/>
      <c r="AE1450" s="76"/>
      <c r="AF1450" s="76"/>
      <c r="AG1450" s="76"/>
      <c r="AH1450" s="76"/>
      <c r="AI1450" s="76"/>
      <c r="AJ1450" s="76"/>
      <c r="AK1450" s="76"/>
      <c r="AL1450" s="76"/>
      <c r="AM1450" s="76"/>
      <c r="AN1450" s="76"/>
      <c r="AO1450" s="75"/>
      <c r="AP1450" s="75"/>
      <c r="AQ1450" s="75"/>
      <c r="AR1450" s="76"/>
      <c r="AS1450" s="76"/>
      <c r="AT1450" s="76"/>
      <c r="AU1450" s="76"/>
      <c r="AV1450" s="76"/>
      <c r="AW1450" s="76"/>
      <c r="AX1450" s="76"/>
      <c r="AY1450" s="76"/>
      <c r="AZ1450" s="76"/>
      <c r="BA1450" s="76"/>
      <c r="BB1450" s="76"/>
      <c r="BC1450" s="76"/>
      <c r="BD1450" s="76"/>
      <c r="BE1450" s="76"/>
      <c r="BF1450" s="76"/>
      <c r="BG1450" s="76"/>
      <c r="BH1450" s="76"/>
      <c r="BI1450" s="76"/>
      <c r="BJ1450" s="76"/>
      <c r="BK1450" s="76"/>
      <c r="BL1450" s="76"/>
      <c r="BM1450" s="76"/>
      <c r="BN1450" s="76"/>
      <c r="BO1450" s="76"/>
      <c r="BP1450" s="76"/>
      <c r="BQ1450" s="76"/>
      <c r="BR1450" s="76"/>
      <c r="BS1450" s="76"/>
      <c r="BT1450" s="76"/>
      <c r="BU1450" s="76"/>
      <c r="BV1450" s="76"/>
      <c r="BW1450" s="76"/>
      <c r="BX1450" s="76"/>
      <c r="BY1450" s="76"/>
      <c r="BZ1450" s="76"/>
      <c r="CA1450" s="76"/>
      <c r="CB1450" s="76"/>
      <c r="CC1450" s="76"/>
      <c r="CD1450" s="76"/>
      <c r="CE1450" s="76"/>
      <c r="CF1450" s="76"/>
      <c r="CG1450" s="76"/>
      <c r="CH1450" s="76"/>
      <c r="CI1450" s="76"/>
      <c r="CJ1450" s="76"/>
      <c r="CK1450" s="76"/>
      <c r="CL1450" s="76"/>
      <c r="CM1450" s="76"/>
      <c r="CN1450" s="76"/>
      <c r="CO1450" s="76"/>
      <c r="CP1450" s="76"/>
    </row>
    <row r="1451" spans="1:94" x14ac:dyDescent="0.2">
      <c r="A1451" s="76"/>
      <c r="B1451" s="76"/>
      <c r="C1451" s="76"/>
      <c r="D1451" s="76"/>
      <c r="E1451" s="76"/>
      <c r="F1451" s="76"/>
      <c r="G1451" s="76"/>
      <c r="H1451" s="76"/>
      <c r="I1451" s="76"/>
      <c r="J1451" s="76"/>
      <c r="K1451" s="76"/>
      <c r="L1451" s="76"/>
      <c r="M1451" s="76"/>
      <c r="N1451" s="76"/>
      <c r="O1451" s="76"/>
      <c r="P1451" s="76"/>
      <c r="Q1451" s="76"/>
      <c r="R1451" s="76"/>
      <c r="S1451" s="76"/>
      <c r="T1451" s="76"/>
      <c r="U1451" s="76"/>
      <c r="V1451" s="76"/>
      <c r="W1451" s="76"/>
      <c r="X1451" s="76"/>
      <c r="Y1451" s="76"/>
      <c r="Z1451" s="76"/>
      <c r="AA1451" s="76"/>
      <c r="AB1451" s="76"/>
      <c r="AC1451" s="76"/>
      <c r="AD1451" s="76"/>
      <c r="AE1451" s="76"/>
      <c r="AF1451" s="76"/>
      <c r="AG1451" s="76"/>
      <c r="AH1451" s="76"/>
      <c r="AI1451" s="76"/>
      <c r="AJ1451" s="76"/>
      <c r="AK1451" s="76"/>
      <c r="AL1451" s="76"/>
      <c r="AM1451" s="76"/>
      <c r="AN1451" s="76"/>
      <c r="AO1451" s="75"/>
      <c r="AP1451" s="75"/>
      <c r="AQ1451" s="75"/>
      <c r="AR1451" s="76"/>
      <c r="AS1451" s="76"/>
      <c r="AT1451" s="76"/>
      <c r="AU1451" s="76"/>
      <c r="AV1451" s="76"/>
      <c r="AW1451" s="76"/>
      <c r="AX1451" s="76"/>
      <c r="AY1451" s="76"/>
      <c r="AZ1451" s="76"/>
      <c r="BA1451" s="76"/>
      <c r="BB1451" s="76"/>
      <c r="BC1451" s="76"/>
      <c r="BD1451" s="76"/>
      <c r="BE1451" s="76"/>
      <c r="BF1451" s="76"/>
      <c r="BG1451" s="76"/>
      <c r="BH1451" s="76"/>
      <c r="BI1451" s="76"/>
      <c r="BJ1451" s="76"/>
      <c r="BK1451" s="76"/>
      <c r="BL1451" s="76"/>
      <c r="BM1451" s="76"/>
      <c r="BN1451" s="76"/>
      <c r="BO1451" s="76"/>
      <c r="BP1451" s="76"/>
      <c r="BQ1451" s="76"/>
      <c r="BR1451" s="76"/>
      <c r="BS1451" s="76"/>
      <c r="BT1451" s="76"/>
      <c r="BU1451" s="76"/>
      <c r="BV1451" s="76"/>
      <c r="BW1451" s="76"/>
      <c r="BX1451" s="76"/>
      <c r="BY1451" s="76"/>
      <c r="BZ1451" s="76"/>
      <c r="CA1451" s="76"/>
      <c r="CB1451" s="76"/>
      <c r="CC1451" s="76"/>
      <c r="CD1451" s="76"/>
      <c r="CE1451" s="76"/>
      <c r="CF1451" s="76"/>
      <c r="CG1451" s="76"/>
      <c r="CH1451" s="76"/>
      <c r="CI1451" s="76"/>
      <c r="CJ1451" s="76"/>
      <c r="CK1451" s="76"/>
      <c r="CL1451" s="76"/>
      <c r="CM1451" s="76"/>
      <c r="CN1451" s="76"/>
      <c r="CO1451" s="76"/>
      <c r="CP1451" s="76"/>
    </row>
    <row r="1452" spans="1:94" x14ac:dyDescent="0.2">
      <c r="A1452" s="76"/>
      <c r="B1452" s="76"/>
      <c r="C1452" s="76"/>
      <c r="D1452" s="76"/>
      <c r="E1452" s="76"/>
      <c r="F1452" s="76"/>
      <c r="G1452" s="76"/>
      <c r="H1452" s="76"/>
      <c r="I1452" s="76"/>
      <c r="J1452" s="76"/>
      <c r="K1452" s="76"/>
      <c r="L1452" s="76"/>
      <c r="M1452" s="76"/>
      <c r="N1452" s="76"/>
      <c r="O1452" s="76"/>
      <c r="P1452" s="76"/>
      <c r="Q1452" s="76"/>
      <c r="R1452" s="76"/>
      <c r="S1452" s="76"/>
      <c r="T1452" s="76"/>
      <c r="U1452" s="76"/>
      <c r="V1452" s="76"/>
      <c r="W1452" s="76"/>
      <c r="X1452" s="76"/>
      <c r="Y1452" s="76"/>
      <c r="Z1452" s="76"/>
      <c r="AA1452" s="76"/>
      <c r="AB1452" s="76"/>
      <c r="AC1452" s="76"/>
      <c r="AD1452" s="76"/>
      <c r="AE1452" s="76"/>
      <c r="AF1452" s="76"/>
      <c r="AG1452" s="76"/>
      <c r="AH1452" s="76"/>
      <c r="AI1452" s="76"/>
      <c r="AJ1452" s="76"/>
      <c r="AK1452" s="76"/>
      <c r="AL1452" s="76"/>
      <c r="AM1452" s="76"/>
      <c r="AN1452" s="76"/>
      <c r="AO1452" s="75"/>
      <c r="AP1452" s="75"/>
      <c r="AQ1452" s="75"/>
      <c r="AR1452" s="76"/>
      <c r="AS1452" s="76"/>
      <c r="AT1452" s="76"/>
      <c r="AU1452" s="76"/>
      <c r="AV1452" s="76"/>
      <c r="AW1452" s="76"/>
      <c r="AX1452" s="76"/>
      <c r="AY1452" s="76"/>
      <c r="AZ1452" s="76"/>
      <c r="BA1452" s="76"/>
      <c r="BB1452" s="76"/>
      <c r="BC1452" s="76"/>
      <c r="BD1452" s="76"/>
      <c r="BE1452" s="76"/>
      <c r="BF1452" s="76"/>
      <c r="BG1452" s="76"/>
      <c r="BH1452" s="76"/>
      <c r="BI1452" s="76"/>
      <c r="BJ1452" s="76"/>
      <c r="BK1452" s="76"/>
      <c r="BL1452" s="76"/>
      <c r="BM1452" s="76"/>
      <c r="BN1452" s="76"/>
      <c r="BO1452" s="76"/>
      <c r="BP1452" s="76"/>
      <c r="BQ1452" s="76"/>
      <c r="BR1452" s="76"/>
      <c r="BS1452" s="76"/>
      <c r="BT1452" s="76"/>
      <c r="BU1452" s="76"/>
      <c r="BV1452" s="76"/>
      <c r="BW1452" s="76"/>
      <c r="BX1452" s="76"/>
      <c r="BY1452" s="76"/>
      <c r="BZ1452" s="76"/>
      <c r="CA1452" s="76"/>
      <c r="CB1452" s="76"/>
      <c r="CC1452" s="76"/>
      <c r="CD1452" s="76"/>
      <c r="CE1452" s="76"/>
      <c r="CF1452" s="76"/>
      <c r="CG1452" s="76"/>
      <c r="CH1452" s="76"/>
      <c r="CI1452" s="76"/>
      <c r="CJ1452" s="76"/>
      <c r="CK1452" s="76"/>
      <c r="CL1452" s="76"/>
      <c r="CM1452" s="76"/>
      <c r="CN1452" s="76"/>
      <c r="CO1452" s="76"/>
      <c r="CP1452" s="76"/>
    </row>
    <row r="1453" spans="1:94" x14ac:dyDescent="0.2">
      <c r="A1453" s="76"/>
      <c r="B1453" s="76"/>
      <c r="C1453" s="76"/>
      <c r="D1453" s="76"/>
      <c r="E1453" s="76"/>
      <c r="F1453" s="76"/>
      <c r="G1453" s="76"/>
      <c r="H1453" s="76"/>
      <c r="I1453" s="76"/>
      <c r="J1453" s="76"/>
      <c r="K1453" s="76"/>
      <c r="L1453" s="76"/>
      <c r="M1453" s="76"/>
      <c r="N1453" s="76"/>
      <c r="O1453" s="76"/>
      <c r="P1453" s="76"/>
      <c r="Q1453" s="76"/>
      <c r="R1453" s="76"/>
      <c r="S1453" s="76"/>
      <c r="T1453" s="76"/>
      <c r="U1453" s="76"/>
      <c r="V1453" s="76"/>
      <c r="W1453" s="76"/>
      <c r="X1453" s="76"/>
      <c r="Y1453" s="76"/>
      <c r="Z1453" s="76"/>
      <c r="AA1453" s="76"/>
      <c r="AB1453" s="76"/>
      <c r="AC1453" s="76"/>
      <c r="AD1453" s="76"/>
      <c r="AE1453" s="76"/>
      <c r="AF1453" s="76"/>
      <c r="AG1453" s="76"/>
      <c r="AH1453" s="76"/>
      <c r="AI1453" s="76"/>
      <c r="AJ1453" s="76"/>
      <c r="AK1453" s="76"/>
      <c r="AL1453" s="76"/>
      <c r="AM1453" s="76"/>
      <c r="AN1453" s="76"/>
      <c r="AO1453" s="75"/>
      <c r="AP1453" s="75"/>
      <c r="AQ1453" s="75"/>
      <c r="AR1453" s="76"/>
      <c r="AS1453" s="76"/>
      <c r="AT1453" s="76"/>
      <c r="AU1453" s="76"/>
      <c r="AV1453" s="76"/>
      <c r="AW1453" s="76"/>
      <c r="AX1453" s="76"/>
      <c r="AY1453" s="76"/>
      <c r="AZ1453" s="76"/>
      <c r="BA1453" s="76"/>
      <c r="BB1453" s="76"/>
      <c r="BC1453" s="76"/>
      <c r="BD1453" s="76"/>
      <c r="BE1453" s="76"/>
      <c r="BF1453" s="76"/>
      <c r="BG1453" s="76"/>
      <c r="BH1453" s="76"/>
      <c r="BI1453" s="76"/>
      <c r="BJ1453" s="76"/>
      <c r="BK1453" s="76"/>
      <c r="BL1453" s="76"/>
      <c r="BM1453" s="76"/>
      <c r="BN1453" s="76"/>
      <c r="BO1453" s="76"/>
      <c r="BP1453" s="76"/>
      <c r="BQ1453" s="76"/>
      <c r="BR1453" s="76"/>
      <c r="BS1453" s="76"/>
      <c r="BT1453" s="76"/>
      <c r="BU1453" s="76"/>
      <c r="BV1453" s="76"/>
      <c r="BW1453" s="76"/>
      <c r="BX1453" s="76"/>
      <c r="BY1453" s="76"/>
      <c r="BZ1453" s="76"/>
      <c r="CA1453" s="76"/>
      <c r="CB1453" s="76"/>
      <c r="CC1453" s="76"/>
      <c r="CD1453" s="76"/>
      <c r="CE1453" s="76"/>
      <c r="CF1453" s="76"/>
      <c r="CG1453" s="76"/>
      <c r="CH1453" s="76"/>
      <c r="CI1453" s="76"/>
      <c r="CJ1453" s="76"/>
      <c r="CK1453" s="76"/>
      <c r="CL1453" s="76"/>
      <c r="CM1453" s="76"/>
      <c r="CN1453" s="76"/>
      <c r="CO1453" s="76"/>
      <c r="CP1453" s="76"/>
    </row>
    <row r="1454" spans="1:94" x14ac:dyDescent="0.2">
      <c r="A1454" s="76"/>
      <c r="B1454" s="76"/>
      <c r="C1454" s="76"/>
      <c r="D1454" s="76"/>
      <c r="E1454" s="76"/>
      <c r="F1454" s="76"/>
      <c r="G1454" s="76"/>
      <c r="H1454" s="76"/>
      <c r="I1454" s="76"/>
      <c r="J1454" s="76"/>
      <c r="K1454" s="76"/>
      <c r="L1454" s="76"/>
      <c r="M1454" s="76"/>
      <c r="N1454" s="76"/>
      <c r="O1454" s="76"/>
      <c r="P1454" s="76"/>
      <c r="Q1454" s="76"/>
      <c r="R1454" s="76"/>
      <c r="S1454" s="76"/>
      <c r="T1454" s="76"/>
      <c r="U1454" s="76"/>
      <c r="V1454" s="76"/>
      <c r="W1454" s="76"/>
      <c r="X1454" s="76"/>
      <c r="Y1454" s="76"/>
      <c r="Z1454" s="76"/>
      <c r="AA1454" s="76"/>
      <c r="AB1454" s="76"/>
      <c r="AC1454" s="76"/>
      <c r="AD1454" s="76"/>
      <c r="AE1454" s="76"/>
      <c r="AF1454" s="76"/>
      <c r="AG1454" s="76"/>
      <c r="AH1454" s="76"/>
      <c r="AI1454" s="76"/>
      <c r="AJ1454" s="76"/>
      <c r="AK1454" s="76"/>
      <c r="AL1454" s="76"/>
      <c r="AM1454" s="76"/>
      <c r="AN1454" s="76"/>
      <c r="AO1454" s="75"/>
      <c r="AP1454" s="75"/>
      <c r="AQ1454" s="75"/>
      <c r="AR1454" s="76"/>
      <c r="AS1454" s="76"/>
      <c r="AT1454" s="76"/>
      <c r="AU1454" s="76"/>
      <c r="AV1454" s="76"/>
      <c r="AW1454" s="76"/>
      <c r="AX1454" s="76"/>
      <c r="AY1454" s="76"/>
      <c r="AZ1454" s="76"/>
      <c r="BA1454" s="76"/>
      <c r="BB1454" s="76"/>
      <c r="BC1454" s="76"/>
      <c r="BD1454" s="76"/>
      <c r="BE1454" s="76"/>
      <c r="BF1454" s="76"/>
      <c r="BG1454" s="76"/>
      <c r="BH1454" s="76"/>
      <c r="BI1454" s="76"/>
      <c r="BJ1454" s="76"/>
      <c r="BK1454" s="76"/>
      <c r="BL1454" s="76"/>
      <c r="BM1454" s="76"/>
      <c r="BN1454" s="76"/>
      <c r="BO1454" s="76"/>
      <c r="BP1454" s="76"/>
      <c r="BQ1454" s="76"/>
      <c r="BR1454" s="76"/>
      <c r="BS1454" s="76"/>
      <c r="BT1454" s="76"/>
      <c r="BU1454" s="76"/>
      <c r="BV1454" s="76"/>
      <c r="BW1454" s="76"/>
      <c r="BX1454" s="76"/>
      <c r="BY1454" s="76"/>
      <c r="BZ1454" s="76"/>
      <c r="CA1454" s="76"/>
      <c r="CB1454" s="76"/>
      <c r="CC1454" s="76"/>
      <c r="CD1454" s="76"/>
      <c r="CE1454" s="76"/>
      <c r="CF1454" s="76"/>
      <c r="CG1454" s="76"/>
      <c r="CH1454" s="76"/>
      <c r="CI1454" s="76"/>
      <c r="CJ1454" s="76"/>
      <c r="CK1454" s="76"/>
      <c r="CL1454" s="76"/>
      <c r="CM1454" s="76"/>
      <c r="CN1454" s="76"/>
      <c r="CO1454" s="76"/>
      <c r="CP1454" s="76"/>
    </row>
    <row r="1455" spans="1:94" x14ac:dyDescent="0.2">
      <c r="A1455" s="76"/>
      <c r="B1455" s="76"/>
      <c r="C1455" s="76"/>
      <c r="D1455" s="76"/>
      <c r="E1455" s="76"/>
      <c r="F1455" s="76"/>
      <c r="G1455" s="76"/>
      <c r="H1455" s="76"/>
      <c r="I1455" s="76"/>
      <c r="J1455" s="76"/>
      <c r="K1455" s="76"/>
      <c r="L1455" s="76"/>
      <c r="M1455" s="76"/>
      <c r="N1455" s="76"/>
      <c r="O1455" s="76"/>
      <c r="P1455" s="76"/>
      <c r="Q1455" s="76"/>
      <c r="R1455" s="76"/>
      <c r="S1455" s="76"/>
      <c r="T1455" s="76"/>
      <c r="U1455" s="76"/>
      <c r="V1455" s="76"/>
      <c r="W1455" s="76"/>
      <c r="X1455" s="76"/>
      <c r="Y1455" s="76"/>
      <c r="Z1455" s="76"/>
      <c r="AA1455" s="76"/>
      <c r="AB1455" s="76"/>
      <c r="AC1455" s="76"/>
      <c r="AD1455" s="76"/>
      <c r="AE1455" s="76"/>
      <c r="AF1455" s="76"/>
      <c r="AG1455" s="76"/>
      <c r="AH1455" s="76"/>
      <c r="AI1455" s="76"/>
      <c r="AJ1455" s="76"/>
      <c r="AK1455" s="76"/>
      <c r="AL1455" s="76"/>
      <c r="AM1455" s="76"/>
      <c r="AN1455" s="76"/>
      <c r="AO1455" s="75"/>
      <c r="AP1455" s="75"/>
      <c r="AQ1455" s="75"/>
      <c r="AR1455" s="76"/>
      <c r="AS1455" s="76"/>
      <c r="AT1455" s="76"/>
      <c r="AU1455" s="76"/>
      <c r="AV1455" s="76"/>
      <c r="AW1455" s="76"/>
      <c r="AX1455" s="76"/>
      <c r="AY1455" s="76"/>
      <c r="AZ1455" s="76"/>
      <c r="BA1455" s="76"/>
      <c r="BB1455" s="76"/>
      <c r="BC1455" s="76"/>
      <c r="BD1455" s="76"/>
      <c r="BE1455" s="76"/>
      <c r="BF1455" s="76"/>
      <c r="BG1455" s="76"/>
      <c r="BH1455" s="76"/>
      <c r="BI1455" s="76"/>
      <c r="BJ1455" s="76"/>
      <c r="BK1455" s="76"/>
      <c r="BL1455" s="76"/>
      <c r="BM1455" s="76"/>
      <c r="BN1455" s="76"/>
      <c r="BO1455" s="76"/>
      <c r="BP1455" s="76"/>
      <c r="BQ1455" s="76"/>
      <c r="BR1455" s="76"/>
      <c r="BS1455" s="76"/>
      <c r="BT1455" s="76"/>
      <c r="BU1455" s="76"/>
      <c r="BV1455" s="76"/>
      <c r="BW1455" s="76"/>
      <c r="BX1455" s="76"/>
      <c r="BY1455" s="76"/>
      <c r="BZ1455" s="76"/>
      <c r="CA1455" s="76"/>
      <c r="CB1455" s="76"/>
      <c r="CC1455" s="76"/>
      <c r="CD1455" s="76"/>
      <c r="CE1455" s="76"/>
      <c r="CF1455" s="76"/>
      <c r="CG1455" s="76"/>
      <c r="CH1455" s="76"/>
      <c r="CI1455" s="76"/>
      <c r="CJ1455" s="76"/>
      <c r="CK1455" s="76"/>
      <c r="CL1455" s="76"/>
      <c r="CM1455" s="76"/>
      <c r="CN1455" s="76"/>
      <c r="CO1455" s="76"/>
      <c r="CP1455" s="76"/>
    </row>
    <row r="1456" spans="1:94" x14ac:dyDescent="0.2">
      <c r="A1456" s="76"/>
      <c r="B1456" s="76"/>
      <c r="C1456" s="76"/>
      <c r="D1456" s="76"/>
      <c r="E1456" s="76"/>
      <c r="F1456" s="76"/>
      <c r="G1456" s="76"/>
      <c r="H1456" s="76"/>
      <c r="I1456" s="76"/>
      <c r="J1456" s="76"/>
      <c r="K1456" s="76"/>
      <c r="L1456" s="76"/>
      <c r="M1456" s="76"/>
      <c r="N1456" s="76"/>
      <c r="O1456" s="76"/>
      <c r="P1456" s="76"/>
      <c r="Q1456" s="76"/>
      <c r="R1456" s="76"/>
      <c r="S1456" s="76"/>
      <c r="T1456" s="76"/>
      <c r="U1456" s="76"/>
      <c r="V1456" s="76"/>
      <c r="W1456" s="76"/>
      <c r="X1456" s="76"/>
      <c r="Y1456" s="76"/>
      <c r="Z1456" s="76"/>
      <c r="AA1456" s="76"/>
      <c r="AB1456" s="76"/>
      <c r="AC1456" s="76"/>
      <c r="AD1456" s="76"/>
      <c r="AE1456" s="76"/>
      <c r="AF1456" s="76"/>
      <c r="AG1456" s="76"/>
      <c r="AH1456" s="76"/>
      <c r="AI1456" s="76"/>
      <c r="AJ1456" s="76"/>
      <c r="AK1456" s="76"/>
      <c r="AL1456" s="76"/>
      <c r="AM1456" s="76"/>
      <c r="AN1456" s="76"/>
      <c r="AO1456" s="75"/>
      <c r="AP1456" s="75"/>
      <c r="AQ1456" s="75"/>
      <c r="AR1456" s="76"/>
      <c r="AS1456" s="76"/>
      <c r="AT1456" s="76"/>
      <c r="AU1456" s="76"/>
      <c r="AV1456" s="76"/>
      <c r="AW1456" s="76"/>
      <c r="AX1456" s="76"/>
      <c r="AY1456" s="76"/>
      <c r="AZ1456" s="76"/>
      <c r="BA1456" s="76"/>
      <c r="BB1456" s="76"/>
      <c r="BC1456" s="76"/>
      <c r="BD1456" s="76"/>
      <c r="BE1456" s="76"/>
      <c r="BF1456" s="76"/>
      <c r="BG1456" s="76"/>
      <c r="BH1456" s="76"/>
      <c r="BI1456" s="76"/>
      <c r="BJ1456" s="76"/>
      <c r="BK1456" s="76"/>
      <c r="BL1456" s="76"/>
      <c r="BM1456" s="76"/>
      <c r="BN1456" s="76"/>
      <c r="BO1456" s="76"/>
      <c r="BP1456" s="76"/>
      <c r="BQ1456" s="76"/>
      <c r="BR1456" s="76"/>
      <c r="BS1456" s="76"/>
      <c r="BT1456" s="76"/>
      <c r="BU1456" s="76"/>
      <c r="BV1456" s="76"/>
      <c r="BW1456" s="76"/>
      <c r="BX1456" s="76"/>
      <c r="BY1456" s="76"/>
      <c r="BZ1456" s="76"/>
      <c r="CA1456" s="76"/>
      <c r="CB1456" s="76"/>
      <c r="CC1456" s="76"/>
      <c r="CD1456" s="76"/>
      <c r="CE1456" s="76"/>
      <c r="CF1456" s="76"/>
      <c r="CG1456" s="76"/>
      <c r="CH1456" s="76"/>
      <c r="CI1456" s="76"/>
      <c r="CJ1456" s="76"/>
      <c r="CK1456" s="76"/>
      <c r="CL1456" s="76"/>
      <c r="CM1456" s="76"/>
      <c r="CN1456" s="76"/>
      <c r="CO1456" s="76"/>
      <c r="CP1456" s="76"/>
    </row>
    <row r="1457" spans="1:94" x14ac:dyDescent="0.2">
      <c r="A1457" s="76"/>
      <c r="B1457" s="76"/>
      <c r="C1457" s="76"/>
      <c r="D1457" s="76"/>
      <c r="E1457" s="76"/>
      <c r="F1457" s="76"/>
      <c r="G1457" s="76"/>
      <c r="H1457" s="76"/>
      <c r="I1457" s="76"/>
      <c r="J1457" s="76"/>
      <c r="K1457" s="76"/>
      <c r="L1457" s="76"/>
      <c r="M1457" s="76"/>
      <c r="N1457" s="76"/>
      <c r="O1457" s="76"/>
      <c r="P1457" s="76"/>
      <c r="Q1457" s="76"/>
      <c r="R1457" s="76"/>
      <c r="S1457" s="76"/>
      <c r="T1457" s="76"/>
      <c r="U1457" s="76"/>
      <c r="V1457" s="76"/>
      <c r="W1457" s="76"/>
      <c r="X1457" s="76"/>
      <c r="Y1457" s="76"/>
      <c r="Z1457" s="76"/>
      <c r="AA1457" s="76"/>
      <c r="AB1457" s="76"/>
      <c r="AC1457" s="76"/>
      <c r="AD1457" s="76"/>
      <c r="AE1457" s="76"/>
      <c r="AF1457" s="76"/>
      <c r="AG1457" s="76"/>
      <c r="AH1457" s="76"/>
      <c r="AI1457" s="76"/>
      <c r="AJ1457" s="76"/>
      <c r="AK1457" s="76"/>
      <c r="AL1457" s="76"/>
      <c r="AM1457" s="76"/>
      <c r="AN1457" s="76"/>
      <c r="AO1457" s="75"/>
      <c r="AP1457" s="75"/>
      <c r="AQ1457" s="75"/>
      <c r="AR1457" s="76"/>
      <c r="AS1457" s="76"/>
      <c r="AT1457" s="76"/>
      <c r="AU1457" s="76"/>
      <c r="AV1457" s="76"/>
      <c r="AW1457" s="76"/>
      <c r="AX1457" s="76"/>
      <c r="AY1457" s="76"/>
      <c r="AZ1457" s="76"/>
      <c r="BA1457" s="76"/>
      <c r="BB1457" s="76"/>
      <c r="BC1457" s="76"/>
      <c r="BD1457" s="76"/>
      <c r="BE1457" s="76"/>
      <c r="BF1457" s="76"/>
      <c r="BG1457" s="76"/>
      <c r="BH1457" s="76"/>
      <c r="BI1457" s="76"/>
      <c r="BJ1457" s="76"/>
      <c r="BK1457" s="76"/>
      <c r="BL1457" s="76"/>
      <c r="BM1457" s="76"/>
      <c r="BN1457" s="76"/>
      <c r="BO1457" s="76"/>
      <c r="BP1457" s="76"/>
      <c r="BQ1457" s="76"/>
      <c r="BR1457" s="76"/>
      <c r="BS1457" s="76"/>
      <c r="BT1457" s="76"/>
      <c r="BU1457" s="76"/>
      <c r="BV1457" s="76"/>
      <c r="BW1457" s="76"/>
      <c r="BX1457" s="76"/>
      <c r="BY1457" s="76"/>
      <c r="BZ1457" s="76"/>
      <c r="CA1457" s="76"/>
      <c r="CB1457" s="76"/>
      <c r="CC1457" s="76"/>
      <c r="CD1457" s="76"/>
      <c r="CE1457" s="76"/>
      <c r="CF1457" s="76"/>
      <c r="CG1457" s="76"/>
      <c r="CH1457" s="76"/>
      <c r="CI1457" s="76"/>
      <c r="CJ1457" s="76"/>
      <c r="CK1457" s="76"/>
      <c r="CL1457" s="76"/>
      <c r="CM1457" s="76"/>
      <c r="CN1457" s="76"/>
      <c r="CO1457" s="76"/>
      <c r="CP1457" s="76"/>
    </row>
    <row r="1458" spans="1:94" x14ac:dyDescent="0.2">
      <c r="A1458" s="76"/>
      <c r="B1458" s="76"/>
      <c r="C1458" s="76"/>
      <c r="D1458" s="76"/>
      <c r="E1458" s="76"/>
      <c r="F1458" s="76"/>
      <c r="G1458" s="76"/>
      <c r="H1458" s="76"/>
      <c r="I1458" s="76"/>
      <c r="J1458" s="76"/>
      <c r="K1458" s="76"/>
      <c r="L1458" s="76"/>
      <c r="M1458" s="76"/>
      <c r="N1458" s="76"/>
      <c r="O1458" s="76"/>
      <c r="P1458" s="76"/>
      <c r="Q1458" s="76"/>
      <c r="R1458" s="76"/>
      <c r="S1458" s="76"/>
      <c r="T1458" s="76"/>
      <c r="U1458" s="76"/>
      <c r="V1458" s="76"/>
      <c r="W1458" s="76"/>
      <c r="X1458" s="76"/>
      <c r="Y1458" s="76"/>
      <c r="Z1458" s="76"/>
      <c r="AA1458" s="76"/>
      <c r="AB1458" s="76"/>
      <c r="AC1458" s="76"/>
      <c r="AD1458" s="76"/>
      <c r="AE1458" s="76"/>
      <c r="AF1458" s="76"/>
      <c r="AG1458" s="76"/>
      <c r="AH1458" s="76"/>
      <c r="AI1458" s="76"/>
      <c r="AJ1458" s="76"/>
      <c r="AK1458" s="76"/>
      <c r="AL1458" s="76"/>
      <c r="AM1458" s="76"/>
      <c r="AN1458" s="76"/>
      <c r="AO1458" s="75"/>
      <c r="AP1458" s="75"/>
      <c r="AQ1458" s="75"/>
      <c r="AR1458" s="76"/>
      <c r="AS1458" s="76"/>
      <c r="AT1458" s="76"/>
      <c r="AU1458" s="76"/>
      <c r="AV1458" s="76"/>
      <c r="AW1458" s="76"/>
      <c r="AX1458" s="76"/>
      <c r="AY1458" s="76"/>
      <c r="AZ1458" s="76"/>
      <c r="BA1458" s="76"/>
      <c r="BB1458" s="76"/>
      <c r="BC1458" s="76"/>
      <c r="BD1458" s="76"/>
      <c r="BE1458" s="76"/>
      <c r="BF1458" s="76"/>
      <c r="BG1458" s="76"/>
      <c r="BH1458" s="76"/>
      <c r="BI1458" s="76"/>
      <c r="BJ1458" s="76"/>
      <c r="BK1458" s="76"/>
      <c r="BL1458" s="76"/>
      <c r="BM1458" s="76"/>
      <c r="BN1458" s="76"/>
      <c r="BO1458" s="76"/>
      <c r="BP1458" s="76"/>
      <c r="BQ1458" s="76"/>
      <c r="BR1458" s="76"/>
      <c r="BS1458" s="76"/>
      <c r="BT1458" s="76"/>
      <c r="BU1458" s="76"/>
      <c r="BV1458" s="76"/>
      <c r="BW1458" s="76"/>
      <c r="BX1458" s="76"/>
      <c r="BY1458" s="76"/>
      <c r="BZ1458" s="76"/>
      <c r="CA1458" s="76"/>
      <c r="CB1458" s="76"/>
      <c r="CC1458" s="76"/>
      <c r="CD1458" s="76"/>
      <c r="CE1458" s="76"/>
      <c r="CF1458" s="76"/>
      <c r="CG1458" s="76"/>
      <c r="CH1458" s="76"/>
      <c r="CI1458" s="76"/>
      <c r="CJ1458" s="76"/>
      <c r="CK1458" s="76"/>
      <c r="CL1458" s="76"/>
      <c r="CM1458" s="76"/>
      <c r="CN1458" s="76"/>
      <c r="CO1458" s="76"/>
      <c r="CP1458" s="76"/>
    </row>
    <row r="1459" spans="1:94" x14ac:dyDescent="0.2">
      <c r="A1459" s="76"/>
      <c r="B1459" s="76"/>
      <c r="C1459" s="76"/>
      <c r="D1459" s="76"/>
      <c r="E1459" s="76"/>
      <c r="F1459" s="76"/>
      <c r="G1459" s="76"/>
      <c r="H1459" s="76"/>
      <c r="I1459" s="76"/>
      <c r="J1459" s="76"/>
      <c r="K1459" s="76"/>
      <c r="L1459" s="76"/>
      <c r="M1459" s="76"/>
      <c r="N1459" s="76"/>
      <c r="O1459" s="76"/>
      <c r="P1459" s="76"/>
      <c r="Q1459" s="76"/>
      <c r="R1459" s="76"/>
      <c r="S1459" s="76"/>
      <c r="T1459" s="76"/>
      <c r="U1459" s="76"/>
      <c r="V1459" s="76"/>
      <c r="W1459" s="76"/>
      <c r="X1459" s="76"/>
      <c r="Y1459" s="76"/>
      <c r="Z1459" s="76"/>
      <c r="AA1459" s="76"/>
      <c r="AB1459" s="76"/>
      <c r="AC1459" s="76"/>
      <c r="AD1459" s="76"/>
      <c r="AE1459" s="76"/>
      <c r="AF1459" s="76"/>
      <c r="AG1459" s="76"/>
      <c r="AH1459" s="76"/>
      <c r="AI1459" s="76"/>
      <c r="AJ1459" s="76"/>
      <c r="AK1459" s="76"/>
      <c r="AL1459" s="76"/>
      <c r="AM1459" s="76"/>
      <c r="AN1459" s="76"/>
      <c r="AO1459" s="75"/>
      <c r="AP1459" s="75"/>
      <c r="AQ1459" s="75"/>
      <c r="AR1459" s="76"/>
      <c r="AS1459" s="76"/>
      <c r="AT1459" s="76"/>
      <c r="AU1459" s="76"/>
      <c r="AV1459" s="76"/>
      <c r="AW1459" s="76"/>
      <c r="AX1459" s="76"/>
      <c r="AY1459" s="76"/>
      <c r="AZ1459" s="76"/>
      <c r="BA1459" s="76"/>
      <c r="BB1459" s="76"/>
      <c r="BC1459" s="76"/>
      <c r="BD1459" s="76"/>
      <c r="BE1459" s="76"/>
      <c r="BF1459" s="76"/>
      <c r="BG1459" s="76"/>
      <c r="BH1459" s="76"/>
      <c r="BI1459" s="76"/>
      <c r="BJ1459" s="76"/>
      <c r="BK1459" s="76"/>
      <c r="BL1459" s="76"/>
      <c r="BM1459" s="76"/>
      <c r="BN1459" s="76"/>
      <c r="BO1459" s="76"/>
      <c r="BP1459" s="76"/>
      <c r="BQ1459" s="76"/>
      <c r="BR1459" s="76"/>
      <c r="BS1459" s="76"/>
      <c r="BT1459" s="76"/>
      <c r="BU1459" s="76"/>
      <c r="BV1459" s="76"/>
      <c r="BW1459" s="76"/>
      <c r="BX1459" s="76"/>
      <c r="BY1459" s="76"/>
      <c r="BZ1459" s="76"/>
      <c r="CA1459" s="76"/>
      <c r="CB1459" s="76"/>
      <c r="CC1459" s="76"/>
      <c r="CD1459" s="76"/>
      <c r="CE1459" s="76"/>
      <c r="CF1459" s="76"/>
      <c r="CG1459" s="76"/>
      <c r="CH1459" s="76"/>
      <c r="CI1459" s="76"/>
      <c r="CJ1459" s="76"/>
      <c r="CK1459" s="76"/>
      <c r="CL1459" s="76"/>
      <c r="CM1459" s="76"/>
      <c r="CN1459" s="76"/>
      <c r="CO1459" s="76"/>
      <c r="CP1459" s="76"/>
    </row>
    <row r="1460" spans="1:94" x14ac:dyDescent="0.2">
      <c r="A1460" s="76"/>
      <c r="B1460" s="76"/>
      <c r="C1460" s="76"/>
      <c r="D1460" s="76"/>
      <c r="E1460" s="76"/>
      <c r="F1460" s="76"/>
      <c r="G1460" s="76"/>
      <c r="H1460" s="76"/>
      <c r="I1460" s="76"/>
      <c r="J1460" s="76"/>
      <c r="K1460" s="76"/>
      <c r="L1460" s="76"/>
      <c r="M1460" s="76"/>
      <c r="N1460" s="76"/>
      <c r="O1460" s="76"/>
      <c r="P1460" s="76"/>
      <c r="Q1460" s="76"/>
      <c r="R1460" s="76"/>
      <c r="S1460" s="76"/>
      <c r="T1460" s="76"/>
      <c r="U1460" s="76"/>
      <c r="V1460" s="76"/>
      <c r="W1460" s="76"/>
      <c r="X1460" s="76"/>
      <c r="Y1460" s="76"/>
      <c r="Z1460" s="76"/>
      <c r="AA1460" s="76"/>
      <c r="AB1460" s="76"/>
      <c r="AC1460" s="76"/>
      <c r="AD1460" s="76"/>
      <c r="AE1460" s="76"/>
      <c r="AF1460" s="76"/>
      <c r="AG1460" s="76"/>
      <c r="AH1460" s="76"/>
      <c r="AI1460" s="76"/>
      <c r="AJ1460" s="76"/>
      <c r="AK1460" s="76"/>
      <c r="AL1460" s="76"/>
      <c r="AM1460" s="76"/>
      <c r="AN1460" s="76"/>
      <c r="AO1460" s="75"/>
      <c r="AP1460" s="75"/>
      <c r="AQ1460" s="75"/>
      <c r="AR1460" s="76"/>
      <c r="AS1460" s="76"/>
      <c r="AT1460" s="76"/>
      <c r="AU1460" s="76"/>
      <c r="AV1460" s="76"/>
      <c r="AW1460" s="76"/>
      <c r="AX1460" s="76"/>
      <c r="AY1460" s="76"/>
      <c r="AZ1460" s="76"/>
      <c r="BA1460" s="76"/>
      <c r="BB1460" s="76"/>
      <c r="BC1460" s="76"/>
      <c r="BD1460" s="76"/>
      <c r="BE1460" s="76"/>
      <c r="BF1460" s="76"/>
      <c r="BG1460" s="76"/>
      <c r="BH1460" s="76"/>
      <c r="BI1460" s="76"/>
      <c r="BJ1460" s="76"/>
      <c r="BK1460" s="76"/>
      <c r="BL1460" s="76"/>
      <c r="BM1460" s="76"/>
      <c r="BN1460" s="76"/>
      <c r="BO1460" s="76"/>
      <c r="BP1460" s="76"/>
      <c r="BQ1460" s="76"/>
      <c r="BR1460" s="76"/>
      <c r="BS1460" s="76"/>
      <c r="BT1460" s="76"/>
      <c r="BU1460" s="76"/>
      <c r="BV1460" s="76"/>
      <c r="BW1460" s="76"/>
      <c r="BX1460" s="76"/>
      <c r="BY1460" s="76"/>
      <c r="BZ1460" s="76"/>
      <c r="CA1460" s="76"/>
      <c r="CB1460" s="76"/>
      <c r="CC1460" s="76"/>
      <c r="CD1460" s="76"/>
      <c r="CE1460" s="76"/>
      <c r="CF1460" s="76"/>
      <c r="CG1460" s="76"/>
      <c r="CH1460" s="76"/>
      <c r="CI1460" s="76"/>
      <c r="CJ1460" s="76"/>
      <c r="CK1460" s="76"/>
      <c r="CL1460" s="76"/>
      <c r="CM1460" s="76"/>
      <c r="CN1460" s="76"/>
      <c r="CO1460" s="76"/>
      <c r="CP1460" s="76"/>
    </row>
    <row r="1461" spans="1:94" x14ac:dyDescent="0.2">
      <c r="A1461" s="76"/>
      <c r="B1461" s="76"/>
      <c r="C1461" s="76"/>
      <c r="D1461" s="76"/>
      <c r="E1461" s="76"/>
      <c r="F1461" s="76"/>
      <c r="G1461" s="76"/>
      <c r="H1461" s="76"/>
      <c r="I1461" s="76"/>
      <c r="J1461" s="76"/>
      <c r="K1461" s="76"/>
      <c r="L1461" s="76"/>
      <c r="M1461" s="76"/>
      <c r="N1461" s="76"/>
      <c r="O1461" s="76"/>
      <c r="P1461" s="76"/>
      <c r="Q1461" s="76"/>
      <c r="R1461" s="76"/>
      <c r="S1461" s="76"/>
      <c r="T1461" s="76"/>
      <c r="U1461" s="76"/>
      <c r="V1461" s="76"/>
      <c r="W1461" s="76"/>
      <c r="X1461" s="76"/>
      <c r="Y1461" s="76"/>
      <c r="Z1461" s="76"/>
      <c r="AA1461" s="76"/>
      <c r="AB1461" s="76"/>
      <c r="AC1461" s="76"/>
      <c r="AD1461" s="76"/>
      <c r="AE1461" s="76"/>
      <c r="AF1461" s="76"/>
      <c r="AG1461" s="76"/>
      <c r="AH1461" s="76"/>
      <c r="AI1461" s="76"/>
      <c r="AJ1461" s="76"/>
      <c r="AK1461" s="76"/>
      <c r="AL1461" s="76"/>
      <c r="AM1461" s="76"/>
      <c r="AN1461" s="76"/>
      <c r="AO1461" s="75"/>
      <c r="AP1461" s="75"/>
      <c r="AQ1461" s="75"/>
      <c r="AR1461" s="76"/>
      <c r="AS1461" s="76"/>
      <c r="AT1461" s="76"/>
      <c r="AU1461" s="76"/>
      <c r="AV1461" s="76"/>
      <c r="AW1461" s="76"/>
      <c r="AX1461" s="76"/>
      <c r="AY1461" s="76"/>
      <c r="AZ1461" s="76"/>
      <c r="BA1461" s="76"/>
      <c r="BB1461" s="76"/>
      <c r="BC1461" s="76"/>
      <c r="BD1461" s="76"/>
      <c r="BE1461" s="76"/>
      <c r="BF1461" s="76"/>
      <c r="BG1461" s="76"/>
      <c r="BH1461" s="76"/>
      <c r="BI1461" s="76"/>
      <c r="BJ1461" s="76"/>
      <c r="BK1461" s="76"/>
      <c r="BL1461" s="76"/>
      <c r="BM1461" s="76"/>
      <c r="BN1461" s="76"/>
      <c r="BO1461" s="76"/>
      <c r="BP1461" s="76"/>
      <c r="BQ1461" s="76"/>
      <c r="BR1461" s="76"/>
      <c r="BS1461" s="76"/>
      <c r="BT1461" s="76"/>
      <c r="BU1461" s="76"/>
      <c r="BV1461" s="76"/>
      <c r="BW1461" s="76"/>
      <c r="BX1461" s="76"/>
      <c r="BY1461" s="76"/>
      <c r="BZ1461" s="76"/>
      <c r="CA1461" s="76"/>
      <c r="CB1461" s="76"/>
      <c r="CC1461" s="76"/>
      <c r="CD1461" s="76"/>
      <c r="CE1461" s="76"/>
      <c r="CF1461" s="76"/>
      <c r="CG1461" s="76"/>
      <c r="CH1461" s="76"/>
      <c r="CI1461" s="76"/>
      <c r="CJ1461" s="76"/>
      <c r="CK1461" s="76"/>
      <c r="CL1461" s="76"/>
      <c r="CM1461" s="76"/>
      <c r="CN1461" s="76"/>
      <c r="CO1461" s="76"/>
      <c r="CP1461" s="76"/>
    </row>
    <row r="1462" spans="1:94" x14ac:dyDescent="0.2">
      <c r="A1462" s="76"/>
      <c r="B1462" s="76"/>
      <c r="C1462" s="76"/>
      <c r="D1462" s="76"/>
      <c r="E1462" s="76"/>
      <c r="F1462" s="76"/>
      <c r="G1462" s="76"/>
      <c r="H1462" s="76"/>
      <c r="I1462" s="76"/>
      <c r="J1462" s="76"/>
      <c r="K1462" s="76"/>
      <c r="L1462" s="76"/>
      <c r="M1462" s="76"/>
      <c r="N1462" s="76"/>
      <c r="O1462" s="76"/>
      <c r="P1462" s="76"/>
      <c r="Q1462" s="76"/>
      <c r="R1462" s="76"/>
      <c r="S1462" s="76"/>
      <c r="T1462" s="76"/>
      <c r="U1462" s="76"/>
      <c r="V1462" s="76"/>
      <c r="W1462" s="76"/>
      <c r="X1462" s="76"/>
      <c r="Y1462" s="76"/>
      <c r="Z1462" s="76"/>
      <c r="AA1462" s="76"/>
      <c r="AB1462" s="76"/>
      <c r="AC1462" s="76"/>
      <c r="AD1462" s="76"/>
      <c r="AE1462" s="76"/>
      <c r="AF1462" s="76"/>
      <c r="AG1462" s="76"/>
      <c r="AH1462" s="76"/>
      <c r="AI1462" s="76"/>
      <c r="AJ1462" s="76"/>
      <c r="AK1462" s="76"/>
      <c r="AL1462" s="76"/>
      <c r="AM1462" s="76"/>
      <c r="AN1462" s="76"/>
      <c r="AO1462" s="75"/>
      <c r="AP1462" s="75"/>
      <c r="AQ1462" s="75"/>
      <c r="AR1462" s="76"/>
      <c r="AS1462" s="76"/>
      <c r="AT1462" s="76"/>
      <c r="AU1462" s="76"/>
      <c r="AV1462" s="76"/>
      <c r="AW1462" s="76"/>
      <c r="AX1462" s="76"/>
      <c r="AY1462" s="76"/>
      <c r="AZ1462" s="76"/>
      <c r="BA1462" s="76"/>
      <c r="BB1462" s="76"/>
      <c r="BC1462" s="76"/>
      <c r="BD1462" s="76"/>
      <c r="BE1462" s="76"/>
      <c r="BF1462" s="76"/>
      <c r="BG1462" s="76"/>
      <c r="BH1462" s="76"/>
      <c r="BI1462" s="76"/>
      <c r="BJ1462" s="76"/>
      <c r="BK1462" s="76"/>
      <c r="BL1462" s="76"/>
      <c r="BM1462" s="76"/>
      <c r="BN1462" s="76"/>
      <c r="BO1462" s="76"/>
      <c r="BP1462" s="76"/>
      <c r="BQ1462" s="76"/>
      <c r="BR1462" s="76"/>
      <c r="BS1462" s="76"/>
      <c r="BT1462" s="76"/>
      <c r="BU1462" s="76"/>
      <c r="BV1462" s="76"/>
      <c r="BW1462" s="76"/>
      <c r="BX1462" s="76"/>
      <c r="BY1462" s="76"/>
      <c r="BZ1462" s="76"/>
      <c r="CA1462" s="76"/>
      <c r="CB1462" s="76"/>
      <c r="CC1462" s="76"/>
      <c r="CD1462" s="76"/>
      <c r="CE1462" s="76"/>
      <c r="CF1462" s="76"/>
      <c r="CG1462" s="76"/>
      <c r="CH1462" s="76"/>
      <c r="CI1462" s="76"/>
      <c r="CJ1462" s="76"/>
      <c r="CK1462" s="76"/>
      <c r="CL1462" s="76"/>
      <c r="CM1462" s="76"/>
      <c r="CN1462" s="76"/>
      <c r="CO1462" s="76"/>
      <c r="CP1462" s="76"/>
    </row>
    <row r="1463" spans="1:94" x14ac:dyDescent="0.2">
      <c r="A1463" s="76"/>
      <c r="B1463" s="76"/>
      <c r="C1463" s="76"/>
      <c r="D1463" s="76"/>
      <c r="E1463" s="76"/>
      <c r="F1463" s="76"/>
      <c r="G1463" s="76"/>
      <c r="H1463" s="76"/>
      <c r="I1463" s="76"/>
      <c r="J1463" s="76"/>
      <c r="K1463" s="76"/>
      <c r="L1463" s="76"/>
      <c r="M1463" s="76"/>
      <c r="N1463" s="76"/>
      <c r="O1463" s="76"/>
      <c r="P1463" s="76"/>
      <c r="Q1463" s="76"/>
      <c r="R1463" s="76"/>
      <c r="S1463" s="76"/>
      <c r="T1463" s="76"/>
      <c r="U1463" s="76"/>
      <c r="V1463" s="76"/>
      <c r="W1463" s="76"/>
      <c r="X1463" s="76"/>
      <c r="Y1463" s="76"/>
      <c r="Z1463" s="76"/>
      <c r="AA1463" s="76"/>
      <c r="AB1463" s="76"/>
      <c r="AC1463" s="76"/>
      <c r="AD1463" s="76"/>
      <c r="AE1463" s="76"/>
      <c r="AF1463" s="76"/>
      <c r="AG1463" s="76"/>
      <c r="AH1463" s="76"/>
      <c r="AI1463" s="76"/>
      <c r="AJ1463" s="76"/>
      <c r="AK1463" s="76"/>
      <c r="AL1463" s="76"/>
      <c r="AM1463" s="76"/>
      <c r="AN1463" s="76"/>
      <c r="AO1463" s="75"/>
      <c r="AP1463" s="75"/>
      <c r="AQ1463" s="75"/>
      <c r="AR1463" s="76"/>
      <c r="AS1463" s="76"/>
      <c r="AT1463" s="76"/>
      <c r="AU1463" s="76"/>
      <c r="AV1463" s="76"/>
      <c r="AW1463" s="76"/>
      <c r="AX1463" s="76"/>
      <c r="AY1463" s="76"/>
      <c r="AZ1463" s="76"/>
      <c r="BA1463" s="76"/>
      <c r="BB1463" s="76"/>
      <c r="BC1463" s="76"/>
      <c r="BD1463" s="76"/>
      <c r="BE1463" s="76"/>
      <c r="BF1463" s="76"/>
      <c r="BG1463" s="76"/>
      <c r="BH1463" s="76"/>
      <c r="BI1463" s="76"/>
      <c r="BJ1463" s="76"/>
      <c r="BK1463" s="76"/>
      <c r="BL1463" s="76"/>
      <c r="BM1463" s="76"/>
      <c r="BN1463" s="76"/>
      <c r="BO1463" s="76"/>
      <c r="BP1463" s="76"/>
      <c r="BQ1463" s="76"/>
      <c r="BR1463" s="76"/>
      <c r="BS1463" s="76"/>
      <c r="BT1463" s="76"/>
      <c r="BU1463" s="76"/>
      <c r="BV1463" s="76"/>
      <c r="BW1463" s="76"/>
      <c r="BX1463" s="76"/>
      <c r="BY1463" s="76"/>
      <c r="BZ1463" s="76"/>
      <c r="CA1463" s="76"/>
      <c r="CB1463" s="76"/>
      <c r="CC1463" s="76"/>
      <c r="CD1463" s="76"/>
      <c r="CE1463" s="76"/>
      <c r="CF1463" s="76"/>
      <c r="CG1463" s="76"/>
      <c r="CH1463" s="76"/>
      <c r="CI1463" s="76"/>
      <c r="CJ1463" s="76"/>
      <c r="CK1463" s="76"/>
      <c r="CL1463" s="76"/>
      <c r="CM1463" s="76"/>
      <c r="CN1463" s="76"/>
      <c r="CO1463" s="76"/>
      <c r="CP1463" s="76"/>
    </row>
    <row r="1464" spans="1:94" x14ac:dyDescent="0.2">
      <c r="A1464" s="76"/>
      <c r="B1464" s="76"/>
      <c r="C1464" s="76"/>
      <c r="D1464" s="76"/>
      <c r="E1464" s="76"/>
      <c r="F1464" s="76"/>
      <c r="G1464" s="76"/>
      <c r="H1464" s="76"/>
      <c r="I1464" s="76"/>
      <c r="J1464" s="76"/>
      <c r="K1464" s="76"/>
      <c r="L1464" s="76"/>
      <c r="M1464" s="76"/>
      <c r="N1464" s="76"/>
      <c r="O1464" s="76"/>
      <c r="P1464" s="76"/>
      <c r="Q1464" s="76"/>
      <c r="R1464" s="76"/>
      <c r="S1464" s="76"/>
      <c r="T1464" s="76"/>
      <c r="U1464" s="76"/>
      <c r="V1464" s="76"/>
      <c r="W1464" s="76"/>
      <c r="X1464" s="76"/>
      <c r="Y1464" s="76"/>
      <c r="Z1464" s="76"/>
      <c r="AA1464" s="76"/>
      <c r="AB1464" s="76"/>
      <c r="AC1464" s="76"/>
      <c r="AD1464" s="76"/>
      <c r="AE1464" s="76"/>
      <c r="AF1464" s="76"/>
      <c r="AG1464" s="76"/>
      <c r="AH1464" s="76"/>
      <c r="AI1464" s="76"/>
      <c r="AJ1464" s="76"/>
      <c r="AK1464" s="76"/>
      <c r="AL1464" s="76"/>
      <c r="AM1464" s="76"/>
      <c r="AN1464" s="76"/>
      <c r="AO1464" s="75"/>
      <c r="AP1464" s="75"/>
      <c r="AQ1464" s="75"/>
      <c r="AR1464" s="76"/>
      <c r="AS1464" s="76"/>
      <c r="AT1464" s="76"/>
      <c r="AU1464" s="76"/>
      <c r="AV1464" s="76"/>
      <c r="AW1464" s="76"/>
      <c r="AX1464" s="76"/>
      <c r="AY1464" s="76"/>
      <c r="AZ1464" s="76"/>
      <c r="BA1464" s="76"/>
      <c r="BB1464" s="76"/>
      <c r="BC1464" s="76"/>
      <c r="BD1464" s="76"/>
      <c r="BE1464" s="76"/>
      <c r="BF1464" s="76"/>
      <c r="BG1464" s="76"/>
      <c r="BH1464" s="76"/>
      <c r="BI1464" s="76"/>
      <c r="BJ1464" s="76"/>
      <c r="BK1464" s="76"/>
      <c r="BL1464" s="76"/>
      <c r="BM1464" s="76"/>
      <c r="BN1464" s="76"/>
      <c r="BO1464" s="76"/>
      <c r="BP1464" s="76"/>
      <c r="BQ1464" s="76"/>
      <c r="BR1464" s="76"/>
      <c r="BS1464" s="76"/>
      <c r="BT1464" s="76"/>
      <c r="BU1464" s="76"/>
      <c r="BV1464" s="76"/>
      <c r="BW1464" s="76"/>
      <c r="BX1464" s="76"/>
      <c r="BY1464" s="76"/>
      <c r="BZ1464" s="76"/>
      <c r="CA1464" s="76"/>
      <c r="CB1464" s="76"/>
      <c r="CC1464" s="76"/>
      <c r="CD1464" s="76"/>
      <c r="CE1464" s="76"/>
      <c r="CF1464" s="76"/>
      <c r="CG1464" s="76"/>
      <c r="CH1464" s="76"/>
      <c r="CI1464" s="76"/>
      <c r="CJ1464" s="76"/>
      <c r="CK1464" s="76"/>
      <c r="CL1464" s="76"/>
      <c r="CM1464" s="76"/>
      <c r="CN1464" s="76"/>
      <c r="CO1464" s="76"/>
      <c r="CP1464" s="76"/>
    </row>
    <row r="1465" spans="1:94" x14ac:dyDescent="0.2">
      <c r="A1465" s="76"/>
      <c r="B1465" s="76"/>
      <c r="C1465" s="76"/>
      <c r="D1465" s="76"/>
      <c r="E1465" s="76"/>
      <c r="F1465" s="76"/>
      <c r="G1465" s="76"/>
      <c r="H1465" s="76"/>
      <c r="I1465" s="76"/>
      <c r="J1465" s="76"/>
      <c r="K1465" s="76"/>
      <c r="L1465" s="76"/>
      <c r="M1465" s="76"/>
      <c r="N1465" s="76"/>
      <c r="O1465" s="76"/>
      <c r="P1465" s="76"/>
      <c r="Q1465" s="76"/>
      <c r="R1465" s="76"/>
      <c r="S1465" s="76"/>
      <c r="T1465" s="76"/>
      <c r="U1465" s="76"/>
      <c r="V1465" s="76"/>
      <c r="W1465" s="76"/>
      <c r="X1465" s="76"/>
      <c r="Y1465" s="76"/>
      <c r="Z1465" s="76"/>
      <c r="AA1465" s="76"/>
      <c r="AB1465" s="76"/>
      <c r="AC1465" s="76"/>
      <c r="AD1465" s="76"/>
      <c r="AE1465" s="76"/>
      <c r="AF1465" s="76"/>
      <c r="AG1465" s="76"/>
      <c r="AH1465" s="76"/>
      <c r="AI1465" s="76"/>
      <c r="AJ1465" s="76"/>
      <c r="AK1465" s="76"/>
      <c r="AL1465" s="76"/>
      <c r="AM1465" s="76"/>
      <c r="AN1465" s="76"/>
      <c r="AO1465" s="75"/>
      <c r="AP1465" s="75"/>
      <c r="AQ1465" s="75"/>
      <c r="AR1465" s="76"/>
      <c r="AS1465" s="76"/>
      <c r="AT1465" s="76"/>
      <c r="AU1465" s="76"/>
      <c r="AV1465" s="76"/>
      <c r="AW1465" s="76"/>
      <c r="AX1465" s="76"/>
      <c r="AY1465" s="76"/>
      <c r="AZ1465" s="76"/>
      <c r="BA1465" s="76"/>
      <c r="BB1465" s="76"/>
      <c r="BC1465" s="76"/>
      <c r="BD1465" s="76"/>
      <c r="BE1465" s="76"/>
      <c r="BF1465" s="76"/>
      <c r="BG1465" s="76"/>
      <c r="BH1465" s="76"/>
      <c r="BI1465" s="76"/>
      <c r="BJ1465" s="76"/>
      <c r="BK1465" s="76"/>
      <c r="BL1465" s="76"/>
      <c r="BM1465" s="76"/>
      <c r="BN1465" s="76"/>
      <c r="BO1465" s="76"/>
      <c r="BP1465" s="76"/>
      <c r="BQ1465" s="76"/>
      <c r="BR1465" s="76"/>
      <c r="BS1465" s="76"/>
      <c r="BT1465" s="76"/>
      <c r="BU1465" s="76"/>
      <c r="BV1465" s="76"/>
      <c r="BW1465" s="76"/>
      <c r="BX1465" s="76"/>
      <c r="BY1465" s="76"/>
      <c r="BZ1465" s="76"/>
      <c r="CA1465" s="76"/>
      <c r="CB1465" s="76"/>
      <c r="CC1465" s="76"/>
      <c r="CD1465" s="76"/>
      <c r="CE1465" s="76"/>
      <c r="CF1465" s="76"/>
      <c r="CG1465" s="76"/>
      <c r="CH1465" s="76"/>
      <c r="CI1465" s="76"/>
      <c r="CJ1465" s="76"/>
      <c r="CK1465" s="76"/>
      <c r="CL1465" s="76"/>
      <c r="CM1465" s="76"/>
      <c r="CN1465" s="76"/>
      <c r="CO1465" s="76"/>
      <c r="CP1465" s="76"/>
    </row>
    <row r="1466" spans="1:94" x14ac:dyDescent="0.2">
      <c r="A1466" s="76"/>
      <c r="B1466" s="76"/>
      <c r="C1466" s="76"/>
      <c r="D1466" s="76"/>
      <c r="E1466" s="76"/>
      <c r="F1466" s="76"/>
      <c r="G1466" s="76"/>
      <c r="H1466" s="76"/>
      <c r="I1466" s="76"/>
      <c r="J1466" s="76"/>
      <c r="K1466" s="76"/>
      <c r="L1466" s="76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  <c r="AH1466" s="76"/>
      <c r="AI1466" s="76"/>
      <c r="AJ1466" s="76"/>
      <c r="AK1466" s="76"/>
      <c r="AL1466" s="76"/>
      <c r="AM1466" s="76"/>
      <c r="AN1466" s="76"/>
      <c r="AO1466" s="75"/>
      <c r="AP1466" s="75"/>
      <c r="AQ1466" s="75"/>
      <c r="AR1466" s="76"/>
      <c r="AS1466" s="76"/>
      <c r="AT1466" s="76"/>
      <c r="AU1466" s="76"/>
      <c r="AV1466" s="76"/>
      <c r="AW1466" s="76"/>
      <c r="AX1466" s="76"/>
      <c r="AY1466" s="76"/>
      <c r="AZ1466" s="76"/>
      <c r="BA1466" s="76"/>
      <c r="BB1466" s="76"/>
      <c r="BC1466" s="76"/>
      <c r="BD1466" s="76"/>
      <c r="BE1466" s="76"/>
      <c r="BF1466" s="76"/>
      <c r="BG1466" s="76"/>
      <c r="BH1466" s="76"/>
      <c r="BI1466" s="76"/>
      <c r="BJ1466" s="76"/>
      <c r="BK1466" s="76"/>
      <c r="BL1466" s="76"/>
      <c r="BM1466" s="76"/>
      <c r="BN1466" s="76"/>
      <c r="BO1466" s="76"/>
      <c r="BP1466" s="76"/>
      <c r="BQ1466" s="76"/>
      <c r="BR1466" s="76"/>
      <c r="BS1466" s="76"/>
      <c r="BT1466" s="76"/>
      <c r="BU1466" s="76"/>
      <c r="BV1466" s="76"/>
      <c r="BW1466" s="76"/>
      <c r="BX1466" s="76"/>
      <c r="BY1466" s="76"/>
      <c r="BZ1466" s="76"/>
      <c r="CA1466" s="76"/>
      <c r="CB1466" s="76"/>
      <c r="CC1466" s="76"/>
      <c r="CD1466" s="76"/>
      <c r="CE1466" s="76"/>
      <c r="CF1466" s="76"/>
      <c r="CG1466" s="76"/>
      <c r="CH1466" s="76"/>
      <c r="CI1466" s="76"/>
      <c r="CJ1466" s="76"/>
      <c r="CK1466" s="76"/>
      <c r="CL1466" s="76"/>
      <c r="CM1466" s="76"/>
      <c r="CN1466" s="76"/>
      <c r="CO1466" s="76"/>
      <c r="CP1466" s="76"/>
    </row>
    <row r="1467" spans="1:94" x14ac:dyDescent="0.2">
      <c r="A1467" s="76"/>
      <c r="B1467" s="76"/>
      <c r="C1467" s="76"/>
      <c r="D1467" s="76"/>
      <c r="E1467" s="76"/>
      <c r="F1467" s="76"/>
      <c r="G1467" s="76"/>
      <c r="H1467" s="76"/>
      <c r="I1467" s="76"/>
      <c r="J1467" s="76"/>
      <c r="K1467" s="76"/>
      <c r="L1467" s="76"/>
      <c r="M1467" s="76"/>
      <c r="N1467" s="76"/>
      <c r="O1467" s="76"/>
      <c r="P1467" s="76"/>
      <c r="Q1467" s="76"/>
      <c r="R1467" s="76"/>
      <c r="S1467" s="76"/>
      <c r="T1467" s="76"/>
      <c r="U1467" s="76"/>
      <c r="V1467" s="76"/>
      <c r="W1467" s="76"/>
      <c r="X1467" s="76"/>
      <c r="Y1467" s="76"/>
      <c r="Z1467" s="76"/>
      <c r="AA1467" s="76"/>
      <c r="AB1467" s="76"/>
      <c r="AC1467" s="76"/>
      <c r="AD1467" s="76"/>
      <c r="AE1467" s="76"/>
      <c r="AF1467" s="76"/>
      <c r="AG1467" s="76"/>
      <c r="AH1467" s="76"/>
      <c r="AI1467" s="76"/>
      <c r="AJ1467" s="76"/>
      <c r="AK1467" s="76"/>
      <c r="AL1467" s="76"/>
      <c r="AM1467" s="76"/>
      <c r="AN1467" s="76"/>
      <c r="AO1467" s="75"/>
      <c r="AP1467" s="75"/>
      <c r="AQ1467" s="75"/>
      <c r="AR1467" s="76"/>
      <c r="AS1467" s="76"/>
      <c r="AT1467" s="76"/>
      <c r="AU1467" s="76"/>
      <c r="AV1467" s="76"/>
      <c r="AW1467" s="76"/>
      <c r="AX1467" s="76"/>
      <c r="AY1467" s="76"/>
      <c r="AZ1467" s="76"/>
      <c r="BA1467" s="76"/>
      <c r="BB1467" s="76"/>
      <c r="BC1467" s="76"/>
      <c r="BD1467" s="76"/>
      <c r="BE1467" s="76"/>
      <c r="BF1467" s="76"/>
      <c r="BG1467" s="76"/>
      <c r="BH1467" s="76"/>
      <c r="BI1467" s="76"/>
      <c r="BJ1467" s="76"/>
      <c r="BK1467" s="76"/>
      <c r="BL1467" s="76"/>
      <c r="BM1467" s="76"/>
      <c r="BN1467" s="76"/>
      <c r="BO1467" s="76"/>
      <c r="BP1467" s="76"/>
      <c r="BQ1467" s="76"/>
      <c r="BR1467" s="76"/>
      <c r="BS1467" s="76"/>
      <c r="BT1467" s="76"/>
      <c r="BU1467" s="76"/>
      <c r="BV1467" s="76"/>
      <c r="BW1467" s="76"/>
      <c r="BX1467" s="76"/>
      <c r="BY1467" s="76"/>
      <c r="BZ1467" s="76"/>
      <c r="CA1467" s="76"/>
      <c r="CB1467" s="76"/>
      <c r="CC1467" s="76"/>
      <c r="CD1467" s="76"/>
      <c r="CE1467" s="76"/>
      <c r="CF1467" s="76"/>
      <c r="CG1467" s="76"/>
      <c r="CH1467" s="76"/>
      <c r="CI1467" s="76"/>
      <c r="CJ1467" s="76"/>
      <c r="CK1467" s="76"/>
      <c r="CL1467" s="76"/>
      <c r="CM1467" s="76"/>
      <c r="CN1467" s="76"/>
      <c r="CO1467" s="76"/>
      <c r="CP1467" s="76"/>
    </row>
    <row r="1468" spans="1:94" x14ac:dyDescent="0.2">
      <c r="A1468" s="76"/>
      <c r="B1468" s="76"/>
      <c r="C1468" s="76"/>
      <c r="D1468" s="76"/>
      <c r="E1468" s="76"/>
      <c r="F1468" s="76"/>
      <c r="G1468" s="76"/>
      <c r="H1468" s="76"/>
      <c r="I1468" s="76"/>
      <c r="J1468" s="76"/>
      <c r="K1468" s="76"/>
      <c r="L1468" s="76"/>
      <c r="M1468" s="76"/>
      <c r="N1468" s="76"/>
      <c r="O1468" s="76"/>
      <c r="P1468" s="76"/>
      <c r="Q1468" s="76"/>
      <c r="R1468" s="76"/>
      <c r="S1468" s="76"/>
      <c r="T1468" s="76"/>
      <c r="U1468" s="76"/>
      <c r="V1468" s="76"/>
      <c r="W1468" s="76"/>
      <c r="X1468" s="76"/>
      <c r="Y1468" s="76"/>
      <c r="Z1468" s="76"/>
      <c r="AA1468" s="76"/>
      <c r="AB1468" s="76"/>
      <c r="AC1468" s="76"/>
      <c r="AD1468" s="76"/>
      <c r="AE1468" s="76"/>
      <c r="AF1468" s="76"/>
      <c r="AG1468" s="76"/>
      <c r="AH1468" s="76"/>
      <c r="AI1468" s="76"/>
      <c r="AJ1468" s="76"/>
      <c r="AK1468" s="76"/>
      <c r="AL1468" s="76"/>
      <c r="AM1468" s="76"/>
      <c r="AN1468" s="76"/>
      <c r="AO1468" s="75"/>
      <c r="AP1468" s="75"/>
      <c r="AQ1468" s="75"/>
      <c r="AR1468" s="76"/>
      <c r="AS1468" s="76"/>
      <c r="AT1468" s="76"/>
      <c r="AU1468" s="76"/>
      <c r="AV1468" s="76"/>
      <c r="AW1468" s="76"/>
      <c r="AX1468" s="76"/>
      <c r="AY1468" s="76"/>
      <c r="AZ1468" s="76"/>
      <c r="BA1468" s="76"/>
      <c r="BB1468" s="76"/>
      <c r="BC1468" s="76"/>
      <c r="BD1468" s="76"/>
      <c r="BE1468" s="76"/>
      <c r="BF1468" s="76"/>
      <c r="BG1468" s="76"/>
      <c r="BH1468" s="76"/>
      <c r="BI1468" s="76"/>
      <c r="BJ1468" s="76"/>
      <c r="BK1468" s="76"/>
      <c r="BL1468" s="76"/>
      <c r="BM1468" s="76"/>
      <c r="BN1468" s="76"/>
      <c r="BO1468" s="76"/>
      <c r="BP1468" s="76"/>
      <c r="BQ1468" s="76"/>
      <c r="BR1468" s="76"/>
      <c r="BS1468" s="76"/>
      <c r="BT1468" s="76"/>
      <c r="BU1468" s="76"/>
      <c r="BV1468" s="76"/>
      <c r="BW1468" s="76"/>
      <c r="BX1468" s="76"/>
      <c r="BY1468" s="76"/>
      <c r="BZ1468" s="76"/>
      <c r="CA1468" s="76"/>
      <c r="CB1468" s="76"/>
      <c r="CC1468" s="76"/>
      <c r="CD1468" s="76"/>
      <c r="CE1468" s="76"/>
      <c r="CF1468" s="76"/>
      <c r="CG1468" s="76"/>
      <c r="CH1468" s="76"/>
      <c r="CI1468" s="76"/>
      <c r="CJ1468" s="76"/>
      <c r="CK1468" s="76"/>
      <c r="CL1468" s="76"/>
      <c r="CM1468" s="76"/>
      <c r="CN1468" s="76"/>
      <c r="CO1468" s="76"/>
      <c r="CP1468" s="76"/>
    </row>
    <row r="1469" spans="1:94" x14ac:dyDescent="0.2">
      <c r="A1469" s="76"/>
      <c r="B1469" s="76"/>
      <c r="C1469" s="76"/>
      <c r="D1469" s="76"/>
      <c r="E1469" s="76"/>
      <c r="F1469" s="76"/>
      <c r="G1469" s="76"/>
      <c r="H1469" s="76"/>
      <c r="I1469" s="76"/>
      <c r="J1469" s="76"/>
      <c r="K1469" s="76"/>
      <c r="L1469" s="76"/>
      <c r="M1469" s="76"/>
      <c r="N1469" s="76"/>
      <c r="O1469" s="76"/>
      <c r="P1469" s="76"/>
      <c r="Q1469" s="76"/>
      <c r="R1469" s="76"/>
      <c r="S1469" s="76"/>
      <c r="T1469" s="76"/>
      <c r="U1469" s="76"/>
      <c r="V1469" s="76"/>
      <c r="W1469" s="76"/>
      <c r="X1469" s="76"/>
      <c r="Y1469" s="76"/>
      <c r="Z1469" s="76"/>
      <c r="AA1469" s="76"/>
      <c r="AB1469" s="76"/>
      <c r="AC1469" s="76"/>
      <c r="AD1469" s="76"/>
      <c r="AE1469" s="76"/>
      <c r="AF1469" s="76"/>
      <c r="AG1469" s="76"/>
      <c r="AH1469" s="76"/>
      <c r="AI1469" s="76"/>
      <c r="AJ1469" s="76"/>
      <c r="AK1469" s="76"/>
      <c r="AL1469" s="76"/>
      <c r="AM1469" s="76"/>
      <c r="AN1469" s="76"/>
      <c r="AO1469" s="75"/>
      <c r="AP1469" s="75"/>
      <c r="AQ1469" s="75"/>
      <c r="AR1469" s="76"/>
      <c r="AS1469" s="76"/>
      <c r="AT1469" s="76"/>
      <c r="AU1469" s="76"/>
      <c r="AV1469" s="76"/>
      <c r="AW1469" s="76"/>
      <c r="AX1469" s="76"/>
      <c r="AY1469" s="76"/>
      <c r="AZ1469" s="76"/>
      <c r="BA1469" s="76"/>
      <c r="BB1469" s="76"/>
      <c r="BC1469" s="76"/>
      <c r="BD1469" s="76"/>
      <c r="BE1469" s="76"/>
      <c r="BF1469" s="76"/>
      <c r="BG1469" s="76"/>
      <c r="BH1469" s="76"/>
      <c r="BI1469" s="76"/>
      <c r="BJ1469" s="76"/>
      <c r="BK1469" s="76"/>
      <c r="BL1469" s="76"/>
      <c r="BM1469" s="76"/>
      <c r="BN1469" s="76"/>
      <c r="BO1469" s="76"/>
      <c r="BP1469" s="76"/>
      <c r="BQ1469" s="76"/>
      <c r="BR1469" s="76"/>
      <c r="BS1469" s="76"/>
      <c r="BT1469" s="76"/>
      <c r="BU1469" s="76"/>
      <c r="BV1469" s="76"/>
      <c r="BW1469" s="76"/>
      <c r="BX1469" s="76"/>
      <c r="BY1469" s="76"/>
      <c r="BZ1469" s="76"/>
      <c r="CA1469" s="76"/>
      <c r="CB1469" s="76"/>
      <c r="CC1469" s="76"/>
      <c r="CD1469" s="76"/>
      <c r="CE1469" s="76"/>
      <c r="CF1469" s="76"/>
      <c r="CG1469" s="76"/>
      <c r="CH1469" s="76"/>
      <c r="CI1469" s="76"/>
      <c r="CJ1469" s="76"/>
      <c r="CK1469" s="76"/>
      <c r="CL1469" s="76"/>
      <c r="CM1469" s="76"/>
      <c r="CN1469" s="76"/>
      <c r="CO1469" s="76"/>
      <c r="CP1469" s="76"/>
    </row>
    <row r="1470" spans="1:94" x14ac:dyDescent="0.2">
      <c r="A1470" s="76"/>
      <c r="B1470" s="76"/>
      <c r="C1470" s="76"/>
      <c r="D1470" s="76"/>
      <c r="E1470" s="76"/>
      <c r="F1470" s="76"/>
      <c r="G1470" s="76"/>
      <c r="H1470" s="76"/>
      <c r="I1470" s="76"/>
      <c r="J1470" s="76"/>
      <c r="K1470" s="76"/>
      <c r="L1470" s="76"/>
      <c r="M1470" s="76"/>
      <c r="N1470" s="76"/>
      <c r="O1470" s="76"/>
      <c r="P1470" s="76"/>
      <c r="Q1470" s="76"/>
      <c r="R1470" s="76"/>
      <c r="S1470" s="76"/>
      <c r="T1470" s="76"/>
      <c r="U1470" s="76"/>
      <c r="V1470" s="76"/>
      <c r="W1470" s="76"/>
      <c r="X1470" s="76"/>
      <c r="Y1470" s="76"/>
      <c r="Z1470" s="76"/>
      <c r="AA1470" s="76"/>
      <c r="AB1470" s="76"/>
      <c r="AC1470" s="76"/>
      <c r="AD1470" s="76"/>
      <c r="AE1470" s="76"/>
      <c r="AF1470" s="76"/>
      <c r="AG1470" s="76"/>
      <c r="AH1470" s="76"/>
      <c r="AI1470" s="76"/>
      <c r="AJ1470" s="76"/>
      <c r="AK1470" s="76"/>
      <c r="AL1470" s="76"/>
      <c r="AM1470" s="76"/>
      <c r="AN1470" s="76"/>
      <c r="AO1470" s="75"/>
      <c r="AP1470" s="75"/>
      <c r="AQ1470" s="75"/>
      <c r="AR1470" s="76"/>
      <c r="AS1470" s="76"/>
      <c r="AT1470" s="76"/>
      <c r="AU1470" s="76"/>
      <c r="AV1470" s="76"/>
      <c r="AW1470" s="76"/>
      <c r="AX1470" s="76"/>
      <c r="AY1470" s="76"/>
      <c r="AZ1470" s="76"/>
      <c r="BA1470" s="76"/>
      <c r="BB1470" s="76"/>
      <c r="BC1470" s="76"/>
      <c r="BD1470" s="76"/>
      <c r="BE1470" s="76"/>
      <c r="BF1470" s="76"/>
      <c r="BG1470" s="76"/>
      <c r="BH1470" s="76"/>
      <c r="BI1470" s="76"/>
      <c r="BJ1470" s="76"/>
      <c r="BK1470" s="76"/>
      <c r="BL1470" s="76"/>
      <c r="BM1470" s="76"/>
      <c r="BN1470" s="76"/>
      <c r="BO1470" s="76"/>
      <c r="BP1470" s="76"/>
      <c r="BQ1470" s="76"/>
      <c r="BR1470" s="76"/>
      <c r="BS1470" s="76"/>
      <c r="BT1470" s="76"/>
      <c r="BU1470" s="76"/>
      <c r="BV1470" s="76"/>
      <c r="BW1470" s="76"/>
      <c r="BX1470" s="76"/>
      <c r="BY1470" s="76"/>
      <c r="BZ1470" s="76"/>
      <c r="CA1470" s="76"/>
      <c r="CB1470" s="76"/>
      <c r="CC1470" s="76"/>
      <c r="CD1470" s="76"/>
      <c r="CE1470" s="76"/>
      <c r="CF1470" s="76"/>
      <c r="CG1470" s="76"/>
      <c r="CH1470" s="76"/>
      <c r="CI1470" s="76"/>
      <c r="CJ1470" s="76"/>
      <c r="CK1470" s="76"/>
      <c r="CL1470" s="76"/>
      <c r="CM1470" s="76"/>
      <c r="CN1470" s="76"/>
      <c r="CO1470" s="76"/>
      <c r="CP1470" s="76"/>
    </row>
    <row r="1471" spans="1:94" x14ac:dyDescent="0.2">
      <c r="A1471" s="76"/>
      <c r="B1471" s="76"/>
      <c r="C1471" s="76"/>
      <c r="D1471" s="76"/>
      <c r="E1471" s="76"/>
      <c r="F1471" s="76"/>
      <c r="G1471" s="76"/>
      <c r="H1471" s="76"/>
      <c r="I1471" s="76"/>
      <c r="J1471" s="76"/>
      <c r="K1471" s="76"/>
      <c r="L1471" s="76"/>
      <c r="M1471" s="76"/>
      <c r="N1471" s="76"/>
      <c r="O1471" s="76"/>
      <c r="P1471" s="76"/>
      <c r="Q1471" s="76"/>
      <c r="R1471" s="76"/>
      <c r="S1471" s="76"/>
      <c r="T1471" s="76"/>
      <c r="U1471" s="76"/>
      <c r="V1471" s="76"/>
      <c r="W1471" s="76"/>
      <c r="X1471" s="76"/>
      <c r="Y1471" s="76"/>
      <c r="Z1471" s="76"/>
      <c r="AA1471" s="76"/>
      <c r="AB1471" s="76"/>
      <c r="AC1471" s="76"/>
      <c r="AD1471" s="76"/>
      <c r="AE1471" s="76"/>
      <c r="AF1471" s="76"/>
      <c r="AG1471" s="76"/>
      <c r="AH1471" s="76"/>
      <c r="AI1471" s="76"/>
      <c r="AJ1471" s="76"/>
      <c r="AK1471" s="76"/>
      <c r="AL1471" s="76"/>
      <c r="AM1471" s="76"/>
      <c r="AN1471" s="76"/>
      <c r="AO1471" s="75"/>
      <c r="AP1471" s="75"/>
      <c r="AQ1471" s="75"/>
      <c r="AR1471" s="76"/>
      <c r="AS1471" s="76"/>
      <c r="AT1471" s="76"/>
      <c r="AU1471" s="76"/>
      <c r="AV1471" s="76"/>
      <c r="AW1471" s="76"/>
      <c r="AX1471" s="76"/>
      <c r="AY1471" s="76"/>
      <c r="AZ1471" s="76"/>
      <c r="BA1471" s="76"/>
      <c r="BB1471" s="76"/>
      <c r="BC1471" s="76"/>
      <c r="BD1471" s="76"/>
      <c r="BE1471" s="76"/>
      <c r="BF1471" s="76"/>
      <c r="BG1471" s="76"/>
      <c r="BH1471" s="76"/>
      <c r="BI1471" s="76"/>
      <c r="BJ1471" s="76"/>
      <c r="BK1471" s="76"/>
      <c r="BL1471" s="76"/>
      <c r="BM1471" s="76"/>
      <c r="BN1471" s="76"/>
      <c r="BO1471" s="76"/>
      <c r="BP1471" s="76"/>
      <c r="BQ1471" s="76"/>
      <c r="BR1471" s="76"/>
      <c r="BS1471" s="76"/>
      <c r="BT1471" s="76"/>
      <c r="BU1471" s="76"/>
      <c r="BV1471" s="76"/>
      <c r="BW1471" s="76"/>
      <c r="BX1471" s="76"/>
      <c r="BY1471" s="76"/>
      <c r="BZ1471" s="76"/>
      <c r="CA1471" s="76"/>
      <c r="CB1471" s="76"/>
      <c r="CC1471" s="76"/>
      <c r="CD1471" s="76"/>
      <c r="CE1471" s="76"/>
      <c r="CF1471" s="76"/>
      <c r="CG1471" s="76"/>
      <c r="CH1471" s="76"/>
      <c r="CI1471" s="76"/>
      <c r="CJ1471" s="76"/>
      <c r="CK1471" s="76"/>
      <c r="CL1471" s="76"/>
      <c r="CM1471" s="76"/>
      <c r="CN1471" s="76"/>
      <c r="CO1471" s="76"/>
      <c r="CP1471" s="76"/>
    </row>
    <row r="1472" spans="1:94" x14ac:dyDescent="0.2">
      <c r="A1472" s="76"/>
      <c r="B1472" s="76"/>
      <c r="C1472" s="76"/>
      <c r="D1472" s="76"/>
      <c r="E1472" s="76"/>
      <c r="F1472" s="76"/>
      <c r="G1472" s="76"/>
      <c r="H1472" s="76"/>
      <c r="I1472" s="76"/>
      <c r="J1472" s="76"/>
      <c r="K1472" s="76"/>
      <c r="L1472" s="76"/>
      <c r="M1472" s="76"/>
      <c r="N1472" s="76"/>
      <c r="O1472" s="76"/>
      <c r="P1472" s="76"/>
      <c r="Q1472" s="76"/>
      <c r="R1472" s="76"/>
      <c r="S1472" s="76"/>
      <c r="T1472" s="76"/>
      <c r="U1472" s="76"/>
      <c r="V1472" s="76"/>
      <c r="W1472" s="76"/>
      <c r="X1472" s="76"/>
      <c r="Y1472" s="76"/>
      <c r="Z1472" s="76"/>
      <c r="AA1472" s="76"/>
      <c r="AB1472" s="76"/>
      <c r="AC1472" s="76"/>
      <c r="AD1472" s="76"/>
      <c r="AE1472" s="76"/>
      <c r="AF1472" s="76"/>
      <c r="AG1472" s="76"/>
      <c r="AH1472" s="76"/>
      <c r="AI1472" s="76"/>
      <c r="AJ1472" s="76"/>
      <c r="AK1472" s="76"/>
      <c r="AL1472" s="76"/>
      <c r="AM1472" s="76"/>
      <c r="AN1472" s="76"/>
      <c r="AO1472" s="75"/>
      <c r="AP1472" s="75"/>
      <c r="AQ1472" s="75"/>
      <c r="AR1472" s="76"/>
      <c r="AS1472" s="76"/>
      <c r="AT1472" s="76"/>
      <c r="AU1472" s="76"/>
      <c r="AV1472" s="76"/>
      <c r="AW1472" s="76"/>
      <c r="AX1472" s="76"/>
      <c r="AY1472" s="76"/>
      <c r="AZ1472" s="76"/>
      <c r="BA1472" s="76"/>
      <c r="BB1472" s="76"/>
      <c r="BC1472" s="76"/>
      <c r="BD1472" s="76"/>
      <c r="BE1472" s="76"/>
      <c r="BF1472" s="76"/>
      <c r="BG1472" s="76"/>
      <c r="BH1472" s="76"/>
      <c r="BI1472" s="76"/>
      <c r="BJ1472" s="76"/>
      <c r="BK1472" s="76"/>
      <c r="BL1472" s="76"/>
      <c r="BM1472" s="76"/>
      <c r="BN1472" s="76"/>
      <c r="BO1472" s="76"/>
      <c r="BP1472" s="76"/>
      <c r="BQ1472" s="76"/>
      <c r="BR1472" s="76"/>
      <c r="BS1472" s="76"/>
      <c r="BT1472" s="76"/>
      <c r="BU1472" s="76"/>
      <c r="BV1472" s="76"/>
      <c r="BW1472" s="76"/>
      <c r="BX1472" s="76"/>
      <c r="BY1472" s="76"/>
      <c r="BZ1472" s="76"/>
      <c r="CA1472" s="76"/>
      <c r="CB1472" s="76"/>
      <c r="CC1472" s="76"/>
      <c r="CD1472" s="76"/>
      <c r="CE1472" s="76"/>
      <c r="CF1472" s="76"/>
      <c r="CG1472" s="76"/>
      <c r="CH1472" s="76"/>
      <c r="CI1472" s="76"/>
      <c r="CJ1472" s="76"/>
      <c r="CK1472" s="76"/>
      <c r="CL1472" s="76"/>
      <c r="CM1472" s="76"/>
      <c r="CN1472" s="76"/>
      <c r="CO1472" s="76"/>
      <c r="CP1472" s="76"/>
    </row>
    <row r="1473" spans="1:94" x14ac:dyDescent="0.2">
      <c r="A1473" s="76"/>
      <c r="B1473" s="76"/>
      <c r="C1473" s="76"/>
      <c r="D1473" s="76"/>
      <c r="E1473" s="76"/>
      <c r="F1473" s="76"/>
      <c r="G1473" s="76"/>
      <c r="H1473" s="76"/>
      <c r="I1473" s="76"/>
      <c r="J1473" s="76"/>
      <c r="K1473" s="76"/>
      <c r="L1473" s="76"/>
      <c r="M1473" s="76"/>
      <c r="N1473" s="76"/>
      <c r="O1473" s="76"/>
      <c r="P1473" s="76"/>
      <c r="Q1473" s="76"/>
      <c r="R1473" s="76"/>
      <c r="S1473" s="76"/>
      <c r="T1473" s="76"/>
      <c r="U1473" s="76"/>
      <c r="V1473" s="76"/>
      <c r="W1473" s="76"/>
      <c r="X1473" s="76"/>
      <c r="Y1473" s="76"/>
      <c r="Z1473" s="76"/>
      <c r="AA1473" s="76"/>
      <c r="AB1473" s="76"/>
      <c r="AC1473" s="76"/>
      <c r="AD1473" s="76"/>
      <c r="AE1473" s="76"/>
      <c r="AF1473" s="76"/>
      <c r="AG1473" s="76"/>
      <c r="AH1473" s="76"/>
      <c r="AI1473" s="76"/>
      <c r="AJ1473" s="76"/>
      <c r="AK1473" s="76"/>
      <c r="AL1473" s="76"/>
      <c r="AM1473" s="76"/>
      <c r="AN1473" s="76"/>
      <c r="AO1473" s="75"/>
      <c r="AP1473" s="75"/>
      <c r="AQ1473" s="75"/>
      <c r="AR1473" s="76"/>
      <c r="AS1473" s="76"/>
      <c r="AT1473" s="76"/>
      <c r="AU1473" s="76"/>
      <c r="AV1473" s="76"/>
      <c r="AW1473" s="76"/>
      <c r="AX1473" s="76"/>
      <c r="AY1473" s="76"/>
      <c r="AZ1473" s="76"/>
      <c r="BA1473" s="76"/>
      <c r="BB1473" s="76"/>
      <c r="BC1473" s="76"/>
      <c r="BD1473" s="76"/>
      <c r="BE1473" s="76"/>
      <c r="BF1473" s="76"/>
      <c r="BG1473" s="76"/>
      <c r="BH1473" s="76"/>
      <c r="BI1473" s="76"/>
      <c r="BJ1473" s="76"/>
      <c r="BK1473" s="76"/>
      <c r="BL1473" s="76"/>
      <c r="BM1473" s="76"/>
      <c r="BN1473" s="76"/>
      <c r="BO1473" s="76"/>
      <c r="BP1473" s="76"/>
      <c r="BQ1473" s="76"/>
      <c r="BR1473" s="76"/>
      <c r="BS1473" s="76"/>
      <c r="BT1473" s="76"/>
      <c r="BU1473" s="76"/>
      <c r="BV1473" s="76"/>
      <c r="BW1473" s="76"/>
      <c r="BX1473" s="76"/>
      <c r="BY1473" s="76"/>
      <c r="BZ1473" s="76"/>
      <c r="CA1473" s="76"/>
      <c r="CB1473" s="76"/>
      <c r="CC1473" s="76"/>
      <c r="CD1473" s="76"/>
      <c r="CE1473" s="76"/>
      <c r="CF1473" s="76"/>
      <c r="CG1473" s="76"/>
      <c r="CH1473" s="76"/>
      <c r="CI1473" s="76"/>
      <c r="CJ1473" s="76"/>
      <c r="CK1473" s="76"/>
      <c r="CL1473" s="76"/>
      <c r="CM1473" s="76"/>
      <c r="CN1473" s="76"/>
      <c r="CO1473" s="76"/>
      <c r="CP1473" s="76"/>
    </row>
    <row r="1474" spans="1:94" x14ac:dyDescent="0.2">
      <c r="A1474" s="76"/>
      <c r="B1474" s="76"/>
      <c r="C1474" s="76"/>
      <c r="D1474" s="76"/>
      <c r="E1474" s="76"/>
      <c r="F1474" s="76"/>
      <c r="G1474" s="76"/>
      <c r="H1474" s="76"/>
      <c r="I1474" s="76"/>
      <c r="J1474" s="76"/>
      <c r="K1474" s="76"/>
      <c r="L1474" s="76"/>
      <c r="M1474" s="76"/>
      <c r="N1474" s="76"/>
      <c r="O1474" s="76"/>
      <c r="P1474" s="76"/>
      <c r="Q1474" s="76"/>
      <c r="R1474" s="76"/>
      <c r="S1474" s="76"/>
      <c r="T1474" s="76"/>
      <c r="U1474" s="76"/>
      <c r="V1474" s="76"/>
      <c r="W1474" s="76"/>
      <c r="X1474" s="76"/>
      <c r="Y1474" s="76"/>
      <c r="Z1474" s="76"/>
      <c r="AA1474" s="76"/>
      <c r="AB1474" s="76"/>
      <c r="AC1474" s="76"/>
      <c r="AD1474" s="76"/>
      <c r="AE1474" s="76"/>
      <c r="AF1474" s="76"/>
      <c r="AG1474" s="76"/>
      <c r="AH1474" s="76"/>
      <c r="AI1474" s="76"/>
      <c r="AJ1474" s="76"/>
      <c r="AK1474" s="76"/>
      <c r="AL1474" s="76"/>
      <c r="AM1474" s="76"/>
      <c r="AN1474" s="76"/>
      <c r="AO1474" s="75"/>
      <c r="AP1474" s="75"/>
      <c r="AQ1474" s="75"/>
      <c r="AR1474" s="76"/>
      <c r="AS1474" s="76"/>
      <c r="AT1474" s="76"/>
      <c r="AU1474" s="76"/>
      <c r="AV1474" s="76"/>
      <c r="AW1474" s="76"/>
      <c r="AX1474" s="76"/>
      <c r="AY1474" s="76"/>
      <c r="AZ1474" s="76"/>
      <c r="BA1474" s="76"/>
      <c r="BB1474" s="76"/>
      <c r="BC1474" s="76"/>
      <c r="BD1474" s="76"/>
      <c r="BE1474" s="76"/>
      <c r="BF1474" s="76"/>
      <c r="BG1474" s="76"/>
      <c r="BH1474" s="76"/>
      <c r="BI1474" s="76"/>
      <c r="BJ1474" s="76"/>
      <c r="BK1474" s="76"/>
      <c r="BL1474" s="76"/>
      <c r="BM1474" s="76"/>
      <c r="BN1474" s="76"/>
      <c r="BO1474" s="76"/>
      <c r="BP1474" s="76"/>
      <c r="BQ1474" s="76"/>
      <c r="BR1474" s="76"/>
      <c r="BS1474" s="76"/>
      <c r="BT1474" s="76"/>
      <c r="BU1474" s="76"/>
      <c r="BV1474" s="76"/>
      <c r="BW1474" s="76"/>
      <c r="BX1474" s="76"/>
      <c r="BY1474" s="76"/>
      <c r="BZ1474" s="76"/>
      <c r="CA1474" s="76"/>
      <c r="CB1474" s="76"/>
      <c r="CC1474" s="76"/>
      <c r="CD1474" s="76"/>
      <c r="CE1474" s="76"/>
      <c r="CF1474" s="76"/>
      <c r="CG1474" s="76"/>
      <c r="CH1474" s="76"/>
      <c r="CI1474" s="76"/>
      <c r="CJ1474" s="76"/>
      <c r="CK1474" s="76"/>
      <c r="CL1474" s="76"/>
      <c r="CM1474" s="76"/>
      <c r="CN1474" s="76"/>
      <c r="CO1474" s="76"/>
      <c r="CP1474" s="76"/>
    </row>
    <row r="1475" spans="1:94" x14ac:dyDescent="0.2">
      <c r="A1475" s="76"/>
      <c r="B1475" s="76"/>
      <c r="C1475" s="76"/>
      <c r="D1475" s="76"/>
      <c r="E1475" s="76"/>
      <c r="F1475" s="76"/>
      <c r="G1475" s="76"/>
      <c r="H1475" s="76"/>
      <c r="I1475" s="76"/>
      <c r="J1475" s="76"/>
      <c r="K1475" s="76"/>
      <c r="L1475" s="76"/>
      <c r="M1475" s="76"/>
      <c r="N1475" s="76"/>
      <c r="O1475" s="76"/>
      <c r="P1475" s="76"/>
      <c r="Q1475" s="76"/>
      <c r="R1475" s="76"/>
      <c r="S1475" s="76"/>
      <c r="T1475" s="76"/>
      <c r="U1475" s="76"/>
      <c r="V1475" s="76"/>
      <c r="W1475" s="76"/>
      <c r="X1475" s="76"/>
      <c r="Y1475" s="76"/>
      <c r="Z1475" s="76"/>
      <c r="AA1475" s="76"/>
      <c r="AB1475" s="76"/>
      <c r="AC1475" s="76"/>
      <c r="AD1475" s="76"/>
      <c r="AE1475" s="76"/>
      <c r="AF1475" s="76"/>
      <c r="AG1475" s="76"/>
      <c r="AH1475" s="76"/>
      <c r="AI1475" s="76"/>
      <c r="AJ1475" s="76"/>
      <c r="AK1475" s="76"/>
      <c r="AL1475" s="76"/>
      <c r="AM1475" s="76"/>
      <c r="AN1475" s="76"/>
      <c r="AO1475" s="75"/>
      <c r="AP1475" s="75"/>
      <c r="AQ1475" s="75"/>
      <c r="AR1475" s="76"/>
      <c r="AS1475" s="76"/>
      <c r="AT1475" s="76"/>
      <c r="AU1475" s="76"/>
      <c r="AV1475" s="76"/>
      <c r="AW1475" s="76"/>
      <c r="AX1475" s="76"/>
      <c r="AY1475" s="76"/>
      <c r="AZ1475" s="76"/>
      <c r="BA1475" s="76"/>
      <c r="BB1475" s="76"/>
      <c r="BC1475" s="76"/>
      <c r="BD1475" s="76"/>
      <c r="BE1475" s="76"/>
      <c r="BF1475" s="76"/>
      <c r="BG1475" s="76"/>
      <c r="BH1475" s="76"/>
      <c r="BI1475" s="76"/>
      <c r="BJ1475" s="76"/>
      <c r="BK1475" s="76"/>
      <c r="BL1475" s="76"/>
      <c r="BM1475" s="76"/>
      <c r="BN1475" s="76"/>
      <c r="BO1475" s="76"/>
      <c r="BP1475" s="76"/>
      <c r="BQ1475" s="76"/>
      <c r="BR1475" s="76"/>
      <c r="BS1475" s="76"/>
      <c r="BT1475" s="76"/>
      <c r="BU1475" s="76"/>
      <c r="BV1475" s="76"/>
      <c r="BW1475" s="76"/>
      <c r="BX1475" s="76"/>
      <c r="BY1475" s="76"/>
      <c r="BZ1475" s="76"/>
      <c r="CA1475" s="76"/>
      <c r="CB1475" s="76"/>
      <c r="CC1475" s="76"/>
      <c r="CD1475" s="76"/>
      <c r="CE1475" s="76"/>
      <c r="CF1475" s="76"/>
      <c r="CG1475" s="76"/>
      <c r="CH1475" s="76"/>
      <c r="CI1475" s="76"/>
      <c r="CJ1475" s="76"/>
      <c r="CK1475" s="76"/>
      <c r="CL1475" s="76"/>
      <c r="CM1475" s="76"/>
      <c r="CN1475" s="76"/>
      <c r="CO1475" s="76"/>
      <c r="CP1475" s="76"/>
    </row>
    <row r="1476" spans="1:94" x14ac:dyDescent="0.2">
      <c r="A1476" s="76"/>
      <c r="B1476" s="76"/>
      <c r="C1476" s="76"/>
      <c r="D1476" s="76"/>
      <c r="E1476" s="76"/>
      <c r="F1476" s="76"/>
      <c r="G1476" s="76"/>
      <c r="H1476" s="76"/>
      <c r="I1476" s="76"/>
      <c r="J1476" s="76"/>
      <c r="K1476" s="76"/>
      <c r="L1476" s="76"/>
      <c r="M1476" s="76"/>
      <c r="N1476" s="76"/>
      <c r="O1476" s="76"/>
      <c r="P1476" s="76"/>
      <c r="Q1476" s="76"/>
      <c r="R1476" s="76"/>
      <c r="S1476" s="76"/>
      <c r="T1476" s="76"/>
      <c r="U1476" s="76"/>
      <c r="V1476" s="76"/>
      <c r="W1476" s="76"/>
      <c r="X1476" s="76"/>
      <c r="Y1476" s="76"/>
      <c r="Z1476" s="76"/>
      <c r="AA1476" s="76"/>
      <c r="AB1476" s="76"/>
      <c r="AC1476" s="76"/>
      <c r="AD1476" s="76"/>
      <c r="AE1476" s="76"/>
      <c r="AF1476" s="76"/>
      <c r="AG1476" s="76"/>
      <c r="AH1476" s="76"/>
      <c r="AI1476" s="76"/>
      <c r="AJ1476" s="76"/>
      <c r="AK1476" s="76"/>
      <c r="AL1476" s="76"/>
      <c r="AM1476" s="76"/>
      <c r="AN1476" s="76"/>
      <c r="AO1476" s="75"/>
      <c r="AP1476" s="75"/>
      <c r="AQ1476" s="75"/>
      <c r="AR1476" s="76"/>
      <c r="AS1476" s="76"/>
      <c r="AT1476" s="76"/>
      <c r="AU1476" s="76"/>
      <c r="AV1476" s="76"/>
      <c r="AW1476" s="76"/>
      <c r="AX1476" s="76"/>
      <c r="AY1476" s="76"/>
      <c r="AZ1476" s="76"/>
      <c r="BA1476" s="76"/>
      <c r="BB1476" s="76"/>
      <c r="BC1476" s="76"/>
      <c r="BD1476" s="76"/>
      <c r="BE1476" s="76"/>
      <c r="BF1476" s="76"/>
      <c r="BG1476" s="76"/>
      <c r="BH1476" s="76"/>
      <c r="BI1476" s="76"/>
      <c r="BJ1476" s="76"/>
      <c r="BK1476" s="76"/>
      <c r="BL1476" s="76"/>
      <c r="BM1476" s="76"/>
      <c r="BN1476" s="76"/>
      <c r="BO1476" s="76"/>
      <c r="BP1476" s="76"/>
      <c r="BQ1476" s="76"/>
      <c r="BR1476" s="76"/>
      <c r="BS1476" s="76"/>
      <c r="BT1476" s="76"/>
      <c r="BU1476" s="76"/>
      <c r="BV1476" s="76"/>
      <c r="BW1476" s="76"/>
      <c r="BX1476" s="76"/>
      <c r="BY1476" s="76"/>
      <c r="BZ1476" s="76"/>
      <c r="CA1476" s="76"/>
      <c r="CB1476" s="76"/>
      <c r="CC1476" s="76"/>
      <c r="CD1476" s="76"/>
      <c r="CE1476" s="76"/>
      <c r="CF1476" s="76"/>
      <c r="CG1476" s="76"/>
      <c r="CH1476" s="76"/>
      <c r="CI1476" s="76"/>
      <c r="CJ1476" s="76"/>
      <c r="CK1476" s="76"/>
      <c r="CL1476" s="76"/>
      <c r="CM1476" s="76"/>
      <c r="CN1476" s="76"/>
      <c r="CO1476" s="76"/>
      <c r="CP1476" s="76"/>
    </row>
    <row r="1477" spans="1:94" x14ac:dyDescent="0.2">
      <c r="A1477" s="76"/>
      <c r="B1477" s="76"/>
      <c r="C1477" s="76"/>
      <c r="D1477" s="76"/>
      <c r="E1477" s="76"/>
      <c r="F1477" s="76"/>
      <c r="G1477" s="76"/>
      <c r="H1477" s="76"/>
      <c r="I1477" s="76"/>
      <c r="J1477" s="76"/>
      <c r="K1477" s="76"/>
      <c r="L1477" s="76"/>
      <c r="M1477" s="76"/>
      <c r="N1477" s="76"/>
      <c r="O1477" s="76"/>
      <c r="P1477" s="76"/>
      <c r="Q1477" s="76"/>
      <c r="R1477" s="76"/>
      <c r="S1477" s="76"/>
      <c r="T1477" s="76"/>
      <c r="U1477" s="76"/>
      <c r="V1477" s="76"/>
      <c r="W1477" s="76"/>
      <c r="X1477" s="76"/>
      <c r="Y1477" s="76"/>
      <c r="Z1477" s="76"/>
      <c r="AA1477" s="76"/>
      <c r="AB1477" s="76"/>
      <c r="AC1477" s="76"/>
      <c r="AD1477" s="76"/>
      <c r="AE1477" s="76"/>
      <c r="AF1477" s="76"/>
      <c r="AG1477" s="76"/>
      <c r="AH1477" s="76"/>
      <c r="AI1477" s="76"/>
      <c r="AJ1477" s="76"/>
      <c r="AK1477" s="76"/>
      <c r="AL1477" s="76"/>
      <c r="AM1477" s="76"/>
      <c r="AN1477" s="76"/>
      <c r="AO1477" s="75"/>
      <c r="AP1477" s="75"/>
      <c r="AQ1477" s="75"/>
      <c r="AR1477" s="76"/>
      <c r="AS1477" s="76"/>
      <c r="AT1477" s="76"/>
      <c r="AU1477" s="76"/>
      <c r="AV1477" s="76"/>
      <c r="AW1477" s="76"/>
      <c r="AX1477" s="76"/>
      <c r="AY1477" s="76"/>
      <c r="AZ1477" s="76"/>
      <c r="BA1477" s="76"/>
      <c r="BB1477" s="76"/>
      <c r="BC1477" s="76"/>
      <c r="BD1477" s="76"/>
      <c r="BE1477" s="76"/>
      <c r="BF1477" s="76"/>
      <c r="BG1477" s="76"/>
      <c r="BH1477" s="76"/>
      <c r="BI1477" s="76"/>
      <c r="BJ1477" s="76"/>
      <c r="BK1477" s="76"/>
      <c r="BL1477" s="76"/>
      <c r="BM1477" s="76"/>
      <c r="BN1477" s="76"/>
      <c r="BO1477" s="76"/>
      <c r="BP1477" s="76"/>
      <c r="BQ1477" s="76"/>
      <c r="BR1477" s="76"/>
      <c r="BS1477" s="76"/>
      <c r="BT1477" s="76"/>
      <c r="BU1477" s="76"/>
      <c r="BV1477" s="76"/>
      <c r="BW1477" s="76"/>
      <c r="BX1477" s="76"/>
      <c r="BY1477" s="76"/>
      <c r="BZ1477" s="76"/>
      <c r="CA1477" s="76"/>
      <c r="CB1477" s="76"/>
      <c r="CC1477" s="76"/>
      <c r="CD1477" s="76"/>
      <c r="CE1477" s="76"/>
      <c r="CF1477" s="76"/>
      <c r="CG1477" s="76"/>
      <c r="CH1477" s="76"/>
      <c r="CI1477" s="76"/>
      <c r="CJ1477" s="76"/>
      <c r="CK1477" s="76"/>
      <c r="CL1477" s="76"/>
      <c r="CM1477" s="76"/>
      <c r="CN1477" s="76"/>
      <c r="CO1477" s="76"/>
      <c r="CP1477" s="76"/>
    </row>
    <row r="1478" spans="1:94" x14ac:dyDescent="0.2">
      <c r="A1478" s="76"/>
      <c r="B1478" s="76"/>
      <c r="C1478" s="76"/>
      <c r="D1478" s="76"/>
      <c r="E1478" s="76"/>
      <c r="F1478" s="76"/>
      <c r="G1478" s="76"/>
      <c r="H1478" s="76"/>
      <c r="I1478" s="76"/>
      <c r="J1478" s="76"/>
      <c r="K1478" s="76"/>
      <c r="L1478" s="76"/>
      <c r="M1478" s="76"/>
      <c r="N1478" s="76"/>
      <c r="O1478" s="76"/>
      <c r="P1478" s="76"/>
      <c r="Q1478" s="76"/>
      <c r="R1478" s="76"/>
      <c r="S1478" s="76"/>
      <c r="T1478" s="76"/>
      <c r="U1478" s="76"/>
      <c r="V1478" s="76"/>
      <c r="W1478" s="76"/>
      <c r="X1478" s="76"/>
      <c r="Y1478" s="76"/>
      <c r="Z1478" s="76"/>
      <c r="AA1478" s="76"/>
      <c r="AB1478" s="76"/>
      <c r="AC1478" s="76"/>
      <c r="AD1478" s="76"/>
      <c r="AE1478" s="76"/>
      <c r="AF1478" s="76"/>
      <c r="AG1478" s="76"/>
      <c r="AH1478" s="76"/>
      <c r="AI1478" s="76"/>
      <c r="AJ1478" s="76"/>
      <c r="AK1478" s="76"/>
      <c r="AL1478" s="76"/>
      <c r="AM1478" s="76"/>
      <c r="AN1478" s="76"/>
      <c r="AO1478" s="75"/>
      <c r="AP1478" s="75"/>
      <c r="AQ1478" s="75"/>
      <c r="AR1478" s="76"/>
      <c r="AS1478" s="76"/>
      <c r="AT1478" s="76"/>
      <c r="AU1478" s="76"/>
      <c r="AV1478" s="76"/>
      <c r="AW1478" s="76"/>
      <c r="AX1478" s="76"/>
      <c r="AY1478" s="76"/>
      <c r="AZ1478" s="76"/>
      <c r="BA1478" s="76"/>
      <c r="BB1478" s="76"/>
      <c r="BC1478" s="76"/>
      <c r="BD1478" s="76"/>
      <c r="BE1478" s="76"/>
      <c r="BF1478" s="76"/>
      <c r="BG1478" s="76"/>
      <c r="BH1478" s="76"/>
      <c r="BI1478" s="76"/>
      <c r="BJ1478" s="76"/>
      <c r="BK1478" s="76"/>
      <c r="BL1478" s="76"/>
      <c r="BM1478" s="76"/>
      <c r="BN1478" s="76"/>
      <c r="BO1478" s="76"/>
      <c r="BP1478" s="76"/>
      <c r="BQ1478" s="76"/>
      <c r="BR1478" s="76"/>
      <c r="BS1478" s="76"/>
      <c r="BT1478" s="76"/>
      <c r="BU1478" s="76"/>
      <c r="BV1478" s="76"/>
      <c r="BW1478" s="76"/>
      <c r="BX1478" s="76"/>
      <c r="BY1478" s="76"/>
      <c r="BZ1478" s="76"/>
      <c r="CA1478" s="76"/>
      <c r="CB1478" s="76"/>
      <c r="CC1478" s="76"/>
      <c r="CD1478" s="76"/>
      <c r="CE1478" s="76"/>
      <c r="CF1478" s="76"/>
      <c r="CG1478" s="76"/>
      <c r="CH1478" s="76"/>
      <c r="CI1478" s="76"/>
      <c r="CJ1478" s="76"/>
      <c r="CK1478" s="76"/>
      <c r="CL1478" s="76"/>
      <c r="CM1478" s="76"/>
      <c r="CN1478" s="76"/>
      <c r="CO1478" s="76"/>
      <c r="CP1478" s="76"/>
    </row>
    <row r="1479" spans="1:94" x14ac:dyDescent="0.2">
      <c r="A1479" s="76"/>
      <c r="B1479" s="76"/>
      <c r="C1479" s="76"/>
      <c r="D1479" s="76"/>
      <c r="E1479" s="76"/>
      <c r="F1479" s="76"/>
      <c r="G1479" s="76"/>
      <c r="H1479" s="76"/>
      <c r="I1479" s="76"/>
      <c r="J1479" s="76"/>
      <c r="K1479" s="76"/>
      <c r="L1479" s="76"/>
      <c r="M1479" s="76"/>
      <c r="N1479" s="76"/>
      <c r="O1479" s="76"/>
      <c r="P1479" s="76"/>
      <c r="Q1479" s="76"/>
      <c r="R1479" s="76"/>
      <c r="S1479" s="76"/>
      <c r="T1479" s="76"/>
      <c r="U1479" s="76"/>
      <c r="V1479" s="76"/>
      <c r="W1479" s="76"/>
      <c r="X1479" s="76"/>
      <c r="Y1479" s="76"/>
      <c r="Z1479" s="76"/>
      <c r="AA1479" s="76"/>
      <c r="AB1479" s="76"/>
      <c r="AC1479" s="76"/>
      <c r="AD1479" s="76"/>
      <c r="AE1479" s="76"/>
      <c r="AF1479" s="76"/>
      <c r="AG1479" s="76"/>
      <c r="AH1479" s="76"/>
      <c r="AI1479" s="76"/>
      <c r="AJ1479" s="76"/>
      <c r="AK1479" s="76"/>
      <c r="AL1479" s="76"/>
      <c r="AM1479" s="76"/>
      <c r="AN1479" s="76"/>
      <c r="AO1479" s="75"/>
      <c r="AP1479" s="75"/>
      <c r="AQ1479" s="75"/>
      <c r="AR1479" s="76"/>
      <c r="AS1479" s="76"/>
      <c r="AT1479" s="76"/>
      <c r="AU1479" s="76"/>
      <c r="AV1479" s="76"/>
      <c r="AW1479" s="76"/>
      <c r="AX1479" s="76"/>
      <c r="AY1479" s="76"/>
      <c r="AZ1479" s="76"/>
      <c r="BA1479" s="76"/>
      <c r="BB1479" s="76"/>
      <c r="BC1479" s="76"/>
      <c r="BD1479" s="76"/>
      <c r="BE1479" s="76"/>
      <c r="BF1479" s="76"/>
      <c r="BG1479" s="76"/>
      <c r="BH1479" s="76"/>
      <c r="BI1479" s="76"/>
      <c r="BJ1479" s="76"/>
      <c r="BK1479" s="76"/>
      <c r="BL1479" s="76"/>
      <c r="BM1479" s="76"/>
      <c r="BN1479" s="76"/>
      <c r="BO1479" s="76"/>
      <c r="BP1479" s="76"/>
      <c r="BQ1479" s="76"/>
      <c r="BR1479" s="76"/>
      <c r="BS1479" s="76"/>
      <c r="BT1479" s="76"/>
      <c r="BU1479" s="76"/>
      <c r="BV1479" s="76"/>
      <c r="BW1479" s="76"/>
      <c r="BX1479" s="76"/>
      <c r="BY1479" s="76"/>
      <c r="BZ1479" s="76"/>
      <c r="CA1479" s="76"/>
      <c r="CB1479" s="76"/>
      <c r="CC1479" s="76"/>
      <c r="CD1479" s="76"/>
      <c r="CE1479" s="76"/>
      <c r="CF1479" s="76"/>
      <c r="CG1479" s="76"/>
      <c r="CH1479" s="76"/>
      <c r="CI1479" s="76"/>
      <c r="CJ1479" s="76"/>
      <c r="CK1479" s="76"/>
      <c r="CL1479" s="76"/>
      <c r="CM1479" s="76"/>
      <c r="CN1479" s="76"/>
      <c r="CO1479" s="76"/>
      <c r="CP1479" s="76"/>
    </row>
    <row r="1480" spans="1:94" x14ac:dyDescent="0.2">
      <c r="A1480" s="76"/>
      <c r="B1480" s="76"/>
      <c r="C1480" s="76"/>
      <c r="D1480" s="76"/>
      <c r="E1480" s="76"/>
      <c r="F1480" s="76"/>
      <c r="G1480" s="76"/>
      <c r="H1480" s="76"/>
      <c r="I1480" s="76"/>
      <c r="J1480" s="76"/>
      <c r="K1480" s="76"/>
      <c r="L1480" s="76"/>
      <c r="M1480" s="76"/>
      <c r="N1480" s="76"/>
      <c r="O1480" s="76"/>
      <c r="P1480" s="76"/>
      <c r="Q1480" s="76"/>
      <c r="R1480" s="76"/>
      <c r="S1480" s="76"/>
      <c r="T1480" s="76"/>
      <c r="U1480" s="76"/>
      <c r="V1480" s="76"/>
      <c r="W1480" s="76"/>
      <c r="X1480" s="76"/>
      <c r="Y1480" s="76"/>
      <c r="Z1480" s="76"/>
      <c r="AA1480" s="76"/>
      <c r="AB1480" s="76"/>
      <c r="AC1480" s="76"/>
      <c r="AD1480" s="76"/>
      <c r="AE1480" s="76"/>
      <c r="AF1480" s="76"/>
      <c r="AG1480" s="76"/>
      <c r="AH1480" s="76"/>
      <c r="AI1480" s="76"/>
      <c r="AJ1480" s="76"/>
      <c r="AK1480" s="76"/>
      <c r="AL1480" s="76"/>
      <c r="AM1480" s="76"/>
      <c r="AN1480" s="76"/>
      <c r="AO1480" s="75"/>
      <c r="AP1480" s="75"/>
      <c r="AQ1480" s="75"/>
      <c r="AR1480" s="76"/>
      <c r="AS1480" s="76"/>
      <c r="AT1480" s="76"/>
      <c r="AU1480" s="76"/>
      <c r="AV1480" s="76"/>
      <c r="AW1480" s="76"/>
      <c r="AX1480" s="76"/>
      <c r="AY1480" s="76"/>
      <c r="AZ1480" s="76"/>
      <c r="BA1480" s="76"/>
      <c r="BB1480" s="76"/>
      <c r="BC1480" s="76"/>
      <c r="BD1480" s="76"/>
      <c r="BE1480" s="76"/>
      <c r="BF1480" s="76"/>
      <c r="BG1480" s="76"/>
      <c r="BH1480" s="76"/>
      <c r="BI1480" s="76"/>
      <c r="BJ1480" s="76"/>
      <c r="BK1480" s="76"/>
      <c r="BL1480" s="76"/>
      <c r="BM1480" s="76"/>
      <c r="BN1480" s="76"/>
      <c r="BO1480" s="76"/>
      <c r="BP1480" s="76"/>
      <c r="BQ1480" s="76"/>
      <c r="BR1480" s="76"/>
      <c r="BS1480" s="76"/>
      <c r="BT1480" s="76"/>
      <c r="BU1480" s="76"/>
      <c r="BV1480" s="76"/>
      <c r="BW1480" s="76"/>
      <c r="BX1480" s="76"/>
      <c r="BY1480" s="76"/>
      <c r="BZ1480" s="76"/>
      <c r="CA1480" s="76"/>
      <c r="CB1480" s="76"/>
      <c r="CC1480" s="76"/>
      <c r="CD1480" s="76"/>
      <c r="CE1480" s="76"/>
      <c r="CF1480" s="76"/>
      <c r="CG1480" s="76"/>
      <c r="CH1480" s="76"/>
      <c r="CI1480" s="76"/>
      <c r="CJ1480" s="76"/>
      <c r="CK1480" s="76"/>
      <c r="CL1480" s="76"/>
      <c r="CM1480" s="76"/>
      <c r="CN1480" s="76"/>
      <c r="CO1480" s="76"/>
      <c r="CP1480" s="76"/>
    </row>
    <row r="1481" spans="1:94" x14ac:dyDescent="0.2">
      <c r="A1481" s="76"/>
      <c r="B1481" s="76"/>
      <c r="C1481" s="76"/>
      <c r="D1481" s="76"/>
      <c r="E1481" s="76"/>
      <c r="F1481" s="76"/>
      <c r="G1481" s="76"/>
      <c r="H1481" s="76"/>
      <c r="I1481" s="76"/>
      <c r="J1481" s="76"/>
      <c r="K1481" s="76"/>
      <c r="L1481" s="76"/>
      <c r="M1481" s="76"/>
      <c r="N1481" s="76"/>
      <c r="O1481" s="76"/>
      <c r="P1481" s="76"/>
      <c r="Q1481" s="76"/>
      <c r="R1481" s="76"/>
      <c r="S1481" s="76"/>
      <c r="T1481" s="76"/>
      <c r="U1481" s="76"/>
      <c r="V1481" s="76"/>
      <c r="W1481" s="76"/>
      <c r="X1481" s="76"/>
      <c r="Y1481" s="76"/>
      <c r="Z1481" s="76"/>
      <c r="AA1481" s="76"/>
      <c r="AB1481" s="76"/>
      <c r="AC1481" s="76"/>
      <c r="AD1481" s="76"/>
      <c r="AE1481" s="76"/>
      <c r="AF1481" s="76"/>
      <c r="AG1481" s="76"/>
      <c r="AH1481" s="76"/>
      <c r="AI1481" s="76"/>
      <c r="AJ1481" s="76"/>
      <c r="AK1481" s="76"/>
      <c r="AL1481" s="76"/>
      <c r="AM1481" s="76"/>
      <c r="AN1481" s="76"/>
      <c r="AO1481" s="75"/>
      <c r="AP1481" s="75"/>
      <c r="AQ1481" s="75"/>
      <c r="AR1481" s="76"/>
      <c r="AS1481" s="76"/>
      <c r="AT1481" s="76"/>
      <c r="AU1481" s="76"/>
      <c r="AV1481" s="76"/>
      <c r="AW1481" s="76"/>
      <c r="AX1481" s="76"/>
      <c r="AY1481" s="76"/>
      <c r="AZ1481" s="76"/>
      <c r="BA1481" s="76"/>
      <c r="BB1481" s="76"/>
      <c r="BC1481" s="76"/>
      <c r="BD1481" s="76"/>
      <c r="BE1481" s="76"/>
      <c r="BF1481" s="76"/>
      <c r="BG1481" s="76"/>
      <c r="BH1481" s="76"/>
      <c r="BI1481" s="76"/>
      <c r="BJ1481" s="76"/>
      <c r="BK1481" s="76"/>
      <c r="BL1481" s="76"/>
      <c r="BM1481" s="76"/>
      <c r="BN1481" s="76"/>
      <c r="BO1481" s="76"/>
      <c r="BP1481" s="76"/>
      <c r="BQ1481" s="76"/>
      <c r="BR1481" s="76"/>
      <c r="BS1481" s="76"/>
      <c r="BT1481" s="76"/>
      <c r="BU1481" s="76"/>
      <c r="BV1481" s="76"/>
      <c r="BW1481" s="76"/>
      <c r="BX1481" s="76"/>
      <c r="BY1481" s="76"/>
      <c r="BZ1481" s="76"/>
      <c r="CA1481" s="76"/>
      <c r="CB1481" s="76"/>
      <c r="CC1481" s="76"/>
      <c r="CD1481" s="76"/>
      <c r="CE1481" s="76"/>
      <c r="CF1481" s="76"/>
      <c r="CG1481" s="76"/>
      <c r="CH1481" s="76"/>
      <c r="CI1481" s="76"/>
      <c r="CJ1481" s="76"/>
      <c r="CK1481" s="76"/>
      <c r="CL1481" s="76"/>
      <c r="CM1481" s="76"/>
      <c r="CN1481" s="76"/>
      <c r="CO1481" s="76"/>
      <c r="CP1481" s="76"/>
    </row>
    <row r="1482" spans="1:94" x14ac:dyDescent="0.2">
      <c r="A1482" s="76"/>
      <c r="B1482" s="76"/>
      <c r="C1482" s="76"/>
      <c r="D1482" s="76"/>
      <c r="E1482" s="76"/>
      <c r="F1482" s="76"/>
      <c r="G1482" s="76"/>
      <c r="H1482" s="76"/>
      <c r="I1482" s="76"/>
      <c r="J1482" s="76"/>
      <c r="K1482" s="76"/>
      <c r="L1482" s="76"/>
      <c r="M1482" s="76"/>
      <c r="N1482" s="76"/>
      <c r="O1482" s="76"/>
      <c r="P1482" s="76"/>
      <c r="Q1482" s="76"/>
      <c r="R1482" s="76"/>
      <c r="S1482" s="76"/>
      <c r="T1482" s="76"/>
      <c r="U1482" s="76"/>
      <c r="V1482" s="76"/>
      <c r="W1482" s="76"/>
      <c r="X1482" s="76"/>
      <c r="Y1482" s="76"/>
      <c r="Z1482" s="76"/>
      <c r="AA1482" s="76"/>
      <c r="AB1482" s="76"/>
      <c r="AC1482" s="76"/>
      <c r="AD1482" s="76"/>
      <c r="AE1482" s="76"/>
      <c r="AF1482" s="76"/>
      <c r="AG1482" s="76"/>
      <c r="AH1482" s="76"/>
      <c r="AI1482" s="76"/>
      <c r="AJ1482" s="76"/>
      <c r="AK1482" s="76"/>
      <c r="AL1482" s="76"/>
      <c r="AM1482" s="76"/>
      <c r="AN1482" s="76"/>
      <c r="AO1482" s="75"/>
      <c r="AP1482" s="75"/>
      <c r="AQ1482" s="75"/>
      <c r="AR1482" s="76"/>
      <c r="AS1482" s="76"/>
      <c r="AT1482" s="76"/>
      <c r="AU1482" s="76"/>
      <c r="AV1482" s="76"/>
      <c r="AW1482" s="76"/>
      <c r="AX1482" s="76"/>
      <c r="AY1482" s="76"/>
      <c r="AZ1482" s="76"/>
      <c r="BA1482" s="76"/>
      <c r="BB1482" s="76"/>
      <c r="BC1482" s="76"/>
      <c r="BD1482" s="76"/>
      <c r="BE1482" s="76"/>
      <c r="BF1482" s="76"/>
      <c r="BG1482" s="76"/>
      <c r="BH1482" s="76"/>
      <c r="BI1482" s="76"/>
      <c r="BJ1482" s="76"/>
      <c r="BK1482" s="76"/>
      <c r="BL1482" s="76"/>
      <c r="BM1482" s="76"/>
      <c r="BN1482" s="76"/>
      <c r="BO1482" s="76"/>
      <c r="BP1482" s="76"/>
      <c r="BQ1482" s="76"/>
      <c r="BR1482" s="76"/>
      <c r="BS1482" s="76"/>
      <c r="BT1482" s="76"/>
      <c r="BU1482" s="76"/>
      <c r="BV1482" s="76"/>
      <c r="BW1482" s="76"/>
      <c r="BX1482" s="76"/>
      <c r="BY1482" s="76"/>
      <c r="BZ1482" s="76"/>
      <c r="CA1482" s="76"/>
      <c r="CB1482" s="76"/>
      <c r="CC1482" s="76"/>
      <c r="CD1482" s="76"/>
      <c r="CE1482" s="76"/>
      <c r="CF1482" s="76"/>
      <c r="CG1482" s="76"/>
      <c r="CH1482" s="76"/>
      <c r="CI1482" s="76"/>
      <c r="CJ1482" s="76"/>
      <c r="CK1482" s="76"/>
      <c r="CL1482" s="76"/>
      <c r="CM1482" s="76"/>
      <c r="CN1482" s="76"/>
      <c r="CO1482" s="76"/>
      <c r="CP1482" s="76"/>
    </row>
    <row r="1483" spans="1:94" x14ac:dyDescent="0.2">
      <c r="A1483" s="76"/>
      <c r="B1483" s="76"/>
      <c r="C1483" s="76"/>
      <c r="D1483" s="76"/>
      <c r="E1483" s="76"/>
      <c r="F1483" s="76"/>
      <c r="G1483" s="76"/>
      <c r="H1483" s="76"/>
      <c r="I1483" s="76"/>
      <c r="J1483" s="76"/>
      <c r="K1483" s="76"/>
      <c r="L1483" s="76"/>
      <c r="M1483" s="76"/>
      <c r="N1483" s="76"/>
      <c r="O1483" s="76"/>
      <c r="P1483" s="76"/>
      <c r="Q1483" s="76"/>
      <c r="R1483" s="76"/>
      <c r="S1483" s="76"/>
      <c r="T1483" s="76"/>
      <c r="U1483" s="76"/>
      <c r="V1483" s="76"/>
      <c r="W1483" s="76"/>
      <c r="X1483" s="76"/>
      <c r="Y1483" s="76"/>
      <c r="Z1483" s="76"/>
      <c r="AA1483" s="76"/>
      <c r="AB1483" s="76"/>
      <c r="AC1483" s="76"/>
      <c r="AD1483" s="76"/>
      <c r="AE1483" s="76"/>
      <c r="AF1483" s="76"/>
      <c r="AG1483" s="76"/>
      <c r="AH1483" s="76"/>
      <c r="AI1483" s="76"/>
      <c r="AJ1483" s="76"/>
      <c r="AK1483" s="76"/>
      <c r="AL1483" s="76"/>
      <c r="AM1483" s="76"/>
      <c r="AN1483" s="76"/>
      <c r="AO1483" s="75"/>
      <c r="AP1483" s="75"/>
      <c r="AQ1483" s="75"/>
      <c r="AR1483" s="76"/>
      <c r="AS1483" s="76"/>
      <c r="AT1483" s="76"/>
      <c r="AU1483" s="76"/>
      <c r="AV1483" s="76"/>
      <c r="AW1483" s="76"/>
      <c r="AX1483" s="76"/>
      <c r="AY1483" s="76"/>
      <c r="AZ1483" s="76"/>
      <c r="BA1483" s="76"/>
      <c r="BB1483" s="76"/>
      <c r="BC1483" s="76"/>
      <c r="BD1483" s="76"/>
      <c r="BE1483" s="76"/>
      <c r="BF1483" s="76"/>
      <c r="BG1483" s="76"/>
      <c r="BH1483" s="76"/>
      <c r="BI1483" s="76"/>
      <c r="BJ1483" s="76"/>
      <c r="BK1483" s="76"/>
      <c r="BL1483" s="76"/>
      <c r="BM1483" s="76"/>
      <c r="BN1483" s="76"/>
      <c r="BO1483" s="76"/>
      <c r="BP1483" s="76"/>
      <c r="BQ1483" s="76"/>
      <c r="BR1483" s="76"/>
      <c r="BS1483" s="76"/>
      <c r="BT1483" s="76"/>
      <c r="BU1483" s="76"/>
      <c r="BV1483" s="76"/>
      <c r="BW1483" s="76"/>
      <c r="BX1483" s="76"/>
      <c r="BY1483" s="76"/>
      <c r="BZ1483" s="76"/>
      <c r="CA1483" s="76"/>
      <c r="CB1483" s="76"/>
      <c r="CC1483" s="76"/>
      <c r="CD1483" s="76"/>
      <c r="CE1483" s="76"/>
      <c r="CF1483" s="76"/>
      <c r="CG1483" s="76"/>
      <c r="CH1483" s="76"/>
      <c r="CI1483" s="76"/>
      <c r="CJ1483" s="76"/>
      <c r="CK1483" s="76"/>
      <c r="CL1483" s="76"/>
      <c r="CM1483" s="76"/>
      <c r="CN1483" s="76"/>
      <c r="CO1483" s="76"/>
      <c r="CP1483" s="76"/>
    </row>
    <row r="1484" spans="1:94" x14ac:dyDescent="0.2">
      <c r="A1484" s="76"/>
      <c r="B1484" s="76"/>
      <c r="C1484" s="76"/>
      <c r="D1484" s="76"/>
      <c r="E1484" s="76"/>
      <c r="F1484" s="76"/>
      <c r="G1484" s="76"/>
      <c r="H1484" s="76"/>
      <c r="I1484" s="76"/>
      <c r="J1484" s="76"/>
      <c r="K1484" s="76"/>
      <c r="L1484" s="76"/>
      <c r="M1484" s="76"/>
      <c r="N1484" s="76"/>
      <c r="O1484" s="76"/>
      <c r="P1484" s="76"/>
      <c r="Q1484" s="76"/>
      <c r="R1484" s="76"/>
      <c r="S1484" s="76"/>
      <c r="T1484" s="76"/>
      <c r="U1484" s="76"/>
      <c r="V1484" s="76"/>
      <c r="W1484" s="76"/>
      <c r="X1484" s="76"/>
      <c r="Y1484" s="76"/>
      <c r="Z1484" s="76"/>
      <c r="AA1484" s="76"/>
      <c r="AB1484" s="76"/>
      <c r="AC1484" s="76"/>
      <c r="AD1484" s="76"/>
      <c r="AE1484" s="76"/>
      <c r="AF1484" s="76"/>
      <c r="AG1484" s="76"/>
      <c r="AH1484" s="76"/>
      <c r="AI1484" s="76"/>
      <c r="AJ1484" s="76"/>
      <c r="AK1484" s="76"/>
      <c r="AL1484" s="76"/>
      <c r="AM1484" s="76"/>
      <c r="AN1484" s="76"/>
      <c r="AO1484" s="75"/>
      <c r="AP1484" s="75"/>
      <c r="AQ1484" s="75"/>
      <c r="AR1484" s="76"/>
      <c r="AS1484" s="76"/>
      <c r="AT1484" s="76"/>
      <c r="AU1484" s="76"/>
      <c r="AV1484" s="76"/>
      <c r="AW1484" s="76"/>
      <c r="AX1484" s="76"/>
      <c r="AY1484" s="76"/>
      <c r="AZ1484" s="76"/>
      <c r="BA1484" s="76"/>
      <c r="BB1484" s="76"/>
      <c r="BC1484" s="76"/>
      <c r="BD1484" s="76"/>
      <c r="BE1484" s="76"/>
      <c r="BF1484" s="76"/>
      <c r="BG1484" s="76"/>
      <c r="BH1484" s="76"/>
      <c r="BI1484" s="76"/>
      <c r="BJ1484" s="76"/>
      <c r="BK1484" s="76"/>
      <c r="BL1484" s="76"/>
      <c r="BM1484" s="76"/>
      <c r="BN1484" s="76"/>
      <c r="BO1484" s="76"/>
      <c r="BP1484" s="76"/>
      <c r="BQ1484" s="76"/>
      <c r="BR1484" s="76"/>
      <c r="BS1484" s="76"/>
      <c r="BT1484" s="76"/>
      <c r="BU1484" s="76"/>
      <c r="BV1484" s="76"/>
      <c r="BW1484" s="76"/>
      <c r="BX1484" s="76"/>
      <c r="BY1484" s="76"/>
      <c r="BZ1484" s="76"/>
      <c r="CA1484" s="76"/>
      <c r="CB1484" s="76"/>
      <c r="CC1484" s="76"/>
      <c r="CD1484" s="76"/>
      <c r="CE1484" s="76"/>
      <c r="CF1484" s="76"/>
      <c r="CG1484" s="76"/>
      <c r="CH1484" s="76"/>
      <c r="CI1484" s="76"/>
      <c r="CJ1484" s="76"/>
      <c r="CK1484" s="76"/>
      <c r="CL1484" s="76"/>
      <c r="CM1484" s="76"/>
      <c r="CN1484" s="76"/>
      <c r="CO1484" s="76"/>
      <c r="CP1484" s="76"/>
    </row>
    <row r="1485" spans="1:94" x14ac:dyDescent="0.2">
      <c r="A1485" s="76"/>
      <c r="B1485" s="76"/>
      <c r="C1485" s="76"/>
      <c r="D1485" s="76"/>
      <c r="E1485" s="76"/>
      <c r="F1485" s="76"/>
      <c r="G1485" s="76"/>
      <c r="H1485" s="76"/>
      <c r="I1485" s="76"/>
      <c r="J1485" s="76"/>
      <c r="K1485" s="76"/>
      <c r="L1485" s="76"/>
      <c r="M1485" s="76"/>
      <c r="N1485" s="76"/>
      <c r="O1485" s="76"/>
      <c r="P1485" s="76"/>
      <c r="Q1485" s="76"/>
      <c r="R1485" s="76"/>
      <c r="S1485" s="76"/>
      <c r="T1485" s="76"/>
      <c r="U1485" s="76"/>
      <c r="V1485" s="76"/>
      <c r="W1485" s="76"/>
      <c r="X1485" s="76"/>
      <c r="Y1485" s="76"/>
      <c r="Z1485" s="76"/>
      <c r="AA1485" s="76"/>
      <c r="AB1485" s="76"/>
      <c r="AC1485" s="76"/>
      <c r="AD1485" s="76"/>
      <c r="AE1485" s="76"/>
      <c r="AF1485" s="76"/>
      <c r="AG1485" s="76"/>
      <c r="AH1485" s="76"/>
      <c r="AI1485" s="76"/>
      <c r="AJ1485" s="76"/>
      <c r="AK1485" s="76"/>
      <c r="AL1485" s="76"/>
      <c r="AM1485" s="76"/>
      <c r="AN1485" s="76"/>
      <c r="AO1485" s="75"/>
      <c r="AP1485" s="75"/>
      <c r="AQ1485" s="75"/>
      <c r="AR1485" s="76"/>
      <c r="AS1485" s="76"/>
      <c r="AT1485" s="76"/>
      <c r="AU1485" s="76"/>
      <c r="AV1485" s="76"/>
      <c r="AW1485" s="76"/>
      <c r="AX1485" s="76"/>
      <c r="AY1485" s="76"/>
      <c r="AZ1485" s="76"/>
      <c r="BA1485" s="76"/>
      <c r="BB1485" s="76"/>
      <c r="BC1485" s="76"/>
      <c r="BD1485" s="76"/>
      <c r="BE1485" s="76"/>
      <c r="BF1485" s="76"/>
      <c r="BG1485" s="76"/>
      <c r="BH1485" s="76"/>
      <c r="BI1485" s="76"/>
      <c r="BJ1485" s="76"/>
      <c r="BK1485" s="76"/>
      <c r="BL1485" s="76"/>
      <c r="BM1485" s="76"/>
      <c r="BN1485" s="76"/>
      <c r="BO1485" s="76"/>
      <c r="BP1485" s="76"/>
      <c r="BQ1485" s="76"/>
      <c r="BR1485" s="76"/>
      <c r="BS1485" s="76"/>
      <c r="BT1485" s="76"/>
      <c r="BU1485" s="76"/>
      <c r="BV1485" s="76"/>
      <c r="BW1485" s="76"/>
      <c r="BX1485" s="76"/>
      <c r="BY1485" s="76"/>
      <c r="BZ1485" s="76"/>
      <c r="CA1485" s="76"/>
      <c r="CB1485" s="76"/>
      <c r="CC1485" s="76"/>
      <c r="CD1485" s="76"/>
      <c r="CE1485" s="76"/>
      <c r="CF1485" s="76"/>
      <c r="CG1485" s="76"/>
      <c r="CH1485" s="76"/>
      <c r="CI1485" s="76"/>
      <c r="CJ1485" s="76"/>
      <c r="CK1485" s="76"/>
      <c r="CL1485" s="76"/>
      <c r="CM1485" s="76"/>
      <c r="CN1485" s="76"/>
      <c r="CO1485" s="76"/>
      <c r="CP1485" s="76"/>
    </row>
    <row r="1486" spans="1:94" x14ac:dyDescent="0.2">
      <c r="A1486" s="76"/>
      <c r="B1486" s="76"/>
      <c r="C1486" s="76"/>
      <c r="D1486" s="76"/>
      <c r="E1486" s="76"/>
      <c r="F1486" s="76"/>
      <c r="G1486" s="76"/>
      <c r="H1486" s="76"/>
      <c r="I1486" s="76"/>
      <c r="J1486" s="76"/>
      <c r="K1486" s="76"/>
      <c r="L1486" s="76"/>
      <c r="M1486" s="76"/>
      <c r="N1486" s="76"/>
      <c r="O1486" s="76"/>
      <c r="P1486" s="76"/>
      <c r="Q1486" s="76"/>
      <c r="R1486" s="76"/>
      <c r="S1486" s="76"/>
      <c r="T1486" s="76"/>
      <c r="U1486" s="76"/>
      <c r="V1486" s="76"/>
      <c r="W1486" s="76"/>
      <c r="X1486" s="76"/>
      <c r="Y1486" s="76"/>
      <c r="Z1486" s="76"/>
      <c r="AA1486" s="76"/>
      <c r="AB1486" s="76"/>
      <c r="AC1486" s="76"/>
      <c r="AD1486" s="76"/>
      <c r="AE1486" s="76"/>
      <c r="AF1486" s="76"/>
      <c r="AG1486" s="76"/>
      <c r="AH1486" s="76"/>
      <c r="AI1486" s="76"/>
      <c r="AJ1486" s="76"/>
      <c r="AK1486" s="76"/>
      <c r="AL1486" s="76"/>
      <c r="AM1486" s="76"/>
      <c r="AN1486" s="76"/>
      <c r="AO1486" s="75"/>
      <c r="AP1486" s="75"/>
      <c r="AQ1486" s="75"/>
      <c r="AR1486" s="76"/>
      <c r="AS1486" s="76"/>
      <c r="AT1486" s="76"/>
      <c r="AU1486" s="76"/>
      <c r="AV1486" s="76"/>
      <c r="AW1486" s="76"/>
      <c r="AX1486" s="76"/>
      <c r="AY1486" s="76"/>
      <c r="AZ1486" s="76"/>
      <c r="BA1486" s="76"/>
      <c r="BB1486" s="76"/>
      <c r="BC1486" s="76"/>
      <c r="BD1486" s="76"/>
      <c r="BE1486" s="76"/>
      <c r="BF1486" s="76"/>
      <c r="BG1486" s="76"/>
      <c r="BH1486" s="76"/>
      <c r="BI1486" s="76"/>
      <c r="BJ1486" s="76"/>
      <c r="BK1486" s="76"/>
      <c r="BL1486" s="76"/>
      <c r="BM1486" s="76"/>
      <c r="BN1486" s="76"/>
      <c r="BO1486" s="76"/>
      <c r="BP1486" s="76"/>
      <c r="BQ1486" s="76"/>
      <c r="BR1486" s="76"/>
      <c r="BS1486" s="76"/>
      <c r="BT1486" s="76"/>
      <c r="BU1486" s="76"/>
      <c r="BV1486" s="76"/>
      <c r="BW1486" s="76"/>
      <c r="BX1486" s="76"/>
      <c r="BY1486" s="76"/>
      <c r="BZ1486" s="76"/>
      <c r="CA1486" s="76"/>
      <c r="CB1486" s="76"/>
      <c r="CC1486" s="76"/>
      <c r="CD1486" s="76"/>
      <c r="CE1486" s="76"/>
      <c r="CF1486" s="76"/>
      <c r="CG1486" s="76"/>
      <c r="CH1486" s="76"/>
      <c r="CI1486" s="76"/>
      <c r="CJ1486" s="76"/>
      <c r="CK1486" s="76"/>
      <c r="CL1486" s="76"/>
      <c r="CM1486" s="76"/>
      <c r="CN1486" s="76"/>
      <c r="CO1486" s="76"/>
      <c r="CP1486" s="76"/>
    </row>
    <row r="1487" spans="1:94" x14ac:dyDescent="0.2">
      <c r="A1487" s="76"/>
      <c r="B1487" s="76"/>
      <c r="C1487" s="76"/>
      <c r="D1487" s="76"/>
      <c r="E1487" s="76"/>
      <c r="F1487" s="76"/>
      <c r="G1487" s="76"/>
      <c r="H1487" s="76"/>
      <c r="I1487" s="76"/>
      <c r="J1487" s="76"/>
      <c r="K1487" s="76"/>
      <c r="L1487" s="76"/>
      <c r="M1487" s="76"/>
      <c r="N1487" s="76"/>
      <c r="O1487" s="76"/>
      <c r="P1487" s="76"/>
      <c r="Q1487" s="76"/>
      <c r="R1487" s="76"/>
      <c r="S1487" s="76"/>
      <c r="T1487" s="76"/>
      <c r="U1487" s="76"/>
      <c r="V1487" s="76"/>
      <c r="W1487" s="76"/>
      <c r="X1487" s="76"/>
      <c r="Y1487" s="76"/>
      <c r="Z1487" s="76"/>
      <c r="AA1487" s="76"/>
      <c r="AB1487" s="76"/>
      <c r="AC1487" s="76"/>
      <c r="AD1487" s="76"/>
      <c r="AE1487" s="76"/>
      <c r="AF1487" s="76"/>
      <c r="AG1487" s="76"/>
      <c r="AH1487" s="76"/>
      <c r="AI1487" s="76"/>
      <c r="AJ1487" s="76"/>
      <c r="AK1487" s="76"/>
      <c r="AL1487" s="76"/>
      <c r="AM1487" s="76"/>
      <c r="AN1487" s="76"/>
      <c r="AO1487" s="75"/>
      <c r="AP1487" s="75"/>
      <c r="AQ1487" s="75"/>
      <c r="AR1487" s="76"/>
      <c r="AS1487" s="76"/>
      <c r="AT1487" s="76"/>
      <c r="AU1487" s="76"/>
      <c r="AV1487" s="76"/>
      <c r="AW1487" s="76"/>
      <c r="AX1487" s="76"/>
      <c r="AY1487" s="76"/>
      <c r="AZ1487" s="76"/>
      <c r="BA1487" s="76"/>
      <c r="BB1487" s="76"/>
      <c r="BC1487" s="76"/>
      <c r="BD1487" s="76"/>
      <c r="BE1487" s="76"/>
      <c r="BF1487" s="76"/>
      <c r="BG1487" s="76"/>
      <c r="BH1487" s="76"/>
      <c r="BI1487" s="76"/>
      <c r="BJ1487" s="76"/>
      <c r="BK1487" s="76"/>
      <c r="BL1487" s="76"/>
      <c r="BM1487" s="76"/>
      <c r="BN1487" s="76"/>
      <c r="BO1487" s="76"/>
      <c r="BP1487" s="76"/>
      <c r="BQ1487" s="76"/>
      <c r="BR1487" s="76"/>
      <c r="BS1487" s="76"/>
      <c r="BT1487" s="76"/>
      <c r="BU1487" s="76"/>
      <c r="BV1487" s="76"/>
      <c r="BW1487" s="76"/>
      <c r="BX1487" s="76"/>
      <c r="BY1487" s="76"/>
      <c r="BZ1487" s="76"/>
      <c r="CA1487" s="76"/>
      <c r="CB1487" s="76"/>
      <c r="CC1487" s="76"/>
      <c r="CD1487" s="76"/>
      <c r="CE1487" s="76"/>
      <c r="CF1487" s="76"/>
      <c r="CG1487" s="76"/>
      <c r="CH1487" s="76"/>
      <c r="CI1487" s="76"/>
      <c r="CJ1487" s="76"/>
      <c r="CK1487" s="76"/>
      <c r="CL1487" s="76"/>
      <c r="CM1487" s="76"/>
      <c r="CN1487" s="76"/>
      <c r="CO1487" s="76"/>
      <c r="CP1487" s="76"/>
    </row>
    <row r="1488" spans="1:94" x14ac:dyDescent="0.2">
      <c r="A1488" s="76"/>
      <c r="B1488" s="76"/>
      <c r="C1488" s="76"/>
      <c r="D1488" s="76"/>
      <c r="E1488" s="76"/>
      <c r="F1488" s="76"/>
      <c r="G1488" s="76"/>
      <c r="H1488" s="76"/>
      <c r="I1488" s="76"/>
      <c r="J1488" s="76"/>
      <c r="K1488" s="76"/>
      <c r="L1488" s="76"/>
      <c r="M1488" s="76"/>
      <c r="N1488" s="76"/>
      <c r="O1488" s="76"/>
      <c r="P1488" s="76"/>
      <c r="Q1488" s="76"/>
      <c r="R1488" s="76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6"/>
      <c r="AM1488" s="76"/>
      <c r="AN1488" s="76"/>
      <c r="AO1488" s="75"/>
      <c r="AP1488" s="75"/>
      <c r="AQ1488" s="75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6"/>
      <c r="BD1488" s="76"/>
      <c r="BE1488" s="76"/>
      <c r="BF1488" s="76"/>
      <c r="BG1488" s="76"/>
      <c r="BH1488" s="76"/>
      <c r="BI1488" s="76"/>
      <c r="BJ1488" s="76"/>
      <c r="BK1488" s="76"/>
      <c r="BL1488" s="76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6"/>
      <c r="CA1488" s="76"/>
      <c r="CB1488" s="76"/>
      <c r="CC1488" s="76"/>
      <c r="CD1488" s="76"/>
      <c r="CE1488" s="76"/>
      <c r="CF1488" s="76"/>
      <c r="CG1488" s="76"/>
      <c r="CH1488" s="76"/>
      <c r="CI1488" s="76"/>
      <c r="CJ1488" s="76"/>
      <c r="CK1488" s="76"/>
      <c r="CL1488" s="76"/>
      <c r="CM1488" s="76"/>
      <c r="CN1488" s="76"/>
      <c r="CO1488" s="76"/>
      <c r="CP1488" s="76"/>
    </row>
    <row r="1489" spans="1:94" x14ac:dyDescent="0.2">
      <c r="A1489" s="76"/>
      <c r="B1489" s="76"/>
      <c r="C1489" s="76"/>
      <c r="D1489" s="76"/>
      <c r="E1489" s="76"/>
      <c r="F1489" s="76"/>
      <c r="G1489" s="76"/>
      <c r="H1489" s="76"/>
      <c r="I1489" s="76"/>
      <c r="J1489" s="76"/>
      <c r="K1489" s="76"/>
      <c r="L1489" s="76"/>
      <c r="M1489" s="76"/>
      <c r="N1489" s="76"/>
      <c r="O1489" s="76"/>
      <c r="P1489" s="76"/>
      <c r="Q1489" s="76"/>
      <c r="R1489" s="76"/>
      <c r="S1489" s="76"/>
      <c r="T1489" s="76"/>
      <c r="U1489" s="76"/>
      <c r="V1489" s="76"/>
      <c r="W1489" s="76"/>
      <c r="X1489" s="76"/>
      <c r="Y1489" s="76"/>
      <c r="Z1489" s="76"/>
      <c r="AA1489" s="76"/>
      <c r="AB1489" s="76"/>
      <c r="AC1489" s="76"/>
      <c r="AD1489" s="76"/>
      <c r="AE1489" s="76"/>
      <c r="AF1489" s="76"/>
      <c r="AG1489" s="76"/>
      <c r="AH1489" s="76"/>
      <c r="AI1489" s="76"/>
      <c r="AJ1489" s="76"/>
      <c r="AK1489" s="76"/>
      <c r="AL1489" s="76"/>
      <c r="AM1489" s="76"/>
      <c r="AN1489" s="76"/>
      <c r="AO1489" s="75"/>
      <c r="AP1489" s="75"/>
      <c r="AQ1489" s="75"/>
      <c r="AR1489" s="76"/>
      <c r="AS1489" s="76"/>
      <c r="AT1489" s="76"/>
      <c r="AU1489" s="76"/>
      <c r="AV1489" s="76"/>
      <c r="AW1489" s="76"/>
      <c r="AX1489" s="76"/>
      <c r="AY1489" s="76"/>
      <c r="AZ1489" s="76"/>
      <c r="BA1489" s="76"/>
      <c r="BB1489" s="76"/>
      <c r="BC1489" s="76"/>
      <c r="BD1489" s="76"/>
      <c r="BE1489" s="76"/>
      <c r="BF1489" s="76"/>
      <c r="BG1489" s="76"/>
      <c r="BH1489" s="76"/>
      <c r="BI1489" s="76"/>
      <c r="BJ1489" s="76"/>
      <c r="BK1489" s="76"/>
      <c r="BL1489" s="76"/>
      <c r="BM1489" s="76"/>
      <c r="BN1489" s="76"/>
      <c r="BO1489" s="76"/>
      <c r="BP1489" s="76"/>
      <c r="BQ1489" s="76"/>
      <c r="BR1489" s="76"/>
      <c r="BS1489" s="76"/>
      <c r="BT1489" s="76"/>
      <c r="BU1489" s="76"/>
      <c r="BV1489" s="76"/>
      <c r="BW1489" s="76"/>
      <c r="BX1489" s="76"/>
      <c r="BY1489" s="76"/>
      <c r="BZ1489" s="76"/>
      <c r="CA1489" s="76"/>
      <c r="CB1489" s="76"/>
      <c r="CC1489" s="76"/>
      <c r="CD1489" s="76"/>
      <c r="CE1489" s="76"/>
      <c r="CF1489" s="76"/>
      <c r="CG1489" s="76"/>
      <c r="CH1489" s="76"/>
      <c r="CI1489" s="76"/>
      <c r="CJ1489" s="76"/>
      <c r="CK1489" s="76"/>
      <c r="CL1489" s="76"/>
      <c r="CM1489" s="76"/>
      <c r="CN1489" s="76"/>
      <c r="CO1489" s="76"/>
      <c r="CP1489" s="76"/>
    </row>
    <row r="1490" spans="1:94" x14ac:dyDescent="0.2">
      <c r="A1490" s="76"/>
      <c r="B1490" s="76"/>
      <c r="C1490" s="76"/>
      <c r="D1490" s="76"/>
      <c r="E1490" s="76"/>
      <c r="F1490" s="76"/>
      <c r="G1490" s="76"/>
      <c r="H1490" s="76"/>
      <c r="I1490" s="76"/>
      <c r="J1490" s="76"/>
      <c r="K1490" s="76"/>
      <c r="L1490" s="76"/>
      <c r="M1490" s="76"/>
      <c r="N1490" s="76"/>
      <c r="O1490" s="76"/>
      <c r="P1490" s="76"/>
      <c r="Q1490" s="76"/>
      <c r="R1490" s="76"/>
      <c r="S1490" s="76"/>
      <c r="T1490" s="76"/>
      <c r="U1490" s="76"/>
      <c r="V1490" s="76"/>
      <c r="W1490" s="76"/>
      <c r="X1490" s="76"/>
      <c r="Y1490" s="76"/>
      <c r="Z1490" s="76"/>
      <c r="AA1490" s="76"/>
      <c r="AB1490" s="76"/>
      <c r="AC1490" s="76"/>
      <c r="AD1490" s="76"/>
      <c r="AE1490" s="76"/>
      <c r="AF1490" s="76"/>
      <c r="AG1490" s="76"/>
      <c r="AH1490" s="76"/>
      <c r="AI1490" s="76"/>
      <c r="AJ1490" s="76"/>
      <c r="AK1490" s="76"/>
      <c r="AL1490" s="76"/>
      <c r="AM1490" s="76"/>
      <c r="AN1490" s="76"/>
      <c r="AO1490" s="75"/>
      <c r="AP1490" s="75"/>
      <c r="AQ1490" s="75"/>
      <c r="AR1490" s="76"/>
      <c r="AS1490" s="76"/>
      <c r="AT1490" s="76"/>
      <c r="AU1490" s="76"/>
      <c r="AV1490" s="76"/>
      <c r="AW1490" s="76"/>
      <c r="AX1490" s="76"/>
      <c r="AY1490" s="76"/>
      <c r="AZ1490" s="76"/>
      <c r="BA1490" s="76"/>
      <c r="BB1490" s="76"/>
      <c r="BC1490" s="76"/>
      <c r="BD1490" s="76"/>
      <c r="BE1490" s="76"/>
      <c r="BF1490" s="76"/>
      <c r="BG1490" s="76"/>
      <c r="BH1490" s="76"/>
      <c r="BI1490" s="76"/>
      <c r="BJ1490" s="76"/>
      <c r="BK1490" s="76"/>
      <c r="BL1490" s="76"/>
      <c r="BM1490" s="76"/>
      <c r="BN1490" s="76"/>
      <c r="BO1490" s="76"/>
      <c r="BP1490" s="76"/>
      <c r="BQ1490" s="76"/>
      <c r="BR1490" s="76"/>
      <c r="BS1490" s="76"/>
      <c r="BT1490" s="76"/>
      <c r="BU1490" s="76"/>
      <c r="BV1490" s="76"/>
      <c r="BW1490" s="76"/>
      <c r="BX1490" s="76"/>
      <c r="BY1490" s="76"/>
      <c r="BZ1490" s="76"/>
      <c r="CA1490" s="76"/>
      <c r="CB1490" s="76"/>
      <c r="CC1490" s="76"/>
      <c r="CD1490" s="76"/>
      <c r="CE1490" s="76"/>
      <c r="CF1490" s="76"/>
      <c r="CG1490" s="76"/>
      <c r="CH1490" s="76"/>
      <c r="CI1490" s="76"/>
      <c r="CJ1490" s="76"/>
      <c r="CK1490" s="76"/>
      <c r="CL1490" s="76"/>
      <c r="CM1490" s="76"/>
      <c r="CN1490" s="76"/>
      <c r="CO1490" s="76"/>
      <c r="CP1490" s="76"/>
    </row>
    <row r="1491" spans="1:94" x14ac:dyDescent="0.2">
      <c r="A1491" s="76"/>
      <c r="B1491" s="76"/>
      <c r="C1491" s="76"/>
      <c r="D1491" s="76"/>
      <c r="E1491" s="76"/>
      <c r="F1491" s="76"/>
      <c r="G1491" s="76"/>
      <c r="H1491" s="76"/>
      <c r="I1491" s="76"/>
      <c r="J1491" s="76"/>
      <c r="K1491" s="76"/>
      <c r="L1491" s="76"/>
      <c r="M1491" s="76"/>
      <c r="N1491" s="76"/>
      <c r="O1491" s="76"/>
      <c r="P1491" s="76"/>
      <c r="Q1491" s="76"/>
      <c r="R1491" s="76"/>
      <c r="S1491" s="76"/>
      <c r="T1491" s="76"/>
      <c r="U1491" s="76"/>
      <c r="V1491" s="76"/>
      <c r="W1491" s="76"/>
      <c r="X1491" s="76"/>
      <c r="Y1491" s="76"/>
      <c r="Z1491" s="76"/>
      <c r="AA1491" s="76"/>
      <c r="AB1491" s="76"/>
      <c r="AC1491" s="76"/>
      <c r="AD1491" s="76"/>
      <c r="AE1491" s="76"/>
      <c r="AF1491" s="76"/>
      <c r="AG1491" s="76"/>
      <c r="AH1491" s="76"/>
      <c r="AI1491" s="76"/>
      <c r="AJ1491" s="76"/>
      <c r="AK1491" s="76"/>
      <c r="AL1491" s="76"/>
      <c r="AM1491" s="76"/>
      <c r="AN1491" s="76"/>
      <c r="AO1491" s="75"/>
      <c r="AP1491" s="75"/>
      <c r="AQ1491" s="75"/>
      <c r="AR1491" s="76"/>
      <c r="AS1491" s="76"/>
      <c r="AT1491" s="76"/>
      <c r="AU1491" s="76"/>
      <c r="AV1491" s="76"/>
      <c r="AW1491" s="76"/>
      <c r="AX1491" s="76"/>
      <c r="AY1491" s="76"/>
      <c r="AZ1491" s="76"/>
      <c r="BA1491" s="76"/>
      <c r="BB1491" s="76"/>
      <c r="BC1491" s="76"/>
      <c r="BD1491" s="76"/>
      <c r="BE1491" s="76"/>
      <c r="BF1491" s="76"/>
      <c r="BG1491" s="76"/>
      <c r="BH1491" s="76"/>
      <c r="BI1491" s="76"/>
      <c r="BJ1491" s="76"/>
      <c r="BK1491" s="76"/>
      <c r="BL1491" s="76"/>
      <c r="BM1491" s="76"/>
      <c r="BN1491" s="76"/>
      <c r="BO1491" s="76"/>
      <c r="BP1491" s="76"/>
      <c r="BQ1491" s="76"/>
      <c r="BR1491" s="76"/>
      <c r="BS1491" s="76"/>
      <c r="BT1491" s="76"/>
      <c r="BU1491" s="76"/>
      <c r="BV1491" s="76"/>
      <c r="BW1491" s="76"/>
      <c r="BX1491" s="76"/>
      <c r="BY1491" s="76"/>
      <c r="BZ1491" s="76"/>
      <c r="CA1491" s="76"/>
      <c r="CB1491" s="76"/>
      <c r="CC1491" s="76"/>
      <c r="CD1491" s="76"/>
      <c r="CE1491" s="76"/>
      <c r="CF1491" s="76"/>
      <c r="CG1491" s="76"/>
      <c r="CH1491" s="76"/>
      <c r="CI1491" s="76"/>
      <c r="CJ1491" s="76"/>
      <c r="CK1491" s="76"/>
      <c r="CL1491" s="76"/>
      <c r="CM1491" s="76"/>
      <c r="CN1491" s="76"/>
      <c r="CO1491" s="76"/>
      <c r="CP1491" s="76"/>
    </row>
    <row r="1492" spans="1:94" x14ac:dyDescent="0.2">
      <c r="A1492" s="76"/>
      <c r="B1492" s="76"/>
      <c r="C1492" s="76"/>
      <c r="D1492" s="76"/>
      <c r="E1492" s="76"/>
      <c r="F1492" s="76"/>
      <c r="G1492" s="76"/>
      <c r="H1492" s="76"/>
      <c r="I1492" s="76"/>
      <c r="J1492" s="76"/>
      <c r="K1492" s="76"/>
      <c r="L1492" s="76"/>
      <c r="M1492" s="76"/>
      <c r="N1492" s="76"/>
      <c r="O1492" s="76"/>
      <c r="P1492" s="76"/>
      <c r="Q1492" s="76"/>
      <c r="R1492" s="76"/>
      <c r="S1492" s="76"/>
      <c r="T1492" s="76"/>
      <c r="U1492" s="76"/>
      <c r="V1492" s="76"/>
      <c r="W1492" s="76"/>
      <c r="X1492" s="76"/>
      <c r="Y1492" s="76"/>
      <c r="Z1492" s="76"/>
      <c r="AA1492" s="76"/>
      <c r="AB1492" s="76"/>
      <c r="AC1492" s="76"/>
      <c r="AD1492" s="76"/>
      <c r="AE1492" s="76"/>
      <c r="AF1492" s="76"/>
      <c r="AG1492" s="76"/>
      <c r="AH1492" s="76"/>
      <c r="AI1492" s="76"/>
      <c r="AJ1492" s="76"/>
      <c r="AK1492" s="76"/>
      <c r="AL1492" s="76"/>
      <c r="AM1492" s="76"/>
      <c r="AN1492" s="76"/>
      <c r="AO1492" s="75"/>
      <c r="AP1492" s="75"/>
      <c r="AQ1492" s="75"/>
      <c r="AR1492" s="76"/>
      <c r="AS1492" s="76"/>
      <c r="AT1492" s="76"/>
      <c r="AU1492" s="76"/>
      <c r="AV1492" s="76"/>
      <c r="AW1492" s="76"/>
      <c r="AX1492" s="76"/>
      <c r="AY1492" s="76"/>
      <c r="AZ1492" s="76"/>
      <c r="BA1492" s="76"/>
      <c r="BB1492" s="76"/>
      <c r="BC1492" s="76"/>
      <c r="BD1492" s="76"/>
      <c r="BE1492" s="76"/>
      <c r="BF1492" s="76"/>
      <c r="BG1492" s="76"/>
      <c r="BH1492" s="76"/>
      <c r="BI1492" s="76"/>
      <c r="BJ1492" s="76"/>
      <c r="BK1492" s="76"/>
      <c r="BL1492" s="76"/>
      <c r="BM1492" s="76"/>
      <c r="BN1492" s="76"/>
      <c r="BO1492" s="76"/>
      <c r="BP1492" s="76"/>
      <c r="BQ1492" s="76"/>
      <c r="BR1492" s="76"/>
      <c r="BS1492" s="76"/>
      <c r="BT1492" s="76"/>
      <c r="BU1492" s="76"/>
      <c r="BV1492" s="76"/>
      <c r="BW1492" s="76"/>
      <c r="BX1492" s="76"/>
      <c r="BY1492" s="76"/>
      <c r="BZ1492" s="76"/>
      <c r="CA1492" s="76"/>
      <c r="CB1492" s="76"/>
      <c r="CC1492" s="76"/>
      <c r="CD1492" s="76"/>
      <c r="CE1492" s="76"/>
      <c r="CF1492" s="76"/>
      <c r="CG1492" s="76"/>
      <c r="CH1492" s="76"/>
      <c r="CI1492" s="76"/>
      <c r="CJ1492" s="76"/>
      <c r="CK1492" s="76"/>
      <c r="CL1492" s="76"/>
      <c r="CM1492" s="76"/>
      <c r="CN1492" s="76"/>
      <c r="CO1492" s="76"/>
      <c r="CP1492" s="76"/>
    </row>
    <row r="1493" spans="1:94" x14ac:dyDescent="0.2">
      <c r="A1493" s="76"/>
      <c r="B1493" s="76"/>
      <c r="C1493" s="76"/>
      <c r="D1493" s="76"/>
      <c r="E1493" s="76"/>
      <c r="F1493" s="76"/>
      <c r="G1493" s="76"/>
      <c r="H1493" s="76"/>
      <c r="I1493" s="76"/>
      <c r="J1493" s="76"/>
      <c r="K1493" s="76"/>
      <c r="L1493" s="76"/>
      <c r="M1493" s="76"/>
      <c r="N1493" s="76"/>
      <c r="O1493" s="76"/>
      <c r="P1493" s="76"/>
      <c r="Q1493" s="76"/>
      <c r="R1493" s="76"/>
      <c r="S1493" s="76"/>
      <c r="T1493" s="76"/>
      <c r="U1493" s="76"/>
      <c r="V1493" s="76"/>
      <c r="W1493" s="76"/>
      <c r="X1493" s="76"/>
      <c r="Y1493" s="76"/>
      <c r="Z1493" s="76"/>
      <c r="AA1493" s="76"/>
      <c r="AB1493" s="76"/>
      <c r="AC1493" s="76"/>
      <c r="AD1493" s="76"/>
      <c r="AE1493" s="76"/>
      <c r="AF1493" s="76"/>
      <c r="AG1493" s="76"/>
      <c r="AH1493" s="76"/>
      <c r="AI1493" s="76"/>
      <c r="AJ1493" s="76"/>
      <c r="AK1493" s="76"/>
      <c r="AL1493" s="76"/>
      <c r="AM1493" s="76"/>
      <c r="AN1493" s="76"/>
      <c r="AO1493" s="75"/>
      <c r="AP1493" s="75"/>
      <c r="AQ1493" s="75"/>
      <c r="AR1493" s="76"/>
      <c r="AS1493" s="76"/>
      <c r="AT1493" s="76"/>
      <c r="AU1493" s="76"/>
      <c r="AV1493" s="76"/>
      <c r="AW1493" s="76"/>
      <c r="AX1493" s="76"/>
      <c r="AY1493" s="76"/>
      <c r="AZ1493" s="76"/>
      <c r="BA1493" s="76"/>
      <c r="BB1493" s="76"/>
      <c r="BC1493" s="76"/>
      <c r="BD1493" s="76"/>
      <c r="BE1493" s="76"/>
      <c r="BF1493" s="76"/>
      <c r="BG1493" s="76"/>
      <c r="BH1493" s="76"/>
      <c r="BI1493" s="76"/>
      <c r="BJ1493" s="76"/>
      <c r="BK1493" s="76"/>
      <c r="BL1493" s="76"/>
      <c r="BM1493" s="76"/>
      <c r="BN1493" s="76"/>
      <c r="BO1493" s="76"/>
      <c r="BP1493" s="76"/>
      <c r="BQ1493" s="76"/>
      <c r="BR1493" s="76"/>
      <c r="BS1493" s="76"/>
      <c r="BT1493" s="76"/>
      <c r="BU1493" s="76"/>
      <c r="BV1493" s="76"/>
      <c r="BW1493" s="76"/>
      <c r="BX1493" s="76"/>
      <c r="BY1493" s="76"/>
      <c r="BZ1493" s="76"/>
      <c r="CA1493" s="76"/>
      <c r="CB1493" s="76"/>
      <c r="CC1493" s="76"/>
      <c r="CD1493" s="76"/>
      <c r="CE1493" s="76"/>
      <c r="CF1493" s="76"/>
      <c r="CG1493" s="76"/>
      <c r="CH1493" s="76"/>
      <c r="CI1493" s="76"/>
      <c r="CJ1493" s="76"/>
      <c r="CK1493" s="76"/>
      <c r="CL1493" s="76"/>
      <c r="CM1493" s="76"/>
      <c r="CN1493" s="76"/>
      <c r="CO1493" s="76"/>
      <c r="CP1493" s="76"/>
    </row>
    <row r="1494" spans="1:94" x14ac:dyDescent="0.2">
      <c r="A1494" s="76"/>
      <c r="B1494" s="76"/>
      <c r="C1494" s="76"/>
      <c r="D1494" s="76"/>
      <c r="E1494" s="76"/>
      <c r="F1494" s="76"/>
      <c r="G1494" s="76"/>
      <c r="H1494" s="76"/>
      <c r="I1494" s="76"/>
      <c r="J1494" s="76"/>
      <c r="K1494" s="76"/>
      <c r="L1494" s="76"/>
      <c r="M1494" s="76"/>
      <c r="N1494" s="76"/>
      <c r="O1494" s="76"/>
      <c r="P1494" s="76"/>
      <c r="Q1494" s="76"/>
      <c r="R1494" s="76"/>
      <c r="S1494" s="76"/>
      <c r="T1494" s="76"/>
      <c r="U1494" s="76"/>
      <c r="V1494" s="76"/>
      <c r="W1494" s="76"/>
      <c r="X1494" s="76"/>
      <c r="Y1494" s="76"/>
      <c r="Z1494" s="76"/>
      <c r="AA1494" s="76"/>
      <c r="AB1494" s="76"/>
      <c r="AC1494" s="76"/>
      <c r="AD1494" s="76"/>
      <c r="AE1494" s="76"/>
      <c r="AF1494" s="76"/>
      <c r="AG1494" s="76"/>
      <c r="AH1494" s="76"/>
      <c r="AI1494" s="76"/>
      <c r="AJ1494" s="76"/>
      <c r="AK1494" s="76"/>
      <c r="AL1494" s="76"/>
      <c r="AM1494" s="76"/>
      <c r="AN1494" s="76"/>
      <c r="AO1494" s="75"/>
      <c r="AP1494" s="75"/>
      <c r="AQ1494" s="75"/>
      <c r="AR1494" s="76"/>
      <c r="AS1494" s="76"/>
      <c r="AT1494" s="76"/>
      <c r="AU1494" s="76"/>
      <c r="AV1494" s="76"/>
      <c r="AW1494" s="76"/>
      <c r="AX1494" s="76"/>
      <c r="AY1494" s="76"/>
      <c r="AZ1494" s="76"/>
      <c r="BA1494" s="76"/>
      <c r="BB1494" s="76"/>
      <c r="BC1494" s="76"/>
      <c r="BD1494" s="76"/>
      <c r="BE1494" s="76"/>
      <c r="BF1494" s="76"/>
      <c r="BG1494" s="76"/>
      <c r="BH1494" s="76"/>
      <c r="BI1494" s="76"/>
      <c r="BJ1494" s="76"/>
      <c r="BK1494" s="76"/>
      <c r="BL1494" s="76"/>
      <c r="BM1494" s="76"/>
      <c r="BN1494" s="76"/>
      <c r="BO1494" s="76"/>
      <c r="BP1494" s="76"/>
      <c r="BQ1494" s="76"/>
      <c r="BR1494" s="76"/>
      <c r="BS1494" s="76"/>
      <c r="BT1494" s="76"/>
      <c r="BU1494" s="76"/>
      <c r="BV1494" s="76"/>
      <c r="BW1494" s="76"/>
      <c r="BX1494" s="76"/>
      <c r="BY1494" s="76"/>
      <c r="BZ1494" s="76"/>
      <c r="CA1494" s="76"/>
      <c r="CB1494" s="76"/>
      <c r="CC1494" s="76"/>
      <c r="CD1494" s="76"/>
      <c r="CE1494" s="76"/>
      <c r="CF1494" s="76"/>
      <c r="CG1494" s="76"/>
      <c r="CH1494" s="76"/>
      <c r="CI1494" s="76"/>
      <c r="CJ1494" s="76"/>
      <c r="CK1494" s="76"/>
      <c r="CL1494" s="76"/>
      <c r="CM1494" s="76"/>
      <c r="CN1494" s="76"/>
      <c r="CO1494" s="76"/>
      <c r="CP1494" s="76"/>
    </row>
    <row r="1495" spans="1:94" x14ac:dyDescent="0.2">
      <c r="A1495" s="76"/>
      <c r="B1495" s="76"/>
      <c r="C1495" s="76"/>
      <c r="D1495" s="76"/>
      <c r="E1495" s="76"/>
      <c r="F1495" s="76"/>
      <c r="G1495" s="76"/>
      <c r="H1495" s="76"/>
      <c r="I1495" s="76"/>
      <c r="J1495" s="76"/>
      <c r="K1495" s="76"/>
      <c r="L1495" s="76"/>
      <c r="M1495" s="76"/>
      <c r="N1495" s="76"/>
      <c r="O1495" s="76"/>
      <c r="P1495" s="76"/>
      <c r="Q1495" s="76"/>
      <c r="R1495" s="76"/>
      <c r="S1495" s="76"/>
      <c r="T1495" s="76"/>
      <c r="U1495" s="76"/>
      <c r="V1495" s="76"/>
      <c r="W1495" s="76"/>
      <c r="X1495" s="76"/>
      <c r="Y1495" s="76"/>
      <c r="Z1495" s="76"/>
      <c r="AA1495" s="76"/>
      <c r="AB1495" s="76"/>
      <c r="AC1495" s="76"/>
      <c r="AD1495" s="76"/>
      <c r="AE1495" s="76"/>
      <c r="AF1495" s="76"/>
      <c r="AG1495" s="76"/>
      <c r="AH1495" s="76"/>
      <c r="AI1495" s="76"/>
      <c r="AJ1495" s="76"/>
      <c r="AK1495" s="76"/>
      <c r="AL1495" s="76"/>
      <c r="AM1495" s="76"/>
      <c r="AN1495" s="76"/>
      <c r="AO1495" s="75"/>
      <c r="AP1495" s="75"/>
      <c r="AQ1495" s="75"/>
      <c r="AR1495" s="76"/>
      <c r="AS1495" s="76"/>
      <c r="AT1495" s="76"/>
      <c r="AU1495" s="76"/>
      <c r="AV1495" s="76"/>
      <c r="AW1495" s="76"/>
      <c r="AX1495" s="76"/>
      <c r="AY1495" s="76"/>
      <c r="AZ1495" s="76"/>
      <c r="BA1495" s="76"/>
      <c r="BB1495" s="76"/>
      <c r="BC1495" s="76"/>
      <c r="BD1495" s="76"/>
      <c r="BE1495" s="76"/>
      <c r="BF1495" s="76"/>
      <c r="BG1495" s="76"/>
      <c r="BH1495" s="76"/>
      <c r="BI1495" s="76"/>
      <c r="BJ1495" s="76"/>
      <c r="BK1495" s="76"/>
      <c r="BL1495" s="76"/>
      <c r="BM1495" s="76"/>
      <c r="BN1495" s="76"/>
      <c r="BO1495" s="76"/>
      <c r="BP1495" s="76"/>
      <c r="BQ1495" s="76"/>
      <c r="BR1495" s="76"/>
      <c r="BS1495" s="76"/>
      <c r="BT1495" s="76"/>
      <c r="BU1495" s="76"/>
      <c r="BV1495" s="76"/>
      <c r="BW1495" s="76"/>
      <c r="BX1495" s="76"/>
      <c r="BY1495" s="76"/>
      <c r="BZ1495" s="76"/>
      <c r="CA1495" s="76"/>
      <c r="CB1495" s="76"/>
      <c r="CC1495" s="76"/>
      <c r="CD1495" s="76"/>
      <c r="CE1495" s="76"/>
      <c r="CF1495" s="76"/>
      <c r="CG1495" s="76"/>
      <c r="CH1495" s="76"/>
      <c r="CI1495" s="76"/>
      <c r="CJ1495" s="76"/>
      <c r="CK1495" s="76"/>
      <c r="CL1495" s="76"/>
      <c r="CM1495" s="76"/>
      <c r="CN1495" s="76"/>
      <c r="CO1495" s="76"/>
      <c r="CP1495" s="76"/>
    </row>
    <row r="1496" spans="1:94" x14ac:dyDescent="0.2">
      <c r="A1496" s="76"/>
      <c r="B1496" s="76"/>
      <c r="C1496" s="76"/>
      <c r="D1496" s="76"/>
      <c r="E1496" s="76"/>
      <c r="F1496" s="76"/>
      <c r="G1496" s="76"/>
      <c r="H1496" s="76"/>
      <c r="I1496" s="76"/>
      <c r="J1496" s="76"/>
      <c r="K1496" s="76"/>
      <c r="L1496" s="76"/>
      <c r="M1496" s="76"/>
      <c r="N1496" s="76"/>
      <c r="O1496" s="76"/>
      <c r="P1496" s="76"/>
      <c r="Q1496" s="76"/>
      <c r="R1496" s="76"/>
      <c r="S1496" s="76"/>
      <c r="T1496" s="76"/>
      <c r="U1496" s="76"/>
      <c r="V1496" s="76"/>
      <c r="W1496" s="76"/>
      <c r="X1496" s="76"/>
      <c r="Y1496" s="76"/>
      <c r="Z1496" s="76"/>
      <c r="AA1496" s="76"/>
      <c r="AB1496" s="76"/>
      <c r="AC1496" s="76"/>
      <c r="AD1496" s="76"/>
      <c r="AE1496" s="76"/>
      <c r="AF1496" s="76"/>
      <c r="AG1496" s="76"/>
      <c r="AH1496" s="76"/>
      <c r="AI1496" s="76"/>
      <c r="AJ1496" s="76"/>
      <c r="AK1496" s="76"/>
      <c r="AL1496" s="76"/>
      <c r="AM1496" s="76"/>
      <c r="AN1496" s="76"/>
      <c r="AO1496" s="75"/>
      <c r="AP1496" s="75"/>
      <c r="AQ1496" s="75"/>
      <c r="AR1496" s="76"/>
      <c r="AS1496" s="76"/>
      <c r="AT1496" s="76"/>
      <c r="AU1496" s="76"/>
      <c r="AV1496" s="76"/>
      <c r="AW1496" s="76"/>
      <c r="AX1496" s="76"/>
      <c r="AY1496" s="76"/>
      <c r="AZ1496" s="76"/>
      <c r="BA1496" s="76"/>
      <c r="BB1496" s="76"/>
      <c r="BC1496" s="76"/>
      <c r="BD1496" s="76"/>
      <c r="BE1496" s="76"/>
      <c r="BF1496" s="76"/>
      <c r="BG1496" s="76"/>
      <c r="BH1496" s="76"/>
      <c r="BI1496" s="76"/>
      <c r="BJ1496" s="76"/>
      <c r="BK1496" s="76"/>
      <c r="BL1496" s="76"/>
      <c r="BM1496" s="76"/>
      <c r="BN1496" s="76"/>
      <c r="BO1496" s="76"/>
      <c r="BP1496" s="76"/>
      <c r="BQ1496" s="76"/>
      <c r="BR1496" s="76"/>
      <c r="BS1496" s="76"/>
      <c r="BT1496" s="76"/>
      <c r="BU1496" s="76"/>
      <c r="BV1496" s="76"/>
      <c r="BW1496" s="76"/>
      <c r="BX1496" s="76"/>
      <c r="BY1496" s="76"/>
      <c r="BZ1496" s="76"/>
      <c r="CA1496" s="76"/>
      <c r="CB1496" s="76"/>
      <c r="CC1496" s="76"/>
      <c r="CD1496" s="76"/>
      <c r="CE1496" s="76"/>
      <c r="CF1496" s="76"/>
      <c r="CG1496" s="76"/>
      <c r="CH1496" s="76"/>
      <c r="CI1496" s="76"/>
      <c r="CJ1496" s="76"/>
      <c r="CK1496" s="76"/>
      <c r="CL1496" s="76"/>
      <c r="CM1496" s="76"/>
      <c r="CN1496" s="76"/>
      <c r="CO1496" s="76"/>
      <c r="CP1496" s="76"/>
    </row>
    <row r="1497" spans="1:94" x14ac:dyDescent="0.2">
      <c r="A1497" s="76"/>
      <c r="B1497" s="76"/>
      <c r="C1497" s="76"/>
      <c r="D1497" s="76"/>
      <c r="E1497" s="76"/>
      <c r="F1497" s="76"/>
      <c r="G1497" s="76"/>
      <c r="H1497" s="76"/>
      <c r="I1497" s="76"/>
      <c r="J1497" s="76"/>
      <c r="K1497" s="76"/>
      <c r="L1497" s="76"/>
      <c r="M1497" s="76"/>
      <c r="N1497" s="76"/>
      <c r="O1497" s="76"/>
      <c r="P1497" s="76"/>
      <c r="Q1497" s="76"/>
      <c r="R1497" s="76"/>
      <c r="S1497" s="76"/>
      <c r="T1497" s="76"/>
      <c r="U1497" s="76"/>
      <c r="V1497" s="76"/>
      <c r="W1497" s="76"/>
      <c r="X1497" s="76"/>
      <c r="Y1497" s="76"/>
      <c r="Z1497" s="76"/>
      <c r="AA1497" s="76"/>
      <c r="AB1497" s="76"/>
      <c r="AC1497" s="76"/>
      <c r="AD1497" s="76"/>
      <c r="AE1497" s="76"/>
      <c r="AF1497" s="76"/>
      <c r="AG1497" s="76"/>
      <c r="AH1497" s="76"/>
      <c r="AI1497" s="76"/>
      <c r="AJ1497" s="76"/>
      <c r="AK1497" s="76"/>
      <c r="AL1497" s="76"/>
      <c r="AM1497" s="76"/>
      <c r="AN1497" s="76"/>
      <c r="AO1497" s="75"/>
      <c r="AP1497" s="75"/>
      <c r="AQ1497" s="75"/>
      <c r="AR1497" s="76"/>
      <c r="AS1497" s="76"/>
      <c r="AT1497" s="76"/>
      <c r="AU1497" s="76"/>
      <c r="AV1497" s="76"/>
      <c r="AW1497" s="76"/>
      <c r="AX1497" s="76"/>
      <c r="AY1497" s="76"/>
      <c r="AZ1497" s="76"/>
      <c r="BA1497" s="76"/>
      <c r="BB1497" s="76"/>
      <c r="BC1497" s="76"/>
      <c r="BD1497" s="76"/>
      <c r="BE1497" s="76"/>
      <c r="BF1497" s="76"/>
      <c r="BG1497" s="76"/>
      <c r="BH1497" s="76"/>
      <c r="BI1497" s="76"/>
      <c r="BJ1497" s="76"/>
      <c r="BK1497" s="76"/>
      <c r="BL1497" s="76"/>
      <c r="BM1497" s="76"/>
      <c r="BN1497" s="76"/>
      <c r="BO1497" s="76"/>
      <c r="BP1497" s="76"/>
      <c r="BQ1497" s="76"/>
      <c r="BR1497" s="76"/>
      <c r="BS1497" s="76"/>
      <c r="BT1497" s="76"/>
      <c r="BU1497" s="76"/>
      <c r="BV1497" s="76"/>
      <c r="BW1497" s="76"/>
      <c r="BX1497" s="76"/>
      <c r="BY1497" s="76"/>
      <c r="BZ1497" s="76"/>
      <c r="CA1497" s="76"/>
      <c r="CB1497" s="76"/>
      <c r="CC1497" s="76"/>
      <c r="CD1497" s="76"/>
      <c r="CE1497" s="76"/>
      <c r="CF1497" s="76"/>
      <c r="CG1497" s="76"/>
      <c r="CH1497" s="76"/>
      <c r="CI1497" s="76"/>
      <c r="CJ1497" s="76"/>
      <c r="CK1497" s="76"/>
      <c r="CL1497" s="76"/>
      <c r="CM1497" s="76"/>
      <c r="CN1497" s="76"/>
      <c r="CO1497" s="76"/>
      <c r="CP1497" s="76"/>
    </row>
    <row r="1498" spans="1:94" x14ac:dyDescent="0.2">
      <c r="A1498" s="76"/>
      <c r="B1498" s="76"/>
      <c r="C1498" s="76"/>
      <c r="D1498" s="76"/>
      <c r="E1498" s="76"/>
      <c r="F1498" s="76"/>
      <c r="G1498" s="76"/>
      <c r="H1498" s="76"/>
      <c r="I1498" s="76"/>
      <c r="J1498" s="76"/>
      <c r="K1498" s="76"/>
      <c r="L1498" s="76"/>
      <c r="M1498" s="76"/>
      <c r="N1498" s="76"/>
      <c r="O1498" s="76"/>
      <c r="P1498" s="76"/>
      <c r="Q1498" s="76"/>
      <c r="R1498" s="76"/>
      <c r="S1498" s="76"/>
      <c r="T1498" s="76"/>
      <c r="U1498" s="76"/>
      <c r="V1498" s="76"/>
      <c r="W1498" s="76"/>
      <c r="X1498" s="76"/>
      <c r="Y1498" s="76"/>
      <c r="Z1498" s="76"/>
      <c r="AA1498" s="76"/>
      <c r="AB1498" s="76"/>
      <c r="AC1498" s="76"/>
      <c r="AD1498" s="76"/>
      <c r="AE1498" s="76"/>
      <c r="AF1498" s="76"/>
      <c r="AG1498" s="76"/>
      <c r="AH1498" s="76"/>
      <c r="AI1498" s="76"/>
      <c r="AJ1498" s="76"/>
      <c r="AK1498" s="76"/>
      <c r="AL1498" s="76"/>
      <c r="AM1498" s="76"/>
      <c r="AN1498" s="76"/>
      <c r="AO1498" s="75"/>
      <c r="AP1498" s="75"/>
      <c r="AQ1498" s="75"/>
      <c r="AR1498" s="76"/>
      <c r="AS1498" s="76"/>
      <c r="AT1498" s="76"/>
      <c r="AU1498" s="76"/>
      <c r="AV1498" s="76"/>
      <c r="AW1498" s="76"/>
      <c r="AX1498" s="76"/>
      <c r="AY1498" s="76"/>
      <c r="AZ1498" s="76"/>
      <c r="BA1498" s="76"/>
      <c r="BB1498" s="76"/>
      <c r="BC1498" s="76"/>
      <c r="BD1498" s="76"/>
      <c r="BE1498" s="76"/>
      <c r="BF1498" s="76"/>
      <c r="BG1498" s="76"/>
      <c r="BH1498" s="76"/>
      <c r="BI1498" s="76"/>
      <c r="BJ1498" s="76"/>
      <c r="BK1498" s="76"/>
      <c r="BL1498" s="76"/>
      <c r="BM1498" s="76"/>
      <c r="BN1498" s="76"/>
      <c r="BO1498" s="76"/>
      <c r="BP1498" s="76"/>
      <c r="BQ1498" s="76"/>
      <c r="BR1498" s="76"/>
      <c r="BS1498" s="76"/>
      <c r="BT1498" s="76"/>
      <c r="BU1498" s="76"/>
      <c r="BV1498" s="76"/>
      <c r="BW1498" s="76"/>
      <c r="BX1498" s="76"/>
      <c r="BY1498" s="76"/>
      <c r="BZ1498" s="76"/>
      <c r="CA1498" s="76"/>
      <c r="CB1498" s="76"/>
      <c r="CC1498" s="76"/>
      <c r="CD1498" s="76"/>
      <c r="CE1498" s="76"/>
      <c r="CF1498" s="76"/>
      <c r="CG1498" s="76"/>
      <c r="CH1498" s="76"/>
      <c r="CI1498" s="76"/>
      <c r="CJ1498" s="76"/>
      <c r="CK1498" s="76"/>
      <c r="CL1498" s="76"/>
      <c r="CM1498" s="76"/>
      <c r="CN1498" s="76"/>
      <c r="CO1498" s="76"/>
      <c r="CP1498" s="76"/>
    </row>
    <row r="1499" spans="1:94" x14ac:dyDescent="0.2">
      <c r="A1499" s="76"/>
      <c r="B1499" s="76"/>
      <c r="C1499" s="76"/>
      <c r="D1499" s="76"/>
      <c r="E1499" s="76"/>
      <c r="F1499" s="76"/>
      <c r="G1499" s="76"/>
      <c r="H1499" s="76"/>
      <c r="I1499" s="76"/>
      <c r="J1499" s="76"/>
      <c r="K1499" s="76"/>
      <c r="L1499" s="76"/>
      <c r="M1499" s="76"/>
      <c r="N1499" s="76"/>
      <c r="O1499" s="76"/>
      <c r="P1499" s="76"/>
      <c r="Q1499" s="76"/>
      <c r="R1499" s="76"/>
      <c r="S1499" s="76"/>
      <c r="T1499" s="76"/>
      <c r="U1499" s="76"/>
      <c r="V1499" s="76"/>
      <c r="W1499" s="76"/>
      <c r="X1499" s="76"/>
      <c r="Y1499" s="76"/>
      <c r="Z1499" s="76"/>
      <c r="AA1499" s="76"/>
      <c r="AB1499" s="76"/>
      <c r="AC1499" s="76"/>
      <c r="AD1499" s="76"/>
      <c r="AE1499" s="76"/>
      <c r="AF1499" s="76"/>
      <c r="AG1499" s="76"/>
      <c r="AH1499" s="76"/>
      <c r="AI1499" s="76"/>
      <c r="AJ1499" s="76"/>
      <c r="AK1499" s="76"/>
      <c r="AL1499" s="76"/>
      <c r="AM1499" s="76"/>
      <c r="AN1499" s="76"/>
      <c r="AO1499" s="75"/>
      <c r="AP1499" s="75"/>
      <c r="AQ1499" s="75"/>
      <c r="AR1499" s="76"/>
      <c r="AS1499" s="76"/>
      <c r="AT1499" s="76"/>
      <c r="AU1499" s="76"/>
      <c r="AV1499" s="76"/>
      <c r="AW1499" s="76"/>
      <c r="AX1499" s="76"/>
      <c r="AY1499" s="76"/>
      <c r="AZ1499" s="76"/>
      <c r="BA1499" s="76"/>
      <c r="BB1499" s="76"/>
      <c r="BC1499" s="76"/>
      <c r="BD1499" s="76"/>
      <c r="BE1499" s="76"/>
      <c r="BF1499" s="76"/>
      <c r="BG1499" s="76"/>
      <c r="BH1499" s="76"/>
      <c r="BI1499" s="76"/>
      <c r="BJ1499" s="76"/>
      <c r="BK1499" s="76"/>
      <c r="BL1499" s="76"/>
      <c r="BM1499" s="76"/>
      <c r="BN1499" s="76"/>
      <c r="BO1499" s="76"/>
      <c r="BP1499" s="76"/>
      <c r="BQ1499" s="76"/>
      <c r="BR1499" s="76"/>
      <c r="BS1499" s="76"/>
      <c r="BT1499" s="76"/>
      <c r="BU1499" s="76"/>
      <c r="BV1499" s="76"/>
      <c r="BW1499" s="76"/>
      <c r="BX1499" s="76"/>
      <c r="BY1499" s="76"/>
      <c r="BZ1499" s="76"/>
      <c r="CA1499" s="76"/>
      <c r="CB1499" s="76"/>
      <c r="CC1499" s="76"/>
      <c r="CD1499" s="76"/>
      <c r="CE1499" s="76"/>
      <c r="CF1499" s="76"/>
      <c r="CG1499" s="76"/>
      <c r="CH1499" s="76"/>
      <c r="CI1499" s="76"/>
      <c r="CJ1499" s="76"/>
      <c r="CK1499" s="76"/>
      <c r="CL1499" s="76"/>
      <c r="CM1499" s="76"/>
      <c r="CN1499" s="76"/>
      <c r="CO1499" s="76"/>
      <c r="CP1499" s="76"/>
    </row>
    <row r="1500" spans="1:94" x14ac:dyDescent="0.2">
      <c r="A1500" s="76"/>
      <c r="B1500" s="76"/>
      <c r="C1500" s="76"/>
      <c r="D1500" s="76"/>
      <c r="E1500" s="76"/>
      <c r="F1500" s="76"/>
      <c r="G1500" s="76"/>
      <c r="H1500" s="76"/>
      <c r="I1500" s="76"/>
      <c r="J1500" s="76"/>
      <c r="K1500" s="76"/>
      <c r="L1500" s="76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  <c r="AH1500" s="76"/>
      <c r="AI1500" s="76"/>
      <c r="AJ1500" s="76"/>
      <c r="AK1500" s="76"/>
      <c r="AL1500" s="76"/>
      <c r="AM1500" s="76"/>
      <c r="AN1500" s="76"/>
      <c r="AO1500" s="75"/>
      <c r="AP1500" s="75"/>
      <c r="AQ1500" s="75"/>
      <c r="AR1500" s="76"/>
      <c r="AS1500" s="76"/>
      <c r="AT1500" s="76"/>
      <c r="AU1500" s="76"/>
      <c r="AV1500" s="76"/>
      <c r="AW1500" s="76"/>
      <c r="AX1500" s="76"/>
      <c r="AY1500" s="76"/>
      <c r="AZ1500" s="76"/>
      <c r="BA1500" s="76"/>
      <c r="BB1500" s="76"/>
      <c r="BC1500" s="76"/>
      <c r="BD1500" s="76"/>
      <c r="BE1500" s="76"/>
      <c r="BF1500" s="76"/>
      <c r="BG1500" s="76"/>
      <c r="BH1500" s="76"/>
      <c r="BI1500" s="76"/>
      <c r="BJ1500" s="76"/>
      <c r="BK1500" s="76"/>
      <c r="BL1500" s="76"/>
      <c r="BM1500" s="76"/>
      <c r="BN1500" s="76"/>
      <c r="BO1500" s="76"/>
      <c r="BP1500" s="76"/>
      <c r="BQ1500" s="76"/>
      <c r="BR1500" s="76"/>
      <c r="BS1500" s="76"/>
      <c r="BT1500" s="76"/>
      <c r="BU1500" s="76"/>
      <c r="BV1500" s="76"/>
      <c r="BW1500" s="76"/>
      <c r="BX1500" s="76"/>
      <c r="BY1500" s="76"/>
      <c r="BZ1500" s="76"/>
      <c r="CA1500" s="76"/>
      <c r="CB1500" s="76"/>
      <c r="CC1500" s="76"/>
      <c r="CD1500" s="76"/>
      <c r="CE1500" s="76"/>
      <c r="CF1500" s="76"/>
      <c r="CG1500" s="76"/>
      <c r="CH1500" s="76"/>
      <c r="CI1500" s="76"/>
      <c r="CJ1500" s="76"/>
      <c r="CK1500" s="76"/>
      <c r="CL1500" s="76"/>
      <c r="CM1500" s="76"/>
      <c r="CN1500" s="76"/>
      <c r="CO1500" s="76"/>
      <c r="CP1500" s="76"/>
    </row>
    <row r="1501" spans="1:94" x14ac:dyDescent="0.2">
      <c r="A1501" s="76"/>
      <c r="B1501" s="76"/>
      <c r="C1501" s="76"/>
      <c r="D1501" s="76"/>
      <c r="E1501" s="76"/>
      <c r="F1501" s="76"/>
      <c r="G1501" s="76"/>
      <c r="H1501" s="76"/>
      <c r="I1501" s="76"/>
      <c r="J1501" s="76"/>
      <c r="K1501" s="76"/>
      <c r="L1501" s="76"/>
      <c r="M1501" s="76"/>
      <c r="N1501" s="76"/>
      <c r="O1501" s="76"/>
      <c r="P1501" s="76"/>
      <c r="Q1501" s="76"/>
      <c r="R1501" s="76"/>
      <c r="S1501" s="76"/>
      <c r="T1501" s="76"/>
      <c r="U1501" s="76"/>
      <c r="V1501" s="76"/>
      <c r="W1501" s="76"/>
      <c r="X1501" s="76"/>
      <c r="Y1501" s="76"/>
      <c r="Z1501" s="76"/>
      <c r="AA1501" s="76"/>
      <c r="AB1501" s="76"/>
      <c r="AC1501" s="76"/>
      <c r="AD1501" s="76"/>
      <c r="AE1501" s="76"/>
      <c r="AF1501" s="76"/>
      <c r="AG1501" s="76"/>
      <c r="AH1501" s="76"/>
      <c r="AI1501" s="76"/>
      <c r="AJ1501" s="76"/>
      <c r="AK1501" s="76"/>
      <c r="AL1501" s="76"/>
      <c r="AM1501" s="76"/>
      <c r="AN1501" s="76"/>
      <c r="AO1501" s="75"/>
      <c r="AP1501" s="75"/>
      <c r="AQ1501" s="75"/>
      <c r="AR1501" s="76"/>
      <c r="AS1501" s="76"/>
      <c r="AT1501" s="76"/>
      <c r="AU1501" s="76"/>
      <c r="AV1501" s="76"/>
      <c r="AW1501" s="76"/>
      <c r="AX1501" s="76"/>
      <c r="AY1501" s="76"/>
      <c r="AZ1501" s="76"/>
      <c r="BA1501" s="76"/>
      <c r="BB1501" s="76"/>
      <c r="BC1501" s="76"/>
      <c r="BD1501" s="76"/>
      <c r="BE1501" s="76"/>
      <c r="BF1501" s="76"/>
      <c r="BG1501" s="76"/>
      <c r="BH1501" s="76"/>
      <c r="BI1501" s="76"/>
      <c r="BJ1501" s="76"/>
      <c r="BK1501" s="76"/>
      <c r="BL1501" s="76"/>
      <c r="BM1501" s="76"/>
      <c r="BN1501" s="76"/>
      <c r="BO1501" s="76"/>
      <c r="BP1501" s="76"/>
      <c r="BQ1501" s="76"/>
      <c r="BR1501" s="76"/>
      <c r="BS1501" s="76"/>
      <c r="BT1501" s="76"/>
      <c r="BU1501" s="76"/>
      <c r="BV1501" s="76"/>
      <c r="BW1501" s="76"/>
      <c r="BX1501" s="76"/>
      <c r="BY1501" s="76"/>
      <c r="BZ1501" s="76"/>
      <c r="CA1501" s="76"/>
      <c r="CB1501" s="76"/>
      <c r="CC1501" s="76"/>
      <c r="CD1501" s="76"/>
      <c r="CE1501" s="76"/>
      <c r="CF1501" s="76"/>
      <c r="CG1501" s="76"/>
      <c r="CH1501" s="76"/>
      <c r="CI1501" s="76"/>
      <c r="CJ1501" s="76"/>
      <c r="CK1501" s="76"/>
      <c r="CL1501" s="76"/>
      <c r="CM1501" s="76"/>
      <c r="CN1501" s="76"/>
      <c r="CO1501" s="76"/>
      <c r="CP1501" s="76"/>
    </row>
    <row r="1502" spans="1:94" x14ac:dyDescent="0.2">
      <c r="A1502" s="76"/>
      <c r="B1502" s="76"/>
      <c r="C1502" s="76"/>
      <c r="D1502" s="76"/>
      <c r="E1502" s="76"/>
      <c r="F1502" s="76"/>
      <c r="G1502" s="76"/>
      <c r="H1502" s="76"/>
      <c r="I1502" s="76"/>
      <c r="J1502" s="76"/>
      <c r="K1502" s="76"/>
      <c r="L1502" s="76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  <c r="AH1502" s="76"/>
      <c r="AI1502" s="76"/>
      <c r="AJ1502" s="76"/>
      <c r="AK1502" s="76"/>
      <c r="AL1502" s="76"/>
      <c r="AM1502" s="76"/>
      <c r="AN1502" s="76"/>
      <c r="AO1502" s="75"/>
      <c r="AP1502" s="75"/>
      <c r="AQ1502" s="75"/>
      <c r="AR1502" s="76"/>
      <c r="AS1502" s="76"/>
      <c r="AT1502" s="76"/>
      <c r="AU1502" s="76"/>
      <c r="AV1502" s="76"/>
      <c r="AW1502" s="76"/>
      <c r="AX1502" s="76"/>
      <c r="AY1502" s="76"/>
      <c r="AZ1502" s="76"/>
      <c r="BA1502" s="76"/>
      <c r="BB1502" s="76"/>
      <c r="BC1502" s="76"/>
      <c r="BD1502" s="76"/>
      <c r="BE1502" s="76"/>
      <c r="BF1502" s="76"/>
      <c r="BG1502" s="76"/>
      <c r="BH1502" s="76"/>
      <c r="BI1502" s="76"/>
      <c r="BJ1502" s="76"/>
      <c r="BK1502" s="76"/>
      <c r="BL1502" s="76"/>
      <c r="BM1502" s="76"/>
      <c r="BN1502" s="76"/>
      <c r="BO1502" s="76"/>
      <c r="BP1502" s="76"/>
      <c r="BQ1502" s="76"/>
      <c r="BR1502" s="76"/>
      <c r="BS1502" s="76"/>
      <c r="BT1502" s="76"/>
      <c r="BU1502" s="76"/>
      <c r="BV1502" s="76"/>
      <c r="BW1502" s="76"/>
      <c r="BX1502" s="76"/>
      <c r="BY1502" s="76"/>
      <c r="BZ1502" s="76"/>
      <c r="CA1502" s="76"/>
      <c r="CB1502" s="76"/>
      <c r="CC1502" s="76"/>
      <c r="CD1502" s="76"/>
      <c r="CE1502" s="76"/>
      <c r="CF1502" s="76"/>
      <c r="CG1502" s="76"/>
      <c r="CH1502" s="76"/>
      <c r="CI1502" s="76"/>
      <c r="CJ1502" s="76"/>
      <c r="CK1502" s="76"/>
      <c r="CL1502" s="76"/>
      <c r="CM1502" s="76"/>
      <c r="CN1502" s="76"/>
      <c r="CO1502" s="76"/>
      <c r="CP1502" s="76"/>
    </row>
    <row r="1503" spans="1:94" x14ac:dyDescent="0.2">
      <c r="A1503" s="76"/>
      <c r="B1503" s="76"/>
      <c r="C1503" s="76"/>
      <c r="D1503" s="76"/>
      <c r="E1503" s="76"/>
      <c r="F1503" s="76"/>
      <c r="G1503" s="76"/>
      <c r="H1503" s="76"/>
      <c r="I1503" s="76"/>
      <c r="J1503" s="76"/>
      <c r="K1503" s="76"/>
      <c r="L1503" s="76"/>
      <c r="M1503" s="76"/>
      <c r="N1503" s="76"/>
      <c r="O1503" s="76"/>
      <c r="P1503" s="76"/>
      <c r="Q1503" s="76"/>
      <c r="R1503" s="76"/>
      <c r="S1503" s="76"/>
      <c r="T1503" s="76"/>
      <c r="U1503" s="76"/>
      <c r="V1503" s="76"/>
      <c r="W1503" s="76"/>
      <c r="X1503" s="76"/>
      <c r="Y1503" s="76"/>
      <c r="Z1503" s="76"/>
      <c r="AA1503" s="76"/>
      <c r="AB1503" s="76"/>
      <c r="AC1503" s="76"/>
      <c r="AD1503" s="76"/>
      <c r="AE1503" s="76"/>
      <c r="AF1503" s="76"/>
      <c r="AG1503" s="76"/>
      <c r="AH1503" s="76"/>
      <c r="AI1503" s="76"/>
      <c r="AJ1503" s="76"/>
      <c r="AK1503" s="76"/>
      <c r="AL1503" s="76"/>
      <c r="AM1503" s="76"/>
      <c r="AN1503" s="76"/>
      <c r="AO1503" s="75"/>
      <c r="AP1503" s="75"/>
      <c r="AQ1503" s="75"/>
      <c r="AR1503" s="76"/>
      <c r="AS1503" s="76"/>
      <c r="AT1503" s="76"/>
      <c r="AU1503" s="76"/>
      <c r="AV1503" s="76"/>
      <c r="AW1503" s="76"/>
      <c r="AX1503" s="76"/>
      <c r="AY1503" s="76"/>
      <c r="AZ1503" s="76"/>
      <c r="BA1503" s="76"/>
      <c r="BB1503" s="76"/>
      <c r="BC1503" s="76"/>
      <c r="BD1503" s="76"/>
      <c r="BE1503" s="76"/>
      <c r="BF1503" s="76"/>
      <c r="BG1503" s="76"/>
      <c r="BH1503" s="76"/>
      <c r="BI1503" s="76"/>
      <c r="BJ1503" s="76"/>
      <c r="BK1503" s="76"/>
      <c r="BL1503" s="76"/>
      <c r="BM1503" s="76"/>
      <c r="BN1503" s="76"/>
      <c r="BO1503" s="76"/>
      <c r="BP1503" s="76"/>
      <c r="BQ1503" s="76"/>
      <c r="BR1503" s="76"/>
      <c r="BS1503" s="76"/>
      <c r="BT1503" s="76"/>
      <c r="BU1503" s="76"/>
      <c r="BV1503" s="76"/>
      <c r="BW1503" s="76"/>
      <c r="BX1503" s="76"/>
      <c r="BY1503" s="76"/>
      <c r="BZ1503" s="76"/>
      <c r="CA1503" s="76"/>
      <c r="CB1503" s="76"/>
      <c r="CC1503" s="76"/>
      <c r="CD1503" s="76"/>
      <c r="CE1503" s="76"/>
      <c r="CF1503" s="76"/>
      <c r="CG1503" s="76"/>
      <c r="CH1503" s="76"/>
      <c r="CI1503" s="76"/>
      <c r="CJ1503" s="76"/>
      <c r="CK1503" s="76"/>
      <c r="CL1503" s="76"/>
      <c r="CM1503" s="76"/>
      <c r="CN1503" s="76"/>
      <c r="CO1503" s="76"/>
      <c r="CP1503" s="76"/>
    </row>
    <row r="1504" spans="1:94" x14ac:dyDescent="0.2">
      <c r="A1504" s="76"/>
      <c r="B1504" s="76"/>
      <c r="C1504" s="76"/>
      <c r="D1504" s="76"/>
      <c r="E1504" s="76"/>
      <c r="F1504" s="76"/>
      <c r="G1504" s="76"/>
      <c r="H1504" s="76"/>
      <c r="I1504" s="76"/>
      <c r="J1504" s="76"/>
      <c r="K1504" s="76"/>
      <c r="L1504" s="76"/>
      <c r="M1504" s="76"/>
      <c r="N1504" s="76"/>
      <c r="O1504" s="76"/>
      <c r="P1504" s="76"/>
      <c r="Q1504" s="76"/>
      <c r="R1504" s="76"/>
      <c r="S1504" s="76"/>
      <c r="T1504" s="76"/>
      <c r="U1504" s="76"/>
      <c r="V1504" s="76"/>
      <c r="W1504" s="76"/>
      <c r="X1504" s="76"/>
      <c r="Y1504" s="76"/>
      <c r="Z1504" s="76"/>
      <c r="AA1504" s="76"/>
      <c r="AB1504" s="76"/>
      <c r="AC1504" s="76"/>
      <c r="AD1504" s="76"/>
      <c r="AE1504" s="76"/>
      <c r="AF1504" s="76"/>
      <c r="AG1504" s="76"/>
      <c r="AH1504" s="76"/>
      <c r="AI1504" s="76"/>
      <c r="AJ1504" s="76"/>
      <c r="AK1504" s="76"/>
      <c r="AL1504" s="76"/>
      <c r="AM1504" s="76"/>
      <c r="AN1504" s="76"/>
      <c r="AO1504" s="75"/>
      <c r="AP1504" s="75"/>
      <c r="AQ1504" s="75"/>
      <c r="AR1504" s="76"/>
      <c r="AS1504" s="76"/>
      <c r="AT1504" s="76"/>
      <c r="AU1504" s="76"/>
      <c r="AV1504" s="76"/>
      <c r="AW1504" s="76"/>
      <c r="AX1504" s="76"/>
      <c r="AY1504" s="76"/>
      <c r="AZ1504" s="76"/>
      <c r="BA1504" s="76"/>
      <c r="BB1504" s="76"/>
      <c r="BC1504" s="76"/>
      <c r="BD1504" s="76"/>
      <c r="BE1504" s="76"/>
      <c r="BF1504" s="76"/>
      <c r="BG1504" s="76"/>
      <c r="BH1504" s="76"/>
      <c r="BI1504" s="76"/>
      <c r="BJ1504" s="76"/>
      <c r="BK1504" s="76"/>
      <c r="BL1504" s="76"/>
      <c r="BM1504" s="76"/>
      <c r="BN1504" s="76"/>
      <c r="BO1504" s="76"/>
      <c r="BP1504" s="76"/>
      <c r="BQ1504" s="76"/>
      <c r="BR1504" s="76"/>
      <c r="BS1504" s="76"/>
      <c r="BT1504" s="76"/>
      <c r="BU1504" s="76"/>
      <c r="BV1504" s="76"/>
      <c r="BW1504" s="76"/>
      <c r="BX1504" s="76"/>
      <c r="BY1504" s="76"/>
      <c r="BZ1504" s="76"/>
      <c r="CA1504" s="76"/>
      <c r="CB1504" s="76"/>
      <c r="CC1504" s="76"/>
      <c r="CD1504" s="76"/>
      <c r="CE1504" s="76"/>
      <c r="CF1504" s="76"/>
      <c r="CG1504" s="76"/>
      <c r="CH1504" s="76"/>
      <c r="CI1504" s="76"/>
      <c r="CJ1504" s="76"/>
      <c r="CK1504" s="76"/>
      <c r="CL1504" s="76"/>
      <c r="CM1504" s="76"/>
      <c r="CN1504" s="76"/>
      <c r="CO1504" s="76"/>
      <c r="CP1504" s="76"/>
    </row>
    <row r="1505" spans="1:94" x14ac:dyDescent="0.2">
      <c r="A1505" s="76"/>
      <c r="B1505" s="76"/>
      <c r="C1505" s="76"/>
      <c r="D1505" s="76"/>
      <c r="E1505" s="76"/>
      <c r="F1505" s="76"/>
      <c r="G1505" s="76"/>
      <c r="H1505" s="76"/>
      <c r="I1505" s="76"/>
      <c r="J1505" s="76"/>
      <c r="K1505" s="76"/>
      <c r="L1505" s="76"/>
      <c r="M1505" s="76"/>
      <c r="N1505" s="76"/>
      <c r="O1505" s="76"/>
      <c r="P1505" s="76"/>
      <c r="Q1505" s="76"/>
      <c r="R1505" s="76"/>
      <c r="S1505" s="76"/>
      <c r="T1505" s="76"/>
      <c r="U1505" s="76"/>
      <c r="V1505" s="76"/>
      <c r="W1505" s="76"/>
      <c r="X1505" s="76"/>
      <c r="Y1505" s="76"/>
      <c r="Z1505" s="76"/>
      <c r="AA1505" s="76"/>
      <c r="AB1505" s="76"/>
      <c r="AC1505" s="76"/>
      <c r="AD1505" s="76"/>
      <c r="AE1505" s="76"/>
      <c r="AF1505" s="76"/>
      <c r="AG1505" s="76"/>
      <c r="AH1505" s="76"/>
      <c r="AI1505" s="76"/>
      <c r="AJ1505" s="76"/>
      <c r="AK1505" s="76"/>
      <c r="AL1505" s="76"/>
      <c r="AM1505" s="76"/>
      <c r="AN1505" s="76"/>
      <c r="AO1505" s="75"/>
      <c r="AP1505" s="75"/>
      <c r="AQ1505" s="75"/>
      <c r="AR1505" s="76"/>
      <c r="AS1505" s="76"/>
      <c r="AT1505" s="76"/>
      <c r="AU1505" s="76"/>
      <c r="AV1505" s="76"/>
      <c r="AW1505" s="76"/>
      <c r="AX1505" s="76"/>
      <c r="AY1505" s="76"/>
      <c r="AZ1505" s="76"/>
      <c r="BA1505" s="76"/>
      <c r="BB1505" s="76"/>
      <c r="BC1505" s="76"/>
      <c r="BD1505" s="76"/>
      <c r="BE1505" s="76"/>
      <c r="BF1505" s="76"/>
      <c r="BG1505" s="76"/>
      <c r="BH1505" s="76"/>
      <c r="BI1505" s="76"/>
      <c r="BJ1505" s="76"/>
      <c r="BK1505" s="76"/>
      <c r="BL1505" s="76"/>
      <c r="BM1505" s="76"/>
      <c r="BN1505" s="76"/>
      <c r="BO1505" s="76"/>
      <c r="BP1505" s="76"/>
      <c r="BQ1505" s="76"/>
      <c r="BR1505" s="76"/>
      <c r="BS1505" s="76"/>
      <c r="BT1505" s="76"/>
      <c r="BU1505" s="76"/>
      <c r="BV1505" s="76"/>
      <c r="BW1505" s="76"/>
      <c r="BX1505" s="76"/>
      <c r="BY1505" s="76"/>
      <c r="BZ1505" s="76"/>
      <c r="CA1505" s="76"/>
      <c r="CB1505" s="76"/>
      <c r="CC1505" s="76"/>
      <c r="CD1505" s="76"/>
      <c r="CE1505" s="76"/>
      <c r="CF1505" s="76"/>
      <c r="CG1505" s="76"/>
      <c r="CH1505" s="76"/>
      <c r="CI1505" s="76"/>
      <c r="CJ1505" s="76"/>
      <c r="CK1505" s="76"/>
      <c r="CL1505" s="76"/>
      <c r="CM1505" s="76"/>
      <c r="CN1505" s="76"/>
      <c r="CO1505" s="76"/>
      <c r="CP1505" s="76"/>
    </row>
    <row r="1506" spans="1:94" x14ac:dyDescent="0.2">
      <c r="A1506" s="76"/>
      <c r="B1506" s="76"/>
      <c r="C1506" s="76"/>
      <c r="D1506" s="76"/>
      <c r="E1506" s="76"/>
      <c r="F1506" s="76"/>
      <c r="G1506" s="76"/>
      <c r="H1506" s="76"/>
      <c r="I1506" s="76"/>
      <c r="J1506" s="76"/>
      <c r="K1506" s="76"/>
      <c r="L1506" s="76"/>
      <c r="M1506" s="76"/>
      <c r="N1506" s="76"/>
      <c r="O1506" s="76"/>
      <c r="P1506" s="76"/>
      <c r="Q1506" s="76"/>
      <c r="R1506" s="76"/>
      <c r="S1506" s="76"/>
      <c r="T1506" s="76"/>
      <c r="U1506" s="76"/>
      <c r="V1506" s="76"/>
      <c r="W1506" s="76"/>
      <c r="X1506" s="76"/>
      <c r="Y1506" s="76"/>
      <c r="Z1506" s="76"/>
      <c r="AA1506" s="76"/>
      <c r="AB1506" s="76"/>
      <c r="AC1506" s="76"/>
      <c r="AD1506" s="76"/>
      <c r="AE1506" s="76"/>
      <c r="AF1506" s="76"/>
      <c r="AG1506" s="76"/>
      <c r="AH1506" s="76"/>
      <c r="AI1506" s="76"/>
      <c r="AJ1506" s="76"/>
      <c r="AK1506" s="76"/>
      <c r="AL1506" s="76"/>
      <c r="AM1506" s="76"/>
      <c r="AN1506" s="76"/>
      <c r="AO1506" s="75"/>
      <c r="AP1506" s="75"/>
      <c r="AQ1506" s="75"/>
      <c r="AR1506" s="76"/>
      <c r="AS1506" s="76"/>
      <c r="AT1506" s="76"/>
      <c r="AU1506" s="76"/>
      <c r="AV1506" s="76"/>
      <c r="AW1506" s="76"/>
      <c r="AX1506" s="76"/>
      <c r="AY1506" s="76"/>
      <c r="AZ1506" s="76"/>
      <c r="BA1506" s="76"/>
      <c r="BB1506" s="76"/>
      <c r="BC1506" s="76"/>
      <c r="BD1506" s="76"/>
      <c r="BE1506" s="76"/>
      <c r="BF1506" s="76"/>
      <c r="BG1506" s="76"/>
      <c r="BH1506" s="76"/>
      <c r="BI1506" s="76"/>
      <c r="BJ1506" s="76"/>
      <c r="BK1506" s="76"/>
      <c r="BL1506" s="76"/>
      <c r="BM1506" s="76"/>
      <c r="BN1506" s="76"/>
      <c r="BO1506" s="76"/>
      <c r="BP1506" s="76"/>
      <c r="BQ1506" s="76"/>
      <c r="BR1506" s="76"/>
      <c r="BS1506" s="76"/>
      <c r="BT1506" s="76"/>
      <c r="BU1506" s="76"/>
      <c r="BV1506" s="76"/>
      <c r="BW1506" s="76"/>
      <c r="BX1506" s="76"/>
      <c r="BY1506" s="76"/>
      <c r="BZ1506" s="76"/>
      <c r="CA1506" s="76"/>
      <c r="CB1506" s="76"/>
      <c r="CC1506" s="76"/>
      <c r="CD1506" s="76"/>
      <c r="CE1506" s="76"/>
      <c r="CF1506" s="76"/>
      <c r="CG1506" s="76"/>
      <c r="CH1506" s="76"/>
      <c r="CI1506" s="76"/>
      <c r="CJ1506" s="76"/>
      <c r="CK1506" s="76"/>
      <c r="CL1506" s="76"/>
      <c r="CM1506" s="76"/>
      <c r="CN1506" s="76"/>
      <c r="CO1506" s="76"/>
      <c r="CP1506" s="76"/>
    </row>
    <row r="1507" spans="1:94" x14ac:dyDescent="0.2">
      <c r="A1507" s="76"/>
      <c r="B1507" s="76"/>
      <c r="C1507" s="76"/>
      <c r="D1507" s="76"/>
      <c r="E1507" s="76"/>
      <c r="F1507" s="76"/>
      <c r="G1507" s="76"/>
      <c r="H1507" s="76"/>
      <c r="I1507" s="76"/>
      <c r="J1507" s="76"/>
      <c r="K1507" s="76"/>
      <c r="L1507" s="76"/>
      <c r="M1507" s="76"/>
      <c r="N1507" s="76"/>
      <c r="O1507" s="76"/>
      <c r="P1507" s="76"/>
      <c r="Q1507" s="76"/>
      <c r="R1507" s="76"/>
      <c r="S1507" s="76"/>
      <c r="T1507" s="76"/>
      <c r="U1507" s="76"/>
      <c r="V1507" s="76"/>
      <c r="W1507" s="76"/>
      <c r="X1507" s="76"/>
      <c r="Y1507" s="76"/>
      <c r="Z1507" s="76"/>
      <c r="AA1507" s="76"/>
      <c r="AB1507" s="76"/>
      <c r="AC1507" s="76"/>
      <c r="AD1507" s="76"/>
      <c r="AE1507" s="76"/>
      <c r="AF1507" s="76"/>
      <c r="AG1507" s="76"/>
      <c r="AH1507" s="76"/>
      <c r="AI1507" s="76"/>
      <c r="AJ1507" s="76"/>
      <c r="AK1507" s="76"/>
      <c r="AL1507" s="76"/>
      <c r="AM1507" s="76"/>
      <c r="AN1507" s="76"/>
      <c r="AO1507" s="75"/>
      <c r="AP1507" s="75"/>
      <c r="AQ1507" s="75"/>
      <c r="AR1507" s="76"/>
      <c r="AS1507" s="76"/>
      <c r="AT1507" s="76"/>
      <c r="AU1507" s="76"/>
      <c r="AV1507" s="76"/>
      <c r="AW1507" s="76"/>
      <c r="AX1507" s="76"/>
      <c r="AY1507" s="76"/>
      <c r="AZ1507" s="76"/>
      <c r="BA1507" s="76"/>
      <c r="BB1507" s="76"/>
      <c r="BC1507" s="76"/>
      <c r="BD1507" s="76"/>
      <c r="BE1507" s="76"/>
      <c r="BF1507" s="76"/>
      <c r="BG1507" s="76"/>
      <c r="BH1507" s="76"/>
      <c r="BI1507" s="76"/>
      <c r="BJ1507" s="76"/>
      <c r="BK1507" s="76"/>
      <c r="BL1507" s="76"/>
      <c r="BM1507" s="76"/>
      <c r="BN1507" s="76"/>
      <c r="BO1507" s="76"/>
      <c r="BP1507" s="76"/>
      <c r="BQ1507" s="76"/>
      <c r="BR1507" s="76"/>
      <c r="BS1507" s="76"/>
      <c r="BT1507" s="76"/>
      <c r="BU1507" s="76"/>
      <c r="BV1507" s="76"/>
      <c r="BW1507" s="76"/>
      <c r="BX1507" s="76"/>
      <c r="BY1507" s="76"/>
      <c r="BZ1507" s="76"/>
      <c r="CA1507" s="76"/>
      <c r="CB1507" s="76"/>
      <c r="CC1507" s="76"/>
      <c r="CD1507" s="76"/>
      <c r="CE1507" s="76"/>
      <c r="CF1507" s="76"/>
      <c r="CG1507" s="76"/>
      <c r="CH1507" s="76"/>
      <c r="CI1507" s="76"/>
      <c r="CJ1507" s="76"/>
      <c r="CK1507" s="76"/>
      <c r="CL1507" s="76"/>
      <c r="CM1507" s="76"/>
      <c r="CN1507" s="76"/>
      <c r="CO1507" s="76"/>
      <c r="CP1507" s="76"/>
    </row>
    <row r="1508" spans="1:94" x14ac:dyDescent="0.2">
      <c r="A1508" s="76"/>
      <c r="B1508" s="76"/>
      <c r="C1508" s="76"/>
      <c r="D1508" s="76"/>
      <c r="E1508" s="76"/>
      <c r="F1508" s="76"/>
      <c r="G1508" s="76"/>
      <c r="H1508" s="76"/>
      <c r="I1508" s="76"/>
      <c r="J1508" s="76"/>
      <c r="K1508" s="76"/>
      <c r="L1508" s="76"/>
      <c r="M1508" s="76"/>
      <c r="N1508" s="76"/>
      <c r="O1508" s="76"/>
      <c r="P1508" s="76"/>
      <c r="Q1508" s="76"/>
      <c r="R1508" s="76"/>
      <c r="S1508" s="76"/>
      <c r="T1508" s="76"/>
      <c r="U1508" s="76"/>
      <c r="V1508" s="76"/>
      <c r="W1508" s="76"/>
      <c r="X1508" s="76"/>
      <c r="Y1508" s="76"/>
      <c r="Z1508" s="76"/>
      <c r="AA1508" s="76"/>
      <c r="AB1508" s="76"/>
      <c r="AC1508" s="76"/>
      <c r="AD1508" s="76"/>
      <c r="AE1508" s="76"/>
      <c r="AF1508" s="76"/>
      <c r="AG1508" s="76"/>
      <c r="AH1508" s="76"/>
      <c r="AI1508" s="76"/>
      <c r="AJ1508" s="76"/>
      <c r="AK1508" s="76"/>
      <c r="AL1508" s="76"/>
      <c r="AM1508" s="76"/>
      <c r="AN1508" s="76"/>
      <c r="AO1508" s="75"/>
      <c r="AP1508" s="75"/>
      <c r="AQ1508" s="75"/>
      <c r="AR1508" s="76"/>
      <c r="AS1508" s="76"/>
      <c r="AT1508" s="76"/>
      <c r="AU1508" s="76"/>
      <c r="AV1508" s="76"/>
      <c r="AW1508" s="76"/>
      <c r="AX1508" s="76"/>
      <c r="AY1508" s="76"/>
      <c r="AZ1508" s="76"/>
      <c r="BA1508" s="76"/>
      <c r="BB1508" s="76"/>
      <c r="BC1508" s="76"/>
      <c r="BD1508" s="76"/>
      <c r="BE1508" s="76"/>
      <c r="BF1508" s="76"/>
      <c r="BG1508" s="76"/>
      <c r="BH1508" s="76"/>
      <c r="BI1508" s="76"/>
      <c r="BJ1508" s="76"/>
      <c r="BK1508" s="76"/>
      <c r="BL1508" s="76"/>
      <c r="BM1508" s="76"/>
      <c r="BN1508" s="76"/>
      <c r="BO1508" s="76"/>
      <c r="BP1508" s="76"/>
      <c r="BQ1508" s="76"/>
      <c r="BR1508" s="76"/>
      <c r="BS1508" s="76"/>
      <c r="BT1508" s="76"/>
      <c r="BU1508" s="76"/>
      <c r="BV1508" s="76"/>
      <c r="BW1508" s="76"/>
      <c r="BX1508" s="76"/>
      <c r="BY1508" s="76"/>
      <c r="BZ1508" s="76"/>
      <c r="CA1508" s="76"/>
      <c r="CB1508" s="76"/>
      <c r="CC1508" s="76"/>
      <c r="CD1508" s="76"/>
      <c r="CE1508" s="76"/>
      <c r="CF1508" s="76"/>
      <c r="CG1508" s="76"/>
      <c r="CH1508" s="76"/>
      <c r="CI1508" s="76"/>
      <c r="CJ1508" s="76"/>
      <c r="CK1508" s="76"/>
      <c r="CL1508" s="76"/>
      <c r="CM1508" s="76"/>
      <c r="CN1508" s="76"/>
      <c r="CO1508" s="76"/>
      <c r="CP1508" s="76"/>
    </row>
    <row r="1509" spans="1:94" x14ac:dyDescent="0.2">
      <c r="A1509" s="76"/>
      <c r="B1509" s="76"/>
      <c r="C1509" s="76"/>
      <c r="D1509" s="76"/>
      <c r="E1509" s="76"/>
      <c r="F1509" s="76"/>
      <c r="G1509" s="76"/>
      <c r="H1509" s="76"/>
      <c r="I1509" s="76"/>
      <c r="J1509" s="76"/>
      <c r="K1509" s="76"/>
      <c r="L1509" s="76"/>
      <c r="M1509" s="76"/>
      <c r="N1509" s="76"/>
      <c r="O1509" s="76"/>
      <c r="P1509" s="76"/>
      <c r="Q1509" s="76"/>
      <c r="R1509" s="76"/>
      <c r="S1509" s="76"/>
      <c r="T1509" s="76"/>
      <c r="U1509" s="76"/>
      <c r="V1509" s="76"/>
      <c r="W1509" s="76"/>
      <c r="X1509" s="76"/>
      <c r="Y1509" s="76"/>
      <c r="Z1509" s="76"/>
      <c r="AA1509" s="76"/>
      <c r="AB1509" s="76"/>
      <c r="AC1509" s="76"/>
      <c r="AD1509" s="76"/>
      <c r="AE1509" s="76"/>
      <c r="AF1509" s="76"/>
      <c r="AG1509" s="76"/>
      <c r="AH1509" s="76"/>
      <c r="AI1509" s="76"/>
      <c r="AJ1509" s="76"/>
      <c r="AK1509" s="76"/>
      <c r="AL1509" s="76"/>
      <c r="AM1509" s="76"/>
      <c r="AN1509" s="76"/>
      <c r="AO1509" s="75"/>
      <c r="AP1509" s="75"/>
      <c r="AQ1509" s="75"/>
      <c r="AR1509" s="76"/>
      <c r="AS1509" s="76"/>
      <c r="AT1509" s="76"/>
      <c r="AU1509" s="76"/>
      <c r="AV1509" s="76"/>
      <c r="AW1509" s="76"/>
      <c r="AX1509" s="76"/>
      <c r="AY1509" s="76"/>
      <c r="AZ1509" s="76"/>
      <c r="BA1509" s="76"/>
      <c r="BB1509" s="76"/>
      <c r="BC1509" s="76"/>
      <c r="BD1509" s="76"/>
      <c r="BE1509" s="76"/>
      <c r="BF1509" s="76"/>
      <c r="BG1509" s="76"/>
      <c r="BH1509" s="76"/>
      <c r="BI1509" s="76"/>
      <c r="BJ1509" s="76"/>
      <c r="BK1509" s="76"/>
      <c r="BL1509" s="76"/>
      <c r="BM1509" s="76"/>
      <c r="BN1509" s="76"/>
      <c r="BO1509" s="76"/>
      <c r="BP1509" s="76"/>
      <c r="BQ1509" s="76"/>
      <c r="BR1509" s="76"/>
      <c r="BS1509" s="76"/>
      <c r="BT1509" s="76"/>
      <c r="BU1509" s="76"/>
      <c r="BV1509" s="76"/>
      <c r="BW1509" s="76"/>
      <c r="BX1509" s="76"/>
      <c r="BY1509" s="76"/>
      <c r="BZ1509" s="76"/>
      <c r="CA1509" s="76"/>
      <c r="CB1509" s="76"/>
      <c r="CC1509" s="76"/>
      <c r="CD1509" s="76"/>
      <c r="CE1509" s="76"/>
      <c r="CF1509" s="76"/>
      <c r="CG1509" s="76"/>
      <c r="CH1509" s="76"/>
      <c r="CI1509" s="76"/>
      <c r="CJ1509" s="76"/>
      <c r="CK1509" s="76"/>
      <c r="CL1509" s="76"/>
      <c r="CM1509" s="76"/>
      <c r="CN1509" s="76"/>
      <c r="CO1509" s="76"/>
      <c r="CP1509" s="76"/>
    </row>
    <row r="1510" spans="1:94" x14ac:dyDescent="0.2">
      <c r="A1510" s="76"/>
      <c r="B1510" s="76"/>
      <c r="C1510" s="76"/>
      <c r="D1510" s="76"/>
      <c r="E1510" s="76"/>
      <c r="F1510" s="76"/>
      <c r="G1510" s="76"/>
      <c r="H1510" s="76"/>
      <c r="I1510" s="76"/>
      <c r="J1510" s="76"/>
      <c r="K1510" s="76"/>
      <c r="L1510" s="76"/>
      <c r="M1510" s="76"/>
      <c r="N1510" s="76"/>
      <c r="O1510" s="76"/>
      <c r="P1510" s="76"/>
      <c r="Q1510" s="76"/>
      <c r="R1510" s="76"/>
      <c r="S1510" s="76"/>
      <c r="T1510" s="76"/>
      <c r="U1510" s="76"/>
      <c r="V1510" s="76"/>
      <c r="W1510" s="76"/>
      <c r="X1510" s="76"/>
      <c r="Y1510" s="76"/>
      <c r="Z1510" s="76"/>
      <c r="AA1510" s="76"/>
      <c r="AB1510" s="76"/>
      <c r="AC1510" s="76"/>
      <c r="AD1510" s="76"/>
      <c r="AE1510" s="76"/>
      <c r="AF1510" s="76"/>
      <c r="AG1510" s="76"/>
      <c r="AH1510" s="76"/>
      <c r="AI1510" s="76"/>
      <c r="AJ1510" s="76"/>
      <c r="AK1510" s="76"/>
      <c r="AL1510" s="76"/>
      <c r="AM1510" s="76"/>
      <c r="AN1510" s="76"/>
      <c r="AO1510" s="75"/>
      <c r="AP1510" s="75"/>
      <c r="AQ1510" s="75"/>
      <c r="AR1510" s="76"/>
      <c r="AS1510" s="76"/>
      <c r="AT1510" s="76"/>
      <c r="AU1510" s="76"/>
      <c r="AV1510" s="76"/>
      <c r="AW1510" s="76"/>
      <c r="AX1510" s="76"/>
      <c r="AY1510" s="76"/>
      <c r="AZ1510" s="76"/>
      <c r="BA1510" s="76"/>
      <c r="BB1510" s="76"/>
      <c r="BC1510" s="76"/>
      <c r="BD1510" s="76"/>
      <c r="BE1510" s="76"/>
      <c r="BF1510" s="76"/>
      <c r="BG1510" s="76"/>
      <c r="BH1510" s="76"/>
      <c r="BI1510" s="76"/>
      <c r="BJ1510" s="76"/>
      <c r="BK1510" s="76"/>
      <c r="BL1510" s="76"/>
      <c r="BM1510" s="76"/>
      <c r="BN1510" s="76"/>
      <c r="BO1510" s="76"/>
      <c r="BP1510" s="76"/>
      <c r="BQ1510" s="76"/>
      <c r="BR1510" s="76"/>
      <c r="BS1510" s="76"/>
      <c r="BT1510" s="76"/>
      <c r="BU1510" s="76"/>
      <c r="BV1510" s="76"/>
      <c r="BW1510" s="76"/>
      <c r="BX1510" s="76"/>
      <c r="BY1510" s="76"/>
      <c r="BZ1510" s="76"/>
      <c r="CA1510" s="76"/>
      <c r="CB1510" s="76"/>
      <c r="CC1510" s="76"/>
      <c r="CD1510" s="76"/>
      <c r="CE1510" s="76"/>
      <c r="CF1510" s="76"/>
      <c r="CG1510" s="76"/>
      <c r="CH1510" s="76"/>
      <c r="CI1510" s="76"/>
      <c r="CJ1510" s="76"/>
      <c r="CK1510" s="76"/>
      <c r="CL1510" s="76"/>
      <c r="CM1510" s="76"/>
      <c r="CN1510" s="76"/>
      <c r="CO1510" s="76"/>
      <c r="CP1510" s="76"/>
    </row>
    <row r="1511" spans="1:94" x14ac:dyDescent="0.2">
      <c r="A1511" s="76"/>
      <c r="B1511" s="76"/>
      <c r="C1511" s="76"/>
      <c r="D1511" s="76"/>
      <c r="E1511" s="76"/>
      <c r="F1511" s="76"/>
      <c r="G1511" s="76"/>
      <c r="H1511" s="76"/>
      <c r="I1511" s="76"/>
      <c r="J1511" s="76"/>
      <c r="K1511" s="76"/>
      <c r="L1511" s="76"/>
      <c r="M1511" s="76"/>
      <c r="N1511" s="76"/>
      <c r="O1511" s="76"/>
      <c r="P1511" s="76"/>
      <c r="Q1511" s="76"/>
      <c r="R1511" s="76"/>
      <c r="S1511" s="76"/>
      <c r="T1511" s="76"/>
      <c r="U1511" s="76"/>
      <c r="V1511" s="76"/>
      <c r="W1511" s="76"/>
      <c r="X1511" s="76"/>
      <c r="Y1511" s="76"/>
      <c r="Z1511" s="76"/>
      <c r="AA1511" s="76"/>
      <c r="AB1511" s="76"/>
      <c r="AC1511" s="76"/>
      <c r="AD1511" s="76"/>
      <c r="AE1511" s="76"/>
      <c r="AF1511" s="76"/>
      <c r="AG1511" s="76"/>
      <c r="AH1511" s="76"/>
      <c r="AI1511" s="76"/>
      <c r="AJ1511" s="76"/>
      <c r="AK1511" s="76"/>
      <c r="AL1511" s="76"/>
      <c r="AM1511" s="76"/>
      <c r="AN1511" s="76"/>
      <c r="AO1511" s="75"/>
      <c r="AP1511" s="75"/>
      <c r="AQ1511" s="75"/>
      <c r="AR1511" s="76"/>
      <c r="AS1511" s="76"/>
      <c r="AT1511" s="76"/>
      <c r="AU1511" s="76"/>
      <c r="AV1511" s="76"/>
      <c r="AW1511" s="76"/>
      <c r="AX1511" s="76"/>
      <c r="AY1511" s="76"/>
      <c r="AZ1511" s="76"/>
      <c r="BA1511" s="76"/>
      <c r="BB1511" s="76"/>
      <c r="BC1511" s="76"/>
      <c r="BD1511" s="76"/>
      <c r="BE1511" s="76"/>
      <c r="BF1511" s="76"/>
      <c r="BG1511" s="76"/>
      <c r="BH1511" s="76"/>
      <c r="BI1511" s="76"/>
      <c r="BJ1511" s="76"/>
      <c r="BK1511" s="76"/>
      <c r="BL1511" s="76"/>
      <c r="BM1511" s="76"/>
      <c r="BN1511" s="76"/>
      <c r="BO1511" s="76"/>
      <c r="BP1511" s="76"/>
      <c r="BQ1511" s="76"/>
      <c r="BR1511" s="76"/>
      <c r="BS1511" s="76"/>
      <c r="BT1511" s="76"/>
      <c r="BU1511" s="76"/>
      <c r="BV1511" s="76"/>
      <c r="BW1511" s="76"/>
      <c r="BX1511" s="76"/>
      <c r="BY1511" s="76"/>
      <c r="BZ1511" s="76"/>
      <c r="CA1511" s="76"/>
      <c r="CB1511" s="76"/>
      <c r="CC1511" s="76"/>
      <c r="CD1511" s="76"/>
      <c r="CE1511" s="76"/>
      <c r="CF1511" s="76"/>
      <c r="CG1511" s="76"/>
      <c r="CH1511" s="76"/>
      <c r="CI1511" s="76"/>
      <c r="CJ1511" s="76"/>
      <c r="CK1511" s="76"/>
      <c r="CL1511" s="76"/>
      <c r="CM1511" s="76"/>
      <c r="CN1511" s="76"/>
      <c r="CO1511" s="76"/>
      <c r="CP1511" s="76"/>
    </row>
    <row r="1512" spans="1:94" x14ac:dyDescent="0.2">
      <c r="A1512" s="76"/>
      <c r="B1512" s="76"/>
      <c r="C1512" s="76"/>
      <c r="D1512" s="76"/>
      <c r="E1512" s="76"/>
      <c r="F1512" s="76"/>
      <c r="G1512" s="76"/>
      <c r="H1512" s="76"/>
      <c r="I1512" s="76"/>
      <c r="J1512" s="76"/>
      <c r="K1512" s="76"/>
      <c r="L1512" s="76"/>
      <c r="M1512" s="76"/>
      <c r="N1512" s="76"/>
      <c r="O1512" s="76"/>
      <c r="P1512" s="76"/>
      <c r="Q1512" s="76"/>
      <c r="R1512" s="76"/>
      <c r="S1512" s="76"/>
      <c r="T1512" s="76"/>
      <c r="U1512" s="76"/>
      <c r="V1512" s="76"/>
      <c r="W1512" s="76"/>
      <c r="X1512" s="76"/>
      <c r="Y1512" s="76"/>
      <c r="Z1512" s="76"/>
      <c r="AA1512" s="76"/>
      <c r="AB1512" s="76"/>
      <c r="AC1512" s="76"/>
      <c r="AD1512" s="76"/>
      <c r="AE1512" s="76"/>
      <c r="AF1512" s="76"/>
      <c r="AG1512" s="76"/>
      <c r="AH1512" s="76"/>
      <c r="AI1512" s="76"/>
      <c r="AJ1512" s="76"/>
      <c r="AK1512" s="76"/>
      <c r="AL1512" s="76"/>
      <c r="AM1512" s="76"/>
      <c r="AN1512" s="76"/>
      <c r="AO1512" s="75"/>
      <c r="AP1512" s="75"/>
      <c r="AQ1512" s="75"/>
      <c r="AR1512" s="76"/>
      <c r="AS1512" s="76"/>
      <c r="AT1512" s="76"/>
      <c r="AU1512" s="76"/>
      <c r="AV1512" s="76"/>
      <c r="AW1512" s="76"/>
      <c r="AX1512" s="76"/>
      <c r="AY1512" s="76"/>
      <c r="AZ1512" s="76"/>
      <c r="BA1512" s="76"/>
      <c r="BB1512" s="76"/>
      <c r="BC1512" s="76"/>
      <c r="BD1512" s="76"/>
      <c r="BE1512" s="76"/>
      <c r="BF1512" s="76"/>
      <c r="BG1512" s="76"/>
      <c r="BH1512" s="76"/>
      <c r="BI1512" s="76"/>
      <c r="BJ1512" s="76"/>
      <c r="BK1512" s="76"/>
      <c r="BL1512" s="76"/>
      <c r="BM1512" s="76"/>
      <c r="BN1512" s="76"/>
      <c r="BO1512" s="76"/>
      <c r="BP1512" s="76"/>
      <c r="BQ1512" s="76"/>
      <c r="BR1512" s="76"/>
      <c r="BS1512" s="76"/>
      <c r="BT1512" s="76"/>
      <c r="BU1512" s="76"/>
      <c r="BV1512" s="76"/>
      <c r="BW1512" s="76"/>
      <c r="BX1512" s="76"/>
      <c r="BY1512" s="76"/>
      <c r="BZ1512" s="76"/>
      <c r="CA1512" s="76"/>
      <c r="CB1512" s="76"/>
      <c r="CC1512" s="76"/>
      <c r="CD1512" s="76"/>
      <c r="CE1512" s="76"/>
      <c r="CF1512" s="76"/>
      <c r="CG1512" s="76"/>
      <c r="CH1512" s="76"/>
      <c r="CI1512" s="76"/>
      <c r="CJ1512" s="76"/>
      <c r="CK1512" s="76"/>
      <c r="CL1512" s="76"/>
      <c r="CM1512" s="76"/>
      <c r="CN1512" s="76"/>
      <c r="CO1512" s="76"/>
      <c r="CP1512" s="76"/>
    </row>
    <row r="1513" spans="1:94" x14ac:dyDescent="0.2">
      <c r="A1513" s="76"/>
      <c r="B1513" s="76"/>
      <c r="C1513" s="76"/>
      <c r="D1513" s="76"/>
      <c r="E1513" s="76"/>
      <c r="F1513" s="76"/>
      <c r="G1513" s="76"/>
      <c r="H1513" s="76"/>
      <c r="I1513" s="76"/>
      <c r="J1513" s="76"/>
      <c r="K1513" s="76"/>
      <c r="L1513" s="76"/>
      <c r="M1513" s="76"/>
      <c r="N1513" s="76"/>
      <c r="O1513" s="76"/>
      <c r="P1513" s="76"/>
      <c r="Q1513" s="76"/>
      <c r="R1513" s="76"/>
      <c r="S1513" s="76"/>
      <c r="T1513" s="76"/>
      <c r="U1513" s="76"/>
      <c r="V1513" s="76"/>
      <c r="W1513" s="76"/>
      <c r="X1513" s="76"/>
      <c r="Y1513" s="76"/>
      <c r="Z1513" s="76"/>
      <c r="AA1513" s="76"/>
      <c r="AB1513" s="76"/>
      <c r="AC1513" s="76"/>
      <c r="AD1513" s="76"/>
      <c r="AE1513" s="76"/>
      <c r="AF1513" s="76"/>
      <c r="AG1513" s="76"/>
      <c r="AH1513" s="76"/>
      <c r="AI1513" s="76"/>
      <c r="AJ1513" s="76"/>
      <c r="AK1513" s="76"/>
      <c r="AL1513" s="76"/>
      <c r="AM1513" s="76"/>
      <c r="AN1513" s="76"/>
      <c r="AO1513" s="75"/>
      <c r="AP1513" s="75"/>
      <c r="AQ1513" s="75"/>
      <c r="AR1513" s="76"/>
      <c r="AS1513" s="76"/>
      <c r="AT1513" s="76"/>
      <c r="AU1513" s="76"/>
      <c r="AV1513" s="76"/>
      <c r="AW1513" s="76"/>
      <c r="AX1513" s="76"/>
      <c r="AY1513" s="76"/>
      <c r="AZ1513" s="76"/>
      <c r="BA1513" s="76"/>
      <c r="BB1513" s="76"/>
      <c r="BC1513" s="76"/>
      <c r="BD1513" s="76"/>
      <c r="BE1513" s="76"/>
      <c r="BF1513" s="76"/>
      <c r="BG1513" s="76"/>
      <c r="BH1513" s="76"/>
      <c r="BI1513" s="76"/>
      <c r="BJ1513" s="76"/>
      <c r="BK1513" s="76"/>
      <c r="BL1513" s="76"/>
      <c r="BM1513" s="76"/>
      <c r="BN1513" s="76"/>
      <c r="BO1513" s="76"/>
      <c r="BP1513" s="76"/>
      <c r="BQ1513" s="76"/>
      <c r="BR1513" s="76"/>
      <c r="BS1513" s="76"/>
      <c r="BT1513" s="76"/>
      <c r="BU1513" s="76"/>
      <c r="BV1513" s="76"/>
      <c r="BW1513" s="76"/>
      <c r="BX1513" s="76"/>
      <c r="BY1513" s="76"/>
      <c r="BZ1513" s="76"/>
      <c r="CA1513" s="76"/>
      <c r="CB1513" s="76"/>
      <c r="CC1513" s="76"/>
      <c r="CD1513" s="76"/>
      <c r="CE1513" s="76"/>
      <c r="CF1513" s="76"/>
      <c r="CG1513" s="76"/>
      <c r="CH1513" s="76"/>
      <c r="CI1513" s="76"/>
      <c r="CJ1513" s="76"/>
      <c r="CK1513" s="76"/>
      <c r="CL1513" s="76"/>
      <c r="CM1513" s="76"/>
      <c r="CN1513" s="76"/>
      <c r="CO1513" s="76"/>
      <c r="CP1513" s="76"/>
    </row>
    <row r="1514" spans="1:94" x14ac:dyDescent="0.2">
      <c r="A1514" s="76"/>
      <c r="B1514" s="76"/>
      <c r="C1514" s="76"/>
      <c r="D1514" s="76"/>
      <c r="E1514" s="76"/>
      <c r="F1514" s="76"/>
      <c r="G1514" s="76"/>
      <c r="H1514" s="76"/>
      <c r="I1514" s="76"/>
      <c r="J1514" s="76"/>
      <c r="K1514" s="76"/>
      <c r="L1514" s="76"/>
      <c r="M1514" s="76"/>
      <c r="N1514" s="76"/>
      <c r="O1514" s="76"/>
      <c r="P1514" s="76"/>
      <c r="Q1514" s="76"/>
      <c r="R1514" s="76"/>
      <c r="S1514" s="76"/>
      <c r="T1514" s="76"/>
      <c r="U1514" s="76"/>
      <c r="V1514" s="76"/>
      <c r="W1514" s="76"/>
      <c r="X1514" s="76"/>
      <c r="Y1514" s="76"/>
      <c r="Z1514" s="76"/>
      <c r="AA1514" s="76"/>
      <c r="AB1514" s="76"/>
      <c r="AC1514" s="76"/>
      <c r="AD1514" s="76"/>
      <c r="AE1514" s="76"/>
      <c r="AF1514" s="76"/>
      <c r="AG1514" s="76"/>
      <c r="AH1514" s="76"/>
      <c r="AI1514" s="76"/>
      <c r="AJ1514" s="76"/>
      <c r="AK1514" s="76"/>
      <c r="AL1514" s="76"/>
      <c r="AM1514" s="76"/>
      <c r="AN1514" s="76"/>
      <c r="AO1514" s="75"/>
      <c r="AP1514" s="75"/>
      <c r="AQ1514" s="75"/>
      <c r="AR1514" s="76"/>
      <c r="AS1514" s="76"/>
      <c r="AT1514" s="76"/>
      <c r="AU1514" s="76"/>
      <c r="AV1514" s="76"/>
      <c r="AW1514" s="76"/>
      <c r="AX1514" s="76"/>
      <c r="AY1514" s="76"/>
      <c r="AZ1514" s="76"/>
      <c r="BA1514" s="76"/>
      <c r="BB1514" s="76"/>
      <c r="BC1514" s="76"/>
      <c r="BD1514" s="76"/>
      <c r="BE1514" s="76"/>
      <c r="BF1514" s="76"/>
      <c r="BG1514" s="76"/>
      <c r="BH1514" s="76"/>
      <c r="BI1514" s="76"/>
      <c r="BJ1514" s="76"/>
      <c r="BK1514" s="76"/>
      <c r="BL1514" s="76"/>
      <c r="BM1514" s="76"/>
      <c r="BN1514" s="76"/>
      <c r="BO1514" s="76"/>
      <c r="BP1514" s="76"/>
      <c r="BQ1514" s="76"/>
      <c r="BR1514" s="76"/>
      <c r="BS1514" s="76"/>
      <c r="BT1514" s="76"/>
      <c r="BU1514" s="76"/>
      <c r="BV1514" s="76"/>
      <c r="BW1514" s="76"/>
      <c r="BX1514" s="76"/>
      <c r="BY1514" s="76"/>
      <c r="BZ1514" s="76"/>
      <c r="CA1514" s="76"/>
      <c r="CB1514" s="76"/>
      <c r="CC1514" s="76"/>
      <c r="CD1514" s="76"/>
      <c r="CE1514" s="76"/>
      <c r="CF1514" s="76"/>
      <c r="CG1514" s="76"/>
      <c r="CH1514" s="76"/>
      <c r="CI1514" s="76"/>
      <c r="CJ1514" s="76"/>
      <c r="CK1514" s="76"/>
      <c r="CL1514" s="76"/>
      <c r="CM1514" s="76"/>
      <c r="CN1514" s="76"/>
      <c r="CO1514" s="76"/>
      <c r="CP1514" s="76"/>
    </row>
    <row r="1515" spans="1:94" x14ac:dyDescent="0.2">
      <c r="A1515" s="76"/>
      <c r="B1515" s="76"/>
      <c r="C1515" s="76"/>
      <c r="D1515" s="76"/>
      <c r="E1515" s="76"/>
      <c r="F1515" s="76"/>
      <c r="G1515" s="76"/>
      <c r="H1515" s="76"/>
      <c r="I1515" s="76"/>
      <c r="J1515" s="76"/>
      <c r="K1515" s="76"/>
      <c r="L1515" s="76"/>
      <c r="M1515" s="76"/>
      <c r="N1515" s="76"/>
      <c r="O1515" s="76"/>
      <c r="P1515" s="76"/>
      <c r="Q1515" s="76"/>
      <c r="R1515" s="76"/>
      <c r="S1515" s="76"/>
      <c r="T1515" s="76"/>
      <c r="U1515" s="76"/>
      <c r="V1515" s="76"/>
      <c r="W1515" s="76"/>
      <c r="X1515" s="76"/>
      <c r="Y1515" s="76"/>
      <c r="Z1515" s="76"/>
      <c r="AA1515" s="76"/>
      <c r="AB1515" s="76"/>
      <c r="AC1515" s="76"/>
      <c r="AD1515" s="76"/>
      <c r="AE1515" s="76"/>
      <c r="AF1515" s="76"/>
      <c r="AG1515" s="76"/>
      <c r="AH1515" s="76"/>
      <c r="AI1515" s="76"/>
      <c r="AJ1515" s="76"/>
      <c r="AK1515" s="76"/>
      <c r="AL1515" s="76"/>
      <c r="AM1515" s="76"/>
      <c r="AN1515" s="76"/>
      <c r="AO1515" s="75"/>
      <c r="AP1515" s="75"/>
      <c r="AQ1515" s="75"/>
      <c r="AR1515" s="76"/>
      <c r="AS1515" s="76"/>
      <c r="AT1515" s="76"/>
      <c r="AU1515" s="76"/>
      <c r="AV1515" s="76"/>
      <c r="AW1515" s="76"/>
      <c r="AX1515" s="76"/>
      <c r="AY1515" s="76"/>
      <c r="AZ1515" s="76"/>
      <c r="BA1515" s="76"/>
      <c r="BB1515" s="76"/>
      <c r="BC1515" s="76"/>
      <c r="BD1515" s="76"/>
      <c r="BE1515" s="76"/>
      <c r="BF1515" s="76"/>
      <c r="BG1515" s="76"/>
      <c r="BH1515" s="76"/>
      <c r="BI1515" s="76"/>
      <c r="BJ1515" s="76"/>
      <c r="BK1515" s="76"/>
      <c r="BL1515" s="76"/>
      <c r="BM1515" s="76"/>
      <c r="BN1515" s="76"/>
      <c r="BO1515" s="76"/>
      <c r="BP1515" s="76"/>
      <c r="BQ1515" s="76"/>
      <c r="BR1515" s="76"/>
      <c r="BS1515" s="76"/>
      <c r="BT1515" s="76"/>
      <c r="BU1515" s="76"/>
      <c r="BV1515" s="76"/>
      <c r="BW1515" s="76"/>
      <c r="BX1515" s="76"/>
      <c r="BY1515" s="76"/>
      <c r="BZ1515" s="76"/>
      <c r="CA1515" s="76"/>
      <c r="CB1515" s="76"/>
      <c r="CC1515" s="76"/>
      <c r="CD1515" s="76"/>
      <c r="CE1515" s="76"/>
      <c r="CF1515" s="76"/>
      <c r="CG1515" s="76"/>
      <c r="CH1515" s="76"/>
      <c r="CI1515" s="76"/>
      <c r="CJ1515" s="76"/>
      <c r="CK1515" s="76"/>
      <c r="CL1515" s="76"/>
      <c r="CM1515" s="76"/>
      <c r="CN1515" s="76"/>
      <c r="CO1515" s="76"/>
      <c r="CP1515" s="76"/>
    </row>
    <row r="1516" spans="1:94" x14ac:dyDescent="0.2">
      <c r="A1516" s="76"/>
      <c r="B1516" s="76"/>
      <c r="C1516" s="76"/>
      <c r="D1516" s="76"/>
      <c r="E1516" s="76"/>
      <c r="F1516" s="76"/>
      <c r="G1516" s="76"/>
      <c r="H1516" s="76"/>
      <c r="I1516" s="76"/>
      <c r="J1516" s="76"/>
      <c r="K1516" s="76"/>
      <c r="L1516" s="76"/>
      <c r="M1516" s="76"/>
      <c r="N1516" s="76"/>
      <c r="O1516" s="76"/>
      <c r="P1516" s="76"/>
      <c r="Q1516" s="76"/>
      <c r="R1516" s="76"/>
      <c r="S1516" s="76"/>
      <c r="T1516" s="76"/>
      <c r="U1516" s="76"/>
      <c r="V1516" s="76"/>
      <c r="W1516" s="76"/>
      <c r="X1516" s="76"/>
      <c r="Y1516" s="76"/>
      <c r="Z1516" s="76"/>
      <c r="AA1516" s="76"/>
      <c r="AB1516" s="76"/>
      <c r="AC1516" s="76"/>
      <c r="AD1516" s="76"/>
      <c r="AE1516" s="76"/>
      <c r="AF1516" s="76"/>
      <c r="AG1516" s="76"/>
      <c r="AH1516" s="76"/>
      <c r="AI1516" s="76"/>
      <c r="AJ1516" s="76"/>
      <c r="AK1516" s="76"/>
      <c r="AL1516" s="76"/>
      <c r="AM1516" s="76"/>
      <c r="AN1516" s="76"/>
      <c r="AO1516" s="75"/>
      <c r="AP1516" s="75"/>
      <c r="AQ1516" s="75"/>
      <c r="AR1516" s="76"/>
      <c r="AS1516" s="76"/>
      <c r="AT1516" s="76"/>
      <c r="AU1516" s="76"/>
      <c r="AV1516" s="76"/>
      <c r="AW1516" s="76"/>
      <c r="AX1516" s="76"/>
      <c r="AY1516" s="76"/>
      <c r="AZ1516" s="76"/>
      <c r="BA1516" s="76"/>
      <c r="BB1516" s="76"/>
      <c r="BC1516" s="76"/>
      <c r="BD1516" s="76"/>
      <c r="BE1516" s="76"/>
      <c r="BF1516" s="76"/>
      <c r="BG1516" s="76"/>
      <c r="BH1516" s="76"/>
      <c r="BI1516" s="76"/>
      <c r="BJ1516" s="76"/>
      <c r="BK1516" s="76"/>
      <c r="BL1516" s="76"/>
      <c r="BM1516" s="76"/>
      <c r="BN1516" s="76"/>
      <c r="BO1516" s="76"/>
      <c r="BP1516" s="76"/>
      <c r="BQ1516" s="76"/>
      <c r="BR1516" s="76"/>
      <c r="BS1516" s="76"/>
      <c r="BT1516" s="76"/>
      <c r="BU1516" s="76"/>
      <c r="BV1516" s="76"/>
      <c r="BW1516" s="76"/>
      <c r="BX1516" s="76"/>
      <c r="BY1516" s="76"/>
      <c r="BZ1516" s="76"/>
      <c r="CA1516" s="76"/>
      <c r="CB1516" s="76"/>
      <c r="CC1516" s="76"/>
      <c r="CD1516" s="76"/>
      <c r="CE1516" s="76"/>
      <c r="CF1516" s="76"/>
      <c r="CG1516" s="76"/>
      <c r="CH1516" s="76"/>
      <c r="CI1516" s="76"/>
      <c r="CJ1516" s="76"/>
      <c r="CK1516" s="76"/>
      <c r="CL1516" s="76"/>
      <c r="CM1516" s="76"/>
      <c r="CN1516" s="76"/>
      <c r="CO1516" s="76"/>
      <c r="CP1516" s="76"/>
    </row>
    <row r="1517" spans="1:94" x14ac:dyDescent="0.2">
      <c r="A1517" s="76"/>
      <c r="B1517" s="76"/>
      <c r="C1517" s="76"/>
      <c r="D1517" s="76"/>
      <c r="E1517" s="76"/>
      <c r="F1517" s="76"/>
      <c r="G1517" s="76"/>
      <c r="H1517" s="76"/>
      <c r="I1517" s="76"/>
      <c r="J1517" s="76"/>
      <c r="K1517" s="76"/>
      <c r="L1517" s="76"/>
      <c r="M1517" s="76"/>
      <c r="N1517" s="76"/>
      <c r="O1517" s="76"/>
      <c r="P1517" s="76"/>
      <c r="Q1517" s="76"/>
      <c r="R1517" s="76"/>
      <c r="S1517" s="76"/>
      <c r="T1517" s="76"/>
      <c r="U1517" s="76"/>
      <c r="V1517" s="76"/>
      <c r="W1517" s="76"/>
      <c r="X1517" s="76"/>
      <c r="Y1517" s="76"/>
      <c r="Z1517" s="76"/>
      <c r="AA1517" s="76"/>
      <c r="AB1517" s="76"/>
      <c r="AC1517" s="76"/>
      <c r="AD1517" s="76"/>
      <c r="AE1517" s="76"/>
      <c r="AF1517" s="76"/>
      <c r="AG1517" s="76"/>
      <c r="AH1517" s="76"/>
      <c r="AI1517" s="76"/>
      <c r="AJ1517" s="76"/>
      <c r="AK1517" s="76"/>
      <c r="AL1517" s="76"/>
      <c r="AM1517" s="76"/>
      <c r="AN1517" s="76"/>
      <c r="AO1517" s="75"/>
      <c r="AP1517" s="75"/>
      <c r="AQ1517" s="75"/>
      <c r="AR1517" s="76"/>
      <c r="AS1517" s="76"/>
      <c r="AT1517" s="76"/>
      <c r="AU1517" s="76"/>
      <c r="AV1517" s="76"/>
      <c r="AW1517" s="76"/>
      <c r="AX1517" s="76"/>
      <c r="AY1517" s="76"/>
      <c r="AZ1517" s="76"/>
      <c r="BA1517" s="76"/>
      <c r="BB1517" s="76"/>
      <c r="BC1517" s="76"/>
      <c r="BD1517" s="76"/>
      <c r="BE1517" s="76"/>
      <c r="BF1517" s="76"/>
      <c r="BG1517" s="76"/>
      <c r="BH1517" s="76"/>
      <c r="BI1517" s="76"/>
      <c r="BJ1517" s="76"/>
      <c r="BK1517" s="76"/>
      <c r="BL1517" s="76"/>
      <c r="BM1517" s="76"/>
      <c r="BN1517" s="76"/>
      <c r="BO1517" s="76"/>
      <c r="BP1517" s="76"/>
      <c r="BQ1517" s="76"/>
      <c r="BR1517" s="76"/>
      <c r="BS1517" s="76"/>
      <c r="BT1517" s="76"/>
      <c r="BU1517" s="76"/>
      <c r="BV1517" s="76"/>
      <c r="BW1517" s="76"/>
      <c r="BX1517" s="76"/>
      <c r="BY1517" s="76"/>
      <c r="BZ1517" s="76"/>
      <c r="CA1517" s="76"/>
      <c r="CB1517" s="76"/>
      <c r="CC1517" s="76"/>
      <c r="CD1517" s="76"/>
      <c r="CE1517" s="76"/>
      <c r="CF1517" s="76"/>
      <c r="CG1517" s="76"/>
      <c r="CH1517" s="76"/>
      <c r="CI1517" s="76"/>
      <c r="CJ1517" s="76"/>
      <c r="CK1517" s="76"/>
      <c r="CL1517" s="76"/>
      <c r="CM1517" s="76"/>
      <c r="CN1517" s="76"/>
      <c r="CO1517" s="76"/>
      <c r="CP1517" s="76"/>
    </row>
    <row r="1518" spans="1:94" x14ac:dyDescent="0.2">
      <c r="A1518" s="76"/>
      <c r="B1518" s="76"/>
      <c r="C1518" s="76"/>
      <c r="D1518" s="76"/>
      <c r="E1518" s="76"/>
      <c r="F1518" s="76"/>
      <c r="G1518" s="76"/>
      <c r="H1518" s="76"/>
      <c r="I1518" s="76"/>
      <c r="J1518" s="76"/>
      <c r="K1518" s="76"/>
      <c r="L1518" s="76"/>
      <c r="M1518" s="76"/>
      <c r="N1518" s="76"/>
      <c r="O1518" s="76"/>
      <c r="P1518" s="76"/>
      <c r="Q1518" s="76"/>
      <c r="R1518" s="76"/>
      <c r="S1518" s="76"/>
      <c r="T1518" s="76"/>
      <c r="U1518" s="76"/>
      <c r="V1518" s="76"/>
      <c r="W1518" s="76"/>
      <c r="X1518" s="76"/>
      <c r="Y1518" s="76"/>
      <c r="Z1518" s="76"/>
      <c r="AA1518" s="76"/>
      <c r="AB1518" s="76"/>
      <c r="AC1518" s="76"/>
      <c r="AD1518" s="76"/>
      <c r="AE1518" s="76"/>
      <c r="AF1518" s="76"/>
      <c r="AG1518" s="76"/>
      <c r="AH1518" s="76"/>
      <c r="AI1518" s="76"/>
      <c r="AJ1518" s="76"/>
      <c r="AK1518" s="76"/>
      <c r="AL1518" s="76"/>
      <c r="AM1518" s="76"/>
      <c r="AN1518" s="76"/>
      <c r="AO1518" s="75"/>
      <c r="AP1518" s="75"/>
      <c r="AQ1518" s="75"/>
      <c r="AR1518" s="76"/>
      <c r="AS1518" s="76"/>
      <c r="AT1518" s="76"/>
      <c r="AU1518" s="76"/>
      <c r="AV1518" s="76"/>
      <c r="AW1518" s="76"/>
      <c r="AX1518" s="76"/>
      <c r="AY1518" s="76"/>
      <c r="AZ1518" s="76"/>
      <c r="BA1518" s="76"/>
      <c r="BB1518" s="76"/>
      <c r="BC1518" s="76"/>
      <c r="BD1518" s="76"/>
      <c r="BE1518" s="76"/>
      <c r="BF1518" s="76"/>
      <c r="BG1518" s="76"/>
      <c r="BH1518" s="76"/>
      <c r="BI1518" s="76"/>
      <c r="BJ1518" s="76"/>
      <c r="BK1518" s="76"/>
      <c r="BL1518" s="76"/>
      <c r="BM1518" s="76"/>
      <c r="BN1518" s="76"/>
      <c r="BO1518" s="76"/>
      <c r="BP1518" s="76"/>
      <c r="BQ1518" s="76"/>
      <c r="BR1518" s="76"/>
      <c r="BS1518" s="76"/>
      <c r="BT1518" s="76"/>
      <c r="BU1518" s="76"/>
      <c r="BV1518" s="76"/>
      <c r="BW1518" s="76"/>
      <c r="BX1518" s="76"/>
      <c r="BY1518" s="76"/>
      <c r="BZ1518" s="76"/>
      <c r="CA1518" s="76"/>
      <c r="CB1518" s="76"/>
      <c r="CC1518" s="76"/>
      <c r="CD1518" s="76"/>
      <c r="CE1518" s="76"/>
      <c r="CF1518" s="76"/>
      <c r="CG1518" s="76"/>
      <c r="CH1518" s="76"/>
      <c r="CI1518" s="76"/>
      <c r="CJ1518" s="76"/>
      <c r="CK1518" s="76"/>
      <c r="CL1518" s="76"/>
      <c r="CM1518" s="76"/>
      <c r="CN1518" s="76"/>
      <c r="CO1518" s="76"/>
      <c r="CP1518" s="76"/>
    </row>
    <row r="1519" spans="1:94" x14ac:dyDescent="0.2">
      <c r="A1519" s="76"/>
      <c r="B1519" s="76"/>
      <c r="C1519" s="76"/>
      <c r="D1519" s="76"/>
      <c r="E1519" s="76"/>
      <c r="F1519" s="76"/>
      <c r="G1519" s="76"/>
      <c r="H1519" s="76"/>
      <c r="I1519" s="76"/>
      <c r="J1519" s="76"/>
      <c r="K1519" s="76"/>
      <c r="L1519" s="76"/>
      <c r="M1519" s="76"/>
      <c r="N1519" s="76"/>
      <c r="O1519" s="76"/>
      <c r="P1519" s="76"/>
      <c r="Q1519" s="76"/>
      <c r="R1519" s="76"/>
      <c r="S1519" s="76"/>
      <c r="T1519" s="76"/>
      <c r="U1519" s="76"/>
      <c r="V1519" s="76"/>
      <c r="W1519" s="76"/>
      <c r="X1519" s="76"/>
      <c r="Y1519" s="76"/>
      <c r="Z1519" s="76"/>
      <c r="AA1519" s="76"/>
      <c r="AB1519" s="76"/>
      <c r="AC1519" s="76"/>
      <c r="AD1519" s="76"/>
      <c r="AE1519" s="76"/>
      <c r="AF1519" s="76"/>
      <c r="AG1519" s="76"/>
      <c r="AH1519" s="76"/>
      <c r="AI1519" s="76"/>
      <c r="AJ1519" s="76"/>
      <c r="AK1519" s="76"/>
      <c r="AL1519" s="76"/>
      <c r="AM1519" s="76"/>
      <c r="AN1519" s="76"/>
      <c r="AO1519" s="75"/>
      <c r="AP1519" s="75"/>
      <c r="AQ1519" s="75"/>
      <c r="AR1519" s="76"/>
      <c r="AS1519" s="76"/>
      <c r="AT1519" s="76"/>
      <c r="AU1519" s="76"/>
      <c r="AV1519" s="76"/>
      <c r="AW1519" s="76"/>
      <c r="AX1519" s="76"/>
      <c r="AY1519" s="76"/>
      <c r="AZ1519" s="76"/>
      <c r="BA1519" s="76"/>
      <c r="BB1519" s="76"/>
      <c r="BC1519" s="76"/>
      <c r="BD1519" s="76"/>
      <c r="BE1519" s="76"/>
      <c r="BF1519" s="76"/>
      <c r="BG1519" s="76"/>
      <c r="BH1519" s="76"/>
      <c r="BI1519" s="76"/>
      <c r="BJ1519" s="76"/>
      <c r="BK1519" s="76"/>
      <c r="BL1519" s="76"/>
      <c r="BM1519" s="76"/>
      <c r="BN1519" s="76"/>
      <c r="BO1519" s="76"/>
      <c r="BP1519" s="76"/>
      <c r="BQ1519" s="76"/>
      <c r="BR1519" s="76"/>
      <c r="BS1519" s="76"/>
      <c r="BT1519" s="76"/>
      <c r="BU1519" s="76"/>
      <c r="BV1519" s="76"/>
      <c r="BW1519" s="76"/>
      <c r="BX1519" s="76"/>
      <c r="BY1519" s="76"/>
      <c r="BZ1519" s="76"/>
      <c r="CA1519" s="76"/>
      <c r="CB1519" s="76"/>
      <c r="CC1519" s="76"/>
      <c r="CD1519" s="76"/>
      <c r="CE1519" s="76"/>
      <c r="CF1519" s="76"/>
      <c r="CG1519" s="76"/>
      <c r="CH1519" s="76"/>
      <c r="CI1519" s="76"/>
      <c r="CJ1519" s="76"/>
      <c r="CK1519" s="76"/>
      <c r="CL1519" s="76"/>
      <c r="CM1519" s="76"/>
      <c r="CN1519" s="76"/>
      <c r="CO1519" s="76"/>
      <c r="CP1519" s="76"/>
    </row>
    <row r="1520" spans="1:94" x14ac:dyDescent="0.2">
      <c r="A1520" s="76"/>
      <c r="B1520" s="76"/>
      <c r="C1520" s="76"/>
      <c r="D1520" s="76"/>
      <c r="E1520" s="76"/>
      <c r="F1520" s="76"/>
      <c r="G1520" s="76"/>
      <c r="H1520" s="76"/>
      <c r="I1520" s="76"/>
      <c r="J1520" s="76"/>
      <c r="K1520" s="76"/>
      <c r="L1520" s="76"/>
      <c r="M1520" s="76"/>
      <c r="N1520" s="76"/>
      <c r="O1520" s="76"/>
      <c r="P1520" s="76"/>
      <c r="Q1520" s="76"/>
      <c r="R1520" s="76"/>
      <c r="S1520" s="76"/>
      <c r="T1520" s="76"/>
      <c r="U1520" s="76"/>
      <c r="V1520" s="76"/>
      <c r="W1520" s="76"/>
      <c r="X1520" s="76"/>
      <c r="Y1520" s="76"/>
      <c r="Z1520" s="76"/>
      <c r="AA1520" s="76"/>
      <c r="AB1520" s="76"/>
      <c r="AC1520" s="76"/>
      <c r="AD1520" s="76"/>
      <c r="AE1520" s="76"/>
      <c r="AF1520" s="76"/>
      <c r="AG1520" s="76"/>
      <c r="AH1520" s="76"/>
      <c r="AI1520" s="76"/>
      <c r="AJ1520" s="76"/>
      <c r="AK1520" s="76"/>
      <c r="AL1520" s="76"/>
      <c r="AM1520" s="76"/>
      <c r="AN1520" s="76"/>
      <c r="AO1520" s="75"/>
      <c r="AP1520" s="75"/>
      <c r="AQ1520" s="75"/>
      <c r="AR1520" s="76"/>
      <c r="AS1520" s="76"/>
      <c r="AT1520" s="76"/>
      <c r="AU1520" s="76"/>
      <c r="AV1520" s="76"/>
      <c r="AW1520" s="76"/>
      <c r="AX1520" s="76"/>
      <c r="AY1520" s="76"/>
      <c r="AZ1520" s="76"/>
      <c r="BA1520" s="76"/>
      <c r="BB1520" s="76"/>
      <c r="BC1520" s="76"/>
      <c r="BD1520" s="76"/>
      <c r="BE1520" s="76"/>
      <c r="BF1520" s="76"/>
      <c r="BG1520" s="76"/>
      <c r="BH1520" s="76"/>
      <c r="BI1520" s="76"/>
      <c r="BJ1520" s="76"/>
      <c r="BK1520" s="76"/>
      <c r="BL1520" s="76"/>
      <c r="BM1520" s="76"/>
      <c r="BN1520" s="76"/>
      <c r="BO1520" s="76"/>
      <c r="BP1520" s="76"/>
      <c r="BQ1520" s="76"/>
      <c r="BR1520" s="76"/>
      <c r="BS1520" s="76"/>
      <c r="BT1520" s="76"/>
      <c r="BU1520" s="76"/>
      <c r="BV1520" s="76"/>
      <c r="BW1520" s="76"/>
      <c r="BX1520" s="76"/>
      <c r="BY1520" s="76"/>
      <c r="BZ1520" s="76"/>
      <c r="CA1520" s="76"/>
      <c r="CB1520" s="76"/>
      <c r="CC1520" s="76"/>
      <c r="CD1520" s="76"/>
      <c r="CE1520" s="76"/>
      <c r="CF1520" s="76"/>
      <c r="CG1520" s="76"/>
      <c r="CH1520" s="76"/>
      <c r="CI1520" s="76"/>
      <c r="CJ1520" s="76"/>
      <c r="CK1520" s="76"/>
      <c r="CL1520" s="76"/>
      <c r="CM1520" s="76"/>
      <c r="CN1520" s="76"/>
      <c r="CO1520" s="76"/>
      <c r="CP1520" s="76"/>
    </row>
    <row r="1521" spans="1:94" x14ac:dyDescent="0.2">
      <c r="A1521" s="76"/>
      <c r="B1521" s="76"/>
      <c r="C1521" s="76"/>
      <c r="D1521" s="76"/>
      <c r="E1521" s="76"/>
      <c r="F1521" s="76"/>
      <c r="G1521" s="76"/>
      <c r="H1521" s="76"/>
      <c r="I1521" s="76"/>
      <c r="J1521" s="76"/>
      <c r="K1521" s="76"/>
      <c r="L1521" s="76"/>
      <c r="M1521" s="76"/>
      <c r="N1521" s="76"/>
      <c r="O1521" s="76"/>
      <c r="P1521" s="76"/>
      <c r="Q1521" s="76"/>
      <c r="R1521" s="76"/>
      <c r="S1521" s="76"/>
      <c r="T1521" s="76"/>
      <c r="U1521" s="76"/>
      <c r="V1521" s="76"/>
      <c r="W1521" s="76"/>
      <c r="X1521" s="76"/>
      <c r="Y1521" s="76"/>
      <c r="Z1521" s="76"/>
      <c r="AA1521" s="76"/>
      <c r="AB1521" s="76"/>
      <c r="AC1521" s="76"/>
      <c r="AD1521" s="76"/>
      <c r="AE1521" s="76"/>
      <c r="AF1521" s="76"/>
      <c r="AG1521" s="76"/>
      <c r="AH1521" s="76"/>
      <c r="AI1521" s="76"/>
      <c r="AJ1521" s="76"/>
      <c r="AK1521" s="76"/>
      <c r="AL1521" s="76"/>
      <c r="AM1521" s="76"/>
      <c r="AN1521" s="76"/>
      <c r="AO1521" s="75"/>
      <c r="AP1521" s="75"/>
      <c r="AQ1521" s="75"/>
      <c r="AR1521" s="76"/>
      <c r="AS1521" s="76"/>
      <c r="AT1521" s="76"/>
      <c r="AU1521" s="76"/>
      <c r="AV1521" s="76"/>
      <c r="AW1521" s="76"/>
      <c r="AX1521" s="76"/>
      <c r="AY1521" s="76"/>
      <c r="AZ1521" s="76"/>
      <c r="BA1521" s="76"/>
      <c r="BB1521" s="76"/>
      <c r="BC1521" s="76"/>
      <c r="BD1521" s="76"/>
      <c r="BE1521" s="76"/>
      <c r="BF1521" s="76"/>
      <c r="BG1521" s="76"/>
      <c r="BH1521" s="76"/>
      <c r="BI1521" s="76"/>
      <c r="BJ1521" s="76"/>
      <c r="BK1521" s="76"/>
      <c r="BL1521" s="76"/>
      <c r="BM1521" s="76"/>
      <c r="BN1521" s="76"/>
      <c r="BO1521" s="76"/>
      <c r="BP1521" s="76"/>
      <c r="BQ1521" s="76"/>
      <c r="BR1521" s="76"/>
      <c r="BS1521" s="76"/>
      <c r="BT1521" s="76"/>
      <c r="BU1521" s="76"/>
      <c r="BV1521" s="76"/>
      <c r="BW1521" s="76"/>
      <c r="BX1521" s="76"/>
      <c r="BY1521" s="76"/>
      <c r="BZ1521" s="76"/>
      <c r="CA1521" s="76"/>
      <c r="CB1521" s="76"/>
      <c r="CC1521" s="76"/>
      <c r="CD1521" s="76"/>
      <c r="CE1521" s="76"/>
      <c r="CF1521" s="76"/>
      <c r="CG1521" s="76"/>
      <c r="CH1521" s="76"/>
      <c r="CI1521" s="76"/>
      <c r="CJ1521" s="76"/>
      <c r="CK1521" s="76"/>
      <c r="CL1521" s="76"/>
      <c r="CM1521" s="76"/>
      <c r="CN1521" s="76"/>
      <c r="CO1521" s="76"/>
      <c r="CP1521" s="76"/>
    </row>
    <row r="1522" spans="1:94" x14ac:dyDescent="0.2">
      <c r="A1522" s="76"/>
      <c r="B1522" s="76"/>
      <c r="C1522" s="76"/>
      <c r="D1522" s="76"/>
      <c r="E1522" s="76"/>
      <c r="F1522" s="76"/>
      <c r="G1522" s="76"/>
      <c r="H1522" s="76"/>
      <c r="I1522" s="76"/>
      <c r="J1522" s="76"/>
      <c r="K1522" s="76"/>
      <c r="L1522" s="76"/>
      <c r="M1522" s="76"/>
      <c r="N1522" s="76"/>
      <c r="O1522" s="76"/>
      <c r="P1522" s="76"/>
      <c r="Q1522" s="76"/>
      <c r="R1522" s="76"/>
      <c r="S1522" s="76"/>
      <c r="T1522" s="76"/>
      <c r="U1522" s="76"/>
      <c r="V1522" s="76"/>
      <c r="W1522" s="76"/>
      <c r="X1522" s="76"/>
      <c r="Y1522" s="76"/>
      <c r="Z1522" s="76"/>
      <c r="AA1522" s="76"/>
      <c r="AB1522" s="76"/>
      <c r="AC1522" s="76"/>
      <c r="AD1522" s="76"/>
      <c r="AE1522" s="76"/>
      <c r="AF1522" s="76"/>
      <c r="AG1522" s="76"/>
      <c r="AH1522" s="76"/>
      <c r="AI1522" s="76"/>
      <c r="AJ1522" s="76"/>
      <c r="AK1522" s="76"/>
      <c r="AL1522" s="76"/>
      <c r="AM1522" s="76"/>
      <c r="AN1522" s="76"/>
      <c r="AO1522" s="75"/>
      <c r="AP1522" s="75"/>
      <c r="AQ1522" s="75"/>
      <c r="AR1522" s="76"/>
      <c r="AS1522" s="76"/>
      <c r="AT1522" s="76"/>
      <c r="AU1522" s="76"/>
      <c r="AV1522" s="76"/>
      <c r="AW1522" s="76"/>
      <c r="AX1522" s="76"/>
      <c r="AY1522" s="76"/>
      <c r="AZ1522" s="76"/>
      <c r="BA1522" s="76"/>
      <c r="BB1522" s="76"/>
      <c r="BC1522" s="76"/>
      <c r="BD1522" s="76"/>
      <c r="BE1522" s="76"/>
      <c r="BF1522" s="76"/>
      <c r="BG1522" s="76"/>
      <c r="BH1522" s="76"/>
      <c r="BI1522" s="76"/>
      <c r="BJ1522" s="76"/>
      <c r="BK1522" s="76"/>
      <c r="BL1522" s="76"/>
      <c r="BM1522" s="76"/>
      <c r="BN1522" s="76"/>
      <c r="BO1522" s="76"/>
      <c r="BP1522" s="76"/>
      <c r="BQ1522" s="76"/>
      <c r="BR1522" s="76"/>
      <c r="BS1522" s="76"/>
      <c r="BT1522" s="76"/>
      <c r="BU1522" s="76"/>
      <c r="BV1522" s="76"/>
      <c r="BW1522" s="76"/>
      <c r="BX1522" s="76"/>
      <c r="BY1522" s="76"/>
      <c r="BZ1522" s="76"/>
      <c r="CA1522" s="76"/>
      <c r="CB1522" s="76"/>
      <c r="CC1522" s="76"/>
      <c r="CD1522" s="76"/>
      <c r="CE1522" s="76"/>
      <c r="CF1522" s="76"/>
      <c r="CG1522" s="76"/>
      <c r="CH1522" s="76"/>
      <c r="CI1522" s="76"/>
      <c r="CJ1522" s="76"/>
      <c r="CK1522" s="76"/>
      <c r="CL1522" s="76"/>
      <c r="CM1522" s="76"/>
      <c r="CN1522" s="76"/>
      <c r="CO1522" s="76"/>
      <c r="CP1522" s="76"/>
    </row>
    <row r="1523" spans="1:94" x14ac:dyDescent="0.2">
      <c r="A1523" s="76"/>
      <c r="B1523" s="76"/>
      <c r="C1523" s="76"/>
      <c r="D1523" s="76"/>
      <c r="E1523" s="76"/>
      <c r="F1523" s="76"/>
      <c r="G1523" s="76"/>
      <c r="H1523" s="76"/>
      <c r="I1523" s="76"/>
      <c r="J1523" s="76"/>
      <c r="K1523" s="76"/>
      <c r="L1523" s="76"/>
      <c r="M1523" s="76"/>
      <c r="N1523" s="76"/>
      <c r="O1523" s="76"/>
      <c r="P1523" s="76"/>
      <c r="Q1523" s="76"/>
      <c r="R1523" s="76"/>
      <c r="S1523" s="76"/>
      <c r="T1523" s="76"/>
      <c r="U1523" s="76"/>
      <c r="V1523" s="76"/>
      <c r="W1523" s="76"/>
      <c r="X1523" s="76"/>
      <c r="Y1523" s="76"/>
      <c r="Z1523" s="76"/>
      <c r="AA1523" s="76"/>
      <c r="AB1523" s="76"/>
      <c r="AC1523" s="76"/>
      <c r="AD1523" s="76"/>
      <c r="AE1523" s="76"/>
      <c r="AF1523" s="76"/>
      <c r="AG1523" s="76"/>
      <c r="AH1523" s="76"/>
      <c r="AI1523" s="76"/>
      <c r="AJ1523" s="76"/>
      <c r="AK1523" s="76"/>
      <c r="AL1523" s="76"/>
      <c r="AM1523" s="76"/>
      <c r="AN1523" s="76"/>
      <c r="AO1523" s="75"/>
      <c r="AP1523" s="75"/>
      <c r="AQ1523" s="75"/>
      <c r="AR1523" s="76"/>
      <c r="AS1523" s="76"/>
      <c r="AT1523" s="76"/>
      <c r="AU1523" s="76"/>
      <c r="AV1523" s="76"/>
      <c r="AW1523" s="76"/>
      <c r="AX1523" s="76"/>
      <c r="AY1523" s="76"/>
      <c r="AZ1523" s="76"/>
      <c r="BA1523" s="76"/>
      <c r="BB1523" s="76"/>
      <c r="BC1523" s="76"/>
      <c r="BD1523" s="76"/>
      <c r="BE1523" s="76"/>
      <c r="BF1523" s="76"/>
      <c r="BG1523" s="76"/>
      <c r="BH1523" s="76"/>
      <c r="BI1523" s="76"/>
      <c r="BJ1523" s="76"/>
      <c r="BK1523" s="76"/>
      <c r="BL1523" s="76"/>
      <c r="BM1523" s="76"/>
      <c r="BN1523" s="76"/>
      <c r="BO1523" s="76"/>
      <c r="BP1523" s="76"/>
      <c r="BQ1523" s="76"/>
      <c r="BR1523" s="76"/>
      <c r="BS1523" s="76"/>
      <c r="BT1523" s="76"/>
      <c r="BU1523" s="76"/>
      <c r="BV1523" s="76"/>
      <c r="BW1523" s="76"/>
      <c r="BX1523" s="76"/>
      <c r="BY1523" s="76"/>
      <c r="BZ1523" s="76"/>
      <c r="CA1523" s="76"/>
      <c r="CB1523" s="76"/>
      <c r="CC1523" s="76"/>
      <c r="CD1523" s="76"/>
      <c r="CE1523" s="76"/>
      <c r="CF1523" s="76"/>
      <c r="CG1523" s="76"/>
      <c r="CH1523" s="76"/>
      <c r="CI1523" s="76"/>
      <c r="CJ1523" s="76"/>
      <c r="CK1523" s="76"/>
      <c r="CL1523" s="76"/>
      <c r="CM1523" s="76"/>
      <c r="CN1523" s="76"/>
      <c r="CO1523" s="76"/>
      <c r="CP1523" s="76"/>
    </row>
    <row r="1524" spans="1:94" x14ac:dyDescent="0.2">
      <c r="A1524" s="76"/>
      <c r="B1524" s="76"/>
      <c r="C1524" s="76"/>
      <c r="D1524" s="76"/>
      <c r="E1524" s="76"/>
      <c r="F1524" s="76"/>
      <c r="G1524" s="76"/>
      <c r="H1524" s="76"/>
      <c r="I1524" s="76"/>
      <c r="J1524" s="76"/>
      <c r="K1524" s="76"/>
      <c r="L1524" s="76"/>
      <c r="M1524" s="76"/>
      <c r="N1524" s="76"/>
      <c r="O1524" s="76"/>
      <c r="P1524" s="76"/>
      <c r="Q1524" s="76"/>
      <c r="R1524" s="76"/>
      <c r="S1524" s="76"/>
      <c r="T1524" s="76"/>
      <c r="U1524" s="76"/>
      <c r="V1524" s="76"/>
      <c r="W1524" s="76"/>
      <c r="X1524" s="76"/>
      <c r="Y1524" s="76"/>
      <c r="Z1524" s="76"/>
      <c r="AA1524" s="76"/>
      <c r="AB1524" s="76"/>
      <c r="AC1524" s="76"/>
      <c r="AD1524" s="76"/>
      <c r="AE1524" s="76"/>
      <c r="AF1524" s="76"/>
      <c r="AG1524" s="76"/>
      <c r="AH1524" s="76"/>
      <c r="AI1524" s="76"/>
      <c r="AJ1524" s="76"/>
      <c r="AK1524" s="76"/>
      <c r="AL1524" s="76"/>
      <c r="AM1524" s="76"/>
      <c r="AN1524" s="76"/>
      <c r="AO1524" s="75"/>
      <c r="AP1524" s="75"/>
      <c r="AQ1524" s="75"/>
      <c r="AR1524" s="76"/>
      <c r="AS1524" s="76"/>
      <c r="AT1524" s="76"/>
      <c r="AU1524" s="76"/>
      <c r="AV1524" s="76"/>
      <c r="AW1524" s="76"/>
      <c r="AX1524" s="76"/>
      <c r="AY1524" s="76"/>
      <c r="AZ1524" s="76"/>
      <c r="BA1524" s="76"/>
      <c r="BB1524" s="76"/>
      <c r="BC1524" s="76"/>
      <c r="BD1524" s="76"/>
      <c r="BE1524" s="76"/>
      <c r="BF1524" s="76"/>
      <c r="BG1524" s="76"/>
      <c r="BH1524" s="76"/>
      <c r="BI1524" s="76"/>
      <c r="BJ1524" s="76"/>
      <c r="BK1524" s="76"/>
      <c r="BL1524" s="76"/>
      <c r="BM1524" s="76"/>
      <c r="BN1524" s="76"/>
      <c r="BO1524" s="76"/>
      <c r="BP1524" s="76"/>
      <c r="BQ1524" s="76"/>
      <c r="BR1524" s="76"/>
      <c r="BS1524" s="76"/>
      <c r="BT1524" s="76"/>
      <c r="BU1524" s="76"/>
      <c r="BV1524" s="76"/>
      <c r="BW1524" s="76"/>
      <c r="BX1524" s="76"/>
      <c r="BY1524" s="76"/>
      <c r="BZ1524" s="76"/>
      <c r="CA1524" s="76"/>
      <c r="CB1524" s="76"/>
      <c r="CC1524" s="76"/>
      <c r="CD1524" s="76"/>
      <c r="CE1524" s="76"/>
      <c r="CF1524" s="76"/>
      <c r="CG1524" s="76"/>
      <c r="CH1524" s="76"/>
      <c r="CI1524" s="76"/>
      <c r="CJ1524" s="76"/>
      <c r="CK1524" s="76"/>
      <c r="CL1524" s="76"/>
      <c r="CM1524" s="76"/>
      <c r="CN1524" s="76"/>
      <c r="CO1524" s="76"/>
      <c r="CP1524" s="76"/>
    </row>
    <row r="1525" spans="1:94" x14ac:dyDescent="0.2">
      <c r="A1525" s="76"/>
      <c r="B1525" s="76"/>
      <c r="C1525" s="76"/>
      <c r="D1525" s="76"/>
      <c r="E1525" s="76"/>
      <c r="F1525" s="76"/>
      <c r="G1525" s="76"/>
      <c r="H1525" s="76"/>
      <c r="I1525" s="76"/>
      <c r="J1525" s="76"/>
      <c r="K1525" s="76"/>
      <c r="L1525" s="76"/>
      <c r="M1525" s="76"/>
      <c r="N1525" s="76"/>
      <c r="O1525" s="76"/>
      <c r="P1525" s="76"/>
      <c r="Q1525" s="76"/>
      <c r="R1525" s="76"/>
      <c r="S1525" s="76"/>
      <c r="T1525" s="76"/>
      <c r="U1525" s="76"/>
      <c r="V1525" s="76"/>
      <c r="W1525" s="76"/>
      <c r="X1525" s="76"/>
      <c r="Y1525" s="76"/>
      <c r="Z1525" s="76"/>
      <c r="AA1525" s="76"/>
      <c r="AB1525" s="76"/>
      <c r="AC1525" s="76"/>
      <c r="AD1525" s="76"/>
      <c r="AE1525" s="76"/>
      <c r="AF1525" s="76"/>
      <c r="AG1525" s="76"/>
      <c r="AH1525" s="76"/>
      <c r="AI1525" s="76"/>
      <c r="AJ1525" s="76"/>
      <c r="AK1525" s="76"/>
      <c r="AL1525" s="76"/>
      <c r="AM1525" s="76"/>
      <c r="AN1525" s="76"/>
      <c r="AO1525" s="75"/>
      <c r="AP1525" s="75"/>
      <c r="AQ1525" s="75"/>
      <c r="AR1525" s="76"/>
      <c r="AS1525" s="76"/>
      <c r="AT1525" s="76"/>
      <c r="AU1525" s="76"/>
      <c r="AV1525" s="76"/>
      <c r="AW1525" s="76"/>
      <c r="AX1525" s="76"/>
      <c r="AY1525" s="76"/>
      <c r="AZ1525" s="76"/>
      <c r="BA1525" s="76"/>
      <c r="BB1525" s="76"/>
      <c r="BC1525" s="76"/>
      <c r="BD1525" s="76"/>
      <c r="BE1525" s="76"/>
      <c r="BF1525" s="76"/>
      <c r="BG1525" s="76"/>
      <c r="BH1525" s="76"/>
      <c r="BI1525" s="76"/>
      <c r="BJ1525" s="76"/>
      <c r="BK1525" s="76"/>
      <c r="BL1525" s="76"/>
      <c r="BM1525" s="76"/>
      <c r="BN1525" s="76"/>
      <c r="BO1525" s="76"/>
      <c r="BP1525" s="76"/>
      <c r="BQ1525" s="76"/>
      <c r="BR1525" s="76"/>
      <c r="BS1525" s="76"/>
      <c r="BT1525" s="76"/>
      <c r="BU1525" s="76"/>
      <c r="BV1525" s="76"/>
      <c r="BW1525" s="76"/>
      <c r="BX1525" s="76"/>
      <c r="BY1525" s="76"/>
      <c r="BZ1525" s="76"/>
      <c r="CA1525" s="76"/>
      <c r="CB1525" s="76"/>
      <c r="CC1525" s="76"/>
      <c r="CD1525" s="76"/>
      <c r="CE1525" s="76"/>
      <c r="CF1525" s="76"/>
      <c r="CG1525" s="76"/>
      <c r="CH1525" s="76"/>
      <c r="CI1525" s="76"/>
      <c r="CJ1525" s="76"/>
      <c r="CK1525" s="76"/>
      <c r="CL1525" s="76"/>
      <c r="CM1525" s="76"/>
      <c r="CN1525" s="76"/>
      <c r="CO1525" s="76"/>
      <c r="CP1525" s="76"/>
    </row>
    <row r="1526" spans="1:94" x14ac:dyDescent="0.2">
      <c r="A1526" s="76"/>
      <c r="B1526" s="76"/>
      <c r="C1526" s="76"/>
      <c r="D1526" s="76"/>
      <c r="E1526" s="76"/>
      <c r="F1526" s="76"/>
      <c r="G1526" s="76"/>
      <c r="H1526" s="76"/>
      <c r="I1526" s="76"/>
      <c r="J1526" s="76"/>
      <c r="K1526" s="76"/>
      <c r="L1526" s="76"/>
      <c r="M1526" s="76"/>
      <c r="N1526" s="76"/>
      <c r="O1526" s="76"/>
      <c r="P1526" s="76"/>
      <c r="Q1526" s="76"/>
      <c r="R1526" s="76"/>
      <c r="S1526" s="76"/>
      <c r="T1526" s="76"/>
      <c r="U1526" s="76"/>
      <c r="V1526" s="76"/>
      <c r="W1526" s="76"/>
      <c r="X1526" s="76"/>
      <c r="Y1526" s="76"/>
      <c r="Z1526" s="76"/>
      <c r="AA1526" s="76"/>
      <c r="AB1526" s="76"/>
      <c r="AC1526" s="76"/>
      <c r="AD1526" s="76"/>
      <c r="AE1526" s="76"/>
      <c r="AF1526" s="76"/>
      <c r="AG1526" s="76"/>
      <c r="AH1526" s="76"/>
      <c r="AI1526" s="76"/>
      <c r="AJ1526" s="76"/>
      <c r="AK1526" s="76"/>
      <c r="AL1526" s="76"/>
      <c r="AM1526" s="76"/>
      <c r="AN1526" s="76"/>
      <c r="AO1526" s="75"/>
      <c r="AP1526" s="75"/>
      <c r="AQ1526" s="75"/>
      <c r="AR1526" s="76"/>
      <c r="AS1526" s="76"/>
      <c r="AT1526" s="76"/>
      <c r="AU1526" s="76"/>
      <c r="AV1526" s="76"/>
      <c r="AW1526" s="76"/>
      <c r="AX1526" s="76"/>
      <c r="AY1526" s="76"/>
      <c r="AZ1526" s="76"/>
      <c r="BA1526" s="76"/>
      <c r="BB1526" s="76"/>
      <c r="BC1526" s="76"/>
      <c r="BD1526" s="76"/>
      <c r="BE1526" s="76"/>
      <c r="BF1526" s="76"/>
      <c r="BG1526" s="76"/>
      <c r="BH1526" s="76"/>
      <c r="BI1526" s="76"/>
      <c r="BJ1526" s="76"/>
      <c r="BK1526" s="76"/>
      <c r="BL1526" s="76"/>
      <c r="BM1526" s="76"/>
      <c r="BN1526" s="76"/>
      <c r="BO1526" s="76"/>
      <c r="BP1526" s="76"/>
      <c r="BQ1526" s="76"/>
      <c r="BR1526" s="76"/>
      <c r="BS1526" s="76"/>
      <c r="BT1526" s="76"/>
      <c r="BU1526" s="76"/>
      <c r="BV1526" s="76"/>
      <c r="BW1526" s="76"/>
      <c r="BX1526" s="76"/>
      <c r="BY1526" s="76"/>
      <c r="BZ1526" s="76"/>
      <c r="CA1526" s="76"/>
      <c r="CB1526" s="76"/>
      <c r="CC1526" s="76"/>
      <c r="CD1526" s="76"/>
      <c r="CE1526" s="76"/>
      <c r="CF1526" s="76"/>
      <c r="CG1526" s="76"/>
      <c r="CH1526" s="76"/>
      <c r="CI1526" s="76"/>
      <c r="CJ1526" s="76"/>
      <c r="CK1526" s="76"/>
      <c r="CL1526" s="76"/>
      <c r="CM1526" s="76"/>
      <c r="CN1526" s="76"/>
      <c r="CO1526" s="76"/>
      <c r="CP1526" s="76"/>
    </row>
    <row r="1527" spans="1:94" x14ac:dyDescent="0.2">
      <c r="A1527" s="76"/>
      <c r="B1527" s="76"/>
      <c r="C1527" s="76"/>
      <c r="D1527" s="76"/>
      <c r="E1527" s="76"/>
      <c r="F1527" s="76"/>
      <c r="G1527" s="76"/>
      <c r="H1527" s="76"/>
      <c r="I1527" s="76"/>
      <c r="J1527" s="76"/>
      <c r="K1527" s="76"/>
      <c r="L1527" s="76"/>
      <c r="M1527" s="76"/>
      <c r="N1527" s="76"/>
      <c r="O1527" s="76"/>
      <c r="P1527" s="76"/>
      <c r="Q1527" s="76"/>
      <c r="R1527" s="76"/>
      <c r="S1527" s="76"/>
      <c r="T1527" s="76"/>
      <c r="U1527" s="76"/>
      <c r="V1527" s="76"/>
      <c r="W1527" s="76"/>
      <c r="X1527" s="76"/>
      <c r="Y1527" s="76"/>
      <c r="Z1527" s="76"/>
      <c r="AA1527" s="76"/>
      <c r="AB1527" s="76"/>
      <c r="AC1527" s="76"/>
      <c r="AD1527" s="76"/>
      <c r="AE1527" s="76"/>
      <c r="AF1527" s="76"/>
      <c r="AG1527" s="76"/>
      <c r="AH1527" s="76"/>
      <c r="AI1527" s="76"/>
      <c r="AJ1527" s="76"/>
      <c r="AK1527" s="76"/>
      <c r="AL1527" s="76"/>
      <c r="AM1527" s="76"/>
      <c r="AN1527" s="76"/>
      <c r="AO1527" s="75"/>
      <c r="AP1527" s="75"/>
      <c r="AQ1527" s="75"/>
      <c r="AR1527" s="76"/>
      <c r="AS1527" s="76"/>
      <c r="AT1527" s="76"/>
      <c r="AU1527" s="76"/>
      <c r="AV1527" s="76"/>
      <c r="AW1527" s="76"/>
      <c r="AX1527" s="76"/>
      <c r="AY1527" s="76"/>
      <c r="AZ1527" s="76"/>
      <c r="BA1527" s="76"/>
      <c r="BB1527" s="76"/>
      <c r="BC1527" s="76"/>
      <c r="BD1527" s="76"/>
      <c r="BE1527" s="76"/>
      <c r="BF1527" s="76"/>
      <c r="BG1527" s="76"/>
      <c r="BH1527" s="76"/>
      <c r="BI1527" s="76"/>
      <c r="BJ1527" s="76"/>
      <c r="BK1527" s="76"/>
      <c r="BL1527" s="76"/>
      <c r="BM1527" s="76"/>
      <c r="BN1527" s="76"/>
      <c r="BO1527" s="76"/>
      <c r="BP1527" s="76"/>
      <c r="BQ1527" s="76"/>
      <c r="BR1527" s="76"/>
      <c r="BS1527" s="76"/>
      <c r="BT1527" s="76"/>
      <c r="BU1527" s="76"/>
      <c r="BV1527" s="76"/>
      <c r="BW1527" s="76"/>
      <c r="BX1527" s="76"/>
      <c r="BY1527" s="76"/>
      <c r="BZ1527" s="76"/>
      <c r="CA1527" s="76"/>
      <c r="CB1527" s="76"/>
      <c r="CC1527" s="76"/>
      <c r="CD1527" s="76"/>
      <c r="CE1527" s="76"/>
      <c r="CF1527" s="76"/>
      <c r="CG1527" s="76"/>
      <c r="CH1527" s="76"/>
      <c r="CI1527" s="76"/>
      <c r="CJ1527" s="76"/>
      <c r="CK1527" s="76"/>
      <c r="CL1527" s="76"/>
      <c r="CM1527" s="76"/>
      <c r="CN1527" s="76"/>
      <c r="CO1527" s="76"/>
      <c r="CP1527" s="76"/>
    </row>
    <row r="1528" spans="1:94" x14ac:dyDescent="0.2">
      <c r="A1528" s="76"/>
      <c r="B1528" s="76"/>
      <c r="C1528" s="76"/>
      <c r="D1528" s="76"/>
      <c r="E1528" s="76"/>
      <c r="F1528" s="76"/>
      <c r="G1528" s="76"/>
      <c r="H1528" s="76"/>
      <c r="I1528" s="76"/>
      <c r="J1528" s="76"/>
      <c r="K1528" s="76"/>
      <c r="L1528" s="76"/>
      <c r="M1528" s="76"/>
      <c r="N1528" s="76"/>
      <c r="O1528" s="76"/>
      <c r="P1528" s="76"/>
      <c r="Q1528" s="76"/>
      <c r="R1528" s="76"/>
      <c r="S1528" s="76"/>
      <c r="T1528" s="76"/>
      <c r="U1528" s="76"/>
      <c r="V1528" s="76"/>
      <c r="W1528" s="76"/>
      <c r="X1528" s="76"/>
      <c r="Y1528" s="76"/>
      <c r="Z1528" s="76"/>
      <c r="AA1528" s="76"/>
      <c r="AB1528" s="76"/>
      <c r="AC1528" s="76"/>
      <c r="AD1528" s="76"/>
      <c r="AE1528" s="76"/>
      <c r="AF1528" s="76"/>
      <c r="AG1528" s="76"/>
      <c r="AH1528" s="76"/>
      <c r="AI1528" s="76"/>
      <c r="AJ1528" s="76"/>
      <c r="AK1528" s="76"/>
      <c r="AL1528" s="76"/>
      <c r="AM1528" s="76"/>
      <c r="AN1528" s="76"/>
      <c r="AO1528" s="75"/>
      <c r="AP1528" s="75"/>
      <c r="AQ1528" s="75"/>
      <c r="AR1528" s="76"/>
      <c r="AS1528" s="76"/>
      <c r="AT1528" s="76"/>
      <c r="AU1528" s="76"/>
      <c r="AV1528" s="76"/>
      <c r="AW1528" s="76"/>
      <c r="AX1528" s="76"/>
      <c r="AY1528" s="76"/>
      <c r="AZ1528" s="76"/>
      <c r="BA1528" s="76"/>
      <c r="BB1528" s="76"/>
      <c r="BC1528" s="76"/>
      <c r="BD1528" s="76"/>
      <c r="BE1528" s="76"/>
      <c r="BF1528" s="76"/>
      <c r="BG1528" s="76"/>
      <c r="BH1528" s="76"/>
      <c r="BI1528" s="76"/>
      <c r="BJ1528" s="76"/>
      <c r="BK1528" s="76"/>
      <c r="BL1528" s="76"/>
      <c r="BM1528" s="76"/>
      <c r="BN1528" s="76"/>
      <c r="BO1528" s="76"/>
      <c r="BP1528" s="76"/>
      <c r="BQ1528" s="76"/>
      <c r="BR1528" s="76"/>
      <c r="BS1528" s="76"/>
      <c r="BT1528" s="76"/>
      <c r="BU1528" s="76"/>
      <c r="BV1528" s="76"/>
      <c r="BW1528" s="76"/>
      <c r="BX1528" s="76"/>
      <c r="BY1528" s="76"/>
      <c r="BZ1528" s="76"/>
      <c r="CA1528" s="76"/>
      <c r="CB1528" s="76"/>
      <c r="CC1528" s="76"/>
      <c r="CD1528" s="76"/>
      <c r="CE1528" s="76"/>
      <c r="CF1528" s="76"/>
      <c r="CG1528" s="76"/>
      <c r="CH1528" s="76"/>
      <c r="CI1528" s="76"/>
      <c r="CJ1528" s="76"/>
      <c r="CK1528" s="76"/>
      <c r="CL1528" s="76"/>
      <c r="CM1528" s="76"/>
      <c r="CN1528" s="76"/>
      <c r="CO1528" s="76"/>
      <c r="CP1528" s="76"/>
    </row>
    <row r="1529" spans="1:94" x14ac:dyDescent="0.2">
      <c r="A1529" s="76"/>
      <c r="B1529" s="76"/>
      <c r="C1529" s="76"/>
      <c r="D1529" s="76"/>
      <c r="E1529" s="76"/>
      <c r="F1529" s="76"/>
      <c r="G1529" s="76"/>
      <c r="H1529" s="76"/>
      <c r="I1529" s="76"/>
      <c r="J1529" s="76"/>
      <c r="K1529" s="76"/>
      <c r="L1529" s="76"/>
      <c r="M1529" s="76"/>
      <c r="N1529" s="76"/>
      <c r="O1529" s="76"/>
      <c r="P1529" s="76"/>
      <c r="Q1529" s="76"/>
      <c r="R1529" s="76"/>
      <c r="S1529" s="76"/>
      <c r="T1529" s="76"/>
      <c r="U1529" s="76"/>
      <c r="V1529" s="76"/>
      <c r="W1529" s="76"/>
      <c r="X1529" s="76"/>
      <c r="Y1529" s="76"/>
      <c r="Z1529" s="76"/>
      <c r="AA1529" s="76"/>
      <c r="AB1529" s="76"/>
      <c r="AC1529" s="76"/>
      <c r="AD1529" s="76"/>
      <c r="AE1529" s="76"/>
      <c r="AF1529" s="76"/>
      <c r="AG1529" s="76"/>
      <c r="AH1529" s="76"/>
      <c r="AI1529" s="76"/>
      <c r="AJ1529" s="76"/>
      <c r="AK1529" s="76"/>
      <c r="AL1529" s="76"/>
      <c r="AM1529" s="76"/>
      <c r="AN1529" s="76"/>
      <c r="AO1529" s="75"/>
      <c r="AP1529" s="75"/>
      <c r="AQ1529" s="75"/>
      <c r="AR1529" s="76"/>
      <c r="AS1529" s="76"/>
      <c r="AT1529" s="76"/>
      <c r="AU1529" s="76"/>
      <c r="AV1529" s="76"/>
      <c r="AW1529" s="76"/>
      <c r="AX1529" s="76"/>
      <c r="AY1529" s="76"/>
      <c r="AZ1529" s="76"/>
      <c r="BA1529" s="76"/>
      <c r="BB1529" s="76"/>
      <c r="BC1529" s="76"/>
      <c r="BD1529" s="76"/>
      <c r="BE1529" s="76"/>
      <c r="BF1529" s="76"/>
      <c r="BG1529" s="76"/>
      <c r="BH1529" s="76"/>
      <c r="BI1529" s="76"/>
      <c r="BJ1529" s="76"/>
      <c r="BK1529" s="76"/>
      <c r="BL1529" s="76"/>
      <c r="BM1529" s="76"/>
      <c r="BN1529" s="76"/>
      <c r="BO1529" s="76"/>
      <c r="BP1529" s="76"/>
      <c r="BQ1529" s="76"/>
      <c r="BR1529" s="76"/>
      <c r="BS1529" s="76"/>
      <c r="BT1529" s="76"/>
      <c r="BU1529" s="76"/>
      <c r="BV1529" s="76"/>
      <c r="BW1529" s="76"/>
      <c r="BX1529" s="76"/>
      <c r="BY1529" s="76"/>
      <c r="BZ1529" s="76"/>
      <c r="CA1529" s="76"/>
      <c r="CB1529" s="76"/>
      <c r="CC1529" s="76"/>
      <c r="CD1529" s="76"/>
      <c r="CE1529" s="76"/>
      <c r="CF1529" s="76"/>
      <c r="CG1529" s="76"/>
      <c r="CH1529" s="76"/>
      <c r="CI1529" s="76"/>
      <c r="CJ1529" s="76"/>
      <c r="CK1529" s="76"/>
      <c r="CL1529" s="76"/>
      <c r="CM1529" s="76"/>
      <c r="CN1529" s="76"/>
      <c r="CO1529" s="76"/>
      <c r="CP1529" s="76"/>
    </row>
    <row r="1530" spans="1:94" x14ac:dyDescent="0.2">
      <c r="A1530" s="76"/>
      <c r="B1530" s="76"/>
      <c r="C1530" s="76"/>
      <c r="D1530" s="76"/>
      <c r="E1530" s="76"/>
      <c r="F1530" s="76"/>
      <c r="G1530" s="76"/>
      <c r="H1530" s="76"/>
      <c r="I1530" s="76"/>
      <c r="J1530" s="76"/>
      <c r="K1530" s="76"/>
      <c r="L1530" s="76"/>
      <c r="M1530" s="76"/>
      <c r="N1530" s="76"/>
      <c r="O1530" s="76"/>
      <c r="P1530" s="76"/>
      <c r="Q1530" s="76"/>
      <c r="R1530" s="76"/>
      <c r="S1530" s="76"/>
      <c r="T1530" s="76"/>
      <c r="U1530" s="76"/>
      <c r="V1530" s="76"/>
      <c r="W1530" s="76"/>
      <c r="X1530" s="76"/>
      <c r="Y1530" s="76"/>
      <c r="Z1530" s="76"/>
      <c r="AA1530" s="76"/>
      <c r="AB1530" s="76"/>
      <c r="AC1530" s="76"/>
      <c r="AD1530" s="76"/>
      <c r="AE1530" s="76"/>
      <c r="AF1530" s="76"/>
      <c r="AG1530" s="76"/>
      <c r="AH1530" s="76"/>
      <c r="AI1530" s="76"/>
      <c r="AJ1530" s="76"/>
      <c r="AK1530" s="76"/>
      <c r="AL1530" s="76"/>
      <c r="AM1530" s="76"/>
      <c r="AN1530" s="76"/>
      <c r="AO1530" s="75"/>
      <c r="AP1530" s="75"/>
      <c r="AQ1530" s="75"/>
      <c r="AR1530" s="76"/>
      <c r="AS1530" s="76"/>
      <c r="AT1530" s="76"/>
      <c r="AU1530" s="76"/>
      <c r="AV1530" s="76"/>
      <c r="AW1530" s="76"/>
      <c r="AX1530" s="76"/>
      <c r="AY1530" s="76"/>
      <c r="AZ1530" s="76"/>
      <c r="BA1530" s="76"/>
      <c r="BB1530" s="76"/>
      <c r="BC1530" s="76"/>
      <c r="BD1530" s="76"/>
      <c r="BE1530" s="76"/>
      <c r="BF1530" s="76"/>
      <c r="BG1530" s="76"/>
      <c r="BH1530" s="76"/>
      <c r="BI1530" s="76"/>
      <c r="BJ1530" s="76"/>
      <c r="BK1530" s="76"/>
      <c r="BL1530" s="76"/>
      <c r="BM1530" s="76"/>
      <c r="BN1530" s="76"/>
      <c r="BO1530" s="76"/>
      <c r="BP1530" s="76"/>
      <c r="BQ1530" s="76"/>
      <c r="BR1530" s="76"/>
      <c r="BS1530" s="76"/>
      <c r="BT1530" s="76"/>
      <c r="BU1530" s="76"/>
      <c r="BV1530" s="76"/>
      <c r="BW1530" s="76"/>
      <c r="BX1530" s="76"/>
      <c r="BY1530" s="76"/>
      <c r="BZ1530" s="76"/>
      <c r="CA1530" s="76"/>
      <c r="CB1530" s="76"/>
      <c r="CC1530" s="76"/>
      <c r="CD1530" s="76"/>
      <c r="CE1530" s="76"/>
      <c r="CF1530" s="76"/>
      <c r="CG1530" s="76"/>
      <c r="CH1530" s="76"/>
      <c r="CI1530" s="76"/>
      <c r="CJ1530" s="76"/>
      <c r="CK1530" s="76"/>
      <c r="CL1530" s="76"/>
      <c r="CM1530" s="76"/>
      <c r="CN1530" s="76"/>
      <c r="CO1530" s="76"/>
      <c r="CP1530" s="76"/>
    </row>
    <row r="1531" spans="1:94" x14ac:dyDescent="0.2">
      <c r="A1531" s="76"/>
      <c r="B1531" s="76"/>
      <c r="C1531" s="76"/>
      <c r="D1531" s="76"/>
      <c r="E1531" s="76"/>
      <c r="F1531" s="76"/>
      <c r="G1531" s="76"/>
      <c r="H1531" s="76"/>
      <c r="I1531" s="76"/>
      <c r="J1531" s="76"/>
      <c r="K1531" s="76"/>
      <c r="L1531" s="76"/>
      <c r="M1531" s="76"/>
      <c r="N1531" s="76"/>
      <c r="O1531" s="76"/>
      <c r="P1531" s="76"/>
      <c r="Q1531" s="76"/>
      <c r="R1531" s="76"/>
      <c r="S1531" s="76"/>
      <c r="T1531" s="76"/>
      <c r="U1531" s="76"/>
      <c r="V1531" s="76"/>
      <c r="W1531" s="76"/>
      <c r="X1531" s="76"/>
      <c r="Y1531" s="76"/>
      <c r="Z1531" s="76"/>
      <c r="AA1531" s="76"/>
      <c r="AB1531" s="76"/>
      <c r="AC1531" s="76"/>
      <c r="AD1531" s="76"/>
      <c r="AE1531" s="76"/>
      <c r="AF1531" s="76"/>
      <c r="AG1531" s="76"/>
      <c r="AH1531" s="76"/>
      <c r="AI1531" s="76"/>
      <c r="AJ1531" s="76"/>
      <c r="AK1531" s="76"/>
      <c r="AL1531" s="76"/>
      <c r="AM1531" s="76"/>
      <c r="AN1531" s="76"/>
      <c r="AO1531" s="75"/>
      <c r="AP1531" s="75"/>
      <c r="AQ1531" s="75"/>
      <c r="AR1531" s="76"/>
      <c r="AS1531" s="76"/>
      <c r="AT1531" s="76"/>
      <c r="AU1531" s="76"/>
      <c r="AV1531" s="76"/>
      <c r="AW1531" s="76"/>
      <c r="AX1531" s="76"/>
      <c r="AY1531" s="76"/>
      <c r="AZ1531" s="76"/>
      <c r="BA1531" s="76"/>
      <c r="BB1531" s="76"/>
      <c r="BC1531" s="76"/>
      <c r="BD1531" s="76"/>
      <c r="BE1531" s="76"/>
      <c r="BF1531" s="76"/>
      <c r="BG1531" s="76"/>
      <c r="BH1531" s="76"/>
      <c r="BI1531" s="76"/>
      <c r="BJ1531" s="76"/>
      <c r="BK1531" s="76"/>
      <c r="BL1531" s="76"/>
      <c r="BM1531" s="76"/>
      <c r="BN1531" s="76"/>
      <c r="BO1531" s="76"/>
      <c r="BP1531" s="76"/>
      <c r="BQ1531" s="76"/>
      <c r="BR1531" s="76"/>
      <c r="BS1531" s="76"/>
      <c r="BT1531" s="76"/>
      <c r="BU1531" s="76"/>
      <c r="BV1531" s="76"/>
      <c r="BW1531" s="76"/>
      <c r="BX1531" s="76"/>
      <c r="BY1531" s="76"/>
      <c r="BZ1531" s="76"/>
      <c r="CA1531" s="76"/>
      <c r="CB1531" s="76"/>
      <c r="CC1531" s="76"/>
      <c r="CD1531" s="76"/>
      <c r="CE1531" s="76"/>
      <c r="CF1531" s="76"/>
      <c r="CG1531" s="76"/>
      <c r="CH1531" s="76"/>
      <c r="CI1531" s="76"/>
      <c r="CJ1531" s="76"/>
      <c r="CK1531" s="76"/>
      <c r="CL1531" s="76"/>
      <c r="CM1531" s="76"/>
      <c r="CN1531" s="76"/>
      <c r="CO1531" s="76"/>
      <c r="CP1531" s="76"/>
    </row>
    <row r="1532" spans="1:94" x14ac:dyDescent="0.2">
      <c r="A1532" s="76"/>
      <c r="B1532" s="76"/>
      <c r="C1532" s="76"/>
      <c r="D1532" s="76"/>
      <c r="E1532" s="76"/>
      <c r="F1532" s="76"/>
      <c r="G1532" s="76"/>
      <c r="H1532" s="76"/>
      <c r="I1532" s="76"/>
      <c r="J1532" s="76"/>
      <c r="K1532" s="76"/>
      <c r="L1532" s="76"/>
      <c r="M1532" s="76"/>
      <c r="N1532" s="76"/>
      <c r="O1532" s="76"/>
      <c r="P1532" s="76"/>
      <c r="Q1532" s="76"/>
      <c r="R1532" s="76"/>
      <c r="S1532" s="76"/>
      <c r="T1532" s="76"/>
      <c r="U1532" s="76"/>
      <c r="V1532" s="76"/>
      <c r="W1532" s="76"/>
      <c r="X1532" s="76"/>
      <c r="Y1532" s="76"/>
      <c r="Z1532" s="76"/>
      <c r="AA1532" s="76"/>
      <c r="AB1532" s="76"/>
      <c r="AC1532" s="76"/>
      <c r="AD1532" s="76"/>
      <c r="AE1532" s="76"/>
      <c r="AF1532" s="76"/>
      <c r="AG1532" s="76"/>
      <c r="AH1532" s="76"/>
      <c r="AI1532" s="76"/>
      <c r="AJ1532" s="76"/>
      <c r="AK1532" s="76"/>
      <c r="AL1532" s="76"/>
      <c r="AM1532" s="76"/>
      <c r="AN1532" s="76"/>
      <c r="AO1532" s="75"/>
      <c r="AP1532" s="75"/>
      <c r="AQ1532" s="75"/>
      <c r="AR1532" s="76"/>
      <c r="AS1532" s="76"/>
      <c r="AT1532" s="76"/>
      <c r="AU1532" s="76"/>
      <c r="AV1532" s="76"/>
      <c r="AW1532" s="76"/>
      <c r="AX1532" s="76"/>
      <c r="AY1532" s="76"/>
      <c r="AZ1532" s="76"/>
      <c r="BA1532" s="76"/>
      <c r="BB1532" s="76"/>
      <c r="BC1532" s="76"/>
      <c r="BD1532" s="76"/>
      <c r="BE1532" s="76"/>
      <c r="BF1532" s="76"/>
      <c r="BG1532" s="76"/>
      <c r="BH1532" s="76"/>
      <c r="BI1532" s="76"/>
      <c r="BJ1532" s="76"/>
      <c r="BK1532" s="76"/>
      <c r="BL1532" s="76"/>
      <c r="BM1532" s="76"/>
      <c r="BN1532" s="76"/>
      <c r="BO1532" s="76"/>
      <c r="BP1532" s="76"/>
      <c r="BQ1532" s="76"/>
      <c r="BR1532" s="76"/>
      <c r="BS1532" s="76"/>
      <c r="BT1532" s="76"/>
      <c r="BU1532" s="76"/>
      <c r="BV1532" s="76"/>
      <c r="BW1532" s="76"/>
      <c r="BX1532" s="76"/>
      <c r="BY1532" s="76"/>
      <c r="BZ1532" s="76"/>
      <c r="CA1532" s="76"/>
      <c r="CB1532" s="76"/>
      <c r="CC1532" s="76"/>
      <c r="CD1532" s="76"/>
      <c r="CE1532" s="76"/>
      <c r="CF1532" s="76"/>
      <c r="CG1532" s="76"/>
      <c r="CH1532" s="76"/>
      <c r="CI1532" s="76"/>
      <c r="CJ1532" s="76"/>
      <c r="CK1532" s="76"/>
      <c r="CL1532" s="76"/>
      <c r="CM1532" s="76"/>
      <c r="CN1532" s="76"/>
      <c r="CO1532" s="76"/>
      <c r="CP1532" s="76"/>
    </row>
    <row r="1533" spans="1:94" x14ac:dyDescent="0.2">
      <c r="A1533" s="76"/>
      <c r="B1533" s="76"/>
      <c r="C1533" s="76"/>
      <c r="D1533" s="76"/>
      <c r="E1533" s="76"/>
      <c r="F1533" s="76"/>
      <c r="G1533" s="76"/>
      <c r="H1533" s="76"/>
      <c r="I1533" s="76"/>
      <c r="J1533" s="76"/>
      <c r="K1533" s="76"/>
      <c r="L1533" s="76"/>
      <c r="M1533" s="76"/>
      <c r="N1533" s="76"/>
      <c r="O1533" s="76"/>
      <c r="P1533" s="76"/>
      <c r="Q1533" s="76"/>
      <c r="R1533" s="76"/>
      <c r="S1533" s="76"/>
      <c r="T1533" s="76"/>
      <c r="U1533" s="76"/>
      <c r="V1533" s="76"/>
      <c r="W1533" s="76"/>
      <c r="X1533" s="76"/>
      <c r="Y1533" s="76"/>
      <c r="Z1533" s="76"/>
      <c r="AA1533" s="76"/>
      <c r="AB1533" s="76"/>
      <c r="AC1533" s="76"/>
      <c r="AD1533" s="76"/>
      <c r="AE1533" s="76"/>
      <c r="AF1533" s="76"/>
      <c r="AG1533" s="76"/>
      <c r="AH1533" s="76"/>
      <c r="AI1533" s="76"/>
      <c r="AJ1533" s="76"/>
      <c r="AK1533" s="76"/>
      <c r="AL1533" s="76"/>
      <c r="AM1533" s="76"/>
      <c r="AN1533" s="76"/>
      <c r="AO1533" s="75"/>
      <c r="AP1533" s="75"/>
      <c r="AQ1533" s="75"/>
      <c r="AR1533" s="76"/>
      <c r="AS1533" s="76"/>
      <c r="AT1533" s="76"/>
      <c r="AU1533" s="76"/>
      <c r="AV1533" s="76"/>
      <c r="AW1533" s="76"/>
      <c r="AX1533" s="76"/>
      <c r="AY1533" s="76"/>
      <c r="AZ1533" s="76"/>
      <c r="BA1533" s="76"/>
      <c r="BB1533" s="76"/>
      <c r="BC1533" s="76"/>
      <c r="BD1533" s="76"/>
      <c r="BE1533" s="76"/>
      <c r="BF1533" s="76"/>
      <c r="BG1533" s="76"/>
      <c r="BH1533" s="76"/>
      <c r="BI1533" s="76"/>
      <c r="BJ1533" s="76"/>
      <c r="BK1533" s="76"/>
      <c r="BL1533" s="76"/>
      <c r="BM1533" s="76"/>
      <c r="BN1533" s="76"/>
      <c r="BO1533" s="76"/>
      <c r="BP1533" s="76"/>
      <c r="BQ1533" s="76"/>
      <c r="BR1533" s="76"/>
      <c r="BS1533" s="76"/>
      <c r="BT1533" s="76"/>
      <c r="BU1533" s="76"/>
      <c r="BV1533" s="76"/>
      <c r="BW1533" s="76"/>
      <c r="BX1533" s="76"/>
      <c r="BY1533" s="76"/>
      <c r="BZ1533" s="76"/>
      <c r="CA1533" s="76"/>
      <c r="CB1533" s="76"/>
      <c r="CC1533" s="76"/>
      <c r="CD1533" s="76"/>
      <c r="CE1533" s="76"/>
      <c r="CF1533" s="76"/>
      <c r="CG1533" s="76"/>
      <c r="CH1533" s="76"/>
      <c r="CI1533" s="76"/>
      <c r="CJ1533" s="76"/>
      <c r="CK1533" s="76"/>
      <c r="CL1533" s="76"/>
      <c r="CM1533" s="76"/>
      <c r="CN1533" s="76"/>
      <c r="CO1533" s="76"/>
      <c r="CP1533" s="76"/>
    </row>
    <row r="1534" spans="1:94" x14ac:dyDescent="0.2">
      <c r="A1534" s="76"/>
      <c r="B1534" s="76"/>
      <c r="C1534" s="76"/>
      <c r="D1534" s="76"/>
      <c r="E1534" s="76"/>
      <c r="F1534" s="76"/>
      <c r="G1534" s="76"/>
      <c r="H1534" s="76"/>
      <c r="I1534" s="76"/>
      <c r="J1534" s="76"/>
      <c r="K1534" s="76"/>
      <c r="L1534" s="76"/>
      <c r="M1534" s="76"/>
      <c r="N1534" s="76"/>
      <c r="O1534" s="76"/>
      <c r="P1534" s="76"/>
      <c r="Q1534" s="76"/>
      <c r="R1534" s="76"/>
      <c r="S1534" s="76"/>
      <c r="T1534" s="76"/>
      <c r="U1534" s="76"/>
      <c r="V1534" s="76"/>
      <c r="W1534" s="76"/>
      <c r="X1534" s="76"/>
      <c r="Y1534" s="76"/>
      <c r="Z1534" s="76"/>
      <c r="AA1534" s="76"/>
      <c r="AB1534" s="76"/>
      <c r="AC1534" s="76"/>
      <c r="AD1534" s="76"/>
      <c r="AE1534" s="76"/>
      <c r="AF1534" s="76"/>
      <c r="AG1534" s="76"/>
      <c r="AH1534" s="76"/>
      <c r="AI1534" s="76"/>
      <c r="AJ1534" s="76"/>
      <c r="AK1534" s="76"/>
      <c r="AL1534" s="76"/>
      <c r="AM1534" s="76"/>
      <c r="AN1534" s="76"/>
      <c r="AO1534" s="75"/>
      <c r="AP1534" s="75"/>
      <c r="AQ1534" s="75"/>
      <c r="AR1534" s="76"/>
      <c r="AS1534" s="76"/>
      <c r="AT1534" s="76"/>
      <c r="AU1534" s="76"/>
      <c r="AV1534" s="76"/>
      <c r="AW1534" s="76"/>
      <c r="AX1534" s="76"/>
      <c r="AY1534" s="76"/>
      <c r="AZ1534" s="76"/>
      <c r="BA1534" s="76"/>
      <c r="BB1534" s="76"/>
      <c r="BC1534" s="76"/>
      <c r="BD1534" s="76"/>
      <c r="BE1534" s="76"/>
      <c r="BF1534" s="76"/>
      <c r="BG1534" s="76"/>
      <c r="BH1534" s="76"/>
      <c r="BI1534" s="76"/>
      <c r="BJ1534" s="76"/>
      <c r="BK1534" s="76"/>
      <c r="BL1534" s="76"/>
      <c r="BM1534" s="76"/>
      <c r="BN1534" s="76"/>
      <c r="BO1534" s="76"/>
      <c r="BP1534" s="76"/>
      <c r="BQ1534" s="76"/>
      <c r="BR1534" s="76"/>
      <c r="BS1534" s="76"/>
      <c r="BT1534" s="76"/>
      <c r="BU1534" s="76"/>
      <c r="BV1534" s="76"/>
      <c r="BW1534" s="76"/>
      <c r="BX1534" s="76"/>
      <c r="BY1534" s="76"/>
      <c r="BZ1534" s="76"/>
      <c r="CA1534" s="76"/>
      <c r="CB1534" s="76"/>
      <c r="CC1534" s="76"/>
      <c r="CD1534" s="76"/>
      <c r="CE1534" s="76"/>
      <c r="CF1534" s="76"/>
      <c r="CG1534" s="76"/>
      <c r="CH1534" s="76"/>
      <c r="CI1534" s="76"/>
      <c r="CJ1534" s="76"/>
      <c r="CK1534" s="76"/>
      <c r="CL1534" s="76"/>
      <c r="CM1534" s="76"/>
      <c r="CN1534" s="76"/>
      <c r="CO1534" s="76"/>
      <c r="CP1534" s="76"/>
    </row>
    <row r="1535" spans="1:94" x14ac:dyDescent="0.2">
      <c r="A1535" s="76"/>
      <c r="B1535" s="76"/>
      <c r="C1535" s="76"/>
      <c r="D1535" s="76"/>
      <c r="E1535" s="76"/>
      <c r="F1535" s="76"/>
      <c r="G1535" s="76"/>
      <c r="H1535" s="76"/>
      <c r="I1535" s="76"/>
      <c r="J1535" s="76"/>
      <c r="K1535" s="76"/>
      <c r="L1535" s="76"/>
      <c r="M1535" s="76"/>
      <c r="N1535" s="76"/>
      <c r="O1535" s="76"/>
      <c r="P1535" s="76"/>
      <c r="Q1535" s="76"/>
      <c r="R1535" s="76"/>
      <c r="S1535" s="76"/>
      <c r="T1535" s="76"/>
      <c r="U1535" s="76"/>
      <c r="V1535" s="76"/>
      <c r="W1535" s="76"/>
      <c r="X1535" s="76"/>
      <c r="Y1535" s="76"/>
      <c r="Z1535" s="76"/>
      <c r="AA1535" s="76"/>
      <c r="AB1535" s="76"/>
      <c r="AC1535" s="76"/>
      <c r="AD1535" s="76"/>
      <c r="AE1535" s="76"/>
      <c r="AF1535" s="76"/>
      <c r="AG1535" s="76"/>
      <c r="AH1535" s="76"/>
      <c r="AI1535" s="76"/>
      <c r="AJ1535" s="76"/>
      <c r="AK1535" s="76"/>
      <c r="AL1535" s="76"/>
      <c r="AM1535" s="76"/>
      <c r="AN1535" s="76"/>
      <c r="AO1535" s="75"/>
      <c r="AP1535" s="75"/>
      <c r="AQ1535" s="75"/>
      <c r="AR1535" s="76"/>
      <c r="AS1535" s="76"/>
      <c r="AT1535" s="76"/>
      <c r="AU1535" s="76"/>
      <c r="AV1535" s="76"/>
      <c r="AW1535" s="76"/>
      <c r="AX1535" s="76"/>
      <c r="AY1535" s="76"/>
      <c r="AZ1535" s="76"/>
      <c r="BA1535" s="76"/>
      <c r="BB1535" s="76"/>
      <c r="BC1535" s="76"/>
      <c r="BD1535" s="76"/>
      <c r="BE1535" s="76"/>
      <c r="BF1535" s="76"/>
      <c r="BG1535" s="76"/>
      <c r="BH1535" s="76"/>
      <c r="BI1535" s="76"/>
      <c r="BJ1535" s="76"/>
      <c r="BK1535" s="76"/>
      <c r="BL1535" s="76"/>
      <c r="BM1535" s="76"/>
      <c r="BN1535" s="76"/>
      <c r="BO1535" s="76"/>
      <c r="BP1535" s="76"/>
      <c r="BQ1535" s="76"/>
      <c r="BR1535" s="76"/>
      <c r="BS1535" s="76"/>
      <c r="BT1535" s="76"/>
      <c r="BU1535" s="76"/>
      <c r="BV1535" s="76"/>
      <c r="BW1535" s="76"/>
      <c r="BX1535" s="76"/>
      <c r="BY1535" s="76"/>
      <c r="BZ1535" s="76"/>
      <c r="CA1535" s="76"/>
      <c r="CB1535" s="76"/>
      <c r="CC1535" s="76"/>
      <c r="CD1535" s="76"/>
      <c r="CE1535" s="76"/>
      <c r="CF1535" s="76"/>
      <c r="CG1535" s="76"/>
      <c r="CH1535" s="76"/>
      <c r="CI1535" s="76"/>
      <c r="CJ1535" s="76"/>
      <c r="CK1535" s="76"/>
      <c r="CL1535" s="76"/>
      <c r="CM1535" s="76"/>
      <c r="CN1535" s="76"/>
      <c r="CO1535" s="76"/>
      <c r="CP1535" s="76"/>
    </row>
    <row r="1536" spans="1:94" x14ac:dyDescent="0.2">
      <c r="A1536" s="76"/>
      <c r="B1536" s="76"/>
      <c r="C1536" s="76"/>
      <c r="D1536" s="76"/>
      <c r="E1536" s="76"/>
      <c r="F1536" s="76"/>
      <c r="G1536" s="76"/>
      <c r="H1536" s="76"/>
      <c r="I1536" s="76"/>
      <c r="J1536" s="76"/>
      <c r="K1536" s="76"/>
      <c r="L1536" s="76"/>
      <c r="M1536" s="76"/>
      <c r="N1536" s="76"/>
      <c r="O1536" s="76"/>
      <c r="P1536" s="76"/>
      <c r="Q1536" s="76"/>
      <c r="R1536" s="76"/>
      <c r="S1536" s="76"/>
      <c r="T1536" s="76"/>
      <c r="U1536" s="76"/>
      <c r="V1536" s="76"/>
      <c r="W1536" s="76"/>
      <c r="X1536" s="76"/>
      <c r="Y1536" s="76"/>
      <c r="Z1536" s="76"/>
      <c r="AA1536" s="76"/>
      <c r="AB1536" s="76"/>
      <c r="AC1536" s="76"/>
      <c r="AD1536" s="76"/>
      <c r="AE1536" s="76"/>
      <c r="AF1536" s="76"/>
      <c r="AG1536" s="76"/>
      <c r="AH1536" s="76"/>
      <c r="AI1536" s="76"/>
      <c r="AJ1536" s="76"/>
      <c r="AK1536" s="76"/>
      <c r="AL1536" s="76"/>
      <c r="AM1536" s="76"/>
      <c r="AN1536" s="76"/>
      <c r="AO1536" s="75"/>
      <c r="AP1536" s="75"/>
      <c r="AQ1536" s="75"/>
      <c r="AR1536" s="76"/>
      <c r="AS1536" s="76"/>
      <c r="AT1536" s="76"/>
      <c r="AU1536" s="76"/>
      <c r="AV1536" s="76"/>
      <c r="AW1536" s="76"/>
      <c r="AX1536" s="76"/>
      <c r="AY1536" s="76"/>
      <c r="AZ1536" s="76"/>
      <c r="BA1536" s="76"/>
      <c r="BB1536" s="76"/>
      <c r="BC1536" s="76"/>
      <c r="BD1536" s="76"/>
      <c r="BE1536" s="76"/>
      <c r="BF1536" s="76"/>
      <c r="BG1536" s="76"/>
      <c r="BH1536" s="76"/>
      <c r="BI1536" s="76"/>
      <c r="BJ1536" s="76"/>
      <c r="BK1536" s="76"/>
      <c r="BL1536" s="76"/>
      <c r="BM1536" s="76"/>
      <c r="BN1536" s="76"/>
      <c r="BO1536" s="76"/>
      <c r="BP1536" s="76"/>
      <c r="BQ1536" s="76"/>
      <c r="BR1536" s="76"/>
      <c r="BS1536" s="76"/>
      <c r="BT1536" s="76"/>
      <c r="BU1536" s="76"/>
      <c r="BV1536" s="76"/>
      <c r="BW1536" s="76"/>
      <c r="BX1536" s="76"/>
      <c r="BY1536" s="76"/>
      <c r="BZ1536" s="76"/>
      <c r="CA1536" s="76"/>
      <c r="CB1536" s="76"/>
      <c r="CC1536" s="76"/>
      <c r="CD1536" s="76"/>
      <c r="CE1536" s="76"/>
      <c r="CF1536" s="76"/>
      <c r="CG1536" s="76"/>
      <c r="CH1536" s="76"/>
      <c r="CI1536" s="76"/>
      <c r="CJ1536" s="76"/>
      <c r="CK1536" s="76"/>
      <c r="CL1536" s="76"/>
      <c r="CM1536" s="76"/>
      <c r="CN1536" s="76"/>
      <c r="CO1536" s="76"/>
      <c r="CP1536" s="76"/>
    </row>
    <row r="1537" spans="1:94" x14ac:dyDescent="0.2">
      <c r="A1537" s="76"/>
      <c r="B1537" s="76"/>
      <c r="C1537" s="76"/>
      <c r="D1537" s="76"/>
      <c r="E1537" s="76"/>
      <c r="F1537" s="76"/>
      <c r="G1537" s="76"/>
      <c r="H1537" s="76"/>
      <c r="I1537" s="76"/>
      <c r="J1537" s="76"/>
      <c r="K1537" s="76"/>
      <c r="L1537" s="76"/>
      <c r="M1537" s="76"/>
      <c r="N1537" s="76"/>
      <c r="O1537" s="76"/>
      <c r="P1537" s="76"/>
      <c r="Q1537" s="76"/>
      <c r="R1537" s="76"/>
      <c r="S1537" s="76"/>
      <c r="T1537" s="76"/>
      <c r="U1537" s="76"/>
      <c r="V1537" s="76"/>
      <c r="W1537" s="76"/>
      <c r="X1537" s="76"/>
      <c r="Y1537" s="76"/>
      <c r="Z1537" s="76"/>
      <c r="AA1537" s="76"/>
      <c r="AB1537" s="76"/>
      <c r="AC1537" s="76"/>
      <c r="AD1537" s="76"/>
      <c r="AE1537" s="76"/>
      <c r="AF1537" s="76"/>
      <c r="AG1537" s="76"/>
      <c r="AH1537" s="76"/>
      <c r="AI1537" s="76"/>
      <c r="AJ1537" s="76"/>
      <c r="AK1537" s="76"/>
      <c r="AL1537" s="76"/>
      <c r="AM1537" s="76"/>
      <c r="AN1537" s="76"/>
      <c r="AO1537" s="75"/>
      <c r="AP1537" s="75"/>
      <c r="AQ1537" s="75"/>
      <c r="AR1537" s="76"/>
      <c r="AS1537" s="76"/>
      <c r="AT1537" s="76"/>
      <c r="AU1537" s="76"/>
      <c r="AV1537" s="76"/>
      <c r="AW1537" s="76"/>
      <c r="AX1537" s="76"/>
      <c r="AY1537" s="76"/>
      <c r="AZ1537" s="76"/>
      <c r="BA1537" s="76"/>
      <c r="BB1537" s="76"/>
      <c r="BC1537" s="76"/>
      <c r="BD1537" s="76"/>
      <c r="BE1537" s="76"/>
      <c r="BF1537" s="76"/>
      <c r="BG1537" s="76"/>
      <c r="BH1537" s="76"/>
      <c r="BI1537" s="76"/>
      <c r="BJ1537" s="76"/>
      <c r="BK1537" s="76"/>
      <c r="BL1537" s="76"/>
      <c r="BM1537" s="76"/>
      <c r="BN1537" s="76"/>
      <c r="BO1537" s="76"/>
      <c r="BP1537" s="76"/>
      <c r="BQ1537" s="76"/>
      <c r="BR1537" s="76"/>
      <c r="BS1537" s="76"/>
      <c r="BT1537" s="76"/>
      <c r="BU1537" s="76"/>
      <c r="BV1537" s="76"/>
      <c r="BW1537" s="76"/>
      <c r="BX1537" s="76"/>
      <c r="BY1537" s="76"/>
      <c r="BZ1537" s="76"/>
      <c r="CA1537" s="76"/>
      <c r="CB1537" s="76"/>
      <c r="CC1537" s="76"/>
      <c r="CD1537" s="76"/>
      <c r="CE1537" s="76"/>
      <c r="CF1537" s="76"/>
      <c r="CG1537" s="76"/>
      <c r="CH1537" s="76"/>
      <c r="CI1537" s="76"/>
      <c r="CJ1537" s="76"/>
      <c r="CK1537" s="76"/>
      <c r="CL1537" s="76"/>
      <c r="CM1537" s="76"/>
      <c r="CN1537" s="76"/>
      <c r="CO1537" s="76"/>
      <c r="CP1537" s="76"/>
    </row>
    <row r="1538" spans="1:94" x14ac:dyDescent="0.2">
      <c r="A1538" s="76"/>
      <c r="B1538" s="76"/>
      <c r="C1538" s="76"/>
      <c r="D1538" s="76"/>
      <c r="E1538" s="76"/>
      <c r="F1538" s="76"/>
      <c r="G1538" s="76"/>
      <c r="H1538" s="76"/>
      <c r="I1538" s="76"/>
      <c r="J1538" s="76"/>
      <c r="K1538" s="76"/>
      <c r="L1538" s="76"/>
      <c r="M1538" s="76"/>
      <c r="N1538" s="76"/>
      <c r="O1538" s="76"/>
      <c r="P1538" s="76"/>
      <c r="Q1538" s="76"/>
      <c r="R1538" s="76"/>
      <c r="S1538" s="76"/>
      <c r="T1538" s="76"/>
      <c r="U1538" s="76"/>
      <c r="V1538" s="76"/>
      <c r="W1538" s="76"/>
      <c r="X1538" s="76"/>
      <c r="Y1538" s="76"/>
      <c r="Z1538" s="76"/>
      <c r="AA1538" s="76"/>
      <c r="AB1538" s="76"/>
      <c r="AC1538" s="76"/>
      <c r="AD1538" s="76"/>
      <c r="AE1538" s="76"/>
      <c r="AF1538" s="76"/>
      <c r="AG1538" s="76"/>
      <c r="AH1538" s="76"/>
      <c r="AI1538" s="76"/>
      <c r="AJ1538" s="76"/>
      <c r="AK1538" s="76"/>
      <c r="AL1538" s="76"/>
      <c r="AM1538" s="76"/>
      <c r="AN1538" s="76"/>
      <c r="AO1538" s="75"/>
      <c r="AP1538" s="75"/>
      <c r="AQ1538" s="75"/>
      <c r="AR1538" s="76"/>
      <c r="AS1538" s="76"/>
      <c r="AT1538" s="76"/>
      <c r="AU1538" s="76"/>
      <c r="AV1538" s="76"/>
      <c r="AW1538" s="76"/>
      <c r="AX1538" s="76"/>
      <c r="AY1538" s="76"/>
      <c r="AZ1538" s="76"/>
      <c r="BA1538" s="76"/>
      <c r="BB1538" s="76"/>
      <c r="BC1538" s="76"/>
      <c r="BD1538" s="76"/>
      <c r="BE1538" s="76"/>
      <c r="BF1538" s="76"/>
      <c r="BG1538" s="76"/>
      <c r="BH1538" s="76"/>
      <c r="BI1538" s="76"/>
      <c r="BJ1538" s="76"/>
      <c r="BK1538" s="76"/>
      <c r="BL1538" s="76"/>
      <c r="BM1538" s="76"/>
      <c r="BN1538" s="76"/>
      <c r="BO1538" s="76"/>
      <c r="BP1538" s="76"/>
      <c r="BQ1538" s="76"/>
      <c r="BR1538" s="76"/>
      <c r="BS1538" s="76"/>
      <c r="BT1538" s="76"/>
      <c r="BU1538" s="76"/>
      <c r="BV1538" s="76"/>
      <c r="BW1538" s="76"/>
      <c r="BX1538" s="76"/>
      <c r="BY1538" s="76"/>
      <c r="BZ1538" s="76"/>
      <c r="CA1538" s="76"/>
      <c r="CB1538" s="76"/>
      <c r="CC1538" s="76"/>
      <c r="CD1538" s="76"/>
      <c r="CE1538" s="76"/>
      <c r="CF1538" s="76"/>
      <c r="CG1538" s="76"/>
      <c r="CH1538" s="76"/>
      <c r="CI1538" s="76"/>
      <c r="CJ1538" s="76"/>
      <c r="CK1538" s="76"/>
      <c r="CL1538" s="76"/>
      <c r="CM1538" s="76"/>
      <c r="CN1538" s="76"/>
      <c r="CO1538" s="76"/>
      <c r="CP1538" s="76"/>
    </row>
    <row r="1539" spans="1:94" x14ac:dyDescent="0.2">
      <c r="A1539" s="76"/>
      <c r="B1539" s="76"/>
      <c r="C1539" s="76"/>
      <c r="D1539" s="76"/>
      <c r="E1539" s="76"/>
      <c r="F1539" s="76"/>
      <c r="G1539" s="76"/>
      <c r="H1539" s="76"/>
      <c r="I1539" s="76"/>
      <c r="J1539" s="76"/>
      <c r="K1539" s="76"/>
      <c r="L1539" s="76"/>
      <c r="M1539" s="76"/>
      <c r="N1539" s="76"/>
      <c r="O1539" s="76"/>
      <c r="P1539" s="76"/>
      <c r="Q1539" s="76"/>
      <c r="R1539" s="76"/>
      <c r="S1539" s="76"/>
      <c r="T1539" s="76"/>
      <c r="U1539" s="76"/>
      <c r="V1539" s="76"/>
      <c r="W1539" s="76"/>
      <c r="X1539" s="76"/>
      <c r="Y1539" s="76"/>
      <c r="Z1539" s="76"/>
      <c r="AA1539" s="76"/>
      <c r="AB1539" s="76"/>
      <c r="AC1539" s="76"/>
      <c r="AD1539" s="76"/>
      <c r="AE1539" s="76"/>
      <c r="AF1539" s="76"/>
      <c r="AG1539" s="76"/>
      <c r="AH1539" s="76"/>
      <c r="AI1539" s="76"/>
      <c r="AJ1539" s="76"/>
      <c r="AK1539" s="76"/>
      <c r="AL1539" s="76"/>
      <c r="AM1539" s="76"/>
      <c r="AN1539" s="76"/>
      <c r="AO1539" s="75"/>
      <c r="AP1539" s="75"/>
      <c r="AQ1539" s="75"/>
      <c r="AR1539" s="76"/>
      <c r="AS1539" s="76"/>
      <c r="AT1539" s="76"/>
      <c r="AU1539" s="76"/>
      <c r="AV1539" s="76"/>
      <c r="AW1539" s="76"/>
      <c r="AX1539" s="76"/>
      <c r="AY1539" s="76"/>
      <c r="AZ1539" s="76"/>
      <c r="BA1539" s="76"/>
      <c r="BB1539" s="76"/>
      <c r="BC1539" s="76"/>
      <c r="BD1539" s="76"/>
      <c r="BE1539" s="76"/>
      <c r="BF1539" s="76"/>
      <c r="BG1539" s="76"/>
      <c r="BH1539" s="76"/>
      <c r="BI1539" s="76"/>
      <c r="BJ1539" s="76"/>
      <c r="BK1539" s="76"/>
      <c r="BL1539" s="76"/>
      <c r="BM1539" s="76"/>
      <c r="BN1539" s="76"/>
      <c r="BO1539" s="76"/>
      <c r="BP1539" s="76"/>
      <c r="BQ1539" s="76"/>
      <c r="BR1539" s="76"/>
      <c r="BS1539" s="76"/>
      <c r="BT1539" s="76"/>
      <c r="BU1539" s="76"/>
      <c r="BV1539" s="76"/>
      <c r="BW1539" s="76"/>
      <c r="BX1539" s="76"/>
      <c r="BY1539" s="76"/>
      <c r="BZ1539" s="76"/>
      <c r="CA1539" s="76"/>
      <c r="CB1539" s="76"/>
      <c r="CC1539" s="76"/>
      <c r="CD1539" s="76"/>
      <c r="CE1539" s="76"/>
      <c r="CF1539" s="76"/>
      <c r="CG1539" s="76"/>
      <c r="CH1539" s="76"/>
      <c r="CI1539" s="76"/>
      <c r="CJ1539" s="76"/>
      <c r="CK1539" s="76"/>
      <c r="CL1539" s="76"/>
      <c r="CM1539" s="76"/>
      <c r="CN1539" s="76"/>
      <c r="CO1539" s="76"/>
      <c r="CP1539" s="76"/>
    </row>
    <row r="1540" spans="1:94" x14ac:dyDescent="0.2">
      <c r="A1540" s="76"/>
      <c r="B1540" s="76"/>
      <c r="C1540" s="76"/>
      <c r="D1540" s="76"/>
      <c r="E1540" s="76"/>
      <c r="F1540" s="76"/>
      <c r="G1540" s="76"/>
      <c r="H1540" s="76"/>
      <c r="I1540" s="76"/>
      <c r="J1540" s="76"/>
      <c r="K1540" s="76"/>
      <c r="L1540" s="76"/>
      <c r="M1540" s="76"/>
      <c r="N1540" s="76"/>
      <c r="O1540" s="76"/>
      <c r="P1540" s="76"/>
      <c r="Q1540" s="76"/>
      <c r="R1540" s="76"/>
      <c r="S1540" s="76"/>
      <c r="T1540" s="76"/>
      <c r="U1540" s="76"/>
      <c r="V1540" s="76"/>
      <c r="W1540" s="76"/>
      <c r="X1540" s="76"/>
      <c r="Y1540" s="76"/>
      <c r="Z1540" s="76"/>
      <c r="AA1540" s="76"/>
      <c r="AB1540" s="76"/>
      <c r="AC1540" s="76"/>
      <c r="AD1540" s="76"/>
      <c r="AE1540" s="76"/>
      <c r="AF1540" s="76"/>
      <c r="AG1540" s="76"/>
      <c r="AH1540" s="76"/>
      <c r="AI1540" s="76"/>
      <c r="AJ1540" s="76"/>
      <c r="AK1540" s="76"/>
      <c r="AL1540" s="76"/>
      <c r="AM1540" s="76"/>
      <c r="AN1540" s="76"/>
      <c r="AO1540" s="75"/>
      <c r="AP1540" s="75"/>
      <c r="AQ1540" s="75"/>
      <c r="AR1540" s="76"/>
      <c r="AS1540" s="76"/>
      <c r="AT1540" s="76"/>
      <c r="AU1540" s="76"/>
      <c r="AV1540" s="76"/>
      <c r="AW1540" s="76"/>
      <c r="AX1540" s="76"/>
      <c r="AY1540" s="76"/>
      <c r="AZ1540" s="76"/>
      <c r="BA1540" s="76"/>
      <c r="BB1540" s="76"/>
      <c r="BC1540" s="76"/>
      <c r="BD1540" s="76"/>
      <c r="BE1540" s="76"/>
      <c r="BF1540" s="76"/>
      <c r="BG1540" s="76"/>
      <c r="BH1540" s="76"/>
      <c r="BI1540" s="76"/>
      <c r="BJ1540" s="76"/>
      <c r="BK1540" s="76"/>
      <c r="BL1540" s="76"/>
      <c r="BM1540" s="76"/>
      <c r="BN1540" s="76"/>
      <c r="BO1540" s="76"/>
      <c r="BP1540" s="76"/>
      <c r="BQ1540" s="76"/>
      <c r="BR1540" s="76"/>
      <c r="BS1540" s="76"/>
      <c r="BT1540" s="76"/>
      <c r="BU1540" s="76"/>
      <c r="BV1540" s="76"/>
      <c r="BW1540" s="76"/>
      <c r="BX1540" s="76"/>
      <c r="BY1540" s="76"/>
      <c r="BZ1540" s="76"/>
      <c r="CA1540" s="76"/>
      <c r="CB1540" s="76"/>
      <c r="CC1540" s="76"/>
      <c r="CD1540" s="76"/>
      <c r="CE1540" s="76"/>
      <c r="CF1540" s="76"/>
      <c r="CG1540" s="76"/>
      <c r="CH1540" s="76"/>
      <c r="CI1540" s="76"/>
      <c r="CJ1540" s="76"/>
      <c r="CK1540" s="76"/>
      <c r="CL1540" s="76"/>
      <c r="CM1540" s="76"/>
      <c r="CN1540" s="76"/>
      <c r="CO1540" s="76"/>
      <c r="CP1540" s="76"/>
    </row>
    <row r="1541" spans="1:94" x14ac:dyDescent="0.2">
      <c r="A1541" s="76"/>
      <c r="B1541" s="76"/>
      <c r="C1541" s="76"/>
      <c r="D1541" s="76"/>
      <c r="E1541" s="76"/>
      <c r="F1541" s="76"/>
      <c r="G1541" s="76"/>
      <c r="H1541" s="76"/>
      <c r="I1541" s="76"/>
      <c r="J1541" s="76"/>
      <c r="K1541" s="76"/>
      <c r="L1541" s="76"/>
      <c r="M1541" s="76"/>
      <c r="N1541" s="76"/>
      <c r="O1541" s="76"/>
      <c r="P1541" s="76"/>
      <c r="Q1541" s="76"/>
      <c r="R1541" s="76"/>
      <c r="S1541" s="76"/>
      <c r="T1541" s="76"/>
      <c r="U1541" s="76"/>
      <c r="V1541" s="76"/>
      <c r="W1541" s="76"/>
      <c r="X1541" s="76"/>
      <c r="Y1541" s="76"/>
      <c r="Z1541" s="76"/>
      <c r="AA1541" s="76"/>
      <c r="AB1541" s="76"/>
      <c r="AC1541" s="76"/>
      <c r="AD1541" s="76"/>
      <c r="AE1541" s="76"/>
      <c r="AF1541" s="76"/>
      <c r="AG1541" s="76"/>
      <c r="AH1541" s="76"/>
      <c r="AI1541" s="76"/>
      <c r="AJ1541" s="76"/>
      <c r="AK1541" s="76"/>
      <c r="AL1541" s="76"/>
      <c r="AM1541" s="76"/>
      <c r="AN1541" s="76"/>
      <c r="AO1541" s="75"/>
      <c r="AP1541" s="75"/>
      <c r="AQ1541" s="75"/>
      <c r="AR1541" s="76"/>
      <c r="AS1541" s="76"/>
      <c r="AT1541" s="76"/>
      <c r="AU1541" s="76"/>
      <c r="AV1541" s="76"/>
      <c r="AW1541" s="76"/>
      <c r="AX1541" s="76"/>
      <c r="AY1541" s="76"/>
      <c r="AZ1541" s="76"/>
      <c r="BA1541" s="76"/>
      <c r="BB1541" s="76"/>
      <c r="BC1541" s="76"/>
      <c r="BD1541" s="76"/>
      <c r="BE1541" s="76"/>
      <c r="BF1541" s="76"/>
      <c r="BG1541" s="76"/>
      <c r="BH1541" s="76"/>
      <c r="BI1541" s="76"/>
      <c r="BJ1541" s="76"/>
      <c r="BK1541" s="76"/>
      <c r="BL1541" s="76"/>
      <c r="BM1541" s="76"/>
      <c r="BN1541" s="76"/>
      <c r="BO1541" s="76"/>
      <c r="BP1541" s="76"/>
      <c r="BQ1541" s="76"/>
      <c r="BR1541" s="76"/>
      <c r="BS1541" s="76"/>
      <c r="BT1541" s="76"/>
      <c r="BU1541" s="76"/>
      <c r="BV1541" s="76"/>
      <c r="BW1541" s="76"/>
      <c r="BX1541" s="76"/>
      <c r="BY1541" s="76"/>
      <c r="BZ1541" s="76"/>
      <c r="CA1541" s="76"/>
      <c r="CB1541" s="76"/>
      <c r="CC1541" s="76"/>
      <c r="CD1541" s="76"/>
      <c r="CE1541" s="76"/>
      <c r="CF1541" s="76"/>
      <c r="CG1541" s="76"/>
      <c r="CH1541" s="76"/>
      <c r="CI1541" s="76"/>
      <c r="CJ1541" s="76"/>
      <c r="CK1541" s="76"/>
      <c r="CL1541" s="76"/>
      <c r="CM1541" s="76"/>
      <c r="CN1541" s="76"/>
      <c r="CO1541" s="76"/>
      <c r="CP1541" s="76"/>
    </row>
    <row r="1542" spans="1:94" x14ac:dyDescent="0.2">
      <c r="A1542" s="76"/>
      <c r="B1542" s="76"/>
      <c r="C1542" s="76"/>
      <c r="D1542" s="76"/>
      <c r="E1542" s="76"/>
      <c r="F1542" s="76"/>
      <c r="G1542" s="76"/>
      <c r="H1542" s="76"/>
      <c r="I1542" s="76"/>
      <c r="J1542" s="76"/>
      <c r="K1542" s="76"/>
      <c r="L1542" s="76"/>
      <c r="M1542" s="76"/>
      <c r="N1542" s="76"/>
      <c r="O1542" s="76"/>
      <c r="P1542" s="76"/>
      <c r="Q1542" s="76"/>
      <c r="R1542" s="76"/>
      <c r="S1542" s="76"/>
      <c r="T1542" s="76"/>
      <c r="U1542" s="76"/>
      <c r="V1542" s="76"/>
      <c r="W1542" s="76"/>
      <c r="X1542" s="76"/>
      <c r="Y1542" s="76"/>
      <c r="Z1542" s="76"/>
      <c r="AA1542" s="76"/>
      <c r="AB1542" s="76"/>
      <c r="AC1542" s="76"/>
      <c r="AD1542" s="76"/>
      <c r="AE1542" s="76"/>
      <c r="AF1542" s="76"/>
      <c r="AG1542" s="76"/>
      <c r="AH1542" s="76"/>
      <c r="AI1542" s="76"/>
      <c r="AJ1542" s="76"/>
      <c r="AK1542" s="76"/>
      <c r="AL1542" s="76"/>
      <c r="AM1542" s="76"/>
      <c r="AN1542" s="76"/>
      <c r="AO1542" s="75"/>
      <c r="AP1542" s="75"/>
      <c r="AQ1542" s="75"/>
      <c r="AR1542" s="76"/>
      <c r="AS1542" s="76"/>
      <c r="AT1542" s="76"/>
      <c r="AU1542" s="76"/>
      <c r="AV1542" s="76"/>
      <c r="AW1542" s="76"/>
      <c r="AX1542" s="76"/>
      <c r="AY1542" s="76"/>
      <c r="AZ1542" s="76"/>
      <c r="BA1542" s="76"/>
      <c r="BB1542" s="76"/>
      <c r="BC1542" s="76"/>
      <c r="BD1542" s="76"/>
      <c r="BE1542" s="76"/>
      <c r="BF1542" s="76"/>
      <c r="BG1542" s="76"/>
      <c r="BH1542" s="76"/>
      <c r="BI1542" s="76"/>
      <c r="BJ1542" s="76"/>
      <c r="BK1542" s="76"/>
      <c r="BL1542" s="76"/>
      <c r="BM1542" s="76"/>
      <c r="BN1542" s="76"/>
      <c r="BO1542" s="76"/>
      <c r="BP1542" s="76"/>
      <c r="BQ1542" s="76"/>
      <c r="BR1542" s="76"/>
      <c r="BS1542" s="76"/>
      <c r="BT1542" s="76"/>
      <c r="BU1542" s="76"/>
      <c r="BV1542" s="76"/>
      <c r="BW1542" s="76"/>
      <c r="BX1542" s="76"/>
      <c r="BY1542" s="76"/>
      <c r="BZ1542" s="76"/>
      <c r="CA1542" s="76"/>
      <c r="CB1542" s="76"/>
      <c r="CC1542" s="76"/>
      <c r="CD1542" s="76"/>
      <c r="CE1542" s="76"/>
      <c r="CF1542" s="76"/>
      <c r="CG1542" s="76"/>
      <c r="CH1542" s="76"/>
      <c r="CI1542" s="76"/>
      <c r="CJ1542" s="76"/>
      <c r="CK1542" s="76"/>
      <c r="CL1542" s="76"/>
      <c r="CM1542" s="76"/>
      <c r="CN1542" s="76"/>
      <c r="CO1542" s="76"/>
      <c r="CP1542" s="76"/>
    </row>
    <row r="1543" spans="1:94" x14ac:dyDescent="0.2">
      <c r="A1543" s="76"/>
      <c r="B1543" s="76"/>
      <c r="C1543" s="76"/>
      <c r="D1543" s="76"/>
      <c r="E1543" s="76"/>
      <c r="F1543" s="76"/>
      <c r="G1543" s="76"/>
      <c r="H1543" s="76"/>
      <c r="I1543" s="76"/>
      <c r="J1543" s="76"/>
      <c r="K1543" s="76"/>
      <c r="L1543" s="76"/>
      <c r="M1543" s="76"/>
      <c r="N1543" s="76"/>
      <c r="O1543" s="76"/>
      <c r="P1543" s="76"/>
      <c r="Q1543" s="76"/>
      <c r="R1543" s="76"/>
      <c r="S1543" s="76"/>
      <c r="T1543" s="76"/>
      <c r="U1543" s="76"/>
      <c r="V1543" s="76"/>
      <c r="W1543" s="76"/>
      <c r="X1543" s="76"/>
      <c r="Y1543" s="76"/>
      <c r="Z1543" s="76"/>
      <c r="AA1543" s="76"/>
      <c r="AB1543" s="76"/>
      <c r="AC1543" s="76"/>
      <c r="AD1543" s="76"/>
      <c r="AE1543" s="76"/>
      <c r="AF1543" s="76"/>
      <c r="AG1543" s="76"/>
      <c r="AH1543" s="76"/>
      <c r="AI1543" s="76"/>
      <c r="AJ1543" s="76"/>
      <c r="AK1543" s="76"/>
      <c r="AL1543" s="76"/>
      <c r="AM1543" s="76"/>
      <c r="AN1543" s="76"/>
      <c r="AO1543" s="75"/>
      <c r="AP1543" s="75"/>
      <c r="AQ1543" s="75"/>
      <c r="AR1543" s="76"/>
      <c r="AS1543" s="76"/>
      <c r="AT1543" s="76"/>
      <c r="AU1543" s="76"/>
      <c r="AV1543" s="76"/>
      <c r="AW1543" s="76"/>
      <c r="AX1543" s="76"/>
      <c r="AY1543" s="76"/>
      <c r="AZ1543" s="76"/>
      <c r="BA1543" s="76"/>
      <c r="BB1543" s="76"/>
      <c r="BC1543" s="76"/>
      <c r="BD1543" s="76"/>
      <c r="BE1543" s="76"/>
      <c r="BF1543" s="76"/>
      <c r="BG1543" s="76"/>
      <c r="BH1543" s="76"/>
      <c r="BI1543" s="76"/>
      <c r="BJ1543" s="76"/>
      <c r="BK1543" s="76"/>
      <c r="BL1543" s="76"/>
      <c r="BM1543" s="76"/>
      <c r="BN1543" s="76"/>
      <c r="BO1543" s="76"/>
      <c r="BP1543" s="76"/>
      <c r="BQ1543" s="76"/>
      <c r="BR1543" s="76"/>
      <c r="BS1543" s="76"/>
      <c r="BT1543" s="76"/>
      <c r="BU1543" s="76"/>
      <c r="BV1543" s="76"/>
      <c r="BW1543" s="76"/>
      <c r="BX1543" s="76"/>
      <c r="BY1543" s="76"/>
      <c r="BZ1543" s="76"/>
      <c r="CA1543" s="76"/>
      <c r="CB1543" s="76"/>
      <c r="CC1543" s="76"/>
      <c r="CD1543" s="76"/>
      <c r="CE1543" s="76"/>
      <c r="CF1543" s="76"/>
      <c r="CG1543" s="76"/>
      <c r="CH1543" s="76"/>
      <c r="CI1543" s="76"/>
      <c r="CJ1543" s="76"/>
      <c r="CK1543" s="76"/>
      <c r="CL1543" s="76"/>
      <c r="CM1543" s="76"/>
      <c r="CN1543" s="76"/>
      <c r="CO1543" s="76"/>
      <c r="CP1543" s="76"/>
    </row>
    <row r="1544" spans="1:94" x14ac:dyDescent="0.2">
      <c r="A1544" s="76"/>
      <c r="B1544" s="76"/>
      <c r="C1544" s="76"/>
      <c r="D1544" s="76"/>
      <c r="E1544" s="76"/>
      <c r="F1544" s="76"/>
      <c r="G1544" s="76"/>
      <c r="H1544" s="76"/>
      <c r="I1544" s="76"/>
      <c r="J1544" s="76"/>
      <c r="K1544" s="76"/>
      <c r="L1544" s="76"/>
      <c r="M1544" s="76"/>
      <c r="N1544" s="76"/>
      <c r="O1544" s="76"/>
      <c r="P1544" s="76"/>
      <c r="Q1544" s="76"/>
      <c r="R1544" s="76"/>
      <c r="S1544" s="76"/>
      <c r="T1544" s="76"/>
      <c r="U1544" s="76"/>
      <c r="V1544" s="76"/>
      <c r="W1544" s="76"/>
      <c r="X1544" s="76"/>
      <c r="Y1544" s="76"/>
      <c r="Z1544" s="76"/>
      <c r="AA1544" s="76"/>
      <c r="AB1544" s="76"/>
      <c r="AC1544" s="76"/>
      <c r="AD1544" s="76"/>
      <c r="AE1544" s="76"/>
      <c r="AF1544" s="76"/>
      <c r="AG1544" s="76"/>
      <c r="AH1544" s="76"/>
      <c r="AI1544" s="76"/>
      <c r="AJ1544" s="76"/>
      <c r="AK1544" s="76"/>
      <c r="AL1544" s="76"/>
      <c r="AM1544" s="76"/>
      <c r="AN1544" s="76"/>
      <c r="AO1544" s="75"/>
      <c r="AP1544" s="75"/>
      <c r="AQ1544" s="75"/>
      <c r="AR1544" s="76"/>
      <c r="AS1544" s="76"/>
      <c r="AT1544" s="76"/>
      <c r="AU1544" s="76"/>
      <c r="AV1544" s="76"/>
      <c r="AW1544" s="76"/>
      <c r="AX1544" s="76"/>
      <c r="AY1544" s="76"/>
      <c r="AZ1544" s="76"/>
      <c r="BA1544" s="76"/>
      <c r="BB1544" s="76"/>
      <c r="BC1544" s="76"/>
      <c r="BD1544" s="76"/>
      <c r="BE1544" s="76"/>
      <c r="BF1544" s="76"/>
      <c r="BG1544" s="76"/>
      <c r="BH1544" s="76"/>
      <c r="BI1544" s="76"/>
      <c r="BJ1544" s="76"/>
      <c r="BK1544" s="76"/>
      <c r="BL1544" s="76"/>
      <c r="BM1544" s="76"/>
      <c r="BN1544" s="76"/>
      <c r="BO1544" s="76"/>
      <c r="BP1544" s="76"/>
      <c r="BQ1544" s="76"/>
      <c r="BR1544" s="76"/>
      <c r="BS1544" s="76"/>
      <c r="BT1544" s="76"/>
      <c r="BU1544" s="76"/>
      <c r="BV1544" s="76"/>
      <c r="BW1544" s="76"/>
      <c r="BX1544" s="76"/>
      <c r="BY1544" s="76"/>
      <c r="BZ1544" s="76"/>
      <c r="CA1544" s="76"/>
      <c r="CB1544" s="76"/>
      <c r="CC1544" s="76"/>
      <c r="CD1544" s="76"/>
      <c r="CE1544" s="76"/>
      <c r="CF1544" s="76"/>
      <c r="CG1544" s="76"/>
      <c r="CH1544" s="76"/>
      <c r="CI1544" s="76"/>
      <c r="CJ1544" s="76"/>
      <c r="CK1544" s="76"/>
      <c r="CL1544" s="76"/>
      <c r="CM1544" s="76"/>
      <c r="CN1544" s="76"/>
      <c r="CO1544" s="76"/>
      <c r="CP1544" s="76"/>
    </row>
    <row r="1545" spans="1:94" x14ac:dyDescent="0.2">
      <c r="A1545" s="76"/>
      <c r="B1545" s="76"/>
      <c r="C1545" s="76"/>
      <c r="D1545" s="76"/>
      <c r="E1545" s="76"/>
      <c r="F1545" s="76"/>
      <c r="G1545" s="76"/>
      <c r="H1545" s="76"/>
      <c r="I1545" s="76"/>
      <c r="J1545" s="76"/>
      <c r="K1545" s="76"/>
      <c r="L1545" s="76"/>
      <c r="M1545" s="76"/>
      <c r="N1545" s="76"/>
      <c r="O1545" s="76"/>
      <c r="P1545" s="76"/>
      <c r="Q1545" s="76"/>
      <c r="R1545" s="76"/>
      <c r="S1545" s="76"/>
      <c r="T1545" s="76"/>
      <c r="U1545" s="76"/>
      <c r="V1545" s="76"/>
      <c r="W1545" s="76"/>
      <c r="X1545" s="76"/>
      <c r="Y1545" s="76"/>
      <c r="Z1545" s="76"/>
      <c r="AA1545" s="76"/>
      <c r="AB1545" s="76"/>
      <c r="AC1545" s="76"/>
      <c r="AD1545" s="76"/>
      <c r="AE1545" s="76"/>
      <c r="AF1545" s="76"/>
      <c r="AG1545" s="76"/>
      <c r="AH1545" s="76"/>
      <c r="AI1545" s="76"/>
      <c r="AJ1545" s="76"/>
      <c r="AK1545" s="76"/>
      <c r="AL1545" s="76"/>
      <c r="AM1545" s="76"/>
      <c r="AN1545" s="76"/>
      <c r="AO1545" s="75"/>
      <c r="AP1545" s="75"/>
      <c r="AQ1545" s="75"/>
      <c r="AR1545" s="76"/>
      <c r="AS1545" s="76"/>
      <c r="AT1545" s="76"/>
      <c r="AU1545" s="76"/>
      <c r="AV1545" s="76"/>
      <c r="AW1545" s="76"/>
      <c r="AX1545" s="76"/>
      <c r="AY1545" s="76"/>
      <c r="AZ1545" s="76"/>
      <c r="BA1545" s="76"/>
      <c r="BB1545" s="76"/>
      <c r="BC1545" s="76"/>
      <c r="BD1545" s="76"/>
      <c r="BE1545" s="76"/>
      <c r="BF1545" s="76"/>
      <c r="BG1545" s="76"/>
      <c r="BH1545" s="76"/>
      <c r="BI1545" s="76"/>
      <c r="BJ1545" s="76"/>
      <c r="BK1545" s="76"/>
      <c r="BL1545" s="76"/>
      <c r="BM1545" s="76"/>
      <c r="BN1545" s="76"/>
      <c r="BO1545" s="76"/>
      <c r="BP1545" s="76"/>
      <c r="BQ1545" s="76"/>
      <c r="BR1545" s="76"/>
      <c r="BS1545" s="76"/>
      <c r="BT1545" s="76"/>
      <c r="BU1545" s="76"/>
      <c r="BV1545" s="76"/>
      <c r="BW1545" s="76"/>
      <c r="BX1545" s="76"/>
      <c r="BY1545" s="76"/>
      <c r="BZ1545" s="76"/>
      <c r="CA1545" s="76"/>
      <c r="CB1545" s="76"/>
      <c r="CC1545" s="76"/>
      <c r="CD1545" s="76"/>
      <c r="CE1545" s="76"/>
      <c r="CF1545" s="76"/>
      <c r="CG1545" s="76"/>
      <c r="CH1545" s="76"/>
      <c r="CI1545" s="76"/>
      <c r="CJ1545" s="76"/>
      <c r="CK1545" s="76"/>
      <c r="CL1545" s="76"/>
      <c r="CM1545" s="76"/>
      <c r="CN1545" s="76"/>
      <c r="CO1545" s="76"/>
      <c r="CP1545" s="76"/>
    </row>
    <row r="1546" spans="1:94" x14ac:dyDescent="0.2">
      <c r="A1546" s="76"/>
      <c r="B1546" s="76"/>
      <c r="C1546" s="76"/>
      <c r="D1546" s="76"/>
      <c r="E1546" s="76"/>
      <c r="F1546" s="76"/>
      <c r="G1546" s="76"/>
      <c r="H1546" s="76"/>
      <c r="I1546" s="76"/>
      <c r="J1546" s="76"/>
      <c r="K1546" s="76"/>
      <c r="L1546" s="76"/>
      <c r="M1546" s="76"/>
      <c r="N1546" s="76"/>
      <c r="O1546" s="76"/>
      <c r="P1546" s="76"/>
      <c r="Q1546" s="76"/>
      <c r="R1546" s="76"/>
      <c r="S1546" s="76"/>
      <c r="T1546" s="76"/>
      <c r="U1546" s="76"/>
      <c r="V1546" s="76"/>
      <c r="W1546" s="76"/>
      <c r="X1546" s="76"/>
      <c r="Y1546" s="76"/>
      <c r="Z1546" s="76"/>
      <c r="AA1546" s="76"/>
      <c r="AB1546" s="76"/>
      <c r="AC1546" s="76"/>
      <c r="AD1546" s="76"/>
      <c r="AE1546" s="76"/>
      <c r="AF1546" s="76"/>
      <c r="AG1546" s="76"/>
      <c r="AH1546" s="76"/>
      <c r="AI1546" s="76"/>
      <c r="AJ1546" s="76"/>
      <c r="AK1546" s="76"/>
      <c r="AL1546" s="76"/>
      <c r="AM1546" s="76"/>
      <c r="AN1546" s="76"/>
      <c r="AO1546" s="75"/>
      <c r="AP1546" s="75"/>
      <c r="AQ1546" s="75"/>
      <c r="AR1546" s="76"/>
      <c r="AS1546" s="76"/>
      <c r="AT1546" s="76"/>
      <c r="AU1546" s="76"/>
      <c r="AV1546" s="76"/>
      <c r="AW1546" s="76"/>
      <c r="AX1546" s="76"/>
      <c r="AY1546" s="76"/>
      <c r="AZ1546" s="76"/>
      <c r="BA1546" s="76"/>
      <c r="BB1546" s="76"/>
      <c r="BC1546" s="76"/>
      <c r="BD1546" s="76"/>
      <c r="BE1546" s="76"/>
      <c r="BF1546" s="76"/>
      <c r="BG1546" s="76"/>
      <c r="BH1546" s="76"/>
      <c r="BI1546" s="76"/>
      <c r="BJ1546" s="76"/>
      <c r="BK1546" s="76"/>
      <c r="BL1546" s="76"/>
      <c r="BM1546" s="76"/>
      <c r="BN1546" s="76"/>
      <c r="BO1546" s="76"/>
      <c r="BP1546" s="76"/>
      <c r="BQ1546" s="76"/>
      <c r="BR1546" s="76"/>
      <c r="BS1546" s="76"/>
      <c r="BT1546" s="76"/>
      <c r="BU1546" s="76"/>
      <c r="BV1546" s="76"/>
      <c r="BW1546" s="76"/>
      <c r="BX1546" s="76"/>
      <c r="BY1546" s="76"/>
      <c r="BZ1546" s="76"/>
      <c r="CA1546" s="76"/>
      <c r="CB1546" s="76"/>
      <c r="CC1546" s="76"/>
      <c r="CD1546" s="76"/>
      <c r="CE1546" s="76"/>
      <c r="CF1546" s="76"/>
      <c r="CG1546" s="76"/>
      <c r="CH1546" s="76"/>
      <c r="CI1546" s="76"/>
      <c r="CJ1546" s="76"/>
      <c r="CK1546" s="76"/>
      <c r="CL1546" s="76"/>
      <c r="CM1546" s="76"/>
      <c r="CN1546" s="76"/>
      <c r="CO1546" s="76"/>
      <c r="CP1546" s="76"/>
    </row>
    <row r="1547" spans="1:94" x14ac:dyDescent="0.2">
      <c r="A1547" s="76"/>
      <c r="B1547" s="76"/>
      <c r="C1547" s="76"/>
      <c r="D1547" s="76"/>
      <c r="E1547" s="76"/>
      <c r="F1547" s="76"/>
      <c r="G1547" s="76"/>
      <c r="H1547" s="76"/>
      <c r="I1547" s="76"/>
      <c r="J1547" s="76"/>
      <c r="K1547" s="76"/>
      <c r="L1547" s="76"/>
      <c r="M1547" s="76"/>
      <c r="N1547" s="76"/>
      <c r="O1547" s="76"/>
      <c r="P1547" s="76"/>
      <c r="Q1547" s="76"/>
      <c r="R1547" s="76"/>
      <c r="S1547" s="76"/>
      <c r="T1547" s="76"/>
      <c r="U1547" s="76"/>
      <c r="V1547" s="76"/>
      <c r="W1547" s="76"/>
      <c r="X1547" s="76"/>
      <c r="Y1547" s="76"/>
      <c r="Z1547" s="76"/>
      <c r="AA1547" s="76"/>
      <c r="AB1547" s="76"/>
      <c r="AC1547" s="76"/>
      <c r="AD1547" s="76"/>
      <c r="AE1547" s="76"/>
      <c r="AF1547" s="76"/>
      <c r="AG1547" s="76"/>
      <c r="AH1547" s="76"/>
      <c r="AI1547" s="76"/>
      <c r="AJ1547" s="76"/>
      <c r="AK1547" s="76"/>
      <c r="AL1547" s="76"/>
      <c r="AM1547" s="76"/>
      <c r="AN1547" s="76"/>
      <c r="AO1547" s="75"/>
      <c r="AP1547" s="75"/>
      <c r="AQ1547" s="75"/>
      <c r="AR1547" s="76"/>
      <c r="AS1547" s="76"/>
      <c r="AT1547" s="76"/>
      <c r="AU1547" s="76"/>
      <c r="AV1547" s="76"/>
      <c r="AW1547" s="76"/>
      <c r="AX1547" s="76"/>
      <c r="AY1547" s="76"/>
      <c r="AZ1547" s="76"/>
      <c r="BA1547" s="76"/>
      <c r="BB1547" s="76"/>
      <c r="BC1547" s="76"/>
      <c r="BD1547" s="76"/>
      <c r="BE1547" s="76"/>
      <c r="BF1547" s="76"/>
      <c r="BG1547" s="76"/>
      <c r="BH1547" s="76"/>
      <c r="BI1547" s="76"/>
      <c r="BJ1547" s="76"/>
      <c r="BK1547" s="76"/>
      <c r="BL1547" s="76"/>
      <c r="BM1547" s="76"/>
      <c r="BN1547" s="76"/>
      <c r="BO1547" s="76"/>
      <c r="BP1547" s="76"/>
      <c r="BQ1547" s="76"/>
      <c r="BR1547" s="76"/>
      <c r="BS1547" s="76"/>
      <c r="BT1547" s="76"/>
      <c r="BU1547" s="76"/>
      <c r="BV1547" s="76"/>
      <c r="BW1547" s="76"/>
      <c r="BX1547" s="76"/>
      <c r="BY1547" s="76"/>
      <c r="BZ1547" s="76"/>
      <c r="CA1547" s="76"/>
      <c r="CB1547" s="76"/>
      <c r="CC1547" s="76"/>
      <c r="CD1547" s="76"/>
      <c r="CE1547" s="76"/>
      <c r="CF1547" s="76"/>
      <c r="CG1547" s="76"/>
      <c r="CH1547" s="76"/>
      <c r="CI1547" s="76"/>
      <c r="CJ1547" s="76"/>
      <c r="CK1547" s="76"/>
      <c r="CL1547" s="76"/>
      <c r="CM1547" s="76"/>
      <c r="CN1547" s="76"/>
      <c r="CO1547" s="76"/>
      <c r="CP1547" s="76"/>
    </row>
    <row r="1548" spans="1:94" x14ac:dyDescent="0.2">
      <c r="A1548" s="76"/>
      <c r="B1548" s="76"/>
      <c r="C1548" s="76"/>
      <c r="D1548" s="76"/>
      <c r="E1548" s="76"/>
      <c r="F1548" s="76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  <c r="AH1548" s="76"/>
      <c r="AI1548" s="76"/>
      <c r="AJ1548" s="76"/>
      <c r="AK1548" s="76"/>
      <c r="AL1548" s="76"/>
      <c r="AM1548" s="76"/>
      <c r="AN1548" s="76"/>
      <c r="AO1548" s="75"/>
      <c r="AP1548" s="75"/>
      <c r="AQ1548" s="75"/>
      <c r="AR1548" s="76"/>
      <c r="AS1548" s="76"/>
      <c r="AT1548" s="76"/>
      <c r="AU1548" s="76"/>
      <c r="AV1548" s="76"/>
      <c r="AW1548" s="76"/>
      <c r="AX1548" s="76"/>
      <c r="AY1548" s="76"/>
      <c r="AZ1548" s="76"/>
      <c r="BA1548" s="76"/>
      <c r="BB1548" s="76"/>
      <c r="BC1548" s="76"/>
      <c r="BD1548" s="76"/>
      <c r="BE1548" s="76"/>
      <c r="BF1548" s="76"/>
      <c r="BG1548" s="76"/>
      <c r="BH1548" s="76"/>
      <c r="BI1548" s="76"/>
      <c r="BJ1548" s="76"/>
      <c r="BK1548" s="76"/>
      <c r="BL1548" s="76"/>
      <c r="BM1548" s="76"/>
      <c r="BN1548" s="76"/>
      <c r="BO1548" s="76"/>
      <c r="BP1548" s="76"/>
      <c r="BQ1548" s="76"/>
      <c r="BR1548" s="76"/>
      <c r="BS1548" s="76"/>
      <c r="BT1548" s="76"/>
      <c r="BU1548" s="76"/>
      <c r="BV1548" s="76"/>
      <c r="BW1548" s="76"/>
      <c r="BX1548" s="76"/>
      <c r="BY1548" s="76"/>
      <c r="BZ1548" s="76"/>
      <c r="CA1548" s="76"/>
      <c r="CB1548" s="76"/>
      <c r="CC1548" s="76"/>
      <c r="CD1548" s="76"/>
      <c r="CE1548" s="76"/>
      <c r="CF1548" s="76"/>
      <c r="CG1548" s="76"/>
      <c r="CH1548" s="76"/>
      <c r="CI1548" s="76"/>
      <c r="CJ1548" s="76"/>
      <c r="CK1548" s="76"/>
      <c r="CL1548" s="76"/>
      <c r="CM1548" s="76"/>
      <c r="CN1548" s="76"/>
      <c r="CO1548" s="76"/>
      <c r="CP1548" s="76"/>
    </row>
    <row r="1549" spans="1:94" x14ac:dyDescent="0.2">
      <c r="A1549" s="76"/>
      <c r="B1549" s="76"/>
      <c r="C1549" s="76"/>
      <c r="D1549" s="76"/>
      <c r="E1549" s="76"/>
      <c r="F1549" s="76"/>
      <c r="G1549" s="76"/>
      <c r="H1549" s="76"/>
      <c r="I1549" s="76"/>
      <c r="J1549" s="76"/>
      <c r="K1549" s="76"/>
      <c r="L1549" s="76"/>
      <c r="M1549" s="76"/>
      <c r="N1549" s="76"/>
      <c r="O1549" s="76"/>
      <c r="P1549" s="76"/>
      <c r="Q1549" s="76"/>
      <c r="R1549" s="76"/>
      <c r="S1549" s="76"/>
      <c r="T1549" s="76"/>
      <c r="U1549" s="76"/>
      <c r="V1549" s="76"/>
      <c r="W1549" s="76"/>
      <c r="X1549" s="76"/>
      <c r="Y1549" s="76"/>
      <c r="Z1549" s="76"/>
      <c r="AA1549" s="76"/>
      <c r="AB1549" s="76"/>
      <c r="AC1549" s="76"/>
      <c r="AD1549" s="76"/>
      <c r="AE1549" s="76"/>
      <c r="AF1549" s="76"/>
      <c r="AG1549" s="76"/>
      <c r="AH1549" s="76"/>
      <c r="AI1549" s="76"/>
      <c r="AJ1549" s="76"/>
      <c r="AK1549" s="76"/>
      <c r="AL1549" s="76"/>
      <c r="AM1549" s="76"/>
      <c r="AN1549" s="76"/>
      <c r="AO1549" s="75"/>
      <c r="AP1549" s="75"/>
      <c r="AQ1549" s="75"/>
      <c r="AR1549" s="76"/>
      <c r="AS1549" s="76"/>
      <c r="AT1549" s="76"/>
      <c r="AU1549" s="76"/>
      <c r="AV1549" s="76"/>
      <c r="AW1549" s="76"/>
      <c r="AX1549" s="76"/>
      <c r="AY1549" s="76"/>
      <c r="AZ1549" s="76"/>
      <c r="BA1549" s="76"/>
      <c r="BB1549" s="76"/>
      <c r="BC1549" s="76"/>
      <c r="BD1549" s="76"/>
      <c r="BE1549" s="76"/>
      <c r="BF1549" s="76"/>
      <c r="BG1549" s="76"/>
      <c r="BH1549" s="76"/>
      <c r="BI1549" s="76"/>
      <c r="BJ1549" s="76"/>
      <c r="BK1549" s="76"/>
      <c r="BL1549" s="76"/>
      <c r="BM1549" s="76"/>
      <c r="BN1549" s="76"/>
      <c r="BO1549" s="76"/>
      <c r="BP1549" s="76"/>
      <c r="BQ1549" s="76"/>
      <c r="BR1549" s="76"/>
      <c r="BS1549" s="76"/>
      <c r="BT1549" s="76"/>
      <c r="BU1549" s="76"/>
      <c r="BV1549" s="76"/>
      <c r="BW1549" s="76"/>
      <c r="BX1549" s="76"/>
      <c r="BY1549" s="76"/>
      <c r="BZ1549" s="76"/>
      <c r="CA1549" s="76"/>
      <c r="CB1549" s="76"/>
      <c r="CC1549" s="76"/>
      <c r="CD1549" s="76"/>
      <c r="CE1549" s="76"/>
      <c r="CF1549" s="76"/>
      <c r="CG1549" s="76"/>
      <c r="CH1549" s="76"/>
      <c r="CI1549" s="76"/>
      <c r="CJ1549" s="76"/>
      <c r="CK1549" s="76"/>
      <c r="CL1549" s="76"/>
      <c r="CM1549" s="76"/>
      <c r="CN1549" s="76"/>
      <c r="CO1549" s="76"/>
      <c r="CP1549" s="76"/>
    </row>
    <row r="1550" spans="1:94" x14ac:dyDescent="0.2">
      <c r="A1550" s="76"/>
      <c r="B1550" s="76"/>
      <c r="C1550" s="76"/>
      <c r="D1550" s="76"/>
      <c r="E1550" s="76"/>
      <c r="F1550" s="76"/>
      <c r="G1550" s="76"/>
      <c r="H1550" s="76"/>
      <c r="I1550" s="76"/>
      <c r="J1550" s="76"/>
      <c r="K1550" s="76"/>
      <c r="L1550" s="76"/>
      <c r="M1550" s="76"/>
      <c r="N1550" s="76"/>
      <c r="O1550" s="76"/>
      <c r="P1550" s="76"/>
      <c r="Q1550" s="76"/>
      <c r="R1550" s="76"/>
      <c r="S1550" s="76"/>
      <c r="T1550" s="76"/>
      <c r="U1550" s="76"/>
      <c r="V1550" s="76"/>
      <c r="W1550" s="76"/>
      <c r="X1550" s="76"/>
      <c r="Y1550" s="76"/>
      <c r="Z1550" s="76"/>
      <c r="AA1550" s="76"/>
      <c r="AB1550" s="76"/>
      <c r="AC1550" s="76"/>
      <c r="AD1550" s="76"/>
      <c r="AE1550" s="76"/>
      <c r="AF1550" s="76"/>
      <c r="AG1550" s="76"/>
      <c r="AH1550" s="76"/>
      <c r="AI1550" s="76"/>
      <c r="AJ1550" s="76"/>
      <c r="AK1550" s="76"/>
      <c r="AL1550" s="76"/>
      <c r="AM1550" s="76"/>
      <c r="AN1550" s="76"/>
      <c r="AO1550" s="75"/>
      <c r="AP1550" s="75"/>
      <c r="AQ1550" s="75"/>
      <c r="AR1550" s="76"/>
      <c r="AS1550" s="76"/>
      <c r="AT1550" s="76"/>
      <c r="AU1550" s="76"/>
      <c r="AV1550" s="76"/>
      <c r="AW1550" s="76"/>
      <c r="AX1550" s="76"/>
      <c r="AY1550" s="76"/>
      <c r="AZ1550" s="76"/>
      <c r="BA1550" s="76"/>
      <c r="BB1550" s="76"/>
      <c r="BC1550" s="76"/>
      <c r="BD1550" s="76"/>
      <c r="BE1550" s="76"/>
      <c r="BF1550" s="76"/>
      <c r="BG1550" s="76"/>
      <c r="BH1550" s="76"/>
      <c r="BI1550" s="76"/>
      <c r="BJ1550" s="76"/>
      <c r="BK1550" s="76"/>
      <c r="BL1550" s="76"/>
      <c r="BM1550" s="76"/>
      <c r="BN1550" s="76"/>
      <c r="BO1550" s="76"/>
      <c r="BP1550" s="76"/>
      <c r="BQ1550" s="76"/>
      <c r="BR1550" s="76"/>
      <c r="BS1550" s="76"/>
      <c r="BT1550" s="76"/>
      <c r="BU1550" s="76"/>
      <c r="BV1550" s="76"/>
      <c r="BW1550" s="76"/>
      <c r="BX1550" s="76"/>
      <c r="BY1550" s="76"/>
      <c r="BZ1550" s="76"/>
      <c r="CA1550" s="76"/>
      <c r="CB1550" s="76"/>
      <c r="CC1550" s="76"/>
      <c r="CD1550" s="76"/>
      <c r="CE1550" s="76"/>
      <c r="CF1550" s="76"/>
      <c r="CG1550" s="76"/>
      <c r="CH1550" s="76"/>
      <c r="CI1550" s="76"/>
      <c r="CJ1550" s="76"/>
      <c r="CK1550" s="76"/>
      <c r="CL1550" s="76"/>
      <c r="CM1550" s="76"/>
      <c r="CN1550" s="76"/>
      <c r="CO1550" s="76"/>
      <c r="CP1550" s="76"/>
    </row>
    <row r="1551" spans="1:94" x14ac:dyDescent="0.2">
      <c r="A1551" s="76"/>
      <c r="B1551" s="76"/>
      <c r="C1551" s="76"/>
      <c r="D1551" s="76"/>
      <c r="E1551" s="76"/>
      <c r="F1551" s="76"/>
      <c r="G1551" s="76"/>
      <c r="H1551" s="76"/>
      <c r="I1551" s="76"/>
      <c r="J1551" s="76"/>
      <c r="K1551" s="76"/>
      <c r="L1551" s="76"/>
      <c r="M1551" s="76"/>
      <c r="N1551" s="76"/>
      <c r="O1551" s="76"/>
      <c r="P1551" s="76"/>
      <c r="Q1551" s="76"/>
      <c r="R1551" s="76"/>
      <c r="S1551" s="76"/>
      <c r="T1551" s="76"/>
      <c r="U1551" s="76"/>
      <c r="V1551" s="76"/>
      <c r="W1551" s="76"/>
      <c r="X1551" s="76"/>
      <c r="Y1551" s="76"/>
      <c r="Z1551" s="76"/>
      <c r="AA1551" s="76"/>
      <c r="AB1551" s="76"/>
      <c r="AC1551" s="76"/>
      <c r="AD1551" s="76"/>
      <c r="AE1551" s="76"/>
      <c r="AF1551" s="76"/>
      <c r="AG1551" s="76"/>
      <c r="AH1551" s="76"/>
      <c r="AI1551" s="76"/>
      <c r="AJ1551" s="76"/>
      <c r="AK1551" s="76"/>
      <c r="AL1551" s="76"/>
      <c r="AM1551" s="76"/>
      <c r="AN1551" s="76"/>
      <c r="AO1551" s="75"/>
      <c r="AP1551" s="75"/>
      <c r="AQ1551" s="75"/>
      <c r="AR1551" s="76"/>
      <c r="AS1551" s="76"/>
      <c r="AT1551" s="76"/>
      <c r="AU1551" s="76"/>
      <c r="AV1551" s="76"/>
      <c r="AW1551" s="76"/>
      <c r="AX1551" s="76"/>
      <c r="AY1551" s="76"/>
      <c r="AZ1551" s="76"/>
      <c r="BA1551" s="76"/>
      <c r="BB1551" s="76"/>
      <c r="BC1551" s="76"/>
      <c r="BD1551" s="76"/>
      <c r="BE1551" s="76"/>
      <c r="BF1551" s="76"/>
      <c r="BG1551" s="76"/>
      <c r="BH1551" s="76"/>
      <c r="BI1551" s="76"/>
      <c r="BJ1551" s="76"/>
      <c r="BK1551" s="76"/>
      <c r="BL1551" s="76"/>
      <c r="BM1551" s="76"/>
      <c r="BN1551" s="76"/>
      <c r="BO1551" s="76"/>
      <c r="BP1551" s="76"/>
      <c r="BQ1551" s="76"/>
      <c r="BR1551" s="76"/>
      <c r="BS1551" s="76"/>
      <c r="BT1551" s="76"/>
      <c r="BU1551" s="76"/>
      <c r="BV1551" s="76"/>
      <c r="BW1551" s="76"/>
      <c r="BX1551" s="76"/>
      <c r="BY1551" s="76"/>
      <c r="BZ1551" s="76"/>
      <c r="CA1551" s="76"/>
      <c r="CB1551" s="76"/>
      <c r="CC1551" s="76"/>
      <c r="CD1551" s="76"/>
      <c r="CE1551" s="76"/>
      <c r="CF1551" s="76"/>
      <c r="CG1551" s="76"/>
      <c r="CH1551" s="76"/>
      <c r="CI1551" s="76"/>
      <c r="CJ1551" s="76"/>
      <c r="CK1551" s="76"/>
      <c r="CL1551" s="76"/>
      <c r="CM1551" s="76"/>
      <c r="CN1551" s="76"/>
      <c r="CO1551" s="76"/>
      <c r="CP1551" s="76"/>
    </row>
    <row r="1552" spans="1:94" x14ac:dyDescent="0.2">
      <c r="A1552" s="76"/>
      <c r="B1552" s="76"/>
      <c r="C1552" s="76"/>
      <c r="D1552" s="76"/>
      <c r="E1552" s="76"/>
      <c r="F1552" s="76"/>
      <c r="G1552" s="76"/>
      <c r="H1552" s="76"/>
      <c r="I1552" s="76"/>
      <c r="J1552" s="76"/>
      <c r="K1552" s="76"/>
      <c r="L1552" s="76"/>
      <c r="M1552" s="76"/>
      <c r="N1552" s="76"/>
      <c r="O1552" s="76"/>
      <c r="P1552" s="76"/>
      <c r="Q1552" s="76"/>
      <c r="R1552" s="76"/>
      <c r="S1552" s="76"/>
      <c r="T1552" s="76"/>
      <c r="U1552" s="76"/>
      <c r="V1552" s="76"/>
      <c r="W1552" s="76"/>
      <c r="X1552" s="76"/>
      <c r="Y1552" s="76"/>
      <c r="Z1552" s="76"/>
      <c r="AA1552" s="76"/>
      <c r="AB1552" s="76"/>
      <c r="AC1552" s="76"/>
      <c r="AD1552" s="76"/>
      <c r="AE1552" s="76"/>
      <c r="AF1552" s="76"/>
      <c r="AG1552" s="76"/>
      <c r="AH1552" s="76"/>
      <c r="AI1552" s="76"/>
      <c r="AJ1552" s="76"/>
      <c r="AK1552" s="76"/>
      <c r="AL1552" s="76"/>
      <c r="AM1552" s="76"/>
      <c r="AN1552" s="76"/>
      <c r="AO1552" s="75"/>
      <c r="AP1552" s="75"/>
      <c r="AQ1552" s="75"/>
      <c r="AR1552" s="76"/>
      <c r="AS1552" s="76"/>
      <c r="AT1552" s="76"/>
      <c r="AU1552" s="76"/>
      <c r="AV1552" s="76"/>
      <c r="AW1552" s="76"/>
      <c r="AX1552" s="76"/>
      <c r="AY1552" s="76"/>
      <c r="AZ1552" s="76"/>
      <c r="BA1552" s="76"/>
      <c r="BB1552" s="76"/>
      <c r="BC1552" s="76"/>
      <c r="BD1552" s="76"/>
      <c r="BE1552" s="76"/>
      <c r="BF1552" s="76"/>
      <c r="BG1552" s="76"/>
      <c r="BH1552" s="76"/>
      <c r="BI1552" s="76"/>
      <c r="BJ1552" s="76"/>
      <c r="BK1552" s="76"/>
      <c r="BL1552" s="76"/>
      <c r="BM1552" s="76"/>
      <c r="BN1552" s="76"/>
      <c r="BO1552" s="76"/>
      <c r="BP1552" s="76"/>
      <c r="BQ1552" s="76"/>
      <c r="BR1552" s="76"/>
      <c r="BS1552" s="76"/>
      <c r="BT1552" s="76"/>
      <c r="BU1552" s="76"/>
      <c r="BV1552" s="76"/>
      <c r="BW1552" s="76"/>
      <c r="BX1552" s="76"/>
      <c r="BY1552" s="76"/>
      <c r="BZ1552" s="76"/>
      <c r="CA1552" s="76"/>
      <c r="CB1552" s="76"/>
      <c r="CC1552" s="76"/>
      <c r="CD1552" s="76"/>
      <c r="CE1552" s="76"/>
      <c r="CF1552" s="76"/>
      <c r="CG1552" s="76"/>
      <c r="CH1552" s="76"/>
      <c r="CI1552" s="76"/>
      <c r="CJ1552" s="76"/>
      <c r="CK1552" s="76"/>
      <c r="CL1552" s="76"/>
      <c r="CM1552" s="76"/>
      <c r="CN1552" s="76"/>
      <c r="CO1552" s="76"/>
      <c r="CP1552" s="76"/>
    </row>
    <row r="1553" spans="1:94" x14ac:dyDescent="0.2">
      <c r="A1553" s="76"/>
      <c r="B1553" s="76"/>
      <c r="C1553" s="76"/>
      <c r="D1553" s="76"/>
      <c r="E1553" s="76"/>
      <c r="F1553" s="76"/>
      <c r="G1553" s="76"/>
      <c r="H1553" s="76"/>
      <c r="I1553" s="76"/>
      <c r="J1553" s="76"/>
      <c r="K1553" s="76"/>
      <c r="L1553" s="76"/>
      <c r="M1553" s="76"/>
      <c r="N1553" s="76"/>
      <c r="O1553" s="76"/>
      <c r="P1553" s="76"/>
      <c r="Q1553" s="76"/>
      <c r="R1553" s="76"/>
      <c r="S1553" s="76"/>
      <c r="T1553" s="76"/>
      <c r="U1553" s="76"/>
      <c r="V1553" s="76"/>
      <c r="W1553" s="76"/>
      <c r="X1553" s="76"/>
      <c r="Y1553" s="76"/>
      <c r="Z1553" s="76"/>
      <c r="AA1553" s="76"/>
      <c r="AB1553" s="76"/>
      <c r="AC1553" s="76"/>
      <c r="AD1553" s="76"/>
      <c r="AE1553" s="76"/>
      <c r="AF1553" s="76"/>
      <c r="AG1553" s="76"/>
      <c r="AH1553" s="76"/>
      <c r="AI1553" s="76"/>
      <c r="AJ1553" s="76"/>
      <c r="AK1553" s="76"/>
      <c r="AL1553" s="76"/>
      <c r="AM1553" s="76"/>
      <c r="AN1553" s="76"/>
      <c r="AO1553" s="75"/>
      <c r="AP1553" s="75"/>
      <c r="AQ1553" s="75"/>
      <c r="AR1553" s="76"/>
      <c r="AS1553" s="76"/>
      <c r="AT1553" s="76"/>
      <c r="AU1553" s="76"/>
      <c r="AV1553" s="76"/>
      <c r="AW1553" s="76"/>
      <c r="AX1553" s="76"/>
      <c r="AY1553" s="76"/>
      <c r="AZ1553" s="76"/>
      <c r="BA1553" s="76"/>
      <c r="BB1553" s="76"/>
      <c r="BC1553" s="76"/>
      <c r="BD1553" s="76"/>
      <c r="BE1553" s="76"/>
      <c r="BF1553" s="76"/>
      <c r="BG1553" s="76"/>
      <c r="BH1553" s="76"/>
      <c r="BI1553" s="76"/>
      <c r="BJ1553" s="76"/>
      <c r="BK1553" s="76"/>
      <c r="BL1553" s="76"/>
      <c r="BM1553" s="76"/>
      <c r="BN1553" s="76"/>
      <c r="BO1553" s="76"/>
      <c r="BP1553" s="76"/>
      <c r="BQ1553" s="76"/>
      <c r="BR1553" s="76"/>
      <c r="BS1553" s="76"/>
      <c r="BT1553" s="76"/>
      <c r="BU1553" s="76"/>
      <c r="BV1553" s="76"/>
      <c r="BW1553" s="76"/>
      <c r="BX1553" s="76"/>
      <c r="BY1553" s="76"/>
      <c r="BZ1553" s="76"/>
      <c r="CA1553" s="76"/>
      <c r="CB1553" s="76"/>
      <c r="CC1553" s="76"/>
      <c r="CD1553" s="76"/>
      <c r="CE1553" s="76"/>
      <c r="CF1553" s="76"/>
      <c r="CG1553" s="76"/>
      <c r="CH1553" s="76"/>
      <c r="CI1553" s="76"/>
      <c r="CJ1553" s="76"/>
      <c r="CK1553" s="76"/>
      <c r="CL1553" s="76"/>
      <c r="CM1553" s="76"/>
      <c r="CN1553" s="76"/>
      <c r="CO1553" s="76"/>
      <c r="CP1553" s="76"/>
    </row>
    <row r="1554" spans="1:94" x14ac:dyDescent="0.2">
      <c r="A1554" s="76"/>
      <c r="B1554" s="76"/>
      <c r="C1554" s="76"/>
      <c r="D1554" s="76"/>
      <c r="E1554" s="76"/>
      <c r="F1554" s="76"/>
      <c r="G1554" s="76"/>
      <c r="H1554" s="76"/>
      <c r="I1554" s="76"/>
      <c r="J1554" s="76"/>
      <c r="K1554" s="76"/>
      <c r="L1554" s="76"/>
      <c r="M1554" s="76"/>
      <c r="N1554" s="76"/>
      <c r="O1554" s="76"/>
      <c r="P1554" s="76"/>
      <c r="Q1554" s="76"/>
      <c r="R1554" s="76"/>
      <c r="S1554" s="76"/>
      <c r="T1554" s="76"/>
      <c r="U1554" s="76"/>
      <c r="V1554" s="76"/>
      <c r="W1554" s="76"/>
      <c r="X1554" s="76"/>
      <c r="Y1554" s="76"/>
      <c r="Z1554" s="76"/>
      <c r="AA1554" s="76"/>
      <c r="AB1554" s="76"/>
      <c r="AC1554" s="76"/>
      <c r="AD1554" s="76"/>
      <c r="AE1554" s="76"/>
      <c r="AF1554" s="76"/>
      <c r="AG1554" s="76"/>
      <c r="AH1554" s="76"/>
      <c r="AI1554" s="76"/>
      <c r="AJ1554" s="76"/>
      <c r="AK1554" s="76"/>
      <c r="AL1554" s="76"/>
      <c r="AM1554" s="76"/>
      <c r="AN1554" s="76"/>
      <c r="AO1554" s="75"/>
      <c r="AP1554" s="75"/>
      <c r="AQ1554" s="75"/>
      <c r="AR1554" s="76"/>
      <c r="AS1554" s="76"/>
      <c r="AT1554" s="76"/>
      <c r="AU1554" s="76"/>
      <c r="AV1554" s="76"/>
      <c r="AW1554" s="76"/>
      <c r="AX1554" s="76"/>
      <c r="AY1554" s="76"/>
      <c r="AZ1554" s="76"/>
      <c r="BA1554" s="76"/>
      <c r="BB1554" s="76"/>
      <c r="BC1554" s="76"/>
      <c r="BD1554" s="76"/>
      <c r="BE1554" s="76"/>
      <c r="BF1554" s="76"/>
      <c r="BG1554" s="76"/>
      <c r="BH1554" s="76"/>
      <c r="BI1554" s="76"/>
      <c r="BJ1554" s="76"/>
      <c r="BK1554" s="76"/>
      <c r="BL1554" s="76"/>
      <c r="BM1554" s="76"/>
      <c r="BN1554" s="76"/>
      <c r="BO1554" s="76"/>
      <c r="BP1554" s="76"/>
      <c r="BQ1554" s="76"/>
      <c r="BR1554" s="76"/>
      <c r="BS1554" s="76"/>
      <c r="BT1554" s="76"/>
      <c r="BU1554" s="76"/>
      <c r="BV1554" s="76"/>
      <c r="BW1554" s="76"/>
      <c r="BX1554" s="76"/>
      <c r="BY1554" s="76"/>
      <c r="BZ1554" s="76"/>
      <c r="CA1554" s="76"/>
      <c r="CB1554" s="76"/>
      <c r="CC1554" s="76"/>
      <c r="CD1554" s="76"/>
      <c r="CE1554" s="76"/>
      <c r="CF1554" s="76"/>
      <c r="CG1554" s="76"/>
      <c r="CH1554" s="76"/>
      <c r="CI1554" s="76"/>
      <c r="CJ1554" s="76"/>
      <c r="CK1554" s="76"/>
      <c r="CL1554" s="76"/>
      <c r="CM1554" s="76"/>
      <c r="CN1554" s="76"/>
      <c r="CO1554" s="76"/>
      <c r="CP1554" s="76"/>
    </row>
    <row r="1555" spans="1:94" x14ac:dyDescent="0.2">
      <c r="A1555" s="76"/>
      <c r="B1555" s="76"/>
      <c r="C1555" s="76"/>
      <c r="D1555" s="76"/>
      <c r="E1555" s="76"/>
      <c r="F1555" s="76"/>
      <c r="G1555" s="76"/>
      <c r="H1555" s="76"/>
      <c r="I1555" s="76"/>
      <c r="J1555" s="76"/>
      <c r="K1555" s="76"/>
      <c r="L1555" s="76"/>
      <c r="M1555" s="76"/>
      <c r="N1555" s="76"/>
      <c r="O1555" s="76"/>
      <c r="P1555" s="76"/>
      <c r="Q1555" s="76"/>
      <c r="R1555" s="76"/>
      <c r="S1555" s="76"/>
      <c r="T1555" s="76"/>
      <c r="U1555" s="76"/>
      <c r="V1555" s="76"/>
      <c r="W1555" s="76"/>
      <c r="X1555" s="76"/>
      <c r="Y1555" s="76"/>
      <c r="Z1555" s="76"/>
      <c r="AA1555" s="76"/>
      <c r="AB1555" s="76"/>
      <c r="AC1555" s="76"/>
      <c r="AD1555" s="76"/>
      <c r="AE1555" s="76"/>
      <c r="AF1555" s="76"/>
      <c r="AG1555" s="76"/>
      <c r="AH1555" s="76"/>
      <c r="AI1555" s="76"/>
      <c r="AJ1555" s="76"/>
      <c r="AK1555" s="76"/>
      <c r="AL1555" s="76"/>
      <c r="AM1555" s="76"/>
      <c r="AN1555" s="76"/>
      <c r="AO1555" s="75"/>
      <c r="AP1555" s="75"/>
      <c r="AQ1555" s="75"/>
      <c r="AR1555" s="76"/>
      <c r="AS1555" s="76"/>
      <c r="AT1555" s="76"/>
      <c r="AU1555" s="76"/>
      <c r="AV1555" s="76"/>
      <c r="AW1555" s="76"/>
      <c r="AX1555" s="76"/>
      <c r="AY1555" s="76"/>
      <c r="AZ1555" s="76"/>
      <c r="BA1555" s="76"/>
      <c r="BB1555" s="76"/>
      <c r="BC1555" s="76"/>
      <c r="BD1555" s="76"/>
      <c r="BE1555" s="76"/>
      <c r="BF1555" s="76"/>
      <c r="BG1555" s="76"/>
      <c r="BH1555" s="76"/>
      <c r="BI1555" s="76"/>
      <c r="BJ1555" s="76"/>
      <c r="BK1555" s="76"/>
      <c r="BL1555" s="76"/>
      <c r="BM1555" s="76"/>
      <c r="BN1555" s="76"/>
      <c r="BO1555" s="76"/>
      <c r="BP1555" s="76"/>
      <c r="BQ1555" s="76"/>
      <c r="BR1555" s="76"/>
      <c r="BS1555" s="76"/>
      <c r="BT1555" s="76"/>
      <c r="BU1555" s="76"/>
      <c r="BV1555" s="76"/>
      <c r="BW1555" s="76"/>
      <c r="BX1555" s="76"/>
      <c r="BY1555" s="76"/>
      <c r="BZ1555" s="76"/>
      <c r="CA1555" s="76"/>
      <c r="CB1555" s="76"/>
      <c r="CC1555" s="76"/>
      <c r="CD1555" s="76"/>
      <c r="CE1555" s="76"/>
      <c r="CF1555" s="76"/>
      <c r="CG1555" s="76"/>
      <c r="CH1555" s="76"/>
      <c r="CI1555" s="76"/>
      <c r="CJ1555" s="76"/>
      <c r="CK1555" s="76"/>
      <c r="CL1555" s="76"/>
      <c r="CM1555" s="76"/>
      <c r="CN1555" s="76"/>
      <c r="CO1555" s="76"/>
      <c r="CP1555" s="76"/>
    </row>
    <row r="1556" spans="1:94" x14ac:dyDescent="0.2">
      <c r="A1556" s="76"/>
      <c r="B1556" s="76"/>
      <c r="C1556" s="76"/>
      <c r="D1556" s="76"/>
      <c r="E1556" s="76"/>
      <c r="F1556" s="76"/>
      <c r="G1556" s="76"/>
      <c r="H1556" s="76"/>
      <c r="I1556" s="76"/>
      <c r="J1556" s="76"/>
      <c r="K1556" s="76"/>
      <c r="L1556" s="76"/>
      <c r="M1556" s="76"/>
      <c r="N1556" s="76"/>
      <c r="O1556" s="76"/>
      <c r="P1556" s="76"/>
      <c r="Q1556" s="76"/>
      <c r="R1556" s="76"/>
      <c r="S1556" s="76"/>
      <c r="T1556" s="76"/>
      <c r="U1556" s="76"/>
      <c r="V1556" s="76"/>
      <c r="W1556" s="76"/>
      <c r="X1556" s="76"/>
      <c r="Y1556" s="76"/>
      <c r="Z1556" s="76"/>
      <c r="AA1556" s="76"/>
      <c r="AB1556" s="76"/>
      <c r="AC1556" s="76"/>
      <c r="AD1556" s="76"/>
      <c r="AE1556" s="76"/>
      <c r="AF1556" s="76"/>
      <c r="AG1556" s="76"/>
      <c r="AH1556" s="76"/>
      <c r="AI1556" s="76"/>
      <c r="AJ1556" s="76"/>
      <c r="AK1556" s="76"/>
      <c r="AL1556" s="76"/>
      <c r="AM1556" s="76"/>
      <c r="AN1556" s="76"/>
      <c r="AO1556" s="75"/>
      <c r="AP1556" s="75"/>
      <c r="AQ1556" s="75"/>
      <c r="AR1556" s="76"/>
      <c r="AS1556" s="76"/>
      <c r="AT1556" s="76"/>
      <c r="AU1556" s="76"/>
      <c r="AV1556" s="76"/>
      <c r="AW1556" s="76"/>
      <c r="AX1556" s="76"/>
      <c r="AY1556" s="76"/>
      <c r="AZ1556" s="76"/>
      <c r="BA1556" s="76"/>
      <c r="BB1556" s="76"/>
      <c r="BC1556" s="76"/>
      <c r="BD1556" s="76"/>
      <c r="BE1556" s="76"/>
      <c r="BF1556" s="76"/>
      <c r="BG1556" s="76"/>
      <c r="BH1556" s="76"/>
      <c r="BI1556" s="76"/>
      <c r="BJ1556" s="76"/>
      <c r="BK1556" s="76"/>
      <c r="BL1556" s="76"/>
      <c r="BM1556" s="76"/>
      <c r="BN1556" s="76"/>
      <c r="BO1556" s="76"/>
      <c r="BP1556" s="76"/>
      <c r="BQ1556" s="76"/>
      <c r="BR1556" s="76"/>
      <c r="BS1556" s="76"/>
      <c r="BT1556" s="76"/>
      <c r="BU1556" s="76"/>
      <c r="BV1556" s="76"/>
      <c r="BW1556" s="76"/>
      <c r="BX1556" s="76"/>
      <c r="BY1556" s="76"/>
      <c r="BZ1556" s="76"/>
      <c r="CA1556" s="76"/>
      <c r="CB1556" s="76"/>
      <c r="CC1556" s="76"/>
      <c r="CD1556" s="76"/>
      <c r="CE1556" s="76"/>
      <c r="CF1556" s="76"/>
      <c r="CG1556" s="76"/>
      <c r="CH1556" s="76"/>
      <c r="CI1556" s="76"/>
      <c r="CJ1556" s="76"/>
      <c r="CK1556" s="76"/>
      <c r="CL1556" s="76"/>
      <c r="CM1556" s="76"/>
      <c r="CN1556" s="76"/>
      <c r="CO1556" s="76"/>
      <c r="CP1556" s="76"/>
    </row>
    <row r="1557" spans="1:94" x14ac:dyDescent="0.2">
      <c r="A1557" s="76"/>
      <c r="B1557" s="76"/>
      <c r="C1557" s="76"/>
      <c r="D1557" s="76"/>
      <c r="E1557" s="76"/>
      <c r="F1557" s="76"/>
      <c r="G1557" s="76"/>
      <c r="H1557" s="76"/>
      <c r="I1557" s="76"/>
      <c r="J1557" s="76"/>
      <c r="K1557" s="76"/>
      <c r="L1557" s="76"/>
      <c r="M1557" s="76"/>
      <c r="N1557" s="76"/>
      <c r="O1557" s="76"/>
      <c r="P1557" s="76"/>
      <c r="Q1557" s="76"/>
      <c r="R1557" s="76"/>
      <c r="S1557" s="76"/>
      <c r="T1557" s="76"/>
      <c r="U1557" s="76"/>
      <c r="V1557" s="76"/>
      <c r="W1557" s="76"/>
      <c r="X1557" s="76"/>
      <c r="Y1557" s="76"/>
      <c r="Z1557" s="76"/>
      <c r="AA1557" s="76"/>
      <c r="AB1557" s="76"/>
      <c r="AC1557" s="76"/>
      <c r="AD1557" s="76"/>
      <c r="AE1557" s="76"/>
      <c r="AF1557" s="76"/>
      <c r="AG1557" s="76"/>
      <c r="AH1557" s="76"/>
      <c r="AI1557" s="76"/>
      <c r="AJ1557" s="76"/>
      <c r="AK1557" s="76"/>
      <c r="AL1557" s="76"/>
      <c r="AM1557" s="76"/>
      <c r="AN1557" s="76"/>
      <c r="AO1557" s="75"/>
      <c r="AP1557" s="75"/>
      <c r="AQ1557" s="75"/>
      <c r="AR1557" s="76"/>
      <c r="AS1557" s="76"/>
      <c r="AT1557" s="76"/>
      <c r="AU1557" s="76"/>
      <c r="AV1557" s="76"/>
      <c r="AW1557" s="76"/>
      <c r="AX1557" s="76"/>
      <c r="AY1557" s="76"/>
      <c r="AZ1557" s="76"/>
      <c r="BA1557" s="76"/>
      <c r="BB1557" s="76"/>
      <c r="BC1557" s="76"/>
      <c r="BD1557" s="76"/>
      <c r="BE1557" s="76"/>
      <c r="BF1557" s="76"/>
      <c r="BG1557" s="76"/>
      <c r="BH1557" s="76"/>
      <c r="BI1557" s="76"/>
      <c r="BJ1557" s="76"/>
      <c r="BK1557" s="76"/>
      <c r="BL1557" s="76"/>
      <c r="BM1557" s="76"/>
      <c r="BN1557" s="76"/>
      <c r="BO1557" s="76"/>
      <c r="BP1557" s="76"/>
      <c r="BQ1557" s="76"/>
      <c r="BR1557" s="76"/>
      <c r="BS1557" s="76"/>
      <c r="BT1557" s="76"/>
      <c r="BU1557" s="76"/>
      <c r="BV1557" s="76"/>
      <c r="BW1557" s="76"/>
      <c r="BX1557" s="76"/>
      <c r="BY1557" s="76"/>
      <c r="BZ1557" s="76"/>
      <c r="CA1557" s="76"/>
      <c r="CB1557" s="76"/>
      <c r="CC1557" s="76"/>
      <c r="CD1557" s="76"/>
      <c r="CE1557" s="76"/>
      <c r="CF1557" s="76"/>
      <c r="CG1557" s="76"/>
      <c r="CH1557" s="76"/>
      <c r="CI1557" s="76"/>
      <c r="CJ1557" s="76"/>
      <c r="CK1557" s="76"/>
      <c r="CL1557" s="76"/>
      <c r="CM1557" s="76"/>
      <c r="CN1557" s="76"/>
      <c r="CO1557" s="76"/>
      <c r="CP1557" s="76"/>
    </row>
    <row r="1558" spans="1:94" x14ac:dyDescent="0.2">
      <c r="A1558" s="76"/>
      <c r="B1558" s="76"/>
      <c r="C1558" s="76"/>
      <c r="D1558" s="76"/>
      <c r="E1558" s="76"/>
      <c r="F1558" s="76"/>
      <c r="G1558" s="76"/>
      <c r="H1558" s="76"/>
      <c r="I1558" s="76"/>
      <c r="J1558" s="76"/>
      <c r="K1558" s="76"/>
      <c r="L1558" s="76"/>
      <c r="M1558" s="76"/>
      <c r="N1558" s="76"/>
      <c r="O1558" s="76"/>
      <c r="P1558" s="76"/>
      <c r="Q1558" s="76"/>
      <c r="R1558" s="76"/>
      <c r="S1558" s="76"/>
      <c r="T1558" s="76"/>
      <c r="U1558" s="76"/>
      <c r="V1558" s="76"/>
      <c r="W1558" s="76"/>
      <c r="X1558" s="76"/>
      <c r="Y1558" s="76"/>
      <c r="Z1558" s="76"/>
      <c r="AA1558" s="76"/>
      <c r="AB1558" s="76"/>
      <c r="AC1558" s="76"/>
      <c r="AD1558" s="76"/>
      <c r="AE1558" s="76"/>
      <c r="AF1558" s="76"/>
      <c r="AG1558" s="76"/>
      <c r="AH1558" s="76"/>
      <c r="AI1558" s="76"/>
      <c r="AJ1558" s="76"/>
      <c r="AK1558" s="76"/>
      <c r="AL1558" s="76"/>
      <c r="AM1558" s="76"/>
      <c r="AN1558" s="76"/>
      <c r="AO1558" s="75"/>
      <c r="AP1558" s="75"/>
      <c r="AQ1558" s="75"/>
      <c r="AR1558" s="76"/>
      <c r="AS1558" s="76"/>
      <c r="AT1558" s="76"/>
      <c r="AU1558" s="76"/>
      <c r="AV1558" s="76"/>
      <c r="AW1558" s="76"/>
      <c r="AX1558" s="76"/>
      <c r="AY1558" s="76"/>
      <c r="AZ1558" s="76"/>
      <c r="BA1558" s="76"/>
      <c r="BB1558" s="76"/>
      <c r="BC1558" s="76"/>
      <c r="BD1558" s="76"/>
      <c r="BE1558" s="76"/>
      <c r="BF1558" s="76"/>
      <c r="BG1558" s="76"/>
      <c r="BH1558" s="76"/>
      <c r="BI1558" s="76"/>
      <c r="BJ1558" s="76"/>
      <c r="BK1558" s="76"/>
      <c r="BL1558" s="76"/>
      <c r="BM1558" s="76"/>
      <c r="BN1558" s="76"/>
      <c r="BO1558" s="76"/>
      <c r="BP1558" s="76"/>
      <c r="BQ1558" s="76"/>
      <c r="BR1558" s="76"/>
      <c r="BS1558" s="76"/>
      <c r="BT1558" s="76"/>
      <c r="BU1558" s="76"/>
      <c r="BV1558" s="76"/>
      <c r="BW1558" s="76"/>
      <c r="BX1558" s="76"/>
      <c r="BY1558" s="76"/>
      <c r="BZ1558" s="76"/>
      <c r="CA1558" s="76"/>
      <c r="CB1558" s="76"/>
      <c r="CC1558" s="76"/>
      <c r="CD1558" s="76"/>
      <c r="CE1558" s="76"/>
      <c r="CF1558" s="76"/>
      <c r="CG1558" s="76"/>
      <c r="CH1558" s="76"/>
      <c r="CI1558" s="76"/>
      <c r="CJ1558" s="76"/>
      <c r="CK1558" s="76"/>
      <c r="CL1558" s="76"/>
      <c r="CM1558" s="76"/>
      <c r="CN1558" s="76"/>
      <c r="CO1558" s="76"/>
      <c r="CP1558" s="76"/>
    </row>
    <row r="1559" spans="1:94" x14ac:dyDescent="0.2">
      <c r="A1559" s="76"/>
      <c r="B1559" s="76"/>
      <c r="C1559" s="76"/>
      <c r="D1559" s="76"/>
      <c r="E1559" s="76"/>
      <c r="F1559" s="76"/>
      <c r="G1559" s="76"/>
      <c r="H1559" s="76"/>
      <c r="I1559" s="76"/>
      <c r="J1559" s="76"/>
      <c r="K1559" s="76"/>
      <c r="L1559" s="76"/>
      <c r="M1559" s="76"/>
      <c r="N1559" s="76"/>
      <c r="O1559" s="76"/>
      <c r="P1559" s="76"/>
      <c r="Q1559" s="76"/>
      <c r="R1559" s="76"/>
      <c r="S1559" s="76"/>
      <c r="T1559" s="76"/>
      <c r="U1559" s="76"/>
      <c r="V1559" s="76"/>
      <c r="W1559" s="76"/>
      <c r="X1559" s="76"/>
      <c r="Y1559" s="76"/>
      <c r="Z1559" s="76"/>
      <c r="AA1559" s="76"/>
      <c r="AB1559" s="76"/>
      <c r="AC1559" s="76"/>
      <c r="AD1559" s="76"/>
      <c r="AE1559" s="76"/>
      <c r="AF1559" s="76"/>
      <c r="AG1559" s="76"/>
      <c r="AH1559" s="76"/>
      <c r="AI1559" s="76"/>
      <c r="AJ1559" s="76"/>
      <c r="AK1559" s="76"/>
      <c r="AL1559" s="76"/>
      <c r="AM1559" s="76"/>
      <c r="AN1559" s="76"/>
      <c r="AO1559" s="75"/>
      <c r="AP1559" s="75"/>
      <c r="AQ1559" s="75"/>
      <c r="AR1559" s="76"/>
      <c r="AS1559" s="76"/>
      <c r="AT1559" s="76"/>
      <c r="AU1559" s="76"/>
      <c r="AV1559" s="76"/>
      <c r="AW1559" s="76"/>
      <c r="AX1559" s="76"/>
      <c r="AY1559" s="76"/>
      <c r="AZ1559" s="76"/>
      <c r="BA1559" s="76"/>
      <c r="BB1559" s="76"/>
      <c r="BC1559" s="76"/>
      <c r="BD1559" s="76"/>
      <c r="BE1559" s="76"/>
      <c r="BF1559" s="76"/>
      <c r="BG1559" s="76"/>
      <c r="BH1559" s="76"/>
      <c r="BI1559" s="76"/>
      <c r="BJ1559" s="76"/>
      <c r="BK1559" s="76"/>
      <c r="BL1559" s="76"/>
      <c r="BM1559" s="76"/>
      <c r="BN1559" s="76"/>
      <c r="BO1559" s="76"/>
      <c r="BP1559" s="76"/>
      <c r="BQ1559" s="76"/>
      <c r="BR1559" s="76"/>
      <c r="BS1559" s="76"/>
      <c r="BT1559" s="76"/>
      <c r="BU1559" s="76"/>
      <c r="BV1559" s="76"/>
      <c r="BW1559" s="76"/>
      <c r="BX1559" s="76"/>
      <c r="BY1559" s="76"/>
      <c r="BZ1559" s="76"/>
      <c r="CA1559" s="76"/>
      <c r="CB1559" s="76"/>
      <c r="CC1559" s="76"/>
      <c r="CD1559" s="76"/>
      <c r="CE1559" s="76"/>
      <c r="CF1559" s="76"/>
      <c r="CG1559" s="76"/>
      <c r="CH1559" s="76"/>
      <c r="CI1559" s="76"/>
      <c r="CJ1559" s="76"/>
      <c r="CK1559" s="76"/>
      <c r="CL1559" s="76"/>
      <c r="CM1559" s="76"/>
      <c r="CN1559" s="76"/>
      <c r="CO1559" s="76"/>
      <c r="CP1559" s="76"/>
    </row>
    <row r="1560" spans="1:94" x14ac:dyDescent="0.2">
      <c r="A1560" s="76"/>
      <c r="B1560" s="76"/>
      <c r="C1560" s="76"/>
      <c r="D1560" s="76"/>
      <c r="E1560" s="76"/>
      <c r="F1560" s="76"/>
      <c r="G1560" s="76"/>
      <c r="H1560" s="76"/>
      <c r="I1560" s="76"/>
      <c r="J1560" s="76"/>
      <c r="K1560" s="76"/>
      <c r="L1560" s="76"/>
      <c r="M1560" s="76"/>
      <c r="N1560" s="76"/>
      <c r="O1560" s="76"/>
      <c r="P1560" s="76"/>
      <c r="Q1560" s="76"/>
      <c r="R1560" s="76"/>
      <c r="S1560" s="76"/>
      <c r="T1560" s="76"/>
      <c r="U1560" s="76"/>
      <c r="V1560" s="76"/>
      <c r="W1560" s="76"/>
      <c r="X1560" s="76"/>
      <c r="Y1560" s="76"/>
      <c r="Z1560" s="76"/>
      <c r="AA1560" s="76"/>
      <c r="AB1560" s="76"/>
      <c r="AC1560" s="76"/>
      <c r="AD1560" s="76"/>
      <c r="AE1560" s="76"/>
      <c r="AF1560" s="76"/>
      <c r="AG1560" s="76"/>
      <c r="AH1560" s="76"/>
      <c r="AI1560" s="76"/>
      <c r="AJ1560" s="76"/>
      <c r="AK1560" s="76"/>
      <c r="AL1560" s="76"/>
      <c r="AM1560" s="76"/>
      <c r="AN1560" s="76"/>
      <c r="AO1560" s="75"/>
      <c r="AP1560" s="75"/>
      <c r="AQ1560" s="75"/>
      <c r="AR1560" s="76"/>
      <c r="AS1560" s="76"/>
      <c r="AT1560" s="76"/>
      <c r="AU1560" s="76"/>
      <c r="AV1560" s="76"/>
      <c r="AW1560" s="76"/>
      <c r="AX1560" s="76"/>
      <c r="AY1560" s="76"/>
      <c r="AZ1560" s="76"/>
      <c r="BA1560" s="76"/>
      <c r="BB1560" s="76"/>
      <c r="BC1560" s="76"/>
      <c r="BD1560" s="76"/>
      <c r="BE1560" s="76"/>
      <c r="BF1560" s="76"/>
      <c r="BG1560" s="76"/>
      <c r="BH1560" s="76"/>
      <c r="BI1560" s="76"/>
      <c r="BJ1560" s="76"/>
      <c r="BK1560" s="76"/>
      <c r="BL1560" s="76"/>
      <c r="BM1560" s="76"/>
      <c r="BN1560" s="76"/>
      <c r="BO1560" s="76"/>
      <c r="BP1560" s="76"/>
      <c r="BQ1560" s="76"/>
      <c r="BR1560" s="76"/>
      <c r="BS1560" s="76"/>
      <c r="BT1560" s="76"/>
      <c r="BU1560" s="76"/>
      <c r="BV1560" s="76"/>
      <c r="BW1560" s="76"/>
      <c r="BX1560" s="76"/>
      <c r="BY1560" s="76"/>
      <c r="BZ1560" s="76"/>
      <c r="CA1560" s="76"/>
      <c r="CB1560" s="76"/>
      <c r="CC1560" s="76"/>
      <c r="CD1560" s="76"/>
      <c r="CE1560" s="76"/>
      <c r="CF1560" s="76"/>
      <c r="CG1560" s="76"/>
      <c r="CH1560" s="76"/>
      <c r="CI1560" s="76"/>
      <c r="CJ1560" s="76"/>
      <c r="CK1560" s="76"/>
      <c r="CL1560" s="76"/>
      <c r="CM1560" s="76"/>
      <c r="CN1560" s="76"/>
      <c r="CO1560" s="76"/>
      <c r="CP1560" s="76"/>
    </row>
    <row r="1561" spans="1:94" x14ac:dyDescent="0.2">
      <c r="A1561" s="76"/>
      <c r="B1561" s="76"/>
      <c r="C1561" s="76"/>
      <c r="D1561" s="76"/>
      <c r="E1561" s="76"/>
      <c r="F1561" s="76"/>
      <c r="G1561" s="76"/>
      <c r="H1561" s="76"/>
      <c r="I1561" s="76"/>
      <c r="J1561" s="76"/>
      <c r="K1561" s="76"/>
      <c r="L1561" s="76"/>
      <c r="M1561" s="76"/>
      <c r="N1561" s="76"/>
      <c r="O1561" s="76"/>
      <c r="P1561" s="76"/>
      <c r="Q1561" s="76"/>
      <c r="R1561" s="76"/>
      <c r="S1561" s="76"/>
      <c r="T1561" s="76"/>
      <c r="U1561" s="76"/>
      <c r="V1561" s="76"/>
      <c r="W1561" s="76"/>
      <c r="X1561" s="76"/>
      <c r="Y1561" s="76"/>
      <c r="Z1561" s="76"/>
      <c r="AA1561" s="76"/>
      <c r="AB1561" s="76"/>
      <c r="AC1561" s="76"/>
      <c r="AD1561" s="76"/>
      <c r="AE1561" s="76"/>
      <c r="AF1561" s="76"/>
      <c r="AG1561" s="76"/>
      <c r="AH1561" s="76"/>
      <c r="AI1561" s="76"/>
      <c r="AJ1561" s="76"/>
      <c r="AK1561" s="76"/>
      <c r="AL1561" s="76"/>
      <c r="AM1561" s="76"/>
      <c r="AN1561" s="76"/>
      <c r="AO1561" s="75"/>
      <c r="AP1561" s="75"/>
      <c r="AQ1561" s="75"/>
      <c r="AR1561" s="76"/>
      <c r="AS1561" s="76"/>
      <c r="AT1561" s="76"/>
      <c r="AU1561" s="76"/>
      <c r="AV1561" s="76"/>
      <c r="AW1561" s="76"/>
      <c r="AX1561" s="76"/>
      <c r="AY1561" s="76"/>
      <c r="AZ1561" s="76"/>
      <c r="BA1561" s="76"/>
      <c r="BB1561" s="76"/>
      <c r="BC1561" s="76"/>
      <c r="BD1561" s="76"/>
      <c r="BE1561" s="76"/>
      <c r="BF1561" s="76"/>
      <c r="BG1561" s="76"/>
      <c r="BH1561" s="76"/>
      <c r="BI1561" s="76"/>
      <c r="BJ1561" s="76"/>
      <c r="BK1561" s="76"/>
      <c r="BL1561" s="76"/>
      <c r="BM1561" s="76"/>
      <c r="BN1561" s="76"/>
      <c r="BO1561" s="76"/>
      <c r="BP1561" s="76"/>
      <c r="BQ1561" s="76"/>
      <c r="BR1561" s="76"/>
      <c r="BS1561" s="76"/>
      <c r="BT1561" s="76"/>
      <c r="BU1561" s="76"/>
      <c r="BV1561" s="76"/>
      <c r="BW1561" s="76"/>
      <c r="BX1561" s="76"/>
      <c r="BY1561" s="76"/>
      <c r="BZ1561" s="76"/>
      <c r="CA1561" s="76"/>
      <c r="CB1561" s="76"/>
      <c r="CC1561" s="76"/>
      <c r="CD1561" s="76"/>
      <c r="CE1561" s="76"/>
      <c r="CF1561" s="76"/>
      <c r="CG1561" s="76"/>
      <c r="CH1561" s="76"/>
      <c r="CI1561" s="76"/>
      <c r="CJ1561" s="76"/>
      <c r="CK1561" s="76"/>
      <c r="CL1561" s="76"/>
      <c r="CM1561" s="76"/>
      <c r="CN1561" s="76"/>
      <c r="CO1561" s="76"/>
      <c r="CP1561" s="76"/>
    </row>
    <row r="1562" spans="1:94" x14ac:dyDescent="0.2">
      <c r="A1562" s="76"/>
      <c r="B1562" s="76"/>
      <c r="C1562" s="76"/>
      <c r="D1562" s="76"/>
      <c r="E1562" s="76"/>
      <c r="F1562" s="76"/>
      <c r="G1562" s="76"/>
      <c r="H1562" s="76"/>
      <c r="I1562" s="76"/>
      <c r="J1562" s="76"/>
      <c r="K1562" s="76"/>
      <c r="L1562" s="76"/>
      <c r="M1562" s="76"/>
      <c r="N1562" s="76"/>
      <c r="O1562" s="76"/>
      <c r="P1562" s="76"/>
      <c r="Q1562" s="76"/>
      <c r="R1562" s="76"/>
      <c r="S1562" s="76"/>
      <c r="T1562" s="76"/>
      <c r="U1562" s="76"/>
      <c r="V1562" s="76"/>
      <c r="W1562" s="76"/>
      <c r="X1562" s="76"/>
      <c r="Y1562" s="76"/>
      <c r="Z1562" s="76"/>
      <c r="AA1562" s="76"/>
      <c r="AB1562" s="76"/>
      <c r="AC1562" s="76"/>
      <c r="AD1562" s="76"/>
      <c r="AE1562" s="76"/>
      <c r="AF1562" s="76"/>
      <c r="AG1562" s="76"/>
      <c r="AH1562" s="76"/>
      <c r="AI1562" s="76"/>
      <c r="AJ1562" s="76"/>
      <c r="AK1562" s="76"/>
      <c r="AL1562" s="76"/>
      <c r="AM1562" s="76"/>
      <c r="AN1562" s="76"/>
      <c r="AO1562" s="75"/>
      <c r="AP1562" s="75"/>
      <c r="AQ1562" s="75"/>
      <c r="AR1562" s="76"/>
      <c r="AS1562" s="76"/>
      <c r="AT1562" s="76"/>
      <c r="AU1562" s="76"/>
      <c r="AV1562" s="76"/>
      <c r="AW1562" s="76"/>
      <c r="AX1562" s="76"/>
      <c r="AY1562" s="76"/>
      <c r="AZ1562" s="76"/>
      <c r="BA1562" s="76"/>
      <c r="BB1562" s="76"/>
      <c r="BC1562" s="76"/>
      <c r="BD1562" s="76"/>
      <c r="BE1562" s="76"/>
      <c r="BF1562" s="76"/>
      <c r="BG1562" s="76"/>
      <c r="BH1562" s="76"/>
      <c r="BI1562" s="76"/>
      <c r="BJ1562" s="76"/>
      <c r="BK1562" s="76"/>
      <c r="BL1562" s="76"/>
      <c r="BM1562" s="76"/>
      <c r="BN1562" s="76"/>
      <c r="BO1562" s="76"/>
      <c r="BP1562" s="76"/>
      <c r="BQ1562" s="76"/>
      <c r="BR1562" s="76"/>
      <c r="BS1562" s="76"/>
      <c r="BT1562" s="76"/>
      <c r="BU1562" s="76"/>
      <c r="BV1562" s="76"/>
      <c r="BW1562" s="76"/>
      <c r="BX1562" s="76"/>
      <c r="BY1562" s="76"/>
      <c r="BZ1562" s="76"/>
      <c r="CA1562" s="76"/>
      <c r="CB1562" s="76"/>
      <c r="CC1562" s="76"/>
      <c r="CD1562" s="76"/>
      <c r="CE1562" s="76"/>
      <c r="CF1562" s="76"/>
      <c r="CG1562" s="76"/>
      <c r="CH1562" s="76"/>
      <c r="CI1562" s="76"/>
      <c r="CJ1562" s="76"/>
      <c r="CK1562" s="76"/>
      <c r="CL1562" s="76"/>
      <c r="CM1562" s="76"/>
      <c r="CN1562" s="76"/>
      <c r="CO1562" s="76"/>
      <c r="CP1562" s="76"/>
    </row>
    <row r="1563" spans="1:94" x14ac:dyDescent="0.2">
      <c r="A1563" s="76"/>
      <c r="B1563" s="76"/>
      <c r="C1563" s="76"/>
      <c r="D1563" s="76"/>
      <c r="E1563" s="76"/>
      <c r="F1563" s="76"/>
      <c r="G1563" s="76"/>
      <c r="H1563" s="76"/>
      <c r="I1563" s="76"/>
      <c r="J1563" s="76"/>
      <c r="K1563" s="76"/>
      <c r="L1563" s="76"/>
      <c r="M1563" s="76"/>
      <c r="N1563" s="76"/>
      <c r="O1563" s="76"/>
      <c r="P1563" s="76"/>
      <c r="Q1563" s="76"/>
      <c r="R1563" s="76"/>
      <c r="S1563" s="76"/>
      <c r="T1563" s="76"/>
      <c r="U1563" s="76"/>
      <c r="V1563" s="76"/>
      <c r="W1563" s="76"/>
      <c r="X1563" s="76"/>
      <c r="Y1563" s="76"/>
      <c r="Z1563" s="76"/>
      <c r="AA1563" s="76"/>
      <c r="AB1563" s="76"/>
      <c r="AC1563" s="76"/>
      <c r="AD1563" s="76"/>
      <c r="AE1563" s="76"/>
      <c r="AF1563" s="76"/>
      <c r="AG1563" s="76"/>
      <c r="AH1563" s="76"/>
      <c r="AI1563" s="76"/>
      <c r="AJ1563" s="76"/>
      <c r="AK1563" s="76"/>
      <c r="AL1563" s="76"/>
      <c r="AM1563" s="76"/>
      <c r="AN1563" s="76"/>
      <c r="AO1563" s="75"/>
      <c r="AP1563" s="75"/>
      <c r="AQ1563" s="75"/>
      <c r="AR1563" s="76"/>
      <c r="AS1563" s="76"/>
      <c r="AT1563" s="76"/>
      <c r="AU1563" s="76"/>
      <c r="AV1563" s="76"/>
      <c r="AW1563" s="76"/>
      <c r="AX1563" s="76"/>
      <c r="AY1563" s="76"/>
      <c r="AZ1563" s="76"/>
      <c r="BA1563" s="76"/>
      <c r="BB1563" s="76"/>
      <c r="BC1563" s="76"/>
      <c r="BD1563" s="76"/>
      <c r="BE1563" s="76"/>
      <c r="BF1563" s="76"/>
      <c r="BG1563" s="76"/>
      <c r="BH1563" s="76"/>
      <c r="BI1563" s="76"/>
      <c r="BJ1563" s="76"/>
      <c r="BK1563" s="76"/>
      <c r="BL1563" s="76"/>
      <c r="BM1563" s="76"/>
      <c r="BN1563" s="76"/>
      <c r="BO1563" s="76"/>
      <c r="BP1563" s="76"/>
      <c r="BQ1563" s="76"/>
      <c r="BR1563" s="76"/>
      <c r="BS1563" s="76"/>
      <c r="BT1563" s="76"/>
      <c r="BU1563" s="76"/>
      <c r="BV1563" s="76"/>
      <c r="BW1563" s="76"/>
      <c r="BX1563" s="76"/>
      <c r="BY1563" s="76"/>
      <c r="BZ1563" s="76"/>
      <c r="CA1563" s="76"/>
      <c r="CB1563" s="76"/>
      <c r="CC1563" s="76"/>
      <c r="CD1563" s="76"/>
      <c r="CE1563" s="76"/>
      <c r="CF1563" s="76"/>
      <c r="CG1563" s="76"/>
      <c r="CH1563" s="76"/>
      <c r="CI1563" s="76"/>
      <c r="CJ1563" s="76"/>
      <c r="CK1563" s="76"/>
      <c r="CL1563" s="76"/>
      <c r="CM1563" s="76"/>
      <c r="CN1563" s="76"/>
      <c r="CO1563" s="76"/>
      <c r="CP1563" s="76"/>
    </row>
    <row r="1564" spans="1:94" x14ac:dyDescent="0.2">
      <c r="A1564" s="76"/>
      <c r="B1564" s="76"/>
      <c r="C1564" s="76"/>
      <c r="D1564" s="76"/>
      <c r="E1564" s="76"/>
      <c r="F1564" s="76"/>
      <c r="G1564" s="76"/>
      <c r="H1564" s="76"/>
      <c r="I1564" s="76"/>
      <c r="J1564" s="76"/>
      <c r="K1564" s="76"/>
      <c r="L1564" s="76"/>
      <c r="M1564" s="76"/>
      <c r="N1564" s="76"/>
      <c r="O1564" s="76"/>
      <c r="P1564" s="76"/>
      <c r="Q1564" s="76"/>
      <c r="R1564" s="76"/>
      <c r="S1564" s="76"/>
      <c r="T1564" s="76"/>
      <c r="U1564" s="76"/>
      <c r="V1564" s="76"/>
      <c r="W1564" s="76"/>
      <c r="X1564" s="76"/>
      <c r="Y1564" s="76"/>
      <c r="Z1564" s="76"/>
      <c r="AA1564" s="76"/>
      <c r="AB1564" s="76"/>
      <c r="AC1564" s="76"/>
      <c r="AD1564" s="76"/>
      <c r="AE1564" s="76"/>
      <c r="AF1564" s="76"/>
      <c r="AG1564" s="76"/>
      <c r="AH1564" s="76"/>
      <c r="AI1564" s="76"/>
      <c r="AJ1564" s="76"/>
      <c r="AK1564" s="76"/>
      <c r="AL1564" s="76"/>
      <c r="AM1564" s="76"/>
      <c r="AN1564" s="76"/>
      <c r="AO1564" s="75"/>
      <c r="AP1564" s="75"/>
      <c r="AQ1564" s="75"/>
      <c r="AR1564" s="76"/>
      <c r="AS1564" s="76"/>
      <c r="AT1564" s="76"/>
      <c r="AU1564" s="76"/>
      <c r="AV1564" s="76"/>
      <c r="AW1564" s="76"/>
      <c r="AX1564" s="76"/>
      <c r="AY1564" s="76"/>
      <c r="AZ1564" s="76"/>
      <c r="BA1564" s="76"/>
      <c r="BB1564" s="76"/>
      <c r="BC1564" s="76"/>
      <c r="BD1564" s="76"/>
      <c r="BE1564" s="76"/>
      <c r="BF1564" s="76"/>
      <c r="BG1564" s="76"/>
      <c r="BH1564" s="76"/>
      <c r="BI1564" s="76"/>
      <c r="BJ1564" s="76"/>
      <c r="BK1564" s="76"/>
      <c r="BL1564" s="76"/>
      <c r="BM1564" s="76"/>
      <c r="BN1564" s="76"/>
      <c r="BO1564" s="76"/>
      <c r="BP1564" s="76"/>
      <c r="BQ1564" s="76"/>
      <c r="BR1564" s="76"/>
      <c r="BS1564" s="76"/>
      <c r="BT1564" s="76"/>
      <c r="BU1564" s="76"/>
      <c r="BV1564" s="76"/>
      <c r="BW1564" s="76"/>
      <c r="BX1564" s="76"/>
      <c r="BY1564" s="76"/>
      <c r="BZ1564" s="76"/>
      <c r="CA1564" s="76"/>
      <c r="CB1564" s="76"/>
      <c r="CC1564" s="76"/>
      <c r="CD1564" s="76"/>
      <c r="CE1564" s="76"/>
      <c r="CF1564" s="76"/>
      <c r="CG1564" s="76"/>
      <c r="CH1564" s="76"/>
      <c r="CI1564" s="76"/>
      <c r="CJ1564" s="76"/>
      <c r="CK1564" s="76"/>
      <c r="CL1564" s="76"/>
      <c r="CM1564" s="76"/>
      <c r="CN1564" s="76"/>
      <c r="CO1564" s="76"/>
      <c r="CP1564" s="76"/>
    </row>
    <row r="1565" spans="1:94" x14ac:dyDescent="0.2">
      <c r="A1565" s="76"/>
      <c r="B1565" s="76"/>
      <c r="C1565" s="76"/>
      <c r="D1565" s="76"/>
      <c r="E1565" s="76"/>
      <c r="F1565" s="76"/>
      <c r="G1565" s="76"/>
      <c r="H1565" s="76"/>
      <c r="I1565" s="76"/>
      <c r="J1565" s="76"/>
      <c r="K1565" s="76"/>
      <c r="L1565" s="76"/>
      <c r="M1565" s="76"/>
      <c r="N1565" s="76"/>
      <c r="O1565" s="76"/>
      <c r="P1565" s="76"/>
      <c r="Q1565" s="76"/>
      <c r="R1565" s="76"/>
      <c r="S1565" s="76"/>
      <c r="T1565" s="76"/>
      <c r="U1565" s="76"/>
      <c r="V1565" s="76"/>
      <c r="W1565" s="76"/>
      <c r="X1565" s="76"/>
      <c r="Y1565" s="76"/>
      <c r="Z1565" s="76"/>
      <c r="AA1565" s="76"/>
      <c r="AB1565" s="76"/>
      <c r="AC1565" s="76"/>
      <c r="AD1565" s="76"/>
      <c r="AE1565" s="76"/>
      <c r="AF1565" s="76"/>
      <c r="AG1565" s="76"/>
      <c r="AH1565" s="76"/>
      <c r="AI1565" s="76"/>
      <c r="AJ1565" s="76"/>
      <c r="AK1565" s="76"/>
      <c r="AL1565" s="76"/>
      <c r="AM1565" s="76"/>
      <c r="AN1565" s="76"/>
      <c r="AO1565" s="75"/>
      <c r="AP1565" s="75"/>
      <c r="AQ1565" s="75"/>
      <c r="AR1565" s="76"/>
      <c r="AS1565" s="76"/>
      <c r="AT1565" s="76"/>
      <c r="AU1565" s="76"/>
      <c r="AV1565" s="76"/>
      <c r="AW1565" s="76"/>
      <c r="AX1565" s="76"/>
      <c r="AY1565" s="76"/>
      <c r="AZ1565" s="76"/>
      <c r="BA1565" s="76"/>
      <c r="BB1565" s="76"/>
      <c r="BC1565" s="76"/>
      <c r="BD1565" s="76"/>
      <c r="BE1565" s="76"/>
      <c r="BF1565" s="76"/>
      <c r="BG1565" s="76"/>
      <c r="BH1565" s="76"/>
      <c r="BI1565" s="76"/>
      <c r="BJ1565" s="76"/>
      <c r="BK1565" s="76"/>
      <c r="BL1565" s="76"/>
      <c r="BM1565" s="76"/>
      <c r="BN1565" s="76"/>
      <c r="BO1565" s="76"/>
      <c r="BP1565" s="76"/>
      <c r="BQ1565" s="76"/>
      <c r="BR1565" s="76"/>
      <c r="BS1565" s="76"/>
      <c r="BT1565" s="76"/>
      <c r="BU1565" s="76"/>
      <c r="BV1565" s="76"/>
      <c r="BW1565" s="76"/>
      <c r="BX1565" s="76"/>
      <c r="BY1565" s="76"/>
      <c r="BZ1565" s="76"/>
      <c r="CA1565" s="76"/>
      <c r="CB1565" s="76"/>
      <c r="CC1565" s="76"/>
      <c r="CD1565" s="76"/>
      <c r="CE1565" s="76"/>
      <c r="CF1565" s="76"/>
      <c r="CG1565" s="76"/>
      <c r="CH1565" s="76"/>
      <c r="CI1565" s="76"/>
      <c r="CJ1565" s="76"/>
      <c r="CK1565" s="76"/>
      <c r="CL1565" s="76"/>
      <c r="CM1565" s="76"/>
      <c r="CN1565" s="76"/>
      <c r="CO1565" s="76"/>
      <c r="CP1565" s="76"/>
    </row>
    <row r="1566" spans="1:94" x14ac:dyDescent="0.2">
      <c r="A1566" s="76"/>
      <c r="B1566" s="76"/>
      <c r="C1566" s="76"/>
      <c r="D1566" s="76"/>
      <c r="E1566" s="76"/>
      <c r="F1566" s="76"/>
      <c r="G1566" s="76"/>
      <c r="H1566" s="76"/>
      <c r="I1566" s="76"/>
      <c r="J1566" s="76"/>
      <c r="K1566" s="76"/>
      <c r="L1566" s="76"/>
      <c r="M1566" s="76"/>
      <c r="N1566" s="76"/>
      <c r="O1566" s="76"/>
      <c r="P1566" s="76"/>
      <c r="Q1566" s="76"/>
      <c r="R1566" s="76"/>
      <c r="S1566" s="76"/>
      <c r="T1566" s="76"/>
      <c r="U1566" s="76"/>
      <c r="V1566" s="76"/>
      <c r="W1566" s="76"/>
      <c r="X1566" s="76"/>
      <c r="Y1566" s="76"/>
      <c r="Z1566" s="76"/>
      <c r="AA1566" s="76"/>
      <c r="AB1566" s="76"/>
      <c r="AC1566" s="76"/>
      <c r="AD1566" s="76"/>
      <c r="AE1566" s="76"/>
      <c r="AF1566" s="76"/>
      <c r="AG1566" s="76"/>
      <c r="AH1566" s="76"/>
      <c r="AI1566" s="76"/>
      <c r="AJ1566" s="76"/>
      <c r="AK1566" s="76"/>
      <c r="AL1566" s="76"/>
      <c r="AM1566" s="76"/>
      <c r="AN1566" s="76"/>
      <c r="AO1566" s="75"/>
      <c r="AP1566" s="75"/>
      <c r="AQ1566" s="75"/>
      <c r="AR1566" s="76"/>
      <c r="AS1566" s="76"/>
      <c r="AT1566" s="76"/>
      <c r="AU1566" s="76"/>
      <c r="AV1566" s="76"/>
      <c r="AW1566" s="76"/>
      <c r="AX1566" s="76"/>
      <c r="AY1566" s="76"/>
      <c r="AZ1566" s="76"/>
      <c r="BA1566" s="76"/>
      <c r="BB1566" s="76"/>
      <c r="BC1566" s="76"/>
      <c r="BD1566" s="76"/>
      <c r="BE1566" s="76"/>
      <c r="BF1566" s="76"/>
      <c r="BG1566" s="76"/>
      <c r="BH1566" s="76"/>
      <c r="BI1566" s="76"/>
      <c r="BJ1566" s="76"/>
      <c r="BK1566" s="76"/>
      <c r="BL1566" s="76"/>
      <c r="BM1566" s="76"/>
      <c r="BN1566" s="76"/>
      <c r="BO1566" s="76"/>
      <c r="BP1566" s="76"/>
      <c r="BQ1566" s="76"/>
      <c r="BR1566" s="76"/>
      <c r="BS1566" s="76"/>
      <c r="BT1566" s="76"/>
      <c r="BU1566" s="76"/>
      <c r="BV1566" s="76"/>
      <c r="BW1566" s="76"/>
      <c r="BX1566" s="76"/>
      <c r="BY1566" s="76"/>
      <c r="BZ1566" s="76"/>
      <c r="CA1566" s="76"/>
      <c r="CB1566" s="76"/>
      <c r="CC1566" s="76"/>
      <c r="CD1566" s="76"/>
      <c r="CE1566" s="76"/>
      <c r="CF1566" s="76"/>
      <c r="CG1566" s="76"/>
      <c r="CH1566" s="76"/>
      <c r="CI1566" s="76"/>
      <c r="CJ1566" s="76"/>
      <c r="CK1566" s="76"/>
      <c r="CL1566" s="76"/>
      <c r="CM1566" s="76"/>
      <c r="CN1566" s="76"/>
      <c r="CO1566" s="76"/>
      <c r="CP1566" s="76"/>
    </row>
    <row r="1567" spans="1:94" x14ac:dyDescent="0.2">
      <c r="A1567" s="76"/>
      <c r="B1567" s="76"/>
      <c r="C1567" s="76"/>
      <c r="D1567" s="76"/>
      <c r="E1567" s="76"/>
      <c r="F1567" s="76"/>
      <c r="G1567" s="76"/>
      <c r="H1567" s="76"/>
      <c r="I1567" s="76"/>
      <c r="J1567" s="76"/>
      <c r="K1567" s="76"/>
      <c r="L1567" s="76"/>
      <c r="M1567" s="76"/>
      <c r="N1567" s="76"/>
      <c r="O1567" s="76"/>
      <c r="P1567" s="76"/>
      <c r="Q1567" s="76"/>
      <c r="R1567" s="76"/>
      <c r="S1567" s="76"/>
      <c r="T1567" s="76"/>
      <c r="U1567" s="76"/>
      <c r="V1567" s="76"/>
      <c r="W1567" s="76"/>
      <c r="X1567" s="76"/>
      <c r="Y1567" s="76"/>
      <c r="Z1567" s="76"/>
      <c r="AA1567" s="76"/>
      <c r="AB1567" s="76"/>
      <c r="AC1567" s="76"/>
      <c r="AD1567" s="76"/>
      <c r="AE1567" s="76"/>
      <c r="AF1567" s="76"/>
      <c r="AG1567" s="76"/>
      <c r="AH1567" s="76"/>
      <c r="AI1567" s="76"/>
      <c r="AJ1567" s="76"/>
      <c r="AK1567" s="76"/>
      <c r="AL1567" s="76"/>
      <c r="AM1567" s="76"/>
      <c r="AN1567" s="76"/>
      <c r="AO1567" s="75"/>
      <c r="AP1567" s="75"/>
      <c r="AQ1567" s="75"/>
      <c r="AR1567" s="76"/>
      <c r="AS1567" s="76"/>
      <c r="AT1567" s="76"/>
      <c r="AU1567" s="76"/>
      <c r="AV1567" s="76"/>
      <c r="AW1567" s="76"/>
      <c r="AX1567" s="76"/>
      <c r="AY1567" s="76"/>
      <c r="AZ1567" s="76"/>
      <c r="BA1567" s="76"/>
      <c r="BB1567" s="76"/>
      <c r="BC1567" s="76"/>
      <c r="BD1567" s="76"/>
      <c r="BE1567" s="76"/>
      <c r="BF1567" s="76"/>
      <c r="BG1567" s="76"/>
      <c r="BH1567" s="76"/>
      <c r="BI1567" s="76"/>
      <c r="BJ1567" s="76"/>
      <c r="BK1567" s="76"/>
      <c r="BL1567" s="76"/>
      <c r="BM1567" s="76"/>
      <c r="BN1567" s="76"/>
      <c r="BO1567" s="76"/>
      <c r="BP1567" s="76"/>
      <c r="BQ1567" s="76"/>
      <c r="BR1567" s="76"/>
      <c r="BS1567" s="76"/>
      <c r="BT1567" s="76"/>
      <c r="BU1567" s="76"/>
      <c r="BV1567" s="76"/>
      <c r="BW1567" s="76"/>
      <c r="BX1567" s="76"/>
      <c r="BY1567" s="76"/>
      <c r="BZ1567" s="76"/>
      <c r="CA1567" s="76"/>
      <c r="CB1567" s="76"/>
      <c r="CC1567" s="76"/>
      <c r="CD1567" s="76"/>
      <c r="CE1567" s="76"/>
      <c r="CF1567" s="76"/>
      <c r="CG1567" s="76"/>
      <c r="CH1567" s="76"/>
      <c r="CI1567" s="76"/>
      <c r="CJ1567" s="76"/>
      <c r="CK1567" s="76"/>
      <c r="CL1567" s="76"/>
      <c r="CM1567" s="76"/>
      <c r="CN1567" s="76"/>
      <c r="CO1567" s="76"/>
      <c r="CP1567" s="76"/>
    </row>
    <row r="1568" spans="1:94" x14ac:dyDescent="0.2">
      <c r="A1568" s="76"/>
      <c r="B1568" s="76"/>
      <c r="C1568" s="76"/>
      <c r="D1568" s="76"/>
      <c r="E1568" s="76"/>
      <c r="F1568" s="76"/>
      <c r="G1568" s="76"/>
      <c r="H1568" s="76"/>
      <c r="I1568" s="76"/>
      <c r="J1568" s="76"/>
      <c r="K1568" s="76"/>
      <c r="L1568" s="76"/>
      <c r="M1568" s="76"/>
      <c r="N1568" s="76"/>
      <c r="O1568" s="76"/>
      <c r="P1568" s="76"/>
      <c r="Q1568" s="76"/>
      <c r="R1568" s="76"/>
      <c r="S1568" s="76"/>
      <c r="T1568" s="76"/>
      <c r="U1568" s="76"/>
      <c r="V1568" s="76"/>
      <c r="W1568" s="76"/>
      <c r="X1568" s="76"/>
      <c r="Y1568" s="76"/>
      <c r="Z1568" s="76"/>
      <c r="AA1568" s="76"/>
      <c r="AB1568" s="76"/>
      <c r="AC1568" s="76"/>
      <c r="AD1568" s="76"/>
      <c r="AE1568" s="76"/>
      <c r="AF1568" s="76"/>
      <c r="AG1568" s="76"/>
      <c r="AH1568" s="76"/>
      <c r="AI1568" s="76"/>
      <c r="AJ1568" s="76"/>
      <c r="AK1568" s="76"/>
      <c r="AL1568" s="76"/>
      <c r="AM1568" s="76"/>
      <c r="AN1568" s="76"/>
      <c r="AO1568" s="75"/>
      <c r="AP1568" s="75"/>
      <c r="AQ1568" s="75"/>
      <c r="AR1568" s="76"/>
      <c r="AS1568" s="76"/>
      <c r="AT1568" s="76"/>
      <c r="AU1568" s="76"/>
      <c r="AV1568" s="76"/>
      <c r="AW1568" s="76"/>
      <c r="AX1568" s="76"/>
      <c r="AY1568" s="76"/>
      <c r="AZ1568" s="76"/>
      <c r="BA1568" s="76"/>
      <c r="BB1568" s="76"/>
      <c r="BC1568" s="76"/>
      <c r="BD1568" s="76"/>
      <c r="BE1568" s="76"/>
      <c r="BF1568" s="76"/>
      <c r="BG1568" s="76"/>
      <c r="BH1568" s="76"/>
      <c r="BI1568" s="76"/>
      <c r="BJ1568" s="76"/>
      <c r="BK1568" s="76"/>
      <c r="BL1568" s="76"/>
      <c r="BM1568" s="76"/>
      <c r="BN1568" s="76"/>
      <c r="BO1568" s="76"/>
      <c r="BP1568" s="76"/>
      <c r="BQ1568" s="76"/>
      <c r="BR1568" s="76"/>
      <c r="BS1568" s="76"/>
      <c r="BT1568" s="76"/>
      <c r="BU1568" s="76"/>
      <c r="BV1568" s="76"/>
      <c r="BW1568" s="76"/>
      <c r="BX1568" s="76"/>
      <c r="BY1568" s="76"/>
      <c r="BZ1568" s="76"/>
      <c r="CA1568" s="76"/>
      <c r="CB1568" s="76"/>
      <c r="CC1568" s="76"/>
      <c r="CD1568" s="76"/>
      <c r="CE1568" s="76"/>
      <c r="CF1568" s="76"/>
      <c r="CG1568" s="76"/>
      <c r="CH1568" s="76"/>
      <c r="CI1568" s="76"/>
      <c r="CJ1568" s="76"/>
      <c r="CK1568" s="76"/>
      <c r="CL1568" s="76"/>
      <c r="CM1568" s="76"/>
      <c r="CN1568" s="76"/>
      <c r="CO1568" s="76"/>
      <c r="CP1568" s="76"/>
    </row>
    <row r="1569" spans="1:94" x14ac:dyDescent="0.2">
      <c r="A1569" s="76"/>
      <c r="B1569" s="76"/>
      <c r="C1569" s="76"/>
      <c r="D1569" s="76"/>
      <c r="E1569" s="76"/>
      <c r="F1569" s="76"/>
      <c r="G1569" s="76"/>
      <c r="H1569" s="76"/>
      <c r="I1569" s="76"/>
      <c r="J1569" s="76"/>
      <c r="K1569" s="76"/>
      <c r="L1569" s="76"/>
      <c r="M1569" s="76"/>
      <c r="N1569" s="76"/>
      <c r="O1569" s="76"/>
      <c r="P1569" s="76"/>
      <c r="Q1569" s="76"/>
      <c r="R1569" s="76"/>
      <c r="S1569" s="76"/>
      <c r="T1569" s="76"/>
      <c r="U1569" s="76"/>
      <c r="V1569" s="76"/>
      <c r="W1569" s="76"/>
      <c r="X1569" s="76"/>
      <c r="Y1569" s="76"/>
      <c r="Z1569" s="76"/>
      <c r="AA1569" s="76"/>
      <c r="AB1569" s="76"/>
      <c r="AC1569" s="76"/>
      <c r="AD1569" s="76"/>
      <c r="AE1569" s="76"/>
      <c r="AF1569" s="76"/>
      <c r="AG1569" s="76"/>
      <c r="AH1569" s="76"/>
      <c r="AI1569" s="76"/>
      <c r="AJ1569" s="76"/>
      <c r="AK1569" s="76"/>
      <c r="AL1569" s="76"/>
      <c r="AM1569" s="76"/>
      <c r="AN1569" s="76"/>
      <c r="AO1569" s="75"/>
      <c r="AP1569" s="75"/>
      <c r="AQ1569" s="75"/>
      <c r="AR1569" s="76"/>
      <c r="AS1569" s="76"/>
      <c r="AT1569" s="76"/>
      <c r="AU1569" s="76"/>
      <c r="AV1569" s="76"/>
      <c r="AW1569" s="76"/>
      <c r="AX1569" s="76"/>
      <c r="AY1569" s="76"/>
      <c r="AZ1569" s="76"/>
      <c r="BA1569" s="76"/>
      <c r="BB1569" s="76"/>
      <c r="BC1569" s="76"/>
      <c r="BD1569" s="76"/>
      <c r="BE1569" s="76"/>
      <c r="BF1569" s="76"/>
      <c r="BG1569" s="76"/>
      <c r="BH1569" s="76"/>
      <c r="BI1569" s="76"/>
      <c r="BJ1569" s="76"/>
      <c r="BK1569" s="76"/>
      <c r="BL1569" s="76"/>
      <c r="BM1569" s="76"/>
      <c r="BN1569" s="76"/>
      <c r="BO1569" s="76"/>
      <c r="BP1569" s="76"/>
      <c r="BQ1569" s="76"/>
      <c r="BR1569" s="76"/>
      <c r="BS1569" s="76"/>
      <c r="BT1569" s="76"/>
      <c r="BU1569" s="76"/>
      <c r="BV1569" s="76"/>
      <c r="BW1569" s="76"/>
      <c r="BX1569" s="76"/>
      <c r="BY1569" s="76"/>
      <c r="BZ1569" s="76"/>
      <c r="CA1569" s="76"/>
      <c r="CB1569" s="76"/>
      <c r="CC1569" s="76"/>
      <c r="CD1569" s="76"/>
      <c r="CE1569" s="76"/>
      <c r="CF1569" s="76"/>
      <c r="CG1569" s="76"/>
      <c r="CH1569" s="76"/>
      <c r="CI1569" s="76"/>
      <c r="CJ1569" s="76"/>
      <c r="CK1569" s="76"/>
      <c r="CL1569" s="76"/>
      <c r="CM1569" s="76"/>
      <c r="CN1569" s="76"/>
      <c r="CO1569" s="76"/>
      <c r="CP1569" s="76"/>
    </row>
    <row r="1570" spans="1:94" x14ac:dyDescent="0.2">
      <c r="A1570" s="76"/>
      <c r="B1570" s="76"/>
      <c r="C1570" s="76"/>
      <c r="D1570" s="76"/>
      <c r="E1570" s="76"/>
      <c r="F1570" s="76"/>
      <c r="G1570" s="76"/>
      <c r="H1570" s="76"/>
      <c r="I1570" s="76"/>
      <c r="J1570" s="76"/>
      <c r="K1570" s="76"/>
      <c r="L1570" s="76"/>
      <c r="M1570" s="76"/>
      <c r="N1570" s="76"/>
      <c r="O1570" s="76"/>
      <c r="P1570" s="76"/>
      <c r="Q1570" s="76"/>
      <c r="R1570" s="76"/>
      <c r="S1570" s="76"/>
      <c r="T1570" s="76"/>
      <c r="U1570" s="76"/>
      <c r="V1570" s="76"/>
      <c r="W1570" s="76"/>
      <c r="X1570" s="76"/>
      <c r="Y1570" s="76"/>
      <c r="Z1570" s="76"/>
      <c r="AA1570" s="76"/>
      <c r="AB1570" s="76"/>
      <c r="AC1570" s="76"/>
      <c r="AD1570" s="76"/>
      <c r="AE1570" s="76"/>
      <c r="AF1570" s="76"/>
      <c r="AG1570" s="76"/>
      <c r="AH1570" s="76"/>
      <c r="AI1570" s="76"/>
      <c r="AJ1570" s="76"/>
      <c r="AK1570" s="76"/>
      <c r="AL1570" s="76"/>
      <c r="AM1570" s="76"/>
      <c r="AN1570" s="76"/>
      <c r="AO1570" s="75"/>
      <c r="AP1570" s="75"/>
      <c r="AQ1570" s="75"/>
      <c r="AR1570" s="76"/>
      <c r="AS1570" s="76"/>
      <c r="AT1570" s="76"/>
      <c r="AU1570" s="76"/>
      <c r="AV1570" s="76"/>
      <c r="AW1570" s="76"/>
      <c r="AX1570" s="76"/>
      <c r="AY1570" s="76"/>
      <c r="AZ1570" s="76"/>
      <c r="BA1570" s="76"/>
      <c r="BB1570" s="76"/>
      <c r="BC1570" s="76"/>
      <c r="BD1570" s="76"/>
      <c r="BE1570" s="76"/>
      <c r="BF1570" s="76"/>
      <c r="BG1570" s="76"/>
      <c r="BH1570" s="76"/>
      <c r="BI1570" s="76"/>
      <c r="BJ1570" s="76"/>
      <c r="BK1570" s="76"/>
      <c r="BL1570" s="76"/>
      <c r="BM1570" s="76"/>
      <c r="BN1570" s="76"/>
      <c r="BO1570" s="76"/>
      <c r="BP1570" s="76"/>
      <c r="BQ1570" s="76"/>
      <c r="BR1570" s="76"/>
      <c r="BS1570" s="76"/>
      <c r="BT1570" s="76"/>
      <c r="BU1570" s="76"/>
      <c r="BV1570" s="76"/>
      <c r="BW1570" s="76"/>
      <c r="BX1570" s="76"/>
      <c r="BY1570" s="76"/>
      <c r="BZ1570" s="76"/>
      <c r="CA1570" s="76"/>
      <c r="CB1570" s="76"/>
      <c r="CC1570" s="76"/>
      <c r="CD1570" s="76"/>
      <c r="CE1570" s="76"/>
      <c r="CF1570" s="76"/>
      <c r="CG1570" s="76"/>
      <c r="CH1570" s="76"/>
      <c r="CI1570" s="76"/>
      <c r="CJ1570" s="76"/>
      <c r="CK1570" s="76"/>
      <c r="CL1570" s="76"/>
      <c r="CM1570" s="76"/>
      <c r="CN1570" s="76"/>
      <c r="CO1570" s="76"/>
      <c r="CP1570" s="76"/>
    </row>
    <row r="1571" spans="1:94" x14ac:dyDescent="0.2">
      <c r="A1571" s="76"/>
      <c r="B1571" s="76"/>
      <c r="C1571" s="76"/>
      <c r="D1571" s="76"/>
      <c r="E1571" s="76"/>
      <c r="F1571" s="76"/>
      <c r="G1571" s="76"/>
      <c r="H1571" s="76"/>
      <c r="I1571" s="76"/>
      <c r="J1571" s="76"/>
      <c r="K1571" s="76"/>
      <c r="L1571" s="76"/>
      <c r="M1571" s="76"/>
      <c r="N1571" s="76"/>
      <c r="O1571" s="76"/>
      <c r="P1571" s="76"/>
      <c r="Q1571" s="76"/>
      <c r="R1571" s="76"/>
      <c r="S1571" s="76"/>
      <c r="T1571" s="76"/>
      <c r="U1571" s="76"/>
      <c r="V1571" s="76"/>
      <c r="W1571" s="76"/>
      <c r="X1571" s="76"/>
      <c r="Y1571" s="76"/>
      <c r="Z1571" s="76"/>
      <c r="AA1571" s="76"/>
      <c r="AB1571" s="76"/>
      <c r="AC1571" s="76"/>
      <c r="AD1571" s="76"/>
      <c r="AE1571" s="76"/>
      <c r="AF1571" s="76"/>
      <c r="AG1571" s="76"/>
      <c r="AH1571" s="76"/>
      <c r="AI1571" s="76"/>
      <c r="AJ1571" s="76"/>
      <c r="AK1571" s="76"/>
      <c r="AL1571" s="76"/>
      <c r="AM1571" s="76"/>
      <c r="AN1571" s="76"/>
      <c r="AO1571" s="75"/>
      <c r="AP1571" s="75"/>
      <c r="AQ1571" s="75"/>
      <c r="AR1571" s="76"/>
      <c r="AS1571" s="76"/>
      <c r="AT1571" s="76"/>
      <c r="AU1571" s="76"/>
      <c r="AV1571" s="76"/>
      <c r="AW1571" s="76"/>
      <c r="AX1571" s="76"/>
      <c r="AY1571" s="76"/>
      <c r="AZ1571" s="76"/>
      <c r="BA1571" s="76"/>
      <c r="BB1571" s="76"/>
      <c r="BC1571" s="76"/>
      <c r="BD1571" s="76"/>
      <c r="BE1571" s="76"/>
      <c r="BF1571" s="76"/>
      <c r="BG1571" s="76"/>
      <c r="BH1571" s="76"/>
      <c r="BI1571" s="76"/>
      <c r="BJ1571" s="76"/>
      <c r="BK1571" s="76"/>
      <c r="BL1571" s="76"/>
      <c r="BM1571" s="76"/>
      <c r="BN1571" s="76"/>
      <c r="BO1571" s="76"/>
      <c r="BP1571" s="76"/>
      <c r="BQ1571" s="76"/>
      <c r="BR1571" s="76"/>
      <c r="BS1571" s="76"/>
      <c r="BT1571" s="76"/>
      <c r="BU1571" s="76"/>
      <c r="BV1571" s="76"/>
      <c r="BW1571" s="76"/>
      <c r="BX1571" s="76"/>
      <c r="BY1571" s="76"/>
      <c r="BZ1571" s="76"/>
      <c r="CA1571" s="76"/>
      <c r="CB1571" s="76"/>
      <c r="CC1571" s="76"/>
      <c r="CD1571" s="76"/>
      <c r="CE1571" s="76"/>
      <c r="CF1571" s="76"/>
      <c r="CG1571" s="76"/>
      <c r="CH1571" s="76"/>
      <c r="CI1571" s="76"/>
      <c r="CJ1571" s="76"/>
      <c r="CK1571" s="76"/>
      <c r="CL1571" s="76"/>
      <c r="CM1571" s="76"/>
      <c r="CN1571" s="76"/>
      <c r="CO1571" s="76"/>
      <c r="CP1571" s="76"/>
    </row>
    <row r="1572" spans="1:94" x14ac:dyDescent="0.2">
      <c r="A1572" s="76"/>
      <c r="B1572" s="76"/>
      <c r="C1572" s="76"/>
      <c r="D1572" s="76"/>
      <c r="E1572" s="76"/>
      <c r="F1572" s="76"/>
      <c r="G1572" s="76"/>
      <c r="H1572" s="76"/>
      <c r="I1572" s="76"/>
      <c r="J1572" s="76"/>
      <c r="K1572" s="76"/>
      <c r="L1572" s="76"/>
      <c r="M1572" s="76"/>
      <c r="N1572" s="76"/>
      <c r="O1572" s="76"/>
      <c r="P1572" s="76"/>
      <c r="Q1572" s="76"/>
      <c r="R1572" s="76"/>
      <c r="S1572" s="76"/>
      <c r="T1572" s="76"/>
      <c r="U1572" s="76"/>
      <c r="V1572" s="76"/>
      <c r="W1572" s="76"/>
      <c r="X1572" s="76"/>
      <c r="Y1572" s="76"/>
      <c r="Z1572" s="76"/>
      <c r="AA1572" s="76"/>
      <c r="AB1572" s="76"/>
      <c r="AC1572" s="76"/>
      <c r="AD1572" s="76"/>
      <c r="AE1572" s="76"/>
      <c r="AF1572" s="76"/>
      <c r="AG1572" s="76"/>
      <c r="AH1572" s="76"/>
      <c r="AI1572" s="76"/>
      <c r="AJ1572" s="76"/>
      <c r="AK1572" s="76"/>
      <c r="AL1572" s="76"/>
      <c r="AM1572" s="76"/>
      <c r="AN1572" s="76"/>
      <c r="AO1572" s="75"/>
      <c r="AP1572" s="75"/>
      <c r="AQ1572" s="75"/>
      <c r="AR1572" s="76"/>
      <c r="AS1572" s="76"/>
      <c r="AT1572" s="76"/>
      <c r="AU1572" s="76"/>
      <c r="AV1572" s="76"/>
      <c r="AW1572" s="76"/>
      <c r="AX1572" s="76"/>
      <c r="AY1572" s="76"/>
      <c r="AZ1572" s="76"/>
      <c r="BA1572" s="76"/>
      <c r="BB1572" s="76"/>
      <c r="BC1572" s="76"/>
      <c r="BD1572" s="76"/>
      <c r="BE1572" s="76"/>
      <c r="BF1572" s="76"/>
      <c r="BG1572" s="76"/>
      <c r="BH1572" s="76"/>
      <c r="BI1572" s="76"/>
      <c r="BJ1572" s="76"/>
      <c r="BK1572" s="76"/>
      <c r="BL1572" s="76"/>
      <c r="BM1572" s="76"/>
      <c r="BN1572" s="76"/>
      <c r="BO1572" s="76"/>
      <c r="BP1572" s="76"/>
      <c r="BQ1572" s="76"/>
      <c r="BR1572" s="76"/>
      <c r="BS1572" s="76"/>
      <c r="BT1572" s="76"/>
      <c r="BU1572" s="76"/>
      <c r="BV1572" s="76"/>
      <c r="BW1572" s="76"/>
      <c r="BX1572" s="76"/>
      <c r="BY1572" s="76"/>
      <c r="BZ1572" s="76"/>
      <c r="CA1572" s="76"/>
      <c r="CB1572" s="76"/>
      <c r="CC1572" s="76"/>
      <c r="CD1572" s="76"/>
      <c r="CE1572" s="76"/>
      <c r="CF1572" s="76"/>
      <c r="CG1572" s="76"/>
      <c r="CH1572" s="76"/>
      <c r="CI1572" s="76"/>
      <c r="CJ1572" s="76"/>
      <c r="CK1572" s="76"/>
      <c r="CL1572" s="76"/>
      <c r="CM1572" s="76"/>
      <c r="CN1572" s="76"/>
      <c r="CO1572" s="76"/>
      <c r="CP1572" s="76"/>
    </row>
    <row r="1573" spans="1:94" x14ac:dyDescent="0.2">
      <c r="A1573" s="76"/>
      <c r="B1573" s="76"/>
      <c r="C1573" s="76"/>
      <c r="D1573" s="76"/>
      <c r="E1573" s="76"/>
      <c r="F1573" s="76"/>
      <c r="G1573" s="76"/>
      <c r="H1573" s="76"/>
      <c r="I1573" s="76"/>
      <c r="J1573" s="76"/>
      <c r="K1573" s="76"/>
      <c r="L1573" s="76"/>
      <c r="M1573" s="76"/>
      <c r="N1573" s="76"/>
      <c r="O1573" s="76"/>
      <c r="P1573" s="76"/>
      <c r="Q1573" s="76"/>
      <c r="R1573" s="76"/>
      <c r="S1573" s="76"/>
      <c r="T1573" s="76"/>
      <c r="U1573" s="76"/>
      <c r="V1573" s="76"/>
      <c r="W1573" s="76"/>
      <c r="X1573" s="76"/>
      <c r="Y1573" s="76"/>
      <c r="Z1573" s="76"/>
      <c r="AA1573" s="76"/>
      <c r="AB1573" s="76"/>
      <c r="AC1573" s="76"/>
      <c r="AD1573" s="76"/>
      <c r="AE1573" s="76"/>
      <c r="AF1573" s="76"/>
      <c r="AG1573" s="76"/>
      <c r="AH1573" s="76"/>
      <c r="AI1573" s="76"/>
      <c r="AJ1573" s="76"/>
      <c r="AK1573" s="76"/>
      <c r="AL1573" s="76"/>
      <c r="AM1573" s="76"/>
      <c r="AN1573" s="76"/>
      <c r="AO1573" s="75"/>
      <c r="AP1573" s="75"/>
      <c r="AQ1573" s="75"/>
      <c r="AR1573" s="76"/>
      <c r="AS1573" s="76"/>
      <c r="AT1573" s="76"/>
      <c r="AU1573" s="76"/>
      <c r="AV1573" s="76"/>
      <c r="AW1573" s="76"/>
      <c r="AX1573" s="76"/>
      <c r="AY1573" s="76"/>
      <c r="AZ1573" s="76"/>
      <c r="BA1573" s="76"/>
      <c r="BB1573" s="76"/>
      <c r="BC1573" s="76"/>
      <c r="BD1573" s="76"/>
      <c r="BE1573" s="76"/>
      <c r="BF1573" s="76"/>
      <c r="BG1573" s="76"/>
      <c r="BH1573" s="76"/>
      <c r="BI1573" s="76"/>
      <c r="BJ1573" s="76"/>
      <c r="BK1573" s="76"/>
      <c r="BL1573" s="76"/>
      <c r="BM1573" s="76"/>
      <c r="BN1573" s="76"/>
      <c r="BO1573" s="76"/>
      <c r="BP1573" s="76"/>
      <c r="BQ1573" s="76"/>
      <c r="BR1573" s="76"/>
      <c r="BS1573" s="76"/>
      <c r="BT1573" s="76"/>
      <c r="BU1573" s="76"/>
      <c r="BV1573" s="76"/>
      <c r="BW1573" s="76"/>
      <c r="BX1573" s="76"/>
      <c r="BY1573" s="76"/>
      <c r="BZ1573" s="76"/>
      <c r="CA1573" s="76"/>
      <c r="CB1573" s="76"/>
      <c r="CC1573" s="76"/>
      <c r="CD1573" s="76"/>
      <c r="CE1573" s="76"/>
      <c r="CF1573" s="76"/>
      <c r="CG1573" s="76"/>
      <c r="CH1573" s="76"/>
      <c r="CI1573" s="76"/>
      <c r="CJ1573" s="76"/>
      <c r="CK1573" s="76"/>
      <c r="CL1573" s="76"/>
      <c r="CM1573" s="76"/>
      <c r="CN1573" s="76"/>
      <c r="CO1573" s="76"/>
      <c r="CP1573" s="76"/>
    </row>
    <row r="1574" spans="1:94" x14ac:dyDescent="0.2">
      <c r="A1574" s="76"/>
      <c r="B1574" s="76"/>
      <c r="C1574" s="76"/>
      <c r="D1574" s="76"/>
      <c r="E1574" s="76"/>
      <c r="F1574" s="76"/>
      <c r="G1574" s="76"/>
      <c r="H1574" s="76"/>
      <c r="I1574" s="76"/>
      <c r="J1574" s="76"/>
      <c r="K1574" s="76"/>
      <c r="L1574" s="76"/>
      <c r="M1574" s="76"/>
      <c r="N1574" s="76"/>
      <c r="O1574" s="76"/>
      <c r="P1574" s="76"/>
      <c r="Q1574" s="76"/>
      <c r="R1574" s="76"/>
      <c r="S1574" s="76"/>
      <c r="T1574" s="76"/>
      <c r="U1574" s="76"/>
      <c r="V1574" s="76"/>
      <c r="W1574" s="76"/>
      <c r="X1574" s="76"/>
      <c r="Y1574" s="76"/>
      <c r="Z1574" s="76"/>
      <c r="AA1574" s="76"/>
      <c r="AB1574" s="76"/>
      <c r="AC1574" s="76"/>
      <c r="AD1574" s="76"/>
      <c r="AE1574" s="76"/>
      <c r="AF1574" s="76"/>
      <c r="AG1574" s="76"/>
      <c r="AH1574" s="76"/>
      <c r="AI1574" s="76"/>
      <c r="AJ1574" s="76"/>
      <c r="AK1574" s="76"/>
      <c r="AL1574" s="76"/>
      <c r="AM1574" s="76"/>
      <c r="AN1574" s="76"/>
      <c r="AO1574" s="75"/>
      <c r="AP1574" s="75"/>
      <c r="AQ1574" s="75"/>
      <c r="AR1574" s="76"/>
      <c r="AS1574" s="76"/>
      <c r="AT1574" s="76"/>
      <c r="AU1574" s="76"/>
      <c r="AV1574" s="76"/>
      <c r="AW1574" s="76"/>
      <c r="AX1574" s="76"/>
      <c r="AY1574" s="76"/>
      <c r="AZ1574" s="76"/>
      <c r="BA1574" s="76"/>
      <c r="BB1574" s="76"/>
      <c r="BC1574" s="76"/>
      <c r="BD1574" s="76"/>
      <c r="BE1574" s="76"/>
      <c r="BF1574" s="76"/>
      <c r="BG1574" s="76"/>
      <c r="BH1574" s="76"/>
      <c r="BI1574" s="76"/>
      <c r="BJ1574" s="76"/>
      <c r="BK1574" s="76"/>
      <c r="BL1574" s="76"/>
      <c r="BM1574" s="76"/>
      <c r="BN1574" s="76"/>
      <c r="BO1574" s="76"/>
      <c r="BP1574" s="76"/>
      <c r="BQ1574" s="76"/>
      <c r="BR1574" s="76"/>
      <c r="BS1574" s="76"/>
      <c r="BT1574" s="76"/>
      <c r="BU1574" s="76"/>
      <c r="BV1574" s="76"/>
      <c r="BW1574" s="76"/>
      <c r="BX1574" s="76"/>
      <c r="BY1574" s="76"/>
      <c r="BZ1574" s="76"/>
      <c r="CA1574" s="76"/>
      <c r="CB1574" s="76"/>
      <c r="CC1574" s="76"/>
      <c r="CD1574" s="76"/>
      <c r="CE1574" s="76"/>
      <c r="CF1574" s="76"/>
      <c r="CG1574" s="76"/>
      <c r="CH1574" s="76"/>
      <c r="CI1574" s="76"/>
      <c r="CJ1574" s="76"/>
      <c r="CK1574" s="76"/>
      <c r="CL1574" s="76"/>
      <c r="CM1574" s="76"/>
      <c r="CN1574" s="76"/>
      <c r="CO1574" s="76"/>
      <c r="CP1574" s="76"/>
    </row>
    <row r="1575" spans="1:94" x14ac:dyDescent="0.2">
      <c r="A1575" s="76"/>
      <c r="B1575" s="76"/>
      <c r="C1575" s="76"/>
      <c r="D1575" s="76"/>
      <c r="E1575" s="76"/>
      <c r="F1575" s="76"/>
      <c r="G1575" s="76"/>
      <c r="H1575" s="76"/>
      <c r="I1575" s="76"/>
      <c r="J1575" s="76"/>
      <c r="K1575" s="76"/>
      <c r="L1575" s="76"/>
      <c r="M1575" s="76"/>
      <c r="N1575" s="76"/>
      <c r="O1575" s="76"/>
      <c r="P1575" s="76"/>
      <c r="Q1575" s="76"/>
      <c r="R1575" s="76"/>
      <c r="S1575" s="76"/>
      <c r="T1575" s="76"/>
      <c r="U1575" s="76"/>
      <c r="V1575" s="76"/>
      <c r="W1575" s="76"/>
      <c r="X1575" s="76"/>
      <c r="Y1575" s="76"/>
      <c r="Z1575" s="76"/>
      <c r="AA1575" s="76"/>
      <c r="AB1575" s="76"/>
      <c r="AC1575" s="76"/>
      <c r="AD1575" s="76"/>
      <c r="AE1575" s="76"/>
      <c r="AF1575" s="76"/>
      <c r="AG1575" s="76"/>
      <c r="AH1575" s="76"/>
      <c r="AI1575" s="76"/>
      <c r="AJ1575" s="76"/>
      <c r="AK1575" s="76"/>
      <c r="AL1575" s="76"/>
      <c r="AM1575" s="76"/>
      <c r="AN1575" s="76"/>
      <c r="AO1575" s="75"/>
      <c r="AP1575" s="75"/>
      <c r="AQ1575" s="75"/>
      <c r="AR1575" s="76"/>
      <c r="AS1575" s="76"/>
      <c r="AT1575" s="76"/>
      <c r="AU1575" s="76"/>
      <c r="AV1575" s="76"/>
      <c r="AW1575" s="76"/>
      <c r="AX1575" s="76"/>
      <c r="AY1575" s="76"/>
      <c r="AZ1575" s="76"/>
      <c r="BA1575" s="76"/>
      <c r="BB1575" s="76"/>
      <c r="BC1575" s="76"/>
      <c r="BD1575" s="76"/>
      <c r="BE1575" s="76"/>
      <c r="BF1575" s="76"/>
      <c r="BG1575" s="76"/>
      <c r="BH1575" s="76"/>
      <c r="BI1575" s="76"/>
      <c r="BJ1575" s="76"/>
      <c r="BK1575" s="76"/>
      <c r="BL1575" s="76"/>
      <c r="BM1575" s="76"/>
      <c r="BN1575" s="76"/>
      <c r="BO1575" s="76"/>
      <c r="BP1575" s="76"/>
      <c r="BQ1575" s="76"/>
      <c r="BR1575" s="76"/>
      <c r="BS1575" s="76"/>
      <c r="BT1575" s="76"/>
      <c r="BU1575" s="76"/>
      <c r="BV1575" s="76"/>
      <c r="BW1575" s="76"/>
      <c r="BX1575" s="76"/>
      <c r="BY1575" s="76"/>
      <c r="BZ1575" s="76"/>
      <c r="CA1575" s="76"/>
      <c r="CB1575" s="76"/>
      <c r="CC1575" s="76"/>
      <c r="CD1575" s="76"/>
      <c r="CE1575" s="76"/>
      <c r="CF1575" s="76"/>
      <c r="CG1575" s="76"/>
      <c r="CH1575" s="76"/>
      <c r="CI1575" s="76"/>
      <c r="CJ1575" s="76"/>
      <c r="CK1575" s="76"/>
      <c r="CL1575" s="76"/>
      <c r="CM1575" s="76"/>
      <c r="CN1575" s="76"/>
      <c r="CO1575" s="76"/>
      <c r="CP1575" s="76"/>
    </row>
    <row r="1576" spans="1:94" x14ac:dyDescent="0.2">
      <c r="A1576" s="76"/>
      <c r="B1576" s="76"/>
      <c r="C1576" s="76"/>
      <c r="D1576" s="76"/>
      <c r="E1576" s="76"/>
      <c r="F1576" s="76"/>
      <c r="G1576" s="76"/>
      <c r="H1576" s="76"/>
      <c r="I1576" s="76"/>
      <c r="J1576" s="76"/>
      <c r="K1576" s="76"/>
      <c r="L1576" s="76"/>
      <c r="M1576" s="76"/>
      <c r="N1576" s="76"/>
      <c r="O1576" s="76"/>
      <c r="P1576" s="76"/>
      <c r="Q1576" s="76"/>
      <c r="R1576" s="76"/>
      <c r="S1576" s="76"/>
      <c r="T1576" s="76"/>
      <c r="U1576" s="76"/>
      <c r="V1576" s="76"/>
      <c r="W1576" s="76"/>
      <c r="X1576" s="76"/>
      <c r="Y1576" s="76"/>
      <c r="Z1576" s="76"/>
      <c r="AA1576" s="76"/>
      <c r="AB1576" s="76"/>
      <c r="AC1576" s="76"/>
      <c r="AD1576" s="76"/>
      <c r="AE1576" s="76"/>
      <c r="AF1576" s="76"/>
      <c r="AG1576" s="76"/>
      <c r="AH1576" s="76"/>
      <c r="AI1576" s="76"/>
      <c r="AJ1576" s="76"/>
      <c r="AK1576" s="76"/>
      <c r="AL1576" s="76"/>
      <c r="AM1576" s="76"/>
      <c r="AN1576" s="76"/>
      <c r="AO1576" s="75"/>
      <c r="AP1576" s="75"/>
      <c r="AQ1576" s="75"/>
      <c r="AR1576" s="76"/>
      <c r="AS1576" s="76"/>
      <c r="AT1576" s="76"/>
      <c r="AU1576" s="76"/>
      <c r="AV1576" s="76"/>
      <c r="AW1576" s="76"/>
      <c r="AX1576" s="76"/>
      <c r="AY1576" s="76"/>
      <c r="AZ1576" s="76"/>
      <c r="BA1576" s="76"/>
      <c r="BB1576" s="76"/>
      <c r="BC1576" s="76"/>
      <c r="BD1576" s="76"/>
      <c r="BE1576" s="76"/>
      <c r="BF1576" s="76"/>
      <c r="BG1576" s="76"/>
      <c r="BH1576" s="76"/>
      <c r="BI1576" s="76"/>
      <c r="BJ1576" s="76"/>
      <c r="BK1576" s="76"/>
      <c r="BL1576" s="76"/>
      <c r="BM1576" s="76"/>
      <c r="BN1576" s="76"/>
      <c r="BO1576" s="76"/>
      <c r="BP1576" s="76"/>
      <c r="BQ1576" s="76"/>
      <c r="BR1576" s="76"/>
      <c r="BS1576" s="76"/>
      <c r="BT1576" s="76"/>
      <c r="BU1576" s="76"/>
      <c r="BV1576" s="76"/>
      <c r="BW1576" s="76"/>
      <c r="BX1576" s="76"/>
      <c r="BY1576" s="76"/>
      <c r="BZ1576" s="76"/>
      <c r="CA1576" s="76"/>
      <c r="CB1576" s="76"/>
      <c r="CC1576" s="76"/>
      <c r="CD1576" s="76"/>
      <c r="CE1576" s="76"/>
      <c r="CF1576" s="76"/>
      <c r="CG1576" s="76"/>
      <c r="CH1576" s="76"/>
      <c r="CI1576" s="76"/>
      <c r="CJ1576" s="76"/>
      <c r="CK1576" s="76"/>
      <c r="CL1576" s="76"/>
      <c r="CM1576" s="76"/>
      <c r="CN1576" s="76"/>
      <c r="CO1576" s="76"/>
      <c r="CP1576" s="76"/>
    </row>
    <row r="1577" spans="1:94" x14ac:dyDescent="0.2">
      <c r="A1577" s="76"/>
      <c r="B1577" s="76"/>
      <c r="C1577" s="76"/>
      <c r="D1577" s="76"/>
      <c r="E1577" s="76"/>
      <c r="F1577" s="76"/>
      <c r="G1577" s="76"/>
      <c r="H1577" s="76"/>
      <c r="I1577" s="76"/>
      <c r="J1577" s="76"/>
      <c r="K1577" s="76"/>
      <c r="L1577" s="76"/>
      <c r="M1577" s="76"/>
      <c r="N1577" s="76"/>
      <c r="O1577" s="76"/>
      <c r="P1577" s="76"/>
      <c r="Q1577" s="76"/>
      <c r="R1577" s="76"/>
      <c r="S1577" s="76"/>
      <c r="T1577" s="76"/>
      <c r="U1577" s="76"/>
      <c r="V1577" s="76"/>
      <c r="W1577" s="76"/>
      <c r="X1577" s="76"/>
      <c r="Y1577" s="76"/>
      <c r="Z1577" s="76"/>
      <c r="AA1577" s="76"/>
      <c r="AB1577" s="76"/>
      <c r="AC1577" s="76"/>
      <c r="AD1577" s="76"/>
      <c r="AE1577" s="76"/>
      <c r="AF1577" s="76"/>
      <c r="AG1577" s="76"/>
      <c r="AH1577" s="76"/>
      <c r="AI1577" s="76"/>
      <c r="AJ1577" s="76"/>
      <c r="AK1577" s="76"/>
      <c r="AL1577" s="76"/>
      <c r="AM1577" s="76"/>
      <c r="AN1577" s="76"/>
      <c r="AO1577" s="75"/>
      <c r="AP1577" s="75"/>
      <c r="AQ1577" s="75"/>
      <c r="AR1577" s="76"/>
      <c r="AS1577" s="76"/>
      <c r="AT1577" s="76"/>
      <c r="AU1577" s="76"/>
      <c r="AV1577" s="76"/>
      <c r="AW1577" s="76"/>
      <c r="AX1577" s="76"/>
      <c r="AY1577" s="76"/>
      <c r="AZ1577" s="76"/>
      <c r="BA1577" s="76"/>
      <c r="BB1577" s="76"/>
      <c r="BC1577" s="76"/>
      <c r="BD1577" s="76"/>
      <c r="BE1577" s="76"/>
      <c r="BF1577" s="76"/>
      <c r="BG1577" s="76"/>
      <c r="BH1577" s="76"/>
      <c r="BI1577" s="76"/>
      <c r="BJ1577" s="76"/>
      <c r="BK1577" s="76"/>
      <c r="BL1577" s="76"/>
      <c r="BM1577" s="76"/>
      <c r="BN1577" s="76"/>
      <c r="BO1577" s="76"/>
      <c r="BP1577" s="76"/>
      <c r="BQ1577" s="76"/>
      <c r="BR1577" s="76"/>
      <c r="BS1577" s="76"/>
      <c r="BT1577" s="76"/>
      <c r="BU1577" s="76"/>
      <c r="BV1577" s="76"/>
      <c r="BW1577" s="76"/>
      <c r="BX1577" s="76"/>
      <c r="BY1577" s="76"/>
      <c r="BZ1577" s="76"/>
      <c r="CA1577" s="76"/>
      <c r="CB1577" s="76"/>
      <c r="CC1577" s="76"/>
      <c r="CD1577" s="76"/>
      <c r="CE1577" s="76"/>
      <c r="CF1577" s="76"/>
      <c r="CG1577" s="76"/>
      <c r="CH1577" s="76"/>
      <c r="CI1577" s="76"/>
      <c r="CJ1577" s="76"/>
      <c r="CK1577" s="76"/>
      <c r="CL1577" s="76"/>
      <c r="CM1577" s="76"/>
      <c r="CN1577" s="76"/>
      <c r="CO1577" s="76"/>
      <c r="CP1577" s="76"/>
    </row>
    <row r="1578" spans="1:94" x14ac:dyDescent="0.2">
      <c r="A1578" s="76"/>
      <c r="B1578" s="76"/>
      <c r="C1578" s="76"/>
      <c r="D1578" s="76"/>
      <c r="E1578" s="76"/>
      <c r="F1578" s="76"/>
      <c r="G1578" s="76"/>
      <c r="H1578" s="76"/>
      <c r="I1578" s="76"/>
      <c r="J1578" s="76"/>
      <c r="K1578" s="76"/>
      <c r="L1578" s="76"/>
      <c r="M1578" s="76"/>
      <c r="N1578" s="76"/>
      <c r="O1578" s="76"/>
      <c r="P1578" s="76"/>
      <c r="Q1578" s="76"/>
      <c r="R1578" s="76"/>
      <c r="S1578" s="76"/>
      <c r="T1578" s="76"/>
      <c r="U1578" s="76"/>
      <c r="V1578" s="76"/>
      <c r="W1578" s="76"/>
      <c r="X1578" s="76"/>
      <c r="Y1578" s="76"/>
      <c r="Z1578" s="76"/>
      <c r="AA1578" s="76"/>
      <c r="AB1578" s="76"/>
      <c r="AC1578" s="76"/>
      <c r="AD1578" s="76"/>
      <c r="AE1578" s="76"/>
      <c r="AF1578" s="76"/>
      <c r="AG1578" s="76"/>
      <c r="AH1578" s="76"/>
      <c r="AI1578" s="76"/>
      <c r="AJ1578" s="76"/>
      <c r="AK1578" s="76"/>
      <c r="AL1578" s="76"/>
      <c r="AM1578" s="76"/>
      <c r="AN1578" s="76"/>
      <c r="AO1578" s="75"/>
      <c r="AP1578" s="75"/>
      <c r="AQ1578" s="75"/>
      <c r="AR1578" s="76"/>
      <c r="AS1578" s="76"/>
      <c r="AT1578" s="76"/>
      <c r="AU1578" s="76"/>
      <c r="AV1578" s="76"/>
      <c r="AW1578" s="76"/>
      <c r="AX1578" s="76"/>
      <c r="AY1578" s="76"/>
      <c r="AZ1578" s="76"/>
      <c r="BA1578" s="76"/>
      <c r="BB1578" s="76"/>
      <c r="BC1578" s="76"/>
      <c r="BD1578" s="76"/>
      <c r="BE1578" s="76"/>
      <c r="BF1578" s="76"/>
      <c r="BG1578" s="76"/>
      <c r="BH1578" s="76"/>
      <c r="BI1578" s="76"/>
      <c r="BJ1578" s="76"/>
      <c r="BK1578" s="76"/>
      <c r="BL1578" s="76"/>
      <c r="BM1578" s="76"/>
      <c r="BN1578" s="76"/>
      <c r="BO1578" s="76"/>
      <c r="BP1578" s="76"/>
      <c r="BQ1578" s="76"/>
      <c r="BR1578" s="76"/>
      <c r="BS1578" s="76"/>
      <c r="BT1578" s="76"/>
      <c r="BU1578" s="76"/>
      <c r="BV1578" s="76"/>
      <c r="BW1578" s="76"/>
      <c r="BX1578" s="76"/>
      <c r="BY1578" s="76"/>
      <c r="BZ1578" s="76"/>
      <c r="CA1578" s="76"/>
      <c r="CB1578" s="76"/>
      <c r="CC1578" s="76"/>
      <c r="CD1578" s="76"/>
      <c r="CE1578" s="76"/>
      <c r="CF1578" s="76"/>
      <c r="CG1578" s="76"/>
      <c r="CH1578" s="76"/>
      <c r="CI1578" s="76"/>
      <c r="CJ1578" s="76"/>
      <c r="CK1578" s="76"/>
      <c r="CL1578" s="76"/>
      <c r="CM1578" s="76"/>
      <c r="CN1578" s="76"/>
      <c r="CO1578" s="76"/>
      <c r="CP1578" s="76"/>
    </row>
    <row r="1579" spans="1:94" x14ac:dyDescent="0.2">
      <c r="A1579" s="76"/>
      <c r="B1579" s="76"/>
      <c r="C1579" s="76"/>
      <c r="D1579" s="76"/>
      <c r="E1579" s="76"/>
      <c r="F1579" s="76"/>
      <c r="G1579" s="76"/>
      <c r="H1579" s="76"/>
      <c r="I1579" s="76"/>
      <c r="J1579" s="76"/>
      <c r="K1579" s="76"/>
      <c r="L1579" s="76"/>
      <c r="M1579" s="76"/>
      <c r="N1579" s="76"/>
      <c r="O1579" s="76"/>
      <c r="P1579" s="76"/>
      <c r="Q1579" s="76"/>
      <c r="R1579" s="76"/>
      <c r="S1579" s="76"/>
      <c r="T1579" s="76"/>
      <c r="U1579" s="76"/>
      <c r="V1579" s="76"/>
      <c r="W1579" s="76"/>
      <c r="X1579" s="76"/>
      <c r="Y1579" s="76"/>
      <c r="Z1579" s="76"/>
      <c r="AA1579" s="76"/>
      <c r="AB1579" s="76"/>
      <c r="AC1579" s="76"/>
      <c r="AD1579" s="76"/>
      <c r="AE1579" s="76"/>
      <c r="AF1579" s="76"/>
      <c r="AG1579" s="76"/>
      <c r="AH1579" s="76"/>
      <c r="AI1579" s="76"/>
      <c r="AJ1579" s="76"/>
      <c r="AK1579" s="76"/>
      <c r="AL1579" s="76"/>
      <c r="AM1579" s="76"/>
      <c r="AN1579" s="76"/>
      <c r="AO1579" s="75"/>
      <c r="AP1579" s="75"/>
      <c r="AQ1579" s="75"/>
      <c r="AR1579" s="76"/>
      <c r="AS1579" s="76"/>
      <c r="AT1579" s="76"/>
      <c r="AU1579" s="76"/>
      <c r="AV1579" s="76"/>
      <c r="AW1579" s="76"/>
      <c r="AX1579" s="76"/>
      <c r="AY1579" s="76"/>
      <c r="AZ1579" s="76"/>
      <c r="BA1579" s="76"/>
      <c r="BB1579" s="76"/>
      <c r="BC1579" s="76"/>
      <c r="BD1579" s="76"/>
      <c r="BE1579" s="76"/>
      <c r="BF1579" s="76"/>
      <c r="BG1579" s="76"/>
      <c r="BH1579" s="76"/>
      <c r="BI1579" s="76"/>
      <c r="BJ1579" s="76"/>
      <c r="BK1579" s="76"/>
      <c r="BL1579" s="76"/>
      <c r="BM1579" s="76"/>
      <c r="BN1579" s="76"/>
      <c r="BO1579" s="76"/>
      <c r="BP1579" s="76"/>
      <c r="BQ1579" s="76"/>
      <c r="BR1579" s="76"/>
      <c r="BS1579" s="76"/>
      <c r="BT1579" s="76"/>
      <c r="BU1579" s="76"/>
      <c r="BV1579" s="76"/>
      <c r="BW1579" s="76"/>
      <c r="BX1579" s="76"/>
      <c r="BY1579" s="76"/>
      <c r="BZ1579" s="76"/>
      <c r="CA1579" s="76"/>
      <c r="CB1579" s="76"/>
      <c r="CC1579" s="76"/>
      <c r="CD1579" s="76"/>
      <c r="CE1579" s="76"/>
      <c r="CF1579" s="76"/>
      <c r="CG1579" s="76"/>
      <c r="CH1579" s="76"/>
      <c r="CI1579" s="76"/>
      <c r="CJ1579" s="76"/>
      <c r="CK1579" s="76"/>
      <c r="CL1579" s="76"/>
      <c r="CM1579" s="76"/>
      <c r="CN1579" s="76"/>
      <c r="CO1579" s="76"/>
      <c r="CP1579" s="76"/>
    </row>
    <row r="1580" spans="1:94" x14ac:dyDescent="0.2">
      <c r="A1580" s="76"/>
      <c r="B1580" s="76"/>
      <c r="C1580" s="76"/>
      <c r="D1580" s="76"/>
      <c r="E1580" s="76"/>
      <c r="F1580" s="76"/>
      <c r="G1580" s="76"/>
      <c r="H1580" s="76"/>
      <c r="I1580" s="76"/>
      <c r="J1580" s="76"/>
      <c r="K1580" s="76"/>
      <c r="L1580" s="76"/>
      <c r="M1580" s="76"/>
      <c r="N1580" s="76"/>
      <c r="O1580" s="76"/>
      <c r="P1580" s="76"/>
      <c r="Q1580" s="76"/>
      <c r="R1580" s="76"/>
      <c r="S1580" s="76"/>
      <c r="T1580" s="76"/>
      <c r="U1580" s="76"/>
      <c r="V1580" s="76"/>
      <c r="W1580" s="76"/>
      <c r="X1580" s="76"/>
      <c r="Y1580" s="76"/>
      <c r="Z1580" s="76"/>
      <c r="AA1580" s="76"/>
      <c r="AB1580" s="76"/>
      <c r="AC1580" s="76"/>
      <c r="AD1580" s="76"/>
      <c r="AE1580" s="76"/>
      <c r="AF1580" s="76"/>
      <c r="AG1580" s="76"/>
      <c r="AH1580" s="76"/>
      <c r="AI1580" s="76"/>
      <c r="AJ1580" s="76"/>
      <c r="AK1580" s="76"/>
      <c r="AL1580" s="76"/>
      <c r="AM1580" s="76"/>
      <c r="AN1580" s="76"/>
      <c r="AO1580" s="75"/>
      <c r="AP1580" s="75"/>
      <c r="AQ1580" s="75"/>
      <c r="AR1580" s="76"/>
      <c r="AS1580" s="76"/>
      <c r="AT1580" s="76"/>
      <c r="AU1580" s="76"/>
      <c r="AV1580" s="76"/>
      <c r="AW1580" s="76"/>
      <c r="AX1580" s="76"/>
      <c r="AY1580" s="76"/>
      <c r="AZ1580" s="76"/>
      <c r="BA1580" s="76"/>
      <c r="BB1580" s="76"/>
      <c r="BC1580" s="76"/>
      <c r="BD1580" s="76"/>
      <c r="BE1580" s="76"/>
      <c r="BF1580" s="76"/>
      <c r="BG1580" s="76"/>
      <c r="BH1580" s="76"/>
      <c r="BI1580" s="76"/>
      <c r="BJ1580" s="76"/>
      <c r="BK1580" s="76"/>
      <c r="BL1580" s="76"/>
      <c r="BM1580" s="76"/>
      <c r="BN1580" s="76"/>
      <c r="BO1580" s="76"/>
      <c r="BP1580" s="76"/>
      <c r="BQ1580" s="76"/>
      <c r="BR1580" s="76"/>
      <c r="BS1580" s="76"/>
      <c r="BT1580" s="76"/>
      <c r="BU1580" s="76"/>
      <c r="BV1580" s="76"/>
      <c r="BW1580" s="76"/>
      <c r="BX1580" s="76"/>
      <c r="BY1580" s="76"/>
      <c r="BZ1580" s="76"/>
      <c r="CA1580" s="76"/>
      <c r="CB1580" s="76"/>
      <c r="CC1580" s="76"/>
      <c r="CD1580" s="76"/>
      <c r="CE1580" s="76"/>
      <c r="CF1580" s="76"/>
      <c r="CG1580" s="76"/>
      <c r="CH1580" s="76"/>
      <c r="CI1580" s="76"/>
      <c r="CJ1580" s="76"/>
      <c r="CK1580" s="76"/>
      <c r="CL1580" s="76"/>
      <c r="CM1580" s="76"/>
      <c r="CN1580" s="76"/>
      <c r="CO1580" s="76"/>
      <c r="CP1580" s="76"/>
    </row>
    <row r="1581" spans="1:94" x14ac:dyDescent="0.2">
      <c r="A1581" s="76"/>
      <c r="B1581" s="76"/>
      <c r="C1581" s="76"/>
      <c r="D1581" s="76"/>
      <c r="E1581" s="76"/>
      <c r="F1581" s="76"/>
      <c r="G1581" s="76"/>
      <c r="H1581" s="76"/>
      <c r="I1581" s="76"/>
      <c r="J1581" s="76"/>
      <c r="K1581" s="76"/>
      <c r="L1581" s="76"/>
      <c r="M1581" s="76"/>
      <c r="N1581" s="76"/>
      <c r="O1581" s="76"/>
      <c r="P1581" s="76"/>
      <c r="Q1581" s="76"/>
      <c r="R1581" s="76"/>
      <c r="S1581" s="76"/>
      <c r="T1581" s="76"/>
      <c r="U1581" s="76"/>
      <c r="V1581" s="76"/>
      <c r="W1581" s="76"/>
      <c r="X1581" s="76"/>
      <c r="Y1581" s="76"/>
      <c r="Z1581" s="76"/>
      <c r="AA1581" s="76"/>
      <c r="AB1581" s="76"/>
      <c r="AC1581" s="76"/>
      <c r="AD1581" s="76"/>
      <c r="AE1581" s="76"/>
      <c r="AF1581" s="76"/>
      <c r="AG1581" s="76"/>
      <c r="AH1581" s="76"/>
      <c r="AI1581" s="76"/>
      <c r="AJ1581" s="76"/>
      <c r="AK1581" s="76"/>
      <c r="AL1581" s="76"/>
      <c r="AM1581" s="76"/>
      <c r="AN1581" s="76"/>
      <c r="AO1581" s="75"/>
      <c r="AP1581" s="75"/>
      <c r="AQ1581" s="75"/>
      <c r="AR1581" s="76"/>
      <c r="AS1581" s="76"/>
      <c r="AT1581" s="76"/>
      <c r="AU1581" s="76"/>
      <c r="AV1581" s="76"/>
      <c r="AW1581" s="76"/>
      <c r="AX1581" s="76"/>
      <c r="AY1581" s="76"/>
      <c r="AZ1581" s="76"/>
      <c r="BA1581" s="76"/>
      <c r="BB1581" s="76"/>
      <c r="BC1581" s="76"/>
      <c r="BD1581" s="76"/>
      <c r="BE1581" s="76"/>
      <c r="BF1581" s="76"/>
      <c r="BG1581" s="76"/>
      <c r="BH1581" s="76"/>
      <c r="BI1581" s="76"/>
      <c r="BJ1581" s="76"/>
      <c r="BK1581" s="76"/>
      <c r="BL1581" s="76"/>
      <c r="BM1581" s="76"/>
      <c r="BN1581" s="76"/>
      <c r="BO1581" s="76"/>
      <c r="BP1581" s="76"/>
      <c r="BQ1581" s="76"/>
      <c r="BR1581" s="76"/>
      <c r="BS1581" s="76"/>
      <c r="BT1581" s="76"/>
      <c r="BU1581" s="76"/>
      <c r="BV1581" s="76"/>
      <c r="BW1581" s="76"/>
      <c r="BX1581" s="76"/>
      <c r="BY1581" s="76"/>
      <c r="BZ1581" s="76"/>
      <c r="CA1581" s="76"/>
      <c r="CB1581" s="76"/>
      <c r="CC1581" s="76"/>
      <c r="CD1581" s="76"/>
      <c r="CE1581" s="76"/>
      <c r="CF1581" s="76"/>
      <c r="CG1581" s="76"/>
      <c r="CH1581" s="76"/>
      <c r="CI1581" s="76"/>
      <c r="CJ1581" s="76"/>
      <c r="CK1581" s="76"/>
      <c r="CL1581" s="76"/>
      <c r="CM1581" s="76"/>
      <c r="CN1581" s="76"/>
      <c r="CO1581" s="76"/>
      <c r="CP1581" s="76"/>
    </row>
    <row r="1582" spans="1:94" x14ac:dyDescent="0.2">
      <c r="A1582" s="76"/>
      <c r="B1582" s="76"/>
      <c r="C1582" s="76"/>
      <c r="D1582" s="76"/>
      <c r="E1582" s="76"/>
      <c r="F1582" s="76"/>
      <c r="G1582" s="76"/>
      <c r="H1582" s="76"/>
      <c r="I1582" s="76"/>
      <c r="J1582" s="76"/>
      <c r="K1582" s="76"/>
      <c r="L1582" s="76"/>
      <c r="M1582" s="76"/>
      <c r="N1582" s="76"/>
      <c r="O1582" s="76"/>
      <c r="P1582" s="76"/>
      <c r="Q1582" s="76"/>
      <c r="R1582" s="76"/>
      <c r="S1582" s="76"/>
      <c r="T1582" s="76"/>
      <c r="U1582" s="76"/>
      <c r="V1582" s="76"/>
      <c r="W1582" s="76"/>
      <c r="X1582" s="76"/>
      <c r="Y1582" s="76"/>
      <c r="Z1582" s="76"/>
      <c r="AA1582" s="76"/>
      <c r="AB1582" s="76"/>
      <c r="AC1582" s="76"/>
      <c r="AD1582" s="76"/>
      <c r="AE1582" s="76"/>
      <c r="AF1582" s="76"/>
      <c r="AG1582" s="76"/>
      <c r="AH1582" s="76"/>
      <c r="AI1582" s="76"/>
      <c r="AJ1582" s="76"/>
      <c r="AK1582" s="76"/>
      <c r="AL1582" s="76"/>
      <c r="AM1582" s="76"/>
      <c r="AN1582" s="76"/>
      <c r="AO1582" s="75"/>
      <c r="AP1582" s="75"/>
      <c r="AQ1582" s="75"/>
      <c r="AR1582" s="76"/>
      <c r="AS1582" s="76"/>
      <c r="AT1582" s="76"/>
      <c r="AU1582" s="76"/>
      <c r="AV1582" s="76"/>
      <c r="AW1582" s="76"/>
      <c r="AX1582" s="76"/>
      <c r="AY1582" s="76"/>
      <c r="AZ1582" s="76"/>
      <c r="BA1582" s="76"/>
      <c r="BB1582" s="76"/>
      <c r="BC1582" s="76"/>
      <c r="BD1582" s="76"/>
      <c r="BE1582" s="76"/>
      <c r="BF1582" s="76"/>
      <c r="BG1582" s="76"/>
      <c r="BH1582" s="76"/>
      <c r="BI1582" s="76"/>
      <c r="BJ1582" s="76"/>
      <c r="BK1582" s="76"/>
      <c r="BL1582" s="76"/>
      <c r="BM1582" s="76"/>
      <c r="BN1582" s="76"/>
      <c r="BO1582" s="76"/>
      <c r="BP1582" s="76"/>
      <c r="BQ1582" s="76"/>
      <c r="BR1582" s="76"/>
      <c r="BS1582" s="76"/>
      <c r="BT1582" s="76"/>
      <c r="BU1582" s="76"/>
      <c r="BV1582" s="76"/>
      <c r="BW1582" s="76"/>
      <c r="BX1582" s="76"/>
      <c r="BY1582" s="76"/>
      <c r="BZ1582" s="76"/>
      <c r="CA1582" s="76"/>
      <c r="CB1582" s="76"/>
      <c r="CC1582" s="76"/>
      <c r="CD1582" s="76"/>
      <c r="CE1582" s="76"/>
      <c r="CF1582" s="76"/>
      <c r="CG1582" s="76"/>
      <c r="CH1582" s="76"/>
      <c r="CI1582" s="76"/>
      <c r="CJ1582" s="76"/>
      <c r="CK1582" s="76"/>
      <c r="CL1582" s="76"/>
      <c r="CM1582" s="76"/>
      <c r="CN1582" s="76"/>
      <c r="CO1582" s="76"/>
      <c r="CP1582" s="76"/>
    </row>
    <row r="1583" spans="1:94" x14ac:dyDescent="0.2">
      <c r="A1583" s="76"/>
      <c r="B1583" s="76"/>
      <c r="C1583" s="76"/>
      <c r="D1583" s="76"/>
      <c r="E1583" s="76"/>
      <c r="F1583" s="76"/>
      <c r="G1583" s="76"/>
      <c r="H1583" s="76"/>
      <c r="I1583" s="76"/>
      <c r="J1583" s="76"/>
      <c r="K1583" s="76"/>
      <c r="L1583" s="76"/>
      <c r="M1583" s="76"/>
      <c r="N1583" s="76"/>
      <c r="O1583" s="76"/>
      <c r="P1583" s="76"/>
      <c r="Q1583" s="76"/>
      <c r="R1583" s="76"/>
      <c r="S1583" s="76"/>
      <c r="T1583" s="76"/>
      <c r="U1583" s="76"/>
      <c r="V1583" s="76"/>
      <c r="W1583" s="76"/>
      <c r="X1583" s="76"/>
      <c r="Y1583" s="76"/>
      <c r="Z1583" s="76"/>
      <c r="AA1583" s="76"/>
      <c r="AB1583" s="76"/>
      <c r="AC1583" s="76"/>
      <c r="AD1583" s="76"/>
      <c r="AE1583" s="76"/>
      <c r="AF1583" s="76"/>
      <c r="AG1583" s="76"/>
      <c r="AH1583" s="76"/>
      <c r="AI1583" s="76"/>
      <c r="AJ1583" s="76"/>
      <c r="AK1583" s="76"/>
      <c r="AL1583" s="76"/>
      <c r="AM1583" s="76"/>
      <c r="AN1583" s="76"/>
      <c r="AO1583" s="75"/>
      <c r="AP1583" s="75"/>
      <c r="AQ1583" s="75"/>
      <c r="AR1583" s="76"/>
      <c r="AS1583" s="76"/>
      <c r="AT1583" s="76"/>
      <c r="AU1583" s="76"/>
      <c r="AV1583" s="76"/>
      <c r="AW1583" s="76"/>
      <c r="AX1583" s="76"/>
      <c r="AY1583" s="76"/>
      <c r="AZ1583" s="76"/>
      <c r="BA1583" s="76"/>
      <c r="BB1583" s="76"/>
      <c r="BC1583" s="76"/>
      <c r="BD1583" s="76"/>
      <c r="BE1583" s="76"/>
      <c r="BF1583" s="76"/>
      <c r="BG1583" s="76"/>
      <c r="BH1583" s="76"/>
      <c r="BI1583" s="76"/>
      <c r="BJ1583" s="76"/>
      <c r="BK1583" s="76"/>
      <c r="BL1583" s="76"/>
      <c r="BM1583" s="76"/>
      <c r="BN1583" s="76"/>
      <c r="BO1583" s="76"/>
      <c r="BP1583" s="76"/>
      <c r="BQ1583" s="76"/>
      <c r="BR1583" s="76"/>
      <c r="BS1583" s="76"/>
      <c r="BT1583" s="76"/>
      <c r="BU1583" s="76"/>
      <c r="BV1583" s="76"/>
      <c r="BW1583" s="76"/>
      <c r="BX1583" s="76"/>
      <c r="BY1583" s="76"/>
      <c r="BZ1583" s="76"/>
      <c r="CA1583" s="76"/>
      <c r="CB1583" s="76"/>
      <c r="CC1583" s="76"/>
      <c r="CD1583" s="76"/>
      <c r="CE1583" s="76"/>
      <c r="CF1583" s="76"/>
      <c r="CG1583" s="76"/>
      <c r="CH1583" s="76"/>
      <c r="CI1583" s="76"/>
      <c r="CJ1583" s="76"/>
      <c r="CK1583" s="76"/>
      <c r="CL1583" s="76"/>
      <c r="CM1583" s="76"/>
      <c r="CN1583" s="76"/>
      <c r="CO1583" s="76"/>
      <c r="CP1583" s="76"/>
    </row>
    <row r="1584" spans="1:94" x14ac:dyDescent="0.2">
      <c r="A1584" s="76"/>
      <c r="B1584" s="76"/>
      <c r="C1584" s="76"/>
      <c r="D1584" s="76"/>
      <c r="E1584" s="76"/>
      <c r="F1584" s="76"/>
      <c r="G1584" s="76"/>
      <c r="H1584" s="76"/>
      <c r="I1584" s="76"/>
      <c r="J1584" s="76"/>
      <c r="K1584" s="76"/>
      <c r="L1584" s="76"/>
      <c r="M1584" s="76"/>
      <c r="N1584" s="76"/>
      <c r="O1584" s="76"/>
      <c r="P1584" s="76"/>
      <c r="Q1584" s="76"/>
      <c r="R1584" s="76"/>
      <c r="S1584" s="76"/>
      <c r="T1584" s="76"/>
      <c r="U1584" s="76"/>
      <c r="V1584" s="76"/>
      <c r="W1584" s="76"/>
      <c r="X1584" s="76"/>
      <c r="Y1584" s="76"/>
      <c r="Z1584" s="76"/>
      <c r="AA1584" s="76"/>
      <c r="AB1584" s="76"/>
      <c r="AC1584" s="76"/>
      <c r="AD1584" s="76"/>
      <c r="AE1584" s="76"/>
      <c r="AF1584" s="76"/>
      <c r="AG1584" s="76"/>
      <c r="AH1584" s="76"/>
      <c r="AI1584" s="76"/>
      <c r="AJ1584" s="76"/>
      <c r="AK1584" s="76"/>
      <c r="AL1584" s="76"/>
      <c r="AM1584" s="76"/>
      <c r="AN1584" s="76"/>
      <c r="AO1584" s="75"/>
      <c r="AP1584" s="75"/>
      <c r="AQ1584" s="75"/>
      <c r="AR1584" s="76"/>
      <c r="AS1584" s="76"/>
      <c r="AT1584" s="76"/>
      <c r="AU1584" s="76"/>
      <c r="AV1584" s="76"/>
      <c r="AW1584" s="76"/>
      <c r="AX1584" s="76"/>
      <c r="AY1584" s="76"/>
      <c r="AZ1584" s="76"/>
      <c r="BA1584" s="76"/>
      <c r="BB1584" s="76"/>
      <c r="BC1584" s="76"/>
      <c r="BD1584" s="76"/>
      <c r="BE1584" s="76"/>
      <c r="BF1584" s="76"/>
      <c r="BG1584" s="76"/>
      <c r="BH1584" s="76"/>
      <c r="BI1584" s="76"/>
      <c r="BJ1584" s="76"/>
      <c r="BK1584" s="76"/>
      <c r="BL1584" s="76"/>
      <c r="BM1584" s="76"/>
      <c r="BN1584" s="76"/>
      <c r="BO1584" s="76"/>
      <c r="BP1584" s="76"/>
      <c r="BQ1584" s="76"/>
      <c r="BR1584" s="76"/>
      <c r="BS1584" s="76"/>
      <c r="BT1584" s="76"/>
      <c r="BU1584" s="76"/>
      <c r="BV1584" s="76"/>
      <c r="BW1584" s="76"/>
      <c r="BX1584" s="76"/>
      <c r="BY1584" s="76"/>
      <c r="BZ1584" s="76"/>
      <c r="CA1584" s="76"/>
      <c r="CB1584" s="76"/>
      <c r="CC1584" s="76"/>
      <c r="CD1584" s="76"/>
      <c r="CE1584" s="76"/>
      <c r="CF1584" s="76"/>
      <c r="CG1584" s="76"/>
      <c r="CH1584" s="76"/>
      <c r="CI1584" s="76"/>
      <c r="CJ1584" s="76"/>
      <c r="CK1584" s="76"/>
      <c r="CL1584" s="76"/>
      <c r="CM1584" s="76"/>
      <c r="CN1584" s="76"/>
      <c r="CO1584" s="76"/>
      <c r="CP1584" s="76"/>
    </row>
    <row r="1585" spans="1:94" x14ac:dyDescent="0.2">
      <c r="A1585" s="76"/>
      <c r="B1585" s="76"/>
      <c r="C1585" s="76"/>
      <c r="D1585" s="76"/>
      <c r="E1585" s="76"/>
      <c r="F1585" s="76"/>
      <c r="G1585" s="76"/>
      <c r="H1585" s="76"/>
      <c r="I1585" s="76"/>
      <c r="J1585" s="76"/>
      <c r="K1585" s="76"/>
      <c r="L1585" s="76"/>
      <c r="M1585" s="76"/>
      <c r="N1585" s="76"/>
      <c r="O1585" s="76"/>
      <c r="P1585" s="76"/>
      <c r="Q1585" s="76"/>
      <c r="R1585" s="76"/>
      <c r="S1585" s="76"/>
      <c r="T1585" s="76"/>
      <c r="U1585" s="76"/>
      <c r="V1585" s="76"/>
      <c r="W1585" s="76"/>
      <c r="X1585" s="76"/>
      <c r="Y1585" s="76"/>
      <c r="Z1585" s="76"/>
      <c r="AA1585" s="76"/>
      <c r="AB1585" s="76"/>
      <c r="AC1585" s="76"/>
      <c r="AD1585" s="76"/>
      <c r="AE1585" s="76"/>
      <c r="AF1585" s="76"/>
      <c r="AG1585" s="76"/>
      <c r="AH1585" s="76"/>
      <c r="AI1585" s="76"/>
      <c r="AJ1585" s="76"/>
      <c r="AK1585" s="76"/>
      <c r="AL1585" s="76"/>
      <c r="AM1585" s="76"/>
      <c r="AN1585" s="76"/>
      <c r="AO1585" s="75"/>
      <c r="AP1585" s="75"/>
      <c r="AQ1585" s="75"/>
      <c r="AR1585" s="76"/>
      <c r="AS1585" s="76"/>
      <c r="AT1585" s="76"/>
      <c r="AU1585" s="76"/>
      <c r="AV1585" s="76"/>
      <c r="AW1585" s="76"/>
      <c r="AX1585" s="76"/>
      <c r="AY1585" s="76"/>
      <c r="AZ1585" s="76"/>
      <c r="BA1585" s="76"/>
      <c r="BB1585" s="76"/>
      <c r="BC1585" s="76"/>
      <c r="BD1585" s="76"/>
      <c r="BE1585" s="76"/>
      <c r="BF1585" s="76"/>
      <c r="BG1585" s="76"/>
      <c r="BH1585" s="76"/>
      <c r="BI1585" s="76"/>
      <c r="BJ1585" s="76"/>
      <c r="BK1585" s="76"/>
      <c r="BL1585" s="76"/>
      <c r="BM1585" s="76"/>
      <c r="BN1585" s="76"/>
      <c r="BO1585" s="76"/>
      <c r="BP1585" s="76"/>
      <c r="BQ1585" s="76"/>
      <c r="BR1585" s="76"/>
      <c r="BS1585" s="76"/>
      <c r="BT1585" s="76"/>
      <c r="BU1585" s="76"/>
      <c r="BV1585" s="76"/>
      <c r="BW1585" s="76"/>
      <c r="BX1585" s="76"/>
      <c r="BY1585" s="76"/>
      <c r="BZ1585" s="76"/>
      <c r="CA1585" s="76"/>
      <c r="CB1585" s="76"/>
      <c r="CC1585" s="76"/>
      <c r="CD1585" s="76"/>
      <c r="CE1585" s="76"/>
      <c r="CF1585" s="76"/>
      <c r="CG1585" s="76"/>
      <c r="CH1585" s="76"/>
      <c r="CI1585" s="76"/>
      <c r="CJ1585" s="76"/>
      <c r="CK1585" s="76"/>
      <c r="CL1585" s="76"/>
      <c r="CM1585" s="76"/>
      <c r="CN1585" s="76"/>
      <c r="CO1585" s="76"/>
      <c r="CP1585" s="76"/>
    </row>
    <row r="1586" spans="1:94" x14ac:dyDescent="0.2">
      <c r="A1586" s="76"/>
      <c r="B1586" s="76"/>
      <c r="C1586" s="76"/>
      <c r="D1586" s="76"/>
      <c r="E1586" s="76"/>
      <c r="F1586" s="76"/>
      <c r="G1586" s="76"/>
      <c r="H1586" s="76"/>
      <c r="I1586" s="76"/>
      <c r="J1586" s="76"/>
      <c r="K1586" s="76"/>
      <c r="L1586" s="76"/>
      <c r="M1586" s="76"/>
      <c r="N1586" s="76"/>
      <c r="O1586" s="76"/>
      <c r="P1586" s="76"/>
      <c r="Q1586" s="76"/>
      <c r="R1586" s="76"/>
      <c r="S1586" s="76"/>
      <c r="T1586" s="76"/>
      <c r="U1586" s="76"/>
      <c r="V1586" s="76"/>
      <c r="W1586" s="76"/>
      <c r="X1586" s="76"/>
      <c r="Y1586" s="76"/>
      <c r="Z1586" s="76"/>
      <c r="AA1586" s="76"/>
      <c r="AB1586" s="76"/>
      <c r="AC1586" s="76"/>
      <c r="AD1586" s="76"/>
      <c r="AE1586" s="76"/>
      <c r="AF1586" s="76"/>
      <c r="AG1586" s="76"/>
      <c r="AH1586" s="76"/>
      <c r="AI1586" s="76"/>
      <c r="AJ1586" s="76"/>
      <c r="AK1586" s="76"/>
      <c r="AL1586" s="76"/>
      <c r="AM1586" s="76"/>
      <c r="AN1586" s="76"/>
      <c r="AO1586" s="75"/>
      <c r="AP1586" s="75"/>
      <c r="AQ1586" s="75"/>
      <c r="AR1586" s="76"/>
      <c r="AS1586" s="76"/>
      <c r="AT1586" s="76"/>
      <c r="AU1586" s="76"/>
      <c r="AV1586" s="76"/>
      <c r="AW1586" s="76"/>
      <c r="AX1586" s="76"/>
      <c r="AY1586" s="76"/>
      <c r="AZ1586" s="76"/>
      <c r="BA1586" s="76"/>
      <c r="BB1586" s="76"/>
      <c r="BC1586" s="76"/>
      <c r="BD1586" s="76"/>
      <c r="BE1586" s="76"/>
      <c r="BF1586" s="76"/>
      <c r="BG1586" s="76"/>
      <c r="BH1586" s="76"/>
      <c r="BI1586" s="76"/>
      <c r="BJ1586" s="76"/>
      <c r="BK1586" s="76"/>
      <c r="BL1586" s="76"/>
      <c r="BM1586" s="76"/>
      <c r="BN1586" s="76"/>
      <c r="BO1586" s="76"/>
      <c r="BP1586" s="76"/>
      <c r="BQ1586" s="76"/>
      <c r="BR1586" s="76"/>
      <c r="BS1586" s="76"/>
      <c r="BT1586" s="76"/>
      <c r="BU1586" s="76"/>
      <c r="BV1586" s="76"/>
      <c r="BW1586" s="76"/>
      <c r="BX1586" s="76"/>
      <c r="BY1586" s="76"/>
      <c r="BZ1586" s="76"/>
      <c r="CA1586" s="76"/>
      <c r="CB1586" s="76"/>
      <c r="CC1586" s="76"/>
      <c r="CD1586" s="76"/>
      <c r="CE1586" s="76"/>
      <c r="CF1586" s="76"/>
      <c r="CG1586" s="76"/>
      <c r="CH1586" s="76"/>
      <c r="CI1586" s="76"/>
      <c r="CJ1586" s="76"/>
      <c r="CK1586" s="76"/>
      <c r="CL1586" s="76"/>
      <c r="CM1586" s="76"/>
      <c r="CN1586" s="76"/>
      <c r="CO1586" s="76"/>
      <c r="CP1586" s="76"/>
    </row>
    <row r="1587" spans="1:94" x14ac:dyDescent="0.2">
      <c r="A1587" s="76"/>
      <c r="B1587" s="76"/>
      <c r="C1587" s="76"/>
      <c r="D1587" s="76"/>
      <c r="E1587" s="76"/>
      <c r="F1587" s="76"/>
      <c r="G1587" s="76"/>
      <c r="H1587" s="76"/>
      <c r="I1587" s="76"/>
      <c r="J1587" s="76"/>
      <c r="K1587" s="76"/>
      <c r="L1587" s="76"/>
      <c r="M1587" s="76"/>
      <c r="N1587" s="76"/>
      <c r="O1587" s="76"/>
      <c r="P1587" s="76"/>
      <c r="Q1587" s="76"/>
      <c r="R1587" s="76"/>
      <c r="S1587" s="76"/>
      <c r="T1587" s="76"/>
      <c r="U1587" s="76"/>
      <c r="V1587" s="76"/>
      <c r="W1587" s="76"/>
      <c r="X1587" s="76"/>
      <c r="Y1587" s="76"/>
      <c r="Z1587" s="76"/>
      <c r="AA1587" s="76"/>
      <c r="AB1587" s="76"/>
      <c r="AC1587" s="76"/>
      <c r="AD1587" s="76"/>
      <c r="AE1587" s="76"/>
      <c r="AF1587" s="76"/>
      <c r="AG1587" s="76"/>
      <c r="AH1587" s="76"/>
      <c r="AI1587" s="76"/>
      <c r="AJ1587" s="76"/>
      <c r="AK1587" s="76"/>
      <c r="AL1587" s="76"/>
      <c r="AM1587" s="76"/>
      <c r="AN1587" s="76"/>
      <c r="AO1587" s="75"/>
      <c r="AP1587" s="75"/>
      <c r="AQ1587" s="75"/>
      <c r="AR1587" s="76"/>
      <c r="AS1587" s="76"/>
      <c r="AT1587" s="76"/>
      <c r="AU1587" s="76"/>
      <c r="AV1587" s="76"/>
      <c r="AW1587" s="76"/>
      <c r="AX1587" s="76"/>
      <c r="AY1587" s="76"/>
      <c r="AZ1587" s="76"/>
      <c r="BA1587" s="76"/>
      <c r="BB1587" s="76"/>
      <c r="BC1587" s="76"/>
      <c r="BD1587" s="76"/>
      <c r="BE1587" s="76"/>
      <c r="BF1587" s="76"/>
      <c r="BG1587" s="76"/>
      <c r="BH1587" s="76"/>
      <c r="BI1587" s="76"/>
      <c r="BJ1587" s="76"/>
      <c r="BK1587" s="76"/>
      <c r="BL1587" s="76"/>
      <c r="BM1587" s="76"/>
      <c r="BN1587" s="76"/>
      <c r="BO1587" s="76"/>
      <c r="BP1587" s="76"/>
      <c r="BQ1587" s="76"/>
      <c r="BR1587" s="76"/>
      <c r="BS1587" s="76"/>
      <c r="BT1587" s="76"/>
      <c r="BU1587" s="76"/>
      <c r="BV1587" s="76"/>
      <c r="BW1587" s="76"/>
      <c r="BX1587" s="76"/>
      <c r="BY1587" s="76"/>
      <c r="BZ1587" s="76"/>
      <c r="CA1587" s="76"/>
      <c r="CB1587" s="76"/>
      <c r="CC1587" s="76"/>
      <c r="CD1587" s="76"/>
      <c r="CE1587" s="76"/>
      <c r="CF1587" s="76"/>
      <c r="CG1587" s="76"/>
      <c r="CH1587" s="76"/>
      <c r="CI1587" s="76"/>
      <c r="CJ1587" s="76"/>
      <c r="CK1587" s="76"/>
      <c r="CL1587" s="76"/>
      <c r="CM1587" s="76"/>
      <c r="CN1587" s="76"/>
      <c r="CO1587" s="76"/>
      <c r="CP1587" s="76"/>
    </row>
    <row r="1588" spans="1:94" x14ac:dyDescent="0.2">
      <c r="A1588" s="76"/>
      <c r="B1588" s="76"/>
      <c r="C1588" s="76"/>
      <c r="D1588" s="76"/>
      <c r="E1588" s="76"/>
      <c r="F1588" s="76"/>
      <c r="G1588" s="76"/>
      <c r="H1588" s="76"/>
      <c r="I1588" s="76"/>
      <c r="J1588" s="76"/>
      <c r="K1588" s="76"/>
      <c r="L1588" s="76"/>
      <c r="M1588" s="76"/>
      <c r="N1588" s="76"/>
      <c r="O1588" s="76"/>
      <c r="P1588" s="76"/>
      <c r="Q1588" s="76"/>
      <c r="R1588" s="76"/>
      <c r="S1588" s="76"/>
      <c r="T1588" s="76"/>
      <c r="U1588" s="76"/>
      <c r="V1588" s="76"/>
      <c r="W1588" s="76"/>
      <c r="X1588" s="76"/>
      <c r="Y1588" s="76"/>
      <c r="Z1588" s="76"/>
      <c r="AA1588" s="76"/>
      <c r="AB1588" s="76"/>
      <c r="AC1588" s="76"/>
      <c r="AD1588" s="76"/>
      <c r="AE1588" s="76"/>
      <c r="AF1588" s="76"/>
      <c r="AG1588" s="76"/>
      <c r="AH1588" s="76"/>
      <c r="AI1588" s="76"/>
      <c r="AJ1588" s="76"/>
      <c r="AK1588" s="76"/>
      <c r="AL1588" s="76"/>
      <c r="AM1588" s="76"/>
      <c r="AN1588" s="76"/>
      <c r="AO1588" s="75"/>
      <c r="AP1588" s="75"/>
      <c r="AQ1588" s="75"/>
      <c r="AR1588" s="76"/>
      <c r="AS1588" s="76"/>
      <c r="AT1588" s="76"/>
      <c r="AU1588" s="76"/>
      <c r="AV1588" s="76"/>
      <c r="AW1588" s="76"/>
      <c r="AX1588" s="76"/>
      <c r="AY1588" s="76"/>
      <c r="AZ1588" s="76"/>
      <c r="BA1588" s="76"/>
      <c r="BB1588" s="76"/>
      <c r="BC1588" s="76"/>
      <c r="BD1588" s="76"/>
      <c r="BE1588" s="76"/>
      <c r="BF1588" s="76"/>
      <c r="BG1588" s="76"/>
      <c r="BH1588" s="76"/>
      <c r="BI1588" s="76"/>
      <c r="BJ1588" s="76"/>
      <c r="BK1588" s="76"/>
      <c r="BL1588" s="76"/>
      <c r="BM1588" s="76"/>
      <c r="BN1588" s="76"/>
      <c r="BO1588" s="76"/>
      <c r="BP1588" s="76"/>
      <c r="BQ1588" s="76"/>
      <c r="BR1588" s="76"/>
      <c r="BS1588" s="76"/>
      <c r="BT1588" s="76"/>
      <c r="BU1588" s="76"/>
      <c r="BV1588" s="76"/>
      <c r="BW1588" s="76"/>
      <c r="BX1588" s="76"/>
      <c r="BY1588" s="76"/>
      <c r="BZ1588" s="76"/>
      <c r="CA1588" s="76"/>
      <c r="CB1588" s="76"/>
      <c r="CC1588" s="76"/>
      <c r="CD1588" s="76"/>
      <c r="CE1588" s="76"/>
      <c r="CF1588" s="76"/>
      <c r="CG1588" s="76"/>
      <c r="CH1588" s="76"/>
      <c r="CI1588" s="76"/>
      <c r="CJ1588" s="76"/>
      <c r="CK1588" s="76"/>
      <c r="CL1588" s="76"/>
      <c r="CM1588" s="76"/>
      <c r="CN1588" s="76"/>
      <c r="CO1588" s="76"/>
      <c r="CP1588" s="76"/>
    </row>
    <row r="1589" spans="1:94" x14ac:dyDescent="0.2">
      <c r="A1589" s="76"/>
      <c r="B1589" s="76"/>
      <c r="C1589" s="76"/>
      <c r="D1589" s="76"/>
      <c r="E1589" s="76"/>
      <c r="F1589" s="76"/>
      <c r="G1589" s="76"/>
      <c r="H1589" s="76"/>
      <c r="I1589" s="76"/>
      <c r="J1589" s="76"/>
      <c r="K1589" s="76"/>
      <c r="L1589" s="76"/>
      <c r="M1589" s="76"/>
      <c r="N1589" s="76"/>
      <c r="O1589" s="76"/>
      <c r="P1589" s="76"/>
      <c r="Q1589" s="76"/>
      <c r="R1589" s="76"/>
      <c r="S1589" s="76"/>
      <c r="T1589" s="76"/>
      <c r="U1589" s="76"/>
      <c r="V1589" s="76"/>
      <c r="W1589" s="76"/>
      <c r="X1589" s="76"/>
      <c r="Y1589" s="76"/>
      <c r="Z1589" s="76"/>
      <c r="AA1589" s="76"/>
      <c r="AB1589" s="76"/>
      <c r="AC1589" s="76"/>
      <c r="AD1589" s="76"/>
      <c r="AE1589" s="76"/>
      <c r="AF1589" s="76"/>
      <c r="AG1589" s="76"/>
      <c r="AH1589" s="76"/>
      <c r="AI1589" s="76"/>
      <c r="AJ1589" s="76"/>
      <c r="AK1589" s="76"/>
      <c r="AL1589" s="76"/>
      <c r="AM1589" s="76"/>
      <c r="AN1589" s="76"/>
      <c r="AO1589" s="75"/>
      <c r="AP1589" s="75"/>
      <c r="AQ1589" s="75"/>
      <c r="AR1589" s="76"/>
      <c r="AS1589" s="76"/>
      <c r="AT1589" s="76"/>
      <c r="AU1589" s="76"/>
      <c r="AV1589" s="76"/>
      <c r="AW1589" s="76"/>
      <c r="AX1589" s="76"/>
      <c r="AY1589" s="76"/>
      <c r="AZ1589" s="76"/>
      <c r="BA1589" s="76"/>
      <c r="BB1589" s="76"/>
      <c r="BC1589" s="76"/>
      <c r="BD1589" s="76"/>
      <c r="BE1589" s="76"/>
      <c r="BF1589" s="76"/>
      <c r="BG1589" s="76"/>
      <c r="BH1589" s="76"/>
      <c r="BI1589" s="76"/>
      <c r="BJ1589" s="76"/>
      <c r="BK1589" s="76"/>
      <c r="BL1589" s="76"/>
      <c r="BM1589" s="76"/>
      <c r="BN1589" s="76"/>
      <c r="BO1589" s="76"/>
      <c r="BP1589" s="76"/>
      <c r="BQ1589" s="76"/>
      <c r="BR1589" s="76"/>
      <c r="BS1589" s="76"/>
      <c r="BT1589" s="76"/>
      <c r="BU1589" s="76"/>
      <c r="BV1589" s="76"/>
      <c r="BW1589" s="76"/>
      <c r="BX1589" s="76"/>
      <c r="BY1589" s="76"/>
      <c r="BZ1589" s="76"/>
      <c r="CA1589" s="76"/>
      <c r="CB1589" s="76"/>
      <c r="CC1589" s="76"/>
      <c r="CD1589" s="76"/>
      <c r="CE1589" s="76"/>
      <c r="CF1589" s="76"/>
      <c r="CG1589" s="76"/>
      <c r="CH1589" s="76"/>
      <c r="CI1589" s="76"/>
      <c r="CJ1589" s="76"/>
      <c r="CK1589" s="76"/>
      <c r="CL1589" s="76"/>
      <c r="CM1589" s="76"/>
      <c r="CN1589" s="76"/>
      <c r="CO1589" s="76"/>
      <c r="CP1589" s="76"/>
    </row>
    <row r="1590" spans="1:94" x14ac:dyDescent="0.2">
      <c r="A1590" s="76"/>
      <c r="B1590" s="76"/>
      <c r="C1590" s="76"/>
      <c r="D1590" s="76"/>
      <c r="E1590" s="76"/>
      <c r="F1590" s="76"/>
      <c r="G1590" s="76"/>
      <c r="H1590" s="76"/>
      <c r="I1590" s="76"/>
      <c r="J1590" s="76"/>
      <c r="K1590" s="76"/>
      <c r="L1590" s="76"/>
      <c r="M1590" s="76"/>
      <c r="N1590" s="76"/>
      <c r="O1590" s="76"/>
      <c r="P1590" s="76"/>
      <c r="Q1590" s="76"/>
      <c r="R1590" s="76"/>
      <c r="S1590" s="76"/>
      <c r="T1590" s="76"/>
      <c r="U1590" s="76"/>
      <c r="V1590" s="76"/>
      <c r="W1590" s="76"/>
      <c r="X1590" s="76"/>
      <c r="Y1590" s="76"/>
      <c r="Z1590" s="76"/>
      <c r="AA1590" s="76"/>
      <c r="AB1590" s="76"/>
      <c r="AC1590" s="76"/>
      <c r="AD1590" s="76"/>
      <c r="AE1590" s="76"/>
      <c r="AF1590" s="76"/>
      <c r="AG1590" s="76"/>
      <c r="AH1590" s="76"/>
      <c r="AI1590" s="76"/>
      <c r="AJ1590" s="76"/>
      <c r="AK1590" s="76"/>
      <c r="AL1590" s="76"/>
      <c r="AM1590" s="76"/>
      <c r="AN1590" s="76"/>
      <c r="AO1590" s="75"/>
      <c r="AP1590" s="75"/>
      <c r="AQ1590" s="75"/>
      <c r="AR1590" s="76"/>
      <c r="AS1590" s="76"/>
      <c r="AT1590" s="76"/>
      <c r="AU1590" s="76"/>
      <c r="AV1590" s="76"/>
      <c r="AW1590" s="76"/>
      <c r="AX1590" s="76"/>
      <c r="AY1590" s="76"/>
      <c r="AZ1590" s="76"/>
      <c r="BA1590" s="76"/>
      <c r="BB1590" s="76"/>
      <c r="BC1590" s="76"/>
      <c r="BD1590" s="76"/>
      <c r="BE1590" s="76"/>
      <c r="BF1590" s="76"/>
      <c r="BG1590" s="76"/>
      <c r="BH1590" s="76"/>
      <c r="BI1590" s="76"/>
      <c r="BJ1590" s="76"/>
      <c r="BK1590" s="76"/>
      <c r="BL1590" s="76"/>
      <c r="BM1590" s="76"/>
      <c r="BN1590" s="76"/>
      <c r="BO1590" s="76"/>
      <c r="BP1590" s="76"/>
      <c r="BQ1590" s="76"/>
      <c r="BR1590" s="76"/>
      <c r="BS1590" s="76"/>
      <c r="BT1590" s="76"/>
      <c r="BU1590" s="76"/>
      <c r="BV1590" s="76"/>
      <c r="BW1590" s="76"/>
      <c r="BX1590" s="76"/>
      <c r="BY1590" s="76"/>
      <c r="BZ1590" s="76"/>
      <c r="CA1590" s="76"/>
      <c r="CB1590" s="76"/>
      <c r="CC1590" s="76"/>
      <c r="CD1590" s="76"/>
      <c r="CE1590" s="76"/>
      <c r="CF1590" s="76"/>
      <c r="CG1590" s="76"/>
      <c r="CH1590" s="76"/>
      <c r="CI1590" s="76"/>
      <c r="CJ1590" s="76"/>
      <c r="CK1590" s="76"/>
      <c r="CL1590" s="76"/>
      <c r="CM1590" s="76"/>
      <c r="CN1590" s="76"/>
      <c r="CO1590" s="76"/>
      <c r="CP1590" s="76"/>
    </row>
    <row r="1591" spans="1:94" x14ac:dyDescent="0.2">
      <c r="A1591" s="76"/>
      <c r="B1591" s="76"/>
      <c r="C1591" s="76"/>
      <c r="D1591" s="76"/>
      <c r="E1591" s="76"/>
      <c r="F1591" s="76"/>
      <c r="G1591" s="76"/>
      <c r="H1591" s="76"/>
      <c r="I1591" s="76"/>
      <c r="J1591" s="76"/>
      <c r="K1591" s="76"/>
      <c r="L1591" s="76"/>
      <c r="M1591" s="76"/>
      <c r="N1591" s="76"/>
      <c r="O1591" s="76"/>
      <c r="P1591" s="76"/>
      <c r="Q1591" s="76"/>
      <c r="R1591" s="76"/>
      <c r="S1591" s="76"/>
      <c r="T1591" s="76"/>
      <c r="U1591" s="76"/>
      <c r="V1591" s="76"/>
      <c r="W1591" s="76"/>
      <c r="X1591" s="76"/>
      <c r="Y1591" s="76"/>
      <c r="Z1591" s="76"/>
      <c r="AA1591" s="76"/>
      <c r="AB1591" s="76"/>
      <c r="AC1591" s="76"/>
      <c r="AD1591" s="76"/>
      <c r="AE1591" s="76"/>
      <c r="AF1591" s="76"/>
      <c r="AG1591" s="76"/>
      <c r="AH1591" s="76"/>
      <c r="AI1591" s="76"/>
      <c r="AJ1591" s="76"/>
      <c r="AK1591" s="76"/>
      <c r="AL1591" s="76"/>
      <c r="AM1591" s="76"/>
      <c r="AN1591" s="76"/>
      <c r="AO1591" s="75"/>
      <c r="AP1591" s="75"/>
      <c r="AQ1591" s="75"/>
      <c r="AR1591" s="76"/>
      <c r="AS1591" s="76"/>
      <c r="AT1591" s="76"/>
      <c r="AU1591" s="76"/>
      <c r="AV1591" s="76"/>
      <c r="AW1591" s="76"/>
      <c r="AX1591" s="76"/>
      <c r="AY1591" s="76"/>
      <c r="AZ1591" s="76"/>
      <c r="BA1591" s="76"/>
      <c r="BB1591" s="76"/>
      <c r="BC1591" s="76"/>
      <c r="BD1591" s="76"/>
      <c r="BE1591" s="76"/>
      <c r="BF1591" s="76"/>
      <c r="BG1591" s="76"/>
      <c r="BH1591" s="76"/>
      <c r="BI1591" s="76"/>
      <c r="BJ1591" s="76"/>
      <c r="BK1591" s="76"/>
      <c r="BL1591" s="76"/>
      <c r="BM1591" s="76"/>
      <c r="BN1591" s="76"/>
      <c r="BO1591" s="76"/>
      <c r="BP1591" s="76"/>
      <c r="BQ1591" s="76"/>
      <c r="BR1591" s="76"/>
      <c r="BS1591" s="76"/>
      <c r="BT1591" s="76"/>
      <c r="BU1591" s="76"/>
      <c r="BV1591" s="76"/>
      <c r="BW1591" s="76"/>
      <c r="BX1591" s="76"/>
      <c r="BY1591" s="76"/>
      <c r="BZ1591" s="76"/>
      <c r="CA1591" s="76"/>
      <c r="CB1591" s="76"/>
      <c r="CC1591" s="76"/>
      <c r="CD1591" s="76"/>
      <c r="CE1591" s="76"/>
      <c r="CF1591" s="76"/>
      <c r="CG1591" s="76"/>
      <c r="CH1591" s="76"/>
      <c r="CI1591" s="76"/>
      <c r="CJ1591" s="76"/>
      <c r="CK1591" s="76"/>
      <c r="CL1591" s="76"/>
      <c r="CM1591" s="76"/>
      <c r="CN1591" s="76"/>
      <c r="CO1591" s="76"/>
      <c r="CP1591" s="76"/>
    </row>
    <row r="1592" spans="1:94" x14ac:dyDescent="0.2">
      <c r="A1592" s="76"/>
      <c r="B1592" s="76"/>
      <c r="C1592" s="76"/>
      <c r="D1592" s="76"/>
      <c r="E1592" s="76"/>
      <c r="F1592" s="76"/>
      <c r="G1592" s="76"/>
      <c r="H1592" s="76"/>
      <c r="I1592" s="76"/>
      <c r="J1592" s="76"/>
      <c r="K1592" s="76"/>
      <c r="L1592" s="76"/>
      <c r="M1592" s="76"/>
      <c r="N1592" s="76"/>
      <c r="O1592" s="76"/>
      <c r="P1592" s="76"/>
      <c r="Q1592" s="76"/>
      <c r="R1592" s="76"/>
      <c r="S1592" s="76"/>
      <c r="T1592" s="76"/>
      <c r="U1592" s="76"/>
      <c r="V1592" s="76"/>
      <c r="W1592" s="76"/>
      <c r="X1592" s="76"/>
      <c r="Y1592" s="76"/>
      <c r="Z1592" s="76"/>
      <c r="AA1592" s="76"/>
      <c r="AB1592" s="76"/>
      <c r="AC1592" s="76"/>
      <c r="AD1592" s="76"/>
      <c r="AE1592" s="76"/>
      <c r="AF1592" s="76"/>
      <c r="AG1592" s="76"/>
      <c r="AH1592" s="76"/>
      <c r="AI1592" s="76"/>
      <c r="AJ1592" s="76"/>
      <c r="AK1592" s="76"/>
      <c r="AL1592" s="76"/>
      <c r="AM1592" s="76"/>
      <c r="AN1592" s="76"/>
      <c r="AO1592" s="75"/>
      <c r="AP1592" s="75"/>
      <c r="AQ1592" s="75"/>
      <c r="AR1592" s="76"/>
      <c r="AS1592" s="76"/>
      <c r="AT1592" s="76"/>
      <c r="AU1592" s="76"/>
      <c r="AV1592" s="76"/>
      <c r="AW1592" s="76"/>
      <c r="AX1592" s="76"/>
      <c r="AY1592" s="76"/>
      <c r="AZ1592" s="76"/>
      <c r="BA1592" s="76"/>
      <c r="BB1592" s="76"/>
      <c r="BC1592" s="76"/>
      <c r="BD1592" s="76"/>
      <c r="BE1592" s="76"/>
      <c r="BF1592" s="76"/>
      <c r="BG1592" s="76"/>
      <c r="BH1592" s="76"/>
      <c r="BI1592" s="76"/>
      <c r="BJ1592" s="76"/>
      <c r="BK1592" s="76"/>
      <c r="BL1592" s="76"/>
      <c r="BM1592" s="76"/>
      <c r="BN1592" s="76"/>
      <c r="BO1592" s="76"/>
      <c r="BP1592" s="76"/>
      <c r="BQ1592" s="76"/>
      <c r="BR1592" s="76"/>
      <c r="BS1592" s="76"/>
      <c r="BT1592" s="76"/>
      <c r="BU1592" s="76"/>
      <c r="BV1592" s="76"/>
      <c r="BW1592" s="76"/>
      <c r="BX1592" s="76"/>
      <c r="BY1592" s="76"/>
      <c r="BZ1592" s="76"/>
      <c r="CA1592" s="76"/>
      <c r="CB1592" s="76"/>
      <c r="CC1592" s="76"/>
      <c r="CD1592" s="76"/>
      <c r="CE1592" s="76"/>
      <c r="CF1592" s="76"/>
      <c r="CG1592" s="76"/>
      <c r="CH1592" s="76"/>
      <c r="CI1592" s="76"/>
      <c r="CJ1592" s="76"/>
      <c r="CK1592" s="76"/>
      <c r="CL1592" s="76"/>
      <c r="CM1592" s="76"/>
      <c r="CN1592" s="76"/>
      <c r="CO1592" s="76"/>
      <c r="CP1592" s="76"/>
    </row>
    <row r="1593" spans="1:94" x14ac:dyDescent="0.2">
      <c r="A1593" s="76"/>
      <c r="B1593" s="76"/>
      <c r="C1593" s="76"/>
      <c r="D1593" s="76"/>
      <c r="E1593" s="76"/>
      <c r="F1593" s="76"/>
      <c r="G1593" s="76"/>
      <c r="H1593" s="76"/>
      <c r="I1593" s="76"/>
      <c r="J1593" s="76"/>
      <c r="K1593" s="76"/>
      <c r="L1593" s="76"/>
      <c r="M1593" s="76"/>
      <c r="N1593" s="76"/>
      <c r="O1593" s="76"/>
      <c r="P1593" s="76"/>
      <c r="Q1593" s="76"/>
      <c r="R1593" s="76"/>
      <c r="S1593" s="76"/>
      <c r="T1593" s="76"/>
      <c r="U1593" s="76"/>
      <c r="V1593" s="76"/>
      <c r="W1593" s="76"/>
      <c r="X1593" s="76"/>
      <c r="Y1593" s="76"/>
      <c r="Z1593" s="76"/>
      <c r="AA1593" s="76"/>
      <c r="AB1593" s="76"/>
      <c r="AC1593" s="76"/>
      <c r="AD1593" s="76"/>
      <c r="AE1593" s="76"/>
      <c r="AF1593" s="76"/>
      <c r="AG1593" s="76"/>
      <c r="AH1593" s="76"/>
      <c r="AI1593" s="76"/>
      <c r="AJ1593" s="76"/>
      <c r="AK1593" s="76"/>
      <c r="AL1593" s="76"/>
      <c r="AM1593" s="76"/>
      <c r="AN1593" s="76"/>
      <c r="AO1593" s="75"/>
      <c r="AP1593" s="75"/>
      <c r="AQ1593" s="75"/>
      <c r="AR1593" s="76"/>
      <c r="AS1593" s="76"/>
      <c r="AT1593" s="76"/>
      <c r="AU1593" s="76"/>
      <c r="AV1593" s="76"/>
      <c r="AW1593" s="76"/>
      <c r="AX1593" s="76"/>
      <c r="AY1593" s="76"/>
      <c r="AZ1593" s="76"/>
      <c r="BA1593" s="76"/>
      <c r="BB1593" s="76"/>
      <c r="BC1593" s="76"/>
      <c r="BD1593" s="76"/>
      <c r="BE1593" s="76"/>
      <c r="BF1593" s="76"/>
      <c r="BG1593" s="76"/>
      <c r="BH1593" s="76"/>
      <c r="BI1593" s="76"/>
      <c r="BJ1593" s="76"/>
      <c r="BK1593" s="76"/>
      <c r="BL1593" s="76"/>
      <c r="BM1593" s="76"/>
      <c r="BN1593" s="76"/>
      <c r="BO1593" s="76"/>
      <c r="BP1593" s="76"/>
      <c r="BQ1593" s="76"/>
      <c r="BR1593" s="76"/>
      <c r="BS1593" s="76"/>
      <c r="BT1593" s="76"/>
      <c r="BU1593" s="76"/>
      <c r="BV1593" s="76"/>
      <c r="BW1593" s="76"/>
      <c r="BX1593" s="76"/>
      <c r="BY1593" s="76"/>
      <c r="BZ1593" s="76"/>
      <c r="CA1593" s="76"/>
      <c r="CB1593" s="76"/>
      <c r="CC1593" s="76"/>
      <c r="CD1593" s="76"/>
      <c r="CE1593" s="76"/>
      <c r="CF1593" s="76"/>
      <c r="CG1593" s="76"/>
      <c r="CH1593" s="76"/>
      <c r="CI1593" s="76"/>
      <c r="CJ1593" s="76"/>
      <c r="CK1593" s="76"/>
      <c r="CL1593" s="76"/>
      <c r="CM1593" s="76"/>
      <c r="CN1593" s="76"/>
      <c r="CO1593" s="76"/>
      <c r="CP1593" s="76"/>
    </row>
    <row r="1594" spans="1:94" x14ac:dyDescent="0.2">
      <c r="A1594" s="76"/>
      <c r="B1594" s="76"/>
      <c r="C1594" s="76"/>
      <c r="D1594" s="76"/>
      <c r="E1594" s="76"/>
      <c r="F1594" s="76"/>
      <c r="G1594" s="76"/>
      <c r="H1594" s="76"/>
      <c r="I1594" s="76"/>
      <c r="J1594" s="76"/>
      <c r="K1594" s="76"/>
      <c r="L1594" s="76"/>
      <c r="M1594" s="76"/>
      <c r="N1594" s="76"/>
      <c r="O1594" s="76"/>
      <c r="P1594" s="76"/>
      <c r="Q1594" s="76"/>
      <c r="R1594" s="76"/>
      <c r="S1594" s="76"/>
      <c r="T1594" s="76"/>
      <c r="U1594" s="76"/>
      <c r="V1594" s="76"/>
      <c r="W1594" s="76"/>
      <c r="X1594" s="76"/>
      <c r="Y1594" s="76"/>
      <c r="Z1594" s="76"/>
      <c r="AA1594" s="76"/>
      <c r="AB1594" s="76"/>
      <c r="AC1594" s="76"/>
      <c r="AD1594" s="76"/>
      <c r="AE1594" s="76"/>
      <c r="AF1594" s="76"/>
      <c r="AG1594" s="76"/>
      <c r="AH1594" s="76"/>
      <c r="AI1594" s="76"/>
      <c r="AJ1594" s="76"/>
      <c r="AK1594" s="76"/>
      <c r="AL1594" s="76"/>
      <c r="AM1594" s="76"/>
      <c r="AN1594" s="76"/>
      <c r="AO1594" s="75"/>
      <c r="AP1594" s="75"/>
      <c r="AQ1594" s="75"/>
      <c r="AR1594" s="76"/>
      <c r="AS1594" s="76"/>
      <c r="AT1594" s="76"/>
      <c r="AU1594" s="76"/>
      <c r="AV1594" s="76"/>
      <c r="AW1594" s="76"/>
      <c r="AX1594" s="76"/>
      <c r="AY1594" s="76"/>
      <c r="AZ1594" s="76"/>
      <c r="BA1594" s="76"/>
      <c r="BB1594" s="76"/>
      <c r="BC1594" s="76"/>
      <c r="BD1594" s="76"/>
      <c r="BE1594" s="76"/>
      <c r="BF1594" s="76"/>
      <c r="BG1594" s="76"/>
      <c r="BH1594" s="76"/>
      <c r="BI1594" s="76"/>
      <c r="BJ1594" s="76"/>
      <c r="BK1594" s="76"/>
      <c r="BL1594" s="76"/>
      <c r="BM1594" s="76"/>
      <c r="BN1594" s="76"/>
      <c r="BO1594" s="76"/>
      <c r="BP1594" s="76"/>
      <c r="BQ1594" s="76"/>
      <c r="BR1594" s="76"/>
      <c r="BS1594" s="76"/>
      <c r="BT1594" s="76"/>
      <c r="BU1594" s="76"/>
      <c r="BV1594" s="76"/>
      <c r="BW1594" s="76"/>
      <c r="BX1594" s="76"/>
      <c r="BY1594" s="76"/>
      <c r="BZ1594" s="76"/>
      <c r="CA1594" s="76"/>
      <c r="CB1594" s="76"/>
      <c r="CC1594" s="76"/>
      <c r="CD1594" s="76"/>
      <c r="CE1594" s="76"/>
      <c r="CF1594" s="76"/>
      <c r="CG1594" s="76"/>
      <c r="CH1594" s="76"/>
      <c r="CI1594" s="76"/>
      <c r="CJ1594" s="76"/>
      <c r="CK1594" s="76"/>
      <c r="CL1594" s="76"/>
      <c r="CM1594" s="76"/>
      <c r="CN1594" s="76"/>
      <c r="CO1594" s="76"/>
      <c r="CP1594" s="76"/>
    </row>
    <row r="1595" spans="1:94" x14ac:dyDescent="0.2">
      <c r="A1595" s="76"/>
      <c r="B1595" s="76"/>
      <c r="C1595" s="76"/>
      <c r="D1595" s="76"/>
      <c r="E1595" s="76"/>
      <c r="F1595" s="76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  <c r="AH1595" s="76"/>
      <c r="AI1595" s="76"/>
      <c r="AJ1595" s="76"/>
      <c r="AK1595" s="76"/>
      <c r="AL1595" s="76"/>
      <c r="AM1595" s="76"/>
      <c r="AN1595" s="76"/>
      <c r="AO1595" s="75"/>
      <c r="AP1595" s="75"/>
      <c r="AQ1595" s="75"/>
      <c r="AR1595" s="76"/>
      <c r="AS1595" s="76"/>
      <c r="AT1595" s="76"/>
      <c r="AU1595" s="76"/>
      <c r="AV1595" s="76"/>
      <c r="AW1595" s="76"/>
      <c r="AX1595" s="76"/>
      <c r="AY1595" s="76"/>
      <c r="AZ1595" s="76"/>
      <c r="BA1595" s="76"/>
      <c r="BB1595" s="76"/>
      <c r="BC1595" s="76"/>
      <c r="BD1595" s="76"/>
      <c r="BE1595" s="76"/>
      <c r="BF1595" s="76"/>
      <c r="BG1595" s="76"/>
      <c r="BH1595" s="76"/>
      <c r="BI1595" s="76"/>
      <c r="BJ1595" s="76"/>
      <c r="BK1595" s="76"/>
      <c r="BL1595" s="76"/>
      <c r="BM1595" s="76"/>
      <c r="BN1595" s="76"/>
      <c r="BO1595" s="76"/>
      <c r="BP1595" s="76"/>
      <c r="BQ1595" s="76"/>
      <c r="BR1595" s="76"/>
      <c r="BS1595" s="76"/>
      <c r="BT1595" s="76"/>
      <c r="BU1595" s="76"/>
      <c r="BV1595" s="76"/>
      <c r="BW1595" s="76"/>
      <c r="BX1595" s="76"/>
      <c r="BY1595" s="76"/>
      <c r="BZ1595" s="76"/>
      <c r="CA1595" s="76"/>
      <c r="CB1595" s="76"/>
      <c r="CC1595" s="76"/>
      <c r="CD1595" s="76"/>
      <c r="CE1595" s="76"/>
      <c r="CF1595" s="76"/>
      <c r="CG1595" s="76"/>
      <c r="CH1595" s="76"/>
      <c r="CI1595" s="76"/>
      <c r="CJ1595" s="76"/>
      <c r="CK1595" s="76"/>
      <c r="CL1595" s="76"/>
      <c r="CM1595" s="76"/>
      <c r="CN1595" s="76"/>
      <c r="CO1595" s="76"/>
      <c r="CP1595" s="76"/>
    </row>
    <row r="1596" spans="1:94" x14ac:dyDescent="0.2">
      <c r="A1596" s="76"/>
      <c r="B1596" s="76"/>
      <c r="C1596" s="76"/>
      <c r="D1596" s="76"/>
      <c r="E1596" s="76"/>
      <c r="F1596" s="76"/>
      <c r="G1596" s="76"/>
      <c r="H1596" s="76"/>
      <c r="I1596" s="76"/>
      <c r="J1596" s="76"/>
      <c r="K1596" s="76"/>
      <c r="L1596" s="76"/>
      <c r="M1596" s="76"/>
      <c r="N1596" s="76"/>
      <c r="O1596" s="76"/>
      <c r="P1596" s="76"/>
      <c r="Q1596" s="76"/>
      <c r="R1596" s="76"/>
      <c r="S1596" s="76"/>
      <c r="T1596" s="76"/>
      <c r="U1596" s="76"/>
      <c r="V1596" s="76"/>
      <c r="W1596" s="76"/>
      <c r="X1596" s="76"/>
      <c r="Y1596" s="76"/>
      <c r="Z1596" s="76"/>
      <c r="AA1596" s="76"/>
      <c r="AB1596" s="76"/>
      <c r="AC1596" s="76"/>
      <c r="AD1596" s="76"/>
      <c r="AE1596" s="76"/>
      <c r="AF1596" s="76"/>
      <c r="AG1596" s="76"/>
      <c r="AH1596" s="76"/>
      <c r="AI1596" s="76"/>
      <c r="AJ1596" s="76"/>
      <c r="AK1596" s="76"/>
      <c r="AL1596" s="76"/>
      <c r="AM1596" s="76"/>
      <c r="AN1596" s="76"/>
      <c r="AO1596" s="75"/>
      <c r="AP1596" s="75"/>
      <c r="AQ1596" s="75"/>
      <c r="AR1596" s="76"/>
      <c r="AS1596" s="76"/>
      <c r="AT1596" s="76"/>
      <c r="AU1596" s="76"/>
      <c r="AV1596" s="76"/>
      <c r="AW1596" s="76"/>
      <c r="AX1596" s="76"/>
      <c r="AY1596" s="76"/>
      <c r="AZ1596" s="76"/>
      <c r="BA1596" s="76"/>
      <c r="BB1596" s="76"/>
      <c r="BC1596" s="76"/>
      <c r="BD1596" s="76"/>
      <c r="BE1596" s="76"/>
      <c r="BF1596" s="76"/>
      <c r="BG1596" s="76"/>
      <c r="BH1596" s="76"/>
      <c r="BI1596" s="76"/>
      <c r="BJ1596" s="76"/>
      <c r="BK1596" s="76"/>
      <c r="BL1596" s="76"/>
      <c r="BM1596" s="76"/>
      <c r="BN1596" s="76"/>
      <c r="BO1596" s="76"/>
      <c r="BP1596" s="76"/>
      <c r="BQ1596" s="76"/>
      <c r="BR1596" s="76"/>
      <c r="BS1596" s="76"/>
      <c r="BT1596" s="76"/>
      <c r="BU1596" s="76"/>
      <c r="BV1596" s="76"/>
      <c r="BW1596" s="76"/>
      <c r="BX1596" s="76"/>
      <c r="BY1596" s="76"/>
      <c r="BZ1596" s="76"/>
      <c r="CA1596" s="76"/>
      <c r="CB1596" s="76"/>
      <c r="CC1596" s="76"/>
      <c r="CD1596" s="76"/>
      <c r="CE1596" s="76"/>
      <c r="CF1596" s="76"/>
      <c r="CG1596" s="76"/>
      <c r="CH1596" s="76"/>
      <c r="CI1596" s="76"/>
      <c r="CJ1596" s="76"/>
      <c r="CK1596" s="76"/>
      <c r="CL1596" s="76"/>
      <c r="CM1596" s="76"/>
      <c r="CN1596" s="76"/>
      <c r="CO1596" s="76"/>
      <c r="CP1596" s="76"/>
    </row>
    <row r="1597" spans="1:94" x14ac:dyDescent="0.2">
      <c r="A1597" s="76"/>
      <c r="B1597" s="76"/>
      <c r="C1597" s="76"/>
      <c r="D1597" s="76"/>
      <c r="E1597" s="76"/>
      <c r="F1597" s="76"/>
      <c r="G1597" s="76"/>
      <c r="H1597" s="76"/>
      <c r="I1597" s="76"/>
      <c r="J1597" s="76"/>
      <c r="K1597" s="76"/>
      <c r="L1597" s="76"/>
      <c r="M1597" s="76"/>
      <c r="N1597" s="76"/>
      <c r="O1597" s="76"/>
      <c r="P1597" s="76"/>
      <c r="Q1597" s="76"/>
      <c r="R1597" s="76"/>
      <c r="S1597" s="76"/>
      <c r="T1597" s="76"/>
      <c r="U1597" s="76"/>
      <c r="V1597" s="76"/>
      <c r="W1597" s="76"/>
      <c r="X1597" s="76"/>
      <c r="Y1597" s="76"/>
      <c r="Z1597" s="76"/>
      <c r="AA1597" s="76"/>
      <c r="AB1597" s="76"/>
      <c r="AC1597" s="76"/>
      <c r="AD1597" s="76"/>
      <c r="AE1597" s="76"/>
      <c r="AF1597" s="76"/>
      <c r="AG1597" s="76"/>
      <c r="AH1597" s="76"/>
      <c r="AI1597" s="76"/>
      <c r="AJ1597" s="76"/>
      <c r="AK1597" s="76"/>
      <c r="AL1597" s="76"/>
      <c r="AM1597" s="76"/>
      <c r="AN1597" s="76"/>
      <c r="AO1597" s="75"/>
      <c r="AP1597" s="75"/>
      <c r="AQ1597" s="75"/>
      <c r="AR1597" s="76"/>
      <c r="AS1597" s="76"/>
      <c r="AT1597" s="76"/>
      <c r="AU1597" s="76"/>
      <c r="AV1597" s="76"/>
      <c r="AW1597" s="76"/>
      <c r="AX1597" s="76"/>
      <c r="AY1597" s="76"/>
      <c r="AZ1597" s="76"/>
      <c r="BA1597" s="76"/>
      <c r="BB1597" s="76"/>
      <c r="BC1597" s="76"/>
      <c r="BD1597" s="76"/>
      <c r="BE1597" s="76"/>
      <c r="BF1597" s="76"/>
      <c r="BG1597" s="76"/>
      <c r="BH1597" s="76"/>
      <c r="BI1597" s="76"/>
      <c r="BJ1597" s="76"/>
      <c r="BK1597" s="76"/>
      <c r="BL1597" s="76"/>
      <c r="BM1597" s="76"/>
      <c r="BN1597" s="76"/>
      <c r="BO1597" s="76"/>
      <c r="BP1597" s="76"/>
      <c r="BQ1597" s="76"/>
      <c r="BR1597" s="76"/>
      <c r="BS1597" s="76"/>
      <c r="BT1597" s="76"/>
      <c r="BU1597" s="76"/>
      <c r="BV1597" s="76"/>
      <c r="BW1597" s="76"/>
      <c r="BX1597" s="76"/>
      <c r="BY1597" s="76"/>
      <c r="BZ1597" s="76"/>
      <c r="CA1597" s="76"/>
      <c r="CB1597" s="76"/>
      <c r="CC1597" s="76"/>
      <c r="CD1597" s="76"/>
      <c r="CE1597" s="76"/>
      <c r="CF1597" s="76"/>
      <c r="CG1597" s="76"/>
      <c r="CH1597" s="76"/>
      <c r="CI1597" s="76"/>
      <c r="CJ1597" s="76"/>
      <c r="CK1597" s="76"/>
      <c r="CL1597" s="76"/>
      <c r="CM1597" s="76"/>
      <c r="CN1597" s="76"/>
      <c r="CO1597" s="76"/>
      <c r="CP1597" s="76"/>
    </row>
    <row r="1598" spans="1:94" x14ac:dyDescent="0.2">
      <c r="A1598" s="76"/>
      <c r="B1598" s="76"/>
      <c r="C1598" s="76"/>
      <c r="D1598" s="76"/>
      <c r="E1598" s="76"/>
      <c r="F1598" s="76"/>
      <c r="G1598" s="76"/>
      <c r="H1598" s="76"/>
      <c r="I1598" s="76"/>
      <c r="J1598" s="76"/>
      <c r="K1598" s="76"/>
      <c r="L1598" s="76"/>
      <c r="M1598" s="76"/>
      <c r="N1598" s="76"/>
      <c r="O1598" s="76"/>
      <c r="P1598" s="76"/>
      <c r="Q1598" s="76"/>
      <c r="R1598" s="76"/>
      <c r="S1598" s="76"/>
      <c r="T1598" s="76"/>
      <c r="U1598" s="76"/>
      <c r="V1598" s="76"/>
      <c r="W1598" s="76"/>
      <c r="X1598" s="76"/>
      <c r="Y1598" s="76"/>
      <c r="Z1598" s="76"/>
      <c r="AA1598" s="76"/>
      <c r="AB1598" s="76"/>
      <c r="AC1598" s="76"/>
      <c r="AD1598" s="76"/>
      <c r="AE1598" s="76"/>
      <c r="AF1598" s="76"/>
      <c r="AG1598" s="76"/>
      <c r="AH1598" s="76"/>
      <c r="AI1598" s="76"/>
      <c r="AJ1598" s="76"/>
      <c r="AK1598" s="76"/>
      <c r="AL1598" s="76"/>
      <c r="AM1598" s="76"/>
      <c r="AN1598" s="76"/>
      <c r="AO1598" s="75"/>
      <c r="AP1598" s="75"/>
      <c r="AQ1598" s="75"/>
      <c r="AR1598" s="76"/>
      <c r="AS1598" s="76"/>
      <c r="AT1598" s="76"/>
      <c r="AU1598" s="76"/>
      <c r="AV1598" s="76"/>
      <c r="AW1598" s="76"/>
      <c r="AX1598" s="76"/>
      <c r="AY1598" s="76"/>
      <c r="AZ1598" s="76"/>
      <c r="BA1598" s="76"/>
      <c r="BB1598" s="76"/>
      <c r="BC1598" s="76"/>
      <c r="BD1598" s="76"/>
      <c r="BE1598" s="76"/>
      <c r="BF1598" s="76"/>
      <c r="BG1598" s="76"/>
      <c r="BH1598" s="76"/>
      <c r="BI1598" s="76"/>
      <c r="BJ1598" s="76"/>
      <c r="BK1598" s="76"/>
      <c r="BL1598" s="76"/>
      <c r="BM1598" s="76"/>
      <c r="BN1598" s="76"/>
      <c r="BO1598" s="76"/>
      <c r="BP1598" s="76"/>
      <c r="BQ1598" s="76"/>
      <c r="BR1598" s="76"/>
      <c r="BS1598" s="76"/>
      <c r="BT1598" s="76"/>
      <c r="BU1598" s="76"/>
      <c r="BV1598" s="76"/>
      <c r="BW1598" s="76"/>
      <c r="BX1598" s="76"/>
      <c r="BY1598" s="76"/>
      <c r="BZ1598" s="76"/>
      <c r="CA1598" s="76"/>
      <c r="CB1598" s="76"/>
      <c r="CC1598" s="76"/>
      <c r="CD1598" s="76"/>
      <c r="CE1598" s="76"/>
      <c r="CF1598" s="76"/>
      <c r="CG1598" s="76"/>
      <c r="CH1598" s="76"/>
      <c r="CI1598" s="76"/>
      <c r="CJ1598" s="76"/>
      <c r="CK1598" s="76"/>
      <c r="CL1598" s="76"/>
      <c r="CM1598" s="76"/>
      <c r="CN1598" s="76"/>
      <c r="CO1598" s="76"/>
      <c r="CP1598" s="76"/>
    </row>
    <row r="1599" spans="1:94" x14ac:dyDescent="0.2">
      <c r="A1599" s="76"/>
      <c r="B1599" s="76"/>
      <c r="C1599" s="76"/>
      <c r="D1599" s="76"/>
      <c r="E1599" s="76"/>
      <c r="F1599" s="76"/>
      <c r="G1599" s="76"/>
      <c r="H1599" s="76"/>
      <c r="I1599" s="76"/>
      <c r="J1599" s="76"/>
      <c r="K1599" s="76"/>
      <c r="L1599" s="76"/>
      <c r="M1599" s="76"/>
      <c r="N1599" s="76"/>
      <c r="O1599" s="76"/>
      <c r="P1599" s="76"/>
      <c r="Q1599" s="76"/>
      <c r="R1599" s="76"/>
      <c r="S1599" s="76"/>
      <c r="T1599" s="76"/>
      <c r="U1599" s="76"/>
      <c r="V1599" s="76"/>
      <c r="W1599" s="76"/>
      <c r="X1599" s="76"/>
      <c r="Y1599" s="76"/>
      <c r="Z1599" s="76"/>
      <c r="AA1599" s="76"/>
      <c r="AB1599" s="76"/>
      <c r="AC1599" s="76"/>
      <c r="AD1599" s="76"/>
      <c r="AE1599" s="76"/>
      <c r="AF1599" s="76"/>
      <c r="AG1599" s="76"/>
      <c r="AH1599" s="76"/>
      <c r="AI1599" s="76"/>
      <c r="AJ1599" s="76"/>
      <c r="AK1599" s="76"/>
      <c r="AL1599" s="76"/>
      <c r="AM1599" s="76"/>
      <c r="AN1599" s="76"/>
      <c r="AO1599" s="75"/>
      <c r="AP1599" s="75"/>
      <c r="AQ1599" s="75"/>
      <c r="AR1599" s="76"/>
      <c r="AS1599" s="76"/>
      <c r="AT1599" s="76"/>
      <c r="AU1599" s="76"/>
      <c r="AV1599" s="76"/>
      <c r="AW1599" s="76"/>
      <c r="AX1599" s="76"/>
      <c r="AY1599" s="76"/>
      <c r="AZ1599" s="76"/>
      <c r="BA1599" s="76"/>
      <c r="BB1599" s="76"/>
      <c r="BC1599" s="76"/>
      <c r="BD1599" s="76"/>
      <c r="BE1599" s="76"/>
      <c r="BF1599" s="76"/>
      <c r="BG1599" s="76"/>
      <c r="BH1599" s="76"/>
      <c r="BI1599" s="76"/>
      <c r="BJ1599" s="76"/>
      <c r="BK1599" s="76"/>
      <c r="BL1599" s="76"/>
      <c r="BM1599" s="76"/>
      <c r="BN1599" s="76"/>
      <c r="BO1599" s="76"/>
      <c r="BP1599" s="76"/>
      <c r="BQ1599" s="76"/>
      <c r="BR1599" s="76"/>
      <c r="BS1599" s="76"/>
      <c r="BT1599" s="76"/>
      <c r="BU1599" s="76"/>
      <c r="BV1599" s="76"/>
      <c r="BW1599" s="76"/>
      <c r="BX1599" s="76"/>
      <c r="BY1599" s="76"/>
      <c r="BZ1599" s="76"/>
      <c r="CA1599" s="76"/>
      <c r="CB1599" s="76"/>
      <c r="CC1599" s="76"/>
      <c r="CD1599" s="76"/>
      <c r="CE1599" s="76"/>
      <c r="CF1599" s="76"/>
      <c r="CG1599" s="76"/>
      <c r="CH1599" s="76"/>
      <c r="CI1599" s="76"/>
      <c r="CJ1599" s="76"/>
      <c r="CK1599" s="76"/>
      <c r="CL1599" s="76"/>
      <c r="CM1599" s="76"/>
      <c r="CN1599" s="76"/>
      <c r="CO1599" s="76"/>
      <c r="CP1599" s="76"/>
    </row>
    <row r="1600" spans="1:94" x14ac:dyDescent="0.2">
      <c r="A1600" s="76"/>
      <c r="B1600" s="76"/>
      <c r="C1600" s="76"/>
      <c r="D1600" s="76"/>
      <c r="E1600" s="76"/>
      <c r="F1600" s="76"/>
      <c r="G1600" s="76"/>
      <c r="H1600" s="76"/>
      <c r="I1600" s="76"/>
      <c r="J1600" s="76"/>
      <c r="K1600" s="76"/>
      <c r="L1600" s="76"/>
      <c r="M1600" s="76"/>
      <c r="N1600" s="76"/>
      <c r="O1600" s="76"/>
      <c r="P1600" s="76"/>
      <c r="Q1600" s="76"/>
      <c r="R1600" s="76"/>
      <c r="S1600" s="76"/>
      <c r="T1600" s="76"/>
      <c r="U1600" s="76"/>
      <c r="V1600" s="76"/>
      <c r="W1600" s="76"/>
      <c r="X1600" s="76"/>
      <c r="Y1600" s="76"/>
      <c r="Z1600" s="76"/>
      <c r="AA1600" s="76"/>
      <c r="AB1600" s="76"/>
      <c r="AC1600" s="76"/>
      <c r="AD1600" s="76"/>
      <c r="AE1600" s="76"/>
      <c r="AF1600" s="76"/>
      <c r="AG1600" s="76"/>
      <c r="AH1600" s="76"/>
      <c r="AI1600" s="76"/>
      <c r="AJ1600" s="76"/>
      <c r="AK1600" s="76"/>
      <c r="AL1600" s="76"/>
      <c r="AM1600" s="76"/>
      <c r="AN1600" s="76"/>
      <c r="AO1600" s="75"/>
      <c r="AP1600" s="75"/>
      <c r="AQ1600" s="75"/>
      <c r="AR1600" s="76"/>
      <c r="AS1600" s="76"/>
      <c r="AT1600" s="76"/>
      <c r="AU1600" s="76"/>
      <c r="AV1600" s="76"/>
      <c r="AW1600" s="76"/>
      <c r="AX1600" s="76"/>
      <c r="AY1600" s="76"/>
      <c r="AZ1600" s="76"/>
      <c r="BA1600" s="76"/>
      <c r="BB1600" s="76"/>
      <c r="BC1600" s="76"/>
      <c r="BD1600" s="76"/>
      <c r="BE1600" s="76"/>
      <c r="BF1600" s="76"/>
      <c r="BG1600" s="76"/>
      <c r="BH1600" s="76"/>
      <c r="BI1600" s="76"/>
      <c r="BJ1600" s="76"/>
      <c r="BK1600" s="76"/>
      <c r="BL1600" s="76"/>
      <c r="BM1600" s="76"/>
      <c r="BN1600" s="76"/>
      <c r="BO1600" s="76"/>
      <c r="BP1600" s="76"/>
      <c r="BQ1600" s="76"/>
      <c r="BR1600" s="76"/>
      <c r="BS1600" s="76"/>
      <c r="BT1600" s="76"/>
      <c r="BU1600" s="76"/>
      <c r="BV1600" s="76"/>
      <c r="BW1600" s="76"/>
      <c r="BX1600" s="76"/>
      <c r="BY1600" s="76"/>
      <c r="BZ1600" s="76"/>
      <c r="CA1600" s="76"/>
      <c r="CB1600" s="76"/>
      <c r="CC1600" s="76"/>
      <c r="CD1600" s="76"/>
      <c r="CE1600" s="76"/>
      <c r="CF1600" s="76"/>
      <c r="CG1600" s="76"/>
      <c r="CH1600" s="76"/>
      <c r="CI1600" s="76"/>
      <c r="CJ1600" s="76"/>
      <c r="CK1600" s="76"/>
      <c r="CL1600" s="76"/>
      <c r="CM1600" s="76"/>
      <c r="CN1600" s="76"/>
      <c r="CO1600" s="76"/>
      <c r="CP1600" s="76"/>
    </row>
    <row r="1601" spans="1:94" x14ac:dyDescent="0.2">
      <c r="A1601" s="76"/>
      <c r="B1601" s="76"/>
      <c r="C1601" s="76"/>
      <c r="D1601" s="76"/>
      <c r="E1601" s="76"/>
      <c r="F1601" s="76"/>
      <c r="G1601" s="76"/>
      <c r="H1601" s="76"/>
      <c r="I1601" s="76"/>
      <c r="J1601" s="76"/>
      <c r="K1601" s="76"/>
      <c r="L1601" s="76"/>
      <c r="M1601" s="76"/>
      <c r="N1601" s="76"/>
      <c r="O1601" s="76"/>
      <c r="P1601" s="76"/>
      <c r="Q1601" s="76"/>
      <c r="R1601" s="76"/>
      <c r="S1601" s="76"/>
      <c r="T1601" s="76"/>
      <c r="U1601" s="76"/>
      <c r="V1601" s="76"/>
      <c r="W1601" s="76"/>
      <c r="X1601" s="76"/>
      <c r="Y1601" s="76"/>
      <c r="Z1601" s="76"/>
      <c r="AA1601" s="76"/>
      <c r="AB1601" s="76"/>
      <c r="AC1601" s="76"/>
      <c r="AD1601" s="76"/>
      <c r="AE1601" s="76"/>
      <c r="AF1601" s="76"/>
      <c r="AG1601" s="76"/>
      <c r="AH1601" s="76"/>
      <c r="AI1601" s="76"/>
      <c r="AJ1601" s="76"/>
      <c r="AK1601" s="76"/>
      <c r="AL1601" s="76"/>
      <c r="AM1601" s="76"/>
      <c r="AN1601" s="76"/>
      <c r="AO1601" s="75"/>
      <c r="AP1601" s="75"/>
      <c r="AQ1601" s="75"/>
      <c r="AR1601" s="76"/>
      <c r="AS1601" s="76"/>
      <c r="AT1601" s="76"/>
      <c r="AU1601" s="76"/>
      <c r="AV1601" s="76"/>
      <c r="AW1601" s="76"/>
      <c r="AX1601" s="76"/>
      <c r="AY1601" s="76"/>
      <c r="AZ1601" s="76"/>
      <c r="BA1601" s="76"/>
      <c r="BB1601" s="76"/>
      <c r="BC1601" s="76"/>
      <c r="BD1601" s="76"/>
      <c r="BE1601" s="76"/>
      <c r="BF1601" s="76"/>
      <c r="BG1601" s="76"/>
      <c r="BH1601" s="76"/>
      <c r="BI1601" s="76"/>
      <c r="BJ1601" s="76"/>
      <c r="BK1601" s="76"/>
      <c r="BL1601" s="76"/>
      <c r="BM1601" s="76"/>
      <c r="BN1601" s="76"/>
      <c r="BO1601" s="76"/>
      <c r="BP1601" s="76"/>
      <c r="BQ1601" s="76"/>
      <c r="BR1601" s="76"/>
      <c r="BS1601" s="76"/>
      <c r="BT1601" s="76"/>
      <c r="BU1601" s="76"/>
      <c r="BV1601" s="76"/>
      <c r="BW1601" s="76"/>
      <c r="BX1601" s="76"/>
      <c r="BY1601" s="76"/>
      <c r="BZ1601" s="76"/>
      <c r="CA1601" s="76"/>
      <c r="CB1601" s="76"/>
      <c r="CC1601" s="76"/>
      <c r="CD1601" s="76"/>
      <c r="CE1601" s="76"/>
      <c r="CF1601" s="76"/>
      <c r="CG1601" s="76"/>
      <c r="CH1601" s="76"/>
      <c r="CI1601" s="76"/>
      <c r="CJ1601" s="76"/>
      <c r="CK1601" s="76"/>
      <c r="CL1601" s="76"/>
      <c r="CM1601" s="76"/>
      <c r="CN1601" s="76"/>
      <c r="CO1601" s="76"/>
      <c r="CP1601" s="76"/>
    </row>
    <row r="1602" spans="1:94" x14ac:dyDescent="0.2">
      <c r="A1602" s="76"/>
      <c r="B1602" s="76"/>
      <c r="C1602" s="76"/>
      <c r="D1602" s="76"/>
      <c r="E1602" s="76"/>
      <c r="F1602" s="76"/>
      <c r="G1602" s="76"/>
      <c r="H1602" s="76"/>
      <c r="I1602" s="76"/>
      <c r="J1602" s="76"/>
      <c r="K1602" s="76"/>
      <c r="L1602" s="76"/>
      <c r="M1602" s="76"/>
      <c r="N1602" s="76"/>
      <c r="O1602" s="76"/>
      <c r="P1602" s="76"/>
      <c r="Q1602" s="76"/>
      <c r="R1602" s="76"/>
      <c r="S1602" s="76"/>
      <c r="T1602" s="76"/>
      <c r="U1602" s="76"/>
      <c r="V1602" s="76"/>
      <c r="W1602" s="76"/>
      <c r="X1602" s="76"/>
      <c r="Y1602" s="76"/>
      <c r="Z1602" s="76"/>
      <c r="AA1602" s="76"/>
      <c r="AB1602" s="76"/>
      <c r="AC1602" s="76"/>
      <c r="AD1602" s="76"/>
      <c r="AE1602" s="76"/>
      <c r="AF1602" s="76"/>
      <c r="AG1602" s="76"/>
      <c r="AH1602" s="76"/>
      <c r="AI1602" s="76"/>
      <c r="AJ1602" s="76"/>
      <c r="AK1602" s="76"/>
      <c r="AL1602" s="76"/>
      <c r="AM1602" s="76"/>
      <c r="AN1602" s="76"/>
      <c r="AO1602" s="75"/>
      <c r="AP1602" s="75"/>
      <c r="AQ1602" s="75"/>
      <c r="AR1602" s="76"/>
      <c r="AS1602" s="76"/>
      <c r="AT1602" s="76"/>
      <c r="AU1602" s="76"/>
      <c r="AV1602" s="76"/>
      <c r="AW1602" s="76"/>
      <c r="AX1602" s="76"/>
      <c r="AY1602" s="76"/>
      <c r="AZ1602" s="76"/>
      <c r="BA1602" s="76"/>
      <c r="BB1602" s="76"/>
      <c r="BC1602" s="76"/>
      <c r="BD1602" s="76"/>
      <c r="BE1602" s="76"/>
      <c r="BF1602" s="76"/>
      <c r="BG1602" s="76"/>
      <c r="BH1602" s="76"/>
      <c r="BI1602" s="76"/>
      <c r="BJ1602" s="76"/>
      <c r="BK1602" s="76"/>
      <c r="BL1602" s="76"/>
      <c r="BM1602" s="76"/>
      <c r="BN1602" s="76"/>
      <c r="BO1602" s="76"/>
      <c r="BP1602" s="76"/>
      <c r="BQ1602" s="76"/>
      <c r="BR1602" s="76"/>
      <c r="BS1602" s="76"/>
      <c r="BT1602" s="76"/>
      <c r="BU1602" s="76"/>
      <c r="BV1602" s="76"/>
      <c r="BW1602" s="76"/>
      <c r="BX1602" s="76"/>
      <c r="BY1602" s="76"/>
      <c r="BZ1602" s="76"/>
      <c r="CA1602" s="76"/>
      <c r="CB1602" s="76"/>
      <c r="CC1602" s="76"/>
      <c r="CD1602" s="76"/>
      <c r="CE1602" s="76"/>
      <c r="CF1602" s="76"/>
      <c r="CG1602" s="76"/>
      <c r="CH1602" s="76"/>
      <c r="CI1602" s="76"/>
      <c r="CJ1602" s="76"/>
      <c r="CK1602" s="76"/>
      <c r="CL1602" s="76"/>
      <c r="CM1602" s="76"/>
      <c r="CN1602" s="76"/>
      <c r="CO1602" s="76"/>
      <c r="CP1602" s="76"/>
    </row>
    <row r="1603" spans="1:94" x14ac:dyDescent="0.2">
      <c r="A1603" s="76"/>
      <c r="B1603" s="76"/>
      <c r="C1603" s="76"/>
      <c r="D1603" s="76"/>
      <c r="E1603" s="76"/>
      <c r="F1603" s="76"/>
      <c r="G1603" s="76"/>
      <c r="H1603" s="76"/>
      <c r="I1603" s="76"/>
      <c r="J1603" s="76"/>
      <c r="K1603" s="76"/>
      <c r="L1603" s="76"/>
      <c r="M1603" s="76"/>
      <c r="N1603" s="76"/>
      <c r="O1603" s="76"/>
      <c r="P1603" s="76"/>
      <c r="Q1603" s="76"/>
      <c r="R1603" s="76"/>
      <c r="S1603" s="76"/>
      <c r="T1603" s="76"/>
      <c r="U1603" s="76"/>
      <c r="V1603" s="76"/>
      <c r="W1603" s="76"/>
      <c r="X1603" s="76"/>
      <c r="Y1603" s="76"/>
      <c r="Z1603" s="76"/>
      <c r="AA1603" s="76"/>
      <c r="AB1603" s="76"/>
      <c r="AC1603" s="76"/>
      <c r="AD1603" s="76"/>
      <c r="AE1603" s="76"/>
      <c r="AF1603" s="76"/>
      <c r="AG1603" s="76"/>
      <c r="AH1603" s="76"/>
      <c r="AI1603" s="76"/>
      <c r="AJ1603" s="76"/>
      <c r="AK1603" s="76"/>
      <c r="AL1603" s="76"/>
      <c r="AM1603" s="76"/>
      <c r="AN1603" s="76"/>
      <c r="AO1603" s="75"/>
      <c r="AP1603" s="75"/>
      <c r="AQ1603" s="75"/>
      <c r="AR1603" s="76"/>
      <c r="AS1603" s="76"/>
      <c r="AT1603" s="76"/>
      <c r="AU1603" s="76"/>
      <c r="AV1603" s="76"/>
      <c r="AW1603" s="76"/>
      <c r="AX1603" s="76"/>
      <c r="AY1603" s="76"/>
      <c r="AZ1603" s="76"/>
      <c r="BA1603" s="76"/>
      <c r="BB1603" s="76"/>
      <c r="BC1603" s="76"/>
      <c r="BD1603" s="76"/>
      <c r="BE1603" s="76"/>
      <c r="BF1603" s="76"/>
      <c r="BG1603" s="76"/>
      <c r="BH1603" s="76"/>
      <c r="BI1603" s="76"/>
      <c r="BJ1603" s="76"/>
      <c r="BK1603" s="76"/>
      <c r="BL1603" s="76"/>
      <c r="BM1603" s="76"/>
      <c r="BN1603" s="76"/>
      <c r="BO1603" s="76"/>
      <c r="BP1603" s="76"/>
      <c r="BQ1603" s="76"/>
      <c r="BR1603" s="76"/>
      <c r="BS1603" s="76"/>
      <c r="BT1603" s="76"/>
      <c r="BU1603" s="76"/>
      <c r="BV1603" s="76"/>
      <c r="BW1603" s="76"/>
      <c r="BX1603" s="76"/>
      <c r="BY1603" s="76"/>
      <c r="BZ1603" s="76"/>
      <c r="CA1603" s="76"/>
      <c r="CB1603" s="76"/>
      <c r="CC1603" s="76"/>
      <c r="CD1603" s="76"/>
      <c r="CE1603" s="76"/>
      <c r="CF1603" s="76"/>
      <c r="CG1603" s="76"/>
      <c r="CH1603" s="76"/>
      <c r="CI1603" s="76"/>
      <c r="CJ1603" s="76"/>
      <c r="CK1603" s="76"/>
      <c r="CL1603" s="76"/>
      <c r="CM1603" s="76"/>
      <c r="CN1603" s="76"/>
      <c r="CO1603" s="76"/>
      <c r="CP1603" s="76"/>
    </row>
    <row r="1604" spans="1:94" x14ac:dyDescent="0.2">
      <c r="A1604" s="76"/>
      <c r="B1604" s="76"/>
      <c r="C1604" s="76"/>
      <c r="D1604" s="76"/>
      <c r="E1604" s="76"/>
      <c r="F1604" s="76"/>
      <c r="G1604" s="76"/>
      <c r="H1604" s="76"/>
      <c r="I1604" s="76"/>
      <c r="J1604" s="76"/>
      <c r="K1604" s="76"/>
      <c r="L1604" s="76"/>
      <c r="M1604" s="76"/>
      <c r="N1604" s="76"/>
      <c r="O1604" s="76"/>
      <c r="P1604" s="76"/>
      <c r="Q1604" s="76"/>
      <c r="R1604" s="76"/>
      <c r="S1604" s="76"/>
      <c r="T1604" s="76"/>
      <c r="U1604" s="76"/>
      <c r="V1604" s="76"/>
      <c r="W1604" s="76"/>
      <c r="X1604" s="76"/>
      <c r="Y1604" s="76"/>
      <c r="Z1604" s="76"/>
      <c r="AA1604" s="76"/>
      <c r="AB1604" s="76"/>
      <c r="AC1604" s="76"/>
      <c r="AD1604" s="76"/>
      <c r="AE1604" s="76"/>
      <c r="AF1604" s="76"/>
      <c r="AG1604" s="76"/>
      <c r="AH1604" s="76"/>
      <c r="AI1604" s="76"/>
      <c r="AJ1604" s="76"/>
      <c r="AK1604" s="76"/>
      <c r="AL1604" s="76"/>
      <c r="AM1604" s="76"/>
      <c r="AN1604" s="76"/>
      <c r="AO1604" s="75"/>
      <c r="AP1604" s="75"/>
      <c r="AQ1604" s="75"/>
      <c r="AR1604" s="76"/>
      <c r="AS1604" s="76"/>
      <c r="AT1604" s="76"/>
      <c r="AU1604" s="76"/>
      <c r="AV1604" s="76"/>
      <c r="AW1604" s="76"/>
      <c r="AX1604" s="76"/>
      <c r="AY1604" s="76"/>
      <c r="AZ1604" s="76"/>
      <c r="BA1604" s="76"/>
      <c r="BB1604" s="76"/>
      <c r="BC1604" s="76"/>
      <c r="BD1604" s="76"/>
      <c r="BE1604" s="76"/>
      <c r="BF1604" s="76"/>
      <c r="BG1604" s="76"/>
      <c r="BH1604" s="76"/>
      <c r="BI1604" s="76"/>
      <c r="BJ1604" s="76"/>
      <c r="BK1604" s="76"/>
      <c r="BL1604" s="76"/>
      <c r="BM1604" s="76"/>
      <c r="BN1604" s="76"/>
      <c r="BO1604" s="76"/>
      <c r="BP1604" s="76"/>
      <c r="BQ1604" s="76"/>
      <c r="BR1604" s="76"/>
      <c r="BS1604" s="76"/>
      <c r="BT1604" s="76"/>
      <c r="BU1604" s="76"/>
      <c r="BV1604" s="76"/>
      <c r="BW1604" s="76"/>
      <c r="BX1604" s="76"/>
      <c r="BY1604" s="76"/>
      <c r="BZ1604" s="76"/>
      <c r="CA1604" s="76"/>
      <c r="CB1604" s="76"/>
      <c r="CC1604" s="76"/>
      <c r="CD1604" s="76"/>
      <c r="CE1604" s="76"/>
      <c r="CF1604" s="76"/>
      <c r="CG1604" s="76"/>
      <c r="CH1604" s="76"/>
      <c r="CI1604" s="76"/>
      <c r="CJ1604" s="76"/>
      <c r="CK1604" s="76"/>
      <c r="CL1604" s="76"/>
      <c r="CM1604" s="76"/>
      <c r="CN1604" s="76"/>
      <c r="CO1604" s="76"/>
      <c r="CP1604" s="76"/>
    </row>
    <row r="1605" spans="1:94" x14ac:dyDescent="0.2">
      <c r="A1605" s="76"/>
      <c r="B1605" s="76"/>
      <c r="C1605" s="76"/>
      <c r="D1605" s="76"/>
      <c r="E1605" s="76"/>
      <c r="F1605" s="76"/>
      <c r="G1605" s="76"/>
      <c r="H1605" s="76"/>
      <c r="I1605" s="76"/>
      <c r="J1605" s="76"/>
      <c r="K1605" s="76"/>
      <c r="L1605" s="76"/>
      <c r="M1605" s="76"/>
      <c r="N1605" s="76"/>
      <c r="O1605" s="76"/>
      <c r="P1605" s="76"/>
      <c r="Q1605" s="76"/>
      <c r="R1605" s="76"/>
      <c r="S1605" s="76"/>
      <c r="T1605" s="76"/>
      <c r="U1605" s="76"/>
      <c r="V1605" s="76"/>
      <c r="W1605" s="76"/>
      <c r="X1605" s="76"/>
      <c r="Y1605" s="76"/>
      <c r="Z1605" s="76"/>
      <c r="AA1605" s="76"/>
      <c r="AB1605" s="76"/>
      <c r="AC1605" s="76"/>
      <c r="AD1605" s="76"/>
      <c r="AE1605" s="76"/>
      <c r="AF1605" s="76"/>
      <c r="AG1605" s="76"/>
      <c r="AH1605" s="76"/>
      <c r="AI1605" s="76"/>
      <c r="AJ1605" s="76"/>
      <c r="AK1605" s="76"/>
      <c r="AL1605" s="76"/>
      <c r="AM1605" s="76"/>
      <c r="AN1605" s="76"/>
      <c r="AO1605" s="75"/>
      <c r="AP1605" s="75"/>
      <c r="AQ1605" s="75"/>
      <c r="AR1605" s="76"/>
      <c r="AS1605" s="76"/>
      <c r="AT1605" s="76"/>
      <c r="AU1605" s="76"/>
      <c r="AV1605" s="76"/>
      <c r="AW1605" s="76"/>
      <c r="AX1605" s="76"/>
      <c r="AY1605" s="76"/>
      <c r="AZ1605" s="76"/>
      <c r="BA1605" s="76"/>
      <c r="BB1605" s="76"/>
      <c r="BC1605" s="76"/>
      <c r="BD1605" s="76"/>
      <c r="BE1605" s="76"/>
      <c r="BF1605" s="76"/>
      <c r="BG1605" s="76"/>
      <c r="BH1605" s="76"/>
      <c r="BI1605" s="76"/>
      <c r="BJ1605" s="76"/>
      <c r="BK1605" s="76"/>
      <c r="BL1605" s="76"/>
      <c r="BM1605" s="76"/>
      <c r="BN1605" s="76"/>
      <c r="BO1605" s="76"/>
      <c r="BP1605" s="76"/>
      <c r="BQ1605" s="76"/>
      <c r="BR1605" s="76"/>
      <c r="BS1605" s="76"/>
      <c r="BT1605" s="76"/>
      <c r="BU1605" s="76"/>
      <c r="BV1605" s="76"/>
      <c r="BW1605" s="76"/>
      <c r="BX1605" s="76"/>
      <c r="BY1605" s="76"/>
      <c r="BZ1605" s="76"/>
      <c r="CA1605" s="76"/>
      <c r="CB1605" s="76"/>
      <c r="CC1605" s="76"/>
      <c r="CD1605" s="76"/>
      <c r="CE1605" s="76"/>
      <c r="CF1605" s="76"/>
      <c r="CG1605" s="76"/>
      <c r="CH1605" s="76"/>
      <c r="CI1605" s="76"/>
      <c r="CJ1605" s="76"/>
      <c r="CK1605" s="76"/>
      <c r="CL1605" s="76"/>
      <c r="CM1605" s="76"/>
      <c r="CN1605" s="76"/>
      <c r="CO1605" s="76"/>
      <c r="CP1605" s="76"/>
    </row>
    <row r="1606" spans="1:94" x14ac:dyDescent="0.2">
      <c r="A1606" s="76"/>
      <c r="B1606" s="76"/>
      <c r="C1606" s="76"/>
      <c r="D1606" s="76"/>
      <c r="E1606" s="76"/>
      <c r="F1606" s="76"/>
      <c r="G1606" s="76"/>
      <c r="H1606" s="76"/>
      <c r="I1606" s="76"/>
      <c r="J1606" s="76"/>
      <c r="K1606" s="76"/>
      <c r="L1606" s="76"/>
      <c r="M1606" s="76"/>
      <c r="N1606" s="76"/>
      <c r="O1606" s="76"/>
      <c r="P1606" s="76"/>
      <c r="Q1606" s="76"/>
      <c r="R1606" s="76"/>
      <c r="S1606" s="76"/>
      <c r="T1606" s="76"/>
      <c r="U1606" s="76"/>
      <c r="V1606" s="76"/>
      <c r="W1606" s="76"/>
      <c r="X1606" s="76"/>
      <c r="Y1606" s="76"/>
      <c r="Z1606" s="76"/>
      <c r="AA1606" s="76"/>
      <c r="AB1606" s="76"/>
      <c r="AC1606" s="76"/>
      <c r="AD1606" s="76"/>
      <c r="AE1606" s="76"/>
      <c r="AF1606" s="76"/>
      <c r="AG1606" s="76"/>
      <c r="AH1606" s="76"/>
      <c r="AI1606" s="76"/>
      <c r="AJ1606" s="76"/>
      <c r="AK1606" s="76"/>
      <c r="AL1606" s="76"/>
      <c r="AM1606" s="76"/>
      <c r="AN1606" s="76"/>
      <c r="AO1606" s="75"/>
      <c r="AP1606" s="75"/>
      <c r="AQ1606" s="75"/>
      <c r="AR1606" s="76"/>
      <c r="AS1606" s="76"/>
      <c r="AT1606" s="76"/>
      <c r="AU1606" s="76"/>
      <c r="AV1606" s="76"/>
      <c r="AW1606" s="76"/>
      <c r="AX1606" s="76"/>
      <c r="AY1606" s="76"/>
      <c r="AZ1606" s="76"/>
      <c r="BA1606" s="76"/>
      <c r="BB1606" s="76"/>
      <c r="BC1606" s="76"/>
      <c r="BD1606" s="76"/>
      <c r="BE1606" s="76"/>
      <c r="BF1606" s="76"/>
      <c r="BG1606" s="76"/>
      <c r="BH1606" s="76"/>
      <c r="BI1606" s="76"/>
      <c r="BJ1606" s="76"/>
      <c r="BK1606" s="76"/>
      <c r="BL1606" s="76"/>
      <c r="BM1606" s="76"/>
      <c r="BN1606" s="76"/>
      <c r="BO1606" s="76"/>
      <c r="BP1606" s="76"/>
      <c r="BQ1606" s="76"/>
      <c r="BR1606" s="76"/>
      <c r="BS1606" s="76"/>
      <c r="BT1606" s="76"/>
      <c r="BU1606" s="76"/>
      <c r="BV1606" s="76"/>
      <c r="BW1606" s="76"/>
      <c r="BX1606" s="76"/>
      <c r="BY1606" s="76"/>
      <c r="BZ1606" s="76"/>
      <c r="CA1606" s="76"/>
      <c r="CB1606" s="76"/>
      <c r="CC1606" s="76"/>
      <c r="CD1606" s="76"/>
      <c r="CE1606" s="76"/>
      <c r="CF1606" s="76"/>
      <c r="CG1606" s="76"/>
      <c r="CH1606" s="76"/>
      <c r="CI1606" s="76"/>
      <c r="CJ1606" s="76"/>
      <c r="CK1606" s="76"/>
      <c r="CL1606" s="76"/>
      <c r="CM1606" s="76"/>
      <c r="CN1606" s="76"/>
      <c r="CO1606" s="76"/>
      <c r="CP1606" s="76"/>
    </row>
    <row r="1607" spans="1:94" x14ac:dyDescent="0.2">
      <c r="A1607" s="76"/>
      <c r="B1607" s="76"/>
      <c r="C1607" s="76"/>
      <c r="D1607" s="76"/>
      <c r="E1607" s="76"/>
      <c r="F1607" s="76"/>
      <c r="G1607" s="76"/>
      <c r="H1607" s="76"/>
      <c r="I1607" s="76"/>
      <c r="J1607" s="76"/>
      <c r="K1607" s="76"/>
      <c r="L1607" s="76"/>
      <c r="M1607" s="76"/>
      <c r="N1607" s="76"/>
      <c r="O1607" s="76"/>
      <c r="P1607" s="76"/>
      <c r="Q1607" s="76"/>
      <c r="R1607" s="76"/>
      <c r="S1607" s="76"/>
      <c r="T1607" s="76"/>
      <c r="U1607" s="76"/>
      <c r="V1607" s="76"/>
      <c r="W1607" s="76"/>
      <c r="X1607" s="76"/>
      <c r="Y1607" s="76"/>
      <c r="Z1607" s="76"/>
      <c r="AA1607" s="76"/>
      <c r="AB1607" s="76"/>
      <c r="AC1607" s="76"/>
      <c r="AD1607" s="76"/>
      <c r="AE1607" s="76"/>
      <c r="AF1607" s="76"/>
      <c r="AG1607" s="76"/>
      <c r="AH1607" s="76"/>
      <c r="AI1607" s="76"/>
      <c r="AJ1607" s="76"/>
      <c r="AK1607" s="76"/>
      <c r="AL1607" s="76"/>
      <c r="AM1607" s="76"/>
      <c r="AN1607" s="76"/>
      <c r="AO1607" s="75"/>
      <c r="AP1607" s="75"/>
      <c r="AQ1607" s="75"/>
      <c r="AR1607" s="76"/>
      <c r="AS1607" s="76"/>
      <c r="AT1607" s="76"/>
      <c r="AU1607" s="76"/>
      <c r="AV1607" s="76"/>
      <c r="AW1607" s="76"/>
      <c r="AX1607" s="76"/>
      <c r="AY1607" s="76"/>
      <c r="AZ1607" s="76"/>
      <c r="BA1607" s="76"/>
      <c r="BB1607" s="76"/>
      <c r="BC1607" s="76"/>
      <c r="BD1607" s="76"/>
      <c r="BE1607" s="76"/>
      <c r="BF1607" s="76"/>
      <c r="BG1607" s="76"/>
      <c r="BH1607" s="76"/>
      <c r="BI1607" s="76"/>
      <c r="BJ1607" s="76"/>
      <c r="BK1607" s="76"/>
      <c r="BL1607" s="76"/>
      <c r="BM1607" s="76"/>
      <c r="BN1607" s="76"/>
      <c r="BO1607" s="76"/>
      <c r="BP1607" s="76"/>
      <c r="BQ1607" s="76"/>
      <c r="BR1607" s="76"/>
      <c r="BS1607" s="76"/>
      <c r="BT1607" s="76"/>
      <c r="BU1607" s="76"/>
      <c r="BV1607" s="76"/>
      <c r="BW1607" s="76"/>
      <c r="BX1607" s="76"/>
      <c r="BY1607" s="76"/>
      <c r="BZ1607" s="76"/>
      <c r="CA1607" s="76"/>
      <c r="CB1607" s="76"/>
      <c r="CC1607" s="76"/>
      <c r="CD1607" s="76"/>
      <c r="CE1607" s="76"/>
      <c r="CF1607" s="76"/>
      <c r="CG1607" s="76"/>
      <c r="CH1607" s="76"/>
      <c r="CI1607" s="76"/>
      <c r="CJ1607" s="76"/>
      <c r="CK1607" s="76"/>
      <c r="CL1607" s="76"/>
      <c r="CM1607" s="76"/>
      <c r="CN1607" s="76"/>
      <c r="CO1607" s="76"/>
      <c r="CP1607" s="76"/>
    </row>
    <row r="1608" spans="1:94" x14ac:dyDescent="0.2">
      <c r="A1608" s="76"/>
      <c r="B1608" s="76"/>
      <c r="C1608" s="76"/>
      <c r="D1608" s="76"/>
      <c r="E1608" s="76"/>
      <c r="F1608" s="76"/>
      <c r="G1608" s="76"/>
      <c r="H1608" s="76"/>
      <c r="I1608" s="76"/>
      <c r="J1608" s="76"/>
      <c r="K1608" s="76"/>
      <c r="L1608" s="76"/>
      <c r="M1608" s="76"/>
      <c r="N1608" s="76"/>
      <c r="O1608" s="76"/>
      <c r="P1608" s="76"/>
      <c r="Q1608" s="76"/>
      <c r="R1608" s="76"/>
      <c r="S1608" s="76"/>
      <c r="T1608" s="76"/>
      <c r="U1608" s="76"/>
      <c r="V1608" s="76"/>
      <c r="W1608" s="76"/>
      <c r="X1608" s="76"/>
      <c r="Y1608" s="76"/>
      <c r="Z1608" s="76"/>
      <c r="AA1608" s="76"/>
      <c r="AB1608" s="76"/>
      <c r="AC1608" s="76"/>
      <c r="AD1608" s="76"/>
      <c r="AE1608" s="76"/>
      <c r="AF1608" s="76"/>
      <c r="AG1608" s="76"/>
      <c r="AH1608" s="76"/>
      <c r="AI1608" s="76"/>
      <c r="AJ1608" s="76"/>
      <c r="AK1608" s="76"/>
      <c r="AL1608" s="76"/>
      <c r="AM1608" s="76"/>
      <c r="AN1608" s="76"/>
      <c r="AO1608" s="75"/>
      <c r="AP1608" s="75"/>
      <c r="AQ1608" s="75"/>
      <c r="AR1608" s="76"/>
      <c r="AS1608" s="76"/>
      <c r="AT1608" s="76"/>
      <c r="AU1608" s="76"/>
      <c r="AV1608" s="76"/>
      <c r="AW1608" s="76"/>
      <c r="AX1608" s="76"/>
      <c r="AY1608" s="76"/>
      <c r="AZ1608" s="76"/>
      <c r="BA1608" s="76"/>
      <c r="BB1608" s="76"/>
      <c r="BC1608" s="76"/>
      <c r="BD1608" s="76"/>
      <c r="BE1608" s="76"/>
      <c r="BF1608" s="76"/>
      <c r="BG1608" s="76"/>
      <c r="BH1608" s="76"/>
      <c r="BI1608" s="76"/>
      <c r="BJ1608" s="76"/>
      <c r="BK1608" s="76"/>
      <c r="BL1608" s="76"/>
      <c r="BM1608" s="76"/>
      <c r="BN1608" s="76"/>
      <c r="BO1608" s="76"/>
      <c r="BP1608" s="76"/>
      <c r="BQ1608" s="76"/>
      <c r="BR1608" s="76"/>
      <c r="BS1608" s="76"/>
      <c r="BT1608" s="76"/>
      <c r="BU1608" s="76"/>
      <c r="BV1608" s="76"/>
      <c r="BW1608" s="76"/>
      <c r="BX1608" s="76"/>
      <c r="BY1608" s="76"/>
      <c r="BZ1608" s="76"/>
      <c r="CA1608" s="76"/>
      <c r="CB1608" s="76"/>
      <c r="CC1608" s="76"/>
      <c r="CD1608" s="76"/>
      <c r="CE1608" s="76"/>
      <c r="CF1608" s="76"/>
      <c r="CG1608" s="76"/>
      <c r="CH1608" s="76"/>
      <c r="CI1608" s="76"/>
      <c r="CJ1608" s="76"/>
      <c r="CK1608" s="76"/>
      <c r="CL1608" s="76"/>
      <c r="CM1608" s="76"/>
      <c r="CN1608" s="76"/>
      <c r="CO1608" s="76"/>
      <c r="CP1608" s="76"/>
    </row>
    <row r="1609" spans="1:94" x14ac:dyDescent="0.2">
      <c r="A1609" s="76"/>
      <c r="B1609" s="76"/>
      <c r="C1609" s="76"/>
      <c r="D1609" s="76"/>
      <c r="E1609" s="76"/>
      <c r="F1609" s="76"/>
      <c r="G1609" s="76"/>
      <c r="H1609" s="76"/>
      <c r="I1609" s="76"/>
      <c r="J1609" s="76"/>
      <c r="K1609" s="76"/>
      <c r="L1609" s="76"/>
      <c r="M1609" s="76"/>
      <c r="N1609" s="76"/>
      <c r="O1609" s="76"/>
      <c r="P1609" s="76"/>
      <c r="Q1609" s="76"/>
      <c r="R1609" s="76"/>
      <c r="S1609" s="76"/>
      <c r="T1609" s="76"/>
      <c r="U1609" s="76"/>
      <c r="V1609" s="76"/>
      <c r="W1609" s="76"/>
      <c r="X1609" s="76"/>
      <c r="Y1609" s="76"/>
      <c r="Z1609" s="76"/>
      <c r="AA1609" s="76"/>
      <c r="AB1609" s="76"/>
      <c r="AC1609" s="76"/>
      <c r="AD1609" s="76"/>
      <c r="AE1609" s="76"/>
      <c r="AF1609" s="76"/>
      <c r="AG1609" s="76"/>
      <c r="AH1609" s="76"/>
      <c r="AI1609" s="76"/>
      <c r="AJ1609" s="76"/>
      <c r="AK1609" s="76"/>
      <c r="AL1609" s="76"/>
      <c r="AM1609" s="76"/>
      <c r="AN1609" s="76"/>
      <c r="AO1609" s="75"/>
      <c r="AP1609" s="75"/>
      <c r="AQ1609" s="75"/>
      <c r="AR1609" s="76"/>
      <c r="AS1609" s="76"/>
      <c r="AT1609" s="76"/>
      <c r="AU1609" s="76"/>
      <c r="AV1609" s="76"/>
      <c r="AW1609" s="76"/>
      <c r="AX1609" s="76"/>
      <c r="AY1609" s="76"/>
      <c r="AZ1609" s="76"/>
      <c r="BA1609" s="76"/>
      <c r="BB1609" s="76"/>
      <c r="BC1609" s="76"/>
      <c r="BD1609" s="76"/>
      <c r="BE1609" s="76"/>
      <c r="BF1609" s="76"/>
      <c r="BG1609" s="76"/>
      <c r="BH1609" s="76"/>
      <c r="BI1609" s="76"/>
      <c r="BJ1609" s="76"/>
      <c r="BK1609" s="76"/>
      <c r="BL1609" s="76"/>
      <c r="BM1609" s="76"/>
      <c r="BN1609" s="76"/>
      <c r="BO1609" s="76"/>
      <c r="BP1609" s="76"/>
      <c r="BQ1609" s="76"/>
      <c r="BR1609" s="76"/>
      <c r="BS1609" s="76"/>
      <c r="BT1609" s="76"/>
      <c r="BU1609" s="76"/>
      <c r="BV1609" s="76"/>
      <c r="BW1609" s="76"/>
      <c r="BX1609" s="76"/>
      <c r="BY1609" s="76"/>
      <c r="BZ1609" s="76"/>
      <c r="CA1609" s="76"/>
      <c r="CB1609" s="76"/>
      <c r="CC1609" s="76"/>
      <c r="CD1609" s="76"/>
      <c r="CE1609" s="76"/>
      <c r="CF1609" s="76"/>
      <c r="CG1609" s="76"/>
      <c r="CH1609" s="76"/>
      <c r="CI1609" s="76"/>
      <c r="CJ1609" s="76"/>
      <c r="CK1609" s="76"/>
      <c r="CL1609" s="76"/>
      <c r="CM1609" s="76"/>
      <c r="CN1609" s="76"/>
      <c r="CO1609" s="76"/>
      <c r="CP1609" s="76"/>
    </row>
    <row r="1610" spans="1:94" x14ac:dyDescent="0.2">
      <c r="A1610" s="76"/>
      <c r="B1610" s="76"/>
      <c r="C1610" s="76"/>
      <c r="D1610" s="76"/>
      <c r="E1610" s="76"/>
      <c r="F1610" s="76"/>
      <c r="G1610" s="76"/>
      <c r="H1610" s="76"/>
      <c r="I1610" s="76"/>
      <c r="J1610" s="76"/>
      <c r="K1610" s="76"/>
      <c r="L1610" s="76"/>
      <c r="M1610" s="76"/>
      <c r="N1610" s="76"/>
      <c r="O1610" s="76"/>
      <c r="P1610" s="76"/>
      <c r="Q1610" s="76"/>
      <c r="R1610" s="76"/>
      <c r="S1610" s="76"/>
      <c r="T1610" s="76"/>
      <c r="U1610" s="76"/>
      <c r="V1610" s="76"/>
      <c r="W1610" s="76"/>
      <c r="X1610" s="76"/>
      <c r="Y1610" s="76"/>
      <c r="Z1610" s="76"/>
      <c r="AA1610" s="76"/>
      <c r="AB1610" s="76"/>
      <c r="AC1610" s="76"/>
      <c r="AD1610" s="76"/>
      <c r="AE1610" s="76"/>
      <c r="AF1610" s="76"/>
      <c r="AG1610" s="76"/>
      <c r="AH1610" s="76"/>
      <c r="AI1610" s="76"/>
      <c r="AJ1610" s="76"/>
      <c r="AK1610" s="76"/>
      <c r="AL1610" s="76"/>
      <c r="AM1610" s="76"/>
      <c r="AN1610" s="76"/>
      <c r="AO1610" s="75"/>
      <c r="AP1610" s="75"/>
      <c r="AQ1610" s="75"/>
      <c r="AR1610" s="76"/>
      <c r="AS1610" s="76"/>
      <c r="AT1610" s="76"/>
      <c r="AU1610" s="76"/>
      <c r="AV1610" s="76"/>
      <c r="AW1610" s="76"/>
      <c r="AX1610" s="76"/>
      <c r="AY1610" s="76"/>
      <c r="AZ1610" s="76"/>
      <c r="BA1610" s="76"/>
      <c r="BB1610" s="76"/>
      <c r="BC1610" s="76"/>
      <c r="BD1610" s="76"/>
      <c r="BE1610" s="76"/>
      <c r="BF1610" s="76"/>
      <c r="BG1610" s="76"/>
      <c r="BH1610" s="76"/>
      <c r="BI1610" s="76"/>
      <c r="BJ1610" s="76"/>
      <c r="BK1610" s="76"/>
      <c r="BL1610" s="76"/>
      <c r="BM1610" s="76"/>
      <c r="BN1610" s="76"/>
      <c r="BO1610" s="76"/>
      <c r="BP1610" s="76"/>
      <c r="BQ1610" s="76"/>
      <c r="BR1610" s="76"/>
      <c r="BS1610" s="76"/>
      <c r="BT1610" s="76"/>
      <c r="BU1610" s="76"/>
      <c r="BV1610" s="76"/>
      <c r="BW1610" s="76"/>
      <c r="BX1610" s="76"/>
      <c r="BY1610" s="76"/>
      <c r="BZ1610" s="76"/>
      <c r="CA1610" s="76"/>
      <c r="CB1610" s="76"/>
      <c r="CC1610" s="76"/>
      <c r="CD1610" s="76"/>
      <c r="CE1610" s="76"/>
      <c r="CF1610" s="76"/>
      <c r="CG1610" s="76"/>
      <c r="CH1610" s="76"/>
      <c r="CI1610" s="76"/>
      <c r="CJ1610" s="76"/>
      <c r="CK1610" s="76"/>
      <c r="CL1610" s="76"/>
      <c r="CM1610" s="76"/>
      <c r="CN1610" s="76"/>
      <c r="CO1610" s="76"/>
      <c r="CP1610" s="76"/>
    </row>
    <row r="1611" spans="1:94" x14ac:dyDescent="0.2">
      <c r="A1611" s="76"/>
      <c r="B1611" s="76"/>
      <c r="C1611" s="76"/>
      <c r="D1611" s="76"/>
      <c r="E1611" s="76"/>
      <c r="F1611" s="76"/>
      <c r="G1611" s="76"/>
      <c r="H1611" s="76"/>
      <c r="I1611" s="76"/>
      <c r="J1611" s="76"/>
      <c r="K1611" s="76"/>
      <c r="L1611" s="76"/>
      <c r="M1611" s="76"/>
      <c r="N1611" s="76"/>
      <c r="O1611" s="76"/>
      <c r="P1611" s="76"/>
      <c r="Q1611" s="76"/>
      <c r="R1611" s="76"/>
      <c r="S1611" s="76"/>
      <c r="T1611" s="76"/>
      <c r="U1611" s="76"/>
      <c r="V1611" s="76"/>
      <c r="W1611" s="76"/>
      <c r="X1611" s="76"/>
      <c r="Y1611" s="76"/>
      <c r="Z1611" s="76"/>
      <c r="AA1611" s="76"/>
      <c r="AB1611" s="76"/>
      <c r="AC1611" s="76"/>
      <c r="AD1611" s="76"/>
      <c r="AE1611" s="76"/>
      <c r="AF1611" s="76"/>
      <c r="AG1611" s="76"/>
      <c r="AH1611" s="76"/>
      <c r="AI1611" s="76"/>
      <c r="AJ1611" s="76"/>
      <c r="AK1611" s="76"/>
      <c r="AL1611" s="76"/>
      <c r="AM1611" s="76"/>
      <c r="AN1611" s="76"/>
      <c r="AO1611" s="75"/>
      <c r="AP1611" s="75"/>
      <c r="AQ1611" s="75"/>
      <c r="AR1611" s="76"/>
      <c r="AS1611" s="76"/>
      <c r="AT1611" s="76"/>
      <c r="AU1611" s="76"/>
      <c r="AV1611" s="76"/>
      <c r="AW1611" s="76"/>
      <c r="AX1611" s="76"/>
      <c r="AY1611" s="76"/>
      <c r="AZ1611" s="76"/>
      <c r="BA1611" s="76"/>
      <c r="BB1611" s="76"/>
      <c r="BC1611" s="76"/>
      <c r="BD1611" s="76"/>
      <c r="BE1611" s="76"/>
      <c r="BF1611" s="76"/>
      <c r="BG1611" s="76"/>
      <c r="BH1611" s="76"/>
      <c r="BI1611" s="76"/>
      <c r="BJ1611" s="76"/>
      <c r="BK1611" s="76"/>
      <c r="BL1611" s="76"/>
      <c r="BM1611" s="76"/>
      <c r="BN1611" s="76"/>
      <c r="BO1611" s="76"/>
      <c r="BP1611" s="76"/>
      <c r="BQ1611" s="76"/>
      <c r="BR1611" s="76"/>
      <c r="BS1611" s="76"/>
      <c r="BT1611" s="76"/>
      <c r="BU1611" s="76"/>
      <c r="BV1611" s="76"/>
      <c r="BW1611" s="76"/>
      <c r="BX1611" s="76"/>
      <c r="BY1611" s="76"/>
      <c r="BZ1611" s="76"/>
      <c r="CA1611" s="76"/>
      <c r="CB1611" s="76"/>
      <c r="CC1611" s="76"/>
      <c r="CD1611" s="76"/>
      <c r="CE1611" s="76"/>
      <c r="CF1611" s="76"/>
      <c r="CG1611" s="76"/>
      <c r="CH1611" s="76"/>
      <c r="CI1611" s="76"/>
      <c r="CJ1611" s="76"/>
      <c r="CK1611" s="76"/>
      <c r="CL1611" s="76"/>
      <c r="CM1611" s="76"/>
      <c r="CN1611" s="76"/>
      <c r="CO1611" s="76"/>
      <c r="CP1611" s="76"/>
    </row>
    <row r="1612" spans="1:94" x14ac:dyDescent="0.2">
      <c r="A1612" s="76"/>
      <c r="B1612" s="76"/>
      <c r="C1612" s="76"/>
      <c r="D1612" s="76"/>
      <c r="E1612" s="76"/>
      <c r="F1612" s="76"/>
      <c r="G1612" s="76"/>
      <c r="H1612" s="76"/>
      <c r="I1612" s="76"/>
      <c r="J1612" s="76"/>
      <c r="K1612" s="76"/>
      <c r="L1612" s="76"/>
      <c r="M1612" s="76"/>
      <c r="N1612" s="76"/>
      <c r="O1612" s="76"/>
      <c r="P1612" s="76"/>
      <c r="Q1612" s="76"/>
      <c r="R1612" s="76"/>
      <c r="S1612" s="76"/>
      <c r="T1612" s="76"/>
      <c r="U1612" s="76"/>
      <c r="V1612" s="76"/>
      <c r="W1612" s="76"/>
      <c r="X1612" s="76"/>
      <c r="Y1612" s="76"/>
      <c r="Z1612" s="76"/>
      <c r="AA1612" s="76"/>
      <c r="AB1612" s="76"/>
      <c r="AC1612" s="76"/>
      <c r="AD1612" s="76"/>
      <c r="AE1612" s="76"/>
      <c r="AF1612" s="76"/>
      <c r="AG1612" s="76"/>
      <c r="AH1612" s="76"/>
      <c r="AI1612" s="76"/>
      <c r="AJ1612" s="76"/>
      <c r="AK1612" s="76"/>
      <c r="AL1612" s="76"/>
      <c r="AM1612" s="76"/>
      <c r="AN1612" s="76"/>
      <c r="AO1612" s="75"/>
      <c r="AP1612" s="75"/>
      <c r="AQ1612" s="75"/>
      <c r="AR1612" s="76"/>
      <c r="AS1612" s="76"/>
      <c r="AT1612" s="76"/>
      <c r="AU1612" s="76"/>
      <c r="AV1612" s="76"/>
      <c r="AW1612" s="76"/>
      <c r="AX1612" s="76"/>
      <c r="AY1612" s="76"/>
      <c r="AZ1612" s="76"/>
      <c r="BA1612" s="76"/>
      <c r="BB1612" s="76"/>
      <c r="BC1612" s="76"/>
      <c r="BD1612" s="76"/>
      <c r="BE1612" s="76"/>
      <c r="BF1612" s="76"/>
      <c r="BG1612" s="76"/>
      <c r="BH1612" s="76"/>
      <c r="BI1612" s="76"/>
      <c r="BJ1612" s="76"/>
      <c r="BK1612" s="76"/>
      <c r="BL1612" s="76"/>
      <c r="BM1612" s="76"/>
      <c r="BN1612" s="76"/>
      <c r="BO1612" s="76"/>
      <c r="BP1612" s="76"/>
      <c r="BQ1612" s="76"/>
      <c r="BR1612" s="76"/>
      <c r="BS1612" s="76"/>
      <c r="BT1612" s="76"/>
      <c r="BU1612" s="76"/>
      <c r="BV1612" s="76"/>
      <c r="BW1612" s="76"/>
      <c r="BX1612" s="76"/>
      <c r="BY1612" s="76"/>
      <c r="BZ1612" s="76"/>
      <c r="CA1612" s="76"/>
      <c r="CB1612" s="76"/>
      <c r="CC1612" s="76"/>
      <c r="CD1612" s="76"/>
      <c r="CE1612" s="76"/>
      <c r="CF1612" s="76"/>
      <c r="CG1612" s="76"/>
      <c r="CH1612" s="76"/>
      <c r="CI1612" s="76"/>
      <c r="CJ1612" s="76"/>
      <c r="CK1612" s="76"/>
      <c r="CL1612" s="76"/>
      <c r="CM1612" s="76"/>
      <c r="CN1612" s="76"/>
      <c r="CO1612" s="76"/>
      <c r="CP1612" s="76"/>
    </row>
    <row r="1613" spans="1:94" x14ac:dyDescent="0.2">
      <c r="A1613" s="76"/>
      <c r="B1613" s="76"/>
      <c r="C1613" s="76"/>
      <c r="D1613" s="76"/>
      <c r="E1613" s="76"/>
      <c r="F1613" s="76"/>
      <c r="G1613" s="76"/>
      <c r="H1613" s="76"/>
      <c r="I1613" s="76"/>
      <c r="J1613" s="76"/>
      <c r="K1613" s="76"/>
      <c r="L1613" s="76"/>
      <c r="M1613" s="76"/>
      <c r="N1613" s="76"/>
      <c r="O1613" s="76"/>
      <c r="P1613" s="76"/>
      <c r="Q1613" s="76"/>
      <c r="R1613" s="76"/>
      <c r="S1613" s="76"/>
      <c r="T1613" s="76"/>
      <c r="U1613" s="76"/>
      <c r="V1613" s="76"/>
      <c r="W1613" s="76"/>
      <c r="X1613" s="76"/>
      <c r="Y1613" s="76"/>
      <c r="Z1613" s="76"/>
      <c r="AA1613" s="76"/>
      <c r="AB1613" s="76"/>
      <c r="AC1613" s="76"/>
      <c r="AD1613" s="76"/>
      <c r="AE1613" s="76"/>
      <c r="AF1613" s="76"/>
      <c r="AG1613" s="76"/>
      <c r="AH1613" s="76"/>
      <c r="AI1613" s="76"/>
      <c r="AJ1613" s="76"/>
      <c r="AK1613" s="76"/>
      <c r="AL1613" s="76"/>
      <c r="AM1613" s="76"/>
      <c r="AN1613" s="76"/>
      <c r="AO1613" s="75"/>
      <c r="AP1613" s="75"/>
      <c r="AQ1613" s="75"/>
      <c r="AR1613" s="76"/>
      <c r="AS1613" s="76"/>
      <c r="AT1613" s="76"/>
      <c r="AU1613" s="76"/>
      <c r="AV1613" s="76"/>
      <c r="AW1613" s="76"/>
      <c r="AX1613" s="76"/>
      <c r="AY1613" s="76"/>
      <c r="AZ1613" s="76"/>
      <c r="BA1613" s="76"/>
      <c r="BB1613" s="76"/>
      <c r="BC1613" s="76"/>
      <c r="BD1613" s="76"/>
      <c r="BE1613" s="76"/>
      <c r="BF1613" s="76"/>
      <c r="BG1613" s="76"/>
      <c r="BH1613" s="76"/>
      <c r="BI1613" s="76"/>
      <c r="BJ1613" s="76"/>
      <c r="BK1613" s="76"/>
      <c r="BL1613" s="76"/>
      <c r="BM1613" s="76"/>
      <c r="BN1613" s="76"/>
      <c r="BO1613" s="76"/>
      <c r="BP1613" s="76"/>
      <c r="BQ1613" s="76"/>
      <c r="BR1613" s="76"/>
      <c r="BS1613" s="76"/>
      <c r="BT1613" s="76"/>
      <c r="BU1613" s="76"/>
      <c r="BV1613" s="76"/>
      <c r="BW1613" s="76"/>
      <c r="BX1613" s="76"/>
      <c r="BY1613" s="76"/>
      <c r="BZ1613" s="76"/>
      <c r="CA1613" s="76"/>
      <c r="CB1613" s="76"/>
      <c r="CC1613" s="76"/>
      <c r="CD1613" s="76"/>
      <c r="CE1613" s="76"/>
      <c r="CF1613" s="76"/>
      <c r="CG1613" s="76"/>
      <c r="CH1613" s="76"/>
      <c r="CI1613" s="76"/>
      <c r="CJ1613" s="76"/>
      <c r="CK1613" s="76"/>
      <c r="CL1613" s="76"/>
      <c r="CM1613" s="76"/>
      <c r="CN1613" s="76"/>
      <c r="CO1613" s="76"/>
      <c r="CP1613" s="76"/>
    </row>
    <row r="1614" spans="1:94" x14ac:dyDescent="0.2">
      <c r="A1614" s="76"/>
      <c r="B1614" s="76"/>
      <c r="C1614" s="76"/>
      <c r="D1614" s="76"/>
      <c r="E1614" s="76"/>
      <c r="F1614" s="76"/>
      <c r="G1614" s="76"/>
      <c r="H1614" s="76"/>
      <c r="I1614" s="76"/>
      <c r="J1614" s="76"/>
      <c r="K1614" s="76"/>
      <c r="L1614" s="76"/>
      <c r="M1614" s="76"/>
      <c r="N1614" s="76"/>
      <c r="O1614" s="76"/>
      <c r="P1614" s="76"/>
      <c r="Q1614" s="76"/>
      <c r="R1614" s="76"/>
      <c r="S1614" s="76"/>
      <c r="T1614" s="76"/>
      <c r="U1614" s="76"/>
      <c r="V1614" s="76"/>
      <c r="W1614" s="76"/>
      <c r="X1614" s="76"/>
      <c r="Y1614" s="76"/>
      <c r="Z1614" s="76"/>
      <c r="AA1614" s="76"/>
      <c r="AB1614" s="76"/>
      <c r="AC1614" s="76"/>
      <c r="AD1614" s="76"/>
      <c r="AE1614" s="76"/>
      <c r="AF1614" s="76"/>
      <c r="AG1614" s="76"/>
      <c r="AH1614" s="76"/>
      <c r="AI1614" s="76"/>
      <c r="AJ1614" s="76"/>
      <c r="AK1614" s="76"/>
      <c r="AL1614" s="76"/>
      <c r="AM1614" s="76"/>
      <c r="AN1614" s="76"/>
      <c r="AO1614" s="75"/>
      <c r="AP1614" s="75"/>
      <c r="AQ1614" s="75"/>
      <c r="AR1614" s="76"/>
      <c r="AS1614" s="76"/>
      <c r="AT1614" s="76"/>
      <c r="AU1614" s="76"/>
      <c r="AV1614" s="76"/>
      <c r="AW1614" s="76"/>
      <c r="AX1614" s="76"/>
      <c r="AY1614" s="76"/>
      <c r="AZ1614" s="76"/>
      <c r="BA1614" s="76"/>
      <c r="BB1614" s="76"/>
      <c r="BC1614" s="76"/>
      <c r="BD1614" s="76"/>
      <c r="BE1614" s="76"/>
      <c r="BF1614" s="76"/>
      <c r="BG1614" s="76"/>
      <c r="BH1614" s="76"/>
      <c r="BI1614" s="76"/>
      <c r="BJ1614" s="76"/>
      <c r="BK1614" s="76"/>
      <c r="BL1614" s="76"/>
      <c r="BM1614" s="76"/>
      <c r="BN1614" s="76"/>
      <c r="BO1614" s="76"/>
      <c r="BP1614" s="76"/>
      <c r="BQ1614" s="76"/>
      <c r="BR1614" s="76"/>
      <c r="BS1614" s="76"/>
      <c r="BT1614" s="76"/>
      <c r="BU1614" s="76"/>
      <c r="BV1614" s="76"/>
      <c r="BW1614" s="76"/>
      <c r="BX1614" s="76"/>
      <c r="BY1614" s="76"/>
      <c r="BZ1614" s="76"/>
      <c r="CA1614" s="76"/>
      <c r="CB1614" s="76"/>
      <c r="CC1614" s="76"/>
      <c r="CD1614" s="76"/>
      <c r="CE1614" s="76"/>
      <c r="CF1614" s="76"/>
      <c r="CG1614" s="76"/>
      <c r="CH1614" s="76"/>
      <c r="CI1614" s="76"/>
      <c r="CJ1614" s="76"/>
      <c r="CK1614" s="76"/>
      <c r="CL1614" s="76"/>
      <c r="CM1614" s="76"/>
      <c r="CN1614" s="76"/>
      <c r="CO1614" s="76"/>
      <c r="CP1614" s="76"/>
    </row>
    <row r="1615" spans="1:94" x14ac:dyDescent="0.2">
      <c r="A1615" s="76"/>
      <c r="B1615" s="76"/>
      <c r="C1615" s="76"/>
      <c r="D1615" s="76"/>
      <c r="E1615" s="76"/>
      <c r="F1615" s="76"/>
      <c r="G1615" s="76"/>
      <c r="H1615" s="76"/>
      <c r="I1615" s="76"/>
      <c r="J1615" s="76"/>
      <c r="K1615" s="76"/>
      <c r="L1615" s="76"/>
      <c r="M1615" s="76"/>
      <c r="N1615" s="76"/>
      <c r="O1615" s="76"/>
      <c r="P1615" s="76"/>
      <c r="Q1615" s="76"/>
      <c r="R1615" s="76"/>
      <c r="S1615" s="76"/>
      <c r="T1615" s="76"/>
      <c r="U1615" s="76"/>
      <c r="V1615" s="76"/>
      <c r="W1615" s="76"/>
      <c r="X1615" s="76"/>
      <c r="Y1615" s="76"/>
      <c r="Z1615" s="76"/>
      <c r="AA1615" s="76"/>
      <c r="AB1615" s="76"/>
      <c r="AC1615" s="76"/>
      <c r="AD1615" s="76"/>
      <c r="AE1615" s="76"/>
      <c r="AF1615" s="76"/>
      <c r="AG1615" s="76"/>
      <c r="AH1615" s="76"/>
      <c r="AI1615" s="76"/>
      <c r="AJ1615" s="76"/>
      <c r="AK1615" s="76"/>
      <c r="AL1615" s="76"/>
      <c r="AM1615" s="76"/>
      <c r="AN1615" s="76"/>
      <c r="AO1615" s="75"/>
      <c r="AP1615" s="75"/>
      <c r="AQ1615" s="75"/>
      <c r="AR1615" s="76"/>
      <c r="AS1615" s="76"/>
      <c r="AT1615" s="76"/>
      <c r="AU1615" s="76"/>
      <c r="AV1615" s="76"/>
      <c r="AW1615" s="76"/>
      <c r="AX1615" s="76"/>
      <c r="AY1615" s="76"/>
      <c r="AZ1615" s="76"/>
      <c r="BA1615" s="76"/>
      <c r="BB1615" s="76"/>
      <c r="BC1615" s="76"/>
      <c r="BD1615" s="76"/>
      <c r="BE1615" s="76"/>
      <c r="BF1615" s="76"/>
      <c r="BG1615" s="76"/>
      <c r="BH1615" s="76"/>
      <c r="BI1615" s="76"/>
      <c r="BJ1615" s="76"/>
      <c r="BK1615" s="76"/>
      <c r="BL1615" s="76"/>
      <c r="BM1615" s="76"/>
      <c r="BN1615" s="76"/>
      <c r="BO1615" s="76"/>
      <c r="BP1615" s="76"/>
      <c r="BQ1615" s="76"/>
      <c r="BR1615" s="76"/>
      <c r="BS1615" s="76"/>
      <c r="BT1615" s="76"/>
      <c r="BU1615" s="76"/>
      <c r="BV1615" s="76"/>
      <c r="BW1615" s="76"/>
      <c r="BX1615" s="76"/>
      <c r="BY1615" s="76"/>
      <c r="BZ1615" s="76"/>
      <c r="CA1615" s="76"/>
      <c r="CB1615" s="76"/>
      <c r="CC1615" s="76"/>
      <c r="CD1615" s="76"/>
      <c r="CE1615" s="76"/>
      <c r="CF1615" s="76"/>
      <c r="CG1615" s="76"/>
      <c r="CH1615" s="76"/>
      <c r="CI1615" s="76"/>
      <c r="CJ1615" s="76"/>
      <c r="CK1615" s="76"/>
      <c r="CL1615" s="76"/>
      <c r="CM1615" s="76"/>
      <c r="CN1615" s="76"/>
      <c r="CO1615" s="76"/>
      <c r="CP1615" s="76"/>
    </row>
    <row r="1616" spans="1:94" x14ac:dyDescent="0.2">
      <c r="A1616" s="76"/>
      <c r="B1616" s="76"/>
      <c r="C1616" s="76"/>
      <c r="D1616" s="76"/>
      <c r="E1616" s="76"/>
      <c r="F1616" s="76"/>
      <c r="G1616" s="76"/>
      <c r="H1616" s="76"/>
      <c r="I1616" s="76"/>
      <c r="J1616" s="76"/>
      <c r="K1616" s="76"/>
      <c r="L1616" s="76"/>
      <c r="M1616" s="76"/>
      <c r="N1616" s="76"/>
      <c r="O1616" s="76"/>
      <c r="P1616" s="76"/>
      <c r="Q1616" s="76"/>
      <c r="R1616" s="76"/>
      <c r="S1616" s="76"/>
      <c r="T1616" s="76"/>
      <c r="U1616" s="76"/>
      <c r="V1616" s="76"/>
      <c r="W1616" s="76"/>
      <c r="X1616" s="76"/>
      <c r="Y1616" s="76"/>
      <c r="Z1616" s="76"/>
      <c r="AA1616" s="76"/>
      <c r="AB1616" s="76"/>
      <c r="AC1616" s="76"/>
      <c r="AD1616" s="76"/>
      <c r="AE1616" s="76"/>
      <c r="AF1616" s="76"/>
      <c r="AG1616" s="76"/>
      <c r="AH1616" s="76"/>
      <c r="AI1616" s="76"/>
      <c r="AJ1616" s="76"/>
      <c r="AK1616" s="76"/>
      <c r="AL1616" s="76"/>
      <c r="AM1616" s="76"/>
      <c r="AN1616" s="76"/>
      <c r="AO1616" s="75"/>
      <c r="AP1616" s="75"/>
      <c r="AQ1616" s="75"/>
      <c r="AR1616" s="76"/>
      <c r="AS1616" s="76"/>
      <c r="AT1616" s="76"/>
      <c r="AU1616" s="76"/>
      <c r="AV1616" s="76"/>
      <c r="AW1616" s="76"/>
      <c r="AX1616" s="76"/>
      <c r="AY1616" s="76"/>
      <c r="AZ1616" s="76"/>
      <c r="BA1616" s="76"/>
      <c r="BB1616" s="76"/>
      <c r="BC1616" s="76"/>
      <c r="BD1616" s="76"/>
      <c r="BE1616" s="76"/>
      <c r="BF1616" s="76"/>
      <c r="BG1616" s="76"/>
      <c r="BH1616" s="76"/>
      <c r="BI1616" s="76"/>
      <c r="BJ1616" s="76"/>
      <c r="BK1616" s="76"/>
      <c r="BL1616" s="76"/>
      <c r="BM1616" s="76"/>
      <c r="BN1616" s="76"/>
      <c r="BO1616" s="76"/>
      <c r="BP1616" s="76"/>
      <c r="BQ1616" s="76"/>
      <c r="BR1616" s="76"/>
      <c r="BS1616" s="76"/>
      <c r="BT1616" s="76"/>
      <c r="BU1616" s="76"/>
      <c r="BV1616" s="76"/>
      <c r="BW1616" s="76"/>
      <c r="BX1616" s="76"/>
      <c r="BY1616" s="76"/>
      <c r="BZ1616" s="76"/>
      <c r="CA1616" s="76"/>
      <c r="CB1616" s="76"/>
      <c r="CC1616" s="76"/>
      <c r="CD1616" s="76"/>
      <c r="CE1616" s="76"/>
      <c r="CF1616" s="76"/>
      <c r="CG1616" s="76"/>
      <c r="CH1616" s="76"/>
      <c r="CI1616" s="76"/>
      <c r="CJ1616" s="76"/>
      <c r="CK1616" s="76"/>
      <c r="CL1616" s="76"/>
      <c r="CM1616" s="76"/>
      <c r="CN1616" s="76"/>
      <c r="CO1616" s="76"/>
      <c r="CP1616" s="76"/>
    </row>
    <row r="1617" spans="1:94" x14ac:dyDescent="0.2">
      <c r="A1617" s="76"/>
      <c r="B1617" s="76"/>
      <c r="C1617" s="76"/>
      <c r="D1617" s="76"/>
      <c r="E1617" s="76"/>
      <c r="F1617" s="76"/>
      <c r="G1617" s="76"/>
      <c r="H1617" s="76"/>
      <c r="I1617" s="76"/>
      <c r="J1617" s="76"/>
      <c r="K1617" s="76"/>
      <c r="L1617" s="76"/>
      <c r="M1617" s="76"/>
      <c r="N1617" s="76"/>
      <c r="O1617" s="76"/>
      <c r="P1617" s="76"/>
      <c r="Q1617" s="76"/>
      <c r="R1617" s="76"/>
      <c r="S1617" s="76"/>
      <c r="T1617" s="76"/>
      <c r="U1617" s="76"/>
      <c r="V1617" s="76"/>
      <c r="W1617" s="76"/>
      <c r="X1617" s="76"/>
      <c r="Y1617" s="76"/>
      <c r="Z1617" s="76"/>
      <c r="AA1617" s="76"/>
      <c r="AB1617" s="76"/>
      <c r="AC1617" s="76"/>
      <c r="AD1617" s="76"/>
      <c r="AE1617" s="76"/>
      <c r="AF1617" s="76"/>
      <c r="AG1617" s="76"/>
      <c r="AH1617" s="76"/>
      <c r="AI1617" s="76"/>
      <c r="AJ1617" s="76"/>
      <c r="AK1617" s="76"/>
      <c r="AL1617" s="76"/>
      <c r="AM1617" s="76"/>
      <c r="AN1617" s="76"/>
      <c r="AO1617" s="75"/>
      <c r="AP1617" s="75"/>
      <c r="AQ1617" s="75"/>
      <c r="AR1617" s="76"/>
      <c r="AS1617" s="76"/>
      <c r="AT1617" s="76"/>
      <c r="AU1617" s="76"/>
      <c r="AV1617" s="76"/>
      <c r="AW1617" s="76"/>
      <c r="AX1617" s="76"/>
      <c r="AY1617" s="76"/>
      <c r="AZ1617" s="76"/>
      <c r="BA1617" s="76"/>
      <c r="BB1617" s="76"/>
      <c r="BC1617" s="76"/>
      <c r="BD1617" s="76"/>
      <c r="BE1617" s="76"/>
      <c r="BF1617" s="76"/>
      <c r="BG1617" s="76"/>
      <c r="BH1617" s="76"/>
      <c r="BI1617" s="76"/>
      <c r="BJ1617" s="76"/>
      <c r="BK1617" s="76"/>
      <c r="BL1617" s="76"/>
      <c r="BM1617" s="76"/>
      <c r="BN1617" s="76"/>
      <c r="BO1617" s="76"/>
      <c r="BP1617" s="76"/>
      <c r="BQ1617" s="76"/>
      <c r="BR1617" s="76"/>
      <c r="BS1617" s="76"/>
      <c r="BT1617" s="76"/>
      <c r="BU1617" s="76"/>
      <c r="BV1617" s="76"/>
      <c r="BW1617" s="76"/>
      <c r="BX1617" s="76"/>
      <c r="BY1617" s="76"/>
      <c r="BZ1617" s="76"/>
      <c r="CA1617" s="76"/>
      <c r="CB1617" s="76"/>
      <c r="CC1617" s="76"/>
      <c r="CD1617" s="76"/>
      <c r="CE1617" s="76"/>
      <c r="CF1617" s="76"/>
      <c r="CG1617" s="76"/>
      <c r="CH1617" s="76"/>
      <c r="CI1617" s="76"/>
      <c r="CJ1617" s="76"/>
      <c r="CK1617" s="76"/>
      <c r="CL1617" s="76"/>
      <c r="CM1617" s="76"/>
      <c r="CN1617" s="76"/>
      <c r="CO1617" s="76"/>
      <c r="CP1617" s="76"/>
    </row>
    <row r="1618" spans="1:94" x14ac:dyDescent="0.2">
      <c r="A1618" s="76"/>
      <c r="B1618" s="76"/>
      <c r="C1618" s="76"/>
      <c r="D1618" s="76"/>
      <c r="E1618" s="76"/>
      <c r="F1618" s="76"/>
      <c r="G1618" s="76"/>
      <c r="H1618" s="76"/>
      <c r="I1618" s="76"/>
      <c r="J1618" s="76"/>
      <c r="K1618" s="76"/>
      <c r="L1618" s="76"/>
      <c r="M1618" s="76"/>
      <c r="N1618" s="76"/>
      <c r="O1618" s="76"/>
      <c r="P1618" s="76"/>
      <c r="Q1618" s="76"/>
      <c r="R1618" s="76"/>
      <c r="S1618" s="76"/>
      <c r="T1618" s="76"/>
      <c r="U1618" s="76"/>
      <c r="V1618" s="76"/>
      <c r="W1618" s="76"/>
      <c r="X1618" s="76"/>
      <c r="Y1618" s="76"/>
      <c r="Z1618" s="76"/>
      <c r="AA1618" s="76"/>
      <c r="AB1618" s="76"/>
      <c r="AC1618" s="76"/>
      <c r="AD1618" s="76"/>
      <c r="AE1618" s="76"/>
      <c r="AF1618" s="76"/>
      <c r="AG1618" s="76"/>
      <c r="AH1618" s="76"/>
      <c r="AI1618" s="76"/>
      <c r="AJ1618" s="76"/>
      <c r="AK1618" s="76"/>
      <c r="AL1618" s="76"/>
      <c r="AM1618" s="76"/>
      <c r="AN1618" s="76"/>
      <c r="AO1618" s="75"/>
      <c r="AP1618" s="75"/>
      <c r="AQ1618" s="75"/>
      <c r="AR1618" s="76"/>
      <c r="AS1618" s="76"/>
      <c r="AT1618" s="76"/>
      <c r="AU1618" s="76"/>
      <c r="AV1618" s="76"/>
      <c r="AW1618" s="76"/>
      <c r="AX1618" s="76"/>
      <c r="AY1618" s="76"/>
      <c r="AZ1618" s="76"/>
      <c r="BA1618" s="76"/>
      <c r="BB1618" s="76"/>
      <c r="BC1618" s="76"/>
      <c r="BD1618" s="76"/>
      <c r="BE1618" s="76"/>
      <c r="BF1618" s="76"/>
      <c r="BG1618" s="76"/>
      <c r="BH1618" s="76"/>
      <c r="BI1618" s="76"/>
      <c r="BJ1618" s="76"/>
      <c r="BK1618" s="76"/>
      <c r="BL1618" s="76"/>
      <c r="BM1618" s="76"/>
      <c r="BN1618" s="76"/>
      <c r="BO1618" s="76"/>
      <c r="BP1618" s="76"/>
      <c r="BQ1618" s="76"/>
      <c r="BR1618" s="76"/>
      <c r="BS1618" s="76"/>
      <c r="BT1618" s="76"/>
      <c r="BU1618" s="76"/>
      <c r="BV1618" s="76"/>
      <c r="BW1618" s="76"/>
      <c r="BX1618" s="76"/>
      <c r="BY1618" s="76"/>
      <c r="BZ1618" s="76"/>
      <c r="CA1618" s="76"/>
      <c r="CB1618" s="76"/>
      <c r="CC1618" s="76"/>
      <c r="CD1618" s="76"/>
      <c r="CE1618" s="76"/>
      <c r="CF1618" s="76"/>
      <c r="CG1618" s="76"/>
      <c r="CH1618" s="76"/>
      <c r="CI1618" s="76"/>
      <c r="CJ1618" s="76"/>
      <c r="CK1618" s="76"/>
      <c r="CL1618" s="76"/>
      <c r="CM1618" s="76"/>
      <c r="CN1618" s="76"/>
      <c r="CO1618" s="76"/>
      <c r="CP1618" s="76"/>
    </row>
    <row r="1619" spans="1:94" x14ac:dyDescent="0.2">
      <c r="A1619" s="76"/>
      <c r="B1619" s="76"/>
      <c r="C1619" s="76"/>
      <c r="D1619" s="76"/>
      <c r="E1619" s="76"/>
      <c r="F1619" s="76"/>
      <c r="G1619" s="76"/>
      <c r="H1619" s="76"/>
      <c r="I1619" s="76"/>
      <c r="J1619" s="76"/>
      <c r="K1619" s="76"/>
      <c r="L1619" s="76"/>
      <c r="M1619" s="76"/>
      <c r="N1619" s="76"/>
      <c r="O1619" s="76"/>
      <c r="P1619" s="76"/>
      <c r="Q1619" s="76"/>
      <c r="R1619" s="76"/>
      <c r="S1619" s="76"/>
      <c r="T1619" s="76"/>
      <c r="U1619" s="76"/>
      <c r="V1619" s="76"/>
      <c r="W1619" s="76"/>
      <c r="X1619" s="76"/>
      <c r="Y1619" s="76"/>
      <c r="Z1619" s="76"/>
      <c r="AA1619" s="76"/>
      <c r="AB1619" s="76"/>
      <c r="AC1619" s="76"/>
      <c r="AD1619" s="76"/>
      <c r="AE1619" s="76"/>
      <c r="AF1619" s="76"/>
      <c r="AG1619" s="76"/>
      <c r="AH1619" s="76"/>
      <c r="AI1619" s="76"/>
      <c r="AJ1619" s="76"/>
      <c r="AK1619" s="76"/>
      <c r="AL1619" s="76"/>
      <c r="AM1619" s="76"/>
      <c r="AN1619" s="76"/>
      <c r="AO1619" s="75"/>
      <c r="AP1619" s="75"/>
      <c r="AQ1619" s="75"/>
      <c r="AR1619" s="76"/>
      <c r="AS1619" s="76"/>
      <c r="AT1619" s="76"/>
      <c r="AU1619" s="76"/>
      <c r="AV1619" s="76"/>
      <c r="AW1619" s="76"/>
      <c r="AX1619" s="76"/>
      <c r="AY1619" s="76"/>
      <c r="AZ1619" s="76"/>
      <c r="BA1619" s="76"/>
      <c r="BB1619" s="76"/>
      <c r="BC1619" s="76"/>
      <c r="BD1619" s="76"/>
      <c r="BE1619" s="76"/>
      <c r="BF1619" s="76"/>
      <c r="BG1619" s="76"/>
      <c r="BH1619" s="76"/>
      <c r="BI1619" s="76"/>
      <c r="BJ1619" s="76"/>
      <c r="BK1619" s="76"/>
      <c r="BL1619" s="76"/>
      <c r="BM1619" s="76"/>
      <c r="BN1619" s="76"/>
      <c r="BO1619" s="76"/>
      <c r="BP1619" s="76"/>
      <c r="BQ1619" s="76"/>
      <c r="BR1619" s="76"/>
      <c r="BS1619" s="76"/>
      <c r="BT1619" s="76"/>
      <c r="BU1619" s="76"/>
      <c r="BV1619" s="76"/>
      <c r="BW1619" s="76"/>
      <c r="BX1619" s="76"/>
      <c r="BY1619" s="76"/>
      <c r="BZ1619" s="76"/>
      <c r="CA1619" s="76"/>
      <c r="CB1619" s="76"/>
      <c r="CC1619" s="76"/>
      <c r="CD1619" s="76"/>
      <c r="CE1619" s="76"/>
      <c r="CF1619" s="76"/>
      <c r="CG1619" s="76"/>
      <c r="CH1619" s="76"/>
      <c r="CI1619" s="76"/>
      <c r="CJ1619" s="76"/>
      <c r="CK1619" s="76"/>
      <c r="CL1619" s="76"/>
      <c r="CM1619" s="76"/>
      <c r="CN1619" s="76"/>
      <c r="CO1619" s="76"/>
      <c r="CP1619" s="76"/>
    </row>
    <row r="1620" spans="1:94" x14ac:dyDescent="0.2">
      <c r="A1620" s="76"/>
      <c r="B1620" s="76"/>
      <c r="C1620" s="76"/>
      <c r="D1620" s="76"/>
      <c r="E1620" s="76"/>
      <c r="F1620" s="76"/>
      <c r="G1620" s="76"/>
      <c r="H1620" s="76"/>
      <c r="I1620" s="76"/>
      <c r="J1620" s="76"/>
      <c r="K1620" s="76"/>
      <c r="L1620" s="76"/>
      <c r="M1620" s="76"/>
      <c r="N1620" s="76"/>
      <c r="O1620" s="76"/>
      <c r="P1620" s="76"/>
      <c r="Q1620" s="76"/>
      <c r="R1620" s="76"/>
      <c r="S1620" s="76"/>
      <c r="T1620" s="76"/>
      <c r="U1620" s="76"/>
      <c r="V1620" s="76"/>
      <c r="W1620" s="76"/>
      <c r="X1620" s="76"/>
      <c r="Y1620" s="76"/>
      <c r="Z1620" s="76"/>
      <c r="AA1620" s="76"/>
      <c r="AB1620" s="76"/>
      <c r="AC1620" s="76"/>
      <c r="AD1620" s="76"/>
      <c r="AE1620" s="76"/>
      <c r="AF1620" s="76"/>
      <c r="AG1620" s="76"/>
      <c r="AH1620" s="76"/>
      <c r="AI1620" s="76"/>
      <c r="AJ1620" s="76"/>
      <c r="AK1620" s="76"/>
      <c r="AL1620" s="76"/>
      <c r="AM1620" s="76"/>
      <c r="AN1620" s="76"/>
      <c r="AO1620" s="75"/>
      <c r="AP1620" s="75"/>
      <c r="AQ1620" s="75"/>
      <c r="AR1620" s="76"/>
      <c r="AS1620" s="76"/>
      <c r="AT1620" s="76"/>
      <c r="AU1620" s="76"/>
      <c r="AV1620" s="76"/>
      <c r="AW1620" s="76"/>
      <c r="AX1620" s="76"/>
      <c r="AY1620" s="76"/>
      <c r="AZ1620" s="76"/>
      <c r="BA1620" s="76"/>
      <c r="BB1620" s="76"/>
      <c r="BC1620" s="76"/>
      <c r="BD1620" s="76"/>
      <c r="BE1620" s="76"/>
      <c r="BF1620" s="76"/>
      <c r="BG1620" s="76"/>
      <c r="BH1620" s="76"/>
      <c r="BI1620" s="76"/>
      <c r="BJ1620" s="76"/>
      <c r="BK1620" s="76"/>
      <c r="BL1620" s="76"/>
      <c r="BM1620" s="76"/>
      <c r="BN1620" s="76"/>
      <c r="BO1620" s="76"/>
      <c r="BP1620" s="76"/>
      <c r="BQ1620" s="76"/>
      <c r="BR1620" s="76"/>
      <c r="BS1620" s="76"/>
      <c r="BT1620" s="76"/>
      <c r="BU1620" s="76"/>
      <c r="BV1620" s="76"/>
      <c r="BW1620" s="76"/>
      <c r="BX1620" s="76"/>
      <c r="BY1620" s="76"/>
      <c r="BZ1620" s="76"/>
      <c r="CA1620" s="76"/>
      <c r="CB1620" s="76"/>
      <c r="CC1620" s="76"/>
      <c r="CD1620" s="76"/>
      <c r="CE1620" s="76"/>
      <c r="CF1620" s="76"/>
      <c r="CG1620" s="76"/>
      <c r="CH1620" s="76"/>
      <c r="CI1620" s="76"/>
      <c r="CJ1620" s="76"/>
      <c r="CK1620" s="76"/>
      <c r="CL1620" s="76"/>
      <c r="CM1620" s="76"/>
      <c r="CN1620" s="76"/>
      <c r="CO1620" s="76"/>
      <c r="CP1620" s="76"/>
    </row>
    <row r="1621" spans="1:94" x14ac:dyDescent="0.2">
      <c r="A1621" s="76"/>
      <c r="B1621" s="76"/>
      <c r="C1621" s="76"/>
      <c r="D1621" s="76"/>
      <c r="E1621" s="76"/>
      <c r="F1621" s="76"/>
      <c r="G1621" s="76"/>
      <c r="H1621" s="76"/>
      <c r="I1621" s="76"/>
      <c r="J1621" s="76"/>
      <c r="K1621" s="76"/>
      <c r="L1621" s="76"/>
      <c r="M1621" s="76"/>
      <c r="N1621" s="76"/>
      <c r="O1621" s="76"/>
      <c r="P1621" s="76"/>
      <c r="Q1621" s="76"/>
      <c r="R1621" s="76"/>
      <c r="S1621" s="76"/>
      <c r="T1621" s="76"/>
      <c r="U1621" s="76"/>
      <c r="V1621" s="76"/>
      <c r="W1621" s="76"/>
      <c r="X1621" s="76"/>
      <c r="Y1621" s="76"/>
      <c r="Z1621" s="76"/>
      <c r="AA1621" s="76"/>
      <c r="AB1621" s="76"/>
      <c r="AC1621" s="76"/>
      <c r="AD1621" s="76"/>
      <c r="AE1621" s="76"/>
      <c r="AF1621" s="76"/>
      <c r="AG1621" s="76"/>
      <c r="AH1621" s="76"/>
      <c r="AI1621" s="76"/>
      <c r="AJ1621" s="76"/>
      <c r="AK1621" s="76"/>
      <c r="AL1621" s="76"/>
      <c r="AM1621" s="76"/>
      <c r="AN1621" s="76"/>
      <c r="AO1621" s="75"/>
      <c r="AP1621" s="75"/>
      <c r="AQ1621" s="75"/>
      <c r="AR1621" s="76"/>
      <c r="AS1621" s="76"/>
      <c r="AT1621" s="76"/>
      <c r="AU1621" s="76"/>
      <c r="AV1621" s="76"/>
      <c r="AW1621" s="76"/>
      <c r="AX1621" s="76"/>
      <c r="AY1621" s="76"/>
      <c r="AZ1621" s="76"/>
      <c r="BA1621" s="76"/>
      <c r="BB1621" s="76"/>
      <c r="BC1621" s="76"/>
      <c r="BD1621" s="76"/>
      <c r="BE1621" s="76"/>
      <c r="BF1621" s="76"/>
      <c r="BG1621" s="76"/>
      <c r="BH1621" s="76"/>
      <c r="BI1621" s="76"/>
      <c r="BJ1621" s="76"/>
      <c r="BK1621" s="76"/>
      <c r="BL1621" s="76"/>
      <c r="BM1621" s="76"/>
      <c r="BN1621" s="76"/>
      <c r="BO1621" s="76"/>
      <c r="BP1621" s="76"/>
      <c r="BQ1621" s="76"/>
      <c r="BR1621" s="76"/>
      <c r="BS1621" s="76"/>
      <c r="BT1621" s="76"/>
      <c r="BU1621" s="76"/>
      <c r="BV1621" s="76"/>
      <c r="BW1621" s="76"/>
      <c r="BX1621" s="76"/>
      <c r="BY1621" s="76"/>
      <c r="BZ1621" s="76"/>
      <c r="CA1621" s="76"/>
      <c r="CB1621" s="76"/>
      <c r="CC1621" s="76"/>
      <c r="CD1621" s="76"/>
      <c r="CE1621" s="76"/>
      <c r="CF1621" s="76"/>
      <c r="CG1621" s="76"/>
      <c r="CH1621" s="76"/>
      <c r="CI1621" s="76"/>
      <c r="CJ1621" s="76"/>
      <c r="CK1621" s="76"/>
      <c r="CL1621" s="76"/>
      <c r="CM1621" s="76"/>
      <c r="CN1621" s="76"/>
      <c r="CO1621" s="76"/>
      <c r="CP1621" s="76"/>
    </row>
    <row r="1622" spans="1:94" x14ac:dyDescent="0.2">
      <c r="A1622" s="76"/>
      <c r="B1622" s="76"/>
      <c r="C1622" s="76"/>
      <c r="D1622" s="76"/>
      <c r="E1622" s="76"/>
      <c r="F1622" s="76"/>
      <c r="G1622" s="76"/>
      <c r="H1622" s="76"/>
      <c r="I1622" s="76"/>
      <c r="J1622" s="76"/>
      <c r="K1622" s="76"/>
      <c r="L1622" s="76"/>
      <c r="M1622" s="76"/>
      <c r="N1622" s="76"/>
      <c r="O1622" s="76"/>
      <c r="P1622" s="76"/>
      <c r="Q1622" s="76"/>
      <c r="R1622" s="76"/>
      <c r="S1622" s="76"/>
      <c r="T1622" s="76"/>
      <c r="U1622" s="76"/>
      <c r="V1622" s="76"/>
      <c r="W1622" s="76"/>
      <c r="X1622" s="76"/>
      <c r="Y1622" s="76"/>
      <c r="Z1622" s="76"/>
      <c r="AA1622" s="76"/>
      <c r="AB1622" s="76"/>
      <c r="AC1622" s="76"/>
      <c r="AD1622" s="76"/>
      <c r="AE1622" s="76"/>
      <c r="AF1622" s="76"/>
      <c r="AG1622" s="76"/>
      <c r="AH1622" s="76"/>
      <c r="AI1622" s="76"/>
      <c r="AJ1622" s="76"/>
      <c r="AK1622" s="76"/>
      <c r="AL1622" s="76"/>
      <c r="AM1622" s="76"/>
      <c r="AN1622" s="76"/>
      <c r="AO1622" s="75"/>
      <c r="AP1622" s="75"/>
      <c r="AQ1622" s="75"/>
      <c r="AR1622" s="76"/>
      <c r="AS1622" s="76"/>
      <c r="AT1622" s="76"/>
      <c r="AU1622" s="76"/>
      <c r="AV1622" s="76"/>
      <c r="AW1622" s="76"/>
      <c r="AX1622" s="76"/>
      <c r="AY1622" s="76"/>
      <c r="AZ1622" s="76"/>
      <c r="BA1622" s="76"/>
      <c r="BB1622" s="76"/>
      <c r="BC1622" s="76"/>
      <c r="BD1622" s="76"/>
      <c r="BE1622" s="76"/>
      <c r="BF1622" s="76"/>
      <c r="BG1622" s="76"/>
      <c r="BH1622" s="76"/>
      <c r="BI1622" s="76"/>
      <c r="BJ1622" s="76"/>
      <c r="BK1622" s="76"/>
      <c r="BL1622" s="76"/>
      <c r="BM1622" s="76"/>
      <c r="BN1622" s="76"/>
      <c r="BO1622" s="76"/>
      <c r="BP1622" s="76"/>
      <c r="BQ1622" s="76"/>
      <c r="BR1622" s="76"/>
      <c r="BS1622" s="76"/>
      <c r="BT1622" s="76"/>
      <c r="BU1622" s="76"/>
      <c r="BV1622" s="76"/>
      <c r="BW1622" s="76"/>
      <c r="BX1622" s="76"/>
      <c r="BY1622" s="76"/>
      <c r="BZ1622" s="76"/>
      <c r="CA1622" s="76"/>
      <c r="CB1622" s="76"/>
      <c r="CC1622" s="76"/>
      <c r="CD1622" s="76"/>
      <c r="CE1622" s="76"/>
      <c r="CF1622" s="76"/>
      <c r="CG1622" s="76"/>
      <c r="CH1622" s="76"/>
      <c r="CI1622" s="76"/>
      <c r="CJ1622" s="76"/>
      <c r="CK1622" s="76"/>
      <c r="CL1622" s="76"/>
      <c r="CM1622" s="76"/>
      <c r="CN1622" s="76"/>
      <c r="CO1622" s="76"/>
      <c r="CP1622" s="76"/>
    </row>
    <row r="1623" spans="1:94" x14ac:dyDescent="0.2">
      <c r="A1623" s="76"/>
      <c r="B1623" s="76"/>
      <c r="C1623" s="76"/>
      <c r="D1623" s="76"/>
      <c r="E1623" s="76"/>
      <c r="F1623" s="76"/>
      <c r="G1623" s="76"/>
      <c r="H1623" s="76"/>
      <c r="I1623" s="76"/>
      <c r="J1623" s="76"/>
      <c r="K1623" s="76"/>
      <c r="L1623" s="76"/>
      <c r="M1623" s="76"/>
      <c r="N1623" s="76"/>
      <c r="O1623" s="76"/>
      <c r="P1623" s="76"/>
      <c r="Q1623" s="76"/>
      <c r="R1623" s="76"/>
      <c r="S1623" s="76"/>
      <c r="T1623" s="76"/>
      <c r="U1623" s="76"/>
      <c r="V1623" s="76"/>
      <c r="W1623" s="76"/>
      <c r="X1623" s="76"/>
      <c r="Y1623" s="76"/>
      <c r="Z1623" s="76"/>
      <c r="AA1623" s="76"/>
      <c r="AB1623" s="76"/>
      <c r="AC1623" s="76"/>
      <c r="AD1623" s="76"/>
      <c r="AE1623" s="76"/>
      <c r="AF1623" s="76"/>
      <c r="AG1623" s="76"/>
      <c r="AH1623" s="76"/>
      <c r="AI1623" s="76"/>
      <c r="AJ1623" s="76"/>
      <c r="AK1623" s="76"/>
      <c r="AL1623" s="76"/>
      <c r="AM1623" s="76"/>
      <c r="AN1623" s="76"/>
      <c r="AO1623" s="75"/>
      <c r="AP1623" s="75"/>
      <c r="AQ1623" s="75"/>
      <c r="AR1623" s="76"/>
      <c r="AS1623" s="76"/>
      <c r="AT1623" s="76"/>
      <c r="AU1623" s="76"/>
      <c r="AV1623" s="76"/>
      <c r="AW1623" s="76"/>
      <c r="AX1623" s="76"/>
      <c r="AY1623" s="76"/>
      <c r="AZ1623" s="76"/>
      <c r="BA1623" s="76"/>
      <c r="BB1623" s="76"/>
      <c r="BC1623" s="76"/>
      <c r="BD1623" s="76"/>
      <c r="BE1623" s="76"/>
      <c r="BF1623" s="76"/>
      <c r="BG1623" s="76"/>
      <c r="BH1623" s="76"/>
      <c r="BI1623" s="76"/>
      <c r="BJ1623" s="76"/>
      <c r="BK1623" s="76"/>
      <c r="BL1623" s="76"/>
      <c r="BM1623" s="76"/>
      <c r="BN1623" s="76"/>
      <c r="BO1623" s="76"/>
      <c r="BP1623" s="76"/>
      <c r="BQ1623" s="76"/>
      <c r="BR1623" s="76"/>
      <c r="BS1623" s="76"/>
      <c r="BT1623" s="76"/>
      <c r="BU1623" s="76"/>
      <c r="BV1623" s="76"/>
      <c r="BW1623" s="76"/>
      <c r="BX1623" s="76"/>
      <c r="BY1623" s="76"/>
      <c r="BZ1623" s="76"/>
      <c r="CA1623" s="76"/>
      <c r="CB1623" s="76"/>
      <c r="CC1623" s="76"/>
      <c r="CD1623" s="76"/>
      <c r="CE1623" s="76"/>
      <c r="CF1623" s="76"/>
      <c r="CG1623" s="76"/>
      <c r="CH1623" s="76"/>
      <c r="CI1623" s="76"/>
      <c r="CJ1623" s="76"/>
      <c r="CK1623" s="76"/>
      <c r="CL1623" s="76"/>
      <c r="CM1623" s="76"/>
      <c r="CN1623" s="76"/>
      <c r="CO1623" s="76"/>
      <c r="CP1623" s="76"/>
    </row>
    <row r="1624" spans="1:94" x14ac:dyDescent="0.2">
      <c r="A1624" s="76"/>
      <c r="B1624" s="76"/>
      <c r="C1624" s="76"/>
      <c r="D1624" s="76"/>
      <c r="E1624" s="76"/>
      <c r="F1624" s="76"/>
      <c r="G1624" s="76"/>
      <c r="H1624" s="76"/>
      <c r="I1624" s="76"/>
      <c r="J1624" s="76"/>
      <c r="K1624" s="76"/>
      <c r="L1624" s="76"/>
      <c r="M1624" s="76"/>
      <c r="N1624" s="76"/>
      <c r="O1624" s="76"/>
      <c r="P1624" s="76"/>
      <c r="Q1624" s="76"/>
      <c r="R1624" s="76"/>
      <c r="S1624" s="76"/>
      <c r="T1624" s="76"/>
      <c r="U1624" s="76"/>
      <c r="V1624" s="76"/>
      <c r="W1624" s="76"/>
      <c r="X1624" s="76"/>
      <c r="Y1624" s="76"/>
      <c r="Z1624" s="76"/>
      <c r="AA1624" s="76"/>
      <c r="AB1624" s="76"/>
      <c r="AC1624" s="76"/>
      <c r="AD1624" s="76"/>
      <c r="AE1624" s="76"/>
      <c r="AF1624" s="76"/>
      <c r="AG1624" s="76"/>
      <c r="AH1624" s="76"/>
      <c r="AI1624" s="76"/>
      <c r="AJ1624" s="76"/>
      <c r="AK1624" s="76"/>
      <c r="AL1624" s="76"/>
      <c r="AM1624" s="76"/>
      <c r="AN1624" s="76"/>
      <c r="AO1624" s="75"/>
      <c r="AP1624" s="75"/>
      <c r="AQ1624" s="75"/>
      <c r="AR1624" s="76"/>
      <c r="AS1624" s="76"/>
      <c r="AT1624" s="76"/>
      <c r="AU1624" s="76"/>
      <c r="AV1624" s="76"/>
      <c r="AW1624" s="76"/>
      <c r="AX1624" s="76"/>
      <c r="AY1624" s="76"/>
      <c r="AZ1624" s="76"/>
      <c r="BA1624" s="76"/>
      <c r="BB1624" s="76"/>
      <c r="BC1624" s="76"/>
      <c r="BD1624" s="76"/>
      <c r="BE1624" s="76"/>
      <c r="BF1624" s="76"/>
      <c r="BG1624" s="76"/>
      <c r="BH1624" s="76"/>
      <c r="BI1624" s="76"/>
      <c r="BJ1624" s="76"/>
      <c r="BK1624" s="76"/>
      <c r="BL1624" s="76"/>
      <c r="BM1624" s="76"/>
      <c r="BN1624" s="76"/>
      <c r="BO1624" s="76"/>
      <c r="BP1624" s="76"/>
      <c r="BQ1624" s="76"/>
      <c r="BR1624" s="76"/>
      <c r="BS1624" s="76"/>
      <c r="BT1624" s="76"/>
      <c r="BU1624" s="76"/>
      <c r="BV1624" s="76"/>
      <c r="BW1624" s="76"/>
      <c r="BX1624" s="76"/>
      <c r="BY1624" s="76"/>
      <c r="BZ1624" s="76"/>
      <c r="CA1624" s="76"/>
      <c r="CB1624" s="76"/>
      <c r="CC1624" s="76"/>
      <c r="CD1624" s="76"/>
      <c r="CE1624" s="76"/>
      <c r="CF1624" s="76"/>
      <c r="CG1624" s="76"/>
      <c r="CH1624" s="76"/>
      <c r="CI1624" s="76"/>
      <c r="CJ1624" s="76"/>
      <c r="CK1624" s="76"/>
      <c r="CL1624" s="76"/>
      <c r="CM1624" s="76"/>
      <c r="CN1624" s="76"/>
      <c r="CO1624" s="76"/>
      <c r="CP1624" s="76"/>
    </row>
    <row r="1625" spans="1:94" x14ac:dyDescent="0.2">
      <c r="A1625" s="76"/>
      <c r="B1625" s="76"/>
      <c r="C1625" s="76"/>
      <c r="D1625" s="76"/>
      <c r="E1625" s="76"/>
      <c r="F1625" s="76"/>
      <c r="G1625" s="76"/>
      <c r="H1625" s="76"/>
      <c r="I1625" s="76"/>
      <c r="J1625" s="76"/>
      <c r="K1625" s="76"/>
      <c r="L1625" s="76"/>
      <c r="M1625" s="76"/>
      <c r="N1625" s="76"/>
      <c r="O1625" s="76"/>
      <c r="P1625" s="76"/>
      <c r="Q1625" s="76"/>
      <c r="R1625" s="76"/>
      <c r="S1625" s="76"/>
      <c r="T1625" s="76"/>
      <c r="U1625" s="76"/>
      <c r="V1625" s="76"/>
      <c r="W1625" s="76"/>
      <c r="X1625" s="76"/>
      <c r="Y1625" s="76"/>
      <c r="Z1625" s="76"/>
      <c r="AA1625" s="76"/>
      <c r="AB1625" s="76"/>
      <c r="AC1625" s="76"/>
      <c r="AD1625" s="76"/>
      <c r="AE1625" s="76"/>
      <c r="AF1625" s="76"/>
      <c r="AG1625" s="76"/>
      <c r="AH1625" s="76"/>
      <c r="AI1625" s="76"/>
      <c r="AJ1625" s="76"/>
      <c r="AK1625" s="76"/>
      <c r="AL1625" s="76"/>
      <c r="AM1625" s="76"/>
      <c r="AN1625" s="76"/>
      <c r="AO1625" s="75"/>
      <c r="AP1625" s="75"/>
      <c r="AQ1625" s="75"/>
      <c r="AR1625" s="76"/>
      <c r="AS1625" s="76"/>
      <c r="AT1625" s="76"/>
      <c r="AU1625" s="76"/>
      <c r="AV1625" s="76"/>
      <c r="AW1625" s="76"/>
      <c r="AX1625" s="76"/>
      <c r="AY1625" s="76"/>
      <c r="AZ1625" s="76"/>
      <c r="BA1625" s="76"/>
      <c r="BB1625" s="76"/>
      <c r="BC1625" s="76"/>
      <c r="BD1625" s="76"/>
      <c r="BE1625" s="76"/>
      <c r="BF1625" s="76"/>
      <c r="BG1625" s="76"/>
      <c r="BH1625" s="76"/>
      <c r="BI1625" s="76"/>
      <c r="BJ1625" s="76"/>
      <c r="BK1625" s="76"/>
      <c r="BL1625" s="76"/>
      <c r="BM1625" s="76"/>
      <c r="BN1625" s="76"/>
      <c r="BO1625" s="76"/>
      <c r="BP1625" s="76"/>
      <c r="BQ1625" s="76"/>
      <c r="BR1625" s="76"/>
      <c r="BS1625" s="76"/>
      <c r="BT1625" s="76"/>
      <c r="BU1625" s="76"/>
      <c r="BV1625" s="76"/>
      <c r="BW1625" s="76"/>
      <c r="BX1625" s="76"/>
      <c r="BY1625" s="76"/>
      <c r="BZ1625" s="76"/>
      <c r="CA1625" s="76"/>
      <c r="CB1625" s="76"/>
      <c r="CC1625" s="76"/>
      <c r="CD1625" s="76"/>
      <c r="CE1625" s="76"/>
      <c r="CF1625" s="76"/>
      <c r="CG1625" s="76"/>
      <c r="CH1625" s="76"/>
      <c r="CI1625" s="76"/>
      <c r="CJ1625" s="76"/>
      <c r="CK1625" s="76"/>
      <c r="CL1625" s="76"/>
      <c r="CM1625" s="76"/>
      <c r="CN1625" s="76"/>
      <c r="CO1625" s="76"/>
      <c r="CP1625" s="76"/>
    </row>
    <row r="1626" spans="1:94" x14ac:dyDescent="0.2">
      <c r="A1626" s="76"/>
      <c r="B1626" s="76"/>
      <c r="C1626" s="76"/>
      <c r="D1626" s="76"/>
      <c r="E1626" s="76"/>
      <c r="F1626" s="76"/>
      <c r="G1626" s="76"/>
      <c r="H1626" s="76"/>
      <c r="I1626" s="76"/>
      <c r="J1626" s="76"/>
      <c r="K1626" s="76"/>
      <c r="L1626" s="76"/>
      <c r="M1626" s="76"/>
      <c r="N1626" s="76"/>
      <c r="O1626" s="76"/>
      <c r="P1626" s="76"/>
      <c r="Q1626" s="76"/>
      <c r="R1626" s="76"/>
      <c r="S1626" s="76"/>
      <c r="T1626" s="76"/>
      <c r="U1626" s="76"/>
      <c r="V1626" s="76"/>
      <c r="W1626" s="76"/>
      <c r="X1626" s="76"/>
      <c r="Y1626" s="76"/>
      <c r="Z1626" s="76"/>
      <c r="AA1626" s="76"/>
      <c r="AB1626" s="76"/>
      <c r="AC1626" s="76"/>
      <c r="AD1626" s="76"/>
      <c r="AE1626" s="76"/>
      <c r="AF1626" s="76"/>
      <c r="AG1626" s="76"/>
      <c r="AH1626" s="76"/>
      <c r="AI1626" s="76"/>
      <c r="AJ1626" s="76"/>
      <c r="AK1626" s="76"/>
      <c r="AL1626" s="76"/>
      <c r="AM1626" s="76"/>
      <c r="AN1626" s="76"/>
      <c r="AO1626" s="75"/>
      <c r="AP1626" s="75"/>
      <c r="AQ1626" s="75"/>
      <c r="AR1626" s="76"/>
      <c r="AS1626" s="76"/>
      <c r="AT1626" s="76"/>
      <c r="AU1626" s="76"/>
      <c r="AV1626" s="76"/>
      <c r="AW1626" s="76"/>
      <c r="AX1626" s="76"/>
      <c r="AY1626" s="76"/>
      <c r="AZ1626" s="76"/>
      <c r="BA1626" s="76"/>
      <c r="BB1626" s="76"/>
      <c r="BC1626" s="76"/>
      <c r="BD1626" s="76"/>
      <c r="BE1626" s="76"/>
      <c r="BF1626" s="76"/>
      <c r="BG1626" s="76"/>
      <c r="BH1626" s="76"/>
      <c r="BI1626" s="76"/>
      <c r="BJ1626" s="76"/>
      <c r="BK1626" s="76"/>
      <c r="BL1626" s="76"/>
      <c r="BM1626" s="76"/>
      <c r="BN1626" s="76"/>
      <c r="BO1626" s="76"/>
      <c r="BP1626" s="76"/>
      <c r="BQ1626" s="76"/>
      <c r="BR1626" s="76"/>
      <c r="BS1626" s="76"/>
      <c r="BT1626" s="76"/>
      <c r="BU1626" s="76"/>
      <c r="BV1626" s="76"/>
      <c r="BW1626" s="76"/>
      <c r="BX1626" s="76"/>
      <c r="BY1626" s="76"/>
      <c r="BZ1626" s="76"/>
      <c r="CA1626" s="76"/>
      <c r="CB1626" s="76"/>
      <c r="CC1626" s="76"/>
      <c r="CD1626" s="76"/>
      <c r="CE1626" s="76"/>
      <c r="CF1626" s="76"/>
      <c r="CG1626" s="76"/>
      <c r="CH1626" s="76"/>
      <c r="CI1626" s="76"/>
      <c r="CJ1626" s="76"/>
      <c r="CK1626" s="76"/>
      <c r="CL1626" s="76"/>
      <c r="CM1626" s="76"/>
      <c r="CN1626" s="76"/>
      <c r="CO1626" s="76"/>
      <c r="CP1626" s="76"/>
    </row>
    <row r="1627" spans="1:94" x14ac:dyDescent="0.2">
      <c r="A1627" s="76"/>
      <c r="B1627" s="76"/>
      <c r="C1627" s="76"/>
      <c r="D1627" s="76"/>
      <c r="E1627" s="76"/>
      <c r="F1627" s="76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  <c r="AH1627" s="76"/>
      <c r="AI1627" s="76"/>
      <c r="AJ1627" s="76"/>
      <c r="AK1627" s="76"/>
      <c r="AL1627" s="76"/>
      <c r="AM1627" s="76"/>
      <c r="AN1627" s="76"/>
      <c r="AO1627" s="75"/>
      <c r="AP1627" s="75"/>
      <c r="AQ1627" s="75"/>
      <c r="AR1627" s="76"/>
      <c r="AS1627" s="76"/>
      <c r="AT1627" s="76"/>
      <c r="AU1627" s="76"/>
      <c r="AV1627" s="76"/>
      <c r="AW1627" s="76"/>
      <c r="AX1627" s="76"/>
      <c r="AY1627" s="76"/>
      <c r="AZ1627" s="76"/>
      <c r="BA1627" s="76"/>
      <c r="BB1627" s="76"/>
      <c r="BC1627" s="76"/>
      <c r="BD1627" s="76"/>
      <c r="BE1627" s="76"/>
      <c r="BF1627" s="76"/>
      <c r="BG1627" s="76"/>
      <c r="BH1627" s="76"/>
      <c r="BI1627" s="76"/>
      <c r="BJ1627" s="76"/>
      <c r="BK1627" s="76"/>
      <c r="BL1627" s="76"/>
      <c r="BM1627" s="76"/>
      <c r="BN1627" s="76"/>
      <c r="BO1627" s="76"/>
      <c r="BP1627" s="76"/>
      <c r="BQ1627" s="76"/>
      <c r="BR1627" s="76"/>
      <c r="BS1627" s="76"/>
      <c r="BT1627" s="76"/>
      <c r="BU1627" s="76"/>
      <c r="BV1627" s="76"/>
      <c r="BW1627" s="76"/>
      <c r="BX1627" s="76"/>
      <c r="BY1627" s="76"/>
      <c r="BZ1627" s="76"/>
      <c r="CA1627" s="76"/>
      <c r="CB1627" s="76"/>
      <c r="CC1627" s="76"/>
      <c r="CD1627" s="76"/>
      <c r="CE1627" s="76"/>
      <c r="CF1627" s="76"/>
      <c r="CG1627" s="76"/>
      <c r="CH1627" s="76"/>
      <c r="CI1627" s="76"/>
      <c r="CJ1627" s="76"/>
      <c r="CK1627" s="76"/>
      <c r="CL1627" s="76"/>
      <c r="CM1627" s="76"/>
      <c r="CN1627" s="76"/>
      <c r="CO1627" s="76"/>
      <c r="CP1627" s="76"/>
    </row>
    <row r="1628" spans="1:94" x14ac:dyDescent="0.2">
      <c r="A1628" s="76"/>
      <c r="B1628" s="76"/>
      <c r="C1628" s="76"/>
      <c r="D1628" s="76"/>
      <c r="E1628" s="76"/>
      <c r="F1628" s="76"/>
      <c r="G1628" s="76"/>
      <c r="H1628" s="76"/>
      <c r="I1628" s="76"/>
      <c r="J1628" s="76"/>
      <c r="K1628" s="76"/>
      <c r="L1628" s="76"/>
      <c r="M1628" s="76"/>
      <c r="N1628" s="76"/>
      <c r="O1628" s="76"/>
      <c r="P1628" s="76"/>
      <c r="Q1628" s="76"/>
      <c r="R1628" s="76"/>
      <c r="S1628" s="76"/>
      <c r="T1628" s="76"/>
      <c r="U1628" s="76"/>
      <c r="V1628" s="76"/>
      <c r="W1628" s="76"/>
      <c r="X1628" s="76"/>
      <c r="Y1628" s="76"/>
      <c r="Z1628" s="76"/>
      <c r="AA1628" s="76"/>
      <c r="AB1628" s="76"/>
      <c r="AC1628" s="76"/>
      <c r="AD1628" s="76"/>
      <c r="AE1628" s="76"/>
      <c r="AF1628" s="76"/>
      <c r="AG1628" s="76"/>
      <c r="AH1628" s="76"/>
      <c r="AI1628" s="76"/>
      <c r="AJ1628" s="76"/>
      <c r="AK1628" s="76"/>
      <c r="AL1628" s="76"/>
      <c r="AM1628" s="76"/>
      <c r="AN1628" s="76"/>
      <c r="AO1628" s="75"/>
      <c r="AP1628" s="75"/>
      <c r="AQ1628" s="75"/>
      <c r="AR1628" s="76"/>
      <c r="AS1628" s="76"/>
      <c r="AT1628" s="76"/>
      <c r="AU1628" s="76"/>
      <c r="AV1628" s="76"/>
      <c r="AW1628" s="76"/>
      <c r="AX1628" s="76"/>
      <c r="AY1628" s="76"/>
      <c r="AZ1628" s="76"/>
      <c r="BA1628" s="76"/>
      <c r="BB1628" s="76"/>
      <c r="BC1628" s="76"/>
      <c r="BD1628" s="76"/>
      <c r="BE1628" s="76"/>
      <c r="BF1628" s="76"/>
      <c r="BG1628" s="76"/>
      <c r="BH1628" s="76"/>
      <c r="BI1628" s="76"/>
      <c r="BJ1628" s="76"/>
      <c r="BK1628" s="76"/>
      <c r="BL1628" s="76"/>
      <c r="BM1628" s="76"/>
      <c r="BN1628" s="76"/>
      <c r="BO1628" s="76"/>
      <c r="BP1628" s="76"/>
      <c r="BQ1628" s="76"/>
      <c r="BR1628" s="76"/>
      <c r="BS1628" s="76"/>
      <c r="BT1628" s="76"/>
      <c r="BU1628" s="76"/>
      <c r="BV1628" s="76"/>
      <c r="BW1628" s="76"/>
      <c r="BX1628" s="76"/>
      <c r="BY1628" s="76"/>
      <c r="BZ1628" s="76"/>
      <c r="CA1628" s="76"/>
      <c r="CB1628" s="76"/>
      <c r="CC1628" s="76"/>
      <c r="CD1628" s="76"/>
      <c r="CE1628" s="76"/>
      <c r="CF1628" s="76"/>
      <c r="CG1628" s="76"/>
      <c r="CH1628" s="76"/>
      <c r="CI1628" s="76"/>
      <c r="CJ1628" s="76"/>
      <c r="CK1628" s="76"/>
      <c r="CL1628" s="76"/>
      <c r="CM1628" s="76"/>
      <c r="CN1628" s="76"/>
      <c r="CO1628" s="76"/>
      <c r="CP1628" s="76"/>
    </row>
    <row r="1629" spans="1:94" x14ac:dyDescent="0.2">
      <c r="A1629" s="76"/>
      <c r="B1629" s="76"/>
      <c r="C1629" s="76"/>
      <c r="D1629" s="76"/>
      <c r="E1629" s="76"/>
      <c r="F1629" s="76"/>
      <c r="G1629" s="76"/>
      <c r="H1629" s="76"/>
      <c r="I1629" s="76"/>
      <c r="J1629" s="76"/>
      <c r="K1629" s="76"/>
      <c r="L1629" s="76"/>
      <c r="M1629" s="76"/>
      <c r="N1629" s="76"/>
      <c r="O1629" s="76"/>
      <c r="P1629" s="76"/>
      <c r="Q1629" s="76"/>
      <c r="R1629" s="76"/>
      <c r="S1629" s="76"/>
      <c r="T1629" s="76"/>
      <c r="U1629" s="76"/>
      <c r="V1629" s="76"/>
      <c r="W1629" s="76"/>
      <c r="X1629" s="76"/>
      <c r="Y1629" s="76"/>
      <c r="Z1629" s="76"/>
      <c r="AA1629" s="76"/>
      <c r="AB1629" s="76"/>
      <c r="AC1629" s="76"/>
      <c r="AD1629" s="76"/>
      <c r="AE1629" s="76"/>
      <c r="AF1629" s="76"/>
      <c r="AG1629" s="76"/>
      <c r="AH1629" s="76"/>
      <c r="AI1629" s="76"/>
      <c r="AJ1629" s="76"/>
      <c r="AK1629" s="76"/>
      <c r="AL1629" s="76"/>
      <c r="AM1629" s="76"/>
      <c r="AN1629" s="76"/>
      <c r="AO1629" s="75"/>
      <c r="AP1629" s="75"/>
      <c r="AQ1629" s="75"/>
      <c r="AR1629" s="76"/>
      <c r="AS1629" s="76"/>
      <c r="AT1629" s="76"/>
      <c r="AU1629" s="76"/>
      <c r="AV1629" s="76"/>
      <c r="AW1629" s="76"/>
      <c r="AX1629" s="76"/>
      <c r="AY1629" s="76"/>
      <c r="AZ1629" s="76"/>
      <c r="BA1629" s="76"/>
      <c r="BB1629" s="76"/>
      <c r="BC1629" s="76"/>
      <c r="BD1629" s="76"/>
      <c r="BE1629" s="76"/>
      <c r="BF1629" s="76"/>
      <c r="BG1629" s="76"/>
      <c r="BH1629" s="76"/>
      <c r="BI1629" s="76"/>
      <c r="BJ1629" s="76"/>
      <c r="BK1629" s="76"/>
      <c r="BL1629" s="76"/>
      <c r="BM1629" s="76"/>
      <c r="BN1629" s="76"/>
      <c r="BO1629" s="76"/>
      <c r="BP1629" s="76"/>
      <c r="BQ1629" s="76"/>
      <c r="BR1629" s="76"/>
      <c r="BS1629" s="76"/>
      <c r="BT1629" s="76"/>
      <c r="BU1629" s="76"/>
      <c r="BV1629" s="76"/>
      <c r="BW1629" s="76"/>
      <c r="BX1629" s="76"/>
      <c r="BY1629" s="76"/>
      <c r="BZ1629" s="76"/>
      <c r="CA1629" s="76"/>
      <c r="CB1629" s="76"/>
      <c r="CC1629" s="76"/>
      <c r="CD1629" s="76"/>
      <c r="CE1629" s="76"/>
      <c r="CF1629" s="76"/>
      <c r="CG1629" s="76"/>
      <c r="CH1629" s="76"/>
      <c r="CI1629" s="76"/>
      <c r="CJ1629" s="76"/>
      <c r="CK1629" s="76"/>
      <c r="CL1629" s="76"/>
      <c r="CM1629" s="76"/>
      <c r="CN1629" s="76"/>
      <c r="CO1629" s="76"/>
      <c r="CP1629" s="76"/>
    </row>
    <row r="1630" spans="1:94" x14ac:dyDescent="0.2">
      <c r="A1630" s="76"/>
      <c r="B1630" s="76"/>
      <c r="C1630" s="76"/>
      <c r="D1630" s="76"/>
      <c r="E1630" s="76"/>
      <c r="F1630" s="76"/>
      <c r="G1630" s="76"/>
      <c r="H1630" s="76"/>
      <c r="I1630" s="76"/>
      <c r="J1630" s="76"/>
      <c r="K1630" s="76"/>
      <c r="L1630" s="76"/>
      <c r="M1630" s="76"/>
      <c r="N1630" s="76"/>
      <c r="O1630" s="76"/>
      <c r="P1630" s="76"/>
      <c r="Q1630" s="76"/>
      <c r="R1630" s="76"/>
      <c r="S1630" s="76"/>
      <c r="T1630" s="76"/>
      <c r="U1630" s="76"/>
      <c r="V1630" s="76"/>
      <c r="W1630" s="76"/>
      <c r="X1630" s="76"/>
      <c r="Y1630" s="76"/>
      <c r="Z1630" s="76"/>
      <c r="AA1630" s="76"/>
      <c r="AB1630" s="76"/>
      <c r="AC1630" s="76"/>
      <c r="AD1630" s="76"/>
      <c r="AE1630" s="76"/>
      <c r="AF1630" s="76"/>
      <c r="AG1630" s="76"/>
      <c r="AH1630" s="76"/>
      <c r="AI1630" s="76"/>
      <c r="AJ1630" s="76"/>
      <c r="AK1630" s="76"/>
      <c r="AL1630" s="76"/>
      <c r="AM1630" s="76"/>
      <c r="AN1630" s="76"/>
      <c r="AO1630" s="75"/>
      <c r="AP1630" s="75"/>
      <c r="AQ1630" s="75"/>
      <c r="AR1630" s="76"/>
      <c r="AS1630" s="76"/>
      <c r="AT1630" s="76"/>
      <c r="AU1630" s="76"/>
      <c r="AV1630" s="76"/>
      <c r="AW1630" s="76"/>
      <c r="AX1630" s="76"/>
      <c r="AY1630" s="76"/>
      <c r="AZ1630" s="76"/>
      <c r="BA1630" s="76"/>
      <c r="BB1630" s="76"/>
      <c r="BC1630" s="76"/>
      <c r="BD1630" s="76"/>
      <c r="BE1630" s="76"/>
      <c r="BF1630" s="76"/>
      <c r="BG1630" s="76"/>
      <c r="BH1630" s="76"/>
      <c r="BI1630" s="76"/>
      <c r="BJ1630" s="76"/>
      <c r="BK1630" s="76"/>
      <c r="BL1630" s="76"/>
      <c r="BM1630" s="76"/>
      <c r="BN1630" s="76"/>
      <c r="BO1630" s="76"/>
      <c r="BP1630" s="76"/>
      <c r="BQ1630" s="76"/>
      <c r="BR1630" s="76"/>
      <c r="BS1630" s="76"/>
      <c r="BT1630" s="76"/>
      <c r="BU1630" s="76"/>
      <c r="BV1630" s="76"/>
      <c r="BW1630" s="76"/>
      <c r="BX1630" s="76"/>
      <c r="BY1630" s="76"/>
      <c r="BZ1630" s="76"/>
      <c r="CA1630" s="76"/>
      <c r="CB1630" s="76"/>
      <c r="CC1630" s="76"/>
      <c r="CD1630" s="76"/>
      <c r="CE1630" s="76"/>
      <c r="CF1630" s="76"/>
      <c r="CG1630" s="76"/>
      <c r="CH1630" s="76"/>
      <c r="CI1630" s="76"/>
      <c r="CJ1630" s="76"/>
      <c r="CK1630" s="76"/>
      <c r="CL1630" s="76"/>
      <c r="CM1630" s="76"/>
      <c r="CN1630" s="76"/>
      <c r="CO1630" s="76"/>
      <c r="CP1630" s="76"/>
    </row>
    <row r="1631" spans="1:94" x14ac:dyDescent="0.2">
      <c r="A1631" s="76"/>
      <c r="B1631" s="76"/>
      <c r="C1631" s="76"/>
      <c r="D1631" s="76"/>
      <c r="E1631" s="76"/>
      <c r="F1631" s="76"/>
      <c r="G1631" s="76"/>
      <c r="H1631" s="76"/>
      <c r="I1631" s="76"/>
      <c r="J1631" s="76"/>
      <c r="K1631" s="76"/>
      <c r="L1631" s="76"/>
      <c r="M1631" s="76"/>
      <c r="N1631" s="76"/>
      <c r="O1631" s="76"/>
      <c r="P1631" s="76"/>
      <c r="Q1631" s="76"/>
      <c r="R1631" s="76"/>
      <c r="S1631" s="76"/>
      <c r="T1631" s="76"/>
      <c r="U1631" s="76"/>
      <c r="V1631" s="76"/>
      <c r="W1631" s="76"/>
      <c r="X1631" s="76"/>
      <c r="Y1631" s="76"/>
      <c r="Z1631" s="76"/>
      <c r="AA1631" s="76"/>
      <c r="AB1631" s="76"/>
      <c r="AC1631" s="76"/>
      <c r="AD1631" s="76"/>
      <c r="AE1631" s="76"/>
      <c r="AF1631" s="76"/>
      <c r="AG1631" s="76"/>
      <c r="AH1631" s="76"/>
      <c r="AI1631" s="76"/>
      <c r="AJ1631" s="76"/>
      <c r="AK1631" s="76"/>
      <c r="AL1631" s="76"/>
      <c r="AM1631" s="76"/>
      <c r="AN1631" s="76"/>
      <c r="AO1631" s="75"/>
      <c r="AP1631" s="75"/>
      <c r="AQ1631" s="75"/>
      <c r="AR1631" s="76"/>
      <c r="AS1631" s="76"/>
      <c r="AT1631" s="76"/>
      <c r="AU1631" s="76"/>
      <c r="AV1631" s="76"/>
      <c r="AW1631" s="76"/>
      <c r="AX1631" s="76"/>
      <c r="AY1631" s="76"/>
      <c r="AZ1631" s="76"/>
      <c r="BA1631" s="76"/>
      <c r="BB1631" s="76"/>
      <c r="BC1631" s="76"/>
      <c r="BD1631" s="76"/>
      <c r="BE1631" s="76"/>
      <c r="BF1631" s="76"/>
      <c r="BG1631" s="76"/>
      <c r="BH1631" s="76"/>
      <c r="BI1631" s="76"/>
      <c r="BJ1631" s="76"/>
      <c r="BK1631" s="76"/>
      <c r="BL1631" s="76"/>
      <c r="BM1631" s="76"/>
      <c r="BN1631" s="76"/>
      <c r="BO1631" s="76"/>
      <c r="BP1631" s="76"/>
      <c r="BQ1631" s="76"/>
      <c r="BR1631" s="76"/>
      <c r="BS1631" s="76"/>
      <c r="BT1631" s="76"/>
      <c r="BU1631" s="76"/>
      <c r="BV1631" s="76"/>
      <c r="BW1631" s="76"/>
      <c r="BX1631" s="76"/>
      <c r="BY1631" s="76"/>
      <c r="BZ1631" s="76"/>
      <c r="CA1631" s="76"/>
      <c r="CB1631" s="76"/>
      <c r="CC1631" s="76"/>
      <c r="CD1631" s="76"/>
      <c r="CE1631" s="76"/>
      <c r="CF1631" s="76"/>
      <c r="CG1631" s="76"/>
      <c r="CH1631" s="76"/>
      <c r="CI1631" s="76"/>
      <c r="CJ1631" s="76"/>
      <c r="CK1631" s="76"/>
      <c r="CL1631" s="76"/>
      <c r="CM1631" s="76"/>
      <c r="CN1631" s="76"/>
      <c r="CO1631" s="76"/>
      <c r="CP1631" s="76"/>
    </row>
    <row r="1632" spans="1:94" x14ac:dyDescent="0.2">
      <c r="A1632" s="76"/>
      <c r="B1632" s="76"/>
      <c r="C1632" s="76"/>
      <c r="D1632" s="76"/>
      <c r="E1632" s="76"/>
      <c r="F1632" s="76"/>
      <c r="G1632" s="76"/>
      <c r="H1632" s="76"/>
      <c r="I1632" s="76"/>
      <c r="J1632" s="76"/>
      <c r="K1632" s="76"/>
      <c r="L1632" s="76"/>
      <c r="M1632" s="76"/>
      <c r="N1632" s="76"/>
      <c r="O1632" s="76"/>
      <c r="P1632" s="76"/>
      <c r="Q1632" s="76"/>
      <c r="R1632" s="76"/>
      <c r="S1632" s="76"/>
      <c r="T1632" s="76"/>
      <c r="U1632" s="76"/>
      <c r="V1632" s="76"/>
      <c r="W1632" s="76"/>
      <c r="X1632" s="76"/>
      <c r="Y1632" s="76"/>
      <c r="Z1632" s="76"/>
      <c r="AA1632" s="76"/>
      <c r="AB1632" s="76"/>
      <c r="AC1632" s="76"/>
      <c r="AD1632" s="76"/>
      <c r="AE1632" s="76"/>
      <c r="AF1632" s="76"/>
      <c r="AG1632" s="76"/>
      <c r="AH1632" s="76"/>
      <c r="AI1632" s="76"/>
      <c r="AJ1632" s="76"/>
      <c r="AK1632" s="76"/>
      <c r="AL1632" s="76"/>
      <c r="AM1632" s="76"/>
      <c r="AN1632" s="76"/>
      <c r="AO1632" s="75"/>
      <c r="AP1632" s="75"/>
      <c r="AQ1632" s="75"/>
      <c r="AR1632" s="76"/>
      <c r="AS1632" s="76"/>
      <c r="AT1632" s="76"/>
      <c r="AU1632" s="76"/>
      <c r="AV1632" s="76"/>
      <c r="AW1632" s="76"/>
      <c r="AX1632" s="76"/>
      <c r="AY1632" s="76"/>
      <c r="AZ1632" s="76"/>
      <c r="BA1632" s="76"/>
      <c r="BB1632" s="76"/>
      <c r="BC1632" s="76"/>
      <c r="BD1632" s="76"/>
      <c r="BE1632" s="76"/>
      <c r="BF1632" s="76"/>
      <c r="BG1632" s="76"/>
      <c r="BH1632" s="76"/>
      <c r="BI1632" s="76"/>
      <c r="BJ1632" s="76"/>
      <c r="BK1632" s="76"/>
      <c r="BL1632" s="76"/>
      <c r="BM1632" s="76"/>
      <c r="BN1632" s="76"/>
      <c r="BO1632" s="76"/>
      <c r="BP1632" s="76"/>
      <c r="BQ1632" s="76"/>
      <c r="BR1632" s="76"/>
      <c r="BS1632" s="76"/>
      <c r="BT1632" s="76"/>
      <c r="BU1632" s="76"/>
      <c r="BV1632" s="76"/>
      <c r="BW1632" s="76"/>
      <c r="BX1632" s="76"/>
      <c r="BY1632" s="76"/>
      <c r="BZ1632" s="76"/>
      <c r="CA1632" s="76"/>
      <c r="CB1632" s="76"/>
      <c r="CC1632" s="76"/>
      <c r="CD1632" s="76"/>
      <c r="CE1632" s="76"/>
      <c r="CF1632" s="76"/>
      <c r="CG1632" s="76"/>
      <c r="CH1632" s="76"/>
      <c r="CI1632" s="76"/>
      <c r="CJ1632" s="76"/>
      <c r="CK1632" s="76"/>
      <c r="CL1632" s="76"/>
      <c r="CM1632" s="76"/>
      <c r="CN1632" s="76"/>
      <c r="CO1632" s="76"/>
      <c r="CP1632" s="76"/>
    </row>
    <row r="1633" spans="1:94" x14ac:dyDescent="0.2">
      <c r="A1633" s="76"/>
      <c r="B1633" s="76"/>
      <c r="C1633" s="76"/>
      <c r="D1633" s="76"/>
      <c r="E1633" s="76"/>
      <c r="F1633" s="76"/>
      <c r="G1633" s="76"/>
      <c r="H1633" s="76"/>
      <c r="I1633" s="76"/>
      <c r="J1633" s="76"/>
      <c r="K1633" s="76"/>
      <c r="L1633" s="76"/>
      <c r="M1633" s="76"/>
      <c r="N1633" s="76"/>
      <c r="O1633" s="76"/>
      <c r="P1633" s="76"/>
      <c r="Q1633" s="76"/>
      <c r="R1633" s="76"/>
      <c r="S1633" s="76"/>
      <c r="T1633" s="76"/>
      <c r="U1633" s="76"/>
      <c r="V1633" s="76"/>
      <c r="W1633" s="76"/>
      <c r="X1633" s="76"/>
      <c r="Y1633" s="76"/>
      <c r="Z1633" s="76"/>
      <c r="AA1633" s="76"/>
      <c r="AB1633" s="76"/>
      <c r="AC1633" s="76"/>
      <c r="AD1633" s="76"/>
      <c r="AE1633" s="76"/>
      <c r="AF1633" s="76"/>
      <c r="AG1633" s="76"/>
      <c r="AH1633" s="76"/>
      <c r="AI1633" s="76"/>
      <c r="AJ1633" s="76"/>
      <c r="AK1633" s="76"/>
      <c r="AL1633" s="76"/>
      <c r="AM1633" s="76"/>
      <c r="AN1633" s="76"/>
      <c r="AO1633" s="75"/>
      <c r="AP1633" s="75"/>
      <c r="AQ1633" s="75"/>
      <c r="AR1633" s="76"/>
      <c r="AS1633" s="76"/>
      <c r="AT1633" s="76"/>
      <c r="AU1633" s="76"/>
      <c r="AV1633" s="76"/>
      <c r="AW1633" s="76"/>
      <c r="AX1633" s="76"/>
      <c r="AY1633" s="76"/>
      <c r="AZ1633" s="76"/>
      <c r="BA1633" s="76"/>
      <c r="BB1633" s="76"/>
      <c r="BC1633" s="76"/>
      <c r="BD1633" s="76"/>
      <c r="BE1633" s="76"/>
      <c r="BF1633" s="76"/>
      <c r="BG1633" s="76"/>
      <c r="BH1633" s="76"/>
      <c r="BI1633" s="76"/>
      <c r="BJ1633" s="76"/>
      <c r="BK1633" s="76"/>
      <c r="BL1633" s="76"/>
      <c r="BM1633" s="76"/>
      <c r="BN1633" s="76"/>
      <c r="BO1633" s="76"/>
      <c r="BP1633" s="76"/>
      <c r="BQ1633" s="76"/>
      <c r="BR1633" s="76"/>
      <c r="BS1633" s="76"/>
      <c r="BT1633" s="76"/>
      <c r="BU1633" s="76"/>
      <c r="BV1633" s="76"/>
      <c r="BW1633" s="76"/>
      <c r="BX1633" s="76"/>
      <c r="BY1633" s="76"/>
      <c r="BZ1633" s="76"/>
      <c r="CA1633" s="76"/>
      <c r="CB1633" s="76"/>
      <c r="CC1633" s="76"/>
      <c r="CD1633" s="76"/>
      <c r="CE1633" s="76"/>
      <c r="CF1633" s="76"/>
      <c r="CG1633" s="76"/>
      <c r="CH1633" s="76"/>
      <c r="CI1633" s="76"/>
      <c r="CJ1633" s="76"/>
      <c r="CK1633" s="76"/>
      <c r="CL1633" s="76"/>
      <c r="CM1633" s="76"/>
      <c r="CN1633" s="76"/>
      <c r="CO1633" s="76"/>
      <c r="CP1633" s="76"/>
    </row>
    <row r="1634" spans="1:94" x14ac:dyDescent="0.2">
      <c r="A1634" s="76"/>
      <c r="B1634" s="76"/>
      <c r="C1634" s="76"/>
      <c r="D1634" s="76"/>
      <c r="E1634" s="76"/>
      <c r="F1634" s="76"/>
      <c r="G1634" s="76"/>
      <c r="H1634" s="76"/>
      <c r="I1634" s="76"/>
      <c r="J1634" s="76"/>
      <c r="K1634" s="76"/>
      <c r="L1634" s="76"/>
      <c r="M1634" s="76"/>
      <c r="N1634" s="76"/>
      <c r="O1634" s="76"/>
      <c r="P1634" s="76"/>
      <c r="Q1634" s="76"/>
      <c r="R1634" s="76"/>
      <c r="S1634" s="76"/>
      <c r="T1634" s="76"/>
      <c r="U1634" s="76"/>
      <c r="V1634" s="76"/>
      <c r="W1634" s="76"/>
      <c r="X1634" s="76"/>
      <c r="Y1634" s="76"/>
      <c r="Z1634" s="76"/>
      <c r="AA1634" s="76"/>
      <c r="AB1634" s="76"/>
      <c r="AC1634" s="76"/>
      <c r="AD1634" s="76"/>
      <c r="AE1634" s="76"/>
      <c r="AF1634" s="76"/>
      <c r="AG1634" s="76"/>
      <c r="AH1634" s="76"/>
      <c r="AI1634" s="76"/>
      <c r="AJ1634" s="76"/>
      <c r="AK1634" s="76"/>
      <c r="AL1634" s="76"/>
      <c r="AM1634" s="76"/>
      <c r="AN1634" s="76"/>
      <c r="AO1634" s="75"/>
      <c r="AP1634" s="75"/>
      <c r="AQ1634" s="75"/>
      <c r="AR1634" s="76"/>
      <c r="AS1634" s="76"/>
      <c r="AT1634" s="76"/>
      <c r="AU1634" s="76"/>
      <c r="AV1634" s="76"/>
      <c r="AW1634" s="76"/>
      <c r="AX1634" s="76"/>
      <c r="AY1634" s="76"/>
      <c r="AZ1634" s="76"/>
      <c r="BA1634" s="76"/>
      <c r="BB1634" s="76"/>
      <c r="BC1634" s="76"/>
      <c r="BD1634" s="76"/>
      <c r="BE1634" s="76"/>
      <c r="BF1634" s="76"/>
      <c r="BG1634" s="76"/>
      <c r="BH1634" s="76"/>
      <c r="BI1634" s="76"/>
      <c r="BJ1634" s="76"/>
      <c r="BK1634" s="76"/>
      <c r="BL1634" s="76"/>
      <c r="BM1634" s="76"/>
      <c r="BN1634" s="76"/>
      <c r="BO1634" s="76"/>
      <c r="BP1634" s="76"/>
      <c r="BQ1634" s="76"/>
      <c r="BR1634" s="76"/>
      <c r="BS1634" s="76"/>
      <c r="BT1634" s="76"/>
      <c r="BU1634" s="76"/>
      <c r="BV1634" s="76"/>
      <c r="BW1634" s="76"/>
      <c r="BX1634" s="76"/>
      <c r="BY1634" s="76"/>
      <c r="BZ1634" s="76"/>
      <c r="CA1634" s="76"/>
      <c r="CB1634" s="76"/>
      <c r="CC1634" s="76"/>
      <c r="CD1634" s="76"/>
      <c r="CE1634" s="76"/>
      <c r="CF1634" s="76"/>
      <c r="CG1634" s="76"/>
      <c r="CH1634" s="76"/>
      <c r="CI1634" s="76"/>
      <c r="CJ1634" s="76"/>
      <c r="CK1634" s="76"/>
      <c r="CL1634" s="76"/>
      <c r="CM1634" s="76"/>
      <c r="CN1634" s="76"/>
      <c r="CO1634" s="76"/>
      <c r="CP1634" s="76"/>
    </row>
    <row r="1635" spans="1:94" x14ac:dyDescent="0.2">
      <c r="A1635" s="76"/>
      <c r="B1635" s="76"/>
      <c r="C1635" s="76"/>
      <c r="D1635" s="76"/>
      <c r="E1635" s="76"/>
      <c r="F1635" s="76"/>
      <c r="G1635" s="76"/>
      <c r="H1635" s="76"/>
      <c r="I1635" s="76"/>
      <c r="J1635" s="76"/>
      <c r="K1635" s="76"/>
      <c r="L1635" s="76"/>
      <c r="M1635" s="76"/>
      <c r="N1635" s="76"/>
      <c r="O1635" s="76"/>
      <c r="P1635" s="76"/>
      <c r="Q1635" s="76"/>
      <c r="R1635" s="76"/>
      <c r="S1635" s="76"/>
      <c r="T1635" s="76"/>
      <c r="U1635" s="76"/>
      <c r="V1635" s="76"/>
      <c r="W1635" s="76"/>
      <c r="X1635" s="76"/>
      <c r="Y1635" s="76"/>
      <c r="Z1635" s="76"/>
      <c r="AA1635" s="76"/>
      <c r="AB1635" s="76"/>
      <c r="AC1635" s="76"/>
      <c r="AD1635" s="76"/>
      <c r="AE1635" s="76"/>
      <c r="AF1635" s="76"/>
      <c r="AG1635" s="76"/>
      <c r="AH1635" s="76"/>
      <c r="AI1635" s="76"/>
      <c r="AJ1635" s="76"/>
      <c r="AK1635" s="76"/>
      <c r="AL1635" s="76"/>
      <c r="AM1635" s="76"/>
      <c r="AN1635" s="76"/>
      <c r="AO1635" s="75"/>
      <c r="AP1635" s="75"/>
      <c r="AQ1635" s="75"/>
      <c r="AR1635" s="76"/>
      <c r="AS1635" s="76"/>
      <c r="AT1635" s="76"/>
      <c r="AU1635" s="76"/>
      <c r="AV1635" s="76"/>
      <c r="AW1635" s="76"/>
      <c r="AX1635" s="76"/>
      <c r="AY1635" s="76"/>
      <c r="AZ1635" s="76"/>
      <c r="BA1635" s="76"/>
      <c r="BB1635" s="76"/>
      <c r="BC1635" s="76"/>
      <c r="BD1635" s="76"/>
      <c r="BE1635" s="76"/>
      <c r="BF1635" s="76"/>
      <c r="BG1635" s="76"/>
      <c r="BH1635" s="76"/>
      <c r="BI1635" s="76"/>
      <c r="BJ1635" s="76"/>
      <c r="BK1635" s="76"/>
      <c r="BL1635" s="76"/>
      <c r="BM1635" s="76"/>
      <c r="BN1635" s="76"/>
      <c r="BO1635" s="76"/>
      <c r="BP1635" s="76"/>
      <c r="BQ1635" s="76"/>
      <c r="BR1635" s="76"/>
      <c r="BS1635" s="76"/>
      <c r="BT1635" s="76"/>
      <c r="BU1635" s="76"/>
      <c r="BV1635" s="76"/>
      <c r="BW1635" s="76"/>
      <c r="BX1635" s="76"/>
      <c r="BY1635" s="76"/>
      <c r="BZ1635" s="76"/>
      <c r="CA1635" s="76"/>
      <c r="CB1635" s="76"/>
      <c r="CC1635" s="76"/>
      <c r="CD1635" s="76"/>
      <c r="CE1635" s="76"/>
      <c r="CF1635" s="76"/>
      <c r="CG1635" s="76"/>
      <c r="CH1635" s="76"/>
      <c r="CI1635" s="76"/>
      <c r="CJ1635" s="76"/>
      <c r="CK1635" s="76"/>
      <c r="CL1635" s="76"/>
      <c r="CM1635" s="76"/>
      <c r="CN1635" s="76"/>
      <c r="CO1635" s="76"/>
      <c r="CP1635" s="76"/>
    </row>
    <row r="1636" spans="1:94" x14ac:dyDescent="0.2">
      <c r="A1636" s="76"/>
      <c r="B1636" s="76"/>
      <c r="C1636" s="76"/>
      <c r="D1636" s="76"/>
      <c r="E1636" s="76"/>
      <c r="F1636" s="76"/>
      <c r="G1636" s="76"/>
      <c r="H1636" s="76"/>
      <c r="I1636" s="76"/>
      <c r="J1636" s="76"/>
      <c r="K1636" s="76"/>
      <c r="L1636" s="76"/>
      <c r="M1636" s="76"/>
      <c r="N1636" s="76"/>
      <c r="O1636" s="76"/>
      <c r="P1636" s="76"/>
      <c r="Q1636" s="76"/>
      <c r="R1636" s="76"/>
      <c r="S1636" s="76"/>
      <c r="T1636" s="76"/>
      <c r="U1636" s="76"/>
      <c r="V1636" s="76"/>
      <c r="W1636" s="76"/>
      <c r="X1636" s="76"/>
      <c r="Y1636" s="76"/>
      <c r="Z1636" s="76"/>
      <c r="AA1636" s="76"/>
      <c r="AB1636" s="76"/>
      <c r="AC1636" s="76"/>
      <c r="AD1636" s="76"/>
      <c r="AE1636" s="76"/>
      <c r="AF1636" s="76"/>
      <c r="AG1636" s="76"/>
      <c r="AH1636" s="76"/>
      <c r="AI1636" s="76"/>
      <c r="AJ1636" s="76"/>
      <c r="AK1636" s="76"/>
      <c r="AL1636" s="76"/>
      <c r="AM1636" s="76"/>
      <c r="AN1636" s="76"/>
      <c r="AO1636" s="75"/>
      <c r="AP1636" s="75"/>
      <c r="AQ1636" s="75"/>
      <c r="AR1636" s="76"/>
      <c r="AS1636" s="76"/>
      <c r="AT1636" s="76"/>
      <c r="AU1636" s="76"/>
      <c r="AV1636" s="76"/>
      <c r="AW1636" s="76"/>
      <c r="AX1636" s="76"/>
      <c r="AY1636" s="76"/>
      <c r="AZ1636" s="76"/>
      <c r="BA1636" s="76"/>
      <c r="BB1636" s="76"/>
      <c r="BC1636" s="76"/>
      <c r="BD1636" s="76"/>
      <c r="BE1636" s="76"/>
      <c r="BF1636" s="76"/>
      <c r="BG1636" s="76"/>
      <c r="BH1636" s="76"/>
      <c r="BI1636" s="76"/>
      <c r="BJ1636" s="76"/>
      <c r="BK1636" s="76"/>
      <c r="BL1636" s="76"/>
      <c r="BM1636" s="76"/>
      <c r="BN1636" s="76"/>
      <c r="BO1636" s="76"/>
      <c r="BP1636" s="76"/>
      <c r="BQ1636" s="76"/>
      <c r="BR1636" s="76"/>
      <c r="BS1636" s="76"/>
      <c r="BT1636" s="76"/>
      <c r="BU1636" s="76"/>
      <c r="BV1636" s="76"/>
      <c r="BW1636" s="76"/>
      <c r="BX1636" s="76"/>
      <c r="BY1636" s="76"/>
      <c r="BZ1636" s="76"/>
      <c r="CA1636" s="76"/>
      <c r="CB1636" s="76"/>
      <c r="CC1636" s="76"/>
      <c r="CD1636" s="76"/>
      <c r="CE1636" s="76"/>
      <c r="CF1636" s="76"/>
      <c r="CG1636" s="76"/>
      <c r="CH1636" s="76"/>
      <c r="CI1636" s="76"/>
      <c r="CJ1636" s="76"/>
      <c r="CK1636" s="76"/>
      <c r="CL1636" s="76"/>
      <c r="CM1636" s="76"/>
      <c r="CN1636" s="76"/>
      <c r="CO1636" s="76"/>
      <c r="CP1636" s="76"/>
    </row>
    <row r="1637" spans="1:94" x14ac:dyDescent="0.2">
      <c r="A1637" s="76"/>
      <c r="B1637" s="76"/>
      <c r="C1637" s="76"/>
      <c r="D1637" s="76"/>
      <c r="E1637" s="76"/>
      <c r="F1637" s="76"/>
      <c r="G1637" s="76"/>
      <c r="H1637" s="76"/>
      <c r="I1637" s="76"/>
      <c r="J1637" s="76"/>
      <c r="K1637" s="76"/>
      <c r="L1637" s="76"/>
      <c r="M1637" s="76"/>
      <c r="N1637" s="76"/>
      <c r="O1637" s="76"/>
      <c r="P1637" s="76"/>
      <c r="Q1637" s="76"/>
      <c r="R1637" s="76"/>
      <c r="S1637" s="76"/>
      <c r="T1637" s="76"/>
      <c r="U1637" s="76"/>
      <c r="V1637" s="76"/>
      <c r="W1637" s="76"/>
      <c r="X1637" s="76"/>
      <c r="Y1637" s="76"/>
      <c r="Z1637" s="76"/>
      <c r="AA1637" s="76"/>
      <c r="AB1637" s="76"/>
      <c r="AC1637" s="76"/>
      <c r="AD1637" s="76"/>
      <c r="AE1637" s="76"/>
      <c r="AF1637" s="76"/>
      <c r="AG1637" s="76"/>
      <c r="AH1637" s="76"/>
      <c r="AI1637" s="76"/>
      <c r="AJ1637" s="76"/>
      <c r="AK1637" s="76"/>
      <c r="AL1637" s="76"/>
      <c r="AM1637" s="76"/>
      <c r="AN1637" s="76"/>
      <c r="AO1637" s="75"/>
      <c r="AP1637" s="75"/>
      <c r="AQ1637" s="75"/>
      <c r="AR1637" s="76"/>
      <c r="AS1637" s="76"/>
      <c r="AT1637" s="76"/>
      <c r="AU1637" s="76"/>
      <c r="AV1637" s="76"/>
      <c r="AW1637" s="76"/>
      <c r="AX1637" s="76"/>
      <c r="AY1637" s="76"/>
      <c r="AZ1637" s="76"/>
      <c r="BA1637" s="76"/>
      <c r="BB1637" s="76"/>
      <c r="BC1637" s="76"/>
      <c r="BD1637" s="76"/>
      <c r="BE1637" s="76"/>
      <c r="BF1637" s="76"/>
      <c r="BG1637" s="76"/>
      <c r="BH1637" s="76"/>
      <c r="BI1637" s="76"/>
      <c r="BJ1637" s="76"/>
      <c r="BK1637" s="76"/>
      <c r="BL1637" s="76"/>
      <c r="BM1637" s="76"/>
      <c r="BN1637" s="76"/>
      <c r="BO1637" s="76"/>
      <c r="BP1637" s="76"/>
      <c r="BQ1637" s="76"/>
      <c r="BR1637" s="76"/>
      <c r="BS1637" s="76"/>
      <c r="BT1637" s="76"/>
      <c r="BU1637" s="76"/>
      <c r="BV1637" s="76"/>
      <c r="BW1637" s="76"/>
      <c r="BX1637" s="76"/>
      <c r="BY1637" s="76"/>
      <c r="BZ1637" s="76"/>
      <c r="CA1637" s="76"/>
      <c r="CB1637" s="76"/>
      <c r="CC1637" s="76"/>
      <c r="CD1637" s="76"/>
      <c r="CE1637" s="76"/>
      <c r="CF1637" s="76"/>
      <c r="CG1637" s="76"/>
      <c r="CH1637" s="76"/>
      <c r="CI1637" s="76"/>
      <c r="CJ1637" s="76"/>
      <c r="CK1637" s="76"/>
      <c r="CL1637" s="76"/>
      <c r="CM1637" s="76"/>
      <c r="CN1637" s="76"/>
      <c r="CO1637" s="76"/>
      <c r="CP1637" s="76"/>
    </row>
    <row r="1638" spans="1:94" x14ac:dyDescent="0.2">
      <c r="A1638" s="76"/>
      <c r="B1638" s="76"/>
      <c r="C1638" s="76"/>
      <c r="D1638" s="76"/>
      <c r="E1638" s="76"/>
      <c r="F1638" s="76"/>
      <c r="G1638" s="76"/>
      <c r="H1638" s="76"/>
      <c r="I1638" s="76"/>
      <c r="J1638" s="76"/>
      <c r="K1638" s="76"/>
      <c r="L1638" s="76"/>
      <c r="M1638" s="76"/>
      <c r="N1638" s="76"/>
      <c r="O1638" s="76"/>
      <c r="P1638" s="76"/>
      <c r="Q1638" s="76"/>
      <c r="R1638" s="76"/>
      <c r="S1638" s="76"/>
      <c r="T1638" s="76"/>
      <c r="U1638" s="76"/>
      <c r="V1638" s="76"/>
      <c r="W1638" s="76"/>
      <c r="X1638" s="76"/>
      <c r="Y1638" s="76"/>
      <c r="Z1638" s="76"/>
      <c r="AA1638" s="76"/>
      <c r="AB1638" s="76"/>
      <c r="AC1638" s="76"/>
      <c r="AD1638" s="76"/>
      <c r="AE1638" s="76"/>
      <c r="AF1638" s="76"/>
      <c r="AG1638" s="76"/>
      <c r="AH1638" s="76"/>
      <c r="AI1638" s="76"/>
      <c r="AJ1638" s="76"/>
      <c r="AK1638" s="76"/>
      <c r="AL1638" s="76"/>
      <c r="AM1638" s="76"/>
      <c r="AN1638" s="76"/>
      <c r="AO1638" s="75"/>
      <c r="AP1638" s="75"/>
      <c r="AQ1638" s="75"/>
      <c r="AR1638" s="76"/>
      <c r="AS1638" s="76"/>
      <c r="AT1638" s="76"/>
      <c r="AU1638" s="76"/>
      <c r="AV1638" s="76"/>
      <c r="AW1638" s="76"/>
      <c r="AX1638" s="76"/>
      <c r="AY1638" s="76"/>
      <c r="AZ1638" s="76"/>
      <c r="BA1638" s="76"/>
      <c r="BB1638" s="76"/>
      <c r="BC1638" s="76"/>
      <c r="BD1638" s="76"/>
      <c r="BE1638" s="76"/>
      <c r="BF1638" s="76"/>
      <c r="BG1638" s="76"/>
      <c r="BH1638" s="76"/>
      <c r="BI1638" s="76"/>
      <c r="BJ1638" s="76"/>
      <c r="BK1638" s="76"/>
      <c r="BL1638" s="76"/>
      <c r="BM1638" s="76"/>
      <c r="BN1638" s="76"/>
      <c r="BO1638" s="76"/>
      <c r="BP1638" s="76"/>
      <c r="BQ1638" s="76"/>
      <c r="BR1638" s="76"/>
      <c r="BS1638" s="76"/>
      <c r="BT1638" s="76"/>
      <c r="BU1638" s="76"/>
      <c r="BV1638" s="76"/>
      <c r="BW1638" s="76"/>
      <c r="BX1638" s="76"/>
      <c r="BY1638" s="76"/>
      <c r="BZ1638" s="76"/>
      <c r="CA1638" s="76"/>
      <c r="CB1638" s="76"/>
      <c r="CC1638" s="76"/>
      <c r="CD1638" s="76"/>
      <c r="CE1638" s="76"/>
      <c r="CF1638" s="76"/>
      <c r="CG1638" s="76"/>
      <c r="CH1638" s="76"/>
      <c r="CI1638" s="76"/>
      <c r="CJ1638" s="76"/>
      <c r="CK1638" s="76"/>
      <c r="CL1638" s="76"/>
      <c r="CM1638" s="76"/>
      <c r="CN1638" s="76"/>
      <c r="CO1638" s="76"/>
      <c r="CP1638" s="76"/>
    </row>
    <row r="1639" spans="1:94" x14ac:dyDescent="0.2">
      <c r="A1639" s="76"/>
      <c r="B1639" s="76"/>
      <c r="C1639" s="76"/>
      <c r="D1639" s="76"/>
      <c r="E1639" s="76"/>
      <c r="F1639" s="76"/>
      <c r="G1639" s="76"/>
      <c r="H1639" s="76"/>
      <c r="I1639" s="76"/>
      <c r="J1639" s="76"/>
      <c r="K1639" s="76"/>
      <c r="L1639" s="76"/>
      <c r="M1639" s="76"/>
      <c r="N1639" s="76"/>
      <c r="O1639" s="76"/>
      <c r="P1639" s="76"/>
      <c r="Q1639" s="76"/>
      <c r="R1639" s="76"/>
      <c r="S1639" s="76"/>
      <c r="T1639" s="76"/>
      <c r="U1639" s="76"/>
      <c r="V1639" s="76"/>
      <c r="W1639" s="76"/>
      <c r="X1639" s="76"/>
      <c r="Y1639" s="76"/>
      <c r="Z1639" s="76"/>
      <c r="AA1639" s="76"/>
      <c r="AB1639" s="76"/>
      <c r="AC1639" s="76"/>
      <c r="AD1639" s="76"/>
      <c r="AE1639" s="76"/>
      <c r="AF1639" s="76"/>
      <c r="AG1639" s="76"/>
      <c r="AH1639" s="76"/>
      <c r="AI1639" s="76"/>
      <c r="AJ1639" s="76"/>
      <c r="AK1639" s="76"/>
      <c r="AL1639" s="76"/>
      <c r="AM1639" s="76"/>
      <c r="AN1639" s="76"/>
      <c r="AO1639" s="75"/>
      <c r="AP1639" s="75"/>
      <c r="AQ1639" s="75"/>
      <c r="AR1639" s="76"/>
      <c r="AS1639" s="76"/>
      <c r="AT1639" s="76"/>
      <c r="AU1639" s="76"/>
      <c r="AV1639" s="76"/>
      <c r="AW1639" s="76"/>
      <c r="AX1639" s="76"/>
      <c r="AY1639" s="76"/>
      <c r="AZ1639" s="76"/>
      <c r="BA1639" s="76"/>
      <c r="BB1639" s="76"/>
      <c r="BC1639" s="76"/>
      <c r="BD1639" s="76"/>
      <c r="BE1639" s="76"/>
      <c r="BF1639" s="76"/>
      <c r="BG1639" s="76"/>
      <c r="BH1639" s="76"/>
      <c r="BI1639" s="76"/>
      <c r="BJ1639" s="76"/>
      <c r="BK1639" s="76"/>
      <c r="BL1639" s="76"/>
      <c r="BM1639" s="76"/>
      <c r="BN1639" s="76"/>
      <c r="BO1639" s="76"/>
      <c r="BP1639" s="76"/>
      <c r="BQ1639" s="76"/>
      <c r="BR1639" s="76"/>
      <c r="BS1639" s="76"/>
      <c r="BT1639" s="76"/>
      <c r="BU1639" s="76"/>
      <c r="BV1639" s="76"/>
      <c r="BW1639" s="76"/>
      <c r="BX1639" s="76"/>
      <c r="BY1639" s="76"/>
      <c r="BZ1639" s="76"/>
      <c r="CA1639" s="76"/>
      <c r="CB1639" s="76"/>
      <c r="CC1639" s="76"/>
      <c r="CD1639" s="76"/>
      <c r="CE1639" s="76"/>
      <c r="CF1639" s="76"/>
      <c r="CG1639" s="76"/>
      <c r="CH1639" s="76"/>
      <c r="CI1639" s="76"/>
      <c r="CJ1639" s="76"/>
      <c r="CK1639" s="76"/>
      <c r="CL1639" s="76"/>
      <c r="CM1639" s="76"/>
      <c r="CN1639" s="76"/>
      <c r="CO1639" s="76"/>
      <c r="CP1639" s="76"/>
    </row>
    <row r="1640" spans="1:94" x14ac:dyDescent="0.2">
      <c r="A1640" s="76"/>
      <c r="B1640" s="76"/>
      <c r="C1640" s="76"/>
      <c r="D1640" s="76"/>
      <c r="E1640" s="76"/>
      <c r="F1640" s="76"/>
      <c r="G1640" s="76"/>
      <c r="H1640" s="76"/>
      <c r="I1640" s="76"/>
      <c r="J1640" s="76"/>
      <c r="K1640" s="76"/>
      <c r="L1640" s="76"/>
      <c r="M1640" s="76"/>
      <c r="N1640" s="76"/>
      <c r="O1640" s="76"/>
      <c r="P1640" s="76"/>
      <c r="Q1640" s="76"/>
      <c r="R1640" s="76"/>
      <c r="S1640" s="76"/>
      <c r="T1640" s="76"/>
      <c r="U1640" s="76"/>
      <c r="V1640" s="76"/>
      <c r="W1640" s="76"/>
      <c r="X1640" s="76"/>
      <c r="Y1640" s="76"/>
      <c r="Z1640" s="76"/>
      <c r="AA1640" s="76"/>
      <c r="AB1640" s="76"/>
      <c r="AC1640" s="76"/>
      <c r="AD1640" s="76"/>
      <c r="AE1640" s="76"/>
      <c r="AF1640" s="76"/>
      <c r="AG1640" s="76"/>
      <c r="AH1640" s="76"/>
      <c r="AI1640" s="76"/>
      <c r="AJ1640" s="76"/>
      <c r="AK1640" s="76"/>
      <c r="AL1640" s="76"/>
      <c r="AM1640" s="76"/>
      <c r="AN1640" s="76"/>
      <c r="AO1640" s="75"/>
      <c r="AP1640" s="75"/>
      <c r="AQ1640" s="75"/>
      <c r="AR1640" s="76"/>
      <c r="AS1640" s="76"/>
      <c r="AT1640" s="76"/>
      <c r="AU1640" s="76"/>
      <c r="AV1640" s="76"/>
      <c r="AW1640" s="76"/>
      <c r="AX1640" s="76"/>
      <c r="AY1640" s="76"/>
      <c r="AZ1640" s="76"/>
      <c r="BA1640" s="76"/>
      <c r="BB1640" s="76"/>
      <c r="BC1640" s="76"/>
      <c r="BD1640" s="76"/>
      <c r="BE1640" s="76"/>
      <c r="BF1640" s="76"/>
      <c r="BG1640" s="76"/>
      <c r="BH1640" s="76"/>
      <c r="BI1640" s="76"/>
      <c r="BJ1640" s="76"/>
      <c r="BK1640" s="76"/>
      <c r="BL1640" s="76"/>
      <c r="BM1640" s="76"/>
      <c r="BN1640" s="76"/>
      <c r="BO1640" s="76"/>
      <c r="BP1640" s="76"/>
      <c r="BQ1640" s="76"/>
      <c r="BR1640" s="76"/>
      <c r="BS1640" s="76"/>
      <c r="BT1640" s="76"/>
      <c r="BU1640" s="76"/>
      <c r="BV1640" s="76"/>
      <c r="BW1640" s="76"/>
      <c r="BX1640" s="76"/>
      <c r="BY1640" s="76"/>
      <c r="BZ1640" s="76"/>
      <c r="CA1640" s="76"/>
      <c r="CB1640" s="76"/>
      <c r="CC1640" s="76"/>
      <c r="CD1640" s="76"/>
      <c r="CE1640" s="76"/>
      <c r="CF1640" s="76"/>
      <c r="CG1640" s="76"/>
      <c r="CH1640" s="76"/>
      <c r="CI1640" s="76"/>
      <c r="CJ1640" s="76"/>
      <c r="CK1640" s="76"/>
      <c r="CL1640" s="76"/>
      <c r="CM1640" s="76"/>
      <c r="CN1640" s="76"/>
      <c r="CO1640" s="76"/>
      <c r="CP1640" s="76"/>
    </row>
    <row r="1641" spans="1:94" x14ac:dyDescent="0.2">
      <c r="A1641" s="76"/>
      <c r="B1641" s="76"/>
      <c r="C1641" s="76"/>
      <c r="D1641" s="76"/>
      <c r="E1641" s="76"/>
      <c r="F1641" s="76"/>
      <c r="G1641" s="76"/>
      <c r="H1641" s="76"/>
      <c r="I1641" s="76"/>
      <c r="J1641" s="76"/>
      <c r="K1641" s="76"/>
      <c r="L1641" s="76"/>
      <c r="M1641" s="76"/>
      <c r="N1641" s="76"/>
      <c r="O1641" s="76"/>
      <c r="P1641" s="76"/>
      <c r="Q1641" s="76"/>
      <c r="R1641" s="76"/>
      <c r="S1641" s="76"/>
      <c r="T1641" s="76"/>
      <c r="U1641" s="76"/>
      <c r="V1641" s="76"/>
      <c r="W1641" s="76"/>
      <c r="X1641" s="76"/>
      <c r="Y1641" s="76"/>
      <c r="Z1641" s="76"/>
      <c r="AA1641" s="76"/>
      <c r="AB1641" s="76"/>
      <c r="AC1641" s="76"/>
      <c r="AD1641" s="76"/>
      <c r="AE1641" s="76"/>
      <c r="AF1641" s="76"/>
      <c r="AG1641" s="76"/>
      <c r="AH1641" s="76"/>
      <c r="AI1641" s="76"/>
      <c r="AJ1641" s="76"/>
      <c r="AK1641" s="76"/>
      <c r="AL1641" s="76"/>
      <c r="AM1641" s="76"/>
      <c r="AN1641" s="76"/>
      <c r="AO1641" s="75"/>
      <c r="AP1641" s="75"/>
      <c r="AQ1641" s="75"/>
      <c r="AR1641" s="76"/>
      <c r="AS1641" s="76"/>
      <c r="AT1641" s="76"/>
      <c r="AU1641" s="76"/>
      <c r="AV1641" s="76"/>
      <c r="AW1641" s="76"/>
      <c r="AX1641" s="76"/>
      <c r="AY1641" s="76"/>
      <c r="AZ1641" s="76"/>
      <c r="BA1641" s="76"/>
      <c r="BB1641" s="76"/>
      <c r="BC1641" s="76"/>
      <c r="BD1641" s="76"/>
      <c r="BE1641" s="76"/>
      <c r="BF1641" s="76"/>
      <c r="BG1641" s="76"/>
      <c r="BH1641" s="76"/>
      <c r="BI1641" s="76"/>
      <c r="BJ1641" s="76"/>
      <c r="BK1641" s="76"/>
      <c r="BL1641" s="76"/>
      <c r="BM1641" s="76"/>
      <c r="BN1641" s="76"/>
      <c r="BO1641" s="76"/>
      <c r="BP1641" s="76"/>
      <c r="BQ1641" s="76"/>
      <c r="BR1641" s="76"/>
      <c r="BS1641" s="76"/>
      <c r="BT1641" s="76"/>
      <c r="BU1641" s="76"/>
      <c r="BV1641" s="76"/>
      <c r="BW1641" s="76"/>
      <c r="BX1641" s="76"/>
      <c r="BY1641" s="76"/>
      <c r="BZ1641" s="76"/>
      <c r="CA1641" s="76"/>
      <c r="CB1641" s="76"/>
      <c r="CC1641" s="76"/>
      <c r="CD1641" s="76"/>
      <c r="CE1641" s="76"/>
      <c r="CF1641" s="76"/>
      <c r="CG1641" s="76"/>
      <c r="CH1641" s="76"/>
      <c r="CI1641" s="76"/>
      <c r="CJ1641" s="76"/>
      <c r="CK1641" s="76"/>
      <c r="CL1641" s="76"/>
      <c r="CM1641" s="76"/>
      <c r="CN1641" s="76"/>
      <c r="CO1641" s="76"/>
      <c r="CP1641" s="76"/>
    </row>
    <row r="1642" spans="1:94" x14ac:dyDescent="0.2">
      <c r="A1642" s="76"/>
      <c r="B1642" s="76"/>
      <c r="C1642" s="76"/>
      <c r="D1642" s="76"/>
      <c r="E1642" s="76"/>
      <c r="F1642" s="76"/>
      <c r="G1642" s="76"/>
      <c r="H1642" s="76"/>
      <c r="I1642" s="76"/>
      <c r="J1642" s="76"/>
      <c r="K1642" s="76"/>
      <c r="L1642" s="76"/>
      <c r="M1642" s="76"/>
      <c r="N1642" s="76"/>
      <c r="O1642" s="76"/>
      <c r="P1642" s="76"/>
      <c r="Q1642" s="76"/>
      <c r="R1642" s="76"/>
      <c r="S1642" s="76"/>
      <c r="T1642" s="76"/>
      <c r="U1642" s="76"/>
      <c r="V1642" s="76"/>
      <c r="W1642" s="76"/>
      <c r="X1642" s="76"/>
      <c r="Y1642" s="76"/>
      <c r="Z1642" s="76"/>
      <c r="AA1642" s="76"/>
      <c r="AB1642" s="76"/>
      <c r="AC1642" s="76"/>
      <c r="AD1642" s="76"/>
      <c r="AE1642" s="76"/>
      <c r="AF1642" s="76"/>
      <c r="AG1642" s="76"/>
      <c r="AH1642" s="76"/>
      <c r="AI1642" s="76"/>
      <c r="AJ1642" s="76"/>
      <c r="AK1642" s="76"/>
      <c r="AL1642" s="76"/>
      <c r="AM1642" s="76"/>
      <c r="AN1642" s="76"/>
      <c r="AO1642" s="75"/>
      <c r="AP1642" s="75"/>
      <c r="AQ1642" s="75"/>
      <c r="AR1642" s="76"/>
      <c r="AS1642" s="76"/>
      <c r="AT1642" s="76"/>
      <c r="AU1642" s="76"/>
      <c r="AV1642" s="76"/>
      <c r="AW1642" s="76"/>
      <c r="AX1642" s="76"/>
      <c r="AY1642" s="76"/>
      <c r="AZ1642" s="76"/>
      <c r="BA1642" s="76"/>
      <c r="BB1642" s="76"/>
      <c r="BC1642" s="76"/>
      <c r="BD1642" s="76"/>
      <c r="BE1642" s="76"/>
      <c r="BF1642" s="76"/>
      <c r="BG1642" s="76"/>
      <c r="BH1642" s="76"/>
      <c r="BI1642" s="76"/>
      <c r="BJ1642" s="76"/>
      <c r="BK1642" s="76"/>
      <c r="BL1642" s="76"/>
      <c r="BM1642" s="76"/>
      <c r="BN1642" s="76"/>
      <c r="BO1642" s="76"/>
      <c r="BP1642" s="76"/>
      <c r="BQ1642" s="76"/>
      <c r="BR1642" s="76"/>
      <c r="BS1642" s="76"/>
      <c r="BT1642" s="76"/>
      <c r="BU1642" s="76"/>
      <c r="BV1642" s="76"/>
      <c r="BW1642" s="76"/>
      <c r="BX1642" s="76"/>
      <c r="BY1642" s="76"/>
      <c r="BZ1642" s="76"/>
      <c r="CA1642" s="76"/>
      <c r="CB1642" s="76"/>
      <c r="CC1642" s="76"/>
      <c r="CD1642" s="76"/>
      <c r="CE1642" s="76"/>
      <c r="CF1642" s="76"/>
      <c r="CG1642" s="76"/>
      <c r="CH1642" s="76"/>
      <c r="CI1642" s="76"/>
      <c r="CJ1642" s="76"/>
      <c r="CK1642" s="76"/>
      <c r="CL1642" s="76"/>
      <c r="CM1642" s="76"/>
      <c r="CN1642" s="76"/>
      <c r="CO1642" s="76"/>
      <c r="CP1642" s="76"/>
    </row>
    <row r="1643" spans="1:94" x14ac:dyDescent="0.2">
      <c r="A1643" s="76"/>
      <c r="B1643" s="76"/>
      <c r="C1643" s="76"/>
      <c r="D1643" s="76"/>
      <c r="E1643" s="76"/>
      <c r="F1643" s="76"/>
      <c r="G1643" s="76"/>
      <c r="H1643" s="76"/>
      <c r="I1643" s="76"/>
      <c r="J1643" s="76"/>
      <c r="K1643" s="76"/>
      <c r="L1643" s="76"/>
      <c r="M1643" s="76"/>
      <c r="N1643" s="76"/>
      <c r="O1643" s="76"/>
      <c r="P1643" s="76"/>
      <c r="Q1643" s="76"/>
      <c r="R1643" s="76"/>
      <c r="S1643" s="76"/>
      <c r="T1643" s="76"/>
      <c r="U1643" s="76"/>
      <c r="V1643" s="76"/>
      <c r="W1643" s="76"/>
      <c r="X1643" s="76"/>
      <c r="Y1643" s="76"/>
      <c r="Z1643" s="76"/>
      <c r="AA1643" s="76"/>
      <c r="AB1643" s="76"/>
      <c r="AC1643" s="76"/>
      <c r="AD1643" s="76"/>
      <c r="AE1643" s="76"/>
      <c r="AF1643" s="76"/>
      <c r="AG1643" s="76"/>
      <c r="AH1643" s="76"/>
      <c r="AI1643" s="76"/>
      <c r="AJ1643" s="76"/>
      <c r="AK1643" s="76"/>
      <c r="AL1643" s="76"/>
      <c r="AM1643" s="76"/>
      <c r="AN1643" s="76"/>
      <c r="AO1643" s="75"/>
      <c r="AP1643" s="75"/>
      <c r="AQ1643" s="75"/>
      <c r="AR1643" s="76"/>
      <c r="AS1643" s="76"/>
      <c r="AT1643" s="76"/>
      <c r="AU1643" s="76"/>
      <c r="AV1643" s="76"/>
      <c r="AW1643" s="76"/>
      <c r="AX1643" s="76"/>
      <c r="AY1643" s="76"/>
      <c r="AZ1643" s="76"/>
      <c r="BA1643" s="76"/>
      <c r="BB1643" s="76"/>
      <c r="BC1643" s="76"/>
      <c r="BD1643" s="76"/>
      <c r="BE1643" s="76"/>
      <c r="BF1643" s="76"/>
      <c r="BG1643" s="76"/>
      <c r="BH1643" s="76"/>
      <c r="BI1643" s="76"/>
      <c r="BJ1643" s="76"/>
      <c r="BK1643" s="76"/>
      <c r="BL1643" s="76"/>
      <c r="BM1643" s="76"/>
      <c r="BN1643" s="76"/>
      <c r="BO1643" s="76"/>
      <c r="BP1643" s="76"/>
      <c r="BQ1643" s="76"/>
      <c r="BR1643" s="76"/>
      <c r="BS1643" s="76"/>
      <c r="BT1643" s="76"/>
      <c r="BU1643" s="76"/>
      <c r="BV1643" s="76"/>
      <c r="BW1643" s="76"/>
      <c r="BX1643" s="76"/>
      <c r="BY1643" s="76"/>
      <c r="BZ1643" s="76"/>
      <c r="CA1643" s="76"/>
      <c r="CB1643" s="76"/>
      <c r="CC1643" s="76"/>
      <c r="CD1643" s="76"/>
      <c r="CE1643" s="76"/>
      <c r="CF1643" s="76"/>
      <c r="CG1643" s="76"/>
      <c r="CH1643" s="76"/>
      <c r="CI1643" s="76"/>
      <c r="CJ1643" s="76"/>
      <c r="CK1643" s="76"/>
      <c r="CL1643" s="76"/>
      <c r="CM1643" s="76"/>
      <c r="CN1643" s="76"/>
      <c r="CO1643" s="76"/>
      <c r="CP1643" s="76"/>
    </row>
    <row r="1644" spans="1:94" x14ac:dyDescent="0.2">
      <c r="A1644" s="76"/>
      <c r="B1644" s="76"/>
      <c r="C1644" s="76"/>
      <c r="D1644" s="76"/>
      <c r="E1644" s="76"/>
      <c r="F1644" s="76"/>
      <c r="G1644" s="76"/>
      <c r="H1644" s="76"/>
      <c r="I1644" s="76"/>
      <c r="J1644" s="76"/>
      <c r="K1644" s="76"/>
      <c r="L1644" s="76"/>
      <c r="M1644" s="76"/>
      <c r="N1644" s="76"/>
      <c r="O1644" s="76"/>
      <c r="P1644" s="76"/>
      <c r="Q1644" s="76"/>
      <c r="R1644" s="76"/>
      <c r="S1644" s="76"/>
      <c r="T1644" s="76"/>
      <c r="U1644" s="76"/>
      <c r="V1644" s="76"/>
      <c r="W1644" s="76"/>
      <c r="X1644" s="76"/>
      <c r="Y1644" s="76"/>
      <c r="Z1644" s="76"/>
      <c r="AA1644" s="76"/>
      <c r="AB1644" s="76"/>
      <c r="AC1644" s="76"/>
      <c r="AD1644" s="76"/>
      <c r="AE1644" s="76"/>
      <c r="AF1644" s="76"/>
      <c r="AG1644" s="76"/>
      <c r="AH1644" s="76"/>
      <c r="AI1644" s="76"/>
      <c r="AJ1644" s="76"/>
      <c r="AK1644" s="76"/>
      <c r="AL1644" s="76"/>
      <c r="AM1644" s="76"/>
      <c r="AN1644" s="76"/>
      <c r="AO1644" s="75"/>
      <c r="AP1644" s="75"/>
      <c r="AQ1644" s="75"/>
      <c r="AR1644" s="76"/>
      <c r="AS1644" s="76"/>
      <c r="AT1644" s="76"/>
      <c r="AU1644" s="76"/>
      <c r="AV1644" s="76"/>
      <c r="AW1644" s="76"/>
      <c r="AX1644" s="76"/>
      <c r="AY1644" s="76"/>
      <c r="AZ1644" s="76"/>
      <c r="BA1644" s="76"/>
      <c r="BB1644" s="76"/>
      <c r="BC1644" s="76"/>
      <c r="BD1644" s="76"/>
      <c r="BE1644" s="76"/>
      <c r="BF1644" s="76"/>
      <c r="BG1644" s="76"/>
      <c r="BH1644" s="76"/>
      <c r="BI1644" s="76"/>
      <c r="BJ1644" s="76"/>
      <c r="BK1644" s="76"/>
      <c r="BL1644" s="76"/>
      <c r="BM1644" s="76"/>
      <c r="BN1644" s="76"/>
      <c r="BO1644" s="76"/>
      <c r="BP1644" s="76"/>
      <c r="BQ1644" s="76"/>
      <c r="BR1644" s="76"/>
      <c r="BS1644" s="76"/>
      <c r="BT1644" s="76"/>
      <c r="BU1644" s="76"/>
      <c r="BV1644" s="76"/>
      <c r="BW1644" s="76"/>
      <c r="BX1644" s="76"/>
      <c r="BY1644" s="76"/>
      <c r="BZ1644" s="76"/>
      <c r="CA1644" s="76"/>
      <c r="CB1644" s="76"/>
      <c r="CC1644" s="76"/>
      <c r="CD1644" s="76"/>
      <c r="CE1644" s="76"/>
      <c r="CF1644" s="76"/>
      <c r="CG1644" s="76"/>
      <c r="CH1644" s="76"/>
      <c r="CI1644" s="76"/>
      <c r="CJ1644" s="76"/>
      <c r="CK1644" s="76"/>
      <c r="CL1644" s="76"/>
      <c r="CM1644" s="76"/>
      <c r="CN1644" s="76"/>
      <c r="CO1644" s="76"/>
      <c r="CP1644" s="76"/>
    </row>
    <row r="1645" spans="1:94" x14ac:dyDescent="0.2">
      <c r="A1645" s="76"/>
      <c r="B1645" s="76"/>
      <c r="C1645" s="76"/>
      <c r="D1645" s="76"/>
      <c r="E1645" s="76"/>
      <c r="F1645" s="76"/>
      <c r="G1645" s="76"/>
      <c r="H1645" s="76"/>
      <c r="I1645" s="76"/>
      <c r="J1645" s="76"/>
      <c r="K1645" s="76"/>
      <c r="L1645" s="76"/>
      <c r="M1645" s="76"/>
      <c r="N1645" s="76"/>
      <c r="O1645" s="76"/>
      <c r="P1645" s="76"/>
      <c r="Q1645" s="76"/>
      <c r="R1645" s="76"/>
      <c r="S1645" s="76"/>
      <c r="T1645" s="76"/>
      <c r="U1645" s="76"/>
      <c r="V1645" s="76"/>
      <c r="W1645" s="76"/>
      <c r="X1645" s="76"/>
      <c r="Y1645" s="76"/>
      <c r="Z1645" s="76"/>
      <c r="AA1645" s="76"/>
      <c r="AB1645" s="76"/>
      <c r="AC1645" s="76"/>
      <c r="AD1645" s="76"/>
      <c r="AE1645" s="76"/>
      <c r="AF1645" s="76"/>
      <c r="AG1645" s="76"/>
      <c r="AH1645" s="76"/>
      <c r="AI1645" s="76"/>
      <c r="AJ1645" s="76"/>
      <c r="AK1645" s="76"/>
      <c r="AL1645" s="76"/>
      <c r="AM1645" s="76"/>
      <c r="AN1645" s="76"/>
      <c r="AO1645" s="75"/>
      <c r="AP1645" s="75"/>
      <c r="AQ1645" s="75"/>
      <c r="AR1645" s="76"/>
      <c r="AS1645" s="76"/>
      <c r="AT1645" s="76"/>
      <c r="AU1645" s="76"/>
      <c r="AV1645" s="76"/>
      <c r="AW1645" s="76"/>
      <c r="AX1645" s="76"/>
      <c r="AY1645" s="76"/>
      <c r="AZ1645" s="76"/>
      <c r="BA1645" s="76"/>
      <c r="BB1645" s="76"/>
      <c r="BC1645" s="76"/>
      <c r="BD1645" s="76"/>
      <c r="BE1645" s="76"/>
      <c r="BF1645" s="76"/>
      <c r="BG1645" s="76"/>
      <c r="BH1645" s="76"/>
      <c r="BI1645" s="76"/>
      <c r="BJ1645" s="76"/>
      <c r="BK1645" s="76"/>
      <c r="BL1645" s="76"/>
      <c r="BM1645" s="76"/>
      <c r="BN1645" s="76"/>
      <c r="BO1645" s="76"/>
      <c r="BP1645" s="76"/>
      <c r="BQ1645" s="76"/>
      <c r="BR1645" s="76"/>
      <c r="BS1645" s="76"/>
      <c r="BT1645" s="76"/>
      <c r="BU1645" s="76"/>
      <c r="BV1645" s="76"/>
      <c r="BW1645" s="76"/>
      <c r="BX1645" s="76"/>
      <c r="BY1645" s="76"/>
      <c r="BZ1645" s="76"/>
      <c r="CA1645" s="76"/>
      <c r="CB1645" s="76"/>
      <c r="CC1645" s="76"/>
      <c r="CD1645" s="76"/>
      <c r="CE1645" s="76"/>
      <c r="CF1645" s="76"/>
      <c r="CG1645" s="76"/>
      <c r="CH1645" s="76"/>
      <c r="CI1645" s="76"/>
      <c r="CJ1645" s="76"/>
      <c r="CK1645" s="76"/>
      <c r="CL1645" s="76"/>
      <c r="CM1645" s="76"/>
      <c r="CN1645" s="76"/>
      <c r="CO1645" s="76"/>
      <c r="CP1645" s="76"/>
    </row>
    <row r="1646" spans="1:94" x14ac:dyDescent="0.2">
      <c r="A1646" s="76"/>
      <c r="B1646" s="76"/>
      <c r="C1646" s="76"/>
      <c r="D1646" s="76"/>
      <c r="E1646" s="76"/>
      <c r="F1646" s="76"/>
      <c r="G1646" s="76"/>
      <c r="H1646" s="76"/>
      <c r="I1646" s="76"/>
      <c r="J1646" s="76"/>
      <c r="K1646" s="76"/>
      <c r="L1646" s="76"/>
      <c r="M1646" s="76"/>
      <c r="N1646" s="76"/>
      <c r="O1646" s="76"/>
      <c r="P1646" s="76"/>
      <c r="Q1646" s="76"/>
      <c r="R1646" s="76"/>
      <c r="S1646" s="76"/>
      <c r="T1646" s="76"/>
      <c r="U1646" s="76"/>
      <c r="V1646" s="76"/>
      <c r="W1646" s="76"/>
      <c r="X1646" s="76"/>
      <c r="Y1646" s="76"/>
      <c r="Z1646" s="76"/>
      <c r="AA1646" s="76"/>
      <c r="AB1646" s="76"/>
      <c r="AC1646" s="76"/>
      <c r="AD1646" s="76"/>
      <c r="AE1646" s="76"/>
      <c r="AF1646" s="76"/>
      <c r="AG1646" s="76"/>
      <c r="AH1646" s="76"/>
      <c r="AI1646" s="76"/>
      <c r="AJ1646" s="76"/>
      <c r="AK1646" s="76"/>
      <c r="AL1646" s="76"/>
      <c r="AM1646" s="76"/>
      <c r="AN1646" s="76"/>
      <c r="AO1646" s="75"/>
      <c r="AP1646" s="75"/>
      <c r="AQ1646" s="75"/>
      <c r="AR1646" s="76"/>
      <c r="AS1646" s="76"/>
      <c r="AT1646" s="76"/>
      <c r="AU1646" s="76"/>
      <c r="AV1646" s="76"/>
      <c r="AW1646" s="76"/>
      <c r="AX1646" s="76"/>
      <c r="AY1646" s="76"/>
      <c r="AZ1646" s="76"/>
      <c r="BA1646" s="76"/>
      <c r="BB1646" s="76"/>
      <c r="BC1646" s="76"/>
      <c r="BD1646" s="76"/>
      <c r="BE1646" s="76"/>
      <c r="BF1646" s="76"/>
      <c r="BG1646" s="76"/>
      <c r="BH1646" s="76"/>
      <c r="BI1646" s="76"/>
      <c r="BJ1646" s="76"/>
      <c r="BK1646" s="76"/>
      <c r="BL1646" s="76"/>
      <c r="BM1646" s="76"/>
      <c r="BN1646" s="76"/>
      <c r="BO1646" s="76"/>
      <c r="BP1646" s="76"/>
      <c r="BQ1646" s="76"/>
      <c r="BR1646" s="76"/>
      <c r="BS1646" s="76"/>
      <c r="BT1646" s="76"/>
      <c r="BU1646" s="76"/>
      <c r="BV1646" s="76"/>
      <c r="BW1646" s="76"/>
      <c r="BX1646" s="76"/>
      <c r="BY1646" s="76"/>
      <c r="BZ1646" s="76"/>
      <c r="CA1646" s="76"/>
      <c r="CB1646" s="76"/>
      <c r="CC1646" s="76"/>
      <c r="CD1646" s="76"/>
      <c r="CE1646" s="76"/>
      <c r="CF1646" s="76"/>
      <c r="CG1646" s="76"/>
      <c r="CH1646" s="76"/>
      <c r="CI1646" s="76"/>
      <c r="CJ1646" s="76"/>
      <c r="CK1646" s="76"/>
      <c r="CL1646" s="76"/>
      <c r="CM1646" s="76"/>
      <c r="CN1646" s="76"/>
      <c r="CO1646" s="76"/>
      <c r="CP1646" s="76"/>
    </row>
    <row r="1647" spans="1:94" x14ac:dyDescent="0.2">
      <c r="A1647" s="76"/>
      <c r="B1647" s="76"/>
      <c r="C1647" s="76"/>
      <c r="D1647" s="76"/>
      <c r="E1647" s="76"/>
      <c r="F1647" s="76"/>
      <c r="G1647" s="76"/>
      <c r="H1647" s="76"/>
      <c r="I1647" s="76"/>
      <c r="J1647" s="76"/>
      <c r="K1647" s="76"/>
      <c r="L1647" s="76"/>
      <c r="M1647" s="76"/>
      <c r="N1647" s="76"/>
      <c r="O1647" s="76"/>
      <c r="P1647" s="76"/>
      <c r="Q1647" s="76"/>
      <c r="R1647" s="76"/>
      <c r="S1647" s="76"/>
      <c r="T1647" s="76"/>
      <c r="U1647" s="76"/>
      <c r="V1647" s="76"/>
      <c r="W1647" s="76"/>
      <c r="X1647" s="76"/>
      <c r="Y1647" s="76"/>
      <c r="Z1647" s="76"/>
      <c r="AA1647" s="76"/>
      <c r="AB1647" s="76"/>
      <c r="AC1647" s="76"/>
      <c r="AD1647" s="76"/>
      <c r="AE1647" s="76"/>
      <c r="AF1647" s="76"/>
      <c r="AG1647" s="76"/>
      <c r="AH1647" s="76"/>
      <c r="AI1647" s="76"/>
      <c r="AJ1647" s="76"/>
      <c r="AK1647" s="76"/>
      <c r="AL1647" s="76"/>
      <c r="AM1647" s="76"/>
      <c r="AN1647" s="76"/>
      <c r="AO1647" s="75"/>
      <c r="AP1647" s="75"/>
      <c r="AQ1647" s="75"/>
      <c r="AR1647" s="76"/>
      <c r="AS1647" s="76"/>
      <c r="AT1647" s="76"/>
      <c r="AU1647" s="76"/>
      <c r="AV1647" s="76"/>
      <c r="AW1647" s="76"/>
      <c r="AX1647" s="76"/>
      <c r="AY1647" s="76"/>
      <c r="AZ1647" s="76"/>
      <c r="BA1647" s="76"/>
      <c r="BB1647" s="76"/>
      <c r="BC1647" s="76"/>
      <c r="BD1647" s="76"/>
      <c r="BE1647" s="76"/>
      <c r="BF1647" s="76"/>
      <c r="BG1647" s="76"/>
      <c r="BH1647" s="76"/>
      <c r="BI1647" s="76"/>
      <c r="BJ1647" s="76"/>
      <c r="BK1647" s="76"/>
      <c r="BL1647" s="76"/>
      <c r="BM1647" s="76"/>
      <c r="BN1647" s="76"/>
      <c r="BO1647" s="76"/>
      <c r="BP1647" s="76"/>
      <c r="BQ1647" s="76"/>
      <c r="BR1647" s="76"/>
      <c r="BS1647" s="76"/>
      <c r="BT1647" s="76"/>
      <c r="BU1647" s="76"/>
      <c r="BV1647" s="76"/>
      <c r="BW1647" s="76"/>
      <c r="BX1647" s="76"/>
      <c r="BY1647" s="76"/>
      <c r="BZ1647" s="76"/>
      <c r="CA1647" s="76"/>
      <c r="CB1647" s="76"/>
      <c r="CC1647" s="76"/>
      <c r="CD1647" s="76"/>
      <c r="CE1647" s="76"/>
      <c r="CF1647" s="76"/>
      <c r="CG1647" s="76"/>
      <c r="CH1647" s="76"/>
      <c r="CI1647" s="76"/>
      <c r="CJ1647" s="76"/>
      <c r="CK1647" s="76"/>
      <c r="CL1647" s="76"/>
      <c r="CM1647" s="76"/>
      <c r="CN1647" s="76"/>
      <c r="CO1647" s="76"/>
      <c r="CP1647" s="76"/>
    </row>
    <row r="1648" spans="1:94" x14ac:dyDescent="0.2">
      <c r="A1648" s="76"/>
      <c r="B1648" s="76"/>
      <c r="C1648" s="76"/>
      <c r="D1648" s="76"/>
      <c r="E1648" s="76"/>
      <c r="F1648" s="76"/>
      <c r="G1648" s="76"/>
      <c r="H1648" s="76"/>
      <c r="I1648" s="76"/>
      <c r="J1648" s="76"/>
      <c r="K1648" s="76"/>
      <c r="L1648" s="76"/>
      <c r="M1648" s="76"/>
      <c r="N1648" s="76"/>
      <c r="O1648" s="76"/>
      <c r="P1648" s="76"/>
      <c r="Q1648" s="76"/>
      <c r="R1648" s="76"/>
      <c r="S1648" s="76"/>
      <c r="T1648" s="76"/>
      <c r="U1648" s="76"/>
      <c r="V1648" s="76"/>
      <c r="W1648" s="76"/>
      <c r="X1648" s="76"/>
      <c r="Y1648" s="76"/>
      <c r="Z1648" s="76"/>
      <c r="AA1648" s="76"/>
      <c r="AB1648" s="76"/>
      <c r="AC1648" s="76"/>
      <c r="AD1648" s="76"/>
      <c r="AE1648" s="76"/>
      <c r="AF1648" s="76"/>
      <c r="AG1648" s="76"/>
      <c r="AH1648" s="76"/>
      <c r="AI1648" s="76"/>
      <c r="AJ1648" s="76"/>
      <c r="AK1648" s="76"/>
      <c r="AL1648" s="76"/>
      <c r="AM1648" s="76"/>
      <c r="AN1648" s="76"/>
      <c r="AO1648" s="75"/>
      <c r="AP1648" s="75"/>
      <c r="AQ1648" s="75"/>
      <c r="AR1648" s="76"/>
      <c r="AS1648" s="76"/>
      <c r="AT1648" s="76"/>
      <c r="AU1648" s="76"/>
      <c r="AV1648" s="76"/>
      <c r="AW1648" s="76"/>
      <c r="AX1648" s="76"/>
      <c r="AY1648" s="76"/>
      <c r="AZ1648" s="76"/>
      <c r="BA1648" s="76"/>
      <c r="BB1648" s="76"/>
      <c r="BC1648" s="76"/>
      <c r="BD1648" s="76"/>
      <c r="BE1648" s="76"/>
      <c r="BF1648" s="76"/>
      <c r="BG1648" s="76"/>
      <c r="BH1648" s="76"/>
      <c r="BI1648" s="76"/>
      <c r="BJ1648" s="76"/>
      <c r="BK1648" s="76"/>
      <c r="BL1648" s="76"/>
      <c r="BM1648" s="76"/>
      <c r="BN1648" s="76"/>
      <c r="BO1648" s="76"/>
      <c r="BP1648" s="76"/>
      <c r="BQ1648" s="76"/>
      <c r="BR1648" s="76"/>
      <c r="BS1648" s="76"/>
      <c r="BT1648" s="76"/>
      <c r="BU1648" s="76"/>
      <c r="BV1648" s="76"/>
      <c r="BW1648" s="76"/>
      <c r="BX1648" s="76"/>
      <c r="BY1648" s="76"/>
      <c r="BZ1648" s="76"/>
      <c r="CA1648" s="76"/>
      <c r="CB1648" s="76"/>
      <c r="CC1648" s="76"/>
      <c r="CD1648" s="76"/>
      <c r="CE1648" s="76"/>
      <c r="CF1648" s="76"/>
      <c r="CG1648" s="76"/>
      <c r="CH1648" s="76"/>
      <c r="CI1648" s="76"/>
      <c r="CJ1648" s="76"/>
      <c r="CK1648" s="76"/>
      <c r="CL1648" s="76"/>
      <c r="CM1648" s="76"/>
      <c r="CN1648" s="76"/>
      <c r="CO1648" s="76"/>
      <c r="CP1648" s="76"/>
    </row>
    <row r="1649" spans="1:94" x14ac:dyDescent="0.2">
      <c r="A1649" s="76"/>
      <c r="B1649" s="76"/>
      <c r="C1649" s="76"/>
      <c r="D1649" s="76"/>
      <c r="E1649" s="76"/>
      <c r="F1649" s="76"/>
      <c r="G1649" s="76"/>
      <c r="H1649" s="76"/>
      <c r="I1649" s="76"/>
      <c r="J1649" s="76"/>
      <c r="K1649" s="76"/>
      <c r="L1649" s="76"/>
      <c r="M1649" s="76"/>
      <c r="N1649" s="76"/>
      <c r="O1649" s="76"/>
      <c r="P1649" s="76"/>
      <c r="Q1649" s="76"/>
      <c r="R1649" s="76"/>
      <c r="S1649" s="76"/>
      <c r="T1649" s="76"/>
      <c r="U1649" s="76"/>
      <c r="V1649" s="76"/>
      <c r="W1649" s="76"/>
      <c r="X1649" s="76"/>
      <c r="Y1649" s="76"/>
      <c r="Z1649" s="76"/>
      <c r="AA1649" s="76"/>
      <c r="AB1649" s="76"/>
      <c r="AC1649" s="76"/>
      <c r="AD1649" s="76"/>
      <c r="AE1649" s="76"/>
      <c r="AF1649" s="76"/>
      <c r="AG1649" s="76"/>
      <c r="AH1649" s="76"/>
      <c r="AI1649" s="76"/>
      <c r="AJ1649" s="76"/>
      <c r="AK1649" s="76"/>
      <c r="AL1649" s="76"/>
      <c r="AM1649" s="76"/>
      <c r="AN1649" s="76"/>
      <c r="AO1649" s="75"/>
      <c r="AP1649" s="75"/>
      <c r="AQ1649" s="75"/>
      <c r="AR1649" s="76"/>
      <c r="AS1649" s="76"/>
      <c r="AT1649" s="76"/>
      <c r="AU1649" s="76"/>
      <c r="AV1649" s="76"/>
      <c r="AW1649" s="76"/>
      <c r="AX1649" s="76"/>
      <c r="AY1649" s="76"/>
      <c r="AZ1649" s="76"/>
      <c r="BA1649" s="76"/>
      <c r="BB1649" s="76"/>
      <c r="BC1649" s="76"/>
      <c r="BD1649" s="76"/>
      <c r="BE1649" s="76"/>
      <c r="BF1649" s="76"/>
      <c r="BG1649" s="76"/>
      <c r="BH1649" s="76"/>
      <c r="BI1649" s="76"/>
      <c r="BJ1649" s="76"/>
      <c r="BK1649" s="76"/>
      <c r="BL1649" s="76"/>
      <c r="BM1649" s="76"/>
      <c r="BN1649" s="76"/>
      <c r="BO1649" s="76"/>
      <c r="BP1649" s="76"/>
      <c r="BQ1649" s="76"/>
      <c r="BR1649" s="76"/>
      <c r="BS1649" s="76"/>
      <c r="BT1649" s="76"/>
      <c r="BU1649" s="76"/>
      <c r="BV1649" s="76"/>
      <c r="BW1649" s="76"/>
      <c r="BX1649" s="76"/>
      <c r="BY1649" s="76"/>
      <c r="BZ1649" s="76"/>
      <c r="CA1649" s="76"/>
      <c r="CB1649" s="76"/>
      <c r="CC1649" s="76"/>
      <c r="CD1649" s="76"/>
      <c r="CE1649" s="76"/>
      <c r="CF1649" s="76"/>
      <c r="CG1649" s="76"/>
      <c r="CH1649" s="76"/>
      <c r="CI1649" s="76"/>
      <c r="CJ1649" s="76"/>
      <c r="CK1649" s="76"/>
      <c r="CL1649" s="76"/>
      <c r="CM1649" s="76"/>
      <c r="CN1649" s="76"/>
      <c r="CO1649" s="76"/>
      <c r="CP1649" s="76"/>
    </row>
    <row r="1650" spans="1:94" x14ac:dyDescent="0.2">
      <c r="A1650" s="76"/>
      <c r="B1650" s="76"/>
      <c r="C1650" s="76"/>
      <c r="D1650" s="76"/>
      <c r="E1650" s="76"/>
      <c r="F1650" s="76"/>
      <c r="G1650" s="76"/>
      <c r="H1650" s="76"/>
      <c r="I1650" s="76"/>
      <c r="J1650" s="76"/>
      <c r="K1650" s="76"/>
      <c r="L1650" s="76"/>
      <c r="M1650" s="76"/>
      <c r="N1650" s="76"/>
      <c r="O1650" s="76"/>
      <c r="P1650" s="76"/>
      <c r="Q1650" s="76"/>
      <c r="R1650" s="76"/>
      <c r="S1650" s="76"/>
      <c r="T1650" s="76"/>
      <c r="U1650" s="76"/>
      <c r="V1650" s="76"/>
      <c r="W1650" s="76"/>
      <c r="X1650" s="76"/>
      <c r="Y1650" s="76"/>
      <c r="Z1650" s="76"/>
      <c r="AA1650" s="76"/>
      <c r="AB1650" s="76"/>
      <c r="AC1650" s="76"/>
      <c r="AD1650" s="76"/>
      <c r="AE1650" s="76"/>
      <c r="AF1650" s="76"/>
      <c r="AG1650" s="76"/>
      <c r="AH1650" s="76"/>
      <c r="AI1650" s="76"/>
      <c r="AJ1650" s="76"/>
      <c r="AK1650" s="76"/>
      <c r="AL1650" s="76"/>
      <c r="AM1650" s="76"/>
      <c r="AN1650" s="76"/>
      <c r="AO1650" s="75"/>
      <c r="AP1650" s="75"/>
      <c r="AQ1650" s="75"/>
      <c r="AR1650" s="76"/>
      <c r="AS1650" s="76"/>
      <c r="AT1650" s="76"/>
      <c r="AU1650" s="76"/>
      <c r="AV1650" s="76"/>
      <c r="AW1650" s="76"/>
      <c r="AX1650" s="76"/>
      <c r="AY1650" s="76"/>
      <c r="AZ1650" s="76"/>
      <c r="BA1650" s="76"/>
      <c r="BB1650" s="76"/>
      <c r="BC1650" s="76"/>
      <c r="BD1650" s="76"/>
      <c r="BE1650" s="76"/>
      <c r="BF1650" s="76"/>
      <c r="BG1650" s="76"/>
      <c r="BH1650" s="76"/>
      <c r="BI1650" s="76"/>
      <c r="BJ1650" s="76"/>
      <c r="BK1650" s="76"/>
      <c r="BL1650" s="76"/>
      <c r="BM1650" s="76"/>
      <c r="BN1650" s="76"/>
      <c r="BO1650" s="76"/>
      <c r="BP1650" s="76"/>
      <c r="BQ1650" s="76"/>
      <c r="BR1650" s="76"/>
      <c r="BS1650" s="76"/>
      <c r="BT1650" s="76"/>
      <c r="BU1650" s="76"/>
      <c r="BV1650" s="76"/>
      <c r="BW1650" s="76"/>
      <c r="BX1650" s="76"/>
      <c r="BY1650" s="76"/>
      <c r="BZ1650" s="76"/>
      <c r="CA1650" s="76"/>
      <c r="CB1650" s="76"/>
      <c r="CC1650" s="76"/>
      <c r="CD1650" s="76"/>
      <c r="CE1650" s="76"/>
      <c r="CF1650" s="76"/>
      <c r="CG1650" s="76"/>
      <c r="CH1650" s="76"/>
      <c r="CI1650" s="76"/>
      <c r="CJ1650" s="76"/>
      <c r="CK1650" s="76"/>
      <c r="CL1650" s="76"/>
      <c r="CM1650" s="76"/>
      <c r="CN1650" s="76"/>
      <c r="CO1650" s="76"/>
      <c r="CP1650" s="76"/>
    </row>
    <row r="1651" spans="1:94" x14ac:dyDescent="0.2">
      <c r="A1651" s="76"/>
      <c r="B1651" s="76"/>
      <c r="C1651" s="76"/>
      <c r="D1651" s="76"/>
      <c r="E1651" s="76"/>
      <c r="F1651" s="76"/>
      <c r="G1651" s="76"/>
      <c r="H1651" s="76"/>
      <c r="I1651" s="76"/>
      <c r="J1651" s="76"/>
      <c r="K1651" s="76"/>
      <c r="L1651" s="76"/>
      <c r="M1651" s="76"/>
      <c r="N1651" s="76"/>
      <c r="O1651" s="76"/>
      <c r="P1651" s="76"/>
      <c r="Q1651" s="76"/>
      <c r="R1651" s="76"/>
      <c r="S1651" s="76"/>
      <c r="T1651" s="76"/>
      <c r="U1651" s="76"/>
      <c r="V1651" s="76"/>
      <c r="W1651" s="76"/>
      <c r="X1651" s="76"/>
      <c r="Y1651" s="76"/>
      <c r="Z1651" s="76"/>
      <c r="AA1651" s="76"/>
      <c r="AB1651" s="76"/>
      <c r="AC1651" s="76"/>
      <c r="AD1651" s="76"/>
      <c r="AE1651" s="76"/>
      <c r="AF1651" s="76"/>
      <c r="AG1651" s="76"/>
      <c r="AH1651" s="76"/>
      <c r="AI1651" s="76"/>
      <c r="AJ1651" s="76"/>
      <c r="AK1651" s="76"/>
      <c r="AL1651" s="76"/>
      <c r="AM1651" s="76"/>
      <c r="AN1651" s="76"/>
      <c r="AO1651" s="75"/>
      <c r="AP1651" s="75"/>
      <c r="AQ1651" s="75"/>
      <c r="AR1651" s="76"/>
      <c r="AS1651" s="76"/>
      <c r="AT1651" s="76"/>
      <c r="AU1651" s="76"/>
      <c r="AV1651" s="76"/>
      <c r="AW1651" s="76"/>
      <c r="AX1651" s="76"/>
      <c r="AY1651" s="76"/>
      <c r="AZ1651" s="76"/>
      <c r="BA1651" s="76"/>
      <c r="BB1651" s="76"/>
      <c r="BC1651" s="76"/>
      <c r="BD1651" s="76"/>
      <c r="BE1651" s="76"/>
      <c r="BF1651" s="76"/>
      <c r="BG1651" s="76"/>
      <c r="BH1651" s="76"/>
      <c r="BI1651" s="76"/>
      <c r="BJ1651" s="76"/>
      <c r="BK1651" s="76"/>
      <c r="BL1651" s="76"/>
      <c r="BM1651" s="76"/>
      <c r="BN1651" s="76"/>
      <c r="BO1651" s="76"/>
      <c r="BP1651" s="76"/>
      <c r="BQ1651" s="76"/>
      <c r="BR1651" s="76"/>
      <c r="BS1651" s="76"/>
      <c r="BT1651" s="76"/>
      <c r="BU1651" s="76"/>
      <c r="BV1651" s="76"/>
      <c r="BW1651" s="76"/>
      <c r="BX1651" s="76"/>
      <c r="BY1651" s="76"/>
      <c r="BZ1651" s="76"/>
      <c r="CA1651" s="76"/>
      <c r="CB1651" s="76"/>
      <c r="CC1651" s="76"/>
      <c r="CD1651" s="76"/>
      <c r="CE1651" s="76"/>
      <c r="CF1651" s="76"/>
      <c r="CG1651" s="76"/>
      <c r="CH1651" s="76"/>
      <c r="CI1651" s="76"/>
      <c r="CJ1651" s="76"/>
      <c r="CK1651" s="76"/>
      <c r="CL1651" s="76"/>
      <c r="CM1651" s="76"/>
      <c r="CN1651" s="76"/>
      <c r="CO1651" s="76"/>
      <c r="CP1651" s="76"/>
    </row>
    <row r="1652" spans="1:94" x14ac:dyDescent="0.2">
      <c r="A1652" s="76"/>
      <c r="B1652" s="76"/>
      <c r="C1652" s="76"/>
      <c r="D1652" s="76"/>
      <c r="E1652" s="76"/>
      <c r="F1652" s="76"/>
      <c r="G1652" s="76"/>
      <c r="H1652" s="76"/>
      <c r="I1652" s="76"/>
      <c r="J1652" s="76"/>
      <c r="K1652" s="76"/>
      <c r="L1652" s="76"/>
      <c r="M1652" s="76"/>
      <c r="N1652" s="76"/>
      <c r="O1652" s="76"/>
      <c r="P1652" s="76"/>
      <c r="Q1652" s="76"/>
      <c r="R1652" s="76"/>
      <c r="S1652" s="76"/>
      <c r="T1652" s="76"/>
      <c r="U1652" s="76"/>
      <c r="V1652" s="76"/>
      <c r="W1652" s="76"/>
      <c r="X1652" s="76"/>
      <c r="Y1652" s="76"/>
      <c r="Z1652" s="76"/>
      <c r="AA1652" s="76"/>
      <c r="AB1652" s="76"/>
      <c r="AC1652" s="76"/>
      <c r="AD1652" s="76"/>
      <c r="AE1652" s="76"/>
      <c r="AF1652" s="76"/>
      <c r="AG1652" s="76"/>
      <c r="AH1652" s="76"/>
      <c r="AI1652" s="76"/>
      <c r="AJ1652" s="76"/>
      <c r="AK1652" s="76"/>
      <c r="AL1652" s="76"/>
      <c r="AM1652" s="76"/>
      <c r="AN1652" s="76"/>
      <c r="AO1652" s="75"/>
      <c r="AP1652" s="75"/>
      <c r="AQ1652" s="75"/>
      <c r="AR1652" s="76"/>
      <c r="AS1652" s="76"/>
      <c r="AT1652" s="76"/>
      <c r="AU1652" s="76"/>
      <c r="AV1652" s="76"/>
      <c r="AW1652" s="76"/>
      <c r="AX1652" s="76"/>
      <c r="AY1652" s="76"/>
      <c r="AZ1652" s="76"/>
      <c r="BA1652" s="76"/>
      <c r="BB1652" s="76"/>
      <c r="BC1652" s="76"/>
      <c r="BD1652" s="76"/>
      <c r="BE1652" s="76"/>
      <c r="BF1652" s="76"/>
      <c r="BG1652" s="76"/>
      <c r="BH1652" s="76"/>
      <c r="BI1652" s="76"/>
      <c r="BJ1652" s="76"/>
      <c r="BK1652" s="76"/>
      <c r="BL1652" s="76"/>
      <c r="BM1652" s="76"/>
      <c r="BN1652" s="76"/>
      <c r="BO1652" s="76"/>
      <c r="BP1652" s="76"/>
      <c r="BQ1652" s="76"/>
      <c r="BR1652" s="76"/>
      <c r="BS1652" s="76"/>
      <c r="BT1652" s="76"/>
      <c r="BU1652" s="76"/>
      <c r="BV1652" s="76"/>
      <c r="BW1652" s="76"/>
      <c r="BX1652" s="76"/>
      <c r="BY1652" s="76"/>
      <c r="BZ1652" s="76"/>
      <c r="CA1652" s="76"/>
      <c r="CB1652" s="76"/>
      <c r="CC1652" s="76"/>
      <c r="CD1652" s="76"/>
      <c r="CE1652" s="76"/>
      <c r="CF1652" s="76"/>
      <c r="CG1652" s="76"/>
      <c r="CH1652" s="76"/>
      <c r="CI1652" s="76"/>
      <c r="CJ1652" s="76"/>
      <c r="CK1652" s="76"/>
      <c r="CL1652" s="76"/>
      <c r="CM1652" s="76"/>
      <c r="CN1652" s="76"/>
      <c r="CO1652" s="76"/>
      <c r="CP1652" s="76"/>
    </row>
    <row r="1653" spans="1:94" x14ac:dyDescent="0.2">
      <c r="A1653" s="76"/>
      <c r="B1653" s="76"/>
      <c r="C1653" s="76"/>
      <c r="D1653" s="76"/>
      <c r="E1653" s="76"/>
      <c r="F1653" s="76"/>
      <c r="G1653" s="76"/>
      <c r="H1653" s="76"/>
      <c r="I1653" s="76"/>
      <c r="J1653" s="76"/>
      <c r="K1653" s="76"/>
      <c r="L1653" s="76"/>
      <c r="M1653" s="76"/>
      <c r="N1653" s="76"/>
      <c r="O1653" s="76"/>
      <c r="P1653" s="76"/>
      <c r="Q1653" s="76"/>
      <c r="R1653" s="76"/>
      <c r="S1653" s="76"/>
      <c r="T1653" s="76"/>
      <c r="U1653" s="76"/>
      <c r="V1653" s="76"/>
      <c r="W1653" s="76"/>
      <c r="X1653" s="76"/>
      <c r="Y1653" s="76"/>
      <c r="Z1653" s="76"/>
      <c r="AA1653" s="76"/>
      <c r="AB1653" s="76"/>
      <c r="AC1653" s="76"/>
      <c r="AD1653" s="76"/>
      <c r="AE1653" s="76"/>
      <c r="AF1653" s="76"/>
      <c r="AG1653" s="76"/>
      <c r="AH1653" s="76"/>
      <c r="AI1653" s="76"/>
      <c r="AJ1653" s="76"/>
      <c r="AK1653" s="76"/>
      <c r="AL1653" s="76"/>
      <c r="AM1653" s="76"/>
      <c r="AN1653" s="76"/>
      <c r="AO1653" s="75"/>
      <c r="AP1653" s="75"/>
      <c r="AQ1653" s="75"/>
      <c r="AR1653" s="76"/>
      <c r="AS1653" s="76"/>
      <c r="AT1653" s="76"/>
      <c r="AU1653" s="76"/>
      <c r="AV1653" s="76"/>
      <c r="AW1653" s="76"/>
      <c r="AX1653" s="76"/>
      <c r="AY1653" s="76"/>
      <c r="AZ1653" s="76"/>
      <c r="BA1653" s="76"/>
      <c r="BB1653" s="76"/>
      <c r="BC1653" s="76"/>
      <c r="BD1653" s="76"/>
      <c r="BE1653" s="76"/>
      <c r="BF1653" s="76"/>
      <c r="BG1653" s="76"/>
      <c r="BH1653" s="76"/>
      <c r="BI1653" s="76"/>
      <c r="BJ1653" s="76"/>
      <c r="BK1653" s="76"/>
      <c r="BL1653" s="76"/>
      <c r="BM1653" s="76"/>
      <c r="BN1653" s="76"/>
      <c r="BO1653" s="76"/>
      <c r="BP1653" s="76"/>
      <c r="BQ1653" s="76"/>
      <c r="BR1653" s="76"/>
      <c r="BS1653" s="76"/>
      <c r="BT1653" s="76"/>
      <c r="BU1653" s="76"/>
      <c r="BV1653" s="76"/>
      <c r="BW1653" s="76"/>
      <c r="BX1653" s="76"/>
      <c r="BY1653" s="76"/>
      <c r="BZ1653" s="76"/>
      <c r="CA1653" s="76"/>
      <c r="CB1653" s="76"/>
      <c r="CC1653" s="76"/>
      <c r="CD1653" s="76"/>
      <c r="CE1653" s="76"/>
      <c r="CF1653" s="76"/>
      <c r="CG1653" s="76"/>
      <c r="CH1653" s="76"/>
      <c r="CI1653" s="76"/>
      <c r="CJ1653" s="76"/>
      <c r="CK1653" s="76"/>
      <c r="CL1653" s="76"/>
      <c r="CM1653" s="76"/>
      <c r="CN1653" s="76"/>
      <c r="CO1653" s="76"/>
      <c r="CP1653" s="76"/>
    </row>
    <row r="1654" spans="1:94" x14ac:dyDescent="0.2">
      <c r="A1654" s="76"/>
      <c r="B1654" s="76"/>
      <c r="C1654" s="76"/>
      <c r="D1654" s="76"/>
      <c r="E1654" s="76"/>
      <c r="F1654" s="76"/>
      <c r="G1654" s="76"/>
      <c r="H1654" s="76"/>
      <c r="I1654" s="76"/>
      <c r="J1654" s="76"/>
      <c r="K1654" s="76"/>
      <c r="L1654" s="76"/>
      <c r="M1654" s="76"/>
      <c r="N1654" s="76"/>
      <c r="O1654" s="76"/>
      <c r="P1654" s="76"/>
      <c r="Q1654" s="76"/>
      <c r="R1654" s="76"/>
      <c r="S1654" s="76"/>
      <c r="T1654" s="76"/>
      <c r="U1654" s="76"/>
      <c r="V1654" s="76"/>
      <c r="W1654" s="76"/>
      <c r="X1654" s="76"/>
      <c r="Y1654" s="76"/>
      <c r="Z1654" s="76"/>
      <c r="AA1654" s="76"/>
      <c r="AB1654" s="76"/>
      <c r="AC1654" s="76"/>
      <c r="AD1654" s="76"/>
      <c r="AE1654" s="76"/>
      <c r="AF1654" s="76"/>
      <c r="AG1654" s="76"/>
      <c r="AH1654" s="76"/>
      <c r="AI1654" s="76"/>
      <c r="AJ1654" s="76"/>
      <c r="AK1654" s="76"/>
      <c r="AL1654" s="76"/>
      <c r="AM1654" s="76"/>
      <c r="AN1654" s="76"/>
      <c r="AO1654" s="75"/>
      <c r="AP1654" s="75"/>
      <c r="AQ1654" s="75"/>
      <c r="AR1654" s="76"/>
      <c r="AS1654" s="76"/>
      <c r="AT1654" s="76"/>
      <c r="AU1654" s="76"/>
      <c r="AV1654" s="76"/>
      <c r="AW1654" s="76"/>
      <c r="AX1654" s="76"/>
      <c r="AY1654" s="76"/>
      <c r="AZ1654" s="76"/>
      <c r="BA1654" s="76"/>
      <c r="BB1654" s="76"/>
      <c r="BC1654" s="76"/>
      <c r="BD1654" s="76"/>
      <c r="BE1654" s="76"/>
      <c r="BF1654" s="76"/>
      <c r="BG1654" s="76"/>
      <c r="BH1654" s="76"/>
      <c r="BI1654" s="76"/>
      <c r="BJ1654" s="76"/>
      <c r="BK1654" s="76"/>
      <c r="BL1654" s="76"/>
      <c r="BM1654" s="76"/>
      <c r="BN1654" s="76"/>
      <c r="BO1654" s="76"/>
      <c r="BP1654" s="76"/>
      <c r="BQ1654" s="76"/>
      <c r="BR1654" s="76"/>
      <c r="BS1654" s="76"/>
      <c r="BT1654" s="76"/>
      <c r="BU1654" s="76"/>
      <c r="BV1654" s="76"/>
      <c r="BW1654" s="76"/>
      <c r="BX1654" s="76"/>
      <c r="BY1654" s="76"/>
      <c r="BZ1654" s="76"/>
      <c r="CA1654" s="76"/>
      <c r="CB1654" s="76"/>
      <c r="CC1654" s="76"/>
      <c r="CD1654" s="76"/>
      <c r="CE1654" s="76"/>
      <c r="CF1654" s="76"/>
      <c r="CG1654" s="76"/>
      <c r="CH1654" s="76"/>
      <c r="CI1654" s="76"/>
      <c r="CJ1654" s="76"/>
      <c r="CK1654" s="76"/>
      <c r="CL1654" s="76"/>
      <c r="CM1654" s="76"/>
      <c r="CN1654" s="76"/>
      <c r="CO1654" s="76"/>
      <c r="CP1654" s="76"/>
    </row>
    <row r="1655" spans="1:94" x14ac:dyDescent="0.2">
      <c r="A1655" s="76"/>
      <c r="B1655" s="76"/>
      <c r="C1655" s="76"/>
      <c r="D1655" s="76"/>
      <c r="E1655" s="76"/>
      <c r="F1655" s="76"/>
      <c r="G1655" s="76"/>
      <c r="H1655" s="76"/>
      <c r="I1655" s="76"/>
      <c r="J1655" s="76"/>
      <c r="K1655" s="76"/>
      <c r="L1655" s="76"/>
      <c r="M1655" s="76"/>
      <c r="N1655" s="76"/>
      <c r="O1655" s="76"/>
      <c r="P1655" s="76"/>
      <c r="Q1655" s="76"/>
      <c r="R1655" s="76"/>
      <c r="S1655" s="76"/>
      <c r="T1655" s="76"/>
      <c r="U1655" s="76"/>
      <c r="V1655" s="76"/>
      <c r="W1655" s="76"/>
      <c r="X1655" s="76"/>
      <c r="Y1655" s="76"/>
      <c r="Z1655" s="76"/>
      <c r="AA1655" s="76"/>
      <c r="AB1655" s="76"/>
      <c r="AC1655" s="76"/>
      <c r="AD1655" s="76"/>
      <c r="AE1655" s="76"/>
      <c r="AF1655" s="76"/>
      <c r="AG1655" s="76"/>
      <c r="AH1655" s="76"/>
      <c r="AI1655" s="76"/>
      <c r="AJ1655" s="76"/>
      <c r="AK1655" s="76"/>
      <c r="AL1655" s="76"/>
      <c r="AM1655" s="76"/>
      <c r="AN1655" s="76"/>
      <c r="AO1655" s="75"/>
      <c r="AP1655" s="75"/>
      <c r="AQ1655" s="75"/>
      <c r="AR1655" s="76"/>
      <c r="AS1655" s="76"/>
      <c r="AT1655" s="76"/>
      <c r="AU1655" s="76"/>
      <c r="AV1655" s="76"/>
      <c r="AW1655" s="76"/>
      <c r="AX1655" s="76"/>
      <c r="AY1655" s="76"/>
      <c r="AZ1655" s="76"/>
      <c r="BA1655" s="76"/>
      <c r="BB1655" s="76"/>
      <c r="BC1655" s="76"/>
      <c r="BD1655" s="76"/>
      <c r="BE1655" s="76"/>
      <c r="BF1655" s="76"/>
      <c r="BG1655" s="76"/>
      <c r="BH1655" s="76"/>
      <c r="BI1655" s="76"/>
      <c r="BJ1655" s="76"/>
      <c r="BK1655" s="76"/>
      <c r="BL1655" s="76"/>
      <c r="BM1655" s="76"/>
      <c r="BN1655" s="76"/>
      <c r="BO1655" s="76"/>
      <c r="BP1655" s="76"/>
      <c r="BQ1655" s="76"/>
      <c r="BR1655" s="76"/>
      <c r="BS1655" s="76"/>
      <c r="BT1655" s="76"/>
      <c r="BU1655" s="76"/>
      <c r="BV1655" s="76"/>
      <c r="BW1655" s="76"/>
      <c r="BX1655" s="76"/>
      <c r="BY1655" s="76"/>
      <c r="BZ1655" s="76"/>
      <c r="CA1655" s="76"/>
      <c r="CB1655" s="76"/>
      <c r="CC1655" s="76"/>
      <c r="CD1655" s="76"/>
      <c r="CE1655" s="76"/>
      <c r="CF1655" s="76"/>
      <c r="CG1655" s="76"/>
      <c r="CH1655" s="76"/>
      <c r="CI1655" s="76"/>
      <c r="CJ1655" s="76"/>
      <c r="CK1655" s="76"/>
      <c r="CL1655" s="76"/>
      <c r="CM1655" s="76"/>
      <c r="CN1655" s="76"/>
      <c r="CO1655" s="76"/>
      <c r="CP1655" s="76"/>
    </row>
    <row r="1656" spans="1:94" x14ac:dyDescent="0.2">
      <c r="A1656" s="76"/>
      <c r="B1656" s="76"/>
      <c r="C1656" s="76"/>
      <c r="D1656" s="76"/>
      <c r="E1656" s="76"/>
      <c r="F1656" s="76"/>
      <c r="G1656" s="76"/>
      <c r="H1656" s="76"/>
      <c r="I1656" s="76"/>
      <c r="J1656" s="76"/>
      <c r="K1656" s="76"/>
      <c r="L1656" s="76"/>
      <c r="M1656" s="76"/>
      <c r="N1656" s="76"/>
      <c r="O1656" s="76"/>
      <c r="P1656" s="76"/>
      <c r="Q1656" s="76"/>
      <c r="R1656" s="76"/>
      <c r="S1656" s="76"/>
      <c r="T1656" s="76"/>
      <c r="U1656" s="76"/>
      <c r="V1656" s="76"/>
      <c r="W1656" s="76"/>
      <c r="X1656" s="76"/>
      <c r="Y1656" s="76"/>
      <c r="Z1656" s="76"/>
      <c r="AA1656" s="76"/>
      <c r="AB1656" s="76"/>
      <c r="AC1656" s="76"/>
      <c r="AD1656" s="76"/>
      <c r="AE1656" s="76"/>
      <c r="AF1656" s="76"/>
      <c r="AG1656" s="76"/>
      <c r="AH1656" s="76"/>
      <c r="AI1656" s="76"/>
      <c r="AJ1656" s="76"/>
      <c r="AK1656" s="76"/>
      <c r="AL1656" s="76"/>
      <c r="AM1656" s="76"/>
      <c r="AN1656" s="76"/>
      <c r="AO1656" s="75"/>
      <c r="AP1656" s="75"/>
      <c r="AQ1656" s="75"/>
      <c r="AR1656" s="76"/>
      <c r="AS1656" s="76"/>
      <c r="AT1656" s="76"/>
      <c r="AU1656" s="76"/>
      <c r="AV1656" s="76"/>
      <c r="AW1656" s="76"/>
      <c r="AX1656" s="76"/>
      <c r="AY1656" s="76"/>
      <c r="AZ1656" s="76"/>
      <c r="BA1656" s="76"/>
      <c r="BB1656" s="76"/>
      <c r="BC1656" s="76"/>
      <c r="BD1656" s="76"/>
      <c r="BE1656" s="76"/>
      <c r="BF1656" s="76"/>
      <c r="BG1656" s="76"/>
      <c r="BH1656" s="76"/>
      <c r="BI1656" s="76"/>
      <c r="BJ1656" s="76"/>
      <c r="BK1656" s="76"/>
      <c r="BL1656" s="76"/>
      <c r="BM1656" s="76"/>
      <c r="BN1656" s="76"/>
      <c r="BO1656" s="76"/>
      <c r="BP1656" s="76"/>
      <c r="BQ1656" s="76"/>
      <c r="BR1656" s="76"/>
      <c r="BS1656" s="76"/>
      <c r="BT1656" s="76"/>
      <c r="BU1656" s="76"/>
      <c r="BV1656" s="76"/>
      <c r="BW1656" s="76"/>
      <c r="BX1656" s="76"/>
      <c r="BY1656" s="76"/>
      <c r="BZ1656" s="76"/>
      <c r="CA1656" s="76"/>
      <c r="CB1656" s="76"/>
      <c r="CC1656" s="76"/>
      <c r="CD1656" s="76"/>
      <c r="CE1656" s="76"/>
      <c r="CF1656" s="76"/>
      <c r="CG1656" s="76"/>
      <c r="CH1656" s="76"/>
      <c r="CI1656" s="76"/>
      <c r="CJ1656" s="76"/>
      <c r="CK1656" s="76"/>
      <c r="CL1656" s="76"/>
      <c r="CM1656" s="76"/>
      <c r="CN1656" s="76"/>
      <c r="CO1656" s="76"/>
      <c r="CP1656" s="76"/>
    </row>
    <row r="1657" spans="1:94" x14ac:dyDescent="0.2">
      <c r="A1657" s="76"/>
      <c r="B1657" s="76"/>
      <c r="C1657" s="76"/>
      <c r="D1657" s="76"/>
      <c r="E1657" s="76"/>
      <c r="F1657" s="76"/>
      <c r="G1657" s="76"/>
      <c r="H1657" s="76"/>
      <c r="I1657" s="76"/>
      <c r="J1657" s="76"/>
      <c r="K1657" s="76"/>
      <c r="L1657" s="76"/>
      <c r="M1657" s="76"/>
      <c r="N1657" s="76"/>
      <c r="O1657" s="76"/>
      <c r="P1657" s="76"/>
      <c r="Q1657" s="76"/>
      <c r="R1657" s="76"/>
      <c r="S1657" s="76"/>
      <c r="T1657" s="76"/>
      <c r="U1657" s="76"/>
      <c r="V1657" s="76"/>
      <c r="W1657" s="76"/>
      <c r="X1657" s="76"/>
      <c r="Y1657" s="76"/>
      <c r="Z1657" s="76"/>
      <c r="AA1657" s="76"/>
      <c r="AB1657" s="76"/>
      <c r="AC1657" s="76"/>
      <c r="AD1657" s="76"/>
      <c r="AE1657" s="76"/>
      <c r="AF1657" s="76"/>
      <c r="AG1657" s="76"/>
      <c r="AH1657" s="76"/>
      <c r="AI1657" s="76"/>
      <c r="AJ1657" s="76"/>
      <c r="AK1657" s="76"/>
      <c r="AL1657" s="76"/>
      <c r="AM1657" s="76"/>
      <c r="AN1657" s="76"/>
      <c r="AO1657" s="75"/>
      <c r="AP1657" s="75"/>
      <c r="AQ1657" s="75"/>
      <c r="AR1657" s="76"/>
      <c r="AS1657" s="76"/>
      <c r="AT1657" s="76"/>
      <c r="AU1657" s="76"/>
      <c r="AV1657" s="76"/>
      <c r="AW1657" s="76"/>
      <c r="AX1657" s="76"/>
      <c r="AY1657" s="76"/>
      <c r="AZ1657" s="76"/>
      <c r="BA1657" s="76"/>
      <c r="BB1657" s="76"/>
      <c r="BC1657" s="76"/>
      <c r="BD1657" s="76"/>
      <c r="BE1657" s="76"/>
      <c r="BF1657" s="76"/>
      <c r="BG1657" s="76"/>
      <c r="BH1657" s="76"/>
      <c r="BI1657" s="76"/>
      <c r="BJ1657" s="76"/>
      <c r="BK1657" s="76"/>
      <c r="BL1657" s="76"/>
      <c r="BM1657" s="76"/>
      <c r="BN1657" s="76"/>
      <c r="BO1657" s="76"/>
      <c r="BP1657" s="76"/>
      <c r="BQ1657" s="76"/>
      <c r="BR1657" s="76"/>
      <c r="BS1657" s="76"/>
      <c r="BT1657" s="76"/>
      <c r="BU1657" s="76"/>
      <c r="BV1657" s="76"/>
      <c r="BW1657" s="76"/>
      <c r="BX1657" s="76"/>
      <c r="BY1657" s="76"/>
      <c r="BZ1657" s="76"/>
      <c r="CA1657" s="76"/>
      <c r="CB1657" s="76"/>
      <c r="CC1657" s="76"/>
      <c r="CD1657" s="76"/>
      <c r="CE1657" s="76"/>
      <c r="CF1657" s="76"/>
      <c r="CG1657" s="76"/>
      <c r="CH1657" s="76"/>
      <c r="CI1657" s="76"/>
      <c r="CJ1657" s="76"/>
      <c r="CK1657" s="76"/>
      <c r="CL1657" s="76"/>
      <c r="CM1657" s="76"/>
      <c r="CN1657" s="76"/>
      <c r="CO1657" s="76"/>
      <c r="CP1657" s="76"/>
    </row>
    <row r="1658" spans="1:94" x14ac:dyDescent="0.2">
      <c r="A1658" s="76"/>
      <c r="B1658" s="76"/>
      <c r="C1658" s="76"/>
      <c r="D1658" s="76"/>
      <c r="E1658" s="76"/>
      <c r="F1658" s="76"/>
      <c r="G1658" s="76"/>
      <c r="H1658" s="76"/>
      <c r="I1658" s="76"/>
      <c r="J1658" s="76"/>
      <c r="K1658" s="76"/>
      <c r="L1658" s="76"/>
      <c r="M1658" s="76"/>
      <c r="N1658" s="76"/>
      <c r="O1658" s="76"/>
      <c r="P1658" s="76"/>
      <c r="Q1658" s="76"/>
      <c r="R1658" s="76"/>
      <c r="S1658" s="76"/>
      <c r="T1658" s="76"/>
      <c r="U1658" s="76"/>
      <c r="V1658" s="76"/>
      <c r="W1658" s="76"/>
      <c r="X1658" s="76"/>
      <c r="Y1658" s="76"/>
      <c r="Z1658" s="76"/>
      <c r="AA1658" s="76"/>
      <c r="AB1658" s="76"/>
      <c r="AC1658" s="76"/>
      <c r="AD1658" s="76"/>
      <c r="AE1658" s="76"/>
      <c r="AF1658" s="76"/>
      <c r="AG1658" s="76"/>
      <c r="AH1658" s="76"/>
      <c r="AI1658" s="76"/>
      <c r="AJ1658" s="76"/>
      <c r="AK1658" s="76"/>
      <c r="AL1658" s="76"/>
      <c r="AM1658" s="76"/>
      <c r="AN1658" s="76"/>
      <c r="AO1658" s="75"/>
      <c r="AP1658" s="75"/>
      <c r="AQ1658" s="75"/>
      <c r="AR1658" s="76"/>
      <c r="AS1658" s="76"/>
      <c r="AT1658" s="76"/>
      <c r="AU1658" s="76"/>
      <c r="AV1658" s="76"/>
      <c r="AW1658" s="76"/>
      <c r="AX1658" s="76"/>
      <c r="AY1658" s="76"/>
      <c r="AZ1658" s="76"/>
      <c r="BA1658" s="76"/>
      <c r="BB1658" s="76"/>
      <c r="BC1658" s="76"/>
      <c r="BD1658" s="76"/>
      <c r="BE1658" s="76"/>
      <c r="BF1658" s="76"/>
      <c r="BG1658" s="76"/>
      <c r="BH1658" s="76"/>
      <c r="BI1658" s="76"/>
      <c r="BJ1658" s="76"/>
      <c r="BK1658" s="76"/>
      <c r="BL1658" s="76"/>
      <c r="BM1658" s="76"/>
      <c r="BN1658" s="76"/>
      <c r="BO1658" s="76"/>
      <c r="BP1658" s="76"/>
      <c r="BQ1658" s="76"/>
      <c r="BR1658" s="76"/>
      <c r="BS1658" s="76"/>
      <c r="BT1658" s="76"/>
      <c r="BU1658" s="76"/>
      <c r="BV1658" s="76"/>
      <c r="BW1658" s="76"/>
      <c r="BX1658" s="76"/>
      <c r="BY1658" s="76"/>
      <c r="BZ1658" s="76"/>
      <c r="CA1658" s="76"/>
      <c r="CB1658" s="76"/>
      <c r="CC1658" s="76"/>
      <c r="CD1658" s="76"/>
      <c r="CE1658" s="76"/>
      <c r="CF1658" s="76"/>
      <c r="CG1658" s="76"/>
      <c r="CH1658" s="76"/>
      <c r="CI1658" s="76"/>
      <c r="CJ1658" s="76"/>
      <c r="CK1658" s="76"/>
      <c r="CL1658" s="76"/>
      <c r="CM1658" s="76"/>
      <c r="CN1658" s="76"/>
      <c r="CO1658" s="76"/>
      <c r="CP1658" s="76"/>
    </row>
    <row r="1659" spans="1:94" x14ac:dyDescent="0.2">
      <c r="A1659" s="76"/>
      <c r="B1659" s="76"/>
      <c r="C1659" s="76"/>
      <c r="D1659" s="76"/>
      <c r="E1659" s="76"/>
      <c r="F1659" s="76"/>
      <c r="G1659" s="76"/>
      <c r="H1659" s="76"/>
      <c r="I1659" s="76"/>
      <c r="J1659" s="76"/>
      <c r="K1659" s="76"/>
      <c r="L1659" s="76"/>
      <c r="M1659" s="76"/>
      <c r="N1659" s="76"/>
      <c r="O1659" s="76"/>
      <c r="P1659" s="76"/>
      <c r="Q1659" s="76"/>
      <c r="R1659" s="76"/>
      <c r="S1659" s="76"/>
      <c r="T1659" s="76"/>
      <c r="U1659" s="76"/>
      <c r="V1659" s="76"/>
      <c r="W1659" s="76"/>
      <c r="X1659" s="76"/>
      <c r="Y1659" s="76"/>
      <c r="Z1659" s="76"/>
      <c r="AA1659" s="76"/>
      <c r="AB1659" s="76"/>
      <c r="AC1659" s="76"/>
      <c r="AD1659" s="76"/>
      <c r="AE1659" s="76"/>
      <c r="AF1659" s="76"/>
      <c r="AG1659" s="76"/>
      <c r="AH1659" s="76"/>
      <c r="AI1659" s="76"/>
      <c r="AJ1659" s="76"/>
      <c r="AK1659" s="76"/>
      <c r="AL1659" s="76"/>
      <c r="AM1659" s="76"/>
      <c r="AN1659" s="76"/>
      <c r="AO1659" s="75"/>
      <c r="AP1659" s="75"/>
      <c r="AQ1659" s="75"/>
      <c r="AR1659" s="76"/>
      <c r="AS1659" s="76"/>
      <c r="AT1659" s="76"/>
      <c r="AU1659" s="76"/>
      <c r="AV1659" s="76"/>
      <c r="AW1659" s="76"/>
      <c r="AX1659" s="76"/>
      <c r="AY1659" s="76"/>
      <c r="AZ1659" s="76"/>
      <c r="BA1659" s="76"/>
      <c r="BB1659" s="76"/>
      <c r="BC1659" s="76"/>
      <c r="BD1659" s="76"/>
      <c r="BE1659" s="76"/>
      <c r="BF1659" s="76"/>
      <c r="BG1659" s="76"/>
      <c r="BH1659" s="76"/>
      <c r="BI1659" s="76"/>
      <c r="BJ1659" s="76"/>
      <c r="BK1659" s="76"/>
      <c r="BL1659" s="76"/>
      <c r="BM1659" s="76"/>
      <c r="BN1659" s="76"/>
      <c r="BO1659" s="76"/>
      <c r="BP1659" s="76"/>
      <c r="BQ1659" s="76"/>
      <c r="BR1659" s="76"/>
      <c r="BS1659" s="76"/>
      <c r="BT1659" s="76"/>
      <c r="BU1659" s="76"/>
      <c r="BV1659" s="76"/>
      <c r="BW1659" s="76"/>
      <c r="BX1659" s="76"/>
      <c r="BY1659" s="76"/>
      <c r="BZ1659" s="76"/>
      <c r="CA1659" s="76"/>
      <c r="CB1659" s="76"/>
      <c r="CC1659" s="76"/>
      <c r="CD1659" s="76"/>
      <c r="CE1659" s="76"/>
      <c r="CF1659" s="76"/>
      <c r="CG1659" s="76"/>
      <c r="CH1659" s="76"/>
      <c r="CI1659" s="76"/>
      <c r="CJ1659" s="76"/>
      <c r="CK1659" s="76"/>
      <c r="CL1659" s="76"/>
      <c r="CM1659" s="76"/>
      <c r="CN1659" s="76"/>
      <c r="CO1659" s="76"/>
      <c r="CP1659" s="76"/>
    </row>
    <row r="1660" spans="1:94" x14ac:dyDescent="0.2">
      <c r="A1660" s="76"/>
      <c r="B1660" s="76"/>
      <c r="C1660" s="76"/>
      <c r="D1660" s="76"/>
      <c r="E1660" s="76"/>
      <c r="F1660" s="76"/>
      <c r="G1660" s="76"/>
      <c r="H1660" s="76"/>
      <c r="I1660" s="76"/>
      <c r="J1660" s="76"/>
      <c r="K1660" s="76"/>
      <c r="L1660" s="76"/>
      <c r="M1660" s="76"/>
      <c r="N1660" s="76"/>
      <c r="O1660" s="76"/>
      <c r="P1660" s="76"/>
      <c r="Q1660" s="76"/>
      <c r="R1660" s="76"/>
      <c r="S1660" s="76"/>
      <c r="T1660" s="76"/>
      <c r="U1660" s="76"/>
      <c r="V1660" s="76"/>
      <c r="W1660" s="76"/>
      <c r="X1660" s="76"/>
      <c r="Y1660" s="76"/>
      <c r="Z1660" s="76"/>
      <c r="AA1660" s="76"/>
      <c r="AB1660" s="76"/>
      <c r="AC1660" s="76"/>
      <c r="AD1660" s="76"/>
      <c r="AE1660" s="76"/>
      <c r="AF1660" s="76"/>
      <c r="AG1660" s="76"/>
      <c r="AH1660" s="76"/>
      <c r="AI1660" s="76"/>
      <c r="AJ1660" s="76"/>
      <c r="AK1660" s="76"/>
      <c r="AL1660" s="76"/>
      <c r="AM1660" s="76"/>
      <c r="AN1660" s="76"/>
      <c r="AO1660" s="75"/>
      <c r="AP1660" s="75"/>
      <c r="AQ1660" s="75"/>
      <c r="AR1660" s="76"/>
      <c r="AS1660" s="76"/>
      <c r="AT1660" s="76"/>
      <c r="AU1660" s="76"/>
      <c r="AV1660" s="76"/>
      <c r="AW1660" s="76"/>
      <c r="AX1660" s="76"/>
      <c r="AY1660" s="76"/>
      <c r="AZ1660" s="76"/>
      <c r="BA1660" s="76"/>
      <c r="BB1660" s="76"/>
      <c r="BC1660" s="76"/>
      <c r="BD1660" s="76"/>
      <c r="BE1660" s="76"/>
      <c r="BF1660" s="76"/>
      <c r="BG1660" s="76"/>
      <c r="BH1660" s="76"/>
      <c r="BI1660" s="76"/>
      <c r="BJ1660" s="76"/>
      <c r="BK1660" s="76"/>
      <c r="BL1660" s="76"/>
      <c r="BM1660" s="76"/>
      <c r="BN1660" s="76"/>
      <c r="BO1660" s="76"/>
      <c r="BP1660" s="76"/>
      <c r="BQ1660" s="76"/>
      <c r="BR1660" s="76"/>
      <c r="BS1660" s="76"/>
      <c r="BT1660" s="76"/>
      <c r="BU1660" s="76"/>
      <c r="BV1660" s="76"/>
      <c r="BW1660" s="76"/>
      <c r="BX1660" s="76"/>
      <c r="BY1660" s="76"/>
      <c r="BZ1660" s="76"/>
      <c r="CA1660" s="76"/>
      <c r="CB1660" s="76"/>
      <c r="CC1660" s="76"/>
      <c r="CD1660" s="76"/>
      <c r="CE1660" s="76"/>
      <c r="CF1660" s="76"/>
      <c r="CG1660" s="76"/>
      <c r="CH1660" s="76"/>
      <c r="CI1660" s="76"/>
      <c r="CJ1660" s="76"/>
      <c r="CK1660" s="76"/>
      <c r="CL1660" s="76"/>
      <c r="CM1660" s="76"/>
      <c r="CN1660" s="76"/>
      <c r="CO1660" s="76"/>
      <c r="CP1660" s="76"/>
    </row>
    <row r="1661" spans="1:94" x14ac:dyDescent="0.2">
      <c r="A1661" s="76"/>
      <c r="B1661" s="76"/>
      <c r="C1661" s="76"/>
      <c r="D1661" s="76"/>
      <c r="E1661" s="76"/>
      <c r="F1661" s="76"/>
      <c r="G1661" s="76"/>
      <c r="H1661" s="76"/>
      <c r="I1661" s="76"/>
      <c r="J1661" s="76"/>
      <c r="K1661" s="76"/>
      <c r="L1661" s="76"/>
      <c r="M1661" s="76"/>
      <c r="N1661" s="76"/>
      <c r="O1661" s="76"/>
      <c r="P1661" s="76"/>
      <c r="Q1661" s="76"/>
      <c r="R1661" s="76"/>
      <c r="S1661" s="76"/>
      <c r="T1661" s="76"/>
      <c r="U1661" s="76"/>
      <c r="V1661" s="76"/>
      <c r="W1661" s="76"/>
      <c r="X1661" s="76"/>
      <c r="Y1661" s="76"/>
      <c r="Z1661" s="76"/>
      <c r="AA1661" s="76"/>
      <c r="AB1661" s="76"/>
      <c r="AC1661" s="76"/>
      <c r="AD1661" s="76"/>
      <c r="AE1661" s="76"/>
      <c r="AF1661" s="76"/>
      <c r="AG1661" s="76"/>
      <c r="AH1661" s="76"/>
      <c r="AI1661" s="76"/>
      <c r="AJ1661" s="76"/>
      <c r="AK1661" s="76"/>
      <c r="AL1661" s="76"/>
      <c r="AM1661" s="76"/>
      <c r="AN1661" s="76"/>
      <c r="AO1661" s="75"/>
      <c r="AP1661" s="75"/>
      <c r="AQ1661" s="75"/>
      <c r="AR1661" s="76"/>
      <c r="AS1661" s="76"/>
      <c r="AT1661" s="76"/>
      <c r="AU1661" s="76"/>
      <c r="AV1661" s="76"/>
      <c r="AW1661" s="76"/>
      <c r="AX1661" s="76"/>
      <c r="AY1661" s="76"/>
      <c r="AZ1661" s="76"/>
      <c r="BA1661" s="76"/>
      <c r="BB1661" s="76"/>
      <c r="BC1661" s="76"/>
      <c r="BD1661" s="76"/>
      <c r="BE1661" s="76"/>
      <c r="BF1661" s="76"/>
      <c r="BG1661" s="76"/>
      <c r="BH1661" s="76"/>
      <c r="BI1661" s="76"/>
      <c r="BJ1661" s="76"/>
      <c r="BK1661" s="76"/>
      <c r="BL1661" s="76"/>
      <c r="BM1661" s="76"/>
      <c r="BN1661" s="76"/>
      <c r="BO1661" s="76"/>
      <c r="BP1661" s="76"/>
      <c r="BQ1661" s="76"/>
      <c r="BR1661" s="76"/>
      <c r="BS1661" s="76"/>
      <c r="BT1661" s="76"/>
      <c r="BU1661" s="76"/>
      <c r="BV1661" s="76"/>
      <c r="BW1661" s="76"/>
      <c r="BX1661" s="76"/>
      <c r="BY1661" s="76"/>
      <c r="BZ1661" s="76"/>
      <c r="CA1661" s="76"/>
      <c r="CB1661" s="76"/>
      <c r="CC1661" s="76"/>
      <c r="CD1661" s="76"/>
      <c r="CE1661" s="76"/>
      <c r="CF1661" s="76"/>
      <c r="CG1661" s="76"/>
      <c r="CH1661" s="76"/>
      <c r="CI1661" s="76"/>
      <c r="CJ1661" s="76"/>
      <c r="CK1661" s="76"/>
      <c r="CL1661" s="76"/>
      <c r="CM1661" s="76"/>
      <c r="CN1661" s="76"/>
      <c r="CO1661" s="76"/>
      <c r="CP1661" s="76"/>
    </row>
    <row r="1662" spans="1:94" x14ac:dyDescent="0.2">
      <c r="A1662" s="76"/>
      <c r="B1662" s="76"/>
      <c r="C1662" s="76"/>
      <c r="D1662" s="76"/>
      <c r="E1662" s="76"/>
      <c r="F1662" s="76"/>
      <c r="G1662" s="76"/>
      <c r="H1662" s="76"/>
      <c r="I1662" s="76"/>
      <c r="J1662" s="76"/>
      <c r="K1662" s="76"/>
      <c r="L1662" s="76"/>
      <c r="M1662" s="76"/>
      <c r="N1662" s="76"/>
      <c r="O1662" s="76"/>
      <c r="P1662" s="76"/>
      <c r="Q1662" s="76"/>
      <c r="R1662" s="76"/>
      <c r="S1662" s="76"/>
      <c r="T1662" s="76"/>
      <c r="U1662" s="76"/>
      <c r="V1662" s="76"/>
      <c r="W1662" s="76"/>
      <c r="X1662" s="76"/>
      <c r="Y1662" s="76"/>
      <c r="Z1662" s="76"/>
      <c r="AA1662" s="76"/>
      <c r="AB1662" s="76"/>
      <c r="AC1662" s="76"/>
      <c r="AD1662" s="76"/>
      <c r="AE1662" s="76"/>
      <c r="AF1662" s="76"/>
      <c r="AG1662" s="76"/>
      <c r="AH1662" s="76"/>
      <c r="AI1662" s="76"/>
      <c r="AJ1662" s="76"/>
      <c r="AK1662" s="76"/>
      <c r="AL1662" s="76"/>
      <c r="AM1662" s="76"/>
      <c r="AN1662" s="76"/>
      <c r="AO1662" s="75"/>
      <c r="AP1662" s="75"/>
      <c r="AQ1662" s="75"/>
      <c r="AR1662" s="76"/>
      <c r="AS1662" s="76"/>
      <c r="AT1662" s="76"/>
      <c r="AU1662" s="76"/>
      <c r="AV1662" s="76"/>
      <c r="AW1662" s="76"/>
      <c r="AX1662" s="76"/>
      <c r="AY1662" s="76"/>
      <c r="AZ1662" s="76"/>
      <c r="BA1662" s="76"/>
      <c r="BB1662" s="76"/>
      <c r="BC1662" s="76"/>
      <c r="BD1662" s="76"/>
      <c r="BE1662" s="76"/>
      <c r="BF1662" s="76"/>
      <c r="BG1662" s="76"/>
      <c r="BH1662" s="76"/>
      <c r="BI1662" s="76"/>
      <c r="BJ1662" s="76"/>
      <c r="BK1662" s="76"/>
      <c r="BL1662" s="76"/>
      <c r="BM1662" s="76"/>
      <c r="BN1662" s="76"/>
      <c r="BO1662" s="76"/>
      <c r="BP1662" s="76"/>
      <c r="BQ1662" s="76"/>
      <c r="BR1662" s="76"/>
      <c r="BS1662" s="76"/>
      <c r="BT1662" s="76"/>
      <c r="BU1662" s="76"/>
      <c r="BV1662" s="76"/>
      <c r="BW1662" s="76"/>
      <c r="BX1662" s="76"/>
      <c r="BY1662" s="76"/>
      <c r="BZ1662" s="76"/>
      <c r="CA1662" s="76"/>
      <c r="CB1662" s="76"/>
      <c r="CC1662" s="76"/>
      <c r="CD1662" s="76"/>
      <c r="CE1662" s="76"/>
      <c r="CF1662" s="76"/>
      <c r="CG1662" s="76"/>
      <c r="CH1662" s="76"/>
      <c r="CI1662" s="76"/>
      <c r="CJ1662" s="76"/>
      <c r="CK1662" s="76"/>
      <c r="CL1662" s="76"/>
      <c r="CM1662" s="76"/>
      <c r="CN1662" s="76"/>
      <c r="CO1662" s="76"/>
      <c r="CP1662" s="76"/>
    </row>
    <row r="1663" spans="1:94" x14ac:dyDescent="0.2">
      <c r="A1663" s="76"/>
      <c r="B1663" s="76"/>
      <c r="C1663" s="76"/>
      <c r="D1663" s="76"/>
      <c r="E1663" s="76"/>
      <c r="F1663" s="76"/>
      <c r="G1663" s="76"/>
      <c r="H1663" s="76"/>
      <c r="I1663" s="76"/>
      <c r="J1663" s="76"/>
      <c r="K1663" s="76"/>
      <c r="L1663" s="76"/>
      <c r="M1663" s="76"/>
      <c r="N1663" s="76"/>
      <c r="O1663" s="76"/>
      <c r="P1663" s="76"/>
      <c r="Q1663" s="76"/>
      <c r="R1663" s="76"/>
      <c r="S1663" s="76"/>
      <c r="T1663" s="76"/>
      <c r="U1663" s="76"/>
      <c r="V1663" s="76"/>
      <c r="W1663" s="76"/>
      <c r="X1663" s="76"/>
      <c r="Y1663" s="76"/>
      <c r="Z1663" s="76"/>
      <c r="AA1663" s="76"/>
      <c r="AB1663" s="76"/>
      <c r="AC1663" s="76"/>
      <c r="AD1663" s="76"/>
      <c r="AE1663" s="76"/>
      <c r="AF1663" s="76"/>
      <c r="AG1663" s="76"/>
      <c r="AH1663" s="76"/>
      <c r="AI1663" s="76"/>
      <c r="AJ1663" s="76"/>
      <c r="AK1663" s="76"/>
      <c r="AL1663" s="76"/>
      <c r="AM1663" s="76"/>
      <c r="AN1663" s="76"/>
      <c r="AO1663" s="75"/>
      <c r="AP1663" s="75"/>
      <c r="AQ1663" s="75"/>
      <c r="AR1663" s="76"/>
      <c r="AS1663" s="76"/>
      <c r="AT1663" s="76"/>
      <c r="AU1663" s="76"/>
      <c r="AV1663" s="76"/>
      <c r="AW1663" s="76"/>
      <c r="AX1663" s="76"/>
      <c r="AY1663" s="76"/>
      <c r="AZ1663" s="76"/>
      <c r="BA1663" s="76"/>
      <c r="BB1663" s="76"/>
      <c r="BC1663" s="76"/>
      <c r="BD1663" s="76"/>
      <c r="BE1663" s="76"/>
      <c r="BF1663" s="76"/>
      <c r="BG1663" s="76"/>
      <c r="BH1663" s="76"/>
      <c r="BI1663" s="76"/>
      <c r="BJ1663" s="76"/>
      <c r="BK1663" s="76"/>
      <c r="BL1663" s="76"/>
      <c r="BM1663" s="76"/>
      <c r="BN1663" s="76"/>
      <c r="BO1663" s="76"/>
      <c r="BP1663" s="76"/>
      <c r="BQ1663" s="76"/>
      <c r="BR1663" s="76"/>
      <c r="BS1663" s="76"/>
      <c r="BT1663" s="76"/>
      <c r="BU1663" s="76"/>
      <c r="BV1663" s="76"/>
      <c r="BW1663" s="76"/>
      <c r="BX1663" s="76"/>
      <c r="BY1663" s="76"/>
      <c r="BZ1663" s="76"/>
      <c r="CA1663" s="76"/>
      <c r="CB1663" s="76"/>
      <c r="CC1663" s="76"/>
      <c r="CD1663" s="76"/>
      <c r="CE1663" s="76"/>
      <c r="CF1663" s="76"/>
      <c r="CG1663" s="76"/>
      <c r="CH1663" s="76"/>
      <c r="CI1663" s="76"/>
      <c r="CJ1663" s="76"/>
      <c r="CK1663" s="76"/>
      <c r="CL1663" s="76"/>
      <c r="CM1663" s="76"/>
      <c r="CN1663" s="76"/>
      <c r="CO1663" s="76"/>
      <c r="CP1663" s="76"/>
    </row>
    <row r="1664" spans="1:94" x14ac:dyDescent="0.2">
      <c r="A1664" s="76"/>
      <c r="B1664" s="76"/>
      <c r="C1664" s="76"/>
      <c r="D1664" s="76"/>
      <c r="E1664" s="76"/>
      <c r="F1664" s="76"/>
      <c r="G1664" s="76"/>
      <c r="H1664" s="76"/>
      <c r="I1664" s="76"/>
      <c r="J1664" s="76"/>
      <c r="K1664" s="76"/>
      <c r="L1664" s="76"/>
      <c r="M1664" s="76"/>
      <c r="N1664" s="76"/>
      <c r="O1664" s="76"/>
      <c r="P1664" s="76"/>
      <c r="Q1664" s="76"/>
      <c r="R1664" s="76"/>
      <c r="S1664" s="76"/>
      <c r="T1664" s="76"/>
      <c r="U1664" s="76"/>
      <c r="V1664" s="76"/>
      <c r="W1664" s="76"/>
      <c r="X1664" s="76"/>
      <c r="Y1664" s="76"/>
      <c r="Z1664" s="76"/>
      <c r="AA1664" s="76"/>
      <c r="AB1664" s="76"/>
      <c r="AC1664" s="76"/>
      <c r="AD1664" s="76"/>
      <c r="AE1664" s="76"/>
      <c r="AF1664" s="76"/>
      <c r="AG1664" s="76"/>
      <c r="AH1664" s="76"/>
      <c r="AI1664" s="76"/>
      <c r="AJ1664" s="76"/>
      <c r="AK1664" s="76"/>
      <c r="AL1664" s="76"/>
      <c r="AM1664" s="76"/>
      <c r="AN1664" s="76"/>
      <c r="AO1664" s="75"/>
      <c r="AP1664" s="75"/>
      <c r="AQ1664" s="75"/>
      <c r="AR1664" s="76"/>
      <c r="AS1664" s="76"/>
      <c r="AT1664" s="76"/>
      <c r="AU1664" s="76"/>
      <c r="AV1664" s="76"/>
      <c r="AW1664" s="76"/>
      <c r="AX1664" s="76"/>
      <c r="AY1664" s="76"/>
      <c r="AZ1664" s="76"/>
      <c r="BA1664" s="76"/>
      <c r="BB1664" s="76"/>
      <c r="BC1664" s="76"/>
      <c r="BD1664" s="76"/>
      <c r="BE1664" s="76"/>
      <c r="BF1664" s="76"/>
      <c r="BG1664" s="76"/>
      <c r="BH1664" s="76"/>
      <c r="BI1664" s="76"/>
      <c r="BJ1664" s="76"/>
      <c r="BK1664" s="76"/>
      <c r="BL1664" s="76"/>
      <c r="BM1664" s="76"/>
      <c r="BN1664" s="76"/>
      <c r="BO1664" s="76"/>
      <c r="BP1664" s="76"/>
      <c r="BQ1664" s="76"/>
      <c r="BR1664" s="76"/>
      <c r="BS1664" s="76"/>
      <c r="BT1664" s="76"/>
      <c r="BU1664" s="76"/>
      <c r="BV1664" s="76"/>
      <c r="BW1664" s="76"/>
      <c r="BX1664" s="76"/>
      <c r="BY1664" s="76"/>
      <c r="BZ1664" s="76"/>
      <c r="CA1664" s="76"/>
      <c r="CB1664" s="76"/>
      <c r="CC1664" s="76"/>
      <c r="CD1664" s="76"/>
      <c r="CE1664" s="76"/>
      <c r="CF1664" s="76"/>
      <c r="CG1664" s="76"/>
      <c r="CH1664" s="76"/>
      <c r="CI1664" s="76"/>
      <c r="CJ1664" s="76"/>
      <c r="CK1664" s="76"/>
      <c r="CL1664" s="76"/>
      <c r="CM1664" s="76"/>
      <c r="CN1664" s="76"/>
      <c r="CO1664" s="76"/>
      <c r="CP1664" s="76"/>
    </row>
    <row r="1665" spans="1:94" x14ac:dyDescent="0.2">
      <c r="A1665" s="76"/>
      <c r="B1665" s="76"/>
      <c r="C1665" s="76"/>
      <c r="D1665" s="76"/>
      <c r="E1665" s="76"/>
      <c r="F1665" s="76"/>
      <c r="G1665" s="76"/>
      <c r="H1665" s="76"/>
      <c r="I1665" s="76"/>
      <c r="J1665" s="76"/>
      <c r="K1665" s="76"/>
      <c r="L1665" s="76"/>
      <c r="M1665" s="76"/>
      <c r="N1665" s="76"/>
      <c r="O1665" s="76"/>
      <c r="P1665" s="76"/>
      <c r="Q1665" s="76"/>
      <c r="R1665" s="76"/>
      <c r="S1665" s="76"/>
      <c r="T1665" s="76"/>
      <c r="U1665" s="76"/>
      <c r="V1665" s="76"/>
      <c r="W1665" s="76"/>
      <c r="X1665" s="76"/>
      <c r="Y1665" s="76"/>
      <c r="Z1665" s="76"/>
      <c r="AA1665" s="76"/>
      <c r="AB1665" s="76"/>
      <c r="AC1665" s="76"/>
      <c r="AD1665" s="76"/>
      <c r="AE1665" s="76"/>
      <c r="AF1665" s="76"/>
      <c r="AG1665" s="76"/>
      <c r="AH1665" s="76"/>
      <c r="AI1665" s="76"/>
      <c r="AJ1665" s="76"/>
      <c r="AK1665" s="76"/>
      <c r="AL1665" s="76"/>
      <c r="AM1665" s="76"/>
      <c r="AN1665" s="76"/>
      <c r="AO1665" s="75"/>
      <c r="AP1665" s="75"/>
      <c r="AQ1665" s="75"/>
      <c r="AR1665" s="76"/>
      <c r="AS1665" s="76"/>
      <c r="AT1665" s="76"/>
      <c r="AU1665" s="76"/>
      <c r="AV1665" s="76"/>
      <c r="AW1665" s="76"/>
      <c r="AX1665" s="76"/>
      <c r="AY1665" s="76"/>
      <c r="AZ1665" s="76"/>
      <c r="BA1665" s="76"/>
      <c r="BB1665" s="76"/>
      <c r="BC1665" s="76"/>
      <c r="BD1665" s="76"/>
      <c r="BE1665" s="76"/>
      <c r="BF1665" s="76"/>
      <c r="BG1665" s="76"/>
      <c r="BH1665" s="76"/>
      <c r="BI1665" s="76"/>
      <c r="BJ1665" s="76"/>
      <c r="BK1665" s="76"/>
      <c r="BL1665" s="76"/>
      <c r="BM1665" s="76"/>
      <c r="BN1665" s="76"/>
      <c r="BO1665" s="76"/>
      <c r="BP1665" s="76"/>
      <c r="BQ1665" s="76"/>
      <c r="BR1665" s="76"/>
      <c r="BS1665" s="76"/>
      <c r="BT1665" s="76"/>
      <c r="BU1665" s="76"/>
      <c r="BV1665" s="76"/>
      <c r="BW1665" s="76"/>
      <c r="BX1665" s="76"/>
      <c r="BY1665" s="76"/>
      <c r="BZ1665" s="76"/>
      <c r="CA1665" s="76"/>
      <c r="CB1665" s="76"/>
      <c r="CC1665" s="76"/>
      <c r="CD1665" s="76"/>
      <c r="CE1665" s="76"/>
      <c r="CF1665" s="76"/>
      <c r="CG1665" s="76"/>
      <c r="CH1665" s="76"/>
      <c r="CI1665" s="76"/>
      <c r="CJ1665" s="76"/>
      <c r="CK1665" s="76"/>
      <c r="CL1665" s="76"/>
      <c r="CM1665" s="76"/>
      <c r="CN1665" s="76"/>
      <c r="CO1665" s="76"/>
      <c r="CP1665" s="76"/>
    </row>
    <row r="1666" spans="1:94" x14ac:dyDescent="0.2">
      <c r="A1666" s="76"/>
      <c r="B1666" s="76"/>
      <c r="C1666" s="76"/>
      <c r="D1666" s="76"/>
      <c r="E1666" s="76"/>
      <c r="F1666" s="76"/>
      <c r="G1666" s="76"/>
      <c r="H1666" s="76"/>
      <c r="I1666" s="76"/>
      <c r="J1666" s="76"/>
      <c r="K1666" s="76"/>
      <c r="L1666" s="76"/>
      <c r="M1666" s="76"/>
      <c r="N1666" s="76"/>
      <c r="O1666" s="76"/>
      <c r="P1666" s="76"/>
      <c r="Q1666" s="76"/>
      <c r="R1666" s="76"/>
      <c r="S1666" s="76"/>
      <c r="T1666" s="76"/>
      <c r="U1666" s="76"/>
      <c r="V1666" s="76"/>
      <c r="W1666" s="76"/>
      <c r="X1666" s="76"/>
      <c r="Y1666" s="76"/>
      <c r="Z1666" s="76"/>
      <c r="AA1666" s="76"/>
      <c r="AB1666" s="76"/>
      <c r="AC1666" s="76"/>
      <c r="AD1666" s="76"/>
      <c r="AE1666" s="76"/>
      <c r="AF1666" s="76"/>
      <c r="AG1666" s="76"/>
      <c r="AH1666" s="76"/>
      <c r="AI1666" s="76"/>
      <c r="AJ1666" s="76"/>
      <c r="AK1666" s="76"/>
      <c r="AL1666" s="76"/>
      <c r="AM1666" s="76"/>
      <c r="AN1666" s="76"/>
      <c r="AO1666" s="75"/>
      <c r="AP1666" s="75"/>
      <c r="AQ1666" s="75"/>
      <c r="AR1666" s="76"/>
      <c r="AS1666" s="76"/>
      <c r="AT1666" s="76"/>
      <c r="AU1666" s="76"/>
      <c r="AV1666" s="76"/>
      <c r="AW1666" s="76"/>
      <c r="AX1666" s="76"/>
      <c r="AY1666" s="76"/>
      <c r="AZ1666" s="76"/>
      <c r="BA1666" s="76"/>
      <c r="BB1666" s="76"/>
      <c r="BC1666" s="76"/>
      <c r="BD1666" s="76"/>
      <c r="BE1666" s="76"/>
      <c r="BF1666" s="76"/>
      <c r="BG1666" s="76"/>
      <c r="BH1666" s="76"/>
      <c r="BI1666" s="76"/>
      <c r="BJ1666" s="76"/>
      <c r="BK1666" s="76"/>
      <c r="BL1666" s="76"/>
      <c r="BM1666" s="76"/>
      <c r="BN1666" s="76"/>
      <c r="BO1666" s="76"/>
      <c r="BP1666" s="76"/>
      <c r="BQ1666" s="76"/>
      <c r="BR1666" s="76"/>
      <c r="BS1666" s="76"/>
      <c r="BT1666" s="76"/>
      <c r="BU1666" s="76"/>
      <c r="BV1666" s="76"/>
      <c r="BW1666" s="76"/>
      <c r="BX1666" s="76"/>
      <c r="BY1666" s="76"/>
      <c r="BZ1666" s="76"/>
      <c r="CA1666" s="76"/>
      <c r="CB1666" s="76"/>
      <c r="CC1666" s="76"/>
      <c r="CD1666" s="76"/>
      <c r="CE1666" s="76"/>
      <c r="CF1666" s="76"/>
      <c r="CG1666" s="76"/>
      <c r="CH1666" s="76"/>
      <c r="CI1666" s="76"/>
      <c r="CJ1666" s="76"/>
      <c r="CK1666" s="76"/>
      <c r="CL1666" s="76"/>
      <c r="CM1666" s="76"/>
      <c r="CN1666" s="76"/>
      <c r="CO1666" s="76"/>
      <c r="CP1666" s="76"/>
    </row>
    <row r="1667" spans="1:94" x14ac:dyDescent="0.2">
      <c r="A1667" s="76"/>
      <c r="B1667" s="76"/>
      <c r="C1667" s="76"/>
      <c r="D1667" s="76"/>
      <c r="E1667" s="76"/>
      <c r="F1667" s="76"/>
      <c r="G1667" s="76"/>
      <c r="H1667" s="76"/>
      <c r="I1667" s="76"/>
      <c r="J1667" s="76"/>
      <c r="K1667" s="76"/>
      <c r="L1667" s="76"/>
      <c r="M1667" s="76"/>
      <c r="N1667" s="76"/>
      <c r="O1667" s="76"/>
      <c r="P1667" s="76"/>
      <c r="Q1667" s="76"/>
      <c r="R1667" s="76"/>
      <c r="S1667" s="76"/>
      <c r="T1667" s="76"/>
      <c r="U1667" s="76"/>
      <c r="V1667" s="76"/>
      <c r="W1667" s="76"/>
      <c r="X1667" s="76"/>
      <c r="Y1667" s="76"/>
      <c r="Z1667" s="76"/>
      <c r="AA1667" s="76"/>
      <c r="AB1667" s="76"/>
      <c r="AC1667" s="76"/>
      <c r="AD1667" s="76"/>
      <c r="AE1667" s="76"/>
      <c r="AF1667" s="76"/>
      <c r="AG1667" s="76"/>
      <c r="AH1667" s="76"/>
      <c r="AI1667" s="76"/>
      <c r="AJ1667" s="76"/>
      <c r="AK1667" s="76"/>
      <c r="AL1667" s="76"/>
      <c r="AM1667" s="76"/>
      <c r="AN1667" s="76"/>
      <c r="AO1667" s="75"/>
      <c r="AP1667" s="75"/>
      <c r="AQ1667" s="75"/>
      <c r="AR1667" s="76"/>
      <c r="AS1667" s="76"/>
      <c r="AT1667" s="76"/>
      <c r="AU1667" s="76"/>
      <c r="AV1667" s="76"/>
      <c r="AW1667" s="76"/>
      <c r="AX1667" s="76"/>
      <c r="AY1667" s="76"/>
      <c r="AZ1667" s="76"/>
      <c r="BA1667" s="76"/>
      <c r="BB1667" s="76"/>
      <c r="BC1667" s="76"/>
      <c r="BD1667" s="76"/>
      <c r="BE1667" s="76"/>
      <c r="BF1667" s="76"/>
      <c r="BG1667" s="76"/>
      <c r="BH1667" s="76"/>
      <c r="BI1667" s="76"/>
      <c r="BJ1667" s="76"/>
      <c r="BK1667" s="76"/>
      <c r="BL1667" s="76"/>
      <c r="BM1667" s="76"/>
      <c r="BN1667" s="76"/>
      <c r="BO1667" s="76"/>
      <c r="BP1667" s="76"/>
      <c r="BQ1667" s="76"/>
      <c r="BR1667" s="76"/>
      <c r="BS1667" s="76"/>
      <c r="BT1667" s="76"/>
      <c r="BU1667" s="76"/>
      <c r="BV1667" s="76"/>
      <c r="BW1667" s="76"/>
      <c r="BX1667" s="76"/>
      <c r="BY1667" s="76"/>
      <c r="BZ1667" s="76"/>
      <c r="CA1667" s="76"/>
      <c r="CB1667" s="76"/>
      <c r="CC1667" s="76"/>
      <c r="CD1667" s="76"/>
      <c r="CE1667" s="76"/>
      <c r="CF1667" s="76"/>
      <c r="CG1667" s="76"/>
      <c r="CH1667" s="76"/>
      <c r="CI1667" s="76"/>
      <c r="CJ1667" s="76"/>
      <c r="CK1667" s="76"/>
      <c r="CL1667" s="76"/>
      <c r="CM1667" s="76"/>
      <c r="CN1667" s="76"/>
      <c r="CO1667" s="76"/>
      <c r="CP1667" s="76"/>
    </row>
    <row r="1668" spans="1:94" x14ac:dyDescent="0.2">
      <c r="A1668" s="76"/>
      <c r="B1668" s="76"/>
      <c r="C1668" s="76"/>
      <c r="D1668" s="76"/>
      <c r="E1668" s="76"/>
      <c r="F1668" s="76"/>
      <c r="G1668" s="76"/>
      <c r="H1668" s="76"/>
      <c r="I1668" s="76"/>
      <c r="J1668" s="76"/>
      <c r="K1668" s="76"/>
      <c r="L1668" s="76"/>
      <c r="M1668" s="76"/>
      <c r="N1668" s="76"/>
      <c r="O1668" s="76"/>
      <c r="P1668" s="76"/>
      <c r="Q1668" s="76"/>
      <c r="R1668" s="76"/>
      <c r="S1668" s="76"/>
      <c r="T1668" s="76"/>
      <c r="U1668" s="76"/>
      <c r="V1668" s="76"/>
      <c r="W1668" s="76"/>
      <c r="X1668" s="76"/>
      <c r="Y1668" s="76"/>
      <c r="Z1668" s="76"/>
      <c r="AA1668" s="76"/>
      <c r="AB1668" s="76"/>
      <c r="AC1668" s="76"/>
      <c r="AD1668" s="76"/>
      <c r="AE1668" s="76"/>
      <c r="AF1668" s="76"/>
      <c r="AG1668" s="76"/>
      <c r="AH1668" s="76"/>
      <c r="AI1668" s="76"/>
      <c r="AJ1668" s="76"/>
      <c r="AK1668" s="76"/>
      <c r="AL1668" s="76"/>
      <c r="AM1668" s="76"/>
      <c r="AN1668" s="76"/>
      <c r="AO1668" s="75"/>
      <c r="AP1668" s="75"/>
      <c r="AQ1668" s="75"/>
      <c r="AR1668" s="76"/>
      <c r="AS1668" s="76"/>
      <c r="AT1668" s="76"/>
      <c r="AU1668" s="76"/>
      <c r="AV1668" s="76"/>
      <c r="AW1668" s="76"/>
      <c r="AX1668" s="76"/>
      <c r="AY1668" s="76"/>
      <c r="AZ1668" s="76"/>
      <c r="BA1668" s="76"/>
      <c r="BB1668" s="76"/>
      <c r="BC1668" s="76"/>
      <c r="BD1668" s="76"/>
      <c r="BE1668" s="76"/>
      <c r="BF1668" s="76"/>
      <c r="BG1668" s="76"/>
      <c r="BH1668" s="76"/>
      <c r="BI1668" s="76"/>
      <c r="BJ1668" s="76"/>
      <c r="BK1668" s="76"/>
      <c r="BL1668" s="76"/>
      <c r="BM1668" s="76"/>
      <c r="BN1668" s="76"/>
      <c r="BO1668" s="76"/>
      <c r="BP1668" s="76"/>
      <c r="BQ1668" s="76"/>
      <c r="BR1668" s="76"/>
      <c r="BS1668" s="76"/>
      <c r="BT1668" s="76"/>
      <c r="BU1668" s="76"/>
      <c r="BV1668" s="76"/>
      <c r="BW1668" s="76"/>
      <c r="BX1668" s="76"/>
      <c r="BY1668" s="76"/>
      <c r="BZ1668" s="76"/>
      <c r="CA1668" s="76"/>
      <c r="CB1668" s="76"/>
      <c r="CC1668" s="76"/>
      <c r="CD1668" s="76"/>
      <c r="CE1668" s="76"/>
      <c r="CF1668" s="76"/>
      <c r="CG1668" s="76"/>
      <c r="CH1668" s="76"/>
      <c r="CI1668" s="76"/>
      <c r="CJ1668" s="76"/>
      <c r="CK1668" s="76"/>
      <c r="CL1668" s="76"/>
      <c r="CM1668" s="76"/>
      <c r="CN1668" s="76"/>
      <c r="CO1668" s="76"/>
      <c r="CP1668" s="76"/>
    </row>
    <row r="1669" spans="1:94" x14ac:dyDescent="0.2">
      <c r="A1669" s="76"/>
      <c r="B1669" s="76"/>
      <c r="C1669" s="76"/>
      <c r="D1669" s="76"/>
      <c r="E1669" s="76"/>
      <c r="F1669" s="76"/>
      <c r="G1669" s="76"/>
      <c r="H1669" s="76"/>
      <c r="I1669" s="76"/>
      <c r="J1669" s="76"/>
      <c r="K1669" s="76"/>
      <c r="L1669" s="76"/>
      <c r="M1669" s="76"/>
      <c r="N1669" s="76"/>
      <c r="O1669" s="76"/>
      <c r="P1669" s="76"/>
      <c r="Q1669" s="76"/>
      <c r="R1669" s="76"/>
      <c r="S1669" s="76"/>
      <c r="T1669" s="76"/>
      <c r="U1669" s="76"/>
      <c r="V1669" s="76"/>
      <c r="W1669" s="76"/>
      <c r="X1669" s="76"/>
      <c r="Y1669" s="76"/>
      <c r="Z1669" s="76"/>
      <c r="AA1669" s="76"/>
      <c r="AB1669" s="76"/>
      <c r="AC1669" s="76"/>
      <c r="AD1669" s="76"/>
      <c r="AE1669" s="76"/>
      <c r="AF1669" s="76"/>
      <c r="AG1669" s="76"/>
      <c r="AH1669" s="76"/>
      <c r="AI1669" s="76"/>
      <c r="AJ1669" s="76"/>
      <c r="AK1669" s="76"/>
      <c r="AL1669" s="76"/>
      <c r="AM1669" s="76"/>
      <c r="AN1669" s="76"/>
      <c r="AO1669" s="75"/>
      <c r="AP1669" s="75"/>
      <c r="AQ1669" s="75"/>
      <c r="AR1669" s="76"/>
      <c r="AS1669" s="76"/>
      <c r="AT1669" s="76"/>
      <c r="AU1669" s="76"/>
      <c r="AV1669" s="76"/>
      <c r="AW1669" s="76"/>
      <c r="AX1669" s="76"/>
      <c r="AY1669" s="76"/>
      <c r="AZ1669" s="76"/>
      <c r="BA1669" s="76"/>
      <c r="BB1669" s="76"/>
      <c r="BC1669" s="76"/>
      <c r="BD1669" s="76"/>
      <c r="BE1669" s="76"/>
      <c r="BF1669" s="76"/>
      <c r="BG1669" s="76"/>
      <c r="BH1669" s="76"/>
      <c r="BI1669" s="76"/>
      <c r="BJ1669" s="76"/>
      <c r="BK1669" s="76"/>
      <c r="BL1669" s="76"/>
      <c r="BM1669" s="76"/>
      <c r="BN1669" s="76"/>
      <c r="BO1669" s="76"/>
      <c r="BP1669" s="76"/>
      <c r="BQ1669" s="76"/>
      <c r="BR1669" s="76"/>
      <c r="BS1669" s="76"/>
      <c r="BT1669" s="76"/>
      <c r="BU1669" s="76"/>
      <c r="BV1669" s="76"/>
      <c r="BW1669" s="76"/>
      <c r="BX1669" s="76"/>
      <c r="BY1669" s="76"/>
      <c r="BZ1669" s="76"/>
      <c r="CA1669" s="76"/>
      <c r="CB1669" s="76"/>
      <c r="CC1669" s="76"/>
      <c r="CD1669" s="76"/>
      <c r="CE1669" s="76"/>
      <c r="CF1669" s="76"/>
      <c r="CG1669" s="76"/>
      <c r="CH1669" s="76"/>
      <c r="CI1669" s="76"/>
      <c r="CJ1669" s="76"/>
      <c r="CK1669" s="76"/>
      <c r="CL1669" s="76"/>
      <c r="CM1669" s="76"/>
      <c r="CN1669" s="76"/>
      <c r="CO1669" s="76"/>
      <c r="CP1669" s="76"/>
    </row>
    <row r="1670" spans="1:94" x14ac:dyDescent="0.2">
      <c r="A1670" s="76"/>
      <c r="B1670" s="76"/>
      <c r="C1670" s="76"/>
      <c r="D1670" s="76"/>
      <c r="E1670" s="76"/>
      <c r="F1670" s="76"/>
      <c r="G1670" s="76"/>
      <c r="H1670" s="76"/>
      <c r="I1670" s="76"/>
      <c r="J1670" s="76"/>
      <c r="K1670" s="76"/>
      <c r="L1670" s="76"/>
      <c r="M1670" s="76"/>
      <c r="N1670" s="76"/>
      <c r="O1670" s="76"/>
      <c r="P1670" s="76"/>
      <c r="Q1670" s="76"/>
      <c r="R1670" s="76"/>
      <c r="S1670" s="76"/>
      <c r="T1670" s="76"/>
      <c r="U1670" s="76"/>
      <c r="V1670" s="76"/>
      <c r="W1670" s="76"/>
      <c r="X1670" s="76"/>
      <c r="Y1670" s="76"/>
      <c r="Z1670" s="76"/>
      <c r="AA1670" s="76"/>
      <c r="AB1670" s="76"/>
      <c r="AC1670" s="76"/>
      <c r="AD1670" s="76"/>
      <c r="AE1670" s="76"/>
      <c r="AF1670" s="76"/>
      <c r="AG1670" s="76"/>
      <c r="AH1670" s="76"/>
      <c r="AI1670" s="76"/>
      <c r="AJ1670" s="76"/>
      <c r="AK1670" s="76"/>
      <c r="AL1670" s="76"/>
      <c r="AM1670" s="76"/>
      <c r="AN1670" s="76"/>
      <c r="AO1670" s="75"/>
      <c r="AP1670" s="75"/>
      <c r="AQ1670" s="75"/>
      <c r="AR1670" s="76"/>
      <c r="AS1670" s="76"/>
      <c r="AT1670" s="76"/>
      <c r="AU1670" s="76"/>
      <c r="AV1670" s="76"/>
      <c r="AW1670" s="76"/>
      <c r="AX1670" s="76"/>
      <c r="AY1670" s="76"/>
      <c r="AZ1670" s="76"/>
      <c r="BA1670" s="76"/>
      <c r="BB1670" s="76"/>
      <c r="BC1670" s="76"/>
      <c r="BD1670" s="76"/>
      <c r="BE1670" s="76"/>
      <c r="BF1670" s="76"/>
      <c r="BG1670" s="76"/>
      <c r="BH1670" s="76"/>
      <c r="BI1670" s="76"/>
      <c r="BJ1670" s="76"/>
      <c r="BK1670" s="76"/>
      <c r="BL1670" s="76"/>
      <c r="BM1670" s="76"/>
      <c r="BN1670" s="76"/>
      <c r="BO1670" s="76"/>
      <c r="BP1670" s="76"/>
      <c r="BQ1670" s="76"/>
      <c r="BR1670" s="76"/>
      <c r="BS1670" s="76"/>
      <c r="BT1670" s="76"/>
      <c r="BU1670" s="76"/>
      <c r="BV1670" s="76"/>
      <c r="BW1670" s="76"/>
      <c r="BX1670" s="76"/>
      <c r="BY1670" s="76"/>
      <c r="BZ1670" s="76"/>
      <c r="CA1670" s="76"/>
      <c r="CB1670" s="76"/>
      <c r="CC1670" s="76"/>
      <c r="CD1670" s="76"/>
      <c r="CE1670" s="76"/>
      <c r="CF1670" s="76"/>
      <c r="CG1670" s="76"/>
      <c r="CH1670" s="76"/>
      <c r="CI1670" s="76"/>
      <c r="CJ1670" s="76"/>
      <c r="CK1670" s="76"/>
      <c r="CL1670" s="76"/>
      <c r="CM1670" s="76"/>
      <c r="CN1670" s="76"/>
      <c r="CO1670" s="76"/>
      <c r="CP1670" s="76"/>
    </row>
    <row r="1671" spans="1:94" x14ac:dyDescent="0.2">
      <c r="A1671" s="76"/>
      <c r="B1671" s="76"/>
      <c r="C1671" s="76"/>
      <c r="D1671" s="76"/>
      <c r="E1671" s="76"/>
      <c r="F1671" s="76"/>
      <c r="G1671" s="76"/>
      <c r="H1671" s="76"/>
      <c r="I1671" s="76"/>
      <c r="J1671" s="76"/>
      <c r="K1671" s="76"/>
      <c r="L1671" s="76"/>
      <c r="M1671" s="76"/>
      <c r="N1671" s="76"/>
      <c r="O1671" s="76"/>
      <c r="P1671" s="76"/>
      <c r="Q1671" s="76"/>
      <c r="R1671" s="76"/>
      <c r="S1671" s="76"/>
      <c r="T1671" s="76"/>
      <c r="U1671" s="76"/>
      <c r="V1671" s="76"/>
      <c r="W1671" s="76"/>
      <c r="X1671" s="76"/>
      <c r="Y1671" s="76"/>
      <c r="Z1671" s="76"/>
      <c r="AA1671" s="76"/>
      <c r="AB1671" s="76"/>
      <c r="AC1671" s="76"/>
      <c r="AD1671" s="76"/>
      <c r="AE1671" s="76"/>
      <c r="AF1671" s="76"/>
      <c r="AG1671" s="76"/>
      <c r="AH1671" s="76"/>
      <c r="AI1671" s="76"/>
      <c r="AJ1671" s="76"/>
      <c r="AK1671" s="76"/>
      <c r="AL1671" s="76"/>
      <c r="AM1671" s="76"/>
      <c r="AN1671" s="76"/>
      <c r="AO1671" s="75"/>
      <c r="AP1671" s="75"/>
      <c r="AQ1671" s="75"/>
      <c r="AR1671" s="76"/>
      <c r="AS1671" s="76"/>
      <c r="AT1671" s="76"/>
      <c r="AU1671" s="76"/>
      <c r="AV1671" s="76"/>
      <c r="AW1671" s="76"/>
      <c r="AX1671" s="76"/>
      <c r="AY1671" s="76"/>
      <c r="AZ1671" s="76"/>
      <c r="BA1671" s="76"/>
      <c r="BB1671" s="76"/>
      <c r="BC1671" s="76"/>
      <c r="BD1671" s="76"/>
      <c r="BE1671" s="76"/>
      <c r="BF1671" s="76"/>
      <c r="BG1671" s="76"/>
      <c r="BH1671" s="76"/>
      <c r="BI1671" s="76"/>
      <c r="BJ1671" s="76"/>
      <c r="BK1671" s="76"/>
      <c r="BL1671" s="76"/>
      <c r="BM1671" s="76"/>
      <c r="BN1671" s="76"/>
      <c r="BO1671" s="76"/>
      <c r="BP1671" s="76"/>
      <c r="BQ1671" s="76"/>
      <c r="BR1671" s="76"/>
      <c r="BS1671" s="76"/>
      <c r="BT1671" s="76"/>
      <c r="BU1671" s="76"/>
      <c r="BV1671" s="76"/>
      <c r="BW1671" s="76"/>
      <c r="BX1671" s="76"/>
      <c r="BY1671" s="76"/>
      <c r="BZ1671" s="76"/>
      <c r="CA1671" s="76"/>
      <c r="CB1671" s="76"/>
      <c r="CC1671" s="76"/>
      <c r="CD1671" s="76"/>
      <c r="CE1671" s="76"/>
      <c r="CF1671" s="76"/>
      <c r="CG1671" s="76"/>
      <c r="CH1671" s="76"/>
      <c r="CI1671" s="76"/>
      <c r="CJ1671" s="76"/>
      <c r="CK1671" s="76"/>
      <c r="CL1671" s="76"/>
      <c r="CM1671" s="76"/>
      <c r="CN1671" s="76"/>
      <c r="CO1671" s="76"/>
      <c r="CP1671" s="76"/>
    </row>
    <row r="1672" spans="1:94" x14ac:dyDescent="0.2">
      <c r="A1672" s="76"/>
      <c r="B1672" s="76"/>
      <c r="C1672" s="76"/>
      <c r="D1672" s="76"/>
      <c r="E1672" s="76"/>
      <c r="F1672" s="76"/>
      <c r="G1672" s="76"/>
      <c r="H1672" s="76"/>
      <c r="I1672" s="76"/>
      <c r="J1672" s="76"/>
      <c r="K1672" s="76"/>
      <c r="L1672" s="76"/>
      <c r="M1672" s="76"/>
      <c r="N1672" s="76"/>
      <c r="O1672" s="76"/>
      <c r="P1672" s="76"/>
      <c r="Q1672" s="76"/>
      <c r="R1672" s="76"/>
      <c r="S1672" s="76"/>
      <c r="T1672" s="76"/>
      <c r="U1672" s="76"/>
      <c r="V1672" s="76"/>
      <c r="W1672" s="76"/>
      <c r="X1672" s="76"/>
      <c r="Y1672" s="76"/>
      <c r="Z1672" s="76"/>
      <c r="AA1672" s="76"/>
      <c r="AB1672" s="76"/>
      <c r="AC1672" s="76"/>
      <c r="AD1672" s="76"/>
      <c r="AE1672" s="76"/>
      <c r="AF1672" s="76"/>
      <c r="AG1672" s="76"/>
      <c r="AH1672" s="76"/>
      <c r="AI1672" s="76"/>
      <c r="AJ1672" s="76"/>
      <c r="AK1672" s="76"/>
      <c r="AL1672" s="76"/>
      <c r="AM1672" s="76"/>
      <c r="AN1672" s="76"/>
      <c r="AO1672" s="75"/>
      <c r="AP1672" s="75"/>
      <c r="AQ1672" s="75"/>
      <c r="AR1672" s="76"/>
      <c r="AS1672" s="76"/>
      <c r="AT1672" s="76"/>
      <c r="AU1672" s="76"/>
      <c r="AV1672" s="76"/>
      <c r="AW1672" s="76"/>
      <c r="AX1672" s="76"/>
      <c r="AY1672" s="76"/>
      <c r="AZ1672" s="76"/>
      <c r="BA1672" s="76"/>
      <c r="BB1672" s="76"/>
      <c r="BC1672" s="76"/>
      <c r="BD1672" s="76"/>
      <c r="BE1672" s="76"/>
      <c r="BF1672" s="76"/>
      <c r="BG1672" s="76"/>
      <c r="BH1672" s="76"/>
      <c r="BI1672" s="76"/>
      <c r="BJ1672" s="76"/>
      <c r="BK1672" s="76"/>
      <c r="BL1672" s="76"/>
      <c r="BM1672" s="76"/>
      <c r="BN1672" s="76"/>
      <c r="BO1672" s="76"/>
      <c r="BP1672" s="76"/>
      <c r="BQ1672" s="76"/>
      <c r="BR1672" s="76"/>
      <c r="BS1672" s="76"/>
      <c r="BT1672" s="76"/>
      <c r="BU1672" s="76"/>
      <c r="BV1672" s="76"/>
      <c r="BW1672" s="76"/>
      <c r="BX1672" s="76"/>
      <c r="BY1672" s="76"/>
      <c r="BZ1672" s="76"/>
      <c r="CA1672" s="76"/>
      <c r="CB1672" s="76"/>
      <c r="CC1672" s="76"/>
      <c r="CD1672" s="76"/>
      <c r="CE1672" s="76"/>
      <c r="CF1672" s="76"/>
      <c r="CG1672" s="76"/>
      <c r="CH1672" s="76"/>
      <c r="CI1672" s="76"/>
      <c r="CJ1672" s="76"/>
      <c r="CK1672" s="76"/>
      <c r="CL1672" s="76"/>
      <c r="CM1672" s="76"/>
      <c r="CN1672" s="76"/>
      <c r="CO1672" s="76"/>
      <c r="CP1672" s="76"/>
    </row>
    <row r="1673" spans="1:94" x14ac:dyDescent="0.2">
      <c r="A1673" s="76"/>
      <c r="B1673" s="76"/>
      <c r="C1673" s="76"/>
      <c r="D1673" s="76"/>
      <c r="E1673" s="76"/>
      <c r="F1673" s="76"/>
      <c r="G1673" s="76"/>
      <c r="H1673" s="76"/>
      <c r="I1673" s="76"/>
      <c r="J1673" s="76"/>
      <c r="K1673" s="76"/>
      <c r="L1673" s="76"/>
      <c r="M1673" s="76"/>
      <c r="N1673" s="76"/>
      <c r="O1673" s="76"/>
      <c r="P1673" s="76"/>
      <c r="Q1673" s="76"/>
      <c r="R1673" s="76"/>
      <c r="S1673" s="76"/>
      <c r="T1673" s="76"/>
      <c r="U1673" s="76"/>
      <c r="V1673" s="76"/>
      <c r="W1673" s="76"/>
      <c r="X1673" s="76"/>
      <c r="Y1673" s="76"/>
      <c r="Z1673" s="76"/>
      <c r="AA1673" s="76"/>
      <c r="AB1673" s="76"/>
      <c r="AC1673" s="76"/>
      <c r="AD1673" s="76"/>
      <c r="AE1673" s="76"/>
      <c r="AF1673" s="76"/>
      <c r="AG1673" s="76"/>
      <c r="AH1673" s="76"/>
      <c r="AI1673" s="76"/>
      <c r="AJ1673" s="76"/>
      <c r="AK1673" s="76"/>
      <c r="AL1673" s="76"/>
      <c r="AM1673" s="76"/>
      <c r="AN1673" s="76"/>
      <c r="AO1673" s="75"/>
      <c r="AP1673" s="75"/>
      <c r="AQ1673" s="75"/>
      <c r="AR1673" s="76"/>
      <c r="AS1673" s="76"/>
      <c r="AT1673" s="76"/>
      <c r="AU1673" s="76"/>
      <c r="AV1673" s="76"/>
      <c r="AW1673" s="76"/>
      <c r="AX1673" s="76"/>
      <c r="AY1673" s="76"/>
      <c r="AZ1673" s="76"/>
      <c r="BA1673" s="76"/>
      <c r="BB1673" s="76"/>
      <c r="BC1673" s="76"/>
      <c r="BD1673" s="76"/>
      <c r="BE1673" s="76"/>
      <c r="BF1673" s="76"/>
      <c r="BG1673" s="76"/>
      <c r="BH1673" s="76"/>
      <c r="BI1673" s="76"/>
      <c r="BJ1673" s="76"/>
      <c r="BK1673" s="76"/>
      <c r="BL1673" s="76"/>
      <c r="BM1673" s="76"/>
      <c r="BN1673" s="76"/>
      <c r="BO1673" s="76"/>
      <c r="BP1673" s="76"/>
      <c r="BQ1673" s="76"/>
      <c r="BR1673" s="76"/>
      <c r="BS1673" s="76"/>
      <c r="BT1673" s="76"/>
      <c r="BU1673" s="76"/>
      <c r="BV1673" s="76"/>
      <c r="BW1673" s="76"/>
      <c r="BX1673" s="76"/>
      <c r="BY1673" s="76"/>
      <c r="BZ1673" s="76"/>
      <c r="CA1673" s="76"/>
      <c r="CB1673" s="76"/>
      <c r="CC1673" s="76"/>
      <c r="CD1673" s="76"/>
      <c r="CE1673" s="76"/>
      <c r="CF1673" s="76"/>
      <c r="CG1673" s="76"/>
      <c r="CH1673" s="76"/>
      <c r="CI1673" s="76"/>
      <c r="CJ1673" s="76"/>
      <c r="CK1673" s="76"/>
      <c r="CL1673" s="76"/>
      <c r="CM1673" s="76"/>
      <c r="CN1673" s="76"/>
      <c r="CO1673" s="76"/>
      <c r="CP1673" s="76"/>
    </row>
    <row r="1674" spans="1:94" x14ac:dyDescent="0.2">
      <c r="A1674" s="76"/>
      <c r="B1674" s="76"/>
      <c r="C1674" s="76"/>
      <c r="D1674" s="76"/>
      <c r="E1674" s="76"/>
      <c r="F1674" s="76"/>
      <c r="G1674" s="76"/>
      <c r="H1674" s="76"/>
      <c r="I1674" s="76"/>
      <c r="J1674" s="76"/>
      <c r="K1674" s="76"/>
      <c r="L1674" s="76"/>
      <c r="M1674" s="76"/>
      <c r="N1674" s="76"/>
      <c r="O1674" s="76"/>
      <c r="P1674" s="76"/>
      <c r="Q1674" s="76"/>
      <c r="R1674" s="76"/>
      <c r="S1674" s="76"/>
      <c r="T1674" s="76"/>
      <c r="U1674" s="76"/>
      <c r="V1674" s="76"/>
      <c r="W1674" s="76"/>
      <c r="X1674" s="76"/>
      <c r="Y1674" s="76"/>
      <c r="Z1674" s="76"/>
      <c r="AA1674" s="76"/>
      <c r="AB1674" s="76"/>
      <c r="AC1674" s="76"/>
      <c r="AD1674" s="76"/>
      <c r="AE1674" s="76"/>
      <c r="AF1674" s="76"/>
      <c r="AG1674" s="76"/>
      <c r="AH1674" s="76"/>
      <c r="AI1674" s="76"/>
      <c r="AJ1674" s="76"/>
      <c r="AK1674" s="76"/>
      <c r="AL1674" s="76"/>
      <c r="AM1674" s="76"/>
      <c r="AN1674" s="76"/>
      <c r="AO1674" s="75"/>
      <c r="AP1674" s="75"/>
      <c r="AQ1674" s="75"/>
      <c r="AR1674" s="76"/>
      <c r="AS1674" s="76"/>
      <c r="AT1674" s="76"/>
      <c r="AU1674" s="76"/>
      <c r="AV1674" s="76"/>
      <c r="AW1674" s="76"/>
      <c r="AX1674" s="76"/>
      <c r="AY1674" s="76"/>
      <c r="AZ1674" s="76"/>
      <c r="BA1674" s="76"/>
      <c r="BB1674" s="76"/>
      <c r="BC1674" s="76"/>
      <c r="BD1674" s="76"/>
      <c r="BE1674" s="76"/>
      <c r="BF1674" s="76"/>
      <c r="BG1674" s="76"/>
      <c r="BH1674" s="76"/>
      <c r="BI1674" s="76"/>
      <c r="BJ1674" s="76"/>
      <c r="BK1674" s="76"/>
      <c r="BL1674" s="76"/>
      <c r="BM1674" s="76"/>
      <c r="BN1674" s="76"/>
      <c r="BO1674" s="76"/>
      <c r="BP1674" s="76"/>
      <c r="BQ1674" s="76"/>
      <c r="BR1674" s="76"/>
      <c r="BS1674" s="76"/>
      <c r="BT1674" s="76"/>
      <c r="BU1674" s="76"/>
      <c r="BV1674" s="76"/>
      <c r="BW1674" s="76"/>
      <c r="BX1674" s="76"/>
      <c r="BY1674" s="76"/>
      <c r="BZ1674" s="76"/>
      <c r="CA1674" s="76"/>
      <c r="CB1674" s="76"/>
      <c r="CC1674" s="76"/>
      <c r="CD1674" s="76"/>
      <c r="CE1674" s="76"/>
      <c r="CF1674" s="76"/>
      <c r="CG1674" s="76"/>
      <c r="CH1674" s="76"/>
      <c r="CI1674" s="76"/>
      <c r="CJ1674" s="76"/>
      <c r="CK1674" s="76"/>
      <c r="CL1674" s="76"/>
      <c r="CM1674" s="76"/>
      <c r="CN1674" s="76"/>
      <c r="CO1674" s="76"/>
      <c r="CP1674" s="76"/>
    </row>
    <row r="1675" spans="1:94" x14ac:dyDescent="0.2">
      <c r="A1675" s="76"/>
      <c r="B1675" s="76"/>
      <c r="C1675" s="76"/>
      <c r="D1675" s="76"/>
      <c r="E1675" s="76"/>
      <c r="F1675" s="76"/>
      <c r="G1675" s="76"/>
      <c r="H1675" s="76"/>
      <c r="I1675" s="76"/>
      <c r="J1675" s="76"/>
      <c r="K1675" s="76"/>
      <c r="L1675" s="76"/>
      <c r="M1675" s="76"/>
      <c r="N1675" s="76"/>
      <c r="O1675" s="76"/>
      <c r="P1675" s="76"/>
      <c r="Q1675" s="76"/>
      <c r="R1675" s="76"/>
      <c r="S1675" s="76"/>
      <c r="T1675" s="76"/>
      <c r="U1675" s="76"/>
      <c r="V1675" s="76"/>
      <c r="W1675" s="76"/>
      <c r="X1675" s="76"/>
      <c r="Y1675" s="76"/>
      <c r="Z1675" s="76"/>
      <c r="AA1675" s="76"/>
      <c r="AB1675" s="76"/>
      <c r="AC1675" s="76"/>
      <c r="AD1675" s="76"/>
      <c r="AE1675" s="76"/>
      <c r="AF1675" s="76"/>
      <c r="AG1675" s="76"/>
      <c r="AH1675" s="76"/>
      <c r="AI1675" s="76"/>
      <c r="AJ1675" s="76"/>
      <c r="AK1675" s="76"/>
      <c r="AL1675" s="76"/>
      <c r="AM1675" s="76"/>
      <c r="AN1675" s="76"/>
      <c r="AO1675" s="75"/>
      <c r="AP1675" s="75"/>
      <c r="AQ1675" s="75"/>
      <c r="AR1675" s="76"/>
      <c r="AS1675" s="76"/>
      <c r="AT1675" s="76"/>
      <c r="AU1675" s="76"/>
      <c r="AV1675" s="76"/>
      <c r="AW1675" s="76"/>
      <c r="AX1675" s="76"/>
      <c r="AY1675" s="76"/>
      <c r="AZ1675" s="76"/>
      <c r="BA1675" s="76"/>
      <c r="BB1675" s="76"/>
      <c r="BC1675" s="76"/>
      <c r="BD1675" s="76"/>
      <c r="BE1675" s="76"/>
      <c r="BF1675" s="76"/>
      <c r="BG1675" s="76"/>
      <c r="BH1675" s="76"/>
      <c r="BI1675" s="76"/>
      <c r="BJ1675" s="76"/>
      <c r="BK1675" s="76"/>
      <c r="BL1675" s="76"/>
      <c r="BM1675" s="76"/>
      <c r="BN1675" s="76"/>
      <c r="BO1675" s="76"/>
      <c r="BP1675" s="76"/>
      <c r="BQ1675" s="76"/>
      <c r="BR1675" s="76"/>
      <c r="BS1675" s="76"/>
      <c r="BT1675" s="76"/>
      <c r="BU1675" s="76"/>
      <c r="BV1675" s="76"/>
      <c r="BW1675" s="76"/>
      <c r="BX1675" s="76"/>
      <c r="BY1675" s="76"/>
      <c r="BZ1675" s="76"/>
      <c r="CA1675" s="76"/>
      <c r="CB1675" s="76"/>
      <c r="CC1675" s="76"/>
      <c r="CD1675" s="76"/>
      <c r="CE1675" s="76"/>
      <c r="CF1675" s="76"/>
      <c r="CG1675" s="76"/>
      <c r="CH1675" s="76"/>
      <c r="CI1675" s="76"/>
      <c r="CJ1675" s="76"/>
      <c r="CK1675" s="76"/>
      <c r="CL1675" s="76"/>
      <c r="CM1675" s="76"/>
      <c r="CN1675" s="76"/>
      <c r="CO1675" s="76"/>
      <c r="CP1675" s="76"/>
    </row>
    <row r="1676" spans="1:94" x14ac:dyDescent="0.2">
      <c r="A1676" s="76"/>
      <c r="B1676" s="76"/>
      <c r="C1676" s="76"/>
      <c r="D1676" s="76"/>
      <c r="E1676" s="76"/>
      <c r="F1676" s="76"/>
      <c r="G1676" s="76"/>
      <c r="H1676" s="76"/>
      <c r="I1676" s="76"/>
      <c r="J1676" s="76"/>
      <c r="K1676" s="76"/>
      <c r="L1676" s="76"/>
      <c r="M1676" s="76"/>
      <c r="N1676" s="76"/>
      <c r="O1676" s="76"/>
      <c r="P1676" s="76"/>
      <c r="Q1676" s="76"/>
      <c r="R1676" s="76"/>
      <c r="S1676" s="76"/>
      <c r="T1676" s="76"/>
      <c r="U1676" s="76"/>
      <c r="V1676" s="76"/>
      <c r="W1676" s="76"/>
      <c r="X1676" s="76"/>
      <c r="Y1676" s="76"/>
      <c r="Z1676" s="76"/>
      <c r="AA1676" s="76"/>
      <c r="AB1676" s="76"/>
      <c r="AC1676" s="76"/>
      <c r="AD1676" s="76"/>
      <c r="AE1676" s="76"/>
      <c r="AF1676" s="76"/>
      <c r="AG1676" s="76"/>
      <c r="AH1676" s="76"/>
      <c r="AI1676" s="76"/>
      <c r="AJ1676" s="76"/>
      <c r="AK1676" s="76"/>
      <c r="AL1676" s="76"/>
      <c r="AM1676" s="76"/>
      <c r="AN1676" s="76"/>
      <c r="AO1676" s="75"/>
      <c r="AP1676" s="75"/>
      <c r="AQ1676" s="75"/>
      <c r="AR1676" s="76"/>
      <c r="AS1676" s="76"/>
      <c r="AT1676" s="76"/>
      <c r="AU1676" s="76"/>
      <c r="AV1676" s="76"/>
      <c r="AW1676" s="76"/>
      <c r="AX1676" s="76"/>
      <c r="AY1676" s="76"/>
      <c r="AZ1676" s="76"/>
      <c r="BA1676" s="76"/>
      <c r="BB1676" s="76"/>
      <c r="BC1676" s="76"/>
      <c r="BD1676" s="76"/>
      <c r="BE1676" s="76"/>
      <c r="BF1676" s="76"/>
      <c r="BG1676" s="76"/>
      <c r="BH1676" s="76"/>
      <c r="BI1676" s="76"/>
      <c r="BJ1676" s="76"/>
      <c r="BK1676" s="76"/>
      <c r="BL1676" s="76"/>
      <c r="BM1676" s="76"/>
      <c r="BN1676" s="76"/>
      <c r="BO1676" s="76"/>
      <c r="BP1676" s="76"/>
      <c r="BQ1676" s="76"/>
      <c r="BR1676" s="76"/>
      <c r="BS1676" s="76"/>
      <c r="BT1676" s="76"/>
      <c r="BU1676" s="76"/>
      <c r="BV1676" s="76"/>
      <c r="BW1676" s="76"/>
      <c r="BX1676" s="76"/>
      <c r="BY1676" s="76"/>
      <c r="BZ1676" s="76"/>
      <c r="CA1676" s="76"/>
      <c r="CB1676" s="76"/>
      <c r="CC1676" s="76"/>
      <c r="CD1676" s="76"/>
      <c r="CE1676" s="76"/>
      <c r="CF1676" s="76"/>
      <c r="CG1676" s="76"/>
      <c r="CH1676" s="76"/>
      <c r="CI1676" s="76"/>
      <c r="CJ1676" s="76"/>
      <c r="CK1676" s="76"/>
      <c r="CL1676" s="76"/>
      <c r="CM1676" s="76"/>
      <c r="CN1676" s="76"/>
      <c r="CO1676" s="76"/>
      <c r="CP1676" s="76"/>
    </row>
    <row r="1677" spans="1:94" x14ac:dyDescent="0.2">
      <c r="A1677" s="76"/>
      <c r="B1677" s="76"/>
      <c r="C1677" s="76"/>
      <c r="D1677" s="76"/>
      <c r="E1677" s="76"/>
      <c r="F1677" s="76"/>
      <c r="G1677" s="76"/>
      <c r="H1677" s="76"/>
      <c r="I1677" s="76"/>
      <c r="J1677" s="76"/>
      <c r="K1677" s="76"/>
      <c r="L1677" s="76"/>
      <c r="M1677" s="76"/>
      <c r="N1677" s="76"/>
      <c r="O1677" s="76"/>
      <c r="P1677" s="76"/>
      <c r="Q1677" s="76"/>
      <c r="R1677" s="76"/>
      <c r="S1677" s="76"/>
      <c r="T1677" s="76"/>
      <c r="U1677" s="76"/>
      <c r="V1677" s="76"/>
      <c r="W1677" s="76"/>
      <c r="X1677" s="76"/>
      <c r="Y1677" s="76"/>
      <c r="Z1677" s="76"/>
      <c r="AA1677" s="76"/>
      <c r="AB1677" s="76"/>
      <c r="AC1677" s="76"/>
      <c r="AD1677" s="76"/>
      <c r="AE1677" s="76"/>
      <c r="AF1677" s="76"/>
      <c r="AG1677" s="76"/>
      <c r="AH1677" s="76"/>
      <c r="AI1677" s="76"/>
      <c r="AJ1677" s="76"/>
      <c r="AK1677" s="76"/>
      <c r="AL1677" s="76"/>
      <c r="AM1677" s="76"/>
      <c r="AN1677" s="76"/>
      <c r="AO1677" s="75"/>
      <c r="AP1677" s="75"/>
      <c r="AQ1677" s="75"/>
      <c r="AR1677" s="76"/>
      <c r="AS1677" s="76"/>
      <c r="AT1677" s="76"/>
      <c r="AU1677" s="76"/>
      <c r="AV1677" s="76"/>
      <c r="AW1677" s="76"/>
      <c r="AX1677" s="76"/>
      <c r="AY1677" s="76"/>
      <c r="AZ1677" s="76"/>
      <c r="BA1677" s="76"/>
      <c r="BB1677" s="76"/>
      <c r="BC1677" s="76"/>
      <c r="BD1677" s="76"/>
      <c r="BE1677" s="76"/>
      <c r="BF1677" s="76"/>
      <c r="BG1677" s="76"/>
      <c r="BH1677" s="76"/>
      <c r="BI1677" s="76"/>
      <c r="BJ1677" s="76"/>
      <c r="BK1677" s="76"/>
      <c r="BL1677" s="76"/>
      <c r="BM1677" s="76"/>
      <c r="BN1677" s="76"/>
      <c r="BO1677" s="76"/>
      <c r="BP1677" s="76"/>
      <c r="BQ1677" s="76"/>
      <c r="BR1677" s="76"/>
      <c r="BS1677" s="76"/>
      <c r="BT1677" s="76"/>
      <c r="BU1677" s="76"/>
      <c r="BV1677" s="76"/>
      <c r="BW1677" s="76"/>
      <c r="BX1677" s="76"/>
      <c r="BY1677" s="76"/>
      <c r="BZ1677" s="76"/>
      <c r="CA1677" s="76"/>
      <c r="CB1677" s="76"/>
      <c r="CC1677" s="76"/>
      <c r="CD1677" s="76"/>
      <c r="CE1677" s="76"/>
      <c r="CF1677" s="76"/>
      <c r="CG1677" s="76"/>
      <c r="CH1677" s="76"/>
      <c r="CI1677" s="76"/>
      <c r="CJ1677" s="76"/>
      <c r="CK1677" s="76"/>
      <c r="CL1677" s="76"/>
      <c r="CM1677" s="76"/>
      <c r="CN1677" s="76"/>
      <c r="CO1677" s="76"/>
      <c r="CP1677" s="76"/>
    </row>
    <row r="1678" spans="1:94" x14ac:dyDescent="0.2">
      <c r="A1678" s="76"/>
      <c r="B1678" s="76"/>
      <c r="C1678" s="76"/>
      <c r="D1678" s="76"/>
      <c r="E1678" s="76"/>
      <c r="F1678" s="76"/>
      <c r="G1678" s="76"/>
      <c r="H1678" s="76"/>
      <c r="I1678" s="76"/>
      <c r="J1678" s="76"/>
      <c r="K1678" s="76"/>
      <c r="L1678" s="76"/>
      <c r="M1678" s="76"/>
      <c r="N1678" s="76"/>
      <c r="O1678" s="76"/>
      <c r="P1678" s="76"/>
      <c r="Q1678" s="76"/>
      <c r="R1678" s="76"/>
      <c r="S1678" s="76"/>
      <c r="T1678" s="76"/>
      <c r="U1678" s="76"/>
      <c r="V1678" s="76"/>
      <c r="W1678" s="76"/>
      <c r="X1678" s="76"/>
      <c r="Y1678" s="76"/>
      <c r="Z1678" s="76"/>
      <c r="AA1678" s="76"/>
      <c r="AB1678" s="76"/>
      <c r="AC1678" s="76"/>
      <c r="AD1678" s="76"/>
      <c r="AE1678" s="76"/>
      <c r="AF1678" s="76"/>
      <c r="AG1678" s="76"/>
      <c r="AH1678" s="76"/>
      <c r="AI1678" s="76"/>
      <c r="AJ1678" s="76"/>
      <c r="AK1678" s="76"/>
      <c r="AL1678" s="76"/>
      <c r="AM1678" s="76"/>
      <c r="AN1678" s="76"/>
      <c r="AO1678" s="75"/>
      <c r="AP1678" s="75"/>
      <c r="AQ1678" s="75"/>
      <c r="AR1678" s="76"/>
      <c r="AS1678" s="76"/>
      <c r="AT1678" s="76"/>
      <c r="AU1678" s="76"/>
      <c r="AV1678" s="76"/>
      <c r="AW1678" s="76"/>
      <c r="AX1678" s="76"/>
      <c r="AY1678" s="76"/>
      <c r="AZ1678" s="76"/>
      <c r="BA1678" s="76"/>
      <c r="BB1678" s="76"/>
      <c r="BC1678" s="76"/>
      <c r="BD1678" s="76"/>
      <c r="BE1678" s="76"/>
      <c r="BF1678" s="76"/>
      <c r="BG1678" s="76"/>
      <c r="BH1678" s="76"/>
      <c r="BI1678" s="76"/>
      <c r="BJ1678" s="76"/>
      <c r="BK1678" s="76"/>
      <c r="BL1678" s="76"/>
      <c r="BM1678" s="76"/>
      <c r="BN1678" s="76"/>
      <c r="BO1678" s="76"/>
      <c r="BP1678" s="76"/>
      <c r="BQ1678" s="76"/>
      <c r="BR1678" s="76"/>
      <c r="BS1678" s="76"/>
      <c r="BT1678" s="76"/>
      <c r="BU1678" s="76"/>
      <c r="BV1678" s="76"/>
      <c r="BW1678" s="76"/>
      <c r="BX1678" s="76"/>
      <c r="BY1678" s="76"/>
      <c r="BZ1678" s="76"/>
      <c r="CA1678" s="76"/>
      <c r="CB1678" s="76"/>
      <c r="CC1678" s="76"/>
      <c r="CD1678" s="76"/>
      <c r="CE1678" s="76"/>
      <c r="CF1678" s="76"/>
      <c r="CG1678" s="76"/>
      <c r="CH1678" s="76"/>
      <c r="CI1678" s="76"/>
      <c r="CJ1678" s="76"/>
      <c r="CK1678" s="76"/>
      <c r="CL1678" s="76"/>
      <c r="CM1678" s="76"/>
      <c r="CN1678" s="76"/>
      <c r="CO1678" s="76"/>
      <c r="CP1678" s="76"/>
    </row>
    <row r="1679" spans="1:94" x14ac:dyDescent="0.2">
      <c r="A1679" s="76"/>
      <c r="B1679" s="76"/>
      <c r="C1679" s="76"/>
      <c r="D1679" s="76"/>
      <c r="E1679" s="76"/>
      <c r="F1679" s="76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  <c r="AH1679" s="76"/>
      <c r="AI1679" s="76"/>
      <c r="AJ1679" s="76"/>
      <c r="AK1679" s="76"/>
      <c r="AL1679" s="76"/>
      <c r="AM1679" s="76"/>
      <c r="AN1679" s="76"/>
      <c r="AO1679" s="75"/>
      <c r="AP1679" s="75"/>
      <c r="AQ1679" s="75"/>
      <c r="AR1679" s="76"/>
      <c r="AS1679" s="76"/>
      <c r="AT1679" s="76"/>
      <c r="AU1679" s="76"/>
      <c r="AV1679" s="76"/>
      <c r="AW1679" s="76"/>
      <c r="AX1679" s="76"/>
      <c r="AY1679" s="76"/>
      <c r="AZ1679" s="76"/>
      <c r="BA1679" s="76"/>
      <c r="BB1679" s="76"/>
      <c r="BC1679" s="76"/>
      <c r="BD1679" s="76"/>
      <c r="BE1679" s="76"/>
      <c r="BF1679" s="76"/>
      <c r="BG1679" s="76"/>
      <c r="BH1679" s="76"/>
      <c r="BI1679" s="76"/>
      <c r="BJ1679" s="76"/>
      <c r="BK1679" s="76"/>
      <c r="BL1679" s="76"/>
      <c r="BM1679" s="76"/>
      <c r="BN1679" s="76"/>
      <c r="BO1679" s="76"/>
      <c r="BP1679" s="76"/>
      <c r="BQ1679" s="76"/>
      <c r="BR1679" s="76"/>
      <c r="BS1679" s="76"/>
      <c r="BT1679" s="76"/>
      <c r="BU1679" s="76"/>
      <c r="BV1679" s="76"/>
      <c r="BW1679" s="76"/>
      <c r="BX1679" s="76"/>
      <c r="BY1679" s="76"/>
      <c r="BZ1679" s="76"/>
      <c r="CA1679" s="76"/>
      <c r="CB1679" s="76"/>
      <c r="CC1679" s="76"/>
      <c r="CD1679" s="76"/>
      <c r="CE1679" s="76"/>
      <c r="CF1679" s="76"/>
      <c r="CG1679" s="76"/>
      <c r="CH1679" s="76"/>
      <c r="CI1679" s="76"/>
      <c r="CJ1679" s="76"/>
      <c r="CK1679" s="76"/>
      <c r="CL1679" s="76"/>
      <c r="CM1679" s="76"/>
      <c r="CN1679" s="76"/>
      <c r="CO1679" s="76"/>
      <c r="CP1679" s="76"/>
    </row>
    <row r="1680" spans="1:94" x14ac:dyDescent="0.2">
      <c r="A1680" s="76"/>
      <c r="B1680" s="76"/>
      <c r="C1680" s="76"/>
      <c r="D1680" s="76"/>
      <c r="E1680" s="76"/>
      <c r="F1680" s="76"/>
      <c r="G1680" s="76"/>
      <c r="H1680" s="76"/>
      <c r="I1680" s="76"/>
      <c r="J1680" s="76"/>
      <c r="K1680" s="76"/>
      <c r="L1680" s="76"/>
      <c r="M1680" s="76"/>
      <c r="N1680" s="76"/>
      <c r="O1680" s="76"/>
      <c r="P1680" s="76"/>
      <c r="Q1680" s="76"/>
      <c r="R1680" s="76"/>
      <c r="S1680" s="76"/>
      <c r="T1680" s="76"/>
      <c r="U1680" s="76"/>
      <c r="V1680" s="76"/>
      <c r="W1680" s="76"/>
      <c r="X1680" s="76"/>
      <c r="Y1680" s="76"/>
      <c r="Z1680" s="76"/>
      <c r="AA1680" s="76"/>
      <c r="AB1680" s="76"/>
      <c r="AC1680" s="76"/>
      <c r="AD1680" s="76"/>
      <c r="AE1680" s="76"/>
      <c r="AF1680" s="76"/>
      <c r="AG1680" s="76"/>
      <c r="AH1680" s="76"/>
      <c r="AI1680" s="76"/>
      <c r="AJ1680" s="76"/>
      <c r="AK1680" s="76"/>
      <c r="AL1680" s="76"/>
      <c r="AM1680" s="76"/>
      <c r="AN1680" s="76"/>
      <c r="AO1680" s="75"/>
      <c r="AP1680" s="75"/>
      <c r="AQ1680" s="75"/>
      <c r="AR1680" s="76"/>
      <c r="AS1680" s="76"/>
      <c r="AT1680" s="76"/>
      <c r="AU1680" s="76"/>
      <c r="AV1680" s="76"/>
      <c r="AW1680" s="76"/>
      <c r="AX1680" s="76"/>
      <c r="AY1680" s="76"/>
      <c r="AZ1680" s="76"/>
      <c r="BA1680" s="76"/>
      <c r="BB1680" s="76"/>
      <c r="BC1680" s="76"/>
      <c r="BD1680" s="76"/>
      <c r="BE1680" s="76"/>
      <c r="BF1680" s="76"/>
      <c r="BG1680" s="76"/>
      <c r="BH1680" s="76"/>
      <c r="BI1680" s="76"/>
      <c r="BJ1680" s="76"/>
      <c r="BK1680" s="76"/>
      <c r="BL1680" s="76"/>
      <c r="BM1680" s="76"/>
      <c r="BN1680" s="76"/>
      <c r="BO1680" s="76"/>
      <c r="BP1680" s="76"/>
      <c r="BQ1680" s="76"/>
      <c r="BR1680" s="76"/>
      <c r="BS1680" s="76"/>
      <c r="BT1680" s="76"/>
      <c r="BU1680" s="76"/>
      <c r="BV1680" s="76"/>
      <c r="BW1680" s="76"/>
      <c r="BX1680" s="76"/>
      <c r="BY1680" s="76"/>
      <c r="BZ1680" s="76"/>
      <c r="CA1680" s="76"/>
      <c r="CB1680" s="76"/>
      <c r="CC1680" s="76"/>
      <c r="CD1680" s="76"/>
      <c r="CE1680" s="76"/>
      <c r="CF1680" s="76"/>
      <c r="CG1680" s="76"/>
      <c r="CH1680" s="76"/>
      <c r="CI1680" s="76"/>
      <c r="CJ1680" s="76"/>
      <c r="CK1680" s="76"/>
      <c r="CL1680" s="76"/>
      <c r="CM1680" s="76"/>
      <c r="CN1680" s="76"/>
      <c r="CO1680" s="76"/>
      <c r="CP1680" s="76"/>
    </row>
    <row r="1681" spans="1:94" x14ac:dyDescent="0.2">
      <c r="A1681" s="76"/>
      <c r="B1681" s="76"/>
      <c r="C1681" s="76"/>
      <c r="D1681" s="76"/>
      <c r="E1681" s="76"/>
      <c r="F1681" s="76"/>
      <c r="G1681" s="76"/>
      <c r="H1681" s="76"/>
      <c r="I1681" s="76"/>
      <c r="J1681" s="76"/>
      <c r="K1681" s="76"/>
      <c r="L1681" s="76"/>
      <c r="M1681" s="76"/>
      <c r="N1681" s="76"/>
      <c r="O1681" s="76"/>
      <c r="P1681" s="76"/>
      <c r="Q1681" s="76"/>
      <c r="R1681" s="76"/>
      <c r="S1681" s="76"/>
      <c r="T1681" s="76"/>
      <c r="U1681" s="76"/>
      <c r="V1681" s="76"/>
      <c r="W1681" s="76"/>
      <c r="X1681" s="76"/>
      <c r="Y1681" s="76"/>
      <c r="Z1681" s="76"/>
      <c r="AA1681" s="76"/>
      <c r="AB1681" s="76"/>
      <c r="AC1681" s="76"/>
      <c r="AD1681" s="76"/>
      <c r="AE1681" s="76"/>
      <c r="AF1681" s="76"/>
      <c r="AG1681" s="76"/>
      <c r="AH1681" s="76"/>
      <c r="AI1681" s="76"/>
      <c r="AJ1681" s="76"/>
      <c r="AK1681" s="76"/>
      <c r="AL1681" s="76"/>
      <c r="AM1681" s="76"/>
      <c r="AN1681" s="76"/>
      <c r="AO1681" s="75"/>
      <c r="AP1681" s="75"/>
      <c r="AQ1681" s="75"/>
      <c r="AR1681" s="76"/>
      <c r="AS1681" s="76"/>
      <c r="AT1681" s="76"/>
      <c r="AU1681" s="76"/>
      <c r="AV1681" s="76"/>
      <c r="AW1681" s="76"/>
      <c r="AX1681" s="76"/>
      <c r="AY1681" s="76"/>
      <c r="AZ1681" s="76"/>
      <c r="BA1681" s="76"/>
      <c r="BB1681" s="76"/>
      <c r="BC1681" s="76"/>
      <c r="BD1681" s="76"/>
      <c r="BE1681" s="76"/>
      <c r="BF1681" s="76"/>
      <c r="BG1681" s="76"/>
      <c r="BH1681" s="76"/>
      <c r="BI1681" s="76"/>
      <c r="BJ1681" s="76"/>
      <c r="BK1681" s="76"/>
      <c r="BL1681" s="76"/>
      <c r="BM1681" s="76"/>
      <c r="BN1681" s="76"/>
      <c r="BO1681" s="76"/>
      <c r="BP1681" s="76"/>
      <c r="BQ1681" s="76"/>
      <c r="BR1681" s="76"/>
      <c r="BS1681" s="76"/>
      <c r="BT1681" s="76"/>
      <c r="BU1681" s="76"/>
      <c r="BV1681" s="76"/>
      <c r="BW1681" s="76"/>
      <c r="BX1681" s="76"/>
      <c r="BY1681" s="76"/>
      <c r="BZ1681" s="76"/>
      <c r="CA1681" s="76"/>
      <c r="CB1681" s="76"/>
      <c r="CC1681" s="76"/>
      <c r="CD1681" s="76"/>
      <c r="CE1681" s="76"/>
      <c r="CF1681" s="76"/>
      <c r="CG1681" s="76"/>
      <c r="CH1681" s="76"/>
      <c r="CI1681" s="76"/>
      <c r="CJ1681" s="76"/>
      <c r="CK1681" s="76"/>
      <c r="CL1681" s="76"/>
      <c r="CM1681" s="76"/>
      <c r="CN1681" s="76"/>
      <c r="CO1681" s="76"/>
      <c r="CP1681" s="76"/>
    </row>
    <row r="1682" spans="1:94" x14ac:dyDescent="0.2">
      <c r="A1682" s="76"/>
      <c r="B1682" s="76"/>
      <c r="C1682" s="76"/>
      <c r="D1682" s="76"/>
      <c r="E1682" s="76"/>
      <c r="F1682" s="76"/>
      <c r="G1682" s="76"/>
      <c r="H1682" s="76"/>
      <c r="I1682" s="76"/>
      <c r="J1682" s="76"/>
      <c r="K1682" s="76"/>
      <c r="L1682" s="76"/>
      <c r="M1682" s="76"/>
      <c r="N1682" s="76"/>
      <c r="O1682" s="76"/>
      <c r="P1682" s="76"/>
      <c r="Q1682" s="76"/>
      <c r="R1682" s="76"/>
      <c r="S1682" s="76"/>
      <c r="T1682" s="76"/>
      <c r="U1682" s="76"/>
      <c r="V1682" s="76"/>
      <c r="W1682" s="76"/>
      <c r="X1682" s="76"/>
      <c r="Y1682" s="76"/>
      <c r="Z1682" s="76"/>
      <c r="AA1682" s="76"/>
      <c r="AB1682" s="76"/>
      <c r="AC1682" s="76"/>
      <c r="AD1682" s="76"/>
      <c r="AE1682" s="76"/>
      <c r="AF1682" s="76"/>
      <c r="AG1682" s="76"/>
      <c r="AH1682" s="76"/>
      <c r="AI1682" s="76"/>
      <c r="AJ1682" s="76"/>
      <c r="AK1682" s="76"/>
      <c r="AL1682" s="76"/>
      <c r="AM1682" s="76"/>
      <c r="AN1682" s="76"/>
      <c r="AO1682" s="75"/>
      <c r="AP1682" s="75"/>
      <c r="AQ1682" s="75"/>
      <c r="AR1682" s="76"/>
      <c r="AS1682" s="76"/>
      <c r="AT1682" s="76"/>
      <c r="AU1682" s="76"/>
      <c r="AV1682" s="76"/>
      <c r="AW1682" s="76"/>
      <c r="AX1682" s="76"/>
      <c r="AY1682" s="76"/>
      <c r="AZ1682" s="76"/>
      <c r="BA1682" s="76"/>
      <c r="BB1682" s="76"/>
      <c r="BC1682" s="76"/>
      <c r="BD1682" s="76"/>
      <c r="BE1682" s="76"/>
      <c r="BF1682" s="76"/>
      <c r="BG1682" s="76"/>
      <c r="BH1682" s="76"/>
      <c r="BI1682" s="76"/>
      <c r="BJ1682" s="76"/>
      <c r="BK1682" s="76"/>
      <c r="BL1682" s="76"/>
      <c r="BM1682" s="76"/>
      <c r="BN1682" s="76"/>
      <c r="BO1682" s="76"/>
      <c r="BP1682" s="76"/>
      <c r="BQ1682" s="76"/>
      <c r="BR1682" s="76"/>
      <c r="BS1682" s="76"/>
      <c r="BT1682" s="76"/>
      <c r="BU1682" s="76"/>
      <c r="BV1682" s="76"/>
      <c r="BW1682" s="76"/>
      <c r="BX1682" s="76"/>
      <c r="BY1682" s="76"/>
      <c r="BZ1682" s="76"/>
      <c r="CA1682" s="76"/>
      <c r="CB1682" s="76"/>
      <c r="CC1682" s="76"/>
      <c r="CD1682" s="76"/>
      <c r="CE1682" s="76"/>
      <c r="CF1682" s="76"/>
      <c r="CG1682" s="76"/>
      <c r="CH1682" s="76"/>
      <c r="CI1682" s="76"/>
      <c r="CJ1682" s="76"/>
      <c r="CK1682" s="76"/>
      <c r="CL1682" s="76"/>
      <c r="CM1682" s="76"/>
      <c r="CN1682" s="76"/>
      <c r="CO1682" s="76"/>
      <c r="CP1682" s="76"/>
    </row>
    <row r="1683" spans="1:94" x14ac:dyDescent="0.2">
      <c r="A1683" s="76"/>
      <c r="B1683" s="76"/>
      <c r="C1683" s="76"/>
      <c r="D1683" s="76"/>
      <c r="E1683" s="76"/>
      <c r="F1683" s="76"/>
      <c r="G1683" s="76"/>
      <c r="H1683" s="76"/>
      <c r="I1683" s="76"/>
      <c r="J1683" s="76"/>
      <c r="K1683" s="76"/>
      <c r="L1683" s="76"/>
      <c r="M1683" s="76"/>
      <c r="N1683" s="76"/>
      <c r="O1683" s="76"/>
      <c r="P1683" s="76"/>
      <c r="Q1683" s="76"/>
      <c r="R1683" s="76"/>
      <c r="S1683" s="76"/>
      <c r="T1683" s="76"/>
      <c r="U1683" s="76"/>
      <c r="V1683" s="76"/>
      <c r="W1683" s="76"/>
      <c r="X1683" s="76"/>
      <c r="Y1683" s="76"/>
      <c r="Z1683" s="76"/>
      <c r="AA1683" s="76"/>
      <c r="AB1683" s="76"/>
      <c r="AC1683" s="76"/>
      <c r="AD1683" s="76"/>
      <c r="AE1683" s="76"/>
      <c r="AF1683" s="76"/>
      <c r="AG1683" s="76"/>
      <c r="AH1683" s="76"/>
      <c r="AI1683" s="76"/>
      <c r="AJ1683" s="76"/>
      <c r="AK1683" s="76"/>
      <c r="AL1683" s="76"/>
      <c r="AM1683" s="76"/>
      <c r="AN1683" s="76"/>
      <c r="AO1683" s="75"/>
      <c r="AP1683" s="75"/>
      <c r="AQ1683" s="75"/>
      <c r="AR1683" s="76"/>
      <c r="AS1683" s="76"/>
      <c r="AT1683" s="76"/>
      <c r="AU1683" s="76"/>
      <c r="AV1683" s="76"/>
      <c r="AW1683" s="76"/>
      <c r="AX1683" s="76"/>
      <c r="AY1683" s="76"/>
      <c r="AZ1683" s="76"/>
      <c r="BA1683" s="76"/>
      <c r="BB1683" s="76"/>
      <c r="BC1683" s="76"/>
      <c r="BD1683" s="76"/>
      <c r="BE1683" s="76"/>
      <c r="BF1683" s="76"/>
      <c r="BG1683" s="76"/>
      <c r="BH1683" s="76"/>
      <c r="BI1683" s="76"/>
      <c r="BJ1683" s="76"/>
      <c r="BK1683" s="76"/>
      <c r="BL1683" s="76"/>
      <c r="BM1683" s="76"/>
      <c r="BN1683" s="76"/>
      <c r="BO1683" s="76"/>
      <c r="BP1683" s="76"/>
      <c r="BQ1683" s="76"/>
      <c r="BR1683" s="76"/>
      <c r="BS1683" s="76"/>
      <c r="BT1683" s="76"/>
      <c r="BU1683" s="76"/>
      <c r="BV1683" s="76"/>
      <c r="BW1683" s="76"/>
      <c r="BX1683" s="76"/>
      <c r="BY1683" s="76"/>
      <c r="BZ1683" s="76"/>
      <c r="CA1683" s="76"/>
      <c r="CB1683" s="76"/>
      <c r="CC1683" s="76"/>
      <c r="CD1683" s="76"/>
      <c r="CE1683" s="76"/>
      <c r="CF1683" s="76"/>
      <c r="CG1683" s="76"/>
      <c r="CH1683" s="76"/>
      <c r="CI1683" s="76"/>
      <c r="CJ1683" s="76"/>
      <c r="CK1683" s="76"/>
      <c r="CL1683" s="76"/>
      <c r="CM1683" s="76"/>
      <c r="CN1683" s="76"/>
      <c r="CO1683" s="76"/>
      <c r="CP1683" s="76"/>
    </row>
    <row r="1684" spans="1:94" x14ac:dyDescent="0.2">
      <c r="A1684" s="76"/>
      <c r="B1684" s="76"/>
      <c r="C1684" s="76"/>
      <c r="D1684" s="76"/>
      <c r="E1684" s="76"/>
      <c r="F1684" s="76"/>
      <c r="G1684" s="76"/>
      <c r="H1684" s="76"/>
      <c r="I1684" s="76"/>
      <c r="J1684" s="76"/>
      <c r="K1684" s="76"/>
      <c r="L1684" s="76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  <c r="AF1684" s="76"/>
      <c r="AG1684" s="76"/>
      <c r="AH1684" s="76"/>
      <c r="AI1684" s="76"/>
      <c r="AJ1684" s="76"/>
      <c r="AK1684" s="76"/>
      <c r="AL1684" s="76"/>
      <c r="AM1684" s="76"/>
      <c r="AN1684" s="76"/>
      <c r="AO1684" s="75"/>
      <c r="AP1684" s="75"/>
      <c r="AQ1684" s="75"/>
      <c r="AR1684" s="76"/>
      <c r="AS1684" s="76"/>
      <c r="AT1684" s="76"/>
      <c r="AU1684" s="76"/>
      <c r="AV1684" s="76"/>
      <c r="AW1684" s="76"/>
      <c r="AX1684" s="76"/>
      <c r="AY1684" s="76"/>
      <c r="AZ1684" s="76"/>
      <c r="BA1684" s="76"/>
      <c r="BB1684" s="76"/>
      <c r="BC1684" s="76"/>
      <c r="BD1684" s="76"/>
      <c r="BE1684" s="76"/>
      <c r="BF1684" s="76"/>
      <c r="BG1684" s="76"/>
      <c r="BH1684" s="76"/>
      <c r="BI1684" s="76"/>
      <c r="BJ1684" s="76"/>
      <c r="BK1684" s="76"/>
      <c r="BL1684" s="76"/>
      <c r="BM1684" s="76"/>
      <c r="BN1684" s="76"/>
      <c r="BO1684" s="76"/>
      <c r="BP1684" s="76"/>
      <c r="BQ1684" s="76"/>
      <c r="BR1684" s="76"/>
      <c r="BS1684" s="76"/>
      <c r="BT1684" s="76"/>
      <c r="BU1684" s="76"/>
      <c r="BV1684" s="76"/>
      <c r="BW1684" s="76"/>
      <c r="BX1684" s="76"/>
      <c r="BY1684" s="76"/>
      <c r="BZ1684" s="76"/>
      <c r="CA1684" s="76"/>
      <c r="CB1684" s="76"/>
      <c r="CC1684" s="76"/>
      <c r="CD1684" s="76"/>
      <c r="CE1684" s="76"/>
      <c r="CF1684" s="76"/>
      <c r="CG1684" s="76"/>
      <c r="CH1684" s="76"/>
      <c r="CI1684" s="76"/>
      <c r="CJ1684" s="76"/>
      <c r="CK1684" s="76"/>
      <c r="CL1684" s="76"/>
      <c r="CM1684" s="76"/>
      <c r="CN1684" s="76"/>
      <c r="CO1684" s="76"/>
      <c r="CP1684" s="76"/>
    </row>
    <row r="1685" spans="1:94" x14ac:dyDescent="0.2">
      <c r="A1685" s="76"/>
      <c r="B1685" s="76"/>
      <c r="C1685" s="76"/>
      <c r="D1685" s="76"/>
      <c r="E1685" s="76"/>
      <c r="F1685" s="76"/>
      <c r="G1685" s="76"/>
      <c r="H1685" s="76"/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  <c r="AF1685" s="76"/>
      <c r="AG1685" s="76"/>
      <c r="AH1685" s="76"/>
      <c r="AI1685" s="76"/>
      <c r="AJ1685" s="76"/>
      <c r="AK1685" s="76"/>
      <c r="AL1685" s="76"/>
      <c r="AM1685" s="76"/>
      <c r="AN1685" s="76"/>
      <c r="AO1685" s="75"/>
      <c r="AP1685" s="75"/>
      <c r="AQ1685" s="75"/>
      <c r="AR1685" s="76"/>
      <c r="AS1685" s="76"/>
      <c r="AT1685" s="76"/>
      <c r="AU1685" s="76"/>
      <c r="AV1685" s="76"/>
      <c r="AW1685" s="76"/>
      <c r="AX1685" s="76"/>
      <c r="AY1685" s="76"/>
      <c r="AZ1685" s="76"/>
      <c r="BA1685" s="76"/>
      <c r="BB1685" s="76"/>
      <c r="BC1685" s="76"/>
      <c r="BD1685" s="76"/>
      <c r="BE1685" s="76"/>
      <c r="BF1685" s="76"/>
      <c r="BG1685" s="76"/>
      <c r="BH1685" s="76"/>
      <c r="BI1685" s="76"/>
      <c r="BJ1685" s="76"/>
      <c r="BK1685" s="76"/>
      <c r="BL1685" s="76"/>
      <c r="BM1685" s="76"/>
      <c r="BN1685" s="76"/>
      <c r="BO1685" s="76"/>
      <c r="BP1685" s="76"/>
      <c r="BQ1685" s="76"/>
      <c r="BR1685" s="76"/>
      <c r="BS1685" s="76"/>
      <c r="BT1685" s="76"/>
      <c r="BU1685" s="76"/>
      <c r="BV1685" s="76"/>
      <c r="BW1685" s="76"/>
      <c r="BX1685" s="76"/>
      <c r="BY1685" s="76"/>
      <c r="BZ1685" s="76"/>
      <c r="CA1685" s="76"/>
      <c r="CB1685" s="76"/>
      <c r="CC1685" s="76"/>
      <c r="CD1685" s="76"/>
      <c r="CE1685" s="76"/>
      <c r="CF1685" s="76"/>
      <c r="CG1685" s="76"/>
      <c r="CH1685" s="76"/>
      <c r="CI1685" s="76"/>
      <c r="CJ1685" s="76"/>
      <c r="CK1685" s="76"/>
      <c r="CL1685" s="76"/>
      <c r="CM1685" s="76"/>
      <c r="CN1685" s="76"/>
      <c r="CO1685" s="76"/>
      <c r="CP1685" s="76"/>
    </row>
    <row r="1686" spans="1:94" x14ac:dyDescent="0.2">
      <c r="A1686" s="76"/>
      <c r="B1686" s="76"/>
      <c r="C1686" s="76"/>
      <c r="D1686" s="76"/>
      <c r="E1686" s="76"/>
      <c r="F1686" s="76"/>
      <c r="G1686" s="76"/>
      <c r="H1686" s="76"/>
      <c r="I1686" s="76"/>
      <c r="J1686" s="76"/>
      <c r="K1686" s="76"/>
      <c r="L1686" s="76"/>
      <c r="M1686" s="76"/>
      <c r="N1686" s="76"/>
      <c r="O1686" s="76"/>
      <c r="P1686" s="76"/>
      <c r="Q1686" s="76"/>
      <c r="R1686" s="76"/>
      <c r="S1686" s="76"/>
      <c r="T1686" s="76"/>
      <c r="U1686" s="76"/>
      <c r="V1686" s="76"/>
      <c r="W1686" s="76"/>
      <c r="X1686" s="76"/>
      <c r="Y1686" s="76"/>
      <c r="Z1686" s="76"/>
      <c r="AA1686" s="76"/>
      <c r="AB1686" s="76"/>
      <c r="AC1686" s="76"/>
      <c r="AD1686" s="76"/>
      <c r="AE1686" s="76"/>
      <c r="AF1686" s="76"/>
      <c r="AG1686" s="76"/>
      <c r="AH1686" s="76"/>
      <c r="AI1686" s="76"/>
      <c r="AJ1686" s="76"/>
      <c r="AK1686" s="76"/>
      <c r="AL1686" s="76"/>
      <c r="AM1686" s="76"/>
      <c r="AN1686" s="76"/>
      <c r="AO1686" s="75"/>
      <c r="AP1686" s="75"/>
      <c r="AQ1686" s="75"/>
      <c r="AR1686" s="76"/>
      <c r="AS1686" s="76"/>
      <c r="AT1686" s="76"/>
      <c r="AU1686" s="76"/>
      <c r="AV1686" s="76"/>
      <c r="AW1686" s="76"/>
      <c r="AX1686" s="76"/>
      <c r="AY1686" s="76"/>
      <c r="AZ1686" s="76"/>
      <c r="BA1686" s="76"/>
      <c r="BB1686" s="76"/>
      <c r="BC1686" s="76"/>
      <c r="BD1686" s="76"/>
      <c r="BE1686" s="76"/>
      <c r="BF1686" s="76"/>
      <c r="BG1686" s="76"/>
      <c r="BH1686" s="76"/>
      <c r="BI1686" s="76"/>
      <c r="BJ1686" s="76"/>
      <c r="BK1686" s="76"/>
      <c r="BL1686" s="76"/>
      <c r="BM1686" s="76"/>
      <c r="BN1686" s="76"/>
      <c r="BO1686" s="76"/>
      <c r="BP1686" s="76"/>
      <c r="BQ1686" s="76"/>
      <c r="BR1686" s="76"/>
      <c r="BS1686" s="76"/>
      <c r="BT1686" s="76"/>
      <c r="BU1686" s="76"/>
      <c r="BV1686" s="76"/>
      <c r="BW1686" s="76"/>
      <c r="BX1686" s="76"/>
      <c r="BY1686" s="76"/>
      <c r="BZ1686" s="76"/>
      <c r="CA1686" s="76"/>
      <c r="CB1686" s="76"/>
      <c r="CC1686" s="76"/>
      <c r="CD1686" s="76"/>
      <c r="CE1686" s="76"/>
      <c r="CF1686" s="76"/>
      <c r="CG1686" s="76"/>
      <c r="CH1686" s="76"/>
      <c r="CI1686" s="76"/>
      <c r="CJ1686" s="76"/>
      <c r="CK1686" s="76"/>
      <c r="CL1686" s="76"/>
      <c r="CM1686" s="76"/>
      <c r="CN1686" s="76"/>
      <c r="CO1686" s="76"/>
      <c r="CP1686" s="76"/>
    </row>
    <row r="1687" spans="1:94" x14ac:dyDescent="0.2">
      <c r="A1687" s="76"/>
      <c r="B1687" s="76"/>
      <c r="C1687" s="76"/>
      <c r="D1687" s="76"/>
      <c r="E1687" s="76"/>
      <c r="F1687" s="76"/>
      <c r="G1687" s="76"/>
      <c r="H1687" s="76"/>
      <c r="I1687" s="76"/>
      <c r="J1687" s="76"/>
      <c r="K1687" s="76"/>
      <c r="L1687" s="76"/>
      <c r="M1687" s="76"/>
      <c r="N1687" s="76"/>
      <c r="O1687" s="76"/>
      <c r="P1687" s="76"/>
      <c r="Q1687" s="76"/>
      <c r="R1687" s="76"/>
      <c r="S1687" s="76"/>
      <c r="T1687" s="76"/>
      <c r="U1687" s="76"/>
      <c r="V1687" s="76"/>
      <c r="W1687" s="76"/>
      <c r="X1687" s="76"/>
      <c r="Y1687" s="76"/>
      <c r="Z1687" s="76"/>
      <c r="AA1687" s="76"/>
      <c r="AB1687" s="76"/>
      <c r="AC1687" s="76"/>
      <c r="AD1687" s="76"/>
      <c r="AE1687" s="76"/>
      <c r="AF1687" s="76"/>
      <c r="AG1687" s="76"/>
      <c r="AH1687" s="76"/>
      <c r="AI1687" s="76"/>
      <c r="AJ1687" s="76"/>
      <c r="AK1687" s="76"/>
      <c r="AL1687" s="76"/>
      <c r="AM1687" s="76"/>
      <c r="AN1687" s="76"/>
      <c r="AO1687" s="75"/>
      <c r="AP1687" s="75"/>
      <c r="AQ1687" s="75"/>
      <c r="AR1687" s="76"/>
      <c r="AS1687" s="76"/>
      <c r="AT1687" s="76"/>
      <c r="AU1687" s="76"/>
      <c r="AV1687" s="76"/>
      <c r="AW1687" s="76"/>
      <c r="AX1687" s="76"/>
      <c r="AY1687" s="76"/>
      <c r="AZ1687" s="76"/>
      <c r="BA1687" s="76"/>
      <c r="BB1687" s="76"/>
      <c r="BC1687" s="76"/>
      <c r="BD1687" s="76"/>
      <c r="BE1687" s="76"/>
      <c r="BF1687" s="76"/>
      <c r="BG1687" s="76"/>
      <c r="BH1687" s="76"/>
      <c r="BI1687" s="76"/>
      <c r="BJ1687" s="76"/>
      <c r="BK1687" s="76"/>
      <c r="BL1687" s="76"/>
      <c r="BM1687" s="76"/>
      <c r="BN1687" s="76"/>
      <c r="BO1687" s="76"/>
      <c r="BP1687" s="76"/>
      <c r="BQ1687" s="76"/>
      <c r="BR1687" s="76"/>
      <c r="BS1687" s="76"/>
      <c r="BT1687" s="76"/>
      <c r="BU1687" s="76"/>
      <c r="BV1687" s="76"/>
      <c r="BW1687" s="76"/>
      <c r="BX1687" s="76"/>
      <c r="BY1687" s="76"/>
      <c r="BZ1687" s="76"/>
      <c r="CA1687" s="76"/>
      <c r="CB1687" s="76"/>
      <c r="CC1687" s="76"/>
      <c r="CD1687" s="76"/>
      <c r="CE1687" s="76"/>
      <c r="CF1687" s="76"/>
      <c r="CG1687" s="76"/>
      <c r="CH1687" s="76"/>
      <c r="CI1687" s="76"/>
      <c r="CJ1687" s="76"/>
      <c r="CK1687" s="76"/>
      <c r="CL1687" s="76"/>
      <c r="CM1687" s="76"/>
      <c r="CN1687" s="76"/>
      <c r="CO1687" s="76"/>
      <c r="CP1687" s="76"/>
    </row>
    <row r="1688" spans="1:94" x14ac:dyDescent="0.2">
      <c r="A1688" s="76"/>
      <c r="B1688" s="76"/>
      <c r="C1688" s="76"/>
      <c r="D1688" s="76"/>
      <c r="E1688" s="76"/>
      <c r="F1688" s="76"/>
      <c r="G1688" s="76"/>
      <c r="H1688" s="76"/>
      <c r="I1688" s="76"/>
      <c r="J1688" s="76"/>
      <c r="K1688" s="76"/>
      <c r="L1688" s="76"/>
      <c r="M1688" s="76"/>
      <c r="N1688" s="76"/>
      <c r="O1688" s="76"/>
      <c r="P1688" s="76"/>
      <c r="Q1688" s="76"/>
      <c r="R1688" s="76"/>
      <c r="S1688" s="76"/>
      <c r="T1688" s="76"/>
      <c r="U1688" s="76"/>
      <c r="V1688" s="76"/>
      <c r="W1688" s="76"/>
      <c r="X1688" s="76"/>
      <c r="Y1688" s="76"/>
      <c r="Z1688" s="76"/>
      <c r="AA1688" s="76"/>
      <c r="AB1688" s="76"/>
      <c r="AC1688" s="76"/>
      <c r="AD1688" s="76"/>
      <c r="AE1688" s="76"/>
      <c r="AF1688" s="76"/>
      <c r="AG1688" s="76"/>
      <c r="AH1688" s="76"/>
      <c r="AI1688" s="76"/>
      <c r="AJ1688" s="76"/>
      <c r="AK1688" s="76"/>
      <c r="AL1688" s="76"/>
      <c r="AM1688" s="76"/>
      <c r="AN1688" s="76"/>
      <c r="AO1688" s="75"/>
      <c r="AP1688" s="75"/>
      <c r="AQ1688" s="75"/>
      <c r="AR1688" s="76"/>
      <c r="AS1688" s="76"/>
      <c r="AT1688" s="76"/>
      <c r="AU1688" s="76"/>
      <c r="AV1688" s="76"/>
      <c r="AW1688" s="76"/>
      <c r="AX1688" s="76"/>
      <c r="AY1688" s="76"/>
      <c r="AZ1688" s="76"/>
      <c r="BA1688" s="76"/>
      <c r="BB1688" s="76"/>
      <c r="BC1688" s="76"/>
      <c r="BD1688" s="76"/>
      <c r="BE1688" s="76"/>
      <c r="BF1688" s="76"/>
      <c r="BG1688" s="76"/>
      <c r="BH1688" s="76"/>
      <c r="BI1688" s="76"/>
      <c r="BJ1688" s="76"/>
      <c r="BK1688" s="76"/>
      <c r="BL1688" s="76"/>
      <c r="BM1688" s="76"/>
      <c r="BN1688" s="76"/>
      <c r="BO1688" s="76"/>
      <c r="BP1688" s="76"/>
      <c r="BQ1688" s="76"/>
      <c r="BR1688" s="76"/>
      <c r="BS1688" s="76"/>
      <c r="BT1688" s="76"/>
      <c r="BU1688" s="76"/>
      <c r="BV1688" s="76"/>
      <c r="BW1688" s="76"/>
      <c r="BX1688" s="76"/>
      <c r="BY1688" s="76"/>
      <c r="BZ1688" s="76"/>
      <c r="CA1688" s="76"/>
      <c r="CB1688" s="76"/>
      <c r="CC1688" s="76"/>
      <c r="CD1688" s="76"/>
      <c r="CE1688" s="76"/>
      <c r="CF1688" s="76"/>
      <c r="CG1688" s="76"/>
      <c r="CH1688" s="76"/>
      <c r="CI1688" s="76"/>
      <c r="CJ1688" s="76"/>
      <c r="CK1688" s="76"/>
      <c r="CL1688" s="76"/>
      <c r="CM1688" s="76"/>
      <c r="CN1688" s="76"/>
      <c r="CO1688" s="76"/>
      <c r="CP1688" s="76"/>
    </row>
    <row r="1689" spans="1:94" x14ac:dyDescent="0.2">
      <c r="A1689" s="76"/>
      <c r="B1689" s="76"/>
      <c r="C1689" s="76"/>
      <c r="D1689" s="76"/>
      <c r="E1689" s="76"/>
      <c r="F1689" s="76"/>
      <c r="G1689" s="76"/>
      <c r="H1689" s="76"/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  <c r="AF1689" s="76"/>
      <c r="AG1689" s="76"/>
      <c r="AH1689" s="76"/>
      <c r="AI1689" s="76"/>
      <c r="AJ1689" s="76"/>
      <c r="AK1689" s="76"/>
      <c r="AL1689" s="76"/>
      <c r="AM1689" s="76"/>
      <c r="AN1689" s="76"/>
      <c r="AO1689" s="75"/>
      <c r="AP1689" s="75"/>
      <c r="AQ1689" s="75"/>
      <c r="AR1689" s="76"/>
      <c r="AS1689" s="76"/>
      <c r="AT1689" s="76"/>
      <c r="AU1689" s="76"/>
      <c r="AV1689" s="76"/>
      <c r="AW1689" s="76"/>
      <c r="AX1689" s="76"/>
      <c r="AY1689" s="76"/>
      <c r="AZ1689" s="76"/>
      <c r="BA1689" s="76"/>
      <c r="BB1689" s="76"/>
      <c r="BC1689" s="76"/>
      <c r="BD1689" s="76"/>
      <c r="BE1689" s="76"/>
      <c r="BF1689" s="76"/>
      <c r="BG1689" s="76"/>
      <c r="BH1689" s="76"/>
      <c r="BI1689" s="76"/>
      <c r="BJ1689" s="76"/>
      <c r="BK1689" s="76"/>
      <c r="BL1689" s="76"/>
      <c r="BM1689" s="76"/>
      <c r="BN1689" s="76"/>
      <c r="BO1689" s="76"/>
      <c r="BP1689" s="76"/>
      <c r="BQ1689" s="76"/>
      <c r="BR1689" s="76"/>
      <c r="BS1689" s="76"/>
      <c r="BT1689" s="76"/>
      <c r="BU1689" s="76"/>
      <c r="BV1689" s="76"/>
      <c r="BW1689" s="76"/>
      <c r="BX1689" s="76"/>
      <c r="BY1689" s="76"/>
      <c r="BZ1689" s="76"/>
      <c r="CA1689" s="76"/>
      <c r="CB1689" s="76"/>
      <c r="CC1689" s="76"/>
      <c r="CD1689" s="76"/>
      <c r="CE1689" s="76"/>
      <c r="CF1689" s="76"/>
      <c r="CG1689" s="76"/>
      <c r="CH1689" s="76"/>
      <c r="CI1689" s="76"/>
      <c r="CJ1689" s="76"/>
      <c r="CK1689" s="76"/>
      <c r="CL1689" s="76"/>
      <c r="CM1689" s="76"/>
      <c r="CN1689" s="76"/>
      <c r="CO1689" s="76"/>
      <c r="CP1689" s="76"/>
    </row>
    <row r="1690" spans="1:94" x14ac:dyDescent="0.2">
      <c r="A1690" s="76"/>
      <c r="B1690" s="76"/>
      <c r="C1690" s="76"/>
      <c r="D1690" s="76"/>
      <c r="E1690" s="76"/>
      <c r="F1690" s="76"/>
      <c r="G1690" s="76"/>
      <c r="H1690" s="76"/>
      <c r="I1690" s="76"/>
      <c r="J1690" s="76"/>
      <c r="K1690" s="76"/>
      <c r="L1690" s="76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  <c r="AF1690" s="76"/>
      <c r="AG1690" s="76"/>
      <c r="AH1690" s="76"/>
      <c r="AI1690" s="76"/>
      <c r="AJ1690" s="76"/>
      <c r="AK1690" s="76"/>
      <c r="AL1690" s="76"/>
      <c r="AM1690" s="76"/>
      <c r="AN1690" s="76"/>
      <c r="AO1690" s="75"/>
      <c r="AP1690" s="75"/>
      <c r="AQ1690" s="75"/>
      <c r="AR1690" s="76"/>
      <c r="AS1690" s="76"/>
      <c r="AT1690" s="76"/>
      <c r="AU1690" s="76"/>
      <c r="AV1690" s="76"/>
      <c r="AW1690" s="76"/>
      <c r="AX1690" s="76"/>
      <c r="AY1690" s="76"/>
      <c r="AZ1690" s="76"/>
      <c r="BA1690" s="76"/>
      <c r="BB1690" s="76"/>
      <c r="BC1690" s="76"/>
      <c r="BD1690" s="76"/>
      <c r="BE1690" s="76"/>
      <c r="BF1690" s="76"/>
      <c r="BG1690" s="76"/>
      <c r="BH1690" s="76"/>
      <c r="BI1690" s="76"/>
      <c r="BJ1690" s="76"/>
      <c r="BK1690" s="76"/>
      <c r="BL1690" s="76"/>
      <c r="BM1690" s="76"/>
      <c r="BN1690" s="76"/>
      <c r="BO1690" s="76"/>
      <c r="BP1690" s="76"/>
      <c r="BQ1690" s="76"/>
      <c r="BR1690" s="76"/>
      <c r="BS1690" s="76"/>
      <c r="BT1690" s="76"/>
      <c r="BU1690" s="76"/>
      <c r="BV1690" s="76"/>
      <c r="BW1690" s="76"/>
      <c r="BX1690" s="76"/>
      <c r="BY1690" s="76"/>
      <c r="BZ1690" s="76"/>
      <c r="CA1690" s="76"/>
      <c r="CB1690" s="76"/>
      <c r="CC1690" s="76"/>
      <c r="CD1690" s="76"/>
      <c r="CE1690" s="76"/>
      <c r="CF1690" s="76"/>
      <c r="CG1690" s="76"/>
      <c r="CH1690" s="76"/>
      <c r="CI1690" s="76"/>
      <c r="CJ1690" s="76"/>
      <c r="CK1690" s="76"/>
      <c r="CL1690" s="76"/>
      <c r="CM1690" s="76"/>
      <c r="CN1690" s="76"/>
      <c r="CO1690" s="76"/>
      <c r="CP1690" s="76"/>
    </row>
    <row r="1691" spans="1:94" x14ac:dyDescent="0.2">
      <c r="A1691" s="76"/>
      <c r="B1691" s="76"/>
      <c r="C1691" s="76"/>
      <c r="D1691" s="76"/>
      <c r="E1691" s="76"/>
      <c r="F1691" s="76"/>
      <c r="G1691" s="76"/>
      <c r="H1691" s="76"/>
      <c r="I1691" s="76"/>
      <c r="J1691" s="76"/>
      <c r="K1691" s="76"/>
      <c r="L1691" s="76"/>
      <c r="M1691" s="76"/>
      <c r="N1691" s="76"/>
      <c r="O1691" s="76"/>
      <c r="P1691" s="76"/>
      <c r="Q1691" s="76"/>
      <c r="R1691" s="76"/>
      <c r="S1691" s="76"/>
      <c r="T1691" s="76"/>
      <c r="U1691" s="76"/>
      <c r="V1691" s="76"/>
      <c r="W1691" s="76"/>
      <c r="X1691" s="76"/>
      <c r="Y1691" s="76"/>
      <c r="Z1691" s="76"/>
      <c r="AA1691" s="76"/>
      <c r="AB1691" s="76"/>
      <c r="AC1691" s="76"/>
      <c r="AD1691" s="76"/>
      <c r="AE1691" s="76"/>
      <c r="AF1691" s="76"/>
      <c r="AG1691" s="76"/>
      <c r="AH1691" s="76"/>
      <c r="AI1691" s="76"/>
      <c r="AJ1691" s="76"/>
      <c r="AK1691" s="76"/>
      <c r="AL1691" s="76"/>
      <c r="AM1691" s="76"/>
      <c r="AN1691" s="76"/>
      <c r="AO1691" s="75"/>
      <c r="AP1691" s="75"/>
      <c r="AQ1691" s="75"/>
      <c r="AR1691" s="76"/>
      <c r="AS1691" s="76"/>
      <c r="AT1691" s="76"/>
      <c r="AU1691" s="76"/>
      <c r="AV1691" s="76"/>
      <c r="AW1691" s="76"/>
      <c r="AX1691" s="76"/>
      <c r="AY1691" s="76"/>
      <c r="AZ1691" s="76"/>
      <c r="BA1691" s="76"/>
      <c r="BB1691" s="76"/>
      <c r="BC1691" s="76"/>
      <c r="BD1691" s="76"/>
      <c r="BE1691" s="76"/>
      <c r="BF1691" s="76"/>
      <c r="BG1691" s="76"/>
      <c r="BH1691" s="76"/>
      <c r="BI1691" s="76"/>
      <c r="BJ1691" s="76"/>
      <c r="BK1691" s="76"/>
      <c r="BL1691" s="76"/>
      <c r="BM1691" s="76"/>
      <c r="BN1691" s="76"/>
      <c r="BO1691" s="76"/>
      <c r="BP1691" s="76"/>
      <c r="BQ1691" s="76"/>
      <c r="BR1691" s="76"/>
      <c r="BS1691" s="76"/>
      <c r="BT1691" s="76"/>
      <c r="BU1691" s="76"/>
      <c r="BV1691" s="76"/>
      <c r="BW1691" s="76"/>
      <c r="BX1691" s="76"/>
      <c r="BY1691" s="76"/>
      <c r="BZ1691" s="76"/>
      <c r="CA1691" s="76"/>
      <c r="CB1691" s="76"/>
      <c r="CC1691" s="76"/>
      <c r="CD1691" s="76"/>
      <c r="CE1691" s="76"/>
      <c r="CF1691" s="76"/>
      <c r="CG1691" s="76"/>
      <c r="CH1691" s="76"/>
      <c r="CI1691" s="76"/>
      <c r="CJ1691" s="76"/>
      <c r="CK1691" s="76"/>
      <c r="CL1691" s="76"/>
      <c r="CM1691" s="76"/>
      <c r="CN1691" s="76"/>
      <c r="CO1691" s="76"/>
      <c r="CP1691" s="76"/>
    </row>
    <row r="1692" spans="1:94" x14ac:dyDescent="0.2">
      <c r="A1692" s="76"/>
      <c r="B1692" s="76"/>
      <c r="C1692" s="76"/>
      <c r="D1692" s="76"/>
      <c r="E1692" s="76"/>
      <c r="F1692" s="76"/>
      <c r="G1692" s="76"/>
      <c r="H1692" s="76"/>
      <c r="I1692" s="76"/>
      <c r="J1692" s="76"/>
      <c r="K1692" s="76"/>
      <c r="L1692" s="76"/>
      <c r="M1692" s="76"/>
      <c r="N1692" s="76"/>
      <c r="O1692" s="76"/>
      <c r="P1692" s="76"/>
      <c r="Q1692" s="76"/>
      <c r="R1692" s="76"/>
      <c r="S1692" s="76"/>
      <c r="T1692" s="76"/>
      <c r="U1692" s="76"/>
      <c r="V1692" s="76"/>
      <c r="W1692" s="76"/>
      <c r="X1692" s="76"/>
      <c r="Y1692" s="76"/>
      <c r="Z1692" s="76"/>
      <c r="AA1692" s="76"/>
      <c r="AB1692" s="76"/>
      <c r="AC1692" s="76"/>
      <c r="AD1692" s="76"/>
      <c r="AE1692" s="76"/>
      <c r="AF1692" s="76"/>
      <c r="AG1692" s="76"/>
      <c r="AH1692" s="76"/>
      <c r="AI1692" s="76"/>
      <c r="AJ1692" s="76"/>
      <c r="AK1692" s="76"/>
      <c r="AL1692" s="76"/>
      <c r="AM1692" s="76"/>
      <c r="AN1692" s="76"/>
      <c r="AO1692" s="75"/>
      <c r="AP1692" s="75"/>
      <c r="AQ1692" s="75"/>
      <c r="AR1692" s="76"/>
      <c r="AS1692" s="76"/>
      <c r="AT1692" s="76"/>
      <c r="AU1692" s="76"/>
      <c r="AV1692" s="76"/>
      <c r="AW1692" s="76"/>
      <c r="AX1692" s="76"/>
      <c r="AY1692" s="76"/>
      <c r="AZ1692" s="76"/>
      <c r="BA1692" s="76"/>
      <c r="BB1692" s="76"/>
      <c r="BC1692" s="76"/>
      <c r="BD1692" s="76"/>
      <c r="BE1692" s="76"/>
      <c r="BF1692" s="76"/>
      <c r="BG1692" s="76"/>
      <c r="BH1692" s="76"/>
      <c r="BI1692" s="76"/>
      <c r="BJ1692" s="76"/>
      <c r="BK1692" s="76"/>
      <c r="BL1692" s="76"/>
      <c r="BM1692" s="76"/>
      <c r="BN1692" s="76"/>
      <c r="BO1692" s="76"/>
      <c r="BP1692" s="76"/>
      <c r="BQ1692" s="76"/>
      <c r="BR1692" s="76"/>
      <c r="BS1692" s="76"/>
      <c r="BT1692" s="76"/>
      <c r="BU1692" s="76"/>
      <c r="BV1692" s="76"/>
      <c r="BW1692" s="76"/>
      <c r="BX1692" s="76"/>
      <c r="BY1692" s="76"/>
      <c r="BZ1692" s="76"/>
      <c r="CA1692" s="76"/>
      <c r="CB1692" s="76"/>
      <c r="CC1692" s="76"/>
      <c r="CD1692" s="76"/>
      <c r="CE1692" s="76"/>
      <c r="CF1692" s="76"/>
      <c r="CG1692" s="76"/>
      <c r="CH1692" s="76"/>
      <c r="CI1692" s="76"/>
      <c r="CJ1692" s="76"/>
      <c r="CK1692" s="76"/>
      <c r="CL1692" s="76"/>
      <c r="CM1692" s="76"/>
      <c r="CN1692" s="76"/>
      <c r="CO1692" s="76"/>
      <c r="CP1692" s="76"/>
    </row>
    <row r="1693" spans="1:94" x14ac:dyDescent="0.2">
      <c r="A1693" s="76"/>
      <c r="B1693" s="76"/>
      <c r="C1693" s="76"/>
      <c r="D1693" s="76"/>
      <c r="E1693" s="76"/>
      <c r="F1693" s="76"/>
      <c r="G1693" s="76"/>
      <c r="H1693" s="76"/>
      <c r="I1693" s="76"/>
      <c r="J1693" s="76"/>
      <c r="K1693" s="76"/>
      <c r="L1693" s="76"/>
      <c r="M1693" s="76"/>
      <c r="N1693" s="76"/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6"/>
      <c r="AM1693" s="76"/>
      <c r="AN1693" s="76"/>
      <c r="AO1693" s="75"/>
      <c r="AP1693" s="75"/>
      <c r="AQ1693" s="75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6"/>
      <c r="BD1693" s="76"/>
      <c r="BE1693" s="76"/>
      <c r="BF1693" s="76"/>
      <c r="BG1693" s="76"/>
      <c r="BH1693" s="76"/>
      <c r="BI1693" s="76"/>
      <c r="BJ1693" s="76"/>
      <c r="BK1693" s="76"/>
      <c r="BL1693" s="76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6"/>
      <c r="CA1693" s="76"/>
      <c r="CB1693" s="76"/>
      <c r="CC1693" s="76"/>
      <c r="CD1693" s="76"/>
      <c r="CE1693" s="76"/>
      <c r="CF1693" s="76"/>
      <c r="CG1693" s="76"/>
      <c r="CH1693" s="76"/>
      <c r="CI1693" s="76"/>
      <c r="CJ1693" s="76"/>
      <c r="CK1693" s="76"/>
      <c r="CL1693" s="76"/>
      <c r="CM1693" s="76"/>
      <c r="CN1693" s="76"/>
      <c r="CO1693" s="76"/>
      <c r="CP1693" s="76"/>
    </row>
    <row r="1694" spans="1:94" x14ac:dyDescent="0.2">
      <c r="A1694" s="76"/>
      <c r="B1694" s="76"/>
      <c r="C1694" s="76"/>
      <c r="D1694" s="76"/>
      <c r="E1694" s="76"/>
      <c r="F1694" s="76"/>
      <c r="G1694" s="76"/>
      <c r="H1694" s="76"/>
      <c r="I1694" s="76"/>
      <c r="J1694" s="76"/>
      <c r="K1694" s="76"/>
      <c r="L1694" s="76"/>
      <c r="M1694" s="76"/>
      <c r="N1694" s="76"/>
      <c r="O1694" s="76"/>
      <c r="P1694" s="76"/>
      <c r="Q1694" s="76"/>
      <c r="R1694" s="76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  <c r="AF1694" s="76"/>
      <c r="AG1694" s="76"/>
      <c r="AH1694" s="76"/>
      <c r="AI1694" s="76"/>
      <c r="AJ1694" s="76"/>
      <c r="AK1694" s="76"/>
      <c r="AL1694" s="76"/>
      <c r="AM1694" s="76"/>
      <c r="AN1694" s="76"/>
      <c r="AO1694" s="75"/>
      <c r="AP1694" s="75"/>
      <c r="AQ1694" s="75"/>
      <c r="AR1694" s="76"/>
      <c r="AS1694" s="76"/>
      <c r="AT1694" s="76"/>
      <c r="AU1694" s="76"/>
      <c r="AV1694" s="76"/>
      <c r="AW1694" s="76"/>
      <c r="AX1694" s="76"/>
      <c r="AY1694" s="76"/>
      <c r="AZ1694" s="76"/>
      <c r="BA1694" s="76"/>
      <c r="BB1694" s="76"/>
      <c r="BC1694" s="76"/>
      <c r="BD1694" s="76"/>
      <c r="BE1694" s="76"/>
      <c r="BF1694" s="76"/>
      <c r="BG1694" s="76"/>
      <c r="BH1694" s="76"/>
      <c r="BI1694" s="76"/>
      <c r="BJ1694" s="76"/>
      <c r="BK1694" s="76"/>
      <c r="BL1694" s="76"/>
      <c r="BM1694" s="76"/>
      <c r="BN1694" s="76"/>
      <c r="BO1694" s="76"/>
      <c r="BP1694" s="76"/>
      <c r="BQ1694" s="76"/>
      <c r="BR1694" s="76"/>
      <c r="BS1694" s="76"/>
      <c r="BT1694" s="76"/>
      <c r="BU1694" s="76"/>
      <c r="BV1694" s="76"/>
      <c r="BW1694" s="76"/>
      <c r="BX1694" s="76"/>
      <c r="BY1694" s="76"/>
      <c r="BZ1694" s="76"/>
      <c r="CA1694" s="76"/>
      <c r="CB1694" s="76"/>
      <c r="CC1694" s="76"/>
      <c r="CD1694" s="76"/>
      <c r="CE1694" s="76"/>
      <c r="CF1694" s="76"/>
      <c r="CG1694" s="76"/>
      <c r="CH1694" s="76"/>
      <c r="CI1694" s="76"/>
      <c r="CJ1694" s="76"/>
      <c r="CK1694" s="76"/>
      <c r="CL1694" s="76"/>
      <c r="CM1694" s="76"/>
      <c r="CN1694" s="76"/>
      <c r="CO1694" s="76"/>
      <c r="CP1694" s="76"/>
    </row>
    <row r="1695" spans="1:94" x14ac:dyDescent="0.2">
      <c r="A1695" s="76"/>
      <c r="B1695" s="76"/>
      <c r="C1695" s="76"/>
      <c r="D1695" s="76"/>
      <c r="E1695" s="76"/>
      <c r="F1695" s="76"/>
      <c r="G1695" s="76"/>
      <c r="H1695" s="76"/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  <c r="AF1695" s="76"/>
      <c r="AG1695" s="76"/>
      <c r="AH1695" s="76"/>
      <c r="AI1695" s="76"/>
      <c r="AJ1695" s="76"/>
      <c r="AK1695" s="76"/>
      <c r="AL1695" s="76"/>
      <c r="AM1695" s="76"/>
      <c r="AN1695" s="76"/>
      <c r="AO1695" s="75"/>
      <c r="AP1695" s="75"/>
      <c r="AQ1695" s="75"/>
      <c r="AR1695" s="76"/>
      <c r="AS1695" s="76"/>
      <c r="AT1695" s="76"/>
      <c r="AU1695" s="76"/>
      <c r="AV1695" s="76"/>
      <c r="AW1695" s="76"/>
      <c r="AX1695" s="76"/>
      <c r="AY1695" s="76"/>
      <c r="AZ1695" s="76"/>
      <c r="BA1695" s="76"/>
      <c r="BB1695" s="76"/>
      <c r="BC1695" s="76"/>
      <c r="BD1695" s="76"/>
      <c r="BE1695" s="76"/>
      <c r="BF1695" s="76"/>
      <c r="BG1695" s="76"/>
      <c r="BH1695" s="76"/>
      <c r="BI1695" s="76"/>
      <c r="BJ1695" s="76"/>
      <c r="BK1695" s="76"/>
      <c r="BL1695" s="76"/>
      <c r="BM1695" s="76"/>
      <c r="BN1695" s="76"/>
      <c r="BO1695" s="76"/>
      <c r="BP1695" s="76"/>
      <c r="BQ1695" s="76"/>
      <c r="BR1695" s="76"/>
      <c r="BS1695" s="76"/>
      <c r="BT1695" s="76"/>
      <c r="BU1695" s="76"/>
      <c r="BV1695" s="76"/>
      <c r="BW1695" s="76"/>
      <c r="BX1695" s="76"/>
      <c r="BY1695" s="76"/>
      <c r="BZ1695" s="76"/>
      <c r="CA1695" s="76"/>
      <c r="CB1695" s="76"/>
      <c r="CC1695" s="76"/>
      <c r="CD1695" s="76"/>
      <c r="CE1695" s="76"/>
      <c r="CF1695" s="76"/>
      <c r="CG1695" s="76"/>
      <c r="CH1695" s="76"/>
      <c r="CI1695" s="76"/>
      <c r="CJ1695" s="76"/>
      <c r="CK1695" s="76"/>
      <c r="CL1695" s="76"/>
      <c r="CM1695" s="76"/>
      <c r="CN1695" s="76"/>
      <c r="CO1695" s="76"/>
      <c r="CP1695" s="76"/>
    </row>
    <row r="1696" spans="1:94" x14ac:dyDescent="0.2">
      <c r="A1696" s="76"/>
      <c r="B1696" s="76"/>
      <c r="C1696" s="76"/>
      <c r="D1696" s="76"/>
      <c r="E1696" s="76"/>
      <c r="F1696" s="76"/>
      <c r="G1696" s="76"/>
      <c r="H1696" s="76"/>
      <c r="I1696" s="76"/>
      <c r="J1696" s="76"/>
      <c r="K1696" s="76"/>
      <c r="L1696" s="76"/>
      <c r="M1696" s="76"/>
      <c r="N1696" s="76"/>
      <c r="O1696" s="76"/>
      <c r="P1696" s="76"/>
      <c r="Q1696" s="76"/>
      <c r="R1696" s="76"/>
      <c r="S1696" s="76"/>
      <c r="T1696" s="76"/>
      <c r="U1696" s="76"/>
      <c r="V1696" s="76"/>
      <c r="W1696" s="76"/>
      <c r="X1696" s="76"/>
      <c r="Y1696" s="76"/>
      <c r="Z1696" s="76"/>
      <c r="AA1696" s="76"/>
      <c r="AB1696" s="76"/>
      <c r="AC1696" s="76"/>
      <c r="AD1696" s="76"/>
      <c r="AE1696" s="76"/>
      <c r="AF1696" s="76"/>
      <c r="AG1696" s="76"/>
      <c r="AH1696" s="76"/>
      <c r="AI1696" s="76"/>
      <c r="AJ1696" s="76"/>
      <c r="AK1696" s="76"/>
      <c r="AL1696" s="76"/>
      <c r="AM1696" s="76"/>
      <c r="AN1696" s="76"/>
      <c r="AO1696" s="75"/>
      <c r="AP1696" s="75"/>
      <c r="AQ1696" s="75"/>
      <c r="AR1696" s="76"/>
      <c r="AS1696" s="76"/>
      <c r="AT1696" s="76"/>
      <c r="AU1696" s="76"/>
      <c r="AV1696" s="76"/>
      <c r="AW1696" s="76"/>
      <c r="AX1696" s="76"/>
      <c r="AY1696" s="76"/>
      <c r="AZ1696" s="76"/>
      <c r="BA1696" s="76"/>
      <c r="BB1696" s="76"/>
      <c r="BC1696" s="76"/>
      <c r="BD1696" s="76"/>
      <c r="BE1696" s="76"/>
      <c r="BF1696" s="76"/>
      <c r="BG1696" s="76"/>
      <c r="BH1696" s="76"/>
      <c r="BI1696" s="76"/>
      <c r="BJ1696" s="76"/>
      <c r="BK1696" s="76"/>
      <c r="BL1696" s="76"/>
      <c r="BM1696" s="76"/>
      <c r="BN1696" s="76"/>
      <c r="BO1696" s="76"/>
      <c r="BP1696" s="76"/>
      <c r="BQ1696" s="76"/>
      <c r="BR1696" s="76"/>
      <c r="BS1696" s="76"/>
      <c r="BT1696" s="76"/>
      <c r="BU1696" s="76"/>
      <c r="BV1696" s="76"/>
      <c r="BW1696" s="76"/>
      <c r="BX1696" s="76"/>
      <c r="BY1696" s="76"/>
      <c r="BZ1696" s="76"/>
      <c r="CA1696" s="76"/>
      <c r="CB1696" s="76"/>
      <c r="CC1696" s="76"/>
      <c r="CD1696" s="76"/>
      <c r="CE1696" s="76"/>
      <c r="CF1696" s="76"/>
      <c r="CG1696" s="76"/>
      <c r="CH1696" s="76"/>
      <c r="CI1696" s="76"/>
      <c r="CJ1696" s="76"/>
      <c r="CK1696" s="76"/>
      <c r="CL1696" s="76"/>
      <c r="CM1696" s="76"/>
      <c r="CN1696" s="76"/>
      <c r="CO1696" s="76"/>
      <c r="CP1696" s="76"/>
    </row>
    <row r="1697" spans="1:94" x14ac:dyDescent="0.2">
      <c r="A1697" s="76"/>
      <c r="B1697" s="76"/>
      <c r="C1697" s="76"/>
      <c r="D1697" s="76"/>
      <c r="E1697" s="76"/>
      <c r="F1697" s="76"/>
      <c r="G1697" s="76"/>
      <c r="H1697" s="76"/>
      <c r="I1697" s="76"/>
      <c r="J1697" s="76"/>
      <c r="K1697" s="76"/>
      <c r="L1697" s="76"/>
      <c r="M1697" s="76"/>
      <c r="N1697" s="76"/>
      <c r="O1697" s="76"/>
      <c r="P1697" s="76"/>
      <c r="Q1697" s="76"/>
      <c r="R1697" s="76"/>
      <c r="S1697" s="76"/>
      <c r="T1697" s="76"/>
      <c r="U1697" s="76"/>
      <c r="V1697" s="76"/>
      <c r="W1697" s="76"/>
      <c r="X1697" s="76"/>
      <c r="Y1697" s="76"/>
      <c r="Z1697" s="76"/>
      <c r="AA1697" s="76"/>
      <c r="AB1697" s="76"/>
      <c r="AC1697" s="76"/>
      <c r="AD1697" s="76"/>
      <c r="AE1697" s="76"/>
      <c r="AF1697" s="76"/>
      <c r="AG1697" s="76"/>
      <c r="AH1697" s="76"/>
      <c r="AI1697" s="76"/>
      <c r="AJ1697" s="76"/>
      <c r="AK1697" s="76"/>
      <c r="AL1697" s="76"/>
      <c r="AM1697" s="76"/>
      <c r="AN1697" s="76"/>
      <c r="AO1697" s="75"/>
      <c r="AP1697" s="75"/>
      <c r="AQ1697" s="75"/>
      <c r="AR1697" s="76"/>
      <c r="AS1697" s="76"/>
      <c r="AT1697" s="76"/>
      <c r="AU1697" s="76"/>
      <c r="AV1697" s="76"/>
      <c r="AW1697" s="76"/>
      <c r="AX1697" s="76"/>
      <c r="AY1697" s="76"/>
      <c r="AZ1697" s="76"/>
      <c r="BA1697" s="76"/>
      <c r="BB1697" s="76"/>
      <c r="BC1697" s="76"/>
      <c r="BD1697" s="76"/>
      <c r="BE1697" s="76"/>
      <c r="BF1697" s="76"/>
      <c r="BG1697" s="76"/>
      <c r="BH1697" s="76"/>
      <c r="BI1697" s="76"/>
      <c r="BJ1697" s="76"/>
      <c r="BK1697" s="76"/>
      <c r="BL1697" s="76"/>
      <c r="BM1697" s="76"/>
      <c r="BN1697" s="76"/>
      <c r="BO1697" s="76"/>
      <c r="BP1697" s="76"/>
      <c r="BQ1697" s="76"/>
      <c r="BR1697" s="76"/>
      <c r="BS1697" s="76"/>
      <c r="BT1697" s="76"/>
      <c r="BU1697" s="76"/>
      <c r="BV1697" s="76"/>
      <c r="BW1697" s="76"/>
      <c r="BX1697" s="76"/>
      <c r="BY1697" s="76"/>
      <c r="BZ1697" s="76"/>
      <c r="CA1697" s="76"/>
      <c r="CB1697" s="76"/>
      <c r="CC1697" s="76"/>
      <c r="CD1697" s="76"/>
      <c r="CE1697" s="76"/>
      <c r="CF1697" s="76"/>
      <c r="CG1697" s="76"/>
      <c r="CH1697" s="76"/>
      <c r="CI1697" s="76"/>
      <c r="CJ1697" s="76"/>
      <c r="CK1697" s="76"/>
      <c r="CL1697" s="76"/>
      <c r="CM1697" s="76"/>
      <c r="CN1697" s="76"/>
      <c r="CO1697" s="76"/>
      <c r="CP1697" s="76"/>
    </row>
    <row r="1698" spans="1:94" x14ac:dyDescent="0.2">
      <c r="A1698" s="76"/>
      <c r="B1698" s="76"/>
      <c r="C1698" s="76"/>
      <c r="D1698" s="76"/>
      <c r="E1698" s="76"/>
      <c r="F1698" s="76"/>
      <c r="G1698" s="76"/>
      <c r="H1698" s="76"/>
      <c r="I1698" s="76"/>
      <c r="J1698" s="76"/>
      <c r="K1698" s="76"/>
      <c r="L1698" s="76"/>
      <c r="M1698" s="76"/>
      <c r="N1698" s="76"/>
      <c r="O1698" s="76"/>
      <c r="P1698" s="76"/>
      <c r="Q1698" s="76"/>
      <c r="R1698" s="76"/>
      <c r="S1698" s="76"/>
      <c r="T1698" s="76"/>
      <c r="U1698" s="76"/>
      <c r="V1698" s="76"/>
      <c r="W1698" s="76"/>
      <c r="X1698" s="76"/>
      <c r="Y1698" s="76"/>
      <c r="Z1698" s="76"/>
      <c r="AA1698" s="76"/>
      <c r="AB1698" s="76"/>
      <c r="AC1698" s="76"/>
      <c r="AD1698" s="76"/>
      <c r="AE1698" s="76"/>
      <c r="AF1698" s="76"/>
      <c r="AG1698" s="76"/>
      <c r="AH1698" s="76"/>
      <c r="AI1698" s="76"/>
      <c r="AJ1698" s="76"/>
      <c r="AK1698" s="76"/>
      <c r="AL1698" s="76"/>
      <c r="AM1698" s="76"/>
      <c r="AN1698" s="76"/>
      <c r="AO1698" s="75"/>
      <c r="AP1698" s="75"/>
      <c r="AQ1698" s="75"/>
      <c r="AR1698" s="76"/>
      <c r="AS1698" s="76"/>
      <c r="AT1698" s="76"/>
      <c r="AU1698" s="76"/>
      <c r="AV1698" s="76"/>
      <c r="AW1698" s="76"/>
      <c r="AX1698" s="76"/>
      <c r="AY1698" s="76"/>
      <c r="AZ1698" s="76"/>
      <c r="BA1698" s="76"/>
      <c r="BB1698" s="76"/>
      <c r="BC1698" s="76"/>
      <c r="BD1698" s="76"/>
      <c r="BE1698" s="76"/>
      <c r="BF1698" s="76"/>
      <c r="BG1698" s="76"/>
      <c r="BH1698" s="76"/>
      <c r="BI1698" s="76"/>
      <c r="BJ1698" s="76"/>
      <c r="BK1698" s="76"/>
      <c r="BL1698" s="76"/>
      <c r="BM1698" s="76"/>
      <c r="BN1698" s="76"/>
      <c r="BO1698" s="76"/>
      <c r="BP1698" s="76"/>
      <c r="BQ1698" s="76"/>
      <c r="BR1698" s="76"/>
      <c r="BS1698" s="76"/>
      <c r="BT1698" s="76"/>
      <c r="BU1698" s="76"/>
      <c r="BV1698" s="76"/>
      <c r="BW1698" s="76"/>
      <c r="BX1698" s="76"/>
      <c r="BY1698" s="76"/>
      <c r="BZ1698" s="76"/>
      <c r="CA1698" s="76"/>
      <c r="CB1698" s="76"/>
      <c r="CC1698" s="76"/>
      <c r="CD1698" s="76"/>
      <c r="CE1698" s="76"/>
      <c r="CF1698" s="76"/>
      <c r="CG1698" s="76"/>
      <c r="CH1698" s="76"/>
      <c r="CI1698" s="76"/>
      <c r="CJ1698" s="76"/>
      <c r="CK1698" s="76"/>
      <c r="CL1698" s="76"/>
      <c r="CM1698" s="76"/>
      <c r="CN1698" s="76"/>
      <c r="CO1698" s="76"/>
      <c r="CP1698" s="76"/>
    </row>
    <row r="1699" spans="1:94" x14ac:dyDescent="0.2">
      <c r="A1699" s="76"/>
      <c r="B1699" s="76"/>
      <c r="C1699" s="76"/>
      <c r="D1699" s="76"/>
      <c r="E1699" s="76"/>
      <c r="F1699" s="76"/>
      <c r="G1699" s="76"/>
      <c r="H1699" s="76"/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  <c r="AF1699" s="76"/>
      <c r="AG1699" s="76"/>
      <c r="AH1699" s="76"/>
      <c r="AI1699" s="76"/>
      <c r="AJ1699" s="76"/>
      <c r="AK1699" s="76"/>
      <c r="AL1699" s="76"/>
      <c r="AM1699" s="76"/>
      <c r="AN1699" s="76"/>
      <c r="AO1699" s="75"/>
      <c r="AP1699" s="75"/>
      <c r="AQ1699" s="75"/>
      <c r="AR1699" s="76"/>
      <c r="AS1699" s="76"/>
      <c r="AT1699" s="76"/>
      <c r="AU1699" s="76"/>
      <c r="AV1699" s="76"/>
      <c r="AW1699" s="76"/>
      <c r="AX1699" s="76"/>
      <c r="AY1699" s="76"/>
      <c r="AZ1699" s="76"/>
      <c r="BA1699" s="76"/>
      <c r="BB1699" s="76"/>
      <c r="BC1699" s="76"/>
      <c r="BD1699" s="76"/>
      <c r="BE1699" s="76"/>
      <c r="BF1699" s="76"/>
      <c r="BG1699" s="76"/>
      <c r="BH1699" s="76"/>
      <c r="BI1699" s="76"/>
      <c r="BJ1699" s="76"/>
      <c r="BK1699" s="76"/>
      <c r="BL1699" s="76"/>
      <c r="BM1699" s="76"/>
      <c r="BN1699" s="76"/>
      <c r="BO1699" s="76"/>
      <c r="BP1699" s="76"/>
      <c r="BQ1699" s="76"/>
      <c r="BR1699" s="76"/>
      <c r="BS1699" s="76"/>
      <c r="BT1699" s="76"/>
      <c r="BU1699" s="76"/>
      <c r="BV1699" s="76"/>
      <c r="BW1699" s="76"/>
      <c r="BX1699" s="76"/>
      <c r="BY1699" s="76"/>
      <c r="BZ1699" s="76"/>
      <c r="CA1699" s="76"/>
      <c r="CB1699" s="76"/>
      <c r="CC1699" s="76"/>
      <c r="CD1699" s="76"/>
      <c r="CE1699" s="76"/>
      <c r="CF1699" s="76"/>
      <c r="CG1699" s="76"/>
      <c r="CH1699" s="76"/>
      <c r="CI1699" s="76"/>
      <c r="CJ1699" s="76"/>
      <c r="CK1699" s="76"/>
      <c r="CL1699" s="76"/>
      <c r="CM1699" s="76"/>
      <c r="CN1699" s="76"/>
      <c r="CO1699" s="76"/>
      <c r="CP1699" s="76"/>
    </row>
    <row r="1700" spans="1:94" x14ac:dyDescent="0.2">
      <c r="A1700" s="76"/>
      <c r="B1700" s="76"/>
      <c r="C1700" s="76"/>
      <c r="D1700" s="76"/>
      <c r="E1700" s="76"/>
      <c r="F1700" s="76"/>
      <c r="G1700" s="76"/>
      <c r="H1700" s="76"/>
      <c r="I1700" s="76"/>
      <c r="J1700" s="76"/>
      <c r="K1700" s="76"/>
      <c r="L1700" s="76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  <c r="AF1700" s="76"/>
      <c r="AG1700" s="76"/>
      <c r="AH1700" s="76"/>
      <c r="AI1700" s="76"/>
      <c r="AJ1700" s="76"/>
      <c r="AK1700" s="76"/>
      <c r="AL1700" s="76"/>
      <c r="AM1700" s="76"/>
      <c r="AN1700" s="76"/>
      <c r="AO1700" s="75"/>
      <c r="AP1700" s="75"/>
      <c r="AQ1700" s="75"/>
      <c r="AR1700" s="76"/>
      <c r="AS1700" s="76"/>
      <c r="AT1700" s="76"/>
      <c r="AU1700" s="76"/>
      <c r="AV1700" s="76"/>
      <c r="AW1700" s="76"/>
      <c r="AX1700" s="76"/>
      <c r="AY1700" s="76"/>
      <c r="AZ1700" s="76"/>
      <c r="BA1700" s="76"/>
      <c r="BB1700" s="76"/>
      <c r="BC1700" s="76"/>
      <c r="BD1700" s="76"/>
      <c r="BE1700" s="76"/>
      <c r="BF1700" s="76"/>
      <c r="BG1700" s="76"/>
      <c r="BH1700" s="76"/>
      <c r="BI1700" s="76"/>
      <c r="BJ1700" s="76"/>
      <c r="BK1700" s="76"/>
      <c r="BL1700" s="76"/>
      <c r="BM1700" s="76"/>
      <c r="BN1700" s="76"/>
      <c r="BO1700" s="76"/>
      <c r="BP1700" s="76"/>
      <c r="BQ1700" s="76"/>
      <c r="BR1700" s="76"/>
      <c r="BS1700" s="76"/>
      <c r="BT1700" s="76"/>
      <c r="BU1700" s="76"/>
      <c r="BV1700" s="76"/>
      <c r="BW1700" s="76"/>
      <c r="BX1700" s="76"/>
      <c r="BY1700" s="76"/>
      <c r="BZ1700" s="76"/>
      <c r="CA1700" s="76"/>
      <c r="CB1700" s="76"/>
      <c r="CC1700" s="76"/>
      <c r="CD1700" s="76"/>
      <c r="CE1700" s="76"/>
      <c r="CF1700" s="76"/>
      <c r="CG1700" s="76"/>
      <c r="CH1700" s="76"/>
      <c r="CI1700" s="76"/>
      <c r="CJ1700" s="76"/>
      <c r="CK1700" s="76"/>
      <c r="CL1700" s="76"/>
      <c r="CM1700" s="76"/>
      <c r="CN1700" s="76"/>
      <c r="CO1700" s="76"/>
      <c r="CP1700" s="76"/>
    </row>
    <row r="1701" spans="1:94" x14ac:dyDescent="0.2">
      <c r="A1701" s="76"/>
      <c r="B1701" s="76"/>
      <c r="C1701" s="76"/>
      <c r="D1701" s="76"/>
      <c r="E1701" s="76"/>
      <c r="F1701" s="76"/>
      <c r="G1701" s="76"/>
      <c r="H1701" s="76"/>
      <c r="I1701" s="76"/>
      <c r="J1701" s="76"/>
      <c r="K1701" s="76"/>
      <c r="L1701" s="76"/>
      <c r="M1701" s="76"/>
      <c r="N1701" s="76"/>
      <c r="O1701" s="76"/>
      <c r="P1701" s="76"/>
      <c r="Q1701" s="76"/>
      <c r="R1701" s="76"/>
      <c r="S1701" s="76"/>
      <c r="T1701" s="76"/>
      <c r="U1701" s="76"/>
      <c r="V1701" s="76"/>
      <c r="W1701" s="76"/>
      <c r="X1701" s="76"/>
      <c r="Y1701" s="76"/>
      <c r="Z1701" s="76"/>
      <c r="AA1701" s="76"/>
      <c r="AB1701" s="76"/>
      <c r="AC1701" s="76"/>
      <c r="AD1701" s="76"/>
      <c r="AE1701" s="76"/>
      <c r="AF1701" s="76"/>
      <c r="AG1701" s="76"/>
      <c r="AH1701" s="76"/>
      <c r="AI1701" s="76"/>
      <c r="AJ1701" s="76"/>
      <c r="AK1701" s="76"/>
      <c r="AL1701" s="76"/>
      <c r="AM1701" s="76"/>
      <c r="AN1701" s="76"/>
      <c r="AO1701" s="75"/>
      <c r="AP1701" s="75"/>
      <c r="AQ1701" s="75"/>
      <c r="AR1701" s="76"/>
      <c r="AS1701" s="76"/>
      <c r="AT1701" s="76"/>
      <c r="AU1701" s="76"/>
      <c r="AV1701" s="76"/>
      <c r="AW1701" s="76"/>
      <c r="AX1701" s="76"/>
      <c r="AY1701" s="76"/>
      <c r="AZ1701" s="76"/>
      <c r="BA1701" s="76"/>
      <c r="BB1701" s="76"/>
      <c r="BC1701" s="76"/>
      <c r="BD1701" s="76"/>
      <c r="BE1701" s="76"/>
      <c r="BF1701" s="76"/>
      <c r="BG1701" s="76"/>
      <c r="BH1701" s="76"/>
      <c r="BI1701" s="76"/>
      <c r="BJ1701" s="76"/>
      <c r="BK1701" s="76"/>
      <c r="BL1701" s="76"/>
      <c r="BM1701" s="76"/>
      <c r="BN1701" s="76"/>
      <c r="BO1701" s="76"/>
      <c r="BP1701" s="76"/>
      <c r="BQ1701" s="76"/>
      <c r="BR1701" s="76"/>
      <c r="BS1701" s="76"/>
      <c r="BT1701" s="76"/>
      <c r="BU1701" s="76"/>
      <c r="BV1701" s="76"/>
      <c r="BW1701" s="76"/>
      <c r="BX1701" s="76"/>
      <c r="BY1701" s="76"/>
      <c r="BZ1701" s="76"/>
      <c r="CA1701" s="76"/>
      <c r="CB1701" s="76"/>
      <c r="CC1701" s="76"/>
      <c r="CD1701" s="76"/>
      <c r="CE1701" s="76"/>
      <c r="CF1701" s="76"/>
      <c r="CG1701" s="76"/>
      <c r="CH1701" s="76"/>
      <c r="CI1701" s="76"/>
      <c r="CJ1701" s="76"/>
      <c r="CK1701" s="76"/>
      <c r="CL1701" s="76"/>
      <c r="CM1701" s="76"/>
      <c r="CN1701" s="76"/>
      <c r="CO1701" s="76"/>
      <c r="CP1701" s="76"/>
    </row>
    <row r="1702" spans="1:94" x14ac:dyDescent="0.2">
      <c r="A1702" s="76"/>
      <c r="B1702" s="76"/>
      <c r="C1702" s="76"/>
      <c r="D1702" s="76"/>
      <c r="E1702" s="76"/>
      <c r="F1702" s="76"/>
      <c r="G1702" s="76"/>
      <c r="H1702" s="76"/>
      <c r="I1702" s="76"/>
      <c r="J1702" s="76"/>
      <c r="K1702" s="76"/>
      <c r="L1702" s="76"/>
      <c r="M1702" s="76"/>
      <c r="N1702" s="76"/>
      <c r="O1702" s="76"/>
      <c r="P1702" s="76"/>
      <c r="Q1702" s="76"/>
      <c r="R1702" s="76"/>
      <c r="S1702" s="76"/>
      <c r="T1702" s="76"/>
      <c r="U1702" s="76"/>
      <c r="V1702" s="76"/>
      <c r="W1702" s="76"/>
      <c r="X1702" s="76"/>
      <c r="Y1702" s="76"/>
      <c r="Z1702" s="76"/>
      <c r="AA1702" s="76"/>
      <c r="AB1702" s="76"/>
      <c r="AC1702" s="76"/>
      <c r="AD1702" s="76"/>
      <c r="AE1702" s="76"/>
      <c r="AF1702" s="76"/>
      <c r="AG1702" s="76"/>
      <c r="AH1702" s="76"/>
      <c r="AI1702" s="76"/>
      <c r="AJ1702" s="76"/>
      <c r="AK1702" s="76"/>
      <c r="AL1702" s="76"/>
      <c r="AM1702" s="76"/>
      <c r="AN1702" s="76"/>
      <c r="AO1702" s="75"/>
      <c r="AP1702" s="75"/>
      <c r="AQ1702" s="75"/>
      <c r="AR1702" s="76"/>
      <c r="AS1702" s="76"/>
      <c r="AT1702" s="76"/>
      <c r="AU1702" s="76"/>
      <c r="AV1702" s="76"/>
      <c r="AW1702" s="76"/>
      <c r="AX1702" s="76"/>
      <c r="AY1702" s="76"/>
      <c r="AZ1702" s="76"/>
      <c r="BA1702" s="76"/>
      <c r="BB1702" s="76"/>
      <c r="BC1702" s="76"/>
      <c r="BD1702" s="76"/>
      <c r="BE1702" s="76"/>
      <c r="BF1702" s="76"/>
      <c r="BG1702" s="76"/>
      <c r="BH1702" s="76"/>
      <c r="BI1702" s="76"/>
      <c r="BJ1702" s="76"/>
      <c r="BK1702" s="76"/>
      <c r="BL1702" s="76"/>
      <c r="BM1702" s="76"/>
      <c r="BN1702" s="76"/>
      <c r="BO1702" s="76"/>
      <c r="BP1702" s="76"/>
      <c r="BQ1702" s="76"/>
      <c r="BR1702" s="76"/>
      <c r="BS1702" s="76"/>
      <c r="BT1702" s="76"/>
      <c r="BU1702" s="76"/>
      <c r="BV1702" s="76"/>
      <c r="BW1702" s="76"/>
      <c r="BX1702" s="76"/>
      <c r="BY1702" s="76"/>
      <c r="BZ1702" s="76"/>
      <c r="CA1702" s="76"/>
      <c r="CB1702" s="76"/>
      <c r="CC1702" s="76"/>
      <c r="CD1702" s="76"/>
      <c r="CE1702" s="76"/>
      <c r="CF1702" s="76"/>
      <c r="CG1702" s="76"/>
      <c r="CH1702" s="76"/>
      <c r="CI1702" s="76"/>
      <c r="CJ1702" s="76"/>
      <c r="CK1702" s="76"/>
      <c r="CL1702" s="76"/>
      <c r="CM1702" s="76"/>
      <c r="CN1702" s="76"/>
      <c r="CO1702" s="76"/>
      <c r="CP1702" s="76"/>
    </row>
    <row r="1703" spans="1:94" x14ac:dyDescent="0.2">
      <c r="A1703" s="76"/>
      <c r="B1703" s="76"/>
      <c r="C1703" s="76"/>
      <c r="D1703" s="76"/>
      <c r="E1703" s="76"/>
      <c r="F1703" s="76"/>
      <c r="G1703" s="76"/>
      <c r="H1703" s="76"/>
      <c r="I1703" s="76"/>
      <c r="J1703" s="76"/>
      <c r="K1703" s="76"/>
      <c r="L1703" s="76"/>
      <c r="M1703" s="76"/>
      <c r="N1703" s="76"/>
      <c r="O1703" s="76"/>
      <c r="P1703" s="76"/>
      <c r="Q1703" s="76"/>
      <c r="R1703" s="76"/>
      <c r="S1703" s="76"/>
      <c r="T1703" s="76"/>
      <c r="U1703" s="76"/>
      <c r="V1703" s="76"/>
      <c r="W1703" s="76"/>
      <c r="X1703" s="76"/>
      <c r="Y1703" s="76"/>
      <c r="Z1703" s="76"/>
      <c r="AA1703" s="76"/>
      <c r="AB1703" s="76"/>
      <c r="AC1703" s="76"/>
      <c r="AD1703" s="76"/>
      <c r="AE1703" s="76"/>
      <c r="AF1703" s="76"/>
      <c r="AG1703" s="76"/>
      <c r="AH1703" s="76"/>
      <c r="AI1703" s="76"/>
      <c r="AJ1703" s="76"/>
      <c r="AK1703" s="76"/>
      <c r="AL1703" s="76"/>
      <c r="AM1703" s="76"/>
      <c r="AN1703" s="76"/>
      <c r="AO1703" s="75"/>
      <c r="AP1703" s="75"/>
      <c r="AQ1703" s="75"/>
      <c r="AR1703" s="76"/>
      <c r="AS1703" s="76"/>
      <c r="AT1703" s="76"/>
      <c r="AU1703" s="76"/>
      <c r="AV1703" s="76"/>
      <c r="AW1703" s="76"/>
      <c r="AX1703" s="76"/>
      <c r="AY1703" s="76"/>
      <c r="AZ1703" s="76"/>
      <c r="BA1703" s="76"/>
      <c r="BB1703" s="76"/>
      <c r="BC1703" s="76"/>
      <c r="BD1703" s="76"/>
      <c r="BE1703" s="76"/>
      <c r="BF1703" s="76"/>
      <c r="BG1703" s="76"/>
      <c r="BH1703" s="76"/>
      <c r="BI1703" s="76"/>
      <c r="BJ1703" s="76"/>
      <c r="BK1703" s="76"/>
      <c r="BL1703" s="76"/>
      <c r="BM1703" s="76"/>
      <c r="BN1703" s="76"/>
      <c r="BO1703" s="76"/>
      <c r="BP1703" s="76"/>
      <c r="BQ1703" s="76"/>
      <c r="BR1703" s="76"/>
      <c r="BS1703" s="76"/>
      <c r="BT1703" s="76"/>
      <c r="BU1703" s="76"/>
      <c r="BV1703" s="76"/>
      <c r="BW1703" s="76"/>
      <c r="BX1703" s="76"/>
      <c r="BY1703" s="76"/>
      <c r="BZ1703" s="76"/>
      <c r="CA1703" s="76"/>
      <c r="CB1703" s="76"/>
      <c r="CC1703" s="76"/>
      <c r="CD1703" s="76"/>
      <c r="CE1703" s="76"/>
      <c r="CF1703" s="76"/>
      <c r="CG1703" s="76"/>
      <c r="CH1703" s="76"/>
      <c r="CI1703" s="76"/>
      <c r="CJ1703" s="76"/>
      <c r="CK1703" s="76"/>
      <c r="CL1703" s="76"/>
      <c r="CM1703" s="76"/>
      <c r="CN1703" s="76"/>
      <c r="CO1703" s="76"/>
      <c r="CP1703" s="76"/>
    </row>
    <row r="1704" spans="1:94" x14ac:dyDescent="0.2">
      <c r="A1704" s="76"/>
      <c r="B1704" s="76"/>
      <c r="C1704" s="76"/>
      <c r="D1704" s="76"/>
      <c r="E1704" s="76"/>
      <c r="F1704" s="76"/>
      <c r="G1704" s="76"/>
      <c r="H1704" s="76"/>
      <c r="I1704" s="76"/>
      <c r="J1704" s="76"/>
      <c r="K1704" s="76"/>
      <c r="L1704" s="76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  <c r="AF1704" s="76"/>
      <c r="AG1704" s="76"/>
      <c r="AH1704" s="76"/>
      <c r="AI1704" s="76"/>
      <c r="AJ1704" s="76"/>
      <c r="AK1704" s="76"/>
      <c r="AL1704" s="76"/>
      <c r="AM1704" s="76"/>
      <c r="AN1704" s="76"/>
      <c r="AO1704" s="75"/>
      <c r="AP1704" s="75"/>
      <c r="AQ1704" s="75"/>
      <c r="AR1704" s="76"/>
      <c r="AS1704" s="76"/>
      <c r="AT1704" s="76"/>
      <c r="AU1704" s="76"/>
      <c r="AV1704" s="76"/>
      <c r="AW1704" s="76"/>
      <c r="AX1704" s="76"/>
      <c r="AY1704" s="76"/>
      <c r="AZ1704" s="76"/>
      <c r="BA1704" s="76"/>
      <c r="BB1704" s="76"/>
      <c r="BC1704" s="76"/>
      <c r="BD1704" s="76"/>
      <c r="BE1704" s="76"/>
      <c r="BF1704" s="76"/>
      <c r="BG1704" s="76"/>
      <c r="BH1704" s="76"/>
      <c r="BI1704" s="76"/>
      <c r="BJ1704" s="76"/>
      <c r="BK1704" s="76"/>
      <c r="BL1704" s="76"/>
      <c r="BM1704" s="76"/>
      <c r="BN1704" s="76"/>
      <c r="BO1704" s="76"/>
      <c r="BP1704" s="76"/>
      <c r="BQ1704" s="76"/>
      <c r="BR1704" s="76"/>
      <c r="BS1704" s="76"/>
      <c r="BT1704" s="76"/>
      <c r="BU1704" s="76"/>
      <c r="BV1704" s="76"/>
      <c r="BW1704" s="76"/>
      <c r="BX1704" s="76"/>
      <c r="BY1704" s="76"/>
      <c r="BZ1704" s="76"/>
      <c r="CA1704" s="76"/>
      <c r="CB1704" s="76"/>
      <c r="CC1704" s="76"/>
      <c r="CD1704" s="76"/>
      <c r="CE1704" s="76"/>
      <c r="CF1704" s="76"/>
      <c r="CG1704" s="76"/>
      <c r="CH1704" s="76"/>
      <c r="CI1704" s="76"/>
      <c r="CJ1704" s="76"/>
      <c r="CK1704" s="76"/>
      <c r="CL1704" s="76"/>
      <c r="CM1704" s="76"/>
      <c r="CN1704" s="76"/>
      <c r="CO1704" s="76"/>
      <c r="CP1704" s="76"/>
    </row>
    <row r="1705" spans="1:94" x14ac:dyDescent="0.2">
      <c r="A1705" s="76"/>
      <c r="B1705" s="76"/>
      <c r="C1705" s="76"/>
      <c r="D1705" s="76"/>
      <c r="E1705" s="76"/>
      <c r="F1705" s="76"/>
      <c r="G1705" s="76"/>
      <c r="H1705" s="76"/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  <c r="AF1705" s="76"/>
      <c r="AG1705" s="76"/>
      <c r="AH1705" s="76"/>
      <c r="AI1705" s="76"/>
      <c r="AJ1705" s="76"/>
      <c r="AK1705" s="76"/>
      <c r="AL1705" s="76"/>
      <c r="AM1705" s="76"/>
      <c r="AN1705" s="76"/>
      <c r="AO1705" s="75"/>
      <c r="AP1705" s="75"/>
      <c r="AQ1705" s="75"/>
      <c r="AR1705" s="76"/>
      <c r="AS1705" s="76"/>
      <c r="AT1705" s="76"/>
      <c r="AU1705" s="76"/>
      <c r="AV1705" s="76"/>
      <c r="AW1705" s="76"/>
      <c r="AX1705" s="76"/>
      <c r="AY1705" s="76"/>
      <c r="AZ1705" s="76"/>
      <c r="BA1705" s="76"/>
      <c r="BB1705" s="76"/>
      <c r="BC1705" s="76"/>
      <c r="BD1705" s="76"/>
      <c r="BE1705" s="76"/>
      <c r="BF1705" s="76"/>
      <c r="BG1705" s="76"/>
      <c r="BH1705" s="76"/>
      <c r="BI1705" s="76"/>
      <c r="BJ1705" s="76"/>
      <c r="BK1705" s="76"/>
      <c r="BL1705" s="76"/>
      <c r="BM1705" s="76"/>
      <c r="BN1705" s="76"/>
      <c r="BO1705" s="76"/>
      <c r="BP1705" s="76"/>
      <c r="BQ1705" s="76"/>
      <c r="BR1705" s="76"/>
      <c r="BS1705" s="76"/>
      <c r="BT1705" s="76"/>
      <c r="BU1705" s="76"/>
      <c r="BV1705" s="76"/>
      <c r="BW1705" s="76"/>
      <c r="BX1705" s="76"/>
      <c r="BY1705" s="76"/>
      <c r="BZ1705" s="76"/>
      <c r="CA1705" s="76"/>
      <c r="CB1705" s="76"/>
      <c r="CC1705" s="76"/>
      <c r="CD1705" s="76"/>
      <c r="CE1705" s="76"/>
      <c r="CF1705" s="76"/>
      <c r="CG1705" s="76"/>
      <c r="CH1705" s="76"/>
      <c r="CI1705" s="76"/>
      <c r="CJ1705" s="76"/>
      <c r="CK1705" s="76"/>
      <c r="CL1705" s="76"/>
      <c r="CM1705" s="76"/>
      <c r="CN1705" s="76"/>
      <c r="CO1705" s="76"/>
      <c r="CP1705" s="76"/>
    </row>
    <row r="1706" spans="1:94" x14ac:dyDescent="0.2">
      <c r="A1706" s="76"/>
      <c r="B1706" s="76"/>
      <c r="C1706" s="76"/>
      <c r="D1706" s="76"/>
      <c r="E1706" s="76"/>
      <c r="F1706" s="76"/>
      <c r="G1706" s="76"/>
      <c r="H1706" s="76"/>
      <c r="I1706" s="76"/>
      <c r="J1706" s="76"/>
      <c r="K1706" s="76"/>
      <c r="L1706" s="76"/>
      <c r="M1706" s="76"/>
      <c r="N1706" s="76"/>
      <c r="O1706" s="76"/>
      <c r="P1706" s="76"/>
      <c r="Q1706" s="76"/>
      <c r="R1706" s="76"/>
      <c r="S1706" s="76"/>
      <c r="T1706" s="76"/>
      <c r="U1706" s="76"/>
      <c r="V1706" s="76"/>
      <c r="W1706" s="76"/>
      <c r="X1706" s="76"/>
      <c r="Y1706" s="76"/>
      <c r="Z1706" s="76"/>
      <c r="AA1706" s="76"/>
      <c r="AB1706" s="76"/>
      <c r="AC1706" s="76"/>
      <c r="AD1706" s="76"/>
      <c r="AE1706" s="76"/>
      <c r="AF1706" s="76"/>
      <c r="AG1706" s="76"/>
      <c r="AH1706" s="76"/>
      <c r="AI1706" s="76"/>
      <c r="AJ1706" s="76"/>
      <c r="AK1706" s="76"/>
      <c r="AL1706" s="76"/>
      <c r="AM1706" s="76"/>
      <c r="AN1706" s="76"/>
      <c r="AO1706" s="75"/>
      <c r="AP1706" s="75"/>
      <c r="AQ1706" s="75"/>
      <c r="AR1706" s="76"/>
      <c r="AS1706" s="76"/>
      <c r="AT1706" s="76"/>
      <c r="AU1706" s="76"/>
      <c r="AV1706" s="76"/>
      <c r="AW1706" s="76"/>
      <c r="AX1706" s="76"/>
      <c r="AY1706" s="76"/>
      <c r="AZ1706" s="76"/>
      <c r="BA1706" s="76"/>
      <c r="BB1706" s="76"/>
      <c r="BC1706" s="76"/>
      <c r="BD1706" s="76"/>
      <c r="BE1706" s="76"/>
      <c r="BF1706" s="76"/>
      <c r="BG1706" s="76"/>
      <c r="BH1706" s="76"/>
      <c r="BI1706" s="76"/>
      <c r="BJ1706" s="76"/>
      <c r="BK1706" s="76"/>
      <c r="BL1706" s="76"/>
      <c r="BM1706" s="76"/>
      <c r="BN1706" s="76"/>
      <c r="BO1706" s="76"/>
      <c r="BP1706" s="76"/>
      <c r="BQ1706" s="76"/>
      <c r="BR1706" s="76"/>
      <c r="BS1706" s="76"/>
      <c r="BT1706" s="76"/>
      <c r="BU1706" s="76"/>
      <c r="BV1706" s="76"/>
      <c r="BW1706" s="76"/>
      <c r="BX1706" s="76"/>
      <c r="BY1706" s="76"/>
      <c r="BZ1706" s="76"/>
      <c r="CA1706" s="76"/>
      <c r="CB1706" s="76"/>
      <c r="CC1706" s="76"/>
      <c r="CD1706" s="76"/>
      <c r="CE1706" s="76"/>
      <c r="CF1706" s="76"/>
      <c r="CG1706" s="76"/>
      <c r="CH1706" s="76"/>
      <c r="CI1706" s="76"/>
      <c r="CJ1706" s="76"/>
      <c r="CK1706" s="76"/>
      <c r="CL1706" s="76"/>
      <c r="CM1706" s="76"/>
      <c r="CN1706" s="76"/>
      <c r="CO1706" s="76"/>
      <c r="CP1706" s="76"/>
    </row>
    <row r="1707" spans="1:94" x14ac:dyDescent="0.2">
      <c r="A1707" s="76"/>
      <c r="B1707" s="76"/>
      <c r="C1707" s="76"/>
      <c r="D1707" s="76"/>
      <c r="E1707" s="76"/>
      <c r="F1707" s="76"/>
      <c r="G1707" s="76"/>
      <c r="H1707" s="76"/>
      <c r="I1707" s="76"/>
      <c r="J1707" s="76"/>
      <c r="K1707" s="76"/>
      <c r="L1707" s="76"/>
      <c r="M1707" s="76"/>
      <c r="N1707" s="76"/>
      <c r="O1707" s="76"/>
      <c r="P1707" s="76"/>
      <c r="Q1707" s="76"/>
      <c r="R1707" s="76"/>
      <c r="S1707" s="76"/>
      <c r="T1707" s="76"/>
      <c r="U1707" s="76"/>
      <c r="V1707" s="76"/>
      <c r="W1707" s="76"/>
      <c r="X1707" s="76"/>
      <c r="Y1707" s="76"/>
      <c r="Z1707" s="76"/>
      <c r="AA1707" s="76"/>
      <c r="AB1707" s="76"/>
      <c r="AC1707" s="76"/>
      <c r="AD1707" s="76"/>
      <c r="AE1707" s="76"/>
      <c r="AF1707" s="76"/>
      <c r="AG1707" s="76"/>
      <c r="AH1707" s="76"/>
      <c r="AI1707" s="76"/>
      <c r="AJ1707" s="76"/>
      <c r="AK1707" s="76"/>
      <c r="AL1707" s="76"/>
      <c r="AM1707" s="76"/>
      <c r="AN1707" s="76"/>
      <c r="AO1707" s="75"/>
      <c r="AP1707" s="75"/>
      <c r="AQ1707" s="75"/>
      <c r="AR1707" s="76"/>
      <c r="AS1707" s="76"/>
      <c r="AT1707" s="76"/>
      <c r="AU1707" s="76"/>
      <c r="AV1707" s="76"/>
      <c r="AW1707" s="76"/>
      <c r="AX1707" s="76"/>
      <c r="AY1707" s="76"/>
      <c r="AZ1707" s="76"/>
      <c r="BA1707" s="76"/>
      <c r="BB1707" s="76"/>
      <c r="BC1707" s="76"/>
      <c r="BD1707" s="76"/>
      <c r="BE1707" s="76"/>
      <c r="BF1707" s="76"/>
      <c r="BG1707" s="76"/>
      <c r="BH1707" s="76"/>
      <c r="BI1707" s="76"/>
      <c r="BJ1707" s="76"/>
      <c r="BK1707" s="76"/>
      <c r="BL1707" s="76"/>
      <c r="BM1707" s="76"/>
      <c r="BN1707" s="76"/>
      <c r="BO1707" s="76"/>
      <c r="BP1707" s="76"/>
      <c r="BQ1707" s="76"/>
      <c r="BR1707" s="76"/>
      <c r="BS1707" s="76"/>
      <c r="BT1707" s="76"/>
      <c r="BU1707" s="76"/>
      <c r="BV1707" s="76"/>
      <c r="BW1707" s="76"/>
      <c r="BX1707" s="76"/>
      <c r="BY1707" s="76"/>
      <c r="BZ1707" s="76"/>
      <c r="CA1707" s="76"/>
      <c r="CB1707" s="76"/>
      <c r="CC1707" s="76"/>
      <c r="CD1707" s="76"/>
      <c r="CE1707" s="76"/>
      <c r="CF1707" s="76"/>
      <c r="CG1707" s="76"/>
      <c r="CH1707" s="76"/>
      <c r="CI1707" s="76"/>
      <c r="CJ1707" s="76"/>
      <c r="CK1707" s="76"/>
      <c r="CL1707" s="76"/>
      <c r="CM1707" s="76"/>
      <c r="CN1707" s="76"/>
      <c r="CO1707" s="76"/>
      <c r="CP1707" s="76"/>
    </row>
    <row r="1708" spans="1:94" x14ac:dyDescent="0.2">
      <c r="A1708" s="76"/>
      <c r="B1708" s="76"/>
      <c r="C1708" s="76"/>
      <c r="D1708" s="76"/>
      <c r="E1708" s="76"/>
      <c r="F1708" s="76"/>
      <c r="G1708" s="76"/>
      <c r="H1708" s="76"/>
      <c r="I1708" s="76"/>
      <c r="J1708" s="76"/>
      <c r="K1708" s="76"/>
      <c r="L1708" s="76"/>
      <c r="M1708" s="76"/>
      <c r="N1708" s="76"/>
      <c r="O1708" s="76"/>
      <c r="P1708" s="76"/>
      <c r="Q1708" s="76"/>
      <c r="R1708" s="76"/>
      <c r="S1708" s="76"/>
      <c r="T1708" s="76"/>
      <c r="U1708" s="76"/>
      <c r="V1708" s="76"/>
      <c r="W1708" s="76"/>
      <c r="X1708" s="76"/>
      <c r="Y1708" s="76"/>
      <c r="Z1708" s="76"/>
      <c r="AA1708" s="76"/>
      <c r="AB1708" s="76"/>
      <c r="AC1708" s="76"/>
      <c r="AD1708" s="76"/>
      <c r="AE1708" s="76"/>
      <c r="AF1708" s="76"/>
      <c r="AG1708" s="76"/>
      <c r="AH1708" s="76"/>
      <c r="AI1708" s="76"/>
      <c r="AJ1708" s="76"/>
      <c r="AK1708" s="76"/>
      <c r="AL1708" s="76"/>
      <c r="AM1708" s="76"/>
      <c r="AN1708" s="76"/>
      <c r="AO1708" s="75"/>
      <c r="AP1708" s="75"/>
      <c r="AQ1708" s="75"/>
      <c r="AR1708" s="76"/>
      <c r="AS1708" s="76"/>
      <c r="AT1708" s="76"/>
      <c r="AU1708" s="76"/>
      <c r="AV1708" s="76"/>
      <c r="AW1708" s="76"/>
      <c r="AX1708" s="76"/>
      <c r="AY1708" s="76"/>
      <c r="AZ1708" s="76"/>
      <c r="BA1708" s="76"/>
      <c r="BB1708" s="76"/>
      <c r="BC1708" s="76"/>
      <c r="BD1708" s="76"/>
      <c r="BE1708" s="76"/>
      <c r="BF1708" s="76"/>
      <c r="BG1708" s="76"/>
      <c r="BH1708" s="76"/>
      <c r="BI1708" s="76"/>
      <c r="BJ1708" s="76"/>
      <c r="BK1708" s="76"/>
      <c r="BL1708" s="76"/>
      <c r="BM1708" s="76"/>
      <c r="BN1708" s="76"/>
      <c r="BO1708" s="76"/>
      <c r="BP1708" s="76"/>
      <c r="BQ1708" s="76"/>
      <c r="BR1708" s="76"/>
      <c r="BS1708" s="76"/>
      <c r="BT1708" s="76"/>
      <c r="BU1708" s="76"/>
      <c r="BV1708" s="76"/>
      <c r="BW1708" s="76"/>
      <c r="BX1708" s="76"/>
      <c r="BY1708" s="76"/>
      <c r="BZ1708" s="76"/>
      <c r="CA1708" s="76"/>
      <c r="CB1708" s="76"/>
      <c r="CC1708" s="76"/>
      <c r="CD1708" s="76"/>
      <c r="CE1708" s="76"/>
      <c r="CF1708" s="76"/>
      <c r="CG1708" s="76"/>
      <c r="CH1708" s="76"/>
      <c r="CI1708" s="76"/>
      <c r="CJ1708" s="76"/>
      <c r="CK1708" s="76"/>
      <c r="CL1708" s="76"/>
      <c r="CM1708" s="76"/>
      <c r="CN1708" s="76"/>
      <c r="CO1708" s="76"/>
      <c r="CP1708" s="76"/>
    </row>
    <row r="1709" spans="1:94" x14ac:dyDescent="0.2">
      <c r="A1709" s="76"/>
      <c r="B1709" s="76"/>
      <c r="C1709" s="76"/>
      <c r="D1709" s="76"/>
      <c r="E1709" s="76"/>
      <c r="F1709" s="76"/>
      <c r="G1709" s="76"/>
      <c r="H1709" s="76"/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  <c r="AF1709" s="76"/>
      <c r="AG1709" s="76"/>
      <c r="AH1709" s="76"/>
      <c r="AI1709" s="76"/>
      <c r="AJ1709" s="76"/>
      <c r="AK1709" s="76"/>
      <c r="AL1709" s="76"/>
      <c r="AM1709" s="76"/>
      <c r="AN1709" s="76"/>
      <c r="AO1709" s="75"/>
      <c r="AP1709" s="75"/>
      <c r="AQ1709" s="75"/>
      <c r="AR1709" s="76"/>
      <c r="AS1709" s="76"/>
      <c r="AT1709" s="76"/>
      <c r="AU1709" s="76"/>
      <c r="AV1709" s="76"/>
      <c r="AW1709" s="76"/>
      <c r="AX1709" s="76"/>
      <c r="AY1709" s="76"/>
      <c r="AZ1709" s="76"/>
      <c r="BA1709" s="76"/>
      <c r="BB1709" s="76"/>
      <c r="BC1709" s="76"/>
      <c r="BD1709" s="76"/>
      <c r="BE1709" s="76"/>
      <c r="BF1709" s="76"/>
      <c r="BG1709" s="76"/>
      <c r="BH1709" s="76"/>
      <c r="BI1709" s="76"/>
      <c r="BJ1709" s="76"/>
      <c r="BK1709" s="76"/>
      <c r="BL1709" s="76"/>
      <c r="BM1709" s="76"/>
      <c r="BN1709" s="76"/>
      <c r="BO1709" s="76"/>
      <c r="BP1709" s="76"/>
      <c r="BQ1709" s="76"/>
      <c r="BR1709" s="76"/>
      <c r="BS1709" s="76"/>
      <c r="BT1709" s="76"/>
      <c r="BU1709" s="76"/>
      <c r="BV1709" s="76"/>
      <c r="BW1709" s="76"/>
      <c r="BX1709" s="76"/>
      <c r="BY1709" s="76"/>
      <c r="BZ1709" s="76"/>
      <c r="CA1709" s="76"/>
      <c r="CB1709" s="76"/>
      <c r="CC1709" s="76"/>
      <c r="CD1709" s="76"/>
      <c r="CE1709" s="76"/>
      <c r="CF1709" s="76"/>
      <c r="CG1709" s="76"/>
      <c r="CH1709" s="76"/>
      <c r="CI1709" s="76"/>
      <c r="CJ1709" s="76"/>
      <c r="CK1709" s="76"/>
      <c r="CL1709" s="76"/>
      <c r="CM1709" s="76"/>
      <c r="CN1709" s="76"/>
      <c r="CO1709" s="76"/>
      <c r="CP1709" s="76"/>
    </row>
    <row r="1710" spans="1:94" x14ac:dyDescent="0.2">
      <c r="A1710" s="76"/>
      <c r="B1710" s="76"/>
      <c r="C1710" s="76"/>
      <c r="D1710" s="76"/>
      <c r="E1710" s="76"/>
      <c r="F1710" s="76"/>
      <c r="G1710" s="76"/>
      <c r="H1710" s="76"/>
      <c r="I1710" s="76"/>
      <c r="J1710" s="76"/>
      <c r="K1710" s="76"/>
      <c r="L1710" s="76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  <c r="AF1710" s="76"/>
      <c r="AG1710" s="76"/>
      <c r="AH1710" s="76"/>
      <c r="AI1710" s="76"/>
      <c r="AJ1710" s="76"/>
      <c r="AK1710" s="76"/>
      <c r="AL1710" s="76"/>
      <c r="AM1710" s="76"/>
      <c r="AN1710" s="76"/>
      <c r="AO1710" s="75"/>
      <c r="AP1710" s="75"/>
      <c r="AQ1710" s="75"/>
      <c r="AR1710" s="76"/>
      <c r="AS1710" s="76"/>
      <c r="AT1710" s="76"/>
      <c r="AU1710" s="76"/>
      <c r="AV1710" s="76"/>
      <c r="AW1710" s="76"/>
      <c r="AX1710" s="76"/>
      <c r="AY1710" s="76"/>
      <c r="AZ1710" s="76"/>
      <c r="BA1710" s="76"/>
      <c r="BB1710" s="76"/>
      <c r="BC1710" s="76"/>
      <c r="BD1710" s="76"/>
      <c r="BE1710" s="76"/>
      <c r="BF1710" s="76"/>
      <c r="BG1710" s="76"/>
      <c r="BH1710" s="76"/>
      <c r="BI1710" s="76"/>
      <c r="BJ1710" s="76"/>
      <c r="BK1710" s="76"/>
      <c r="BL1710" s="76"/>
      <c r="BM1710" s="76"/>
      <c r="BN1710" s="76"/>
      <c r="BO1710" s="76"/>
      <c r="BP1710" s="76"/>
      <c r="BQ1710" s="76"/>
      <c r="BR1710" s="76"/>
      <c r="BS1710" s="76"/>
      <c r="BT1710" s="76"/>
      <c r="BU1710" s="76"/>
      <c r="BV1710" s="76"/>
      <c r="BW1710" s="76"/>
      <c r="BX1710" s="76"/>
      <c r="BY1710" s="76"/>
      <c r="BZ1710" s="76"/>
      <c r="CA1710" s="76"/>
      <c r="CB1710" s="76"/>
      <c r="CC1710" s="76"/>
      <c r="CD1710" s="76"/>
      <c r="CE1710" s="76"/>
      <c r="CF1710" s="76"/>
      <c r="CG1710" s="76"/>
      <c r="CH1710" s="76"/>
      <c r="CI1710" s="76"/>
      <c r="CJ1710" s="76"/>
      <c r="CK1710" s="76"/>
      <c r="CL1710" s="76"/>
      <c r="CM1710" s="76"/>
      <c r="CN1710" s="76"/>
      <c r="CO1710" s="76"/>
      <c r="CP1710" s="76"/>
    </row>
    <row r="1711" spans="1:94" x14ac:dyDescent="0.2">
      <c r="A1711" s="76"/>
      <c r="B1711" s="76"/>
      <c r="C1711" s="76"/>
      <c r="D1711" s="76"/>
      <c r="E1711" s="76"/>
      <c r="F1711" s="76"/>
      <c r="G1711" s="76"/>
      <c r="H1711" s="76"/>
      <c r="I1711" s="76"/>
      <c r="J1711" s="76"/>
      <c r="K1711" s="76"/>
      <c r="L1711" s="76"/>
      <c r="M1711" s="76"/>
      <c r="N1711" s="76"/>
      <c r="O1711" s="76"/>
      <c r="P1711" s="76"/>
      <c r="Q1711" s="76"/>
      <c r="R1711" s="76"/>
      <c r="S1711" s="76"/>
      <c r="T1711" s="76"/>
      <c r="U1711" s="76"/>
      <c r="V1711" s="76"/>
      <c r="W1711" s="76"/>
      <c r="X1711" s="76"/>
      <c r="Y1711" s="76"/>
      <c r="Z1711" s="76"/>
      <c r="AA1711" s="76"/>
      <c r="AB1711" s="76"/>
      <c r="AC1711" s="76"/>
      <c r="AD1711" s="76"/>
      <c r="AE1711" s="76"/>
      <c r="AF1711" s="76"/>
      <c r="AG1711" s="76"/>
      <c r="AH1711" s="76"/>
      <c r="AI1711" s="76"/>
      <c r="AJ1711" s="76"/>
      <c r="AK1711" s="76"/>
      <c r="AL1711" s="76"/>
      <c r="AM1711" s="76"/>
      <c r="AN1711" s="76"/>
      <c r="AO1711" s="75"/>
      <c r="AP1711" s="75"/>
      <c r="AQ1711" s="75"/>
      <c r="AR1711" s="76"/>
      <c r="AS1711" s="76"/>
      <c r="AT1711" s="76"/>
      <c r="AU1711" s="76"/>
      <c r="AV1711" s="76"/>
      <c r="AW1711" s="76"/>
      <c r="AX1711" s="76"/>
      <c r="AY1711" s="76"/>
      <c r="AZ1711" s="76"/>
      <c r="BA1711" s="76"/>
      <c r="BB1711" s="76"/>
      <c r="BC1711" s="76"/>
      <c r="BD1711" s="76"/>
      <c r="BE1711" s="76"/>
      <c r="BF1711" s="76"/>
      <c r="BG1711" s="76"/>
      <c r="BH1711" s="76"/>
      <c r="BI1711" s="76"/>
      <c r="BJ1711" s="76"/>
      <c r="BK1711" s="76"/>
      <c r="BL1711" s="76"/>
      <c r="BM1711" s="76"/>
      <c r="BN1711" s="76"/>
      <c r="BO1711" s="76"/>
      <c r="BP1711" s="76"/>
      <c r="BQ1711" s="76"/>
      <c r="BR1711" s="76"/>
      <c r="BS1711" s="76"/>
      <c r="BT1711" s="76"/>
      <c r="BU1711" s="76"/>
      <c r="BV1711" s="76"/>
      <c r="BW1711" s="76"/>
      <c r="BX1711" s="76"/>
      <c r="BY1711" s="76"/>
      <c r="BZ1711" s="76"/>
      <c r="CA1711" s="76"/>
      <c r="CB1711" s="76"/>
      <c r="CC1711" s="76"/>
      <c r="CD1711" s="76"/>
      <c r="CE1711" s="76"/>
      <c r="CF1711" s="76"/>
      <c r="CG1711" s="76"/>
      <c r="CH1711" s="76"/>
      <c r="CI1711" s="76"/>
      <c r="CJ1711" s="76"/>
      <c r="CK1711" s="76"/>
      <c r="CL1711" s="76"/>
      <c r="CM1711" s="76"/>
      <c r="CN1711" s="76"/>
      <c r="CO1711" s="76"/>
      <c r="CP1711" s="76"/>
    </row>
    <row r="1712" spans="1:94" x14ac:dyDescent="0.2">
      <c r="A1712" s="76"/>
      <c r="B1712" s="76"/>
      <c r="C1712" s="76"/>
      <c r="D1712" s="76"/>
      <c r="E1712" s="76"/>
      <c r="F1712" s="76"/>
      <c r="G1712" s="76"/>
      <c r="H1712" s="76"/>
      <c r="I1712" s="76"/>
      <c r="J1712" s="76"/>
      <c r="K1712" s="76"/>
      <c r="L1712" s="76"/>
      <c r="M1712" s="76"/>
      <c r="N1712" s="76"/>
      <c r="O1712" s="76"/>
      <c r="P1712" s="76"/>
      <c r="Q1712" s="76"/>
      <c r="R1712" s="76"/>
      <c r="S1712" s="76"/>
      <c r="T1712" s="76"/>
      <c r="U1712" s="76"/>
      <c r="V1712" s="76"/>
      <c r="W1712" s="76"/>
      <c r="X1712" s="76"/>
      <c r="Y1712" s="76"/>
      <c r="Z1712" s="76"/>
      <c r="AA1712" s="76"/>
      <c r="AB1712" s="76"/>
      <c r="AC1712" s="76"/>
      <c r="AD1712" s="76"/>
      <c r="AE1712" s="76"/>
      <c r="AF1712" s="76"/>
      <c r="AG1712" s="76"/>
      <c r="AH1712" s="76"/>
      <c r="AI1712" s="76"/>
      <c r="AJ1712" s="76"/>
      <c r="AK1712" s="76"/>
      <c r="AL1712" s="76"/>
      <c r="AM1712" s="76"/>
      <c r="AN1712" s="76"/>
      <c r="AO1712" s="75"/>
      <c r="AP1712" s="75"/>
      <c r="AQ1712" s="75"/>
      <c r="AR1712" s="76"/>
      <c r="AS1712" s="76"/>
      <c r="AT1712" s="76"/>
      <c r="AU1712" s="76"/>
      <c r="AV1712" s="76"/>
      <c r="AW1712" s="76"/>
      <c r="AX1712" s="76"/>
      <c r="AY1712" s="76"/>
      <c r="AZ1712" s="76"/>
      <c r="BA1712" s="76"/>
      <c r="BB1712" s="76"/>
      <c r="BC1712" s="76"/>
      <c r="BD1712" s="76"/>
      <c r="BE1712" s="76"/>
      <c r="BF1712" s="76"/>
      <c r="BG1712" s="76"/>
      <c r="BH1712" s="76"/>
      <c r="BI1712" s="76"/>
      <c r="BJ1712" s="76"/>
      <c r="BK1712" s="76"/>
      <c r="BL1712" s="76"/>
      <c r="BM1712" s="76"/>
      <c r="BN1712" s="76"/>
      <c r="BO1712" s="76"/>
      <c r="BP1712" s="76"/>
      <c r="BQ1712" s="76"/>
      <c r="BR1712" s="76"/>
      <c r="BS1712" s="76"/>
      <c r="BT1712" s="76"/>
      <c r="BU1712" s="76"/>
      <c r="BV1712" s="76"/>
      <c r="BW1712" s="76"/>
      <c r="BX1712" s="76"/>
      <c r="BY1712" s="76"/>
      <c r="BZ1712" s="76"/>
      <c r="CA1712" s="76"/>
      <c r="CB1712" s="76"/>
      <c r="CC1712" s="76"/>
      <c r="CD1712" s="76"/>
      <c r="CE1712" s="76"/>
      <c r="CF1712" s="76"/>
      <c r="CG1712" s="76"/>
      <c r="CH1712" s="76"/>
      <c r="CI1712" s="76"/>
      <c r="CJ1712" s="76"/>
      <c r="CK1712" s="76"/>
      <c r="CL1712" s="76"/>
      <c r="CM1712" s="76"/>
      <c r="CN1712" s="76"/>
      <c r="CO1712" s="76"/>
      <c r="CP1712" s="76"/>
    </row>
    <row r="1713" spans="1:94" x14ac:dyDescent="0.2">
      <c r="A1713" s="76"/>
      <c r="B1713" s="76"/>
      <c r="C1713" s="76"/>
      <c r="D1713" s="76"/>
      <c r="E1713" s="76"/>
      <c r="F1713" s="76"/>
      <c r="G1713" s="76"/>
      <c r="H1713" s="76"/>
      <c r="I1713" s="76"/>
      <c r="J1713" s="76"/>
      <c r="K1713" s="76"/>
      <c r="L1713" s="76"/>
      <c r="M1713" s="76"/>
      <c r="N1713" s="76"/>
      <c r="O1713" s="76"/>
      <c r="P1713" s="76"/>
      <c r="Q1713" s="76"/>
      <c r="R1713" s="76"/>
      <c r="S1713" s="76"/>
      <c r="T1713" s="76"/>
      <c r="U1713" s="76"/>
      <c r="V1713" s="76"/>
      <c r="W1713" s="76"/>
      <c r="X1713" s="76"/>
      <c r="Y1713" s="76"/>
      <c r="Z1713" s="76"/>
      <c r="AA1713" s="76"/>
      <c r="AB1713" s="76"/>
      <c r="AC1713" s="76"/>
      <c r="AD1713" s="76"/>
      <c r="AE1713" s="76"/>
      <c r="AF1713" s="76"/>
      <c r="AG1713" s="76"/>
      <c r="AH1713" s="76"/>
      <c r="AI1713" s="76"/>
      <c r="AJ1713" s="76"/>
      <c r="AK1713" s="76"/>
      <c r="AL1713" s="76"/>
      <c r="AM1713" s="76"/>
      <c r="AN1713" s="76"/>
      <c r="AO1713" s="75"/>
      <c r="AP1713" s="75"/>
      <c r="AQ1713" s="75"/>
      <c r="AR1713" s="76"/>
      <c r="AS1713" s="76"/>
      <c r="AT1713" s="76"/>
      <c r="AU1713" s="76"/>
      <c r="AV1713" s="76"/>
      <c r="AW1713" s="76"/>
      <c r="AX1713" s="76"/>
      <c r="AY1713" s="76"/>
      <c r="AZ1713" s="76"/>
      <c r="BA1713" s="76"/>
      <c r="BB1713" s="76"/>
      <c r="BC1713" s="76"/>
      <c r="BD1713" s="76"/>
      <c r="BE1713" s="76"/>
      <c r="BF1713" s="76"/>
      <c r="BG1713" s="76"/>
      <c r="BH1713" s="76"/>
      <c r="BI1713" s="76"/>
      <c r="BJ1713" s="76"/>
      <c r="BK1713" s="76"/>
      <c r="BL1713" s="76"/>
      <c r="BM1713" s="76"/>
      <c r="BN1713" s="76"/>
      <c r="BO1713" s="76"/>
      <c r="BP1713" s="76"/>
      <c r="BQ1713" s="76"/>
      <c r="BR1713" s="76"/>
      <c r="BS1713" s="76"/>
      <c r="BT1713" s="76"/>
      <c r="BU1713" s="76"/>
      <c r="BV1713" s="76"/>
      <c r="BW1713" s="76"/>
      <c r="BX1713" s="76"/>
      <c r="BY1713" s="76"/>
      <c r="BZ1713" s="76"/>
      <c r="CA1713" s="76"/>
      <c r="CB1713" s="76"/>
      <c r="CC1713" s="76"/>
      <c r="CD1713" s="76"/>
      <c r="CE1713" s="76"/>
      <c r="CF1713" s="76"/>
      <c r="CG1713" s="76"/>
      <c r="CH1713" s="76"/>
      <c r="CI1713" s="76"/>
      <c r="CJ1713" s="76"/>
      <c r="CK1713" s="76"/>
      <c r="CL1713" s="76"/>
      <c r="CM1713" s="76"/>
      <c r="CN1713" s="76"/>
      <c r="CO1713" s="76"/>
      <c r="CP1713" s="76"/>
    </row>
    <row r="1714" spans="1:94" x14ac:dyDescent="0.2">
      <c r="A1714" s="76"/>
      <c r="B1714" s="76"/>
      <c r="C1714" s="76"/>
      <c r="D1714" s="76"/>
      <c r="E1714" s="76"/>
      <c r="F1714" s="76"/>
      <c r="G1714" s="76"/>
      <c r="H1714" s="76"/>
      <c r="I1714" s="76"/>
      <c r="J1714" s="76"/>
      <c r="K1714" s="76"/>
      <c r="L1714" s="76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  <c r="AF1714" s="76"/>
      <c r="AG1714" s="76"/>
      <c r="AH1714" s="76"/>
      <c r="AI1714" s="76"/>
      <c r="AJ1714" s="76"/>
      <c r="AK1714" s="76"/>
      <c r="AL1714" s="76"/>
      <c r="AM1714" s="76"/>
      <c r="AN1714" s="76"/>
      <c r="AO1714" s="75"/>
      <c r="AP1714" s="75"/>
      <c r="AQ1714" s="75"/>
      <c r="AR1714" s="76"/>
      <c r="AS1714" s="76"/>
      <c r="AT1714" s="76"/>
      <c r="AU1714" s="76"/>
      <c r="AV1714" s="76"/>
      <c r="AW1714" s="76"/>
      <c r="AX1714" s="76"/>
      <c r="AY1714" s="76"/>
      <c r="AZ1714" s="76"/>
      <c r="BA1714" s="76"/>
      <c r="BB1714" s="76"/>
      <c r="BC1714" s="76"/>
      <c r="BD1714" s="76"/>
      <c r="BE1714" s="76"/>
      <c r="BF1714" s="76"/>
      <c r="BG1714" s="76"/>
      <c r="BH1714" s="76"/>
      <c r="BI1714" s="76"/>
      <c r="BJ1714" s="76"/>
      <c r="BK1714" s="76"/>
      <c r="BL1714" s="76"/>
      <c r="BM1714" s="76"/>
      <c r="BN1714" s="76"/>
      <c r="BO1714" s="76"/>
      <c r="BP1714" s="76"/>
      <c r="BQ1714" s="76"/>
      <c r="BR1714" s="76"/>
      <c r="BS1714" s="76"/>
      <c r="BT1714" s="76"/>
      <c r="BU1714" s="76"/>
      <c r="BV1714" s="76"/>
      <c r="BW1714" s="76"/>
      <c r="BX1714" s="76"/>
      <c r="BY1714" s="76"/>
      <c r="BZ1714" s="76"/>
      <c r="CA1714" s="76"/>
      <c r="CB1714" s="76"/>
      <c r="CC1714" s="76"/>
      <c r="CD1714" s="76"/>
      <c r="CE1714" s="76"/>
      <c r="CF1714" s="76"/>
      <c r="CG1714" s="76"/>
      <c r="CH1714" s="76"/>
      <c r="CI1714" s="76"/>
      <c r="CJ1714" s="76"/>
      <c r="CK1714" s="76"/>
      <c r="CL1714" s="76"/>
      <c r="CM1714" s="76"/>
      <c r="CN1714" s="76"/>
      <c r="CO1714" s="76"/>
      <c r="CP1714" s="76"/>
    </row>
    <row r="1715" spans="1:94" x14ac:dyDescent="0.2">
      <c r="A1715" s="76"/>
      <c r="B1715" s="76"/>
      <c r="C1715" s="76"/>
      <c r="D1715" s="76"/>
      <c r="E1715" s="76"/>
      <c r="F1715" s="76"/>
      <c r="G1715" s="76"/>
      <c r="H1715" s="76"/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  <c r="AF1715" s="76"/>
      <c r="AG1715" s="76"/>
      <c r="AH1715" s="76"/>
      <c r="AI1715" s="76"/>
      <c r="AJ1715" s="76"/>
      <c r="AK1715" s="76"/>
      <c r="AL1715" s="76"/>
      <c r="AM1715" s="76"/>
      <c r="AN1715" s="76"/>
      <c r="AO1715" s="75"/>
      <c r="AP1715" s="75"/>
      <c r="AQ1715" s="75"/>
      <c r="AR1715" s="76"/>
      <c r="AS1715" s="76"/>
      <c r="AT1715" s="76"/>
      <c r="AU1715" s="76"/>
      <c r="AV1715" s="76"/>
      <c r="AW1715" s="76"/>
      <c r="AX1715" s="76"/>
      <c r="AY1715" s="76"/>
      <c r="AZ1715" s="76"/>
      <c r="BA1715" s="76"/>
      <c r="BB1715" s="76"/>
      <c r="BC1715" s="76"/>
      <c r="BD1715" s="76"/>
      <c r="BE1715" s="76"/>
      <c r="BF1715" s="76"/>
      <c r="BG1715" s="76"/>
      <c r="BH1715" s="76"/>
      <c r="BI1715" s="76"/>
      <c r="BJ1715" s="76"/>
      <c r="BK1715" s="76"/>
      <c r="BL1715" s="76"/>
      <c r="BM1715" s="76"/>
      <c r="BN1715" s="76"/>
      <c r="BO1715" s="76"/>
      <c r="BP1715" s="76"/>
      <c r="BQ1715" s="76"/>
      <c r="BR1715" s="76"/>
      <c r="BS1715" s="76"/>
      <c r="BT1715" s="76"/>
      <c r="BU1715" s="76"/>
      <c r="BV1715" s="76"/>
      <c r="BW1715" s="76"/>
      <c r="BX1715" s="76"/>
      <c r="BY1715" s="76"/>
      <c r="BZ1715" s="76"/>
      <c r="CA1715" s="76"/>
      <c r="CB1715" s="76"/>
      <c r="CC1715" s="76"/>
      <c r="CD1715" s="76"/>
      <c r="CE1715" s="76"/>
      <c r="CF1715" s="76"/>
      <c r="CG1715" s="76"/>
      <c r="CH1715" s="76"/>
      <c r="CI1715" s="76"/>
      <c r="CJ1715" s="76"/>
      <c r="CK1715" s="76"/>
      <c r="CL1715" s="76"/>
      <c r="CM1715" s="76"/>
      <c r="CN1715" s="76"/>
      <c r="CO1715" s="76"/>
      <c r="CP1715" s="76"/>
    </row>
    <row r="1716" spans="1:94" x14ac:dyDescent="0.2">
      <c r="A1716" s="76"/>
      <c r="B1716" s="76"/>
      <c r="C1716" s="76"/>
      <c r="D1716" s="76"/>
      <c r="E1716" s="76"/>
      <c r="F1716" s="76"/>
      <c r="G1716" s="76"/>
      <c r="H1716" s="76"/>
      <c r="I1716" s="76"/>
      <c r="J1716" s="76"/>
      <c r="K1716" s="76"/>
      <c r="L1716" s="76"/>
      <c r="M1716" s="76"/>
      <c r="N1716" s="76"/>
      <c r="O1716" s="76"/>
      <c r="P1716" s="76"/>
      <c r="Q1716" s="76"/>
      <c r="R1716" s="76"/>
      <c r="S1716" s="76"/>
      <c r="T1716" s="76"/>
      <c r="U1716" s="76"/>
      <c r="V1716" s="76"/>
      <c r="W1716" s="76"/>
      <c r="X1716" s="76"/>
      <c r="Y1716" s="76"/>
      <c r="Z1716" s="76"/>
      <c r="AA1716" s="76"/>
      <c r="AB1716" s="76"/>
      <c r="AC1716" s="76"/>
      <c r="AD1716" s="76"/>
      <c r="AE1716" s="76"/>
      <c r="AF1716" s="76"/>
      <c r="AG1716" s="76"/>
      <c r="AH1716" s="76"/>
      <c r="AI1716" s="76"/>
      <c r="AJ1716" s="76"/>
      <c r="AK1716" s="76"/>
      <c r="AL1716" s="76"/>
      <c r="AM1716" s="76"/>
      <c r="AN1716" s="76"/>
      <c r="AO1716" s="75"/>
      <c r="AP1716" s="75"/>
      <c r="AQ1716" s="75"/>
      <c r="AR1716" s="76"/>
      <c r="AS1716" s="76"/>
      <c r="AT1716" s="76"/>
      <c r="AU1716" s="76"/>
      <c r="AV1716" s="76"/>
      <c r="AW1716" s="76"/>
      <c r="AX1716" s="76"/>
      <c r="AY1716" s="76"/>
      <c r="AZ1716" s="76"/>
      <c r="BA1716" s="76"/>
      <c r="BB1716" s="76"/>
      <c r="BC1716" s="76"/>
      <c r="BD1716" s="76"/>
      <c r="BE1716" s="76"/>
      <c r="BF1716" s="76"/>
      <c r="BG1716" s="76"/>
      <c r="BH1716" s="76"/>
      <c r="BI1716" s="76"/>
      <c r="BJ1716" s="76"/>
      <c r="BK1716" s="76"/>
      <c r="BL1716" s="76"/>
      <c r="BM1716" s="76"/>
      <c r="BN1716" s="76"/>
      <c r="BO1716" s="76"/>
      <c r="BP1716" s="76"/>
      <c r="BQ1716" s="76"/>
      <c r="BR1716" s="76"/>
      <c r="BS1716" s="76"/>
      <c r="BT1716" s="76"/>
      <c r="BU1716" s="76"/>
      <c r="BV1716" s="76"/>
      <c r="BW1716" s="76"/>
      <c r="BX1716" s="76"/>
      <c r="BY1716" s="76"/>
      <c r="BZ1716" s="76"/>
      <c r="CA1716" s="76"/>
      <c r="CB1716" s="76"/>
      <c r="CC1716" s="76"/>
      <c r="CD1716" s="76"/>
      <c r="CE1716" s="76"/>
      <c r="CF1716" s="76"/>
      <c r="CG1716" s="76"/>
      <c r="CH1716" s="76"/>
      <c r="CI1716" s="76"/>
      <c r="CJ1716" s="76"/>
      <c r="CK1716" s="76"/>
      <c r="CL1716" s="76"/>
      <c r="CM1716" s="76"/>
      <c r="CN1716" s="76"/>
      <c r="CO1716" s="76"/>
      <c r="CP1716" s="76"/>
    </row>
    <row r="1717" spans="1:94" x14ac:dyDescent="0.2">
      <c r="A1717" s="76"/>
      <c r="B1717" s="76"/>
      <c r="C1717" s="76"/>
      <c r="D1717" s="76"/>
      <c r="E1717" s="76"/>
      <c r="F1717" s="76"/>
      <c r="G1717" s="76"/>
      <c r="H1717" s="76"/>
      <c r="I1717" s="76"/>
      <c r="J1717" s="76"/>
      <c r="K1717" s="76"/>
      <c r="L1717" s="76"/>
      <c r="M1717" s="76"/>
      <c r="N1717" s="76"/>
      <c r="O1717" s="76"/>
      <c r="P1717" s="76"/>
      <c r="Q1717" s="76"/>
      <c r="R1717" s="76"/>
      <c r="S1717" s="76"/>
      <c r="T1717" s="76"/>
      <c r="U1717" s="76"/>
      <c r="V1717" s="76"/>
      <c r="W1717" s="76"/>
      <c r="X1717" s="76"/>
      <c r="Y1717" s="76"/>
      <c r="Z1717" s="76"/>
      <c r="AA1717" s="76"/>
      <c r="AB1717" s="76"/>
      <c r="AC1717" s="76"/>
      <c r="AD1717" s="76"/>
      <c r="AE1717" s="76"/>
      <c r="AF1717" s="76"/>
      <c r="AG1717" s="76"/>
      <c r="AH1717" s="76"/>
      <c r="AI1717" s="76"/>
      <c r="AJ1717" s="76"/>
      <c r="AK1717" s="76"/>
      <c r="AL1717" s="76"/>
      <c r="AM1717" s="76"/>
      <c r="AN1717" s="76"/>
      <c r="AO1717" s="75"/>
      <c r="AP1717" s="75"/>
      <c r="AQ1717" s="75"/>
      <c r="AR1717" s="76"/>
      <c r="AS1717" s="76"/>
      <c r="AT1717" s="76"/>
      <c r="AU1717" s="76"/>
      <c r="AV1717" s="76"/>
      <c r="AW1717" s="76"/>
      <c r="AX1717" s="76"/>
      <c r="AY1717" s="76"/>
      <c r="AZ1717" s="76"/>
      <c r="BA1717" s="76"/>
      <c r="BB1717" s="76"/>
      <c r="BC1717" s="76"/>
      <c r="BD1717" s="76"/>
      <c r="BE1717" s="76"/>
      <c r="BF1717" s="76"/>
      <c r="BG1717" s="76"/>
      <c r="BH1717" s="76"/>
      <c r="BI1717" s="76"/>
      <c r="BJ1717" s="76"/>
      <c r="BK1717" s="76"/>
      <c r="BL1717" s="76"/>
      <c r="BM1717" s="76"/>
      <c r="BN1717" s="76"/>
      <c r="BO1717" s="76"/>
      <c r="BP1717" s="76"/>
      <c r="BQ1717" s="76"/>
      <c r="BR1717" s="76"/>
      <c r="BS1717" s="76"/>
      <c r="BT1717" s="76"/>
      <c r="BU1717" s="76"/>
      <c r="BV1717" s="76"/>
      <c r="BW1717" s="76"/>
      <c r="BX1717" s="76"/>
      <c r="BY1717" s="76"/>
      <c r="BZ1717" s="76"/>
      <c r="CA1717" s="76"/>
      <c r="CB1717" s="76"/>
      <c r="CC1717" s="76"/>
      <c r="CD1717" s="76"/>
      <c r="CE1717" s="76"/>
      <c r="CF1717" s="76"/>
      <c r="CG1717" s="76"/>
      <c r="CH1717" s="76"/>
      <c r="CI1717" s="76"/>
      <c r="CJ1717" s="76"/>
      <c r="CK1717" s="76"/>
      <c r="CL1717" s="76"/>
      <c r="CM1717" s="76"/>
      <c r="CN1717" s="76"/>
      <c r="CO1717" s="76"/>
      <c r="CP1717" s="76"/>
    </row>
    <row r="1718" spans="1:94" x14ac:dyDescent="0.2">
      <c r="A1718" s="76"/>
      <c r="B1718" s="76"/>
      <c r="C1718" s="76"/>
      <c r="D1718" s="76"/>
      <c r="E1718" s="76"/>
      <c r="F1718" s="76"/>
      <c r="G1718" s="76"/>
      <c r="H1718" s="76"/>
      <c r="I1718" s="76"/>
      <c r="J1718" s="76"/>
      <c r="K1718" s="76"/>
      <c r="L1718" s="76"/>
      <c r="M1718" s="76"/>
      <c r="N1718" s="76"/>
      <c r="O1718" s="76"/>
      <c r="P1718" s="76"/>
      <c r="Q1718" s="76"/>
      <c r="R1718" s="76"/>
      <c r="S1718" s="76"/>
      <c r="T1718" s="76"/>
      <c r="U1718" s="76"/>
      <c r="V1718" s="76"/>
      <c r="W1718" s="76"/>
      <c r="X1718" s="76"/>
      <c r="Y1718" s="76"/>
      <c r="Z1718" s="76"/>
      <c r="AA1718" s="76"/>
      <c r="AB1718" s="76"/>
      <c r="AC1718" s="76"/>
      <c r="AD1718" s="76"/>
      <c r="AE1718" s="76"/>
      <c r="AF1718" s="76"/>
      <c r="AG1718" s="76"/>
      <c r="AH1718" s="76"/>
      <c r="AI1718" s="76"/>
      <c r="AJ1718" s="76"/>
      <c r="AK1718" s="76"/>
      <c r="AL1718" s="76"/>
      <c r="AM1718" s="76"/>
      <c r="AN1718" s="76"/>
      <c r="AO1718" s="75"/>
      <c r="AP1718" s="75"/>
      <c r="AQ1718" s="75"/>
      <c r="AR1718" s="76"/>
      <c r="AS1718" s="76"/>
      <c r="AT1718" s="76"/>
      <c r="AU1718" s="76"/>
      <c r="AV1718" s="76"/>
      <c r="AW1718" s="76"/>
      <c r="AX1718" s="76"/>
      <c r="AY1718" s="76"/>
      <c r="AZ1718" s="76"/>
      <c r="BA1718" s="76"/>
      <c r="BB1718" s="76"/>
      <c r="BC1718" s="76"/>
      <c r="BD1718" s="76"/>
      <c r="BE1718" s="76"/>
      <c r="BF1718" s="76"/>
      <c r="BG1718" s="76"/>
      <c r="BH1718" s="76"/>
      <c r="BI1718" s="76"/>
      <c r="BJ1718" s="76"/>
      <c r="BK1718" s="76"/>
      <c r="BL1718" s="76"/>
      <c r="BM1718" s="76"/>
      <c r="BN1718" s="76"/>
      <c r="BO1718" s="76"/>
      <c r="BP1718" s="76"/>
      <c r="BQ1718" s="76"/>
      <c r="BR1718" s="76"/>
      <c r="BS1718" s="76"/>
      <c r="BT1718" s="76"/>
      <c r="BU1718" s="76"/>
      <c r="BV1718" s="76"/>
      <c r="BW1718" s="76"/>
      <c r="BX1718" s="76"/>
      <c r="BY1718" s="76"/>
      <c r="BZ1718" s="76"/>
      <c r="CA1718" s="76"/>
      <c r="CB1718" s="76"/>
      <c r="CC1718" s="76"/>
      <c r="CD1718" s="76"/>
      <c r="CE1718" s="76"/>
      <c r="CF1718" s="76"/>
      <c r="CG1718" s="76"/>
      <c r="CH1718" s="76"/>
      <c r="CI1718" s="76"/>
      <c r="CJ1718" s="76"/>
      <c r="CK1718" s="76"/>
      <c r="CL1718" s="76"/>
      <c r="CM1718" s="76"/>
      <c r="CN1718" s="76"/>
      <c r="CO1718" s="76"/>
      <c r="CP1718" s="76"/>
    </row>
    <row r="1719" spans="1:94" x14ac:dyDescent="0.2">
      <c r="A1719" s="76"/>
      <c r="B1719" s="76"/>
      <c r="C1719" s="76"/>
      <c r="D1719" s="76"/>
      <c r="E1719" s="76"/>
      <c r="F1719" s="76"/>
      <c r="G1719" s="76"/>
      <c r="H1719" s="76"/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  <c r="AF1719" s="76"/>
      <c r="AG1719" s="76"/>
      <c r="AH1719" s="76"/>
      <c r="AI1719" s="76"/>
      <c r="AJ1719" s="76"/>
      <c r="AK1719" s="76"/>
      <c r="AL1719" s="76"/>
      <c r="AM1719" s="76"/>
      <c r="AN1719" s="76"/>
      <c r="AO1719" s="75"/>
      <c r="AP1719" s="75"/>
      <c r="AQ1719" s="75"/>
      <c r="AR1719" s="76"/>
      <c r="AS1719" s="76"/>
      <c r="AT1719" s="76"/>
      <c r="AU1719" s="76"/>
      <c r="AV1719" s="76"/>
      <c r="AW1719" s="76"/>
      <c r="AX1719" s="76"/>
      <c r="AY1719" s="76"/>
      <c r="AZ1719" s="76"/>
      <c r="BA1719" s="76"/>
      <c r="BB1719" s="76"/>
      <c r="BC1719" s="76"/>
      <c r="BD1719" s="76"/>
      <c r="BE1719" s="76"/>
      <c r="BF1719" s="76"/>
      <c r="BG1719" s="76"/>
      <c r="BH1719" s="76"/>
      <c r="BI1719" s="76"/>
      <c r="BJ1719" s="76"/>
      <c r="BK1719" s="76"/>
      <c r="BL1719" s="76"/>
      <c r="BM1719" s="76"/>
      <c r="BN1719" s="76"/>
      <c r="BO1719" s="76"/>
      <c r="BP1719" s="76"/>
      <c r="BQ1719" s="76"/>
      <c r="BR1719" s="76"/>
      <c r="BS1719" s="76"/>
      <c r="BT1719" s="76"/>
      <c r="BU1719" s="76"/>
      <c r="BV1719" s="76"/>
      <c r="BW1719" s="76"/>
      <c r="BX1719" s="76"/>
      <c r="BY1719" s="76"/>
      <c r="BZ1719" s="76"/>
      <c r="CA1719" s="76"/>
      <c r="CB1719" s="76"/>
      <c r="CC1719" s="76"/>
      <c r="CD1719" s="76"/>
      <c r="CE1719" s="76"/>
      <c r="CF1719" s="76"/>
      <c r="CG1719" s="76"/>
      <c r="CH1719" s="76"/>
      <c r="CI1719" s="76"/>
      <c r="CJ1719" s="76"/>
      <c r="CK1719" s="76"/>
      <c r="CL1719" s="76"/>
      <c r="CM1719" s="76"/>
      <c r="CN1719" s="76"/>
      <c r="CO1719" s="76"/>
      <c r="CP1719" s="76"/>
    </row>
    <row r="1720" spans="1:94" x14ac:dyDescent="0.2">
      <c r="A1720" s="76"/>
      <c r="B1720" s="76"/>
      <c r="C1720" s="76"/>
      <c r="D1720" s="76"/>
      <c r="E1720" s="76"/>
      <c r="F1720" s="76"/>
      <c r="G1720" s="76"/>
      <c r="H1720" s="76"/>
      <c r="I1720" s="76"/>
      <c r="J1720" s="76"/>
      <c r="K1720" s="76"/>
      <c r="L1720" s="76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  <c r="AF1720" s="76"/>
      <c r="AG1720" s="76"/>
      <c r="AH1720" s="76"/>
      <c r="AI1720" s="76"/>
      <c r="AJ1720" s="76"/>
      <c r="AK1720" s="76"/>
      <c r="AL1720" s="76"/>
      <c r="AM1720" s="76"/>
      <c r="AN1720" s="76"/>
      <c r="AO1720" s="75"/>
      <c r="AP1720" s="75"/>
      <c r="AQ1720" s="75"/>
      <c r="AR1720" s="76"/>
      <c r="AS1720" s="76"/>
      <c r="AT1720" s="76"/>
      <c r="AU1720" s="76"/>
      <c r="AV1720" s="76"/>
      <c r="AW1720" s="76"/>
      <c r="AX1720" s="76"/>
      <c r="AY1720" s="76"/>
      <c r="AZ1720" s="76"/>
      <c r="BA1720" s="76"/>
      <c r="BB1720" s="76"/>
      <c r="BC1720" s="76"/>
      <c r="BD1720" s="76"/>
      <c r="BE1720" s="76"/>
      <c r="BF1720" s="76"/>
      <c r="BG1720" s="76"/>
      <c r="BH1720" s="76"/>
      <c r="BI1720" s="76"/>
      <c r="BJ1720" s="76"/>
      <c r="BK1720" s="76"/>
      <c r="BL1720" s="76"/>
      <c r="BM1720" s="76"/>
      <c r="BN1720" s="76"/>
      <c r="BO1720" s="76"/>
      <c r="BP1720" s="76"/>
      <c r="BQ1720" s="76"/>
      <c r="BR1720" s="76"/>
      <c r="BS1720" s="76"/>
      <c r="BT1720" s="76"/>
      <c r="BU1720" s="76"/>
      <c r="BV1720" s="76"/>
      <c r="BW1720" s="76"/>
      <c r="BX1720" s="76"/>
      <c r="BY1720" s="76"/>
      <c r="BZ1720" s="76"/>
      <c r="CA1720" s="76"/>
      <c r="CB1720" s="76"/>
      <c r="CC1720" s="76"/>
      <c r="CD1720" s="76"/>
      <c r="CE1720" s="76"/>
      <c r="CF1720" s="76"/>
      <c r="CG1720" s="76"/>
      <c r="CH1720" s="76"/>
      <c r="CI1720" s="76"/>
      <c r="CJ1720" s="76"/>
      <c r="CK1720" s="76"/>
      <c r="CL1720" s="76"/>
      <c r="CM1720" s="76"/>
      <c r="CN1720" s="76"/>
      <c r="CO1720" s="76"/>
      <c r="CP1720" s="76"/>
    </row>
    <row r="1721" spans="1:94" x14ac:dyDescent="0.2">
      <c r="A1721" s="76"/>
      <c r="B1721" s="76"/>
      <c r="C1721" s="76"/>
      <c r="D1721" s="76"/>
      <c r="E1721" s="76"/>
      <c r="F1721" s="76"/>
      <c r="G1721" s="76"/>
      <c r="H1721" s="76"/>
      <c r="I1721" s="76"/>
      <c r="J1721" s="76"/>
      <c r="K1721" s="76"/>
      <c r="L1721" s="76"/>
      <c r="M1721" s="76"/>
      <c r="N1721" s="76"/>
      <c r="O1721" s="76"/>
      <c r="P1721" s="76"/>
      <c r="Q1721" s="76"/>
      <c r="R1721" s="76"/>
      <c r="S1721" s="76"/>
      <c r="T1721" s="76"/>
      <c r="U1721" s="76"/>
      <c r="V1721" s="76"/>
      <c r="W1721" s="76"/>
      <c r="X1721" s="76"/>
      <c r="Y1721" s="76"/>
      <c r="Z1721" s="76"/>
      <c r="AA1721" s="76"/>
      <c r="AB1721" s="76"/>
      <c r="AC1721" s="76"/>
      <c r="AD1721" s="76"/>
      <c r="AE1721" s="76"/>
      <c r="AF1721" s="76"/>
      <c r="AG1721" s="76"/>
      <c r="AH1721" s="76"/>
      <c r="AI1721" s="76"/>
      <c r="AJ1721" s="76"/>
      <c r="AK1721" s="76"/>
      <c r="AL1721" s="76"/>
      <c r="AM1721" s="76"/>
      <c r="AN1721" s="76"/>
      <c r="AO1721" s="75"/>
      <c r="AP1721" s="75"/>
      <c r="AQ1721" s="75"/>
      <c r="AR1721" s="76"/>
      <c r="AS1721" s="76"/>
      <c r="AT1721" s="76"/>
      <c r="AU1721" s="76"/>
      <c r="AV1721" s="76"/>
      <c r="AW1721" s="76"/>
      <c r="AX1721" s="76"/>
      <c r="AY1721" s="76"/>
      <c r="AZ1721" s="76"/>
      <c r="BA1721" s="76"/>
      <c r="BB1721" s="76"/>
      <c r="BC1721" s="76"/>
      <c r="BD1721" s="76"/>
      <c r="BE1721" s="76"/>
      <c r="BF1721" s="76"/>
      <c r="BG1721" s="76"/>
      <c r="BH1721" s="76"/>
      <c r="BI1721" s="76"/>
      <c r="BJ1721" s="76"/>
      <c r="BK1721" s="76"/>
      <c r="BL1721" s="76"/>
      <c r="BM1721" s="76"/>
      <c r="BN1721" s="76"/>
      <c r="BO1721" s="76"/>
      <c r="BP1721" s="76"/>
      <c r="BQ1721" s="76"/>
      <c r="BR1721" s="76"/>
      <c r="BS1721" s="76"/>
      <c r="BT1721" s="76"/>
      <c r="BU1721" s="76"/>
      <c r="BV1721" s="76"/>
      <c r="BW1721" s="76"/>
      <c r="BX1721" s="76"/>
      <c r="BY1721" s="76"/>
      <c r="BZ1721" s="76"/>
      <c r="CA1721" s="76"/>
      <c r="CB1721" s="76"/>
      <c r="CC1721" s="76"/>
      <c r="CD1721" s="76"/>
      <c r="CE1721" s="76"/>
      <c r="CF1721" s="76"/>
      <c r="CG1721" s="76"/>
      <c r="CH1721" s="76"/>
      <c r="CI1721" s="76"/>
      <c r="CJ1721" s="76"/>
      <c r="CK1721" s="76"/>
      <c r="CL1721" s="76"/>
      <c r="CM1721" s="76"/>
      <c r="CN1721" s="76"/>
      <c r="CO1721" s="76"/>
      <c r="CP1721" s="76"/>
    </row>
    <row r="1722" spans="1:94" x14ac:dyDescent="0.2">
      <c r="A1722" s="76"/>
      <c r="B1722" s="76"/>
      <c r="C1722" s="76"/>
      <c r="D1722" s="76"/>
      <c r="E1722" s="76"/>
      <c r="F1722" s="76"/>
      <c r="G1722" s="76"/>
      <c r="H1722" s="76"/>
      <c r="I1722" s="76"/>
      <c r="J1722" s="76"/>
      <c r="K1722" s="76"/>
      <c r="L1722" s="76"/>
      <c r="M1722" s="76"/>
      <c r="N1722" s="76"/>
      <c r="O1722" s="76"/>
      <c r="P1722" s="76"/>
      <c r="Q1722" s="76"/>
      <c r="R1722" s="76"/>
      <c r="S1722" s="76"/>
      <c r="T1722" s="76"/>
      <c r="U1722" s="76"/>
      <c r="V1722" s="76"/>
      <c r="W1722" s="76"/>
      <c r="X1722" s="76"/>
      <c r="Y1722" s="76"/>
      <c r="Z1722" s="76"/>
      <c r="AA1722" s="76"/>
      <c r="AB1722" s="76"/>
      <c r="AC1722" s="76"/>
      <c r="AD1722" s="76"/>
      <c r="AE1722" s="76"/>
      <c r="AF1722" s="76"/>
      <c r="AG1722" s="76"/>
      <c r="AH1722" s="76"/>
      <c r="AI1722" s="76"/>
      <c r="AJ1722" s="76"/>
      <c r="AK1722" s="76"/>
      <c r="AL1722" s="76"/>
      <c r="AM1722" s="76"/>
      <c r="AN1722" s="76"/>
      <c r="AO1722" s="75"/>
      <c r="AP1722" s="75"/>
      <c r="AQ1722" s="75"/>
      <c r="AR1722" s="76"/>
      <c r="AS1722" s="76"/>
      <c r="AT1722" s="76"/>
      <c r="AU1722" s="76"/>
      <c r="AV1722" s="76"/>
      <c r="AW1722" s="76"/>
      <c r="AX1722" s="76"/>
      <c r="AY1722" s="76"/>
      <c r="AZ1722" s="76"/>
      <c r="BA1722" s="76"/>
      <c r="BB1722" s="76"/>
      <c r="BC1722" s="76"/>
      <c r="BD1722" s="76"/>
      <c r="BE1722" s="76"/>
      <c r="BF1722" s="76"/>
      <c r="BG1722" s="76"/>
      <c r="BH1722" s="76"/>
      <c r="BI1722" s="76"/>
      <c r="BJ1722" s="76"/>
      <c r="BK1722" s="76"/>
      <c r="BL1722" s="76"/>
      <c r="BM1722" s="76"/>
      <c r="BN1722" s="76"/>
      <c r="BO1722" s="76"/>
      <c r="BP1722" s="76"/>
      <c r="BQ1722" s="76"/>
      <c r="BR1722" s="76"/>
      <c r="BS1722" s="76"/>
      <c r="BT1722" s="76"/>
      <c r="BU1722" s="76"/>
      <c r="BV1722" s="76"/>
      <c r="BW1722" s="76"/>
      <c r="BX1722" s="76"/>
      <c r="BY1722" s="76"/>
      <c r="BZ1722" s="76"/>
      <c r="CA1722" s="76"/>
      <c r="CB1722" s="76"/>
      <c r="CC1722" s="76"/>
      <c r="CD1722" s="76"/>
      <c r="CE1722" s="76"/>
      <c r="CF1722" s="76"/>
      <c r="CG1722" s="76"/>
      <c r="CH1722" s="76"/>
      <c r="CI1722" s="76"/>
      <c r="CJ1722" s="76"/>
      <c r="CK1722" s="76"/>
      <c r="CL1722" s="76"/>
      <c r="CM1722" s="76"/>
      <c r="CN1722" s="76"/>
      <c r="CO1722" s="76"/>
      <c r="CP1722" s="76"/>
    </row>
    <row r="1723" spans="1:94" x14ac:dyDescent="0.2">
      <c r="A1723" s="76"/>
      <c r="B1723" s="76"/>
      <c r="C1723" s="76"/>
      <c r="D1723" s="76"/>
      <c r="E1723" s="76"/>
      <c r="F1723" s="76"/>
      <c r="G1723" s="76"/>
      <c r="H1723" s="76"/>
      <c r="I1723" s="76"/>
      <c r="J1723" s="76"/>
      <c r="K1723" s="76"/>
      <c r="L1723" s="76"/>
      <c r="M1723" s="76"/>
      <c r="N1723" s="76"/>
      <c r="O1723" s="76"/>
      <c r="P1723" s="76"/>
      <c r="Q1723" s="76"/>
      <c r="R1723" s="76"/>
      <c r="S1723" s="76"/>
      <c r="T1723" s="76"/>
      <c r="U1723" s="76"/>
      <c r="V1723" s="76"/>
      <c r="W1723" s="76"/>
      <c r="X1723" s="76"/>
      <c r="Y1723" s="76"/>
      <c r="Z1723" s="76"/>
      <c r="AA1723" s="76"/>
      <c r="AB1723" s="76"/>
      <c r="AC1723" s="76"/>
      <c r="AD1723" s="76"/>
      <c r="AE1723" s="76"/>
      <c r="AF1723" s="76"/>
      <c r="AG1723" s="76"/>
      <c r="AH1723" s="76"/>
      <c r="AI1723" s="76"/>
      <c r="AJ1723" s="76"/>
      <c r="AK1723" s="76"/>
      <c r="AL1723" s="76"/>
      <c r="AM1723" s="76"/>
      <c r="AN1723" s="76"/>
      <c r="AO1723" s="75"/>
      <c r="AP1723" s="75"/>
      <c r="AQ1723" s="75"/>
      <c r="AR1723" s="76"/>
      <c r="AS1723" s="76"/>
      <c r="AT1723" s="76"/>
      <c r="AU1723" s="76"/>
      <c r="AV1723" s="76"/>
      <c r="AW1723" s="76"/>
      <c r="AX1723" s="76"/>
      <c r="AY1723" s="76"/>
      <c r="AZ1723" s="76"/>
      <c r="BA1723" s="76"/>
      <c r="BB1723" s="76"/>
      <c r="BC1723" s="76"/>
      <c r="BD1723" s="76"/>
      <c r="BE1723" s="76"/>
      <c r="BF1723" s="76"/>
      <c r="BG1723" s="76"/>
      <c r="BH1723" s="76"/>
      <c r="BI1723" s="76"/>
      <c r="BJ1723" s="76"/>
      <c r="BK1723" s="76"/>
      <c r="BL1723" s="76"/>
      <c r="BM1723" s="76"/>
      <c r="BN1723" s="76"/>
      <c r="BO1723" s="76"/>
      <c r="BP1723" s="76"/>
      <c r="BQ1723" s="76"/>
      <c r="BR1723" s="76"/>
      <c r="BS1723" s="76"/>
      <c r="BT1723" s="76"/>
      <c r="BU1723" s="76"/>
      <c r="BV1723" s="76"/>
      <c r="BW1723" s="76"/>
      <c r="BX1723" s="76"/>
      <c r="BY1723" s="76"/>
      <c r="BZ1723" s="76"/>
      <c r="CA1723" s="76"/>
      <c r="CB1723" s="76"/>
      <c r="CC1723" s="76"/>
      <c r="CD1723" s="76"/>
      <c r="CE1723" s="76"/>
      <c r="CF1723" s="76"/>
      <c r="CG1723" s="76"/>
      <c r="CH1723" s="76"/>
      <c r="CI1723" s="76"/>
      <c r="CJ1723" s="76"/>
      <c r="CK1723" s="76"/>
      <c r="CL1723" s="76"/>
      <c r="CM1723" s="76"/>
      <c r="CN1723" s="76"/>
      <c r="CO1723" s="76"/>
      <c r="CP1723" s="76"/>
    </row>
    <row r="1724" spans="1:94" x14ac:dyDescent="0.2">
      <c r="A1724" s="76"/>
      <c r="B1724" s="76"/>
      <c r="C1724" s="76"/>
      <c r="D1724" s="76"/>
      <c r="E1724" s="76"/>
      <c r="F1724" s="76"/>
      <c r="G1724" s="76"/>
      <c r="H1724" s="76"/>
      <c r="I1724" s="76"/>
      <c r="J1724" s="76"/>
      <c r="K1724" s="76"/>
      <c r="L1724" s="76"/>
      <c r="M1724" s="76"/>
      <c r="N1724" s="76"/>
      <c r="O1724" s="76"/>
      <c r="P1724" s="76"/>
      <c r="Q1724" s="76"/>
      <c r="R1724" s="76"/>
      <c r="S1724" s="76"/>
      <c r="T1724" s="76"/>
      <c r="U1724" s="76"/>
      <c r="V1724" s="76"/>
      <c r="W1724" s="76"/>
      <c r="X1724" s="76"/>
      <c r="Y1724" s="76"/>
      <c r="Z1724" s="76"/>
      <c r="AA1724" s="76"/>
      <c r="AB1724" s="76"/>
      <c r="AC1724" s="76"/>
      <c r="AD1724" s="76"/>
      <c r="AE1724" s="76"/>
      <c r="AF1724" s="76"/>
      <c r="AG1724" s="76"/>
      <c r="AH1724" s="76"/>
      <c r="AI1724" s="76"/>
      <c r="AJ1724" s="76"/>
      <c r="AK1724" s="76"/>
      <c r="AL1724" s="76"/>
      <c r="AM1724" s="76"/>
      <c r="AN1724" s="76"/>
      <c r="AO1724" s="75"/>
      <c r="AP1724" s="75"/>
      <c r="AQ1724" s="75"/>
      <c r="AR1724" s="76"/>
      <c r="AS1724" s="76"/>
      <c r="AT1724" s="76"/>
      <c r="AU1724" s="76"/>
      <c r="AV1724" s="76"/>
      <c r="AW1724" s="76"/>
      <c r="AX1724" s="76"/>
      <c r="AY1724" s="76"/>
      <c r="AZ1724" s="76"/>
      <c r="BA1724" s="76"/>
      <c r="BB1724" s="76"/>
      <c r="BC1724" s="76"/>
      <c r="BD1724" s="76"/>
      <c r="BE1724" s="76"/>
      <c r="BF1724" s="76"/>
      <c r="BG1724" s="76"/>
      <c r="BH1724" s="76"/>
      <c r="BI1724" s="76"/>
      <c r="BJ1724" s="76"/>
      <c r="BK1724" s="76"/>
      <c r="BL1724" s="76"/>
      <c r="BM1724" s="76"/>
      <c r="BN1724" s="76"/>
      <c r="BO1724" s="76"/>
      <c r="BP1724" s="76"/>
      <c r="BQ1724" s="76"/>
      <c r="BR1724" s="76"/>
      <c r="BS1724" s="76"/>
      <c r="BT1724" s="76"/>
      <c r="BU1724" s="76"/>
      <c r="BV1724" s="76"/>
      <c r="BW1724" s="76"/>
      <c r="BX1724" s="76"/>
      <c r="BY1724" s="76"/>
      <c r="BZ1724" s="76"/>
      <c r="CA1724" s="76"/>
      <c r="CB1724" s="76"/>
      <c r="CC1724" s="76"/>
      <c r="CD1724" s="76"/>
      <c r="CE1724" s="76"/>
      <c r="CF1724" s="76"/>
      <c r="CG1724" s="76"/>
      <c r="CH1724" s="76"/>
      <c r="CI1724" s="76"/>
      <c r="CJ1724" s="76"/>
      <c r="CK1724" s="76"/>
      <c r="CL1724" s="76"/>
      <c r="CM1724" s="76"/>
      <c r="CN1724" s="76"/>
      <c r="CO1724" s="76"/>
      <c r="CP1724" s="76"/>
    </row>
    <row r="1725" spans="1:94" x14ac:dyDescent="0.2">
      <c r="A1725" s="76"/>
      <c r="B1725" s="76"/>
      <c r="C1725" s="76"/>
      <c r="D1725" s="76"/>
      <c r="E1725" s="76"/>
      <c r="F1725" s="76"/>
      <c r="G1725" s="76"/>
      <c r="H1725" s="76"/>
      <c r="I1725" s="76"/>
      <c r="J1725" s="76"/>
      <c r="K1725" s="76"/>
      <c r="L1725" s="76"/>
      <c r="M1725" s="76"/>
      <c r="N1725" s="76"/>
      <c r="O1725" s="76"/>
      <c r="P1725" s="76"/>
      <c r="Q1725" s="76"/>
      <c r="R1725" s="76"/>
      <c r="S1725" s="76"/>
      <c r="T1725" s="76"/>
      <c r="U1725" s="76"/>
      <c r="V1725" s="76"/>
      <c r="W1725" s="76"/>
      <c r="X1725" s="76"/>
      <c r="Y1725" s="76"/>
      <c r="Z1725" s="76"/>
      <c r="AA1725" s="76"/>
      <c r="AB1725" s="76"/>
      <c r="AC1725" s="76"/>
      <c r="AD1725" s="76"/>
      <c r="AE1725" s="76"/>
      <c r="AF1725" s="76"/>
      <c r="AG1725" s="76"/>
      <c r="AH1725" s="76"/>
      <c r="AI1725" s="76"/>
      <c r="AJ1725" s="76"/>
      <c r="AK1725" s="76"/>
      <c r="AL1725" s="76"/>
      <c r="AM1725" s="76"/>
      <c r="AN1725" s="76"/>
      <c r="AO1725" s="75"/>
      <c r="AP1725" s="75"/>
      <c r="AQ1725" s="75"/>
      <c r="AR1725" s="76"/>
      <c r="AS1725" s="76"/>
      <c r="AT1725" s="76"/>
      <c r="AU1725" s="76"/>
      <c r="AV1725" s="76"/>
      <c r="AW1725" s="76"/>
      <c r="AX1725" s="76"/>
      <c r="AY1725" s="76"/>
      <c r="AZ1725" s="76"/>
      <c r="BA1725" s="76"/>
      <c r="BB1725" s="76"/>
      <c r="BC1725" s="76"/>
      <c r="BD1725" s="76"/>
      <c r="BE1725" s="76"/>
      <c r="BF1725" s="76"/>
      <c r="BG1725" s="76"/>
      <c r="BH1725" s="76"/>
      <c r="BI1725" s="76"/>
      <c r="BJ1725" s="76"/>
      <c r="BK1725" s="76"/>
      <c r="BL1725" s="76"/>
      <c r="BM1725" s="76"/>
      <c r="BN1725" s="76"/>
      <c r="BO1725" s="76"/>
      <c r="BP1725" s="76"/>
      <c r="BQ1725" s="76"/>
      <c r="BR1725" s="76"/>
      <c r="BS1725" s="76"/>
      <c r="BT1725" s="76"/>
      <c r="BU1725" s="76"/>
      <c r="BV1725" s="76"/>
      <c r="BW1725" s="76"/>
      <c r="BX1725" s="76"/>
      <c r="BY1725" s="76"/>
      <c r="BZ1725" s="76"/>
      <c r="CA1725" s="76"/>
      <c r="CB1725" s="76"/>
      <c r="CC1725" s="76"/>
      <c r="CD1725" s="76"/>
      <c r="CE1725" s="76"/>
      <c r="CF1725" s="76"/>
      <c r="CG1725" s="76"/>
      <c r="CH1725" s="76"/>
      <c r="CI1725" s="76"/>
      <c r="CJ1725" s="76"/>
      <c r="CK1725" s="76"/>
      <c r="CL1725" s="76"/>
      <c r="CM1725" s="76"/>
      <c r="CN1725" s="76"/>
      <c r="CO1725" s="76"/>
      <c r="CP1725" s="76"/>
    </row>
    <row r="1726" spans="1:94" x14ac:dyDescent="0.2">
      <c r="A1726" s="76"/>
      <c r="B1726" s="76"/>
      <c r="C1726" s="76"/>
      <c r="D1726" s="76"/>
      <c r="E1726" s="76"/>
      <c r="F1726" s="76"/>
      <c r="G1726" s="76"/>
      <c r="H1726" s="76"/>
      <c r="I1726" s="76"/>
      <c r="J1726" s="76"/>
      <c r="K1726" s="76"/>
      <c r="L1726" s="76"/>
      <c r="M1726" s="76"/>
      <c r="N1726" s="76"/>
      <c r="O1726" s="76"/>
      <c r="P1726" s="76"/>
      <c r="Q1726" s="76"/>
      <c r="R1726" s="76"/>
      <c r="S1726" s="76"/>
      <c r="T1726" s="76"/>
      <c r="U1726" s="76"/>
      <c r="V1726" s="76"/>
      <c r="W1726" s="76"/>
      <c r="X1726" s="76"/>
      <c r="Y1726" s="76"/>
      <c r="Z1726" s="76"/>
      <c r="AA1726" s="76"/>
      <c r="AB1726" s="76"/>
      <c r="AC1726" s="76"/>
      <c r="AD1726" s="76"/>
      <c r="AE1726" s="76"/>
      <c r="AF1726" s="76"/>
      <c r="AG1726" s="76"/>
      <c r="AH1726" s="76"/>
      <c r="AI1726" s="76"/>
      <c r="AJ1726" s="76"/>
      <c r="AK1726" s="76"/>
      <c r="AL1726" s="76"/>
      <c r="AM1726" s="76"/>
      <c r="AN1726" s="76"/>
      <c r="AO1726" s="75"/>
      <c r="AP1726" s="75"/>
      <c r="AQ1726" s="75"/>
      <c r="AR1726" s="76"/>
      <c r="AS1726" s="76"/>
      <c r="AT1726" s="76"/>
      <c r="AU1726" s="76"/>
      <c r="AV1726" s="76"/>
      <c r="AW1726" s="76"/>
      <c r="AX1726" s="76"/>
      <c r="AY1726" s="76"/>
      <c r="AZ1726" s="76"/>
      <c r="BA1726" s="76"/>
      <c r="BB1726" s="76"/>
      <c r="BC1726" s="76"/>
      <c r="BD1726" s="76"/>
      <c r="BE1726" s="76"/>
      <c r="BF1726" s="76"/>
      <c r="BG1726" s="76"/>
      <c r="BH1726" s="76"/>
      <c r="BI1726" s="76"/>
      <c r="BJ1726" s="76"/>
      <c r="BK1726" s="76"/>
      <c r="BL1726" s="76"/>
      <c r="BM1726" s="76"/>
      <c r="BN1726" s="76"/>
      <c r="BO1726" s="76"/>
      <c r="BP1726" s="76"/>
      <c r="BQ1726" s="76"/>
      <c r="BR1726" s="76"/>
      <c r="BS1726" s="76"/>
      <c r="BT1726" s="76"/>
      <c r="BU1726" s="76"/>
      <c r="BV1726" s="76"/>
      <c r="BW1726" s="76"/>
      <c r="BX1726" s="76"/>
      <c r="BY1726" s="76"/>
      <c r="BZ1726" s="76"/>
      <c r="CA1726" s="76"/>
      <c r="CB1726" s="76"/>
      <c r="CC1726" s="76"/>
      <c r="CD1726" s="76"/>
      <c r="CE1726" s="76"/>
      <c r="CF1726" s="76"/>
      <c r="CG1726" s="76"/>
      <c r="CH1726" s="76"/>
      <c r="CI1726" s="76"/>
      <c r="CJ1726" s="76"/>
      <c r="CK1726" s="76"/>
      <c r="CL1726" s="76"/>
      <c r="CM1726" s="76"/>
      <c r="CN1726" s="76"/>
      <c r="CO1726" s="76"/>
      <c r="CP1726" s="76"/>
    </row>
    <row r="1727" spans="1:94" x14ac:dyDescent="0.2">
      <c r="A1727" s="76"/>
      <c r="B1727" s="76"/>
      <c r="C1727" s="76"/>
      <c r="D1727" s="76"/>
      <c r="E1727" s="76"/>
      <c r="F1727" s="76"/>
      <c r="G1727" s="76"/>
      <c r="H1727" s="76"/>
      <c r="I1727" s="76"/>
      <c r="J1727" s="76"/>
      <c r="K1727" s="76"/>
      <c r="L1727" s="76"/>
      <c r="M1727" s="76"/>
      <c r="N1727" s="76"/>
      <c r="O1727" s="76"/>
      <c r="P1727" s="76"/>
      <c r="Q1727" s="76"/>
      <c r="R1727" s="76"/>
      <c r="S1727" s="76"/>
      <c r="T1727" s="76"/>
      <c r="U1727" s="76"/>
      <c r="V1727" s="76"/>
      <c r="W1727" s="76"/>
      <c r="X1727" s="76"/>
      <c r="Y1727" s="76"/>
      <c r="Z1727" s="76"/>
      <c r="AA1727" s="76"/>
      <c r="AB1727" s="76"/>
      <c r="AC1727" s="76"/>
      <c r="AD1727" s="76"/>
      <c r="AE1727" s="76"/>
      <c r="AF1727" s="76"/>
      <c r="AG1727" s="76"/>
      <c r="AH1727" s="76"/>
      <c r="AI1727" s="76"/>
      <c r="AJ1727" s="76"/>
      <c r="AK1727" s="76"/>
      <c r="AL1727" s="76"/>
      <c r="AM1727" s="76"/>
      <c r="AN1727" s="76"/>
      <c r="AO1727" s="75"/>
      <c r="AP1727" s="75"/>
      <c r="AQ1727" s="75"/>
      <c r="AR1727" s="76"/>
      <c r="AS1727" s="76"/>
      <c r="AT1727" s="76"/>
      <c r="AU1727" s="76"/>
      <c r="AV1727" s="76"/>
      <c r="AW1727" s="76"/>
      <c r="AX1727" s="76"/>
      <c r="AY1727" s="76"/>
      <c r="AZ1727" s="76"/>
      <c r="BA1727" s="76"/>
      <c r="BB1727" s="76"/>
      <c r="BC1727" s="76"/>
      <c r="BD1727" s="76"/>
      <c r="BE1727" s="76"/>
      <c r="BF1727" s="76"/>
      <c r="BG1727" s="76"/>
      <c r="BH1727" s="76"/>
      <c r="BI1727" s="76"/>
      <c r="BJ1727" s="76"/>
      <c r="BK1727" s="76"/>
      <c r="BL1727" s="76"/>
      <c r="BM1727" s="76"/>
      <c r="BN1727" s="76"/>
      <c r="BO1727" s="76"/>
      <c r="BP1727" s="76"/>
      <c r="BQ1727" s="76"/>
      <c r="BR1727" s="76"/>
      <c r="BS1727" s="76"/>
      <c r="BT1727" s="76"/>
      <c r="BU1727" s="76"/>
      <c r="BV1727" s="76"/>
      <c r="BW1727" s="76"/>
      <c r="BX1727" s="76"/>
      <c r="BY1727" s="76"/>
      <c r="BZ1727" s="76"/>
      <c r="CA1727" s="76"/>
      <c r="CB1727" s="76"/>
      <c r="CC1727" s="76"/>
      <c r="CD1727" s="76"/>
      <c r="CE1727" s="76"/>
      <c r="CF1727" s="76"/>
      <c r="CG1727" s="76"/>
      <c r="CH1727" s="76"/>
      <c r="CI1727" s="76"/>
      <c r="CJ1727" s="76"/>
      <c r="CK1727" s="76"/>
      <c r="CL1727" s="76"/>
      <c r="CM1727" s="76"/>
      <c r="CN1727" s="76"/>
      <c r="CO1727" s="76"/>
      <c r="CP1727" s="76"/>
    </row>
    <row r="1728" spans="1:94" x14ac:dyDescent="0.2">
      <c r="A1728" s="76"/>
      <c r="B1728" s="76"/>
      <c r="C1728" s="76"/>
      <c r="D1728" s="76"/>
      <c r="E1728" s="76"/>
      <c r="F1728" s="76"/>
      <c r="G1728" s="76"/>
      <c r="H1728" s="76"/>
      <c r="I1728" s="76"/>
      <c r="J1728" s="76"/>
      <c r="K1728" s="76"/>
      <c r="L1728" s="76"/>
      <c r="M1728" s="76"/>
      <c r="N1728" s="76"/>
      <c r="O1728" s="76"/>
      <c r="P1728" s="76"/>
      <c r="Q1728" s="76"/>
      <c r="R1728" s="76"/>
      <c r="S1728" s="76"/>
      <c r="T1728" s="76"/>
      <c r="U1728" s="76"/>
      <c r="V1728" s="76"/>
      <c r="W1728" s="76"/>
      <c r="X1728" s="76"/>
      <c r="Y1728" s="76"/>
      <c r="Z1728" s="76"/>
      <c r="AA1728" s="76"/>
      <c r="AB1728" s="76"/>
      <c r="AC1728" s="76"/>
      <c r="AD1728" s="76"/>
      <c r="AE1728" s="76"/>
      <c r="AF1728" s="76"/>
      <c r="AG1728" s="76"/>
      <c r="AH1728" s="76"/>
      <c r="AI1728" s="76"/>
      <c r="AJ1728" s="76"/>
      <c r="AK1728" s="76"/>
      <c r="AL1728" s="76"/>
      <c r="AM1728" s="76"/>
      <c r="AN1728" s="76"/>
      <c r="AO1728" s="75"/>
      <c r="AP1728" s="75"/>
      <c r="AQ1728" s="75"/>
      <c r="AR1728" s="76"/>
      <c r="AS1728" s="76"/>
      <c r="AT1728" s="76"/>
      <c r="AU1728" s="76"/>
      <c r="AV1728" s="76"/>
      <c r="AW1728" s="76"/>
      <c r="AX1728" s="76"/>
      <c r="AY1728" s="76"/>
      <c r="AZ1728" s="76"/>
      <c r="BA1728" s="76"/>
      <c r="BB1728" s="76"/>
      <c r="BC1728" s="76"/>
      <c r="BD1728" s="76"/>
      <c r="BE1728" s="76"/>
      <c r="BF1728" s="76"/>
      <c r="BG1728" s="76"/>
      <c r="BH1728" s="76"/>
      <c r="BI1728" s="76"/>
      <c r="BJ1728" s="76"/>
      <c r="BK1728" s="76"/>
      <c r="BL1728" s="76"/>
      <c r="BM1728" s="76"/>
      <c r="BN1728" s="76"/>
      <c r="BO1728" s="76"/>
      <c r="BP1728" s="76"/>
      <c r="BQ1728" s="76"/>
      <c r="BR1728" s="76"/>
      <c r="BS1728" s="76"/>
      <c r="BT1728" s="76"/>
      <c r="BU1728" s="76"/>
      <c r="BV1728" s="76"/>
      <c r="BW1728" s="76"/>
      <c r="BX1728" s="76"/>
      <c r="BY1728" s="76"/>
      <c r="BZ1728" s="76"/>
      <c r="CA1728" s="76"/>
      <c r="CB1728" s="76"/>
      <c r="CC1728" s="76"/>
      <c r="CD1728" s="76"/>
      <c r="CE1728" s="76"/>
      <c r="CF1728" s="76"/>
      <c r="CG1728" s="76"/>
      <c r="CH1728" s="76"/>
      <c r="CI1728" s="76"/>
      <c r="CJ1728" s="76"/>
      <c r="CK1728" s="76"/>
      <c r="CL1728" s="76"/>
      <c r="CM1728" s="76"/>
      <c r="CN1728" s="76"/>
      <c r="CO1728" s="76"/>
      <c r="CP1728" s="76"/>
    </row>
    <row r="1729" spans="1:94" x14ac:dyDescent="0.2">
      <c r="A1729" s="76"/>
      <c r="B1729" s="76"/>
      <c r="C1729" s="76"/>
      <c r="D1729" s="76"/>
      <c r="E1729" s="76"/>
      <c r="F1729" s="76"/>
      <c r="G1729" s="76"/>
      <c r="H1729" s="76"/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  <c r="AF1729" s="76"/>
      <c r="AG1729" s="76"/>
      <c r="AH1729" s="76"/>
      <c r="AI1729" s="76"/>
      <c r="AJ1729" s="76"/>
      <c r="AK1729" s="76"/>
      <c r="AL1729" s="76"/>
      <c r="AM1729" s="76"/>
      <c r="AN1729" s="76"/>
      <c r="AO1729" s="75"/>
      <c r="AP1729" s="75"/>
      <c r="AQ1729" s="75"/>
      <c r="AR1729" s="76"/>
      <c r="AS1729" s="76"/>
      <c r="AT1729" s="76"/>
      <c r="AU1729" s="76"/>
      <c r="AV1729" s="76"/>
      <c r="AW1729" s="76"/>
      <c r="AX1729" s="76"/>
      <c r="AY1729" s="76"/>
      <c r="AZ1729" s="76"/>
      <c r="BA1729" s="76"/>
      <c r="BB1729" s="76"/>
      <c r="BC1729" s="76"/>
      <c r="BD1729" s="76"/>
      <c r="BE1729" s="76"/>
      <c r="BF1729" s="76"/>
      <c r="BG1729" s="76"/>
      <c r="BH1729" s="76"/>
      <c r="BI1729" s="76"/>
      <c r="BJ1729" s="76"/>
      <c r="BK1729" s="76"/>
      <c r="BL1729" s="76"/>
      <c r="BM1729" s="76"/>
      <c r="BN1729" s="76"/>
      <c r="BO1729" s="76"/>
      <c r="BP1729" s="76"/>
      <c r="BQ1729" s="76"/>
      <c r="BR1729" s="76"/>
      <c r="BS1729" s="76"/>
      <c r="BT1729" s="76"/>
      <c r="BU1729" s="76"/>
      <c r="BV1729" s="76"/>
      <c r="BW1729" s="76"/>
      <c r="BX1729" s="76"/>
      <c r="BY1729" s="76"/>
      <c r="BZ1729" s="76"/>
      <c r="CA1729" s="76"/>
      <c r="CB1729" s="76"/>
      <c r="CC1729" s="76"/>
      <c r="CD1729" s="76"/>
      <c r="CE1729" s="76"/>
      <c r="CF1729" s="76"/>
      <c r="CG1729" s="76"/>
      <c r="CH1729" s="76"/>
      <c r="CI1729" s="76"/>
      <c r="CJ1729" s="76"/>
      <c r="CK1729" s="76"/>
      <c r="CL1729" s="76"/>
      <c r="CM1729" s="76"/>
      <c r="CN1729" s="76"/>
      <c r="CO1729" s="76"/>
      <c r="CP1729" s="76"/>
    </row>
    <row r="1730" spans="1:94" x14ac:dyDescent="0.2">
      <c r="A1730" s="76"/>
      <c r="B1730" s="76"/>
      <c r="C1730" s="76"/>
      <c r="D1730" s="76"/>
      <c r="E1730" s="76"/>
      <c r="F1730" s="76"/>
      <c r="G1730" s="76"/>
      <c r="H1730" s="76"/>
      <c r="I1730" s="76"/>
      <c r="J1730" s="76"/>
      <c r="K1730" s="76"/>
      <c r="L1730" s="76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  <c r="AF1730" s="76"/>
      <c r="AG1730" s="76"/>
      <c r="AH1730" s="76"/>
      <c r="AI1730" s="76"/>
      <c r="AJ1730" s="76"/>
      <c r="AK1730" s="76"/>
      <c r="AL1730" s="76"/>
      <c r="AM1730" s="76"/>
      <c r="AN1730" s="76"/>
      <c r="AO1730" s="75"/>
      <c r="AP1730" s="75"/>
      <c r="AQ1730" s="75"/>
      <c r="AR1730" s="76"/>
      <c r="AS1730" s="76"/>
      <c r="AT1730" s="76"/>
      <c r="AU1730" s="76"/>
      <c r="AV1730" s="76"/>
      <c r="AW1730" s="76"/>
      <c r="AX1730" s="76"/>
      <c r="AY1730" s="76"/>
      <c r="AZ1730" s="76"/>
      <c r="BA1730" s="76"/>
      <c r="BB1730" s="76"/>
      <c r="BC1730" s="76"/>
      <c r="BD1730" s="76"/>
      <c r="BE1730" s="76"/>
      <c r="BF1730" s="76"/>
      <c r="BG1730" s="76"/>
      <c r="BH1730" s="76"/>
      <c r="BI1730" s="76"/>
      <c r="BJ1730" s="76"/>
      <c r="BK1730" s="76"/>
      <c r="BL1730" s="76"/>
      <c r="BM1730" s="76"/>
      <c r="BN1730" s="76"/>
      <c r="BO1730" s="76"/>
      <c r="BP1730" s="76"/>
      <c r="BQ1730" s="76"/>
      <c r="BR1730" s="76"/>
      <c r="BS1730" s="76"/>
      <c r="BT1730" s="76"/>
      <c r="BU1730" s="76"/>
      <c r="BV1730" s="76"/>
      <c r="BW1730" s="76"/>
      <c r="BX1730" s="76"/>
      <c r="BY1730" s="76"/>
      <c r="BZ1730" s="76"/>
      <c r="CA1730" s="76"/>
      <c r="CB1730" s="76"/>
      <c r="CC1730" s="76"/>
      <c r="CD1730" s="76"/>
      <c r="CE1730" s="76"/>
      <c r="CF1730" s="76"/>
      <c r="CG1730" s="76"/>
      <c r="CH1730" s="76"/>
      <c r="CI1730" s="76"/>
      <c r="CJ1730" s="76"/>
      <c r="CK1730" s="76"/>
      <c r="CL1730" s="76"/>
      <c r="CM1730" s="76"/>
      <c r="CN1730" s="76"/>
      <c r="CO1730" s="76"/>
      <c r="CP1730" s="76"/>
    </row>
    <row r="1731" spans="1:94" x14ac:dyDescent="0.2">
      <c r="A1731" s="76"/>
      <c r="B1731" s="76"/>
      <c r="C1731" s="76"/>
      <c r="D1731" s="76"/>
      <c r="E1731" s="76"/>
      <c r="F1731" s="76"/>
      <c r="G1731" s="76"/>
      <c r="H1731" s="76"/>
      <c r="I1731" s="76"/>
      <c r="J1731" s="76"/>
      <c r="K1731" s="76"/>
      <c r="L1731" s="76"/>
      <c r="M1731" s="76"/>
      <c r="N1731" s="76"/>
      <c r="O1731" s="76"/>
      <c r="P1731" s="76"/>
      <c r="Q1731" s="76"/>
      <c r="R1731" s="76"/>
      <c r="S1731" s="76"/>
      <c r="T1731" s="76"/>
      <c r="U1731" s="76"/>
      <c r="V1731" s="76"/>
      <c r="W1731" s="76"/>
      <c r="X1731" s="76"/>
      <c r="Y1731" s="76"/>
      <c r="Z1731" s="76"/>
      <c r="AA1731" s="76"/>
      <c r="AB1731" s="76"/>
      <c r="AC1731" s="76"/>
      <c r="AD1731" s="76"/>
      <c r="AE1731" s="76"/>
      <c r="AF1731" s="76"/>
      <c r="AG1731" s="76"/>
      <c r="AH1731" s="76"/>
      <c r="AI1731" s="76"/>
      <c r="AJ1731" s="76"/>
      <c r="AK1731" s="76"/>
      <c r="AL1731" s="76"/>
      <c r="AM1731" s="76"/>
      <c r="AN1731" s="76"/>
      <c r="AO1731" s="75"/>
      <c r="AP1731" s="75"/>
      <c r="AQ1731" s="75"/>
      <c r="AR1731" s="76"/>
      <c r="AS1731" s="76"/>
      <c r="AT1731" s="76"/>
      <c r="AU1731" s="76"/>
      <c r="AV1731" s="76"/>
      <c r="AW1731" s="76"/>
      <c r="AX1731" s="76"/>
      <c r="AY1731" s="76"/>
      <c r="AZ1731" s="76"/>
      <c r="BA1731" s="76"/>
      <c r="BB1731" s="76"/>
      <c r="BC1731" s="76"/>
      <c r="BD1731" s="76"/>
      <c r="BE1731" s="76"/>
      <c r="BF1731" s="76"/>
      <c r="BG1731" s="76"/>
      <c r="BH1731" s="76"/>
      <c r="BI1731" s="76"/>
      <c r="BJ1731" s="76"/>
      <c r="BK1731" s="76"/>
      <c r="BL1731" s="76"/>
      <c r="BM1731" s="76"/>
      <c r="BN1731" s="76"/>
      <c r="BO1731" s="76"/>
      <c r="BP1731" s="76"/>
      <c r="BQ1731" s="76"/>
      <c r="BR1731" s="76"/>
      <c r="BS1731" s="76"/>
      <c r="BT1731" s="76"/>
      <c r="BU1731" s="76"/>
      <c r="BV1731" s="76"/>
      <c r="BW1731" s="76"/>
      <c r="BX1731" s="76"/>
      <c r="BY1731" s="76"/>
      <c r="BZ1731" s="76"/>
      <c r="CA1731" s="76"/>
      <c r="CB1731" s="76"/>
      <c r="CC1731" s="76"/>
      <c r="CD1731" s="76"/>
      <c r="CE1731" s="76"/>
      <c r="CF1731" s="76"/>
      <c r="CG1731" s="76"/>
      <c r="CH1731" s="76"/>
      <c r="CI1731" s="76"/>
      <c r="CJ1731" s="76"/>
      <c r="CK1731" s="76"/>
      <c r="CL1731" s="76"/>
      <c r="CM1731" s="76"/>
      <c r="CN1731" s="76"/>
      <c r="CO1731" s="76"/>
      <c r="CP1731" s="76"/>
    </row>
    <row r="1732" spans="1:94" x14ac:dyDescent="0.2">
      <c r="A1732" s="76"/>
      <c r="B1732" s="76"/>
      <c r="C1732" s="76"/>
      <c r="D1732" s="76"/>
      <c r="E1732" s="76"/>
      <c r="F1732" s="76"/>
      <c r="G1732" s="76"/>
      <c r="H1732" s="76"/>
      <c r="I1732" s="76"/>
      <c r="J1732" s="76"/>
      <c r="K1732" s="76"/>
      <c r="L1732" s="76"/>
      <c r="M1732" s="76"/>
      <c r="N1732" s="76"/>
      <c r="O1732" s="76"/>
      <c r="P1732" s="76"/>
      <c r="Q1732" s="76"/>
      <c r="R1732" s="76"/>
      <c r="S1732" s="76"/>
      <c r="T1732" s="76"/>
      <c r="U1732" s="76"/>
      <c r="V1732" s="76"/>
      <c r="W1732" s="76"/>
      <c r="X1732" s="76"/>
      <c r="Y1732" s="76"/>
      <c r="Z1732" s="76"/>
      <c r="AA1732" s="76"/>
      <c r="AB1732" s="76"/>
      <c r="AC1732" s="76"/>
      <c r="AD1732" s="76"/>
      <c r="AE1732" s="76"/>
      <c r="AF1732" s="76"/>
      <c r="AG1732" s="76"/>
      <c r="AH1732" s="76"/>
      <c r="AI1732" s="76"/>
      <c r="AJ1732" s="76"/>
      <c r="AK1732" s="76"/>
      <c r="AL1732" s="76"/>
      <c r="AM1732" s="76"/>
      <c r="AN1732" s="76"/>
      <c r="AO1732" s="75"/>
      <c r="AP1732" s="75"/>
      <c r="AQ1732" s="75"/>
      <c r="AR1732" s="76"/>
      <c r="AS1732" s="76"/>
      <c r="AT1732" s="76"/>
      <c r="AU1732" s="76"/>
      <c r="AV1732" s="76"/>
      <c r="AW1732" s="76"/>
      <c r="AX1732" s="76"/>
      <c r="AY1732" s="76"/>
      <c r="AZ1732" s="76"/>
      <c r="BA1732" s="76"/>
      <c r="BB1732" s="76"/>
      <c r="BC1732" s="76"/>
      <c r="BD1732" s="76"/>
      <c r="BE1732" s="76"/>
      <c r="BF1732" s="76"/>
      <c r="BG1732" s="76"/>
      <c r="BH1732" s="76"/>
      <c r="BI1732" s="76"/>
      <c r="BJ1732" s="76"/>
      <c r="BK1732" s="76"/>
      <c r="BL1732" s="76"/>
      <c r="BM1732" s="76"/>
      <c r="BN1732" s="76"/>
      <c r="BO1732" s="76"/>
      <c r="BP1732" s="76"/>
      <c r="BQ1732" s="76"/>
      <c r="BR1732" s="76"/>
      <c r="BS1732" s="76"/>
      <c r="BT1732" s="76"/>
      <c r="BU1732" s="76"/>
      <c r="BV1732" s="76"/>
      <c r="BW1732" s="76"/>
      <c r="BX1732" s="76"/>
      <c r="BY1732" s="76"/>
      <c r="BZ1732" s="76"/>
      <c r="CA1732" s="76"/>
      <c r="CB1732" s="76"/>
      <c r="CC1732" s="76"/>
      <c r="CD1732" s="76"/>
      <c r="CE1732" s="76"/>
      <c r="CF1732" s="76"/>
      <c r="CG1732" s="76"/>
      <c r="CH1732" s="76"/>
      <c r="CI1732" s="76"/>
      <c r="CJ1732" s="76"/>
      <c r="CK1732" s="76"/>
      <c r="CL1732" s="76"/>
      <c r="CM1732" s="76"/>
      <c r="CN1732" s="76"/>
      <c r="CO1732" s="76"/>
      <c r="CP1732" s="76"/>
    </row>
    <row r="1733" spans="1:94" x14ac:dyDescent="0.2">
      <c r="A1733" s="76"/>
      <c r="B1733" s="76"/>
      <c r="C1733" s="76"/>
      <c r="D1733" s="76"/>
      <c r="E1733" s="76"/>
      <c r="F1733" s="76"/>
      <c r="G1733" s="76"/>
      <c r="H1733" s="76"/>
      <c r="I1733" s="76"/>
      <c r="J1733" s="76"/>
      <c r="K1733" s="76"/>
      <c r="L1733" s="76"/>
      <c r="M1733" s="76"/>
      <c r="N1733" s="76"/>
      <c r="O1733" s="76"/>
      <c r="P1733" s="76"/>
      <c r="Q1733" s="76"/>
      <c r="R1733" s="76"/>
      <c r="S1733" s="76"/>
      <c r="T1733" s="76"/>
      <c r="U1733" s="76"/>
      <c r="V1733" s="76"/>
      <c r="W1733" s="76"/>
      <c r="X1733" s="76"/>
      <c r="Y1733" s="76"/>
      <c r="Z1733" s="76"/>
      <c r="AA1733" s="76"/>
      <c r="AB1733" s="76"/>
      <c r="AC1733" s="76"/>
      <c r="AD1733" s="76"/>
      <c r="AE1733" s="76"/>
      <c r="AF1733" s="76"/>
      <c r="AG1733" s="76"/>
      <c r="AH1733" s="76"/>
      <c r="AI1733" s="76"/>
      <c r="AJ1733" s="76"/>
      <c r="AK1733" s="76"/>
      <c r="AL1733" s="76"/>
      <c r="AM1733" s="76"/>
      <c r="AN1733" s="76"/>
      <c r="AO1733" s="75"/>
      <c r="AP1733" s="75"/>
      <c r="AQ1733" s="75"/>
      <c r="AR1733" s="76"/>
      <c r="AS1733" s="76"/>
      <c r="AT1733" s="76"/>
      <c r="AU1733" s="76"/>
      <c r="AV1733" s="76"/>
      <c r="AW1733" s="76"/>
      <c r="AX1733" s="76"/>
      <c r="AY1733" s="76"/>
      <c r="AZ1733" s="76"/>
      <c r="BA1733" s="76"/>
      <c r="BB1733" s="76"/>
      <c r="BC1733" s="76"/>
      <c r="BD1733" s="76"/>
      <c r="BE1733" s="76"/>
      <c r="BF1733" s="76"/>
      <c r="BG1733" s="76"/>
      <c r="BH1733" s="76"/>
      <c r="BI1733" s="76"/>
      <c r="BJ1733" s="76"/>
      <c r="BK1733" s="76"/>
      <c r="BL1733" s="76"/>
      <c r="BM1733" s="76"/>
      <c r="BN1733" s="76"/>
      <c r="BO1733" s="76"/>
      <c r="BP1733" s="76"/>
      <c r="BQ1733" s="76"/>
      <c r="BR1733" s="76"/>
      <c r="BS1733" s="76"/>
      <c r="BT1733" s="76"/>
      <c r="BU1733" s="76"/>
      <c r="BV1733" s="76"/>
      <c r="BW1733" s="76"/>
      <c r="BX1733" s="76"/>
      <c r="BY1733" s="76"/>
      <c r="BZ1733" s="76"/>
      <c r="CA1733" s="76"/>
      <c r="CB1733" s="76"/>
      <c r="CC1733" s="76"/>
      <c r="CD1733" s="76"/>
      <c r="CE1733" s="76"/>
      <c r="CF1733" s="76"/>
      <c r="CG1733" s="76"/>
      <c r="CH1733" s="76"/>
      <c r="CI1733" s="76"/>
      <c r="CJ1733" s="76"/>
      <c r="CK1733" s="76"/>
      <c r="CL1733" s="76"/>
      <c r="CM1733" s="76"/>
      <c r="CN1733" s="76"/>
      <c r="CO1733" s="76"/>
      <c r="CP1733" s="76"/>
    </row>
    <row r="1734" spans="1:94" x14ac:dyDescent="0.2">
      <c r="A1734" s="76"/>
      <c r="B1734" s="76"/>
      <c r="C1734" s="76"/>
      <c r="D1734" s="76"/>
      <c r="E1734" s="76"/>
      <c r="F1734" s="76"/>
      <c r="G1734" s="76"/>
      <c r="H1734" s="76"/>
      <c r="I1734" s="76"/>
      <c r="J1734" s="76"/>
      <c r="K1734" s="76"/>
      <c r="L1734" s="76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  <c r="AF1734" s="76"/>
      <c r="AG1734" s="76"/>
      <c r="AH1734" s="76"/>
      <c r="AI1734" s="76"/>
      <c r="AJ1734" s="76"/>
      <c r="AK1734" s="76"/>
      <c r="AL1734" s="76"/>
      <c r="AM1734" s="76"/>
      <c r="AN1734" s="76"/>
      <c r="AO1734" s="75"/>
      <c r="AP1734" s="75"/>
      <c r="AQ1734" s="75"/>
      <c r="AR1734" s="76"/>
      <c r="AS1734" s="76"/>
      <c r="AT1734" s="76"/>
      <c r="AU1734" s="76"/>
      <c r="AV1734" s="76"/>
      <c r="AW1734" s="76"/>
      <c r="AX1734" s="76"/>
      <c r="AY1734" s="76"/>
      <c r="AZ1734" s="76"/>
      <c r="BA1734" s="76"/>
      <c r="BB1734" s="76"/>
      <c r="BC1734" s="76"/>
      <c r="BD1734" s="76"/>
      <c r="BE1734" s="76"/>
      <c r="BF1734" s="76"/>
      <c r="BG1734" s="76"/>
      <c r="BH1734" s="76"/>
      <c r="BI1734" s="76"/>
      <c r="BJ1734" s="76"/>
      <c r="BK1734" s="76"/>
      <c r="BL1734" s="76"/>
      <c r="BM1734" s="76"/>
      <c r="BN1734" s="76"/>
      <c r="BO1734" s="76"/>
      <c r="BP1734" s="76"/>
      <c r="BQ1734" s="76"/>
      <c r="BR1734" s="76"/>
      <c r="BS1734" s="76"/>
      <c r="BT1734" s="76"/>
      <c r="BU1734" s="76"/>
      <c r="BV1734" s="76"/>
      <c r="BW1734" s="76"/>
      <c r="BX1734" s="76"/>
      <c r="BY1734" s="76"/>
      <c r="BZ1734" s="76"/>
      <c r="CA1734" s="76"/>
      <c r="CB1734" s="76"/>
      <c r="CC1734" s="76"/>
      <c r="CD1734" s="76"/>
      <c r="CE1734" s="76"/>
      <c r="CF1734" s="76"/>
      <c r="CG1734" s="76"/>
      <c r="CH1734" s="76"/>
      <c r="CI1734" s="76"/>
      <c r="CJ1734" s="76"/>
      <c r="CK1734" s="76"/>
      <c r="CL1734" s="76"/>
      <c r="CM1734" s="76"/>
      <c r="CN1734" s="76"/>
      <c r="CO1734" s="76"/>
      <c r="CP1734" s="76"/>
    </row>
    <row r="1735" spans="1:94" x14ac:dyDescent="0.2">
      <c r="A1735" s="76"/>
      <c r="B1735" s="76"/>
      <c r="C1735" s="76"/>
      <c r="D1735" s="76"/>
      <c r="E1735" s="76"/>
      <c r="F1735" s="76"/>
      <c r="G1735" s="76"/>
      <c r="H1735" s="76"/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  <c r="AF1735" s="76"/>
      <c r="AG1735" s="76"/>
      <c r="AH1735" s="76"/>
      <c r="AI1735" s="76"/>
      <c r="AJ1735" s="76"/>
      <c r="AK1735" s="76"/>
      <c r="AL1735" s="76"/>
      <c r="AM1735" s="76"/>
      <c r="AN1735" s="76"/>
      <c r="AO1735" s="75"/>
      <c r="AP1735" s="75"/>
      <c r="AQ1735" s="75"/>
      <c r="AR1735" s="76"/>
      <c r="AS1735" s="76"/>
      <c r="AT1735" s="76"/>
      <c r="AU1735" s="76"/>
      <c r="AV1735" s="76"/>
      <c r="AW1735" s="76"/>
      <c r="AX1735" s="76"/>
      <c r="AY1735" s="76"/>
      <c r="AZ1735" s="76"/>
      <c r="BA1735" s="76"/>
      <c r="BB1735" s="76"/>
      <c r="BC1735" s="76"/>
      <c r="BD1735" s="76"/>
      <c r="BE1735" s="76"/>
      <c r="BF1735" s="76"/>
      <c r="BG1735" s="76"/>
      <c r="BH1735" s="76"/>
      <c r="BI1735" s="76"/>
      <c r="BJ1735" s="76"/>
      <c r="BK1735" s="76"/>
      <c r="BL1735" s="76"/>
      <c r="BM1735" s="76"/>
      <c r="BN1735" s="76"/>
      <c r="BO1735" s="76"/>
      <c r="BP1735" s="76"/>
      <c r="BQ1735" s="76"/>
      <c r="BR1735" s="76"/>
      <c r="BS1735" s="76"/>
      <c r="BT1735" s="76"/>
      <c r="BU1735" s="76"/>
      <c r="BV1735" s="76"/>
      <c r="BW1735" s="76"/>
      <c r="BX1735" s="76"/>
      <c r="BY1735" s="76"/>
      <c r="BZ1735" s="76"/>
      <c r="CA1735" s="76"/>
      <c r="CB1735" s="76"/>
      <c r="CC1735" s="76"/>
      <c r="CD1735" s="76"/>
      <c r="CE1735" s="76"/>
      <c r="CF1735" s="76"/>
      <c r="CG1735" s="76"/>
      <c r="CH1735" s="76"/>
      <c r="CI1735" s="76"/>
      <c r="CJ1735" s="76"/>
      <c r="CK1735" s="76"/>
      <c r="CL1735" s="76"/>
      <c r="CM1735" s="76"/>
      <c r="CN1735" s="76"/>
      <c r="CO1735" s="76"/>
      <c r="CP1735" s="76"/>
    </row>
    <row r="1736" spans="1:94" x14ac:dyDescent="0.2">
      <c r="A1736" s="76"/>
      <c r="B1736" s="76"/>
      <c r="C1736" s="76"/>
      <c r="D1736" s="76"/>
      <c r="E1736" s="76"/>
      <c r="F1736" s="76"/>
      <c r="G1736" s="76"/>
      <c r="H1736" s="76"/>
      <c r="I1736" s="76"/>
      <c r="J1736" s="76"/>
      <c r="K1736" s="76"/>
      <c r="L1736" s="76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  <c r="AF1736" s="76"/>
      <c r="AG1736" s="76"/>
      <c r="AH1736" s="76"/>
      <c r="AI1736" s="76"/>
      <c r="AJ1736" s="76"/>
      <c r="AK1736" s="76"/>
      <c r="AL1736" s="76"/>
      <c r="AM1736" s="76"/>
      <c r="AN1736" s="76"/>
      <c r="AO1736" s="75"/>
      <c r="AP1736" s="75"/>
      <c r="AQ1736" s="75"/>
      <c r="AR1736" s="76"/>
      <c r="AS1736" s="76"/>
      <c r="AT1736" s="76"/>
      <c r="AU1736" s="76"/>
      <c r="AV1736" s="76"/>
      <c r="AW1736" s="76"/>
      <c r="AX1736" s="76"/>
      <c r="AY1736" s="76"/>
      <c r="AZ1736" s="76"/>
      <c r="BA1736" s="76"/>
      <c r="BB1736" s="76"/>
      <c r="BC1736" s="76"/>
      <c r="BD1736" s="76"/>
      <c r="BE1736" s="76"/>
      <c r="BF1736" s="76"/>
      <c r="BG1736" s="76"/>
      <c r="BH1736" s="76"/>
      <c r="BI1736" s="76"/>
      <c r="BJ1736" s="76"/>
      <c r="BK1736" s="76"/>
      <c r="BL1736" s="76"/>
      <c r="BM1736" s="76"/>
      <c r="BN1736" s="76"/>
      <c r="BO1736" s="76"/>
      <c r="BP1736" s="76"/>
      <c r="BQ1736" s="76"/>
      <c r="BR1736" s="76"/>
      <c r="BS1736" s="76"/>
      <c r="BT1736" s="76"/>
      <c r="BU1736" s="76"/>
      <c r="BV1736" s="76"/>
      <c r="BW1736" s="76"/>
      <c r="BX1736" s="76"/>
      <c r="BY1736" s="76"/>
      <c r="BZ1736" s="76"/>
      <c r="CA1736" s="76"/>
      <c r="CB1736" s="76"/>
      <c r="CC1736" s="76"/>
      <c r="CD1736" s="76"/>
      <c r="CE1736" s="76"/>
      <c r="CF1736" s="76"/>
      <c r="CG1736" s="76"/>
      <c r="CH1736" s="76"/>
      <c r="CI1736" s="76"/>
      <c r="CJ1736" s="76"/>
      <c r="CK1736" s="76"/>
      <c r="CL1736" s="76"/>
      <c r="CM1736" s="76"/>
      <c r="CN1736" s="76"/>
      <c r="CO1736" s="76"/>
      <c r="CP1736" s="76"/>
    </row>
    <row r="1737" spans="1:94" x14ac:dyDescent="0.2">
      <c r="A1737" s="76"/>
      <c r="B1737" s="76"/>
      <c r="C1737" s="76"/>
      <c r="D1737" s="76"/>
      <c r="E1737" s="76"/>
      <c r="F1737" s="76"/>
      <c r="G1737" s="76"/>
      <c r="H1737" s="76"/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  <c r="AF1737" s="76"/>
      <c r="AG1737" s="76"/>
      <c r="AH1737" s="76"/>
      <c r="AI1737" s="76"/>
      <c r="AJ1737" s="76"/>
      <c r="AK1737" s="76"/>
      <c r="AL1737" s="76"/>
      <c r="AM1737" s="76"/>
      <c r="AN1737" s="76"/>
      <c r="AO1737" s="75"/>
      <c r="AP1737" s="75"/>
      <c r="AQ1737" s="75"/>
      <c r="AR1737" s="76"/>
      <c r="AS1737" s="76"/>
      <c r="AT1737" s="76"/>
      <c r="AU1737" s="76"/>
      <c r="AV1737" s="76"/>
      <c r="AW1737" s="76"/>
      <c r="AX1737" s="76"/>
      <c r="AY1737" s="76"/>
      <c r="AZ1737" s="76"/>
      <c r="BA1737" s="76"/>
      <c r="BB1737" s="76"/>
      <c r="BC1737" s="76"/>
      <c r="BD1737" s="76"/>
      <c r="BE1737" s="76"/>
      <c r="BF1737" s="76"/>
      <c r="BG1737" s="76"/>
      <c r="BH1737" s="76"/>
      <c r="BI1737" s="76"/>
      <c r="BJ1737" s="76"/>
      <c r="BK1737" s="76"/>
      <c r="BL1737" s="76"/>
      <c r="BM1737" s="76"/>
      <c r="BN1737" s="76"/>
      <c r="BO1737" s="76"/>
      <c r="BP1737" s="76"/>
      <c r="BQ1737" s="76"/>
      <c r="BR1737" s="76"/>
      <c r="BS1737" s="76"/>
      <c r="BT1737" s="76"/>
      <c r="BU1737" s="76"/>
      <c r="BV1737" s="76"/>
      <c r="BW1737" s="76"/>
      <c r="BX1737" s="76"/>
      <c r="BY1737" s="76"/>
      <c r="BZ1737" s="76"/>
      <c r="CA1737" s="76"/>
      <c r="CB1737" s="76"/>
      <c r="CC1737" s="76"/>
      <c r="CD1737" s="76"/>
      <c r="CE1737" s="76"/>
      <c r="CF1737" s="76"/>
      <c r="CG1737" s="76"/>
      <c r="CH1737" s="76"/>
      <c r="CI1737" s="76"/>
      <c r="CJ1737" s="76"/>
      <c r="CK1737" s="76"/>
      <c r="CL1737" s="76"/>
      <c r="CM1737" s="76"/>
      <c r="CN1737" s="76"/>
      <c r="CO1737" s="76"/>
      <c r="CP1737" s="76"/>
    </row>
    <row r="1738" spans="1:94" x14ac:dyDescent="0.2">
      <c r="A1738" s="76"/>
      <c r="B1738" s="76"/>
      <c r="C1738" s="76"/>
      <c r="D1738" s="76"/>
      <c r="E1738" s="76"/>
      <c r="F1738" s="76"/>
      <c r="G1738" s="76"/>
      <c r="H1738" s="76"/>
      <c r="I1738" s="76"/>
      <c r="J1738" s="76"/>
      <c r="K1738" s="76"/>
      <c r="L1738" s="76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  <c r="AF1738" s="76"/>
      <c r="AG1738" s="76"/>
      <c r="AH1738" s="76"/>
      <c r="AI1738" s="76"/>
      <c r="AJ1738" s="76"/>
      <c r="AK1738" s="76"/>
      <c r="AL1738" s="76"/>
      <c r="AM1738" s="76"/>
      <c r="AN1738" s="76"/>
      <c r="AO1738" s="75"/>
      <c r="AP1738" s="75"/>
      <c r="AQ1738" s="75"/>
      <c r="AR1738" s="76"/>
      <c r="AS1738" s="76"/>
      <c r="AT1738" s="76"/>
      <c r="AU1738" s="76"/>
      <c r="AV1738" s="76"/>
      <c r="AW1738" s="76"/>
      <c r="AX1738" s="76"/>
      <c r="AY1738" s="76"/>
      <c r="AZ1738" s="76"/>
      <c r="BA1738" s="76"/>
      <c r="BB1738" s="76"/>
      <c r="BC1738" s="76"/>
      <c r="BD1738" s="76"/>
      <c r="BE1738" s="76"/>
      <c r="BF1738" s="76"/>
      <c r="BG1738" s="76"/>
      <c r="BH1738" s="76"/>
      <c r="BI1738" s="76"/>
      <c r="BJ1738" s="76"/>
      <c r="BK1738" s="76"/>
      <c r="BL1738" s="76"/>
      <c r="BM1738" s="76"/>
      <c r="BN1738" s="76"/>
      <c r="BO1738" s="76"/>
      <c r="BP1738" s="76"/>
      <c r="BQ1738" s="76"/>
      <c r="BR1738" s="76"/>
      <c r="BS1738" s="76"/>
      <c r="BT1738" s="76"/>
      <c r="BU1738" s="76"/>
      <c r="BV1738" s="76"/>
      <c r="BW1738" s="76"/>
      <c r="BX1738" s="76"/>
      <c r="BY1738" s="76"/>
      <c r="BZ1738" s="76"/>
      <c r="CA1738" s="76"/>
      <c r="CB1738" s="76"/>
      <c r="CC1738" s="76"/>
      <c r="CD1738" s="76"/>
      <c r="CE1738" s="76"/>
      <c r="CF1738" s="76"/>
      <c r="CG1738" s="76"/>
      <c r="CH1738" s="76"/>
      <c r="CI1738" s="76"/>
      <c r="CJ1738" s="76"/>
      <c r="CK1738" s="76"/>
      <c r="CL1738" s="76"/>
      <c r="CM1738" s="76"/>
      <c r="CN1738" s="76"/>
      <c r="CO1738" s="76"/>
      <c r="CP1738" s="76"/>
    </row>
    <row r="1739" spans="1:94" x14ac:dyDescent="0.2">
      <c r="A1739" s="76"/>
      <c r="B1739" s="76"/>
      <c r="C1739" s="76"/>
      <c r="D1739" s="76"/>
      <c r="E1739" s="76"/>
      <c r="F1739" s="76"/>
      <c r="G1739" s="76"/>
      <c r="H1739" s="76"/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  <c r="AF1739" s="76"/>
      <c r="AG1739" s="76"/>
      <c r="AH1739" s="76"/>
      <c r="AI1739" s="76"/>
      <c r="AJ1739" s="76"/>
      <c r="AK1739" s="76"/>
      <c r="AL1739" s="76"/>
      <c r="AM1739" s="76"/>
      <c r="AN1739" s="76"/>
      <c r="AO1739" s="75"/>
      <c r="AP1739" s="75"/>
      <c r="AQ1739" s="75"/>
      <c r="AR1739" s="76"/>
      <c r="AS1739" s="76"/>
      <c r="AT1739" s="76"/>
      <c r="AU1739" s="76"/>
      <c r="AV1739" s="76"/>
      <c r="AW1739" s="76"/>
      <c r="AX1739" s="76"/>
      <c r="AY1739" s="76"/>
      <c r="AZ1739" s="76"/>
      <c r="BA1739" s="76"/>
      <c r="BB1739" s="76"/>
      <c r="BC1739" s="76"/>
      <c r="BD1739" s="76"/>
      <c r="BE1739" s="76"/>
      <c r="BF1739" s="76"/>
      <c r="BG1739" s="76"/>
      <c r="BH1739" s="76"/>
      <c r="BI1739" s="76"/>
      <c r="BJ1739" s="76"/>
      <c r="BK1739" s="76"/>
      <c r="BL1739" s="76"/>
      <c r="BM1739" s="76"/>
      <c r="BN1739" s="76"/>
      <c r="BO1739" s="76"/>
      <c r="BP1739" s="76"/>
      <c r="BQ1739" s="76"/>
      <c r="BR1739" s="76"/>
      <c r="BS1739" s="76"/>
      <c r="BT1739" s="76"/>
      <c r="BU1739" s="76"/>
      <c r="BV1739" s="76"/>
      <c r="BW1739" s="76"/>
      <c r="BX1739" s="76"/>
      <c r="BY1739" s="76"/>
      <c r="BZ1739" s="76"/>
      <c r="CA1739" s="76"/>
      <c r="CB1739" s="76"/>
      <c r="CC1739" s="76"/>
      <c r="CD1739" s="76"/>
      <c r="CE1739" s="76"/>
      <c r="CF1739" s="76"/>
      <c r="CG1739" s="76"/>
      <c r="CH1739" s="76"/>
      <c r="CI1739" s="76"/>
      <c r="CJ1739" s="76"/>
      <c r="CK1739" s="76"/>
      <c r="CL1739" s="76"/>
      <c r="CM1739" s="76"/>
      <c r="CN1739" s="76"/>
      <c r="CO1739" s="76"/>
      <c r="CP1739" s="76"/>
    </row>
    <row r="1740" spans="1:94" x14ac:dyDescent="0.2">
      <c r="A1740" s="76"/>
      <c r="B1740" s="76"/>
      <c r="C1740" s="76"/>
      <c r="D1740" s="76"/>
      <c r="E1740" s="76"/>
      <c r="F1740" s="76"/>
      <c r="G1740" s="76"/>
      <c r="H1740" s="76"/>
      <c r="I1740" s="76"/>
      <c r="J1740" s="76"/>
      <c r="K1740" s="76"/>
      <c r="L1740" s="76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  <c r="AF1740" s="76"/>
      <c r="AG1740" s="76"/>
      <c r="AH1740" s="76"/>
      <c r="AI1740" s="76"/>
      <c r="AJ1740" s="76"/>
      <c r="AK1740" s="76"/>
      <c r="AL1740" s="76"/>
      <c r="AM1740" s="76"/>
      <c r="AN1740" s="76"/>
      <c r="AO1740" s="75"/>
      <c r="AP1740" s="75"/>
      <c r="AQ1740" s="75"/>
      <c r="AR1740" s="76"/>
      <c r="AS1740" s="76"/>
      <c r="AT1740" s="76"/>
      <c r="AU1740" s="76"/>
      <c r="AV1740" s="76"/>
      <c r="AW1740" s="76"/>
      <c r="AX1740" s="76"/>
      <c r="AY1740" s="76"/>
      <c r="AZ1740" s="76"/>
      <c r="BA1740" s="76"/>
      <c r="BB1740" s="76"/>
      <c r="BC1740" s="76"/>
      <c r="BD1740" s="76"/>
      <c r="BE1740" s="76"/>
      <c r="BF1740" s="76"/>
      <c r="BG1740" s="76"/>
      <c r="BH1740" s="76"/>
      <c r="BI1740" s="76"/>
      <c r="BJ1740" s="76"/>
      <c r="BK1740" s="76"/>
      <c r="BL1740" s="76"/>
      <c r="BM1740" s="76"/>
      <c r="BN1740" s="76"/>
      <c r="BO1740" s="76"/>
      <c r="BP1740" s="76"/>
      <c r="BQ1740" s="76"/>
      <c r="BR1740" s="76"/>
      <c r="BS1740" s="76"/>
      <c r="BT1740" s="76"/>
      <c r="BU1740" s="76"/>
      <c r="BV1740" s="76"/>
      <c r="BW1740" s="76"/>
      <c r="BX1740" s="76"/>
      <c r="BY1740" s="76"/>
      <c r="BZ1740" s="76"/>
      <c r="CA1740" s="76"/>
      <c r="CB1740" s="76"/>
      <c r="CC1740" s="76"/>
      <c r="CD1740" s="76"/>
      <c r="CE1740" s="76"/>
      <c r="CF1740" s="76"/>
      <c r="CG1740" s="76"/>
      <c r="CH1740" s="76"/>
      <c r="CI1740" s="76"/>
      <c r="CJ1740" s="76"/>
      <c r="CK1740" s="76"/>
      <c r="CL1740" s="76"/>
      <c r="CM1740" s="76"/>
      <c r="CN1740" s="76"/>
      <c r="CO1740" s="76"/>
      <c r="CP1740" s="76"/>
    </row>
    <row r="1741" spans="1:94" x14ac:dyDescent="0.2">
      <c r="A1741" s="76"/>
      <c r="B1741" s="76"/>
      <c r="C1741" s="76"/>
      <c r="D1741" s="76"/>
      <c r="E1741" s="76"/>
      <c r="F1741" s="76"/>
      <c r="G1741" s="76"/>
      <c r="H1741" s="76"/>
      <c r="I1741" s="76"/>
      <c r="J1741" s="76"/>
      <c r="K1741" s="76"/>
      <c r="L1741" s="76"/>
      <c r="M1741" s="76"/>
      <c r="N1741" s="76"/>
      <c r="O1741" s="76"/>
      <c r="P1741" s="76"/>
      <c r="Q1741" s="76"/>
      <c r="R1741" s="76"/>
      <c r="S1741" s="76"/>
      <c r="T1741" s="76"/>
      <c r="U1741" s="76"/>
      <c r="V1741" s="76"/>
      <c r="W1741" s="76"/>
      <c r="X1741" s="76"/>
      <c r="Y1741" s="76"/>
      <c r="Z1741" s="76"/>
      <c r="AA1741" s="76"/>
      <c r="AB1741" s="76"/>
      <c r="AC1741" s="76"/>
      <c r="AD1741" s="76"/>
      <c r="AE1741" s="76"/>
      <c r="AF1741" s="76"/>
      <c r="AG1741" s="76"/>
      <c r="AH1741" s="76"/>
      <c r="AI1741" s="76"/>
      <c r="AJ1741" s="76"/>
      <c r="AK1741" s="76"/>
      <c r="AL1741" s="76"/>
      <c r="AM1741" s="76"/>
      <c r="AN1741" s="76"/>
      <c r="AO1741" s="75"/>
      <c r="AP1741" s="75"/>
      <c r="AQ1741" s="75"/>
      <c r="AR1741" s="76"/>
      <c r="AS1741" s="76"/>
      <c r="AT1741" s="76"/>
      <c r="AU1741" s="76"/>
      <c r="AV1741" s="76"/>
      <c r="AW1741" s="76"/>
      <c r="AX1741" s="76"/>
      <c r="AY1741" s="76"/>
      <c r="AZ1741" s="76"/>
      <c r="BA1741" s="76"/>
      <c r="BB1741" s="76"/>
      <c r="BC1741" s="76"/>
      <c r="BD1741" s="76"/>
      <c r="BE1741" s="76"/>
      <c r="BF1741" s="76"/>
      <c r="BG1741" s="76"/>
      <c r="BH1741" s="76"/>
      <c r="BI1741" s="76"/>
      <c r="BJ1741" s="76"/>
      <c r="BK1741" s="76"/>
      <c r="BL1741" s="76"/>
      <c r="BM1741" s="76"/>
      <c r="BN1741" s="76"/>
      <c r="BO1741" s="76"/>
      <c r="BP1741" s="76"/>
      <c r="BQ1741" s="76"/>
      <c r="BR1741" s="76"/>
      <c r="BS1741" s="76"/>
      <c r="BT1741" s="76"/>
      <c r="BU1741" s="76"/>
      <c r="BV1741" s="76"/>
      <c r="BW1741" s="76"/>
      <c r="BX1741" s="76"/>
      <c r="BY1741" s="76"/>
      <c r="BZ1741" s="76"/>
      <c r="CA1741" s="76"/>
      <c r="CB1741" s="76"/>
      <c r="CC1741" s="76"/>
      <c r="CD1741" s="76"/>
      <c r="CE1741" s="76"/>
      <c r="CF1741" s="76"/>
      <c r="CG1741" s="76"/>
      <c r="CH1741" s="76"/>
      <c r="CI1741" s="76"/>
      <c r="CJ1741" s="76"/>
      <c r="CK1741" s="76"/>
      <c r="CL1741" s="76"/>
      <c r="CM1741" s="76"/>
      <c r="CN1741" s="76"/>
      <c r="CO1741" s="76"/>
      <c r="CP1741" s="76"/>
    </row>
    <row r="1742" spans="1:94" x14ac:dyDescent="0.2">
      <c r="A1742" s="76"/>
      <c r="B1742" s="76"/>
      <c r="C1742" s="76"/>
      <c r="D1742" s="76"/>
      <c r="E1742" s="76"/>
      <c r="F1742" s="76"/>
      <c r="G1742" s="76"/>
      <c r="H1742" s="76"/>
      <c r="I1742" s="76"/>
      <c r="J1742" s="76"/>
      <c r="K1742" s="76"/>
      <c r="L1742" s="76"/>
      <c r="M1742" s="76"/>
      <c r="N1742" s="76"/>
      <c r="O1742" s="76"/>
      <c r="P1742" s="76"/>
      <c r="Q1742" s="76"/>
      <c r="R1742" s="76"/>
      <c r="S1742" s="76"/>
      <c r="T1742" s="76"/>
      <c r="U1742" s="76"/>
      <c r="V1742" s="76"/>
      <c r="W1742" s="76"/>
      <c r="X1742" s="76"/>
      <c r="Y1742" s="76"/>
      <c r="Z1742" s="76"/>
      <c r="AA1742" s="76"/>
      <c r="AB1742" s="76"/>
      <c r="AC1742" s="76"/>
      <c r="AD1742" s="76"/>
      <c r="AE1742" s="76"/>
      <c r="AF1742" s="76"/>
      <c r="AG1742" s="76"/>
      <c r="AH1742" s="76"/>
      <c r="AI1742" s="76"/>
      <c r="AJ1742" s="76"/>
      <c r="AK1742" s="76"/>
      <c r="AL1742" s="76"/>
      <c r="AM1742" s="76"/>
      <c r="AN1742" s="76"/>
      <c r="AO1742" s="75"/>
      <c r="AP1742" s="75"/>
      <c r="AQ1742" s="75"/>
      <c r="AR1742" s="76"/>
      <c r="AS1742" s="76"/>
      <c r="AT1742" s="76"/>
      <c r="AU1742" s="76"/>
      <c r="AV1742" s="76"/>
      <c r="AW1742" s="76"/>
      <c r="AX1742" s="76"/>
      <c r="AY1742" s="76"/>
      <c r="AZ1742" s="76"/>
      <c r="BA1742" s="76"/>
      <c r="BB1742" s="76"/>
      <c r="BC1742" s="76"/>
      <c r="BD1742" s="76"/>
      <c r="BE1742" s="76"/>
      <c r="BF1742" s="76"/>
      <c r="BG1742" s="76"/>
      <c r="BH1742" s="76"/>
      <c r="BI1742" s="76"/>
      <c r="BJ1742" s="76"/>
      <c r="BK1742" s="76"/>
      <c r="BL1742" s="76"/>
      <c r="BM1742" s="76"/>
      <c r="BN1742" s="76"/>
      <c r="BO1742" s="76"/>
      <c r="BP1742" s="76"/>
      <c r="BQ1742" s="76"/>
      <c r="BR1742" s="76"/>
      <c r="BS1742" s="76"/>
      <c r="BT1742" s="76"/>
      <c r="BU1742" s="76"/>
      <c r="BV1742" s="76"/>
      <c r="BW1742" s="76"/>
      <c r="BX1742" s="76"/>
      <c r="BY1742" s="76"/>
      <c r="BZ1742" s="76"/>
      <c r="CA1742" s="76"/>
      <c r="CB1742" s="76"/>
      <c r="CC1742" s="76"/>
      <c r="CD1742" s="76"/>
      <c r="CE1742" s="76"/>
      <c r="CF1742" s="76"/>
      <c r="CG1742" s="76"/>
      <c r="CH1742" s="76"/>
      <c r="CI1742" s="76"/>
      <c r="CJ1742" s="76"/>
      <c r="CK1742" s="76"/>
      <c r="CL1742" s="76"/>
      <c r="CM1742" s="76"/>
      <c r="CN1742" s="76"/>
      <c r="CO1742" s="76"/>
      <c r="CP1742" s="76"/>
    </row>
    <row r="1743" spans="1:94" x14ac:dyDescent="0.2">
      <c r="A1743" s="76"/>
      <c r="B1743" s="76"/>
      <c r="C1743" s="76"/>
      <c r="D1743" s="76"/>
      <c r="E1743" s="76"/>
      <c r="F1743" s="76"/>
      <c r="G1743" s="76"/>
      <c r="H1743" s="76"/>
      <c r="I1743" s="76"/>
      <c r="J1743" s="76"/>
      <c r="K1743" s="76"/>
      <c r="L1743" s="76"/>
      <c r="M1743" s="76"/>
      <c r="N1743" s="76"/>
      <c r="O1743" s="76"/>
      <c r="P1743" s="76"/>
      <c r="Q1743" s="76"/>
      <c r="R1743" s="76"/>
      <c r="S1743" s="76"/>
      <c r="T1743" s="76"/>
      <c r="U1743" s="76"/>
      <c r="V1743" s="76"/>
      <c r="W1743" s="76"/>
      <c r="X1743" s="76"/>
      <c r="Y1743" s="76"/>
      <c r="Z1743" s="76"/>
      <c r="AA1743" s="76"/>
      <c r="AB1743" s="76"/>
      <c r="AC1743" s="76"/>
      <c r="AD1743" s="76"/>
      <c r="AE1743" s="76"/>
      <c r="AF1743" s="76"/>
      <c r="AG1743" s="76"/>
      <c r="AH1743" s="76"/>
      <c r="AI1743" s="76"/>
      <c r="AJ1743" s="76"/>
      <c r="AK1743" s="76"/>
      <c r="AL1743" s="76"/>
      <c r="AM1743" s="76"/>
      <c r="AN1743" s="76"/>
      <c r="AO1743" s="75"/>
      <c r="AP1743" s="75"/>
      <c r="AQ1743" s="75"/>
      <c r="AR1743" s="76"/>
      <c r="AS1743" s="76"/>
      <c r="AT1743" s="76"/>
      <c r="AU1743" s="76"/>
      <c r="AV1743" s="76"/>
      <c r="AW1743" s="76"/>
      <c r="AX1743" s="76"/>
      <c r="AY1743" s="76"/>
      <c r="AZ1743" s="76"/>
      <c r="BA1743" s="76"/>
      <c r="BB1743" s="76"/>
      <c r="BC1743" s="76"/>
      <c r="BD1743" s="76"/>
      <c r="BE1743" s="76"/>
      <c r="BF1743" s="76"/>
      <c r="BG1743" s="76"/>
      <c r="BH1743" s="76"/>
      <c r="BI1743" s="76"/>
      <c r="BJ1743" s="76"/>
      <c r="BK1743" s="76"/>
      <c r="BL1743" s="76"/>
      <c r="BM1743" s="76"/>
      <c r="BN1743" s="76"/>
      <c r="BO1743" s="76"/>
      <c r="BP1743" s="76"/>
      <c r="BQ1743" s="76"/>
      <c r="BR1743" s="76"/>
      <c r="BS1743" s="76"/>
      <c r="BT1743" s="76"/>
      <c r="BU1743" s="76"/>
      <c r="BV1743" s="76"/>
      <c r="BW1743" s="76"/>
      <c r="BX1743" s="76"/>
      <c r="BY1743" s="76"/>
      <c r="BZ1743" s="76"/>
      <c r="CA1743" s="76"/>
      <c r="CB1743" s="76"/>
      <c r="CC1743" s="76"/>
      <c r="CD1743" s="76"/>
      <c r="CE1743" s="76"/>
      <c r="CF1743" s="76"/>
      <c r="CG1743" s="76"/>
      <c r="CH1743" s="76"/>
      <c r="CI1743" s="76"/>
      <c r="CJ1743" s="76"/>
      <c r="CK1743" s="76"/>
      <c r="CL1743" s="76"/>
      <c r="CM1743" s="76"/>
      <c r="CN1743" s="76"/>
      <c r="CO1743" s="76"/>
      <c r="CP1743" s="76"/>
    </row>
    <row r="1744" spans="1:94" x14ac:dyDescent="0.2">
      <c r="A1744" s="76"/>
      <c r="B1744" s="76"/>
      <c r="C1744" s="76"/>
      <c r="D1744" s="76"/>
      <c r="E1744" s="76"/>
      <c r="F1744" s="76"/>
      <c r="G1744" s="76"/>
      <c r="H1744" s="76"/>
      <c r="I1744" s="76"/>
      <c r="J1744" s="76"/>
      <c r="K1744" s="76"/>
      <c r="L1744" s="76"/>
      <c r="M1744" s="76"/>
      <c r="N1744" s="76"/>
      <c r="O1744" s="76"/>
      <c r="P1744" s="76"/>
      <c r="Q1744" s="76"/>
      <c r="R1744" s="76"/>
      <c r="S1744" s="76"/>
      <c r="T1744" s="76"/>
      <c r="U1744" s="76"/>
      <c r="V1744" s="76"/>
      <c r="W1744" s="76"/>
      <c r="X1744" s="76"/>
      <c r="Y1744" s="76"/>
      <c r="Z1744" s="76"/>
      <c r="AA1744" s="76"/>
      <c r="AB1744" s="76"/>
      <c r="AC1744" s="76"/>
      <c r="AD1744" s="76"/>
      <c r="AE1744" s="76"/>
      <c r="AF1744" s="76"/>
      <c r="AG1744" s="76"/>
      <c r="AH1744" s="76"/>
      <c r="AI1744" s="76"/>
      <c r="AJ1744" s="76"/>
      <c r="AK1744" s="76"/>
      <c r="AL1744" s="76"/>
      <c r="AM1744" s="76"/>
      <c r="AN1744" s="76"/>
      <c r="AO1744" s="75"/>
      <c r="AP1744" s="75"/>
      <c r="AQ1744" s="75"/>
      <c r="AR1744" s="76"/>
      <c r="AS1744" s="76"/>
      <c r="AT1744" s="76"/>
      <c r="AU1744" s="76"/>
      <c r="AV1744" s="76"/>
      <c r="AW1744" s="76"/>
      <c r="AX1744" s="76"/>
      <c r="AY1744" s="76"/>
      <c r="AZ1744" s="76"/>
      <c r="BA1744" s="76"/>
      <c r="BB1744" s="76"/>
      <c r="BC1744" s="76"/>
      <c r="BD1744" s="76"/>
      <c r="BE1744" s="76"/>
      <c r="BF1744" s="76"/>
      <c r="BG1744" s="76"/>
      <c r="BH1744" s="76"/>
      <c r="BI1744" s="76"/>
      <c r="BJ1744" s="76"/>
      <c r="BK1744" s="76"/>
      <c r="BL1744" s="76"/>
      <c r="BM1744" s="76"/>
      <c r="BN1744" s="76"/>
      <c r="BO1744" s="76"/>
      <c r="BP1744" s="76"/>
      <c r="BQ1744" s="76"/>
      <c r="BR1744" s="76"/>
      <c r="BS1744" s="76"/>
      <c r="BT1744" s="76"/>
      <c r="BU1744" s="76"/>
      <c r="BV1744" s="76"/>
      <c r="BW1744" s="76"/>
      <c r="BX1744" s="76"/>
      <c r="BY1744" s="76"/>
      <c r="BZ1744" s="76"/>
      <c r="CA1744" s="76"/>
      <c r="CB1744" s="76"/>
      <c r="CC1744" s="76"/>
      <c r="CD1744" s="76"/>
      <c r="CE1744" s="76"/>
      <c r="CF1744" s="76"/>
      <c r="CG1744" s="76"/>
      <c r="CH1744" s="76"/>
      <c r="CI1744" s="76"/>
      <c r="CJ1744" s="76"/>
      <c r="CK1744" s="76"/>
      <c r="CL1744" s="76"/>
      <c r="CM1744" s="76"/>
      <c r="CN1744" s="76"/>
      <c r="CO1744" s="76"/>
      <c r="CP1744" s="76"/>
    </row>
    <row r="1745" spans="1:94" x14ac:dyDescent="0.2">
      <c r="A1745" s="76"/>
      <c r="B1745" s="76"/>
      <c r="C1745" s="76"/>
      <c r="D1745" s="76"/>
      <c r="E1745" s="76"/>
      <c r="F1745" s="76"/>
      <c r="G1745" s="76"/>
      <c r="H1745" s="76"/>
      <c r="I1745" s="76"/>
      <c r="J1745" s="76"/>
      <c r="K1745" s="76"/>
      <c r="L1745" s="76"/>
      <c r="M1745" s="76"/>
      <c r="N1745" s="76"/>
      <c r="O1745" s="76"/>
      <c r="P1745" s="76"/>
      <c r="Q1745" s="76"/>
      <c r="R1745" s="76"/>
      <c r="S1745" s="76"/>
      <c r="T1745" s="76"/>
      <c r="U1745" s="76"/>
      <c r="V1745" s="76"/>
      <c r="W1745" s="76"/>
      <c r="X1745" s="76"/>
      <c r="Y1745" s="76"/>
      <c r="Z1745" s="76"/>
      <c r="AA1745" s="76"/>
      <c r="AB1745" s="76"/>
      <c r="AC1745" s="76"/>
      <c r="AD1745" s="76"/>
      <c r="AE1745" s="76"/>
      <c r="AF1745" s="76"/>
      <c r="AG1745" s="76"/>
      <c r="AH1745" s="76"/>
      <c r="AI1745" s="76"/>
      <c r="AJ1745" s="76"/>
      <c r="AK1745" s="76"/>
      <c r="AL1745" s="76"/>
      <c r="AM1745" s="76"/>
      <c r="AN1745" s="76"/>
      <c r="AO1745" s="75"/>
      <c r="AP1745" s="75"/>
      <c r="AQ1745" s="75"/>
      <c r="AR1745" s="76"/>
      <c r="AS1745" s="76"/>
      <c r="AT1745" s="76"/>
      <c r="AU1745" s="76"/>
      <c r="AV1745" s="76"/>
      <c r="AW1745" s="76"/>
      <c r="AX1745" s="76"/>
      <c r="AY1745" s="76"/>
      <c r="AZ1745" s="76"/>
      <c r="BA1745" s="76"/>
      <c r="BB1745" s="76"/>
      <c r="BC1745" s="76"/>
      <c r="BD1745" s="76"/>
      <c r="BE1745" s="76"/>
      <c r="BF1745" s="76"/>
      <c r="BG1745" s="76"/>
      <c r="BH1745" s="76"/>
      <c r="BI1745" s="76"/>
      <c r="BJ1745" s="76"/>
      <c r="BK1745" s="76"/>
      <c r="BL1745" s="76"/>
      <c r="BM1745" s="76"/>
      <c r="BN1745" s="76"/>
      <c r="BO1745" s="76"/>
      <c r="BP1745" s="76"/>
      <c r="BQ1745" s="76"/>
      <c r="BR1745" s="76"/>
      <c r="BS1745" s="76"/>
      <c r="BT1745" s="76"/>
      <c r="BU1745" s="76"/>
      <c r="BV1745" s="76"/>
      <c r="BW1745" s="76"/>
      <c r="BX1745" s="76"/>
      <c r="BY1745" s="76"/>
      <c r="BZ1745" s="76"/>
      <c r="CA1745" s="76"/>
      <c r="CB1745" s="76"/>
      <c r="CC1745" s="76"/>
      <c r="CD1745" s="76"/>
      <c r="CE1745" s="76"/>
      <c r="CF1745" s="76"/>
      <c r="CG1745" s="76"/>
      <c r="CH1745" s="76"/>
      <c r="CI1745" s="76"/>
      <c r="CJ1745" s="76"/>
      <c r="CK1745" s="76"/>
      <c r="CL1745" s="76"/>
      <c r="CM1745" s="76"/>
      <c r="CN1745" s="76"/>
      <c r="CO1745" s="76"/>
      <c r="CP1745" s="76"/>
    </row>
    <row r="1746" spans="1:94" x14ac:dyDescent="0.2">
      <c r="A1746" s="76"/>
      <c r="B1746" s="76"/>
      <c r="C1746" s="76"/>
      <c r="D1746" s="76"/>
      <c r="E1746" s="76"/>
      <c r="F1746" s="76"/>
      <c r="G1746" s="76"/>
      <c r="H1746" s="76"/>
      <c r="I1746" s="76"/>
      <c r="J1746" s="76"/>
      <c r="K1746" s="76"/>
      <c r="L1746" s="76"/>
      <c r="M1746" s="76"/>
      <c r="N1746" s="76"/>
      <c r="O1746" s="76"/>
      <c r="P1746" s="76"/>
      <c r="Q1746" s="76"/>
      <c r="R1746" s="76"/>
      <c r="S1746" s="76"/>
      <c r="T1746" s="76"/>
      <c r="U1746" s="76"/>
      <c r="V1746" s="76"/>
      <c r="W1746" s="76"/>
      <c r="X1746" s="76"/>
      <c r="Y1746" s="76"/>
      <c r="Z1746" s="76"/>
      <c r="AA1746" s="76"/>
      <c r="AB1746" s="76"/>
      <c r="AC1746" s="76"/>
      <c r="AD1746" s="76"/>
      <c r="AE1746" s="76"/>
      <c r="AF1746" s="76"/>
      <c r="AG1746" s="76"/>
      <c r="AH1746" s="76"/>
      <c r="AI1746" s="76"/>
      <c r="AJ1746" s="76"/>
      <c r="AK1746" s="76"/>
      <c r="AL1746" s="76"/>
      <c r="AM1746" s="76"/>
      <c r="AN1746" s="76"/>
      <c r="AO1746" s="75"/>
      <c r="AP1746" s="75"/>
      <c r="AQ1746" s="75"/>
      <c r="AR1746" s="76"/>
      <c r="AS1746" s="76"/>
      <c r="AT1746" s="76"/>
      <c r="AU1746" s="76"/>
      <c r="AV1746" s="76"/>
      <c r="AW1746" s="76"/>
      <c r="AX1746" s="76"/>
      <c r="AY1746" s="76"/>
      <c r="AZ1746" s="76"/>
      <c r="BA1746" s="76"/>
      <c r="BB1746" s="76"/>
      <c r="BC1746" s="76"/>
      <c r="BD1746" s="76"/>
      <c r="BE1746" s="76"/>
      <c r="BF1746" s="76"/>
      <c r="BG1746" s="76"/>
      <c r="BH1746" s="76"/>
      <c r="BI1746" s="76"/>
      <c r="BJ1746" s="76"/>
      <c r="BK1746" s="76"/>
      <c r="BL1746" s="76"/>
      <c r="BM1746" s="76"/>
      <c r="BN1746" s="76"/>
      <c r="BO1746" s="76"/>
      <c r="BP1746" s="76"/>
      <c r="BQ1746" s="76"/>
      <c r="BR1746" s="76"/>
      <c r="BS1746" s="76"/>
      <c r="BT1746" s="76"/>
      <c r="BU1746" s="76"/>
      <c r="BV1746" s="76"/>
      <c r="BW1746" s="76"/>
      <c r="BX1746" s="76"/>
      <c r="BY1746" s="76"/>
      <c r="BZ1746" s="76"/>
      <c r="CA1746" s="76"/>
      <c r="CB1746" s="76"/>
      <c r="CC1746" s="76"/>
      <c r="CD1746" s="76"/>
      <c r="CE1746" s="76"/>
      <c r="CF1746" s="76"/>
      <c r="CG1746" s="76"/>
      <c r="CH1746" s="76"/>
      <c r="CI1746" s="76"/>
      <c r="CJ1746" s="76"/>
      <c r="CK1746" s="76"/>
      <c r="CL1746" s="76"/>
      <c r="CM1746" s="76"/>
      <c r="CN1746" s="76"/>
      <c r="CO1746" s="76"/>
      <c r="CP1746" s="76"/>
    </row>
    <row r="1747" spans="1:94" x14ac:dyDescent="0.2">
      <c r="A1747" s="76"/>
      <c r="B1747" s="76"/>
      <c r="C1747" s="76"/>
      <c r="D1747" s="76"/>
      <c r="E1747" s="76"/>
      <c r="F1747" s="76"/>
      <c r="G1747" s="76"/>
      <c r="H1747" s="76"/>
      <c r="I1747" s="76"/>
      <c r="J1747" s="76"/>
      <c r="K1747" s="76"/>
      <c r="L1747" s="76"/>
      <c r="M1747" s="76"/>
      <c r="N1747" s="76"/>
      <c r="O1747" s="76"/>
      <c r="P1747" s="76"/>
      <c r="Q1747" s="76"/>
      <c r="R1747" s="76"/>
      <c r="S1747" s="76"/>
      <c r="T1747" s="76"/>
      <c r="U1747" s="76"/>
      <c r="V1747" s="76"/>
      <c r="W1747" s="76"/>
      <c r="X1747" s="76"/>
      <c r="Y1747" s="76"/>
      <c r="Z1747" s="76"/>
      <c r="AA1747" s="76"/>
      <c r="AB1747" s="76"/>
      <c r="AC1747" s="76"/>
      <c r="AD1747" s="76"/>
      <c r="AE1747" s="76"/>
      <c r="AF1747" s="76"/>
      <c r="AG1747" s="76"/>
      <c r="AH1747" s="76"/>
      <c r="AI1747" s="76"/>
      <c r="AJ1747" s="76"/>
      <c r="AK1747" s="76"/>
      <c r="AL1747" s="76"/>
      <c r="AM1747" s="76"/>
      <c r="AN1747" s="76"/>
      <c r="AO1747" s="75"/>
      <c r="AP1747" s="75"/>
      <c r="AQ1747" s="75"/>
      <c r="AR1747" s="76"/>
      <c r="AS1747" s="76"/>
      <c r="AT1747" s="76"/>
      <c r="AU1747" s="76"/>
      <c r="AV1747" s="76"/>
      <c r="AW1747" s="76"/>
      <c r="AX1747" s="76"/>
      <c r="AY1747" s="76"/>
      <c r="AZ1747" s="76"/>
      <c r="BA1747" s="76"/>
      <c r="BB1747" s="76"/>
      <c r="BC1747" s="76"/>
      <c r="BD1747" s="76"/>
      <c r="BE1747" s="76"/>
      <c r="BF1747" s="76"/>
      <c r="BG1747" s="76"/>
      <c r="BH1747" s="76"/>
      <c r="BI1747" s="76"/>
      <c r="BJ1747" s="76"/>
      <c r="BK1747" s="76"/>
      <c r="BL1747" s="76"/>
      <c r="BM1747" s="76"/>
      <c r="BN1747" s="76"/>
      <c r="BO1747" s="76"/>
      <c r="BP1747" s="76"/>
      <c r="BQ1747" s="76"/>
      <c r="BR1747" s="76"/>
      <c r="BS1747" s="76"/>
      <c r="BT1747" s="76"/>
      <c r="BU1747" s="76"/>
      <c r="BV1747" s="76"/>
      <c r="BW1747" s="76"/>
      <c r="BX1747" s="76"/>
      <c r="BY1747" s="76"/>
      <c r="BZ1747" s="76"/>
      <c r="CA1747" s="76"/>
      <c r="CB1747" s="76"/>
      <c r="CC1747" s="76"/>
      <c r="CD1747" s="76"/>
      <c r="CE1747" s="76"/>
      <c r="CF1747" s="76"/>
      <c r="CG1747" s="76"/>
      <c r="CH1747" s="76"/>
      <c r="CI1747" s="76"/>
      <c r="CJ1747" s="76"/>
      <c r="CK1747" s="76"/>
      <c r="CL1747" s="76"/>
      <c r="CM1747" s="76"/>
      <c r="CN1747" s="76"/>
      <c r="CO1747" s="76"/>
      <c r="CP1747" s="76"/>
    </row>
    <row r="1748" spans="1:94" x14ac:dyDescent="0.2">
      <c r="A1748" s="76"/>
      <c r="B1748" s="76"/>
      <c r="C1748" s="76"/>
      <c r="D1748" s="76"/>
      <c r="E1748" s="76"/>
      <c r="F1748" s="76"/>
      <c r="G1748" s="76"/>
      <c r="H1748" s="76"/>
      <c r="I1748" s="76"/>
      <c r="J1748" s="76"/>
      <c r="K1748" s="76"/>
      <c r="L1748" s="76"/>
      <c r="M1748" s="76"/>
      <c r="N1748" s="76"/>
      <c r="O1748" s="76"/>
      <c r="P1748" s="76"/>
      <c r="Q1748" s="76"/>
      <c r="R1748" s="76"/>
      <c r="S1748" s="76"/>
      <c r="T1748" s="76"/>
      <c r="U1748" s="76"/>
      <c r="V1748" s="76"/>
      <c r="W1748" s="76"/>
      <c r="X1748" s="76"/>
      <c r="Y1748" s="76"/>
      <c r="Z1748" s="76"/>
      <c r="AA1748" s="76"/>
      <c r="AB1748" s="76"/>
      <c r="AC1748" s="76"/>
      <c r="AD1748" s="76"/>
      <c r="AE1748" s="76"/>
      <c r="AF1748" s="76"/>
      <c r="AG1748" s="76"/>
      <c r="AH1748" s="76"/>
      <c r="AI1748" s="76"/>
      <c r="AJ1748" s="76"/>
      <c r="AK1748" s="76"/>
      <c r="AL1748" s="76"/>
      <c r="AM1748" s="76"/>
      <c r="AN1748" s="76"/>
      <c r="AO1748" s="75"/>
      <c r="AP1748" s="75"/>
      <c r="AQ1748" s="75"/>
      <c r="AR1748" s="76"/>
      <c r="AS1748" s="76"/>
      <c r="AT1748" s="76"/>
      <c r="AU1748" s="76"/>
      <c r="AV1748" s="76"/>
      <c r="AW1748" s="76"/>
      <c r="AX1748" s="76"/>
      <c r="AY1748" s="76"/>
      <c r="AZ1748" s="76"/>
      <c r="BA1748" s="76"/>
      <c r="BB1748" s="76"/>
      <c r="BC1748" s="76"/>
      <c r="BD1748" s="76"/>
      <c r="BE1748" s="76"/>
      <c r="BF1748" s="76"/>
      <c r="BG1748" s="76"/>
      <c r="BH1748" s="76"/>
      <c r="BI1748" s="76"/>
      <c r="BJ1748" s="76"/>
      <c r="BK1748" s="76"/>
      <c r="BL1748" s="76"/>
      <c r="BM1748" s="76"/>
      <c r="BN1748" s="76"/>
      <c r="BO1748" s="76"/>
      <c r="BP1748" s="76"/>
      <c r="BQ1748" s="76"/>
      <c r="BR1748" s="76"/>
      <c r="BS1748" s="76"/>
      <c r="BT1748" s="76"/>
      <c r="BU1748" s="76"/>
      <c r="BV1748" s="76"/>
      <c r="BW1748" s="76"/>
      <c r="BX1748" s="76"/>
      <c r="BY1748" s="76"/>
      <c r="BZ1748" s="76"/>
      <c r="CA1748" s="76"/>
      <c r="CB1748" s="76"/>
      <c r="CC1748" s="76"/>
      <c r="CD1748" s="76"/>
      <c r="CE1748" s="76"/>
      <c r="CF1748" s="76"/>
      <c r="CG1748" s="76"/>
      <c r="CH1748" s="76"/>
      <c r="CI1748" s="76"/>
      <c r="CJ1748" s="76"/>
      <c r="CK1748" s="76"/>
      <c r="CL1748" s="76"/>
      <c r="CM1748" s="76"/>
      <c r="CN1748" s="76"/>
      <c r="CO1748" s="76"/>
      <c r="CP1748" s="76"/>
    </row>
    <row r="1749" spans="1:94" x14ac:dyDescent="0.2">
      <c r="A1749" s="76"/>
      <c r="B1749" s="76"/>
      <c r="C1749" s="76"/>
      <c r="D1749" s="76"/>
      <c r="E1749" s="76"/>
      <c r="F1749" s="76"/>
      <c r="G1749" s="76"/>
      <c r="H1749" s="76"/>
      <c r="I1749" s="76"/>
      <c r="J1749" s="76"/>
      <c r="K1749" s="76"/>
      <c r="L1749" s="76"/>
      <c r="M1749" s="76"/>
      <c r="N1749" s="76"/>
      <c r="O1749" s="76"/>
      <c r="P1749" s="76"/>
      <c r="Q1749" s="76"/>
      <c r="R1749" s="76"/>
      <c r="S1749" s="76"/>
      <c r="T1749" s="76"/>
      <c r="U1749" s="76"/>
      <c r="V1749" s="76"/>
      <c r="W1749" s="76"/>
      <c r="X1749" s="76"/>
      <c r="Y1749" s="76"/>
      <c r="Z1749" s="76"/>
      <c r="AA1749" s="76"/>
      <c r="AB1749" s="76"/>
      <c r="AC1749" s="76"/>
      <c r="AD1749" s="76"/>
      <c r="AE1749" s="76"/>
      <c r="AF1749" s="76"/>
      <c r="AG1749" s="76"/>
      <c r="AH1749" s="76"/>
      <c r="AI1749" s="76"/>
      <c r="AJ1749" s="76"/>
      <c r="AK1749" s="76"/>
      <c r="AL1749" s="76"/>
      <c r="AM1749" s="76"/>
      <c r="AN1749" s="76"/>
      <c r="AO1749" s="75"/>
      <c r="AP1749" s="75"/>
      <c r="AQ1749" s="75"/>
      <c r="AR1749" s="76"/>
      <c r="AS1749" s="76"/>
      <c r="AT1749" s="76"/>
      <c r="AU1749" s="76"/>
      <c r="AV1749" s="76"/>
      <c r="AW1749" s="76"/>
      <c r="AX1749" s="76"/>
      <c r="AY1749" s="76"/>
      <c r="AZ1749" s="76"/>
      <c r="BA1749" s="76"/>
      <c r="BB1749" s="76"/>
      <c r="BC1749" s="76"/>
      <c r="BD1749" s="76"/>
      <c r="BE1749" s="76"/>
      <c r="BF1749" s="76"/>
      <c r="BG1749" s="76"/>
      <c r="BH1749" s="76"/>
      <c r="BI1749" s="76"/>
      <c r="BJ1749" s="76"/>
      <c r="BK1749" s="76"/>
      <c r="BL1749" s="76"/>
      <c r="BM1749" s="76"/>
      <c r="BN1749" s="76"/>
      <c r="BO1749" s="76"/>
      <c r="BP1749" s="76"/>
      <c r="BQ1749" s="76"/>
      <c r="BR1749" s="76"/>
      <c r="BS1749" s="76"/>
      <c r="BT1749" s="76"/>
      <c r="BU1749" s="76"/>
      <c r="BV1749" s="76"/>
      <c r="BW1749" s="76"/>
      <c r="BX1749" s="76"/>
      <c r="BY1749" s="76"/>
      <c r="BZ1749" s="76"/>
      <c r="CA1749" s="76"/>
      <c r="CB1749" s="76"/>
      <c r="CC1749" s="76"/>
      <c r="CD1749" s="76"/>
      <c r="CE1749" s="76"/>
      <c r="CF1749" s="76"/>
      <c r="CG1749" s="76"/>
      <c r="CH1749" s="76"/>
      <c r="CI1749" s="76"/>
      <c r="CJ1749" s="76"/>
      <c r="CK1749" s="76"/>
      <c r="CL1749" s="76"/>
      <c r="CM1749" s="76"/>
      <c r="CN1749" s="76"/>
      <c r="CO1749" s="76"/>
      <c r="CP1749" s="76"/>
    </row>
    <row r="1750" spans="1:94" x14ac:dyDescent="0.2">
      <c r="A1750" s="76"/>
      <c r="B1750" s="76"/>
      <c r="C1750" s="76"/>
      <c r="D1750" s="76"/>
      <c r="E1750" s="76"/>
      <c r="F1750" s="76"/>
      <c r="G1750" s="76"/>
      <c r="H1750" s="76"/>
      <c r="I1750" s="76"/>
      <c r="J1750" s="76"/>
      <c r="K1750" s="76"/>
      <c r="L1750" s="76"/>
      <c r="M1750" s="76"/>
      <c r="N1750" s="76"/>
      <c r="O1750" s="76"/>
      <c r="P1750" s="76"/>
      <c r="Q1750" s="76"/>
      <c r="R1750" s="76"/>
      <c r="S1750" s="76"/>
      <c r="T1750" s="76"/>
      <c r="U1750" s="76"/>
      <c r="V1750" s="76"/>
      <c r="W1750" s="76"/>
      <c r="X1750" s="76"/>
      <c r="Y1750" s="76"/>
      <c r="Z1750" s="76"/>
      <c r="AA1750" s="76"/>
      <c r="AB1750" s="76"/>
      <c r="AC1750" s="76"/>
      <c r="AD1750" s="76"/>
      <c r="AE1750" s="76"/>
      <c r="AF1750" s="76"/>
      <c r="AG1750" s="76"/>
      <c r="AH1750" s="76"/>
      <c r="AI1750" s="76"/>
      <c r="AJ1750" s="76"/>
      <c r="AK1750" s="76"/>
      <c r="AL1750" s="76"/>
      <c r="AM1750" s="76"/>
      <c r="AN1750" s="76"/>
      <c r="AO1750" s="75"/>
      <c r="AP1750" s="75"/>
      <c r="AQ1750" s="75"/>
      <c r="AR1750" s="76"/>
      <c r="AS1750" s="76"/>
      <c r="AT1750" s="76"/>
      <c r="AU1750" s="76"/>
      <c r="AV1750" s="76"/>
      <c r="AW1750" s="76"/>
      <c r="AX1750" s="76"/>
      <c r="AY1750" s="76"/>
      <c r="AZ1750" s="76"/>
      <c r="BA1750" s="76"/>
      <c r="BB1750" s="76"/>
      <c r="BC1750" s="76"/>
      <c r="BD1750" s="76"/>
      <c r="BE1750" s="76"/>
      <c r="BF1750" s="76"/>
      <c r="BG1750" s="76"/>
      <c r="BH1750" s="76"/>
      <c r="BI1750" s="76"/>
      <c r="BJ1750" s="76"/>
      <c r="BK1750" s="76"/>
      <c r="BL1750" s="76"/>
      <c r="BM1750" s="76"/>
      <c r="BN1750" s="76"/>
      <c r="BO1750" s="76"/>
      <c r="BP1750" s="76"/>
      <c r="BQ1750" s="76"/>
      <c r="BR1750" s="76"/>
      <c r="BS1750" s="76"/>
      <c r="BT1750" s="76"/>
      <c r="BU1750" s="76"/>
      <c r="BV1750" s="76"/>
      <c r="BW1750" s="76"/>
      <c r="BX1750" s="76"/>
      <c r="BY1750" s="76"/>
      <c r="BZ1750" s="76"/>
      <c r="CA1750" s="76"/>
      <c r="CB1750" s="76"/>
      <c r="CC1750" s="76"/>
      <c r="CD1750" s="76"/>
      <c r="CE1750" s="76"/>
      <c r="CF1750" s="76"/>
      <c r="CG1750" s="76"/>
      <c r="CH1750" s="76"/>
      <c r="CI1750" s="76"/>
      <c r="CJ1750" s="76"/>
      <c r="CK1750" s="76"/>
      <c r="CL1750" s="76"/>
      <c r="CM1750" s="76"/>
      <c r="CN1750" s="76"/>
      <c r="CO1750" s="76"/>
      <c r="CP1750" s="76"/>
    </row>
    <row r="1751" spans="1:94" x14ac:dyDescent="0.2">
      <c r="A1751" s="76"/>
      <c r="B1751" s="76"/>
      <c r="C1751" s="76"/>
      <c r="D1751" s="76"/>
      <c r="E1751" s="76"/>
      <c r="F1751" s="76"/>
      <c r="G1751" s="76"/>
      <c r="H1751" s="76"/>
      <c r="I1751" s="76"/>
      <c r="J1751" s="76"/>
      <c r="K1751" s="76"/>
      <c r="L1751" s="76"/>
      <c r="M1751" s="76"/>
      <c r="N1751" s="76"/>
      <c r="O1751" s="76"/>
      <c r="P1751" s="76"/>
      <c r="Q1751" s="76"/>
      <c r="R1751" s="76"/>
      <c r="S1751" s="76"/>
      <c r="T1751" s="76"/>
      <c r="U1751" s="76"/>
      <c r="V1751" s="76"/>
      <c r="W1751" s="76"/>
      <c r="X1751" s="76"/>
      <c r="Y1751" s="76"/>
      <c r="Z1751" s="76"/>
      <c r="AA1751" s="76"/>
      <c r="AB1751" s="76"/>
      <c r="AC1751" s="76"/>
      <c r="AD1751" s="76"/>
      <c r="AE1751" s="76"/>
      <c r="AF1751" s="76"/>
      <c r="AG1751" s="76"/>
      <c r="AH1751" s="76"/>
      <c r="AI1751" s="76"/>
      <c r="AJ1751" s="76"/>
      <c r="AK1751" s="76"/>
      <c r="AL1751" s="76"/>
      <c r="AM1751" s="76"/>
      <c r="AN1751" s="76"/>
      <c r="AO1751" s="75"/>
      <c r="AP1751" s="75"/>
      <c r="AQ1751" s="75"/>
      <c r="AR1751" s="76"/>
      <c r="AS1751" s="76"/>
      <c r="AT1751" s="76"/>
      <c r="AU1751" s="76"/>
      <c r="AV1751" s="76"/>
      <c r="AW1751" s="76"/>
      <c r="AX1751" s="76"/>
      <c r="AY1751" s="76"/>
      <c r="AZ1751" s="76"/>
      <c r="BA1751" s="76"/>
      <c r="BB1751" s="76"/>
      <c r="BC1751" s="76"/>
      <c r="BD1751" s="76"/>
      <c r="BE1751" s="76"/>
      <c r="BF1751" s="76"/>
      <c r="BG1751" s="76"/>
      <c r="BH1751" s="76"/>
      <c r="BI1751" s="76"/>
      <c r="BJ1751" s="76"/>
      <c r="BK1751" s="76"/>
      <c r="BL1751" s="76"/>
      <c r="BM1751" s="76"/>
      <c r="BN1751" s="76"/>
      <c r="BO1751" s="76"/>
      <c r="BP1751" s="76"/>
      <c r="BQ1751" s="76"/>
      <c r="BR1751" s="76"/>
      <c r="BS1751" s="76"/>
      <c r="BT1751" s="76"/>
      <c r="BU1751" s="76"/>
      <c r="BV1751" s="76"/>
      <c r="BW1751" s="76"/>
      <c r="BX1751" s="76"/>
      <c r="BY1751" s="76"/>
      <c r="BZ1751" s="76"/>
      <c r="CA1751" s="76"/>
      <c r="CB1751" s="76"/>
      <c r="CC1751" s="76"/>
      <c r="CD1751" s="76"/>
      <c r="CE1751" s="76"/>
      <c r="CF1751" s="76"/>
      <c r="CG1751" s="76"/>
      <c r="CH1751" s="76"/>
      <c r="CI1751" s="76"/>
      <c r="CJ1751" s="76"/>
      <c r="CK1751" s="76"/>
      <c r="CL1751" s="76"/>
      <c r="CM1751" s="76"/>
      <c r="CN1751" s="76"/>
      <c r="CO1751" s="76"/>
      <c r="CP1751" s="76"/>
    </row>
    <row r="1752" spans="1:94" x14ac:dyDescent="0.2">
      <c r="A1752" s="76"/>
      <c r="B1752" s="76"/>
      <c r="C1752" s="76"/>
      <c r="D1752" s="76"/>
      <c r="E1752" s="76"/>
      <c r="F1752" s="76"/>
      <c r="G1752" s="76"/>
      <c r="H1752" s="76"/>
      <c r="I1752" s="76"/>
      <c r="J1752" s="76"/>
      <c r="K1752" s="76"/>
      <c r="L1752" s="76"/>
      <c r="M1752" s="76"/>
      <c r="N1752" s="76"/>
      <c r="O1752" s="76"/>
      <c r="P1752" s="76"/>
      <c r="Q1752" s="76"/>
      <c r="R1752" s="76"/>
      <c r="S1752" s="76"/>
      <c r="T1752" s="76"/>
      <c r="U1752" s="76"/>
      <c r="V1752" s="76"/>
      <c r="W1752" s="76"/>
      <c r="X1752" s="76"/>
      <c r="Y1752" s="76"/>
      <c r="Z1752" s="76"/>
      <c r="AA1752" s="76"/>
      <c r="AB1752" s="76"/>
      <c r="AC1752" s="76"/>
      <c r="AD1752" s="76"/>
      <c r="AE1752" s="76"/>
      <c r="AF1752" s="76"/>
      <c r="AG1752" s="76"/>
      <c r="AH1752" s="76"/>
      <c r="AI1752" s="76"/>
      <c r="AJ1752" s="76"/>
      <c r="AK1752" s="76"/>
      <c r="AL1752" s="76"/>
      <c r="AM1752" s="76"/>
      <c r="AN1752" s="76"/>
      <c r="AO1752" s="75"/>
      <c r="AP1752" s="75"/>
      <c r="AQ1752" s="75"/>
      <c r="AR1752" s="76"/>
      <c r="AS1752" s="76"/>
      <c r="AT1752" s="76"/>
      <c r="AU1752" s="76"/>
      <c r="AV1752" s="76"/>
      <c r="AW1752" s="76"/>
      <c r="AX1752" s="76"/>
      <c r="AY1752" s="76"/>
      <c r="AZ1752" s="76"/>
      <c r="BA1752" s="76"/>
      <c r="BB1752" s="76"/>
      <c r="BC1752" s="76"/>
      <c r="BD1752" s="76"/>
      <c r="BE1752" s="76"/>
      <c r="BF1752" s="76"/>
      <c r="BG1752" s="76"/>
      <c r="BH1752" s="76"/>
      <c r="BI1752" s="76"/>
      <c r="BJ1752" s="76"/>
      <c r="BK1752" s="76"/>
      <c r="BL1752" s="76"/>
      <c r="BM1752" s="76"/>
      <c r="BN1752" s="76"/>
      <c r="BO1752" s="76"/>
      <c r="BP1752" s="76"/>
      <c r="BQ1752" s="76"/>
      <c r="BR1752" s="76"/>
      <c r="BS1752" s="76"/>
      <c r="BT1752" s="76"/>
      <c r="BU1752" s="76"/>
      <c r="BV1752" s="76"/>
      <c r="BW1752" s="76"/>
      <c r="BX1752" s="76"/>
      <c r="BY1752" s="76"/>
      <c r="BZ1752" s="76"/>
      <c r="CA1752" s="76"/>
      <c r="CB1752" s="76"/>
      <c r="CC1752" s="76"/>
      <c r="CD1752" s="76"/>
      <c r="CE1752" s="76"/>
      <c r="CF1752" s="76"/>
      <c r="CG1752" s="76"/>
      <c r="CH1752" s="76"/>
      <c r="CI1752" s="76"/>
      <c r="CJ1752" s="76"/>
      <c r="CK1752" s="76"/>
      <c r="CL1752" s="76"/>
      <c r="CM1752" s="76"/>
      <c r="CN1752" s="76"/>
      <c r="CO1752" s="76"/>
      <c r="CP1752" s="76"/>
    </row>
    <row r="1753" spans="1:94" x14ac:dyDescent="0.2">
      <c r="A1753" s="76"/>
      <c r="B1753" s="76"/>
      <c r="C1753" s="76"/>
      <c r="D1753" s="76"/>
      <c r="E1753" s="76"/>
      <c r="F1753" s="76"/>
      <c r="G1753" s="76"/>
      <c r="H1753" s="76"/>
      <c r="I1753" s="76"/>
      <c r="J1753" s="76"/>
      <c r="K1753" s="76"/>
      <c r="L1753" s="76"/>
      <c r="M1753" s="76"/>
      <c r="N1753" s="76"/>
      <c r="O1753" s="76"/>
      <c r="P1753" s="76"/>
      <c r="Q1753" s="76"/>
      <c r="R1753" s="76"/>
      <c r="S1753" s="76"/>
      <c r="T1753" s="76"/>
      <c r="U1753" s="76"/>
      <c r="V1753" s="76"/>
      <c r="W1753" s="76"/>
      <c r="X1753" s="76"/>
      <c r="Y1753" s="76"/>
      <c r="Z1753" s="76"/>
      <c r="AA1753" s="76"/>
      <c r="AB1753" s="76"/>
      <c r="AC1753" s="76"/>
      <c r="AD1753" s="76"/>
      <c r="AE1753" s="76"/>
      <c r="AF1753" s="76"/>
      <c r="AG1753" s="76"/>
      <c r="AH1753" s="76"/>
      <c r="AI1753" s="76"/>
      <c r="AJ1753" s="76"/>
      <c r="AK1753" s="76"/>
      <c r="AL1753" s="76"/>
      <c r="AM1753" s="76"/>
      <c r="AN1753" s="76"/>
      <c r="AO1753" s="75"/>
      <c r="AP1753" s="75"/>
      <c r="AQ1753" s="75"/>
      <c r="AR1753" s="76"/>
      <c r="AS1753" s="76"/>
      <c r="AT1753" s="76"/>
      <c r="AU1753" s="76"/>
      <c r="AV1753" s="76"/>
      <c r="AW1753" s="76"/>
      <c r="AX1753" s="76"/>
      <c r="AY1753" s="76"/>
      <c r="AZ1753" s="76"/>
      <c r="BA1753" s="76"/>
      <c r="BB1753" s="76"/>
      <c r="BC1753" s="76"/>
      <c r="BD1753" s="76"/>
      <c r="BE1753" s="76"/>
      <c r="BF1753" s="76"/>
      <c r="BG1753" s="76"/>
      <c r="BH1753" s="76"/>
      <c r="BI1753" s="76"/>
      <c r="BJ1753" s="76"/>
      <c r="BK1753" s="76"/>
      <c r="BL1753" s="76"/>
      <c r="BM1753" s="76"/>
      <c r="BN1753" s="76"/>
      <c r="BO1753" s="76"/>
      <c r="BP1753" s="76"/>
      <c r="BQ1753" s="76"/>
      <c r="BR1753" s="76"/>
      <c r="BS1753" s="76"/>
      <c r="BT1753" s="76"/>
      <c r="BU1753" s="76"/>
      <c r="BV1753" s="76"/>
      <c r="BW1753" s="76"/>
      <c r="BX1753" s="76"/>
      <c r="BY1753" s="76"/>
      <c r="BZ1753" s="76"/>
      <c r="CA1753" s="76"/>
      <c r="CB1753" s="76"/>
      <c r="CC1753" s="76"/>
      <c r="CD1753" s="76"/>
      <c r="CE1753" s="76"/>
      <c r="CF1753" s="76"/>
      <c r="CG1753" s="76"/>
      <c r="CH1753" s="76"/>
      <c r="CI1753" s="76"/>
      <c r="CJ1753" s="76"/>
      <c r="CK1753" s="76"/>
      <c r="CL1753" s="76"/>
      <c r="CM1753" s="76"/>
      <c r="CN1753" s="76"/>
      <c r="CO1753" s="76"/>
      <c r="CP1753" s="76"/>
    </row>
    <row r="1754" spans="1:94" x14ac:dyDescent="0.2">
      <c r="A1754" s="76"/>
      <c r="B1754" s="76"/>
      <c r="C1754" s="76"/>
      <c r="D1754" s="76"/>
      <c r="E1754" s="76"/>
      <c r="F1754" s="76"/>
      <c r="G1754" s="76"/>
      <c r="H1754" s="76"/>
      <c r="I1754" s="76"/>
      <c r="J1754" s="76"/>
      <c r="K1754" s="76"/>
      <c r="L1754" s="76"/>
      <c r="M1754" s="76"/>
      <c r="N1754" s="76"/>
      <c r="O1754" s="76"/>
      <c r="P1754" s="76"/>
      <c r="Q1754" s="76"/>
      <c r="R1754" s="76"/>
      <c r="S1754" s="76"/>
      <c r="T1754" s="76"/>
      <c r="U1754" s="76"/>
      <c r="V1754" s="76"/>
      <c r="W1754" s="76"/>
      <c r="X1754" s="76"/>
      <c r="Y1754" s="76"/>
      <c r="Z1754" s="76"/>
      <c r="AA1754" s="76"/>
      <c r="AB1754" s="76"/>
      <c r="AC1754" s="76"/>
      <c r="AD1754" s="76"/>
      <c r="AE1754" s="76"/>
      <c r="AF1754" s="76"/>
      <c r="AG1754" s="76"/>
      <c r="AH1754" s="76"/>
      <c r="AI1754" s="76"/>
      <c r="AJ1754" s="76"/>
      <c r="AK1754" s="76"/>
      <c r="AL1754" s="76"/>
      <c r="AM1754" s="76"/>
      <c r="AN1754" s="76"/>
      <c r="AO1754" s="75"/>
      <c r="AP1754" s="75"/>
      <c r="AQ1754" s="75"/>
      <c r="AR1754" s="76"/>
      <c r="AS1754" s="76"/>
      <c r="AT1754" s="76"/>
      <c r="AU1754" s="76"/>
      <c r="AV1754" s="76"/>
      <c r="AW1754" s="76"/>
      <c r="AX1754" s="76"/>
      <c r="AY1754" s="76"/>
      <c r="AZ1754" s="76"/>
      <c r="BA1754" s="76"/>
      <c r="BB1754" s="76"/>
      <c r="BC1754" s="76"/>
      <c r="BD1754" s="76"/>
      <c r="BE1754" s="76"/>
      <c r="BF1754" s="76"/>
      <c r="BG1754" s="76"/>
      <c r="BH1754" s="76"/>
      <c r="BI1754" s="76"/>
      <c r="BJ1754" s="76"/>
      <c r="BK1754" s="76"/>
      <c r="BL1754" s="76"/>
      <c r="BM1754" s="76"/>
      <c r="BN1754" s="76"/>
      <c r="BO1754" s="76"/>
      <c r="BP1754" s="76"/>
      <c r="BQ1754" s="76"/>
      <c r="BR1754" s="76"/>
      <c r="BS1754" s="76"/>
      <c r="BT1754" s="76"/>
      <c r="BU1754" s="76"/>
      <c r="BV1754" s="76"/>
      <c r="BW1754" s="76"/>
      <c r="BX1754" s="76"/>
      <c r="BY1754" s="76"/>
      <c r="BZ1754" s="76"/>
      <c r="CA1754" s="76"/>
      <c r="CB1754" s="76"/>
      <c r="CC1754" s="76"/>
      <c r="CD1754" s="76"/>
      <c r="CE1754" s="76"/>
      <c r="CF1754" s="76"/>
      <c r="CG1754" s="76"/>
      <c r="CH1754" s="76"/>
      <c r="CI1754" s="76"/>
      <c r="CJ1754" s="76"/>
      <c r="CK1754" s="76"/>
      <c r="CL1754" s="76"/>
      <c r="CM1754" s="76"/>
      <c r="CN1754" s="76"/>
      <c r="CO1754" s="76"/>
      <c r="CP1754" s="76"/>
    </row>
    <row r="1755" spans="1:94" x14ac:dyDescent="0.2">
      <c r="A1755" s="76"/>
      <c r="B1755" s="76"/>
      <c r="C1755" s="76"/>
      <c r="D1755" s="76"/>
      <c r="E1755" s="76"/>
      <c r="F1755" s="76"/>
      <c r="G1755" s="76"/>
      <c r="H1755" s="76"/>
      <c r="I1755" s="76"/>
      <c r="J1755" s="76"/>
      <c r="K1755" s="76"/>
      <c r="L1755" s="76"/>
      <c r="M1755" s="76"/>
      <c r="N1755" s="76"/>
      <c r="O1755" s="76"/>
      <c r="P1755" s="76"/>
      <c r="Q1755" s="76"/>
      <c r="R1755" s="76"/>
      <c r="S1755" s="76"/>
      <c r="T1755" s="76"/>
      <c r="U1755" s="76"/>
      <c r="V1755" s="76"/>
      <c r="W1755" s="76"/>
      <c r="X1755" s="76"/>
      <c r="Y1755" s="76"/>
      <c r="Z1755" s="76"/>
      <c r="AA1755" s="76"/>
      <c r="AB1755" s="76"/>
      <c r="AC1755" s="76"/>
      <c r="AD1755" s="76"/>
      <c r="AE1755" s="76"/>
      <c r="AF1755" s="76"/>
      <c r="AG1755" s="76"/>
      <c r="AH1755" s="76"/>
      <c r="AI1755" s="76"/>
      <c r="AJ1755" s="76"/>
      <c r="AK1755" s="76"/>
      <c r="AL1755" s="76"/>
      <c r="AM1755" s="76"/>
      <c r="AN1755" s="76"/>
      <c r="AO1755" s="75"/>
      <c r="AP1755" s="75"/>
      <c r="AQ1755" s="75"/>
      <c r="AR1755" s="76"/>
      <c r="AS1755" s="76"/>
      <c r="AT1755" s="76"/>
      <c r="AU1755" s="76"/>
      <c r="AV1755" s="76"/>
      <c r="AW1755" s="76"/>
      <c r="AX1755" s="76"/>
      <c r="AY1755" s="76"/>
      <c r="AZ1755" s="76"/>
      <c r="BA1755" s="76"/>
      <c r="BB1755" s="76"/>
      <c r="BC1755" s="76"/>
      <c r="BD1755" s="76"/>
      <c r="BE1755" s="76"/>
      <c r="BF1755" s="76"/>
      <c r="BG1755" s="76"/>
      <c r="BH1755" s="76"/>
      <c r="BI1755" s="76"/>
      <c r="BJ1755" s="76"/>
      <c r="BK1755" s="76"/>
      <c r="BL1755" s="76"/>
      <c r="BM1755" s="76"/>
      <c r="BN1755" s="76"/>
      <c r="BO1755" s="76"/>
      <c r="BP1755" s="76"/>
      <c r="BQ1755" s="76"/>
      <c r="BR1755" s="76"/>
      <c r="BS1755" s="76"/>
      <c r="BT1755" s="76"/>
      <c r="BU1755" s="76"/>
      <c r="BV1755" s="76"/>
      <c r="BW1755" s="76"/>
      <c r="BX1755" s="76"/>
      <c r="BY1755" s="76"/>
      <c r="BZ1755" s="76"/>
      <c r="CA1755" s="76"/>
      <c r="CB1755" s="76"/>
      <c r="CC1755" s="76"/>
      <c r="CD1755" s="76"/>
      <c r="CE1755" s="76"/>
      <c r="CF1755" s="76"/>
      <c r="CG1755" s="76"/>
      <c r="CH1755" s="76"/>
      <c r="CI1755" s="76"/>
      <c r="CJ1755" s="76"/>
      <c r="CK1755" s="76"/>
      <c r="CL1755" s="76"/>
      <c r="CM1755" s="76"/>
      <c r="CN1755" s="76"/>
      <c r="CO1755" s="76"/>
      <c r="CP1755" s="76"/>
    </row>
    <row r="1756" spans="1:94" x14ac:dyDescent="0.2">
      <c r="A1756" s="76"/>
      <c r="B1756" s="76"/>
      <c r="C1756" s="76"/>
      <c r="D1756" s="76"/>
      <c r="E1756" s="76"/>
      <c r="F1756" s="76"/>
      <c r="G1756" s="76"/>
      <c r="H1756" s="76"/>
      <c r="I1756" s="76"/>
      <c r="J1756" s="76"/>
      <c r="K1756" s="76"/>
      <c r="L1756" s="76"/>
      <c r="M1756" s="76"/>
      <c r="N1756" s="76"/>
      <c r="O1756" s="76"/>
      <c r="P1756" s="76"/>
      <c r="Q1756" s="76"/>
      <c r="R1756" s="76"/>
      <c r="S1756" s="76"/>
      <c r="T1756" s="76"/>
      <c r="U1756" s="76"/>
      <c r="V1756" s="76"/>
      <c r="W1756" s="76"/>
      <c r="X1756" s="76"/>
      <c r="Y1756" s="76"/>
      <c r="Z1756" s="76"/>
      <c r="AA1756" s="76"/>
      <c r="AB1756" s="76"/>
      <c r="AC1756" s="76"/>
      <c r="AD1756" s="76"/>
      <c r="AE1756" s="76"/>
      <c r="AF1756" s="76"/>
      <c r="AG1756" s="76"/>
      <c r="AH1756" s="76"/>
      <c r="AI1756" s="76"/>
      <c r="AJ1756" s="76"/>
      <c r="AK1756" s="76"/>
      <c r="AL1756" s="76"/>
      <c r="AM1756" s="76"/>
      <c r="AN1756" s="76"/>
      <c r="AO1756" s="75"/>
      <c r="AP1756" s="75"/>
      <c r="AQ1756" s="75"/>
      <c r="AR1756" s="76"/>
      <c r="AS1756" s="76"/>
      <c r="AT1756" s="76"/>
      <c r="AU1756" s="76"/>
      <c r="AV1756" s="76"/>
      <c r="AW1756" s="76"/>
      <c r="AX1756" s="76"/>
      <c r="AY1756" s="76"/>
      <c r="AZ1756" s="76"/>
      <c r="BA1756" s="76"/>
      <c r="BB1756" s="76"/>
      <c r="BC1756" s="76"/>
      <c r="BD1756" s="76"/>
      <c r="BE1756" s="76"/>
      <c r="BF1756" s="76"/>
      <c r="BG1756" s="76"/>
      <c r="BH1756" s="76"/>
      <c r="BI1756" s="76"/>
      <c r="BJ1756" s="76"/>
      <c r="BK1756" s="76"/>
      <c r="BL1756" s="76"/>
      <c r="BM1756" s="76"/>
      <c r="BN1756" s="76"/>
      <c r="BO1756" s="76"/>
      <c r="BP1756" s="76"/>
      <c r="BQ1756" s="76"/>
      <c r="BR1756" s="76"/>
      <c r="BS1756" s="76"/>
      <c r="BT1756" s="76"/>
      <c r="BU1756" s="76"/>
      <c r="BV1756" s="76"/>
      <c r="BW1756" s="76"/>
      <c r="BX1756" s="76"/>
      <c r="BY1756" s="76"/>
      <c r="BZ1756" s="76"/>
      <c r="CA1756" s="76"/>
      <c r="CB1756" s="76"/>
      <c r="CC1756" s="76"/>
      <c r="CD1756" s="76"/>
      <c r="CE1756" s="76"/>
      <c r="CF1756" s="76"/>
      <c r="CG1756" s="76"/>
      <c r="CH1756" s="76"/>
      <c r="CI1756" s="76"/>
      <c r="CJ1756" s="76"/>
      <c r="CK1756" s="76"/>
      <c r="CL1756" s="76"/>
      <c r="CM1756" s="76"/>
      <c r="CN1756" s="76"/>
      <c r="CO1756" s="76"/>
      <c r="CP1756" s="76"/>
    </row>
    <row r="1757" spans="1:94" x14ac:dyDescent="0.2">
      <c r="A1757" s="76"/>
      <c r="B1757" s="76"/>
      <c r="C1757" s="76"/>
      <c r="D1757" s="76"/>
      <c r="E1757" s="76"/>
      <c r="F1757" s="76"/>
      <c r="G1757" s="76"/>
      <c r="H1757" s="76"/>
      <c r="I1757" s="76"/>
      <c r="J1757" s="76"/>
      <c r="K1757" s="76"/>
      <c r="L1757" s="76"/>
      <c r="M1757" s="76"/>
      <c r="N1757" s="76"/>
      <c r="O1757" s="76"/>
      <c r="P1757" s="76"/>
      <c r="Q1757" s="76"/>
      <c r="R1757" s="76"/>
      <c r="S1757" s="76"/>
      <c r="T1757" s="76"/>
      <c r="U1757" s="76"/>
      <c r="V1757" s="76"/>
      <c r="W1757" s="76"/>
      <c r="X1757" s="76"/>
      <c r="Y1757" s="76"/>
      <c r="Z1757" s="76"/>
      <c r="AA1757" s="76"/>
      <c r="AB1757" s="76"/>
      <c r="AC1757" s="76"/>
      <c r="AD1757" s="76"/>
      <c r="AE1757" s="76"/>
      <c r="AF1757" s="76"/>
      <c r="AG1757" s="76"/>
      <c r="AH1757" s="76"/>
      <c r="AI1757" s="76"/>
      <c r="AJ1757" s="76"/>
      <c r="AK1757" s="76"/>
      <c r="AL1757" s="76"/>
      <c r="AM1757" s="76"/>
      <c r="AN1757" s="76"/>
      <c r="AO1757" s="75"/>
      <c r="AP1757" s="75"/>
      <c r="AQ1757" s="75"/>
      <c r="AR1757" s="76"/>
      <c r="AS1757" s="76"/>
      <c r="AT1757" s="76"/>
      <c r="AU1757" s="76"/>
      <c r="AV1757" s="76"/>
      <c r="AW1757" s="76"/>
      <c r="AX1757" s="76"/>
      <c r="AY1757" s="76"/>
      <c r="AZ1757" s="76"/>
      <c r="BA1757" s="76"/>
      <c r="BB1757" s="76"/>
      <c r="BC1757" s="76"/>
      <c r="BD1757" s="76"/>
      <c r="BE1757" s="76"/>
      <c r="BF1757" s="76"/>
      <c r="BG1757" s="76"/>
      <c r="BH1757" s="76"/>
      <c r="BI1757" s="76"/>
      <c r="BJ1757" s="76"/>
      <c r="BK1757" s="76"/>
      <c r="BL1757" s="76"/>
      <c r="BM1757" s="76"/>
      <c r="BN1757" s="76"/>
      <c r="BO1757" s="76"/>
      <c r="BP1757" s="76"/>
      <c r="BQ1757" s="76"/>
      <c r="BR1757" s="76"/>
      <c r="BS1757" s="76"/>
      <c r="BT1757" s="76"/>
      <c r="BU1757" s="76"/>
      <c r="BV1757" s="76"/>
      <c r="BW1757" s="76"/>
      <c r="BX1757" s="76"/>
      <c r="BY1757" s="76"/>
      <c r="BZ1757" s="76"/>
      <c r="CA1757" s="76"/>
      <c r="CB1757" s="76"/>
      <c r="CC1757" s="76"/>
      <c r="CD1757" s="76"/>
      <c r="CE1757" s="76"/>
      <c r="CF1757" s="76"/>
      <c r="CG1757" s="76"/>
      <c r="CH1757" s="76"/>
      <c r="CI1757" s="76"/>
      <c r="CJ1757" s="76"/>
      <c r="CK1757" s="76"/>
      <c r="CL1757" s="76"/>
      <c r="CM1757" s="76"/>
      <c r="CN1757" s="76"/>
      <c r="CO1757" s="76"/>
      <c r="CP1757" s="76"/>
    </row>
    <row r="1758" spans="1:94" x14ac:dyDescent="0.2">
      <c r="A1758" s="76"/>
      <c r="B1758" s="76"/>
      <c r="C1758" s="76"/>
      <c r="D1758" s="76"/>
      <c r="E1758" s="76"/>
      <c r="F1758" s="76"/>
      <c r="G1758" s="76"/>
      <c r="H1758" s="76"/>
      <c r="I1758" s="76"/>
      <c r="J1758" s="76"/>
      <c r="K1758" s="76"/>
      <c r="L1758" s="76"/>
      <c r="M1758" s="76"/>
      <c r="N1758" s="76"/>
      <c r="O1758" s="76"/>
      <c r="P1758" s="76"/>
      <c r="Q1758" s="76"/>
      <c r="R1758" s="76"/>
      <c r="S1758" s="76"/>
      <c r="T1758" s="76"/>
      <c r="U1758" s="76"/>
      <c r="V1758" s="76"/>
      <c r="W1758" s="76"/>
      <c r="X1758" s="76"/>
      <c r="Y1758" s="76"/>
      <c r="Z1758" s="76"/>
      <c r="AA1758" s="76"/>
      <c r="AB1758" s="76"/>
      <c r="AC1758" s="76"/>
      <c r="AD1758" s="76"/>
      <c r="AE1758" s="76"/>
      <c r="AF1758" s="76"/>
      <c r="AG1758" s="76"/>
      <c r="AH1758" s="76"/>
      <c r="AI1758" s="76"/>
      <c r="AJ1758" s="76"/>
      <c r="AK1758" s="76"/>
      <c r="AL1758" s="76"/>
      <c r="AM1758" s="76"/>
      <c r="AN1758" s="76"/>
      <c r="AO1758" s="75"/>
      <c r="AP1758" s="75"/>
      <c r="AQ1758" s="75"/>
      <c r="AR1758" s="76"/>
      <c r="AS1758" s="76"/>
      <c r="AT1758" s="76"/>
      <c r="AU1758" s="76"/>
      <c r="AV1758" s="76"/>
      <c r="AW1758" s="76"/>
      <c r="AX1758" s="76"/>
      <c r="AY1758" s="76"/>
      <c r="AZ1758" s="76"/>
      <c r="BA1758" s="76"/>
      <c r="BB1758" s="76"/>
      <c r="BC1758" s="76"/>
      <c r="BD1758" s="76"/>
      <c r="BE1758" s="76"/>
      <c r="BF1758" s="76"/>
      <c r="BG1758" s="76"/>
      <c r="BH1758" s="76"/>
      <c r="BI1758" s="76"/>
      <c r="BJ1758" s="76"/>
      <c r="BK1758" s="76"/>
      <c r="BL1758" s="76"/>
      <c r="BM1758" s="76"/>
      <c r="BN1758" s="76"/>
      <c r="BO1758" s="76"/>
      <c r="BP1758" s="76"/>
      <c r="BQ1758" s="76"/>
      <c r="BR1758" s="76"/>
      <c r="BS1758" s="76"/>
      <c r="BT1758" s="76"/>
      <c r="BU1758" s="76"/>
      <c r="BV1758" s="76"/>
      <c r="BW1758" s="76"/>
      <c r="BX1758" s="76"/>
      <c r="BY1758" s="76"/>
      <c r="BZ1758" s="76"/>
      <c r="CA1758" s="76"/>
      <c r="CB1758" s="76"/>
      <c r="CC1758" s="76"/>
      <c r="CD1758" s="76"/>
      <c r="CE1758" s="76"/>
      <c r="CF1758" s="76"/>
      <c r="CG1758" s="76"/>
      <c r="CH1758" s="76"/>
      <c r="CI1758" s="76"/>
      <c r="CJ1758" s="76"/>
      <c r="CK1758" s="76"/>
      <c r="CL1758" s="76"/>
      <c r="CM1758" s="76"/>
      <c r="CN1758" s="76"/>
      <c r="CO1758" s="76"/>
      <c r="CP1758" s="76"/>
    </row>
    <row r="1759" spans="1:94" x14ac:dyDescent="0.2">
      <c r="A1759" s="76"/>
      <c r="B1759" s="76"/>
      <c r="C1759" s="76"/>
      <c r="D1759" s="76"/>
      <c r="E1759" s="76"/>
      <c r="F1759" s="76"/>
      <c r="G1759" s="76"/>
      <c r="H1759" s="76"/>
      <c r="I1759" s="76"/>
      <c r="J1759" s="76"/>
      <c r="K1759" s="76"/>
      <c r="L1759" s="76"/>
      <c r="M1759" s="76"/>
      <c r="N1759" s="76"/>
      <c r="O1759" s="76"/>
      <c r="P1759" s="76"/>
      <c r="Q1759" s="76"/>
      <c r="R1759" s="76"/>
      <c r="S1759" s="76"/>
      <c r="T1759" s="76"/>
      <c r="U1759" s="76"/>
      <c r="V1759" s="76"/>
      <c r="W1759" s="76"/>
      <c r="X1759" s="76"/>
      <c r="Y1759" s="76"/>
      <c r="Z1759" s="76"/>
      <c r="AA1759" s="76"/>
      <c r="AB1759" s="76"/>
      <c r="AC1759" s="76"/>
      <c r="AD1759" s="76"/>
      <c r="AE1759" s="76"/>
      <c r="AF1759" s="76"/>
      <c r="AG1759" s="76"/>
      <c r="AH1759" s="76"/>
      <c r="AI1759" s="76"/>
      <c r="AJ1759" s="76"/>
      <c r="AK1759" s="76"/>
      <c r="AL1759" s="76"/>
      <c r="AM1759" s="76"/>
      <c r="AN1759" s="76"/>
      <c r="AO1759" s="75"/>
      <c r="AP1759" s="75"/>
      <c r="AQ1759" s="75"/>
      <c r="AR1759" s="76"/>
      <c r="AS1759" s="76"/>
      <c r="AT1759" s="76"/>
      <c r="AU1759" s="76"/>
      <c r="AV1759" s="76"/>
      <c r="AW1759" s="76"/>
      <c r="AX1759" s="76"/>
      <c r="AY1759" s="76"/>
      <c r="AZ1759" s="76"/>
      <c r="BA1759" s="76"/>
      <c r="BB1759" s="76"/>
      <c r="BC1759" s="76"/>
      <c r="BD1759" s="76"/>
      <c r="BE1759" s="76"/>
      <c r="BF1759" s="76"/>
      <c r="BG1759" s="76"/>
      <c r="BH1759" s="76"/>
      <c r="BI1759" s="76"/>
      <c r="BJ1759" s="76"/>
      <c r="BK1759" s="76"/>
      <c r="BL1759" s="76"/>
      <c r="BM1759" s="76"/>
      <c r="BN1759" s="76"/>
      <c r="BO1759" s="76"/>
      <c r="BP1759" s="76"/>
      <c r="BQ1759" s="76"/>
      <c r="BR1759" s="76"/>
      <c r="BS1759" s="76"/>
      <c r="BT1759" s="76"/>
      <c r="BU1759" s="76"/>
      <c r="BV1759" s="76"/>
      <c r="BW1759" s="76"/>
      <c r="BX1759" s="76"/>
      <c r="BY1759" s="76"/>
      <c r="BZ1759" s="76"/>
      <c r="CA1759" s="76"/>
      <c r="CB1759" s="76"/>
      <c r="CC1759" s="76"/>
      <c r="CD1759" s="76"/>
      <c r="CE1759" s="76"/>
      <c r="CF1759" s="76"/>
      <c r="CG1759" s="76"/>
      <c r="CH1759" s="76"/>
      <c r="CI1759" s="76"/>
      <c r="CJ1759" s="76"/>
      <c r="CK1759" s="76"/>
      <c r="CL1759" s="76"/>
      <c r="CM1759" s="76"/>
      <c r="CN1759" s="76"/>
      <c r="CO1759" s="76"/>
      <c r="CP1759" s="76"/>
    </row>
    <row r="1760" spans="1:94" x14ac:dyDescent="0.2">
      <c r="A1760" s="76"/>
      <c r="B1760" s="76"/>
      <c r="C1760" s="76"/>
      <c r="D1760" s="76"/>
      <c r="E1760" s="76"/>
      <c r="F1760" s="76"/>
      <c r="G1760" s="76"/>
      <c r="H1760" s="76"/>
      <c r="I1760" s="76"/>
      <c r="J1760" s="76"/>
      <c r="K1760" s="76"/>
      <c r="L1760" s="76"/>
      <c r="M1760" s="76"/>
      <c r="N1760" s="76"/>
      <c r="O1760" s="76"/>
      <c r="P1760" s="76"/>
      <c r="Q1760" s="76"/>
      <c r="R1760" s="76"/>
      <c r="S1760" s="76"/>
      <c r="T1760" s="76"/>
      <c r="U1760" s="76"/>
      <c r="V1760" s="76"/>
      <c r="W1760" s="76"/>
      <c r="X1760" s="76"/>
      <c r="Y1760" s="76"/>
      <c r="Z1760" s="76"/>
      <c r="AA1760" s="76"/>
      <c r="AB1760" s="76"/>
      <c r="AC1760" s="76"/>
      <c r="AD1760" s="76"/>
      <c r="AE1760" s="76"/>
      <c r="AF1760" s="76"/>
      <c r="AG1760" s="76"/>
      <c r="AH1760" s="76"/>
      <c r="AI1760" s="76"/>
      <c r="AJ1760" s="76"/>
      <c r="AK1760" s="76"/>
      <c r="AL1760" s="76"/>
      <c r="AM1760" s="76"/>
      <c r="AN1760" s="76"/>
      <c r="AO1760" s="75"/>
      <c r="AP1760" s="75"/>
      <c r="AQ1760" s="75"/>
      <c r="AR1760" s="76"/>
      <c r="AS1760" s="76"/>
      <c r="AT1760" s="76"/>
      <c r="AU1760" s="76"/>
      <c r="AV1760" s="76"/>
      <c r="AW1760" s="76"/>
      <c r="AX1760" s="76"/>
      <c r="AY1760" s="76"/>
      <c r="AZ1760" s="76"/>
      <c r="BA1760" s="76"/>
      <c r="BB1760" s="76"/>
      <c r="BC1760" s="76"/>
      <c r="BD1760" s="76"/>
      <c r="BE1760" s="76"/>
      <c r="BF1760" s="76"/>
      <c r="BG1760" s="76"/>
      <c r="BH1760" s="76"/>
      <c r="BI1760" s="76"/>
      <c r="BJ1760" s="76"/>
      <c r="BK1760" s="76"/>
      <c r="BL1760" s="76"/>
      <c r="BM1760" s="76"/>
      <c r="BN1760" s="76"/>
      <c r="BO1760" s="76"/>
      <c r="BP1760" s="76"/>
      <c r="BQ1760" s="76"/>
      <c r="BR1760" s="76"/>
      <c r="BS1760" s="76"/>
      <c r="BT1760" s="76"/>
      <c r="BU1760" s="76"/>
      <c r="BV1760" s="76"/>
      <c r="BW1760" s="76"/>
      <c r="BX1760" s="76"/>
      <c r="BY1760" s="76"/>
      <c r="BZ1760" s="76"/>
      <c r="CA1760" s="76"/>
      <c r="CB1760" s="76"/>
      <c r="CC1760" s="76"/>
      <c r="CD1760" s="76"/>
      <c r="CE1760" s="76"/>
      <c r="CF1760" s="76"/>
      <c r="CG1760" s="76"/>
      <c r="CH1760" s="76"/>
      <c r="CI1760" s="76"/>
      <c r="CJ1760" s="76"/>
      <c r="CK1760" s="76"/>
      <c r="CL1760" s="76"/>
      <c r="CM1760" s="76"/>
      <c r="CN1760" s="76"/>
      <c r="CO1760" s="76"/>
      <c r="CP1760" s="76"/>
    </row>
    <row r="1761" spans="1:94" x14ac:dyDescent="0.2">
      <c r="A1761" s="76"/>
      <c r="B1761" s="76"/>
      <c r="C1761" s="76"/>
      <c r="D1761" s="76"/>
      <c r="E1761" s="76"/>
      <c r="F1761" s="76"/>
      <c r="G1761" s="76"/>
      <c r="H1761" s="76"/>
      <c r="I1761" s="76"/>
      <c r="J1761" s="76"/>
      <c r="K1761" s="76"/>
      <c r="L1761" s="76"/>
      <c r="M1761" s="76"/>
      <c r="N1761" s="76"/>
      <c r="O1761" s="76"/>
      <c r="P1761" s="76"/>
      <c r="Q1761" s="76"/>
      <c r="R1761" s="76"/>
      <c r="S1761" s="76"/>
      <c r="T1761" s="76"/>
      <c r="U1761" s="76"/>
      <c r="V1761" s="76"/>
      <c r="W1761" s="76"/>
      <c r="X1761" s="76"/>
      <c r="Y1761" s="76"/>
      <c r="Z1761" s="76"/>
      <c r="AA1761" s="76"/>
      <c r="AB1761" s="76"/>
      <c r="AC1761" s="76"/>
      <c r="AD1761" s="76"/>
      <c r="AE1761" s="76"/>
      <c r="AF1761" s="76"/>
      <c r="AG1761" s="76"/>
      <c r="AH1761" s="76"/>
      <c r="AI1761" s="76"/>
      <c r="AJ1761" s="76"/>
      <c r="AK1761" s="76"/>
      <c r="AL1761" s="76"/>
      <c r="AM1761" s="76"/>
      <c r="AN1761" s="76"/>
      <c r="AO1761" s="75"/>
      <c r="AP1761" s="75"/>
      <c r="AQ1761" s="75"/>
      <c r="AR1761" s="76"/>
      <c r="AS1761" s="76"/>
      <c r="AT1761" s="76"/>
      <c r="AU1761" s="76"/>
      <c r="AV1761" s="76"/>
      <c r="AW1761" s="76"/>
      <c r="AX1761" s="76"/>
      <c r="AY1761" s="76"/>
      <c r="AZ1761" s="76"/>
      <c r="BA1761" s="76"/>
      <c r="BB1761" s="76"/>
      <c r="BC1761" s="76"/>
      <c r="BD1761" s="76"/>
      <c r="BE1761" s="76"/>
      <c r="BF1761" s="76"/>
      <c r="BG1761" s="76"/>
      <c r="BH1761" s="76"/>
      <c r="BI1761" s="76"/>
      <c r="BJ1761" s="76"/>
      <c r="BK1761" s="76"/>
      <c r="BL1761" s="76"/>
      <c r="BM1761" s="76"/>
      <c r="BN1761" s="76"/>
      <c r="BO1761" s="76"/>
      <c r="BP1761" s="76"/>
      <c r="BQ1761" s="76"/>
      <c r="BR1761" s="76"/>
      <c r="BS1761" s="76"/>
      <c r="BT1761" s="76"/>
      <c r="BU1761" s="76"/>
      <c r="BV1761" s="76"/>
      <c r="BW1761" s="76"/>
      <c r="BX1761" s="76"/>
      <c r="BY1761" s="76"/>
      <c r="BZ1761" s="76"/>
      <c r="CA1761" s="76"/>
      <c r="CB1761" s="76"/>
      <c r="CC1761" s="76"/>
      <c r="CD1761" s="76"/>
      <c r="CE1761" s="76"/>
      <c r="CF1761" s="76"/>
      <c r="CG1761" s="76"/>
      <c r="CH1761" s="76"/>
      <c r="CI1761" s="76"/>
      <c r="CJ1761" s="76"/>
      <c r="CK1761" s="76"/>
      <c r="CL1761" s="76"/>
      <c r="CM1761" s="76"/>
      <c r="CN1761" s="76"/>
      <c r="CO1761" s="76"/>
      <c r="CP1761" s="76"/>
    </row>
    <row r="1762" spans="1:94" x14ac:dyDescent="0.2">
      <c r="A1762" s="76"/>
      <c r="B1762" s="76"/>
      <c r="C1762" s="76"/>
      <c r="D1762" s="76"/>
      <c r="E1762" s="76"/>
      <c r="F1762" s="76"/>
      <c r="G1762" s="76"/>
      <c r="H1762" s="76"/>
      <c r="I1762" s="76"/>
      <c r="J1762" s="76"/>
      <c r="K1762" s="76"/>
      <c r="L1762" s="76"/>
      <c r="M1762" s="76"/>
      <c r="N1762" s="76"/>
      <c r="O1762" s="76"/>
      <c r="P1762" s="76"/>
      <c r="Q1762" s="76"/>
      <c r="R1762" s="76"/>
      <c r="S1762" s="76"/>
      <c r="T1762" s="76"/>
      <c r="U1762" s="76"/>
      <c r="V1762" s="76"/>
      <c r="W1762" s="76"/>
      <c r="X1762" s="76"/>
      <c r="Y1762" s="76"/>
      <c r="Z1762" s="76"/>
      <c r="AA1762" s="76"/>
      <c r="AB1762" s="76"/>
      <c r="AC1762" s="76"/>
      <c r="AD1762" s="76"/>
      <c r="AE1762" s="76"/>
      <c r="AF1762" s="76"/>
      <c r="AG1762" s="76"/>
      <c r="AH1762" s="76"/>
      <c r="AI1762" s="76"/>
      <c r="AJ1762" s="76"/>
      <c r="AK1762" s="76"/>
      <c r="AL1762" s="76"/>
      <c r="AM1762" s="76"/>
      <c r="AN1762" s="76"/>
      <c r="AO1762" s="75"/>
      <c r="AP1762" s="75"/>
      <c r="AQ1762" s="75"/>
      <c r="AR1762" s="76"/>
      <c r="AS1762" s="76"/>
      <c r="AT1762" s="76"/>
      <c r="AU1762" s="76"/>
      <c r="AV1762" s="76"/>
      <c r="AW1762" s="76"/>
      <c r="AX1762" s="76"/>
      <c r="AY1762" s="76"/>
      <c r="AZ1762" s="76"/>
      <c r="BA1762" s="76"/>
      <c r="BB1762" s="76"/>
      <c r="BC1762" s="76"/>
      <c r="BD1762" s="76"/>
      <c r="BE1762" s="76"/>
      <c r="BF1762" s="76"/>
      <c r="BG1762" s="76"/>
      <c r="BH1762" s="76"/>
      <c r="BI1762" s="76"/>
      <c r="BJ1762" s="76"/>
      <c r="BK1762" s="76"/>
      <c r="BL1762" s="76"/>
      <c r="BM1762" s="76"/>
      <c r="BN1762" s="76"/>
      <c r="BO1762" s="76"/>
      <c r="BP1762" s="76"/>
      <c r="BQ1762" s="76"/>
      <c r="BR1762" s="76"/>
      <c r="BS1762" s="76"/>
      <c r="BT1762" s="76"/>
      <c r="BU1762" s="76"/>
      <c r="BV1762" s="76"/>
      <c r="BW1762" s="76"/>
      <c r="BX1762" s="76"/>
      <c r="BY1762" s="76"/>
      <c r="BZ1762" s="76"/>
      <c r="CA1762" s="76"/>
      <c r="CB1762" s="76"/>
      <c r="CC1762" s="76"/>
      <c r="CD1762" s="76"/>
      <c r="CE1762" s="76"/>
      <c r="CF1762" s="76"/>
      <c r="CG1762" s="76"/>
      <c r="CH1762" s="76"/>
      <c r="CI1762" s="76"/>
      <c r="CJ1762" s="76"/>
      <c r="CK1762" s="76"/>
      <c r="CL1762" s="76"/>
      <c r="CM1762" s="76"/>
      <c r="CN1762" s="76"/>
      <c r="CO1762" s="76"/>
      <c r="CP1762" s="76"/>
    </row>
    <row r="1763" spans="1:94" x14ac:dyDescent="0.2">
      <c r="A1763" s="76"/>
      <c r="B1763" s="76"/>
      <c r="C1763" s="76"/>
      <c r="D1763" s="76"/>
      <c r="E1763" s="76"/>
      <c r="F1763" s="76"/>
      <c r="G1763" s="76"/>
      <c r="H1763" s="76"/>
      <c r="I1763" s="76"/>
      <c r="J1763" s="76"/>
      <c r="K1763" s="76"/>
      <c r="L1763" s="76"/>
      <c r="M1763" s="76"/>
      <c r="N1763" s="76"/>
      <c r="O1763" s="76"/>
      <c r="P1763" s="76"/>
      <c r="Q1763" s="76"/>
      <c r="R1763" s="76"/>
      <c r="S1763" s="76"/>
      <c r="T1763" s="76"/>
      <c r="U1763" s="76"/>
      <c r="V1763" s="76"/>
      <c r="W1763" s="76"/>
      <c r="X1763" s="76"/>
      <c r="Y1763" s="76"/>
      <c r="Z1763" s="76"/>
      <c r="AA1763" s="76"/>
      <c r="AB1763" s="76"/>
      <c r="AC1763" s="76"/>
      <c r="AD1763" s="76"/>
      <c r="AE1763" s="76"/>
      <c r="AF1763" s="76"/>
      <c r="AG1763" s="76"/>
      <c r="AH1763" s="76"/>
      <c r="AI1763" s="76"/>
      <c r="AJ1763" s="76"/>
      <c r="AK1763" s="76"/>
      <c r="AL1763" s="76"/>
      <c r="AM1763" s="76"/>
      <c r="AN1763" s="76"/>
      <c r="AO1763" s="75"/>
      <c r="AP1763" s="75"/>
      <c r="AQ1763" s="75"/>
      <c r="AR1763" s="76"/>
      <c r="AS1763" s="76"/>
      <c r="AT1763" s="76"/>
      <c r="AU1763" s="76"/>
      <c r="AV1763" s="76"/>
      <c r="AW1763" s="76"/>
      <c r="AX1763" s="76"/>
      <c r="AY1763" s="76"/>
      <c r="AZ1763" s="76"/>
      <c r="BA1763" s="76"/>
      <c r="BB1763" s="76"/>
      <c r="BC1763" s="76"/>
      <c r="BD1763" s="76"/>
      <c r="BE1763" s="76"/>
      <c r="BF1763" s="76"/>
      <c r="BG1763" s="76"/>
      <c r="BH1763" s="76"/>
      <c r="BI1763" s="76"/>
      <c r="BJ1763" s="76"/>
      <c r="BK1763" s="76"/>
      <c r="BL1763" s="76"/>
      <c r="BM1763" s="76"/>
      <c r="BN1763" s="76"/>
      <c r="BO1763" s="76"/>
      <c r="BP1763" s="76"/>
      <c r="BQ1763" s="76"/>
      <c r="BR1763" s="76"/>
      <c r="BS1763" s="76"/>
      <c r="BT1763" s="76"/>
      <c r="BU1763" s="76"/>
      <c r="BV1763" s="76"/>
      <c r="BW1763" s="76"/>
      <c r="BX1763" s="76"/>
      <c r="BY1763" s="76"/>
      <c r="BZ1763" s="76"/>
      <c r="CA1763" s="76"/>
      <c r="CB1763" s="76"/>
      <c r="CC1763" s="76"/>
      <c r="CD1763" s="76"/>
      <c r="CE1763" s="76"/>
      <c r="CF1763" s="76"/>
      <c r="CG1763" s="76"/>
      <c r="CH1763" s="76"/>
      <c r="CI1763" s="76"/>
      <c r="CJ1763" s="76"/>
      <c r="CK1763" s="76"/>
      <c r="CL1763" s="76"/>
      <c r="CM1763" s="76"/>
      <c r="CN1763" s="76"/>
      <c r="CO1763" s="76"/>
      <c r="CP1763" s="76"/>
    </row>
    <row r="1764" spans="1:94" x14ac:dyDescent="0.2">
      <c r="A1764" s="76"/>
      <c r="B1764" s="76"/>
      <c r="C1764" s="76"/>
      <c r="D1764" s="76"/>
      <c r="E1764" s="76"/>
      <c r="F1764" s="76"/>
      <c r="G1764" s="76"/>
      <c r="H1764" s="76"/>
      <c r="I1764" s="76"/>
      <c r="J1764" s="76"/>
      <c r="K1764" s="76"/>
      <c r="L1764" s="76"/>
      <c r="M1764" s="76"/>
      <c r="N1764" s="76"/>
      <c r="O1764" s="76"/>
      <c r="P1764" s="76"/>
      <c r="Q1764" s="76"/>
      <c r="R1764" s="76"/>
      <c r="S1764" s="76"/>
      <c r="T1764" s="76"/>
      <c r="U1764" s="76"/>
      <c r="V1764" s="76"/>
      <c r="W1764" s="76"/>
      <c r="X1764" s="76"/>
      <c r="Y1764" s="76"/>
      <c r="Z1764" s="76"/>
      <c r="AA1764" s="76"/>
      <c r="AB1764" s="76"/>
      <c r="AC1764" s="76"/>
      <c r="AD1764" s="76"/>
      <c r="AE1764" s="76"/>
      <c r="AF1764" s="76"/>
      <c r="AG1764" s="76"/>
      <c r="AH1764" s="76"/>
      <c r="AI1764" s="76"/>
      <c r="AJ1764" s="76"/>
      <c r="AK1764" s="76"/>
      <c r="AL1764" s="76"/>
      <c r="AM1764" s="76"/>
      <c r="AN1764" s="76"/>
      <c r="AO1764" s="75"/>
      <c r="AP1764" s="75"/>
      <c r="AQ1764" s="75"/>
      <c r="AR1764" s="76"/>
      <c r="AS1764" s="76"/>
      <c r="AT1764" s="76"/>
      <c r="AU1764" s="76"/>
      <c r="AV1764" s="76"/>
      <c r="AW1764" s="76"/>
      <c r="AX1764" s="76"/>
      <c r="AY1764" s="76"/>
      <c r="AZ1764" s="76"/>
      <c r="BA1764" s="76"/>
      <c r="BB1764" s="76"/>
      <c r="BC1764" s="76"/>
      <c r="BD1764" s="76"/>
      <c r="BE1764" s="76"/>
      <c r="BF1764" s="76"/>
      <c r="BG1764" s="76"/>
      <c r="BH1764" s="76"/>
      <c r="BI1764" s="76"/>
      <c r="BJ1764" s="76"/>
      <c r="BK1764" s="76"/>
      <c r="BL1764" s="76"/>
      <c r="BM1764" s="76"/>
      <c r="BN1764" s="76"/>
      <c r="BO1764" s="76"/>
      <c r="BP1764" s="76"/>
      <c r="BQ1764" s="76"/>
      <c r="BR1764" s="76"/>
      <c r="BS1764" s="76"/>
      <c r="BT1764" s="76"/>
      <c r="BU1764" s="76"/>
      <c r="BV1764" s="76"/>
      <c r="BW1764" s="76"/>
      <c r="BX1764" s="76"/>
      <c r="BY1764" s="76"/>
      <c r="BZ1764" s="76"/>
      <c r="CA1764" s="76"/>
      <c r="CB1764" s="76"/>
      <c r="CC1764" s="76"/>
      <c r="CD1764" s="76"/>
      <c r="CE1764" s="76"/>
      <c r="CF1764" s="76"/>
      <c r="CG1764" s="76"/>
      <c r="CH1764" s="76"/>
      <c r="CI1764" s="76"/>
      <c r="CJ1764" s="76"/>
      <c r="CK1764" s="76"/>
      <c r="CL1764" s="76"/>
      <c r="CM1764" s="76"/>
      <c r="CN1764" s="76"/>
      <c r="CO1764" s="76"/>
      <c r="CP1764" s="76"/>
    </row>
    <row r="1765" spans="1:94" x14ac:dyDescent="0.2">
      <c r="A1765" s="76"/>
      <c r="B1765" s="76"/>
      <c r="C1765" s="76"/>
      <c r="D1765" s="76"/>
      <c r="E1765" s="76"/>
      <c r="F1765" s="76"/>
      <c r="G1765" s="76"/>
      <c r="H1765" s="76"/>
      <c r="I1765" s="76"/>
      <c r="J1765" s="76"/>
      <c r="K1765" s="76"/>
      <c r="L1765" s="76"/>
      <c r="M1765" s="76"/>
      <c r="N1765" s="76"/>
      <c r="O1765" s="76"/>
      <c r="P1765" s="76"/>
      <c r="Q1765" s="76"/>
      <c r="R1765" s="76"/>
      <c r="S1765" s="76"/>
      <c r="T1765" s="76"/>
      <c r="U1765" s="76"/>
      <c r="V1765" s="76"/>
      <c r="W1765" s="76"/>
      <c r="X1765" s="76"/>
      <c r="Y1765" s="76"/>
      <c r="Z1765" s="76"/>
      <c r="AA1765" s="76"/>
      <c r="AB1765" s="76"/>
      <c r="AC1765" s="76"/>
      <c r="AD1765" s="76"/>
      <c r="AE1765" s="76"/>
      <c r="AF1765" s="76"/>
      <c r="AG1765" s="76"/>
      <c r="AH1765" s="76"/>
      <c r="AI1765" s="76"/>
      <c r="AJ1765" s="76"/>
      <c r="AK1765" s="76"/>
      <c r="AL1765" s="76"/>
      <c r="AM1765" s="76"/>
      <c r="AN1765" s="76"/>
      <c r="AO1765" s="75"/>
      <c r="AP1765" s="75"/>
      <c r="AQ1765" s="75"/>
      <c r="AR1765" s="76"/>
      <c r="AS1765" s="76"/>
      <c r="AT1765" s="76"/>
      <c r="AU1765" s="76"/>
      <c r="AV1765" s="76"/>
      <c r="AW1765" s="76"/>
      <c r="AX1765" s="76"/>
      <c r="AY1765" s="76"/>
      <c r="AZ1765" s="76"/>
      <c r="BA1765" s="76"/>
      <c r="BB1765" s="76"/>
      <c r="BC1765" s="76"/>
      <c r="BD1765" s="76"/>
      <c r="BE1765" s="76"/>
      <c r="BF1765" s="76"/>
      <c r="BG1765" s="76"/>
      <c r="BH1765" s="76"/>
      <c r="BI1765" s="76"/>
      <c r="BJ1765" s="76"/>
      <c r="BK1765" s="76"/>
      <c r="BL1765" s="76"/>
      <c r="BM1765" s="76"/>
      <c r="BN1765" s="76"/>
      <c r="BO1765" s="76"/>
      <c r="BP1765" s="76"/>
      <c r="BQ1765" s="76"/>
      <c r="BR1765" s="76"/>
      <c r="BS1765" s="76"/>
      <c r="BT1765" s="76"/>
      <c r="BU1765" s="76"/>
      <c r="BV1765" s="76"/>
      <c r="BW1765" s="76"/>
      <c r="BX1765" s="76"/>
      <c r="BY1765" s="76"/>
      <c r="BZ1765" s="76"/>
      <c r="CA1765" s="76"/>
      <c r="CB1765" s="76"/>
      <c r="CC1765" s="76"/>
      <c r="CD1765" s="76"/>
      <c r="CE1765" s="76"/>
      <c r="CF1765" s="76"/>
      <c r="CG1765" s="76"/>
      <c r="CH1765" s="76"/>
      <c r="CI1765" s="76"/>
      <c r="CJ1765" s="76"/>
      <c r="CK1765" s="76"/>
      <c r="CL1765" s="76"/>
      <c r="CM1765" s="76"/>
      <c r="CN1765" s="76"/>
      <c r="CO1765" s="76"/>
      <c r="CP1765" s="76"/>
    </row>
    <row r="1766" spans="1:94" x14ac:dyDescent="0.2">
      <c r="A1766" s="76"/>
      <c r="B1766" s="76"/>
      <c r="C1766" s="76"/>
      <c r="D1766" s="76"/>
      <c r="E1766" s="76"/>
      <c r="F1766" s="76"/>
      <c r="G1766" s="76"/>
      <c r="H1766" s="76"/>
      <c r="I1766" s="76"/>
      <c r="J1766" s="76"/>
      <c r="K1766" s="76"/>
      <c r="L1766" s="76"/>
      <c r="M1766" s="76"/>
      <c r="N1766" s="76"/>
      <c r="O1766" s="76"/>
      <c r="P1766" s="76"/>
      <c r="Q1766" s="76"/>
      <c r="R1766" s="76"/>
      <c r="S1766" s="76"/>
      <c r="T1766" s="76"/>
      <c r="U1766" s="76"/>
      <c r="V1766" s="76"/>
      <c r="W1766" s="76"/>
      <c r="X1766" s="76"/>
      <c r="Y1766" s="76"/>
      <c r="Z1766" s="76"/>
      <c r="AA1766" s="76"/>
      <c r="AB1766" s="76"/>
      <c r="AC1766" s="76"/>
      <c r="AD1766" s="76"/>
      <c r="AE1766" s="76"/>
      <c r="AF1766" s="76"/>
      <c r="AG1766" s="76"/>
      <c r="AH1766" s="76"/>
      <c r="AI1766" s="76"/>
      <c r="AJ1766" s="76"/>
      <c r="AK1766" s="76"/>
      <c r="AL1766" s="76"/>
      <c r="AM1766" s="76"/>
      <c r="AN1766" s="76"/>
      <c r="AO1766" s="75"/>
      <c r="AP1766" s="75"/>
      <c r="AQ1766" s="75"/>
      <c r="AR1766" s="76"/>
      <c r="AS1766" s="76"/>
      <c r="AT1766" s="76"/>
      <c r="AU1766" s="76"/>
      <c r="AV1766" s="76"/>
      <c r="AW1766" s="76"/>
      <c r="AX1766" s="76"/>
      <c r="AY1766" s="76"/>
      <c r="AZ1766" s="76"/>
      <c r="BA1766" s="76"/>
      <c r="BB1766" s="76"/>
      <c r="BC1766" s="76"/>
      <c r="BD1766" s="76"/>
      <c r="BE1766" s="76"/>
      <c r="BF1766" s="76"/>
      <c r="BG1766" s="76"/>
      <c r="BH1766" s="76"/>
      <c r="BI1766" s="76"/>
      <c r="BJ1766" s="76"/>
      <c r="BK1766" s="76"/>
      <c r="BL1766" s="76"/>
      <c r="BM1766" s="76"/>
      <c r="BN1766" s="76"/>
      <c r="BO1766" s="76"/>
      <c r="BP1766" s="76"/>
      <c r="BQ1766" s="76"/>
      <c r="BR1766" s="76"/>
      <c r="BS1766" s="76"/>
      <c r="BT1766" s="76"/>
      <c r="BU1766" s="76"/>
      <c r="BV1766" s="76"/>
      <c r="BW1766" s="76"/>
      <c r="BX1766" s="76"/>
      <c r="BY1766" s="76"/>
      <c r="BZ1766" s="76"/>
      <c r="CA1766" s="76"/>
      <c r="CB1766" s="76"/>
      <c r="CC1766" s="76"/>
      <c r="CD1766" s="76"/>
      <c r="CE1766" s="76"/>
      <c r="CF1766" s="76"/>
      <c r="CG1766" s="76"/>
      <c r="CH1766" s="76"/>
      <c r="CI1766" s="76"/>
      <c r="CJ1766" s="76"/>
      <c r="CK1766" s="76"/>
      <c r="CL1766" s="76"/>
      <c r="CM1766" s="76"/>
      <c r="CN1766" s="76"/>
      <c r="CO1766" s="76"/>
      <c r="CP1766" s="76"/>
    </row>
    <row r="1767" spans="1:94" x14ac:dyDescent="0.2">
      <c r="A1767" s="76"/>
      <c r="B1767" s="76"/>
      <c r="C1767" s="76"/>
      <c r="D1767" s="76"/>
      <c r="E1767" s="76"/>
      <c r="F1767" s="76"/>
      <c r="G1767" s="76"/>
      <c r="H1767" s="76"/>
      <c r="I1767" s="76"/>
      <c r="J1767" s="76"/>
      <c r="K1767" s="76"/>
      <c r="L1767" s="76"/>
      <c r="M1767" s="76"/>
      <c r="N1767" s="76"/>
      <c r="O1767" s="76"/>
      <c r="P1767" s="76"/>
      <c r="Q1767" s="76"/>
      <c r="R1767" s="76"/>
      <c r="S1767" s="76"/>
      <c r="T1767" s="76"/>
      <c r="U1767" s="76"/>
      <c r="V1767" s="76"/>
      <c r="W1767" s="76"/>
      <c r="X1767" s="76"/>
      <c r="Y1767" s="76"/>
      <c r="Z1767" s="76"/>
      <c r="AA1767" s="76"/>
      <c r="AB1767" s="76"/>
      <c r="AC1767" s="76"/>
      <c r="AD1767" s="76"/>
      <c r="AE1767" s="76"/>
      <c r="AF1767" s="76"/>
      <c r="AG1767" s="76"/>
      <c r="AH1767" s="76"/>
      <c r="AI1767" s="76"/>
      <c r="AJ1767" s="76"/>
      <c r="AK1767" s="76"/>
      <c r="AL1767" s="76"/>
      <c r="AM1767" s="76"/>
      <c r="AN1767" s="76"/>
      <c r="AO1767" s="75"/>
      <c r="AP1767" s="75"/>
      <c r="AQ1767" s="75"/>
      <c r="AR1767" s="76"/>
      <c r="AS1767" s="76"/>
      <c r="AT1767" s="76"/>
      <c r="AU1767" s="76"/>
      <c r="AV1767" s="76"/>
      <c r="AW1767" s="76"/>
      <c r="AX1767" s="76"/>
      <c r="AY1767" s="76"/>
      <c r="AZ1767" s="76"/>
      <c r="BA1767" s="76"/>
      <c r="BB1767" s="76"/>
      <c r="BC1767" s="76"/>
      <c r="BD1767" s="76"/>
      <c r="BE1767" s="76"/>
      <c r="BF1767" s="76"/>
      <c r="BG1767" s="76"/>
      <c r="BH1767" s="76"/>
      <c r="BI1767" s="76"/>
      <c r="BJ1767" s="76"/>
      <c r="BK1767" s="76"/>
      <c r="BL1767" s="76"/>
      <c r="BM1767" s="76"/>
      <c r="BN1767" s="76"/>
      <c r="BO1767" s="76"/>
      <c r="BP1767" s="76"/>
      <c r="BQ1767" s="76"/>
      <c r="BR1767" s="76"/>
      <c r="BS1767" s="76"/>
      <c r="BT1767" s="76"/>
      <c r="BU1767" s="76"/>
      <c r="BV1767" s="76"/>
      <c r="BW1767" s="76"/>
      <c r="BX1767" s="76"/>
      <c r="BY1767" s="76"/>
      <c r="BZ1767" s="76"/>
      <c r="CA1767" s="76"/>
      <c r="CB1767" s="76"/>
      <c r="CC1767" s="76"/>
      <c r="CD1767" s="76"/>
      <c r="CE1767" s="76"/>
      <c r="CF1767" s="76"/>
      <c r="CG1767" s="76"/>
      <c r="CH1767" s="76"/>
      <c r="CI1767" s="76"/>
      <c r="CJ1767" s="76"/>
      <c r="CK1767" s="76"/>
      <c r="CL1767" s="76"/>
      <c r="CM1767" s="76"/>
      <c r="CN1767" s="76"/>
      <c r="CO1767" s="76"/>
      <c r="CP1767" s="76"/>
    </row>
    <row r="1768" spans="1:94" x14ac:dyDescent="0.2">
      <c r="A1768" s="76"/>
      <c r="B1768" s="76"/>
      <c r="C1768" s="76"/>
      <c r="D1768" s="76"/>
      <c r="E1768" s="76"/>
      <c r="F1768" s="76"/>
      <c r="G1768" s="76"/>
      <c r="H1768" s="76"/>
      <c r="I1768" s="76"/>
      <c r="J1768" s="76"/>
      <c r="K1768" s="76"/>
      <c r="L1768" s="76"/>
      <c r="M1768" s="76"/>
      <c r="N1768" s="76"/>
      <c r="O1768" s="76"/>
      <c r="P1768" s="76"/>
      <c r="Q1768" s="76"/>
      <c r="R1768" s="76"/>
      <c r="S1768" s="76"/>
      <c r="T1768" s="76"/>
      <c r="U1768" s="76"/>
      <c r="V1768" s="76"/>
      <c r="W1768" s="76"/>
      <c r="X1768" s="76"/>
      <c r="Y1768" s="76"/>
      <c r="Z1768" s="76"/>
      <c r="AA1768" s="76"/>
      <c r="AB1768" s="76"/>
      <c r="AC1768" s="76"/>
      <c r="AD1768" s="76"/>
      <c r="AE1768" s="76"/>
      <c r="AF1768" s="76"/>
      <c r="AG1768" s="76"/>
      <c r="AH1768" s="76"/>
      <c r="AI1768" s="76"/>
      <c r="AJ1768" s="76"/>
      <c r="AK1768" s="76"/>
      <c r="AL1768" s="76"/>
      <c r="AM1768" s="76"/>
      <c r="AN1768" s="76"/>
      <c r="AO1768" s="75"/>
      <c r="AP1768" s="75"/>
      <c r="AQ1768" s="75"/>
      <c r="AR1768" s="76"/>
      <c r="AS1768" s="76"/>
      <c r="AT1768" s="76"/>
      <c r="AU1768" s="76"/>
      <c r="AV1768" s="76"/>
      <c r="AW1768" s="76"/>
      <c r="AX1768" s="76"/>
      <c r="AY1768" s="76"/>
      <c r="AZ1768" s="76"/>
      <c r="BA1768" s="76"/>
      <c r="BB1768" s="76"/>
      <c r="BC1768" s="76"/>
      <c r="BD1768" s="76"/>
      <c r="BE1768" s="76"/>
      <c r="BF1768" s="76"/>
      <c r="BG1768" s="76"/>
      <c r="BH1768" s="76"/>
      <c r="BI1768" s="76"/>
      <c r="BJ1768" s="76"/>
      <c r="BK1768" s="76"/>
      <c r="BL1768" s="76"/>
      <c r="BM1768" s="76"/>
      <c r="BN1768" s="76"/>
      <c r="BO1768" s="76"/>
      <c r="BP1768" s="76"/>
      <c r="BQ1768" s="76"/>
      <c r="BR1768" s="76"/>
      <c r="BS1768" s="76"/>
      <c r="BT1768" s="76"/>
      <c r="BU1768" s="76"/>
      <c r="BV1768" s="76"/>
      <c r="BW1768" s="76"/>
      <c r="BX1768" s="76"/>
      <c r="BY1768" s="76"/>
      <c r="BZ1768" s="76"/>
      <c r="CA1768" s="76"/>
      <c r="CB1768" s="76"/>
      <c r="CC1768" s="76"/>
      <c r="CD1768" s="76"/>
      <c r="CE1768" s="76"/>
      <c r="CF1768" s="76"/>
      <c r="CG1768" s="76"/>
      <c r="CH1768" s="76"/>
      <c r="CI1768" s="76"/>
      <c r="CJ1768" s="76"/>
      <c r="CK1768" s="76"/>
      <c r="CL1768" s="76"/>
      <c r="CM1768" s="76"/>
      <c r="CN1768" s="76"/>
      <c r="CO1768" s="76"/>
      <c r="CP1768" s="76"/>
    </row>
    <row r="1769" spans="1:94" x14ac:dyDescent="0.2">
      <c r="A1769" s="76"/>
      <c r="B1769" s="76"/>
      <c r="C1769" s="76"/>
      <c r="D1769" s="76"/>
      <c r="E1769" s="76"/>
      <c r="F1769" s="76"/>
      <c r="G1769" s="76"/>
      <c r="H1769" s="76"/>
      <c r="I1769" s="76"/>
      <c r="J1769" s="76"/>
      <c r="K1769" s="76"/>
      <c r="L1769" s="76"/>
      <c r="M1769" s="76"/>
      <c r="N1769" s="76"/>
      <c r="O1769" s="76"/>
      <c r="P1769" s="76"/>
      <c r="Q1769" s="76"/>
      <c r="R1769" s="76"/>
      <c r="S1769" s="76"/>
      <c r="T1769" s="76"/>
      <c r="U1769" s="76"/>
      <c r="V1769" s="76"/>
      <c r="W1769" s="76"/>
      <c r="X1769" s="76"/>
      <c r="Y1769" s="76"/>
      <c r="Z1769" s="76"/>
      <c r="AA1769" s="76"/>
      <c r="AB1769" s="76"/>
      <c r="AC1769" s="76"/>
      <c r="AD1769" s="76"/>
      <c r="AE1769" s="76"/>
      <c r="AF1769" s="76"/>
      <c r="AG1769" s="76"/>
      <c r="AH1769" s="76"/>
      <c r="AI1769" s="76"/>
      <c r="AJ1769" s="76"/>
      <c r="AK1769" s="76"/>
      <c r="AL1769" s="76"/>
      <c r="AM1769" s="76"/>
      <c r="AN1769" s="76"/>
      <c r="AO1769" s="75"/>
      <c r="AP1769" s="75"/>
      <c r="AQ1769" s="75"/>
      <c r="AR1769" s="76"/>
      <c r="AS1769" s="76"/>
      <c r="AT1769" s="76"/>
      <c r="AU1769" s="76"/>
      <c r="AV1769" s="76"/>
      <c r="AW1769" s="76"/>
      <c r="AX1769" s="76"/>
      <c r="AY1769" s="76"/>
      <c r="AZ1769" s="76"/>
      <c r="BA1769" s="76"/>
      <c r="BB1769" s="76"/>
      <c r="BC1769" s="76"/>
      <c r="BD1769" s="76"/>
      <c r="BE1769" s="76"/>
      <c r="BF1769" s="76"/>
      <c r="BG1769" s="76"/>
      <c r="BH1769" s="76"/>
      <c r="BI1769" s="76"/>
      <c r="BJ1769" s="76"/>
      <c r="BK1769" s="76"/>
      <c r="BL1769" s="76"/>
      <c r="BM1769" s="76"/>
      <c r="BN1769" s="76"/>
      <c r="BO1769" s="76"/>
      <c r="BP1769" s="76"/>
      <c r="BQ1769" s="76"/>
      <c r="BR1769" s="76"/>
      <c r="BS1769" s="76"/>
      <c r="BT1769" s="76"/>
      <c r="BU1769" s="76"/>
      <c r="BV1769" s="76"/>
      <c r="BW1769" s="76"/>
      <c r="BX1769" s="76"/>
      <c r="BY1769" s="76"/>
      <c r="BZ1769" s="76"/>
      <c r="CA1769" s="76"/>
      <c r="CB1769" s="76"/>
      <c r="CC1769" s="76"/>
      <c r="CD1769" s="76"/>
      <c r="CE1769" s="76"/>
      <c r="CF1769" s="76"/>
      <c r="CG1769" s="76"/>
      <c r="CH1769" s="76"/>
      <c r="CI1769" s="76"/>
      <c r="CJ1769" s="76"/>
      <c r="CK1769" s="76"/>
      <c r="CL1769" s="76"/>
      <c r="CM1769" s="76"/>
      <c r="CN1769" s="76"/>
      <c r="CO1769" s="76"/>
      <c r="CP1769" s="76"/>
    </row>
    <row r="1770" spans="1:94" x14ac:dyDescent="0.2">
      <c r="A1770" s="76"/>
      <c r="B1770" s="76"/>
      <c r="C1770" s="76"/>
      <c r="D1770" s="76"/>
      <c r="E1770" s="76"/>
      <c r="F1770" s="76"/>
      <c r="G1770" s="76"/>
      <c r="H1770" s="76"/>
      <c r="I1770" s="76"/>
      <c r="J1770" s="76"/>
      <c r="K1770" s="76"/>
      <c r="L1770" s="76"/>
      <c r="M1770" s="76"/>
      <c r="N1770" s="76"/>
      <c r="O1770" s="76"/>
      <c r="P1770" s="76"/>
      <c r="Q1770" s="76"/>
      <c r="R1770" s="76"/>
      <c r="S1770" s="76"/>
      <c r="T1770" s="76"/>
      <c r="U1770" s="76"/>
      <c r="V1770" s="76"/>
      <c r="W1770" s="76"/>
      <c r="X1770" s="76"/>
      <c r="Y1770" s="76"/>
      <c r="Z1770" s="76"/>
      <c r="AA1770" s="76"/>
      <c r="AB1770" s="76"/>
      <c r="AC1770" s="76"/>
      <c r="AD1770" s="76"/>
      <c r="AE1770" s="76"/>
      <c r="AF1770" s="76"/>
      <c r="AG1770" s="76"/>
      <c r="AH1770" s="76"/>
      <c r="AI1770" s="76"/>
      <c r="AJ1770" s="76"/>
      <c r="AK1770" s="76"/>
      <c r="AL1770" s="76"/>
      <c r="AM1770" s="76"/>
      <c r="AN1770" s="76"/>
      <c r="AO1770" s="75"/>
      <c r="AP1770" s="75"/>
      <c r="AQ1770" s="75"/>
      <c r="AR1770" s="76"/>
      <c r="AS1770" s="76"/>
      <c r="AT1770" s="76"/>
      <c r="AU1770" s="76"/>
      <c r="AV1770" s="76"/>
      <c r="AW1770" s="76"/>
      <c r="AX1770" s="76"/>
      <c r="AY1770" s="76"/>
      <c r="AZ1770" s="76"/>
      <c r="BA1770" s="76"/>
      <c r="BB1770" s="76"/>
      <c r="BC1770" s="76"/>
      <c r="BD1770" s="76"/>
      <c r="BE1770" s="76"/>
      <c r="BF1770" s="76"/>
      <c r="BG1770" s="76"/>
      <c r="BH1770" s="76"/>
      <c r="BI1770" s="76"/>
      <c r="BJ1770" s="76"/>
      <c r="BK1770" s="76"/>
      <c r="BL1770" s="76"/>
      <c r="BM1770" s="76"/>
      <c r="BN1770" s="76"/>
      <c r="BO1770" s="76"/>
      <c r="BP1770" s="76"/>
      <c r="BQ1770" s="76"/>
      <c r="BR1770" s="76"/>
      <c r="BS1770" s="76"/>
      <c r="BT1770" s="76"/>
      <c r="BU1770" s="76"/>
      <c r="BV1770" s="76"/>
      <c r="BW1770" s="76"/>
      <c r="BX1770" s="76"/>
      <c r="BY1770" s="76"/>
      <c r="BZ1770" s="76"/>
      <c r="CA1770" s="76"/>
      <c r="CB1770" s="76"/>
      <c r="CC1770" s="76"/>
      <c r="CD1770" s="76"/>
      <c r="CE1770" s="76"/>
      <c r="CF1770" s="76"/>
      <c r="CG1770" s="76"/>
      <c r="CH1770" s="76"/>
      <c r="CI1770" s="76"/>
      <c r="CJ1770" s="76"/>
      <c r="CK1770" s="76"/>
      <c r="CL1770" s="76"/>
      <c r="CM1770" s="76"/>
      <c r="CN1770" s="76"/>
      <c r="CO1770" s="76"/>
      <c r="CP1770" s="76"/>
    </row>
    <row r="1771" spans="1:94" x14ac:dyDescent="0.2">
      <c r="A1771" s="76"/>
      <c r="B1771" s="76"/>
      <c r="C1771" s="76"/>
      <c r="D1771" s="76"/>
      <c r="E1771" s="76"/>
      <c r="F1771" s="76"/>
      <c r="G1771" s="76"/>
      <c r="H1771" s="76"/>
      <c r="I1771" s="76"/>
      <c r="J1771" s="76"/>
      <c r="K1771" s="76"/>
      <c r="L1771" s="76"/>
      <c r="M1771" s="76"/>
      <c r="N1771" s="76"/>
      <c r="O1771" s="76"/>
      <c r="P1771" s="76"/>
      <c r="Q1771" s="76"/>
      <c r="R1771" s="76"/>
      <c r="S1771" s="76"/>
      <c r="T1771" s="76"/>
      <c r="U1771" s="76"/>
      <c r="V1771" s="76"/>
      <c r="W1771" s="76"/>
      <c r="X1771" s="76"/>
      <c r="Y1771" s="76"/>
      <c r="Z1771" s="76"/>
      <c r="AA1771" s="76"/>
      <c r="AB1771" s="76"/>
      <c r="AC1771" s="76"/>
      <c r="AD1771" s="76"/>
      <c r="AE1771" s="76"/>
      <c r="AF1771" s="76"/>
      <c r="AG1771" s="76"/>
      <c r="AH1771" s="76"/>
      <c r="AI1771" s="76"/>
      <c r="AJ1771" s="76"/>
      <c r="AK1771" s="76"/>
      <c r="AL1771" s="76"/>
      <c r="AM1771" s="76"/>
      <c r="AN1771" s="76"/>
      <c r="AO1771" s="75"/>
      <c r="AP1771" s="75"/>
      <c r="AQ1771" s="75"/>
      <c r="AR1771" s="76"/>
      <c r="AS1771" s="76"/>
      <c r="AT1771" s="76"/>
      <c r="AU1771" s="76"/>
      <c r="AV1771" s="76"/>
      <c r="AW1771" s="76"/>
      <c r="AX1771" s="76"/>
      <c r="AY1771" s="76"/>
      <c r="AZ1771" s="76"/>
      <c r="BA1771" s="76"/>
      <c r="BB1771" s="76"/>
      <c r="BC1771" s="76"/>
      <c r="BD1771" s="76"/>
      <c r="BE1771" s="76"/>
      <c r="BF1771" s="76"/>
      <c r="BG1771" s="76"/>
      <c r="BH1771" s="76"/>
      <c r="BI1771" s="76"/>
      <c r="BJ1771" s="76"/>
      <c r="BK1771" s="76"/>
      <c r="BL1771" s="76"/>
      <c r="BM1771" s="76"/>
      <c r="BN1771" s="76"/>
      <c r="BO1771" s="76"/>
      <c r="BP1771" s="76"/>
      <c r="BQ1771" s="76"/>
      <c r="BR1771" s="76"/>
      <c r="BS1771" s="76"/>
      <c r="BT1771" s="76"/>
      <c r="BU1771" s="76"/>
      <c r="BV1771" s="76"/>
      <c r="BW1771" s="76"/>
      <c r="BX1771" s="76"/>
      <c r="BY1771" s="76"/>
      <c r="BZ1771" s="76"/>
      <c r="CA1771" s="76"/>
      <c r="CB1771" s="76"/>
      <c r="CC1771" s="76"/>
      <c r="CD1771" s="76"/>
      <c r="CE1771" s="76"/>
      <c r="CF1771" s="76"/>
      <c r="CG1771" s="76"/>
      <c r="CH1771" s="76"/>
      <c r="CI1771" s="76"/>
      <c r="CJ1771" s="76"/>
      <c r="CK1771" s="76"/>
      <c r="CL1771" s="76"/>
      <c r="CM1771" s="76"/>
      <c r="CN1771" s="76"/>
      <c r="CO1771" s="76"/>
      <c r="CP1771" s="76"/>
    </row>
    <row r="1772" spans="1:94" x14ac:dyDescent="0.2">
      <c r="A1772" s="76"/>
      <c r="B1772" s="76"/>
      <c r="C1772" s="76"/>
      <c r="D1772" s="76"/>
      <c r="E1772" s="76"/>
      <c r="F1772" s="76"/>
      <c r="G1772" s="76"/>
      <c r="H1772" s="76"/>
      <c r="I1772" s="76"/>
      <c r="J1772" s="76"/>
      <c r="K1772" s="76"/>
      <c r="L1772" s="76"/>
      <c r="M1772" s="76"/>
      <c r="N1772" s="76"/>
      <c r="O1772" s="76"/>
      <c r="P1772" s="76"/>
      <c r="Q1772" s="76"/>
      <c r="R1772" s="76"/>
      <c r="S1772" s="76"/>
      <c r="T1772" s="76"/>
      <c r="U1772" s="76"/>
      <c r="V1772" s="76"/>
      <c r="W1772" s="76"/>
      <c r="X1772" s="76"/>
      <c r="Y1772" s="76"/>
      <c r="Z1772" s="76"/>
      <c r="AA1772" s="76"/>
      <c r="AB1772" s="76"/>
      <c r="AC1772" s="76"/>
      <c r="AD1772" s="76"/>
      <c r="AE1772" s="76"/>
      <c r="AF1772" s="76"/>
      <c r="AG1772" s="76"/>
      <c r="AH1772" s="76"/>
      <c r="AI1772" s="76"/>
      <c r="AJ1772" s="76"/>
      <c r="AK1772" s="76"/>
      <c r="AL1772" s="76"/>
      <c r="AM1772" s="76"/>
      <c r="AN1772" s="76"/>
      <c r="AO1772" s="75"/>
      <c r="AP1772" s="75"/>
      <c r="AQ1772" s="75"/>
      <c r="AR1772" s="76"/>
      <c r="AS1772" s="76"/>
      <c r="AT1772" s="76"/>
      <c r="AU1772" s="76"/>
      <c r="AV1772" s="76"/>
      <c r="AW1772" s="76"/>
      <c r="AX1772" s="76"/>
      <c r="AY1772" s="76"/>
      <c r="AZ1772" s="76"/>
      <c r="BA1772" s="76"/>
      <c r="BB1772" s="76"/>
      <c r="BC1772" s="76"/>
      <c r="BD1772" s="76"/>
      <c r="BE1772" s="76"/>
      <c r="BF1772" s="76"/>
      <c r="BG1772" s="76"/>
      <c r="BH1772" s="76"/>
      <c r="BI1772" s="76"/>
      <c r="BJ1772" s="76"/>
      <c r="BK1772" s="76"/>
      <c r="BL1772" s="76"/>
      <c r="BM1772" s="76"/>
      <c r="BN1772" s="76"/>
      <c r="BO1772" s="76"/>
      <c r="BP1772" s="76"/>
      <c r="BQ1772" s="76"/>
      <c r="BR1772" s="76"/>
      <c r="BS1772" s="76"/>
      <c r="BT1772" s="76"/>
      <c r="BU1772" s="76"/>
      <c r="BV1772" s="76"/>
      <c r="BW1772" s="76"/>
      <c r="BX1772" s="76"/>
      <c r="BY1772" s="76"/>
      <c r="BZ1772" s="76"/>
      <c r="CA1772" s="76"/>
      <c r="CB1772" s="76"/>
      <c r="CC1772" s="76"/>
      <c r="CD1772" s="76"/>
      <c r="CE1772" s="76"/>
      <c r="CF1772" s="76"/>
      <c r="CG1772" s="76"/>
      <c r="CH1772" s="76"/>
      <c r="CI1772" s="76"/>
      <c r="CJ1772" s="76"/>
      <c r="CK1772" s="76"/>
      <c r="CL1772" s="76"/>
      <c r="CM1772" s="76"/>
      <c r="CN1772" s="76"/>
      <c r="CO1772" s="76"/>
      <c r="CP1772" s="76"/>
    </row>
    <row r="1773" spans="1:94" x14ac:dyDescent="0.2">
      <c r="A1773" s="76"/>
      <c r="B1773" s="76"/>
      <c r="C1773" s="76"/>
      <c r="D1773" s="76"/>
      <c r="E1773" s="76"/>
      <c r="F1773" s="76"/>
      <c r="G1773" s="76"/>
      <c r="H1773" s="76"/>
      <c r="I1773" s="76"/>
      <c r="J1773" s="76"/>
      <c r="K1773" s="76"/>
      <c r="L1773" s="76"/>
      <c r="M1773" s="76"/>
      <c r="N1773" s="76"/>
      <c r="O1773" s="76"/>
      <c r="P1773" s="76"/>
      <c r="Q1773" s="76"/>
      <c r="R1773" s="76"/>
      <c r="S1773" s="76"/>
      <c r="T1773" s="76"/>
      <c r="U1773" s="76"/>
      <c r="V1773" s="76"/>
      <c r="W1773" s="76"/>
      <c r="X1773" s="76"/>
      <c r="Y1773" s="76"/>
      <c r="Z1773" s="76"/>
      <c r="AA1773" s="76"/>
      <c r="AB1773" s="76"/>
      <c r="AC1773" s="76"/>
      <c r="AD1773" s="76"/>
      <c r="AE1773" s="76"/>
      <c r="AF1773" s="76"/>
      <c r="AG1773" s="76"/>
      <c r="AH1773" s="76"/>
      <c r="AI1773" s="76"/>
      <c r="AJ1773" s="76"/>
      <c r="AK1773" s="76"/>
      <c r="AL1773" s="76"/>
      <c r="AM1773" s="76"/>
      <c r="AN1773" s="76"/>
      <c r="AO1773" s="75"/>
      <c r="AP1773" s="75"/>
      <c r="AQ1773" s="75"/>
      <c r="AR1773" s="76"/>
      <c r="AS1773" s="76"/>
      <c r="AT1773" s="76"/>
      <c r="AU1773" s="76"/>
      <c r="AV1773" s="76"/>
      <c r="AW1773" s="76"/>
      <c r="AX1773" s="76"/>
      <c r="AY1773" s="76"/>
      <c r="AZ1773" s="76"/>
      <c r="BA1773" s="76"/>
      <c r="BB1773" s="76"/>
      <c r="BC1773" s="76"/>
      <c r="BD1773" s="76"/>
      <c r="BE1773" s="76"/>
      <c r="BF1773" s="76"/>
      <c r="BG1773" s="76"/>
      <c r="BH1773" s="76"/>
      <c r="BI1773" s="76"/>
      <c r="BJ1773" s="76"/>
      <c r="BK1773" s="76"/>
      <c r="BL1773" s="76"/>
      <c r="BM1773" s="76"/>
      <c r="BN1773" s="76"/>
      <c r="BO1773" s="76"/>
      <c r="BP1773" s="76"/>
      <c r="BQ1773" s="76"/>
      <c r="BR1773" s="76"/>
      <c r="BS1773" s="76"/>
      <c r="BT1773" s="76"/>
      <c r="BU1773" s="76"/>
      <c r="BV1773" s="76"/>
      <c r="BW1773" s="76"/>
      <c r="BX1773" s="76"/>
      <c r="BY1773" s="76"/>
      <c r="BZ1773" s="76"/>
      <c r="CA1773" s="76"/>
      <c r="CB1773" s="76"/>
      <c r="CC1773" s="76"/>
      <c r="CD1773" s="76"/>
      <c r="CE1773" s="76"/>
      <c r="CF1773" s="76"/>
      <c r="CG1773" s="76"/>
      <c r="CH1773" s="76"/>
      <c r="CI1773" s="76"/>
      <c r="CJ1773" s="76"/>
      <c r="CK1773" s="76"/>
      <c r="CL1773" s="76"/>
      <c r="CM1773" s="76"/>
      <c r="CN1773" s="76"/>
      <c r="CO1773" s="76"/>
      <c r="CP1773" s="76"/>
    </row>
    <row r="1774" spans="1:94" x14ac:dyDescent="0.2">
      <c r="A1774" s="76"/>
      <c r="B1774" s="76"/>
      <c r="C1774" s="76"/>
      <c r="D1774" s="76"/>
      <c r="E1774" s="76"/>
      <c r="F1774" s="76"/>
      <c r="G1774" s="76"/>
      <c r="H1774" s="76"/>
      <c r="I1774" s="76"/>
      <c r="J1774" s="76"/>
      <c r="K1774" s="76"/>
      <c r="L1774" s="76"/>
      <c r="M1774" s="76"/>
      <c r="N1774" s="76"/>
      <c r="O1774" s="76"/>
      <c r="P1774" s="76"/>
      <c r="Q1774" s="76"/>
      <c r="R1774" s="76"/>
      <c r="S1774" s="76"/>
      <c r="T1774" s="76"/>
      <c r="U1774" s="76"/>
      <c r="V1774" s="76"/>
      <c r="W1774" s="76"/>
      <c r="X1774" s="76"/>
      <c r="Y1774" s="76"/>
      <c r="Z1774" s="76"/>
      <c r="AA1774" s="76"/>
      <c r="AB1774" s="76"/>
      <c r="AC1774" s="76"/>
      <c r="AD1774" s="76"/>
      <c r="AE1774" s="76"/>
      <c r="AF1774" s="76"/>
      <c r="AG1774" s="76"/>
      <c r="AH1774" s="76"/>
      <c r="AI1774" s="76"/>
      <c r="AJ1774" s="76"/>
      <c r="AK1774" s="76"/>
      <c r="AL1774" s="76"/>
      <c r="AM1774" s="76"/>
      <c r="AN1774" s="76"/>
      <c r="AO1774" s="75"/>
      <c r="AP1774" s="75"/>
      <c r="AQ1774" s="75"/>
      <c r="AR1774" s="76"/>
      <c r="AS1774" s="76"/>
      <c r="AT1774" s="76"/>
      <c r="AU1774" s="76"/>
      <c r="AV1774" s="76"/>
      <c r="AW1774" s="76"/>
      <c r="AX1774" s="76"/>
      <c r="AY1774" s="76"/>
      <c r="AZ1774" s="76"/>
      <c r="BA1774" s="76"/>
      <c r="BB1774" s="76"/>
      <c r="BC1774" s="76"/>
      <c r="BD1774" s="76"/>
      <c r="BE1774" s="76"/>
      <c r="BF1774" s="76"/>
      <c r="BG1774" s="76"/>
      <c r="BH1774" s="76"/>
      <c r="BI1774" s="76"/>
      <c r="BJ1774" s="76"/>
      <c r="BK1774" s="76"/>
      <c r="BL1774" s="76"/>
      <c r="BM1774" s="76"/>
      <c r="BN1774" s="76"/>
      <c r="BO1774" s="76"/>
      <c r="BP1774" s="76"/>
      <c r="BQ1774" s="76"/>
      <c r="BR1774" s="76"/>
      <c r="BS1774" s="76"/>
      <c r="BT1774" s="76"/>
      <c r="BU1774" s="76"/>
      <c r="BV1774" s="76"/>
      <c r="BW1774" s="76"/>
      <c r="BX1774" s="76"/>
      <c r="BY1774" s="76"/>
      <c r="BZ1774" s="76"/>
      <c r="CA1774" s="76"/>
      <c r="CB1774" s="76"/>
      <c r="CC1774" s="76"/>
      <c r="CD1774" s="76"/>
      <c r="CE1774" s="76"/>
      <c r="CF1774" s="76"/>
      <c r="CG1774" s="76"/>
      <c r="CH1774" s="76"/>
      <c r="CI1774" s="76"/>
      <c r="CJ1774" s="76"/>
      <c r="CK1774" s="76"/>
      <c r="CL1774" s="76"/>
      <c r="CM1774" s="76"/>
      <c r="CN1774" s="76"/>
      <c r="CO1774" s="76"/>
      <c r="CP1774" s="76"/>
    </row>
    <row r="1775" spans="1:94" x14ac:dyDescent="0.2">
      <c r="A1775" s="76"/>
      <c r="B1775" s="76"/>
      <c r="C1775" s="76"/>
      <c r="D1775" s="76"/>
      <c r="E1775" s="76"/>
      <c r="F1775" s="76"/>
      <c r="G1775" s="76"/>
      <c r="H1775" s="76"/>
      <c r="I1775" s="76"/>
      <c r="J1775" s="76"/>
      <c r="K1775" s="76"/>
      <c r="L1775" s="76"/>
      <c r="M1775" s="76"/>
      <c r="N1775" s="76"/>
      <c r="O1775" s="76"/>
      <c r="P1775" s="76"/>
      <c r="Q1775" s="76"/>
      <c r="R1775" s="76"/>
      <c r="S1775" s="76"/>
      <c r="T1775" s="76"/>
      <c r="U1775" s="76"/>
      <c r="V1775" s="76"/>
      <c r="W1775" s="76"/>
      <c r="X1775" s="76"/>
      <c r="Y1775" s="76"/>
      <c r="Z1775" s="76"/>
      <c r="AA1775" s="76"/>
      <c r="AB1775" s="76"/>
      <c r="AC1775" s="76"/>
      <c r="AD1775" s="76"/>
      <c r="AE1775" s="76"/>
      <c r="AF1775" s="76"/>
      <c r="AG1775" s="76"/>
      <c r="AH1775" s="76"/>
      <c r="AI1775" s="76"/>
      <c r="AJ1775" s="76"/>
      <c r="AK1775" s="76"/>
      <c r="AL1775" s="76"/>
      <c r="AM1775" s="76"/>
      <c r="AN1775" s="76"/>
      <c r="AO1775" s="75"/>
      <c r="AP1775" s="75"/>
      <c r="AQ1775" s="75"/>
      <c r="AR1775" s="76"/>
      <c r="AS1775" s="76"/>
      <c r="AT1775" s="76"/>
      <c r="AU1775" s="76"/>
      <c r="AV1775" s="76"/>
      <c r="AW1775" s="76"/>
      <c r="AX1775" s="76"/>
      <c r="AY1775" s="76"/>
      <c r="AZ1775" s="76"/>
      <c r="BA1775" s="76"/>
      <c r="BB1775" s="76"/>
      <c r="BC1775" s="76"/>
      <c r="BD1775" s="76"/>
      <c r="BE1775" s="76"/>
      <c r="BF1775" s="76"/>
      <c r="BG1775" s="76"/>
      <c r="BH1775" s="76"/>
      <c r="BI1775" s="76"/>
      <c r="BJ1775" s="76"/>
      <c r="BK1775" s="76"/>
      <c r="BL1775" s="76"/>
      <c r="BM1775" s="76"/>
      <c r="BN1775" s="76"/>
      <c r="BO1775" s="76"/>
      <c r="BP1775" s="76"/>
      <c r="BQ1775" s="76"/>
      <c r="BR1775" s="76"/>
      <c r="BS1775" s="76"/>
      <c r="BT1775" s="76"/>
      <c r="BU1775" s="76"/>
      <c r="BV1775" s="76"/>
      <c r="BW1775" s="76"/>
      <c r="BX1775" s="76"/>
      <c r="BY1775" s="76"/>
      <c r="BZ1775" s="76"/>
      <c r="CA1775" s="76"/>
      <c r="CB1775" s="76"/>
      <c r="CC1775" s="76"/>
      <c r="CD1775" s="76"/>
      <c r="CE1775" s="76"/>
      <c r="CF1775" s="76"/>
      <c r="CG1775" s="76"/>
      <c r="CH1775" s="76"/>
      <c r="CI1775" s="76"/>
      <c r="CJ1775" s="76"/>
      <c r="CK1775" s="76"/>
      <c r="CL1775" s="76"/>
      <c r="CM1775" s="76"/>
      <c r="CN1775" s="76"/>
      <c r="CO1775" s="76"/>
      <c r="CP1775" s="76"/>
    </row>
    <row r="1776" spans="1:94" x14ac:dyDescent="0.2">
      <c r="A1776" s="76"/>
      <c r="B1776" s="76"/>
      <c r="C1776" s="76"/>
      <c r="D1776" s="76"/>
      <c r="E1776" s="76"/>
      <c r="F1776" s="76"/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  <c r="AH1776" s="76"/>
      <c r="AI1776" s="76"/>
      <c r="AJ1776" s="76"/>
      <c r="AK1776" s="76"/>
      <c r="AL1776" s="76"/>
      <c r="AM1776" s="76"/>
      <c r="AN1776" s="76"/>
      <c r="AO1776" s="75"/>
      <c r="AP1776" s="75"/>
      <c r="AQ1776" s="75"/>
      <c r="AR1776" s="76"/>
      <c r="AS1776" s="76"/>
      <c r="AT1776" s="76"/>
      <c r="AU1776" s="76"/>
      <c r="AV1776" s="76"/>
      <c r="AW1776" s="76"/>
      <c r="AX1776" s="76"/>
      <c r="AY1776" s="76"/>
      <c r="AZ1776" s="76"/>
      <c r="BA1776" s="76"/>
      <c r="BB1776" s="76"/>
      <c r="BC1776" s="76"/>
      <c r="BD1776" s="76"/>
      <c r="BE1776" s="76"/>
      <c r="BF1776" s="76"/>
      <c r="BG1776" s="76"/>
      <c r="BH1776" s="76"/>
      <c r="BI1776" s="76"/>
      <c r="BJ1776" s="76"/>
      <c r="BK1776" s="76"/>
      <c r="BL1776" s="76"/>
      <c r="BM1776" s="76"/>
      <c r="BN1776" s="76"/>
      <c r="BO1776" s="76"/>
      <c r="BP1776" s="76"/>
      <c r="BQ1776" s="76"/>
      <c r="BR1776" s="76"/>
      <c r="BS1776" s="76"/>
      <c r="BT1776" s="76"/>
      <c r="BU1776" s="76"/>
      <c r="BV1776" s="76"/>
      <c r="BW1776" s="76"/>
      <c r="BX1776" s="76"/>
      <c r="BY1776" s="76"/>
      <c r="BZ1776" s="76"/>
      <c r="CA1776" s="76"/>
      <c r="CB1776" s="76"/>
      <c r="CC1776" s="76"/>
      <c r="CD1776" s="76"/>
      <c r="CE1776" s="76"/>
      <c r="CF1776" s="76"/>
      <c r="CG1776" s="76"/>
      <c r="CH1776" s="76"/>
      <c r="CI1776" s="76"/>
      <c r="CJ1776" s="76"/>
      <c r="CK1776" s="76"/>
      <c r="CL1776" s="76"/>
      <c r="CM1776" s="76"/>
      <c r="CN1776" s="76"/>
      <c r="CO1776" s="76"/>
      <c r="CP1776" s="76"/>
    </row>
    <row r="1777" spans="1:94" x14ac:dyDescent="0.2">
      <c r="A1777" s="76"/>
      <c r="B1777" s="76"/>
      <c r="C1777" s="76"/>
      <c r="D1777" s="76"/>
      <c r="E1777" s="76"/>
      <c r="F1777" s="76"/>
      <c r="G1777" s="76"/>
      <c r="H1777" s="76"/>
      <c r="I1777" s="76"/>
      <c r="J1777" s="76"/>
      <c r="K1777" s="76"/>
      <c r="L1777" s="76"/>
      <c r="M1777" s="76"/>
      <c r="N1777" s="76"/>
      <c r="O1777" s="76"/>
      <c r="P1777" s="76"/>
      <c r="Q1777" s="76"/>
      <c r="R1777" s="76"/>
      <c r="S1777" s="76"/>
      <c r="T1777" s="76"/>
      <c r="U1777" s="76"/>
      <c r="V1777" s="76"/>
      <c r="W1777" s="76"/>
      <c r="X1777" s="76"/>
      <c r="Y1777" s="76"/>
      <c r="Z1777" s="76"/>
      <c r="AA1777" s="76"/>
      <c r="AB1777" s="76"/>
      <c r="AC1777" s="76"/>
      <c r="AD1777" s="76"/>
      <c r="AE1777" s="76"/>
      <c r="AF1777" s="76"/>
      <c r="AG1777" s="76"/>
      <c r="AH1777" s="76"/>
      <c r="AI1777" s="76"/>
      <c r="AJ1777" s="76"/>
      <c r="AK1777" s="76"/>
      <c r="AL1777" s="76"/>
      <c r="AM1777" s="76"/>
      <c r="AN1777" s="76"/>
      <c r="AO1777" s="75"/>
      <c r="AP1777" s="75"/>
      <c r="AQ1777" s="75"/>
      <c r="AR1777" s="76"/>
      <c r="AS1777" s="76"/>
      <c r="AT1777" s="76"/>
      <c r="AU1777" s="76"/>
      <c r="AV1777" s="76"/>
      <c r="AW1777" s="76"/>
      <c r="AX1777" s="76"/>
      <c r="AY1777" s="76"/>
      <c r="AZ1777" s="76"/>
      <c r="BA1777" s="76"/>
      <c r="BB1777" s="76"/>
      <c r="BC1777" s="76"/>
      <c r="BD1777" s="76"/>
      <c r="BE1777" s="76"/>
      <c r="BF1777" s="76"/>
      <c r="BG1777" s="76"/>
      <c r="BH1777" s="76"/>
      <c r="BI1777" s="76"/>
      <c r="BJ1777" s="76"/>
      <c r="BK1777" s="76"/>
      <c r="BL1777" s="76"/>
      <c r="BM1777" s="76"/>
      <c r="BN1777" s="76"/>
      <c r="BO1777" s="76"/>
      <c r="BP1777" s="76"/>
      <c r="BQ1777" s="76"/>
      <c r="BR1777" s="76"/>
      <c r="BS1777" s="76"/>
      <c r="BT1777" s="76"/>
      <c r="BU1777" s="76"/>
      <c r="BV1777" s="76"/>
      <c r="BW1777" s="76"/>
      <c r="BX1777" s="76"/>
      <c r="BY1777" s="76"/>
      <c r="BZ1777" s="76"/>
      <c r="CA1777" s="76"/>
      <c r="CB1777" s="76"/>
      <c r="CC1777" s="76"/>
      <c r="CD1777" s="76"/>
      <c r="CE1777" s="76"/>
      <c r="CF1777" s="76"/>
      <c r="CG1777" s="76"/>
      <c r="CH1777" s="76"/>
      <c r="CI1777" s="76"/>
      <c r="CJ1777" s="76"/>
      <c r="CK1777" s="76"/>
      <c r="CL1777" s="76"/>
      <c r="CM1777" s="76"/>
      <c r="CN1777" s="76"/>
      <c r="CO1777" s="76"/>
      <c r="CP1777" s="76"/>
    </row>
    <row r="1778" spans="1:94" x14ac:dyDescent="0.2">
      <c r="A1778" s="76"/>
      <c r="B1778" s="76"/>
      <c r="C1778" s="76"/>
      <c r="D1778" s="76"/>
      <c r="E1778" s="76"/>
      <c r="F1778" s="76"/>
      <c r="G1778" s="76"/>
      <c r="H1778" s="76"/>
      <c r="I1778" s="76"/>
      <c r="J1778" s="76"/>
      <c r="K1778" s="76"/>
      <c r="L1778" s="76"/>
      <c r="M1778" s="76"/>
      <c r="N1778" s="76"/>
      <c r="O1778" s="76"/>
      <c r="P1778" s="76"/>
      <c r="Q1778" s="76"/>
      <c r="R1778" s="76"/>
      <c r="S1778" s="76"/>
      <c r="T1778" s="76"/>
      <c r="U1778" s="76"/>
      <c r="V1778" s="76"/>
      <c r="W1778" s="76"/>
      <c r="X1778" s="76"/>
      <c r="Y1778" s="76"/>
      <c r="Z1778" s="76"/>
      <c r="AA1778" s="76"/>
      <c r="AB1778" s="76"/>
      <c r="AC1778" s="76"/>
      <c r="AD1778" s="76"/>
      <c r="AE1778" s="76"/>
      <c r="AF1778" s="76"/>
      <c r="AG1778" s="76"/>
      <c r="AH1778" s="76"/>
      <c r="AI1778" s="76"/>
      <c r="AJ1778" s="76"/>
      <c r="AK1778" s="76"/>
      <c r="AL1778" s="76"/>
      <c r="AM1778" s="76"/>
      <c r="AN1778" s="76"/>
      <c r="AO1778" s="75"/>
      <c r="AP1778" s="75"/>
      <c r="AQ1778" s="75"/>
      <c r="AR1778" s="76"/>
      <c r="AS1778" s="76"/>
      <c r="AT1778" s="76"/>
      <c r="AU1778" s="76"/>
      <c r="AV1778" s="76"/>
      <c r="AW1778" s="76"/>
      <c r="AX1778" s="76"/>
      <c r="AY1778" s="76"/>
      <c r="AZ1778" s="76"/>
      <c r="BA1778" s="76"/>
      <c r="BB1778" s="76"/>
      <c r="BC1778" s="76"/>
      <c r="BD1778" s="76"/>
      <c r="BE1778" s="76"/>
      <c r="BF1778" s="76"/>
      <c r="BG1778" s="76"/>
      <c r="BH1778" s="76"/>
      <c r="BI1778" s="76"/>
      <c r="BJ1778" s="76"/>
      <c r="BK1778" s="76"/>
      <c r="BL1778" s="76"/>
      <c r="BM1778" s="76"/>
      <c r="BN1778" s="76"/>
      <c r="BO1778" s="76"/>
      <c r="BP1778" s="76"/>
      <c r="BQ1778" s="76"/>
      <c r="BR1778" s="76"/>
      <c r="BS1778" s="76"/>
      <c r="BT1778" s="76"/>
      <c r="BU1778" s="76"/>
      <c r="BV1778" s="76"/>
      <c r="BW1778" s="76"/>
      <c r="BX1778" s="76"/>
      <c r="BY1778" s="76"/>
      <c r="BZ1778" s="76"/>
      <c r="CA1778" s="76"/>
      <c r="CB1778" s="76"/>
      <c r="CC1778" s="76"/>
      <c r="CD1778" s="76"/>
      <c r="CE1778" s="76"/>
      <c r="CF1778" s="76"/>
      <c r="CG1778" s="76"/>
      <c r="CH1778" s="76"/>
      <c r="CI1778" s="76"/>
      <c r="CJ1778" s="76"/>
      <c r="CK1778" s="76"/>
      <c r="CL1778" s="76"/>
      <c r="CM1778" s="76"/>
      <c r="CN1778" s="76"/>
      <c r="CO1778" s="76"/>
      <c r="CP1778" s="76"/>
    </row>
    <row r="1779" spans="1:94" x14ac:dyDescent="0.2">
      <c r="A1779" s="76"/>
      <c r="B1779" s="76"/>
      <c r="C1779" s="76"/>
      <c r="D1779" s="76"/>
      <c r="E1779" s="76"/>
      <c r="F1779" s="76"/>
      <c r="G1779" s="76"/>
      <c r="H1779" s="76"/>
      <c r="I1779" s="76"/>
      <c r="J1779" s="76"/>
      <c r="K1779" s="76"/>
      <c r="L1779" s="76"/>
      <c r="M1779" s="76"/>
      <c r="N1779" s="76"/>
      <c r="O1779" s="76"/>
      <c r="P1779" s="76"/>
      <c r="Q1779" s="76"/>
      <c r="R1779" s="76"/>
      <c r="S1779" s="76"/>
      <c r="T1779" s="76"/>
      <c r="U1779" s="76"/>
      <c r="V1779" s="76"/>
      <c r="W1779" s="76"/>
      <c r="X1779" s="76"/>
      <c r="Y1779" s="76"/>
      <c r="Z1779" s="76"/>
      <c r="AA1779" s="76"/>
      <c r="AB1779" s="76"/>
      <c r="AC1779" s="76"/>
      <c r="AD1779" s="76"/>
      <c r="AE1779" s="76"/>
      <c r="AF1779" s="76"/>
      <c r="AG1779" s="76"/>
      <c r="AH1779" s="76"/>
      <c r="AI1779" s="76"/>
      <c r="AJ1779" s="76"/>
      <c r="AK1779" s="76"/>
      <c r="AL1779" s="76"/>
      <c r="AM1779" s="76"/>
      <c r="AN1779" s="76"/>
      <c r="AO1779" s="75"/>
      <c r="AP1779" s="75"/>
      <c r="AQ1779" s="75"/>
      <c r="AR1779" s="76"/>
      <c r="AS1779" s="76"/>
      <c r="AT1779" s="76"/>
      <c r="AU1779" s="76"/>
      <c r="AV1779" s="76"/>
      <c r="AW1779" s="76"/>
      <c r="AX1779" s="76"/>
      <c r="AY1779" s="76"/>
      <c r="AZ1779" s="76"/>
      <c r="BA1779" s="76"/>
      <c r="BB1779" s="76"/>
      <c r="BC1779" s="76"/>
      <c r="BD1779" s="76"/>
      <c r="BE1779" s="76"/>
      <c r="BF1779" s="76"/>
      <c r="BG1779" s="76"/>
      <c r="BH1779" s="76"/>
      <c r="BI1779" s="76"/>
      <c r="BJ1779" s="76"/>
      <c r="BK1779" s="76"/>
      <c r="BL1779" s="76"/>
      <c r="BM1779" s="76"/>
      <c r="BN1779" s="76"/>
      <c r="BO1779" s="76"/>
      <c r="BP1779" s="76"/>
      <c r="BQ1779" s="76"/>
      <c r="BR1779" s="76"/>
      <c r="BS1779" s="76"/>
      <c r="BT1779" s="76"/>
      <c r="BU1779" s="76"/>
      <c r="BV1779" s="76"/>
      <c r="BW1779" s="76"/>
      <c r="BX1779" s="76"/>
      <c r="BY1779" s="76"/>
      <c r="BZ1779" s="76"/>
      <c r="CA1779" s="76"/>
      <c r="CB1779" s="76"/>
      <c r="CC1779" s="76"/>
      <c r="CD1779" s="76"/>
      <c r="CE1779" s="76"/>
      <c r="CF1779" s="76"/>
      <c r="CG1779" s="76"/>
      <c r="CH1779" s="76"/>
      <c r="CI1779" s="76"/>
      <c r="CJ1779" s="76"/>
      <c r="CK1779" s="76"/>
      <c r="CL1779" s="76"/>
      <c r="CM1779" s="76"/>
      <c r="CN1779" s="76"/>
      <c r="CO1779" s="76"/>
      <c r="CP1779" s="76"/>
    </row>
    <row r="1780" spans="1:94" x14ac:dyDescent="0.2">
      <c r="A1780" s="76"/>
      <c r="B1780" s="76"/>
      <c r="C1780" s="76"/>
      <c r="D1780" s="76"/>
      <c r="E1780" s="76"/>
      <c r="F1780" s="76"/>
      <c r="G1780" s="76"/>
      <c r="H1780" s="76"/>
      <c r="I1780" s="76"/>
      <c r="J1780" s="76"/>
      <c r="K1780" s="76"/>
      <c r="L1780" s="76"/>
      <c r="M1780" s="76"/>
      <c r="N1780" s="76"/>
      <c r="O1780" s="76"/>
      <c r="P1780" s="76"/>
      <c r="Q1780" s="76"/>
      <c r="R1780" s="76"/>
      <c r="S1780" s="76"/>
      <c r="T1780" s="76"/>
      <c r="U1780" s="76"/>
      <c r="V1780" s="76"/>
      <c r="W1780" s="76"/>
      <c r="X1780" s="76"/>
      <c r="Y1780" s="76"/>
      <c r="Z1780" s="76"/>
      <c r="AA1780" s="76"/>
      <c r="AB1780" s="76"/>
      <c r="AC1780" s="76"/>
      <c r="AD1780" s="76"/>
      <c r="AE1780" s="76"/>
      <c r="AF1780" s="76"/>
      <c r="AG1780" s="76"/>
      <c r="AH1780" s="76"/>
      <c r="AI1780" s="76"/>
      <c r="AJ1780" s="76"/>
      <c r="AK1780" s="76"/>
      <c r="AL1780" s="76"/>
      <c r="AM1780" s="76"/>
      <c r="AN1780" s="76"/>
      <c r="AO1780" s="75"/>
      <c r="AP1780" s="75"/>
      <c r="AQ1780" s="75"/>
      <c r="AR1780" s="76"/>
      <c r="AS1780" s="76"/>
      <c r="AT1780" s="76"/>
      <c r="AU1780" s="76"/>
      <c r="AV1780" s="76"/>
      <c r="AW1780" s="76"/>
      <c r="AX1780" s="76"/>
      <c r="AY1780" s="76"/>
      <c r="AZ1780" s="76"/>
      <c r="BA1780" s="76"/>
      <c r="BB1780" s="76"/>
      <c r="BC1780" s="76"/>
      <c r="BD1780" s="76"/>
      <c r="BE1780" s="76"/>
      <c r="BF1780" s="76"/>
      <c r="BG1780" s="76"/>
      <c r="BH1780" s="76"/>
      <c r="BI1780" s="76"/>
      <c r="BJ1780" s="76"/>
      <c r="BK1780" s="76"/>
      <c r="BL1780" s="76"/>
      <c r="BM1780" s="76"/>
      <c r="BN1780" s="76"/>
      <c r="BO1780" s="76"/>
      <c r="BP1780" s="76"/>
      <c r="BQ1780" s="76"/>
      <c r="BR1780" s="76"/>
      <c r="BS1780" s="76"/>
      <c r="BT1780" s="76"/>
      <c r="BU1780" s="76"/>
      <c r="BV1780" s="76"/>
      <c r="BW1780" s="76"/>
      <c r="BX1780" s="76"/>
      <c r="BY1780" s="76"/>
      <c r="BZ1780" s="76"/>
      <c r="CA1780" s="76"/>
      <c r="CB1780" s="76"/>
      <c r="CC1780" s="76"/>
      <c r="CD1780" s="76"/>
      <c r="CE1780" s="76"/>
      <c r="CF1780" s="76"/>
      <c r="CG1780" s="76"/>
      <c r="CH1780" s="76"/>
      <c r="CI1780" s="76"/>
      <c r="CJ1780" s="76"/>
      <c r="CK1780" s="76"/>
      <c r="CL1780" s="76"/>
      <c r="CM1780" s="76"/>
      <c r="CN1780" s="76"/>
      <c r="CO1780" s="76"/>
      <c r="CP1780" s="76"/>
    </row>
    <row r="1781" spans="1:94" x14ac:dyDescent="0.2">
      <c r="A1781" s="76"/>
      <c r="B1781" s="76"/>
      <c r="C1781" s="76"/>
      <c r="D1781" s="76"/>
      <c r="E1781" s="76"/>
      <c r="F1781" s="76"/>
      <c r="G1781" s="76"/>
      <c r="H1781" s="76"/>
      <c r="I1781" s="76"/>
      <c r="J1781" s="76"/>
      <c r="K1781" s="76"/>
      <c r="L1781" s="76"/>
      <c r="M1781" s="76"/>
      <c r="N1781" s="76"/>
      <c r="O1781" s="76"/>
      <c r="P1781" s="76"/>
      <c r="Q1781" s="76"/>
      <c r="R1781" s="76"/>
      <c r="S1781" s="76"/>
      <c r="T1781" s="76"/>
      <c r="U1781" s="76"/>
      <c r="V1781" s="76"/>
      <c r="W1781" s="76"/>
      <c r="X1781" s="76"/>
      <c r="Y1781" s="76"/>
      <c r="Z1781" s="76"/>
      <c r="AA1781" s="76"/>
      <c r="AB1781" s="76"/>
      <c r="AC1781" s="76"/>
      <c r="AD1781" s="76"/>
      <c r="AE1781" s="76"/>
      <c r="AF1781" s="76"/>
      <c r="AG1781" s="76"/>
      <c r="AH1781" s="76"/>
      <c r="AI1781" s="76"/>
      <c r="AJ1781" s="76"/>
      <c r="AK1781" s="76"/>
      <c r="AL1781" s="76"/>
      <c r="AM1781" s="76"/>
      <c r="AN1781" s="76"/>
      <c r="AO1781" s="75"/>
      <c r="AP1781" s="75"/>
      <c r="AQ1781" s="75"/>
      <c r="AR1781" s="76"/>
      <c r="AS1781" s="76"/>
      <c r="AT1781" s="76"/>
      <c r="AU1781" s="76"/>
      <c r="AV1781" s="76"/>
      <c r="AW1781" s="76"/>
      <c r="AX1781" s="76"/>
      <c r="AY1781" s="76"/>
      <c r="AZ1781" s="76"/>
      <c r="BA1781" s="76"/>
      <c r="BB1781" s="76"/>
      <c r="BC1781" s="76"/>
      <c r="BD1781" s="76"/>
      <c r="BE1781" s="76"/>
      <c r="BF1781" s="76"/>
      <c r="BG1781" s="76"/>
      <c r="BH1781" s="76"/>
      <c r="BI1781" s="76"/>
      <c r="BJ1781" s="76"/>
      <c r="BK1781" s="76"/>
      <c r="BL1781" s="76"/>
      <c r="BM1781" s="76"/>
      <c r="BN1781" s="76"/>
      <c r="BO1781" s="76"/>
      <c r="BP1781" s="76"/>
      <c r="BQ1781" s="76"/>
      <c r="BR1781" s="76"/>
      <c r="BS1781" s="76"/>
      <c r="BT1781" s="76"/>
      <c r="BU1781" s="76"/>
      <c r="BV1781" s="76"/>
      <c r="BW1781" s="76"/>
      <c r="BX1781" s="76"/>
      <c r="BY1781" s="76"/>
      <c r="BZ1781" s="76"/>
      <c r="CA1781" s="76"/>
      <c r="CB1781" s="76"/>
      <c r="CC1781" s="76"/>
      <c r="CD1781" s="76"/>
      <c r="CE1781" s="76"/>
      <c r="CF1781" s="76"/>
      <c r="CG1781" s="76"/>
      <c r="CH1781" s="76"/>
      <c r="CI1781" s="76"/>
      <c r="CJ1781" s="76"/>
      <c r="CK1781" s="76"/>
      <c r="CL1781" s="76"/>
      <c r="CM1781" s="76"/>
      <c r="CN1781" s="76"/>
      <c r="CO1781" s="76"/>
      <c r="CP1781" s="76"/>
    </row>
    <row r="1782" spans="1:94" x14ac:dyDescent="0.2">
      <c r="A1782" s="76"/>
      <c r="B1782" s="76"/>
      <c r="C1782" s="76"/>
      <c r="D1782" s="76"/>
      <c r="E1782" s="76"/>
      <c r="F1782" s="76"/>
      <c r="G1782" s="76"/>
      <c r="H1782" s="76"/>
      <c r="I1782" s="76"/>
      <c r="J1782" s="76"/>
      <c r="K1782" s="76"/>
      <c r="L1782" s="76"/>
      <c r="M1782" s="76"/>
      <c r="N1782" s="76"/>
      <c r="O1782" s="76"/>
      <c r="P1782" s="76"/>
      <c r="Q1782" s="76"/>
      <c r="R1782" s="76"/>
      <c r="S1782" s="76"/>
      <c r="T1782" s="76"/>
      <c r="U1782" s="76"/>
      <c r="V1782" s="76"/>
      <c r="W1782" s="76"/>
      <c r="X1782" s="76"/>
      <c r="Y1782" s="76"/>
      <c r="Z1782" s="76"/>
      <c r="AA1782" s="76"/>
      <c r="AB1782" s="76"/>
      <c r="AC1782" s="76"/>
      <c r="AD1782" s="76"/>
      <c r="AE1782" s="76"/>
      <c r="AF1782" s="76"/>
      <c r="AG1782" s="76"/>
      <c r="AH1782" s="76"/>
      <c r="AI1782" s="76"/>
      <c r="AJ1782" s="76"/>
      <c r="AK1782" s="76"/>
      <c r="AL1782" s="76"/>
      <c r="AM1782" s="76"/>
      <c r="AN1782" s="76"/>
      <c r="AO1782" s="75"/>
      <c r="AP1782" s="75"/>
      <c r="AQ1782" s="75"/>
      <c r="AR1782" s="76"/>
      <c r="AS1782" s="76"/>
      <c r="AT1782" s="76"/>
      <c r="AU1782" s="76"/>
      <c r="AV1782" s="76"/>
      <c r="AW1782" s="76"/>
      <c r="AX1782" s="76"/>
      <c r="AY1782" s="76"/>
      <c r="AZ1782" s="76"/>
      <c r="BA1782" s="76"/>
      <c r="BB1782" s="76"/>
      <c r="BC1782" s="76"/>
      <c r="BD1782" s="76"/>
      <c r="BE1782" s="76"/>
      <c r="BF1782" s="76"/>
      <c r="BG1782" s="76"/>
      <c r="BH1782" s="76"/>
      <c r="BI1782" s="76"/>
      <c r="BJ1782" s="76"/>
      <c r="BK1782" s="76"/>
      <c r="BL1782" s="76"/>
      <c r="BM1782" s="76"/>
      <c r="BN1782" s="76"/>
      <c r="BO1782" s="76"/>
      <c r="BP1782" s="76"/>
      <c r="BQ1782" s="76"/>
      <c r="BR1782" s="76"/>
      <c r="BS1782" s="76"/>
      <c r="BT1782" s="76"/>
      <c r="BU1782" s="76"/>
      <c r="BV1782" s="76"/>
      <c r="BW1782" s="76"/>
      <c r="BX1782" s="76"/>
      <c r="BY1782" s="76"/>
      <c r="BZ1782" s="76"/>
      <c r="CA1782" s="76"/>
      <c r="CB1782" s="76"/>
      <c r="CC1782" s="76"/>
      <c r="CD1782" s="76"/>
      <c r="CE1782" s="76"/>
      <c r="CF1782" s="76"/>
      <c r="CG1782" s="76"/>
      <c r="CH1782" s="76"/>
      <c r="CI1782" s="76"/>
      <c r="CJ1782" s="76"/>
      <c r="CK1782" s="76"/>
      <c r="CL1782" s="76"/>
      <c r="CM1782" s="76"/>
      <c r="CN1782" s="76"/>
      <c r="CO1782" s="76"/>
      <c r="CP1782" s="76"/>
    </row>
    <row r="1783" spans="1:94" x14ac:dyDescent="0.2">
      <c r="A1783" s="76"/>
      <c r="B1783" s="76"/>
      <c r="C1783" s="76"/>
      <c r="D1783" s="76"/>
      <c r="E1783" s="76"/>
      <c r="F1783" s="76"/>
      <c r="G1783" s="76"/>
      <c r="H1783" s="76"/>
      <c r="I1783" s="76"/>
      <c r="J1783" s="76"/>
      <c r="K1783" s="76"/>
      <c r="L1783" s="76"/>
      <c r="M1783" s="76"/>
      <c r="N1783" s="76"/>
      <c r="O1783" s="76"/>
      <c r="P1783" s="76"/>
      <c r="Q1783" s="76"/>
      <c r="R1783" s="76"/>
      <c r="S1783" s="76"/>
      <c r="T1783" s="76"/>
      <c r="U1783" s="76"/>
      <c r="V1783" s="76"/>
      <c r="W1783" s="76"/>
      <c r="X1783" s="76"/>
      <c r="Y1783" s="76"/>
      <c r="Z1783" s="76"/>
      <c r="AA1783" s="76"/>
      <c r="AB1783" s="76"/>
      <c r="AC1783" s="76"/>
      <c r="AD1783" s="76"/>
      <c r="AE1783" s="76"/>
      <c r="AF1783" s="76"/>
      <c r="AG1783" s="76"/>
      <c r="AH1783" s="76"/>
      <c r="AI1783" s="76"/>
      <c r="AJ1783" s="76"/>
      <c r="AK1783" s="76"/>
      <c r="AL1783" s="76"/>
      <c r="AM1783" s="76"/>
      <c r="AN1783" s="76"/>
      <c r="AO1783" s="75"/>
      <c r="AP1783" s="75"/>
      <c r="AQ1783" s="75"/>
      <c r="AR1783" s="76"/>
      <c r="AS1783" s="76"/>
      <c r="AT1783" s="76"/>
      <c r="AU1783" s="76"/>
      <c r="AV1783" s="76"/>
      <c r="AW1783" s="76"/>
      <c r="AX1783" s="76"/>
      <c r="AY1783" s="76"/>
      <c r="AZ1783" s="76"/>
      <c r="BA1783" s="76"/>
      <c r="BB1783" s="76"/>
      <c r="BC1783" s="76"/>
      <c r="BD1783" s="76"/>
      <c r="BE1783" s="76"/>
      <c r="BF1783" s="76"/>
      <c r="BG1783" s="76"/>
      <c r="BH1783" s="76"/>
      <c r="BI1783" s="76"/>
      <c r="BJ1783" s="76"/>
      <c r="BK1783" s="76"/>
      <c r="BL1783" s="76"/>
      <c r="BM1783" s="76"/>
      <c r="BN1783" s="76"/>
      <c r="BO1783" s="76"/>
      <c r="BP1783" s="76"/>
      <c r="BQ1783" s="76"/>
      <c r="BR1783" s="76"/>
      <c r="BS1783" s="76"/>
      <c r="BT1783" s="76"/>
      <c r="BU1783" s="76"/>
      <c r="BV1783" s="76"/>
      <c r="BW1783" s="76"/>
      <c r="BX1783" s="76"/>
      <c r="BY1783" s="76"/>
      <c r="BZ1783" s="76"/>
      <c r="CA1783" s="76"/>
      <c r="CB1783" s="76"/>
      <c r="CC1783" s="76"/>
      <c r="CD1783" s="76"/>
      <c r="CE1783" s="76"/>
      <c r="CF1783" s="76"/>
      <c r="CG1783" s="76"/>
      <c r="CH1783" s="76"/>
      <c r="CI1783" s="76"/>
      <c r="CJ1783" s="76"/>
      <c r="CK1783" s="76"/>
      <c r="CL1783" s="76"/>
      <c r="CM1783" s="76"/>
      <c r="CN1783" s="76"/>
      <c r="CO1783" s="76"/>
      <c r="CP1783" s="76"/>
    </row>
    <row r="1784" spans="1:94" x14ac:dyDescent="0.2">
      <c r="A1784" s="76"/>
      <c r="B1784" s="76"/>
      <c r="C1784" s="76"/>
      <c r="D1784" s="76"/>
      <c r="E1784" s="76"/>
      <c r="F1784" s="76"/>
      <c r="G1784" s="76"/>
      <c r="H1784" s="76"/>
      <c r="I1784" s="76"/>
      <c r="J1784" s="76"/>
      <c r="K1784" s="76"/>
      <c r="L1784" s="76"/>
      <c r="M1784" s="76"/>
      <c r="N1784" s="76"/>
      <c r="O1784" s="76"/>
      <c r="P1784" s="76"/>
      <c r="Q1784" s="76"/>
      <c r="R1784" s="76"/>
      <c r="S1784" s="76"/>
      <c r="T1784" s="76"/>
      <c r="U1784" s="76"/>
      <c r="V1784" s="76"/>
      <c r="W1784" s="76"/>
      <c r="X1784" s="76"/>
      <c r="Y1784" s="76"/>
      <c r="Z1784" s="76"/>
      <c r="AA1784" s="76"/>
      <c r="AB1784" s="76"/>
      <c r="AC1784" s="76"/>
      <c r="AD1784" s="76"/>
      <c r="AE1784" s="76"/>
      <c r="AF1784" s="76"/>
      <c r="AG1784" s="76"/>
      <c r="AH1784" s="76"/>
      <c r="AI1784" s="76"/>
      <c r="AJ1784" s="76"/>
      <c r="AK1784" s="76"/>
      <c r="AL1784" s="76"/>
      <c r="AM1784" s="76"/>
      <c r="AN1784" s="76"/>
      <c r="AO1784" s="75"/>
      <c r="AP1784" s="75"/>
      <c r="AQ1784" s="75"/>
      <c r="AR1784" s="76"/>
      <c r="AS1784" s="76"/>
      <c r="AT1784" s="76"/>
      <c r="AU1784" s="76"/>
      <c r="AV1784" s="76"/>
      <c r="AW1784" s="76"/>
      <c r="AX1784" s="76"/>
      <c r="AY1784" s="76"/>
      <c r="AZ1784" s="76"/>
      <c r="BA1784" s="76"/>
      <c r="BB1784" s="76"/>
      <c r="BC1784" s="76"/>
      <c r="BD1784" s="76"/>
      <c r="BE1784" s="76"/>
      <c r="BF1784" s="76"/>
      <c r="BG1784" s="76"/>
      <c r="BH1784" s="76"/>
      <c r="BI1784" s="76"/>
      <c r="BJ1784" s="76"/>
      <c r="BK1784" s="76"/>
      <c r="BL1784" s="76"/>
      <c r="BM1784" s="76"/>
      <c r="BN1784" s="76"/>
      <c r="BO1784" s="76"/>
      <c r="BP1784" s="76"/>
      <c r="BQ1784" s="76"/>
      <c r="BR1784" s="76"/>
      <c r="BS1784" s="76"/>
      <c r="BT1784" s="76"/>
      <c r="BU1784" s="76"/>
      <c r="BV1784" s="76"/>
      <c r="BW1784" s="76"/>
      <c r="BX1784" s="76"/>
      <c r="BY1784" s="76"/>
      <c r="BZ1784" s="76"/>
      <c r="CA1784" s="76"/>
      <c r="CB1784" s="76"/>
      <c r="CC1784" s="76"/>
      <c r="CD1784" s="76"/>
      <c r="CE1784" s="76"/>
      <c r="CF1784" s="76"/>
      <c r="CG1784" s="76"/>
      <c r="CH1784" s="76"/>
      <c r="CI1784" s="76"/>
      <c r="CJ1784" s="76"/>
      <c r="CK1784" s="76"/>
      <c r="CL1784" s="76"/>
      <c r="CM1784" s="76"/>
      <c r="CN1784" s="76"/>
      <c r="CO1784" s="76"/>
      <c r="CP1784" s="76"/>
    </row>
    <row r="1785" spans="1:94" x14ac:dyDescent="0.2">
      <c r="A1785" s="76"/>
      <c r="B1785" s="76"/>
      <c r="C1785" s="76"/>
      <c r="D1785" s="76"/>
      <c r="E1785" s="76"/>
      <c r="F1785" s="76"/>
      <c r="G1785" s="76"/>
      <c r="H1785" s="76"/>
      <c r="I1785" s="76"/>
      <c r="J1785" s="76"/>
      <c r="K1785" s="76"/>
      <c r="L1785" s="76"/>
      <c r="M1785" s="76"/>
      <c r="N1785" s="76"/>
      <c r="O1785" s="76"/>
      <c r="P1785" s="76"/>
      <c r="Q1785" s="76"/>
      <c r="R1785" s="76"/>
      <c r="S1785" s="76"/>
      <c r="T1785" s="76"/>
      <c r="U1785" s="76"/>
      <c r="V1785" s="76"/>
      <c r="W1785" s="76"/>
      <c r="X1785" s="76"/>
      <c r="Y1785" s="76"/>
      <c r="Z1785" s="76"/>
      <c r="AA1785" s="76"/>
      <c r="AB1785" s="76"/>
      <c r="AC1785" s="76"/>
      <c r="AD1785" s="76"/>
      <c r="AE1785" s="76"/>
      <c r="AF1785" s="76"/>
      <c r="AG1785" s="76"/>
      <c r="AH1785" s="76"/>
      <c r="AI1785" s="76"/>
      <c r="AJ1785" s="76"/>
      <c r="AK1785" s="76"/>
      <c r="AL1785" s="76"/>
      <c r="AM1785" s="76"/>
      <c r="AN1785" s="76"/>
      <c r="AO1785" s="75"/>
      <c r="AP1785" s="75"/>
      <c r="AQ1785" s="75"/>
      <c r="AR1785" s="76"/>
      <c r="AS1785" s="76"/>
      <c r="AT1785" s="76"/>
      <c r="AU1785" s="76"/>
      <c r="AV1785" s="76"/>
      <c r="AW1785" s="76"/>
      <c r="AX1785" s="76"/>
      <c r="AY1785" s="76"/>
      <c r="AZ1785" s="76"/>
      <c r="BA1785" s="76"/>
      <c r="BB1785" s="76"/>
      <c r="BC1785" s="76"/>
      <c r="BD1785" s="76"/>
      <c r="BE1785" s="76"/>
      <c r="BF1785" s="76"/>
      <c r="BG1785" s="76"/>
      <c r="BH1785" s="76"/>
      <c r="BI1785" s="76"/>
      <c r="BJ1785" s="76"/>
      <c r="BK1785" s="76"/>
      <c r="BL1785" s="76"/>
      <c r="BM1785" s="76"/>
      <c r="BN1785" s="76"/>
      <c r="BO1785" s="76"/>
      <c r="BP1785" s="76"/>
      <c r="BQ1785" s="76"/>
      <c r="BR1785" s="76"/>
      <c r="BS1785" s="76"/>
      <c r="BT1785" s="76"/>
      <c r="BU1785" s="76"/>
      <c r="BV1785" s="76"/>
      <c r="BW1785" s="76"/>
      <c r="BX1785" s="76"/>
      <c r="BY1785" s="76"/>
      <c r="BZ1785" s="76"/>
      <c r="CA1785" s="76"/>
      <c r="CB1785" s="76"/>
      <c r="CC1785" s="76"/>
      <c r="CD1785" s="76"/>
      <c r="CE1785" s="76"/>
      <c r="CF1785" s="76"/>
      <c r="CG1785" s="76"/>
      <c r="CH1785" s="76"/>
      <c r="CI1785" s="76"/>
      <c r="CJ1785" s="76"/>
      <c r="CK1785" s="76"/>
      <c r="CL1785" s="76"/>
      <c r="CM1785" s="76"/>
      <c r="CN1785" s="76"/>
      <c r="CO1785" s="76"/>
      <c r="CP1785" s="76"/>
    </row>
    <row r="1786" spans="1:94" x14ac:dyDescent="0.2">
      <c r="A1786" s="76"/>
      <c r="B1786" s="76"/>
      <c r="C1786" s="76"/>
      <c r="D1786" s="76"/>
      <c r="E1786" s="76"/>
      <c r="F1786" s="76"/>
      <c r="G1786" s="76"/>
      <c r="H1786" s="76"/>
      <c r="I1786" s="76"/>
      <c r="J1786" s="76"/>
      <c r="K1786" s="76"/>
      <c r="L1786" s="76"/>
      <c r="M1786" s="76"/>
      <c r="N1786" s="76"/>
      <c r="O1786" s="76"/>
      <c r="P1786" s="76"/>
      <c r="Q1786" s="76"/>
      <c r="R1786" s="76"/>
      <c r="S1786" s="76"/>
      <c r="T1786" s="76"/>
      <c r="U1786" s="76"/>
      <c r="V1786" s="76"/>
      <c r="W1786" s="76"/>
      <c r="X1786" s="76"/>
      <c r="Y1786" s="76"/>
      <c r="Z1786" s="76"/>
      <c r="AA1786" s="76"/>
      <c r="AB1786" s="76"/>
      <c r="AC1786" s="76"/>
      <c r="AD1786" s="76"/>
      <c r="AE1786" s="76"/>
      <c r="AF1786" s="76"/>
      <c r="AG1786" s="76"/>
      <c r="AH1786" s="76"/>
      <c r="AI1786" s="76"/>
      <c r="AJ1786" s="76"/>
      <c r="AK1786" s="76"/>
      <c r="AL1786" s="76"/>
      <c r="AM1786" s="76"/>
      <c r="AN1786" s="76"/>
      <c r="AO1786" s="75"/>
      <c r="AP1786" s="75"/>
      <c r="AQ1786" s="75"/>
      <c r="AR1786" s="76"/>
      <c r="AS1786" s="76"/>
      <c r="AT1786" s="76"/>
      <c r="AU1786" s="76"/>
      <c r="AV1786" s="76"/>
      <c r="AW1786" s="76"/>
      <c r="AX1786" s="76"/>
      <c r="AY1786" s="76"/>
      <c r="AZ1786" s="76"/>
      <c r="BA1786" s="76"/>
      <c r="BB1786" s="76"/>
      <c r="BC1786" s="76"/>
      <c r="BD1786" s="76"/>
      <c r="BE1786" s="76"/>
      <c r="BF1786" s="76"/>
      <c r="BG1786" s="76"/>
      <c r="BH1786" s="76"/>
      <c r="BI1786" s="76"/>
      <c r="BJ1786" s="76"/>
      <c r="BK1786" s="76"/>
      <c r="BL1786" s="76"/>
      <c r="BM1786" s="76"/>
      <c r="BN1786" s="76"/>
      <c r="BO1786" s="76"/>
      <c r="BP1786" s="76"/>
      <c r="BQ1786" s="76"/>
      <c r="BR1786" s="76"/>
      <c r="BS1786" s="76"/>
      <c r="BT1786" s="76"/>
      <c r="BU1786" s="76"/>
      <c r="BV1786" s="76"/>
      <c r="BW1786" s="76"/>
      <c r="BX1786" s="76"/>
      <c r="BY1786" s="76"/>
      <c r="BZ1786" s="76"/>
      <c r="CA1786" s="76"/>
      <c r="CB1786" s="76"/>
      <c r="CC1786" s="76"/>
      <c r="CD1786" s="76"/>
      <c r="CE1786" s="76"/>
      <c r="CF1786" s="76"/>
      <c r="CG1786" s="76"/>
      <c r="CH1786" s="76"/>
      <c r="CI1786" s="76"/>
      <c r="CJ1786" s="76"/>
      <c r="CK1786" s="76"/>
      <c r="CL1786" s="76"/>
      <c r="CM1786" s="76"/>
      <c r="CN1786" s="76"/>
      <c r="CO1786" s="76"/>
      <c r="CP1786" s="76"/>
    </row>
    <row r="1787" spans="1:94" x14ac:dyDescent="0.2">
      <c r="A1787" s="76"/>
      <c r="B1787" s="76"/>
      <c r="C1787" s="76"/>
      <c r="D1787" s="76"/>
      <c r="E1787" s="76"/>
      <c r="F1787" s="76"/>
      <c r="G1787" s="76"/>
      <c r="H1787" s="76"/>
      <c r="I1787" s="76"/>
      <c r="J1787" s="76"/>
      <c r="K1787" s="76"/>
      <c r="L1787" s="76"/>
      <c r="M1787" s="76"/>
      <c r="N1787" s="76"/>
      <c r="O1787" s="76"/>
      <c r="P1787" s="76"/>
      <c r="Q1787" s="76"/>
      <c r="R1787" s="76"/>
      <c r="S1787" s="76"/>
      <c r="T1787" s="76"/>
      <c r="U1787" s="76"/>
      <c r="V1787" s="76"/>
      <c r="W1787" s="76"/>
      <c r="X1787" s="76"/>
      <c r="Y1787" s="76"/>
      <c r="Z1787" s="76"/>
      <c r="AA1787" s="76"/>
      <c r="AB1787" s="76"/>
      <c r="AC1787" s="76"/>
      <c r="AD1787" s="76"/>
      <c r="AE1787" s="76"/>
      <c r="AF1787" s="76"/>
      <c r="AG1787" s="76"/>
      <c r="AH1787" s="76"/>
      <c r="AI1787" s="76"/>
      <c r="AJ1787" s="76"/>
      <c r="AK1787" s="76"/>
      <c r="AL1787" s="76"/>
      <c r="AM1787" s="76"/>
      <c r="AN1787" s="76"/>
      <c r="AO1787" s="75"/>
      <c r="AP1787" s="75"/>
      <c r="AQ1787" s="75"/>
      <c r="AR1787" s="76"/>
      <c r="AS1787" s="76"/>
      <c r="AT1787" s="76"/>
      <c r="AU1787" s="76"/>
      <c r="AV1787" s="76"/>
      <c r="AW1787" s="76"/>
      <c r="AX1787" s="76"/>
      <c r="AY1787" s="76"/>
      <c r="AZ1787" s="76"/>
      <c r="BA1787" s="76"/>
      <c r="BB1787" s="76"/>
      <c r="BC1787" s="76"/>
      <c r="BD1787" s="76"/>
      <c r="BE1787" s="76"/>
      <c r="BF1787" s="76"/>
      <c r="BG1787" s="76"/>
      <c r="BH1787" s="76"/>
      <c r="BI1787" s="76"/>
      <c r="BJ1787" s="76"/>
      <c r="BK1787" s="76"/>
      <c r="BL1787" s="76"/>
      <c r="BM1787" s="76"/>
      <c r="BN1787" s="76"/>
      <c r="BO1787" s="76"/>
      <c r="BP1787" s="76"/>
      <c r="BQ1787" s="76"/>
      <c r="BR1787" s="76"/>
      <c r="BS1787" s="76"/>
      <c r="BT1787" s="76"/>
      <c r="BU1787" s="76"/>
      <c r="BV1787" s="76"/>
      <c r="BW1787" s="76"/>
      <c r="BX1787" s="76"/>
      <c r="BY1787" s="76"/>
      <c r="BZ1787" s="76"/>
      <c r="CA1787" s="76"/>
      <c r="CB1787" s="76"/>
      <c r="CC1787" s="76"/>
      <c r="CD1787" s="76"/>
      <c r="CE1787" s="76"/>
      <c r="CF1787" s="76"/>
      <c r="CG1787" s="76"/>
      <c r="CH1787" s="76"/>
      <c r="CI1787" s="76"/>
      <c r="CJ1787" s="76"/>
      <c r="CK1787" s="76"/>
      <c r="CL1787" s="76"/>
      <c r="CM1787" s="76"/>
      <c r="CN1787" s="76"/>
      <c r="CO1787" s="76"/>
      <c r="CP1787" s="76"/>
    </row>
    <row r="1788" spans="1:94" x14ac:dyDescent="0.2">
      <c r="A1788" s="76"/>
      <c r="B1788" s="76"/>
      <c r="C1788" s="76"/>
      <c r="D1788" s="76"/>
      <c r="E1788" s="76"/>
      <c r="F1788" s="76"/>
      <c r="G1788" s="76"/>
      <c r="H1788" s="76"/>
      <c r="I1788" s="76"/>
      <c r="J1788" s="76"/>
      <c r="K1788" s="76"/>
      <c r="L1788" s="76"/>
      <c r="M1788" s="76"/>
      <c r="N1788" s="76"/>
      <c r="O1788" s="76"/>
      <c r="P1788" s="76"/>
      <c r="Q1788" s="76"/>
      <c r="R1788" s="76"/>
      <c r="S1788" s="76"/>
      <c r="T1788" s="76"/>
      <c r="U1788" s="76"/>
      <c r="V1788" s="76"/>
      <c r="W1788" s="76"/>
      <c r="X1788" s="76"/>
      <c r="Y1788" s="76"/>
      <c r="Z1788" s="76"/>
      <c r="AA1788" s="76"/>
      <c r="AB1788" s="76"/>
      <c r="AC1788" s="76"/>
      <c r="AD1788" s="76"/>
      <c r="AE1788" s="76"/>
      <c r="AF1788" s="76"/>
      <c r="AG1788" s="76"/>
      <c r="AH1788" s="76"/>
      <c r="AI1788" s="76"/>
      <c r="AJ1788" s="76"/>
      <c r="AK1788" s="76"/>
      <c r="AL1788" s="76"/>
      <c r="AM1788" s="76"/>
      <c r="AN1788" s="76"/>
      <c r="AO1788" s="75"/>
      <c r="AP1788" s="75"/>
      <c r="AQ1788" s="75"/>
      <c r="AR1788" s="76"/>
      <c r="AS1788" s="76"/>
      <c r="AT1788" s="76"/>
      <c r="AU1788" s="76"/>
      <c r="AV1788" s="76"/>
      <c r="AW1788" s="76"/>
      <c r="AX1788" s="76"/>
      <c r="AY1788" s="76"/>
      <c r="AZ1788" s="76"/>
      <c r="BA1788" s="76"/>
      <c r="BB1788" s="76"/>
      <c r="BC1788" s="76"/>
      <c r="BD1788" s="76"/>
      <c r="BE1788" s="76"/>
      <c r="BF1788" s="76"/>
      <c r="BG1788" s="76"/>
      <c r="BH1788" s="76"/>
      <c r="BI1788" s="76"/>
      <c r="BJ1788" s="76"/>
      <c r="BK1788" s="76"/>
      <c r="BL1788" s="76"/>
      <c r="BM1788" s="76"/>
      <c r="BN1788" s="76"/>
      <c r="BO1788" s="76"/>
      <c r="BP1788" s="76"/>
      <c r="BQ1788" s="76"/>
      <c r="BR1788" s="76"/>
      <c r="BS1788" s="76"/>
      <c r="BT1788" s="76"/>
      <c r="BU1788" s="76"/>
      <c r="BV1788" s="76"/>
      <c r="BW1788" s="76"/>
      <c r="BX1788" s="76"/>
      <c r="BY1788" s="76"/>
      <c r="BZ1788" s="76"/>
      <c r="CA1788" s="76"/>
      <c r="CB1788" s="76"/>
      <c r="CC1788" s="76"/>
      <c r="CD1788" s="76"/>
      <c r="CE1788" s="76"/>
      <c r="CF1788" s="76"/>
      <c r="CG1788" s="76"/>
      <c r="CH1788" s="76"/>
      <c r="CI1788" s="76"/>
      <c r="CJ1788" s="76"/>
      <c r="CK1788" s="76"/>
      <c r="CL1788" s="76"/>
      <c r="CM1788" s="76"/>
      <c r="CN1788" s="76"/>
      <c r="CO1788" s="76"/>
      <c r="CP1788" s="76"/>
    </row>
    <row r="1789" spans="1:94" x14ac:dyDescent="0.2">
      <c r="A1789" s="76"/>
      <c r="B1789" s="76"/>
      <c r="C1789" s="76"/>
      <c r="D1789" s="76"/>
      <c r="E1789" s="76"/>
      <c r="F1789" s="76"/>
      <c r="G1789" s="76"/>
      <c r="H1789" s="76"/>
      <c r="I1789" s="76"/>
      <c r="J1789" s="76"/>
      <c r="K1789" s="76"/>
      <c r="L1789" s="76"/>
      <c r="M1789" s="76"/>
      <c r="N1789" s="76"/>
      <c r="O1789" s="76"/>
      <c r="P1789" s="76"/>
      <c r="Q1789" s="76"/>
      <c r="R1789" s="76"/>
      <c r="S1789" s="76"/>
      <c r="T1789" s="76"/>
      <c r="U1789" s="76"/>
      <c r="V1789" s="76"/>
      <c r="W1789" s="76"/>
      <c r="X1789" s="76"/>
      <c r="Y1789" s="76"/>
      <c r="Z1789" s="76"/>
      <c r="AA1789" s="76"/>
      <c r="AB1789" s="76"/>
      <c r="AC1789" s="76"/>
      <c r="AD1789" s="76"/>
      <c r="AE1789" s="76"/>
      <c r="AF1789" s="76"/>
      <c r="AG1789" s="76"/>
      <c r="AH1789" s="76"/>
      <c r="AI1789" s="76"/>
      <c r="AJ1789" s="76"/>
      <c r="AK1789" s="76"/>
      <c r="AL1789" s="76"/>
      <c r="AM1789" s="76"/>
      <c r="AN1789" s="76"/>
      <c r="AO1789" s="75"/>
      <c r="AP1789" s="75"/>
      <c r="AQ1789" s="75"/>
      <c r="AR1789" s="76"/>
      <c r="AS1789" s="76"/>
      <c r="AT1789" s="76"/>
      <c r="AU1789" s="76"/>
      <c r="AV1789" s="76"/>
      <c r="AW1789" s="76"/>
      <c r="AX1789" s="76"/>
      <c r="AY1789" s="76"/>
      <c r="AZ1789" s="76"/>
      <c r="BA1789" s="76"/>
      <c r="BB1789" s="76"/>
      <c r="BC1789" s="76"/>
      <c r="BD1789" s="76"/>
      <c r="BE1789" s="76"/>
      <c r="BF1789" s="76"/>
      <c r="BG1789" s="76"/>
      <c r="BH1789" s="76"/>
      <c r="BI1789" s="76"/>
      <c r="BJ1789" s="76"/>
      <c r="BK1789" s="76"/>
      <c r="BL1789" s="76"/>
      <c r="BM1789" s="76"/>
      <c r="BN1789" s="76"/>
      <c r="BO1789" s="76"/>
      <c r="BP1789" s="76"/>
      <c r="BQ1789" s="76"/>
      <c r="BR1789" s="76"/>
      <c r="BS1789" s="76"/>
      <c r="BT1789" s="76"/>
      <c r="BU1789" s="76"/>
      <c r="BV1789" s="76"/>
      <c r="BW1789" s="76"/>
      <c r="BX1789" s="76"/>
      <c r="BY1789" s="76"/>
      <c r="BZ1789" s="76"/>
      <c r="CA1789" s="76"/>
      <c r="CB1789" s="76"/>
      <c r="CC1789" s="76"/>
      <c r="CD1789" s="76"/>
      <c r="CE1789" s="76"/>
      <c r="CF1789" s="76"/>
      <c r="CG1789" s="76"/>
      <c r="CH1789" s="76"/>
      <c r="CI1789" s="76"/>
      <c r="CJ1789" s="76"/>
      <c r="CK1789" s="76"/>
      <c r="CL1789" s="76"/>
      <c r="CM1789" s="76"/>
      <c r="CN1789" s="76"/>
      <c r="CO1789" s="76"/>
      <c r="CP1789" s="76"/>
    </row>
    <row r="1790" spans="1:94" x14ac:dyDescent="0.2">
      <c r="A1790" s="76"/>
      <c r="B1790" s="76"/>
      <c r="C1790" s="76"/>
      <c r="D1790" s="76"/>
      <c r="E1790" s="76"/>
      <c r="F1790" s="76"/>
      <c r="G1790" s="76"/>
      <c r="H1790" s="76"/>
      <c r="I1790" s="76"/>
      <c r="J1790" s="76"/>
      <c r="K1790" s="76"/>
      <c r="L1790" s="76"/>
      <c r="M1790" s="76"/>
      <c r="N1790" s="76"/>
      <c r="O1790" s="76"/>
      <c r="P1790" s="76"/>
      <c r="Q1790" s="76"/>
      <c r="R1790" s="76"/>
      <c r="S1790" s="76"/>
      <c r="T1790" s="76"/>
      <c r="U1790" s="76"/>
      <c r="V1790" s="76"/>
      <c r="W1790" s="76"/>
      <c r="X1790" s="76"/>
      <c r="Y1790" s="76"/>
      <c r="Z1790" s="76"/>
      <c r="AA1790" s="76"/>
      <c r="AB1790" s="76"/>
      <c r="AC1790" s="76"/>
      <c r="AD1790" s="76"/>
      <c r="AE1790" s="76"/>
      <c r="AF1790" s="76"/>
      <c r="AG1790" s="76"/>
      <c r="AH1790" s="76"/>
      <c r="AI1790" s="76"/>
      <c r="AJ1790" s="76"/>
      <c r="AK1790" s="76"/>
      <c r="AL1790" s="76"/>
      <c r="AM1790" s="76"/>
      <c r="AN1790" s="76"/>
      <c r="AO1790" s="75"/>
      <c r="AP1790" s="75"/>
      <c r="AQ1790" s="75"/>
      <c r="AR1790" s="76"/>
      <c r="AS1790" s="76"/>
      <c r="AT1790" s="76"/>
      <c r="AU1790" s="76"/>
      <c r="AV1790" s="76"/>
      <c r="AW1790" s="76"/>
      <c r="AX1790" s="76"/>
      <c r="AY1790" s="76"/>
      <c r="AZ1790" s="76"/>
      <c r="BA1790" s="76"/>
      <c r="BB1790" s="76"/>
      <c r="BC1790" s="76"/>
      <c r="BD1790" s="76"/>
      <c r="BE1790" s="76"/>
      <c r="BF1790" s="76"/>
      <c r="BG1790" s="76"/>
      <c r="BH1790" s="76"/>
      <c r="BI1790" s="76"/>
      <c r="BJ1790" s="76"/>
      <c r="BK1790" s="76"/>
      <c r="BL1790" s="76"/>
      <c r="BM1790" s="76"/>
      <c r="BN1790" s="76"/>
      <c r="BO1790" s="76"/>
      <c r="BP1790" s="76"/>
      <c r="BQ1790" s="76"/>
      <c r="BR1790" s="76"/>
      <c r="BS1790" s="76"/>
      <c r="BT1790" s="76"/>
      <c r="BU1790" s="76"/>
      <c r="BV1790" s="76"/>
      <c r="BW1790" s="76"/>
      <c r="BX1790" s="76"/>
      <c r="BY1790" s="76"/>
      <c r="BZ1790" s="76"/>
      <c r="CA1790" s="76"/>
      <c r="CB1790" s="76"/>
      <c r="CC1790" s="76"/>
      <c r="CD1790" s="76"/>
      <c r="CE1790" s="76"/>
      <c r="CF1790" s="76"/>
      <c r="CG1790" s="76"/>
      <c r="CH1790" s="76"/>
      <c r="CI1790" s="76"/>
      <c r="CJ1790" s="76"/>
      <c r="CK1790" s="76"/>
      <c r="CL1790" s="76"/>
      <c r="CM1790" s="76"/>
      <c r="CN1790" s="76"/>
      <c r="CO1790" s="76"/>
      <c r="CP1790" s="76"/>
    </row>
    <row r="1791" spans="1:94" x14ac:dyDescent="0.2">
      <c r="A1791" s="76"/>
      <c r="B1791" s="76"/>
      <c r="C1791" s="76"/>
      <c r="D1791" s="76"/>
      <c r="E1791" s="76"/>
      <c r="F1791" s="76"/>
      <c r="G1791" s="76"/>
      <c r="H1791" s="76"/>
      <c r="I1791" s="76"/>
      <c r="J1791" s="76"/>
      <c r="K1791" s="76"/>
      <c r="L1791" s="76"/>
      <c r="M1791" s="76"/>
      <c r="N1791" s="76"/>
      <c r="O1791" s="76"/>
      <c r="P1791" s="76"/>
      <c r="Q1791" s="76"/>
      <c r="R1791" s="76"/>
      <c r="S1791" s="76"/>
      <c r="T1791" s="76"/>
      <c r="U1791" s="76"/>
      <c r="V1791" s="76"/>
      <c r="W1791" s="76"/>
      <c r="X1791" s="76"/>
      <c r="Y1791" s="76"/>
      <c r="Z1791" s="76"/>
      <c r="AA1791" s="76"/>
      <c r="AB1791" s="76"/>
      <c r="AC1791" s="76"/>
      <c r="AD1791" s="76"/>
      <c r="AE1791" s="76"/>
      <c r="AF1791" s="76"/>
      <c r="AG1791" s="76"/>
      <c r="AH1791" s="76"/>
      <c r="AI1791" s="76"/>
      <c r="AJ1791" s="76"/>
      <c r="AK1791" s="76"/>
      <c r="AL1791" s="76"/>
      <c r="AM1791" s="76"/>
      <c r="AN1791" s="76"/>
      <c r="AO1791" s="75"/>
      <c r="AP1791" s="75"/>
      <c r="AQ1791" s="75"/>
      <c r="AR1791" s="76"/>
      <c r="AS1791" s="76"/>
      <c r="AT1791" s="76"/>
      <c r="AU1791" s="76"/>
      <c r="AV1791" s="76"/>
      <c r="AW1791" s="76"/>
      <c r="AX1791" s="76"/>
      <c r="AY1791" s="76"/>
      <c r="AZ1791" s="76"/>
      <c r="BA1791" s="76"/>
      <c r="BB1791" s="76"/>
      <c r="BC1791" s="76"/>
      <c r="BD1791" s="76"/>
      <c r="BE1791" s="76"/>
      <c r="BF1791" s="76"/>
      <c r="BG1791" s="76"/>
      <c r="BH1791" s="76"/>
      <c r="BI1791" s="76"/>
      <c r="BJ1791" s="76"/>
      <c r="BK1791" s="76"/>
      <c r="BL1791" s="76"/>
      <c r="BM1791" s="76"/>
      <c r="BN1791" s="76"/>
      <c r="BO1791" s="76"/>
      <c r="BP1791" s="76"/>
      <c r="BQ1791" s="76"/>
      <c r="BR1791" s="76"/>
      <c r="BS1791" s="76"/>
      <c r="BT1791" s="76"/>
      <c r="BU1791" s="76"/>
      <c r="BV1791" s="76"/>
      <c r="BW1791" s="76"/>
      <c r="BX1791" s="76"/>
      <c r="BY1791" s="76"/>
      <c r="BZ1791" s="76"/>
      <c r="CA1791" s="76"/>
      <c r="CB1791" s="76"/>
      <c r="CC1791" s="76"/>
      <c r="CD1791" s="76"/>
      <c r="CE1791" s="76"/>
      <c r="CF1791" s="76"/>
      <c r="CG1791" s="76"/>
      <c r="CH1791" s="76"/>
      <c r="CI1791" s="76"/>
      <c r="CJ1791" s="76"/>
      <c r="CK1791" s="76"/>
      <c r="CL1791" s="76"/>
      <c r="CM1791" s="76"/>
      <c r="CN1791" s="76"/>
      <c r="CO1791" s="76"/>
      <c r="CP1791" s="76"/>
    </row>
    <row r="1792" spans="1:94" x14ac:dyDescent="0.2">
      <c r="A1792" s="76"/>
      <c r="B1792" s="76"/>
      <c r="C1792" s="76"/>
      <c r="D1792" s="76"/>
      <c r="E1792" s="76"/>
      <c r="F1792" s="76"/>
      <c r="G1792" s="76"/>
      <c r="H1792" s="76"/>
      <c r="I1792" s="76"/>
      <c r="J1792" s="76"/>
      <c r="K1792" s="76"/>
      <c r="L1792" s="76"/>
      <c r="M1792" s="76"/>
      <c r="N1792" s="76"/>
      <c r="O1792" s="76"/>
      <c r="P1792" s="76"/>
      <c r="Q1792" s="76"/>
      <c r="R1792" s="76"/>
      <c r="S1792" s="76"/>
      <c r="T1792" s="76"/>
      <c r="U1792" s="76"/>
      <c r="V1792" s="76"/>
      <c r="W1792" s="76"/>
      <c r="X1792" s="76"/>
      <c r="Y1792" s="76"/>
      <c r="Z1792" s="76"/>
      <c r="AA1792" s="76"/>
      <c r="AB1792" s="76"/>
      <c r="AC1792" s="76"/>
      <c r="AD1792" s="76"/>
      <c r="AE1792" s="76"/>
      <c r="AF1792" s="76"/>
      <c r="AG1792" s="76"/>
      <c r="AH1792" s="76"/>
      <c r="AI1792" s="76"/>
      <c r="AJ1792" s="76"/>
      <c r="AK1792" s="76"/>
      <c r="AL1792" s="76"/>
      <c r="AM1792" s="76"/>
      <c r="AN1792" s="76"/>
      <c r="AO1792" s="75"/>
      <c r="AP1792" s="75"/>
      <c r="AQ1792" s="75"/>
      <c r="AR1792" s="76"/>
      <c r="AS1792" s="76"/>
      <c r="AT1792" s="76"/>
      <c r="AU1792" s="76"/>
      <c r="AV1792" s="76"/>
      <c r="AW1792" s="76"/>
      <c r="AX1792" s="76"/>
      <c r="AY1792" s="76"/>
      <c r="AZ1792" s="76"/>
      <c r="BA1792" s="76"/>
      <c r="BB1792" s="76"/>
      <c r="BC1792" s="76"/>
      <c r="BD1792" s="76"/>
      <c r="BE1792" s="76"/>
      <c r="BF1792" s="76"/>
      <c r="BG1792" s="76"/>
      <c r="BH1792" s="76"/>
      <c r="BI1792" s="76"/>
      <c r="BJ1792" s="76"/>
      <c r="BK1792" s="76"/>
      <c r="BL1792" s="76"/>
      <c r="BM1792" s="76"/>
      <c r="BN1792" s="76"/>
      <c r="BO1792" s="76"/>
      <c r="BP1792" s="76"/>
      <c r="BQ1792" s="76"/>
      <c r="BR1792" s="76"/>
      <c r="BS1792" s="76"/>
      <c r="BT1792" s="76"/>
      <c r="BU1792" s="76"/>
      <c r="BV1792" s="76"/>
      <c r="BW1792" s="76"/>
      <c r="BX1792" s="76"/>
      <c r="BY1792" s="76"/>
      <c r="BZ1792" s="76"/>
      <c r="CA1792" s="76"/>
      <c r="CB1792" s="76"/>
      <c r="CC1792" s="76"/>
      <c r="CD1792" s="76"/>
      <c r="CE1792" s="76"/>
      <c r="CF1792" s="76"/>
      <c r="CG1792" s="76"/>
      <c r="CH1792" s="76"/>
      <c r="CI1792" s="76"/>
      <c r="CJ1792" s="76"/>
      <c r="CK1792" s="76"/>
      <c r="CL1792" s="76"/>
      <c r="CM1792" s="76"/>
      <c r="CN1792" s="76"/>
      <c r="CO1792" s="76"/>
      <c r="CP1792" s="76"/>
    </row>
    <row r="1793" spans="1:94" x14ac:dyDescent="0.2">
      <c r="A1793" s="76"/>
      <c r="B1793" s="76"/>
      <c r="C1793" s="76"/>
      <c r="D1793" s="76"/>
      <c r="E1793" s="76"/>
      <c r="F1793" s="76"/>
      <c r="G1793" s="76"/>
      <c r="H1793" s="76"/>
      <c r="I1793" s="76"/>
      <c r="J1793" s="76"/>
      <c r="K1793" s="76"/>
      <c r="L1793" s="76"/>
      <c r="M1793" s="76"/>
      <c r="N1793" s="76"/>
      <c r="O1793" s="76"/>
      <c r="P1793" s="76"/>
      <c r="Q1793" s="76"/>
      <c r="R1793" s="76"/>
      <c r="S1793" s="76"/>
      <c r="T1793" s="76"/>
      <c r="U1793" s="76"/>
      <c r="V1793" s="76"/>
      <c r="W1793" s="76"/>
      <c r="X1793" s="76"/>
      <c r="Y1793" s="76"/>
      <c r="Z1793" s="76"/>
      <c r="AA1793" s="76"/>
      <c r="AB1793" s="76"/>
      <c r="AC1793" s="76"/>
      <c r="AD1793" s="76"/>
      <c r="AE1793" s="76"/>
      <c r="AF1793" s="76"/>
      <c r="AG1793" s="76"/>
      <c r="AH1793" s="76"/>
      <c r="AI1793" s="76"/>
      <c r="AJ1793" s="76"/>
      <c r="AK1793" s="76"/>
      <c r="AL1793" s="76"/>
      <c r="AM1793" s="76"/>
      <c r="AN1793" s="76"/>
      <c r="AO1793" s="75"/>
      <c r="AP1793" s="75"/>
      <c r="AQ1793" s="75"/>
      <c r="AR1793" s="76"/>
      <c r="AS1793" s="76"/>
      <c r="AT1793" s="76"/>
      <c r="AU1793" s="76"/>
      <c r="AV1793" s="76"/>
      <c r="AW1793" s="76"/>
      <c r="AX1793" s="76"/>
      <c r="AY1793" s="76"/>
      <c r="AZ1793" s="76"/>
      <c r="BA1793" s="76"/>
      <c r="BB1793" s="76"/>
      <c r="BC1793" s="76"/>
      <c r="BD1793" s="76"/>
      <c r="BE1793" s="76"/>
      <c r="BF1793" s="76"/>
      <c r="BG1793" s="76"/>
      <c r="BH1793" s="76"/>
      <c r="BI1793" s="76"/>
      <c r="BJ1793" s="76"/>
      <c r="BK1793" s="76"/>
      <c r="BL1793" s="76"/>
      <c r="BM1793" s="76"/>
      <c r="BN1793" s="76"/>
      <c r="BO1793" s="76"/>
      <c r="BP1793" s="76"/>
      <c r="BQ1793" s="76"/>
      <c r="BR1793" s="76"/>
      <c r="BS1793" s="76"/>
      <c r="BT1793" s="76"/>
      <c r="BU1793" s="76"/>
      <c r="BV1793" s="76"/>
      <c r="BW1793" s="76"/>
      <c r="BX1793" s="76"/>
      <c r="BY1793" s="76"/>
      <c r="BZ1793" s="76"/>
      <c r="CA1793" s="76"/>
      <c r="CB1793" s="76"/>
      <c r="CC1793" s="76"/>
      <c r="CD1793" s="76"/>
      <c r="CE1793" s="76"/>
      <c r="CF1793" s="76"/>
      <c r="CG1793" s="76"/>
      <c r="CH1793" s="76"/>
      <c r="CI1793" s="76"/>
      <c r="CJ1793" s="76"/>
      <c r="CK1793" s="76"/>
      <c r="CL1793" s="76"/>
      <c r="CM1793" s="76"/>
      <c r="CN1793" s="76"/>
      <c r="CO1793" s="76"/>
      <c r="CP1793" s="76"/>
    </row>
    <row r="1794" spans="1:94" x14ac:dyDescent="0.2">
      <c r="A1794" s="76"/>
      <c r="B1794" s="76"/>
      <c r="C1794" s="76"/>
      <c r="D1794" s="76"/>
      <c r="E1794" s="76"/>
      <c r="F1794" s="76"/>
      <c r="G1794" s="76"/>
      <c r="H1794" s="76"/>
      <c r="I1794" s="76"/>
      <c r="J1794" s="76"/>
      <c r="K1794" s="76"/>
      <c r="L1794" s="76"/>
      <c r="M1794" s="76"/>
      <c r="N1794" s="76"/>
      <c r="O1794" s="76"/>
      <c r="P1794" s="76"/>
      <c r="Q1794" s="76"/>
      <c r="R1794" s="76"/>
      <c r="S1794" s="76"/>
      <c r="T1794" s="76"/>
      <c r="U1794" s="76"/>
      <c r="V1794" s="76"/>
      <c r="W1794" s="76"/>
      <c r="X1794" s="76"/>
      <c r="Y1794" s="76"/>
      <c r="Z1794" s="76"/>
      <c r="AA1794" s="76"/>
      <c r="AB1794" s="76"/>
      <c r="AC1794" s="76"/>
      <c r="AD1794" s="76"/>
      <c r="AE1794" s="76"/>
      <c r="AF1794" s="76"/>
      <c r="AG1794" s="76"/>
      <c r="AH1794" s="76"/>
      <c r="AI1794" s="76"/>
      <c r="AJ1794" s="76"/>
      <c r="AK1794" s="76"/>
      <c r="AL1794" s="76"/>
      <c r="AM1794" s="76"/>
      <c r="AN1794" s="76"/>
      <c r="AO1794" s="75"/>
      <c r="AP1794" s="75"/>
      <c r="AQ1794" s="75"/>
      <c r="AR1794" s="76"/>
      <c r="AS1794" s="76"/>
      <c r="AT1794" s="76"/>
      <c r="AU1794" s="76"/>
      <c r="AV1794" s="76"/>
      <c r="AW1794" s="76"/>
      <c r="AX1794" s="76"/>
      <c r="AY1794" s="76"/>
      <c r="AZ1794" s="76"/>
      <c r="BA1794" s="76"/>
      <c r="BB1794" s="76"/>
      <c r="BC1794" s="76"/>
      <c r="BD1794" s="76"/>
      <c r="BE1794" s="76"/>
      <c r="BF1794" s="76"/>
      <c r="BG1794" s="76"/>
      <c r="BH1794" s="76"/>
      <c r="BI1794" s="76"/>
      <c r="BJ1794" s="76"/>
      <c r="BK1794" s="76"/>
      <c r="BL1794" s="76"/>
      <c r="BM1794" s="76"/>
      <c r="BN1794" s="76"/>
      <c r="BO1794" s="76"/>
      <c r="BP1794" s="76"/>
      <c r="BQ1794" s="76"/>
      <c r="BR1794" s="76"/>
      <c r="BS1794" s="76"/>
      <c r="BT1794" s="76"/>
      <c r="BU1794" s="76"/>
      <c r="BV1794" s="76"/>
      <c r="BW1794" s="76"/>
      <c r="BX1794" s="76"/>
      <c r="BY1794" s="76"/>
      <c r="BZ1794" s="76"/>
      <c r="CA1794" s="76"/>
      <c r="CB1794" s="76"/>
      <c r="CC1794" s="76"/>
      <c r="CD1794" s="76"/>
      <c r="CE1794" s="76"/>
      <c r="CF1794" s="76"/>
      <c r="CG1794" s="76"/>
      <c r="CH1794" s="76"/>
      <c r="CI1794" s="76"/>
      <c r="CJ1794" s="76"/>
      <c r="CK1794" s="76"/>
      <c r="CL1794" s="76"/>
      <c r="CM1794" s="76"/>
      <c r="CN1794" s="76"/>
      <c r="CO1794" s="76"/>
      <c r="CP1794" s="76"/>
    </row>
    <row r="1795" spans="1:94" x14ac:dyDescent="0.2">
      <c r="A1795" s="76"/>
      <c r="B1795" s="76"/>
      <c r="C1795" s="76"/>
      <c r="D1795" s="76"/>
      <c r="E1795" s="76"/>
      <c r="F1795" s="76"/>
      <c r="G1795" s="76"/>
      <c r="H1795" s="76"/>
      <c r="I1795" s="76"/>
      <c r="J1795" s="76"/>
      <c r="K1795" s="76"/>
      <c r="L1795" s="76"/>
      <c r="M1795" s="76"/>
      <c r="N1795" s="76"/>
      <c r="O1795" s="76"/>
      <c r="P1795" s="76"/>
      <c r="Q1795" s="76"/>
      <c r="R1795" s="76"/>
      <c r="S1795" s="76"/>
      <c r="T1795" s="76"/>
      <c r="U1795" s="76"/>
      <c r="V1795" s="76"/>
      <c r="W1795" s="76"/>
      <c r="X1795" s="76"/>
      <c r="Y1795" s="76"/>
      <c r="Z1795" s="76"/>
      <c r="AA1795" s="76"/>
      <c r="AB1795" s="76"/>
      <c r="AC1795" s="76"/>
      <c r="AD1795" s="76"/>
      <c r="AE1795" s="76"/>
      <c r="AF1795" s="76"/>
      <c r="AG1795" s="76"/>
      <c r="AH1795" s="76"/>
      <c r="AI1795" s="76"/>
      <c r="AJ1795" s="76"/>
      <c r="AK1795" s="76"/>
      <c r="AL1795" s="76"/>
      <c r="AM1795" s="76"/>
      <c r="AN1795" s="76"/>
      <c r="AO1795" s="75"/>
      <c r="AP1795" s="75"/>
      <c r="AQ1795" s="75"/>
      <c r="AR1795" s="76"/>
      <c r="AS1795" s="76"/>
      <c r="AT1795" s="76"/>
      <c r="AU1795" s="76"/>
      <c r="AV1795" s="76"/>
      <c r="AW1795" s="76"/>
      <c r="AX1795" s="76"/>
      <c r="AY1795" s="76"/>
      <c r="AZ1795" s="76"/>
      <c r="BA1795" s="76"/>
      <c r="BB1795" s="76"/>
      <c r="BC1795" s="76"/>
      <c r="BD1795" s="76"/>
      <c r="BE1795" s="76"/>
      <c r="BF1795" s="76"/>
      <c r="BG1795" s="76"/>
      <c r="BH1795" s="76"/>
      <c r="BI1795" s="76"/>
      <c r="BJ1795" s="76"/>
      <c r="BK1795" s="76"/>
      <c r="BL1795" s="76"/>
      <c r="BM1795" s="76"/>
      <c r="BN1795" s="76"/>
      <c r="BO1795" s="76"/>
      <c r="BP1795" s="76"/>
      <c r="BQ1795" s="76"/>
      <c r="BR1795" s="76"/>
      <c r="BS1795" s="76"/>
      <c r="BT1795" s="76"/>
      <c r="BU1795" s="76"/>
      <c r="BV1795" s="76"/>
      <c r="BW1795" s="76"/>
      <c r="BX1795" s="76"/>
      <c r="BY1795" s="76"/>
      <c r="BZ1795" s="76"/>
      <c r="CA1795" s="76"/>
      <c r="CB1795" s="76"/>
      <c r="CC1795" s="76"/>
      <c r="CD1795" s="76"/>
      <c r="CE1795" s="76"/>
      <c r="CF1795" s="76"/>
      <c r="CG1795" s="76"/>
      <c r="CH1795" s="76"/>
      <c r="CI1795" s="76"/>
      <c r="CJ1795" s="76"/>
      <c r="CK1795" s="76"/>
      <c r="CL1795" s="76"/>
      <c r="CM1795" s="76"/>
      <c r="CN1795" s="76"/>
      <c r="CO1795" s="76"/>
      <c r="CP1795" s="76"/>
    </row>
    <row r="1796" spans="1:94" x14ac:dyDescent="0.2">
      <c r="A1796" s="76"/>
      <c r="B1796" s="76"/>
      <c r="C1796" s="76"/>
      <c r="D1796" s="76"/>
      <c r="E1796" s="76"/>
      <c r="F1796" s="76"/>
      <c r="G1796" s="76"/>
      <c r="H1796" s="76"/>
      <c r="I1796" s="76"/>
      <c r="J1796" s="76"/>
      <c r="K1796" s="76"/>
      <c r="L1796" s="76"/>
      <c r="M1796" s="76"/>
      <c r="N1796" s="76"/>
      <c r="O1796" s="76"/>
      <c r="P1796" s="76"/>
      <c r="Q1796" s="76"/>
      <c r="R1796" s="76"/>
      <c r="S1796" s="76"/>
      <c r="T1796" s="76"/>
      <c r="U1796" s="76"/>
      <c r="V1796" s="76"/>
      <c r="W1796" s="76"/>
      <c r="X1796" s="76"/>
      <c r="Y1796" s="76"/>
      <c r="Z1796" s="76"/>
      <c r="AA1796" s="76"/>
      <c r="AB1796" s="76"/>
      <c r="AC1796" s="76"/>
      <c r="AD1796" s="76"/>
      <c r="AE1796" s="76"/>
      <c r="AF1796" s="76"/>
      <c r="AG1796" s="76"/>
      <c r="AH1796" s="76"/>
      <c r="AI1796" s="76"/>
      <c r="AJ1796" s="76"/>
      <c r="AK1796" s="76"/>
      <c r="AL1796" s="76"/>
      <c r="AM1796" s="76"/>
      <c r="AN1796" s="76"/>
      <c r="AO1796" s="75"/>
      <c r="AP1796" s="75"/>
      <c r="AQ1796" s="75"/>
      <c r="AR1796" s="76"/>
      <c r="AS1796" s="76"/>
      <c r="AT1796" s="76"/>
      <c r="AU1796" s="76"/>
      <c r="AV1796" s="76"/>
      <c r="AW1796" s="76"/>
      <c r="AX1796" s="76"/>
      <c r="AY1796" s="76"/>
      <c r="AZ1796" s="76"/>
      <c r="BA1796" s="76"/>
      <c r="BB1796" s="76"/>
      <c r="BC1796" s="76"/>
      <c r="BD1796" s="76"/>
      <c r="BE1796" s="76"/>
      <c r="BF1796" s="76"/>
      <c r="BG1796" s="76"/>
      <c r="BH1796" s="76"/>
      <c r="BI1796" s="76"/>
      <c r="BJ1796" s="76"/>
      <c r="BK1796" s="76"/>
      <c r="BL1796" s="76"/>
      <c r="BM1796" s="76"/>
      <c r="BN1796" s="76"/>
      <c r="BO1796" s="76"/>
      <c r="BP1796" s="76"/>
      <c r="BQ1796" s="76"/>
      <c r="BR1796" s="76"/>
      <c r="BS1796" s="76"/>
      <c r="BT1796" s="76"/>
      <c r="BU1796" s="76"/>
      <c r="BV1796" s="76"/>
      <c r="BW1796" s="76"/>
      <c r="BX1796" s="76"/>
      <c r="BY1796" s="76"/>
      <c r="BZ1796" s="76"/>
      <c r="CA1796" s="76"/>
      <c r="CB1796" s="76"/>
      <c r="CC1796" s="76"/>
      <c r="CD1796" s="76"/>
      <c r="CE1796" s="76"/>
      <c r="CF1796" s="76"/>
      <c r="CG1796" s="76"/>
      <c r="CH1796" s="76"/>
      <c r="CI1796" s="76"/>
      <c r="CJ1796" s="76"/>
      <c r="CK1796" s="76"/>
      <c r="CL1796" s="76"/>
      <c r="CM1796" s="76"/>
      <c r="CN1796" s="76"/>
      <c r="CO1796" s="76"/>
      <c r="CP1796" s="76"/>
    </row>
    <row r="1797" spans="1:94" x14ac:dyDescent="0.2">
      <c r="A1797" s="76"/>
      <c r="B1797" s="76"/>
      <c r="C1797" s="76"/>
      <c r="D1797" s="76"/>
      <c r="E1797" s="76"/>
      <c r="F1797" s="76"/>
      <c r="G1797" s="76"/>
      <c r="H1797" s="76"/>
      <c r="I1797" s="76"/>
      <c r="J1797" s="76"/>
      <c r="K1797" s="76"/>
      <c r="L1797" s="76"/>
      <c r="M1797" s="76"/>
      <c r="N1797" s="76"/>
      <c r="O1797" s="76"/>
      <c r="P1797" s="76"/>
      <c r="Q1797" s="76"/>
      <c r="R1797" s="76"/>
      <c r="S1797" s="76"/>
      <c r="T1797" s="76"/>
      <c r="U1797" s="76"/>
      <c r="V1797" s="76"/>
      <c r="W1797" s="76"/>
      <c r="X1797" s="76"/>
      <c r="Y1797" s="76"/>
      <c r="Z1797" s="76"/>
      <c r="AA1797" s="76"/>
      <c r="AB1797" s="76"/>
      <c r="AC1797" s="76"/>
      <c r="AD1797" s="76"/>
      <c r="AE1797" s="76"/>
      <c r="AF1797" s="76"/>
      <c r="AG1797" s="76"/>
      <c r="AH1797" s="76"/>
      <c r="AI1797" s="76"/>
      <c r="AJ1797" s="76"/>
      <c r="AK1797" s="76"/>
      <c r="AL1797" s="76"/>
      <c r="AM1797" s="76"/>
      <c r="AN1797" s="76"/>
      <c r="AO1797" s="75"/>
      <c r="AP1797" s="75"/>
      <c r="AQ1797" s="75"/>
      <c r="AR1797" s="76"/>
      <c r="AS1797" s="76"/>
      <c r="AT1797" s="76"/>
      <c r="AU1797" s="76"/>
      <c r="AV1797" s="76"/>
      <c r="AW1797" s="76"/>
      <c r="AX1797" s="76"/>
      <c r="AY1797" s="76"/>
      <c r="AZ1797" s="76"/>
      <c r="BA1797" s="76"/>
      <c r="BB1797" s="76"/>
      <c r="BC1797" s="76"/>
      <c r="BD1797" s="76"/>
      <c r="BE1797" s="76"/>
      <c r="BF1797" s="76"/>
      <c r="BG1797" s="76"/>
      <c r="BH1797" s="76"/>
      <c r="BI1797" s="76"/>
      <c r="BJ1797" s="76"/>
      <c r="BK1797" s="76"/>
      <c r="BL1797" s="76"/>
      <c r="BM1797" s="76"/>
      <c r="BN1797" s="76"/>
      <c r="BO1797" s="76"/>
      <c r="BP1797" s="76"/>
      <c r="BQ1797" s="76"/>
      <c r="BR1797" s="76"/>
      <c r="BS1797" s="76"/>
      <c r="BT1797" s="76"/>
      <c r="BU1797" s="76"/>
      <c r="BV1797" s="76"/>
      <c r="BW1797" s="76"/>
      <c r="BX1797" s="76"/>
      <c r="BY1797" s="76"/>
      <c r="BZ1797" s="76"/>
      <c r="CA1797" s="76"/>
      <c r="CB1797" s="76"/>
      <c r="CC1797" s="76"/>
      <c r="CD1797" s="76"/>
      <c r="CE1797" s="76"/>
      <c r="CF1797" s="76"/>
      <c r="CG1797" s="76"/>
      <c r="CH1797" s="76"/>
      <c r="CI1797" s="76"/>
      <c r="CJ1797" s="76"/>
      <c r="CK1797" s="76"/>
      <c r="CL1797" s="76"/>
      <c r="CM1797" s="76"/>
      <c r="CN1797" s="76"/>
      <c r="CO1797" s="76"/>
      <c r="CP1797" s="76"/>
    </row>
    <row r="1798" spans="1:94" x14ac:dyDescent="0.2">
      <c r="A1798" s="76"/>
      <c r="B1798" s="76"/>
      <c r="C1798" s="76"/>
      <c r="D1798" s="76"/>
      <c r="E1798" s="76"/>
      <c r="F1798" s="76"/>
      <c r="G1798" s="76"/>
      <c r="H1798" s="76"/>
      <c r="I1798" s="76"/>
      <c r="J1798" s="76"/>
      <c r="K1798" s="76"/>
      <c r="L1798" s="76"/>
      <c r="M1798" s="76"/>
      <c r="N1798" s="76"/>
      <c r="O1798" s="76"/>
      <c r="P1798" s="76"/>
      <c r="Q1798" s="76"/>
      <c r="R1798" s="76"/>
      <c r="S1798" s="76"/>
      <c r="T1798" s="76"/>
      <c r="U1798" s="76"/>
      <c r="V1798" s="76"/>
      <c r="W1798" s="76"/>
      <c r="X1798" s="76"/>
      <c r="Y1798" s="76"/>
      <c r="Z1798" s="76"/>
      <c r="AA1798" s="76"/>
      <c r="AB1798" s="76"/>
      <c r="AC1798" s="76"/>
      <c r="AD1798" s="76"/>
      <c r="AE1798" s="76"/>
      <c r="AF1798" s="76"/>
      <c r="AG1798" s="76"/>
      <c r="AH1798" s="76"/>
      <c r="AI1798" s="76"/>
      <c r="AJ1798" s="76"/>
      <c r="AK1798" s="76"/>
      <c r="AL1798" s="76"/>
      <c r="AM1798" s="76"/>
      <c r="AN1798" s="76"/>
      <c r="AO1798" s="75"/>
      <c r="AP1798" s="75"/>
      <c r="AQ1798" s="75"/>
      <c r="AR1798" s="76"/>
      <c r="AS1798" s="76"/>
      <c r="AT1798" s="76"/>
      <c r="AU1798" s="76"/>
      <c r="AV1798" s="76"/>
      <c r="AW1798" s="76"/>
      <c r="AX1798" s="76"/>
      <c r="AY1798" s="76"/>
      <c r="AZ1798" s="76"/>
      <c r="BA1798" s="76"/>
      <c r="BB1798" s="76"/>
      <c r="BC1798" s="76"/>
      <c r="BD1798" s="76"/>
      <c r="BE1798" s="76"/>
      <c r="BF1798" s="76"/>
      <c r="BG1798" s="76"/>
      <c r="BH1798" s="76"/>
      <c r="BI1798" s="76"/>
      <c r="BJ1798" s="76"/>
      <c r="BK1798" s="76"/>
      <c r="BL1798" s="76"/>
      <c r="BM1798" s="76"/>
      <c r="BN1798" s="76"/>
      <c r="BO1798" s="76"/>
      <c r="BP1798" s="76"/>
      <c r="BQ1798" s="76"/>
      <c r="BR1798" s="76"/>
      <c r="BS1798" s="76"/>
      <c r="BT1798" s="76"/>
      <c r="BU1798" s="76"/>
      <c r="BV1798" s="76"/>
      <c r="BW1798" s="76"/>
      <c r="BX1798" s="76"/>
      <c r="BY1798" s="76"/>
      <c r="BZ1798" s="76"/>
      <c r="CA1798" s="76"/>
      <c r="CB1798" s="76"/>
      <c r="CC1798" s="76"/>
      <c r="CD1798" s="76"/>
      <c r="CE1798" s="76"/>
      <c r="CF1798" s="76"/>
      <c r="CG1798" s="76"/>
      <c r="CH1798" s="76"/>
      <c r="CI1798" s="76"/>
      <c r="CJ1798" s="76"/>
      <c r="CK1798" s="76"/>
      <c r="CL1798" s="76"/>
      <c r="CM1798" s="76"/>
      <c r="CN1798" s="76"/>
      <c r="CO1798" s="76"/>
      <c r="CP1798" s="76"/>
    </row>
    <row r="1799" spans="1:94" x14ac:dyDescent="0.2">
      <c r="A1799" s="76"/>
      <c r="B1799" s="76"/>
      <c r="C1799" s="76"/>
      <c r="D1799" s="76"/>
      <c r="E1799" s="76"/>
      <c r="F1799" s="76"/>
      <c r="G1799" s="76"/>
      <c r="H1799" s="76"/>
      <c r="I1799" s="76"/>
      <c r="J1799" s="76"/>
      <c r="K1799" s="76"/>
      <c r="L1799" s="76"/>
      <c r="M1799" s="76"/>
      <c r="N1799" s="76"/>
      <c r="O1799" s="76"/>
      <c r="P1799" s="76"/>
      <c r="Q1799" s="76"/>
      <c r="R1799" s="76"/>
      <c r="S1799" s="76"/>
      <c r="T1799" s="76"/>
      <c r="U1799" s="76"/>
      <c r="V1799" s="76"/>
      <c r="W1799" s="76"/>
      <c r="X1799" s="76"/>
      <c r="Y1799" s="76"/>
      <c r="Z1799" s="76"/>
      <c r="AA1799" s="76"/>
      <c r="AB1799" s="76"/>
      <c r="AC1799" s="76"/>
      <c r="AD1799" s="76"/>
      <c r="AE1799" s="76"/>
      <c r="AF1799" s="76"/>
      <c r="AG1799" s="76"/>
      <c r="AH1799" s="76"/>
      <c r="AI1799" s="76"/>
      <c r="AJ1799" s="76"/>
      <c r="AK1799" s="76"/>
      <c r="AL1799" s="76"/>
      <c r="AM1799" s="76"/>
      <c r="AN1799" s="76"/>
      <c r="AO1799" s="75"/>
      <c r="AP1799" s="75"/>
      <c r="AQ1799" s="75"/>
      <c r="AR1799" s="76"/>
      <c r="AS1799" s="76"/>
      <c r="AT1799" s="76"/>
      <c r="AU1799" s="76"/>
      <c r="AV1799" s="76"/>
      <c r="AW1799" s="76"/>
      <c r="AX1799" s="76"/>
      <c r="AY1799" s="76"/>
      <c r="AZ1799" s="76"/>
      <c r="BA1799" s="76"/>
      <c r="BB1799" s="76"/>
      <c r="BC1799" s="76"/>
      <c r="BD1799" s="76"/>
      <c r="BE1799" s="76"/>
      <c r="BF1799" s="76"/>
      <c r="BG1799" s="76"/>
      <c r="BH1799" s="76"/>
      <c r="BI1799" s="76"/>
      <c r="BJ1799" s="76"/>
      <c r="BK1799" s="76"/>
      <c r="BL1799" s="76"/>
      <c r="BM1799" s="76"/>
      <c r="BN1799" s="76"/>
      <c r="BO1799" s="76"/>
      <c r="BP1799" s="76"/>
      <c r="BQ1799" s="76"/>
      <c r="BR1799" s="76"/>
      <c r="BS1799" s="76"/>
      <c r="BT1799" s="76"/>
      <c r="BU1799" s="76"/>
      <c r="BV1799" s="76"/>
      <c r="BW1799" s="76"/>
      <c r="BX1799" s="76"/>
      <c r="BY1799" s="76"/>
      <c r="BZ1799" s="76"/>
      <c r="CA1799" s="76"/>
      <c r="CB1799" s="76"/>
      <c r="CC1799" s="76"/>
      <c r="CD1799" s="76"/>
      <c r="CE1799" s="76"/>
      <c r="CF1799" s="76"/>
      <c r="CG1799" s="76"/>
      <c r="CH1799" s="76"/>
      <c r="CI1799" s="76"/>
      <c r="CJ1799" s="76"/>
      <c r="CK1799" s="76"/>
      <c r="CL1799" s="76"/>
      <c r="CM1799" s="76"/>
      <c r="CN1799" s="76"/>
      <c r="CO1799" s="76"/>
      <c r="CP1799" s="76"/>
    </row>
    <row r="1800" spans="1:94" x14ac:dyDescent="0.2">
      <c r="A1800" s="76"/>
      <c r="B1800" s="76"/>
      <c r="C1800" s="76"/>
      <c r="D1800" s="76"/>
      <c r="E1800" s="76"/>
      <c r="F1800" s="76"/>
      <c r="G1800" s="76"/>
      <c r="H1800" s="76"/>
      <c r="I1800" s="76"/>
      <c r="J1800" s="76"/>
      <c r="K1800" s="76"/>
      <c r="L1800" s="76"/>
      <c r="M1800" s="76"/>
      <c r="N1800" s="76"/>
      <c r="O1800" s="76"/>
      <c r="P1800" s="76"/>
      <c r="Q1800" s="76"/>
      <c r="R1800" s="76"/>
      <c r="S1800" s="76"/>
      <c r="T1800" s="76"/>
      <c r="U1800" s="76"/>
      <c r="V1800" s="76"/>
      <c r="W1800" s="76"/>
      <c r="X1800" s="76"/>
      <c r="Y1800" s="76"/>
      <c r="Z1800" s="76"/>
      <c r="AA1800" s="76"/>
      <c r="AB1800" s="76"/>
      <c r="AC1800" s="76"/>
      <c r="AD1800" s="76"/>
      <c r="AE1800" s="76"/>
      <c r="AF1800" s="76"/>
      <c r="AG1800" s="76"/>
      <c r="AH1800" s="76"/>
      <c r="AI1800" s="76"/>
      <c r="AJ1800" s="76"/>
      <c r="AK1800" s="76"/>
      <c r="AL1800" s="76"/>
      <c r="AM1800" s="76"/>
      <c r="AN1800" s="76"/>
      <c r="AO1800" s="75"/>
      <c r="AP1800" s="75"/>
      <c r="AQ1800" s="75"/>
      <c r="AR1800" s="76"/>
      <c r="AS1800" s="76"/>
      <c r="AT1800" s="76"/>
      <c r="AU1800" s="76"/>
      <c r="AV1800" s="76"/>
      <c r="AW1800" s="76"/>
      <c r="AX1800" s="76"/>
      <c r="AY1800" s="76"/>
      <c r="AZ1800" s="76"/>
      <c r="BA1800" s="76"/>
      <c r="BB1800" s="76"/>
      <c r="BC1800" s="76"/>
      <c r="BD1800" s="76"/>
      <c r="BE1800" s="76"/>
      <c r="BF1800" s="76"/>
      <c r="BG1800" s="76"/>
      <c r="BH1800" s="76"/>
      <c r="BI1800" s="76"/>
      <c r="BJ1800" s="76"/>
      <c r="BK1800" s="76"/>
      <c r="BL1800" s="76"/>
      <c r="BM1800" s="76"/>
      <c r="BN1800" s="76"/>
      <c r="BO1800" s="76"/>
      <c r="BP1800" s="76"/>
      <c r="BQ1800" s="76"/>
      <c r="BR1800" s="76"/>
      <c r="BS1800" s="76"/>
      <c r="BT1800" s="76"/>
      <c r="BU1800" s="76"/>
      <c r="BV1800" s="76"/>
      <c r="BW1800" s="76"/>
      <c r="BX1800" s="76"/>
      <c r="BY1800" s="76"/>
      <c r="BZ1800" s="76"/>
      <c r="CA1800" s="76"/>
      <c r="CB1800" s="76"/>
      <c r="CC1800" s="76"/>
      <c r="CD1800" s="76"/>
      <c r="CE1800" s="76"/>
      <c r="CF1800" s="76"/>
      <c r="CG1800" s="76"/>
      <c r="CH1800" s="76"/>
      <c r="CI1800" s="76"/>
      <c r="CJ1800" s="76"/>
      <c r="CK1800" s="76"/>
      <c r="CL1800" s="76"/>
      <c r="CM1800" s="76"/>
      <c r="CN1800" s="76"/>
      <c r="CO1800" s="76"/>
      <c r="CP1800" s="76"/>
    </row>
    <row r="1801" spans="1:94" x14ac:dyDescent="0.2">
      <c r="A1801" s="76"/>
      <c r="B1801" s="76"/>
      <c r="C1801" s="76"/>
      <c r="D1801" s="76"/>
      <c r="E1801" s="76"/>
      <c r="F1801" s="76"/>
      <c r="G1801" s="76"/>
      <c r="H1801" s="76"/>
      <c r="I1801" s="76"/>
      <c r="J1801" s="76"/>
      <c r="K1801" s="76"/>
      <c r="L1801" s="76"/>
      <c r="M1801" s="76"/>
      <c r="N1801" s="76"/>
      <c r="O1801" s="76"/>
      <c r="P1801" s="76"/>
      <c r="Q1801" s="76"/>
      <c r="R1801" s="76"/>
      <c r="S1801" s="76"/>
      <c r="T1801" s="76"/>
      <c r="U1801" s="76"/>
      <c r="V1801" s="76"/>
      <c r="W1801" s="76"/>
      <c r="X1801" s="76"/>
      <c r="Y1801" s="76"/>
      <c r="Z1801" s="76"/>
      <c r="AA1801" s="76"/>
      <c r="AB1801" s="76"/>
      <c r="AC1801" s="76"/>
      <c r="AD1801" s="76"/>
      <c r="AE1801" s="76"/>
      <c r="AF1801" s="76"/>
      <c r="AG1801" s="76"/>
      <c r="AH1801" s="76"/>
      <c r="AI1801" s="76"/>
      <c r="AJ1801" s="76"/>
      <c r="AK1801" s="76"/>
      <c r="AL1801" s="76"/>
      <c r="AM1801" s="76"/>
      <c r="AN1801" s="76"/>
      <c r="AO1801" s="75"/>
      <c r="AP1801" s="75"/>
      <c r="AQ1801" s="75"/>
      <c r="AR1801" s="76"/>
      <c r="AS1801" s="76"/>
      <c r="AT1801" s="76"/>
      <c r="AU1801" s="76"/>
      <c r="AV1801" s="76"/>
      <c r="AW1801" s="76"/>
      <c r="AX1801" s="76"/>
      <c r="AY1801" s="76"/>
      <c r="AZ1801" s="76"/>
      <c r="BA1801" s="76"/>
      <c r="BB1801" s="76"/>
      <c r="BC1801" s="76"/>
      <c r="BD1801" s="76"/>
      <c r="BE1801" s="76"/>
      <c r="BF1801" s="76"/>
      <c r="BG1801" s="76"/>
      <c r="BH1801" s="76"/>
      <c r="BI1801" s="76"/>
      <c r="BJ1801" s="76"/>
      <c r="BK1801" s="76"/>
      <c r="BL1801" s="76"/>
      <c r="BM1801" s="76"/>
      <c r="BN1801" s="76"/>
      <c r="BO1801" s="76"/>
      <c r="BP1801" s="76"/>
      <c r="BQ1801" s="76"/>
      <c r="BR1801" s="76"/>
      <c r="BS1801" s="76"/>
      <c r="BT1801" s="76"/>
      <c r="BU1801" s="76"/>
      <c r="BV1801" s="76"/>
      <c r="BW1801" s="76"/>
      <c r="BX1801" s="76"/>
      <c r="BY1801" s="76"/>
      <c r="BZ1801" s="76"/>
      <c r="CA1801" s="76"/>
      <c r="CB1801" s="76"/>
      <c r="CC1801" s="76"/>
      <c r="CD1801" s="76"/>
      <c r="CE1801" s="76"/>
      <c r="CF1801" s="76"/>
      <c r="CG1801" s="76"/>
      <c r="CH1801" s="76"/>
      <c r="CI1801" s="76"/>
      <c r="CJ1801" s="76"/>
      <c r="CK1801" s="76"/>
      <c r="CL1801" s="76"/>
      <c r="CM1801" s="76"/>
      <c r="CN1801" s="76"/>
      <c r="CO1801" s="76"/>
      <c r="CP1801" s="76"/>
    </row>
    <row r="1802" spans="1:94" x14ac:dyDescent="0.2">
      <c r="A1802" s="76"/>
      <c r="B1802" s="76"/>
      <c r="C1802" s="76"/>
      <c r="D1802" s="76"/>
      <c r="E1802" s="76"/>
      <c r="F1802" s="76"/>
      <c r="G1802" s="76"/>
      <c r="H1802" s="76"/>
      <c r="I1802" s="76"/>
      <c r="J1802" s="76"/>
      <c r="K1802" s="76"/>
      <c r="L1802" s="76"/>
      <c r="M1802" s="76"/>
      <c r="N1802" s="76"/>
      <c r="O1802" s="76"/>
      <c r="P1802" s="76"/>
      <c r="Q1802" s="76"/>
      <c r="R1802" s="76"/>
      <c r="S1802" s="76"/>
      <c r="T1802" s="76"/>
      <c r="U1802" s="76"/>
      <c r="V1802" s="76"/>
      <c r="W1802" s="76"/>
      <c r="X1802" s="76"/>
      <c r="Y1802" s="76"/>
      <c r="Z1802" s="76"/>
      <c r="AA1802" s="76"/>
      <c r="AB1802" s="76"/>
      <c r="AC1802" s="76"/>
      <c r="AD1802" s="76"/>
      <c r="AE1802" s="76"/>
      <c r="AF1802" s="76"/>
      <c r="AG1802" s="76"/>
      <c r="AH1802" s="76"/>
      <c r="AI1802" s="76"/>
      <c r="AJ1802" s="76"/>
      <c r="AK1802" s="76"/>
      <c r="AL1802" s="76"/>
      <c r="AM1802" s="76"/>
      <c r="AN1802" s="76"/>
      <c r="AO1802" s="75"/>
      <c r="AP1802" s="75"/>
      <c r="AQ1802" s="75"/>
      <c r="AR1802" s="76"/>
      <c r="AS1802" s="76"/>
      <c r="AT1802" s="76"/>
      <c r="AU1802" s="76"/>
      <c r="AV1802" s="76"/>
      <c r="AW1802" s="76"/>
      <c r="AX1802" s="76"/>
      <c r="AY1802" s="76"/>
      <c r="AZ1802" s="76"/>
      <c r="BA1802" s="76"/>
      <c r="BB1802" s="76"/>
      <c r="BC1802" s="76"/>
      <c r="BD1802" s="76"/>
      <c r="BE1802" s="76"/>
      <c r="BF1802" s="76"/>
      <c r="BG1802" s="76"/>
      <c r="BH1802" s="76"/>
      <c r="BI1802" s="76"/>
      <c r="BJ1802" s="76"/>
      <c r="BK1802" s="76"/>
      <c r="BL1802" s="76"/>
      <c r="BM1802" s="76"/>
      <c r="BN1802" s="76"/>
      <c r="BO1802" s="76"/>
      <c r="BP1802" s="76"/>
      <c r="BQ1802" s="76"/>
      <c r="BR1802" s="76"/>
      <c r="BS1802" s="76"/>
      <c r="BT1802" s="76"/>
      <c r="BU1802" s="76"/>
      <c r="BV1802" s="76"/>
      <c r="BW1802" s="76"/>
      <c r="BX1802" s="76"/>
      <c r="BY1802" s="76"/>
      <c r="BZ1802" s="76"/>
      <c r="CA1802" s="76"/>
      <c r="CB1802" s="76"/>
      <c r="CC1802" s="76"/>
      <c r="CD1802" s="76"/>
      <c r="CE1802" s="76"/>
      <c r="CF1802" s="76"/>
      <c r="CG1802" s="76"/>
      <c r="CH1802" s="76"/>
      <c r="CI1802" s="76"/>
      <c r="CJ1802" s="76"/>
      <c r="CK1802" s="76"/>
      <c r="CL1802" s="76"/>
      <c r="CM1802" s="76"/>
      <c r="CN1802" s="76"/>
      <c r="CO1802" s="76"/>
      <c r="CP1802" s="76"/>
    </row>
    <row r="1803" spans="1:94" x14ac:dyDescent="0.2">
      <c r="A1803" s="76"/>
      <c r="B1803" s="76"/>
      <c r="C1803" s="76"/>
      <c r="D1803" s="76"/>
      <c r="E1803" s="76"/>
      <c r="F1803" s="76"/>
      <c r="G1803" s="76"/>
      <c r="H1803" s="76"/>
      <c r="I1803" s="76"/>
      <c r="J1803" s="76"/>
      <c r="K1803" s="76"/>
      <c r="L1803" s="76"/>
      <c r="M1803" s="76"/>
      <c r="N1803" s="76"/>
      <c r="O1803" s="76"/>
      <c r="P1803" s="76"/>
      <c r="Q1803" s="76"/>
      <c r="R1803" s="76"/>
      <c r="S1803" s="76"/>
      <c r="T1803" s="76"/>
      <c r="U1803" s="76"/>
      <c r="V1803" s="76"/>
      <c r="W1803" s="76"/>
      <c r="X1803" s="76"/>
      <c r="Y1803" s="76"/>
      <c r="Z1803" s="76"/>
      <c r="AA1803" s="76"/>
      <c r="AB1803" s="76"/>
      <c r="AC1803" s="76"/>
      <c r="AD1803" s="76"/>
      <c r="AE1803" s="76"/>
      <c r="AF1803" s="76"/>
      <c r="AG1803" s="76"/>
      <c r="AH1803" s="76"/>
      <c r="AI1803" s="76"/>
      <c r="AJ1803" s="76"/>
      <c r="AK1803" s="76"/>
      <c r="AL1803" s="76"/>
      <c r="AM1803" s="76"/>
      <c r="AN1803" s="76"/>
      <c r="AO1803" s="75"/>
      <c r="AP1803" s="75"/>
      <c r="AQ1803" s="75"/>
      <c r="AR1803" s="76"/>
      <c r="AS1803" s="76"/>
      <c r="AT1803" s="76"/>
      <c r="AU1803" s="76"/>
      <c r="AV1803" s="76"/>
      <c r="AW1803" s="76"/>
      <c r="AX1803" s="76"/>
      <c r="AY1803" s="76"/>
      <c r="AZ1803" s="76"/>
      <c r="BA1803" s="76"/>
      <c r="BB1803" s="76"/>
      <c r="BC1803" s="76"/>
      <c r="BD1803" s="76"/>
      <c r="BE1803" s="76"/>
      <c r="BF1803" s="76"/>
      <c r="BG1803" s="76"/>
      <c r="BH1803" s="76"/>
      <c r="BI1803" s="76"/>
      <c r="BJ1803" s="76"/>
      <c r="BK1803" s="76"/>
      <c r="BL1803" s="76"/>
      <c r="BM1803" s="76"/>
      <c r="BN1803" s="76"/>
      <c r="BO1803" s="76"/>
      <c r="BP1803" s="76"/>
      <c r="BQ1803" s="76"/>
      <c r="BR1803" s="76"/>
      <c r="BS1803" s="76"/>
      <c r="BT1803" s="76"/>
      <c r="BU1803" s="76"/>
      <c r="BV1803" s="76"/>
      <c r="BW1803" s="76"/>
      <c r="BX1803" s="76"/>
      <c r="BY1803" s="76"/>
      <c r="BZ1803" s="76"/>
      <c r="CA1803" s="76"/>
      <c r="CB1803" s="76"/>
      <c r="CC1803" s="76"/>
      <c r="CD1803" s="76"/>
      <c r="CE1803" s="76"/>
      <c r="CF1803" s="76"/>
      <c r="CG1803" s="76"/>
      <c r="CH1803" s="76"/>
      <c r="CI1803" s="76"/>
      <c r="CJ1803" s="76"/>
      <c r="CK1803" s="76"/>
      <c r="CL1803" s="76"/>
      <c r="CM1803" s="76"/>
      <c r="CN1803" s="76"/>
      <c r="CO1803" s="76"/>
      <c r="CP1803" s="76"/>
    </row>
    <row r="1804" spans="1:94" x14ac:dyDescent="0.2">
      <c r="A1804" s="76"/>
      <c r="B1804" s="76"/>
      <c r="C1804" s="76"/>
      <c r="D1804" s="76"/>
      <c r="E1804" s="76"/>
      <c r="F1804" s="76"/>
      <c r="G1804" s="76"/>
      <c r="H1804" s="76"/>
      <c r="I1804" s="76"/>
      <c r="J1804" s="76"/>
      <c r="K1804" s="76"/>
      <c r="L1804" s="76"/>
      <c r="M1804" s="76"/>
      <c r="N1804" s="76"/>
      <c r="O1804" s="76"/>
      <c r="P1804" s="76"/>
      <c r="Q1804" s="76"/>
      <c r="R1804" s="76"/>
      <c r="S1804" s="76"/>
      <c r="T1804" s="76"/>
      <c r="U1804" s="76"/>
      <c r="V1804" s="76"/>
      <c r="W1804" s="76"/>
      <c r="X1804" s="76"/>
      <c r="Y1804" s="76"/>
      <c r="Z1804" s="76"/>
      <c r="AA1804" s="76"/>
      <c r="AB1804" s="76"/>
      <c r="AC1804" s="76"/>
      <c r="AD1804" s="76"/>
      <c r="AE1804" s="76"/>
      <c r="AF1804" s="76"/>
      <c r="AG1804" s="76"/>
      <c r="AH1804" s="76"/>
      <c r="AI1804" s="76"/>
      <c r="AJ1804" s="76"/>
      <c r="AK1804" s="76"/>
      <c r="AL1804" s="76"/>
      <c r="AM1804" s="76"/>
      <c r="AN1804" s="76"/>
      <c r="AO1804" s="75"/>
      <c r="AP1804" s="75"/>
      <c r="AQ1804" s="75"/>
      <c r="AR1804" s="76"/>
      <c r="AS1804" s="76"/>
      <c r="AT1804" s="76"/>
      <c r="AU1804" s="76"/>
      <c r="AV1804" s="76"/>
      <c r="AW1804" s="76"/>
      <c r="AX1804" s="76"/>
      <c r="AY1804" s="76"/>
      <c r="AZ1804" s="76"/>
      <c r="BA1804" s="76"/>
      <c r="BB1804" s="76"/>
      <c r="BC1804" s="76"/>
      <c r="BD1804" s="76"/>
      <c r="BE1804" s="76"/>
      <c r="BF1804" s="76"/>
      <c r="BG1804" s="76"/>
      <c r="BH1804" s="76"/>
      <c r="BI1804" s="76"/>
      <c r="BJ1804" s="76"/>
      <c r="BK1804" s="76"/>
      <c r="BL1804" s="76"/>
      <c r="BM1804" s="76"/>
      <c r="BN1804" s="76"/>
      <c r="BO1804" s="76"/>
      <c r="BP1804" s="76"/>
      <c r="BQ1804" s="76"/>
      <c r="BR1804" s="76"/>
      <c r="BS1804" s="76"/>
      <c r="BT1804" s="76"/>
      <c r="BU1804" s="76"/>
      <c r="BV1804" s="76"/>
      <c r="BW1804" s="76"/>
      <c r="BX1804" s="76"/>
      <c r="BY1804" s="76"/>
      <c r="BZ1804" s="76"/>
      <c r="CA1804" s="76"/>
      <c r="CB1804" s="76"/>
      <c r="CC1804" s="76"/>
      <c r="CD1804" s="76"/>
      <c r="CE1804" s="76"/>
      <c r="CF1804" s="76"/>
      <c r="CG1804" s="76"/>
      <c r="CH1804" s="76"/>
      <c r="CI1804" s="76"/>
      <c r="CJ1804" s="76"/>
      <c r="CK1804" s="76"/>
      <c r="CL1804" s="76"/>
      <c r="CM1804" s="76"/>
      <c r="CN1804" s="76"/>
      <c r="CO1804" s="76"/>
      <c r="CP1804" s="76"/>
    </row>
    <row r="1805" spans="1:94" x14ac:dyDescent="0.2">
      <c r="A1805" s="76"/>
      <c r="B1805" s="76"/>
      <c r="C1805" s="76"/>
      <c r="D1805" s="76"/>
      <c r="E1805" s="76"/>
      <c r="F1805" s="76"/>
      <c r="G1805" s="76"/>
      <c r="H1805" s="76"/>
      <c r="I1805" s="76"/>
      <c r="J1805" s="76"/>
      <c r="K1805" s="76"/>
      <c r="L1805" s="76"/>
      <c r="M1805" s="76"/>
      <c r="N1805" s="76"/>
      <c r="O1805" s="76"/>
      <c r="P1805" s="76"/>
      <c r="Q1805" s="76"/>
      <c r="R1805" s="76"/>
      <c r="S1805" s="76"/>
      <c r="T1805" s="76"/>
      <c r="U1805" s="76"/>
      <c r="V1805" s="76"/>
      <c r="W1805" s="76"/>
      <c r="X1805" s="76"/>
      <c r="Y1805" s="76"/>
      <c r="Z1805" s="76"/>
      <c r="AA1805" s="76"/>
      <c r="AB1805" s="76"/>
      <c r="AC1805" s="76"/>
      <c r="AD1805" s="76"/>
      <c r="AE1805" s="76"/>
      <c r="AF1805" s="76"/>
      <c r="AG1805" s="76"/>
      <c r="AH1805" s="76"/>
      <c r="AI1805" s="76"/>
      <c r="AJ1805" s="76"/>
      <c r="AK1805" s="76"/>
      <c r="AL1805" s="76"/>
      <c r="AM1805" s="76"/>
      <c r="AN1805" s="76"/>
      <c r="AO1805" s="75"/>
      <c r="AP1805" s="75"/>
      <c r="AQ1805" s="75"/>
      <c r="AR1805" s="76"/>
      <c r="AS1805" s="76"/>
      <c r="AT1805" s="76"/>
      <c r="AU1805" s="76"/>
      <c r="AV1805" s="76"/>
      <c r="AW1805" s="76"/>
      <c r="AX1805" s="76"/>
      <c r="AY1805" s="76"/>
      <c r="AZ1805" s="76"/>
      <c r="BA1805" s="76"/>
      <c r="BB1805" s="76"/>
      <c r="BC1805" s="76"/>
      <c r="BD1805" s="76"/>
      <c r="BE1805" s="76"/>
      <c r="BF1805" s="76"/>
      <c r="BG1805" s="76"/>
      <c r="BH1805" s="76"/>
      <c r="BI1805" s="76"/>
      <c r="BJ1805" s="76"/>
      <c r="BK1805" s="76"/>
      <c r="BL1805" s="76"/>
      <c r="BM1805" s="76"/>
      <c r="BN1805" s="76"/>
      <c r="BO1805" s="76"/>
      <c r="BP1805" s="76"/>
      <c r="BQ1805" s="76"/>
      <c r="BR1805" s="76"/>
      <c r="BS1805" s="76"/>
      <c r="BT1805" s="76"/>
      <c r="BU1805" s="76"/>
      <c r="BV1805" s="76"/>
      <c r="BW1805" s="76"/>
      <c r="BX1805" s="76"/>
      <c r="BY1805" s="76"/>
      <c r="BZ1805" s="76"/>
      <c r="CA1805" s="76"/>
      <c r="CB1805" s="76"/>
      <c r="CC1805" s="76"/>
      <c r="CD1805" s="76"/>
      <c r="CE1805" s="76"/>
      <c r="CF1805" s="76"/>
      <c r="CG1805" s="76"/>
      <c r="CH1805" s="76"/>
      <c r="CI1805" s="76"/>
      <c r="CJ1805" s="76"/>
      <c r="CK1805" s="76"/>
      <c r="CL1805" s="76"/>
      <c r="CM1805" s="76"/>
      <c r="CN1805" s="76"/>
      <c r="CO1805" s="76"/>
      <c r="CP1805" s="76"/>
    </row>
    <row r="1806" spans="1:94" x14ac:dyDescent="0.2">
      <c r="A1806" s="76"/>
      <c r="B1806" s="76"/>
      <c r="C1806" s="76"/>
      <c r="D1806" s="76"/>
      <c r="E1806" s="76"/>
      <c r="F1806" s="76"/>
      <c r="G1806" s="76"/>
      <c r="H1806" s="76"/>
      <c r="I1806" s="76"/>
      <c r="J1806" s="76"/>
      <c r="K1806" s="76"/>
      <c r="L1806" s="76"/>
      <c r="M1806" s="76"/>
      <c r="N1806" s="76"/>
      <c r="O1806" s="76"/>
      <c r="P1806" s="76"/>
      <c r="Q1806" s="76"/>
      <c r="R1806" s="76"/>
      <c r="S1806" s="76"/>
      <c r="T1806" s="76"/>
      <c r="U1806" s="76"/>
      <c r="V1806" s="76"/>
      <c r="W1806" s="76"/>
      <c r="X1806" s="76"/>
      <c r="Y1806" s="76"/>
      <c r="Z1806" s="76"/>
      <c r="AA1806" s="76"/>
      <c r="AB1806" s="76"/>
      <c r="AC1806" s="76"/>
      <c r="AD1806" s="76"/>
      <c r="AE1806" s="76"/>
      <c r="AF1806" s="76"/>
      <c r="AG1806" s="76"/>
      <c r="AH1806" s="76"/>
      <c r="AI1806" s="76"/>
      <c r="AJ1806" s="76"/>
      <c r="AK1806" s="76"/>
      <c r="AL1806" s="76"/>
      <c r="AM1806" s="76"/>
      <c r="AN1806" s="76"/>
      <c r="AO1806" s="75"/>
      <c r="AP1806" s="75"/>
      <c r="AQ1806" s="75"/>
      <c r="AR1806" s="76"/>
      <c r="AS1806" s="76"/>
      <c r="AT1806" s="76"/>
      <c r="AU1806" s="76"/>
      <c r="AV1806" s="76"/>
      <c r="AW1806" s="76"/>
      <c r="AX1806" s="76"/>
      <c r="AY1806" s="76"/>
      <c r="AZ1806" s="76"/>
      <c r="BA1806" s="76"/>
      <c r="BB1806" s="76"/>
      <c r="BC1806" s="76"/>
      <c r="BD1806" s="76"/>
      <c r="BE1806" s="76"/>
      <c r="BF1806" s="76"/>
      <c r="BG1806" s="76"/>
      <c r="BH1806" s="76"/>
      <c r="BI1806" s="76"/>
      <c r="BJ1806" s="76"/>
      <c r="BK1806" s="76"/>
      <c r="BL1806" s="76"/>
      <c r="BM1806" s="76"/>
      <c r="BN1806" s="76"/>
      <c r="BO1806" s="76"/>
      <c r="BP1806" s="76"/>
      <c r="BQ1806" s="76"/>
      <c r="BR1806" s="76"/>
      <c r="BS1806" s="76"/>
      <c r="BT1806" s="76"/>
      <c r="BU1806" s="76"/>
      <c r="BV1806" s="76"/>
      <c r="BW1806" s="76"/>
      <c r="BX1806" s="76"/>
      <c r="BY1806" s="76"/>
      <c r="BZ1806" s="76"/>
      <c r="CA1806" s="76"/>
      <c r="CB1806" s="76"/>
      <c r="CC1806" s="76"/>
      <c r="CD1806" s="76"/>
      <c r="CE1806" s="76"/>
      <c r="CF1806" s="76"/>
      <c r="CG1806" s="76"/>
      <c r="CH1806" s="76"/>
      <c r="CI1806" s="76"/>
      <c r="CJ1806" s="76"/>
      <c r="CK1806" s="76"/>
      <c r="CL1806" s="76"/>
      <c r="CM1806" s="76"/>
      <c r="CN1806" s="76"/>
      <c r="CO1806" s="76"/>
      <c r="CP1806" s="76"/>
    </row>
    <row r="1807" spans="1:94" x14ac:dyDescent="0.2">
      <c r="A1807" s="76"/>
      <c r="B1807" s="76"/>
      <c r="C1807" s="76"/>
      <c r="D1807" s="76"/>
      <c r="E1807" s="76"/>
      <c r="F1807" s="76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76"/>
      <c r="AI1807" s="76"/>
      <c r="AJ1807" s="76"/>
      <c r="AK1807" s="76"/>
      <c r="AL1807" s="76"/>
      <c r="AM1807" s="76"/>
      <c r="AN1807" s="76"/>
      <c r="AO1807" s="75"/>
      <c r="AP1807" s="75"/>
      <c r="AQ1807" s="75"/>
      <c r="AR1807" s="76"/>
      <c r="AS1807" s="76"/>
      <c r="AT1807" s="76"/>
      <c r="AU1807" s="76"/>
      <c r="AV1807" s="76"/>
      <c r="AW1807" s="76"/>
      <c r="AX1807" s="76"/>
      <c r="AY1807" s="76"/>
      <c r="AZ1807" s="76"/>
      <c r="BA1807" s="76"/>
      <c r="BB1807" s="76"/>
      <c r="BC1807" s="76"/>
      <c r="BD1807" s="76"/>
      <c r="BE1807" s="76"/>
      <c r="BF1807" s="76"/>
      <c r="BG1807" s="76"/>
      <c r="BH1807" s="76"/>
      <c r="BI1807" s="76"/>
      <c r="BJ1807" s="76"/>
      <c r="BK1807" s="76"/>
      <c r="BL1807" s="76"/>
      <c r="BM1807" s="76"/>
      <c r="BN1807" s="76"/>
      <c r="BO1807" s="76"/>
      <c r="BP1807" s="76"/>
      <c r="BQ1807" s="76"/>
      <c r="BR1807" s="76"/>
      <c r="BS1807" s="76"/>
      <c r="BT1807" s="76"/>
      <c r="BU1807" s="76"/>
      <c r="BV1807" s="76"/>
      <c r="BW1807" s="76"/>
      <c r="BX1807" s="76"/>
      <c r="BY1807" s="76"/>
      <c r="BZ1807" s="76"/>
      <c r="CA1807" s="76"/>
      <c r="CB1807" s="76"/>
      <c r="CC1807" s="76"/>
      <c r="CD1807" s="76"/>
      <c r="CE1807" s="76"/>
      <c r="CF1807" s="76"/>
      <c r="CG1807" s="76"/>
      <c r="CH1807" s="76"/>
      <c r="CI1807" s="76"/>
      <c r="CJ1807" s="76"/>
      <c r="CK1807" s="76"/>
      <c r="CL1807" s="76"/>
      <c r="CM1807" s="76"/>
      <c r="CN1807" s="76"/>
      <c r="CO1807" s="76"/>
      <c r="CP1807" s="76"/>
    </row>
    <row r="1808" spans="1:94" x14ac:dyDescent="0.2">
      <c r="A1808" s="76"/>
      <c r="B1808" s="76"/>
      <c r="C1808" s="76"/>
      <c r="D1808" s="76"/>
      <c r="E1808" s="76"/>
      <c r="F1808" s="76"/>
      <c r="G1808" s="76"/>
      <c r="H1808" s="76"/>
      <c r="I1808" s="76"/>
      <c r="J1808" s="76"/>
      <c r="K1808" s="76"/>
      <c r="L1808" s="76"/>
      <c r="M1808" s="76"/>
      <c r="N1808" s="76"/>
      <c r="O1808" s="76"/>
      <c r="P1808" s="76"/>
      <c r="Q1808" s="76"/>
      <c r="R1808" s="76"/>
      <c r="S1808" s="76"/>
      <c r="T1808" s="76"/>
      <c r="U1808" s="76"/>
      <c r="V1808" s="76"/>
      <c r="W1808" s="76"/>
      <c r="X1808" s="76"/>
      <c r="Y1808" s="76"/>
      <c r="Z1808" s="76"/>
      <c r="AA1808" s="76"/>
      <c r="AB1808" s="76"/>
      <c r="AC1808" s="76"/>
      <c r="AD1808" s="76"/>
      <c r="AE1808" s="76"/>
      <c r="AF1808" s="76"/>
      <c r="AG1808" s="76"/>
      <c r="AH1808" s="76"/>
      <c r="AI1808" s="76"/>
      <c r="AJ1808" s="76"/>
      <c r="AK1808" s="76"/>
      <c r="AL1808" s="76"/>
      <c r="AM1808" s="76"/>
      <c r="AN1808" s="76"/>
      <c r="AO1808" s="75"/>
      <c r="AP1808" s="75"/>
      <c r="AQ1808" s="75"/>
      <c r="AR1808" s="76"/>
      <c r="AS1808" s="76"/>
      <c r="AT1808" s="76"/>
      <c r="AU1808" s="76"/>
      <c r="AV1808" s="76"/>
      <c r="AW1808" s="76"/>
      <c r="AX1808" s="76"/>
      <c r="AY1808" s="76"/>
      <c r="AZ1808" s="76"/>
      <c r="BA1808" s="76"/>
      <c r="BB1808" s="76"/>
      <c r="BC1808" s="76"/>
      <c r="BD1808" s="76"/>
      <c r="BE1808" s="76"/>
      <c r="BF1808" s="76"/>
      <c r="BG1808" s="76"/>
      <c r="BH1808" s="76"/>
      <c r="BI1808" s="76"/>
      <c r="BJ1808" s="76"/>
      <c r="BK1808" s="76"/>
      <c r="BL1808" s="76"/>
      <c r="BM1808" s="76"/>
      <c r="BN1808" s="76"/>
      <c r="BO1808" s="76"/>
      <c r="BP1808" s="76"/>
      <c r="BQ1808" s="76"/>
      <c r="BR1808" s="76"/>
      <c r="BS1808" s="76"/>
      <c r="BT1808" s="76"/>
      <c r="BU1808" s="76"/>
      <c r="BV1808" s="76"/>
      <c r="BW1808" s="76"/>
      <c r="BX1808" s="76"/>
      <c r="BY1808" s="76"/>
      <c r="BZ1808" s="76"/>
      <c r="CA1808" s="76"/>
      <c r="CB1808" s="76"/>
      <c r="CC1808" s="76"/>
      <c r="CD1808" s="76"/>
      <c r="CE1808" s="76"/>
      <c r="CF1808" s="76"/>
      <c r="CG1808" s="76"/>
      <c r="CH1808" s="76"/>
      <c r="CI1808" s="76"/>
      <c r="CJ1808" s="76"/>
      <c r="CK1808" s="76"/>
      <c r="CL1808" s="76"/>
      <c r="CM1808" s="76"/>
      <c r="CN1808" s="76"/>
      <c r="CO1808" s="76"/>
      <c r="CP1808" s="76"/>
    </row>
    <row r="1809" spans="1:94" x14ac:dyDescent="0.2">
      <c r="A1809" s="76"/>
      <c r="B1809" s="76"/>
      <c r="C1809" s="76"/>
      <c r="D1809" s="76"/>
      <c r="E1809" s="76"/>
      <c r="F1809" s="76"/>
      <c r="G1809" s="76"/>
      <c r="H1809" s="76"/>
      <c r="I1809" s="76"/>
      <c r="J1809" s="76"/>
      <c r="K1809" s="76"/>
      <c r="L1809" s="76"/>
      <c r="M1809" s="76"/>
      <c r="N1809" s="76"/>
      <c r="O1809" s="76"/>
      <c r="P1809" s="76"/>
      <c r="Q1809" s="76"/>
      <c r="R1809" s="76"/>
      <c r="S1809" s="76"/>
      <c r="T1809" s="76"/>
      <c r="U1809" s="76"/>
      <c r="V1809" s="76"/>
      <c r="W1809" s="76"/>
      <c r="X1809" s="76"/>
      <c r="Y1809" s="76"/>
      <c r="Z1809" s="76"/>
      <c r="AA1809" s="76"/>
      <c r="AB1809" s="76"/>
      <c r="AC1809" s="76"/>
      <c r="AD1809" s="76"/>
      <c r="AE1809" s="76"/>
      <c r="AF1809" s="76"/>
      <c r="AG1809" s="76"/>
      <c r="AH1809" s="76"/>
      <c r="AI1809" s="76"/>
      <c r="AJ1809" s="76"/>
      <c r="AK1809" s="76"/>
      <c r="AL1809" s="76"/>
      <c r="AM1809" s="76"/>
      <c r="AN1809" s="76"/>
      <c r="AO1809" s="75"/>
      <c r="AP1809" s="75"/>
      <c r="AQ1809" s="75"/>
      <c r="AR1809" s="76"/>
      <c r="AS1809" s="76"/>
      <c r="AT1809" s="76"/>
      <c r="AU1809" s="76"/>
      <c r="AV1809" s="76"/>
      <c r="AW1809" s="76"/>
      <c r="AX1809" s="76"/>
      <c r="AY1809" s="76"/>
      <c r="AZ1809" s="76"/>
      <c r="BA1809" s="76"/>
      <c r="BB1809" s="76"/>
      <c r="BC1809" s="76"/>
      <c r="BD1809" s="76"/>
      <c r="BE1809" s="76"/>
      <c r="BF1809" s="76"/>
      <c r="BG1809" s="76"/>
      <c r="BH1809" s="76"/>
      <c r="BI1809" s="76"/>
      <c r="BJ1809" s="76"/>
      <c r="BK1809" s="76"/>
      <c r="BL1809" s="76"/>
      <c r="BM1809" s="76"/>
      <c r="BN1809" s="76"/>
      <c r="BO1809" s="76"/>
      <c r="BP1809" s="76"/>
      <c r="BQ1809" s="76"/>
      <c r="BR1809" s="76"/>
      <c r="BS1809" s="76"/>
      <c r="BT1809" s="76"/>
      <c r="BU1809" s="76"/>
      <c r="BV1809" s="76"/>
      <c r="BW1809" s="76"/>
      <c r="BX1809" s="76"/>
      <c r="BY1809" s="76"/>
      <c r="BZ1809" s="76"/>
      <c r="CA1809" s="76"/>
      <c r="CB1809" s="76"/>
      <c r="CC1809" s="76"/>
      <c r="CD1809" s="76"/>
      <c r="CE1809" s="76"/>
      <c r="CF1809" s="76"/>
      <c r="CG1809" s="76"/>
      <c r="CH1809" s="76"/>
      <c r="CI1809" s="76"/>
      <c r="CJ1809" s="76"/>
      <c r="CK1809" s="76"/>
      <c r="CL1809" s="76"/>
      <c r="CM1809" s="76"/>
      <c r="CN1809" s="76"/>
      <c r="CO1809" s="76"/>
      <c r="CP1809" s="76"/>
    </row>
    <row r="1810" spans="1:94" x14ac:dyDescent="0.2">
      <c r="A1810" s="76"/>
      <c r="B1810" s="76"/>
      <c r="C1810" s="76"/>
      <c r="D1810" s="76"/>
      <c r="E1810" s="76"/>
      <c r="F1810" s="76"/>
      <c r="G1810" s="76"/>
      <c r="H1810" s="76"/>
      <c r="I1810" s="76"/>
      <c r="J1810" s="76"/>
      <c r="K1810" s="76"/>
      <c r="L1810" s="76"/>
      <c r="M1810" s="76"/>
      <c r="N1810" s="76"/>
      <c r="O1810" s="76"/>
      <c r="P1810" s="76"/>
      <c r="Q1810" s="76"/>
      <c r="R1810" s="76"/>
      <c r="S1810" s="76"/>
      <c r="T1810" s="76"/>
      <c r="U1810" s="76"/>
      <c r="V1810" s="76"/>
      <c r="W1810" s="76"/>
      <c r="X1810" s="76"/>
      <c r="Y1810" s="76"/>
      <c r="Z1810" s="76"/>
      <c r="AA1810" s="76"/>
      <c r="AB1810" s="76"/>
      <c r="AC1810" s="76"/>
      <c r="AD1810" s="76"/>
      <c r="AE1810" s="76"/>
      <c r="AF1810" s="76"/>
      <c r="AG1810" s="76"/>
      <c r="AH1810" s="76"/>
      <c r="AI1810" s="76"/>
      <c r="AJ1810" s="76"/>
      <c r="AK1810" s="76"/>
      <c r="AL1810" s="76"/>
      <c r="AM1810" s="76"/>
      <c r="AN1810" s="76"/>
      <c r="AO1810" s="75"/>
      <c r="AP1810" s="75"/>
      <c r="AQ1810" s="75"/>
      <c r="AR1810" s="76"/>
      <c r="AS1810" s="76"/>
      <c r="AT1810" s="76"/>
      <c r="AU1810" s="76"/>
      <c r="AV1810" s="76"/>
      <c r="AW1810" s="76"/>
      <c r="AX1810" s="76"/>
      <c r="AY1810" s="76"/>
      <c r="AZ1810" s="76"/>
      <c r="BA1810" s="76"/>
      <c r="BB1810" s="76"/>
      <c r="BC1810" s="76"/>
      <c r="BD1810" s="76"/>
      <c r="BE1810" s="76"/>
      <c r="BF1810" s="76"/>
      <c r="BG1810" s="76"/>
      <c r="BH1810" s="76"/>
      <c r="BI1810" s="76"/>
      <c r="BJ1810" s="76"/>
      <c r="BK1810" s="76"/>
      <c r="BL1810" s="76"/>
      <c r="BM1810" s="76"/>
      <c r="BN1810" s="76"/>
      <c r="BO1810" s="76"/>
      <c r="BP1810" s="76"/>
      <c r="BQ1810" s="76"/>
      <c r="BR1810" s="76"/>
      <c r="BS1810" s="76"/>
      <c r="BT1810" s="76"/>
      <c r="BU1810" s="76"/>
      <c r="BV1810" s="76"/>
      <c r="BW1810" s="76"/>
      <c r="BX1810" s="76"/>
      <c r="BY1810" s="76"/>
      <c r="BZ1810" s="76"/>
      <c r="CA1810" s="76"/>
      <c r="CB1810" s="76"/>
      <c r="CC1810" s="76"/>
      <c r="CD1810" s="76"/>
      <c r="CE1810" s="76"/>
      <c r="CF1810" s="76"/>
      <c r="CG1810" s="76"/>
      <c r="CH1810" s="76"/>
      <c r="CI1810" s="76"/>
      <c r="CJ1810" s="76"/>
      <c r="CK1810" s="76"/>
      <c r="CL1810" s="76"/>
      <c r="CM1810" s="76"/>
      <c r="CN1810" s="76"/>
      <c r="CO1810" s="76"/>
      <c r="CP1810" s="76"/>
    </row>
    <row r="1811" spans="1:94" x14ac:dyDescent="0.2">
      <c r="A1811" s="76"/>
      <c r="B1811" s="76"/>
      <c r="C1811" s="76"/>
      <c r="D1811" s="76"/>
      <c r="E1811" s="76"/>
      <c r="F1811" s="76"/>
      <c r="G1811" s="76"/>
      <c r="H1811" s="76"/>
      <c r="I1811" s="76"/>
      <c r="J1811" s="76"/>
      <c r="K1811" s="76"/>
      <c r="L1811" s="76"/>
      <c r="M1811" s="76"/>
      <c r="N1811" s="76"/>
      <c r="O1811" s="76"/>
      <c r="P1811" s="76"/>
      <c r="Q1811" s="76"/>
      <c r="R1811" s="76"/>
      <c r="S1811" s="76"/>
      <c r="T1811" s="76"/>
      <c r="U1811" s="76"/>
      <c r="V1811" s="76"/>
      <c r="W1811" s="76"/>
      <c r="X1811" s="76"/>
      <c r="Y1811" s="76"/>
      <c r="Z1811" s="76"/>
      <c r="AA1811" s="76"/>
      <c r="AB1811" s="76"/>
      <c r="AC1811" s="76"/>
      <c r="AD1811" s="76"/>
      <c r="AE1811" s="76"/>
      <c r="AF1811" s="76"/>
      <c r="AG1811" s="76"/>
      <c r="AH1811" s="76"/>
      <c r="AI1811" s="76"/>
      <c r="AJ1811" s="76"/>
      <c r="AK1811" s="76"/>
      <c r="AL1811" s="76"/>
      <c r="AM1811" s="76"/>
      <c r="AN1811" s="76"/>
      <c r="AO1811" s="75"/>
      <c r="AP1811" s="75"/>
      <c r="AQ1811" s="75"/>
      <c r="AR1811" s="76"/>
      <c r="AS1811" s="76"/>
      <c r="AT1811" s="76"/>
      <c r="AU1811" s="76"/>
      <c r="AV1811" s="76"/>
      <c r="AW1811" s="76"/>
      <c r="AX1811" s="76"/>
      <c r="AY1811" s="76"/>
      <c r="AZ1811" s="76"/>
      <c r="BA1811" s="76"/>
      <c r="BB1811" s="76"/>
      <c r="BC1811" s="76"/>
      <c r="BD1811" s="76"/>
      <c r="BE1811" s="76"/>
      <c r="BF1811" s="76"/>
      <c r="BG1811" s="76"/>
      <c r="BH1811" s="76"/>
      <c r="BI1811" s="76"/>
      <c r="BJ1811" s="76"/>
      <c r="BK1811" s="76"/>
      <c r="BL1811" s="76"/>
      <c r="BM1811" s="76"/>
      <c r="BN1811" s="76"/>
      <c r="BO1811" s="76"/>
      <c r="BP1811" s="76"/>
      <c r="BQ1811" s="76"/>
      <c r="BR1811" s="76"/>
      <c r="BS1811" s="76"/>
      <c r="BT1811" s="76"/>
      <c r="BU1811" s="76"/>
      <c r="BV1811" s="76"/>
      <c r="BW1811" s="76"/>
      <c r="BX1811" s="76"/>
      <c r="BY1811" s="76"/>
      <c r="BZ1811" s="76"/>
      <c r="CA1811" s="76"/>
      <c r="CB1811" s="76"/>
      <c r="CC1811" s="76"/>
      <c r="CD1811" s="76"/>
      <c r="CE1811" s="76"/>
      <c r="CF1811" s="76"/>
      <c r="CG1811" s="76"/>
      <c r="CH1811" s="76"/>
      <c r="CI1811" s="76"/>
      <c r="CJ1811" s="76"/>
      <c r="CK1811" s="76"/>
      <c r="CL1811" s="76"/>
      <c r="CM1811" s="76"/>
      <c r="CN1811" s="76"/>
      <c r="CO1811" s="76"/>
      <c r="CP1811" s="76"/>
    </row>
    <row r="1812" spans="1:94" x14ac:dyDescent="0.2">
      <c r="A1812" s="76"/>
      <c r="B1812" s="76"/>
      <c r="C1812" s="76"/>
      <c r="D1812" s="76"/>
      <c r="E1812" s="76"/>
      <c r="F1812" s="76"/>
      <c r="G1812" s="76"/>
      <c r="H1812" s="76"/>
      <c r="I1812" s="76"/>
      <c r="J1812" s="76"/>
      <c r="K1812" s="76"/>
      <c r="L1812" s="76"/>
      <c r="M1812" s="76"/>
      <c r="N1812" s="76"/>
      <c r="O1812" s="76"/>
      <c r="P1812" s="76"/>
      <c r="Q1812" s="76"/>
      <c r="R1812" s="76"/>
      <c r="S1812" s="76"/>
      <c r="T1812" s="76"/>
      <c r="U1812" s="76"/>
      <c r="V1812" s="76"/>
      <c r="W1812" s="76"/>
      <c r="X1812" s="76"/>
      <c r="Y1812" s="76"/>
      <c r="Z1812" s="76"/>
      <c r="AA1812" s="76"/>
      <c r="AB1812" s="76"/>
      <c r="AC1812" s="76"/>
      <c r="AD1812" s="76"/>
      <c r="AE1812" s="76"/>
      <c r="AF1812" s="76"/>
      <c r="AG1812" s="76"/>
      <c r="AH1812" s="76"/>
      <c r="AI1812" s="76"/>
      <c r="AJ1812" s="76"/>
      <c r="AK1812" s="76"/>
      <c r="AL1812" s="76"/>
      <c r="AM1812" s="76"/>
      <c r="AN1812" s="76"/>
      <c r="AO1812" s="75"/>
      <c r="AP1812" s="75"/>
      <c r="AQ1812" s="75"/>
      <c r="AR1812" s="76"/>
      <c r="AS1812" s="76"/>
      <c r="AT1812" s="76"/>
      <c r="AU1812" s="76"/>
      <c r="AV1812" s="76"/>
      <c r="AW1812" s="76"/>
      <c r="AX1812" s="76"/>
      <c r="AY1812" s="76"/>
      <c r="AZ1812" s="76"/>
      <c r="BA1812" s="76"/>
      <c r="BB1812" s="76"/>
      <c r="BC1812" s="76"/>
      <c r="BD1812" s="76"/>
      <c r="BE1812" s="76"/>
      <c r="BF1812" s="76"/>
      <c r="BG1812" s="76"/>
      <c r="BH1812" s="76"/>
      <c r="BI1812" s="76"/>
      <c r="BJ1812" s="76"/>
      <c r="BK1812" s="76"/>
      <c r="BL1812" s="76"/>
      <c r="BM1812" s="76"/>
      <c r="BN1812" s="76"/>
      <c r="BO1812" s="76"/>
      <c r="BP1812" s="76"/>
      <c r="BQ1812" s="76"/>
      <c r="BR1812" s="76"/>
      <c r="BS1812" s="76"/>
      <c r="BT1812" s="76"/>
      <c r="BU1812" s="76"/>
      <c r="BV1812" s="76"/>
      <c r="BW1812" s="76"/>
      <c r="BX1812" s="76"/>
      <c r="BY1812" s="76"/>
      <c r="BZ1812" s="76"/>
      <c r="CA1812" s="76"/>
      <c r="CB1812" s="76"/>
      <c r="CC1812" s="76"/>
      <c r="CD1812" s="76"/>
      <c r="CE1812" s="76"/>
      <c r="CF1812" s="76"/>
      <c r="CG1812" s="76"/>
      <c r="CH1812" s="76"/>
      <c r="CI1812" s="76"/>
      <c r="CJ1812" s="76"/>
      <c r="CK1812" s="76"/>
      <c r="CL1812" s="76"/>
      <c r="CM1812" s="76"/>
      <c r="CN1812" s="76"/>
      <c r="CO1812" s="76"/>
      <c r="CP1812" s="76"/>
    </row>
    <row r="1813" spans="1:94" x14ac:dyDescent="0.2">
      <c r="A1813" s="76"/>
      <c r="B1813" s="76"/>
      <c r="C1813" s="76"/>
      <c r="D1813" s="76"/>
      <c r="E1813" s="76"/>
      <c r="F1813" s="76"/>
      <c r="G1813" s="76"/>
      <c r="H1813" s="76"/>
      <c r="I1813" s="76"/>
      <c r="J1813" s="76"/>
      <c r="K1813" s="76"/>
      <c r="L1813" s="76"/>
      <c r="M1813" s="76"/>
      <c r="N1813" s="76"/>
      <c r="O1813" s="76"/>
      <c r="P1813" s="76"/>
      <c r="Q1813" s="76"/>
      <c r="R1813" s="76"/>
      <c r="S1813" s="76"/>
      <c r="T1813" s="76"/>
      <c r="U1813" s="76"/>
      <c r="V1813" s="76"/>
      <c r="W1813" s="76"/>
      <c r="X1813" s="76"/>
      <c r="Y1813" s="76"/>
      <c r="Z1813" s="76"/>
      <c r="AA1813" s="76"/>
      <c r="AB1813" s="76"/>
      <c r="AC1813" s="76"/>
      <c r="AD1813" s="76"/>
      <c r="AE1813" s="76"/>
      <c r="AF1813" s="76"/>
      <c r="AG1813" s="76"/>
      <c r="AH1813" s="76"/>
      <c r="AI1813" s="76"/>
      <c r="AJ1813" s="76"/>
      <c r="AK1813" s="76"/>
      <c r="AL1813" s="76"/>
      <c r="AM1813" s="76"/>
      <c r="AN1813" s="76"/>
      <c r="AO1813" s="75"/>
      <c r="AP1813" s="75"/>
      <c r="AQ1813" s="75"/>
      <c r="AR1813" s="76"/>
      <c r="AS1813" s="76"/>
      <c r="AT1813" s="76"/>
      <c r="AU1813" s="76"/>
      <c r="AV1813" s="76"/>
      <c r="AW1813" s="76"/>
      <c r="AX1813" s="76"/>
      <c r="AY1813" s="76"/>
      <c r="AZ1813" s="76"/>
      <c r="BA1813" s="76"/>
      <c r="BB1813" s="76"/>
      <c r="BC1813" s="76"/>
      <c r="BD1813" s="76"/>
      <c r="BE1813" s="76"/>
      <c r="BF1813" s="76"/>
      <c r="BG1813" s="76"/>
      <c r="BH1813" s="76"/>
      <c r="BI1813" s="76"/>
      <c r="BJ1813" s="76"/>
      <c r="BK1813" s="76"/>
      <c r="BL1813" s="76"/>
      <c r="BM1813" s="76"/>
      <c r="BN1813" s="76"/>
      <c r="BO1813" s="76"/>
      <c r="BP1813" s="76"/>
      <c r="BQ1813" s="76"/>
      <c r="BR1813" s="76"/>
      <c r="BS1813" s="76"/>
      <c r="BT1813" s="76"/>
      <c r="BU1813" s="76"/>
      <c r="BV1813" s="76"/>
      <c r="BW1813" s="76"/>
      <c r="BX1813" s="76"/>
      <c r="BY1813" s="76"/>
      <c r="BZ1813" s="76"/>
      <c r="CA1813" s="76"/>
      <c r="CB1813" s="76"/>
      <c r="CC1813" s="76"/>
      <c r="CD1813" s="76"/>
      <c r="CE1813" s="76"/>
      <c r="CF1813" s="76"/>
      <c r="CG1813" s="76"/>
      <c r="CH1813" s="76"/>
      <c r="CI1813" s="76"/>
      <c r="CJ1813" s="76"/>
      <c r="CK1813" s="76"/>
      <c r="CL1813" s="76"/>
      <c r="CM1813" s="76"/>
      <c r="CN1813" s="76"/>
      <c r="CO1813" s="76"/>
      <c r="CP1813" s="76"/>
    </row>
    <row r="1814" spans="1:94" x14ac:dyDescent="0.2">
      <c r="A1814" s="76"/>
      <c r="B1814" s="76"/>
      <c r="C1814" s="76"/>
      <c r="D1814" s="76"/>
      <c r="E1814" s="76"/>
      <c r="F1814" s="76"/>
      <c r="G1814" s="76"/>
      <c r="H1814" s="76"/>
      <c r="I1814" s="76"/>
      <c r="J1814" s="76"/>
      <c r="K1814" s="76"/>
      <c r="L1814" s="76"/>
      <c r="M1814" s="76"/>
      <c r="N1814" s="76"/>
      <c r="O1814" s="76"/>
      <c r="P1814" s="76"/>
      <c r="Q1814" s="76"/>
      <c r="R1814" s="76"/>
      <c r="S1814" s="76"/>
      <c r="T1814" s="76"/>
      <c r="U1814" s="76"/>
      <c r="V1814" s="76"/>
      <c r="W1814" s="76"/>
      <c r="X1814" s="76"/>
      <c r="Y1814" s="76"/>
      <c r="Z1814" s="76"/>
      <c r="AA1814" s="76"/>
      <c r="AB1814" s="76"/>
      <c r="AC1814" s="76"/>
      <c r="AD1814" s="76"/>
      <c r="AE1814" s="76"/>
      <c r="AF1814" s="76"/>
      <c r="AG1814" s="76"/>
      <c r="AH1814" s="76"/>
      <c r="AI1814" s="76"/>
      <c r="AJ1814" s="76"/>
      <c r="AK1814" s="76"/>
      <c r="AL1814" s="76"/>
      <c r="AM1814" s="76"/>
      <c r="AN1814" s="76"/>
      <c r="AO1814" s="75"/>
      <c r="AP1814" s="75"/>
      <c r="AQ1814" s="75"/>
      <c r="AR1814" s="76"/>
      <c r="AS1814" s="76"/>
      <c r="AT1814" s="76"/>
      <c r="AU1814" s="76"/>
      <c r="AV1814" s="76"/>
      <c r="AW1814" s="76"/>
      <c r="AX1814" s="76"/>
      <c r="AY1814" s="76"/>
      <c r="AZ1814" s="76"/>
      <c r="BA1814" s="76"/>
      <c r="BB1814" s="76"/>
      <c r="BC1814" s="76"/>
      <c r="BD1814" s="76"/>
      <c r="BE1814" s="76"/>
      <c r="BF1814" s="76"/>
      <c r="BG1814" s="76"/>
      <c r="BH1814" s="76"/>
      <c r="BI1814" s="76"/>
      <c r="BJ1814" s="76"/>
      <c r="BK1814" s="76"/>
      <c r="BL1814" s="76"/>
      <c r="BM1814" s="76"/>
      <c r="BN1814" s="76"/>
      <c r="BO1814" s="76"/>
      <c r="BP1814" s="76"/>
      <c r="BQ1814" s="76"/>
      <c r="BR1814" s="76"/>
      <c r="BS1814" s="76"/>
      <c r="BT1814" s="76"/>
      <c r="BU1814" s="76"/>
      <c r="BV1814" s="76"/>
      <c r="BW1814" s="76"/>
      <c r="BX1814" s="76"/>
      <c r="BY1814" s="76"/>
      <c r="BZ1814" s="76"/>
      <c r="CA1814" s="76"/>
      <c r="CB1814" s="76"/>
      <c r="CC1814" s="76"/>
      <c r="CD1814" s="76"/>
      <c r="CE1814" s="76"/>
      <c r="CF1814" s="76"/>
      <c r="CG1814" s="76"/>
      <c r="CH1814" s="76"/>
      <c r="CI1814" s="76"/>
      <c r="CJ1814" s="76"/>
      <c r="CK1814" s="76"/>
      <c r="CL1814" s="76"/>
      <c r="CM1814" s="76"/>
      <c r="CN1814" s="76"/>
      <c r="CO1814" s="76"/>
      <c r="CP1814" s="76"/>
    </row>
    <row r="1815" spans="1:94" x14ac:dyDescent="0.2">
      <c r="A1815" s="76"/>
      <c r="B1815" s="76"/>
      <c r="C1815" s="76"/>
      <c r="D1815" s="76"/>
      <c r="E1815" s="76"/>
      <c r="F1815" s="76"/>
      <c r="G1815" s="76"/>
      <c r="H1815" s="76"/>
      <c r="I1815" s="76"/>
      <c r="J1815" s="76"/>
      <c r="K1815" s="76"/>
      <c r="L1815" s="76"/>
      <c r="M1815" s="76"/>
      <c r="N1815" s="76"/>
      <c r="O1815" s="76"/>
      <c r="P1815" s="76"/>
      <c r="Q1815" s="76"/>
      <c r="R1815" s="76"/>
      <c r="S1815" s="76"/>
      <c r="T1815" s="76"/>
      <c r="U1815" s="76"/>
      <c r="V1815" s="76"/>
      <c r="W1815" s="76"/>
      <c r="X1815" s="76"/>
      <c r="Y1815" s="76"/>
      <c r="Z1815" s="76"/>
      <c r="AA1815" s="76"/>
      <c r="AB1815" s="76"/>
      <c r="AC1815" s="76"/>
      <c r="AD1815" s="76"/>
      <c r="AE1815" s="76"/>
      <c r="AF1815" s="76"/>
      <c r="AG1815" s="76"/>
      <c r="AH1815" s="76"/>
      <c r="AI1815" s="76"/>
      <c r="AJ1815" s="76"/>
      <c r="AK1815" s="76"/>
      <c r="AL1815" s="76"/>
      <c r="AM1815" s="76"/>
      <c r="AN1815" s="76"/>
      <c r="AO1815" s="75"/>
      <c r="AP1815" s="75"/>
      <c r="AQ1815" s="75"/>
      <c r="AR1815" s="76"/>
      <c r="AS1815" s="76"/>
      <c r="AT1815" s="76"/>
      <c r="AU1815" s="76"/>
      <c r="AV1815" s="76"/>
      <c r="AW1815" s="76"/>
      <c r="AX1815" s="76"/>
      <c r="AY1815" s="76"/>
      <c r="AZ1815" s="76"/>
      <c r="BA1815" s="76"/>
      <c r="BB1815" s="76"/>
      <c r="BC1815" s="76"/>
      <c r="BD1815" s="76"/>
      <c r="BE1815" s="76"/>
      <c r="BF1815" s="76"/>
      <c r="BG1815" s="76"/>
      <c r="BH1815" s="76"/>
      <c r="BI1815" s="76"/>
      <c r="BJ1815" s="76"/>
      <c r="BK1815" s="76"/>
      <c r="BL1815" s="76"/>
      <c r="BM1815" s="76"/>
      <c r="BN1815" s="76"/>
      <c r="BO1815" s="76"/>
      <c r="BP1815" s="76"/>
      <c r="BQ1815" s="76"/>
      <c r="BR1815" s="76"/>
      <c r="BS1815" s="76"/>
      <c r="BT1815" s="76"/>
      <c r="BU1815" s="76"/>
      <c r="BV1815" s="76"/>
      <c r="BW1815" s="76"/>
      <c r="BX1815" s="76"/>
      <c r="BY1815" s="76"/>
      <c r="BZ1815" s="76"/>
      <c r="CA1815" s="76"/>
      <c r="CB1815" s="76"/>
      <c r="CC1815" s="76"/>
      <c r="CD1815" s="76"/>
      <c r="CE1815" s="76"/>
      <c r="CF1815" s="76"/>
      <c r="CG1815" s="76"/>
      <c r="CH1815" s="76"/>
      <c r="CI1815" s="76"/>
      <c r="CJ1815" s="76"/>
      <c r="CK1815" s="76"/>
      <c r="CL1815" s="76"/>
      <c r="CM1815" s="76"/>
      <c r="CN1815" s="76"/>
      <c r="CO1815" s="76"/>
      <c r="CP1815" s="76"/>
    </row>
    <row r="1816" spans="1:94" x14ac:dyDescent="0.2">
      <c r="A1816" s="76"/>
      <c r="B1816" s="76"/>
      <c r="C1816" s="76"/>
      <c r="D1816" s="76"/>
      <c r="E1816" s="76"/>
      <c r="F1816" s="76"/>
      <c r="G1816" s="76"/>
      <c r="H1816" s="76"/>
      <c r="I1816" s="76"/>
      <c r="J1816" s="76"/>
      <c r="K1816" s="76"/>
      <c r="L1816" s="76"/>
      <c r="M1816" s="76"/>
      <c r="N1816" s="76"/>
      <c r="O1816" s="76"/>
      <c r="P1816" s="76"/>
      <c r="Q1816" s="76"/>
      <c r="R1816" s="76"/>
      <c r="S1816" s="76"/>
      <c r="T1816" s="76"/>
      <c r="U1816" s="76"/>
      <c r="V1816" s="76"/>
      <c r="W1816" s="76"/>
      <c r="X1816" s="76"/>
      <c r="Y1816" s="76"/>
      <c r="Z1816" s="76"/>
      <c r="AA1816" s="76"/>
      <c r="AB1816" s="76"/>
      <c r="AC1816" s="76"/>
      <c r="AD1816" s="76"/>
      <c r="AE1816" s="76"/>
      <c r="AF1816" s="76"/>
      <c r="AG1816" s="76"/>
      <c r="AH1816" s="76"/>
      <c r="AI1816" s="76"/>
      <c r="AJ1816" s="76"/>
      <c r="AK1816" s="76"/>
      <c r="AL1816" s="76"/>
      <c r="AM1816" s="76"/>
      <c r="AN1816" s="76"/>
      <c r="AO1816" s="75"/>
      <c r="AP1816" s="75"/>
      <c r="AQ1816" s="75"/>
      <c r="AR1816" s="76"/>
      <c r="AS1816" s="76"/>
      <c r="AT1816" s="76"/>
      <c r="AU1816" s="76"/>
      <c r="AV1816" s="76"/>
      <c r="AW1816" s="76"/>
      <c r="AX1816" s="76"/>
      <c r="AY1816" s="76"/>
      <c r="AZ1816" s="76"/>
      <c r="BA1816" s="76"/>
      <c r="BB1816" s="76"/>
      <c r="BC1816" s="76"/>
      <c r="BD1816" s="76"/>
      <c r="BE1816" s="76"/>
      <c r="BF1816" s="76"/>
      <c r="BG1816" s="76"/>
      <c r="BH1816" s="76"/>
      <c r="BI1816" s="76"/>
      <c r="BJ1816" s="76"/>
      <c r="BK1816" s="76"/>
      <c r="BL1816" s="76"/>
      <c r="BM1816" s="76"/>
      <c r="BN1816" s="76"/>
      <c r="BO1816" s="76"/>
      <c r="BP1816" s="76"/>
      <c r="BQ1816" s="76"/>
      <c r="BR1816" s="76"/>
      <c r="BS1816" s="76"/>
      <c r="BT1816" s="76"/>
      <c r="BU1816" s="76"/>
      <c r="BV1816" s="76"/>
      <c r="BW1816" s="76"/>
      <c r="BX1816" s="76"/>
      <c r="BY1816" s="76"/>
      <c r="BZ1816" s="76"/>
      <c r="CA1816" s="76"/>
      <c r="CB1816" s="76"/>
      <c r="CC1816" s="76"/>
      <c r="CD1816" s="76"/>
      <c r="CE1816" s="76"/>
      <c r="CF1816" s="76"/>
      <c r="CG1816" s="76"/>
      <c r="CH1816" s="76"/>
      <c r="CI1816" s="76"/>
      <c r="CJ1816" s="76"/>
      <c r="CK1816" s="76"/>
      <c r="CL1816" s="76"/>
      <c r="CM1816" s="76"/>
      <c r="CN1816" s="76"/>
      <c r="CO1816" s="76"/>
      <c r="CP1816" s="76"/>
    </row>
    <row r="1817" spans="1:94" x14ac:dyDescent="0.2">
      <c r="A1817" s="76"/>
      <c r="B1817" s="76"/>
      <c r="C1817" s="76"/>
      <c r="D1817" s="76"/>
      <c r="E1817" s="76"/>
      <c r="F1817" s="76"/>
      <c r="G1817" s="76"/>
      <c r="H1817" s="76"/>
      <c r="I1817" s="76"/>
      <c r="J1817" s="76"/>
      <c r="K1817" s="76"/>
      <c r="L1817" s="76"/>
      <c r="M1817" s="76"/>
      <c r="N1817" s="76"/>
      <c r="O1817" s="76"/>
      <c r="P1817" s="76"/>
      <c r="Q1817" s="76"/>
      <c r="R1817" s="76"/>
      <c r="S1817" s="76"/>
      <c r="T1817" s="76"/>
      <c r="U1817" s="76"/>
      <c r="V1817" s="76"/>
      <c r="W1817" s="76"/>
      <c r="X1817" s="76"/>
      <c r="Y1817" s="76"/>
      <c r="Z1817" s="76"/>
      <c r="AA1817" s="76"/>
      <c r="AB1817" s="76"/>
      <c r="AC1817" s="76"/>
      <c r="AD1817" s="76"/>
      <c r="AE1817" s="76"/>
      <c r="AF1817" s="76"/>
      <c r="AG1817" s="76"/>
      <c r="AH1817" s="76"/>
      <c r="AI1817" s="76"/>
      <c r="AJ1817" s="76"/>
      <c r="AK1817" s="76"/>
      <c r="AL1817" s="76"/>
      <c r="AM1817" s="76"/>
      <c r="AN1817" s="76"/>
      <c r="AO1817" s="75"/>
      <c r="AP1817" s="75"/>
      <c r="AQ1817" s="75"/>
      <c r="AR1817" s="76"/>
      <c r="AS1817" s="76"/>
      <c r="AT1817" s="76"/>
      <c r="AU1817" s="76"/>
      <c r="AV1817" s="76"/>
      <c r="AW1817" s="76"/>
      <c r="AX1817" s="76"/>
      <c r="AY1817" s="76"/>
      <c r="AZ1817" s="76"/>
      <c r="BA1817" s="76"/>
      <c r="BB1817" s="76"/>
      <c r="BC1817" s="76"/>
      <c r="BD1817" s="76"/>
      <c r="BE1817" s="76"/>
      <c r="BF1817" s="76"/>
      <c r="BG1817" s="76"/>
      <c r="BH1817" s="76"/>
      <c r="BI1817" s="76"/>
      <c r="BJ1817" s="76"/>
      <c r="BK1817" s="76"/>
      <c r="BL1817" s="76"/>
      <c r="BM1817" s="76"/>
      <c r="BN1817" s="76"/>
      <c r="BO1817" s="76"/>
      <c r="BP1817" s="76"/>
      <c r="BQ1817" s="76"/>
      <c r="BR1817" s="76"/>
      <c r="BS1817" s="76"/>
      <c r="BT1817" s="76"/>
      <c r="BU1817" s="76"/>
      <c r="BV1817" s="76"/>
      <c r="BW1817" s="76"/>
      <c r="BX1817" s="76"/>
      <c r="BY1817" s="76"/>
      <c r="BZ1817" s="76"/>
      <c r="CA1817" s="76"/>
      <c r="CB1817" s="76"/>
      <c r="CC1817" s="76"/>
      <c r="CD1817" s="76"/>
      <c r="CE1817" s="76"/>
      <c r="CF1817" s="76"/>
      <c r="CG1817" s="76"/>
      <c r="CH1817" s="76"/>
      <c r="CI1817" s="76"/>
      <c r="CJ1817" s="76"/>
      <c r="CK1817" s="76"/>
      <c r="CL1817" s="76"/>
      <c r="CM1817" s="76"/>
      <c r="CN1817" s="76"/>
      <c r="CO1817" s="76"/>
      <c r="CP1817" s="76"/>
    </row>
    <row r="1818" spans="1:94" x14ac:dyDescent="0.2">
      <c r="A1818" s="76"/>
      <c r="B1818" s="76"/>
      <c r="C1818" s="76"/>
      <c r="D1818" s="76"/>
      <c r="E1818" s="76"/>
      <c r="F1818" s="76"/>
      <c r="G1818" s="76"/>
      <c r="H1818" s="76"/>
      <c r="I1818" s="76"/>
      <c r="J1818" s="76"/>
      <c r="K1818" s="76"/>
      <c r="L1818" s="76"/>
      <c r="M1818" s="76"/>
      <c r="N1818" s="76"/>
      <c r="O1818" s="76"/>
      <c r="P1818" s="76"/>
      <c r="Q1818" s="76"/>
      <c r="R1818" s="76"/>
      <c r="S1818" s="76"/>
      <c r="T1818" s="76"/>
      <c r="U1818" s="76"/>
      <c r="V1818" s="76"/>
      <c r="W1818" s="76"/>
      <c r="X1818" s="76"/>
      <c r="Y1818" s="76"/>
      <c r="Z1818" s="76"/>
      <c r="AA1818" s="76"/>
      <c r="AB1818" s="76"/>
      <c r="AC1818" s="76"/>
      <c r="AD1818" s="76"/>
      <c r="AE1818" s="76"/>
      <c r="AF1818" s="76"/>
      <c r="AG1818" s="76"/>
      <c r="AH1818" s="76"/>
      <c r="AI1818" s="76"/>
      <c r="AJ1818" s="76"/>
      <c r="AK1818" s="76"/>
      <c r="AL1818" s="76"/>
      <c r="AM1818" s="76"/>
      <c r="AN1818" s="76"/>
      <c r="AO1818" s="75"/>
      <c r="AP1818" s="75"/>
      <c r="AQ1818" s="75"/>
      <c r="AR1818" s="76"/>
      <c r="AS1818" s="76"/>
      <c r="AT1818" s="76"/>
      <c r="AU1818" s="76"/>
      <c r="AV1818" s="76"/>
      <c r="AW1818" s="76"/>
      <c r="AX1818" s="76"/>
      <c r="AY1818" s="76"/>
      <c r="AZ1818" s="76"/>
      <c r="BA1818" s="76"/>
      <c r="BB1818" s="76"/>
      <c r="BC1818" s="76"/>
      <c r="BD1818" s="76"/>
      <c r="BE1818" s="76"/>
      <c r="BF1818" s="76"/>
      <c r="BG1818" s="76"/>
      <c r="BH1818" s="76"/>
      <c r="BI1818" s="76"/>
      <c r="BJ1818" s="76"/>
      <c r="BK1818" s="76"/>
      <c r="BL1818" s="76"/>
      <c r="BM1818" s="76"/>
      <c r="BN1818" s="76"/>
      <c r="BO1818" s="76"/>
      <c r="BP1818" s="76"/>
      <c r="BQ1818" s="76"/>
      <c r="BR1818" s="76"/>
      <c r="BS1818" s="76"/>
      <c r="BT1818" s="76"/>
      <c r="BU1818" s="76"/>
      <c r="BV1818" s="76"/>
      <c r="BW1818" s="76"/>
      <c r="BX1818" s="76"/>
      <c r="BY1818" s="76"/>
      <c r="BZ1818" s="76"/>
      <c r="CA1818" s="76"/>
      <c r="CB1818" s="76"/>
      <c r="CC1818" s="76"/>
      <c r="CD1818" s="76"/>
      <c r="CE1818" s="76"/>
      <c r="CF1818" s="76"/>
      <c r="CG1818" s="76"/>
      <c r="CH1818" s="76"/>
      <c r="CI1818" s="76"/>
      <c r="CJ1818" s="76"/>
      <c r="CK1818" s="76"/>
      <c r="CL1818" s="76"/>
      <c r="CM1818" s="76"/>
      <c r="CN1818" s="76"/>
      <c r="CO1818" s="76"/>
      <c r="CP1818" s="76"/>
    </row>
    <row r="1819" spans="1:94" x14ac:dyDescent="0.2">
      <c r="A1819" s="76"/>
      <c r="B1819" s="76"/>
      <c r="C1819" s="76"/>
      <c r="D1819" s="76"/>
      <c r="E1819" s="76"/>
      <c r="F1819" s="76"/>
      <c r="G1819" s="76"/>
      <c r="H1819" s="76"/>
      <c r="I1819" s="76"/>
      <c r="J1819" s="76"/>
      <c r="K1819" s="76"/>
      <c r="L1819" s="76"/>
      <c r="M1819" s="76"/>
      <c r="N1819" s="76"/>
      <c r="O1819" s="76"/>
      <c r="P1819" s="76"/>
      <c r="Q1819" s="76"/>
      <c r="R1819" s="76"/>
      <c r="S1819" s="76"/>
      <c r="T1819" s="76"/>
      <c r="U1819" s="76"/>
      <c r="V1819" s="76"/>
      <c r="W1819" s="76"/>
      <c r="X1819" s="76"/>
      <c r="Y1819" s="76"/>
      <c r="Z1819" s="76"/>
      <c r="AA1819" s="76"/>
      <c r="AB1819" s="76"/>
      <c r="AC1819" s="76"/>
      <c r="AD1819" s="76"/>
      <c r="AE1819" s="76"/>
      <c r="AF1819" s="76"/>
      <c r="AG1819" s="76"/>
      <c r="AH1819" s="76"/>
      <c r="AI1819" s="76"/>
      <c r="AJ1819" s="76"/>
      <c r="AK1819" s="76"/>
      <c r="AL1819" s="76"/>
      <c r="AM1819" s="76"/>
      <c r="AN1819" s="76"/>
      <c r="AO1819" s="75"/>
      <c r="AP1819" s="75"/>
      <c r="AQ1819" s="75"/>
      <c r="AR1819" s="76"/>
      <c r="AS1819" s="76"/>
      <c r="AT1819" s="76"/>
      <c r="AU1819" s="76"/>
      <c r="AV1819" s="76"/>
      <c r="AW1819" s="76"/>
      <c r="AX1819" s="76"/>
      <c r="AY1819" s="76"/>
      <c r="AZ1819" s="76"/>
      <c r="BA1819" s="76"/>
      <c r="BB1819" s="76"/>
      <c r="BC1819" s="76"/>
      <c r="BD1819" s="76"/>
      <c r="BE1819" s="76"/>
      <c r="BF1819" s="76"/>
      <c r="BG1819" s="76"/>
      <c r="BH1819" s="76"/>
      <c r="BI1819" s="76"/>
      <c r="BJ1819" s="76"/>
      <c r="BK1819" s="76"/>
      <c r="BL1819" s="76"/>
      <c r="BM1819" s="76"/>
      <c r="BN1819" s="76"/>
      <c r="BO1819" s="76"/>
      <c r="BP1819" s="76"/>
      <c r="BQ1819" s="76"/>
      <c r="BR1819" s="76"/>
      <c r="BS1819" s="76"/>
      <c r="BT1819" s="76"/>
      <c r="BU1819" s="76"/>
      <c r="BV1819" s="76"/>
      <c r="BW1819" s="76"/>
      <c r="BX1819" s="76"/>
      <c r="BY1819" s="76"/>
      <c r="BZ1819" s="76"/>
      <c r="CA1819" s="76"/>
      <c r="CB1819" s="76"/>
      <c r="CC1819" s="76"/>
      <c r="CD1819" s="76"/>
      <c r="CE1819" s="76"/>
      <c r="CF1819" s="76"/>
      <c r="CG1819" s="76"/>
      <c r="CH1819" s="76"/>
      <c r="CI1819" s="76"/>
      <c r="CJ1819" s="76"/>
      <c r="CK1819" s="76"/>
      <c r="CL1819" s="76"/>
      <c r="CM1819" s="76"/>
      <c r="CN1819" s="76"/>
      <c r="CO1819" s="76"/>
      <c r="CP1819" s="76"/>
    </row>
    <row r="1820" spans="1:94" x14ac:dyDescent="0.2">
      <c r="A1820" s="76"/>
      <c r="B1820" s="76"/>
      <c r="C1820" s="76"/>
      <c r="D1820" s="76"/>
      <c r="E1820" s="76"/>
      <c r="F1820" s="76"/>
      <c r="G1820" s="76"/>
      <c r="H1820" s="76"/>
      <c r="I1820" s="76"/>
      <c r="J1820" s="76"/>
      <c r="K1820" s="76"/>
      <c r="L1820" s="76"/>
      <c r="M1820" s="76"/>
      <c r="N1820" s="76"/>
      <c r="O1820" s="76"/>
      <c r="P1820" s="76"/>
      <c r="Q1820" s="76"/>
      <c r="R1820" s="76"/>
      <c r="S1820" s="76"/>
      <c r="T1820" s="76"/>
      <c r="U1820" s="76"/>
      <c r="V1820" s="76"/>
      <c r="W1820" s="76"/>
      <c r="X1820" s="76"/>
      <c r="Y1820" s="76"/>
      <c r="Z1820" s="76"/>
      <c r="AA1820" s="76"/>
      <c r="AB1820" s="76"/>
      <c r="AC1820" s="76"/>
      <c r="AD1820" s="76"/>
      <c r="AE1820" s="76"/>
      <c r="AF1820" s="76"/>
      <c r="AG1820" s="76"/>
      <c r="AH1820" s="76"/>
      <c r="AI1820" s="76"/>
      <c r="AJ1820" s="76"/>
      <c r="AK1820" s="76"/>
      <c r="AL1820" s="76"/>
      <c r="AM1820" s="76"/>
      <c r="AN1820" s="76"/>
      <c r="AO1820" s="75"/>
      <c r="AP1820" s="75"/>
      <c r="AQ1820" s="75"/>
      <c r="AR1820" s="76"/>
      <c r="AS1820" s="76"/>
      <c r="AT1820" s="76"/>
      <c r="AU1820" s="76"/>
      <c r="AV1820" s="76"/>
      <c r="AW1820" s="76"/>
      <c r="AX1820" s="76"/>
      <c r="AY1820" s="76"/>
      <c r="AZ1820" s="76"/>
      <c r="BA1820" s="76"/>
      <c r="BB1820" s="76"/>
      <c r="BC1820" s="76"/>
      <c r="BD1820" s="76"/>
      <c r="BE1820" s="76"/>
      <c r="BF1820" s="76"/>
      <c r="BG1820" s="76"/>
      <c r="BH1820" s="76"/>
      <c r="BI1820" s="76"/>
      <c r="BJ1820" s="76"/>
      <c r="BK1820" s="76"/>
      <c r="BL1820" s="76"/>
      <c r="BM1820" s="76"/>
      <c r="BN1820" s="76"/>
      <c r="BO1820" s="76"/>
      <c r="BP1820" s="76"/>
      <c r="BQ1820" s="76"/>
      <c r="BR1820" s="76"/>
      <c r="BS1820" s="76"/>
      <c r="BT1820" s="76"/>
      <c r="BU1820" s="76"/>
      <c r="BV1820" s="76"/>
      <c r="BW1820" s="76"/>
      <c r="BX1820" s="76"/>
      <c r="BY1820" s="76"/>
      <c r="BZ1820" s="76"/>
      <c r="CA1820" s="76"/>
      <c r="CB1820" s="76"/>
      <c r="CC1820" s="76"/>
      <c r="CD1820" s="76"/>
      <c r="CE1820" s="76"/>
      <c r="CF1820" s="76"/>
      <c r="CG1820" s="76"/>
      <c r="CH1820" s="76"/>
      <c r="CI1820" s="76"/>
      <c r="CJ1820" s="76"/>
      <c r="CK1820" s="76"/>
      <c r="CL1820" s="76"/>
      <c r="CM1820" s="76"/>
      <c r="CN1820" s="76"/>
      <c r="CO1820" s="76"/>
      <c r="CP1820" s="76"/>
    </row>
    <row r="1821" spans="1:94" x14ac:dyDescent="0.2">
      <c r="A1821" s="76"/>
      <c r="B1821" s="76"/>
      <c r="C1821" s="76"/>
      <c r="D1821" s="76"/>
      <c r="E1821" s="76"/>
      <c r="F1821" s="76"/>
      <c r="G1821" s="76"/>
      <c r="H1821" s="76"/>
      <c r="I1821" s="76"/>
      <c r="J1821" s="76"/>
      <c r="K1821" s="76"/>
      <c r="L1821" s="76"/>
      <c r="M1821" s="76"/>
      <c r="N1821" s="76"/>
      <c r="O1821" s="76"/>
      <c r="P1821" s="76"/>
      <c r="Q1821" s="76"/>
      <c r="R1821" s="76"/>
      <c r="S1821" s="76"/>
      <c r="T1821" s="76"/>
      <c r="U1821" s="76"/>
      <c r="V1821" s="76"/>
      <c r="W1821" s="76"/>
      <c r="X1821" s="76"/>
      <c r="Y1821" s="76"/>
      <c r="Z1821" s="76"/>
      <c r="AA1821" s="76"/>
      <c r="AB1821" s="76"/>
      <c r="AC1821" s="76"/>
      <c r="AD1821" s="76"/>
      <c r="AE1821" s="76"/>
      <c r="AF1821" s="76"/>
      <c r="AG1821" s="76"/>
      <c r="AH1821" s="76"/>
      <c r="AI1821" s="76"/>
      <c r="AJ1821" s="76"/>
      <c r="AK1821" s="76"/>
      <c r="AL1821" s="76"/>
      <c r="AM1821" s="76"/>
      <c r="AN1821" s="76"/>
      <c r="AO1821" s="75"/>
      <c r="AP1821" s="75"/>
      <c r="AQ1821" s="75"/>
      <c r="AR1821" s="76"/>
      <c r="AS1821" s="76"/>
      <c r="AT1821" s="76"/>
      <c r="AU1821" s="76"/>
      <c r="AV1821" s="76"/>
      <c r="AW1821" s="76"/>
      <c r="AX1821" s="76"/>
      <c r="AY1821" s="76"/>
      <c r="AZ1821" s="76"/>
      <c r="BA1821" s="76"/>
      <c r="BB1821" s="76"/>
      <c r="BC1821" s="76"/>
      <c r="BD1821" s="76"/>
      <c r="BE1821" s="76"/>
      <c r="BF1821" s="76"/>
      <c r="BG1821" s="76"/>
      <c r="BH1821" s="76"/>
      <c r="BI1821" s="76"/>
      <c r="BJ1821" s="76"/>
      <c r="BK1821" s="76"/>
      <c r="BL1821" s="76"/>
      <c r="BM1821" s="76"/>
      <c r="BN1821" s="76"/>
      <c r="BO1821" s="76"/>
      <c r="BP1821" s="76"/>
      <c r="BQ1821" s="76"/>
      <c r="BR1821" s="76"/>
      <c r="BS1821" s="76"/>
      <c r="BT1821" s="76"/>
      <c r="BU1821" s="76"/>
      <c r="BV1821" s="76"/>
      <c r="BW1821" s="76"/>
      <c r="BX1821" s="76"/>
      <c r="BY1821" s="76"/>
      <c r="BZ1821" s="76"/>
      <c r="CA1821" s="76"/>
      <c r="CB1821" s="76"/>
      <c r="CC1821" s="76"/>
      <c r="CD1821" s="76"/>
      <c r="CE1821" s="76"/>
      <c r="CF1821" s="76"/>
      <c r="CG1821" s="76"/>
      <c r="CH1821" s="76"/>
      <c r="CI1821" s="76"/>
      <c r="CJ1821" s="76"/>
      <c r="CK1821" s="76"/>
      <c r="CL1821" s="76"/>
      <c r="CM1821" s="76"/>
      <c r="CN1821" s="76"/>
      <c r="CO1821" s="76"/>
      <c r="CP1821" s="76"/>
    </row>
    <row r="1822" spans="1:94" x14ac:dyDescent="0.2">
      <c r="A1822" s="76"/>
      <c r="B1822" s="76"/>
      <c r="C1822" s="76"/>
      <c r="D1822" s="76"/>
      <c r="E1822" s="76"/>
      <c r="F1822" s="76"/>
      <c r="G1822" s="76"/>
      <c r="H1822" s="76"/>
      <c r="I1822" s="76"/>
      <c r="J1822" s="76"/>
      <c r="K1822" s="76"/>
      <c r="L1822" s="76"/>
      <c r="M1822" s="76"/>
      <c r="N1822" s="76"/>
      <c r="O1822" s="76"/>
      <c r="P1822" s="76"/>
      <c r="Q1822" s="76"/>
      <c r="R1822" s="76"/>
      <c r="S1822" s="76"/>
      <c r="T1822" s="76"/>
      <c r="U1822" s="76"/>
      <c r="V1822" s="76"/>
      <c r="W1822" s="76"/>
      <c r="X1822" s="76"/>
      <c r="Y1822" s="76"/>
      <c r="Z1822" s="76"/>
      <c r="AA1822" s="76"/>
      <c r="AB1822" s="76"/>
      <c r="AC1822" s="76"/>
      <c r="AD1822" s="76"/>
      <c r="AE1822" s="76"/>
      <c r="AF1822" s="76"/>
      <c r="AG1822" s="76"/>
      <c r="AH1822" s="76"/>
      <c r="AI1822" s="76"/>
      <c r="AJ1822" s="76"/>
      <c r="AK1822" s="76"/>
      <c r="AL1822" s="76"/>
      <c r="AM1822" s="76"/>
      <c r="AN1822" s="76"/>
      <c r="AO1822" s="75"/>
      <c r="AP1822" s="75"/>
      <c r="AQ1822" s="75"/>
      <c r="AR1822" s="76"/>
      <c r="AS1822" s="76"/>
      <c r="AT1822" s="76"/>
      <c r="AU1822" s="76"/>
      <c r="AV1822" s="76"/>
      <c r="AW1822" s="76"/>
      <c r="AX1822" s="76"/>
      <c r="AY1822" s="76"/>
      <c r="AZ1822" s="76"/>
      <c r="BA1822" s="76"/>
      <c r="BB1822" s="76"/>
      <c r="BC1822" s="76"/>
      <c r="BD1822" s="76"/>
      <c r="BE1822" s="76"/>
      <c r="BF1822" s="76"/>
      <c r="BG1822" s="76"/>
      <c r="BH1822" s="76"/>
      <c r="BI1822" s="76"/>
      <c r="BJ1822" s="76"/>
      <c r="BK1822" s="76"/>
      <c r="BL1822" s="76"/>
      <c r="BM1822" s="76"/>
      <c r="BN1822" s="76"/>
      <c r="BO1822" s="76"/>
      <c r="BP1822" s="76"/>
      <c r="BQ1822" s="76"/>
      <c r="BR1822" s="76"/>
      <c r="BS1822" s="76"/>
      <c r="BT1822" s="76"/>
      <c r="BU1822" s="76"/>
      <c r="BV1822" s="76"/>
      <c r="BW1822" s="76"/>
      <c r="BX1822" s="76"/>
      <c r="BY1822" s="76"/>
      <c r="BZ1822" s="76"/>
      <c r="CA1822" s="76"/>
      <c r="CB1822" s="76"/>
      <c r="CC1822" s="76"/>
      <c r="CD1822" s="76"/>
      <c r="CE1822" s="76"/>
      <c r="CF1822" s="76"/>
      <c r="CG1822" s="76"/>
      <c r="CH1822" s="76"/>
      <c r="CI1822" s="76"/>
      <c r="CJ1822" s="76"/>
      <c r="CK1822" s="76"/>
      <c r="CL1822" s="76"/>
      <c r="CM1822" s="76"/>
      <c r="CN1822" s="76"/>
      <c r="CO1822" s="76"/>
      <c r="CP1822" s="76"/>
    </row>
    <row r="1823" spans="1:94" x14ac:dyDescent="0.2">
      <c r="A1823" s="76"/>
      <c r="B1823" s="76"/>
      <c r="C1823" s="76"/>
      <c r="D1823" s="76"/>
      <c r="E1823" s="76"/>
      <c r="F1823" s="76"/>
      <c r="G1823" s="76"/>
      <c r="H1823" s="76"/>
      <c r="I1823" s="76"/>
      <c r="J1823" s="76"/>
      <c r="K1823" s="76"/>
      <c r="L1823" s="76"/>
      <c r="M1823" s="76"/>
      <c r="N1823" s="76"/>
      <c r="O1823" s="76"/>
      <c r="P1823" s="76"/>
      <c r="Q1823" s="76"/>
      <c r="R1823" s="76"/>
      <c r="S1823" s="76"/>
      <c r="T1823" s="76"/>
      <c r="U1823" s="76"/>
      <c r="V1823" s="76"/>
      <c r="W1823" s="76"/>
      <c r="X1823" s="76"/>
      <c r="Y1823" s="76"/>
      <c r="Z1823" s="76"/>
      <c r="AA1823" s="76"/>
      <c r="AB1823" s="76"/>
      <c r="AC1823" s="76"/>
      <c r="AD1823" s="76"/>
      <c r="AE1823" s="76"/>
      <c r="AF1823" s="76"/>
      <c r="AG1823" s="76"/>
      <c r="AH1823" s="76"/>
      <c r="AI1823" s="76"/>
      <c r="AJ1823" s="76"/>
      <c r="AK1823" s="76"/>
      <c r="AL1823" s="76"/>
      <c r="AM1823" s="76"/>
      <c r="AN1823" s="76"/>
      <c r="AO1823" s="75"/>
      <c r="AP1823" s="75"/>
      <c r="AQ1823" s="75"/>
      <c r="AR1823" s="76"/>
      <c r="AS1823" s="76"/>
      <c r="AT1823" s="76"/>
      <c r="AU1823" s="76"/>
      <c r="AV1823" s="76"/>
      <c r="AW1823" s="76"/>
      <c r="AX1823" s="76"/>
      <c r="AY1823" s="76"/>
      <c r="AZ1823" s="76"/>
      <c r="BA1823" s="76"/>
      <c r="BB1823" s="76"/>
      <c r="BC1823" s="76"/>
      <c r="BD1823" s="76"/>
      <c r="BE1823" s="76"/>
      <c r="BF1823" s="76"/>
      <c r="BG1823" s="76"/>
      <c r="BH1823" s="76"/>
      <c r="BI1823" s="76"/>
      <c r="BJ1823" s="76"/>
      <c r="BK1823" s="76"/>
      <c r="BL1823" s="76"/>
      <c r="BM1823" s="76"/>
      <c r="BN1823" s="76"/>
      <c r="BO1823" s="76"/>
      <c r="BP1823" s="76"/>
      <c r="BQ1823" s="76"/>
      <c r="BR1823" s="76"/>
      <c r="BS1823" s="76"/>
      <c r="BT1823" s="76"/>
      <c r="BU1823" s="76"/>
      <c r="BV1823" s="76"/>
      <c r="BW1823" s="76"/>
      <c r="BX1823" s="76"/>
      <c r="BY1823" s="76"/>
      <c r="BZ1823" s="76"/>
      <c r="CA1823" s="76"/>
      <c r="CB1823" s="76"/>
      <c r="CC1823" s="76"/>
      <c r="CD1823" s="76"/>
      <c r="CE1823" s="76"/>
      <c r="CF1823" s="76"/>
      <c r="CG1823" s="76"/>
      <c r="CH1823" s="76"/>
      <c r="CI1823" s="76"/>
      <c r="CJ1823" s="76"/>
      <c r="CK1823" s="76"/>
      <c r="CL1823" s="76"/>
      <c r="CM1823" s="76"/>
      <c r="CN1823" s="76"/>
      <c r="CO1823" s="76"/>
      <c r="CP1823" s="76"/>
    </row>
    <row r="1824" spans="1:94" x14ac:dyDescent="0.2">
      <c r="A1824" s="76"/>
      <c r="B1824" s="76"/>
      <c r="C1824" s="76"/>
      <c r="D1824" s="76"/>
      <c r="E1824" s="76"/>
      <c r="F1824" s="76"/>
      <c r="G1824" s="76"/>
      <c r="H1824" s="76"/>
      <c r="I1824" s="76"/>
      <c r="J1824" s="76"/>
      <c r="K1824" s="76"/>
      <c r="L1824" s="76"/>
      <c r="M1824" s="76"/>
      <c r="N1824" s="76"/>
      <c r="O1824" s="76"/>
      <c r="P1824" s="76"/>
      <c r="Q1824" s="76"/>
      <c r="R1824" s="76"/>
      <c r="S1824" s="76"/>
      <c r="T1824" s="76"/>
      <c r="U1824" s="76"/>
      <c r="V1824" s="76"/>
      <c r="W1824" s="76"/>
      <c r="X1824" s="76"/>
      <c r="Y1824" s="76"/>
      <c r="Z1824" s="76"/>
      <c r="AA1824" s="76"/>
      <c r="AB1824" s="76"/>
      <c r="AC1824" s="76"/>
      <c r="AD1824" s="76"/>
      <c r="AE1824" s="76"/>
      <c r="AF1824" s="76"/>
      <c r="AG1824" s="76"/>
      <c r="AH1824" s="76"/>
      <c r="AI1824" s="76"/>
      <c r="AJ1824" s="76"/>
      <c r="AK1824" s="76"/>
      <c r="AL1824" s="76"/>
      <c r="AM1824" s="76"/>
      <c r="AN1824" s="76"/>
      <c r="AO1824" s="75"/>
      <c r="AP1824" s="75"/>
      <c r="AQ1824" s="75"/>
      <c r="AR1824" s="76"/>
      <c r="AS1824" s="76"/>
      <c r="AT1824" s="76"/>
      <c r="AU1824" s="76"/>
      <c r="AV1824" s="76"/>
      <c r="AW1824" s="76"/>
      <c r="AX1824" s="76"/>
      <c r="AY1824" s="76"/>
      <c r="AZ1824" s="76"/>
      <c r="BA1824" s="76"/>
      <c r="BB1824" s="76"/>
      <c r="BC1824" s="76"/>
      <c r="BD1824" s="76"/>
      <c r="BE1824" s="76"/>
      <c r="BF1824" s="76"/>
      <c r="BG1824" s="76"/>
      <c r="BH1824" s="76"/>
      <c r="BI1824" s="76"/>
      <c r="BJ1824" s="76"/>
      <c r="BK1824" s="76"/>
      <c r="BL1824" s="76"/>
      <c r="BM1824" s="76"/>
      <c r="BN1824" s="76"/>
      <c r="BO1824" s="76"/>
      <c r="BP1824" s="76"/>
      <c r="BQ1824" s="76"/>
      <c r="BR1824" s="76"/>
      <c r="BS1824" s="76"/>
      <c r="BT1824" s="76"/>
      <c r="BU1824" s="76"/>
      <c r="BV1824" s="76"/>
      <c r="BW1824" s="76"/>
      <c r="BX1824" s="76"/>
      <c r="BY1824" s="76"/>
      <c r="BZ1824" s="76"/>
      <c r="CA1824" s="76"/>
      <c r="CB1824" s="76"/>
      <c r="CC1824" s="76"/>
      <c r="CD1824" s="76"/>
      <c r="CE1824" s="76"/>
      <c r="CF1824" s="76"/>
      <c r="CG1824" s="76"/>
      <c r="CH1824" s="76"/>
      <c r="CI1824" s="76"/>
      <c r="CJ1824" s="76"/>
      <c r="CK1824" s="76"/>
      <c r="CL1824" s="76"/>
      <c r="CM1824" s="76"/>
      <c r="CN1824" s="76"/>
      <c r="CO1824" s="76"/>
      <c r="CP1824" s="76"/>
    </row>
    <row r="1825" spans="1:94" x14ac:dyDescent="0.2">
      <c r="A1825" s="76"/>
      <c r="B1825" s="76"/>
      <c r="C1825" s="76"/>
      <c r="D1825" s="76"/>
      <c r="E1825" s="76"/>
      <c r="F1825" s="76"/>
      <c r="G1825" s="76"/>
      <c r="H1825" s="76"/>
      <c r="I1825" s="76"/>
      <c r="J1825" s="76"/>
      <c r="K1825" s="76"/>
      <c r="L1825" s="76"/>
      <c r="M1825" s="76"/>
      <c r="N1825" s="76"/>
      <c r="O1825" s="76"/>
      <c r="P1825" s="76"/>
      <c r="Q1825" s="76"/>
      <c r="R1825" s="76"/>
      <c r="S1825" s="76"/>
      <c r="T1825" s="76"/>
      <c r="U1825" s="76"/>
      <c r="V1825" s="76"/>
      <c r="W1825" s="76"/>
      <c r="X1825" s="76"/>
      <c r="Y1825" s="76"/>
      <c r="Z1825" s="76"/>
      <c r="AA1825" s="76"/>
      <c r="AB1825" s="76"/>
      <c r="AC1825" s="76"/>
      <c r="AD1825" s="76"/>
      <c r="AE1825" s="76"/>
      <c r="AF1825" s="76"/>
      <c r="AG1825" s="76"/>
      <c r="AH1825" s="76"/>
      <c r="AI1825" s="76"/>
      <c r="AJ1825" s="76"/>
      <c r="AK1825" s="76"/>
      <c r="AL1825" s="76"/>
      <c r="AM1825" s="76"/>
      <c r="AN1825" s="76"/>
      <c r="AO1825" s="75"/>
      <c r="AP1825" s="75"/>
      <c r="AQ1825" s="75"/>
      <c r="AR1825" s="76"/>
      <c r="AS1825" s="76"/>
      <c r="AT1825" s="76"/>
      <c r="AU1825" s="76"/>
      <c r="AV1825" s="76"/>
      <c r="AW1825" s="76"/>
      <c r="AX1825" s="76"/>
      <c r="AY1825" s="76"/>
      <c r="AZ1825" s="76"/>
      <c r="BA1825" s="76"/>
      <c r="BB1825" s="76"/>
      <c r="BC1825" s="76"/>
      <c r="BD1825" s="76"/>
      <c r="BE1825" s="76"/>
      <c r="BF1825" s="76"/>
      <c r="BG1825" s="76"/>
      <c r="BH1825" s="76"/>
      <c r="BI1825" s="76"/>
      <c r="BJ1825" s="76"/>
      <c r="BK1825" s="76"/>
      <c r="BL1825" s="76"/>
      <c r="BM1825" s="76"/>
      <c r="BN1825" s="76"/>
      <c r="BO1825" s="76"/>
      <c r="BP1825" s="76"/>
      <c r="BQ1825" s="76"/>
      <c r="BR1825" s="76"/>
      <c r="BS1825" s="76"/>
      <c r="BT1825" s="76"/>
      <c r="BU1825" s="76"/>
      <c r="BV1825" s="76"/>
      <c r="BW1825" s="76"/>
      <c r="BX1825" s="76"/>
      <c r="BY1825" s="76"/>
      <c r="BZ1825" s="76"/>
      <c r="CA1825" s="76"/>
      <c r="CB1825" s="76"/>
      <c r="CC1825" s="76"/>
      <c r="CD1825" s="76"/>
      <c r="CE1825" s="76"/>
      <c r="CF1825" s="76"/>
      <c r="CG1825" s="76"/>
      <c r="CH1825" s="76"/>
      <c r="CI1825" s="76"/>
      <c r="CJ1825" s="76"/>
      <c r="CK1825" s="76"/>
      <c r="CL1825" s="76"/>
      <c r="CM1825" s="76"/>
      <c r="CN1825" s="76"/>
      <c r="CO1825" s="76"/>
      <c r="CP1825" s="76"/>
    </row>
    <row r="1826" spans="1:94" x14ac:dyDescent="0.2">
      <c r="A1826" s="76"/>
      <c r="B1826" s="76"/>
      <c r="C1826" s="76"/>
      <c r="D1826" s="76"/>
      <c r="E1826" s="76"/>
      <c r="F1826" s="76"/>
      <c r="G1826" s="76"/>
      <c r="H1826" s="76"/>
      <c r="I1826" s="76"/>
      <c r="J1826" s="76"/>
      <c r="K1826" s="76"/>
      <c r="L1826" s="76"/>
      <c r="M1826" s="76"/>
      <c r="N1826" s="76"/>
      <c r="O1826" s="76"/>
      <c r="P1826" s="76"/>
      <c r="Q1826" s="76"/>
      <c r="R1826" s="76"/>
      <c r="S1826" s="76"/>
      <c r="T1826" s="76"/>
      <c r="U1826" s="76"/>
      <c r="V1826" s="76"/>
      <c r="W1826" s="76"/>
      <c r="X1826" s="76"/>
      <c r="Y1826" s="76"/>
      <c r="Z1826" s="76"/>
      <c r="AA1826" s="76"/>
      <c r="AB1826" s="76"/>
      <c r="AC1826" s="76"/>
      <c r="AD1826" s="76"/>
      <c r="AE1826" s="76"/>
      <c r="AF1826" s="76"/>
      <c r="AG1826" s="76"/>
      <c r="AH1826" s="76"/>
      <c r="AI1826" s="76"/>
      <c r="AJ1826" s="76"/>
      <c r="AK1826" s="76"/>
      <c r="AL1826" s="76"/>
      <c r="AM1826" s="76"/>
      <c r="AN1826" s="76"/>
      <c r="AO1826" s="75"/>
      <c r="AP1826" s="75"/>
      <c r="AQ1826" s="75"/>
      <c r="AR1826" s="76"/>
      <c r="AS1826" s="76"/>
      <c r="AT1826" s="76"/>
      <c r="AU1826" s="76"/>
      <c r="AV1826" s="76"/>
      <c r="AW1826" s="76"/>
      <c r="AX1826" s="76"/>
      <c r="AY1826" s="76"/>
      <c r="AZ1826" s="76"/>
      <c r="BA1826" s="76"/>
      <c r="BB1826" s="76"/>
      <c r="BC1826" s="76"/>
      <c r="BD1826" s="76"/>
      <c r="BE1826" s="76"/>
      <c r="BF1826" s="76"/>
      <c r="BG1826" s="76"/>
      <c r="BH1826" s="76"/>
      <c r="BI1826" s="76"/>
      <c r="BJ1826" s="76"/>
      <c r="BK1826" s="76"/>
      <c r="BL1826" s="76"/>
      <c r="BM1826" s="76"/>
      <c r="BN1826" s="76"/>
      <c r="BO1826" s="76"/>
      <c r="BP1826" s="76"/>
      <c r="BQ1826" s="76"/>
      <c r="BR1826" s="76"/>
      <c r="BS1826" s="76"/>
      <c r="BT1826" s="76"/>
      <c r="BU1826" s="76"/>
      <c r="BV1826" s="76"/>
      <c r="BW1826" s="76"/>
      <c r="BX1826" s="76"/>
      <c r="BY1826" s="76"/>
      <c r="BZ1826" s="76"/>
      <c r="CA1826" s="76"/>
      <c r="CB1826" s="76"/>
      <c r="CC1826" s="76"/>
      <c r="CD1826" s="76"/>
      <c r="CE1826" s="76"/>
      <c r="CF1826" s="76"/>
      <c r="CG1826" s="76"/>
      <c r="CH1826" s="76"/>
      <c r="CI1826" s="76"/>
      <c r="CJ1826" s="76"/>
      <c r="CK1826" s="76"/>
      <c r="CL1826" s="76"/>
      <c r="CM1826" s="76"/>
      <c r="CN1826" s="76"/>
      <c r="CO1826" s="76"/>
      <c r="CP1826" s="76"/>
    </row>
    <row r="1827" spans="1:94" x14ac:dyDescent="0.2">
      <c r="A1827" s="76"/>
      <c r="B1827" s="76"/>
      <c r="C1827" s="76"/>
      <c r="D1827" s="76"/>
      <c r="E1827" s="76"/>
      <c r="F1827" s="76"/>
      <c r="G1827" s="76"/>
      <c r="H1827" s="76"/>
      <c r="I1827" s="76"/>
      <c r="J1827" s="76"/>
      <c r="K1827" s="76"/>
      <c r="L1827" s="76"/>
      <c r="M1827" s="76"/>
      <c r="N1827" s="76"/>
      <c r="O1827" s="76"/>
      <c r="P1827" s="76"/>
      <c r="Q1827" s="76"/>
      <c r="R1827" s="76"/>
      <c r="S1827" s="76"/>
      <c r="T1827" s="76"/>
      <c r="U1827" s="76"/>
      <c r="V1827" s="76"/>
      <c r="W1827" s="76"/>
      <c r="X1827" s="76"/>
      <c r="Y1827" s="76"/>
      <c r="Z1827" s="76"/>
      <c r="AA1827" s="76"/>
      <c r="AB1827" s="76"/>
      <c r="AC1827" s="76"/>
      <c r="AD1827" s="76"/>
      <c r="AE1827" s="76"/>
      <c r="AF1827" s="76"/>
      <c r="AG1827" s="76"/>
      <c r="AH1827" s="76"/>
      <c r="AI1827" s="76"/>
      <c r="AJ1827" s="76"/>
      <c r="AK1827" s="76"/>
      <c r="AL1827" s="76"/>
      <c r="AM1827" s="76"/>
      <c r="AN1827" s="76"/>
      <c r="AO1827" s="75"/>
      <c r="AP1827" s="75"/>
      <c r="AQ1827" s="75"/>
      <c r="AR1827" s="76"/>
      <c r="AS1827" s="76"/>
      <c r="AT1827" s="76"/>
      <c r="AU1827" s="76"/>
      <c r="AV1827" s="76"/>
      <c r="AW1827" s="76"/>
      <c r="AX1827" s="76"/>
      <c r="AY1827" s="76"/>
      <c r="AZ1827" s="76"/>
      <c r="BA1827" s="76"/>
      <c r="BB1827" s="76"/>
      <c r="BC1827" s="76"/>
      <c r="BD1827" s="76"/>
      <c r="BE1827" s="76"/>
      <c r="BF1827" s="76"/>
      <c r="BG1827" s="76"/>
      <c r="BH1827" s="76"/>
      <c r="BI1827" s="76"/>
      <c r="BJ1827" s="76"/>
      <c r="BK1827" s="76"/>
      <c r="BL1827" s="76"/>
      <c r="BM1827" s="76"/>
      <c r="BN1827" s="76"/>
      <c r="BO1827" s="76"/>
      <c r="BP1827" s="76"/>
      <c r="BQ1827" s="76"/>
      <c r="BR1827" s="76"/>
      <c r="BS1827" s="76"/>
      <c r="BT1827" s="76"/>
      <c r="BU1827" s="76"/>
      <c r="BV1827" s="76"/>
      <c r="BW1827" s="76"/>
      <c r="BX1827" s="76"/>
      <c r="BY1827" s="76"/>
      <c r="BZ1827" s="76"/>
      <c r="CA1827" s="76"/>
      <c r="CB1827" s="76"/>
      <c r="CC1827" s="76"/>
      <c r="CD1827" s="76"/>
      <c r="CE1827" s="76"/>
      <c r="CF1827" s="76"/>
      <c r="CG1827" s="76"/>
      <c r="CH1827" s="76"/>
      <c r="CI1827" s="76"/>
      <c r="CJ1827" s="76"/>
      <c r="CK1827" s="76"/>
      <c r="CL1827" s="76"/>
      <c r="CM1827" s="76"/>
      <c r="CN1827" s="76"/>
      <c r="CO1827" s="76"/>
      <c r="CP1827" s="76"/>
    </row>
    <row r="1828" spans="1:94" x14ac:dyDescent="0.2">
      <c r="A1828" s="76"/>
      <c r="B1828" s="76"/>
      <c r="C1828" s="76"/>
      <c r="D1828" s="76"/>
      <c r="E1828" s="76"/>
      <c r="F1828" s="76"/>
      <c r="G1828" s="76"/>
      <c r="H1828" s="76"/>
      <c r="I1828" s="76"/>
      <c r="J1828" s="76"/>
      <c r="K1828" s="76"/>
      <c r="L1828" s="76"/>
      <c r="M1828" s="76"/>
      <c r="N1828" s="76"/>
      <c r="O1828" s="76"/>
      <c r="P1828" s="76"/>
      <c r="Q1828" s="76"/>
      <c r="R1828" s="76"/>
      <c r="S1828" s="76"/>
      <c r="T1828" s="76"/>
      <c r="U1828" s="76"/>
      <c r="V1828" s="76"/>
      <c r="W1828" s="76"/>
      <c r="X1828" s="76"/>
      <c r="Y1828" s="76"/>
      <c r="Z1828" s="76"/>
      <c r="AA1828" s="76"/>
      <c r="AB1828" s="76"/>
      <c r="AC1828" s="76"/>
      <c r="AD1828" s="76"/>
      <c r="AE1828" s="76"/>
      <c r="AF1828" s="76"/>
      <c r="AG1828" s="76"/>
      <c r="AH1828" s="76"/>
      <c r="AI1828" s="76"/>
      <c r="AJ1828" s="76"/>
      <c r="AK1828" s="76"/>
      <c r="AL1828" s="76"/>
      <c r="AM1828" s="76"/>
      <c r="AN1828" s="76"/>
      <c r="AO1828" s="75"/>
      <c r="AP1828" s="75"/>
      <c r="AQ1828" s="75"/>
      <c r="AR1828" s="76"/>
      <c r="AS1828" s="76"/>
      <c r="AT1828" s="76"/>
      <c r="AU1828" s="76"/>
      <c r="AV1828" s="76"/>
      <c r="AW1828" s="76"/>
      <c r="AX1828" s="76"/>
      <c r="AY1828" s="76"/>
      <c r="AZ1828" s="76"/>
      <c r="BA1828" s="76"/>
      <c r="BB1828" s="76"/>
      <c r="BC1828" s="76"/>
      <c r="BD1828" s="76"/>
      <c r="BE1828" s="76"/>
      <c r="BF1828" s="76"/>
      <c r="BG1828" s="76"/>
      <c r="BH1828" s="76"/>
      <c r="BI1828" s="76"/>
      <c r="BJ1828" s="76"/>
      <c r="BK1828" s="76"/>
      <c r="BL1828" s="76"/>
      <c r="BM1828" s="76"/>
      <c r="BN1828" s="76"/>
      <c r="BO1828" s="76"/>
      <c r="BP1828" s="76"/>
      <c r="BQ1828" s="76"/>
      <c r="BR1828" s="76"/>
      <c r="BS1828" s="76"/>
      <c r="BT1828" s="76"/>
      <c r="BU1828" s="76"/>
      <c r="BV1828" s="76"/>
      <c r="BW1828" s="76"/>
      <c r="BX1828" s="76"/>
      <c r="BY1828" s="76"/>
      <c r="BZ1828" s="76"/>
      <c r="CA1828" s="76"/>
      <c r="CB1828" s="76"/>
      <c r="CC1828" s="76"/>
      <c r="CD1828" s="76"/>
      <c r="CE1828" s="76"/>
      <c r="CF1828" s="76"/>
      <c r="CG1828" s="76"/>
      <c r="CH1828" s="76"/>
      <c r="CI1828" s="76"/>
      <c r="CJ1828" s="76"/>
      <c r="CK1828" s="76"/>
      <c r="CL1828" s="76"/>
      <c r="CM1828" s="76"/>
      <c r="CN1828" s="76"/>
      <c r="CO1828" s="76"/>
      <c r="CP1828" s="76"/>
    </row>
    <row r="1829" spans="1:94" x14ac:dyDescent="0.2">
      <c r="A1829" s="76"/>
      <c r="B1829" s="76"/>
      <c r="C1829" s="76"/>
      <c r="D1829" s="76"/>
      <c r="E1829" s="76"/>
      <c r="F1829" s="76"/>
      <c r="G1829" s="76"/>
      <c r="H1829" s="76"/>
      <c r="I1829" s="76"/>
      <c r="J1829" s="76"/>
      <c r="K1829" s="76"/>
      <c r="L1829" s="76"/>
      <c r="M1829" s="76"/>
      <c r="N1829" s="76"/>
      <c r="O1829" s="76"/>
      <c r="P1829" s="76"/>
      <c r="Q1829" s="76"/>
      <c r="R1829" s="76"/>
      <c r="S1829" s="76"/>
      <c r="T1829" s="76"/>
      <c r="U1829" s="76"/>
      <c r="V1829" s="76"/>
      <c r="W1829" s="76"/>
      <c r="X1829" s="76"/>
      <c r="Y1829" s="76"/>
      <c r="Z1829" s="76"/>
      <c r="AA1829" s="76"/>
      <c r="AB1829" s="76"/>
      <c r="AC1829" s="76"/>
      <c r="AD1829" s="76"/>
      <c r="AE1829" s="76"/>
      <c r="AF1829" s="76"/>
      <c r="AG1829" s="76"/>
      <c r="AH1829" s="76"/>
      <c r="AI1829" s="76"/>
      <c r="AJ1829" s="76"/>
      <c r="AK1829" s="76"/>
      <c r="AL1829" s="76"/>
      <c r="AM1829" s="76"/>
      <c r="AN1829" s="76"/>
      <c r="AO1829" s="75"/>
      <c r="AP1829" s="75"/>
      <c r="AQ1829" s="75"/>
      <c r="AR1829" s="76"/>
      <c r="AS1829" s="76"/>
      <c r="AT1829" s="76"/>
      <c r="AU1829" s="76"/>
      <c r="AV1829" s="76"/>
      <c r="AW1829" s="76"/>
      <c r="AX1829" s="76"/>
      <c r="AY1829" s="76"/>
      <c r="AZ1829" s="76"/>
      <c r="BA1829" s="76"/>
      <c r="BB1829" s="76"/>
      <c r="BC1829" s="76"/>
      <c r="BD1829" s="76"/>
      <c r="BE1829" s="76"/>
      <c r="BF1829" s="76"/>
      <c r="BG1829" s="76"/>
      <c r="BH1829" s="76"/>
      <c r="BI1829" s="76"/>
      <c r="BJ1829" s="76"/>
      <c r="BK1829" s="76"/>
      <c r="BL1829" s="76"/>
      <c r="BM1829" s="76"/>
      <c r="BN1829" s="76"/>
      <c r="BO1829" s="76"/>
      <c r="BP1829" s="76"/>
      <c r="BQ1829" s="76"/>
      <c r="BR1829" s="76"/>
      <c r="BS1829" s="76"/>
      <c r="BT1829" s="76"/>
      <c r="BU1829" s="76"/>
      <c r="BV1829" s="76"/>
      <c r="BW1829" s="76"/>
      <c r="BX1829" s="76"/>
      <c r="BY1829" s="76"/>
      <c r="BZ1829" s="76"/>
      <c r="CA1829" s="76"/>
      <c r="CB1829" s="76"/>
      <c r="CC1829" s="76"/>
      <c r="CD1829" s="76"/>
      <c r="CE1829" s="76"/>
      <c r="CF1829" s="76"/>
      <c r="CG1829" s="76"/>
      <c r="CH1829" s="76"/>
      <c r="CI1829" s="76"/>
      <c r="CJ1829" s="76"/>
      <c r="CK1829" s="76"/>
      <c r="CL1829" s="76"/>
      <c r="CM1829" s="76"/>
      <c r="CN1829" s="76"/>
      <c r="CO1829" s="76"/>
      <c r="CP1829" s="76"/>
    </row>
    <row r="1830" spans="1:94" x14ac:dyDescent="0.2">
      <c r="A1830" s="76"/>
      <c r="B1830" s="76"/>
      <c r="C1830" s="76"/>
      <c r="D1830" s="76"/>
      <c r="E1830" s="76"/>
      <c r="F1830" s="76"/>
      <c r="G1830" s="76"/>
      <c r="H1830" s="76"/>
      <c r="I1830" s="76"/>
      <c r="J1830" s="76"/>
      <c r="K1830" s="76"/>
      <c r="L1830" s="76"/>
      <c r="M1830" s="76"/>
      <c r="N1830" s="76"/>
      <c r="O1830" s="76"/>
      <c r="P1830" s="76"/>
      <c r="Q1830" s="76"/>
      <c r="R1830" s="76"/>
      <c r="S1830" s="76"/>
      <c r="T1830" s="76"/>
      <c r="U1830" s="76"/>
      <c r="V1830" s="76"/>
      <c r="W1830" s="76"/>
      <c r="X1830" s="76"/>
      <c r="Y1830" s="76"/>
      <c r="Z1830" s="76"/>
      <c r="AA1830" s="76"/>
      <c r="AB1830" s="76"/>
      <c r="AC1830" s="76"/>
      <c r="AD1830" s="76"/>
      <c r="AE1830" s="76"/>
      <c r="AF1830" s="76"/>
      <c r="AG1830" s="76"/>
      <c r="AH1830" s="76"/>
      <c r="AI1830" s="76"/>
      <c r="AJ1830" s="76"/>
      <c r="AK1830" s="76"/>
      <c r="AL1830" s="76"/>
      <c r="AM1830" s="76"/>
      <c r="AN1830" s="76"/>
      <c r="AO1830" s="75"/>
      <c r="AP1830" s="75"/>
      <c r="AQ1830" s="75"/>
      <c r="AR1830" s="76"/>
      <c r="AS1830" s="76"/>
      <c r="AT1830" s="76"/>
      <c r="AU1830" s="76"/>
      <c r="AV1830" s="76"/>
      <c r="AW1830" s="76"/>
      <c r="AX1830" s="76"/>
      <c r="AY1830" s="76"/>
      <c r="AZ1830" s="76"/>
      <c r="BA1830" s="76"/>
      <c r="BB1830" s="76"/>
      <c r="BC1830" s="76"/>
      <c r="BD1830" s="76"/>
      <c r="BE1830" s="76"/>
      <c r="BF1830" s="76"/>
      <c r="BG1830" s="76"/>
      <c r="BH1830" s="76"/>
      <c r="BI1830" s="76"/>
      <c r="BJ1830" s="76"/>
      <c r="BK1830" s="76"/>
      <c r="BL1830" s="76"/>
      <c r="BM1830" s="76"/>
      <c r="BN1830" s="76"/>
      <c r="BO1830" s="76"/>
      <c r="BP1830" s="76"/>
      <c r="BQ1830" s="76"/>
      <c r="BR1830" s="76"/>
      <c r="BS1830" s="76"/>
      <c r="BT1830" s="76"/>
      <c r="BU1830" s="76"/>
      <c r="BV1830" s="76"/>
      <c r="BW1830" s="76"/>
      <c r="BX1830" s="76"/>
      <c r="BY1830" s="76"/>
      <c r="BZ1830" s="76"/>
      <c r="CA1830" s="76"/>
      <c r="CB1830" s="76"/>
      <c r="CC1830" s="76"/>
      <c r="CD1830" s="76"/>
      <c r="CE1830" s="76"/>
      <c r="CF1830" s="76"/>
      <c r="CG1830" s="76"/>
      <c r="CH1830" s="76"/>
      <c r="CI1830" s="76"/>
      <c r="CJ1830" s="76"/>
      <c r="CK1830" s="76"/>
      <c r="CL1830" s="76"/>
      <c r="CM1830" s="76"/>
      <c r="CN1830" s="76"/>
      <c r="CO1830" s="76"/>
      <c r="CP1830" s="76"/>
    </row>
    <row r="1831" spans="1:94" x14ac:dyDescent="0.2">
      <c r="A1831" s="76"/>
      <c r="B1831" s="76"/>
      <c r="C1831" s="76"/>
      <c r="D1831" s="76"/>
      <c r="E1831" s="76"/>
      <c r="F1831" s="76"/>
      <c r="G1831" s="76"/>
      <c r="H1831" s="76"/>
      <c r="I1831" s="76"/>
      <c r="J1831" s="76"/>
      <c r="K1831" s="76"/>
      <c r="L1831" s="76"/>
      <c r="M1831" s="76"/>
      <c r="N1831" s="76"/>
      <c r="O1831" s="76"/>
      <c r="P1831" s="76"/>
      <c r="Q1831" s="76"/>
      <c r="R1831" s="76"/>
      <c r="S1831" s="76"/>
      <c r="T1831" s="76"/>
      <c r="U1831" s="76"/>
      <c r="V1831" s="76"/>
      <c r="W1831" s="76"/>
      <c r="X1831" s="76"/>
      <c r="Y1831" s="76"/>
      <c r="Z1831" s="76"/>
      <c r="AA1831" s="76"/>
      <c r="AB1831" s="76"/>
      <c r="AC1831" s="76"/>
      <c r="AD1831" s="76"/>
      <c r="AE1831" s="76"/>
      <c r="AF1831" s="76"/>
      <c r="AG1831" s="76"/>
      <c r="AH1831" s="76"/>
      <c r="AI1831" s="76"/>
      <c r="AJ1831" s="76"/>
      <c r="AK1831" s="76"/>
      <c r="AL1831" s="76"/>
      <c r="AM1831" s="76"/>
      <c r="AN1831" s="76"/>
      <c r="AO1831" s="75"/>
      <c r="AP1831" s="75"/>
      <c r="AQ1831" s="75"/>
      <c r="AR1831" s="76"/>
      <c r="AS1831" s="76"/>
      <c r="AT1831" s="76"/>
      <c r="AU1831" s="76"/>
      <c r="AV1831" s="76"/>
      <c r="AW1831" s="76"/>
      <c r="AX1831" s="76"/>
      <c r="AY1831" s="76"/>
      <c r="AZ1831" s="76"/>
      <c r="BA1831" s="76"/>
      <c r="BB1831" s="76"/>
      <c r="BC1831" s="76"/>
      <c r="BD1831" s="76"/>
      <c r="BE1831" s="76"/>
      <c r="BF1831" s="76"/>
      <c r="BG1831" s="76"/>
      <c r="BH1831" s="76"/>
      <c r="BI1831" s="76"/>
      <c r="BJ1831" s="76"/>
      <c r="BK1831" s="76"/>
      <c r="BL1831" s="76"/>
      <c r="BM1831" s="76"/>
      <c r="BN1831" s="76"/>
      <c r="BO1831" s="76"/>
      <c r="BP1831" s="76"/>
      <c r="BQ1831" s="76"/>
      <c r="BR1831" s="76"/>
      <c r="BS1831" s="76"/>
      <c r="BT1831" s="76"/>
      <c r="BU1831" s="76"/>
      <c r="BV1831" s="76"/>
      <c r="BW1831" s="76"/>
      <c r="BX1831" s="76"/>
      <c r="BY1831" s="76"/>
      <c r="BZ1831" s="76"/>
      <c r="CA1831" s="76"/>
      <c r="CB1831" s="76"/>
      <c r="CC1831" s="76"/>
      <c r="CD1831" s="76"/>
      <c r="CE1831" s="76"/>
      <c r="CF1831" s="76"/>
      <c r="CG1831" s="76"/>
      <c r="CH1831" s="76"/>
      <c r="CI1831" s="76"/>
      <c r="CJ1831" s="76"/>
      <c r="CK1831" s="76"/>
      <c r="CL1831" s="76"/>
      <c r="CM1831" s="76"/>
      <c r="CN1831" s="76"/>
      <c r="CO1831" s="76"/>
      <c r="CP1831" s="76"/>
    </row>
    <row r="1832" spans="1:94" x14ac:dyDescent="0.2">
      <c r="A1832" s="76"/>
      <c r="B1832" s="76"/>
      <c r="C1832" s="76"/>
      <c r="D1832" s="76"/>
      <c r="E1832" s="76"/>
      <c r="F1832" s="76"/>
      <c r="G1832" s="76"/>
      <c r="H1832" s="76"/>
      <c r="I1832" s="76"/>
      <c r="J1832" s="76"/>
      <c r="K1832" s="76"/>
      <c r="L1832" s="76"/>
      <c r="M1832" s="76"/>
      <c r="N1832" s="76"/>
      <c r="O1832" s="76"/>
      <c r="P1832" s="76"/>
      <c r="Q1832" s="76"/>
      <c r="R1832" s="76"/>
      <c r="S1832" s="76"/>
      <c r="T1832" s="76"/>
      <c r="U1832" s="76"/>
      <c r="V1832" s="76"/>
      <c r="W1832" s="76"/>
      <c r="X1832" s="76"/>
      <c r="Y1832" s="76"/>
      <c r="Z1832" s="76"/>
      <c r="AA1832" s="76"/>
      <c r="AB1832" s="76"/>
      <c r="AC1832" s="76"/>
      <c r="AD1832" s="76"/>
      <c r="AE1832" s="76"/>
      <c r="AF1832" s="76"/>
      <c r="AG1832" s="76"/>
      <c r="AH1832" s="76"/>
      <c r="AI1832" s="76"/>
      <c r="AJ1832" s="76"/>
      <c r="AK1832" s="76"/>
      <c r="AL1832" s="76"/>
      <c r="AM1832" s="76"/>
      <c r="AN1832" s="76"/>
      <c r="AO1832" s="75"/>
      <c r="AP1832" s="75"/>
      <c r="AQ1832" s="75"/>
      <c r="AR1832" s="76"/>
      <c r="AS1832" s="76"/>
      <c r="AT1832" s="76"/>
      <c r="AU1832" s="76"/>
      <c r="AV1832" s="76"/>
      <c r="AW1832" s="76"/>
      <c r="AX1832" s="76"/>
      <c r="AY1832" s="76"/>
      <c r="AZ1832" s="76"/>
      <c r="BA1832" s="76"/>
      <c r="BB1832" s="76"/>
      <c r="BC1832" s="76"/>
      <c r="BD1832" s="76"/>
      <c r="BE1832" s="76"/>
      <c r="BF1832" s="76"/>
      <c r="BG1832" s="76"/>
      <c r="BH1832" s="76"/>
      <c r="BI1832" s="76"/>
      <c r="BJ1832" s="76"/>
      <c r="BK1832" s="76"/>
      <c r="BL1832" s="76"/>
      <c r="BM1832" s="76"/>
      <c r="BN1832" s="76"/>
      <c r="BO1832" s="76"/>
      <c r="BP1832" s="76"/>
      <c r="BQ1832" s="76"/>
      <c r="BR1832" s="76"/>
      <c r="BS1832" s="76"/>
      <c r="BT1832" s="76"/>
      <c r="BU1832" s="76"/>
      <c r="BV1832" s="76"/>
      <c r="BW1832" s="76"/>
      <c r="BX1832" s="76"/>
      <c r="BY1832" s="76"/>
      <c r="BZ1832" s="76"/>
      <c r="CA1832" s="76"/>
      <c r="CB1832" s="76"/>
      <c r="CC1832" s="76"/>
      <c r="CD1832" s="76"/>
      <c r="CE1832" s="76"/>
      <c r="CF1832" s="76"/>
      <c r="CG1832" s="76"/>
      <c r="CH1832" s="76"/>
      <c r="CI1832" s="76"/>
      <c r="CJ1832" s="76"/>
      <c r="CK1832" s="76"/>
      <c r="CL1832" s="76"/>
      <c r="CM1832" s="76"/>
      <c r="CN1832" s="76"/>
      <c r="CO1832" s="76"/>
      <c r="CP1832" s="76"/>
    </row>
    <row r="1833" spans="1:94" x14ac:dyDescent="0.2">
      <c r="A1833" s="76"/>
      <c r="B1833" s="76"/>
      <c r="C1833" s="76"/>
      <c r="D1833" s="76"/>
      <c r="E1833" s="76"/>
      <c r="F1833" s="76"/>
      <c r="G1833" s="76"/>
      <c r="H1833" s="76"/>
      <c r="I1833" s="76"/>
      <c r="J1833" s="76"/>
      <c r="K1833" s="76"/>
      <c r="L1833" s="76"/>
      <c r="M1833" s="76"/>
      <c r="N1833" s="76"/>
      <c r="O1833" s="76"/>
      <c r="P1833" s="76"/>
      <c r="Q1833" s="76"/>
      <c r="R1833" s="76"/>
      <c r="S1833" s="76"/>
      <c r="T1833" s="76"/>
      <c r="U1833" s="76"/>
      <c r="V1833" s="76"/>
      <c r="W1833" s="76"/>
      <c r="X1833" s="76"/>
      <c r="Y1833" s="76"/>
      <c r="Z1833" s="76"/>
      <c r="AA1833" s="76"/>
      <c r="AB1833" s="76"/>
      <c r="AC1833" s="76"/>
      <c r="AD1833" s="76"/>
      <c r="AE1833" s="76"/>
      <c r="AF1833" s="76"/>
      <c r="AG1833" s="76"/>
      <c r="AH1833" s="76"/>
      <c r="AI1833" s="76"/>
      <c r="AJ1833" s="76"/>
      <c r="AK1833" s="76"/>
      <c r="AL1833" s="76"/>
      <c r="AM1833" s="76"/>
      <c r="AN1833" s="76"/>
      <c r="AO1833" s="75"/>
      <c r="AP1833" s="75"/>
      <c r="AQ1833" s="75"/>
      <c r="AR1833" s="76"/>
      <c r="AS1833" s="76"/>
      <c r="AT1833" s="76"/>
      <c r="AU1833" s="76"/>
      <c r="AV1833" s="76"/>
      <c r="AW1833" s="76"/>
      <c r="AX1833" s="76"/>
      <c r="AY1833" s="76"/>
      <c r="AZ1833" s="76"/>
      <c r="BA1833" s="76"/>
      <c r="BB1833" s="76"/>
      <c r="BC1833" s="76"/>
      <c r="BD1833" s="76"/>
      <c r="BE1833" s="76"/>
      <c r="BF1833" s="76"/>
      <c r="BG1833" s="76"/>
      <c r="BH1833" s="76"/>
      <c r="BI1833" s="76"/>
      <c r="BJ1833" s="76"/>
      <c r="BK1833" s="76"/>
      <c r="BL1833" s="76"/>
      <c r="BM1833" s="76"/>
      <c r="BN1833" s="76"/>
      <c r="BO1833" s="76"/>
      <c r="BP1833" s="76"/>
      <c r="BQ1833" s="76"/>
      <c r="BR1833" s="76"/>
      <c r="BS1833" s="76"/>
      <c r="BT1833" s="76"/>
      <c r="BU1833" s="76"/>
      <c r="BV1833" s="76"/>
      <c r="BW1833" s="76"/>
      <c r="BX1833" s="76"/>
      <c r="BY1833" s="76"/>
      <c r="BZ1833" s="76"/>
      <c r="CA1833" s="76"/>
      <c r="CB1833" s="76"/>
      <c r="CC1833" s="76"/>
      <c r="CD1833" s="76"/>
      <c r="CE1833" s="76"/>
      <c r="CF1833" s="76"/>
      <c r="CG1833" s="76"/>
      <c r="CH1833" s="76"/>
      <c r="CI1833" s="76"/>
      <c r="CJ1833" s="76"/>
      <c r="CK1833" s="76"/>
      <c r="CL1833" s="76"/>
      <c r="CM1833" s="76"/>
      <c r="CN1833" s="76"/>
      <c r="CO1833" s="76"/>
      <c r="CP1833" s="76"/>
    </row>
    <row r="1834" spans="1:94" x14ac:dyDescent="0.2">
      <c r="A1834" s="76"/>
      <c r="B1834" s="76"/>
      <c r="C1834" s="76"/>
      <c r="D1834" s="76"/>
      <c r="E1834" s="76"/>
      <c r="F1834" s="76"/>
      <c r="G1834" s="76"/>
      <c r="H1834" s="76"/>
      <c r="I1834" s="76"/>
      <c r="J1834" s="76"/>
      <c r="K1834" s="76"/>
      <c r="L1834" s="76"/>
      <c r="M1834" s="76"/>
      <c r="N1834" s="76"/>
      <c r="O1834" s="76"/>
      <c r="P1834" s="76"/>
      <c r="Q1834" s="76"/>
      <c r="R1834" s="76"/>
      <c r="S1834" s="76"/>
      <c r="T1834" s="76"/>
      <c r="U1834" s="76"/>
      <c r="V1834" s="76"/>
      <c r="W1834" s="76"/>
      <c r="X1834" s="76"/>
      <c r="Y1834" s="76"/>
      <c r="Z1834" s="76"/>
      <c r="AA1834" s="76"/>
      <c r="AB1834" s="76"/>
      <c r="AC1834" s="76"/>
      <c r="AD1834" s="76"/>
      <c r="AE1834" s="76"/>
      <c r="AF1834" s="76"/>
      <c r="AG1834" s="76"/>
      <c r="AH1834" s="76"/>
      <c r="AI1834" s="76"/>
      <c r="AJ1834" s="76"/>
      <c r="AK1834" s="76"/>
      <c r="AL1834" s="76"/>
      <c r="AM1834" s="76"/>
      <c r="AN1834" s="76"/>
      <c r="AO1834" s="75"/>
      <c r="AP1834" s="75"/>
      <c r="AQ1834" s="75"/>
      <c r="AR1834" s="76"/>
      <c r="AS1834" s="76"/>
      <c r="AT1834" s="76"/>
      <c r="AU1834" s="76"/>
      <c r="AV1834" s="76"/>
      <c r="AW1834" s="76"/>
      <c r="AX1834" s="76"/>
      <c r="AY1834" s="76"/>
      <c r="AZ1834" s="76"/>
      <c r="BA1834" s="76"/>
      <c r="BB1834" s="76"/>
      <c r="BC1834" s="76"/>
      <c r="BD1834" s="76"/>
      <c r="BE1834" s="76"/>
      <c r="BF1834" s="76"/>
      <c r="BG1834" s="76"/>
      <c r="BH1834" s="76"/>
      <c r="BI1834" s="76"/>
      <c r="BJ1834" s="76"/>
      <c r="BK1834" s="76"/>
      <c r="BL1834" s="76"/>
      <c r="BM1834" s="76"/>
      <c r="BN1834" s="76"/>
      <c r="BO1834" s="76"/>
      <c r="BP1834" s="76"/>
      <c r="BQ1834" s="76"/>
      <c r="BR1834" s="76"/>
      <c r="BS1834" s="76"/>
      <c r="BT1834" s="76"/>
      <c r="BU1834" s="76"/>
      <c r="BV1834" s="76"/>
      <c r="BW1834" s="76"/>
      <c r="BX1834" s="76"/>
      <c r="BY1834" s="76"/>
      <c r="BZ1834" s="76"/>
      <c r="CA1834" s="76"/>
      <c r="CB1834" s="76"/>
      <c r="CC1834" s="76"/>
      <c r="CD1834" s="76"/>
      <c r="CE1834" s="76"/>
      <c r="CF1834" s="76"/>
      <c r="CG1834" s="76"/>
      <c r="CH1834" s="76"/>
      <c r="CI1834" s="76"/>
      <c r="CJ1834" s="76"/>
      <c r="CK1834" s="76"/>
      <c r="CL1834" s="76"/>
      <c r="CM1834" s="76"/>
      <c r="CN1834" s="76"/>
      <c r="CO1834" s="76"/>
      <c r="CP1834" s="76"/>
    </row>
    <row r="1835" spans="1:94" x14ac:dyDescent="0.2">
      <c r="A1835" s="76"/>
      <c r="B1835" s="76"/>
      <c r="C1835" s="76"/>
      <c r="D1835" s="76"/>
      <c r="E1835" s="76"/>
      <c r="F1835" s="76"/>
      <c r="G1835" s="76"/>
      <c r="H1835" s="76"/>
      <c r="I1835" s="76"/>
      <c r="J1835" s="76"/>
      <c r="K1835" s="76"/>
      <c r="L1835" s="76"/>
      <c r="M1835" s="76"/>
      <c r="N1835" s="76"/>
      <c r="O1835" s="76"/>
      <c r="P1835" s="76"/>
      <c r="Q1835" s="76"/>
      <c r="R1835" s="76"/>
      <c r="S1835" s="76"/>
      <c r="T1835" s="76"/>
      <c r="U1835" s="76"/>
      <c r="V1835" s="76"/>
      <c r="W1835" s="76"/>
      <c r="X1835" s="76"/>
      <c r="Y1835" s="76"/>
      <c r="Z1835" s="76"/>
      <c r="AA1835" s="76"/>
      <c r="AB1835" s="76"/>
      <c r="AC1835" s="76"/>
      <c r="AD1835" s="76"/>
      <c r="AE1835" s="76"/>
      <c r="AF1835" s="76"/>
      <c r="AG1835" s="76"/>
      <c r="AH1835" s="76"/>
      <c r="AI1835" s="76"/>
      <c r="AJ1835" s="76"/>
      <c r="AK1835" s="76"/>
      <c r="AL1835" s="76"/>
      <c r="AM1835" s="76"/>
      <c r="AN1835" s="76"/>
      <c r="AO1835" s="75"/>
      <c r="AP1835" s="75"/>
      <c r="AQ1835" s="75"/>
      <c r="AR1835" s="76"/>
      <c r="AS1835" s="76"/>
      <c r="AT1835" s="76"/>
      <c r="AU1835" s="76"/>
      <c r="AV1835" s="76"/>
      <c r="AW1835" s="76"/>
      <c r="AX1835" s="76"/>
      <c r="AY1835" s="76"/>
      <c r="AZ1835" s="76"/>
      <c r="BA1835" s="76"/>
      <c r="BB1835" s="76"/>
      <c r="BC1835" s="76"/>
      <c r="BD1835" s="76"/>
      <c r="BE1835" s="76"/>
      <c r="BF1835" s="76"/>
      <c r="BG1835" s="76"/>
      <c r="BH1835" s="76"/>
      <c r="BI1835" s="76"/>
      <c r="BJ1835" s="76"/>
      <c r="BK1835" s="76"/>
      <c r="BL1835" s="76"/>
      <c r="BM1835" s="76"/>
      <c r="BN1835" s="76"/>
      <c r="BO1835" s="76"/>
      <c r="BP1835" s="76"/>
      <c r="BQ1835" s="76"/>
      <c r="BR1835" s="76"/>
      <c r="BS1835" s="76"/>
      <c r="BT1835" s="76"/>
      <c r="BU1835" s="76"/>
      <c r="BV1835" s="76"/>
      <c r="BW1835" s="76"/>
      <c r="BX1835" s="76"/>
      <c r="BY1835" s="76"/>
      <c r="BZ1835" s="76"/>
      <c r="CA1835" s="76"/>
      <c r="CB1835" s="76"/>
      <c r="CC1835" s="76"/>
      <c r="CD1835" s="76"/>
      <c r="CE1835" s="76"/>
      <c r="CF1835" s="76"/>
      <c r="CG1835" s="76"/>
      <c r="CH1835" s="76"/>
      <c r="CI1835" s="76"/>
      <c r="CJ1835" s="76"/>
      <c r="CK1835" s="76"/>
      <c r="CL1835" s="76"/>
      <c r="CM1835" s="76"/>
      <c r="CN1835" s="76"/>
      <c r="CO1835" s="76"/>
      <c r="CP1835" s="76"/>
    </row>
    <row r="1836" spans="1:94" x14ac:dyDescent="0.2">
      <c r="A1836" s="76"/>
      <c r="B1836" s="76"/>
      <c r="C1836" s="76"/>
      <c r="D1836" s="76"/>
      <c r="E1836" s="76"/>
      <c r="F1836" s="76"/>
      <c r="G1836" s="76"/>
      <c r="H1836" s="76"/>
      <c r="I1836" s="76"/>
      <c r="J1836" s="76"/>
      <c r="K1836" s="76"/>
      <c r="L1836" s="76"/>
      <c r="M1836" s="76"/>
      <c r="N1836" s="76"/>
      <c r="O1836" s="76"/>
      <c r="P1836" s="76"/>
      <c r="Q1836" s="76"/>
      <c r="R1836" s="76"/>
      <c r="S1836" s="76"/>
      <c r="T1836" s="76"/>
      <c r="U1836" s="76"/>
      <c r="V1836" s="76"/>
      <c r="W1836" s="76"/>
      <c r="X1836" s="76"/>
      <c r="Y1836" s="76"/>
      <c r="Z1836" s="76"/>
      <c r="AA1836" s="76"/>
      <c r="AB1836" s="76"/>
      <c r="AC1836" s="76"/>
      <c r="AD1836" s="76"/>
      <c r="AE1836" s="76"/>
      <c r="AF1836" s="76"/>
      <c r="AG1836" s="76"/>
      <c r="AH1836" s="76"/>
      <c r="AI1836" s="76"/>
      <c r="AJ1836" s="76"/>
      <c r="AK1836" s="76"/>
      <c r="AL1836" s="76"/>
      <c r="AM1836" s="76"/>
      <c r="AN1836" s="76"/>
      <c r="AO1836" s="75"/>
      <c r="AP1836" s="75"/>
      <c r="AQ1836" s="75"/>
      <c r="AR1836" s="76"/>
      <c r="AS1836" s="76"/>
      <c r="AT1836" s="76"/>
      <c r="AU1836" s="76"/>
      <c r="AV1836" s="76"/>
      <c r="AW1836" s="76"/>
      <c r="AX1836" s="76"/>
      <c r="AY1836" s="76"/>
      <c r="AZ1836" s="76"/>
      <c r="BA1836" s="76"/>
      <c r="BB1836" s="76"/>
      <c r="BC1836" s="76"/>
      <c r="BD1836" s="76"/>
      <c r="BE1836" s="76"/>
      <c r="BF1836" s="76"/>
      <c r="BG1836" s="76"/>
      <c r="BH1836" s="76"/>
      <c r="BI1836" s="76"/>
      <c r="BJ1836" s="76"/>
      <c r="BK1836" s="76"/>
      <c r="BL1836" s="76"/>
      <c r="BM1836" s="76"/>
      <c r="BN1836" s="76"/>
      <c r="BO1836" s="76"/>
      <c r="BP1836" s="76"/>
      <c r="BQ1836" s="76"/>
      <c r="BR1836" s="76"/>
      <c r="BS1836" s="76"/>
      <c r="BT1836" s="76"/>
      <c r="BU1836" s="76"/>
      <c r="BV1836" s="76"/>
      <c r="BW1836" s="76"/>
      <c r="BX1836" s="76"/>
      <c r="BY1836" s="76"/>
      <c r="BZ1836" s="76"/>
      <c r="CA1836" s="76"/>
      <c r="CB1836" s="76"/>
      <c r="CC1836" s="76"/>
      <c r="CD1836" s="76"/>
      <c r="CE1836" s="76"/>
      <c r="CF1836" s="76"/>
      <c r="CG1836" s="76"/>
      <c r="CH1836" s="76"/>
      <c r="CI1836" s="76"/>
      <c r="CJ1836" s="76"/>
      <c r="CK1836" s="76"/>
      <c r="CL1836" s="76"/>
      <c r="CM1836" s="76"/>
      <c r="CN1836" s="76"/>
      <c r="CO1836" s="76"/>
      <c r="CP1836" s="76"/>
    </row>
    <row r="1837" spans="1:94" x14ac:dyDescent="0.2">
      <c r="A1837" s="76"/>
      <c r="B1837" s="76"/>
      <c r="C1837" s="76"/>
      <c r="D1837" s="76"/>
      <c r="E1837" s="76"/>
      <c r="F1837" s="76"/>
      <c r="G1837" s="76"/>
      <c r="H1837" s="76"/>
      <c r="I1837" s="76"/>
      <c r="J1837" s="76"/>
      <c r="K1837" s="76"/>
      <c r="L1837" s="76"/>
      <c r="M1837" s="76"/>
      <c r="N1837" s="76"/>
      <c r="O1837" s="76"/>
      <c r="P1837" s="76"/>
      <c r="Q1837" s="76"/>
      <c r="R1837" s="76"/>
      <c r="S1837" s="76"/>
      <c r="T1837" s="76"/>
      <c r="U1837" s="76"/>
      <c r="V1837" s="76"/>
      <c r="W1837" s="76"/>
      <c r="X1837" s="76"/>
      <c r="Y1837" s="76"/>
      <c r="Z1837" s="76"/>
      <c r="AA1837" s="76"/>
      <c r="AB1837" s="76"/>
      <c r="AC1837" s="76"/>
      <c r="AD1837" s="76"/>
      <c r="AE1837" s="76"/>
      <c r="AF1837" s="76"/>
      <c r="AG1837" s="76"/>
      <c r="AH1837" s="76"/>
      <c r="AI1837" s="76"/>
      <c r="AJ1837" s="76"/>
      <c r="AK1837" s="76"/>
      <c r="AL1837" s="76"/>
      <c r="AM1837" s="76"/>
      <c r="AN1837" s="76"/>
      <c r="AO1837" s="75"/>
      <c r="AP1837" s="75"/>
      <c r="AQ1837" s="75"/>
      <c r="AR1837" s="76"/>
      <c r="AS1837" s="76"/>
      <c r="AT1837" s="76"/>
      <c r="AU1837" s="76"/>
      <c r="AV1837" s="76"/>
      <c r="AW1837" s="76"/>
      <c r="AX1837" s="76"/>
      <c r="AY1837" s="76"/>
      <c r="AZ1837" s="76"/>
      <c r="BA1837" s="76"/>
      <c r="BB1837" s="76"/>
      <c r="BC1837" s="76"/>
      <c r="BD1837" s="76"/>
      <c r="BE1837" s="76"/>
      <c r="BF1837" s="76"/>
      <c r="BG1837" s="76"/>
      <c r="BH1837" s="76"/>
      <c r="BI1837" s="76"/>
      <c r="BJ1837" s="76"/>
      <c r="BK1837" s="76"/>
      <c r="BL1837" s="76"/>
      <c r="BM1837" s="76"/>
      <c r="BN1837" s="76"/>
      <c r="BO1837" s="76"/>
      <c r="BP1837" s="76"/>
      <c r="BQ1837" s="76"/>
      <c r="BR1837" s="76"/>
      <c r="BS1837" s="76"/>
      <c r="BT1837" s="76"/>
      <c r="BU1837" s="76"/>
      <c r="BV1837" s="76"/>
      <c r="BW1837" s="76"/>
      <c r="BX1837" s="76"/>
      <c r="BY1837" s="76"/>
      <c r="BZ1837" s="76"/>
      <c r="CA1837" s="76"/>
      <c r="CB1837" s="76"/>
      <c r="CC1837" s="76"/>
      <c r="CD1837" s="76"/>
      <c r="CE1837" s="76"/>
      <c r="CF1837" s="76"/>
      <c r="CG1837" s="76"/>
      <c r="CH1837" s="76"/>
      <c r="CI1837" s="76"/>
      <c r="CJ1837" s="76"/>
      <c r="CK1837" s="76"/>
      <c r="CL1837" s="76"/>
      <c r="CM1837" s="76"/>
      <c r="CN1837" s="76"/>
      <c r="CO1837" s="76"/>
      <c r="CP1837" s="76"/>
    </row>
    <row r="1838" spans="1:94" x14ac:dyDescent="0.2">
      <c r="A1838" s="76"/>
      <c r="B1838" s="76"/>
      <c r="C1838" s="76"/>
      <c r="D1838" s="76"/>
      <c r="E1838" s="76"/>
      <c r="F1838" s="76"/>
      <c r="G1838" s="76"/>
      <c r="H1838" s="76"/>
      <c r="I1838" s="76"/>
      <c r="J1838" s="76"/>
      <c r="K1838" s="76"/>
      <c r="L1838" s="76"/>
      <c r="M1838" s="76"/>
      <c r="N1838" s="76"/>
      <c r="O1838" s="76"/>
      <c r="P1838" s="76"/>
      <c r="Q1838" s="76"/>
      <c r="R1838" s="76"/>
      <c r="S1838" s="76"/>
      <c r="T1838" s="76"/>
      <c r="U1838" s="76"/>
      <c r="V1838" s="76"/>
      <c r="W1838" s="76"/>
      <c r="X1838" s="76"/>
      <c r="Y1838" s="76"/>
      <c r="Z1838" s="76"/>
      <c r="AA1838" s="76"/>
      <c r="AB1838" s="76"/>
      <c r="AC1838" s="76"/>
      <c r="AD1838" s="76"/>
      <c r="AE1838" s="76"/>
      <c r="AF1838" s="76"/>
      <c r="AG1838" s="76"/>
      <c r="AH1838" s="76"/>
      <c r="AI1838" s="76"/>
      <c r="AJ1838" s="76"/>
      <c r="AK1838" s="76"/>
      <c r="AL1838" s="76"/>
      <c r="AM1838" s="76"/>
      <c r="AN1838" s="76"/>
      <c r="AO1838" s="75"/>
      <c r="AP1838" s="75"/>
      <c r="AQ1838" s="75"/>
      <c r="AR1838" s="76"/>
      <c r="AS1838" s="76"/>
      <c r="AT1838" s="76"/>
      <c r="AU1838" s="76"/>
      <c r="AV1838" s="76"/>
      <c r="AW1838" s="76"/>
      <c r="AX1838" s="76"/>
      <c r="AY1838" s="76"/>
      <c r="AZ1838" s="76"/>
      <c r="BA1838" s="76"/>
      <c r="BB1838" s="76"/>
      <c r="BC1838" s="76"/>
      <c r="BD1838" s="76"/>
      <c r="BE1838" s="76"/>
      <c r="BF1838" s="76"/>
      <c r="BG1838" s="76"/>
      <c r="BH1838" s="76"/>
      <c r="BI1838" s="76"/>
      <c r="BJ1838" s="76"/>
      <c r="BK1838" s="76"/>
      <c r="BL1838" s="76"/>
      <c r="BM1838" s="76"/>
      <c r="BN1838" s="76"/>
      <c r="BO1838" s="76"/>
      <c r="BP1838" s="76"/>
      <c r="BQ1838" s="76"/>
      <c r="BR1838" s="76"/>
      <c r="BS1838" s="76"/>
      <c r="BT1838" s="76"/>
      <c r="BU1838" s="76"/>
      <c r="BV1838" s="76"/>
      <c r="BW1838" s="76"/>
      <c r="BX1838" s="76"/>
      <c r="BY1838" s="76"/>
      <c r="BZ1838" s="76"/>
      <c r="CA1838" s="76"/>
      <c r="CB1838" s="76"/>
      <c r="CC1838" s="76"/>
      <c r="CD1838" s="76"/>
      <c r="CE1838" s="76"/>
      <c r="CF1838" s="76"/>
      <c r="CG1838" s="76"/>
      <c r="CH1838" s="76"/>
      <c r="CI1838" s="76"/>
      <c r="CJ1838" s="76"/>
      <c r="CK1838" s="76"/>
      <c r="CL1838" s="76"/>
      <c r="CM1838" s="76"/>
      <c r="CN1838" s="76"/>
      <c r="CO1838" s="76"/>
      <c r="CP1838" s="76"/>
    </row>
    <row r="1839" spans="1:94" x14ac:dyDescent="0.2">
      <c r="A1839" s="76"/>
      <c r="B1839" s="76"/>
      <c r="C1839" s="76"/>
      <c r="D1839" s="76"/>
      <c r="E1839" s="76"/>
      <c r="F1839" s="76"/>
      <c r="G1839" s="76"/>
      <c r="H1839" s="76"/>
      <c r="I1839" s="76"/>
      <c r="J1839" s="76"/>
      <c r="K1839" s="76"/>
      <c r="L1839" s="76"/>
      <c r="M1839" s="76"/>
      <c r="N1839" s="76"/>
      <c r="O1839" s="76"/>
      <c r="P1839" s="76"/>
      <c r="Q1839" s="76"/>
      <c r="R1839" s="76"/>
      <c r="S1839" s="76"/>
      <c r="T1839" s="76"/>
      <c r="U1839" s="76"/>
      <c r="V1839" s="76"/>
      <c r="W1839" s="76"/>
      <c r="X1839" s="76"/>
      <c r="Y1839" s="76"/>
      <c r="Z1839" s="76"/>
      <c r="AA1839" s="76"/>
      <c r="AB1839" s="76"/>
      <c r="AC1839" s="76"/>
      <c r="AD1839" s="76"/>
      <c r="AE1839" s="76"/>
      <c r="AF1839" s="76"/>
      <c r="AG1839" s="76"/>
      <c r="AH1839" s="76"/>
      <c r="AI1839" s="76"/>
      <c r="AJ1839" s="76"/>
      <c r="AK1839" s="76"/>
      <c r="AL1839" s="76"/>
      <c r="AM1839" s="76"/>
      <c r="AN1839" s="76"/>
      <c r="AO1839" s="75"/>
      <c r="AP1839" s="75"/>
      <c r="AQ1839" s="75"/>
      <c r="AR1839" s="76"/>
      <c r="AS1839" s="76"/>
      <c r="AT1839" s="76"/>
      <c r="AU1839" s="76"/>
      <c r="AV1839" s="76"/>
      <c r="AW1839" s="76"/>
      <c r="AX1839" s="76"/>
      <c r="AY1839" s="76"/>
      <c r="AZ1839" s="76"/>
      <c r="BA1839" s="76"/>
      <c r="BB1839" s="76"/>
      <c r="BC1839" s="76"/>
      <c r="BD1839" s="76"/>
      <c r="BE1839" s="76"/>
      <c r="BF1839" s="76"/>
      <c r="BG1839" s="76"/>
      <c r="BH1839" s="76"/>
      <c r="BI1839" s="76"/>
      <c r="BJ1839" s="76"/>
      <c r="BK1839" s="76"/>
      <c r="BL1839" s="76"/>
      <c r="BM1839" s="76"/>
      <c r="BN1839" s="76"/>
      <c r="BO1839" s="76"/>
      <c r="BP1839" s="76"/>
      <c r="BQ1839" s="76"/>
      <c r="BR1839" s="76"/>
      <c r="BS1839" s="76"/>
      <c r="BT1839" s="76"/>
      <c r="BU1839" s="76"/>
      <c r="BV1839" s="76"/>
      <c r="BW1839" s="76"/>
      <c r="BX1839" s="76"/>
      <c r="BY1839" s="76"/>
      <c r="BZ1839" s="76"/>
      <c r="CA1839" s="76"/>
      <c r="CB1839" s="76"/>
      <c r="CC1839" s="76"/>
      <c r="CD1839" s="76"/>
      <c r="CE1839" s="76"/>
      <c r="CF1839" s="76"/>
      <c r="CG1839" s="76"/>
      <c r="CH1839" s="76"/>
      <c r="CI1839" s="76"/>
      <c r="CJ1839" s="76"/>
      <c r="CK1839" s="76"/>
      <c r="CL1839" s="76"/>
      <c r="CM1839" s="76"/>
      <c r="CN1839" s="76"/>
      <c r="CO1839" s="76"/>
      <c r="CP1839" s="76"/>
    </row>
    <row r="1840" spans="1:94" x14ac:dyDescent="0.2">
      <c r="A1840" s="76"/>
      <c r="B1840" s="76"/>
      <c r="C1840" s="76"/>
      <c r="D1840" s="76"/>
      <c r="E1840" s="76"/>
      <c r="F1840" s="76"/>
      <c r="G1840" s="76"/>
      <c r="H1840" s="76"/>
      <c r="I1840" s="76"/>
      <c r="J1840" s="76"/>
      <c r="K1840" s="76"/>
      <c r="L1840" s="76"/>
      <c r="M1840" s="76"/>
      <c r="N1840" s="76"/>
      <c r="O1840" s="76"/>
      <c r="P1840" s="76"/>
      <c r="Q1840" s="76"/>
      <c r="R1840" s="76"/>
      <c r="S1840" s="76"/>
      <c r="T1840" s="76"/>
      <c r="U1840" s="76"/>
      <c r="V1840" s="76"/>
      <c r="W1840" s="76"/>
      <c r="X1840" s="76"/>
      <c r="Y1840" s="76"/>
      <c r="Z1840" s="76"/>
      <c r="AA1840" s="76"/>
      <c r="AB1840" s="76"/>
      <c r="AC1840" s="76"/>
      <c r="AD1840" s="76"/>
      <c r="AE1840" s="76"/>
      <c r="AF1840" s="76"/>
      <c r="AG1840" s="76"/>
      <c r="AH1840" s="76"/>
      <c r="AI1840" s="76"/>
      <c r="AJ1840" s="76"/>
      <c r="AK1840" s="76"/>
      <c r="AL1840" s="76"/>
      <c r="AM1840" s="76"/>
      <c r="AN1840" s="76"/>
      <c r="AO1840" s="75"/>
      <c r="AP1840" s="75"/>
      <c r="AQ1840" s="75"/>
      <c r="AR1840" s="76"/>
      <c r="AS1840" s="76"/>
      <c r="AT1840" s="76"/>
      <c r="AU1840" s="76"/>
      <c r="AV1840" s="76"/>
      <c r="AW1840" s="76"/>
      <c r="AX1840" s="76"/>
      <c r="AY1840" s="76"/>
      <c r="AZ1840" s="76"/>
      <c r="BA1840" s="76"/>
      <c r="BB1840" s="76"/>
      <c r="BC1840" s="76"/>
      <c r="BD1840" s="76"/>
      <c r="BE1840" s="76"/>
      <c r="BF1840" s="76"/>
      <c r="BG1840" s="76"/>
      <c r="BH1840" s="76"/>
      <c r="BI1840" s="76"/>
      <c r="BJ1840" s="76"/>
      <c r="BK1840" s="76"/>
      <c r="BL1840" s="76"/>
      <c r="BM1840" s="76"/>
      <c r="BN1840" s="76"/>
      <c r="BO1840" s="76"/>
      <c r="BP1840" s="76"/>
      <c r="BQ1840" s="76"/>
      <c r="BR1840" s="76"/>
      <c r="BS1840" s="76"/>
      <c r="BT1840" s="76"/>
      <c r="BU1840" s="76"/>
      <c r="BV1840" s="76"/>
      <c r="BW1840" s="76"/>
      <c r="BX1840" s="76"/>
      <c r="BY1840" s="76"/>
      <c r="BZ1840" s="76"/>
      <c r="CA1840" s="76"/>
      <c r="CB1840" s="76"/>
      <c r="CC1840" s="76"/>
      <c r="CD1840" s="76"/>
      <c r="CE1840" s="76"/>
      <c r="CF1840" s="76"/>
      <c r="CG1840" s="76"/>
      <c r="CH1840" s="76"/>
      <c r="CI1840" s="76"/>
      <c r="CJ1840" s="76"/>
      <c r="CK1840" s="76"/>
      <c r="CL1840" s="76"/>
      <c r="CM1840" s="76"/>
      <c r="CN1840" s="76"/>
      <c r="CO1840" s="76"/>
      <c r="CP1840" s="76"/>
    </row>
    <row r="1841" spans="1:94" x14ac:dyDescent="0.2">
      <c r="A1841" s="76"/>
      <c r="B1841" s="76"/>
      <c r="C1841" s="76"/>
      <c r="D1841" s="76"/>
      <c r="E1841" s="76"/>
      <c r="F1841" s="76"/>
      <c r="G1841" s="76"/>
      <c r="H1841" s="76"/>
      <c r="I1841" s="76"/>
      <c r="J1841" s="76"/>
      <c r="K1841" s="76"/>
      <c r="L1841" s="76"/>
      <c r="M1841" s="76"/>
      <c r="N1841" s="76"/>
      <c r="O1841" s="76"/>
      <c r="P1841" s="76"/>
      <c r="Q1841" s="76"/>
      <c r="R1841" s="76"/>
      <c r="S1841" s="76"/>
      <c r="T1841" s="76"/>
      <c r="U1841" s="76"/>
      <c r="V1841" s="76"/>
      <c r="W1841" s="76"/>
      <c r="X1841" s="76"/>
      <c r="Y1841" s="76"/>
      <c r="Z1841" s="76"/>
      <c r="AA1841" s="76"/>
      <c r="AB1841" s="76"/>
      <c r="AC1841" s="76"/>
      <c r="AD1841" s="76"/>
      <c r="AE1841" s="76"/>
      <c r="AF1841" s="76"/>
      <c r="AG1841" s="76"/>
      <c r="AH1841" s="76"/>
      <c r="AI1841" s="76"/>
      <c r="AJ1841" s="76"/>
      <c r="AK1841" s="76"/>
      <c r="AL1841" s="76"/>
      <c r="AM1841" s="76"/>
      <c r="AN1841" s="76"/>
      <c r="AO1841" s="75"/>
      <c r="AP1841" s="75"/>
      <c r="AQ1841" s="75"/>
      <c r="AR1841" s="76"/>
      <c r="AS1841" s="76"/>
      <c r="AT1841" s="76"/>
      <c r="AU1841" s="76"/>
      <c r="AV1841" s="76"/>
      <c r="AW1841" s="76"/>
      <c r="AX1841" s="76"/>
      <c r="AY1841" s="76"/>
      <c r="AZ1841" s="76"/>
      <c r="BA1841" s="76"/>
      <c r="BB1841" s="76"/>
      <c r="BC1841" s="76"/>
      <c r="BD1841" s="76"/>
      <c r="BE1841" s="76"/>
      <c r="BF1841" s="76"/>
      <c r="BG1841" s="76"/>
      <c r="BH1841" s="76"/>
      <c r="BI1841" s="76"/>
      <c r="BJ1841" s="76"/>
      <c r="BK1841" s="76"/>
      <c r="BL1841" s="76"/>
      <c r="BM1841" s="76"/>
      <c r="BN1841" s="76"/>
      <c r="BO1841" s="76"/>
      <c r="BP1841" s="76"/>
      <c r="BQ1841" s="76"/>
      <c r="BR1841" s="76"/>
      <c r="BS1841" s="76"/>
      <c r="BT1841" s="76"/>
      <c r="BU1841" s="76"/>
      <c r="BV1841" s="76"/>
      <c r="BW1841" s="76"/>
      <c r="BX1841" s="76"/>
      <c r="BY1841" s="76"/>
      <c r="BZ1841" s="76"/>
      <c r="CA1841" s="76"/>
      <c r="CB1841" s="76"/>
      <c r="CC1841" s="76"/>
      <c r="CD1841" s="76"/>
      <c r="CE1841" s="76"/>
      <c r="CF1841" s="76"/>
      <c r="CG1841" s="76"/>
      <c r="CH1841" s="76"/>
      <c r="CI1841" s="76"/>
      <c r="CJ1841" s="76"/>
      <c r="CK1841" s="76"/>
      <c r="CL1841" s="76"/>
      <c r="CM1841" s="76"/>
      <c r="CN1841" s="76"/>
      <c r="CO1841" s="76"/>
      <c r="CP1841" s="76"/>
    </row>
    <row r="1842" spans="1:94" x14ac:dyDescent="0.2">
      <c r="A1842" s="76"/>
      <c r="B1842" s="76"/>
      <c r="C1842" s="76"/>
      <c r="D1842" s="76"/>
      <c r="E1842" s="76"/>
      <c r="F1842" s="76"/>
      <c r="G1842" s="76"/>
      <c r="H1842" s="76"/>
      <c r="I1842" s="76"/>
      <c r="J1842" s="76"/>
      <c r="K1842" s="76"/>
      <c r="L1842" s="76"/>
      <c r="M1842" s="76"/>
      <c r="N1842" s="76"/>
      <c r="O1842" s="76"/>
      <c r="P1842" s="76"/>
      <c r="Q1842" s="76"/>
      <c r="R1842" s="76"/>
      <c r="S1842" s="76"/>
      <c r="T1842" s="76"/>
      <c r="U1842" s="76"/>
      <c r="V1842" s="76"/>
      <c r="W1842" s="76"/>
      <c r="X1842" s="76"/>
      <c r="Y1842" s="76"/>
      <c r="Z1842" s="76"/>
      <c r="AA1842" s="76"/>
      <c r="AB1842" s="76"/>
      <c r="AC1842" s="76"/>
      <c r="AD1842" s="76"/>
      <c r="AE1842" s="76"/>
      <c r="AF1842" s="76"/>
      <c r="AG1842" s="76"/>
      <c r="AH1842" s="76"/>
      <c r="AI1842" s="76"/>
      <c r="AJ1842" s="76"/>
      <c r="AK1842" s="76"/>
      <c r="AL1842" s="76"/>
      <c r="AM1842" s="76"/>
      <c r="AN1842" s="76"/>
      <c r="AO1842" s="75"/>
      <c r="AP1842" s="75"/>
      <c r="AQ1842" s="75"/>
      <c r="AR1842" s="76"/>
      <c r="AS1842" s="76"/>
      <c r="AT1842" s="76"/>
      <c r="AU1842" s="76"/>
      <c r="AV1842" s="76"/>
      <c r="AW1842" s="76"/>
      <c r="AX1842" s="76"/>
      <c r="AY1842" s="76"/>
      <c r="AZ1842" s="76"/>
      <c r="BA1842" s="76"/>
      <c r="BB1842" s="76"/>
      <c r="BC1842" s="76"/>
      <c r="BD1842" s="76"/>
      <c r="BE1842" s="76"/>
      <c r="BF1842" s="76"/>
      <c r="BG1842" s="76"/>
      <c r="BH1842" s="76"/>
      <c r="BI1842" s="76"/>
      <c r="BJ1842" s="76"/>
      <c r="BK1842" s="76"/>
      <c r="BL1842" s="76"/>
      <c r="BM1842" s="76"/>
      <c r="BN1842" s="76"/>
      <c r="BO1842" s="76"/>
      <c r="BP1842" s="76"/>
      <c r="BQ1842" s="76"/>
      <c r="BR1842" s="76"/>
      <c r="BS1842" s="76"/>
      <c r="BT1842" s="76"/>
      <c r="BU1842" s="76"/>
      <c r="BV1842" s="76"/>
      <c r="BW1842" s="76"/>
      <c r="BX1842" s="76"/>
      <c r="BY1842" s="76"/>
      <c r="BZ1842" s="76"/>
      <c r="CA1842" s="76"/>
      <c r="CB1842" s="76"/>
      <c r="CC1842" s="76"/>
      <c r="CD1842" s="76"/>
      <c r="CE1842" s="76"/>
      <c r="CF1842" s="76"/>
      <c r="CG1842" s="76"/>
      <c r="CH1842" s="76"/>
      <c r="CI1842" s="76"/>
      <c r="CJ1842" s="76"/>
      <c r="CK1842" s="76"/>
      <c r="CL1842" s="76"/>
      <c r="CM1842" s="76"/>
      <c r="CN1842" s="76"/>
      <c r="CO1842" s="76"/>
      <c r="CP1842" s="76"/>
    </row>
    <row r="1843" spans="1:94" x14ac:dyDescent="0.2">
      <c r="A1843" s="76"/>
      <c r="B1843" s="76"/>
      <c r="C1843" s="76"/>
      <c r="D1843" s="76"/>
      <c r="E1843" s="76"/>
      <c r="F1843" s="76"/>
      <c r="G1843" s="76"/>
      <c r="H1843" s="76"/>
      <c r="I1843" s="76"/>
      <c r="J1843" s="76"/>
      <c r="K1843" s="76"/>
      <c r="L1843" s="76"/>
      <c r="M1843" s="76"/>
      <c r="N1843" s="76"/>
      <c r="O1843" s="76"/>
      <c r="P1843" s="76"/>
      <c r="Q1843" s="76"/>
      <c r="R1843" s="76"/>
      <c r="S1843" s="76"/>
      <c r="T1843" s="76"/>
      <c r="U1843" s="76"/>
      <c r="V1843" s="76"/>
      <c r="W1843" s="76"/>
      <c r="X1843" s="76"/>
      <c r="Y1843" s="76"/>
      <c r="Z1843" s="76"/>
      <c r="AA1843" s="76"/>
      <c r="AB1843" s="76"/>
      <c r="AC1843" s="76"/>
      <c r="AD1843" s="76"/>
      <c r="AE1843" s="76"/>
      <c r="AF1843" s="76"/>
      <c r="AG1843" s="76"/>
      <c r="AH1843" s="76"/>
      <c r="AI1843" s="76"/>
      <c r="AJ1843" s="76"/>
      <c r="AK1843" s="76"/>
      <c r="AL1843" s="76"/>
      <c r="AM1843" s="76"/>
      <c r="AN1843" s="76"/>
      <c r="AO1843" s="75"/>
      <c r="AP1843" s="75"/>
      <c r="AQ1843" s="75"/>
      <c r="AR1843" s="76"/>
      <c r="AS1843" s="76"/>
      <c r="AT1843" s="76"/>
      <c r="AU1843" s="76"/>
      <c r="AV1843" s="76"/>
      <c r="AW1843" s="76"/>
      <c r="AX1843" s="76"/>
      <c r="AY1843" s="76"/>
      <c r="AZ1843" s="76"/>
      <c r="BA1843" s="76"/>
      <c r="BB1843" s="76"/>
      <c r="BC1843" s="76"/>
      <c r="BD1843" s="76"/>
      <c r="BE1843" s="76"/>
      <c r="BF1843" s="76"/>
      <c r="BG1843" s="76"/>
      <c r="BH1843" s="76"/>
      <c r="BI1843" s="76"/>
      <c r="BJ1843" s="76"/>
      <c r="BK1843" s="76"/>
      <c r="BL1843" s="76"/>
      <c r="BM1843" s="76"/>
      <c r="BN1843" s="76"/>
      <c r="BO1843" s="76"/>
      <c r="BP1843" s="76"/>
      <c r="BQ1843" s="76"/>
      <c r="BR1843" s="76"/>
      <c r="BS1843" s="76"/>
      <c r="BT1843" s="76"/>
      <c r="BU1843" s="76"/>
      <c r="BV1843" s="76"/>
      <c r="BW1843" s="76"/>
      <c r="BX1843" s="76"/>
      <c r="BY1843" s="76"/>
      <c r="BZ1843" s="76"/>
      <c r="CA1843" s="76"/>
      <c r="CB1843" s="76"/>
      <c r="CC1843" s="76"/>
      <c r="CD1843" s="76"/>
      <c r="CE1843" s="76"/>
      <c r="CF1843" s="76"/>
      <c r="CG1843" s="76"/>
      <c r="CH1843" s="76"/>
      <c r="CI1843" s="76"/>
      <c r="CJ1843" s="76"/>
      <c r="CK1843" s="76"/>
      <c r="CL1843" s="76"/>
      <c r="CM1843" s="76"/>
      <c r="CN1843" s="76"/>
      <c r="CO1843" s="76"/>
      <c r="CP1843" s="76"/>
    </row>
    <row r="1844" spans="1:94" x14ac:dyDescent="0.2">
      <c r="A1844" s="76"/>
      <c r="B1844" s="76"/>
      <c r="C1844" s="76"/>
      <c r="D1844" s="76"/>
      <c r="E1844" s="76"/>
      <c r="F1844" s="76"/>
      <c r="G1844" s="76"/>
      <c r="H1844" s="76"/>
      <c r="I1844" s="76"/>
      <c r="J1844" s="76"/>
      <c r="K1844" s="76"/>
      <c r="L1844" s="76"/>
      <c r="M1844" s="76"/>
      <c r="N1844" s="76"/>
      <c r="O1844" s="76"/>
      <c r="P1844" s="76"/>
      <c r="Q1844" s="76"/>
      <c r="R1844" s="76"/>
      <c r="S1844" s="76"/>
      <c r="T1844" s="76"/>
      <c r="U1844" s="76"/>
      <c r="V1844" s="76"/>
      <c r="W1844" s="76"/>
      <c r="X1844" s="76"/>
      <c r="Y1844" s="76"/>
      <c r="Z1844" s="76"/>
      <c r="AA1844" s="76"/>
      <c r="AB1844" s="76"/>
      <c r="AC1844" s="76"/>
      <c r="AD1844" s="76"/>
      <c r="AE1844" s="76"/>
      <c r="AF1844" s="76"/>
      <c r="AG1844" s="76"/>
      <c r="AH1844" s="76"/>
      <c r="AI1844" s="76"/>
      <c r="AJ1844" s="76"/>
      <c r="AK1844" s="76"/>
      <c r="AL1844" s="76"/>
      <c r="AM1844" s="76"/>
      <c r="AN1844" s="76"/>
      <c r="AO1844" s="75"/>
      <c r="AP1844" s="75"/>
      <c r="AQ1844" s="75"/>
      <c r="AR1844" s="76"/>
      <c r="AS1844" s="76"/>
      <c r="AT1844" s="76"/>
      <c r="AU1844" s="76"/>
      <c r="AV1844" s="76"/>
      <c r="AW1844" s="76"/>
      <c r="AX1844" s="76"/>
      <c r="AY1844" s="76"/>
      <c r="AZ1844" s="76"/>
      <c r="BA1844" s="76"/>
      <c r="BB1844" s="76"/>
      <c r="BC1844" s="76"/>
      <c r="BD1844" s="76"/>
      <c r="BE1844" s="76"/>
      <c r="BF1844" s="76"/>
      <c r="BG1844" s="76"/>
      <c r="BH1844" s="76"/>
      <c r="BI1844" s="76"/>
      <c r="BJ1844" s="76"/>
      <c r="BK1844" s="76"/>
      <c r="BL1844" s="76"/>
      <c r="BM1844" s="76"/>
      <c r="BN1844" s="76"/>
      <c r="BO1844" s="76"/>
      <c r="BP1844" s="76"/>
      <c r="BQ1844" s="76"/>
      <c r="BR1844" s="76"/>
      <c r="BS1844" s="76"/>
      <c r="BT1844" s="76"/>
      <c r="BU1844" s="76"/>
      <c r="BV1844" s="76"/>
      <c r="BW1844" s="76"/>
      <c r="BX1844" s="76"/>
      <c r="BY1844" s="76"/>
      <c r="BZ1844" s="76"/>
      <c r="CA1844" s="76"/>
      <c r="CB1844" s="76"/>
      <c r="CC1844" s="76"/>
      <c r="CD1844" s="76"/>
      <c r="CE1844" s="76"/>
      <c r="CF1844" s="76"/>
      <c r="CG1844" s="76"/>
      <c r="CH1844" s="76"/>
      <c r="CI1844" s="76"/>
      <c r="CJ1844" s="76"/>
      <c r="CK1844" s="76"/>
      <c r="CL1844" s="76"/>
      <c r="CM1844" s="76"/>
      <c r="CN1844" s="76"/>
      <c r="CO1844" s="76"/>
      <c r="CP1844" s="76"/>
    </row>
    <row r="1845" spans="1:94" x14ac:dyDescent="0.2">
      <c r="A1845" s="76"/>
      <c r="B1845" s="76"/>
      <c r="C1845" s="76"/>
      <c r="D1845" s="76"/>
      <c r="E1845" s="76"/>
      <c r="F1845" s="76"/>
      <c r="G1845" s="76"/>
      <c r="H1845" s="76"/>
      <c r="I1845" s="76"/>
      <c r="J1845" s="76"/>
      <c r="K1845" s="76"/>
      <c r="L1845" s="76"/>
      <c r="M1845" s="76"/>
      <c r="N1845" s="76"/>
      <c r="O1845" s="76"/>
      <c r="P1845" s="76"/>
      <c r="Q1845" s="76"/>
      <c r="R1845" s="76"/>
      <c r="S1845" s="76"/>
      <c r="T1845" s="76"/>
      <c r="U1845" s="76"/>
      <c r="V1845" s="76"/>
      <c r="W1845" s="76"/>
      <c r="X1845" s="76"/>
      <c r="Y1845" s="76"/>
      <c r="Z1845" s="76"/>
      <c r="AA1845" s="76"/>
      <c r="AB1845" s="76"/>
      <c r="AC1845" s="76"/>
      <c r="AD1845" s="76"/>
      <c r="AE1845" s="76"/>
      <c r="AF1845" s="76"/>
      <c r="AG1845" s="76"/>
      <c r="AH1845" s="76"/>
      <c r="AI1845" s="76"/>
      <c r="AJ1845" s="76"/>
      <c r="AK1845" s="76"/>
      <c r="AL1845" s="76"/>
      <c r="AM1845" s="76"/>
      <c r="AN1845" s="76"/>
      <c r="AO1845" s="75"/>
      <c r="AP1845" s="75"/>
      <c r="AQ1845" s="75"/>
      <c r="AR1845" s="76"/>
      <c r="AS1845" s="76"/>
      <c r="AT1845" s="76"/>
      <c r="AU1845" s="76"/>
      <c r="AV1845" s="76"/>
      <c r="AW1845" s="76"/>
      <c r="AX1845" s="76"/>
      <c r="AY1845" s="76"/>
      <c r="AZ1845" s="76"/>
      <c r="BA1845" s="76"/>
      <c r="BB1845" s="76"/>
      <c r="BC1845" s="76"/>
      <c r="BD1845" s="76"/>
      <c r="BE1845" s="76"/>
      <c r="BF1845" s="76"/>
      <c r="BG1845" s="76"/>
      <c r="BH1845" s="76"/>
      <c r="BI1845" s="76"/>
      <c r="BJ1845" s="76"/>
      <c r="BK1845" s="76"/>
      <c r="BL1845" s="76"/>
      <c r="BM1845" s="76"/>
      <c r="BN1845" s="76"/>
      <c r="BO1845" s="76"/>
      <c r="BP1845" s="76"/>
      <c r="BQ1845" s="76"/>
      <c r="BR1845" s="76"/>
      <c r="BS1845" s="76"/>
      <c r="BT1845" s="76"/>
      <c r="BU1845" s="76"/>
      <c r="BV1845" s="76"/>
      <c r="BW1845" s="76"/>
      <c r="BX1845" s="76"/>
      <c r="BY1845" s="76"/>
      <c r="BZ1845" s="76"/>
      <c r="CA1845" s="76"/>
      <c r="CB1845" s="76"/>
      <c r="CC1845" s="76"/>
      <c r="CD1845" s="76"/>
      <c r="CE1845" s="76"/>
      <c r="CF1845" s="76"/>
      <c r="CG1845" s="76"/>
      <c r="CH1845" s="76"/>
      <c r="CI1845" s="76"/>
      <c r="CJ1845" s="76"/>
      <c r="CK1845" s="76"/>
      <c r="CL1845" s="76"/>
      <c r="CM1845" s="76"/>
      <c r="CN1845" s="76"/>
      <c r="CO1845" s="76"/>
      <c r="CP1845" s="76"/>
    </row>
    <row r="1846" spans="1:94" x14ac:dyDescent="0.2">
      <c r="A1846" s="76"/>
      <c r="B1846" s="76"/>
      <c r="C1846" s="76"/>
      <c r="D1846" s="76"/>
      <c r="E1846" s="76"/>
      <c r="F1846" s="76"/>
      <c r="G1846" s="76"/>
      <c r="H1846" s="76"/>
      <c r="I1846" s="76"/>
      <c r="J1846" s="76"/>
      <c r="K1846" s="76"/>
      <c r="L1846" s="76"/>
      <c r="M1846" s="76"/>
      <c r="N1846" s="76"/>
      <c r="O1846" s="76"/>
      <c r="P1846" s="76"/>
      <c r="Q1846" s="76"/>
      <c r="R1846" s="76"/>
      <c r="S1846" s="76"/>
      <c r="T1846" s="76"/>
      <c r="U1846" s="76"/>
      <c r="V1846" s="76"/>
      <c r="W1846" s="76"/>
      <c r="X1846" s="76"/>
      <c r="Y1846" s="76"/>
      <c r="Z1846" s="76"/>
      <c r="AA1846" s="76"/>
      <c r="AB1846" s="76"/>
      <c r="AC1846" s="76"/>
      <c r="AD1846" s="76"/>
      <c r="AE1846" s="76"/>
      <c r="AF1846" s="76"/>
      <c r="AG1846" s="76"/>
      <c r="AH1846" s="76"/>
      <c r="AI1846" s="76"/>
      <c r="AJ1846" s="76"/>
      <c r="AK1846" s="76"/>
      <c r="AL1846" s="76"/>
      <c r="AM1846" s="76"/>
      <c r="AN1846" s="76"/>
      <c r="AO1846" s="75"/>
      <c r="AP1846" s="75"/>
      <c r="AQ1846" s="75"/>
      <c r="AR1846" s="76"/>
      <c r="AS1846" s="76"/>
      <c r="AT1846" s="76"/>
      <c r="AU1846" s="76"/>
      <c r="AV1846" s="76"/>
      <c r="AW1846" s="76"/>
      <c r="AX1846" s="76"/>
      <c r="AY1846" s="76"/>
      <c r="AZ1846" s="76"/>
      <c r="BA1846" s="76"/>
      <c r="BB1846" s="76"/>
      <c r="BC1846" s="76"/>
      <c r="BD1846" s="76"/>
      <c r="BE1846" s="76"/>
      <c r="BF1846" s="76"/>
      <c r="BG1846" s="76"/>
      <c r="BH1846" s="76"/>
      <c r="BI1846" s="76"/>
      <c r="BJ1846" s="76"/>
      <c r="BK1846" s="76"/>
      <c r="BL1846" s="76"/>
      <c r="BM1846" s="76"/>
      <c r="BN1846" s="76"/>
      <c r="BO1846" s="76"/>
      <c r="BP1846" s="76"/>
      <c r="BQ1846" s="76"/>
      <c r="BR1846" s="76"/>
      <c r="BS1846" s="76"/>
      <c r="BT1846" s="76"/>
      <c r="BU1846" s="76"/>
      <c r="BV1846" s="76"/>
      <c r="BW1846" s="76"/>
      <c r="BX1846" s="76"/>
      <c r="BY1846" s="76"/>
      <c r="BZ1846" s="76"/>
      <c r="CA1846" s="76"/>
      <c r="CB1846" s="76"/>
      <c r="CC1846" s="76"/>
      <c r="CD1846" s="76"/>
      <c r="CE1846" s="76"/>
      <c r="CF1846" s="76"/>
      <c r="CG1846" s="76"/>
      <c r="CH1846" s="76"/>
      <c r="CI1846" s="76"/>
      <c r="CJ1846" s="76"/>
      <c r="CK1846" s="76"/>
      <c r="CL1846" s="76"/>
      <c r="CM1846" s="76"/>
      <c r="CN1846" s="76"/>
      <c r="CO1846" s="76"/>
      <c r="CP1846" s="76"/>
    </row>
    <row r="1847" spans="1:94" x14ac:dyDescent="0.2">
      <c r="A1847" s="76"/>
      <c r="B1847" s="76"/>
      <c r="C1847" s="76"/>
      <c r="D1847" s="76"/>
      <c r="E1847" s="76"/>
      <c r="F1847" s="76"/>
      <c r="G1847" s="76"/>
      <c r="H1847" s="76"/>
      <c r="I1847" s="76"/>
      <c r="J1847" s="76"/>
      <c r="K1847" s="76"/>
      <c r="L1847" s="76"/>
      <c r="M1847" s="76"/>
      <c r="N1847" s="76"/>
      <c r="O1847" s="76"/>
      <c r="P1847" s="76"/>
      <c r="Q1847" s="76"/>
      <c r="R1847" s="76"/>
      <c r="S1847" s="76"/>
      <c r="T1847" s="76"/>
      <c r="U1847" s="76"/>
      <c r="V1847" s="76"/>
      <c r="W1847" s="76"/>
      <c r="X1847" s="76"/>
      <c r="Y1847" s="76"/>
      <c r="Z1847" s="76"/>
      <c r="AA1847" s="76"/>
      <c r="AB1847" s="76"/>
      <c r="AC1847" s="76"/>
      <c r="AD1847" s="76"/>
      <c r="AE1847" s="76"/>
      <c r="AF1847" s="76"/>
      <c r="AG1847" s="76"/>
      <c r="AH1847" s="76"/>
      <c r="AI1847" s="76"/>
      <c r="AJ1847" s="76"/>
      <c r="AK1847" s="76"/>
      <c r="AL1847" s="76"/>
      <c r="AM1847" s="76"/>
      <c r="AN1847" s="76"/>
      <c r="AO1847" s="75"/>
      <c r="AP1847" s="75"/>
      <c r="AQ1847" s="75"/>
      <c r="AR1847" s="76"/>
      <c r="AS1847" s="76"/>
      <c r="AT1847" s="76"/>
      <c r="AU1847" s="76"/>
      <c r="AV1847" s="76"/>
      <c r="AW1847" s="76"/>
      <c r="AX1847" s="76"/>
      <c r="AY1847" s="76"/>
      <c r="AZ1847" s="76"/>
      <c r="BA1847" s="76"/>
      <c r="BB1847" s="76"/>
      <c r="BC1847" s="76"/>
      <c r="BD1847" s="76"/>
      <c r="BE1847" s="76"/>
      <c r="BF1847" s="76"/>
      <c r="BG1847" s="76"/>
      <c r="BH1847" s="76"/>
      <c r="BI1847" s="76"/>
      <c r="BJ1847" s="76"/>
      <c r="BK1847" s="76"/>
      <c r="BL1847" s="76"/>
      <c r="BM1847" s="76"/>
      <c r="BN1847" s="76"/>
      <c r="BO1847" s="76"/>
      <c r="BP1847" s="76"/>
      <c r="BQ1847" s="76"/>
      <c r="BR1847" s="76"/>
      <c r="BS1847" s="76"/>
      <c r="BT1847" s="76"/>
      <c r="BU1847" s="76"/>
      <c r="BV1847" s="76"/>
      <c r="BW1847" s="76"/>
      <c r="BX1847" s="76"/>
      <c r="BY1847" s="76"/>
      <c r="BZ1847" s="76"/>
      <c r="CA1847" s="76"/>
      <c r="CB1847" s="76"/>
      <c r="CC1847" s="76"/>
      <c r="CD1847" s="76"/>
      <c r="CE1847" s="76"/>
      <c r="CF1847" s="76"/>
      <c r="CG1847" s="76"/>
      <c r="CH1847" s="76"/>
      <c r="CI1847" s="76"/>
      <c r="CJ1847" s="76"/>
      <c r="CK1847" s="76"/>
      <c r="CL1847" s="76"/>
      <c r="CM1847" s="76"/>
      <c r="CN1847" s="76"/>
      <c r="CO1847" s="76"/>
      <c r="CP1847" s="76"/>
    </row>
    <row r="1848" spans="1:94" x14ac:dyDescent="0.2">
      <c r="A1848" s="76"/>
      <c r="B1848" s="76"/>
      <c r="C1848" s="76"/>
      <c r="D1848" s="76"/>
      <c r="E1848" s="76"/>
      <c r="F1848" s="76"/>
      <c r="G1848" s="76"/>
      <c r="H1848" s="76"/>
      <c r="I1848" s="76"/>
      <c r="J1848" s="76"/>
      <c r="K1848" s="76"/>
      <c r="L1848" s="76"/>
      <c r="M1848" s="76"/>
      <c r="N1848" s="76"/>
      <c r="O1848" s="76"/>
      <c r="P1848" s="76"/>
      <c r="Q1848" s="76"/>
      <c r="R1848" s="76"/>
      <c r="S1848" s="76"/>
      <c r="T1848" s="76"/>
      <c r="U1848" s="76"/>
      <c r="V1848" s="76"/>
      <c r="W1848" s="76"/>
      <c r="X1848" s="76"/>
      <c r="Y1848" s="76"/>
      <c r="Z1848" s="76"/>
      <c r="AA1848" s="76"/>
      <c r="AB1848" s="76"/>
      <c r="AC1848" s="76"/>
      <c r="AD1848" s="76"/>
      <c r="AE1848" s="76"/>
      <c r="AF1848" s="76"/>
      <c r="AG1848" s="76"/>
      <c r="AH1848" s="76"/>
      <c r="AI1848" s="76"/>
      <c r="AJ1848" s="76"/>
      <c r="AK1848" s="76"/>
      <c r="AL1848" s="76"/>
      <c r="AM1848" s="76"/>
      <c r="AN1848" s="76"/>
      <c r="AO1848" s="75"/>
      <c r="AP1848" s="75"/>
      <c r="AQ1848" s="75"/>
      <c r="AR1848" s="76"/>
      <c r="AS1848" s="76"/>
      <c r="AT1848" s="76"/>
      <c r="AU1848" s="76"/>
      <c r="AV1848" s="76"/>
      <c r="AW1848" s="76"/>
      <c r="AX1848" s="76"/>
      <c r="AY1848" s="76"/>
      <c r="AZ1848" s="76"/>
      <c r="BA1848" s="76"/>
      <c r="BB1848" s="76"/>
      <c r="BC1848" s="76"/>
      <c r="BD1848" s="76"/>
      <c r="BE1848" s="76"/>
      <c r="BF1848" s="76"/>
      <c r="BG1848" s="76"/>
      <c r="BH1848" s="76"/>
      <c r="BI1848" s="76"/>
      <c r="BJ1848" s="76"/>
      <c r="BK1848" s="76"/>
      <c r="BL1848" s="76"/>
      <c r="BM1848" s="76"/>
      <c r="BN1848" s="76"/>
      <c r="BO1848" s="76"/>
      <c r="BP1848" s="76"/>
      <c r="BQ1848" s="76"/>
      <c r="BR1848" s="76"/>
      <c r="BS1848" s="76"/>
      <c r="BT1848" s="76"/>
      <c r="BU1848" s="76"/>
      <c r="BV1848" s="76"/>
      <c r="BW1848" s="76"/>
      <c r="BX1848" s="76"/>
      <c r="BY1848" s="76"/>
      <c r="BZ1848" s="76"/>
      <c r="CA1848" s="76"/>
      <c r="CB1848" s="76"/>
      <c r="CC1848" s="76"/>
      <c r="CD1848" s="76"/>
      <c r="CE1848" s="76"/>
      <c r="CF1848" s="76"/>
      <c r="CG1848" s="76"/>
      <c r="CH1848" s="76"/>
      <c r="CI1848" s="76"/>
      <c r="CJ1848" s="76"/>
      <c r="CK1848" s="76"/>
      <c r="CL1848" s="76"/>
      <c r="CM1848" s="76"/>
      <c r="CN1848" s="76"/>
      <c r="CO1848" s="76"/>
      <c r="CP1848" s="76"/>
    </row>
    <row r="1849" spans="1:94" x14ac:dyDescent="0.2">
      <c r="A1849" s="76"/>
      <c r="B1849" s="76"/>
      <c r="C1849" s="76"/>
      <c r="D1849" s="76"/>
      <c r="E1849" s="76"/>
      <c r="F1849" s="76"/>
      <c r="G1849" s="76"/>
      <c r="H1849" s="76"/>
      <c r="I1849" s="76"/>
      <c r="J1849" s="76"/>
      <c r="K1849" s="76"/>
      <c r="L1849" s="76"/>
      <c r="M1849" s="76"/>
      <c r="N1849" s="76"/>
      <c r="O1849" s="76"/>
      <c r="P1849" s="76"/>
      <c r="Q1849" s="76"/>
      <c r="R1849" s="76"/>
      <c r="S1849" s="76"/>
      <c r="T1849" s="76"/>
      <c r="U1849" s="76"/>
      <c r="V1849" s="76"/>
      <c r="W1849" s="76"/>
      <c r="X1849" s="76"/>
      <c r="Y1849" s="76"/>
      <c r="Z1849" s="76"/>
      <c r="AA1849" s="76"/>
      <c r="AB1849" s="76"/>
      <c r="AC1849" s="76"/>
      <c r="AD1849" s="76"/>
      <c r="AE1849" s="76"/>
      <c r="AF1849" s="76"/>
      <c r="AG1849" s="76"/>
      <c r="AH1849" s="76"/>
      <c r="AI1849" s="76"/>
      <c r="AJ1849" s="76"/>
      <c r="AK1849" s="76"/>
      <c r="AL1849" s="76"/>
      <c r="AM1849" s="76"/>
      <c r="AN1849" s="76"/>
      <c r="AO1849" s="75"/>
      <c r="AP1849" s="75"/>
      <c r="AQ1849" s="75"/>
      <c r="AR1849" s="76"/>
      <c r="AS1849" s="76"/>
      <c r="AT1849" s="76"/>
      <c r="AU1849" s="76"/>
      <c r="AV1849" s="76"/>
      <c r="AW1849" s="76"/>
      <c r="AX1849" s="76"/>
      <c r="AY1849" s="76"/>
      <c r="AZ1849" s="76"/>
      <c r="BA1849" s="76"/>
      <c r="BB1849" s="76"/>
      <c r="BC1849" s="76"/>
      <c r="BD1849" s="76"/>
      <c r="BE1849" s="76"/>
      <c r="BF1849" s="76"/>
      <c r="BG1849" s="76"/>
      <c r="BH1849" s="76"/>
      <c r="BI1849" s="76"/>
      <c r="BJ1849" s="76"/>
      <c r="BK1849" s="76"/>
      <c r="BL1849" s="76"/>
      <c r="BM1849" s="76"/>
      <c r="BN1849" s="76"/>
      <c r="BO1849" s="76"/>
      <c r="BP1849" s="76"/>
      <c r="BQ1849" s="76"/>
      <c r="BR1849" s="76"/>
      <c r="BS1849" s="76"/>
      <c r="BT1849" s="76"/>
      <c r="BU1849" s="76"/>
      <c r="BV1849" s="76"/>
      <c r="BW1849" s="76"/>
      <c r="BX1849" s="76"/>
      <c r="BY1849" s="76"/>
      <c r="BZ1849" s="76"/>
      <c r="CA1849" s="76"/>
      <c r="CB1849" s="76"/>
      <c r="CC1849" s="76"/>
      <c r="CD1849" s="76"/>
      <c r="CE1849" s="76"/>
      <c r="CF1849" s="76"/>
      <c r="CG1849" s="76"/>
      <c r="CH1849" s="76"/>
      <c r="CI1849" s="76"/>
      <c r="CJ1849" s="76"/>
      <c r="CK1849" s="76"/>
      <c r="CL1849" s="76"/>
      <c r="CM1849" s="76"/>
      <c r="CN1849" s="76"/>
      <c r="CO1849" s="76"/>
      <c r="CP1849" s="76"/>
    </row>
    <row r="1850" spans="1:94" x14ac:dyDescent="0.2">
      <c r="A1850" s="76"/>
      <c r="B1850" s="76"/>
      <c r="C1850" s="76"/>
      <c r="D1850" s="76"/>
      <c r="E1850" s="76"/>
      <c r="F1850" s="76"/>
      <c r="G1850" s="76"/>
      <c r="H1850" s="76"/>
      <c r="I1850" s="76"/>
      <c r="J1850" s="76"/>
      <c r="K1850" s="76"/>
      <c r="L1850" s="76"/>
      <c r="M1850" s="76"/>
      <c r="N1850" s="76"/>
      <c r="O1850" s="76"/>
      <c r="P1850" s="76"/>
      <c r="Q1850" s="76"/>
      <c r="R1850" s="76"/>
      <c r="S1850" s="76"/>
      <c r="T1850" s="76"/>
      <c r="U1850" s="76"/>
      <c r="V1850" s="76"/>
      <c r="W1850" s="76"/>
      <c r="X1850" s="76"/>
      <c r="Y1850" s="76"/>
      <c r="Z1850" s="76"/>
      <c r="AA1850" s="76"/>
      <c r="AB1850" s="76"/>
      <c r="AC1850" s="76"/>
      <c r="AD1850" s="76"/>
      <c r="AE1850" s="76"/>
      <c r="AF1850" s="76"/>
      <c r="AG1850" s="76"/>
      <c r="AH1850" s="76"/>
      <c r="AI1850" s="76"/>
      <c r="AJ1850" s="76"/>
      <c r="AK1850" s="76"/>
      <c r="AL1850" s="76"/>
      <c r="AM1850" s="76"/>
      <c r="AN1850" s="76"/>
      <c r="AO1850" s="75"/>
      <c r="AP1850" s="75"/>
      <c r="AQ1850" s="75"/>
      <c r="AR1850" s="76"/>
      <c r="AS1850" s="76"/>
      <c r="AT1850" s="76"/>
      <c r="AU1850" s="76"/>
      <c r="AV1850" s="76"/>
      <c r="AW1850" s="76"/>
      <c r="AX1850" s="76"/>
      <c r="AY1850" s="76"/>
      <c r="AZ1850" s="76"/>
      <c r="BA1850" s="76"/>
      <c r="BB1850" s="76"/>
      <c r="BC1850" s="76"/>
      <c r="BD1850" s="76"/>
      <c r="BE1850" s="76"/>
      <c r="BF1850" s="76"/>
      <c r="BG1850" s="76"/>
      <c r="BH1850" s="76"/>
      <c r="BI1850" s="76"/>
      <c r="BJ1850" s="76"/>
      <c r="BK1850" s="76"/>
      <c r="BL1850" s="76"/>
      <c r="BM1850" s="76"/>
      <c r="BN1850" s="76"/>
      <c r="BO1850" s="76"/>
      <c r="BP1850" s="76"/>
      <c r="BQ1850" s="76"/>
      <c r="BR1850" s="76"/>
      <c r="BS1850" s="76"/>
      <c r="BT1850" s="76"/>
      <c r="BU1850" s="76"/>
      <c r="BV1850" s="76"/>
      <c r="BW1850" s="76"/>
      <c r="BX1850" s="76"/>
      <c r="BY1850" s="76"/>
      <c r="BZ1850" s="76"/>
      <c r="CA1850" s="76"/>
      <c r="CB1850" s="76"/>
      <c r="CC1850" s="76"/>
      <c r="CD1850" s="76"/>
      <c r="CE1850" s="76"/>
      <c r="CF1850" s="76"/>
      <c r="CG1850" s="76"/>
      <c r="CH1850" s="76"/>
      <c r="CI1850" s="76"/>
      <c r="CJ1850" s="76"/>
      <c r="CK1850" s="76"/>
      <c r="CL1850" s="76"/>
      <c r="CM1850" s="76"/>
      <c r="CN1850" s="76"/>
      <c r="CO1850" s="76"/>
      <c r="CP1850" s="76"/>
    </row>
    <row r="1851" spans="1:94" x14ac:dyDescent="0.2">
      <c r="A1851" s="76"/>
      <c r="B1851" s="76"/>
      <c r="C1851" s="76"/>
      <c r="D1851" s="76"/>
      <c r="E1851" s="76"/>
      <c r="F1851" s="76"/>
      <c r="G1851" s="76"/>
      <c r="H1851" s="76"/>
      <c r="I1851" s="76"/>
      <c r="J1851" s="76"/>
      <c r="K1851" s="76"/>
      <c r="L1851" s="76"/>
      <c r="M1851" s="76"/>
      <c r="N1851" s="76"/>
      <c r="O1851" s="76"/>
      <c r="P1851" s="76"/>
      <c r="Q1851" s="76"/>
      <c r="R1851" s="76"/>
      <c r="S1851" s="76"/>
      <c r="T1851" s="76"/>
      <c r="U1851" s="76"/>
      <c r="V1851" s="76"/>
      <c r="W1851" s="76"/>
      <c r="X1851" s="76"/>
      <c r="Y1851" s="76"/>
      <c r="Z1851" s="76"/>
      <c r="AA1851" s="76"/>
      <c r="AB1851" s="76"/>
      <c r="AC1851" s="76"/>
      <c r="AD1851" s="76"/>
      <c r="AE1851" s="76"/>
      <c r="AF1851" s="76"/>
      <c r="AG1851" s="76"/>
      <c r="AH1851" s="76"/>
      <c r="AI1851" s="76"/>
      <c r="AJ1851" s="76"/>
      <c r="AK1851" s="76"/>
      <c r="AL1851" s="76"/>
      <c r="AM1851" s="76"/>
      <c r="AN1851" s="76"/>
      <c r="AO1851" s="75"/>
      <c r="AP1851" s="75"/>
      <c r="AQ1851" s="75"/>
      <c r="AR1851" s="76"/>
      <c r="AS1851" s="76"/>
      <c r="AT1851" s="76"/>
      <c r="AU1851" s="76"/>
      <c r="AV1851" s="76"/>
      <c r="AW1851" s="76"/>
      <c r="AX1851" s="76"/>
      <c r="AY1851" s="76"/>
      <c r="AZ1851" s="76"/>
      <c r="BA1851" s="76"/>
      <c r="BB1851" s="76"/>
      <c r="BC1851" s="76"/>
      <c r="BD1851" s="76"/>
      <c r="BE1851" s="76"/>
      <c r="BF1851" s="76"/>
      <c r="BG1851" s="76"/>
      <c r="BH1851" s="76"/>
      <c r="BI1851" s="76"/>
      <c r="BJ1851" s="76"/>
      <c r="BK1851" s="76"/>
      <c r="BL1851" s="76"/>
      <c r="BM1851" s="76"/>
      <c r="BN1851" s="76"/>
      <c r="BO1851" s="76"/>
      <c r="BP1851" s="76"/>
      <c r="BQ1851" s="76"/>
      <c r="BR1851" s="76"/>
      <c r="BS1851" s="76"/>
      <c r="BT1851" s="76"/>
      <c r="BU1851" s="76"/>
      <c r="BV1851" s="76"/>
      <c r="BW1851" s="76"/>
      <c r="BX1851" s="76"/>
      <c r="BY1851" s="76"/>
      <c r="BZ1851" s="76"/>
      <c r="CA1851" s="76"/>
      <c r="CB1851" s="76"/>
      <c r="CC1851" s="76"/>
      <c r="CD1851" s="76"/>
      <c r="CE1851" s="76"/>
      <c r="CF1851" s="76"/>
      <c r="CG1851" s="76"/>
      <c r="CH1851" s="76"/>
      <c r="CI1851" s="76"/>
      <c r="CJ1851" s="76"/>
      <c r="CK1851" s="76"/>
      <c r="CL1851" s="76"/>
      <c r="CM1851" s="76"/>
      <c r="CN1851" s="76"/>
      <c r="CO1851" s="76"/>
      <c r="CP1851" s="76"/>
    </row>
    <row r="1852" spans="1:94" x14ac:dyDescent="0.2">
      <c r="A1852" s="76"/>
      <c r="B1852" s="76"/>
      <c r="C1852" s="76"/>
      <c r="D1852" s="76"/>
      <c r="E1852" s="76"/>
      <c r="F1852" s="76"/>
      <c r="G1852" s="76"/>
      <c r="H1852" s="76"/>
      <c r="I1852" s="76"/>
      <c r="J1852" s="76"/>
      <c r="K1852" s="76"/>
      <c r="L1852" s="76"/>
      <c r="M1852" s="76"/>
      <c r="N1852" s="76"/>
      <c r="O1852" s="76"/>
      <c r="P1852" s="76"/>
      <c r="Q1852" s="76"/>
      <c r="R1852" s="76"/>
      <c r="S1852" s="76"/>
      <c r="T1852" s="76"/>
      <c r="U1852" s="76"/>
      <c r="V1852" s="76"/>
      <c r="W1852" s="76"/>
      <c r="X1852" s="76"/>
      <c r="Y1852" s="76"/>
      <c r="Z1852" s="76"/>
      <c r="AA1852" s="76"/>
      <c r="AB1852" s="76"/>
      <c r="AC1852" s="76"/>
      <c r="AD1852" s="76"/>
      <c r="AE1852" s="76"/>
      <c r="AF1852" s="76"/>
      <c r="AG1852" s="76"/>
      <c r="AH1852" s="76"/>
      <c r="AI1852" s="76"/>
      <c r="AJ1852" s="76"/>
      <c r="AK1852" s="76"/>
      <c r="AL1852" s="76"/>
      <c r="AM1852" s="76"/>
      <c r="AN1852" s="76"/>
      <c r="AO1852" s="75"/>
      <c r="AP1852" s="75"/>
      <c r="AQ1852" s="75"/>
      <c r="AR1852" s="76"/>
      <c r="AS1852" s="76"/>
      <c r="AT1852" s="76"/>
      <c r="AU1852" s="76"/>
      <c r="AV1852" s="76"/>
      <c r="AW1852" s="76"/>
      <c r="AX1852" s="76"/>
      <c r="AY1852" s="76"/>
      <c r="AZ1852" s="76"/>
      <c r="BA1852" s="76"/>
      <c r="BB1852" s="76"/>
      <c r="BC1852" s="76"/>
      <c r="BD1852" s="76"/>
      <c r="BE1852" s="76"/>
      <c r="BF1852" s="76"/>
      <c r="BG1852" s="76"/>
      <c r="BH1852" s="76"/>
      <c r="BI1852" s="76"/>
      <c r="BJ1852" s="76"/>
      <c r="BK1852" s="76"/>
      <c r="BL1852" s="76"/>
      <c r="BM1852" s="76"/>
      <c r="BN1852" s="76"/>
      <c r="BO1852" s="76"/>
      <c r="BP1852" s="76"/>
      <c r="BQ1852" s="76"/>
      <c r="BR1852" s="76"/>
      <c r="BS1852" s="76"/>
      <c r="BT1852" s="76"/>
      <c r="BU1852" s="76"/>
      <c r="BV1852" s="76"/>
      <c r="BW1852" s="76"/>
      <c r="BX1852" s="76"/>
      <c r="BY1852" s="76"/>
      <c r="BZ1852" s="76"/>
      <c r="CA1852" s="76"/>
      <c r="CB1852" s="76"/>
      <c r="CC1852" s="76"/>
      <c r="CD1852" s="76"/>
      <c r="CE1852" s="76"/>
      <c r="CF1852" s="76"/>
      <c r="CG1852" s="76"/>
      <c r="CH1852" s="76"/>
      <c r="CI1852" s="76"/>
      <c r="CJ1852" s="76"/>
      <c r="CK1852" s="76"/>
      <c r="CL1852" s="76"/>
      <c r="CM1852" s="76"/>
      <c r="CN1852" s="76"/>
      <c r="CO1852" s="76"/>
      <c r="CP1852" s="76"/>
    </row>
    <row r="1853" spans="1:94" x14ac:dyDescent="0.2">
      <c r="A1853" s="76"/>
      <c r="B1853" s="76"/>
      <c r="C1853" s="76"/>
      <c r="D1853" s="76"/>
      <c r="E1853" s="76"/>
      <c r="F1853" s="76"/>
      <c r="G1853" s="76"/>
      <c r="H1853" s="76"/>
      <c r="I1853" s="76"/>
      <c r="J1853" s="76"/>
      <c r="K1853" s="76"/>
      <c r="L1853" s="76"/>
      <c r="M1853" s="76"/>
      <c r="N1853" s="76"/>
      <c r="O1853" s="76"/>
      <c r="P1853" s="76"/>
      <c r="Q1853" s="76"/>
      <c r="R1853" s="76"/>
      <c r="S1853" s="76"/>
      <c r="T1853" s="76"/>
      <c r="U1853" s="76"/>
      <c r="V1853" s="76"/>
      <c r="W1853" s="76"/>
      <c r="X1853" s="76"/>
      <c r="Y1853" s="76"/>
      <c r="Z1853" s="76"/>
      <c r="AA1853" s="76"/>
      <c r="AB1853" s="76"/>
      <c r="AC1853" s="76"/>
      <c r="AD1853" s="76"/>
      <c r="AE1853" s="76"/>
      <c r="AF1853" s="76"/>
      <c r="AG1853" s="76"/>
      <c r="AH1853" s="76"/>
      <c r="AI1853" s="76"/>
      <c r="AJ1853" s="76"/>
      <c r="AK1853" s="76"/>
      <c r="AL1853" s="76"/>
      <c r="AM1853" s="76"/>
      <c r="AN1853" s="76"/>
      <c r="AO1853" s="75"/>
      <c r="AP1853" s="75"/>
      <c r="AQ1853" s="75"/>
      <c r="AR1853" s="76"/>
      <c r="AS1853" s="76"/>
      <c r="AT1853" s="76"/>
      <c r="AU1853" s="76"/>
      <c r="AV1853" s="76"/>
      <c r="AW1853" s="76"/>
      <c r="AX1853" s="76"/>
      <c r="AY1853" s="76"/>
      <c r="AZ1853" s="76"/>
      <c r="BA1853" s="76"/>
      <c r="BB1853" s="76"/>
      <c r="BC1853" s="76"/>
      <c r="BD1853" s="76"/>
      <c r="BE1853" s="76"/>
      <c r="BF1853" s="76"/>
      <c r="BG1853" s="76"/>
      <c r="BH1853" s="76"/>
      <c r="BI1853" s="76"/>
      <c r="BJ1853" s="76"/>
      <c r="BK1853" s="76"/>
      <c r="BL1853" s="76"/>
      <c r="BM1853" s="76"/>
      <c r="BN1853" s="76"/>
      <c r="BO1853" s="76"/>
      <c r="BP1853" s="76"/>
      <c r="BQ1853" s="76"/>
      <c r="BR1853" s="76"/>
      <c r="BS1853" s="76"/>
      <c r="BT1853" s="76"/>
      <c r="BU1853" s="76"/>
      <c r="BV1853" s="76"/>
      <c r="BW1853" s="76"/>
      <c r="BX1853" s="76"/>
      <c r="BY1853" s="76"/>
      <c r="BZ1853" s="76"/>
      <c r="CA1853" s="76"/>
      <c r="CB1853" s="76"/>
      <c r="CC1853" s="76"/>
      <c r="CD1853" s="76"/>
      <c r="CE1853" s="76"/>
      <c r="CF1853" s="76"/>
      <c r="CG1853" s="76"/>
      <c r="CH1853" s="76"/>
      <c r="CI1853" s="76"/>
      <c r="CJ1853" s="76"/>
      <c r="CK1853" s="76"/>
      <c r="CL1853" s="76"/>
      <c r="CM1853" s="76"/>
      <c r="CN1853" s="76"/>
      <c r="CO1853" s="76"/>
      <c r="CP1853" s="76"/>
    </row>
    <row r="1854" spans="1:94" x14ac:dyDescent="0.2">
      <c r="A1854" s="76"/>
      <c r="B1854" s="76"/>
      <c r="C1854" s="76"/>
      <c r="D1854" s="76"/>
      <c r="E1854" s="76"/>
      <c r="F1854" s="76"/>
      <c r="G1854" s="76"/>
      <c r="H1854" s="76"/>
      <c r="I1854" s="76"/>
      <c r="J1854" s="76"/>
      <c r="K1854" s="76"/>
      <c r="L1854" s="76"/>
      <c r="M1854" s="76"/>
      <c r="N1854" s="76"/>
      <c r="O1854" s="76"/>
      <c r="P1854" s="76"/>
      <c r="Q1854" s="76"/>
      <c r="R1854" s="76"/>
      <c r="S1854" s="76"/>
      <c r="T1854" s="76"/>
      <c r="U1854" s="76"/>
      <c r="V1854" s="76"/>
      <c r="W1854" s="76"/>
      <c r="X1854" s="76"/>
      <c r="Y1854" s="76"/>
      <c r="Z1854" s="76"/>
      <c r="AA1854" s="76"/>
      <c r="AB1854" s="76"/>
      <c r="AC1854" s="76"/>
      <c r="AD1854" s="76"/>
      <c r="AE1854" s="76"/>
      <c r="AF1854" s="76"/>
      <c r="AG1854" s="76"/>
      <c r="AH1854" s="76"/>
      <c r="AI1854" s="76"/>
      <c r="AJ1854" s="76"/>
      <c r="AK1854" s="76"/>
      <c r="AL1854" s="76"/>
      <c r="AM1854" s="76"/>
      <c r="AN1854" s="76"/>
      <c r="AO1854" s="75"/>
      <c r="AP1854" s="75"/>
      <c r="AQ1854" s="75"/>
      <c r="AR1854" s="76"/>
      <c r="AS1854" s="76"/>
      <c r="AT1854" s="76"/>
      <c r="AU1854" s="76"/>
      <c r="AV1854" s="76"/>
      <c r="AW1854" s="76"/>
      <c r="AX1854" s="76"/>
      <c r="AY1854" s="76"/>
      <c r="AZ1854" s="76"/>
      <c r="BA1854" s="76"/>
      <c r="BB1854" s="76"/>
      <c r="BC1854" s="76"/>
      <c r="BD1854" s="76"/>
      <c r="BE1854" s="76"/>
      <c r="BF1854" s="76"/>
      <c r="BG1854" s="76"/>
      <c r="BH1854" s="76"/>
      <c r="BI1854" s="76"/>
      <c r="BJ1854" s="76"/>
      <c r="BK1854" s="76"/>
      <c r="BL1854" s="76"/>
      <c r="BM1854" s="76"/>
      <c r="BN1854" s="76"/>
      <c r="BO1854" s="76"/>
      <c r="BP1854" s="76"/>
      <c r="BQ1854" s="76"/>
      <c r="BR1854" s="76"/>
      <c r="BS1854" s="76"/>
      <c r="BT1854" s="76"/>
      <c r="BU1854" s="76"/>
      <c r="BV1854" s="76"/>
      <c r="BW1854" s="76"/>
      <c r="BX1854" s="76"/>
      <c r="BY1854" s="76"/>
      <c r="BZ1854" s="76"/>
      <c r="CA1854" s="76"/>
      <c r="CB1854" s="76"/>
      <c r="CC1854" s="76"/>
      <c r="CD1854" s="76"/>
      <c r="CE1854" s="76"/>
      <c r="CF1854" s="76"/>
      <c r="CG1854" s="76"/>
      <c r="CH1854" s="76"/>
      <c r="CI1854" s="76"/>
      <c r="CJ1854" s="76"/>
      <c r="CK1854" s="76"/>
      <c r="CL1854" s="76"/>
      <c r="CM1854" s="76"/>
      <c r="CN1854" s="76"/>
      <c r="CO1854" s="76"/>
      <c r="CP1854" s="76"/>
    </row>
    <row r="1855" spans="1:94" x14ac:dyDescent="0.2">
      <c r="A1855" s="76"/>
      <c r="B1855" s="76"/>
      <c r="C1855" s="76"/>
      <c r="D1855" s="76"/>
      <c r="E1855" s="76"/>
      <c r="F1855" s="76"/>
      <c r="G1855" s="76"/>
      <c r="H1855" s="76"/>
      <c r="I1855" s="76"/>
      <c r="J1855" s="76"/>
      <c r="K1855" s="76"/>
      <c r="L1855" s="76"/>
      <c r="M1855" s="76"/>
      <c r="N1855" s="76"/>
      <c r="O1855" s="76"/>
      <c r="P1855" s="76"/>
      <c r="Q1855" s="76"/>
      <c r="R1855" s="76"/>
      <c r="S1855" s="76"/>
      <c r="T1855" s="76"/>
      <c r="U1855" s="76"/>
      <c r="V1855" s="76"/>
      <c r="W1855" s="76"/>
      <c r="X1855" s="76"/>
      <c r="Y1855" s="76"/>
      <c r="Z1855" s="76"/>
      <c r="AA1855" s="76"/>
      <c r="AB1855" s="76"/>
      <c r="AC1855" s="76"/>
      <c r="AD1855" s="76"/>
      <c r="AE1855" s="76"/>
      <c r="AF1855" s="76"/>
      <c r="AG1855" s="76"/>
      <c r="AH1855" s="76"/>
      <c r="AI1855" s="76"/>
      <c r="AJ1855" s="76"/>
      <c r="AK1855" s="76"/>
      <c r="AL1855" s="76"/>
      <c r="AM1855" s="76"/>
      <c r="AN1855" s="76"/>
      <c r="AO1855" s="75"/>
      <c r="AP1855" s="75"/>
      <c r="AQ1855" s="75"/>
      <c r="AR1855" s="76"/>
      <c r="AS1855" s="76"/>
      <c r="AT1855" s="76"/>
      <c r="AU1855" s="76"/>
      <c r="AV1855" s="76"/>
      <c r="AW1855" s="76"/>
      <c r="AX1855" s="76"/>
      <c r="AY1855" s="76"/>
      <c r="AZ1855" s="76"/>
      <c r="BA1855" s="76"/>
      <c r="BB1855" s="76"/>
      <c r="BC1855" s="76"/>
      <c r="BD1855" s="76"/>
      <c r="BE1855" s="76"/>
      <c r="BF1855" s="76"/>
      <c r="BG1855" s="76"/>
      <c r="BH1855" s="76"/>
      <c r="BI1855" s="76"/>
      <c r="BJ1855" s="76"/>
      <c r="BK1855" s="76"/>
      <c r="BL1855" s="76"/>
      <c r="BM1855" s="76"/>
      <c r="BN1855" s="76"/>
      <c r="BO1855" s="76"/>
      <c r="BP1855" s="76"/>
      <c r="BQ1855" s="76"/>
      <c r="BR1855" s="76"/>
      <c r="BS1855" s="76"/>
      <c r="BT1855" s="76"/>
      <c r="BU1855" s="76"/>
      <c r="BV1855" s="76"/>
      <c r="BW1855" s="76"/>
      <c r="BX1855" s="76"/>
      <c r="BY1855" s="76"/>
      <c r="BZ1855" s="76"/>
      <c r="CA1855" s="76"/>
      <c r="CB1855" s="76"/>
      <c r="CC1855" s="76"/>
      <c r="CD1855" s="76"/>
      <c r="CE1855" s="76"/>
      <c r="CF1855" s="76"/>
      <c r="CG1855" s="76"/>
      <c r="CH1855" s="76"/>
      <c r="CI1855" s="76"/>
      <c r="CJ1855" s="76"/>
      <c r="CK1855" s="76"/>
      <c r="CL1855" s="76"/>
      <c r="CM1855" s="76"/>
      <c r="CN1855" s="76"/>
      <c r="CO1855" s="76"/>
      <c r="CP1855" s="76"/>
    </row>
    <row r="1856" spans="1:94" x14ac:dyDescent="0.2">
      <c r="A1856" s="76"/>
      <c r="B1856" s="76"/>
      <c r="C1856" s="76"/>
      <c r="D1856" s="76"/>
      <c r="E1856" s="76"/>
      <c r="F1856" s="76"/>
      <c r="G1856" s="76"/>
      <c r="H1856" s="76"/>
      <c r="I1856" s="76"/>
      <c r="J1856" s="76"/>
      <c r="K1856" s="76"/>
      <c r="L1856" s="76"/>
      <c r="M1856" s="76"/>
      <c r="N1856" s="76"/>
      <c r="O1856" s="76"/>
      <c r="P1856" s="76"/>
      <c r="Q1856" s="76"/>
      <c r="R1856" s="76"/>
      <c r="S1856" s="76"/>
      <c r="T1856" s="76"/>
      <c r="U1856" s="76"/>
      <c r="V1856" s="76"/>
      <c r="W1856" s="76"/>
      <c r="X1856" s="76"/>
      <c r="Y1856" s="76"/>
      <c r="Z1856" s="76"/>
      <c r="AA1856" s="76"/>
      <c r="AB1856" s="76"/>
      <c r="AC1856" s="76"/>
      <c r="AD1856" s="76"/>
      <c r="AE1856" s="76"/>
      <c r="AF1856" s="76"/>
      <c r="AG1856" s="76"/>
      <c r="AH1856" s="76"/>
      <c r="AI1856" s="76"/>
      <c r="AJ1856" s="76"/>
      <c r="AK1856" s="76"/>
      <c r="AL1856" s="76"/>
      <c r="AM1856" s="76"/>
      <c r="AN1856" s="76"/>
      <c r="AO1856" s="75"/>
      <c r="AP1856" s="75"/>
      <c r="AQ1856" s="75"/>
      <c r="AR1856" s="76"/>
      <c r="AS1856" s="76"/>
      <c r="AT1856" s="76"/>
      <c r="AU1856" s="76"/>
      <c r="AV1856" s="76"/>
      <c r="AW1856" s="76"/>
      <c r="AX1856" s="76"/>
      <c r="AY1856" s="76"/>
      <c r="AZ1856" s="76"/>
      <c r="BA1856" s="76"/>
      <c r="BB1856" s="76"/>
      <c r="BC1856" s="76"/>
      <c r="BD1856" s="76"/>
      <c r="BE1856" s="76"/>
      <c r="BF1856" s="76"/>
      <c r="BG1856" s="76"/>
      <c r="BH1856" s="76"/>
      <c r="BI1856" s="76"/>
      <c r="BJ1856" s="76"/>
      <c r="BK1856" s="76"/>
      <c r="BL1856" s="76"/>
      <c r="BM1856" s="76"/>
      <c r="BN1856" s="76"/>
      <c r="BO1856" s="76"/>
      <c r="BP1856" s="76"/>
      <c r="BQ1856" s="76"/>
      <c r="BR1856" s="76"/>
      <c r="BS1856" s="76"/>
      <c r="BT1856" s="76"/>
      <c r="BU1856" s="76"/>
      <c r="BV1856" s="76"/>
      <c r="BW1856" s="76"/>
      <c r="BX1856" s="76"/>
      <c r="BY1856" s="76"/>
      <c r="BZ1856" s="76"/>
      <c r="CA1856" s="76"/>
      <c r="CB1856" s="76"/>
      <c r="CC1856" s="76"/>
      <c r="CD1856" s="76"/>
      <c r="CE1856" s="76"/>
      <c r="CF1856" s="76"/>
      <c r="CG1856" s="76"/>
      <c r="CH1856" s="76"/>
      <c r="CI1856" s="76"/>
      <c r="CJ1856" s="76"/>
      <c r="CK1856" s="76"/>
      <c r="CL1856" s="76"/>
      <c r="CM1856" s="76"/>
      <c r="CN1856" s="76"/>
      <c r="CO1856" s="76"/>
      <c r="CP1856" s="76"/>
    </row>
    <row r="1857" spans="1:94" x14ac:dyDescent="0.2">
      <c r="A1857" s="76"/>
      <c r="B1857" s="76"/>
      <c r="C1857" s="76"/>
      <c r="D1857" s="76"/>
      <c r="E1857" s="76"/>
      <c r="F1857" s="76"/>
      <c r="G1857" s="76"/>
      <c r="H1857" s="76"/>
      <c r="I1857" s="76"/>
      <c r="J1857" s="76"/>
      <c r="K1857" s="76"/>
      <c r="L1857" s="76"/>
      <c r="M1857" s="76"/>
      <c r="N1857" s="76"/>
      <c r="O1857" s="76"/>
      <c r="P1857" s="76"/>
      <c r="Q1857" s="76"/>
      <c r="R1857" s="76"/>
      <c r="S1857" s="76"/>
      <c r="T1857" s="76"/>
      <c r="U1857" s="76"/>
      <c r="V1857" s="76"/>
      <c r="W1857" s="76"/>
      <c r="X1857" s="76"/>
      <c r="Y1857" s="76"/>
      <c r="Z1857" s="76"/>
      <c r="AA1857" s="76"/>
      <c r="AB1857" s="76"/>
      <c r="AC1857" s="76"/>
      <c r="AD1857" s="76"/>
      <c r="AE1857" s="76"/>
      <c r="AF1857" s="76"/>
      <c r="AG1857" s="76"/>
      <c r="AH1857" s="76"/>
      <c r="AI1857" s="76"/>
      <c r="AJ1857" s="76"/>
      <c r="AK1857" s="76"/>
      <c r="AL1857" s="76"/>
      <c r="AM1857" s="76"/>
      <c r="AN1857" s="76"/>
      <c r="AO1857" s="75"/>
      <c r="AP1857" s="75"/>
      <c r="AQ1857" s="75"/>
      <c r="AR1857" s="76"/>
      <c r="AS1857" s="76"/>
      <c r="AT1857" s="76"/>
      <c r="AU1857" s="76"/>
      <c r="AV1857" s="76"/>
      <c r="AW1857" s="76"/>
      <c r="AX1857" s="76"/>
      <c r="AY1857" s="76"/>
      <c r="AZ1857" s="76"/>
      <c r="BA1857" s="76"/>
      <c r="BB1857" s="76"/>
      <c r="BC1857" s="76"/>
      <c r="BD1857" s="76"/>
      <c r="BE1857" s="76"/>
      <c r="BF1857" s="76"/>
      <c r="BG1857" s="76"/>
      <c r="BH1857" s="76"/>
      <c r="BI1857" s="76"/>
      <c r="BJ1857" s="76"/>
      <c r="BK1857" s="76"/>
      <c r="BL1857" s="76"/>
      <c r="BM1857" s="76"/>
      <c r="BN1857" s="76"/>
      <c r="BO1857" s="76"/>
      <c r="BP1857" s="76"/>
      <c r="BQ1857" s="76"/>
      <c r="BR1857" s="76"/>
      <c r="BS1857" s="76"/>
      <c r="BT1857" s="76"/>
      <c r="BU1857" s="76"/>
      <c r="BV1857" s="76"/>
      <c r="BW1857" s="76"/>
      <c r="BX1857" s="76"/>
      <c r="BY1857" s="76"/>
      <c r="BZ1857" s="76"/>
      <c r="CA1857" s="76"/>
      <c r="CB1857" s="76"/>
      <c r="CC1857" s="76"/>
      <c r="CD1857" s="76"/>
      <c r="CE1857" s="76"/>
      <c r="CF1857" s="76"/>
      <c r="CG1857" s="76"/>
      <c r="CH1857" s="76"/>
      <c r="CI1857" s="76"/>
      <c r="CJ1857" s="76"/>
      <c r="CK1857" s="76"/>
      <c r="CL1857" s="76"/>
      <c r="CM1857" s="76"/>
      <c r="CN1857" s="76"/>
      <c r="CO1857" s="76"/>
      <c r="CP1857" s="76"/>
    </row>
    <row r="1858" spans="1:94" x14ac:dyDescent="0.2">
      <c r="A1858" s="76"/>
      <c r="B1858" s="76"/>
      <c r="C1858" s="76"/>
      <c r="D1858" s="76"/>
      <c r="E1858" s="76"/>
      <c r="F1858" s="76"/>
      <c r="G1858" s="76"/>
      <c r="H1858" s="76"/>
      <c r="I1858" s="76"/>
      <c r="J1858" s="76"/>
      <c r="K1858" s="76"/>
      <c r="L1858" s="76"/>
      <c r="M1858" s="76"/>
      <c r="N1858" s="76"/>
      <c r="O1858" s="76"/>
      <c r="P1858" s="76"/>
      <c r="Q1858" s="76"/>
      <c r="R1858" s="76"/>
      <c r="S1858" s="76"/>
      <c r="T1858" s="76"/>
      <c r="U1858" s="76"/>
      <c r="V1858" s="76"/>
      <c r="W1858" s="76"/>
      <c r="X1858" s="76"/>
      <c r="Y1858" s="76"/>
      <c r="Z1858" s="76"/>
      <c r="AA1858" s="76"/>
      <c r="AB1858" s="76"/>
      <c r="AC1858" s="76"/>
      <c r="AD1858" s="76"/>
      <c r="AE1858" s="76"/>
      <c r="AF1858" s="76"/>
      <c r="AG1858" s="76"/>
      <c r="AH1858" s="76"/>
      <c r="AI1858" s="76"/>
      <c r="AJ1858" s="76"/>
      <c r="AK1858" s="76"/>
      <c r="AL1858" s="76"/>
      <c r="AM1858" s="76"/>
      <c r="AN1858" s="76"/>
      <c r="AO1858" s="75"/>
      <c r="AP1858" s="75"/>
      <c r="AQ1858" s="75"/>
      <c r="AR1858" s="76"/>
      <c r="AS1858" s="76"/>
      <c r="AT1858" s="76"/>
      <c r="AU1858" s="76"/>
      <c r="AV1858" s="76"/>
      <c r="AW1858" s="76"/>
      <c r="AX1858" s="76"/>
      <c r="AY1858" s="76"/>
      <c r="AZ1858" s="76"/>
      <c r="BA1858" s="76"/>
      <c r="BB1858" s="76"/>
      <c r="BC1858" s="76"/>
      <c r="BD1858" s="76"/>
      <c r="BE1858" s="76"/>
      <c r="BF1858" s="76"/>
      <c r="BG1858" s="76"/>
      <c r="BH1858" s="76"/>
      <c r="BI1858" s="76"/>
      <c r="BJ1858" s="76"/>
      <c r="BK1858" s="76"/>
      <c r="BL1858" s="76"/>
      <c r="BM1858" s="76"/>
      <c r="BN1858" s="76"/>
      <c r="BO1858" s="76"/>
      <c r="BP1858" s="76"/>
      <c r="BQ1858" s="76"/>
      <c r="BR1858" s="76"/>
      <c r="BS1858" s="76"/>
      <c r="BT1858" s="76"/>
      <c r="BU1858" s="76"/>
      <c r="BV1858" s="76"/>
      <c r="BW1858" s="76"/>
      <c r="BX1858" s="76"/>
      <c r="BY1858" s="76"/>
      <c r="BZ1858" s="76"/>
      <c r="CA1858" s="76"/>
      <c r="CB1858" s="76"/>
      <c r="CC1858" s="76"/>
      <c r="CD1858" s="76"/>
      <c r="CE1858" s="76"/>
      <c r="CF1858" s="76"/>
      <c r="CG1858" s="76"/>
      <c r="CH1858" s="76"/>
      <c r="CI1858" s="76"/>
      <c r="CJ1858" s="76"/>
      <c r="CK1858" s="76"/>
      <c r="CL1858" s="76"/>
      <c r="CM1858" s="76"/>
      <c r="CN1858" s="76"/>
      <c r="CO1858" s="76"/>
      <c r="CP1858" s="76"/>
    </row>
    <row r="1859" spans="1:94" x14ac:dyDescent="0.2">
      <c r="A1859" s="76"/>
      <c r="B1859" s="76"/>
      <c r="C1859" s="76"/>
      <c r="D1859" s="76"/>
      <c r="E1859" s="76"/>
      <c r="F1859" s="76"/>
      <c r="G1859" s="76"/>
      <c r="H1859" s="76"/>
      <c r="I1859" s="76"/>
      <c r="J1859" s="76"/>
      <c r="K1859" s="76"/>
      <c r="L1859" s="76"/>
      <c r="M1859" s="76"/>
      <c r="N1859" s="76"/>
      <c r="O1859" s="76"/>
      <c r="P1859" s="76"/>
      <c r="Q1859" s="76"/>
      <c r="R1859" s="76"/>
      <c r="S1859" s="76"/>
      <c r="T1859" s="76"/>
      <c r="U1859" s="76"/>
      <c r="V1859" s="76"/>
      <c r="W1859" s="76"/>
      <c r="X1859" s="76"/>
      <c r="Y1859" s="76"/>
      <c r="Z1859" s="76"/>
      <c r="AA1859" s="76"/>
      <c r="AB1859" s="76"/>
      <c r="AC1859" s="76"/>
      <c r="AD1859" s="76"/>
      <c r="AE1859" s="76"/>
      <c r="AF1859" s="76"/>
      <c r="AG1859" s="76"/>
      <c r="AH1859" s="76"/>
      <c r="AI1859" s="76"/>
      <c r="AJ1859" s="76"/>
      <c r="AK1859" s="76"/>
      <c r="AL1859" s="76"/>
      <c r="AM1859" s="76"/>
      <c r="AN1859" s="76"/>
      <c r="AO1859" s="75"/>
      <c r="AP1859" s="75"/>
      <c r="AQ1859" s="75"/>
      <c r="AR1859" s="76"/>
      <c r="AS1859" s="76"/>
      <c r="AT1859" s="76"/>
      <c r="AU1859" s="76"/>
      <c r="AV1859" s="76"/>
      <c r="AW1859" s="76"/>
      <c r="AX1859" s="76"/>
      <c r="AY1859" s="76"/>
      <c r="AZ1859" s="76"/>
      <c r="BA1859" s="76"/>
      <c r="BB1859" s="76"/>
      <c r="BC1859" s="76"/>
      <c r="BD1859" s="76"/>
      <c r="BE1859" s="76"/>
      <c r="BF1859" s="76"/>
      <c r="BG1859" s="76"/>
      <c r="BH1859" s="76"/>
      <c r="BI1859" s="76"/>
      <c r="BJ1859" s="76"/>
      <c r="BK1859" s="76"/>
      <c r="BL1859" s="76"/>
      <c r="BM1859" s="76"/>
      <c r="BN1859" s="76"/>
      <c r="BO1859" s="76"/>
      <c r="BP1859" s="76"/>
      <c r="BQ1859" s="76"/>
      <c r="BR1859" s="76"/>
      <c r="BS1859" s="76"/>
      <c r="BT1859" s="76"/>
      <c r="BU1859" s="76"/>
      <c r="BV1859" s="76"/>
      <c r="BW1859" s="76"/>
      <c r="BX1859" s="76"/>
      <c r="BY1859" s="76"/>
      <c r="BZ1859" s="76"/>
      <c r="CA1859" s="76"/>
      <c r="CB1859" s="76"/>
      <c r="CC1859" s="76"/>
      <c r="CD1859" s="76"/>
      <c r="CE1859" s="76"/>
      <c r="CF1859" s="76"/>
      <c r="CG1859" s="76"/>
      <c r="CH1859" s="76"/>
      <c r="CI1859" s="76"/>
      <c r="CJ1859" s="76"/>
      <c r="CK1859" s="76"/>
      <c r="CL1859" s="76"/>
      <c r="CM1859" s="76"/>
      <c r="CN1859" s="76"/>
      <c r="CO1859" s="76"/>
      <c r="CP1859" s="76"/>
    </row>
    <row r="1860" spans="1:94" x14ac:dyDescent="0.2">
      <c r="A1860" s="76"/>
      <c r="B1860" s="76"/>
      <c r="C1860" s="76"/>
      <c r="D1860" s="76"/>
      <c r="E1860" s="76"/>
      <c r="F1860" s="76"/>
      <c r="G1860" s="76"/>
      <c r="H1860" s="76"/>
      <c r="I1860" s="76"/>
      <c r="J1860" s="76"/>
      <c r="K1860" s="76"/>
      <c r="L1860" s="76"/>
      <c r="M1860" s="76"/>
      <c r="N1860" s="76"/>
      <c r="O1860" s="76"/>
      <c r="P1860" s="76"/>
      <c r="Q1860" s="76"/>
      <c r="R1860" s="76"/>
      <c r="S1860" s="76"/>
      <c r="T1860" s="76"/>
      <c r="U1860" s="76"/>
      <c r="V1860" s="76"/>
      <c r="W1860" s="76"/>
      <c r="X1860" s="76"/>
      <c r="Y1860" s="76"/>
      <c r="Z1860" s="76"/>
      <c r="AA1860" s="76"/>
      <c r="AB1860" s="76"/>
      <c r="AC1860" s="76"/>
      <c r="AD1860" s="76"/>
      <c r="AE1860" s="76"/>
      <c r="AF1860" s="76"/>
      <c r="AG1860" s="76"/>
      <c r="AH1860" s="76"/>
      <c r="AI1860" s="76"/>
      <c r="AJ1860" s="76"/>
      <c r="AK1860" s="76"/>
      <c r="AL1860" s="76"/>
      <c r="AM1860" s="76"/>
      <c r="AN1860" s="76"/>
      <c r="AO1860" s="75"/>
      <c r="AP1860" s="75"/>
      <c r="AQ1860" s="75"/>
      <c r="AR1860" s="76"/>
      <c r="AS1860" s="76"/>
      <c r="AT1860" s="76"/>
      <c r="AU1860" s="76"/>
      <c r="AV1860" s="76"/>
      <c r="AW1860" s="76"/>
      <c r="AX1860" s="76"/>
      <c r="AY1860" s="76"/>
      <c r="AZ1860" s="76"/>
      <c r="BA1860" s="76"/>
      <c r="BB1860" s="76"/>
      <c r="BC1860" s="76"/>
      <c r="BD1860" s="76"/>
      <c r="BE1860" s="76"/>
      <c r="BF1860" s="76"/>
      <c r="BG1860" s="76"/>
      <c r="BH1860" s="76"/>
      <c r="BI1860" s="76"/>
      <c r="BJ1860" s="76"/>
      <c r="BK1860" s="76"/>
      <c r="BL1860" s="76"/>
      <c r="BM1860" s="76"/>
      <c r="BN1860" s="76"/>
      <c r="BO1860" s="76"/>
      <c r="BP1860" s="76"/>
      <c r="BQ1860" s="76"/>
      <c r="BR1860" s="76"/>
      <c r="BS1860" s="76"/>
      <c r="BT1860" s="76"/>
      <c r="BU1860" s="76"/>
      <c r="BV1860" s="76"/>
      <c r="BW1860" s="76"/>
      <c r="BX1860" s="76"/>
      <c r="BY1860" s="76"/>
      <c r="BZ1860" s="76"/>
      <c r="CA1860" s="76"/>
      <c r="CB1860" s="76"/>
      <c r="CC1860" s="76"/>
      <c r="CD1860" s="76"/>
      <c r="CE1860" s="76"/>
      <c r="CF1860" s="76"/>
      <c r="CG1860" s="76"/>
      <c r="CH1860" s="76"/>
      <c r="CI1860" s="76"/>
      <c r="CJ1860" s="76"/>
      <c r="CK1860" s="76"/>
      <c r="CL1860" s="76"/>
      <c r="CM1860" s="76"/>
      <c r="CN1860" s="76"/>
      <c r="CO1860" s="76"/>
      <c r="CP1860" s="76"/>
    </row>
    <row r="1861" spans="1:94" x14ac:dyDescent="0.2">
      <c r="A1861" s="76"/>
      <c r="B1861" s="76"/>
      <c r="C1861" s="76"/>
      <c r="D1861" s="76"/>
      <c r="E1861" s="76"/>
      <c r="F1861" s="76"/>
      <c r="G1861" s="76"/>
      <c r="H1861" s="76"/>
      <c r="I1861" s="76"/>
      <c r="J1861" s="76"/>
      <c r="K1861" s="76"/>
      <c r="L1861" s="76"/>
      <c r="M1861" s="76"/>
      <c r="N1861" s="76"/>
      <c r="O1861" s="76"/>
      <c r="P1861" s="76"/>
      <c r="Q1861" s="76"/>
      <c r="R1861" s="76"/>
      <c r="S1861" s="76"/>
      <c r="T1861" s="76"/>
      <c r="U1861" s="76"/>
      <c r="V1861" s="76"/>
      <c r="W1861" s="76"/>
      <c r="X1861" s="76"/>
      <c r="Y1861" s="76"/>
      <c r="Z1861" s="76"/>
      <c r="AA1861" s="76"/>
      <c r="AB1861" s="76"/>
      <c r="AC1861" s="76"/>
      <c r="AD1861" s="76"/>
      <c r="AE1861" s="76"/>
      <c r="AF1861" s="76"/>
      <c r="AG1861" s="76"/>
      <c r="AH1861" s="76"/>
      <c r="AI1861" s="76"/>
      <c r="AJ1861" s="76"/>
      <c r="AK1861" s="76"/>
      <c r="AL1861" s="76"/>
      <c r="AM1861" s="76"/>
      <c r="AN1861" s="76"/>
      <c r="AO1861" s="75"/>
      <c r="AP1861" s="75"/>
      <c r="AQ1861" s="75"/>
      <c r="AR1861" s="76"/>
      <c r="AS1861" s="76"/>
      <c r="AT1861" s="76"/>
      <c r="AU1861" s="76"/>
      <c r="AV1861" s="76"/>
      <c r="AW1861" s="76"/>
      <c r="AX1861" s="76"/>
      <c r="AY1861" s="76"/>
      <c r="AZ1861" s="76"/>
      <c r="BA1861" s="76"/>
      <c r="BB1861" s="76"/>
      <c r="BC1861" s="76"/>
      <c r="BD1861" s="76"/>
      <c r="BE1861" s="76"/>
      <c r="BF1861" s="76"/>
      <c r="BG1861" s="76"/>
      <c r="BH1861" s="76"/>
      <c r="BI1861" s="76"/>
      <c r="BJ1861" s="76"/>
      <c r="BK1861" s="76"/>
      <c r="BL1861" s="76"/>
      <c r="BM1861" s="76"/>
      <c r="BN1861" s="76"/>
      <c r="BO1861" s="76"/>
      <c r="BP1861" s="76"/>
      <c r="BQ1861" s="76"/>
      <c r="BR1861" s="76"/>
      <c r="BS1861" s="76"/>
      <c r="BT1861" s="76"/>
      <c r="BU1861" s="76"/>
      <c r="BV1861" s="76"/>
      <c r="BW1861" s="76"/>
      <c r="BX1861" s="76"/>
      <c r="BY1861" s="76"/>
      <c r="BZ1861" s="76"/>
      <c r="CA1861" s="76"/>
      <c r="CB1861" s="76"/>
      <c r="CC1861" s="76"/>
      <c r="CD1861" s="76"/>
      <c r="CE1861" s="76"/>
      <c r="CF1861" s="76"/>
      <c r="CG1861" s="76"/>
      <c r="CH1861" s="76"/>
      <c r="CI1861" s="76"/>
      <c r="CJ1861" s="76"/>
      <c r="CK1861" s="76"/>
      <c r="CL1861" s="76"/>
      <c r="CM1861" s="76"/>
      <c r="CN1861" s="76"/>
      <c r="CO1861" s="76"/>
      <c r="CP1861" s="76"/>
    </row>
    <row r="1862" spans="1:94" x14ac:dyDescent="0.2">
      <c r="A1862" s="76"/>
      <c r="B1862" s="76"/>
      <c r="C1862" s="76"/>
      <c r="D1862" s="76"/>
      <c r="E1862" s="76"/>
      <c r="F1862" s="76"/>
      <c r="G1862" s="76"/>
      <c r="H1862" s="76"/>
      <c r="I1862" s="76"/>
      <c r="J1862" s="76"/>
      <c r="K1862" s="76"/>
      <c r="L1862" s="76"/>
      <c r="M1862" s="76"/>
      <c r="N1862" s="76"/>
      <c r="O1862" s="76"/>
      <c r="P1862" s="76"/>
      <c r="Q1862" s="76"/>
      <c r="R1862" s="76"/>
      <c r="S1862" s="76"/>
      <c r="T1862" s="76"/>
      <c r="U1862" s="76"/>
      <c r="V1862" s="76"/>
      <c r="W1862" s="76"/>
      <c r="X1862" s="76"/>
      <c r="Y1862" s="76"/>
      <c r="Z1862" s="76"/>
      <c r="AA1862" s="76"/>
      <c r="AB1862" s="76"/>
      <c r="AC1862" s="76"/>
      <c r="AD1862" s="76"/>
      <c r="AE1862" s="76"/>
      <c r="AF1862" s="76"/>
      <c r="AG1862" s="76"/>
      <c r="AH1862" s="76"/>
      <c r="AI1862" s="76"/>
      <c r="AJ1862" s="76"/>
      <c r="AK1862" s="76"/>
      <c r="AL1862" s="76"/>
      <c r="AM1862" s="76"/>
      <c r="AN1862" s="76"/>
      <c r="AO1862" s="75"/>
      <c r="AP1862" s="75"/>
      <c r="AQ1862" s="75"/>
      <c r="AR1862" s="76"/>
      <c r="AS1862" s="76"/>
      <c r="AT1862" s="76"/>
      <c r="AU1862" s="76"/>
      <c r="AV1862" s="76"/>
      <c r="AW1862" s="76"/>
      <c r="AX1862" s="76"/>
      <c r="AY1862" s="76"/>
      <c r="AZ1862" s="76"/>
      <c r="BA1862" s="76"/>
      <c r="BB1862" s="76"/>
      <c r="BC1862" s="76"/>
      <c r="BD1862" s="76"/>
      <c r="BE1862" s="76"/>
      <c r="BF1862" s="76"/>
      <c r="BG1862" s="76"/>
      <c r="BH1862" s="76"/>
      <c r="BI1862" s="76"/>
      <c r="BJ1862" s="76"/>
      <c r="BK1862" s="76"/>
      <c r="BL1862" s="76"/>
      <c r="BM1862" s="76"/>
      <c r="BN1862" s="76"/>
      <c r="BO1862" s="76"/>
      <c r="BP1862" s="76"/>
      <c r="BQ1862" s="76"/>
      <c r="BR1862" s="76"/>
      <c r="BS1862" s="76"/>
      <c r="BT1862" s="76"/>
      <c r="BU1862" s="76"/>
      <c r="BV1862" s="76"/>
      <c r="BW1862" s="76"/>
      <c r="BX1862" s="76"/>
      <c r="BY1862" s="76"/>
      <c r="BZ1862" s="76"/>
      <c r="CA1862" s="76"/>
      <c r="CB1862" s="76"/>
      <c r="CC1862" s="76"/>
      <c r="CD1862" s="76"/>
      <c r="CE1862" s="76"/>
      <c r="CF1862" s="76"/>
      <c r="CG1862" s="76"/>
      <c r="CH1862" s="76"/>
      <c r="CI1862" s="76"/>
      <c r="CJ1862" s="76"/>
      <c r="CK1862" s="76"/>
      <c r="CL1862" s="76"/>
      <c r="CM1862" s="76"/>
      <c r="CN1862" s="76"/>
      <c r="CO1862" s="76"/>
      <c r="CP1862" s="76"/>
    </row>
    <row r="1863" spans="1:94" x14ac:dyDescent="0.2">
      <c r="A1863" s="76"/>
      <c r="B1863" s="76"/>
      <c r="C1863" s="76"/>
      <c r="D1863" s="76"/>
      <c r="E1863" s="76"/>
      <c r="F1863" s="76"/>
      <c r="G1863" s="76"/>
      <c r="H1863" s="76"/>
      <c r="I1863" s="76"/>
      <c r="J1863" s="76"/>
      <c r="K1863" s="76"/>
      <c r="L1863" s="76"/>
      <c r="M1863" s="76"/>
      <c r="N1863" s="76"/>
      <c r="O1863" s="76"/>
      <c r="P1863" s="76"/>
      <c r="Q1863" s="76"/>
      <c r="R1863" s="76"/>
      <c r="S1863" s="76"/>
      <c r="T1863" s="76"/>
      <c r="U1863" s="76"/>
      <c r="V1863" s="76"/>
      <c r="W1863" s="76"/>
      <c r="X1863" s="76"/>
      <c r="Y1863" s="76"/>
      <c r="Z1863" s="76"/>
      <c r="AA1863" s="76"/>
      <c r="AB1863" s="76"/>
      <c r="AC1863" s="76"/>
      <c r="AD1863" s="76"/>
      <c r="AE1863" s="76"/>
      <c r="AF1863" s="76"/>
      <c r="AG1863" s="76"/>
      <c r="AH1863" s="76"/>
      <c r="AI1863" s="76"/>
      <c r="AJ1863" s="76"/>
      <c r="AK1863" s="76"/>
      <c r="AL1863" s="76"/>
      <c r="AM1863" s="76"/>
      <c r="AN1863" s="76"/>
      <c r="AO1863" s="75"/>
      <c r="AP1863" s="75"/>
      <c r="AQ1863" s="75"/>
      <c r="AR1863" s="76"/>
      <c r="AS1863" s="76"/>
      <c r="AT1863" s="76"/>
      <c r="AU1863" s="76"/>
      <c r="AV1863" s="76"/>
      <c r="AW1863" s="76"/>
      <c r="AX1863" s="76"/>
      <c r="AY1863" s="76"/>
      <c r="AZ1863" s="76"/>
      <c r="BA1863" s="76"/>
      <c r="BB1863" s="76"/>
      <c r="BC1863" s="76"/>
      <c r="BD1863" s="76"/>
      <c r="BE1863" s="76"/>
      <c r="BF1863" s="76"/>
      <c r="BG1863" s="76"/>
      <c r="BH1863" s="76"/>
      <c r="BI1863" s="76"/>
      <c r="BJ1863" s="76"/>
      <c r="BK1863" s="76"/>
      <c r="BL1863" s="76"/>
      <c r="BM1863" s="76"/>
      <c r="BN1863" s="76"/>
      <c r="BO1863" s="76"/>
      <c r="BP1863" s="76"/>
      <c r="BQ1863" s="76"/>
      <c r="BR1863" s="76"/>
      <c r="BS1863" s="76"/>
      <c r="BT1863" s="76"/>
      <c r="BU1863" s="76"/>
      <c r="BV1863" s="76"/>
      <c r="BW1863" s="76"/>
      <c r="BX1863" s="76"/>
      <c r="BY1863" s="76"/>
      <c r="BZ1863" s="76"/>
      <c r="CA1863" s="76"/>
      <c r="CB1863" s="76"/>
      <c r="CC1863" s="76"/>
      <c r="CD1863" s="76"/>
      <c r="CE1863" s="76"/>
      <c r="CF1863" s="76"/>
      <c r="CG1863" s="76"/>
      <c r="CH1863" s="76"/>
      <c r="CI1863" s="76"/>
      <c r="CJ1863" s="76"/>
      <c r="CK1863" s="76"/>
      <c r="CL1863" s="76"/>
      <c r="CM1863" s="76"/>
      <c r="CN1863" s="76"/>
      <c r="CO1863" s="76"/>
      <c r="CP1863" s="76"/>
    </row>
    <row r="1864" spans="1:94" x14ac:dyDescent="0.2">
      <c r="A1864" s="76"/>
      <c r="B1864" s="76"/>
      <c r="C1864" s="76"/>
      <c r="D1864" s="76"/>
      <c r="E1864" s="76"/>
      <c r="F1864" s="76"/>
      <c r="G1864" s="76"/>
      <c r="H1864" s="76"/>
      <c r="I1864" s="76"/>
      <c r="J1864" s="76"/>
      <c r="K1864" s="76"/>
      <c r="L1864" s="76"/>
      <c r="M1864" s="76"/>
      <c r="N1864" s="76"/>
      <c r="O1864" s="76"/>
      <c r="P1864" s="76"/>
      <c r="Q1864" s="76"/>
      <c r="R1864" s="76"/>
      <c r="S1864" s="76"/>
      <c r="T1864" s="76"/>
      <c r="U1864" s="76"/>
      <c r="V1864" s="76"/>
      <c r="W1864" s="76"/>
      <c r="X1864" s="76"/>
      <c r="Y1864" s="76"/>
      <c r="Z1864" s="76"/>
      <c r="AA1864" s="76"/>
      <c r="AB1864" s="76"/>
      <c r="AC1864" s="76"/>
      <c r="AD1864" s="76"/>
      <c r="AE1864" s="76"/>
      <c r="AF1864" s="76"/>
      <c r="AG1864" s="76"/>
      <c r="AH1864" s="76"/>
      <c r="AI1864" s="76"/>
      <c r="AJ1864" s="76"/>
      <c r="AK1864" s="76"/>
      <c r="AL1864" s="76"/>
      <c r="AM1864" s="76"/>
      <c r="AN1864" s="76"/>
      <c r="AO1864" s="75"/>
      <c r="AP1864" s="75"/>
      <c r="AQ1864" s="75"/>
      <c r="AR1864" s="76"/>
      <c r="AS1864" s="76"/>
      <c r="AT1864" s="76"/>
      <c r="AU1864" s="76"/>
      <c r="AV1864" s="76"/>
      <c r="AW1864" s="76"/>
      <c r="AX1864" s="76"/>
      <c r="AY1864" s="76"/>
      <c r="AZ1864" s="76"/>
      <c r="BA1864" s="76"/>
      <c r="BB1864" s="76"/>
      <c r="BC1864" s="76"/>
      <c r="BD1864" s="76"/>
      <c r="BE1864" s="76"/>
      <c r="BF1864" s="76"/>
      <c r="BG1864" s="76"/>
      <c r="BH1864" s="76"/>
      <c r="BI1864" s="76"/>
      <c r="BJ1864" s="76"/>
      <c r="BK1864" s="76"/>
      <c r="BL1864" s="76"/>
      <c r="BM1864" s="76"/>
      <c r="BN1864" s="76"/>
      <c r="BO1864" s="76"/>
      <c r="BP1864" s="76"/>
      <c r="BQ1864" s="76"/>
      <c r="BR1864" s="76"/>
      <c r="BS1864" s="76"/>
      <c r="BT1864" s="76"/>
      <c r="BU1864" s="76"/>
      <c r="BV1864" s="76"/>
      <c r="BW1864" s="76"/>
      <c r="BX1864" s="76"/>
      <c r="BY1864" s="76"/>
      <c r="BZ1864" s="76"/>
      <c r="CA1864" s="76"/>
      <c r="CB1864" s="76"/>
      <c r="CC1864" s="76"/>
      <c r="CD1864" s="76"/>
      <c r="CE1864" s="76"/>
      <c r="CF1864" s="76"/>
      <c r="CG1864" s="76"/>
      <c r="CH1864" s="76"/>
      <c r="CI1864" s="76"/>
      <c r="CJ1864" s="76"/>
      <c r="CK1864" s="76"/>
      <c r="CL1864" s="76"/>
      <c r="CM1864" s="76"/>
      <c r="CN1864" s="76"/>
      <c r="CO1864" s="76"/>
      <c r="CP1864" s="76"/>
    </row>
    <row r="1865" spans="1:94" x14ac:dyDescent="0.2">
      <c r="A1865" s="76"/>
      <c r="B1865" s="76"/>
      <c r="C1865" s="76"/>
      <c r="D1865" s="76"/>
      <c r="E1865" s="76"/>
      <c r="F1865" s="76"/>
      <c r="G1865" s="76"/>
      <c r="H1865" s="76"/>
      <c r="I1865" s="76"/>
      <c r="J1865" s="76"/>
      <c r="K1865" s="76"/>
      <c r="L1865" s="76"/>
      <c r="M1865" s="76"/>
      <c r="N1865" s="76"/>
      <c r="O1865" s="76"/>
      <c r="P1865" s="76"/>
      <c r="Q1865" s="76"/>
      <c r="R1865" s="76"/>
      <c r="S1865" s="76"/>
      <c r="T1865" s="76"/>
      <c r="U1865" s="76"/>
      <c r="V1865" s="76"/>
      <c r="W1865" s="76"/>
      <c r="X1865" s="76"/>
      <c r="Y1865" s="76"/>
      <c r="Z1865" s="76"/>
      <c r="AA1865" s="76"/>
      <c r="AB1865" s="76"/>
      <c r="AC1865" s="76"/>
      <c r="AD1865" s="76"/>
      <c r="AE1865" s="76"/>
      <c r="AF1865" s="76"/>
      <c r="AG1865" s="76"/>
      <c r="AH1865" s="76"/>
      <c r="AI1865" s="76"/>
      <c r="AJ1865" s="76"/>
      <c r="AK1865" s="76"/>
      <c r="AL1865" s="76"/>
      <c r="AM1865" s="76"/>
      <c r="AN1865" s="76"/>
      <c r="AO1865" s="75"/>
      <c r="AP1865" s="75"/>
      <c r="AQ1865" s="75"/>
      <c r="AR1865" s="76"/>
      <c r="AS1865" s="76"/>
      <c r="AT1865" s="76"/>
      <c r="AU1865" s="76"/>
      <c r="AV1865" s="76"/>
      <c r="AW1865" s="76"/>
      <c r="AX1865" s="76"/>
      <c r="AY1865" s="76"/>
      <c r="AZ1865" s="76"/>
      <c r="BA1865" s="76"/>
      <c r="BB1865" s="76"/>
      <c r="BC1865" s="76"/>
      <c r="BD1865" s="76"/>
      <c r="BE1865" s="76"/>
      <c r="BF1865" s="76"/>
      <c r="BG1865" s="76"/>
      <c r="BH1865" s="76"/>
      <c r="BI1865" s="76"/>
      <c r="BJ1865" s="76"/>
      <c r="BK1865" s="76"/>
      <c r="BL1865" s="76"/>
      <c r="BM1865" s="76"/>
      <c r="BN1865" s="76"/>
      <c r="BO1865" s="76"/>
      <c r="BP1865" s="76"/>
      <c r="BQ1865" s="76"/>
      <c r="BR1865" s="76"/>
      <c r="BS1865" s="76"/>
      <c r="BT1865" s="76"/>
      <c r="BU1865" s="76"/>
      <c r="BV1865" s="76"/>
      <c r="BW1865" s="76"/>
      <c r="BX1865" s="76"/>
      <c r="BY1865" s="76"/>
      <c r="BZ1865" s="76"/>
      <c r="CA1865" s="76"/>
      <c r="CB1865" s="76"/>
      <c r="CC1865" s="76"/>
      <c r="CD1865" s="76"/>
      <c r="CE1865" s="76"/>
      <c r="CF1865" s="76"/>
      <c r="CG1865" s="76"/>
      <c r="CH1865" s="76"/>
      <c r="CI1865" s="76"/>
      <c r="CJ1865" s="76"/>
      <c r="CK1865" s="76"/>
      <c r="CL1865" s="76"/>
      <c r="CM1865" s="76"/>
      <c r="CN1865" s="76"/>
      <c r="CO1865" s="76"/>
      <c r="CP1865" s="76"/>
    </row>
    <row r="1866" spans="1:94" x14ac:dyDescent="0.2">
      <c r="A1866" s="76"/>
      <c r="B1866" s="76"/>
      <c r="C1866" s="76"/>
      <c r="D1866" s="76"/>
      <c r="E1866" s="76"/>
      <c r="F1866" s="76"/>
      <c r="G1866" s="76"/>
      <c r="H1866" s="76"/>
      <c r="I1866" s="76"/>
      <c r="J1866" s="76"/>
      <c r="K1866" s="76"/>
      <c r="L1866" s="76"/>
      <c r="M1866" s="76"/>
      <c r="N1866" s="76"/>
      <c r="O1866" s="76"/>
      <c r="P1866" s="76"/>
      <c r="Q1866" s="76"/>
      <c r="R1866" s="76"/>
      <c r="S1866" s="76"/>
      <c r="T1866" s="76"/>
      <c r="U1866" s="76"/>
      <c r="V1866" s="76"/>
      <c r="W1866" s="76"/>
      <c r="X1866" s="76"/>
      <c r="Y1866" s="76"/>
      <c r="Z1866" s="76"/>
      <c r="AA1866" s="76"/>
      <c r="AB1866" s="76"/>
      <c r="AC1866" s="76"/>
      <c r="AD1866" s="76"/>
      <c r="AE1866" s="76"/>
      <c r="AF1866" s="76"/>
      <c r="AG1866" s="76"/>
      <c r="AH1866" s="76"/>
      <c r="AI1866" s="76"/>
      <c r="AJ1866" s="76"/>
      <c r="AK1866" s="76"/>
      <c r="AL1866" s="76"/>
      <c r="AM1866" s="76"/>
      <c r="AN1866" s="76"/>
      <c r="AO1866" s="75"/>
      <c r="AP1866" s="75"/>
      <c r="AQ1866" s="75"/>
      <c r="AR1866" s="76"/>
      <c r="AS1866" s="76"/>
      <c r="AT1866" s="76"/>
      <c r="AU1866" s="76"/>
      <c r="AV1866" s="76"/>
      <c r="AW1866" s="76"/>
      <c r="AX1866" s="76"/>
      <c r="AY1866" s="76"/>
      <c r="AZ1866" s="76"/>
      <c r="BA1866" s="76"/>
      <c r="BB1866" s="76"/>
      <c r="BC1866" s="76"/>
      <c r="BD1866" s="76"/>
      <c r="BE1866" s="76"/>
      <c r="BF1866" s="76"/>
      <c r="BG1866" s="76"/>
      <c r="BH1866" s="76"/>
      <c r="BI1866" s="76"/>
      <c r="BJ1866" s="76"/>
      <c r="BK1866" s="76"/>
      <c r="BL1866" s="76"/>
      <c r="BM1866" s="76"/>
      <c r="BN1866" s="76"/>
      <c r="BO1866" s="76"/>
      <c r="BP1866" s="76"/>
      <c r="BQ1866" s="76"/>
      <c r="BR1866" s="76"/>
      <c r="BS1866" s="76"/>
      <c r="BT1866" s="76"/>
      <c r="BU1866" s="76"/>
      <c r="BV1866" s="76"/>
      <c r="BW1866" s="76"/>
      <c r="BX1866" s="76"/>
      <c r="BY1866" s="76"/>
      <c r="BZ1866" s="76"/>
      <c r="CA1866" s="76"/>
      <c r="CB1866" s="76"/>
      <c r="CC1866" s="76"/>
      <c r="CD1866" s="76"/>
      <c r="CE1866" s="76"/>
      <c r="CF1866" s="76"/>
      <c r="CG1866" s="76"/>
      <c r="CH1866" s="76"/>
      <c r="CI1866" s="76"/>
      <c r="CJ1866" s="76"/>
      <c r="CK1866" s="76"/>
      <c r="CL1866" s="76"/>
      <c r="CM1866" s="76"/>
      <c r="CN1866" s="76"/>
      <c r="CO1866" s="76"/>
      <c r="CP1866" s="76"/>
    </row>
    <row r="1867" spans="1:94" x14ac:dyDescent="0.2">
      <c r="A1867" s="76"/>
      <c r="B1867" s="76"/>
      <c r="C1867" s="76"/>
      <c r="D1867" s="76"/>
      <c r="E1867" s="76"/>
      <c r="F1867" s="76"/>
      <c r="G1867" s="76"/>
      <c r="H1867" s="76"/>
      <c r="I1867" s="76"/>
      <c r="J1867" s="76"/>
      <c r="K1867" s="76"/>
      <c r="L1867" s="76"/>
      <c r="M1867" s="76"/>
      <c r="N1867" s="76"/>
      <c r="O1867" s="76"/>
      <c r="P1867" s="76"/>
      <c r="Q1867" s="76"/>
      <c r="R1867" s="76"/>
      <c r="S1867" s="76"/>
      <c r="T1867" s="76"/>
      <c r="U1867" s="76"/>
      <c r="V1867" s="76"/>
      <c r="W1867" s="76"/>
      <c r="X1867" s="76"/>
      <c r="Y1867" s="76"/>
      <c r="Z1867" s="76"/>
      <c r="AA1867" s="76"/>
      <c r="AB1867" s="76"/>
      <c r="AC1867" s="76"/>
      <c r="AD1867" s="76"/>
      <c r="AE1867" s="76"/>
      <c r="AF1867" s="76"/>
      <c r="AG1867" s="76"/>
      <c r="AH1867" s="76"/>
      <c r="AI1867" s="76"/>
      <c r="AJ1867" s="76"/>
      <c r="AK1867" s="76"/>
      <c r="AL1867" s="76"/>
      <c r="AM1867" s="76"/>
      <c r="AN1867" s="76"/>
      <c r="AO1867" s="75"/>
      <c r="AP1867" s="75"/>
      <c r="AQ1867" s="75"/>
      <c r="AR1867" s="76"/>
      <c r="AS1867" s="76"/>
      <c r="AT1867" s="76"/>
      <c r="AU1867" s="76"/>
      <c r="AV1867" s="76"/>
      <c r="AW1867" s="76"/>
      <c r="AX1867" s="76"/>
      <c r="AY1867" s="76"/>
      <c r="AZ1867" s="76"/>
      <c r="BA1867" s="76"/>
      <c r="BB1867" s="76"/>
      <c r="BC1867" s="76"/>
      <c r="BD1867" s="76"/>
      <c r="BE1867" s="76"/>
      <c r="BF1867" s="76"/>
      <c r="BG1867" s="76"/>
      <c r="BH1867" s="76"/>
      <c r="BI1867" s="76"/>
      <c r="BJ1867" s="76"/>
      <c r="BK1867" s="76"/>
      <c r="BL1867" s="76"/>
      <c r="BM1867" s="76"/>
      <c r="BN1867" s="76"/>
      <c r="BO1867" s="76"/>
      <c r="BP1867" s="76"/>
      <c r="BQ1867" s="76"/>
      <c r="BR1867" s="76"/>
      <c r="BS1867" s="76"/>
      <c r="BT1867" s="76"/>
      <c r="BU1867" s="76"/>
      <c r="BV1867" s="76"/>
      <c r="BW1867" s="76"/>
      <c r="BX1867" s="76"/>
      <c r="BY1867" s="76"/>
      <c r="BZ1867" s="76"/>
      <c r="CA1867" s="76"/>
      <c r="CB1867" s="76"/>
      <c r="CC1867" s="76"/>
      <c r="CD1867" s="76"/>
      <c r="CE1867" s="76"/>
      <c r="CF1867" s="76"/>
      <c r="CG1867" s="76"/>
      <c r="CH1867" s="76"/>
      <c r="CI1867" s="76"/>
      <c r="CJ1867" s="76"/>
      <c r="CK1867" s="76"/>
      <c r="CL1867" s="76"/>
      <c r="CM1867" s="76"/>
      <c r="CN1867" s="76"/>
      <c r="CO1867" s="76"/>
      <c r="CP1867" s="76"/>
    </row>
    <row r="1868" spans="1:94" x14ac:dyDescent="0.2">
      <c r="A1868" s="76"/>
      <c r="B1868" s="76"/>
      <c r="C1868" s="76"/>
      <c r="D1868" s="76"/>
      <c r="E1868" s="76"/>
      <c r="F1868" s="76"/>
      <c r="G1868" s="76"/>
      <c r="H1868" s="76"/>
      <c r="I1868" s="76"/>
      <c r="J1868" s="76"/>
      <c r="K1868" s="76"/>
      <c r="L1868" s="76"/>
      <c r="M1868" s="76"/>
      <c r="N1868" s="76"/>
      <c r="O1868" s="76"/>
      <c r="P1868" s="76"/>
      <c r="Q1868" s="76"/>
      <c r="R1868" s="76"/>
      <c r="S1868" s="76"/>
      <c r="T1868" s="76"/>
      <c r="U1868" s="76"/>
      <c r="V1868" s="76"/>
      <c r="W1868" s="76"/>
      <c r="X1868" s="76"/>
      <c r="Y1868" s="76"/>
      <c r="Z1868" s="76"/>
      <c r="AA1868" s="76"/>
      <c r="AB1868" s="76"/>
      <c r="AC1868" s="76"/>
      <c r="AD1868" s="76"/>
      <c r="AE1868" s="76"/>
      <c r="AF1868" s="76"/>
      <c r="AG1868" s="76"/>
      <c r="AH1868" s="76"/>
      <c r="AI1868" s="76"/>
      <c r="AJ1868" s="76"/>
      <c r="AK1868" s="76"/>
      <c r="AL1868" s="76"/>
      <c r="AM1868" s="76"/>
      <c r="AN1868" s="76"/>
      <c r="AO1868" s="75"/>
      <c r="AP1868" s="75"/>
      <c r="AQ1868" s="75"/>
      <c r="AR1868" s="76"/>
      <c r="AS1868" s="76"/>
      <c r="AT1868" s="76"/>
      <c r="AU1868" s="76"/>
      <c r="AV1868" s="76"/>
      <c r="AW1868" s="76"/>
      <c r="AX1868" s="76"/>
      <c r="AY1868" s="76"/>
      <c r="AZ1868" s="76"/>
      <c r="BA1868" s="76"/>
      <c r="BB1868" s="76"/>
      <c r="BC1868" s="76"/>
      <c r="BD1868" s="76"/>
      <c r="BE1868" s="76"/>
      <c r="BF1868" s="76"/>
      <c r="BG1868" s="76"/>
      <c r="BH1868" s="76"/>
      <c r="BI1868" s="76"/>
      <c r="BJ1868" s="76"/>
      <c r="BK1868" s="76"/>
      <c r="BL1868" s="76"/>
      <c r="BM1868" s="76"/>
      <c r="BN1868" s="76"/>
      <c r="BO1868" s="76"/>
      <c r="BP1868" s="76"/>
      <c r="BQ1868" s="76"/>
      <c r="BR1868" s="76"/>
      <c r="BS1868" s="76"/>
      <c r="BT1868" s="76"/>
      <c r="BU1868" s="76"/>
      <c r="BV1868" s="76"/>
      <c r="BW1868" s="76"/>
      <c r="BX1868" s="76"/>
      <c r="BY1868" s="76"/>
      <c r="BZ1868" s="76"/>
      <c r="CA1868" s="76"/>
      <c r="CB1868" s="76"/>
      <c r="CC1868" s="76"/>
      <c r="CD1868" s="76"/>
      <c r="CE1868" s="76"/>
      <c r="CF1868" s="76"/>
      <c r="CG1868" s="76"/>
      <c r="CH1868" s="76"/>
      <c r="CI1868" s="76"/>
      <c r="CJ1868" s="76"/>
      <c r="CK1868" s="76"/>
      <c r="CL1868" s="76"/>
      <c r="CM1868" s="76"/>
      <c r="CN1868" s="76"/>
      <c r="CO1868" s="76"/>
      <c r="CP1868" s="76"/>
    </row>
    <row r="1869" spans="1:94" x14ac:dyDescent="0.2">
      <c r="A1869" s="76"/>
      <c r="B1869" s="76"/>
      <c r="C1869" s="76"/>
      <c r="D1869" s="76"/>
      <c r="E1869" s="76"/>
      <c r="F1869" s="76"/>
      <c r="G1869" s="76"/>
      <c r="H1869" s="76"/>
      <c r="I1869" s="76"/>
      <c r="J1869" s="76"/>
      <c r="K1869" s="76"/>
      <c r="L1869" s="76"/>
      <c r="M1869" s="76"/>
      <c r="N1869" s="76"/>
      <c r="O1869" s="76"/>
      <c r="P1869" s="76"/>
      <c r="Q1869" s="76"/>
      <c r="R1869" s="76"/>
      <c r="S1869" s="76"/>
      <c r="T1869" s="76"/>
      <c r="U1869" s="76"/>
      <c r="V1869" s="76"/>
      <c r="W1869" s="76"/>
      <c r="X1869" s="76"/>
      <c r="Y1869" s="76"/>
      <c r="Z1869" s="76"/>
      <c r="AA1869" s="76"/>
      <c r="AB1869" s="76"/>
      <c r="AC1869" s="76"/>
      <c r="AD1869" s="76"/>
      <c r="AE1869" s="76"/>
      <c r="AF1869" s="76"/>
      <c r="AG1869" s="76"/>
      <c r="AH1869" s="76"/>
      <c r="AI1869" s="76"/>
      <c r="AJ1869" s="76"/>
      <c r="AK1869" s="76"/>
      <c r="AL1869" s="76"/>
      <c r="AM1869" s="76"/>
      <c r="AN1869" s="76"/>
      <c r="AO1869" s="75"/>
      <c r="AP1869" s="75"/>
      <c r="AQ1869" s="75"/>
      <c r="AR1869" s="76"/>
      <c r="AS1869" s="76"/>
      <c r="AT1869" s="76"/>
      <c r="AU1869" s="76"/>
      <c r="AV1869" s="76"/>
      <c r="AW1869" s="76"/>
      <c r="AX1869" s="76"/>
      <c r="AY1869" s="76"/>
      <c r="AZ1869" s="76"/>
      <c r="BA1869" s="76"/>
      <c r="BB1869" s="76"/>
      <c r="BC1869" s="76"/>
      <c r="BD1869" s="76"/>
      <c r="BE1869" s="76"/>
      <c r="BF1869" s="76"/>
      <c r="BG1869" s="76"/>
      <c r="BH1869" s="76"/>
      <c r="BI1869" s="76"/>
      <c r="BJ1869" s="76"/>
      <c r="BK1869" s="76"/>
      <c r="BL1869" s="76"/>
      <c r="BM1869" s="76"/>
      <c r="BN1869" s="76"/>
      <c r="BO1869" s="76"/>
      <c r="BP1869" s="76"/>
      <c r="BQ1869" s="76"/>
      <c r="BR1869" s="76"/>
      <c r="BS1869" s="76"/>
      <c r="BT1869" s="76"/>
      <c r="BU1869" s="76"/>
      <c r="BV1869" s="76"/>
      <c r="BW1869" s="76"/>
      <c r="BX1869" s="76"/>
      <c r="BY1869" s="76"/>
      <c r="BZ1869" s="76"/>
      <c r="CA1869" s="76"/>
      <c r="CB1869" s="76"/>
      <c r="CC1869" s="76"/>
      <c r="CD1869" s="76"/>
      <c r="CE1869" s="76"/>
      <c r="CF1869" s="76"/>
      <c r="CG1869" s="76"/>
      <c r="CH1869" s="76"/>
      <c r="CI1869" s="76"/>
      <c r="CJ1869" s="76"/>
      <c r="CK1869" s="76"/>
      <c r="CL1869" s="76"/>
      <c r="CM1869" s="76"/>
      <c r="CN1869" s="76"/>
      <c r="CO1869" s="76"/>
      <c r="CP1869" s="76"/>
    </row>
    <row r="1870" spans="1:94" x14ac:dyDescent="0.2">
      <c r="A1870" s="76"/>
      <c r="B1870" s="76"/>
      <c r="C1870" s="76"/>
      <c r="D1870" s="76"/>
      <c r="E1870" s="76"/>
      <c r="F1870" s="76"/>
      <c r="G1870" s="76"/>
      <c r="H1870" s="76"/>
      <c r="I1870" s="76"/>
      <c r="J1870" s="76"/>
      <c r="K1870" s="76"/>
      <c r="L1870" s="76"/>
      <c r="M1870" s="76"/>
      <c r="N1870" s="76"/>
      <c r="O1870" s="76"/>
      <c r="P1870" s="76"/>
      <c r="Q1870" s="76"/>
      <c r="R1870" s="76"/>
      <c r="S1870" s="76"/>
      <c r="T1870" s="76"/>
      <c r="U1870" s="76"/>
      <c r="V1870" s="76"/>
      <c r="W1870" s="76"/>
      <c r="X1870" s="76"/>
      <c r="Y1870" s="76"/>
      <c r="Z1870" s="76"/>
      <c r="AA1870" s="76"/>
      <c r="AB1870" s="76"/>
      <c r="AC1870" s="76"/>
      <c r="AD1870" s="76"/>
      <c r="AE1870" s="76"/>
      <c r="AF1870" s="76"/>
      <c r="AG1870" s="76"/>
      <c r="AH1870" s="76"/>
      <c r="AI1870" s="76"/>
      <c r="AJ1870" s="76"/>
      <c r="AK1870" s="76"/>
      <c r="AL1870" s="76"/>
      <c r="AM1870" s="76"/>
      <c r="AN1870" s="76"/>
      <c r="AO1870" s="75"/>
      <c r="AP1870" s="75"/>
      <c r="AQ1870" s="75"/>
      <c r="AR1870" s="76"/>
      <c r="AS1870" s="76"/>
      <c r="AT1870" s="76"/>
      <c r="AU1870" s="76"/>
      <c r="AV1870" s="76"/>
      <c r="AW1870" s="76"/>
      <c r="AX1870" s="76"/>
      <c r="AY1870" s="76"/>
      <c r="AZ1870" s="76"/>
      <c r="BA1870" s="76"/>
      <c r="BB1870" s="76"/>
      <c r="BC1870" s="76"/>
      <c r="BD1870" s="76"/>
      <c r="BE1870" s="76"/>
      <c r="BF1870" s="76"/>
      <c r="BG1870" s="76"/>
      <c r="BH1870" s="76"/>
      <c r="BI1870" s="76"/>
      <c r="BJ1870" s="76"/>
      <c r="BK1870" s="76"/>
      <c r="BL1870" s="76"/>
      <c r="BM1870" s="76"/>
      <c r="BN1870" s="76"/>
      <c r="BO1870" s="76"/>
      <c r="BP1870" s="76"/>
      <c r="BQ1870" s="76"/>
      <c r="BR1870" s="76"/>
      <c r="BS1870" s="76"/>
      <c r="BT1870" s="76"/>
      <c r="BU1870" s="76"/>
      <c r="BV1870" s="76"/>
      <c r="BW1870" s="76"/>
      <c r="BX1870" s="76"/>
      <c r="BY1870" s="76"/>
      <c r="BZ1870" s="76"/>
      <c r="CA1870" s="76"/>
      <c r="CB1870" s="76"/>
      <c r="CC1870" s="76"/>
      <c r="CD1870" s="76"/>
      <c r="CE1870" s="76"/>
      <c r="CF1870" s="76"/>
      <c r="CG1870" s="76"/>
      <c r="CH1870" s="76"/>
      <c r="CI1870" s="76"/>
      <c r="CJ1870" s="76"/>
      <c r="CK1870" s="76"/>
      <c r="CL1870" s="76"/>
      <c r="CM1870" s="76"/>
      <c r="CN1870" s="76"/>
      <c r="CO1870" s="76"/>
      <c r="CP1870" s="76"/>
    </row>
    <row r="1871" spans="1:94" x14ac:dyDescent="0.2">
      <c r="A1871" s="76"/>
      <c r="B1871" s="76"/>
      <c r="C1871" s="76"/>
      <c r="D1871" s="76"/>
      <c r="E1871" s="76"/>
      <c r="F1871" s="76"/>
      <c r="G1871" s="76"/>
      <c r="H1871" s="76"/>
      <c r="I1871" s="76"/>
      <c r="J1871" s="76"/>
      <c r="K1871" s="76"/>
      <c r="L1871" s="76"/>
      <c r="M1871" s="76"/>
      <c r="N1871" s="76"/>
      <c r="O1871" s="76"/>
      <c r="P1871" s="76"/>
      <c r="Q1871" s="76"/>
      <c r="R1871" s="76"/>
      <c r="S1871" s="76"/>
      <c r="T1871" s="76"/>
      <c r="U1871" s="76"/>
      <c r="V1871" s="76"/>
      <c r="W1871" s="76"/>
      <c r="X1871" s="76"/>
      <c r="Y1871" s="76"/>
      <c r="Z1871" s="76"/>
      <c r="AA1871" s="76"/>
      <c r="AB1871" s="76"/>
      <c r="AC1871" s="76"/>
      <c r="AD1871" s="76"/>
      <c r="AE1871" s="76"/>
      <c r="AF1871" s="76"/>
      <c r="AG1871" s="76"/>
      <c r="AH1871" s="76"/>
      <c r="AI1871" s="76"/>
      <c r="AJ1871" s="76"/>
      <c r="AK1871" s="76"/>
      <c r="AL1871" s="76"/>
      <c r="AM1871" s="76"/>
      <c r="AN1871" s="76"/>
      <c r="AO1871" s="75"/>
      <c r="AP1871" s="75"/>
      <c r="AQ1871" s="75"/>
      <c r="AR1871" s="76"/>
      <c r="AS1871" s="76"/>
      <c r="AT1871" s="76"/>
      <c r="AU1871" s="76"/>
      <c r="AV1871" s="76"/>
      <c r="AW1871" s="76"/>
      <c r="AX1871" s="76"/>
      <c r="AY1871" s="76"/>
      <c r="AZ1871" s="76"/>
      <c r="BA1871" s="76"/>
      <c r="BB1871" s="76"/>
      <c r="BC1871" s="76"/>
      <c r="BD1871" s="76"/>
      <c r="BE1871" s="76"/>
      <c r="BF1871" s="76"/>
      <c r="BG1871" s="76"/>
      <c r="BH1871" s="76"/>
      <c r="BI1871" s="76"/>
      <c r="BJ1871" s="76"/>
      <c r="BK1871" s="76"/>
      <c r="BL1871" s="76"/>
      <c r="BM1871" s="76"/>
      <c r="BN1871" s="76"/>
      <c r="BO1871" s="76"/>
      <c r="BP1871" s="76"/>
      <c r="BQ1871" s="76"/>
      <c r="BR1871" s="76"/>
      <c r="BS1871" s="76"/>
      <c r="BT1871" s="76"/>
      <c r="BU1871" s="76"/>
      <c r="BV1871" s="76"/>
      <c r="BW1871" s="76"/>
      <c r="BX1871" s="76"/>
      <c r="BY1871" s="76"/>
      <c r="BZ1871" s="76"/>
      <c r="CA1871" s="76"/>
      <c r="CB1871" s="76"/>
      <c r="CC1871" s="76"/>
      <c r="CD1871" s="76"/>
      <c r="CE1871" s="76"/>
      <c r="CF1871" s="76"/>
      <c r="CG1871" s="76"/>
      <c r="CH1871" s="76"/>
      <c r="CI1871" s="76"/>
      <c r="CJ1871" s="76"/>
      <c r="CK1871" s="76"/>
      <c r="CL1871" s="76"/>
      <c r="CM1871" s="76"/>
      <c r="CN1871" s="76"/>
      <c r="CO1871" s="76"/>
      <c r="CP1871" s="76"/>
    </row>
    <row r="1872" spans="1:94" x14ac:dyDescent="0.2">
      <c r="A1872" s="76"/>
      <c r="B1872" s="76"/>
      <c r="C1872" s="76"/>
      <c r="D1872" s="76"/>
      <c r="E1872" s="76"/>
      <c r="F1872" s="76"/>
      <c r="G1872" s="76"/>
      <c r="H1872" s="76"/>
      <c r="I1872" s="76"/>
      <c r="J1872" s="76"/>
      <c r="K1872" s="76"/>
      <c r="L1872" s="76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  <c r="AH1872" s="76"/>
      <c r="AI1872" s="76"/>
      <c r="AJ1872" s="76"/>
      <c r="AK1872" s="76"/>
      <c r="AL1872" s="76"/>
      <c r="AM1872" s="76"/>
      <c r="AN1872" s="76"/>
      <c r="AO1872" s="75"/>
      <c r="AP1872" s="75"/>
      <c r="AQ1872" s="75"/>
      <c r="AR1872" s="76"/>
      <c r="AS1872" s="76"/>
      <c r="AT1872" s="76"/>
      <c r="AU1872" s="76"/>
      <c r="AV1872" s="76"/>
      <c r="AW1872" s="76"/>
      <c r="AX1872" s="76"/>
      <c r="AY1872" s="76"/>
      <c r="AZ1872" s="76"/>
      <c r="BA1872" s="76"/>
      <c r="BB1872" s="76"/>
      <c r="BC1872" s="76"/>
      <c r="BD1872" s="76"/>
      <c r="BE1872" s="76"/>
      <c r="BF1872" s="76"/>
      <c r="BG1872" s="76"/>
      <c r="BH1872" s="76"/>
      <c r="BI1872" s="76"/>
      <c r="BJ1872" s="76"/>
      <c r="BK1872" s="76"/>
      <c r="BL1872" s="76"/>
      <c r="BM1872" s="76"/>
      <c r="BN1872" s="76"/>
      <c r="BO1872" s="76"/>
      <c r="BP1872" s="76"/>
      <c r="BQ1872" s="76"/>
      <c r="BR1872" s="76"/>
      <c r="BS1872" s="76"/>
      <c r="BT1872" s="76"/>
      <c r="BU1872" s="76"/>
      <c r="BV1872" s="76"/>
      <c r="BW1872" s="76"/>
      <c r="BX1872" s="76"/>
      <c r="BY1872" s="76"/>
      <c r="BZ1872" s="76"/>
      <c r="CA1872" s="76"/>
      <c r="CB1872" s="76"/>
      <c r="CC1872" s="76"/>
      <c r="CD1872" s="76"/>
      <c r="CE1872" s="76"/>
      <c r="CF1872" s="76"/>
      <c r="CG1872" s="76"/>
      <c r="CH1872" s="76"/>
      <c r="CI1872" s="76"/>
      <c r="CJ1872" s="76"/>
      <c r="CK1872" s="76"/>
      <c r="CL1872" s="76"/>
      <c r="CM1872" s="76"/>
      <c r="CN1872" s="76"/>
      <c r="CO1872" s="76"/>
      <c r="CP1872" s="76"/>
    </row>
    <row r="1873" spans="1:94" x14ac:dyDescent="0.2">
      <c r="A1873" s="76"/>
      <c r="B1873" s="76"/>
      <c r="C1873" s="76"/>
      <c r="D1873" s="76"/>
      <c r="E1873" s="76"/>
      <c r="F1873" s="76"/>
      <c r="G1873" s="76"/>
      <c r="H1873" s="76"/>
      <c r="I1873" s="76"/>
      <c r="J1873" s="76"/>
      <c r="K1873" s="76"/>
      <c r="L1873" s="76"/>
      <c r="M1873" s="76"/>
      <c r="N1873" s="76"/>
      <c r="O1873" s="76"/>
      <c r="P1873" s="76"/>
      <c r="Q1873" s="76"/>
      <c r="R1873" s="76"/>
      <c r="S1873" s="76"/>
      <c r="T1873" s="76"/>
      <c r="U1873" s="76"/>
      <c r="V1873" s="76"/>
      <c r="W1873" s="76"/>
      <c r="X1873" s="76"/>
      <c r="Y1873" s="76"/>
      <c r="Z1873" s="76"/>
      <c r="AA1873" s="76"/>
      <c r="AB1873" s="76"/>
      <c r="AC1873" s="76"/>
      <c r="AD1873" s="76"/>
      <c r="AE1873" s="76"/>
      <c r="AF1873" s="76"/>
      <c r="AG1873" s="76"/>
      <c r="AH1873" s="76"/>
      <c r="AI1873" s="76"/>
      <c r="AJ1873" s="76"/>
      <c r="AK1873" s="76"/>
      <c r="AL1873" s="76"/>
      <c r="AM1873" s="76"/>
      <c r="AN1873" s="76"/>
      <c r="AO1873" s="75"/>
      <c r="AP1873" s="75"/>
      <c r="AQ1873" s="75"/>
      <c r="AR1873" s="76"/>
      <c r="AS1873" s="76"/>
      <c r="AT1873" s="76"/>
      <c r="AU1873" s="76"/>
      <c r="AV1873" s="76"/>
      <c r="AW1873" s="76"/>
      <c r="AX1873" s="76"/>
      <c r="AY1873" s="76"/>
      <c r="AZ1873" s="76"/>
      <c r="BA1873" s="76"/>
      <c r="BB1873" s="76"/>
      <c r="BC1873" s="76"/>
      <c r="BD1873" s="76"/>
      <c r="BE1873" s="76"/>
      <c r="BF1873" s="76"/>
      <c r="BG1873" s="76"/>
      <c r="BH1873" s="76"/>
      <c r="BI1873" s="76"/>
      <c r="BJ1873" s="76"/>
      <c r="BK1873" s="76"/>
      <c r="BL1873" s="76"/>
      <c r="BM1873" s="76"/>
      <c r="BN1873" s="76"/>
      <c r="BO1873" s="76"/>
      <c r="BP1873" s="76"/>
      <c r="BQ1873" s="76"/>
      <c r="BR1873" s="76"/>
      <c r="BS1873" s="76"/>
      <c r="BT1873" s="76"/>
      <c r="BU1873" s="76"/>
      <c r="BV1873" s="76"/>
      <c r="BW1873" s="76"/>
      <c r="BX1873" s="76"/>
      <c r="BY1873" s="76"/>
      <c r="BZ1873" s="76"/>
      <c r="CA1873" s="76"/>
      <c r="CB1873" s="76"/>
      <c r="CC1873" s="76"/>
      <c r="CD1873" s="76"/>
      <c r="CE1873" s="76"/>
      <c r="CF1873" s="76"/>
      <c r="CG1873" s="76"/>
      <c r="CH1873" s="76"/>
      <c r="CI1873" s="76"/>
      <c r="CJ1873" s="76"/>
      <c r="CK1873" s="76"/>
      <c r="CL1873" s="76"/>
      <c r="CM1873" s="76"/>
      <c r="CN1873" s="76"/>
      <c r="CO1873" s="76"/>
      <c r="CP1873" s="76"/>
    </row>
    <row r="1874" spans="1:94" x14ac:dyDescent="0.2">
      <c r="A1874" s="76"/>
      <c r="B1874" s="76"/>
      <c r="C1874" s="76"/>
      <c r="D1874" s="76"/>
      <c r="E1874" s="76"/>
      <c r="F1874" s="76"/>
      <c r="G1874" s="76"/>
      <c r="H1874" s="76"/>
      <c r="I1874" s="76"/>
      <c r="J1874" s="76"/>
      <c r="K1874" s="76"/>
      <c r="L1874" s="76"/>
      <c r="M1874" s="76"/>
      <c r="N1874" s="76"/>
      <c r="O1874" s="76"/>
      <c r="P1874" s="76"/>
      <c r="Q1874" s="76"/>
      <c r="R1874" s="76"/>
      <c r="S1874" s="76"/>
      <c r="T1874" s="76"/>
      <c r="U1874" s="76"/>
      <c r="V1874" s="76"/>
      <c r="W1874" s="76"/>
      <c r="X1874" s="76"/>
      <c r="Y1874" s="76"/>
      <c r="Z1874" s="76"/>
      <c r="AA1874" s="76"/>
      <c r="AB1874" s="76"/>
      <c r="AC1874" s="76"/>
      <c r="AD1874" s="76"/>
      <c r="AE1874" s="76"/>
      <c r="AF1874" s="76"/>
      <c r="AG1874" s="76"/>
      <c r="AH1874" s="76"/>
      <c r="AI1874" s="76"/>
      <c r="AJ1874" s="76"/>
      <c r="AK1874" s="76"/>
      <c r="AL1874" s="76"/>
      <c r="AM1874" s="76"/>
      <c r="AN1874" s="76"/>
      <c r="AO1874" s="75"/>
      <c r="AP1874" s="75"/>
      <c r="AQ1874" s="75"/>
      <c r="AR1874" s="76"/>
      <c r="AS1874" s="76"/>
      <c r="AT1874" s="76"/>
      <c r="AU1874" s="76"/>
      <c r="AV1874" s="76"/>
      <c r="AW1874" s="76"/>
      <c r="AX1874" s="76"/>
      <c r="AY1874" s="76"/>
      <c r="AZ1874" s="76"/>
      <c r="BA1874" s="76"/>
      <c r="BB1874" s="76"/>
      <c r="BC1874" s="76"/>
      <c r="BD1874" s="76"/>
      <c r="BE1874" s="76"/>
      <c r="BF1874" s="76"/>
      <c r="BG1874" s="76"/>
      <c r="BH1874" s="76"/>
      <c r="BI1874" s="76"/>
      <c r="BJ1874" s="76"/>
      <c r="BK1874" s="76"/>
      <c r="BL1874" s="76"/>
      <c r="BM1874" s="76"/>
      <c r="BN1874" s="76"/>
      <c r="BO1874" s="76"/>
      <c r="BP1874" s="76"/>
      <c r="BQ1874" s="76"/>
      <c r="BR1874" s="76"/>
      <c r="BS1874" s="76"/>
      <c r="BT1874" s="76"/>
      <c r="BU1874" s="76"/>
      <c r="BV1874" s="76"/>
      <c r="BW1874" s="76"/>
      <c r="BX1874" s="76"/>
      <c r="BY1874" s="76"/>
      <c r="BZ1874" s="76"/>
      <c r="CA1874" s="76"/>
      <c r="CB1874" s="76"/>
      <c r="CC1874" s="76"/>
      <c r="CD1874" s="76"/>
      <c r="CE1874" s="76"/>
      <c r="CF1874" s="76"/>
      <c r="CG1874" s="76"/>
      <c r="CH1874" s="76"/>
      <c r="CI1874" s="76"/>
      <c r="CJ1874" s="76"/>
      <c r="CK1874" s="76"/>
      <c r="CL1874" s="76"/>
      <c r="CM1874" s="76"/>
      <c r="CN1874" s="76"/>
      <c r="CO1874" s="76"/>
      <c r="CP1874" s="76"/>
    </row>
    <row r="1875" spans="1:94" x14ac:dyDescent="0.2">
      <c r="A1875" s="76"/>
      <c r="B1875" s="76"/>
      <c r="C1875" s="76"/>
      <c r="D1875" s="76"/>
      <c r="E1875" s="76"/>
      <c r="F1875" s="76"/>
      <c r="G1875" s="76"/>
      <c r="H1875" s="76"/>
      <c r="I1875" s="76"/>
      <c r="J1875" s="76"/>
      <c r="K1875" s="76"/>
      <c r="L1875" s="76"/>
      <c r="M1875" s="76"/>
      <c r="N1875" s="76"/>
      <c r="O1875" s="76"/>
      <c r="P1875" s="76"/>
      <c r="Q1875" s="76"/>
      <c r="R1875" s="76"/>
      <c r="S1875" s="76"/>
      <c r="T1875" s="76"/>
      <c r="U1875" s="76"/>
      <c r="V1875" s="76"/>
      <c r="W1875" s="76"/>
      <c r="X1875" s="76"/>
      <c r="Y1875" s="76"/>
      <c r="Z1875" s="76"/>
      <c r="AA1875" s="76"/>
      <c r="AB1875" s="76"/>
      <c r="AC1875" s="76"/>
      <c r="AD1875" s="76"/>
      <c r="AE1875" s="76"/>
      <c r="AF1875" s="76"/>
      <c r="AG1875" s="76"/>
      <c r="AH1875" s="76"/>
      <c r="AI1875" s="76"/>
      <c r="AJ1875" s="76"/>
      <c r="AK1875" s="76"/>
      <c r="AL1875" s="76"/>
      <c r="AM1875" s="76"/>
      <c r="AN1875" s="76"/>
      <c r="AO1875" s="75"/>
      <c r="AP1875" s="75"/>
      <c r="AQ1875" s="75"/>
      <c r="AR1875" s="76"/>
      <c r="AS1875" s="76"/>
      <c r="AT1875" s="76"/>
      <c r="AU1875" s="76"/>
      <c r="AV1875" s="76"/>
      <c r="AW1875" s="76"/>
      <c r="AX1875" s="76"/>
      <c r="AY1875" s="76"/>
      <c r="AZ1875" s="76"/>
      <c r="BA1875" s="76"/>
      <c r="BB1875" s="76"/>
      <c r="BC1875" s="76"/>
      <c r="BD1875" s="76"/>
      <c r="BE1875" s="76"/>
      <c r="BF1875" s="76"/>
      <c r="BG1875" s="76"/>
      <c r="BH1875" s="76"/>
      <c r="BI1875" s="76"/>
      <c r="BJ1875" s="76"/>
      <c r="BK1875" s="76"/>
      <c r="BL1875" s="76"/>
      <c r="BM1875" s="76"/>
      <c r="BN1875" s="76"/>
      <c r="BO1875" s="76"/>
      <c r="BP1875" s="76"/>
      <c r="BQ1875" s="76"/>
      <c r="BR1875" s="76"/>
      <c r="BS1875" s="76"/>
      <c r="BT1875" s="76"/>
      <c r="BU1875" s="76"/>
      <c r="BV1875" s="76"/>
      <c r="BW1875" s="76"/>
      <c r="BX1875" s="76"/>
      <c r="BY1875" s="76"/>
      <c r="BZ1875" s="76"/>
      <c r="CA1875" s="76"/>
      <c r="CB1875" s="76"/>
      <c r="CC1875" s="76"/>
      <c r="CD1875" s="76"/>
      <c r="CE1875" s="76"/>
      <c r="CF1875" s="76"/>
      <c r="CG1875" s="76"/>
      <c r="CH1875" s="76"/>
      <c r="CI1875" s="76"/>
      <c r="CJ1875" s="76"/>
      <c r="CK1875" s="76"/>
      <c r="CL1875" s="76"/>
      <c r="CM1875" s="76"/>
      <c r="CN1875" s="76"/>
      <c r="CO1875" s="76"/>
      <c r="CP1875" s="76"/>
    </row>
    <row r="1876" spans="1:94" x14ac:dyDescent="0.2">
      <c r="A1876" s="76"/>
      <c r="B1876" s="76"/>
      <c r="C1876" s="76"/>
      <c r="D1876" s="76"/>
      <c r="E1876" s="76"/>
      <c r="F1876" s="76"/>
      <c r="G1876" s="76"/>
      <c r="H1876" s="76"/>
      <c r="I1876" s="76"/>
      <c r="J1876" s="76"/>
      <c r="K1876" s="76"/>
      <c r="L1876" s="76"/>
      <c r="M1876" s="76"/>
      <c r="N1876" s="76"/>
      <c r="O1876" s="76"/>
      <c r="P1876" s="76"/>
      <c r="Q1876" s="76"/>
      <c r="R1876" s="76"/>
      <c r="S1876" s="76"/>
      <c r="T1876" s="76"/>
      <c r="U1876" s="76"/>
      <c r="V1876" s="76"/>
      <c r="W1876" s="76"/>
      <c r="X1876" s="76"/>
      <c r="Y1876" s="76"/>
      <c r="Z1876" s="76"/>
      <c r="AA1876" s="76"/>
      <c r="AB1876" s="76"/>
      <c r="AC1876" s="76"/>
      <c r="AD1876" s="76"/>
      <c r="AE1876" s="76"/>
      <c r="AF1876" s="76"/>
      <c r="AG1876" s="76"/>
      <c r="AH1876" s="76"/>
      <c r="AI1876" s="76"/>
      <c r="AJ1876" s="76"/>
      <c r="AK1876" s="76"/>
      <c r="AL1876" s="76"/>
      <c r="AM1876" s="76"/>
      <c r="AN1876" s="76"/>
      <c r="AO1876" s="75"/>
      <c r="AP1876" s="75"/>
      <c r="AQ1876" s="75"/>
      <c r="AR1876" s="76"/>
      <c r="AS1876" s="76"/>
      <c r="AT1876" s="76"/>
      <c r="AU1876" s="76"/>
      <c r="AV1876" s="76"/>
      <c r="AW1876" s="76"/>
      <c r="AX1876" s="76"/>
      <c r="AY1876" s="76"/>
      <c r="AZ1876" s="76"/>
      <c r="BA1876" s="76"/>
      <c r="BB1876" s="76"/>
      <c r="BC1876" s="76"/>
      <c r="BD1876" s="76"/>
      <c r="BE1876" s="76"/>
      <c r="BF1876" s="76"/>
      <c r="BG1876" s="76"/>
      <c r="BH1876" s="76"/>
      <c r="BI1876" s="76"/>
      <c r="BJ1876" s="76"/>
      <c r="BK1876" s="76"/>
      <c r="BL1876" s="76"/>
      <c r="BM1876" s="76"/>
      <c r="BN1876" s="76"/>
      <c r="BO1876" s="76"/>
      <c r="BP1876" s="76"/>
      <c r="BQ1876" s="76"/>
      <c r="BR1876" s="76"/>
      <c r="BS1876" s="76"/>
      <c r="BT1876" s="76"/>
      <c r="BU1876" s="76"/>
      <c r="BV1876" s="76"/>
      <c r="BW1876" s="76"/>
      <c r="BX1876" s="76"/>
      <c r="BY1876" s="76"/>
      <c r="BZ1876" s="76"/>
      <c r="CA1876" s="76"/>
      <c r="CB1876" s="76"/>
      <c r="CC1876" s="76"/>
      <c r="CD1876" s="76"/>
      <c r="CE1876" s="76"/>
      <c r="CF1876" s="76"/>
      <c r="CG1876" s="76"/>
      <c r="CH1876" s="76"/>
      <c r="CI1876" s="76"/>
      <c r="CJ1876" s="76"/>
      <c r="CK1876" s="76"/>
      <c r="CL1876" s="76"/>
      <c r="CM1876" s="76"/>
      <c r="CN1876" s="76"/>
      <c r="CO1876" s="76"/>
      <c r="CP1876" s="76"/>
    </row>
    <row r="1877" spans="1:94" x14ac:dyDescent="0.2">
      <c r="A1877" s="76"/>
      <c r="B1877" s="76"/>
      <c r="C1877" s="76"/>
      <c r="D1877" s="76"/>
      <c r="E1877" s="76"/>
      <c r="F1877" s="76"/>
      <c r="G1877" s="76"/>
      <c r="H1877" s="76"/>
      <c r="I1877" s="76"/>
      <c r="J1877" s="76"/>
      <c r="K1877" s="76"/>
      <c r="L1877" s="76"/>
      <c r="M1877" s="76"/>
      <c r="N1877" s="76"/>
      <c r="O1877" s="76"/>
      <c r="P1877" s="76"/>
      <c r="Q1877" s="76"/>
      <c r="R1877" s="76"/>
      <c r="S1877" s="76"/>
      <c r="T1877" s="76"/>
      <c r="U1877" s="76"/>
      <c r="V1877" s="76"/>
      <c r="W1877" s="76"/>
      <c r="X1877" s="76"/>
      <c r="Y1877" s="76"/>
      <c r="Z1877" s="76"/>
      <c r="AA1877" s="76"/>
      <c r="AB1877" s="76"/>
      <c r="AC1877" s="76"/>
      <c r="AD1877" s="76"/>
      <c r="AE1877" s="76"/>
      <c r="AF1877" s="76"/>
      <c r="AG1877" s="76"/>
      <c r="AH1877" s="76"/>
      <c r="AI1877" s="76"/>
      <c r="AJ1877" s="76"/>
      <c r="AK1877" s="76"/>
      <c r="AL1877" s="76"/>
      <c r="AM1877" s="76"/>
      <c r="AN1877" s="76"/>
      <c r="AO1877" s="75"/>
      <c r="AP1877" s="75"/>
      <c r="AQ1877" s="75"/>
      <c r="AR1877" s="76"/>
      <c r="AS1877" s="76"/>
      <c r="AT1877" s="76"/>
      <c r="AU1877" s="76"/>
      <c r="AV1877" s="76"/>
      <c r="AW1877" s="76"/>
      <c r="AX1877" s="76"/>
      <c r="AY1877" s="76"/>
      <c r="AZ1877" s="76"/>
      <c r="BA1877" s="76"/>
      <c r="BB1877" s="76"/>
      <c r="BC1877" s="76"/>
      <c r="BD1877" s="76"/>
      <c r="BE1877" s="76"/>
      <c r="BF1877" s="76"/>
      <c r="BG1877" s="76"/>
      <c r="BH1877" s="76"/>
      <c r="BI1877" s="76"/>
      <c r="BJ1877" s="76"/>
      <c r="BK1877" s="76"/>
      <c r="BL1877" s="76"/>
      <c r="BM1877" s="76"/>
      <c r="BN1877" s="76"/>
      <c r="BO1877" s="76"/>
      <c r="BP1877" s="76"/>
      <c r="BQ1877" s="76"/>
      <c r="BR1877" s="76"/>
      <c r="BS1877" s="76"/>
      <c r="BT1877" s="76"/>
      <c r="BU1877" s="76"/>
      <c r="BV1877" s="76"/>
      <c r="BW1877" s="76"/>
      <c r="BX1877" s="76"/>
      <c r="BY1877" s="76"/>
      <c r="BZ1877" s="76"/>
      <c r="CA1877" s="76"/>
      <c r="CB1877" s="76"/>
      <c r="CC1877" s="76"/>
      <c r="CD1877" s="76"/>
      <c r="CE1877" s="76"/>
      <c r="CF1877" s="76"/>
      <c r="CG1877" s="76"/>
      <c r="CH1877" s="76"/>
      <c r="CI1877" s="76"/>
      <c r="CJ1877" s="76"/>
      <c r="CK1877" s="76"/>
      <c r="CL1877" s="76"/>
      <c r="CM1877" s="76"/>
      <c r="CN1877" s="76"/>
      <c r="CO1877" s="76"/>
      <c r="CP1877" s="76"/>
    </row>
    <row r="1878" spans="1:94" x14ac:dyDescent="0.2">
      <c r="A1878" s="76"/>
      <c r="B1878" s="76"/>
      <c r="C1878" s="76"/>
      <c r="D1878" s="76"/>
      <c r="E1878" s="76"/>
      <c r="F1878" s="76"/>
      <c r="G1878" s="76"/>
      <c r="H1878" s="76"/>
      <c r="I1878" s="76"/>
      <c r="J1878" s="76"/>
      <c r="K1878" s="76"/>
      <c r="L1878" s="76"/>
      <c r="M1878" s="76"/>
      <c r="N1878" s="76"/>
      <c r="O1878" s="76"/>
      <c r="P1878" s="76"/>
      <c r="Q1878" s="76"/>
      <c r="R1878" s="76"/>
      <c r="S1878" s="76"/>
      <c r="T1878" s="76"/>
      <c r="U1878" s="76"/>
      <c r="V1878" s="76"/>
      <c r="W1878" s="76"/>
      <c r="X1878" s="76"/>
      <c r="Y1878" s="76"/>
      <c r="Z1878" s="76"/>
      <c r="AA1878" s="76"/>
      <c r="AB1878" s="76"/>
      <c r="AC1878" s="76"/>
      <c r="AD1878" s="76"/>
      <c r="AE1878" s="76"/>
      <c r="AF1878" s="76"/>
      <c r="AG1878" s="76"/>
      <c r="AH1878" s="76"/>
      <c r="AI1878" s="76"/>
      <c r="AJ1878" s="76"/>
      <c r="AK1878" s="76"/>
      <c r="AL1878" s="76"/>
      <c r="AM1878" s="76"/>
      <c r="AN1878" s="76"/>
      <c r="AO1878" s="75"/>
      <c r="AP1878" s="75"/>
      <c r="AQ1878" s="75"/>
      <c r="AR1878" s="76"/>
      <c r="AS1878" s="76"/>
      <c r="AT1878" s="76"/>
      <c r="AU1878" s="76"/>
      <c r="AV1878" s="76"/>
      <c r="AW1878" s="76"/>
      <c r="AX1878" s="76"/>
      <c r="AY1878" s="76"/>
      <c r="AZ1878" s="76"/>
      <c r="BA1878" s="76"/>
      <c r="BB1878" s="76"/>
      <c r="BC1878" s="76"/>
      <c r="BD1878" s="76"/>
      <c r="BE1878" s="76"/>
      <c r="BF1878" s="76"/>
      <c r="BG1878" s="76"/>
      <c r="BH1878" s="76"/>
      <c r="BI1878" s="76"/>
      <c r="BJ1878" s="76"/>
      <c r="BK1878" s="76"/>
      <c r="BL1878" s="76"/>
      <c r="BM1878" s="76"/>
      <c r="BN1878" s="76"/>
      <c r="BO1878" s="76"/>
      <c r="BP1878" s="76"/>
      <c r="BQ1878" s="76"/>
      <c r="BR1878" s="76"/>
      <c r="BS1878" s="76"/>
      <c r="BT1878" s="76"/>
      <c r="BU1878" s="76"/>
      <c r="BV1878" s="76"/>
      <c r="BW1878" s="76"/>
      <c r="BX1878" s="76"/>
      <c r="BY1878" s="76"/>
      <c r="BZ1878" s="76"/>
      <c r="CA1878" s="76"/>
      <c r="CB1878" s="76"/>
      <c r="CC1878" s="76"/>
      <c r="CD1878" s="76"/>
      <c r="CE1878" s="76"/>
      <c r="CF1878" s="76"/>
      <c r="CG1878" s="76"/>
      <c r="CH1878" s="76"/>
      <c r="CI1878" s="76"/>
      <c r="CJ1878" s="76"/>
      <c r="CK1878" s="76"/>
      <c r="CL1878" s="76"/>
      <c r="CM1878" s="76"/>
      <c r="CN1878" s="76"/>
      <c r="CO1878" s="76"/>
      <c r="CP1878" s="76"/>
    </row>
    <row r="1879" spans="1:94" x14ac:dyDescent="0.2">
      <c r="A1879" s="76"/>
      <c r="B1879" s="76"/>
      <c r="C1879" s="76"/>
      <c r="D1879" s="76"/>
      <c r="E1879" s="76"/>
      <c r="F1879" s="76"/>
      <c r="G1879" s="76"/>
      <c r="H1879" s="76"/>
      <c r="I1879" s="76"/>
      <c r="J1879" s="76"/>
      <c r="K1879" s="76"/>
      <c r="L1879" s="76"/>
      <c r="M1879" s="76"/>
      <c r="N1879" s="76"/>
      <c r="O1879" s="76"/>
      <c r="P1879" s="76"/>
      <c r="Q1879" s="76"/>
      <c r="R1879" s="76"/>
      <c r="S1879" s="76"/>
      <c r="T1879" s="76"/>
      <c r="U1879" s="76"/>
      <c r="V1879" s="76"/>
      <c r="W1879" s="76"/>
      <c r="X1879" s="76"/>
      <c r="Y1879" s="76"/>
      <c r="Z1879" s="76"/>
      <c r="AA1879" s="76"/>
      <c r="AB1879" s="76"/>
      <c r="AC1879" s="76"/>
      <c r="AD1879" s="76"/>
      <c r="AE1879" s="76"/>
      <c r="AF1879" s="76"/>
      <c r="AG1879" s="76"/>
      <c r="AH1879" s="76"/>
      <c r="AI1879" s="76"/>
      <c r="AJ1879" s="76"/>
      <c r="AK1879" s="76"/>
      <c r="AL1879" s="76"/>
      <c r="AM1879" s="76"/>
      <c r="AN1879" s="76"/>
      <c r="AO1879" s="75"/>
      <c r="AP1879" s="75"/>
      <c r="AQ1879" s="75"/>
      <c r="AR1879" s="76"/>
      <c r="AS1879" s="76"/>
      <c r="AT1879" s="76"/>
      <c r="AU1879" s="76"/>
      <c r="AV1879" s="76"/>
      <c r="AW1879" s="76"/>
      <c r="AX1879" s="76"/>
      <c r="AY1879" s="76"/>
      <c r="AZ1879" s="76"/>
      <c r="BA1879" s="76"/>
      <c r="BB1879" s="76"/>
      <c r="BC1879" s="76"/>
      <c r="BD1879" s="76"/>
      <c r="BE1879" s="76"/>
      <c r="BF1879" s="76"/>
      <c r="BG1879" s="76"/>
      <c r="BH1879" s="76"/>
      <c r="BI1879" s="76"/>
      <c r="BJ1879" s="76"/>
      <c r="BK1879" s="76"/>
      <c r="BL1879" s="76"/>
      <c r="BM1879" s="76"/>
      <c r="BN1879" s="76"/>
      <c r="BO1879" s="76"/>
      <c r="BP1879" s="76"/>
      <c r="BQ1879" s="76"/>
      <c r="BR1879" s="76"/>
      <c r="BS1879" s="76"/>
      <c r="BT1879" s="76"/>
      <c r="BU1879" s="76"/>
      <c r="BV1879" s="76"/>
      <c r="BW1879" s="76"/>
      <c r="BX1879" s="76"/>
      <c r="BY1879" s="76"/>
      <c r="BZ1879" s="76"/>
      <c r="CA1879" s="76"/>
      <c r="CB1879" s="76"/>
      <c r="CC1879" s="76"/>
      <c r="CD1879" s="76"/>
      <c r="CE1879" s="76"/>
      <c r="CF1879" s="76"/>
      <c r="CG1879" s="76"/>
      <c r="CH1879" s="76"/>
      <c r="CI1879" s="76"/>
      <c r="CJ1879" s="76"/>
      <c r="CK1879" s="76"/>
      <c r="CL1879" s="76"/>
      <c r="CM1879" s="76"/>
      <c r="CN1879" s="76"/>
      <c r="CO1879" s="76"/>
      <c r="CP1879" s="76"/>
    </row>
    <row r="1880" spans="1:94" x14ac:dyDescent="0.2">
      <c r="A1880" s="76"/>
      <c r="B1880" s="76"/>
      <c r="C1880" s="76"/>
      <c r="D1880" s="76"/>
      <c r="E1880" s="76"/>
      <c r="F1880" s="76"/>
      <c r="G1880" s="76"/>
      <c r="H1880" s="76"/>
      <c r="I1880" s="76"/>
      <c r="J1880" s="76"/>
      <c r="K1880" s="76"/>
      <c r="L1880" s="76"/>
      <c r="M1880" s="76"/>
      <c r="N1880" s="76"/>
      <c r="O1880" s="76"/>
      <c r="P1880" s="76"/>
      <c r="Q1880" s="76"/>
      <c r="R1880" s="76"/>
      <c r="S1880" s="76"/>
      <c r="T1880" s="76"/>
      <c r="U1880" s="76"/>
      <c r="V1880" s="76"/>
      <c r="W1880" s="76"/>
      <c r="X1880" s="76"/>
      <c r="Y1880" s="76"/>
      <c r="Z1880" s="76"/>
      <c r="AA1880" s="76"/>
      <c r="AB1880" s="76"/>
      <c r="AC1880" s="76"/>
      <c r="AD1880" s="76"/>
      <c r="AE1880" s="76"/>
      <c r="AF1880" s="76"/>
      <c r="AG1880" s="76"/>
      <c r="AH1880" s="76"/>
      <c r="AI1880" s="76"/>
      <c r="AJ1880" s="76"/>
      <c r="AK1880" s="76"/>
      <c r="AL1880" s="76"/>
      <c r="AM1880" s="76"/>
      <c r="AN1880" s="76"/>
      <c r="AO1880" s="75"/>
      <c r="AP1880" s="75"/>
      <c r="AQ1880" s="75"/>
      <c r="AR1880" s="76"/>
      <c r="AS1880" s="76"/>
      <c r="AT1880" s="76"/>
      <c r="AU1880" s="76"/>
      <c r="AV1880" s="76"/>
      <c r="AW1880" s="76"/>
      <c r="AX1880" s="76"/>
      <c r="AY1880" s="76"/>
      <c r="AZ1880" s="76"/>
      <c r="BA1880" s="76"/>
      <c r="BB1880" s="76"/>
      <c r="BC1880" s="76"/>
      <c r="BD1880" s="76"/>
      <c r="BE1880" s="76"/>
      <c r="BF1880" s="76"/>
      <c r="BG1880" s="76"/>
      <c r="BH1880" s="76"/>
      <c r="BI1880" s="76"/>
      <c r="BJ1880" s="76"/>
      <c r="BK1880" s="76"/>
      <c r="BL1880" s="76"/>
      <c r="BM1880" s="76"/>
      <c r="BN1880" s="76"/>
      <c r="BO1880" s="76"/>
      <c r="BP1880" s="76"/>
      <c r="BQ1880" s="76"/>
      <c r="BR1880" s="76"/>
      <c r="BS1880" s="76"/>
      <c r="BT1880" s="76"/>
      <c r="BU1880" s="76"/>
      <c r="BV1880" s="76"/>
      <c r="BW1880" s="76"/>
      <c r="BX1880" s="76"/>
      <c r="BY1880" s="76"/>
      <c r="BZ1880" s="76"/>
      <c r="CA1880" s="76"/>
      <c r="CB1880" s="76"/>
      <c r="CC1880" s="76"/>
      <c r="CD1880" s="76"/>
      <c r="CE1880" s="76"/>
      <c r="CF1880" s="76"/>
      <c r="CG1880" s="76"/>
      <c r="CH1880" s="76"/>
      <c r="CI1880" s="76"/>
      <c r="CJ1880" s="76"/>
      <c r="CK1880" s="76"/>
      <c r="CL1880" s="76"/>
      <c r="CM1880" s="76"/>
      <c r="CN1880" s="76"/>
      <c r="CO1880" s="76"/>
      <c r="CP1880" s="76"/>
    </row>
    <row r="1881" spans="1:94" x14ac:dyDescent="0.2">
      <c r="A1881" s="76"/>
      <c r="B1881" s="76"/>
      <c r="C1881" s="76"/>
      <c r="D1881" s="76"/>
      <c r="E1881" s="76"/>
      <c r="F1881" s="76"/>
      <c r="G1881" s="76"/>
      <c r="H1881" s="76"/>
      <c r="I1881" s="76"/>
      <c r="J1881" s="76"/>
      <c r="K1881" s="76"/>
      <c r="L1881" s="76"/>
      <c r="M1881" s="76"/>
      <c r="N1881" s="76"/>
      <c r="O1881" s="76"/>
      <c r="P1881" s="76"/>
      <c r="Q1881" s="76"/>
      <c r="R1881" s="76"/>
      <c r="S1881" s="76"/>
      <c r="T1881" s="76"/>
      <c r="U1881" s="76"/>
      <c r="V1881" s="76"/>
      <c r="W1881" s="76"/>
      <c r="X1881" s="76"/>
      <c r="Y1881" s="76"/>
      <c r="Z1881" s="76"/>
      <c r="AA1881" s="76"/>
      <c r="AB1881" s="76"/>
      <c r="AC1881" s="76"/>
      <c r="AD1881" s="76"/>
      <c r="AE1881" s="76"/>
      <c r="AF1881" s="76"/>
      <c r="AG1881" s="76"/>
      <c r="AH1881" s="76"/>
      <c r="AI1881" s="76"/>
      <c r="AJ1881" s="76"/>
      <c r="AK1881" s="76"/>
      <c r="AL1881" s="76"/>
      <c r="AM1881" s="76"/>
      <c r="AN1881" s="76"/>
      <c r="AO1881" s="75"/>
      <c r="AP1881" s="75"/>
      <c r="AQ1881" s="75"/>
      <c r="AR1881" s="76"/>
      <c r="AS1881" s="76"/>
      <c r="AT1881" s="76"/>
      <c r="AU1881" s="76"/>
      <c r="AV1881" s="76"/>
      <c r="AW1881" s="76"/>
      <c r="AX1881" s="76"/>
      <c r="AY1881" s="76"/>
      <c r="AZ1881" s="76"/>
      <c r="BA1881" s="76"/>
      <c r="BB1881" s="76"/>
      <c r="BC1881" s="76"/>
      <c r="BD1881" s="76"/>
      <c r="BE1881" s="76"/>
      <c r="BF1881" s="76"/>
      <c r="BG1881" s="76"/>
      <c r="BH1881" s="76"/>
      <c r="BI1881" s="76"/>
      <c r="BJ1881" s="76"/>
      <c r="BK1881" s="76"/>
      <c r="BL1881" s="76"/>
      <c r="BM1881" s="76"/>
      <c r="BN1881" s="76"/>
      <c r="BO1881" s="76"/>
      <c r="BP1881" s="76"/>
      <c r="BQ1881" s="76"/>
      <c r="BR1881" s="76"/>
      <c r="BS1881" s="76"/>
      <c r="BT1881" s="76"/>
      <c r="BU1881" s="76"/>
      <c r="BV1881" s="76"/>
      <c r="BW1881" s="76"/>
      <c r="BX1881" s="76"/>
      <c r="BY1881" s="76"/>
      <c r="BZ1881" s="76"/>
      <c r="CA1881" s="76"/>
      <c r="CB1881" s="76"/>
      <c r="CC1881" s="76"/>
      <c r="CD1881" s="76"/>
      <c r="CE1881" s="76"/>
      <c r="CF1881" s="76"/>
      <c r="CG1881" s="76"/>
      <c r="CH1881" s="76"/>
      <c r="CI1881" s="76"/>
      <c r="CJ1881" s="76"/>
      <c r="CK1881" s="76"/>
      <c r="CL1881" s="76"/>
      <c r="CM1881" s="76"/>
      <c r="CN1881" s="76"/>
      <c r="CO1881" s="76"/>
      <c r="CP1881" s="76"/>
    </row>
    <row r="1882" spans="1:94" x14ac:dyDescent="0.2">
      <c r="A1882" s="76"/>
      <c r="B1882" s="76"/>
      <c r="C1882" s="76"/>
      <c r="D1882" s="76"/>
      <c r="E1882" s="76"/>
      <c r="F1882" s="76"/>
      <c r="G1882" s="76"/>
      <c r="H1882" s="76"/>
      <c r="I1882" s="76"/>
      <c r="J1882" s="76"/>
      <c r="K1882" s="76"/>
      <c r="L1882" s="76"/>
      <c r="M1882" s="76"/>
      <c r="N1882" s="76"/>
      <c r="O1882" s="76"/>
      <c r="P1882" s="76"/>
      <c r="Q1882" s="76"/>
      <c r="R1882" s="76"/>
      <c r="S1882" s="76"/>
      <c r="T1882" s="76"/>
      <c r="U1882" s="76"/>
      <c r="V1882" s="76"/>
      <c r="W1882" s="76"/>
      <c r="X1882" s="76"/>
      <c r="Y1882" s="76"/>
      <c r="Z1882" s="76"/>
      <c r="AA1882" s="76"/>
      <c r="AB1882" s="76"/>
      <c r="AC1882" s="76"/>
      <c r="AD1882" s="76"/>
      <c r="AE1882" s="76"/>
      <c r="AF1882" s="76"/>
      <c r="AG1882" s="76"/>
      <c r="AH1882" s="76"/>
      <c r="AI1882" s="76"/>
      <c r="AJ1882" s="76"/>
      <c r="AK1882" s="76"/>
      <c r="AL1882" s="76"/>
      <c r="AM1882" s="76"/>
      <c r="AN1882" s="76"/>
      <c r="AO1882" s="75"/>
      <c r="AP1882" s="75"/>
      <c r="AQ1882" s="75"/>
      <c r="AR1882" s="76"/>
      <c r="AS1882" s="76"/>
      <c r="AT1882" s="76"/>
      <c r="AU1882" s="76"/>
      <c r="AV1882" s="76"/>
      <c r="AW1882" s="76"/>
      <c r="AX1882" s="76"/>
      <c r="AY1882" s="76"/>
      <c r="AZ1882" s="76"/>
      <c r="BA1882" s="76"/>
      <c r="BB1882" s="76"/>
      <c r="BC1882" s="76"/>
      <c r="BD1882" s="76"/>
      <c r="BE1882" s="76"/>
      <c r="BF1882" s="76"/>
      <c r="BG1882" s="76"/>
      <c r="BH1882" s="76"/>
      <c r="BI1882" s="76"/>
      <c r="BJ1882" s="76"/>
      <c r="BK1882" s="76"/>
      <c r="BL1882" s="76"/>
      <c r="BM1882" s="76"/>
      <c r="BN1882" s="76"/>
      <c r="BO1882" s="76"/>
      <c r="BP1882" s="76"/>
      <c r="BQ1882" s="76"/>
      <c r="BR1882" s="76"/>
      <c r="BS1882" s="76"/>
      <c r="BT1882" s="76"/>
      <c r="BU1882" s="76"/>
      <c r="BV1882" s="76"/>
      <c r="BW1882" s="76"/>
      <c r="BX1882" s="76"/>
      <c r="BY1882" s="76"/>
      <c r="BZ1882" s="76"/>
      <c r="CA1882" s="76"/>
      <c r="CB1882" s="76"/>
      <c r="CC1882" s="76"/>
      <c r="CD1882" s="76"/>
      <c r="CE1882" s="76"/>
      <c r="CF1882" s="76"/>
      <c r="CG1882" s="76"/>
      <c r="CH1882" s="76"/>
      <c r="CI1882" s="76"/>
      <c r="CJ1882" s="76"/>
      <c r="CK1882" s="76"/>
      <c r="CL1882" s="76"/>
      <c r="CM1882" s="76"/>
      <c r="CN1882" s="76"/>
      <c r="CO1882" s="76"/>
      <c r="CP1882" s="76"/>
    </row>
    <row r="1883" spans="1:94" x14ac:dyDescent="0.2">
      <c r="A1883" s="76"/>
      <c r="B1883" s="76"/>
      <c r="C1883" s="76"/>
      <c r="D1883" s="76"/>
      <c r="E1883" s="76"/>
      <c r="F1883" s="76"/>
      <c r="G1883" s="76"/>
      <c r="H1883" s="76"/>
      <c r="I1883" s="76"/>
      <c r="J1883" s="76"/>
      <c r="K1883" s="76"/>
      <c r="L1883" s="76"/>
      <c r="M1883" s="76"/>
      <c r="N1883" s="76"/>
      <c r="O1883" s="76"/>
      <c r="P1883" s="76"/>
      <c r="Q1883" s="76"/>
      <c r="R1883" s="76"/>
      <c r="S1883" s="76"/>
      <c r="T1883" s="76"/>
      <c r="U1883" s="76"/>
      <c r="V1883" s="76"/>
      <c r="W1883" s="76"/>
      <c r="X1883" s="76"/>
      <c r="Y1883" s="76"/>
      <c r="Z1883" s="76"/>
      <c r="AA1883" s="76"/>
      <c r="AB1883" s="76"/>
      <c r="AC1883" s="76"/>
      <c r="AD1883" s="76"/>
      <c r="AE1883" s="76"/>
      <c r="AF1883" s="76"/>
      <c r="AG1883" s="76"/>
      <c r="AH1883" s="76"/>
      <c r="AI1883" s="76"/>
      <c r="AJ1883" s="76"/>
      <c r="AK1883" s="76"/>
      <c r="AL1883" s="76"/>
      <c r="AM1883" s="76"/>
      <c r="AN1883" s="76"/>
      <c r="AO1883" s="75"/>
      <c r="AP1883" s="75"/>
      <c r="AQ1883" s="75"/>
      <c r="AR1883" s="76"/>
      <c r="AS1883" s="76"/>
      <c r="AT1883" s="76"/>
      <c r="AU1883" s="76"/>
      <c r="AV1883" s="76"/>
      <c r="AW1883" s="76"/>
      <c r="AX1883" s="76"/>
      <c r="AY1883" s="76"/>
      <c r="AZ1883" s="76"/>
      <c r="BA1883" s="76"/>
      <c r="BB1883" s="76"/>
      <c r="BC1883" s="76"/>
      <c r="BD1883" s="76"/>
      <c r="BE1883" s="76"/>
      <c r="BF1883" s="76"/>
      <c r="BG1883" s="76"/>
      <c r="BH1883" s="76"/>
      <c r="BI1883" s="76"/>
      <c r="BJ1883" s="76"/>
      <c r="BK1883" s="76"/>
      <c r="BL1883" s="76"/>
      <c r="BM1883" s="76"/>
      <c r="BN1883" s="76"/>
      <c r="BO1883" s="76"/>
      <c r="BP1883" s="76"/>
      <c r="BQ1883" s="76"/>
      <c r="BR1883" s="76"/>
      <c r="BS1883" s="76"/>
      <c r="BT1883" s="76"/>
      <c r="BU1883" s="76"/>
      <c r="BV1883" s="76"/>
      <c r="BW1883" s="76"/>
      <c r="BX1883" s="76"/>
      <c r="BY1883" s="76"/>
      <c r="BZ1883" s="76"/>
      <c r="CA1883" s="76"/>
      <c r="CB1883" s="76"/>
      <c r="CC1883" s="76"/>
      <c r="CD1883" s="76"/>
      <c r="CE1883" s="76"/>
      <c r="CF1883" s="76"/>
      <c r="CG1883" s="76"/>
      <c r="CH1883" s="76"/>
      <c r="CI1883" s="76"/>
      <c r="CJ1883" s="76"/>
      <c r="CK1883" s="76"/>
      <c r="CL1883" s="76"/>
      <c r="CM1883" s="76"/>
      <c r="CN1883" s="76"/>
      <c r="CO1883" s="76"/>
      <c r="CP1883" s="76"/>
    </row>
    <row r="1884" spans="1:94" x14ac:dyDescent="0.2">
      <c r="A1884" s="76"/>
      <c r="B1884" s="76"/>
      <c r="C1884" s="76"/>
      <c r="D1884" s="76"/>
      <c r="E1884" s="76"/>
      <c r="F1884" s="76"/>
      <c r="G1884" s="76"/>
      <c r="H1884" s="76"/>
      <c r="I1884" s="76"/>
      <c r="J1884" s="76"/>
      <c r="K1884" s="76"/>
      <c r="L1884" s="76"/>
      <c r="M1884" s="76"/>
      <c r="N1884" s="76"/>
      <c r="O1884" s="76"/>
      <c r="P1884" s="76"/>
      <c r="Q1884" s="76"/>
      <c r="R1884" s="76"/>
      <c r="S1884" s="76"/>
      <c r="T1884" s="76"/>
      <c r="U1884" s="76"/>
      <c r="V1884" s="76"/>
      <c r="W1884" s="76"/>
      <c r="X1884" s="76"/>
      <c r="Y1884" s="76"/>
      <c r="Z1884" s="76"/>
      <c r="AA1884" s="76"/>
      <c r="AB1884" s="76"/>
      <c r="AC1884" s="76"/>
      <c r="AD1884" s="76"/>
      <c r="AE1884" s="76"/>
      <c r="AF1884" s="76"/>
      <c r="AG1884" s="76"/>
      <c r="AH1884" s="76"/>
      <c r="AI1884" s="76"/>
      <c r="AJ1884" s="76"/>
      <c r="AK1884" s="76"/>
      <c r="AL1884" s="76"/>
      <c r="AM1884" s="76"/>
      <c r="AN1884" s="76"/>
      <c r="AO1884" s="75"/>
      <c r="AP1884" s="75"/>
      <c r="AQ1884" s="75"/>
      <c r="AR1884" s="76"/>
      <c r="AS1884" s="76"/>
      <c r="AT1884" s="76"/>
      <c r="AU1884" s="76"/>
      <c r="AV1884" s="76"/>
      <c r="AW1884" s="76"/>
      <c r="AX1884" s="76"/>
      <c r="AY1884" s="76"/>
      <c r="AZ1884" s="76"/>
      <c r="BA1884" s="76"/>
      <c r="BB1884" s="76"/>
      <c r="BC1884" s="76"/>
      <c r="BD1884" s="76"/>
      <c r="BE1884" s="76"/>
      <c r="BF1884" s="76"/>
      <c r="BG1884" s="76"/>
      <c r="BH1884" s="76"/>
      <c r="BI1884" s="76"/>
      <c r="BJ1884" s="76"/>
      <c r="BK1884" s="76"/>
      <c r="BL1884" s="76"/>
      <c r="BM1884" s="76"/>
      <c r="BN1884" s="76"/>
      <c r="BO1884" s="76"/>
      <c r="BP1884" s="76"/>
      <c r="BQ1884" s="76"/>
      <c r="BR1884" s="76"/>
      <c r="BS1884" s="76"/>
      <c r="BT1884" s="76"/>
      <c r="BU1884" s="76"/>
      <c r="BV1884" s="76"/>
      <c r="BW1884" s="76"/>
      <c r="BX1884" s="76"/>
      <c r="BY1884" s="76"/>
      <c r="BZ1884" s="76"/>
      <c r="CA1884" s="76"/>
      <c r="CB1884" s="76"/>
      <c r="CC1884" s="76"/>
      <c r="CD1884" s="76"/>
      <c r="CE1884" s="76"/>
      <c r="CF1884" s="76"/>
      <c r="CG1884" s="76"/>
      <c r="CH1884" s="76"/>
      <c r="CI1884" s="76"/>
      <c r="CJ1884" s="76"/>
      <c r="CK1884" s="76"/>
      <c r="CL1884" s="76"/>
      <c r="CM1884" s="76"/>
      <c r="CN1884" s="76"/>
      <c r="CO1884" s="76"/>
      <c r="CP1884" s="76"/>
    </row>
    <row r="1885" spans="1:94" x14ac:dyDescent="0.2">
      <c r="A1885" s="76"/>
      <c r="B1885" s="76"/>
      <c r="C1885" s="76"/>
      <c r="D1885" s="76"/>
      <c r="E1885" s="76"/>
      <c r="F1885" s="76"/>
      <c r="G1885" s="76"/>
      <c r="H1885" s="76"/>
      <c r="I1885" s="76"/>
      <c r="J1885" s="76"/>
      <c r="K1885" s="76"/>
      <c r="L1885" s="76"/>
      <c r="M1885" s="76"/>
      <c r="N1885" s="76"/>
      <c r="O1885" s="76"/>
      <c r="P1885" s="76"/>
      <c r="Q1885" s="76"/>
      <c r="R1885" s="76"/>
      <c r="S1885" s="76"/>
      <c r="T1885" s="76"/>
      <c r="U1885" s="76"/>
      <c r="V1885" s="76"/>
      <c r="W1885" s="76"/>
      <c r="X1885" s="76"/>
      <c r="Y1885" s="76"/>
      <c r="Z1885" s="76"/>
      <c r="AA1885" s="76"/>
      <c r="AB1885" s="76"/>
      <c r="AC1885" s="76"/>
      <c r="AD1885" s="76"/>
      <c r="AE1885" s="76"/>
      <c r="AF1885" s="76"/>
      <c r="AG1885" s="76"/>
      <c r="AH1885" s="76"/>
      <c r="AI1885" s="76"/>
      <c r="AJ1885" s="76"/>
      <c r="AK1885" s="76"/>
      <c r="AL1885" s="76"/>
      <c r="AM1885" s="76"/>
      <c r="AN1885" s="76"/>
      <c r="AO1885" s="75"/>
      <c r="AP1885" s="75"/>
      <c r="AQ1885" s="75"/>
      <c r="AR1885" s="76"/>
      <c r="AS1885" s="76"/>
      <c r="AT1885" s="76"/>
      <c r="AU1885" s="76"/>
      <c r="AV1885" s="76"/>
      <c r="AW1885" s="76"/>
      <c r="AX1885" s="76"/>
      <c r="AY1885" s="76"/>
      <c r="AZ1885" s="76"/>
      <c r="BA1885" s="76"/>
      <c r="BB1885" s="76"/>
      <c r="BC1885" s="76"/>
      <c r="BD1885" s="76"/>
      <c r="BE1885" s="76"/>
      <c r="BF1885" s="76"/>
      <c r="BG1885" s="76"/>
      <c r="BH1885" s="76"/>
      <c r="BI1885" s="76"/>
      <c r="BJ1885" s="76"/>
      <c r="BK1885" s="76"/>
      <c r="BL1885" s="76"/>
      <c r="BM1885" s="76"/>
      <c r="BN1885" s="76"/>
      <c r="BO1885" s="76"/>
      <c r="BP1885" s="76"/>
      <c r="BQ1885" s="76"/>
      <c r="BR1885" s="76"/>
      <c r="BS1885" s="76"/>
      <c r="BT1885" s="76"/>
      <c r="BU1885" s="76"/>
      <c r="BV1885" s="76"/>
      <c r="BW1885" s="76"/>
      <c r="BX1885" s="76"/>
      <c r="BY1885" s="76"/>
      <c r="BZ1885" s="76"/>
      <c r="CA1885" s="76"/>
      <c r="CB1885" s="76"/>
      <c r="CC1885" s="76"/>
      <c r="CD1885" s="76"/>
      <c r="CE1885" s="76"/>
      <c r="CF1885" s="76"/>
      <c r="CG1885" s="76"/>
      <c r="CH1885" s="76"/>
      <c r="CI1885" s="76"/>
      <c r="CJ1885" s="76"/>
      <c r="CK1885" s="76"/>
      <c r="CL1885" s="76"/>
      <c r="CM1885" s="76"/>
      <c r="CN1885" s="76"/>
      <c r="CO1885" s="76"/>
      <c r="CP1885" s="76"/>
    </row>
    <row r="1886" spans="1:94" x14ac:dyDescent="0.2">
      <c r="A1886" s="76"/>
      <c r="B1886" s="76"/>
      <c r="C1886" s="76"/>
      <c r="D1886" s="76"/>
      <c r="E1886" s="76"/>
      <c r="F1886" s="76"/>
      <c r="G1886" s="76"/>
      <c r="H1886" s="76"/>
      <c r="I1886" s="76"/>
      <c r="J1886" s="76"/>
      <c r="K1886" s="76"/>
      <c r="L1886" s="76"/>
      <c r="M1886" s="76"/>
      <c r="N1886" s="76"/>
      <c r="O1886" s="76"/>
      <c r="P1886" s="76"/>
      <c r="Q1886" s="76"/>
      <c r="R1886" s="76"/>
      <c r="S1886" s="76"/>
      <c r="T1886" s="76"/>
      <c r="U1886" s="76"/>
      <c r="V1886" s="76"/>
      <c r="W1886" s="76"/>
      <c r="X1886" s="76"/>
      <c r="Y1886" s="76"/>
      <c r="Z1886" s="76"/>
      <c r="AA1886" s="76"/>
      <c r="AB1886" s="76"/>
      <c r="AC1886" s="76"/>
      <c r="AD1886" s="76"/>
      <c r="AE1886" s="76"/>
      <c r="AF1886" s="76"/>
      <c r="AG1886" s="76"/>
      <c r="AH1886" s="76"/>
      <c r="AI1886" s="76"/>
      <c r="AJ1886" s="76"/>
      <c r="AK1886" s="76"/>
      <c r="AL1886" s="76"/>
      <c r="AM1886" s="76"/>
      <c r="AN1886" s="76"/>
      <c r="AO1886" s="75"/>
      <c r="AP1886" s="75"/>
      <c r="AQ1886" s="75"/>
      <c r="AR1886" s="76"/>
      <c r="AS1886" s="76"/>
      <c r="AT1886" s="76"/>
      <c r="AU1886" s="76"/>
      <c r="AV1886" s="76"/>
      <c r="AW1886" s="76"/>
      <c r="AX1886" s="76"/>
      <c r="AY1886" s="76"/>
      <c r="AZ1886" s="76"/>
      <c r="BA1886" s="76"/>
      <c r="BB1886" s="76"/>
      <c r="BC1886" s="76"/>
      <c r="BD1886" s="76"/>
      <c r="BE1886" s="76"/>
      <c r="BF1886" s="76"/>
      <c r="BG1886" s="76"/>
      <c r="BH1886" s="76"/>
      <c r="BI1886" s="76"/>
      <c r="BJ1886" s="76"/>
      <c r="BK1886" s="76"/>
      <c r="BL1886" s="76"/>
      <c r="BM1886" s="76"/>
      <c r="BN1886" s="76"/>
      <c r="BO1886" s="76"/>
      <c r="BP1886" s="76"/>
      <c r="BQ1886" s="76"/>
      <c r="BR1886" s="76"/>
      <c r="BS1886" s="76"/>
      <c r="BT1886" s="76"/>
      <c r="BU1886" s="76"/>
      <c r="BV1886" s="76"/>
      <c r="BW1886" s="76"/>
      <c r="BX1886" s="76"/>
      <c r="BY1886" s="76"/>
      <c r="BZ1886" s="76"/>
      <c r="CA1886" s="76"/>
      <c r="CB1886" s="76"/>
      <c r="CC1886" s="76"/>
      <c r="CD1886" s="76"/>
      <c r="CE1886" s="76"/>
      <c r="CF1886" s="76"/>
      <c r="CG1886" s="76"/>
      <c r="CH1886" s="76"/>
      <c r="CI1886" s="76"/>
      <c r="CJ1886" s="76"/>
      <c r="CK1886" s="76"/>
      <c r="CL1886" s="76"/>
      <c r="CM1886" s="76"/>
      <c r="CN1886" s="76"/>
      <c r="CO1886" s="76"/>
      <c r="CP1886" s="76"/>
    </row>
    <row r="1887" spans="1:94" x14ac:dyDescent="0.2">
      <c r="A1887" s="76"/>
      <c r="B1887" s="76"/>
      <c r="C1887" s="76"/>
      <c r="D1887" s="76"/>
      <c r="E1887" s="76"/>
      <c r="F1887" s="76"/>
      <c r="G1887" s="76"/>
      <c r="H1887" s="76"/>
      <c r="I1887" s="76"/>
      <c r="J1887" s="76"/>
      <c r="K1887" s="76"/>
      <c r="L1887" s="76"/>
      <c r="M1887" s="76"/>
      <c r="N1887" s="76"/>
      <c r="O1887" s="76"/>
      <c r="P1887" s="76"/>
      <c r="Q1887" s="76"/>
      <c r="R1887" s="76"/>
      <c r="S1887" s="76"/>
      <c r="T1887" s="76"/>
      <c r="U1887" s="76"/>
      <c r="V1887" s="76"/>
      <c r="W1887" s="76"/>
      <c r="X1887" s="76"/>
      <c r="Y1887" s="76"/>
      <c r="Z1887" s="76"/>
      <c r="AA1887" s="76"/>
      <c r="AB1887" s="76"/>
      <c r="AC1887" s="76"/>
      <c r="AD1887" s="76"/>
      <c r="AE1887" s="76"/>
      <c r="AF1887" s="76"/>
      <c r="AG1887" s="76"/>
      <c r="AH1887" s="76"/>
      <c r="AI1887" s="76"/>
      <c r="AJ1887" s="76"/>
      <c r="AK1887" s="76"/>
      <c r="AL1887" s="76"/>
      <c r="AM1887" s="76"/>
      <c r="AN1887" s="76"/>
      <c r="AO1887" s="75"/>
      <c r="AP1887" s="75"/>
      <c r="AQ1887" s="75"/>
      <c r="AR1887" s="76"/>
      <c r="AS1887" s="76"/>
      <c r="AT1887" s="76"/>
      <c r="AU1887" s="76"/>
      <c r="AV1887" s="76"/>
      <c r="AW1887" s="76"/>
      <c r="AX1887" s="76"/>
      <c r="AY1887" s="76"/>
      <c r="AZ1887" s="76"/>
      <c r="BA1887" s="76"/>
      <c r="BB1887" s="76"/>
      <c r="BC1887" s="76"/>
      <c r="BD1887" s="76"/>
      <c r="BE1887" s="76"/>
      <c r="BF1887" s="76"/>
      <c r="BG1887" s="76"/>
      <c r="BH1887" s="76"/>
      <c r="BI1887" s="76"/>
      <c r="BJ1887" s="76"/>
      <c r="BK1887" s="76"/>
      <c r="BL1887" s="76"/>
      <c r="BM1887" s="76"/>
      <c r="BN1887" s="76"/>
      <c r="BO1887" s="76"/>
      <c r="BP1887" s="76"/>
      <c r="BQ1887" s="76"/>
      <c r="BR1887" s="76"/>
      <c r="BS1887" s="76"/>
      <c r="BT1887" s="76"/>
      <c r="BU1887" s="76"/>
      <c r="BV1887" s="76"/>
      <c r="BW1887" s="76"/>
      <c r="BX1887" s="76"/>
      <c r="BY1887" s="76"/>
      <c r="BZ1887" s="76"/>
      <c r="CA1887" s="76"/>
      <c r="CB1887" s="76"/>
      <c r="CC1887" s="76"/>
      <c r="CD1887" s="76"/>
      <c r="CE1887" s="76"/>
      <c r="CF1887" s="76"/>
      <c r="CG1887" s="76"/>
      <c r="CH1887" s="76"/>
      <c r="CI1887" s="76"/>
      <c r="CJ1887" s="76"/>
      <c r="CK1887" s="76"/>
      <c r="CL1887" s="76"/>
      <c r="CM1887" s="76"/>
      <c r="CN1887" s="76"/>
      <c r="CO1887" s="76"/>
      <c r="CP1887" s="76"/>
    </row>
    <row r="1888" spans="1:94" x14ac:dyDescent="0.2">
      <c r="A1888" s="76"/>
      <c r="B1888" s="76"/>
      <c r="C1888" s="76"/>
      <c r="D1888" s="76"/>
      <c r="E1888" s="76"/>
      <c r="F1888" s="76"/>
      <c r="G1888" s="76"/>
      <c r="H1888" s="76"/>
      <c r="I1888" s="76"/>
      <c r="J1888" s="76"/>
      <c r="K1888" s="76"/>
      <c r="L1888" s="76"/>
      <c r="M1888" s="76"/>
      <c r="N1888" s="76"/>
      <c r="O1888" s="76"/>
      <c r="P1888" s="76"/>
      <c r="Q1888" s="76"/>
      <c r="R1888" s="76"/>
      <c r="S1888" s="76"/>
      <c r="T1888" s="76"/>
      <c r="U1888" s="76"/>
      <c r="V1888" s="76"/>
      <c r="W1888" s="76"/>
      <c r="X1888" s="76"/>
      <c r="Y1888" s="76"/>
      <c r="Z1888" s="76"/>
      <c r="AA1888" s="76"/>
      <c r="AB1888" s="76"/>
      <c r="AC1888" s="76"/>
      <c r="AD1888" s="76"/>
      <c r="AE1888" s="76"/>
      <c r="AF1888" s="76"/>
      <c r="AG1888" s="76"/>
      <c r="AH1888" s="76"/>
      <c r="AI1888" s="76"/>
      <c r="AJ1888" s="76"/>
      <c r="AK1888" s="76"/>
      <c r="AL1888" s="76"/>
      <c r="AM1888" s="76"/>
      <c r="AN1888" s="76"/>
      <c r="AO1888" s="75"/>
      <c r="AP1888" s="75"/>
      <c r="AQ1888" s="75"/>
      <c r="AR1888" s="76"/>
      <c r="AS1888" s="76"/>
      <c r="AT1888" s="76"/>
      <c r="AU1888" s="76"/>
      <c r="AV1888" s="76"/>
      <c r="AW1888" s="76"/>
      <c r="AX1888" s="76"/>
      <c r="AY1888" s="76"/>
      <c r="AZ1888" s="76"/>
      <c r="BA1888" s="76"/>
      <c r="BB1888" s="76"/>
      <c r="BC1888" s="76"/>
      <c r="BD1888" s="76"/>
      <c r="BE1888" s="76"/>
      <c r="BF1888" s="76"/>
      <c r="BG1888" s="76"/>
      <c r="BH1888" s="76"/>
      <c r="BI1888" s="76"/>
      <c r="BJ1888" s="76"/>
      <c r="BK1888" s="76"/>
      <c r="BL1888" s="76"/>
      <c r="BM1888" s="76"/>
      <c r="BN1888" s="76"/>
      <c r="BO1888" s="76"/>
      <c r="BP1888" s="76"/>
      <c r="BQ1888" s="76"/>
      <c r="BR1888" s="76"/>
      <c r="BS1888" s="76"/>
      <c r="BT1888" s="76"/>
      <c r="BU1888" s="76"/>
      <c r="BV1888" s="76"/>
      <c r="BW1888" s="76"/>
      <c r="BX1888" s="76"/>
      <c r="BY1888" s="76"/>
      <c r="BZ1888" s="76"/>
      <c r="CA1888" s="76"/>
      <c r="CB1888" s="76"/>
      <c r="CC1888" s="76"/>
      <c r="CD1888" s="76"/>
      <c r="CE1888" s="76"/>
      <c r="CF1888" s="76"/>
      <c r="CG1888" s="76"/>
      <c r="CH1888" s="76"/>
      <c r="CI1888" s="76"/>
      <c r="CJ1888" s="76"/>
      <c r="CK1888" s="76"/>
      <c r="CL1888" s="76"/>
      <c r="CM1888" s="76"/>
      <c r="CN1888" s="76"/>
      <c r="CO1888" s="76"/>
      <c r="CP1888" s="76"/>
    </row>
    <row r="1889" spans="1:94" x14ac:dyDescent="0.2">
      <c r="A1889" s="76"/>
      <c r="B1889" s="76"/>
      <c r="C1889" s="76"/>
      <c r="D1889" s="76"/>
      <c r="E1889" s="76"/>
      <c r="F1889" s="76"/>
      <c r="G1889" s="76"/>
      <c r="H1889" s="76"/>
      <c r="I1889" s="76"/>
      <c r="J1889" s="76"/>
      <c r="K1889" s="76"/>
      <c r="L1889" s="76"/>
      <c r="M1889" s="76"/>
      <c r="N1889" s="76"/>
      <c r="O1889" s="76"/>
      <c r="P1889" s="76"/>
      <c r="Q1889" s="76"/>
      <c r="R1889" s="76"/>
      <c r="S1889" s="76"/>
      <c r="T1889" s="76"/>
      <c r="U1889" s="76"/>
      <c r="V1889" s="76"/>
      <c r="W1889" s="76"/>
      <c r="X1889" s="76"/>
      <c r="Y1889" s="76"/>
      <c r="Z1889" s="76"/>
      <c r="AA1889" s="76"/>
      <c r="AB1889" s="76"/>
      <c r="AC1889" s="76"/>
      <c r="AD1889" s="76"/>
      <c r="AE1889" s="76"/>
      <c r="AF1889" s="76"/>
      <c r="AG1889" s="76"/>
      <c r="AH1889" s="76"/>
      <c r="AI1889" s="76"/>
      <c r="AJ1889" s="76"/>
      <c r="AK1889" s="76"/>
      <c r="AL1889" s="76"/>
      <c r="AM1889" s="76"/>
      <c r="AN1889" s="76"/>
      <c r="AO1889" s="75"/>
      <c r="AP1889" s="75"/>
      <c r="AQ1889" s="75"/>
      <c r="AR1889" s="76"/>
      <c r="AS1889" s="76"/>
      <c r="AT1889" s="76"/>
      <c r="AU1889" s="76"/>
      <c r="AV1889" s="76"/>
      <c r="AW1889" s="76"/>
      <c r="AX1889" s="76"/>
      <c r="AY1889" s="76"/>
      <c r="AZ1889" s="76"/>
      <c r="BA1889" s="76"/>
      <c r="BB1889" s="76"/>
      <c r="BC1889" s="76"/>
      <c r="BD1889" s="76"/>
      <c r="BE1889" s="76"/>
      <c r="BF1889" s="76"/>
      <c r="BG1889" s="76"/>
      <c r="BH1889" s="76"/>
      <c r="BI1889" s="76"/>
      <c r="BJ1889" s="76"/>
      <c r="BK1889" s="76"/>
      <c r="BL1889" s="76"/>
      <c r="BM1889" s="76"/>
      <c r="BN1889" s="76"/>
      <c r="BO1889" s="76"/>
      <c r="BP1889" s="76"/>
      <c r="BQ1889" s="76"/>
      <c r="BR1889" s="76"/>
      <c r="BS1889" s="76"/>
      <c r="BT1889" s="76"/>
      <c r="BU1889" s="76"/>
      <c r="BV1889" s="76"/>
      <c r="BW1889" s="76"/>
      <c r="BX1889" s="76"/>
      <c r="BY1889" s="76"/>
      <c r="BZ1889" s="76"/>
      <c r="CA1889" s="76"/>
      <c r="CB1889" s="76"/>
      <c r="CC1889" s="76"/>
      <c r="CD1889" s="76"/>
      <c r="CE1889" s="76"/>
      <c r="CF1889" s="76"/>
      <c r="CG1889" s="76"/>
      <c r="CH1889" s="76"/>
      <c r="CI1889" s="76"/>
      <c r="CJ1889" s="76"/>
      <c r="CK1889" s="76"/>
      <c r="CL1889" s="76"/>
      <c r="CM1889" s="76"/>
      <c r="CN1889" s="76"/>
      <c r="CO1889" s="76"/>
      <c r="CP1889" s="76"/>
    </row>
    <row r="1890" spans="1:94" x14ac:dyDescent="0.2">
      <c r="A1890" s="76"/>
      <c r="B1890" s="76"/>
      <c r="C1890" s="76"/>
      <c r="D1890" s="76"/>
      <c r="E1890" s="76"/>
      <c r="F1890" s="76"/>
      <c r="G1890" s="76"/>
      <c r="H1890" s="76"/>
      <c r="I1890" s="76"/>
      <c r="J1890" s="76"/>
      <c r="K1890" s="76"/>
      <c r="L1890" s="76"/>
      <c r="M1890" s="76"/>
      <c r="N1890" s="76"/>
      <c r="O1890" s="76"/>
      <c r="P1890" s="76"/>
      <c r="Q1890" s="76"/>
      <c r="R1890" s="76"/>
      <c r="S1890" s="76"/>
      <c r="T1890" s="76"/>
      <c r="U1890" s="76"/>
      <c r="V1890" s="76"/>
      <c r="W1890" s="76"/>
      <c r="X1890" s="76"/>
      <c r="Y1890" s="76"/>
      <c r="Z1890" s="76"/>
      <c r="AA1890" s="76"/>
      <c r="AB1890" s="76"/>
      <c r="AC1890" s="76"/>
      <c r="AD1890" s="76"/>
      <c r="AE1890" s="76"/>
      <c r="AF1890" s="76"/>
      <c r="AG1890" s="76"/>
      <c r="AH1890" s="76"/>
      <c r="AI1890" s="76"/>
      <c r="AJ1890" s="76"/>
      <c r="AK1890" s="76"/>
      <c r="AL1890" s="76"/>
      <c r="AM1890" s="76"/>
      <c r="AN1890" s="76"/>
      <c r="AO1890" s="75"/>
      <c r="AP1890" s="75"/>
      <c r="AQ1890" s="75"/>
      <c r="AR1890" s="76"/>
      <c r="AS1890" s="76"/>
      <c r="AT1890" s="76"/>
      <c r="AU1890" s="76"/>
      <c r="AV1890" s="76"/>
      <c r="AW1890" s="76"/>
      <c r="AX1890" s="76"/>
      <c r="AY1890" s="76"/>
      <c r="AZ1890" s="76"/>
      <c r="BA1890" s="76"/>
      <c r="BB1890" s="76"/>
      <c r="BC1890" s="76"/>
      <c r="BD1890" s="76"/>
      <c r="BE1890" s="76"/>
      <c r="BF1890" s="76"/>
      <c r="BG1890" s="76"/>
      <c r="BH1890" s="76"/>
      <c r="BI1890" s="76"/>
      <c r="BJ1890" s="76"/>
      <c r="BK1890" s="76"/>
      <c r="BL1890" s="76"/>
      <c r="BM1890" s="76"/>
      <c r="BN1890" s="76"/>
      <c r="BO1890" s="76"/>
      <c r="BP1890" s="76"/>
      <c r="BQ1890" s="76"/>
      <c r="BR1890" s="76"/>
      <c r="BS1890" s="76"/>
      <c r="BT1890" s="76"/>
      <c r="BU1890" s="76"/>
      <c r="BV1890" s="76"/>
      <c r="BW1890" s="76"/>
      <c r="BX1890" s="76"/>
      <c r="BY1890" s="76"/>
      <c r="BZ1890" s="76"/>
      <c r="CA1890" s="76"/>
      <c r="CB1890" s="76"/>
      <c r="CC1890" s="76"/>
      <c r="CD1890" s="76"/>
      <c r="CE1890" s="76"/>
      <c r="CF1890" s="76"/>
      <c r="CG1890" s="76"/>
      <c r="CH1890" s="76"/>
      <c r="CI1890" s="76"/>
      <c r="CJ1890" s="76"/>
      <c r="CK1890" s="76"/>
      <c r="CL1890" s="76"/>
      <c r="CM1890" s="76"/>
      <c r="CN1890" s="76"/>
      <c r="CO1890" s="76"/>
      <c r="CP1890" s="76"/>
    </row>
    <row r="1891" spans="1:94" x14ac:dyDescent="0.2">
      <c r="A1891" s="76"/>
      <c r="B1891" s="76"/>
      <c r="C1891" s="76"/>
      <c r="D1891" s="76"/>
      <c r="E1891" s="76"/>
      <c r="F1891" s="76"/>
      <c r="G1891" s="76"/>
      <c r="H1891" s="76"/>
      <c r="I1891" s="76"/>
      <c r="J1891" s="76"/>
      <c r="K1891" s="76"/>
      <c r="L1891" s="76"/>
      <c r="M1891" s="76"/>
      <c r="N1891" s="76"/>
      <c r="O1891" s="76"/>
      <c r="P1891" s="76"/>
      <c r="Q1891" s="76"/>
      <c r="R1891" s="76"/>
      <c r="S1891" s="76"/>
      <c r="T1891" s="76"/>
      <c r="U1891" s="76"/>
      <c r="V1891" s="76"/>
      <c r="W1891" s="76"/>
      <c r="X1891" s="76"/>
      <c r="Y1891" s="76"/>
      <c r="Z1891" s="76"/>
      <c r="AA1891" s="76"/>
      <c r="AB1891" s="76"/>
      <c r="AC1891" s="76"/>
      <c r="AD1891" s="76"/>
      <c r="AE1891" s="76"/>
      <c r="AF1891" s="76"/>
      <c r="AG1891" s="76"/>
      <c r="AH1891" s="76"/>
      <c r="AI1891" s="76"/>
      <c r="AJ1891" s="76"/>
      <c r="AK1891" s="76"/>
      <c r="AL1891" s="76"/>
      <c r="AM1891" s="76"/>
      <c r="AN1891" s="76"/>
      <c r="AO1891" s="75"/>
      <c r="AP1891" s="75"/>
      <c r="AQ1891" s="75"/>
      <c r="AR1891" s="76"/>
      <c r="AS1891" s="76"/>
      <c r="AT1891" s="76"/>
      <c r="AU1891" s="76"/>
      <c r="AV1891" s="76"/>
      <c r="AW1891" s="76"/>
      <c r="AX1891" s="76"/>
      <c r="AY1891" s="76"/>
      <c r="AZ1891" s="76"/>
      <c r="BA1891" s="76"/>
      <c r="BB1891" s="76"/>
      <c r="BC1891" s="76"/>
      <c r="BD1891" s="76"/>
      <c r="BE1891" s="76"/>
      <c r="BF1891" s="76"/>
      <c r="BG1891" s="76"/>
      <c r="BH1891" s="76"/>
      <c r="BI1891" s="76"/>
      <c r="BJ1891" s="76"/>
      <c r="BK1891" s="76"/>
      <c r="BL1891" s="76"/>
      <c r="BM1891" s="76"/>
      <c r="BN1891" s="76"/>
      <c r="BO1891" s="76"/>
      <c r="BP1891" s="76"/>
      <c r="BQ1891" s="76"/>
      <c r="BR1891" s="76"/>
      <c r="BS1891" s="76"/>
      <c r="BT1891" s="76"/>
      <c r="BU1891" s="76"/>
      <c r="BV1891" s="76"/>
      <c r="BW1891" s="76"/>
      <c r="BX1891" s="76"/>
      <c r="BY1891" s="76"/>
      <c r="BZ1891" s="76"/>
      <c r="CA1891" s="76"/>
      <c r="CB1891" s="76"/>
      <c r="CC1891" s="76"/>
      <c r="CD1891" s="76"/>
      <c r="CE1891" s="76"/>
      <c r="CF1891" s="76"/>
      <c r="CG1891" s="76"/>
      <c r="CH1891" s="76"/>
      <c r="CI1891" s="76"/>
      <c r="CJ1891" s="76"/>
      <c r="CK1891" s="76"/>
      <c r="CL1891" s="76"/>
      <c r="CM1891" s="76"/>
      <c r="CN1891" s="76"/>
      <c r="CO1891" s="76"/>
      <c r="CP1891" s="76"/>
    </row>
    <row r="1892" spans="1:94" x14ac:dyDescent="0.2">
      <c r="A1892" s="76"/>
      <c r="B1892" s="76"/>
      <c r="C1892" s="76"/>
      <c r="D1892" s="76"/>
      <c r="E1892" s="76"/>
      <c r="F1892" s="76"/>
      <c r="G1892" s="76"/>
      <c r="H1892" s="76"/>
      <c r="I1892" s="76"/>
      <c r="J1892" s="76"/>
      <c r="K1892" s="76"/>
      <c r="L1892" s="76"/>
      <c r="M1892" s="76"/>
      <c r="N1892" s="76"/>
      <c r="O1892" s="76"/>
      <c r="P1892" s="76"/>
      <c r="Q1892" s="76"/>
      <c r="R1892" s="76"/>
      <c r="S1892" s="76"/>
      <c r="T1892" s="76"/>
      <c r="U1892" s="76"/>
      <c r="V1892" s="76"/>
      <c r="W1892" s="76"/>
      <c r="X1892" s="76"/>
      <c r="Y1892" s="76"/>
      <c r="Z1892" s="76"/>
      <c r="AA1892" s="76"/>
      <c r="AB1892" s="76"/>
      <c r="AC1892" s="76"/>
      <c r="AD1892" s="76"/>
      <c r="AE1892" s="76"/>
      <c r="AF1892" s="76"/>
      <c r="AG1892" s="76"/>
      <c r="AH1892" s="76"/>
      <c r="AI1892" s="76"/>
      <c r="AJ1892" s="76"/>
      <c r="AK1892" s="76"/>
      <c r="AL1892" s="76"/>
      <c r="AM1892" s="76"/>
      <c r="AN1892" s="76"/>
      <c r="AO1892" s="75"/>
      <c r="AP1892" s="75"/>
      <c r="AQ1892" s="75"/>
      <c r="AR1892" s="76"/>
      <c r="AS1892" s="76"/>
      <c r="AT1892" s="76"/>
      <c r="AU1892" s="76"/>
      <c r="AV1892" s="76"/>
      <c r="AW1892" s="76"/>
      <c r="AX1892" s="76"/>
      <c r="AY1892" s="76"/>
      <c r="AZ1892" s="76"/>
      <c r="BA1892" s="76"/>
      <c r="BB1892" s="76"/>
      <c r="BC1892" s="76"/>
      <c r="BD1892" s="76"/>
      <c r="BE1892" s="76"/>
      <c r="BF1892" s="76"/>
      <c r="BG1892" s="76"/>
      <c r="BH1892" s="76"/>
      <c r="BI1892" s="76"/>
      <c r="BJ1892" s="76"/>
      <c r="BK1892" s="76"/>
      <c r="BL1892" s="76"/>
      <c r="BM1892" s="76"/>
      <c r="BN1892" s="76"/>
      <c r="BO1892" s="76"/>
      <c r="BP1892" s="76"/>
      <c r="BQ1892" s="76"/>
      <c r="BR1892" s="76"/>
      <c r="BS1892" s="76"/>
      <c r="BT1892" s="76"/>
      <c r="BU1892" s="76"/>
      <c r="BV1892" s="76"/>
      <c r="BW1892" s="76"/>
      <c r="BX1892" s="76"/>
      <c r="BY1892" s="76"/>
      <c r="BZ1892" s="76"/>
      <c r="CA1892" s="76"/>
      <c r="CB1892" s="76"/>
      <c r="CC1892" s="76"/>
      <c r="CD1892" s="76"/>
      <c r="CE1892" s="76"/>
      <c r="CF1892" s="76"/>
      <c r="CG1892" s="76"/>
      <c r="CH1892" s="76"/>
      <c r="CI1892" s="76"/>
      <c r="CJ1892" s="76"/>
      <c r="CK1892" s="76"/>
      <c r="CL1892" s="76"/>
      <c r="CM1892" s="76"/>
      <c r="CN1892" s="76"/>
      <c r="CO1892" s="76"/>
      <c r="CP1892" s="76"/>
    </row>
    <row r="1893" spans="1:94" x14ac:dyDescent="0.2">
      <c r="A1893" s="76"/>
      <c r="B1893" s="76"/>
      <c r="C1893" s="76"/>
      <c r="D1893" s="76"/>
      <c r="E1893" s="76"/>
      <c r="F1893" s="76"/>
      <c r="G1893" s="76"/>
      <c r="H1893" s="76"/>
      <c r="I1893" s="76"/>
      <c r="J1893" s="76"/>
      <c r="K1893" s="76"/>
      <c r="L1893" s="76"/>
      <c r="M1893" s="76"/>
      <c r="N1893" s="76"/>
      <c r="O1893" s="76"/>
      <c r="P1893" s="76"/>
      <c r="Q1893" s="76"/>
      <c r="R1893" s="76"/>
      <c r="S1893" s="76"/>
      <c r="T1893" s="76"/>
      <c r="U1893" s="76"/>
      <c r="V1893" s="76"/>
      <c r="W1893" s="76"/>
      <c r="X1893" s="76"/>
      <c r="Y1893" s="76"/>
      <c r="Z1893" s="76"/>
      <c r="AA1893" s="76"/>
      <c r="AB1893" s="76"/>
      <c r="AC1893" s="76"/>
      <c r="AD1893" s="76"/>
      <c r="AE1893" s="76"/>
      <c r="AF1893" s="76"/>
      <c r="AG1893" s="76"/>
      <c r="AH1893" s="76"/>
      <c r="AI1893" s="76"/>
      <c r="AJ1893" s="76"/>
      <c r="AK1893" s="76"/>
      <c r="AL1893" s="76"/>
      <c r="AM1893" s="76"/>
      <c r="AN1893" s="76"/>
      <c r="AO1893" s="75"/>
      <c r="AP1893" s="75"/>
      <c r="AQ1893" s="75"/>
      <c r="AR1893" s="76"/>
      <c r="AS1893" s="76"/>
      <c r="AT1893" s="76"/>
      <c r="AU1893" s="76"/>
      <c r="AV1893" s="76"/>
      <c r="AW1893" s="76"/>
      <c r="AX1893" s="76"/>
      <c r="AY1893" s="76"/>
      <c r="AZ1893" s="76"/>
      <c r="BA1893" s="76"/>
      <c r="BB1893" s="76"/>
      <c r="BC1893" s="76"/>
      <c r="BD1893" s="76"/>
      <c r="BE1893" s="76"/>
      <c r="BF1893" s="76"/>
      <c r="BG1893" s="76"/>
      <c r="BH1893" s="76"/>
      <c r="BI1893" s="76"/>
      <c r="BJ1893" s="76"/>
      <c r="BK1893" s="76"/>
      <c r="BL1893" s="76"/>
      <c r="BM1893" s="76"/>
      <c r="BN1893" s="76"/>
      <c r="BO1893" s="76"/>
      <c r="BP1893" s="76"/>
      <c r="BQ1893" s="76"/>
      <c r="BR1893" s="76"/>
      <c r="BS1893" s="76"/>
      <c r="BT1893" s="76"/>
      <c r="BU1893" s="76"/>
      <c r="BV1893" s="76"/>
      <c r="BW1893" s="76"/>
      <c r="BX1893" s="76"/>
      <c r="BY1893" s="76"/>
      <c r="BZ1893" s="76"/>
      <c r="CA1893" s="76"/>
      <c r="CB1893" s="76"/>
      <c r="CC1893" s="76"/>
      <c r="CD1893" s="76"/>
      <c r="CE1893" s="76"/>
      <c r="CF1893" s="76"/>
      <c r="CG1893" s="76"/>
      <c r="CH1893" s="76"/>
      <c r="CI1893" s="76"/>
      <c r="CJ1893" s="76"/>
      <c r="CK1893" s="76"/>
      <c r="CL1893" s="76"/>
      <c r="CM1893" s="76"/>
      <c r="CN1893" s="76"/>
      <c r="CO1893" s="76"/>
      <c r="CP1893" s="76"/>
    </row>
    <row r="1894" spans="1:94" x14ac:dyDescent="0.2">
      <c r="A1894" s="76"/>
      <c r="B1894" s="76"/>
      <c r="C1894" s="76"/>
      <c r="D1894" s="76"/>
      <c r="E1894" s="76"/>
      <c r="F1894" s="76"/>
      <c r="G1894" s="76"/>
      <c r="H1894" s="76"/>
      <c r="I1894" s="76"/>
      <c r="J1894" s="76"/>
      <c r="K1894" s="76"/>
      <c r="L1894" s="76"/>
      <c r="M1894" s="76"/>
      <c r="N1894" s="76"/>
      <c r="O1894" s="76"/>
      <c r="P1894" s="76"/>
      <c r="Q1894" s="76"/>
      <c r="R1894" s="76"/>
      <c r="S1894" s="76"/>
      <c r="T1894" s="76"/>
      <c r="U1894" s="76"/>
      <c r="V1894" s="76"/>
      <c r="W1894" s="76"/>
      <c r="X1894" s="76"/>
      <c r="Y1894" s="76"/>
      <c r="Z1894" s="76"/>
      <c r="AA1894" s="76"/>
      <c r="AB1894" s="76"/>
      <c r="AC1894" s="76"/>
      <c r="AD1894" s="76"/>
      <c r="AE1894" s="76"/>
      <c r="AF1894" s="76"/>
      <c r="AG1894" s="76"/>
      <c r="AH1894" s="76"/>
      <c r="AI1894" s="76"/>
      <c r="AJ1894" s="76"/>
      <c r="AK1894" s="76"/>
      <c r="AL1894" s="76"/>
      <c r="AM1894" s="76"/>
      <c r="AN1894" s="76"/>
      <c r="AO1894" s="75"/>
      <c r="AP1894" s="75"/>
      <c r="AQ1894" s="75"/>
      <c r="AR1894" s="76"/>
      <c r="AS1894" s="76"/>
      <c r="AT1894" s="76"/>
      <c r="AU1894" s="76"/>
      <c r="AV1894" s="76"/>
      <c r="AW1894" s="76"/>
      <c r="AX1894" s="76"/>
      <c r="AY1894" s="76"/>
      <c r="AZ1894" s="76"/>
      <c r="BA1894" s="76"/>
      <c r="BB1894" s="76"/>
      <c r="BC1894" s="76"/>
      <c r="BD1894" s="76"/>
      <c r="BE1894" s="76"/>
      <c r="BF1894" s="76"/>
      <c r="BG1894" s="76"/>
      <c r="BH1894" s="76"/>
      <c r="BI1894" s="76"/>
      <c r="BJ1894" s="76"/>
      <c r="BK1894" s="76"/>
      <c r="BL1894" s="76"/>
      <c r="BM1894" s="76"/>
      <c r="BN1894" s="76"/>
      <c r="BO1894" s="76"/>
      <c r="BP1894" s="76"/>
      <c r="BQ1894" s="76"/>
      <c r="BR1894" s="76"/>
      <c r="BS1894" s="76"/>
      <c r="BT1894" s="76"/>
      <c r="BU1894" s="76"/>
      <c r="BV1894" s="76"/>
      <c r="BW1894" s="76"/>
      <c r="BX1894" s="76"/>
      <c r="BY1894" s="76"/>
      <c r="BZ1894" s="76"/>
      <c r="CA1894" s="76"/>
      <c r="CB1894" s="76"/>
      <c r="CC1894" s="76"/>
      <c r="CD1894" s="76"/>
      <c r="CE1894" s="76"/>
      <c r="CF1894" s="76"/>
      <c r="CG1894" s="76"/>
      <c r="CH1894" s="76"/>
      <c r="CI1894" s="76"/>
      <c r="CJ1894" s="76"/>
      <c r="CK1894" s="76"/>
      <c r="CL1894" s="76"/>
      <c r="CM1894" s="76"/>
      <c r="CN1894" s="76"/>
      <c r="CO1894" s="76"/>
      <c r="CP1894" s="76"/>
    </row>
    <row r="1895" spans="1:94" x14ac:dyDescent="0.2">
      <c r="A1895" s="76"/>
      <c r="B1895" s="76"/>
      <c r="C1895" s="76"/>
      <c r="D1895" s="76"/>
      <c r="E1895" s="76"/>
      <c r="F1895" s="76"/>
      <c r="G1895" s="76"/>
      <c r="H1895" s="76"/>
      <c r="I1895" s="76"/>
      <c r="J1895" s="76"/>
      <c r="K1895" s="76"/>
      <c r="L1895" s="76"/>
      <c r="M1895" s="76"/>
      <c r="N1895" s="76"/>
      <c r="O1895" s="76"/>
      <c r="P1895" s="76"/>
      <c r="Q1895" s="76"/>
      <c r="R1895" s="76"/>
      <c r="S1895" s="76"/>
      <c r="T1895" s="76"/>
      <c r="U1895" s="76"/>
      <c r="V1895" s="76"/>
      <c r="W1895" s="76"/>
      <c r="X1895" s="76"/>
      <c r="Y1895" s="76"/>
      <c r="Z1895" s="76"/>
      <c r="AA1895" s="76"/>
      <c r="AB1895" s="76"/>
      <c r="AC1895" s="76"/>
      <c r="AD1895" s="76"/>
      <c r="AE1895" s="76"/>
      <c r="AF1895" s="76"/>
      <c r="AG1895" s="76"/>
      <c r="AH1895" s="76"/>
      <c r="AI1895" s="76"/>
      <c r="AJ1895" s="76"/>
      <c r="AK1895" s="76"/>
      <c r="AL1895" s="76"/>
      <c r="AM1895" s="76"/>
      <c r="AN1895" s="76"/>
      <c r="AO1895" s="75"/>
      <c r="AP1895" s="75"/>
      <c r="AQ1895" s="75"/>
      <c r="AR1895" s="76"/>
      <c r="AS1895" s="76"/>
      <c r="AT1895" s="76"/>
      <c r="AU1895" s="76"/>
      <c r="AV1895" s="76"/>
      <c r="AW1895" s="76"/>
      <c r="AX1895" s="76"/>
      <c r="AY1895" s="76"/>
      <c r="AZ1895" s="76"/>
      <c r="BA1895" s="76"/>
      <c r="BB1895" s="76"/>
      <c r="BC1895" s="76"/>
      <c r="BD1895" s="76"/>
      <c r="BE1895" s="76"/>
      <c r="BF1895" s="76"/>
      <c r="BG1895" s="76"/>
      <c r="BH1895" s="76"/>
      <c r="BI1895" s="76"/>
      <c r="BJ1895" s="76"/>
      <c r="BK1895" s="76"/>
      <c r="BL1895" s="76"/>
      <c r="BM1895" s="76"/>
      <c r="BN1895" s="76"/>
      <c r="BO1895" s="76"/>
      <c r="BP1895" s="76"/>
      <c r="BQ1895" s="76"/>
      <c r="BR1895" s="76"/>
      <c r="BS1895" s="76"/>
      <c r="BT1895" s="76"/>
      <c r="BU1895" s="76"/>
      <c r="BV1895" s="76"/>
      <c r="BW1895" s="76"/>
      <c r="BX1895" s="76"/>
      <c r="BY1895" s="76"/>
      <c r="BZ1895" s="76"/>
      <c r="CA1895" s="76"/>
      <c r="CB1895" s="76"/>
      <c r="CC1895" s="76"/>
      <c r="CD1895" s="76"/>
      <c r="CE1895" s="76"/>
      <c r="CF1895" s="76"/>
      <c r="CG1895" s="76"/>
      <c r="CH1895" s="76"/>
      <c r="CI1895" s="76"/>
      <c r="CJ1895" s="76"/>
      <c r="CK1895" s="76"/>
      <c r="CL1895" s="76"/>
      <c r="CM1895" s="76"/>
      <c r="CN1895" s="76"/>
      <c r="CO1895" s="76"/>
      <c r="CP1895" s="76"/>
    </row>
    <row r="1896" spans="1:94" x14ac:dyDescent="0.2">
      <c r="A1896" s="76"/>
      <c r="B1896" s="76"/>
      <c r="C1896" s="76"/>
      <c r="D1896" s="76"/>
      <c r="E1896" s="76"/>
      <c r="F1896" s="76"/>
      <c r="G1896" s="76"/>
      <c r="H1896" s="76"/>
      <c r="I1896" s="76"/>
      <c r="J1896" s="76"/>
      <c r="K1896" s="76"/>
      <c r="L1896" s="76"/>
      <c r="M1896" s="76"/>
      <c r="N1896" s="76"/>
      <c r="O1896" s="76"/>
      <c r="P1896" s="76"/>
      <c r="Q1896" s="76"/>
      <c r="R1896" s="76"/>
      <c r="S1896" s="76"/>
      <c r="T1896" s="76"/>
      <c r="U1896" s="76"/>
      <c r="V1896" s="76"/>
      <c r="W1896" s="76"/>
      <c r="X1896" s="76"/>
      <c r="Y1896" s="76"/>
      <c r="Z1896" s="76"/>
      <c r="AA1896" s="76"/>
      <c r="AB1896" s="76"/>
      <c r="AC1896" s="76"/>
      <c r="AD1896" s="76"/>
      <c r="AE1896" s="76"/>
      <c r="AF1896" s="76"/>
      <c r="AG1896" s="76"/>
      <c r="AH1896" s="76"/>
      <c r="AI1896" s="76"/>
      <c r="AJ1896" s="76"/>
      <c r="AK1896" s="76"/>
      <c r="AL1896" s="76"/>
      <c r="AM1896" s="76"/>
      <c r="AN1896" s="76"/>
      <c r="AO1896" s="75"/>
      <c r="AP1896" s="75"/>
      <c r="AQ1896" s="75"/>
      <c r="AR1896" s="76"/>
      <c r="AS1896" s="76"/>
      <c r="AT1896" s="76"/>
      <c r="AU1896" s="76"/>
      <c r="AV1896" s="76"/>
      <c r="AW1896" s="76"/>
      <c r="AX1896" s="76"/>
      <c r="AY1896" s="76"/>
      <c r="AZ1896" s="76"/>
      <c r="BA1896" s="76"/>
      <c r="BB1896" s="76"/>
      <c r="BC1896" s="76"/>
      <c r="BD1896" s="76"/>
      <c r="BE1896" s="76"/>
      <c r="BF1896" s="76"/>
      <c r="BG1896" s="76"/>
      <c r="BH1896" s="76"/>
      <c r="BI1896" s="76"/>
      <c r="BJ1896" s="76"/>
      <c r="BK1896" s="76"/>
      <c r="BL1896" s="76"/>
      <c r="BM1896" s="76"/>
      <c r="BN1896" s="76"/>
      <c r="BO1896" s="76"/>
      <c r="BP1896" s="76"/>
      <c r="BQ1896" s="76"/>
      <c r="BR1896" s="76"/>
      <c r="BS1896" s="76"/>
      <c r="BT1896" s="76"/>
      <c r="BU1896" s="76"/>
      <c r="BV1896" s="76"/>
      <c r="BW1896" s="76"/>
      <c r="BX1896" s="76"/>
      <c r="BY1896" s="76"/>
      <c r="BZ1896" s="76"/>
      <c r="CA1896" s="76"/>
      <c r="CB1896" s="76"/>
      <c r="CC1896" s="76"/>
      <c r="CD1896" s="76"/>
      <c r="CE1896" s="76"/>
      <c r="CF1896" s="76"/>
      <c r="CG1896" s="76"/>
      <c r="CH1896" s="76"/>
      <c r="CI1896" s="76"/>
      <c r="CJ1896" s="76"/>
      <c r="CK1896" s="76"/>
      <c r="CL1896" s="76"/>
      <c r="CM1896" s="76"/>
      <c r="CN1896" s="76"/>
      <c r="CO1896" s="76"/>
      <c r="CP1896" s="76"/>
    </row>
    <row r="1897" spans="1:94" x14ac:dyDescent="0.2">
      <c r="A1897" s="76"/>
      <c r="B1897" s="76"/>
      <c r="C1897" s="76"/>
      <c r="D1897" s="76"/>
      <c r="E1897" s="76"/>
      <c r="F1897" s="76"/>
      <c r="G1897" s="76"/>
      <c r="H1897" s="76"/>
      <c r="I1897" s="76"/>
      <c r="J1897" s="76"/>
      <c r="K1897" s="76"/>
      <c r="L1897" s="76"/>
      <c r="M1897" s="76"/>
      <c r="N1897" s="76"/>
      <c r="O1897" s="76"/>
      <c r="P1897" s="76"/>
      <c r="Q1897" s="76"/>
      <c r="R1897" s="76"/>
      <c r="S1897" s="76"/>
      <c r="T1897" s="76"/>
      <c r="U1897" s="76"/>
      <c r="V1897" s="76"/>
      <c r="W1897" s="76"/>
      <c r="X1897" s="76"/>
      <c r="Y1897" s="76"/>
      <c r="Z1897" s="76"/>
      <c r="AA1897" s="76"/>
      <c r="AB1897" s="76"/>
      <c r="AC1897" s="76"/>
      <c r="AD1897" s="76"/>
      <c r="AE1897" s="76"/>
      <c r="AF1897" s="76"/>
      <c r="AG1897" s="76"/>
      <c r="AH1897" s="76"/>
      <c r="AI1897" s="76"/>
      <c r="AJ1897" s="76"/>
      <c r="AK1897" s="76"/>
      <c r="AL1897" s="76"/>
      <c r="AM1897" s="76"/>
      <c r="AN1897" s="76"/>
      <c r="AO1897" s="75"/>
      <c r="AP1897" s="75"/>
      <c r="AQ1897" s="75"/>
      <c r="AR1897" s="76"/>
      <c r="AS1897" s="76"/>
      <c r="AT1897" s="76"/>
      <c r="AU1897" s="76"/>
      <c r="AV1897" s="76"/>
      <c r="AW1897" s="76"/>
      <c r="AX1897" s="76"/>
      <c r="AY1897" s="76"/>
      <c r="AZ1897" s="76"/>
      <c r="BA1897" s="76"/>
      <c r="BB1897" s="76"/>
      <c r="BC1897" s="76"/>
      <c r="BD1897" s="76"/>
      <c r="BE1897" s="76"/>
      <c r="BF1897" s="76"/>
      <c r="BG1897" s="76"/>
      <c r="BH1897" s="76"/>
      <c r="BI1897" s="76"/>
      <c r="BJ1897" s="76"/>
      <c r="BK1897" s="76"/>
      <c r="BL1897" s="76"/>
      <c r="BM1897" s="76"/>
      <c r="BN1897" s="76"/>
      <c r="BO1897" s="76"/>
      <c r="BP1897" s="76"/>
      <c r="BQ1897" s="76"/>
      <c r="BR1897" s="76"/>
      <c r="BS1897" s="76"/>
      <c r="BT1897" s="76"/>
      <c r="BU1897" s="76"/>
      <c r="BV1897" s="76"/>
      <c r="BW1897" s="76"/>
      <c r="BX1897" s="76"/>
      <c r="BY1897" s="76"/>
      <c r="BZ1897" s="76"/>
      <c r="CA1897" s="76"/>
      <c r="CB1897" s="76"/>
      <c r="CC1897" s="76"/>
      <c r="CD1897" s="76"/>
      <c r="CE1897" s="76"/>
      <c r="CF1897" s="76"/>
      <c r="CG1897" s="76"/>
      <c r="CH1897" s="76"/>
      <c r="CI1897" s="76"/>
      <c r="CJ1897" s="76"/>
      <c r="CK1897" s="76"/>
      <c r="CL1897" s="76"/>
      <c r="CM1897" s="76"/>
      <c r="CN1897" s="76"/>
      <c r="CO1897" s="76"/>
      <c r="CP1897" s="76"/>
    </row>
    <row r="1898" spans="1:94" x14ac:dyDescent="0.2">
      <c r="A1898" s="76"/>
      <c r="B1898" s="76"/>
      <c r="C1898" s="76"/>
      <c r="D1898" s="76"/>
      <c r="E1898" s="76"/>
      <c r="F1898" s="76"/>
      <c r="G1898" s="76"/>
      <c r="H1898" s="76"/>
      <c r="I1898" s="76"/>
      <c r="J1898" s="76"/>
      <c r="K1898" s="76"/>
      <c r="L1898" s="76"/>
      <c r="M1898" s="76"/>
      <c r="N1898" s="76"/>
      <c r="O1898" s="76"/>
      <c r="P1898" s="76"/>
      <c r="Q1898" s="76"/>
      <c r="R1898" s="76"/>
      <c r="S1898" s="76"/>
      <c r="T1898" s="76"/>
      <c r="U1898" s="76"/>
      <c r="V1898" s="76"/>
      <c r="W1898" s="76"/>
      <c r="X1898" s="76"/>
      <c r="Y1898" s="76"/>
      <c r="Z1898" s="76"/>
      <c r="AA1898" s="76"/>
      <c r="AB1898" s="76"/>
      <c r="AC1898" s="76"/>
      <c r="AD1898" s="76"/>
      <c r="AE1898" s="76"/>
      <c r="AF1898" s="76"/>
      <c r="AG1898" s="76"/>
      <c r="AH1898" s="76"/>
      <c r="AI1898" s="76"/>
      <c r="AJ1898" s="76"/>
      <c r="AK1898" s="76"/>
      <c r="AL1898" s="76"/>
      <c r="AM1898" s="76"/>
      <c r="AN1898" s="76"/>
      <c r="AO1898" s="75"/>
      <c r="AP1898" s="75"/>
      <c r="AQ1898" s="75"/>
      <c r="AR1898" s="76"/>
      <c r="AS1898" s="76"/>
      <c r="AT1898" s="76"/>
      <c r="AU1898" s="76"/>
      <c r="AV1898" s="76"/>
      <c r="AW1898" s="76"/>
      <c r="AX1898" s="76"/>
      <c r="AY1898" s="76"/>
      <c r="AZ1898" s="76"/>
      <c r="BA1898" s="76"/>
      <c r="BB1898" s="76"/>
      <c r="BC1898" s="76"/>
      <c r="BD1898" s="76"/>
      <c r="BE1898" s="76"/>
      <c r="BF1898" s="76"/>
      <c r="BG1898" s="76"/>
      <c r="BH1898" s="76"/>
      <c r="BI1898" s="76"/>
      <c r="BJ1898" s="76"/>
      <c r="BK1898" s="76"/>
      <c r="BL1898" s="76"/>
      <c r="BM1898" s="76"/>
      <c r="BN1898" s="76"/>
      <c r="BO1898" s="76"/>
      <c r="BP1898" s="76"/>
      <c r="BQ1898" s="76"/>
      <c r="BR1898" s="76"/>
      <c r="BS1898" s="76"/>
      <c r="BT1898" s="76"/>
      <c r="BU1898" s="76"/>
      <c r="BV1898" s="76"/>
      <c r="BW1898" s="76"/>
      <c r="BX1898" s="76"/>
      <c r="BY1898" s="76"/>
      <c r="BZ1898" s="76"/>
      <c r="CA1898" s="76"/>
      <c r="CB1898" s="76"/>
      <c r="CC1898" s="76"/>
      <c r="CD1898" s="76"/>
      <c r="CE1898" s="76"/>
      <c r="CF1898" s="76"/>
      <c r="CG1898" s="76"/>
      <c r="CH1898" s="76"/>
      <c r="CI1898" s="76"/>
      <c r="CJ1898" s="76"/>
      <c r="CK1898" s="76"/>
      <c r="CL1898" s="76"/>
      <c r="CM1898" s="76"/>
      <c r="CN1898" s="76"/>
      <c r="CO1898" s="76"/>
      <c r="CP1898" s="76"/>
    </row>
    <row r="1899" spans="1:94" x14ac:dyDescent="0.2">
      <c r="A1899" s="76"/>
      <c r="B1899" s="76"/>
      <c r="C1899" s="76"/>
      <c r="D1899" s="76"/>
      <c r="E1899" s="76"/>
      <c r="F1899" s="76"/>
      <c r="G1899" s="76"/>
      <c r="H1899" s="76"/>
      <c r="I1899" s="76"/>
      <c r="J1899" s="76"/>
      <c r="K1899" s="76"/>
      <c r="L1899" s="76"/>
      <c r="M1899" s="76"/>
      <c r="N1899" s="76"/>
      <c r="O1899" s="76"/>
      <c r="P1899" s="76"/>
      <c r="Q1899" s="76"/>
      <c r="R1899" s="76"/>
      <c r="S1899" s="76"/>
      <c r="T1899" s="76"/>
      <c r="U1899" s="76"/>
      <c r="V1899" s="76"/>
      <c r="W1899" s="76"/>
      <c r="X1899" s="76"/>
      <c r="Y1899" s="76"/>
      <c r="Z1899" s="76"/>
      <c r="AA1899" s="76"/>
      <c r="AB1899" s="76"/>
      <c r="AC1899" s="76"/>
      <c r="AD1899" s="76"/>
      <c r="AE1899" s="76"/>
      <c r="AF1899" s="76"/>
      <c r="AG1899" s="76"/>
      <c r="AH1899" s="76"/>
      <c r="AI1899" s="76"/>
      <c r="AJ1899" s="76"/>
      <c r="AK1899" s="76"/>
      <c r="AL1899" s="76"/>
      <c r="AM1899" s="76"/>
      <c r="AN1899" s="76"/>
      <c r="AO1899" s="75"/>
      <c r="AP1899" s="75"/>
      <c r="AQ1899" s="75"/>
      <c r="AR1899" s="76"/>
      <c r="AS1899" s="76"/>
      <c r="AT1899" s="76"/>
      <c r="AU1899" s="76"/>
      <c r="AV1899" s="76"/>
      <c r="AW1899" s="76"/>
      <c r="AX1899" s="76"/>
      <c r="AY1899" s="76"/>
      <c r="AZ1899" s="76"/>
      <c r="BA1899" s="76"/>
      <c r="BB1899" s="76"/>
      <c r="BC1899" s="76"/>
      <c r="BD1899" s="76"/>
      <c r="BE1899" s="76"/>
      <c r="BF1899" s="76"/>
      <c r="BG1899" s="76"/>
      <c r="BH1899" s="76"/>
      <c r="BI1899" s="76"/>
      <c r="BJ1899" s="76"/>
      <c r="BK1899" s="76"/>
      <c r="BL1899" s="76"/>
      <c r="BM1899" s="76"/>
      <c r="BN1899" s="76"/>
      <c r="BO1899" s="76"/>
      <c r="BP1899" s="76"/>
      <c r="BQ1899" s="76"/>
      <c r="BR1899" s="76"/>
      <c r="BS1899" s="76"/>
      <c r="BT1899" s="76"/>
      <c r="BU1899" s="76"/>
      <c r="BV1899" s="76"/>
      <c r="BW1899" s="76"/>
      <c r="BX1899" s="76"/>
      <c r="BY1899" s="76"/>
      <c r="BZ1899" s="76"/>
      <c r="CA1899" s="76"/>
      <c r="CB1899" s="76"/>
      <c r="CC1899" s="76"/>
      <c r="CD1899" s="76"/>
      <c r="CE1899" s="76"/>
      <c r="CF1899" s="76"/>
      <c r="CG1899" s="76"/>
      <c r="CH1899" s="76"/>
      <c r="CI1899" s="76"/>
      <c r="CJ1899" s="76"/>
      <c r="CK1899" s="76"/>
      <c r="CL1899" s="76"/>
      <c r="CM1899" s="76"/>
      <c r="CN1899" s="76"/>
      <c r="CO1899" s="76"/>
      <c r="CP1899" s="76"/>
    </row>
    <row r="1900" spans="1:94" x14ac:dyDescent="0.2">
      <c r="A1900" s="76"/>
      <c r="B1900" s="76"/>
      <c r="C1900" s="76"/>
      <c r="D1900" s="76"/>
      <c r="E1900" s="76"/>
      <c r="F1900" s="76"/>
      <c r="G1900" s="76"/>
      <c r="H1900" s="76"/>
      <c r="I1900" s="76"/>
      <c r="J1900" s="76"/>
      <c r="K1900" s="76"/>
      <c r="L1900" s="76"/>
      <c r="M1900" s="76"/>
      <c r="N1900" s="76"/>
      <c r="O1900" s="76"/>
      <c r="P1900" s="76"/>
      <c r="Q1900" s="76"/>
      <c r="R1900" s="76"/>
      <c r="S1900" s="76"/>
      <c r="T1900" s="76"/>
      <c r="U1900" s="76"/>
      <c r="V1900" s="76"/>
      <c r="W1900" s="76"/>
      <c r="X1900" s="76"/>
      <c r="Y1900" s="76"/>
      <c r="Z1900" s="76"/>
      <c r="AA1900" s="76"/>
      <c r="AB1900" s="76"/>
      <c r="AC1900" s="76"/>
      <c r="AD1900" s="76"/>
      <c r="AE1900" s="76"/>
      <c r="AF1900" s="76"/>
      <c r="AG1900" s="76"/>
      <c r="AH1900" s="76"/>
      <c r="AI1900" s="76"/>
      <c r="AJ1900" s="76"/>
      <c r="AK1900" s="76"/>
      <c r="AL1900" s="76"/>
      <c r="AM1900" s="76"/>
      <c r="AN1900" s="76"/>
      <c r="AO1900" s="75"/>
      <c r="AP1900" s="75"/>
      <c r="AQ1900" s="75"/>
      <c r="AR1900" s="76"/>
      <c r="AS1900" s="76"/>
      <c r="AT1900" s="76"/>
      <c r="AU1900" s="76"/>
      <c r="AV1900" s="76"/>
      <c r="AW1900" s="76"/>
      <c r="AX1900" s="76"/>
      <c r="AY1900" s="76"/>
      <c r="AZ1900" s="76"/>
      <c r="BA1900" s="76"/>
      <c r="BB1900" s="76"/>
      <c r="BC1900" s="76"/>
      <c r="BD1900" s="76"/>
      <c r="BE1900" s="76"/>
      <c r="BF1900" s="76"/>
      <c r="BG1900" s="76"/>
      <c r="BH1900" s="76"/>
      <c r="BI1900" s="76"/>
      <c r="BJ1900" s="76"/>
      <c r="BK1900" s="76"/>
      <c r="BL1900" s="76"/>
      <c r="BM1900" s="76"/>
      <c r="BN1900" s="76"/>
      <c r="BO1900" s="76"/>
      <c r="BP1900" s="76"/>
      <c r="BQ1900" s="76"/>
      <c r="BR1900" s="76"/>
      <c r="BS1900" s="76"/>
      <c r="BT1900" s="76"/>
      <c r="BU1900" s="76"/>
      <c r="BV1900" s="76"/>
      <c r="BW1900" s="76"/>
      <c r="BX1900" s="76"/>
      <c r="BY1900" s="76"/>
      <c r="BZ1900" s="76"/>
      <c r="CA1900" s="76"/>
      <c r="CB1900" s="76"/>
      <c r="CC1900" s="76"/>
      <c r="CD1900" s="76"/>
      <c r="CE1900" s="76"/>
      <c r="CF1900" s="76"/>
      <c r="CG1900" s="76"/>
      <c r="CH1900" s="76"/>
      <c r="CI1900" s="76"/>
      <c r="CJ1900" s="76"/>
      <c r="CK1900" s="76"/>
      <c r="CL1900" s="76"/>
      <c r="CM1900" s="76"/>
      <c r="CN1900" s="76"/>
      <c r="CO1900" s="76"/>
      <c r="CP1900" s="76"/>
    </row>
    <row r="1901" spans="1:94" x14ac:dyDescent="0.2">
      <c r="A1901" s="76"/>
      <c r="B1901" s="76"/>
      <c r="C1901" s="76"/>
      <c r="D1901" s="76"/>
      <c r="E1901" s="76"/>
      <c r="F1901" s="76"/>
      <c r="G1901" s="76"/>
      <c r="H1901" s="76"/>
      <c r="I1901" s="76"/>
      <c r="J1901" s="76"/>
      <c r="K1901" s="76"/>
      <c r="L1901" s="76"/>
      <c r="M1901" s="76"/>
      <c r="N1901" s="76"/>
      <c r="O1901" s="76"/>
      <c r="P1901" s="76"/>
      <c r="Q1901" s="76"/>
      <c r="R1901" s="76"/>
      <c r="S1901" s="76"/>
      <c r="T1901" s="76"/>
      <c r="U1901" s="76"/>
      <c r="V1901" s="76"/>
      <c r="W1901" s="76"/>
      <c r="X1901" s="76"/>
      <c r="Y1901" s="76"/>
      <c r="Z1901" s="76"/>
      <c r="AA1901" s="76"/>
      <c r="AB1901" s="76"/>
      <c r="AC1901" s="76"/>
      <c r="AD1901" s="76"/>
      <c r="AE1901" s="76"/>
      <c r="AF1901" s="76"/>
      <c r="AG1901" s="76"/>
      <c r="AH1901" s="76"/>
      <c r="AI1901" s="76"/>
      <c r="AJ1901" s="76"/>
      <c r="AK1901" s="76"/>
      <c r="AL1901" s="76"/>
      <c r="AM1901" s="76"/>
      <c r="AN1901" s="76"/>
      <c r="AO1901" s="75"/>
      <c r="AP1901" s="75"/>
      <c r="AQ1901" s="75"/>
      <c r="AR1901" s="76"/>
      <c r="AS1901" s="76"/>
      <c r="AT1901" s="76"/>
      <c r="AU1901" s="76"/>
      <c r="AV1901" s="76"/>
      <c r="AW1901" s="76"/>
      <c r="AX1901" s="76"/>
      <c r="AY1901" s="76"/>
      <c r="AZ1901" s="76"/>
      <c r="BA1901" s="76"/>
      <c r="BB1901" s="76"/>
      <c r="BC1901" s="76"/>
      <c r="BD1901" s="76"/>
      <c r="BE1901" s="76"/>
      <c r="BF1901" s="76"/>
      <c r="BG1901" s="76"/>
      <c r="BH1901" s="76"/>
      <c r="BI1901" s="76"/>
      <c r="BJ1901" s="76"/>
      <c r="BK1901" s="76"/>
      <c r="BL1901" s="76"/>
      <c r="BM1901" s="76"/>
      <c r="BN1901" s="76"/>
      <c r="BO1901" s="76"/>
      <c r="BP1901" s="76"/>
      <c r="BQ1901" s="76"/>
      <c r="BR1901" s="76"/>
      <c r="BS1901" s="76"/>
      <c r="BT1901" s="76"/>
      <c r="BU1901" s="76"/>
      <c r="BV1901" s="76"/>
      <c r="BW1901" s="76"/>
      <c r="BX1901" s="76"/>
      <c r="BY1901" s="76"/>
      <c r="BZ1901" s="76"/>
      <c r="CA1901" s="76"/>
      <c r="CB1901" s="76"/>
      <c r="CC1901" s="76"/>
      <c r="CD1901" s="76"/>
      <c r="CE1901" s="76"/>
      <c r="CF1901" s="76"/>
      <c r="CG1901" s="76"/>
      <c r="CH1901" s="76"/>
      <c r="CI1901" s="76"/>
      <c r="CJ1901" s="76"/>
      <c r="CK1901" s="76"/>
      <c r="CL1901" s="76"/>
      <c r="CM1901" s="76"/>
      <c r="CN1901" s="76"/>
      <c r="CO1901" s="76"/>
      <c r="CP1901" s="76"/>
    </row>
    <row r="1902" spans="1:94" x14ac:dyDescent="0.2">
      <c r="A1902" s="76"/>
      <c r="B1902" s="76"/>
      <c r="C1902" s="76"/>
      <c r="D1902" s="76"/>
      <c r="E1902" s="76"/>
      <c r="F1902" s="76"/>
      <c r="G1902" s="76"/>
      <c r="H1902" s="76"/>
      <c r="I1902" s="76"/>
      <c r="J1902" s="76"/>
      <c r="K1902" s="76"/>
      <c r="L1902" s="76"/>
      <c r="M1902" s="76"/>
      <c r="N1902" s="76"/>
      <c r="O1902" s="76"/>
      <c r="P1902" s="76"/>
      <c r="Q1902" s="76"/>
      <c r="R1902" s="76"/>
      <c r="S1902" s="76"/>
      <c r="T1902" s="76"/>
      <c r="U1902" s="76"/>
      <c r="V1902" s="76"/>
      <c r="W1902" s="76"/>
      <c r="X1902" s="76"/>
      <c r="Y1902" s="76"/>
      <c r="Z1902" s="76"/>
      <c r="AA1902" s="76"/>
      <c r="AB1902" s="76"/>
      <c r="AC1902" s="76"/>
      <c r="AD1902" s="76"/>
      <c r="AE1902" s="76"/>
      <c r="AF1902" s="76"/>
      <c r="AG1902" s="76"/>
      <c r="AH1902" s="76"/>
      <c r="AI1902" s="76"/>
      <c r="AJ1902" s="76"/>
      <c r="AK1902" s="76"/>
      <c r="AL1902" s="76"/>
      <c r="AM1902" s="76"/>
      <c r="AN1902" s="76"/>
      <c r="AO1902" s="75"/>
      <c r="AP1902" s="75"/>
      <c r="AQ1902" s="75"/>
      <c r="AR1902" s="76"/>
      <c r="AS1902" s="76"/>
      <c r="AT1902" s="76"/>
      <c r="AU1902" s="76"/>
      <c r="AV1902" s="76"/>
      <c r="AW1902" s="76"/>
      <c r="AX1902" s="76"/>
      <c r="AY1902" s="76"/>
      <c r="AZ1902" s="76"/>
      <c r="BA1902" s="76"/>
      <c r="BB1902" s="76"/>
      <c r="BC1902" s="76"/>
      <c r="BD1902" s="76"/>
      <c r="BE1902" s="76"/>
      <c r="BF1902" s="76"/>
      <c r="BG1902" s="76"/>
      <c r="BH1902" s="76"/>
      <c r="BI1902" s="76"/>
      <c r="BJ1902" s="76"/>
      <c r="BK1902" s="76"/>
      <c r="BL1902" s="76"/>
      <c r="BM1902" s="76"/>
      <c r="BN1902" s="76"/>
      <c r="BO1902" s="76"/>
      <c r="BP1902" s="76"/>
      <c r="BQ1902" s="76"/>
      <c r="BR1902" s="76"/>
      <c r="BS1902" s="76"/>
      <c r="BT1902" s="76"/>
      <c r="BU1902" s="76"/>
      <c r="BV1902" s="76"/>
      <c r="BW1902" s="76"/>
      <c r="BX1902" s="76"/>
      <c r="BY1902" s="76"/>
      <c r="BZ1902" s="76"/>
      <c r="CA1902" s="76"/>
      <c r="CB1902" s="76"/>
      <c r="CC1902" s="76"/>
      <c r="CD1902" s="76"/>
      <c r="CE1902" s="76"/>
      <c r="CF1902" s="76"/>
      <c r="CG1902" s="76"/>
      <c r="CH1902" s="76"/>
      <c r="CI1902" s="76"/>
      <c r="CJ1902" s="76"/>
      <c r="CK1902" s="76"/>
      <c r="CL1902" s="76"/>
      <c r="CM1902" s="76"/>
      <c r="CN1902" s="76"/>
      <c r="CO1902" s="76"/>
      <c r="CP1902" s="76"/>
    </row>
    <row r="1903" spans="1:94" x14ac:dyDescent="0.2">
      <c r="A1903" s="76"/>
      <c r="B1903" s="76"/>
      <c r="C1903" s="76"/>
      <c r="D1903" s="76"/>
      <c r="E1903" s="76"/>
      <c r="F1903" s="76"/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76"/>
      <c r="AI1903" s="76"/>
      <c r="AJ1903" s="76"/>
      <c r="AK1903" s="76"/>
      <c r="AL1903" s="76"/>
      <c r="AM1903" s="76"/>
      <c r="AN1903" s="76"/>
      <c r="AO1903" s="75"/>
      <c r="AP1903" s="75"/>
      <c r="AQ1903" s="75"/>
      <c r="AR1903" s="76"/>
      <c r="AS1903" s="76"/>
      <c r="AT1903" s="76"/>
      <c r="AU1903" s="76"/>
      <c r="AV1903" s="76"/>
      <c r="AW1903" s="76"/>
      <c r="AX1903" s="76"/>
      <c r="AY1903" s="76"/>
      <c r="AZ1903" s="76"/>
      <c r="BA1903" s="76"/>
      <c r="BB1903" s="76"/>
      <c r="BC1903" s="76"/>
      <c r="BD1903" s="76"/>
      <c r="BE1903" s="76"/>
      <c r="BF1903" s="76"/>
      <c r="BG1903" s="76"/>
      <c r="BH1903" s="76"/>
      <c r="BI1903" s="76"/>
      <c r="BJ1903" s="76"/>
      <c r="BK1903" s="76"/>
      <c r="BL1903" s="76"/>
      <c r="BM1903" s="76"/>
      <c r="BN1903" s="76"/>
      <c r="BO1903" s="76"/>
      <c r="BP1903" s="76"/>
      <c r="BQ1903" s="76"/>
      <c r="BR1903" s="76"/>
      <c r="BS1903" s="76"/>
      <c r="BT1903" s="76"/>
      <c r="BU1903" s="76"/>
      <c r="BV1903" s="76"/>
      <c r="BW1903" s="76"/>
      <c r="BX1903" s="76"/>
      <c r="BY1903" s="76"/>
      <c r="BZ1903" s="76"/>
      <c r="CA1903" s="76"/>
      <c r="CB1903" s="76"/>
      <c r="CC1903" s="76"/>
      <c r="CD1903" s="76"/>
      <c r="CE1903" s="76"/>
      <c r="CF1903" s="76"/>
      <c r="CG1903" s="76"/>
      <c r="CH1903" s="76"/>
      <c r="CI1903" s="76"/>
      <c r="CJ1903" s="76"/>
      <c r="CK1903" s="76"/>
      <c r="CL1903" s="76"/>
      <c r="CM1903" s="76"/>
      <c r="CN1903" s="76"/>
      <c r="CO1903" s="76"/>
      <c r="CP1903" s="76"/>
    </row>
    <row r="1904" spans="1:94" x14ac:dyDescent="0.2">
      <c r="A1904" s="76"/>
      <c r="B1904" s="76"/>
      <c r="C1904" s="76"/>
      <c r="D1904" s="76"/>
      <c r="E1904" s="76"/>
      <c r="F1904" s="76"/>
      <c r="G1904" s="76"/>
      <c r="H1904" s="76"/>
      <c r="I1904" s="76"/>
      <c r="J1904" s="76"/>
      <c r="K1904" s="76"/>
      <c r="L1904" s="76"/>
      <c r="M1904" s="76"/>
      <c r="N1904" s="76"/>
      <c r="O1904" s="76"/>
      <c r="P1904" s="76"/>
      <c r="Q1904" s="76"/>
      <c r="R1904" s="76"/>
      <c r="S1904" s="76"/>
      <c r="T1904" s="76"/>
      <c r="U1904" s="76"/>
      <c r="V1904" s="76"/>
      <c r="W1904" s="76"/>
      <c r="X1904" s="76"/>
      <c r="Y1904" s="76"/>
      <c r="Z1904" s="76"/>
      <c r="AA1904" s="76"/>
      <c r="AB1904" s="76"/>
      <c r="AC1904" s="76"/>
      <c r="AD1904" s="76"/>
      <c r="AE1904" s="76"/>
      <c r="AF1904" s="76"/>
      <c r="AG1904" s="76"/>
      <c r="AH1904" s="76"/>
      <c r="AI1904" s="76"/>
      <c r="AJ1904" s="76"/>
      <c r="AK1904" s="76"/>
      <c r="AL1904" s="76"/>
      <c r="AM1904" s="76"/>
      <c r="AN1904" s="76"/>
      <c r="AO1904" s="75"/>
      <c r="AP1904" s="75"/>
      <c r="AQ1904" s="75"/>
      <c r="AR1904" s="76"/>
      <c r="AS1904" s="76"/>
      <c r="AT1904" s="76"/>
      <c r="AU1904" s="76"/>
      <c r="AV1904" s="76"/>
      <c r="AW1904" s="76"/>
      <c r="AX1904" s="76"/>
      <c r="AY1904" s="76"/>
      <c r="AZ1904" s="76"/>
      <c r="BA1904" s="76"/>
      <c r="BB1904" s="76"/>
      <c r="BC1904" s="76"/>
      <c r="BD1904" s="76"/>
      <c r="BE1904" s="76"/>
      <c r="BF1904" s="76"/>
      <c r="BG1904" s="76"/>
      <c r="BH1904" s="76"/>
      <c r="BI1904" s="76"/>
      <c r="BJ1904" s="76"/>
      <c r="BK1904" s="76"/>
      <c r="BL1904" s="76"/>
      <c r="BM1904" s="76"/>
      <c r="BN1904" s="76"/>
      <c r="BO1904" s="76"/>
      <c r="BP1904" s="76"/>
      <c r="BQ1904" s="76"/>
      <c r="BR1904" s="76"/>
      <c r="BS1904" s="76"/>
      <c r="BT1904" s="76"/>
      <c r="BU1904" s="76"/>
      <c r="BV1904" s="76"/>
      <c r="BW1904" s="76"/>
      <c r="BX1904" s="76"/>
      <c r="BY1904" s="76"/>
      <c r="BZ1904" s="76"/>
      <c r="CA1904" s="76"/>
      <c r="CB1904" s="76"/>
      <c r="CC1904" s="76"/>
      <c r="CD1904" s="76"/>
      <c r="CE1904" s="76"/>
      <c r="CF1904" s="76"/>
      <c r="CG1904" s="76"/>
      <c r="CH1904" s="76"/>
      <c r="CI1904" s="76"/>
      <c r="CJ1904" s="76"/>
      <c r="CK1904" s="76"/>
      <c r="CL1904" s="76"/>
      <c r="CM1904" s="76"/>
      <c r="CN1904" s="76"/>
      <c r="CO1904" s="76"/>
      <c r="CP1904" s="76"/>
    </row>
    <row r="1905" spans="1:94" x14ac:dyDescent="0.2">
      <c r="A1905" s="76"/>
      <c r="B1905" s="76"/>
      <c r="C1905" s="76"/>
      <c r="D1905" s="76"/>
      <c r="E1905" s="76"/>
      <c r="F1905" s="76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76"/>
      <c r="AI1905" s="76"/>
      <c r="AJ1905" s="76"/>
      <c r="AK1905" s="76"/>
      <c r="AL1905" s="76"/>
      <c r="AM1905" s="76"/>
      <c r="AN1905" s="76"/>
      <c r="AO1905" s="75"/>
      <c r="AP1905" s="75"/>
      <c r="AQ1905" s="75"/>
      <c r="AR1905" s="76"/>
      <c r="AS1905" s="76"/>
      <c r="AT1905" s="76"/>
      <c r="AU1905" s="76"/>
      <c r="AV1905" s="76"/>
      <c r="AW1905" s="76"/>
      <c r="AX1905" s="76"/>
      <c r="AY1905" s="76"/>
      <c r="AZ1905" s="76"/>
      <c r="BA1905" s="76"/>
      <c r="BB1905" s="76"/>
      <c r="BC1905" s="76"/>
      <c r="BD1905" s="76"/>
      <c r="BE1905" s="76"/>
      <c r="BF1905" s="76"/>
      <c r="BG1905" s="76"/>
      <c r="BH1905" s="76"/>
      <c r="BI1905" s="76"/>
      <c r="BJ1905" s="76"/>
      <c r="BK1905" s="76"/>
      <c r="BL1905" s="76"/>
      <c r="BM1905" s="76"/>
      <c r="BN1905" s="76"/>
      <c r="BO1905" s="76"/>
      <c r="BP1905" s="76"/>
      <c r="BQ1905" s="76"/>
      <c r="BR1905" s="76"/>
      <c r="BS1905" s="76"/>
      <c r="BT1905" s="76"/>
      <c r="BU1905" s="76"/>
      <c r="BV1905" s="76"/>
      <c r="BW1905" s="76"/>
      <c r="BX1905" s="76"/>
      <c r="BY1905" s="76"/>
      <c r="BZ1905" s="76"/>
      <c r="CA1905" s="76"/>
      <c r="CB1905" s="76"/>
      <c r="CC1905" s="76"/>
      <c r="CD1905" s="76"/>
      <c r="CE1905" s="76"/>
      <c r="CF1905" s="76"/>
      <c r="CG1905" s="76"/>
      <c r="CH1905" s="76"/>
      <c r="CI1905" s="76"/>
      <c r="CJ1905" s="76"/>
      <c r="CK1905" s="76"/>
      <c r="CL1905" s="76"/>
      <c r="CM1905" s="76"/>
      <c r="CN1905" s="76"/>
      <c r="CO1905" s="76"/>
      <c r="CP1905" s="76"/>
    </row>
    <row r="1906" spans="1:94" x14ac:dyDescent="0.2">
      <c r="A1906" s="76"/>
      <c r="B1906" s="76"/>
      <c r="C1906" s="76"/>
      <c r="D1906" s="76"/>
      <c r="E1906" s="76"/>
      <c r="F1906" s="76"/>
      <c r="G1906" s="76"/>
      <c r="H1906" s="76"/>
      <c r="I1906" s="76"/>
      <c r="J1906" s="76"/>
      <c r="K1906" s="76"/>
      <c r="L1906" s="76"/>
      <c r="M1906" s="76"/>
      <c r="N1906" s="76"/>
      <c r="O1906" s="76"/>
      <c r="P1906" s="76"/>
      <c r="Q1906" s="76"/>
      <c r="R1906" s="76"/>
      <c r="S1906" s="76"/>
      <c r="T1906" s="76"/>
      <c r="U1906" s="76"/>
      <c r="V1906" s="76"/>
      <c r="W1906" s="76"/>
      <c r="X1906" s="76"/>
      <c r="Y1906" s="76"/>
      <c r="Z1906" s="76"/>
      <c r="AA1906" s="76"/>
      <c r="AB1906" s="76"/>
      <c r="AC1906" s="76"/>
      <c r="AD1906" s="76"/>
      <c r="AE1906" s="76"/>
      <c r="AF1906" s="76"/>
      <c r="AG1906" s="76"/>
      <c r="AH1906" s="76"/>
      <c r="AI1906" s="76"/>
      <c r="AJ1906" s="76"/>
      <c r="AK1906" s="76"/>
      <c r="AL1906" s="76"/>
      <c r="AM1906" s="76"/>
      <c r="AN1906" s="76"/>
      <c r="AO1906" s="75"/>
      <c r="AP1906" s="75"/>
      <c r="AQ1906" s="75"/>
      <c r="AR1906" s="76"/>
      <c r="AS1906" s="76"/>
      <c r="AT1906" s="76"/>
      <c r="AU1906" s="76"/>
      <c r="AV1906" s="76"/>
      <c r="AW1906" s="76"/>
      <c r="AX1906" s="76"/>
      <c r="AY1906" s="76"/>
      <c r="AZ1906" s="76"/>
      <c r="BA1906" s="76"/>
      <c r="BB1906" s="76"/>
      <c r="BC1906" s="76"/>
      <c r="BD1906" s="76"/>
      <c r="BE1906" s="76"/>
      <c r="BF1906" s="76"/>
      <c r="BG1906" s="76"/>
      <c r="BH1906" s="76"/>
      <c r="BI1906" s="76"/>
      <c r="BJ1906" s="76"/>
      <c r="BK1906" s="76"/>
      <c r="BL1906" s="76"/>
      <c r="BM1906" s="76"/>
      <c r="BN1906" s="76"/>
      <c r="BO1906" s="76"/>
      <c r="BP1906" s="76"/>
      <c r="BQ1906" s="76"/>
      <c r="BR1906" s="76"/>
      <c r="BS1906" s="76"/>
      <c r="BT1906" s="76"/>
      <c r="BU1906" s="76"/>
      <c r="BV1906" s="76"/>
      <c r="BW1906" s="76"/>
      <c r="BX1906" s="76"/>
      <c r="BY1906" s="76"/>
      <c r="BZ1906" s="76"/>
      <c r="CA1906" s="76"/>
      <c r="CB1906" s="76"/>
      <c r="CC1906" s="76"/>
      <c r="CD1906" s="76"/>
      <c r="CE1906" s="76"/>
      <c r="CF1906" s="76"/>
      <c r="CG1906" s="76"/>
      <c r="CH1906" s="76"/>
      <c r="CI1906" s="76"/>
      <c r="CJ1906" s="76"/>
      <c r="CK1906" s="76"/>
      <c r="CL1906" s="76"/>
      <c r="CM1906" s="76"/>
      <c r="CN1906" s="76"/>
      <c r="CO1906" s="76"/>
      <c r="CP1906" s="76"/>
    </row>
    <row r="1907" spans="1:94" x14ac:dyDescent="0.2">
      <c r="A1907" s="76"/>
      <c r="B1907" s="76"/>
      <c r="C1907" s="76"/>
      <c r="D1907" s="76"/>
      <c r="E1907" s="76"/>
      <c r="F1907" s="76"/>
      <c r="G1907" s="76"/>
      <c r="H1907" s="76"/>
      <c r="I1907" s="76"/>
      <c r="J1907" s="76"/>
      <c r="K1907" s="76"/>
      <c r="L1907" s="76"/>
      <c r="M1907" s="76"/>
      <c r="N1907" s="76"/>
      <c r="O1907" s="76"/>
      <c r="P1907" s="76"/>
      <c r="Q1907" s="76"/>
      <c r="R1907" s="76"/>
      <c r="S1907" s="76"/>
      <c r="T1907" s="76"/>
      <c r="U1907" s="76"/>
      <c r="V1907" s="76"/>
      <c r="W1907" s="76"/>
      <c r="X1907" s="76"/>
      <c r="Y1907" s="76"/>
      <c r="Z1907" s="76"/>
      <c r="AA1907" s="76"/>
      <c r="AB1907" s="76"/>
      <c r="AC1907" s="76"/>
      <c r="AD1907" s="76"/>
      <c r="AE1907" s="76"/>
      <c r="AF1907" s="76"/>
      <c r="AG1907" s="76"/>
      <c r="AH1907" s="76"/>
      <c r="AI1907" s="76"/>
      <c r="AJ1907" s="76"/>
      <c r="AK1907" s="76"/>
      <c r="AL1907" s="76"/>
      <c r="AM1907" s="76"/>
      <c r="AN1907" s="76"/>
      <c r="AO1907" s="75"/>
      <c r="AP1907" s="75"/>
      <c r="AQ1907" s="75"/>
      <c r="AR1907" s="76"/>
      <c r="AS1907" s="76"/>
      <c r="AT1907" s="76"/>
      <c r="AU1907" s="76"/>
      <c r="AV1907" s="76"/>
      <c r="AW1907" s="76"/>
      <c r="AX1907" s="76"/>
      <c r="AY1907" s="76"/>
      <c r="AZ1907" s="76"/>
      <c r="BA1907" s="76"/>
      <c r="BB1907" s="76"/>
      <c r="BC1907" s="76"/>
      <c r="BD1907" s="76"/>
      <c r="BE1907" s="76"/>
      <c r="BF1907" s="76"/>
      <c r="BG1907" s="76"/>
      <c r="BH1907" s="76"/>
      <c r="BI1907" s="76"/>
      <c r="BJ1907" s="76"/>
      <c r="BK1907" s="76"/>
      <c r="BL1907" s="76"/>
      <c r="BM1907" s="76"/>
      <c r="BN1907" s="76"/>
      <c r="BO1907" s="76"/>
      <c r="BP1907" s="76"/>
      <c r="BQ1907" s="76"/>
      <c r="BR1907" s="76"/>
      <c r="BS1907" s="76"/>
      <c r="BT1907" s="76"/>
      <c r="BU1907" s="76"/>
      <c r="BV1907" s="76"/>
      <c r="BW1907" s="76"/>
      <c r="BX1907" s="76"/>
      <c r="BY1907" s="76"/>
      <c r="BZ1907" s="76"/>
      <c r="CA1907" s="76"/>
      <c r="CB1907" s="76"/>
      <c r="CC1907" s="76"/>
      <c r="CD1907" s="76"/>
      <c r="CE1907" s="76"/>
      <c r="CF1907" s="76"/>
      <c r="CG1907" s="76"/>
      <c r="CH1907" s="76"/>
      <c r="CI1907" s="76"/>
      <c r="CJ1907" s="76"/>
      <c r="CK1907" s="76"/>
      <c r="CL1907" s="76"/>
      <c r="CM1907" s="76"/>
      <c r="CN1907" s="76"/>
      <c r="CO1907" s="76"/>
      <c r="CP1907" s="76"/>
    </row>
    <row r="1908" spans="1:94" x14ac:dyDescent="0.2">
      <c r="A1908" s="76"/>
      <c r="B1908" s="76"/>
      <c r="C1908" s="76"/>
      <c r="D1908" s="76"/>
      <c r="E1908" s="76"/>
      <c r="F1908" s="76"/>
      <c r="G1908" s="76"/>
      <c r="H1908" s="76"/>
      <c r="I1908" s="76"/>
      <c r="J1908" s="76"/>
      <c r="K1908" s="76"/>
      <c r="L1908" s="76"/>
      <c r="M1908" s="76"/>
      <c r="N1908" s="76"/>
      <c r="O1908" s="76"/>
      <c r="P1908" s="76"/>
      <c r="Q1908" s="76"/>
      <c r="R1908" s="76"/>
      <c r="S1908" s="76"/>
      <c r="T1908" s="76"/>
      <c r="U1908" s="76"/>
      <c r="V1908" s="76"/>
      <c r="W1908" s="76"/>
      <c r="X1908" s="76"/>
      <c r="Y1908" s="76"/>
      <c r="Z1908" s="76"/>
      <c r="AA1908" s="76"/>
      <c r="AB1908" s="76"/>
      <c r="AC1908" s="76"/>
      <c r="AD1908" s="76"/>
      <c r="AE1908" s="76"/>
      <c r="AF1908" s="76"/>
      <c r="AG1908" s="76"/>
      <c r="AH1908" s="76"/>
      <c r="AI1908" s="76"/>
      <c r="AJ1908" s="76"/>
      <c r="AK1908" s="76"/>
      <c r="AL1908" s="76"/>
      <c r="AM1908" s="76"/>
      <c r="AN1908" s="76"/>
      <c r="AO1908" s="75"/>
      <c r="AP1908" s="75"/>
      <c r="AQ1908" s="75"/>
      <c r="AR1908" s="76"/>
      <c r="AS1908" s="76"/>
      <c r="AT1908" s="76"/>
      <c r="AU1908" s="76"/>
      <c r="AV1908" s="76"/>
      <c r="AW1908" s="76"/>
      <c r="AX1908" s="76"/>
      <c r="AY1908" s="76"/>
      <c r="AZ1908" s="76"/>
      <c r="BA1908" s="76"/>
      <c r="BB1908" s="76"/>
      <c r="BC1908" s="76"/>
      <c r="BD1908" s="76"/>
      <c r="BE1908" s="76"/>
      <c r="BF1908" s="76"/>
      <c r="BG1908" s="76"/>
      <c r="BH1908" s="76"/>
      <c r="BI1908" s="76"/>
      <c r="BJ1908" s="76"/>
      <c r="BK1908" s="76"/>
      <c r="BL1908" s="76"/>
      <c r="BM1908" s="76"/>
      <c r="BN1908" s="76"/>
      <c r="BO1908" s="76"/>
      <c r="BP1908" s="76"/>
      <c r="BQ1908" s="76"/>
      <c r="BR1908" s="76"/>
      <c r="BS1908" s="76"/>
      <c r="BT1908" s="76"/>
      <c r="BU1908" s="76"/>
      <c r="BV1908" s="76"/>
      <c r="BW1908" s="76"/>
      <c r="BX1908" s="76"/>
      <c r="BY1908" s="76"/>
      <c r="BZ1908" s="76"/>
      <c r="CA1908" s="76"/>
      <c r="CB1908" s="76"/>
      <c r="CC1908" s="76"/>
      <c r="CD1908" s="76"/>
      <c r="CE1908" s="76"/>
      <c r="CF1908" s="76"/>
      <c r="CG1908" s="76"/>
      <c r="CH1908" s="76"/>
      <c r="CI1908" s="76"/>
      <c r="CJ1908" s="76"/>
      <c r="CK1908" s="76"/>
      <c r="CL1908" s="76"/>
      <c r="CM1908" s="76"/>
      <c r="CN1908" s="76"/>
      <c r="CO1908" s="76"/>
      <c r="CP1908" s="76"/>
    </row>
    <row r="1909" spans="1:94" x14ac:dyDescent="0.2">
      <c r="A1909" s="76"/>
      <c r="B1909" s="76"/>
      <c r="C1909" s="76"/>
      <c r="D1909" s="76"/>
      <c r="E1909" s="76"/>
      <c r="F1909" s="76"/>
      <c r="G1909" s="76"/>
      <c r="H1909" s="76"/>
      <c r="I1909" s="76"/>
      <c r="J1909" s="76"/>
      <c r="K1909" s="76"/>
      <c r="L1909" s="76"/>
      <c r="M1909" s="76"/>
      <c r="N1909" s="76"/>
      <c r="O1909" s="76"/>
      <c r="P1909" s="76"/>
      <c r="Q1909" s="76"/>
      <c r="R1909" s="76"/>
      <c r="S1909" s="76"/>
      <c r="T1909" s="76"/>
      <c r="U1909" s="76"/>
      <c r="V1909" s="76"/>
      <c r="W1909" s="76"/>
      <c r="X1909" s="76"/>
      <c r="Y1909" s="76"/>
      <c r="Z1909" s="76"/>
      <c r="AA1909" s="76"/>
      <c r="AB1909" s="76"/>
      <c r="AC1909" s="76"/>
      <c r="AD1909" s="76"/>
      <c r="AE1909" s="76"/>
      <c r="AF1909" s="76"/>
      <c r="AG1909" s="76"/>
      <c r="AH1909" s="76"/>
      <c r="AI1909" s="76"/>
      <c r="AJ1909" s="76"/>
      <c r="AK1909" s="76"/>
      <c r="AL1909" s="76"/>
      <c r="AM1909" s="76"/>
      <c r="AN1909" s="76"/>
      <c r="AO1909" s="75"/>
      <c r="AP1909" s="75"/>
      <c r="AQ1909" s="75"/>
      <c r="AR1909" s="76"/>
      <c r="AS1909" s="76"/>
      <c r="AT1909" s="76"/>
      <c r="AU1909" s="76"/>
      <c r="AV1909" s="76"/>
      <c r="AW1909" s="76"/>
      <c r="AX1909" s="76"/>
      <c r="AY1909" s="76"/>
      <c r="AZ1909" s="76"/>
      <c r="BA1909" s="76"/>
      <c r="BB1909" s="76"/>
      <c r="BC1909" s="76"/>
      <c r="BD1909" s="76"/>
      <c r="BE1909" s="76"/>
      <c r="BF1909" s="76"/>
      <c r="BG1909" s="76"/>
      <c r="BH1909" s="76"/>
      <c r="BI1909" s="76"/>
      <c r="BJ1909" s="76"/>
      <c r="BK1909" s="76"/>
      <c r="BL1909" s="76"/>
      <c r="BM1909" s="76"/>
      <c r="BN1909" s="76"/>
      <c r="BO1909" s="76"/>
      <c r="BP1909" s="76"/>
      <c r="BQ1909" s="76"/>
      <c r="BR1909" s="76"/>
      <c r="BS1909" s="76"/>
      <c r="BT1909" s="76"/>
      <c r="BU1909" s="76"/>
      <c r="BV1909" s="76"/>
      <c r="BW1909" s="76"/>
      <c r="BX1909" s="76"/>
      <c r="BY1909" s="76"/>
      <c r="BZ1909" s="76"/>
      <c r="CA1909" s="76"/>
      <c r="CB1909" s="76"/>
      <c r="CC1909" s="76"/>
      <c r="CD1909" s="76"/>
      <c r="CE1909" s="76"/>
      <c r="CF1909" s="76"/>
      <c r="CG1909" s="76"/>
      <c r="CH1909" s="76"/>
      <c r="CI1909" s="76"/>
      <c r="CJ1909" s="76"/>
      <c r="CK1909" s="76"/>
      <c r="CL1909" s="76"/>
      <c r="CM1909" s="76"/>
      <c r="CN1909" s="76"/>
      <c r="CO1909" s="76"/>
      <c r="CP1909" s="76"/>
    </row>
    <row r="1910" spans="1:94" x14ac:dyDescent="0.2">
      <c r="A1910" s="76"/>
      <c r="B1910" s="76"/>
      <c r="C1910" s="76"/>
      <c r="D1910" s="76"/>
      <c r="E1910" s="76"/>
      <c r="F1910" s="76"/>
      <c r="G1910" s="76"/>
      <c r="H1910" s="76"/>
      <c r="I1910" s="76"/>
      <c r="J1910" s="76"/>
      <c r="K1910" s="76"/>
      <c r="L1910" s="76"/>
      <c r="M1910" s="76"/>
      <c r="N1910" s="76"/>
      <c r="O1910" s="76"/>
      <c r="P1910" s="76"/>
      <c r="Q1910" s="76"/>
      <c r="R1910" s="76"/>
      <c r="S1910" s="76"/>
      <c r="T1910" s="76"/>
      <c r="U1910" s="76"/>
      <c r="V1910" s="76"/>
      <c r="W1910" s="76"/>
      <c r="X1910" s="76"/>
      <c r="Y1910" s="76"/>
      <c r="Z1910" s="76"/>
      <c r="AA1910" s="76"/>
      <c r="AB1910" s="76"/>
      <c r="AC1910" s="76"/>
      <c r="AD1910" s="76"/>
      <c r="AE1910" s="76"/>
      <c r="AF1910" s="76"/>
      <c r="AG1910" s="76"/>
      <c r="AH1910" s="76"/>
      <c r="AI1910" s="76"/>
      <c r="AJ1910" s="76"/>
      <c r="AK1910" s="76"/>
      <c r="AL1910" s="76"/>
      <c r="AM1910" s="76"/>
      <c r="AN1910" s="76"/>
      <c r="AO1910" s="75"/>
      <c r="AP1910" s="75"/>
      <c r="AQ1910" s="75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6"/>
      <c r="BD1910" s="76"/>
      <c r="BE1910" s="76"/>
      <c r="BF1910" s="76"/>
      <c r="BG1910" s="76"/>
      <c r="BH1910" s="76"/>
      <c r="BI1910" s="76"/>
      <c r="BJ1910" s="76"/>
      <c r="BK1910" s="76"/>
      <c r="BL1910" s="76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6"/>
      <c r="CA1910" s="76"/>
      <c r="CB1910" s="76"/>
      <c r="CC1910" s="76"/>
      <c r="CD1910" s="76"/>
      <c r="CE1910" s="76"/>
      <c r="CF1910" s="76"/>
      <c r="CG1910" s="76"/>
      <c r="CH1910" s="76"/>
      <c r="CI1910" s="76"/>
      <c r="CJ1910" s="76"/>
      <c r="CK1910" s="76"/>
      <c r="CL1910" s="76"/>
      <c r="CM1910" s="76"/>
      <c r="CN1910" s="76"/>
      <c r="CO1910" s="76"/>
      <c r="CP1910" s="76"/>
    </row>
    <row r="1911" spans="1:94" x14ac:dyDescent="0.2">
      <c r="A1911" s="76"/>
      <c r="B1911" s="76"/>
      <c r="C1911" s="76"/>
      <c r="D1911" s="76"/>
      <c r="E1911" s="76"/>
      <c r="F1911" s="76"/>
      <c r="G1911" s="76"/>
      <c r="H1911" s="76"/>
      <c r="I1911" s="76"/>
      <c r="J1911" s="76"/>
      <c r="K1911" s="76"/>
      <c r="L1911" s="76"/>
      <c r="M1911" s="76"/>
      <c r="N1911" s="76"/>
      <c r="O1911" s="76"/>
      <c r="P1911" s="76"/>
      <c r="Q1911" s="76"/>
      <c r="R1911" s="76"/>
      <c r="S1911" s="76"/>
      <c r="T1911" s="76"/>
      <c r="U1911" s="76"/>
      <c r="V1911" s="76"/>
      <c r="W1911" s="76"/>
      <c r="X1911" s="76"/>
      <c r="Y1911" s="76"/>
      <c r="Z1911" s="76"/>
      <c r="AA1911" s="76"/>
      <c r="AB1911" s="76"/>
      <c r="AC1911" s="76"/>
      <c r="AD1911" s="76"/>
      <c r="AE1911" s="76"/>
      <c r="AF1911" s="76"/>
      <c r="AG1911" s="76"/>
      <c r="AH1911" s="76"/>
      <c r="AI1911" s="76"/>
      <c r="AJ1911" s="76"/>
      <c r="AK1911" s="76"/>
      <c r="AL1911" s="76"/>
      <c r="AM1911" s="76"/>
      <c r="AN1911" s="76"/>
      <c r="AO1911" s="75"/>
      <c r="AP1911" s="75"/>
      <c r="AQ1911" s="75"/>
      <c r="AR1911" s="76"/>
      <c r="AS1911" s="76"/>
      <c r="AT1911" s="76"/>
      <c r="AU1911" s="76"/>
      <c r="AV1911" s="76"/>
      <c r="AW1911" s="76"/>
      <c r="AX1911" s="76"/>
      <c r="AY1911" s="76"/>
      <c r="AZ1911" s="76"/>
      <c r="BA1911" s="76"/>
      <c r="BB1911" s="76"/>
      <c r="BC1911" s="76"/>
      <c r="BD1911" s="76"/>
      <c r="BE1911" s="76"/>
      <c r="BF1911" s="76"/>
      <c r="BG1911" s="76"/>
      <c r="BH1911" s="76"/>
      <c r="BI1911" s="76"/>
      <c r="BJ1911" s="76"/>
      <c r="BK1911" s="76"/>
      <c r="BL1911" s="76"/>
      <c r="BM1911" s="76"/>
      <c r="BN1911" s="76"/>
      <c r="BO1911" s="76"/>
      <c r="BP1911" s="76"/>
      <c r="BQ1911" s="76"/>
      <c r="BR1911" s="76"/>
      <c r="BS1911" s="76"/>
      <c r="BT1911" s="76"/>
      <c r="BU1911" s="76"/>
      <c r="BV1911" s="76"/>
      <c r="BW1911" s="76"/>
      <c r="BX1911" s="76"/>
      <c r="BY1911" s="76"/>
      <c r="BZ1911" s="76"/>
      <c r="CA1911" s="76"/>
      <c r="CB1911" s="76"/>
      <c r="CC1911" s="76"/>
      <c r="CD1911" s="76"/>
      <c r="CE1911" s="76"/>
      <c r="CF1911" s="76"/>
      <c r="CG1911" s="76"/>
      <c r="CH1911" s="76"/>
      <c r="CI1911" s="76"/>
      <c r="CJ1911" s="76"/>
      <c r="CK1911" s="76"/>
      <c r="CL1911" s="76"/>
      <c r="CM1911" s="76"/>
      <c r="CN1911" s="76"/>
      <c r="CO1911" s="76"/>
      <c r="CP1911" s="76"/>
    </row>
    <row r="1912" spans="1:94" x14ac:dyDescent="0.2">
      <c r="A1912" s="76"/>
      <c r="B1912" s="76"/>
      <c r="C1912" s="76"/>
      <c r="D1912" s="76"/>
      <c r="E1912" s="76"/>
      <c r="F1912" s="76"/>
      <c r="G1912" s="76"/>
      <c r="H1912" s="76"/>
      <c r="I1912" s="76"/>
      <c r="J1912" s="76"/>
      <c r="K1912" s="76"/>
      <c r="L1912" s="76"/>
      <c r="M1912" s="76"/>
      <c r="N1912" s="76"/>
      <c r="O1912" s="76"/>
      <c r="P1912" s="76"/>
      <c r="Q1912" s="76"/>
      <c r="R1912" s="76"/>
      <c r="S1912" s="76"/>
      <c r="T1912" s="76"/>
      <c r="U1912" s="76"/>
      <c r="V1912" s="76"/>
      <c r="W1912" s="76"/>
      <c r="X1912" s="76"/>
      <c r="Y1912" s="76"/>
      <c r="Z1912" s="76"/>
      <c r="AA1912" s="76"/>
      <c r="AB1912" s="76"/>
      <c r="AC1912" s="76"/>
      <c r="AD1912" s="76"/>
      <c r="AE1912" s="76"/>
      <c r="AF1912" s="76"/>
      <c r="AG1912" s="76"/>
      <c r="AH1912" s="76"/>
      <c r="AI1912" s="76"/>
      <c r="AJ1912" s="76"/>
      <c r="AK1912" s="76"/>
      <c r="AL1912" s="76"/>
      <c r="AM1912" s="76"/>
      <c r="AN1912" s="76"/>
      <c r="AO1912" s="75"/>
      <c r="AP1912" s="75"/>
      <c r="AQ1912" s="75"/>
      <c r="AR1912" s="76"/>
      <c r="AS1912" s="76"/>
      <c r="AT1912" s="76"/>
      <c r="AU1912" s="76"/>
      <c r="AV1912" s="76"/>
      <c r="AW1912" s="76"/>
      <c r="AX1912" s="76"/>
      <c r="AY1912" s="76"/>
      <c r="AZ1912" s="76"/>
      <c r="BA1912" s="76"/>
      <c r="BB1912" s="76"/>
      <c r="BC1912" s="76"/>
      <c r="BD1912" s="76"/>
      <c r="BE1912" s="76"/>
      <c r="BF1912" s="76"/>
      <c r="BG1912" s="76"/>
      <c r="BH1912" s="76"/>
      <c r="BI1912" s="76"/>
      <c r="BJ1912" s="76"/>
      <c r="BK1912" s="76"/>
      <c r="BL1912" s="76"/>
      <c r="BM1912" s="76"/>
      <c r="BN1912" s="76"/>
      <c r="BO1912" s="76"/>
      <c r="BP1912" s="76"/>
      <c r="BQ1912" s="76"/>
      <c r="BR1912" s="76"/>
      <c r="BS1912" s="76"/>
      <c r="BT1912" s="76"/>
      <c r="BU1912" s="76"/>
      <c r="BV1912" s="76"/>
      <c r="BW1912" s="76"/>
      <c r="BX1912" s="76"/>
      <c r="BY1912" s="76"/>
      <c r="BZ1912" s="76"/>
      <c r="CA1912" s="76"/>
      <c r="CB1912" s="76"/>
      <c r="CC1912" s="76"/>
      <c r="CD1912" s="76"/>
      <c r="CE1912" s="76"/>
      <c r="CF1912" s="76"/>
      <c r="CG1912" s="76"/>
      <c r="CH1912" s="76"/>
      <c r="CI1912" s="76"/>
      <c r="CJ1912" s="76"/>
      <c r="CK1912" s="76"/>
      <c r="CL1912" s="76"/>
      <c r="CM1912" s="76"/>
      <c r="CN1912" s="76"/>
      <c r="CO1912" s="76"/>
      <c r="CP1912" s="76"/>
    </row>
    <row r="1913" spans="1:94" x14ac:dyDescent="0.2">
      <c r="A1913" s="76"/>
      <c r="B1913" s="76"/>
      <c r="C1913" s="76"/>
      <c r="D1913" s="76"/>
      <c r="E1913" s="76"/>
      <c r="F1913" s="76"/>
      <c r="G1913" s="76"/>
      <c r="H1913" s="76"/>
      <c r="I1913" s="76"/>
      <c r="J1913" s="76"/>
      <c r="K1913" s="76"/>
      <c r="L1913" s="76"/>
      <c r="M1913" s="76"/>
      <c r="N1913" s="76"/>
      <c r="O1913" s="76"/>
      <c r="P1913" s="76"/>
      <c r="Q1913" s="76"/>
      <c r="R1913" s="76"/>
      <c r="S1913" s="76"/>
      <c r="T1913" s="76"/>
      <c r="U1913" s="76"/>
      <c r="V1913" s="76"/>
      <c r="W1913" s="76"/>
      <c r="X1913" s="76"/>
      <c r="Y1913" s="76"/>
      <c r="Z1913" s="76"/>
      <c r="AA1913" s="76"/>
      <c r="AB1913" s="76"/>
      <c r="AC1913" s="76"/>
      <c r="AD1913" s="76"/>
      <c r="AE1913" s="76"/>
      <c r="AF1913" s="76"/>
      <c r="AG1913" s="76"/>
      <c r="AH1913" s="76"/>
      <c r="AI1913" s="76"/>
      <c r="AJ1913" s="76"/>
      <c r="AK1913" s="76"/>
      <c r="AL1913" s="76"/>
      <c r="AM1913" s="76"/>
      <c r="AN1913" s="76"/>
      <c r="AO1913" s="75"/>
      <c r="AP1913" s="75"/>
      <c r="AQ1913" s="75"/>
      <c r="AR1913" s="76"/>
      <c r="AS1913" s="76"/>
      <c r="AT1913" s="76"/>
      <c r="AU1913" s="76"/>
      <c r="AV1913" s="76"/>
      <c r="AW1913" s="76"/>
      <c r="AX1913" s="76"/>
      <c r="AY1913" s="76"/>
      <c r="AZ1913" s="76"/>
      <c r="BA1913" s="76"/>
      <c r="BB1913" s="76"/>
      <c r="BC1913" s="76"/>
      <c r="BD1913" s="76"/>
      <c r="BE1913" s="76"/>
      <c r="BF1913" s="76"/>
      <c r="BG1913" s="76"/>
      <c r="BH1913" s="76"/>
      <c r="BI1913" s="76"/>
      <c r="BJ1913" s="76"/>
      <c r="BK1913" s="76"/>
      <c r="BL1913" s="76"/>
      <c r="BM1913" s="76"/>
      <c r="BN1913" s="76"/>
      <c r="BO1913" s="76"/>
      <c r="BP1913" s="76"/>
      <c r="BQ1913" s="76"/>
      <c r="BR1913" s="76"/>
      <c r="BS1913" s="76"/>
      <c r="BT1913" s="76"/>
      <c r="BU1913" s="76"/>
      <c r="BV1913" s="76"/>
      <c r="BW1913" s="76"/>
      <c r="BX1913" s="76"/>
      <c r="BY1913" s="76"/>
      <c r="BZ1913" s="76"/>
      <c r="CA1913" s="76"/>
      <c r="CB1913" s="76"/>
      <c r="CC1913" s="76"/>
      <c r="CD1913" s="76"/>
      <c r="CE1913" s="76"/>
      <c r="CF1913" s="76"/>
      <c r="CG1913" s="76"/>
      <c r="CH1913" s="76"/>
      <c r="CI1913" s="76"/>
      <c r="CJ1913" s="76"/>
      <c r="CK1913" s="76"/>
      <c r="CL1913" s="76"/>
      <c r="CM1913" s="76"/>
      <c r="CN1913" s="76"/>
      <c r="CO1913" s="76"/>
      <c r="CP1913" s="76"/>
    </row>
    <row r="1914" spans="1:94" x14ac:dyDescent="0.2">
      <c r="A1914" s="76"/>
      <c r="B1914" s="76"/>
      <c r="C1914" s="76"/>
      <c r="D1914" s="76"/>
      <c r="E1914" s="76"/>
      <c r="F1914" s="76"/>
      <c r="G1914" s="76"/>
      <c r="H1914" s="76"/>
      <c r="I1914" s="76"/>
      <c r="J1914" s="76"/>
      <c r="K1914" s="76"/>
      <c r="L1914" s="76"/>
      <c r="M1914" s="76"/>
      <c r="N1914" s="76"/>
      <c r="O1914" s="76"/>
      <c r="P1914" s="76"/>
      <c r="Q1914" s="76"/>
      <c r="R1914" s="76"/>
      <c r="S1914" s="76"/>
      <c r="T1914" s="76"/>
      <c r="U1914" s="76"/>
      <c r="V1914" s="76"/>
      <c r="W1914" s="76"/>
      <c r="X1914" s="76"/>
      <c r="Y1914" s="76"/>
      <c r="Z1914" s="76"/>
      <c r="AA1914" s="76"/>
      <c r="AB1914" s="76"/>
      <c r="AC1914" s="76"/>
      <c r="AD1914" s="76"/>
      <c r="AE1914" s="76"/>
      <c r="AF1914" s="76"/>
      <c r="AG1914" s="76"/>
      <c r="AH1914" s="76"/>
      <c r="AI1914" s="76"/>
      <c r="AJ1914" s="76"/>
      <c r="AK1914" s="76"/>
      <c r="AL1914" s="76"/>
      <c r="AM1914" s="76"/>
      <c r="AN1914" s="76"/>
      <c r="AO1914" s="75"/>
      <c r="AP1914" s="75"/>
      <c r="AQ1914" s="75"/>
      <c r="AR1914" s="76"/>
      <c r="AS1914" s="76"/>
      <c r="AT1914" s="76"/>
      <c r="AU1914" s="76"/>
      <c r="AV1914" s="76"/>
      <c r="AW1914" s="76"/>
      <c r="AX1914" s="76"/>
      <c r="AY1914" s="76"/>
      <c r="AZ1914" s="76"/>
      <c r="BA1914" s="76"/>
      <c r="BB1914" s="76"/>
      <c r="BC1914" s="76"/>
      <c r="BD1914" s="76"/>
      <c r="BE1914" s="76"/>
      <c r="BF1914" s="76"/>
      <c r="BG1914" s="76"/>
      <c r="BH1914" s="76"/>
      <c r="BI1914" s="76"/>
      <c r="BJ1914" s="76"/>
      <c r="BK1914" s="76"/>
      <c r="BL1914" s="76"/>
      <c r="BM1914" s="76"/>
      <c r="BN1914" s="76"/>
      <c r="BO1914" s="76"/>
      <c r="BP1914" s="76"/>
      <c r="BQ1914" s="76"/>
      <c r="BR1914" s="76"/>
      <c r="BS1914" s="76"/>
      <c r="BT1914" s="76"/>
      <c r="BU1914" s="76"/>
      <c r="BV1914" s="76"/>
      <c r="BW1914" s="76"/>
      <c r="BX1914" s="76"/>
      <c r="BY1914" s="76"/>
      <c r="BZ1914" s="76"/>
      <c r="CA1914" s="76"/>
      <c r="CB1914" s="76"/>
      <c r="CC1914" s="76"/>
      <c r="CD1914" s="76"/>
      <c r="CE1914" s="76"/>
      <c r="CF1914" s="76"/>
      <c r="CG1914" s="76"/>
      <c r="CH1914" s="76"/>
      <c r="CI1914" s="76"/>
      <c r="CJ1914" s="76"/>
      <c r="CK1914" s="76"/>
      <c r="CL1914" s="76"/>
      <c r="CM1914" s="76"/>
      <c r="CN1914" s="76"/>
      <c r="CO1914" s="76"/>
      <c r="CP1914" s="76"/>
    </row>
    <row r="1915" spans="1:94" x14ac:dyDescent="0.2">
      <c r="A1915" s="76"/>
      <c r="B1915" s="76"/>
      <c r="C1915" s="76"/>
      <c r="D1915" s="76"/>
      <c r="E1915" s="76"/>
      <c r="F1915" s="76"/>
      <c r="G1915" s="76"/>
      <c r="H1915" s="76"/>
      <c r="I1915" s="76"/>
      <c r="J1915" s="76"/>
      <c r="K1915" s="76"/>
      <c r="L1915" s="76"/>
      <c r="M1915" s="76"/>
      <c r="N1915" s="76"/>
      <c r="O1915" s="76"/>
      <c r="P1915" s="76"/>
      <c r="Q1915" s="76"/>
      <c r="R1915" s="76"/>
      <c r="S1915" s="76"/>
      <c r="T1915" s="76"/>
      <c r="U1915" s="76"/>
      <c r="V1915" s="76"/>
      <c r="W1915" s="76"/>
      <c r="X1915" s="76"/>
      <c r="Y1915" s="76"/>
      <c r="Z1915" s="76"/>
      <c r="AA1915" s="76"/>
      <c r="AB1915" s="76"/>
      <c r="AC1915" s="76"/>
      <c r="AD1915" s="76"/>
      <c r="AE1915" s="76"/>
      <c r="AF1915" s="76"/>
      <c r="AG1915" s="76"/>
      <c r="AH1915" s="76"/>
      <c r="AI1915" s="76"/>
      <c r="AJ1915" s="76"/>
      <c r="AK1915" s="76"/>
      <c r="AL1915" s="76"/>
      <c r="AM1915" s="76"/>
      <c r="AN1915" s="76"/>
      <c r="AO1915" s="75"/>
      <c r="AP1915" s="75"/>
      <c r="AQ1915" s="75"/>
      <c r="AR1915" s="76"/>
      <c r="AS1915" s="76"/>
      <c r="AT1915" s="76"/>
      <c r="AU1915" s="76"/>
      <c r="AV1915" s="76"/>
      <c r="AW1915" s="76"/>
      <c r="AX1915" s="76"/>
      <c r="AY1915" s="76"/>
      <c r="AZ1915" s="76"/>
      <c r="BA1915" s="76"/>
      <c r="BB1915" s="76"/>
      <c r="BC1915" s="76"/>
      <c r="BD1915" s="76"/>
      <c r="BE1915" s="76"/>
      <c r="BF1915" s="76"/>
      <c r="BG1915" s="76"/>
      <c r="BH1915" s="76"/>
      <c r="BI1915" s="76"/>
      <c r="BJ1915" s="76"/>
      <c r="BK1915" s="76"/>
      <c r="BL1915" s="76"/>
      <c r="BM1915" s="76"/>
      <c r="BN1915" s="76"/>
      <c r="BO1915" s="76"/>
      <c r="BP1915" s="76"/>
      <c r="BQ1915" s="76"/>
      <c r="BR1915" s="76"/>
      <c r="BS1915" s="76"/>
      <c r="BT1915" s="76"/>
      <c r="BU1915" s="76"/>
      <c r="BV1915" s="76"/>
      <c r="BW1915" s="76"/>
      <c r="BX1915" s="76"/>
      <c r="BY1915" s="76"/>
      <c r="BZ1915" s="76"/>
      <c r="CA1915" s="76"/>
      <c r="CB1915" s="76"/>
      <c r="CC1915" s="76"/>
      <c r="CD1915" s="76"/>
      <c r="CE1915" s="76"/>
      <c r="CF1915" s="76"/>
      <c r="CG1915" s="76"/>
      <c r="CH1915" s="76"/>
      <c r="CI1915" s="76"/>
      <c r="CJ1915" s="76"/>
      <c r="CK1915" s="76"/>
      <c r="CL1915" s="76"/>
      <c r="CM1915" s="76"/>
      <c r="CN1915" s="76"/>
      <c r="CO1915" s="76"/>
      <c r="CP1915" s="76"/>
    </row>
    <row r="1916" spans="1:94" x14ac:dyDescent="0.2">
      <c r="A1916" s="76"/>
      <c r="B1916" s="76"/>
      <c r="C1916" s="76"/>
      <c r="D1916" s="76"/>
      <c r="E1916" s="76"/>
      <c r="F1916" s="76"/>
      <c r="G1916" s="76"/>
      <c r="H1916" s="76"/>
      <c r="I1916" s="76"/>
      <c r="J1916" s="76"/>
      <c r="K1916" s="76"/>
      <c r="L1916" s="76"/>
      <c r="M1916" s="76"/>
      <c r="N1916" s="76"/>
      <c r="O1916" s="76"/>
      <c r="P1916" s="76"/>
      <c r="Q1916" s="76"/>
      <c r="R1916" s="76"/>
      <c r="S1916" s="76"/>
      <c r="T1916" s="76"/>
      <c r="U1916" s="76"/>
      <c r="V1916" s="76"/>
      <c r="W1916" s="76"/>
      <c r="X1916" s="76"/>
      <c r="Y1916" s="76"/>
      <c r="Z1916" s="76"/>
      <c r="AA1916" s="76"/>
      <c r="AB1916" s="76"/>
      <c r="AC1916" s="76"/>
      <c r="AD1916" s="76"/>
      <c r="AE1916" s="76"/>
      <c r="AF1916" s="76"/>
      <c r="AG1916" s="76"/>
      <c r="AH1916" s="76"/>
      <c r="AI1916" s="76"/>
      <c r="AJ1916" s="76"/>
      <c r="AK1916" s="76"/>
      <c r="AL1916" s="76"/>
      <c r="AM1916" s="76"/>
      <c r="AN1916" s="76"/>
      <c r="AO1916" s="75"/>
      <c r="AP1916" s="75"/>
      <c r="AQ1916" s="75"/>
      <c r="AR1916" s="76"/>
      <c r="AS1916" s="76"/>
      <c r="AT1916" s="76"/>
      <c r="AU1916" s="76"/>
      <c r="AV1916" s="76"/>
      <c r="AW1916" s="76"/>
      <c r="AX1916" s="76"/>
      <c r="AY1916" s="76"/>
      <c r="AZ1916" s="76"/>
      <c r="BA1916" s="76"/>
      <c r="BB1916" s="76"/>
      <c r="BC1916" s="76"/>
      <c r="BD1916" s="76"/>
      <c r="BE1916" s="76"/>
      <c r="BF1916" s="76"/>
      <c r="BG1916" s="76"/>
      <c r="BH1916" s="76"/>
      <c r="BI1916" s="76"/>
      <c r="BJ1916" s="76"/>
      <c r="BK1916" s="76"/>
      <c r="BL1916" s="76"/>
      <c r="BM1916" s="76"/>
      <c r="BN1916" s="76"/>
      <c r="BO1916" s="76"/>
      <c r="BP1916" s="76"/>
      <c r="BQ1916" s="76"/>
      <c r="BR1916" s="76"/>
      <c r="BS1916" s="76"/>
      <c r="BT1916" s="76"/>
      <c r="BU1916" s="76"/>
      <c r="BV1916" s="76"/>
      <c r="BW1916" s="76"/>
      <c r="BX1916" s="76"/>
      <c r="BY1916" s="76"/>
      <c r="BZ1916" s="76"/>
      <c r="CA1916" s="76"/>
      <c r="CB1916" s="76"/>
      <c r="CC1916" s="76"/>
      <c r="CD1916" s="76"/>
      <c r="CE1916" s="76"/>
      <c r="CF1916" s="76"/>
      <c r="CG1916" s="76"/>
      <c r="CH1916" s="76"/>
      <c r="CI1916" s="76"/>
      <c r="CJ1916" s="76"/>
      <c r="CK1916" s="76"/>
      <c r="CL1916" s="76"/>
      <c r="CM1916" s="76"/>
      <c r="CN1916" s="76"/>
      <c r="CO1916" s="76"/>
      <c r="CP1916" s="76"/>
    </row>
    <row r="1917" spans="1:94" x14ac:dyDescent="0.2">
      <c r="A1917" s="76"/>
      <c r="B1917" s="76"/>
      <c r="C1917" s="76"/>
      <c r="D1917" s="76"/>
      <c r="E1917" s="76"/>
      <c r="F1917" s="76"/>
      <c r="G1917" s="76"/>
      <c r="H1917" s="76"/>
      <c r="I1917" s="76"/>
      <c r="J1917" s="76"/>
      <c r="K1917" s="76"/>
      <c r="L1917" s="76"/>
      <c r="M1917" s="76"/>
      <c r="N1917" s="76"/>
      <c r="O1917" s="76"/>
      <c r="P1917" s="76"/>
      <c r="Q1917" s="76"/>
      <c r="R1917" s="76"/>
      <c r="S1917" s="76"/>
      <c r="T1917" s="76"/>
      <c r="U1917" s="76"/>
      <c r="V1917" s="76"/>
      <c r="W1917" s="76"/>
      <c r="X1917" s="76"/>
      <c r="Y1917" s="76"/>
      <c r="Z1917" s="76"/>
      <c r="AA1917" s="76"/>
      <c r="AB1917" s="76"/>
      <c r="AC1917" s="76"/>
      <c r="AD1917" s="76"/>
      <c r="AE1917" s="76"/>
      <c r="AF1917" s="76"/>
      <c r="AG1917" s="76"/>
      <c r="AH1917" s="76"/>
      <c r="AI1917" s="76"/>
      <c r="AJ1917" s="76"/>
      <c r="AK1917" s="76"/>
      <c r="AL1917" s="76"/>
      <c r="AM1917" s="76"/>
      <c r="AN1917" s="76"/>
      <c r="AO1917" s="75"/>
      <c r="AP1917" s="75"/>
      <c r="AQ1917" s="75"/>
      <c r="AR1917" s="76"/>
      <c r="AS1917" s="76"/>
      <c r="AT1917" s="76"/>
      <c r="AU1917" s="76"/>
      <c r="AV1917" s="76"/>
      <c r="AW1917" s="76"/>
      <c r="AX1917" s="76"/>
      <c r="AY1917" s="76"/>
      <c r="AZ1917" s="76"/>
      <c r="BA1917" s="76"/>
      <c r="BB1917" s="76"/>
      <c r="BC1917" s="76"/>
      <c r="BD1917" s="76"/>
      <c r="BE1917" s="76"/>
      <c r="BF1917" s="76"/>
      <c r="BG1917" s="76"/>
      <c r="BH1917" s="76"/>
      <c r="BI1917" s="76"/>
      <c r="BJ1917" s="76"/>
      <c r="BK1917" s="76"/>
      <c r="BL1917" s="76"/>
      <c r="BM1917" s="76"/>
      <c r="BN1917" s="76"/>
      <c r="BO1917" s="76"/>
      <c r="BP1917" s="76"/>
      <c r="BQ1917" s="76"/>
      <c r="BR1917" s="76"/>
      <c r="BS1917" s="76"/>
      <c r="BT1917" s="76"/>
      <c r="BU1917" s="76"/>
      <c r="BV1917" s="76"/>
      <c r="BW1917" s="76"/>
      <c r="BX1917" s="76"/>
      <c r="BY1917" s="76"/>
      <c r="BZ1917" s="76"/>
      <c r="CA1917" s="76"/>
      <c r="CB1917" s="76"/>
      <c r="CC1917" s="76"/>
      <c r="CD1917" s="76"/>
      <c r="CE1917" s="76"/>
      <c r="CF1917" s="76"/>
      <c r="CG1917" s="76"/>
      <c r="CH1917" s="76"/>
      <c r="CI1917" s="76"/>
      <c r="CJ1917" s="76"/>
      <c r="CK1917" s="76"/>
      <c r="CL1917" s="76"/>
      <c r="CM1917" s="76"/>
      <c r="CN1917" s="76"/>
      <c r="CO1917" s="76"/>
      <c r="CP1917" s="76"/>
    </row>
    <row r="1918" spans="1:94" x14ac:dyDescent="0.2">
      <c r="A1918" s="76"/>
      <c r="B1918" s="76"/>
      <c r="C1918" s="76"/>
      <c r="D1918" s="76"/>
      <c r="E1918" s="76"/>
      <c r="F1918" s="76"/>
      <c r="G1918" s="76"/>
      <c r="H1918" s="76"/>
      <c r="I1918" s="76"/>
      <c r="J1918" s="76"/>
      <c r="K1918" s="76"/>
      <c r="L1918" s="76"/>
      <c r="M1918" s="76"/>
      <c r="N1918" s="76"/>
      <c r="O1918" s="76"/>
      <c r="P1918" s="76"/>
      <c r="Q1918" s="76"/>
      <c r="R1918" s="76"/>
      <c r="S1918" s="76"/>
      <c r="T1918" s="76"/>
      <c r="U1918" s="76"/>
      <c r="V1918" s="76"/>
      <c r="W1918" s="76"/>
      <c r="X1918" s="76"/>
      <c r="Y1918" s="76"/>
      <c r="Z1918" s="76"/>
      <c r="AA1918" s="76"/>
      <c r="AB1918" s="76"/>
      <c r="AC1918" s="76"/>
      <c r="AD1918" s="76"/>
      <c r="AE1918" s="76"/>
      <c r="AF1918" s="76"/>
      <c r="AG1918" s="76"/>
      <c r="AH1918" s="76"/>
      <c r="AI1918" s="76"/>
      <c r="AJ1918" s="76"/>
      <c r="AK1918" s="76"/>
      <c r="AL1918" s="76"/>
      <c r="AM1918" s="76"/>
      <c r="AN1918" s="76"/>
      <c r="AO1918" s="75"/>
      <c r="AP1918" s="75"/>
      <c r="AQ1918" s="75"/>
      <c r="AR1918" s="76"/>
      <c r="AS1918" s="76"/>
      <c r="AT1918" s="76"/>
      <c r="AU1918" s="76"/>
      <c r="AV1918" s="76"/>
      <c r="AW1918" s="76"/>
      <c r="AX1918" s="76"/>
      <c r="AY1918" s="76"/>
      <c r="AZ1918" s="76"/>
      <c r="BA1918" s="76"/>
      <c r="BB1918" s="76"/>
      <c r="BC1918" s="76"/>
      <c r="BD1918" s="76"/>
      <c r="BE1918" s="76"/>
      <c r="BF1918" s="76"/>
      <c r="BG1918" s="76"/>
      <c r="BH1918" s="76"/>
      <c r="BI1918" s="76"/>
      <c r="BJ1918" s="76"/>
      <c r="BK1918" s="76"/>
      <c r="BL1918" s="76"/>
      <c r="BM1918" s="76"/>
      <c r="BN1918" s="76"/>
      <c r="BO1918" s="76"/>
      <c r="BP1918" s="76"/>
      <c r="BQ1918" s="76"/>
      <c r="BR1918" s="76"/>
      <c r="BS1918" s="76"/>
      <c r="BT1918" s="76"/>
      <c r="BU1918" s="76"/>
      <c r="BV1918" s="76"/>
      <c r="BW1918" s="76"/>
      <c r="BX1918" s="76"/>
      <c r="BY1918" s="76"/>
      <c r="BZ1918" s="76"/>
      <c r="CA1918" s="76"/>
      <c r="CB1918" s="76"/>
      <c r="CC1918" s="76"/>
      <c r="CD1918" s="76"/>
      <c r="CE1918" s="76"/>
      <c r="CF1918" s="76"/>
      <c r="CG1918" s="76"/>
      <c r="CH1918" s="76"/>
      <c r="CI1918" s="76"/>
      <c r="CJ1918" s="76"/>
      <c r="CK1918" s="76"/>
      <c r="CL1918" s="76"/>
      <c r="CM1918" s="76"/>
      <c r="CN1918" s="76"/>
      <c r="CO1918" s="76"/>
      <c r="CP1918" s="76"/>
    </row>
    <row r="1919" spans="1:94" x14ac:dyDescent="0.2">
      <c r="A1919" s="76"/>
      <c r="B1919" s="76"/>
      <c r="C1919" s="76"/>
      <c r="D1919" s="76"/>
      <c r="E1919" s="76"/>
      <c r="F1919" s="76"/>
      <c r="G1919" s="76"/>
      <c r="H1919" s="76"/>
      <c r="I1919" s="76"/>
      <c r="J1919" s="76"/>
      <c r="K1919" s="76"/>
      <c r="L1919" s="76"/>
      <c r="M1919" s="76"/>
      <c r="N1919" s="76"/>
      <c r="O1919" s="76"/>
      <c r="P1919" s="76"/>
      <c r="Q1919" s="76"/>
      <c r="R1919" s="76"/>
      <c r="S1919" s="76"/>
      <c r="T1919" s="76"/>
      <c r="U1919" s="76"/>
      <c r="V1919" s="76"/>
      <c r="W1919" s="76"/>
      <c r="X1919" s="76"/>
      <c r="Y1919" s="76"/>
      <c r="Z1919" s="76"/>
      <c r="AA1919" s="76"/>
      <c r="AB1919" s="76"/>
      <c r="AC1919" s="76"/>
      <c r="AD1919" s="76"/>
      <c r="AE1919" s="76"/>
      <c r="AF1919" s="76"/>
      <c r="AG1919" s="76"/>
      <c r="AH1919" s="76"/>
      <c r="AI1919" s="76"/>
      <c r="AJ1919" s="76"/>
      <c r="AK1919" s="76"/>
      <c r="AL1919" s="76"/>
      <c r="AM1919" s="76"/>
      <c r="AN1919" s="76"/>
      <c r="AO1919" s="75"/>
      <c r="AP1919" s="75"/>
      <c r="AQ1919" s="75"/>
      <c r="AR1919" s="76"/>
      <c r="AS1919" s="76"/>
      <c r="AT1919" s="76"/>
      <c r="AU1919" s="76"/>
      <c r="AV1919" s="76"/>
      <c r="AW1919" s="76"/>
      <c r="AX1919" s="76"/>
      <c r="AY1919" s="76"/>
      <c r="AZ1919" s="76"/>
      <c r="BA1919" s="76"/>
      <c r="BB1919" s="76"/>
      <c r="BC1919" s="76"/>
      <c r="BD1919" s="76"/>
      <c r="BE1919" s="76"/>
      <c r="BF1919" s="76"/>
      <c r="BG1919" s="76"/>
      <c r="BH1919" s="76"/>
      <c r="BI1919" s="76"/>
      <c r="BJ1919" s="76"/>
      <c r="BK1919" s="76"/>
      <c r="BL1919" s="76"/>
      <c r="BM1919" s="76"/>
      <c r="BN1919" s="76"/>
      <c r="BO1919" s="76"/>
      <c r="BP1919" s="76"/>
      <c r="BQ1919" s="76"/>
      <c r="BR1919" s="76"/>
      <c r="BS1919" s="76"/>
      <c r="BT1919" s="76"/>
      <c r="BU1919" s="76"/>
      <c r="BV1919" s="76"/>
      <c r="BW1919" s="76"/>
      <c r="BX1919" s="76"/>
      <c r="BY1919" s="76"/>
      <c r="BZ1919" s="76"/>
      <c r="CA1919" s="76"/>
      <c r="CB1919" s="76"/>
      <c r="CC1919" s="76"/>
      <c r="CD1919" s="76"/>
      <c r="CE1919" s="76"/>
      <c r="CF1919" s="76"/>
      <c r="CG1919" s="76"/>
      <c r="CH1919" s="76"/>
      <c r="CI1919" s="76"/>
      <c r="CJ1919" s="76"/>
      <c r="CK1919" s="76"/>
      <c r="CL1919" s="76"/>
      <c r="CM1919" s="76"/>
      <c r="CN1919" s="76"/>
      <c r="CO1919" s="76"/>
      <c r="CP1919" s="76"/>
    </row>
    <row r="1920" spans="1:94" x14ac:dyDescent="0.2">
      <c r="A1920" s="76"/>
      <c r="B1920" s="76"/>
      <c r="C1920" s="76"/>
      <c r="D1920" s="76"/>
      <c r="E1920" s="76"/>
      <c r="F1920" s="76"/>
      <c r="G1920" s="76"/>
      <c r="H1920" s="76"/>
      <c r="I1920" s="76"/>
      <c r="J1920" s="76"/>
      <c r="K1920" s="76"/>
      <c r="L1920" s="76"/>
      <c r="M1920" s="76"/>
      <c r="N1920" s="76"/>
      <c r="O1920" s="76"/>
      <c r="P1920" s="76"/>
      <c r="Q1920" s="76"/>
      <c r="R1920" s="76"/>
      <c r="S1920" s="76"/>
      <c r="T1920" s="76"/>
      <c r="U1920" s="76"/>
      <c r="V1920" s="76"/>
      <c r="W1920" s="76"/>
      <c r="X1920" s="76"/>
      <c r="Y1920" s="76"/>
      <c r="Z1920" s="76"/>
      <c r="AA1920" s="76"/>
      <c r="AB1920" s="76"/>
      <c r="AC1920" s="76"/>
      <c r="AD1920" s="76"/>
      <c r="AE1920" s="76"/>
      <c r="AF1920" s="76"/>
      <c r="AG1920" s="76"/>
      <c r="AH1920" s="76"/>
      <c r="AI1920" s="76"/>
      <c r="AJ1920" s="76"/>
      <c r="AK1920" s="76"/>
      <c r="AL1920" s="76"/>
      <c r="AM1920" s="76"/>
      <c r="AN1920" s="76"/>
      <c r="AO1920" s="75"/>
      <c r="AP1920" s="75"/>
      <c r="AQ1920" s="75"/>
      <c r="AR1920" s="76"/>
      <c r="AS1920" s="76"/>
      <c r="AT1920" s="76"/>
      <c r="AU1920" s="76"/>
      <c r="AV1920" s="76"/>
      <c r="AW1920" s="76"/>
      <c r="AX1920" s="76"/>
      <c r="AY1920" s="76"/>
      <c r="AZ1920" s="76"/>
      <c r="BA1920" s="76"/>
      <c r="BB1920" s="76"/>
      <c r="BC1920" s="76"/>
      <c r="BD1920" s="76"/>
      <c r="BE1920" s="76"/>
      <c r="BF1920" s="76"/>
      <c r="BG1920" s="76"/>
      <c r="BH1920" s="76"/>
      <c r="BI1920" s="76"/>
      <c r="BJ1920" s="76"/>
      <c r="BK1920" s="76"/>
      <c r="BL1920" s="76"/>
      <c r="BM1920" s="76"/>
      <c r="BN1920" s="76"/>
      <c r="BO1920" s="76"/>
      <c r="BP1920" s="76"/>
      <c r="BQ1920" s="76"/>
      <c r="BR1920" s="76"/>
      <c r="BS1920" s="76"/>
      <c r="BT1920" s="76"/>
      <c r="BU1920" s="76"/>
      <c r="BV1920" s="76"/>
      <c r="BW1920" s="76"/>
      <c r="BX1920" s="76"/>
      <c r="BY1920" s="76"/>
      <c r="BZ1920" s="76"/>
      <c r="CA1920" s="76"/>
      <c r="CB1920" s="76"/>
      <c r="CC1920" s="76"/>
      <c r="CD1920" s="76"/>
      <c r="CE1920" s="76"/>
      <c r="CF1920" s="76"/>
      <c r="CG1920" s="76"/>
      <c r="CH1920" s="76"/>
      <c r="CI1920" s="76"/>
      <c r="CJ1920" s="76"/>
      <c r="CK1920" s="76"/>
      <c r="CL1920" s="76"/>
      <c r="CM1920" s="76"/>
      <c r="CN1920" s="76"/>
      <c r="CO1920" s="76"/>
      <c r="CP1920" s="76"/>
    </row>
    <row r="1921" spans="1:94" x14ac:dyDescent="0.2">
      <c r="A1921" s="76"/>
      <c r="B1921" s="76"/>
      <c r="C1921" s="76"/>
      <c r="D1921" s="76"/>
      <c r="E1921" s="76"/>
      <c r="F1921" s="76"/>
      <c r="G1921" s="76"/>
      <c r="H1921" s="76"/>
      <c r="I1921" s="76"/>
      <c r="J1921" s="76"/>
      <c r="K1921" s="76"/>
      <c r="L1921" s="76"/>
      <c r="M1921" s="76"/>
      <c r="N1921" s="76"/>
      <c r="O1921" s="76"/>
      <c r="P1921" s="76"/>
      <c r="Q1921" s="76"/>
      <c r="R1921" s="76"/>
      <c r="S1921" s="76"/>
      <c r="T1921" s="76"/>
      <c r="U1921" s="76"/>
      <c r="V1921" s="76"/>
      <c r="W1921" s="76"/>
      <c r="X1921" s="76"/>
      <c r="Y1921" s="76"/>
      <c r="Z1921" s="76"/>
      <c r="AA1921" s="76"/>
      <c r="AB1921" s="76"/>
      <c r="AC1921" s="76"/>
      <c r="AD1921" s="76"/>
      <c r="AE1921" s="76"/>
      <c r="AF1921" s="76"/>
      <c r="AG1921" s="76"/>
      <c r="AH1921" s="76"/>
      <c r="AI1921" s="76"/>
      <c r="AJ1921" s="76"/>
      <c r="AK1921" s="76"/>
      <c r="AL1921" s="76"/>
      <c r="AM1921" s="76"/>
      <c r="AN1921" s="76"/>
      <c r="AO1921" s="75"/>
      <c r="AP1921" s="75"/>
      <c r="AQ1921" s="75"/>
      <c r="AR1921" s="76"/>
      <c r="AS1921" s="76"/>
      <c r="AT1921" s="76"/>
      <c r="AU1921" s="76"/>
      <c r="AV1921" s="76"/>
      <c r="AW1921" s="76"/>
      <c r="AX1921" s="76"/>
      <c r="AY1921" s="76"/>
      <c r="AZ1921" s="76"/>
      <c r="BA1921" s="76"/>
      <c r="BB1921" s="76"/>
      <c r="BC1921" s="76"/>
      <c r="BD1921" s="76"/>
      <c r="BE1921" s="76"/>
      <c r="BF1921" s="76"/>
      <c r="BG1921" s="76"/>
      <c r="BH1921" s="76"/>
      <c r="BI1921" s="76"/>
      <c r="BJ1921" s="76"/>
      <c r="BK1921" s="76"/>
      <c r="BL1921" s="76"/>
      <c r="BM1921" s="76"/>
      <c r="BN1921" s="76"/>
      <c r="BO1921" s="76"/>
      <c r="BP1921" s="76"/>
      <c r="BQ1921" s="76"/>
      <c r="BR1921" s="76"/>
      <c r="BS1921" s="76"/>
      <c r="BT1921" s="76"/>
      <c r="BU1921" s="76"/>
      <c r="BV1921" s="76"/>
      <c r="BW1921" s="76"/>
      <c r="BX1921" s="76"/>
      <c r="BY1921" s="76"/>
      <c r="BZ1921" s="76"/>
      <c r="CA1921" s="76"/>
      <c r="CB1921" s="76"/>
      <c r="CC1921" s="76"/>
      <c r="CD1921" s="76"/>
      <c r="CE1921" s="76"/>
      <c r="CF1921" s="76"/>
      <c r="CG1921" s="76"/>
      <c r="CH1921" s="76"/>
      <c r="CI1921" s="76"/>
      <c r="CJ1921" s="76"/>
      <c r="CK1921" s="76"/>
      <c r="CL1921" s="76"/>
      <c r="CM1921" s="76"/>
      <c r="CN1921" s="76"/>
      <c r="CO1921" s="76"/>
      <c r="CP1921" s="76"/>
    </row>
    <row r="1922" spans="1:94" x14ac:dyDescent="0.2">
      <c r="A1922" s="76"/>
      <c r="B1922" s="76"/>
      <c r="C1922" s="76"/>
      <c r="D1922" s="76"/>
      <c r="E1922" s="76"/>
      <c r="F1922" s="76"/>
      <c r="G1922" s="76"/>
      <c r="H1922" s="76"/>
      <c r="I1922" s="76"/>
      <c r="J1922" s="76"/>
      <c r="K1922" s="76"/>
      <c r="L1922" s="76"/>
      <c r="M1922" s="76"/>
      <c r="N1922" s="76"/>
      <c r="O1922" s="76"/>
      <c r="P1922" s="76"/>
      <c r="Q1922" s="76"/>
      <c r="R1922" s="76"/>
      <c r="S1922" s="76"/>
      <c r="T1922" s="76"/>
      <c r="U1922" s="76"/>
      <c r="V1922" s="76"/>
      <c r="W1922" s="76"/>
      <c r="X1922" s="76"/>
      <c r="Y1922" s="76"/>
      <c r="Z1922" s="76"/>
      <c r="AA1922" s="76"/>
      <c r="AB1922" s="76"/>
      <c r="AC1922" s="76"/>
      <c r="AD1922" s="76"/>
      <c r="AE1922" s="76"/>
      <c r="AF1922" s="76"/>
      <c r="AG1922" s="76"/>
      <c r="AH1922" s="76"/>
      <c r="AI1922" s="76"/>
      <c r="AJ1922" s="76"/>
      <c r="AK1922" s="76"/>
      <c r="AL1922" s="76"/>
      <c r="AM1922" s="76"/>
      <c r="AN1922" s="76"/>
      <c r="AO1922" s="75"/>
      <c r="AP1922" s="75"/>
      <c r="AQ1922" s="75"/>
      <c r="AR1922" s="76"/>
      <c r="AS1922" s="76"/>
      <c r="AT1922" s="76"/>
      <c r="AU1922" s="76"/>
      <c r="AV1922" s="76"/>
      <c r="AW1922" s="76"/>
      <c r="AX1922" s="76"/>
      <c r="AY1922" s="76"/>
      <c r="AZ1922" s="76"/>
      <c r="BA1922" s="76"/>
      <c r="BB1922" s="76"/>
      <c r="BC1922" s="76"/>
      <c r="BD1922" s="76"/>
      <c r="BE1922" s="76"/>
      <c r="BF1922" s="76"/>
      <c r="BG1922" s="76"/>
      <c r="BH1922" s="76"/>
      <c r="BI1922" s="76"/>
      <c r="BJ1922" s="76"/>
      <c r="BK1922" s="76"/>
      <c r="BL1922" s="76"/>
      <c r="BM1922" s="76"/>
      <c r="BN1922" s="76"/>
      <c r="BO1922" s="76"/>
      <c r="BP1922" s="76"/>
      <c r="BQ1922" s="76"/>
      <c r="BR1922" s="76"/>
      <c r="BS1922" s="76"/>
      <c r="BT1922" s="76"/>
      <c r="BU1922" s="76"/>
      <c r="BV1922" s="76"/>
      <c r="BW1922" s="76"/>
      <c r="BX1922" s="76"/>
      <c r="BY1922" s="76"/>
      <c r="BZ1922" s="76"/>
      <c r="CA1922" s="76"/>
      <c r="CB1922" s="76"/>
      <c r="CC1922" s="76"/>
      <c r="CD1922" s="76"/>
      <c r="CE1922" s="76"/>
      <c r="CF1922" s="76"/>
      <c r="CG1922" s="76"/>
      <c r="CH1922" s="76"/>
      <c r="CI1922" s="76"/>
      <c r="CJ1922" s="76"/>
      <c r="CK1922" s="76"/>
      <c r="CL1922" s="76"/>
      <c r="CM1922" s="76"/>
      <c r="CN1922" s="76"/>
      <c r="CO1922" s="76"/>
      <c r="CP1922" s="76"/>
    </row>
    <row r="1923" spans="1:94" x14ac:dyDescent="0.2">
      <c r="A1923" s="76"/>
      <c r="B1923" s="76"/>
      <c r="C1923" s="76"/>
      <c r="D1923" s="76"/>
      <c r="E1923" s="76"/>
      <c r="F1923" s="76"/>
      <c r="G1923" s="76"/>
      <c r="H1923" s="76"/>
      <c r="I1923" s="76"/>
      <c r="J1923" s="76"/>
      <c r="K1923" s="76"/>
      <c r="L1923" s="76"/>
      <c r="M1923" s="76"/>
      <c r="N1923" s="76"/>
      <c r="O1923" s="76"/>
      <c r="P1923" s="76"/>
      <c r="Q1923" s="76"/>
      <c r="R1923" s="76"/>
      <c r="S1923" s="76"/>
      <c r="T1923" s="76"/>
      <c r="U1923" s="76"/>
      <c r="V1923" s="76"/>
      <c r="W1923" s="76"/>
      <c r="X1923" s="76"/>
      <c r="Y1923" s="76"/>
      <c r="Z1923" s="76"/>
      <c r="AA1923" s="76"/>
      <c r="AB1923" s="76"/>
      <c r="AC1923" s="76"/>
      <c r="AD1923" s="76"/>
      <c r="AE1923" s="76"/>
      <c r="AF1923" s="76"/>
      <c r="AG1923" s="76"/>
      <c r="AH1923" s="76"/>
      <c r="AI1923" s="76"/>
      <c r="AJ1923" s="76"/>
      <c r="AK1923" s="76"/>
      <c r="AL1923" s="76"/>
      <c r="AM1923" s="76"/>
      <c r="AN1923" s="76"/>
      <c r="AO1923" s="75"/>
      <c r="AP1923" s="75"/>
      <c r="AQ1923" s="75"/>
      <c r="AR1923" s="76"/>
      <c r="AS1923" s="76"/>
      <c r="AT1923" s="76"/>
      <c r="AU1923" s="76"/>
      <c r="AV1923" s="76"/>
      <c r="AW1923" s="76"/>
      <c r="AX1923" s="76"/>
      <c r="AY1923" s="76"/>
      <c r="AZ1923" s="76"/>
      <c r="BA1923" s="76"/>
      <c r="BB1923" s="76"/>
      <c r="BC1923" s="76"/>
      <c r="BD1923" s="76"/>
      <c r="BE1923" s="76"/>
      <c r="BF1923" s="76"/>
      <c r="BG1923" s="76"/>
      <c r="BH1923" s="76"/>
      <c r="BI1923" s="76"/>
      <c r="BJ1923" s="76"/>
      <c r="BK1923" s="76"/>
      <c r="BL1923" s="76"/>
      <c r="BM1923" s="76"/>
      <c r="BN1923" s="76"/>
      <c r="BO1923" s="76"/>
      <c r="BP1923" s="76"/>
      <c r="BQ1923" s="76"/>
      <c r="BR1923" s="76"/>
      <c r="BS1923" s="76"/>
      <c r="BT1923" s="76"/>
      <c r="BU1923" s="76"/>
      <c r="BV1923" s="76"/>
      <c r="BW1923" s="76"/>
      <c r="BX1923" s="76"/>
      <c r="BY1923" s="76"/>
      <c r="BZ1923" s="76"/>
      <c r="CA1923" s="76"/>
      <c r="CB1923" s="76"/>
      <c r="CC1923" s="76"/>
      <c r="CD1923" s="76"/>
      <c r="CE1923" s="76"/>
      <c r="CF1923" s="76"/>
      <c r="CG1923" s="76"/>
      <c r="CH1923" s="76"/>
      <c r="CI1923" s="76"/>
      <c r="CJ1923" s="76"/>
      <c r="CK1923" s="76"/>
      <c r="CL1923" s="76"/>
      <c r="CM1923" s="76"/>
      <c r="CN1923" s="76"/>
      <c r="CO1923" s="76"/>
      <c r="CP1923" s="76"/>
    </row>
    <row r="1924" spans="1:94" x14ac:dyDescent="0.2">
      <c r="A1924" s="76"/>
      <c r="B1924" s="76"/>
      <c r="C1924" s="76"/>
      <c r="D1924" s="76"/>
      <c r="E1924" s="76"/>
      <c r="F1924" s="76"/>
      <c r="G1924" s="76"/>
      <c r="H1924" s="76"/>
      <c r="I1924" s="76"/>
      <c r="J1924" s="76"/>
      <c r="K1924" s="76"/>
      <c r="L1924" s="76"/>
      <c r="M1924" s="76"/>
      <c r="N1924" s="76"/>
      <c r="O1924" s="76"/>
      <c r="P1924" s="76"/>
      <c r="Q1924" s="76"/>
      <c r="R1924" s="76"/>
      <c r="S1924" s="76"/>
      <c r="T1924" s="76"/>
      <c r="U1924" s="76"/>
      <c r="V1924" s="76"/>
      <c r="W1924" s="76"/>
      <c r="X1924" s="76"/>
      <c r="Y1924" s="76"/>
      <c r="Z1924" s="76"/>
      <c r="AA1924" s="76"/>
      <c r="AB1924" s="76"/>
      <c r="AC1924" s="76"/>
      <c r="AD1924" s="76"/>
      <c r="AE1924" s="76"/>
      <c r="AF1924" s="76"/>
      <c r="AG1924" s="76"/>
      <c r="AH1924" s="76"/>
      <c r="AI1924" s="76"/>
      <c r="AJ1924" s="76"/>
      <c r="AK1924" s="76"/>
      <c r="AL1924" s="76"/>
      <c r="AM1924" s="76"/>
      <c r="AN1924" s="76"/>
      <c r="AO1924" s="75"/>
      <c r="AP1924" s="75"/>
      <c r="AQ1924" s="75"/>
      <c r="AR1924" s="76"/>
      <c r="AS1924" s="76"/>
      <c r="AT1924" s="76"/>
      <c r="AU1924" s="76"/>
      <c r="AV1924" s="76"/>
      <c r="AW1924" s="76"/>
      <c r="AX1924" s="76"/>
      <c r="AY1924" s="76"/>
      <c r="AZ1924" s="76"/>
      <c r="BA1924" s="76"/>
      <c r="BB1924" s="76"/>
      <c r="BC1924" s="76"/>
      <c r="BD1924" s="76"/>
      <c r="BE1924" s="76"/>
      <c r="BF1924" s="76"/>
      <c r="BG1924" s="76"/>
      <c r="BH1924" s="76"/>
      <c r="BI1924" s="76"/>
      <c r="BJ1924" s="76"/>
      <c r="BK1924" s="76"/>
      <c r="BL1924" s="76"/>
      <c r="BM1924" s="76"/>
      <c r="BN1924" s="76"/>
      <c r="BO1924" s="76"/>
      <c r="BP1924" s="76"/>
      <c r="BQ1924" s="76"/>
      <c r="BR1924" s="76"/>
      <c r="BS1924" s="76"/>
      <c r="BT1924" s="76"/>
      <c r="BU1924" s="76"/>
      <c r="BV1924" s="76"/>
      <c r="BW1924" s="76"/>
      <c r="BX1924" s="76"/>
      <c r="BY1924" s="76"/>
      <c r="BZ1924" s="76"/>
      <c r="CA1924" s="76"/>
      <c r="CB1924" s="76"/>
      <c r="CC1924" s="76"/>
      <c r="CD1924" s="76"/>
      <c r="CE1924" s="76"/>
      <c r="CF1924" s="76"/>
      <c r="CG1924" s="76"/>
      <c r="CH1924" s="76"/>
      <c r="CI1924" s="76"/>
      <c r="CJ1924" s="76"/>
      <c r="CK1924" s="76"/>
      <c r="CL1924" s="76"/>
      <c r="CM1924" s="76"/>
      <c r="CN1924" s="76"/>
      <c r="CO1924" s="76"/>
      <c r="CP1924" s="76"/>
    </row>
    <row r="1925" spans="1:94" x14ac:dyDescent="0.2">
      <c r="A1925" s="76"/>
      <c r="B1925" s="76"/>
      <c r="C1925" s="76"/>
      <c r="D1925" s="76"/>
      <c r="E1925" s="76"/>
      <c r="F1925" s="76"/>
      <c r="G1925" s="76"/>
      <c r="H1925" s="76"/>
      <c r="I1925" s="76"/>
      <c r="J1925" s="76"/>
      <c r="K1925" s="76"/>
      <c r="L1925" s="76"/>
      <c r="M1925" s="76"/>
      <c r="N1925" s="76"/>
      <c r="O1925" s="76"/>
      <c r="P1925" s="76"/>
      <c r="Q1925" s="76"/>
      <c r="R1925" s="76"/>
      <c r="S1925" s="76"/>
      <c r="T1925" s="76"/>
      <c r="U1925" s="76"/>
      <c r="V1925" s="76"/>
      <c r="W1925" s="76"/>
      <c r="X1925" s="76"/>
      <c r="Y1925" s="76"/>
      <c r="Z1925" s="76"/>
      <c r="AA1925" s="76"/>
      <c r="AB1925" s="76"/>
      <c r="AC1925" s="76"/>
      <c r="AD1925" s="76"/>
      <c r="AE1925" s="76"/>
      <c r="AF1925" s="76"/>
      <c r="AG1925" s="76"/>
      <c r="AH1925" s="76"/>
      <c r="AI1925" s="76"/>
      <c r="AJ1925" s="76"/>
      <c r="AK1925" s="76"/>
      <c r="AL1925" s="76"/>
      <c r="AM1925" s="76"/>
      <c r="AN1925" s="76"/>
      <c r="AO1925" s="75"/>
      <c r="AP1925" s="75"/>
      <c r="AQ1925" s="75"/>
      <c r="AR1925" s="76"/>
      <c r="AS1925" s="76"/>
      <c r="AT1925" s="76"/>
      <c r="AU1925" s="76"/>
      <c r="AV1925" s="76"/>
      <c r="AW1925" s="76"/>
      <c r="AX1925" s="76"/>
      <c r="AY1925" s="76"/>
      <c r="AZ1925" s="76"/>
      <c r="BA1925" s="76"/>
      <c r="BB1925" s="76"/>
      <c r="BC1925" s="76"/>
      <c r="BD1925" s="76"/>
      <c r="BE1925" s="76"/>
      <c r="BF1925" s="76"/>
      <c r="BG1925" s="76"/>
      <c r="BH1925" s="76"/>
      <c r="BI1925" s="76"/>
      <c r="BJ1925" s="76"/>
      <c r="BK1925" s="76"/>
      <c r="BL1925" s="76"/>
      <c r="BM1925" s="76"/>
      <c r="BN1925" s="76"/>
      <c r="BO1925" s="76"/>
      <c r="BP1925" s="76"/>
      <c r="BQ1925" s="76"/>
      <c r="BR1925" s="76"/>
      <c r="BS1925" s="76"/>
      <c r="BT1925" s="76"/>
      <c r="BU1925" s="76"/>
      <c r="BV1925" s="76"/>
      <c r="BW1925" s="76"/>
      <c r="BX1925" s="76"/>
      <c r="BY1925" s="76"/>
      <c r="BZ1925" s="76"/>
      <c r="CA1925" s="76"/>
      <c r="CB1925" s="76"/>
      <c r="CC1925" s="76"/>
      <c r="CD1925" s="76"/>
      <c r="CE1925" s="76"/>
      <c r="CF1925" s="76"/>
      <c r="CG1925" s="76"/>
      <c r="CH1925" s="76"/>
      <c r="CI1925" s="76"/>
      <c r="CJ1925" s="76"/>
      <c r="CK1925" s="76"/>
      <c r="CL1925" s="76"/>
      <c r="CM1925" s="76"/>
      <c r="CN1925" s="76"/>
      <c r="CO1925" s="76"/>
      <c r="CP1925" s="76"/>
    </row>
    <row r="1926" spans="1:94" x14ac:dyDescent="0.2">
      <c r="A1926" s="76"/>
      <c r="B1926" s="76"/>
      <c r="C1926" s="76"/>
      <c r="D1926" s="76"/>
      <c r="E1926" s="76"/>
      <c r="F1926" s="76"/>
      <c r="G1926" s="76"/>
      <c r="H1926" s="76"/>
      <c r="I1926" s="76"/>
      <c r="J1926" s="76"/>
      <c r="K1926" s="76"/>
      <c r="L1926" s="76"/>
      <c r="M1926" s="76"/>
      <c r="N1926" s="76"/>
      <c r="O1926" s="76"/>
      <c r="P1926" s="76"/>
      <c r="Q1926" s="76"/>
      <c r="R1926" s="76"/>
      <c r="S1926" s="76"/>
      <c r="T1926" s="76"/>
      <c r="U1926" s="76"/>
      <c r="V1926" s="76"/>
      <c r="W1926" s="76"/>
      <c r="X1926" s="76"/>
      <c r="Y1926" s="76"/>
      <c r="Z1926" s="76"/>
      <c r="AA1926" s="76"/>
      <c r="AB1926" s="76"/>
      <c r="AC1926" s="76"/>
      <c r="AD1926" s="76"/>
      <c r="AE1926" s="76"/>
      <c r="AF1926" s="76"/>
      <c r="AG1926" s="76"/>
      <c r="AH1926" s="76"/>
      <c r="AI1926" s="76"/>
      <c r="AJ1926" s="76"/>
      <c r="AK1926" s="76"/>
      <c r="AL1926" s="76"/>
      <c r="AM1926" s="76"/>
      <c r="AN1926" s="76"/>
      <c r="AO1926" s="75"/>
      <c r="AP1926" s="75"/>
      <c r="AQ1926" s="75"/>
      <c r="AR1926" s="76"/>
      <c r="AS1926" s="76"/>
      <c r="AT1926" s="76"/>
      <c r="AU1926" s="76"/>
      <c r="AV1926" s="76"/>
      <c r="AW1926" s="76"/>
      <c r="AX1926" s="76"/>
      <c r="AY1926" s="76"/>
      <c r="AZ1926" s="76"/>
      <c r="BA1926" s="76"/>
      <c r="BB1926" s="76"/>
      <c r="BC1926" s="76"/>
      <c r="BD1926" s="76"/>
      <c r="BE1926" s="76"/>
      <c r="BF1926" s="76"/>
      <c r="BG1926" s="76"/>
      <c r="BH1926" s="76"/>
      <c r="BI1926" s="76"/>
      <c r="BJ1926" s="76"/>
      <c r="BK1926" s="76"/>
      <c r="BL1926" s="76"/>
      <c r="BM1926" s="76"/>
      <c r="BN1926" s="76"/>
      <c r="BO1926" s="76"/>
      <c r="BP1926" s="76"/>
      <c r="BQ1926" s="76"/>
      <c r="BR1926" s="76"/>
      <c r="BS1926" s="76"/>
      <c r="BT1926" s="76"/>
      <c r="BU1926" s="76"/>
      <c r="BV1926" s="76"/>
      <c r="BW1926" s="76"/>
      <c r="BX1926" s="76"/>
      <c r="BY1926" s="76"/>
      <c r="BZ1926" s="76"/>
      <c r="CA1926" s="76"/>
      <c r="CB1926" s="76"/>
      <c r="CC1926" s="76"/>
      <c r="CD1926" s="76"/>
      <c r="CE1926" s="76"/>
      <c r="CF1926" s="76"/>
      <c r="CG1926" s="76"/>
      <c r="CH1926" s="76"/>
      <c r="CI1926" s="76"/>
      <c r="CJ1926" s="76"/>
      <c r="CK1926" s="76"/>
      <c r="CL1926" s="76"/>
      <c r="CM1926" s="76"/>
      <c r="CN1926" s="76"/>
      <c r="CO1926" s="76"/>
      <c r="CP1926" s="76"/>
    </row>
    <row r="1927" spans="1:94" x14ac:dyDescent="0.2">
      <c r="A1927" s="76"/>
      <c r="B1927" s="76"/>
      <c r="C1927" s="76"/>
      <c r="D1927" s="76"/>
      <c r="E1927" s="76"/>
      <c r="F1927" s="76"/>
      <c r="G1927" s="76"/>
      <c r="H1927" s="76"/>
      <c r="I1927" s="76"/>
      <c r="J1927" s="76"/>
      <c r="K1927" s="76"/>
      <c r="L1927" s="76"/>
      <c r="M1927" s="76"/>
      <c r="N1927" s="76"/>
      <c r="O1927" s="76"/>
      <c r="P1927" s="76"/>
      <c r="Q1927" s="76"/>
      <c r="R1927" s="76"/>
      <c r="S1927" s="76"/>
      <c r="T1927" s="76"/>
      <c r="U1927" s="76"/>
      <c r="V1927" s="76"/>
      <c r="W1927" s="76"/>
      <c r="X1927" s="76"/>
      <c r="Y1927" s="76"/>
      <c r="Z1927" s="76"/>
      <c r="AA1927" s="76"/>
      <c r="AB1927" s="76"/>
      <c r="AC1927" s="76"/>
      <c r="AD1927" s="76"/>
      <c r="AE1927" s="76"/>
      <c r="AF1927" s="76"/>
      <c r="AG1927" s="76"/>
      <c r="AH1927" s="76"/>
      <c r="AI1927" s="76"/>
      <c r="AJ1927" s="76"/>
      <c r="AK1927" s="76"/>
      <c r="AL1927" s="76"/>
      <c r="AM1927" s="76"/>
      <c r="AN1927" s="76"/>
      <c r="AO1927" s="75"/>
      <c r="AP1927" s="75"/>
      <c r="AQ1927" s="75"/>
      <c r="AR1927" s="76"/>
      <c r="AS1927" s="76"/>
      <c r="AT1927" s="76"/>
      <c r="AU1927" s="76"/>
      <c r="AV1927" s="76"/>
      <c r="AW1927" s="76"/>
      <c r="AX1927" s="76"/>
      <c r="AY1927" s="76"/>
      <c r="AZ1927" s="76"/>
      <c r="BA1927" s="76"/>
      <c r="BB1927" s="76"/>
      <c r="BC1927" s="76"/>
      <c r="BD1927" s="76"/>
      <c r="BE1927" s="76"/>
      <c r="BF1927" s="76"/>
      <c r="BG1927" s="76"/>
      <c r="BH1927" s="76"/>
      <c r="BI1927" s="76"/>
      <c r="BJ1927" s="76"/>
      <c r="BK1927" s="76"/>
      <c r="BL1927" s="76"/>
      <c r="BM1927" s="76"/>
      <c r="BN1927" s="76"/>
      <c r="BO1927" s="76"/>
      <c r="BP1927" s="76"/>
      <c r="BQ1927" s="76"/>
      <c r="BR1927" s="76"/>
      <c r="BS1927" s="76"/>
      <c r="BT1927" s="76"/>
      <c r="BU1927" s="76"/>
      <c r="BV1927" s="76"/>
      <c r="BW1927" s="76"/>
      <c r="BX1927" s="76"/>
      <c r="BY1927" s="76"/>
      <c r="BZ1927" s="76"/>
      <c r="CA1927" s="76"/>
      <c r="CB1927" s="76"/>
      <c r="CC1927" s="76"/>
      <c r="CD1927" s="76"/>
      <c r="CE1927" s="76"/>
      <c r="CF1927" s="76"/>
      <c r="CG1927" s="76"/>
      <c r="CH1927" s="76"/>
      <c r="CI1927" s="76"/>
      <c r="CJ1927" s="76"/>
      <c r="CK1927" s="76"/>
      <c r="CL1927" s="76"/>
      <c r="CM1927" s="76"/>
      <c r="CN1927" s="76"/>
      <c r="CO1927" s="76"/>
      <c r="CP1927" s="76"/>
    </row>
    <row r="1928" spans="1:94" x14ac:dyDescent="0.2">
      <c r="A1928" s="76"/>
      <c r="B1928" s="76"/>
      <c r="C1928" s="76"/>
      <c r="D1928" s="76"/>
      <c r="E1928" s="76"/>
      <c r="F1928" s="76"/>
      <c r="G1928" s="76"/>
      <c r="H1928" s="76"/>
      <c r="I1928" s="76"/>
      <c r="J1928" s="76"/>
      <c r="K1928" s="76"/>
      <c r="L1928" s="76"/>
      <c r="M1928" s="76"/>
      <c r="N1928" s="76"/>
      <c r="O1928" s="76"/>
      <c r="P1928" s="76"/>
      <c r="Q1928" s="76"/>
      <c r="R1928" s="76"/>
      <c r="S1928" s="76"/>
      <c r="T1928" s="76"/>
      <c r="U1928" s="76"/>
      <c r="V1928" s="76"/>
      <c r="W1928" s="76"/>
      <c r="X1928" s="76"/>
      <c r="Y1928" s="76"/>
      <c r="Z1928" s="76"/>
      <c r="AA1928" s="76"/>
      <c r="AB1928" s="76"/>
      <c r="AC1928" s="76"/>
      <c r="AD1928" s="76"/>
      <c r="AE1928" s="76"/>
      <c r="AF1928" s="76"/>
      <c r="AG1928" s="76"/>
      <c r="AH1928" s="76"/>
      <c r="AI1928" s="76"/>
      <c r="AJ1928" s="76"/>
      <c r="AK1928" s="76"/>
      <c r="AL1928" s="76"/>
      <c r="AM1928" s="76"/>
      <c r="AN1928" s="76"/>
      <c r="AO1928" s="75"/>
      <c r="AP1928" s="75"/>
      <c r="AQ1928" s="75"/>
      <c r="AR1928" s="76"/>
      <c r="AS1928" s="76"/>
      <c r="AT1928" s="76"/>
      <c r="AU1928" s="76"/>
      <c r="AV1928" s="76"/>
      <c r="AW1928" s="76"/>
      <c r="AX1928" s="76"/>
      <c r="AY1928" s="76"/>
      <c r="AZ1928" s="76"/>
      <c r="BA1928" s="76"/>
      <c r="BB1928" s="76"/>
      <c r="BC1928" s="76"/>
      <c r="BD1928" s="76"/>
      <c r="BE1928" s="76"/>
      <c r="BF1928" s="76"/>
      <c r="BG1928" s="76"/>
      <c r="BH1928" s="76"/>
      <c r="BI1928" s="76"/>
      <c r="BJ1928" s="76"/>
      <c r="BK1928" s="76"/>
      <c r="BL1928" s="76"/>
      <c r="BM1928" s="76"/>
      <c r="BN1928" s="76"/>
      <c r="BO1928" s="76"/>
      <c r="BP1928" s="76"/>
      <c r="BQ1928" s="76"/>
      <c r="BR1928" s="76"/>
      <c r="BS1928" s="76"/>
      <c r="BT1928" s="76"/>
      <c r="BU1928" s="76"/>
      <c r="BV1928" s="76"/>
      <c r="BW1928" s="76"/>
      <c r="BX1928" s="76"/>
      <c r="BY1928" s="76"/>
      <c r="BZ1928" s="76"/>
      <c r="CA1928" s="76"/>
      <c r="CB1928" s="76"/>
      <c r="CC1928" s="76"/>
      <c r="CD1928" s="76"/>
      <c r="CE1928" s="76"/>
      <c r="CF1928" s="76"/>
      <c r="CG1928" s="76"/>
      <c r="CH1928" s="76"/>
      <c r="CI1928" s="76"/>
      <c r="CJ1928" s="76"/>
      <c r="CK1928" s="76"/>
      <c r="CL1928" s="76"/>
      <c r="CM1928" s="76"/>
      <c r="CN1928" s="76"/>
      <c r="CO1928" s="76"/>
      <c r="CP1928" s="76"/>
    </row>
    <row r="1929" spans="1:94" x14ac:dyDescent="0.2">
      <c r="A1929" s="76"/>
      <c r="B1929" s="76"/>
      <c r="C1929" s="76"/>
      <c r="D1929" s="76"/>
      <c r="E1929" s="76"/>
      <c r="F1929" s="76"/>
      <c r="G1929" s="76"/>
      <c r="H1929" s="76"/>
      <c r="I1929" s="76"/>
      <c r="J1929" s="76"/>
      <c r="K1929" s="76"/>
      <c r="L1929" s="76"/>
      <c r="M1929" s="76"/>
      <c r="N1929" s="76"/>
      <c r="O1929" s="76"/>
      <c r="P1929" s="76"/>
      <c r="Q1929" s="76"/>
      <c r="R1929" s="76"/>
      <c r="S1929" s="76"/>
      <c r="T1929" s="76"/>
      <c r="U1929" s="76"/>
      <c r="V1929" s="76"/>
      <c r="W1929" s="76"/>
      <c r="X1929" s="76"/>
      <c r="Y1929" s="76"/>
      <c r="Z1929" s="76"/>
      <c r="AA1929" s="76"/>
      <c r="AB1929" s="76"/>
      <c r="AC1929" s="76"/>
      <c r="AD1929" s="76"/>
      <c r="AE1929" s="76"/>
      <c r="AF1929" s="76"/>
      <c r="AG1929" s="76"/>
      <c r="AH1929" s="76"/>
      <c r="AI1929" s="76"/>
      <c r="AJ1929" s="76"/>
      <c r="AK1929" s="76"/>
      <c r="AL1929" s="76"/>
      <c r="AM1929" s="76"/>
      <c r="AN1929" s="76"/>
      <c r="AO1929" s="75"/>
      <c r="AP1929" s="75"/>
      <c r="AQ1929" s="75"/>
      <c r="AR1929" s="76"/>
      <c r="AS1929" s="76"/>
      <c r="AT1929" s="76"/>
      <c r="AU1929" s="76"/>
      <c r="AV1929" s="76"/>
      <c r="AW1929" s="76"/>
      <c r="AX1929" s="76"/>
      <c r="AY1929" s="76"/>
      <c r="AZ1929" s="76"/>
      <c r="BA1929" s="76"/>
      <c r="BB1929" s="76"/>
      <c r="BC1929" s="76"/>
      <c r="BD1929" s="76"/>
      <c r="BE1929" s="76"/>
      <c r="BF1929" s="76"/>
      <c r="BG1929" s="76"/>
      <c r="BH1929" s="76"/>
      <c r="BI1929" s="76"/>
      <c r="BJ1929" s="76"/>
      <c r="BK1929" s="76"/>
      <c r="BL1929" s="76"/>
      <c r="BM1929" s="76"/>
      <c r="BN1929" s="76"/>
      <c r="BO1929" s="76"/>
      <c r="BP1929" s="76"/>
      <c r="BQ1929" s="76"/>
      <c r="BR1929" s="76"/>
      <c r="BS1929" s="76"/>
      <c r="BT1929" s="76"/>
      <c r="BU1929" s="76"/>
      <c r="BV1929" s="76"/>
      <c r="BW1929" s="76"/>
      <c r="BX1929" s="76"/>
      <c r="BY1929" s="76"/>
      <c r="BZ1929" s="76"/>
      <c r="CA1929" s="76"/>
      <c r="CB1929" s="76"/>
      <c r="CC1929" s="76"/>
      <c r="CD1929" s="76"/>
      <c r="CE1929" s="76"/>
      <c r="CF1929" s="76"/>
      <c r="CG1929" s="76"/>
      <c r="CH1929" s="76"/>
      <c r="CI1929" s="76"/>
      <c r="CJ1929" s="76"/>
      <c r="CK1929" s="76"/>
      <c r="CL1929" s="76"/>
      <c r="CM1929" s="76"/>
      <c r="CN1929" s="76"/>
      <c r="CO1929" s="76"/>
      <c r="CP1929" s="76"/>
    </row>
    <row r="1930" spans="1:94" x14ac:dyDescent="0.2">
      <c r="A1930" s="76"/>
      <c r="B1930" s="76"/>
      <c r="C1930" s="76"/>
      <c r="D1930" s="76"/>
      <c r="E1930" s="76"/>
      <c r="F1930" s="76"/>
      <c r="G1930" s="76"/>
      <c r="H1930" s="76"/>
      <c r="I1930" s="76"/>
      <c r="J1930" s="76"/>
      <c r="K1930" s="76"/>
      <c r="L1930" s="76"/>
      <c r="M1930" s="76"/>
      <c r="N1930" s="76"/>
      <c r="O1930" s="76"/>
      <c r="P1930" s="76"/>
      <c r="Q1930" s="76"/>
      <c r="R1930" s="76"/>
      <c r="S1930" s="76"/>
      <c r="T1930" s="76"/>
      <c r="U1930" s="76"/>
      <c r="V1930" s="76"/>
      <c r="W1930" s="76"/>
      <c r="X1930" s="76"/>
      <c r="Y1930" s="76"/>
      <c r="Z1930" s="76"/>
      <c r="AA1930" s="76"/>
      <c r="AB1930" s="76"/>
      <c r="AC1930" s="76"/>
      <c r="AD1930" s="76"/>
      <c r="AE1930" s="76"/>
      <c r="AF1930" s="76"/>
      <c r="AG1930" s="76"/>
      <c r="AH1930" s="76"/>
      <c r="AI1930" s="76"/>
      <c r="AJ1930" s="76"/>
      <c r="AK1930" s="76"/>
      <c r="AL1930" s="76"/>
      <c r="AM1930" s="76"/>
      <c r="AN1930" s="76"/>
      <c r="AO1930" s="75"/>
      <c r="AP1930" s="75"/>
      <c r="AQ1930" s="75"/>
      <c r="AR1930" s="76"/>
      <c r="AS1930" s="76"/>
      <c r="AT1930" s="76"/>
      <c r="AU1930" s="76"/>
      <c r="AV1930" s="76"/>
      <c r="AW1930" s="76"/>
      <c r="AX1930" s="76"/>
      <c r="AY1930" s="76"/>
      <c r="AZ1930" s="76"/>
      <c r="BA1930" s="76"/>
      <c r="BB1930" s="76"/>
      <c r="BC1930" s="76"/>
      <c r="BD1930" s="76"/>
      <c r="BE1930" s="76"/>
      <c r="BF1930" s="76"/>
      <c r="BG1930" s="76"/>
      <c r="BH1930" s="76"/>
      <c r="BI1930" s="76"/>
      <c r="BJ1930" s="76"/>
      <c r="BK1930" s="76"/>
      <c r="BL1930" s="76"/>
      <c r="BM1930" s="76"/>
      <c r="BN1930" s="76"/>
      <c r="BO1930" s="76"/>
      <c r="BP1930" s="76"/>
      <c r="BQ1930" s="76"/>
      <c r="BR1930" s="76"/>
      <c r="BS1930" s="76"/>
      <c r="BT1930" s="76"/>
      <c r="BU1930" s="76"/>
      <c r="BV1930" s="76"/>
      <c r="BW1930" s="76"/>
      <c r="BX1930" s="76"/>
      <c r="BY1930" s="76"/>
      <c r="BZ1930" s="76"/>
      <c r="CA1930" s="76"/>
      <c r="CB1930" s="76"/>
      <c r="CC1930" s="76"/>
      <c r="CD1930" s="76"/>
      <c r="CE1930" s="76"/>
      <c r="CF1930" s="76"/>
      <c r="CG1930" s="76"/>
      <c r="CH1930" s="76"/>
      <c r="CI1930" s="76"/>
      <c r="CJ1930" s="76"/>
      <c r="CK1930" s="76"/>
      <c r="CL1930" s="76"/>
      <c r="CM1930" s="76"/>
      <c r="CN1930" s="76"/>
      <c r="CO1930" s="76"/>
      <c r="CP1930" s="76"/>
    </row>
    <row r="1931" spans="1:94" x14ac:dyDescent="0.2">
      <c r="A1931" s="76"/>
      <c r="B1931" s="76"/>
      <c r="C1931" s="76"/>
      <c r="D1931" s="76"/>
      <c r="E1931" s="76"/>
      <c r="F1931" s="76"/>
      <c r="G1931" s="76"/>
      <c r="H1931" s="76"/>
      <c r="I1931" s="76"/>
      <c r="J1931" s="76"/>
      <c r="K1931" s="76"/>
      <c r="L1931" s="76"/>
      <c r="M1931" s="76"/>
      <c r="N1931" s="76"/>
      <c r="O1931" s="76"/>
      <c r="P1931" s="76"/>
      <c r="Q1931" s="76"/>
      <c r="R1931" s="76"/>
      <c r="S1931" s="76"/>
      <c r="T1931" s="76"/>
      <c r="U1931" s="76"/>
      <c r="V1931" s="76"/>
      <c r="W1931" s="76"/>
      <c r="X1931" s="76"/>
      <c r="Y1931" s="76"/>
      <c r="Z1931" s="76"/>
      <c r="AA1931" s="76"/>
      <c r="AB1931" s="76"/>
      <c r="AC1931" s="76"/>
      <c r="AD1931" s="76"/>
      <c r="AE1931" s="76"/>
      <c r="AF1931" s="76"/>
      <c r="AG1931" s="76"/>
      <c r="AH1931" s="76"/>
      <c r="AI1931" s="76"/>
      <c r="AJ1931" s="76"/>
      <c r="AK1931" s="76"/>
      <c r="AL1931" s="76"/>
      <c r="AM1931" s="76"/>
      <c r="AN1931" s="76"/>
      <c r="AO1931" s="75"/>
      <c r="AP1931" s="75"/>
      <c r="AQ1931" s="75"/>
      <c r="AR1931" s="76"/>
      <c r="AS1931" s="76"/>
      <c r="AT1931" s="76"/>
      <c r="AU1931" s="76"/>
      <c r="AV1931" s="76"/>
      <c r="AW1931" s="76"/>
      <c r="AX1931" s="76"/>
      <c r="AY1931" s="76"/>
      <c r="AZ1931" s="76"/>
      <c r="BA1931" s="76"/>
      <c r="BB1931" s="76"/>
      <c r="BC1931" s="76"/>
      <c r="BD1931" s="76"/>
      <c r="BE1931" s="76"/>
      <c r="BF1931" s="76"/>
      <c r="BG1931" s="76"/>
      <c r="BH1931" s="76"/>
      <c r="BI1931" s="76"/>
      <c r="BJ1931" s="76"/>
      <c r="BK1931" s="76"/>
      <c r="BL1931" s="76"/>
      <c r="BM1931" s="76"/>
      <c r="BN1931" s="76"/>
      <c r="BO1931" s="76"/>
      <c r="BP1931" s="76"/>
      <c r="BQ1931" s="76"/>
      <c r="BR1931" s="76"/>
      <c r="BS1931" s="76"/>
      <c r="BT1931" s="76"/>
      <c r="BU1931" s="76"/>
      <c r="BV1931" s="76"/>
      <c r="BW1931" s="76"/>
      <c r="BX1931" s="76"/>
      <c r="BY1931" s="76"/>
      <c r="BZ1931" s="76"/>
      <c r="CA1931" s="76"/>
      <c r="CB1931" s="76"/>
      <c r="CC1931" s="76"/>
      <c r="CD1931" s="76"/>
      <c r="CE1931" s="76"/>
      <c r="CF1931" s="76"/>
      <c r="CG1931" s="76"/>
      <c r="CH1931" s="76"/>
      <c r="CI1931" s="76"/>
      <c r="CJ1931" s="76"/>
      <c r="CK1931" s="76"/>
      <c r="CL1931" s="76"/>
      <c r="CM1931" s="76"/>
      <c r="CN1931" s="76"/>
      <c r="CO1931" s="76"/>
      <c r="CP1931" s="76"/>
    </row>
    <row r="1932" spans="1:94" x14ac:dyDescent="0.2">
      <c r="A1932" s="76"/>
      <c r="B1932" s="76"/>
      <c r="C1932" s="76"/>
      <c r="D1932" s="76"/>
      <c r="E1932" s="76"/>
      <c r="F1932" s="76"/>
      <c r="G1932" s="76"/>
      <c r="H1932" s="76"/>
      <c r="I1932" s="76"/>
      <c r="J1932" s="76"/>
      <c r="K1932" s="76"/>
      <c r="L1932" s="76"/>
      <c r="M1932" s="76"/>
      <c r="N1932" s="76"/>
      <c r="O1932" s="76"/>
      <c r="P1932" s="76"/>
      <c r="Q1932" s="76"/>
      <c r="R1932" s="76"/>
      <c r="S1932" s="76"/>
      <c r="T1932" s="76"/>
      <c r="U1932" s="76"/>
      <c r="V1932" s="76"/>
      <c r="W1932" s="76"/>
      <c r="X1932" s="76"/>
      <c r="Y1932" s="76"/>
      <c r="Z1932" s="76"/>
      <c r="AA1932" s="76"/>
      <c r="AB1932" s="76"/>
      <c r="AC1932" s="76"/>
      <c r="AD1932" s="76"/>
      <c r="AE1932" s="76"/>
      <c r="AF1932" s="76"/>
      <c r="AG1932" s="76"/>
      <c r="AH1932" s="76"/>
      <c r="AI1932" s="76"/>
      <c r="AJ1932" s="76"/>
      <c r="AK1932" s="76"/>
      <c r="AL1932" s="76"/>
      <c r="AM1932" s="76"/>
      <c r="AN1932" s="76"/>
      <c r="AO1932" s="75"/>
      <c r="AP1932" s="75"/>
      <c r="AQ1932" s="75"/>
      <c r="AR1932" s="76"/>
      <c r="AS1932" s="76"/>
      <c r="AT1932" s="76"/>
      <c r="AU1932" s="76"/>
      <c r="AV1932" s="76"/>
      <c r="AW1932" s="76"/>
      <c r="AX1932" s="76"/>
      <c r="AY1932" s="76"/>
      <c r="AZ1932" s="76"/>
      <c r="BA1932" s="76"/>
      <c r="BB1932" s="76"/>
      <c r="BC1932" s="76"/>
      <c r="BD1932" s="76"/>
      <c r="BE1932" s="76"/>
      <c r="BF1932" s="76"/>
      <c r="BG1932" s="76"/>
      <c r="BH1932" s="76"/>
      <c r="BI1932" s="76"/>
      <c r="BJ1932" s="76"/>
      <c r="BK1932" s="76"/>
      <c r="BL1932" s="76"/>
      <c r="BM1932" s="76"/>
      <c r="BN1932" s="76"/>
      <c r="BO1932" s="76"/>
      <c r="BP1932" s="76"/>
      <c r="BQ1932" s="76"/>
      <c r="BR1932" s="76"/>
      <c r="BS1932" s="76"/>
      <c r="BT1932" s="76"/>
      <c r="BU1932" s="76"/>
      <c r="BV1932" s="76"/>
      <c r="BW1932" s="76"/>
      <c r="BX1932" s="76"/>
      <c r="BY1932" s="76"/>
      <c r="BZ1932" s="76"/>
      <c r="CA1932" s="76"/>
      <c r="CB1932" s="76"/>
      <c r="CC1932" s="76"/>
      <c r="CD1932" s="76"/>
      <c r="CE1932" s="76"/>
      <c r="CF1932" s="76"/>
      <c r="CG1932" s="76"/>
      <c r="CH1932" s="76"/>
      <c r="CI1932" s="76"/>
      <c r="CJ1932" s="76"/>
      <c r="CK1932" s="76"/>
      <c r="CL1932" s="76"/>
      <c r="CM1932" s="76"/>
      <c r="CN1932" s="76"/>
      <c r="CO1932" s="76"/>
      <c r="CP1932" s="76"/>
    </row>
    <row r="1933" spans="1:94" x14ac:dyDescent="0.2">
      <c r="A1933" s="76"/>
      <c r="B1933" s="76"/>
      <c r="C1933" s="76"/>
      <c r="D1933" s="76"/>
      <c r="E1933" s="76"/>
      <c r="F1933" s="76"/>
      <c r="G1933" s="76"/>
      <c r="H1933" s="76"/>
      <c r="I1933" s="76"/>
      <c r="J1933" s="76"/>
      <c r="K1933" s="76"/>
      <c r="L1933" s="76"/>
      <c r="M1933" s="76"/>
      <c r="N1933" s="76"/>
      <c r="O1933" s="76"/>
      <c r="P1933" s="76"/>
      <c r="Q1933" s="76"/>
      <c r="R1933" s="76"/>
      <c r="S1933" s="76"/>
      <c r="T1933" s="76"/>
      <c r="U1933" s="76"/>
      <c r="V1933" s="76"/>
      <c r="W1933" s="76"/>
      <c r="X1933" s="76"/>
      <c r="Y1933" s="76"/>
      <c r="Z1933" s="76"/>
      <c r="AA1933" s="76"/>
      <c r="AB1933" s="76"/>
      <c r="AC1933" s="76"/>
      <c r="AD1933" s="76"/>
      <c r="AE1933" s="76"/>
      <c r="AF1933" s="76"/>
      <c r="AG1933" s="76"/>
      <c r="AH1933" s="76"/>
      <c r="AI1933" s="76"/>
      <c r="AJ1933" s="76"/>
      <c r="AK1933" s="76"/>
      <c r="AL1933" s="76"/>
      <c r="AM1933" s="76"/>
      <c r="AN1933" s="76"/>
      <c r="AO1933" s="75"/>
      <c r="AP1933" s="75"/>
      <c r="AQ1933" s="75"/>
      <c r="AR1933" s="76"/>
      <c r="AS1933" s="76"/>
      <c r="AT1933" s="76"/>
      <c r="AU1933" s="76"/>
      <c r="AV1933" s="76"/>
      <c r="AW1933" s="76"/>
      <c r="AX1933" s="76"/>
      <c r="AY1933" s="76"/>
      <c r="AZ1933" s="76"/>
      <c r="BA1933" s="76"/>
      <c r="BB1933" s="76"/>
      <c r="BC1933" s="76"/>
      <c r="BD1933" s="76"/>
      <c r="BE1933" s="76"/>
      <c r="BF1933" s="76"/>
      <c r="BG1933" s="76"/>
      <c r="BH1933" s="76"/>
      <c r="BI1933" s="76"/>
      <c r="BJ1933" s="76"/>
      <c r="BK1933" s="76"/>
      <c r="BL1933" s="76"/>
      <c r="BM1933" s="76"/>
      <c r="BN1933" s="76"/>
      <c r="BO1933" s="76"/>
      <c r="BP1933" s="76"/>
      <c r="BQ1933" s="76"/>
      <c r="BR1933" s="76"/>
      <c r="BS1933" s="76"/>
      <c r="BT1933" s="76"/>
      <c r="BU1933" s="76"/>
      <c r="BV1933" s="76"/>
      <c r="BW1933" s="76"/>
      <c r="BX1933" s="76"/>
      <c r="BY1933" s="76"/>
      <c r="BZ1933" s="76"/>
      <c r="CA1933" s="76"/>
      <c r="CB1933" s="76"/>
      <c r="CC1933" s="76"/>
      <c r="CD1933" s="76"/>
      <c r="CE1933" s="76"/>
      <c r="CF1933" s="76"/>
      <c r="CG1933" s="76"/>
      <c r="CH1933" s="76"/>
      <c r="CI1933" s="76"/>
      <c r="CJ1933" s="76"/>
      <c r="CK1933" s="76"/>
      <c r="CL1933" s="76"/>
      <c r="CM1933" s="76"/>
      <c r="CN1933" s="76"/>
      <c r="CO1933" s="76"/>
      <c r="CP1933" s="76"/>
    </row>
    <row r="1934" spans="1:94" x14ac:dyDescent="0.2">
      <c r="A1934" s="76"/>
      <c r="B1934" s="76"/>
      <c r="C1934" s="76"/>
      <c r="D1934" s="76"/>
      <c r="E1934" s="76"/>
      <c r="F1934" s="76"/>
      <c r="G1934" s="76"/>
      <c r="H1934" s="76"/>
      <c r="I1934" s="76"/>
      <c r="J1934" s="76"/>
      <c r="K1934" s="76"/>
      <c r="L1934" s="76"/>
      <c r="M1934" s="76"/>
      <c r="N1934" s="76"/>
      <c r="O1934" s="76"/>
      <c r="P1934" s="76"/>
      <c r="Q1934" s="76"/>
      <c r="R1934" s="76"/>
      <c r="S1934" s="76"/>
      <c r="T1934" s="76"/>
      <c r="U1934" s="76"/>
      <c r="V1934" s="76"/>
      <c r="W1934" s="76"/>
      <c r="X1934" s="76"/>
      <c r="Y1934" s="76"/>
      <c r="Z1934" s="76"/>
      <c r="AA1934" s="76"/>
      <c r="AB1934" s="76"/>
      <c r="AC1934" s="76"/>
      <c r="AD1934" s="76"/>
      <c r="AE1934" s="76"/>
      <c r="AF1934" s="76"/>
      <c r="AG1934" s="76"/>
      <c r="AH1934" s="76"/>
      <c r="AI1934" s="76"/>
      <c r="AJ1934" s="76"/>
      <c r="AK1934" s="76"/>
      <c r="AL1934" s="76"/>
      <c r="AM1934" s="76"/>
      <c r="AN1934" s="76"/>
      <c r="AO1934" s="75"/>
      <c r="AP1934" s="75"/>
      <c r="AQ1934" s="75"/>
      <c r="AR1934" s="76"/>
      <c r="AS1934" s="76"/>
      <c r="AT1934" s="76"/>
      <c r="AU1934" s="76"/>
      <c r="AV1934" s="76"/>
      <c r="AW1934" s="76"/>
      <c r="AX1934" s="76"/>
      <c r="AY1934" s="76"/>
      <c r="AZ1934" s="76"/>
      <c r="BA1934" s="76"/>
      <c r="BB1934" s="76"/>
      <c r="BC1934" s="76"/>
      <c r="BD1934" s="76"/>
      <c r="BE1934" s="76"/>
      <c r="BF1934" s="76"/>
      <c r="BG1934" s="76"/>
      <c r="BH1934" s="76"/>
      <c r="BI1934" s="76"/>
      <c r="BJ1934" s="76"/>
      <c r="BK1934" s="76"/>
      <c r="BL1934" s="76"/>
      <c r="BM1934" s="76"/>
      <c r="BN1934" s="76"/>
      <c r="BO1934" s="76"/>
      <c r="BP1934" s="76"/>
      <c r="BQ1934" s="76"/>
      <c r="BR1934" s="76"/>
      <c r="BS1934" s="76"/>
      <c r="BT1934" s="76"/>
      <c r="BU1934" s="76"/>
      <c r="BV1934" s="76"/>
      <c r="BW1934" s="76"/>
      <c r="BX1934" s="76"/>
      <c r="BY1934" s="76"/>
      <c r="BZ1934" s="76"/>
      <c r="CA1934" s="76"/>
      <c r="CB1934" s="76"/>
      <c r="CC1934" s="76"/>
      <c r="CD1934" s="76"/>
      <c r="CE1934" s="76"/>
      <c r="CF1934" s="76"/>
      <c r="CG1934" s="76"/>
      <c r="CH1934" s="76"/>
      <c r="CI1934" s="76"/>
      <c r="CJ1934" s="76"/>
      <c r="CK1934" s="76"/>
      <c r="CL1934" s="76"/>
      <c r="CM1934" s="76"/>
      <c r="CN1934" s="76"/>
      <c r="CO1934" s="76"/>
      <c r="CP1934" s="76"/>
    </row>
    <row r="1935" spans="1:94" x14ac:dyDescent="0.2">
      <c r="A1935" s="76"/>
      <c r="B1935" s="76"/>
      <c r="C1935" s="76"/>
      <c r="D1935" s="76"/>
      <c r="E1935" s="76"/>
      <c r="F1935" s="76"/>
      <c r="G1935" s="76"/>
      <c r="H1935" s="76"/>
      <c r="I1935" s="76"/>
      <c r="J1935" s="76"/>
      <c r="K1935" s="76"/>
      <c r="L1935" s="76"/>
      <c r="M1935" s="76"/>
      <c r="N1935" s="76"/>
      <c r="O1935" s="76"/>
      <c r="P1935" s="76"/>
      <c r="Q1935" s="76"/>
      <c r="R1935" s="76"/>
      <c r="S1935" s="76"/>
      <c r="T1935" s="76"/>
      <c r="U1935" s="76"/>
      <c r="V1935" s="76"/>
      <c r="W1935" s="76"/>
      <c r="X1935" s="76"/>
      <c r="Y1935" s="76"/>
      <c r="Z1935" s="76"/>
      <c r="AA1935" s="76"/>
      <c r="AB1935" s="76"/>
      <c r="AC1935" s="76"/>
      <c r="AD1935" s="76"/>
      <c r="AE1935" s="76"/>
      <c r="AF1935" s="76"/>
      <c r="AG1935" s="76"/>
      <c r="AH1935" s="76"/>
      <c r="AI1935" s="76"/>
      <c r="AJ1935" s="76"/>
      <c r="AK1935" s="76"/>
      <c r="AL1935" s="76"/>
      <c r="AM1935" s="76"/>
      <c r="AN1935" s="76"/>
      <c r="AO1935" s="75"/>
      <c r="AP1935" s="75"/>
      <c r="AQ1935" s="75"/>
      <c r="AR1935" s="76"/>
      <c r="AS1935" s="76"/>
      <c r="AT1935" s="76"/>
      <c r="AU1935" s="76"/>
      <c r="AV1935" s="76"/>
      <c r="AW1935" s="76"/>
      <c r="AX1935" s="76"/>
      <c r="AY1935" s="76"/>
      <c r="AZ1935" s="76"/>
      <c r="BA1935" s="76"/>
      <c r="BB1935" s="76"/>
      <c r="BC1935" s="76"/>
      <c r="BD1935" s="76"/>
      <c r="BE1935" s="76"/>
      <c r="BF1935" s="76"/>
      <c r="BG1935" s="76"/>
      <c r="BH1935" s="76"/>
      <c r="BI1935" s="76"/>
      <c r="BJ1935" s="76"/>
      <c r="BK1935" s="76"/>
      <c r="BL1935" s="76"/>
      <c r="BM1935" s="76"/>
      <c r="BN1935" s="76"/>
      <c r="BO1935" s="76"/>
      <c r="BP1935" s="76"/>
      <c r="BQ1935" s="76"/>
      <c r="BR1935" s="76"/>
      <c r="BS1935" s="76"/>
      <c r="BT1935" s="76"/>
      <c r="BU1935" s="76"/>
      <c r="BV1935" s="76"/>
      <c r="BW1935" s="76"/>
      <c r="BX1935" s="76"/>
      <c r="BY1935" s="76"/>
      <c r="BZ1935" s="76"/>
      <c r="CA1935" s="76"/>
      <c r="CB1935" s="76"/>
      <c r="CC1935" s="76"/>
      <c r="CD1935" s="76"/>
      <c r="CE1935" s="76"/>
      <c r="CF1935" s="76"/>
      <c r="CG1935" s="76"/>
      <c r="CH1935" s="76"/>
      <c r="CI1935" s="76"/>
      <c r="CJ1935" s="76"/>
      <c r="CK1935" s="76"/>
      <c r="CL1935" s="76"/>
      <c r="CM1935" s="76"/>
      <c r="CN1935" s="76"/>
      <c r="CO1935" s="76"/>
      <c r="CP1935" s="76"/>
    </row>
    <row r="1936" spans="1:94" x14ac:dyDescent="0.2">
      <c r="A1936" s="76"/>
      <c r="B1936" s="76"/>
      <c r="C1936" s="76"/>
      <c r="D1936" s="76"/>
      <c r="E1936" s="76"/>
      <c r="F1936" s="76"/>
      <c r="G1936" s="76"/>
      <c r="H1936" s="76"/>
      <c r="I1936" s="76"/>
      <c r="J1936" s="76"/>
      <c r="K1936" s="76"/>
      <c r="L1936" s="76"/>
      <c r="M1936" s="76"/>
      <c r="N1936" s="76"/>
      <c r="O1936" s="76"/>
      <c r="P1936" s="76"/>
      <c r="Q1936" s="76"/>
      <c r="R1936" s="76"/>
      <c r="S1936" s="76"/>
      <c r="T1936" s="76"/>
      <c r="U1936" s="76"/>
      <c r="V1936" s="76"/>
      <c r="W1936" s="76"/>
      <c r="X1936" s="76"/>
      <c r="Y1936" s="76"/>
      <c r="Z1936" s="76"/>
      <c r="AA1936" s="76"/>
      <c r="AB1936" s="76"/>
      <c r="AC1936" s="76"/>
      <c r="AD1936" s="76"/>
      <c r="AE1936" s="76"/>
      <c r="AF1936" s="76"/>
      <c r="AG1936" s="76"/>
      <c r="AH1936" s="76"/>
      <c r="AI1936" s="76"/>
      <c r="AJ1936" s="76"/>
      <c r="AK1936" s="76"/>
      <c r="AL1936" s="76"/>
      <c r="AM1936" s="76"/>
      <c r="AN1936" s="76"/>
      <c r="AO1936" s="75"/>
      <c r="AP1936" s="75"/>
      <c r="AQ1936" s="75"/>
      <c r="AR1936" s="76"/>
      <c r="AS1936" s="76"/>
      <c r="AT1936" s="76"/>
      <c r="AU1936" s="76"/>
      <c r="AV1936" s="76"/>
      <c r="AW1936" s="76"/>
      <c r="AX1936" s="76"/>
      <c r="AY1936" s="76"/>
      <c r="AZ1936" s="76"/>
      <c r="BA1936" s="76"/>
      <c r="BB1936" s="76"/>
      <c r="BC1936" s="76"/>
      <c r="BD1936" s="76"/>
      <c r="BE1936" s="76"/>
      <c r="BF1936" s="76"/>
      <c r="BG1936" s="76"/>
      <c r="BH1936" s="76"/>
      <c r="BI1936" s="76"/>
      <c r="BJ1936" s="76"/>
      <c r="BK1936" s="76"/>
      <c r="BL1936" s="76"/>
      <c r="BM1936" s="76"/>
      <c r="BN1936" s="76"/>
      <c r="BO1936" s="76"/>
      <c r="BP1936" s="76"/>
      <c r="BQ1936" s="76"/>
      <c r="BR1936" s="76"/>
      <c r="BS1936" s="76"/>
      <c r="BT1936" s="76"/>
      <c r="BU1936" s="76"/>
      <c r="BV1936" s="76"/>
      <c r="BW1936" s="76"/>
      <c r="BX1936" s="76"/>
      <c r="BY1936" s="76"/>
      <c r="BZ1936" s="76"/>
      <c r="CA1936" s="76"/>
      <c r="CB1936" s="76"/>
      <c r="CC1936" s="76"/>
      <c r="CD1936" s="76"/>
      <c r="CE1936" s="76"/>
      <c r="CF1936" s="76"/>
      <c r="CG1936" s="76"/>
      <c r="CH1936" s="76"/>
      <c r="CI1936" s="76"/>
      <c r="CJ1936" s="76"/>
      <c r="CK1936" s="76"/>
      <c r="CL1936" s="76"/>
      <c r="CM1936" s="76"/>
      <c r="CN1936" s="76"/>
      <c r="CO1936" s="76"/>
      <c r="CP1936" s="76"/>
    </row>
    <row r="1937" spans="1:94" x14ac:dyDescent="0.2">
      <c r="A1937" s="76"/>
      <c r="B1937" s="76"/>
      <c r="C1937" s="76"/>
      <c r="D1937" s="76"/>
      <c r="E1937" s="76"/>
      <c r="F1937" s="76"/>
      <c r="G1937" s="76"/>
      <c r="H1937" s="76"/>
      <c r="I1937" s="76"/>
      <c r="J1937" s="76"/>
      <c r="K1937" s="76"/>
      <c r="L1937" s="76"/>
      <c r="M1937" s="76"/>
      <c r="N1937" s="76"/>
      <c r="O1937" s="76"/>
      <c r="P1937" s="76"/>
      <c r="Q1937" s="76"/>
      <c r="R1937" s="76"/>
      <c r="S1937" s="76"/>
      <c r="T1937" s="76"/>
      <c r="U1937" s="76"/>
      <c r="V1937" s="76"/>
      <c r="W1937" s="76"/>
      <c r="X1937" s="76"/>
      <c r="Y1937" s="76"/>
      <c r="Z1937" s="76"/>
      <c r="AA1937" s="76"/>
      <c r="AB1937" s="76"/>
      <c r="AC1937" s="76"/>
      <c r="AD1937" s="76"/>
      <c r="AE1937" s="76"/>
      <c r="AF1937" s="76"/>
      <c r="AG1937" s="76"/>
      <c r="AH1937" s="76"/>
      <c r="AI1937" s="76"/>
      <c r="AJ1937" s="76"/>
      <c r="AK1937" s="76"/>
      <c r="AL1937" s="76"/>
      <c r="AM1937" s="76"/>
      <c r="AN1937" s="76"/>
      <c r="AO1937" s="75"/>
      <c r="AP1937" s="75"/>
      <c r="AQ1937" s="75"/>
      <c r="AR1937" s="76"/>
      <c r="AS1937" s="76"/>
      <c r="AT1937" s="76"/>
      <c r="AU1937" s="76"/>
      <c r="AV1937" s="76"/>
      <c r="AW1937" s="76"/>
      <c r="AX1937" s="76"/>
      <c r="AY1937" s="76"/>
      <c r="AZ1937" s="76"/>
      <c r="BA1937" s="76"/>
      <c r="BB1937" s="76"/>
      <c r="BC1937" s="76"/>
      <c r="BD1937" s="76"/>
      <c r="BE1937" s="76"/>
      <c r="BF1937" s="76"/>
      <c r="BG1937" s="76"/>
      <c r="BH1937" s="76"/>
      <c r="BI1937" s="76"/>
      <c r="BJ1937" s="76"/>
      <c r="BK1937" s="76"/>
      <c r="BL1937" s="76"/>
      <c r="BM1937" s="76"/>
      <c r="BN1937" s="76"/>
      <c r="BO1937" s="76"/>
      <c r="BP1937" s="76"/>
      <c r="BQ1937" s="76"/>
      <c r="BR1937" s="76"/>
      <c r="BS1937" s="76"/>
      <c r="BT1937" s="76"/>
      <c r="BU1937" s="76"/>
      <c r="BV1937" s="76"/>
      <c r="BW1937" s="76"/>
      <c r="BX1937" s="76"/>
      <c r="BY1937" s="76"/>
      <c r="BZ1937" s="76"/>
      <c r="CA1937" s="76"/>
      <c r="CB1937" s="76"/>
      <c r="CC1937" s="76"/>
      <c r="CD1937" s="76"/>
      <c r="CE1937" s="76"/>
      <c r="CF1937" s="76"/>
      <c r="CG1937" s="76"/>
      <c r="CH1937" s="76"/>
      <c r="CI1937" s="76"/>
      <c r="CJ1937" s="76"/>
      <c r="CK1937" s="76"/>
      <c r="CL1937" s="76"/>
      <c r="CM1937" s="76"/>
      <c r="CN1937" s="76"/>
      <c r="CO1937" s="76"/>
      <c r="CP1937" s="76"/>
    </row>
    <row r="1938" spans="1:94" x14ac:dyDescent="0.2">
      <c r="A1938" s="76"/>
      <c r="B1938" s="76"/>
      <c r="C1938" s="76"/>
      <c r="D1938" s="76"/>
      <c r="E1938" s="76"/>
      <c r="F1938" s="76"/>
      <c r="G1938" s="76"/>
      <c r="H1938" s="76"/>
      <c r="I1938" s="76"/>
      <c r="J1938" s="76"/>
      <c r="K1938" s="76"/>
      <c r="L1938" s="76"/>
      <c r="M1938" s="76"/>
      <c r="N1938" s="76"/>
      <c r="O1938" s="76"/>
      <c r="P1938" s="76"/>
      <c r="Q1938" s="76"/>
      <c r="R1938" s="76"/>
      <c r="S1938" s="76"/>
      <c r="T1938" s="76"/>
      <c r="U1938" s="76"/>
      <c r="V1938" s="76"/>
      <c r="W1938" s="76"/>
      <c r="X1938" s="76"/>
      <c r="Y1938" s="76"/>
      <c r="Z1938" s="76"/>
      <c r="AA1938" s="76"/>
      <c r="AB1938" s="76"/>
      <c r="AC1938" s="76"/>
      <c r="AD1938" s="76"/>
      <c r="AE1938" s="76"/>
      <c r="AF1938" s="76"/>
      <c r="AG1938" s="76"/>
      <c r="AH1938" s="76"/>
      <c r="AI1938" s="76"/>
      <c r="AJ1938" s="76"/>
      <c r="AK1938" s="76"/>
      <c r="AL1938" s="76"/>
      <c r="AM1938" s="76"/>
      <c r="AN1938" s="76"/>
      <c r="AO1938" s="75"/>
      <c r="AP1938" s="75"/>
      <c r="AQ1938" s="75"/>
      <c r="AR1938" s="76"/>
      <c r="AS1938" s="76"/>
      <c r="AT1938" s="76"/>
      <c r="AU1938" s="76"/>
      <c r="AV1938" s="76"/>
      <c r="AW1938" s="76"/>
      <c r="AX1938" s="76"/>
      <c r="AY1938" s="76"/>
      <c r="AZ1938" s="76"/>
      <c r="BA1938" s="76"/>
      <c r="BB1938" s="76"/>
      <c r="BC1938" s="76"/>
      <c r="BD1938" s="76"/>
      <c r="BE1938" s="76"/>
      <c r="BF1938" s="76"/>
      <c r="BG1938" s="76"/>
      <c r="BH1938" s="76"/>
      <c r="BI1938" s="76"/>
      <c r="BJ1938" s="76"/>
      <c r="BK1938" s="76"/>
      <c r="BL1938" s="76"/>
      <c r="BM1938" s="76"/>
      <c r="BN1938" s="76"/>
      <c r="BO1938" s="76"/>
      <c r="BP1938" s="76"/>
      <c r="BQ1938" s="76"/>
      <c r="BR1938" s="76"/>
      <c r="BS1938" s="76"/>
      <c r="BT1938" s="76"/>
      <c r="BU1938" s="76"/>
      <c r="BV1938" s="76"/>
      <c r="BW1938" s="76"/>
      <c r="BX1938" s="76"/>
      <c r="BY1938" s="76"/>
      <c r="BZ1938" s="76"/>
      <c r="CA1938" s="76"/>
      <c r="CB1938" s="76"/>
      <c r="CC1938" s="76"/>
      <c r="CD1938" s="76"/>
      <c r="CE1938" s="76"/>
      <c r="CF1938" s="76"/>
      <c r="CG1938" s="76"/>
      <c r="CH1938" s="76"/>
      <c r="CI1938" s="76"/>
      <c r="CJ1938" s="76"/>
      <c r="CK1938" s="76"/>
      <c r="CL1938" s="76"/>
      <c r="CM1938" s="76"/>
      <c r="CN1938" s="76"/>
      <c r="CO1938" s="76"/>
      <c r="CP1938" s="76"/>
    </row>
    <row r="1939" spans="1:94" x14ac:dyDescent="0.2">
      <c r="A1939" s="76"/>
      <c r="B1939" s="76"/>
      <c r="C1939" s="76"/>
      <c r="D1939" s="76"/>
      <c r="E1939" s="76"/>
      <c r="F1939" s="76"/>
      <c r="G1939" s="76"/>
      <c r="H1939" s="76"/>
      <c r="I1939" s="76"/>
      <c r="J1939" s="76"/>
      <c r="K1939" s="76"/>
      <c r="L1939" s="76"/>
      <c r="M1939" s="76"/>
      <c r="N1939" s="76"/>
      <c r="O1939" s="76"/>
      <c r="P1939" s="76"/>
      <c r="Q1939" s="76"/>
      <c r="R1939" s="76"/>
      <c r="S1939" s="76"/>
      <c r="T1939" s="76"/>
      <c r="U1939" s="76"/>
      <c r="V1939" s="76"/>
      <c r="W1939" s="76"/>
      <c r="X1939" s="76"/>
      <c r="Y1939" s="76"/>
      <c r="Z1939" s="76"/>
      <c r="AA1939" s="76"/>
      <c r="AB1939" s="76"/>
      <c r="AC1939" s="76"/>
      <c r="AD1939" s="76"/>
      <c r="AE1939" s="76"/>
      <c r="AF1939" s="76"/>
      <c r="AG1939" s="76"/>
      <c r="AH1939" s="76"/>
      <c r="AI1939" s="76"/>
      <c r="AJ1939" s="76"/>
      <c r="AK1939" s="76"/>
      <c r="AL1939" s="76"/>
      <c r="AM1939" s="76"/>
      <c r="AN1939" s="76"/>
      <c r="AO1939" s="75"/>
      <c r="AP1939" s="75"/>
      <c r="AQ1939" s="75"/>
      <c r="AR1939" s="76"/>
      <c r="AS1939" s="76"/>
      <c r="AT1939" s="76"/>
      <c r="AU1939" s="76"/>
      <c r="AV1939" s="76"/>
      <c r="AW1939" s="76"/>
      <c r="AX1939" s="76"/>
      <c r="AY1939" s="76"/>
      <c r="AZ1939" s="76"/>
      <c r="BA1939" s="76"/>
      <c r="BB1939" s="76"/>
      <c r="BC1939" s="76"/>
      <c r="BD1939" s="76"/>
      <c r="BE1939" s="76"/>
      <c r="BF1939" s="76"/>
      <c r="BG1939" s="76"/>
      <c r="BH1939" s="76"/>
      <c r="BI1939" s="76"/>
      <c r="BJ1939" s="76"/>
      <c r="BK1939" s="76"/>
      <c r="BL1939" s="76"/>
      <c r="BM1939" s="76"/>
      <c r="BN1939" s="76"/>
      <c r="BO1939" s="76"/>
      <c r="BP1939" s="76"/>
      <c r="BQ1939" s="76"/>
      <c r="BR1939" s="76"/>
      <c r="BS1939" s="76"/>
      <c r="BT1939" s="76"/>
      <c r="BU1939" s="76"/>
      <c r="BV1939" s="76"/>
      <c r="BW1939" s="76"/>
      <c r="BX1939" s="76"/>
      <c r="BY1939" s="76"/>
      <c r="BZ1939" s="76"/>
      <c r="CA1939" s="76"/>
      <c r="CB1939" s="76"/>
      <c r="CC1939" s="76"/>
      <c r="CD1939" s="76"/>
      <c r="CE1939" s="76"/>
      <c r="CF1939" s="76"/>
      <c r="CG1939" s="76"/>
      <c r="CH1939" s="76"/>
      <c r="CI1939" s="76"/>
      <c r="CJ1939" s="76"/>
      <c r="CK1939" s="76"/>
      <c r="CL1939" s="76"/>
      <c r="CM1939" s="76"/>
      <c r="CN1939" s="76"/>
      <c r="CO1939" s="76"/>
      <c r="CP1939" s="76"/>
    </row>
    <row r="1940" spans="1:94" x14ac:dyDescent="0.2">
      <c r="A1940" s="76"/>
      <c r="B1940" s="76"/>
      <c r="C1940" s="76"/>
      <c r="D1940" s="76"/>
      <c r="E1940" s="76"/>
      <c r="F1940" s="76"/>
      <c r="G1940" s="76"/>
      <c r="H1940" s="76"/>
      <c r="I1940" s="76"/>
      <c r="J1940" s="76"/>
      <c r="K1940" s="76"/>
      <c r="L1940" s="76"/>
      <c r="M1940" s="76"/>
      <c r="N1940" s="76"/>
      <c r="O1940" s="76"/>
      <c r="P1940" s="76"/>
      <c r="Q1940" s="76"/>
      <c r="R1940" s="76"/>
      <c r="S1940" s="76"/>
      <c r="T1940" s="76"/>
      <c r="U1940" s="76"/>
      <c r="V1940" s="76"/>
      <c r="W1940" s="76"/>
      <c r="X1940" s="76"/>
      <c r="Y1940" s="76"/>
      <c r="Z1940" s="76"/>
      <c r="AA1940" s="76"/>
      <c r="AB1940" s="76"/>
      <c r="AC1940" s="76"/>
      <c r="AD1940" s="76"/>
      <c r="AE1940" s="76"/>
      <c r="AF1940" s="76"/>
      <c r="AG1940" s="76"/>
      <c r="AH1940" s="76"/>
      <c r="AI1940" s="76"/>
      <c r="AJ1940" s="76"/>
      <c r="AK1940" s="76"/>
      <c r="AL1940" s="76"/>
      <c r="AM1940" s="76"/>
      <c r="AN1940" s="76"/>
      <c r="AO1940" s="75"/>
      <c r="AP1940" s="75"/>
      <c r="AQ1940" s="75"/>
      <c r="AR1940" s="76"/>
      <c r="AS1940" s="76"/>
      <c r="AT1940" s="76"/>
      <c r="AU1940" s="76"/>
      <c r="AV1940" s="76"/>
      <c r="AW1940" s="76"/>
      <c r="AX1940" s="76"/>
      <c r="AY1940" s="76"/>
      <c r="AZ1940" s="76"/>
      <c r="BA1940" s="76"/>
      <c r="BB1940" s="76"/>
      <c r="BC1940" s="76"/>
      <c r="BD1940" s="76"/>
      <c r="BE1940" s="76"/>
      <c r="BF1940" s="76"/>
      <c r="BG1940" s="76"/>
      <c r="BH1940" s="76"/>
      <c r="BI1940" s="76"/>
      <c r="BJ1940" s="76"/>
      <c r="BK1940" s="76"/>
      <c r="BL1940" s="76"/>
      <c r="BM1940" s="76"/>
      <c r="BN1940" s="76"/>
      <c r="BO1940" s="76"/>
      <c r="BP1940" s="76"/>
      <c r="BQ1940" s="76"/>
      <c r="BR1940" s="76"/>
      <c r="BS1940" s="76"/>
      <c r="BT1940" s="76"/>
      <c r="BU1940" s="76"/>
      <c r="BV1940" s="76"/>
      <c r="BW1940" s="76"/>
      <c r="BX1940" s="76"/>
      <c r="BY1940" s="76"/>
      <c r="BZ1940" s="76"/>
      <c r="CA1940" s="76"/>
      <c r="CB1940" s="76"/>
      <c r="CC1940" s="76"/>
      <c r="CD1940" s="76"/>
      <c r="CE1940" s="76"/>
      <c r="CF1940" s="76"/>
      <c r="CG1940" s="76"/>
      <c r="CH1940" s="76"/>
      <c r="CI1940" s="76"/>
      <c r="CJ1940" s="76"/>
      <c r="CK1940" s="76"/>
      <c r="CL1940" s="76"/>
      <c r="CM1940" s="76"/>
      <c r="CN1940" s="76"/>
      <c r="CO1940" s="76"/>
      <c r="CP1940" s="76"/>
    </row>
    <row r="1941" spans="1:94" x14ac:dyDescent="0.2">
      <c r="A1941" s="76"/>
      <c r="B1941" s="76"/>
      <c r="C1941" s="76"/>
      <c r="D1941" s="76"/>
      <c r="E1941" s="76"/>
      <c r="F1941" s="76"/>
      <c r="G1941" s="76"/>
      <c r="H1941" s="76"/>
      <c r="I1941" s="76"/>
      <c r="J1941" s="76"/>
      <c r="K1941" s="76"/>
      <c r="L1941" s="76"/>
      <c r="M1941" s="76"/>
      <c r="N1941" s="76"/>
      <c r="O1941" s="76"/>
      <c r="P1941" s="76"/>
      <c r="Q1941" s="76"/>
      <c r="R1941" s="76"/>
      <c r="S1941" s="76"/>
      <c r="T1941" s="76"/>
      <c r="U1941" s="76"/>
      <c r="V1941" s="76"/>
      <c r="W1941" s="76"/>
      <c r="X1941" s="76"/>
      <c r="Y1941" s="76"/>
      <c r="Z1941" s="76"/>
      <c r="AA1941" s="76"/>
      <c r="AB1941" s="76"/>
      <c r="AC1941" s="76"/>
      <c r="AD1941" s="76"/>
      <c r="AE1941" s="76"/>
      <c r="AF1941" s="76"/>
      <c r="AG1941" s="76"/>
      <c r="AH1941" s="76"/>
      <c r="AI1941" s="76"/>
      <c r="AJ1941" s="76"/>
      <c r="AK1941" s="76"/>
      <c r="AL1941" s="76"/>
      <c r="AM1941" s="76"/>
      <c r="AN1941" s="76"/>
      <c r="AO1941" s="75"/>
      <c r="AP1941" s="75"/>
      <c r="AQ1941" s="75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6"/>
      <c r="BD1941" s="76"/>
      <c r="BE1941" s="76"/>
      <c r="BF1941" s="76"/>
      <c r="BG1941" s="76"/>
      <c r="BH1941" s="76"/>
      <c r="BI1941" s="76"/>
      <c r="BJ1941" s="76"/>
      <c r="BK1941" s="76"/>
      <c r="BL1941" s="76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6"/>
      <c r="CA1941" s="76"/>
      <c r="CB1941" s="76"/>
      <c r="CC1941" s="76"/>
      <c r="CD1941" s="76"/>
      <c r="CE1941" s="76"/>
      <c r="CF1941" s="76"/>
      <c r="CG1941" s="76"/>
      <c r="CH1941" s="76"/>
      <c r="CI1941" s="76"/>
      <c r="CJ1941" s="76"/>
      <c r="CK1941" s="76"/>
      <c r="CL1941" s="76"/>
      <c r="CM1941" s="76"/>
      <c r="CN1941" s="76"/>
      <c r="CO1941" s="76"/>
      <c r="CP1941" s="76"/>
    </row>
    <row r="1942" spans="1:94" x14ac:dyDescent="0.2">
      <c r="A1942" s="76"/>
      <c r="B1942" s="76"/>
      <c r="C1942" s="76"/>
      <c r="D1942" s="76"/>
      <c r="E1942" s="76"/>
      <c r="F1942" s="76"/>
      <c r="G1942" s="76"/>
      <c r="H1942" s="76"/>
      <c r="I1942" s="76"/>
      <c r="J1942" s="76"/>
      <c r="K1942" s="76"/>
      <c r="L1942" s="76"/>
      <c r="M1942" s="76"/>
      <c r="N1942" s="76"/>
      <c r="O1942" s="76"/>
      <c r="P1942" s="76"/>
      <c r="Q1942" s="76"/>
      <c r="R1942" s="76"/>
      <c r="S1942" s="76"/>
      <c r="T1942" s="76"/>
      <c r="U1942" s="76"/>
      <c r="V1942" s="76"/>
      <c r="W1942" s="76"/>
      <c r="X1942" s="76"/>
      <c r="Y1942" s="76"/>
      <c r="Z1942" s="76"/>
      <c r="AA1942" s="76"/>
      <c r="AB1942" s="76"/>
      <c r="AC1942" s="76"/>
      <c r="AD1942" s="76"/>
      <c r="AE1942" s="76"/>
      <c r="AF1942" s="76"/>
      <c r="AG1942" s="76"/>
      <c r="AH1942" s="76"/>
      <c r="AI1942" s="76"/>
      <c r="AJ1942" s="76"/>
      <c r="AK1942" s="76"/>
      <c r="AL1942" s="76"/>
      <c r="AM1942" s="76"/>
      <c r="AN1942" s="76"/>
      <c r="AO1942" s="75"/>
      <c r="AP1942" s="75"/>
      <c r="AQ1942" s="75"/>
      <c r="AR1942" s="76"/>
      <c r="AS1942" s="76"/>
      <c r="AT1942" s="76"/>
      <c r="AU1942" s="76"/>
      <c r="AV1942" s="76"/>
      <c r="AW1942" s="76"/>
      <c r="AX1942" s="76"/>
      <c r="AY1942" s="76"/>
      <c r="AZ1942" s="76"/>
      <c r="BA1942" s="76"/>
      <c r="BB1942" s="76"/>
      <c r="BC1942" s="76"/>
      <c r="BD1942" s="76"/>
      <c r="BE1942" s="76"/>
      <c r="BF1942" s="76"/>
      <c r="BG1942" s="76"/>
      <c r="BH1942" s="76"/>
      <c r="BI1942" s="76"/>
      <c r="BJ1942" s="76"/>
      <c r="BK1942" s="76"/>
      <c r="BL1942" s="76"/>
      <c r="BM1942" s="76"/>
      <c r="BN1942" s="76"/>
      <c r="BO1942" s="76"/>
      <c r="BP1942" s="76"/>
      <c r="BQ1942" s="76"/>
      <c r="BR1942" s="76"/>
      <c r="BS1942" s="76"/>
      <c r="BT1942" s="76"/>
      <c r="BU1942" s="76"/>
      <c r="BV1942" s="76"/>
      <c r="BW1942" s="76"/>
      <c r="BX1942" s="76"/>
      <c r="BY1942" s="76"/>
      <c r="BZ1942" s="76"/>
      <c r="CA1942" s="76"/>
      <c r="CB1942" s="76"/>
      <c r="CC1942" s="76"/>
      <c r="CD1942" s="76"/>
      <c r="CE1942" s="76"/>
      <c r="CF1942" s="76"/>
      <c r="CG1942" s="76"/>
      <c r="CH1942" s="76"/>
      <c r="CI1942" s="76"/>
      <c r="CJ1942" s="76"/>
      <c r="CK1942" s="76"/>
      <c r="CL1942" s="76"/>
      <c r="CM1942" s="76"/>
      <c r="CN1942" s="76"/>
      <c r="CO1942" s="76"/>
      <c r="CP1942" s="76"/>
    </row>
    <row r="1943" spans="1:94" x14ac:dyDescent="0.2">
      <c r="A1943" s="76"/>
      <c r="B1943" s="76"/>
      <c r="C1943" s="76"/>
      <c r="D1943" s="76"/>
      <c r="E1943" s="76"/>
      <c r="F1943" s="76"/>
      <c r="G1943" s="76"/>
      <c r="H1943" s="76"/>
      <c r="I1943" s="76"/>
      <c r="J1943" s="76"/>
      <c r="K1943" s="76"/>
      <c r="L1943" s="76"/>
      <c r="M1943" s="76"/>
      <c r="N1943" s="76"/>
      <c r="O1943" s="76"/>
      <c r="P1943" s="76"/>
      <c r="Q1943" s="76"/>
      <c r="R1943" s="76"/>
      <c r="S1943" s="76"/>
      <c r="T1943" s="76"/>
      <c r="U1943" s="76"/>
      <c r="V1943" s="76"/>
      <c r="W1943" s="76"/>
      <c r="X1943" s="76"/>
      <c r="Y1943" s="76"/>
      <c r="Z1943" s="76"/>
      <c r="AA1943" s="76"/>
      <c r="AB1943" s="76"/>
      <c r="AC1943" s="76"/>
      <c r="AD1943" s="76"/>
      <c r="AE1943" s="76"/>
      <c r="AF1943" s="76"/>
      <c r="AG1943" s="76"/>
      <c r="AH1943" s="76"/>
      <c r="AI1943" s="76"/>
      <c r="AJ1943" s="76"/>
      <c r="AK1943" s="76"/>
      <c r="AL1943" s="76"/>
      <c r="AM1943" s="76"/>
      <c r="AN1943" s="76"/>
      <c r="AO1943" s="75"/>
      <c r="AP1943" s="75"/>
      <c r="AQ1943" s="75"/>
      <c r="AR1943" s="76"/>
      <c r="AS1943" s="76"/>
      <c r="AT1943" s="76"/>
      <c r="AU1943" s="76"/>
      <c r="AV1943" s="76"/>
      <c r="AW1943" s="76"/>
      <c r="AX1943" s="76"/>
      <c r="AY1943" s="76"/>
      <c r="AZ1943" s="76"/>
      <c r="BA1943" s="76"/>
      <c r="BB1943" s="76"/>
      <c r="BC1943" s="76"/>
      <c r="BD1943" s="76"/>
      <c r="BE1943" s="76"/>
      <c r="BF1943" s="76"/>
      <c r="BG1943" s="76"/>
      <c r="BH1943" s="76"/>
      <c r="BI1943" s="76"/>
      <c r="BJ1943" s="76"/>
      <c r="BK1943" s="76"/>
      <c r="BL1943" s="76"/>
      <c r="BM1943" s="76"/>
      <c r="BN1943" s="76"/>
      <c r="BO1943" s="76"/>
      <c r="BP1943" s="76"/>
      <c r="BQ1943" s="76"/>
      <c r="BR1943" s="76"/>
      <c r="BS1943" s="76"/>
      <c r="BT1943" s="76"/>
      <c r="BU1943" s="76"/>
      <c r="BV1943" s="76"/>
      <c r="BW1943" s="76"/>
      <c r="BX1943" s="76"/>
      <c r="BY1943" s="76"/>
      <c r="BZ1943" s="76"/>
      <c r="CA1943" s="76"/>
      <c r="CB1943" s="76"/>
      <c r="CC1943" s="76"/>
      <c r="CD1943" s="76"/>
      <c r="CE1943" s="76"/>
      <c r="CF1943" s="76"/>
      <c r="CG1943" s="76"/>
      <c r="CH1943" s="76"/>
      <c r="CI1943" s="76"/>
      <c r="CJ1943" s="76"/>
      <c r="CK1943" s="76"/>
      <c r="CL1943" s="76"/>
      <c r="CM1943" s="76"/>
      <c r="CN1943" s="76"/>
      <c r="CO1943" s="76"/>
      <c r="CP1943" s="76"/>
    </row>
    <row r="1944" spans="1:94" x14ac:dyDescent="0.2">
      <c r="A1944" s="76"/>
      <c r="B1944" s="76"/>
      <c r="C1944" s="76"/>
      <c r="D1944" s="76"/>
      <c r="E1944" s="76"/>
      <c r="F1944" s="76"/>
      <c r="G1944" s="76"/>
      <c r="H1944" s="76"/>
      <c r="I1944" s="76"/>
      <c r="J1944" s="76"/>
      <c r="K1944" s="76"/>
      <c r="L1944" s="76"/>
      <c r="M1944" s="76"/>
      <c r="N1944" s="76"/>
      <c r="O1944" s="76"/>
      <c r="P1944" s="76"/>
      <c r="Q1944" s="76"/>
      <c r="R1944" s="76"/>
      <c r="S1944" s="76"/>
      <c r="T1944" s="76"/>
      <c r="U1944" s="76"/>
      <c r="V1944" s="76"/>
      <c r="W1944" s="76"/>
      <c r="X1944" s="76"/>
      <c r="Y1944" s="76"/>
      <c r="Z1944" s="76"/>
      <c r="AA1944" s="76"/>
      <c r="AB1944" s="76"/>
      <c r="AC1944" s="76"/>
      <c r="AD1944" s="76"/>
      <c r="AE1944" s="76"/>
      <c r="AF1944" s="76"/>
      <c r="AG1944" s="76"/>
      <c r="AH1944" s="76"/>
      <c r="AI1944" s="76"/>
      <c r="AJ1944" s="76"/>
      <c r="AK1944" s="76"/>
      <c r="AL1944" s="76"/>
      <c r="AM1944" s="76"/>
      <c r="AN1944" s="76"/>
      <c r="AO1944" s="75"/>
      <c r="AP1944" s="75"/>
      <c r="AQ1944" s="75"/>
      <c r="AR1944" s="76"/>
      <c r="AS1944" s="76"/>
      <c r="AT1944" s="76"/>
      <c r="AU1944" s="76"/>
      <c r="AV1944" s="76"/>
      <c r="AW1944" s="76"/>
      <c r="AX1944" s="76"/>
      <c r="AY1944" s="76"/>
      <c r="AZ1944" s="76"/>
      <c r="BA1944" s="76"/>
      <c r="BB1944" s="76"/>
      <c r="BC1944" s="76"/>
      <c r="BD1944" s="76"/>
      <c r="BE1944" s="76"/>
      <c r="BF1944" s="76"/>
      <c r="BG1944" s="76"/>
      <c r="BH1944" s="76"/>
      <c r="BI1944" s="76"/>
      <c r="BJ1944" s="76"/>
      <c r="BK1944" s="76"/>
      <c r="BL1944" s="76"/>
      <c r="BM1944" s="76"/>
      <c r="BN1944" s="76"/>
      <c r="BO1944" s="76"/>
      <c r="BP1944" s="76"/>
      <c r="BQ1944" s="76"/>
      <c r="BR1944" s="76"/>
      <c r="BS1944" s="76"/>
      <c r="BT1944" s="76"/>
      <c r="BU1944" s="76"/>
      <c r="BV1944" s="76"/>
      <c r="BW1944" s="76"/>
      <c r="BX1944" s="76"/>
      <c r="BY1944" s="76"/>
      <c r="BZ1944" s="76"/>
      <c r="CA1944" s="76"/>
      <c r="CB1944" s="76"/>
      <c r="CC1944" s="76"/>
      <c r="CD1944" s="76"/>
      <c r="CE1944" s="76"/>
      <c r="CF1944" s="76"/>
      <c r="CG1944" s="76"/>
      <c r="CH1944" s="76"/>
      <c r="CI1944" s="76"/>
      <c r="CJ1944" s="76"/>
      <c r="CK1944" s="76"/>
      <c r="CL1944" s="76"/>
      <c r="CM1944" s="76"/>
      <c r="CN1944" s="76"/>
      <c r="CO1944" s="76"/>
      <c r="CP1944" s="76"/>
    </row>
    <row r="1945" spans="1:94" x14ac:dyDescent="0.2">
      <c r="A1945" s="76"/>
      <c r="B1945" s="76"/>
      <c r="C1945" s="76"/>
      <c r="D1945" s="76"/>
      <c r="E1945" s="76"/>
      <c r="F1945" s="76"/>
      <c r="G1945" s="76"/>
      <c r="H1945" s="76"/>
      <c r="I1945" s="76"/>
      <c r="J1945" s="76"/>
      <c r="K1945" s="76"/>
      <c r="L1945" s="76"/>
      <c r="M1945" s="76"/>
      <c r="N1945" s="76"/>
      <c r="O1945" s="76"/>
      <c r="P1945" s="76"/>
      <c r="Q1945" s="76"/>
      <c r="R1945" s="76"/>
      <c r="S1945" s="76"/>
      <c r="T1945" s="76"/>
      <c r="U1945" s="76"/>
      <c r="V1945" s="76"/>
      <c r="W1945" s="76"/>
      <c r="X1945" s="76"/>
      <c r="Y1945" s="76"/>
      <c r="Z1945" s="76"/>
      <c r="AA1945" s="76"/>
      <c r="AB1945" s="76"/>
      <c r="AC1945" s="76"/>
      <c r="AD1945" s="76"/>
      <c r="AE1945" s="76"/>
      <c r="AF1945" s="76"/>
      <c r="AG1945" s="76"/>
      <c r="AH1945" s="76"/>
      <c r="AI1945" s="76"/>
      <c r="AJ1945" s="76"/>
      <c r="AK1945" s="76"/>
      <c r="AL1945" s="76"/>
      <c r="AM1945" s="76"/>
      <c r="AN1945" s="76"/>
      <c r="AO1945" s="75"/>
      <c r="AP1945" s="75"/>
      <c r="AQ1945" s="75"/>
      <c r="AR1945" s="76"/>
      <c r="AS1945" s="76"/>
      <c r="AT1945" s="76"/>
      <c r="AU1945" s="76"/>
      <c r="AV1945" s="76"/>
      <c r="AW1945" s="76"/>
      <c r="AX1945" s="76"/>
      <c r="AY1945" s="76"/>
      <c r="AZ1945" s="76"/>
      <c r="BA1945" s="76"/>
      <c r="BB1945" s="76"/>
      <c r="BC1945" s="76"/>
      <c r="BD1945" s="76"/>
      <c r="BE1945" s="76"/>
      <c r="BF1945" s="76"/>
      <c r="BG1945" s="76"/>
      <c r="BH1945" s="76"/>
      <c r="BI1945" s="76"/>
      <c r="BJ1945" s="76"/>
      <c r="BK1945" s="76"/>
      <c r="BL1945" s="76"/>
      <c r="BM1945" s="76"/>
      <c r="BN1945" s="76"/>
      <c r="BO1945" s="76"/>
      <c r="BP1945" s="76"/>
      <c r="BQ1945" s="76"/>
      <c r="BR1945" s="76"/>
      <c r="BS1945" s="76"/>
      <c r="BT1945" s="76"/>
      <c r="BU1945" s="76"/>
      <c r="BV1945" s="76"/>
      <c r="BW1945" s="76"/>
      <c r="BX1945" s="76"/>
      <c r="BY1945" s="76"/>
      <c r="BZ1945" s="76"/>
      <c r="CA1945" s="76"/>
      <c r="CB1945" s="76"/>
      <c r="CC1945" s="76"/>
      <c r="CD1945" s="76"/>
      <c r="CE1945" s="76"/>
      <c r="CF1945" s="76"/>
      <c r="CG1945" s="76"/>
      <c r="CH1945" s="76"/>
      <c r="CI1945" s="76"/>
      <c r="CJ1945" s="76"/>
      <c r="CK1945" s="76"/>
      <c r="CL1945" s="76"/>
      <c r="CM1945" s="76"/>
      <c r="CN1945" s="76"/>
      <c r="CO1945" s="76"/>
      <c r="CP1945" s="76"/>
    </row>
    <row r="1946" spans="1:94" x14ac:dyDescent="0.2">
      <c r="A1946" s="76"/>
      <c r="B1946" s="76"/>
      <c r="C1946" s="76"/>
      <c r="D1946" s="76"/>
      <c r="E1946" s="76"/>
      <c r="F1946" s="76"/>
      <c r="G1946" s="76"/>
      <c r="H1946" s="76"/>
      <c r="I1946" s="76"/>
      <c r="J1946" s="76"/>
      <c r="K1946" s="76"/>
      <c r="L1946" s="76"/>
      <c r="M1946" s="76"/>
      <c r="N1946" s="76"/>
      <c r="O1946" s="76"/>
      <c r="P1946" s="76"/>
      <c r="Q1946" s="76"/>
      <c r="R1946" s="76"/>
      <c r="S1946" s="76"/>
      <c r="T1946" s="76"/>
      <c r="U1946" s="76"/>
      <c r="V1946" s="76"/>
      <c r="W1946" s="76"/>
      <c r="X1946" s="76"/>
      <c r="Y1946" s="76"/>
      <c r="Z1946" s="76"/>
      <c r="AA1946" s="76"/>
      <c r="AB1946" s="76"/>
      <c r="AC1946" s="76"/>
      <c r="AD1946" s="76"/>
      <c r="AE1946" s="76"/>
      <c r="AF1946" s="76"/>
      <c r="AG1946" s="76"/>
      <c r="AH1946" s="76"/>
      <c r="AI1946" s="76"/>
      <c r="AJ1946" s="76"/>
      <c r="AK1946" s="76"/>
      <c r="AL1946" s="76"/>
      <c r="AM1946" s="76"/>
      <c r="AN1946" s="76"/>
      <c r="AO1946" s="75"/>
      <c r="AP1946" s="75"/>
      <c r="AQ1946" s="75"/>
      <c r="AR1946" s="76"/>
      <c r="AS1946" s="76"/>
      <c r="AT1946" s="76"/>
      <c r="AU1946" s="76"/>
      <c r="AV1946" s="76"/>
      <c r="AW1946" s="76"/>
      <c r="AX1946" s="76"/>
      <c r="AY1946" s="76"/>
      <c r="AZ1946" s="76"/>
      <c r="BA1946" s="76"/>
      <c r="BB1946" s="76"/>
      <c r="BC1946" s="76"/>
      <c r="BD1946" s="76"/>
      <c r="BE1946" s="76"/>
      <c r="BF1946" s="76"/>
      <c r="BG1946" s="76"/>
      <c r="BH1946" s="76"/>
      <c r="BI1946" s="76"/>
      <c r="BJ1946" s="76"/>
      <c r="BK1946" s="76"/>
      <c r="BL1946" s="76"/>
      <c r="BM1946" s="76"/>
      <c r="BN1946" s="76"/>
      <c r="BO1946" s="76"/>
      <c r="BP1946" s="76"/>
      <c r="BQ1946" s="76"/>
      <c r="BR1946" s="76"/>
      <c r="BS1946" s="76"/>
      <c r="BT1946" s="76"/>
      <c r="BU1946" s="76"/>
      <c r="BV1946" s="76"/>
      <c r="BW1946" s="76"/>
      <c r="BX1946" s="76"/>
      <c r="BY1946" s="76"/>
      <c r="BZ1946" s="76"/>
      <c r="CA1946" s="76"/>
      <c r="CB1946" s="76"/>
      <c r="CC1946" s="76"/>
      <c r="CD1946" s="76"/>
      <c r="CE1946" s="76"/>
      <c r="CF1946" s="76"/>
      <c r="CG1946" s="76"/>
      <c r="CH1946" s="76"/>
      <c r="CI1946" s="76"/>
      <c r="CJ1946" s="76"/>
      <c r="CK1946" s="76"/>
      <c r="CL1946" s="76"/>
      <c r="CM1946" s="76"/>
      <c r="CN1946" s="76"/>
      <c r="CO1946" s="76"/>
      <c r="CP1946" s="76"/>
    </row>
    <row r="1947" spans="1:94" x14ac:dyDescent="0.2">
      <c r="A1947" s="76"/>
      <c r="B1947" s="76"/>
      <c r="C1947" s="76"/>
      <c r="D1947" s="76"/>
      <c r="E1947" s="76"/>
      <c r="F1947" s="76"/>
      <c r="G1947" s="76"/>
      <c r="H1947" s="76"/>
      <c r="I1947" s="76"/>
      <c r="J1947" s="76"/>
      <c r="K1947" s="76"/>
      <c r="L1947" s="76"/>
      <c r="M1947" s="76"/>
      <c r="N1947" s="76"/>
      <c r="O1947" s="76"/>
      <c r="P1947" s="76"/>
      <c r="Q1947" s="76"/>
      <c r="R1947" s="76"/>
      <c r="S1947" s="76"/>
      <c r="T1947" s="76"/>
      <c r="U1947" s="76"/>
      <c r="V1947" s="76"/>
      <c r="W1947" s="76"/>
      <c r="X1947" s="76"/>
      <c r="Y1947" s="76"/>
      <c r="Z1947" s="76"/>
      <c r="AA1947" s="76"/>
      <c r="AB1947" s="76"/>
      <c r="AC1947" s="76"/>
      <c r="AD1947" s="76"/>
      <c r="AE1947" s="76"/>
      <c r="AF1947" s="76"/>
      <c r="AG1947" s="76"/>
      <c r="AH1947" s="76"/>
      <c r="AI1947" s="76"/>
      <c r="AJ1947" s="76"/>
      <c r="AK1947" s="76"/>
      <c r="AL1947" s="76"/>
      <c r="AM1947" s="76"/>
      <c r="AN1947" s="76"/>
      <c r="AO1947" s="75"/>
      <c r="AP1947" s="75"/>
      <c r="AQ1947" s="75"/>
      <c r="AR1947" s="76"/>
      <c r="AS1947" s="76"/>
      <c r="AT1947" s="76"/>
      <c r="AU1947" s="76"/>
      <c r="AV1947" s="76"/>
      <c r="AW1947" s="76"/>
      <c r="AX1947" s="76"/>
      <c r="AY1947" s="76"/>
      <c r="AZ1947" s="76"/>
      <c r="BA1947" s="76"/>
      <c r="BB1947" s="76"/>
      <c r="BC1947" s="76"/>
      <c r="BD1947" s="76"/>
      <c r="BE1947" s="76"/>
      <c r="BF1947" s="76"/>
      <c r="BG1947" s="76"/>
      <c r="BH1947" s="76"/>
      <c r="BI1947" s="76"/>
      <c r="BJ1947" s="76"/>
      <c r="BK1947" s="76"/>
      <c r="BL1947" s="76"/>
      <c r="BM1947" s="76"/>
      <c r="BN1947" s="76"/>
      <c r="BO1947" s="76"/>
      <c r="BP1947" s="76"/>
      <c r="BQ1947" s="76"/>
      <c r="BR1947" s="76"/>
      <c r="BS1947" s="76"/>
      <c r="BT1947" s="76"/>
      <c r="BU1947" s="76"/>
      <c r="BV1947" s="76"/>
      <c r="BW1947" s="76"/>
      <c r="BX1947" s="76"/>
      <c r="BY1947" s="76"/>
      <c r="BZ1947" s="76"/>
      <c r="CA1947" s="76"/>
      <c r="CB1947" s="76"/>
      <c r="CC1947" s="76"/>
      <c r="CD1947" s="76"/>
      <c r="CE1947" s="76"/>
      <c r="CF1947" s="76"/>
      <c r="CG1947" s="76"/>
      <c r="CH1947" s="76"/>
      <c r="CI1947" s="76"/>
      <c r="CJ1947" s="76"/>
      <c r="CK1947" s="76"/>
      <c r="CL1947" s="76"/>
      <c r="CM1947" s="76"/>
      <c r="CN1947" s="76"/>
      <c r="CO1947" s="76"/>
      <c r="CP1947" s="76"/>
    </row>
    <row r="1948" spans="1:94" x14ac:dyDescent="0.2">
      <c r="A1948" s="76"/>
      <c r="B1948" s="76"/>
      <c r="C1948" s="76"/>
      <c r="D1948" s="76"/>
      <c r="E1948" s="76"/>
      <c r="F1948" s="76"/>
      <c r="G1948" s="76"/>
      <c r="H1948" s="76"/>
      <c r="I1948" s="76"/>
      <c r="J1948" s="76"/>
      <c r="K1948" s="76"/>
      <c r="L1948" s="76"/>
      <c r="M1948" s="76"/>
      <c r="N1948" s="76"/>
      <c r="O1948" s="76"/>
      <c r="P1948" s="76"/>
      <c r="Q1948" s="76"/>
      <c r="R1948" s="76"/>
      <c r="S1948" s="76"/>
      <c r="T1948" s="76"/>
      <c r="U1948" s="76"/>
      <c r="V1948" s="76"/>
      <c r="W1948" s="76"/>
      <c r="X1948" s="76"/>
      <c r="Y1948" s="76"/>
      <c r="Z1948" s="76"/>
      <c r="AA1948" s="76"/>
      <c r="AB1948" s="76"/>
      <c r="AC1948" s="76"/>
      <c r="AD1948" s="76"/>
      <c r="AE1948" s="76"/>
      <c r="AF1948" s="76"/>
      <c r="AG1948" s="76"/>
      <c r="AH1948" s="76"/>
      <c r="AI1948" s="76"/>
      <c r="AJ1948" s="76"/>
      <c r="AK1948" s="76"/>
      <c r="AL1948" s="76"/>
      <c r="AM1948" s="76"/>
      <c r="AN1948" s="76"/>
      <c r="AO1948" s="75"/>
      <c r="AP1948" s="75"/>
      <c r="AQ1948" s="75"/>
      <c r="AR1948" s="76"/>
      <c r="AS1948" s="76"/>
      <c r="AT1948" s="76"/>
      <c r="AU1948" s="76"/>
      <c r="AV1948" s="76"/>
      <c r="AW1948" s="76"/>
      <c r="AX1948" s="76"/>
      <c r="AY1948" s="76"/>
      <c r="AZ1948" s="76"/>
      <c r="BA1948" s="76"/>
      <c r="BB1948" s="76"/>
      <c r="BC1948" s="76"/>
      <c r="BD1948" s="76"/>
      <c r="BE1948" s="76"/>
      <c r="BF1948" s="76"/>
      <c r="BG1948" s="76"/>
      <c r="BH1948" s="76"/>
      <c r="BI1948" s="76"/>
      <c r="BJ1948" s="76"/>
      <c r="BK1948" s="76"/>
      <c r="BL1948" s="76"/>
      <c r="BM1948" s="76"/>
      <c r="BN1948" s="76"/>
      <c r="BO1948" s="76"/>
      <c r="BP1948" s="76"/>
      <c r="BQ1948" s="76"/>
      <c r="BR1948" s="76"/>
      <c r="BS1948" s="76"/>
      <c r="BT1948" s="76"/>
      <c r="BU1948" s="76"/>
      <c r="BV1948" s="76"/>
      <c r="BW1948" s="76"/>
      <c r="BX1948" s="76"/>
      <c r="BY1948" s="76"/>
      <c r="BZ1948" s="76"/>
      <c r="CA1948" s="76"/>
      <c r="CB1948" s="76"/>
      <c r="CC1948" s="76"/>
      <c r="CD1948" s="76"/>
      <c r="CE1948" s="76"/>
      <c r="CF1948" s="76"/>
      <c r="CG1948" s="76"/>
      <c r="CH1948" s="76"/>
      <c r="CI1948" s="76"/>
      <c r="CJ1948" s="76"/>
      <c r="CK1948" s="76"/>
      <c r="CL1948" s="76"/>
      <c r="CM1948" s="76"/>
      <c r="CN1948" s="76"/>
      <c r="CO1948" s="76"/>
      <c r="CP1948" s="76"/>
    </row>
    <row r="1949" spans="1:94" x14ac:dyDescent="0.2">
      <c r="A1949" s="76"/>
      <c r="B1949" s="76"/>
      <c r="C1949" s="76"/>
      <c r="D1949" s="76"/>
      <c r="E1949" s="76"/>
      <c r="F1949" s="76"/>
      <c r="G1949" s="76"/>
      <c r="H1949" s="76"/>
      <c r="I1949" s="76"/>
      <c r="J1949" s="76"/>
      <c r="K1949" s="76"/>
      <c r="L1949" s="76"/>
      <c r="M1949" s="76"/>
      <c r="N1949" s="76"/>
      <c r="O1949" s="76"/>
      <c r="P1949" s="76"/>
      <c r="Q1949" s="76"/>
      <c r="R1949" s="76"/>
      <c r="S1949" s="76"/>
      <c r="T1949" s="76"/>
      <c r="U1949" s="76"/>
      <c r="V1949" s="76"/>
      <c r="W1949" s="76"/>
      <c r="X1949" s="76"/>
      <c r="Y1949" s="76"/>
      <c r="Z1949" s="76"/>
      <c r="AA1949" s="76"/>
      <c r="AB1949" s="76"/>
      <c r="AC1949" s="76"/>
      <c r="AD1949" s="76"/>
      <c r="AE1949" s="76"/>
      <c r="AF1949" s="76"/>
      <c r="AG1949" s="76"/>
      <c r="AH1949" s="76"/>
      <c r="AI1949" s="76"/>
      <c r="AJ1949" s="76"/>
      <c r="AK1949" s="76"/>
      <c r="AL1949" s="76"/>
      <c r="AM1949" s="76"/>
      <c r="AN1949" s="76"/>
      <c r="AO1949" s="75"/>
      <c r="AP1949" s="75"/>
      <c r="AQ1949" s="75"/>
      <c r="AR1949" s="76"/>
      <c r="AS1949" s="76"/>
      <c r="AT1949" s="76"/>
      <c r="AU1949" s="76"/>
      <c r="AV1949" s="76"/>
      <c r="AW1949" s="76"/>
      <c r="AX1949" s="76"/>
      <c r="AY1949" s="76"/>
      <c r="AZ1949" s="76"/>
      <c r="BA1949" s="76"/>
      <c r="BB1949" s="76"/>
      <c r="BC1949" s="76"/>
      <c r="BD1949" s="76"/>
      <c r="BE1949" s="76"/>
      <c r="BF1949" s="76"/>
      <c r="BG1949" s="76"/>
      <c r="BH1949" s="76"/>
      <c r="BI1949" s="76"/>
      <c r="BJ1949" s="76"/>
      <c r="BK1949" s="76"/>
      <c r="BL1949" s="76"/>
      <c r="BM1949" s="76"/>
      <c r="BN1949" s="76"/>
      <c r="BO1949" s="76"/>
      <c r="BP1949" s="76"/>
      <c r="BQ1949" s="76"/>
      <c r="BR1949" s="76"/>
      <c r="BS1949" s="76"/>
      <c r="BT1949" s="76"/>
      <c r="BU1949" s="76"/>
      <c r="BV1949" s="76"/>
      <c r="BW1949" s="76"/>
      <c r="BX1949" s="76"/>
      <c r="BY1949" s="76"/>
      <c r="BZ1949" s="76"/>
      <c r="CA1949" s="76"/>
      <c r="CB1949" s="76"/>
      <c r="CC1949" s="76"/>
      <c r="CD1949" s="76"/>
      <c r="CE1949" s="76"/>
      <c r="CF1949" s="76"/>
      <c r="CG1949" s="76"/>
      <c r="CH1949" s="76"/>
      <c r="CI1949" s="76"/>
      <c r="CJ1949" s="76"/>
      <c r="CK1949" s="76"/>
      <c r="CL1949" s="76"/>
      <c r="CM1949" s="76"/>
      <c r="CN1949" s="76"/>
      <c r="CO1949" s="76"/>
      <c r="CP1949" s="76"/>
    </row>
    <row r="1950" spans="1:94" x14ac:dyDescent="0.2">
      <c r="A1950" s="76"/>
      <c r="B1950" s="76"/>
      <c r="C1950" s="76"/>
      <c r="D1950" s="76"/>
      <c r="E1950" s="76"/>
      <c r="F1950" s="76"/>
      <c r="G1950" s="76"/>
      <c r="H1950" s="76"/>
      <c r="I1950" s="76"/>
      <c r="J1950" s="76"/>
      <c r="K1950" s="76"/>
      <c r="L1950" s="76"/>
      <c r="M1950" s="76"/>
      <c r="N1950" s="76"/>
      <c r="O1950" s="76"/>
      <c r="P1950" s="76"/>
      <c r="Q1950" s="76"/>
      <c r="R1950" s="76"/>
      <c r="S1950" s="76"/>
      <c r="T1950" s="76"/>
      <c r="U1950" s="76"/>
      <c r="V1950" s="76"/>
      <c r="W1950" s="76"/>
      <c r="X1950" s="76"/>
      <c r="Y1950" s="76"/>
      <c r="Z1950" s="76"/>
      <c r="AA1950" s="76"/>
      <c r="AB1950" s="76"/>
      <c r="AC1950" s="76"/>
      <c r="AD1950" s="76"/>
      <c r="AE1950" s="76"/>
      <c r="AF1950" s="76"/>
      <c r="AG1950" s="76"/>
      <c r="AH1950" s="76"/>
      <c r="AI1950" s="76"/>
      <c r="AJ1950" s="76"/>
      <c r="AK1950" s="76"/>
      <c r="AL1950" s="76"/>
      <c r="AM1950" s="76"/>
      <c r="AN1950" s="76"/>
      <c r="AO1950" s="75"/>
      <c r="AP1950" s="75"/>
      <c r="AQ1950" s="75"/>
      <c r="AR1950" s="76"/>
      <c r="AS1950" s="76"/>
      <c r="AT1950" s="76"/>
      <c r="AU1950" s="76"/>
      <c r="AV1950" s="76"/>
      <c r="AW1950" s="76"/>
      <c r="AX1950" s="76"/>
      <c r="AY1950" s="76"/>
      <c r="AZ1950" s="76"/>
      <c r="BA1950" s="76"/>
      <c r="BB1950" s="76"/>
      <c r="BC1950" s="76"/>
      <c r="BD1950" s="76"/>
      <c r="BE1950" s="76"/>
      <c r="BF1950" s="76"/>
      <c r="BG1950" s="76"/>
      <c r="BH1950" s="76"/>
      <c r="BI1950" s="76"/>
      <c r="BJ1950" s="76"/>
      <c r="BK1950" s="76"/>
      <c r="BL1950" s="76"/>
      <c r="BM1950" s="76"/>
      <c r="BN1950" s="76"/>
      <c r="BO1950" s="76"/>
      <c r="BP1950" s="76"/>
      <c r="BQ1950" s="76"/>
      <c r="BR1950" s="76"/>
      <c r="BS1950" s="76"/>
      <c r="BT1950" s="76"/>
      <c r="BU1950" s="76"/>
      <c r="BV1950" s="76"/>
      <c r="BW1950" s="76"/>
      <c r="BX1950" s="76"/>
      <c r="BY1950" s="76"/>
      <c r="BZ1950" s="76"/>
      <c r="CA1950" s="76"/>
      <c r="CB1950" s="76"/>
      <c r="CC1950" s="76"/>
      <c r="CD1950" s="76"/>
      <c r="CE1950" s="76"/>
      <c r="CF1950" s="76"/>
      <c r="CG1950" s="76"/>
      <c r="CH1950" s="76"/>
      <c r="CI1950" s="76"/>
      <c r="CJ1950" s="76"/>
      <c r="CK1950" s="76"/>
      <c r="CL1950" s="76"/>
      <c r="CM1950" s="76"/>
      <c r="CN1950" s="76"/>
      <c r="CO1950" s="76"/>
      <c r="CP1950" s="76"/>
    </row>
    <row r="1951" spans="1:94" x14ac:dyDescent="0.2">
      <c r="A1951" s="76"/>
      <c r="B1951" s="76"/>
      <c r="C1951" s="76"/>
      <c r="D1951" s="76"/>
      <c r="E1951" s="76"/>
      <c r="F1951" s="76"/>
      <c r="G1951" s="76"/>
      <c r="H1951" s="76"/>
      <c r="I1951" s="76"/>
      <c r="J1951" s="76"/>
      <c r="K1951" s="76"/>
      <c r="L1951" s="76"/>
      <c r="M1951" s="76"/>
      <c r="N1951" s="76"/>
      <c r="O1951" s="76"/>
      <c r="P1951" s="76"/>
      <c r="Q1951" s="76"/>
      <c r="R1951" s="76"/>
      <c r="S1951" s="76"/>
      <c r="T1951" s="76"/>
      <c r="U1951" s="76"/>
      <c r="V1951" s="76"/>
      <c r="W1951" s="76"/>
      <c r="X1951" s="76"/>
      <c r="Y1951" s="76"/>
      <c r="Z1951" s="76"/>
      <c r="AA1951" s="76"/>
      <c r="AB1951" s="76"/>
      <c r="AC1951" s="76"/>
      <c r="AD1951" s="76"/>
      <c r="AE1951" s="76"/>
      <c r="AF1951" s="76"/>
      <c r="AG1951" s="76"/>
      <c r="AH1951" s="76"/>
      <c r="AI1951" s="76"/>
      <c r="AJ1951" s="76"/>
      <c r="AK1951" s="76"/>
      <c r="AL1951" s="76"/>
      <c r="AM1951" s="76"/>
      <c r="AN1951" s="76"/>
      <c r="AO1951" s="75"/>
      <c r="AP1951" s="75"/>
      <c r="AQ1951" s="75"/>
      <c r="AR1951" s="76"/>
      <c r="AS1951" s="76"/>
      <c r="AT1951" s="76"/>
      <c r="AU1951" s="76"/>
      <c r="AV1951" s="76"/>
      <c r="AW1951" s="76"/>
      <c r="AX1951" s="76"/>
      <c r="AY1951" s="76"/>
      <c r="AZ1951" s="76"/>
      <c r="BA1951" s="76"/>
      <c r="BB1951" s="76"/>
      <c r="BC1951" s="76"/>
      <c r="BD1951" s="76"/>
      <c r="BE1951" s="76"/>
      <c r="BF1951" s="76"/>
      <c r="BG1951" s="76"/>
      <c r="BH1951" s="76"/>
      <c r="BI1951" s="76"/>
      <c r="BJ1951" s="76"/>
      <c r="BK1951" s="76"/>
      <c r="BL1951" s="76"/>
      <c r="BM1951" s="76"/>
      <c r="BN1951" s="76"/>
      <c r="BO1951" s="76"/>
      <c r="BP1951" s="76"/>
      <c r="BQ1951" s="76"/>
      <c r="BR1951" s="76"/>
      <c r="BS1951" s="76"/>
      <c r="BT1951" s="76"/>
      <c r="BU1951" s="76"/>
      <c r="BV1951" s="76"/>
      <c r="BW1951" s="76"/>
      <c r="BX1951" s="76"/>
      <c r="BY1951" s="76"/>
      <c r="BZ1951" s="76"/>
      <c r="CA1951" s="76"/>
      <c r="CB1951" s="76"/>
      <c r="CC1951" s="76"/>
      <c r="CD1951" s="76"/>
      <c r="CE1951" s="76"/>
      <c r="CF1951" s="76"/>
      <c r="CG1951" s="76"/>
      <c r="CH1951" s="76"/>
      <c r="CI1951" s="76"/>
      <c r="CJ1951" s="76"/>
      <c r="CK1951" s="76"/>
      <c r="CL1951" s="76"/>
      <c r="CM1951" s="76"/>
      <c r="CN1951" s="76"/>
      <c r="CO1951" s="76"/>
      <c r="CP1951" s="76"/>
    </row>
    <row r="1952" spans="1:94" x14ac:dyDescent="0.2">
      <c r="A1952" s="76"/>
      <c r="B1952" s="76"/>
      <c r="C1952" s="76"/>
      <c r="D1952" s="76"/>
      <c r="E1952" s="76"/>
      <c r="F1952" s="76"/>
      <c r="G1952" s="76"/>
      <c r="H1952" s="76"/>
      <c r="I1952" s="76"/>
      <c r="J1952" s="76"/>
      <c r="K1952" s="76"/>
      <c r="L1952" s="76"/>
      <c r="M1952" s="76"/>
      <c r="N1952" s="76"/>
      <c r="O1952" s="76"/>
      <c r="P1952" s="76"/>
      <c r="Q1952" s="76"/>
      <c r="R1952" s="76"/>
      <c r="S1952" s="76"/>
      <c r="T1952" s="76"/>
      <c r="U1952" s="76"/>
      <c r="V1952" s="76"/>
      <c r="W1952" s="76"/>
      <c r="X1952" s="76"/>
      <c r="Y1952" s="76"/>
      <c r="Z1952" s="76"/>
      <c r="AA1952" s="76"/>
      <c r="AB1952" s="76"/>
      <c r="AC1952" s="76"/>
      <c r="AD1952" s="76"/>
      <c r="AE1952" s="76"/>
      <c r="AF1952" s="76"/>
      <c r="AG1952" s="76"/>
      <c r="AH1952" s="76"/>
      <c r="AI1952" s="76"/>
      <c r="AJ1952" s="76"/>
      <c r="AK1952" s="76"/>
      <c r="AL1952" s="76"/>
      <c r="AM1952" s="76"/>
      <c r="AN1952" s="76"/>
      <c r="AO1952" s="75"/>
      <c r="AP1952" s="75"/>
      <c r="AQ1952" s="75"/>
      <c r="AR1952" s="76"/>
      <c r="AS1952" s="76"/>
      <c r="AT1952" s="76"/>
      <c r="AU1952" s="76"/>
      <c r="AV1952" s="76"/>
      <c r="AW1952" s="76"/>
      <c r="AX1952" s="76"/>
      <c r="AY1952" s="76"/>
      <c r="AZ1952" s="76"/>
      <c r="BA1952" s="76"/>
      <c r="BB1952" s="76"/>
      <c r="BC1952" s="76"/>
      <c r="BD1952" s="76"/>
      <c r="BE1952" s="76"/>
      <c r="BF1952" s="76"/>
      <c r="BG1952" s="76"/>
      <c r="BH1952" s="76"/>
      <c r="BI1952" s="76"/>
      <c r="BJ1952" s="76"/>
      <c r="BK1952" s="76"/>
      <c r="BL1952" s="76"/>
      <c r="BM1952" s="76"/>
      <c r="BN1952" s="76"/>
      <c r="BO1952" s="76"/>
      <c r="BP1952" s="76"/>
      <c r="BQ1952" s="76"/>
      <c r="BR1952" s="76"/>
      <c r="BS1952" s="76"/>
      <c r="BT1952" s="76"/>
      <c r="BU1952" s="76"/>
      <c r="BV1952" s="76"/>
      <c r="BW1952" s="76"/>
      <c r="BX1952" s="76"/>
      <c r="BY1952" s="76"/>
      <c r="BZ1952" s="76"/>
      <c r="CA1952" s="76"/>
      <c r="CB1952" s="76"/>
      <c r="CC1952" s="76"/>
      <c r="CD1952" s="76"/>
      <c r="CE1952" s="76"/>
      <c r="CF1952" s="76"/>
      <c r="CG1952" s="76"/>
      <c r="CH1952" s="76"/>
      <c r="CI1952" s="76"/>
      <c r="CJ1952" s="76"/>
      <c r="CK1952" s="76"/>
      <c r="CL1952" s="76"/>
      <c r="CM1952" s="76"/>
      <c r="CN1952" s="76"/>
      <c r="CO1952" s="76"/>
      <c r="CP1952" s="76"/>
    </row>
    <row r="1953" spans="1:94" x14ac:dyDescent="0.2">
      <c r="A1953" s="76"/>
      <c r="B1953" s="76"/>
      <c r="C1953" s="76"/>
      <c r="D1953" s="76"/>
      <c r="E1953" s="76"/>
      <c r="F1953" s="76"/>
      <c r="G1953" s="76"/>
      <c r="H1953" s="76"/>
      <c r="I1953" s="76"/>
      <c r="J1953" s="76"/>
      <c r="K1953" s="76"/>
      <c r="L1953" s="76"/>
      <c r="M1953" s="76"/>
      <c r="N1953" s="76"/>
      <c r="O1953" s="76"/>
      <c r="P1953" s="76"/>
      <c r="Q1953" s="76"/>
      <c r="R1953" s="76"/>
      <c r="S1953" s="76"/>
      <c r="T1953" s="76"/>
      <c r="U1953" s="76"/>
      <c r="V1953" s="76"/>
      <c r="W1953" s="76"/>
      <c r="X1953" s="76"/>
      <c r="Y1953" s="76"/>
      <c r="Z1953" s="76"/>
      <c r="AA1953" s="76"/>
      <c r="AB1953" s="76"/>
      <c r="AC1953" s="76"/>
      <c r="AD1953" s="76"/>
      <c r="AE1953" s="76"/>
      <c r="AF1953" s="76"/>
      <c r="AG1953" s="76"/>
      <c r="AH1953" s="76"/>
      <c r="AI1953" s="76"/>
      <c r="AJ1953" s="76"/>
      <c r="AK1953" s="76"/>
      <c r="AL1953" s="76"/>
      <c r="AM1953" s="76"/>
      <c r="AN1953" s="76"/>
      <c r="AO1953" s="75"/>
      <c r="AP1953" s="75"/>
      <c r="AQ1953" s="75"/>
      <c r="AR1953" s="76"/>
      <c r="AS1953" s="76"/>
      <c r="AT1953" s="76"/>
      <c r="AU1953" s="76"/>
      <c r="AV1953" s="76"/>
      <c r="AW1953" s="76"/>
      <c r="AX1953" s="76"/>
      <c r="AY1953" s="76"/>
      <c r="AZ1953" s="76"/>
      <c r="BA1953" s="76"/>
      <c r="BB1953" s="76"/>
      <c r="BC1953" s="76"/>
      <c r="BD1953" s="76"/>
      <c r="BE1953" s="76"/>
      <c r="BF1953" s="76"/>
      <c r="BG1953" s="76"/>
      <c r="BH1953" s="76"/>
      <c r="BI1953" s="76"/>
      <c r="BJ1953" s="76"/>
      <c r="BK1953" s="76"/>
      <c r="BL1953" s="76"/>
      <c r="BM1953" s="76"/>
      <c r="BN1953" s="76"/>
      <c r="BO1953" s="76"/>
      <c r="BP1953" s="76"/>
      <c r="BQ1953" s="76"/>
      <c r="BR1953" s="76"/>
      <c r="BS1953" s="76"/>
      <c r="BT1953" s="76"/>
      <c r="BU1953" s="76"/>
      <c r="BV1953" s="76"/>
      <c r="BW1953" s="76"/>
      <c r="BX1953" s="76"/>
      <c r="BY1953" s="76"/>
      <c r="BZ1953" s="76"/>
      <c r="CA1953" s="76"/>
      <c r="CB1953" s="76"/>
      <c r="CC1953" s="76"/>
      <c r="CD1953" s="76"/>
      <c r="CE1953" s="76"/>
      <c r="CF1953" s="76"/>
      <c r="CG1953" s="76"/>
      <c r="CH1953" s="76"/>
      <c r="CI1953" s="76"/>
      <c r="CJ1953" s="76"/>
      <c r="CK1953" s="76"/>
      <c r="CL1953" s="76"/>
      <c r="CM1953" s="76"/>
      <c r="CN1953" s="76"/>
      <c r="CO1953" s="76"/>
      <c r="CP1953" s="76"/>
    </row>
    <row r="1954" spans="1:94" x14ac:dyDescent="0.2">
      <c r="A1954" s="76"/>
      <c r="B1954" s="76"/>
      <c r="C1954" s="76"/>
      <c r="D1954" s="76"/>
      <c r="E1954" s="76"/>
      <c r="F1954" s="76"/>
      <c r="G1954" s="76"/>
      <c r="H1954" s="76"/>
      <c r="I1954" s="76"/>
      <c r="J1954" s="76"/>
      <c r="K1954" s="76"/>
      <c r="L1954" s="76"/>
      <c r="M1954" s="76"/>
      <c r="N1954" s="76"/>
      <c r="O1954" s="76"/>
      <c r="P1954" s="76"/>
      <c r="Q1954" s="76"/>
      <c r="R1954" s="76"/>
      <c r="S1954" s="76"/>
      <c r="T1954" s="76"/>
      <c r="U1954" s="76"/>
      <c r="V1954" s="76"/>
      <c r="W1954" s="76"/>
      <c r="X1954" s="76"/>
      <c r="Y1954" s="76"/>
      <c r="Z1954" s="76"/>
      <c r="AA1954" s="76"/>
      <c r="AB1954" s="76"/>
      <c r="AC1954" s="76"/>
      <c r="AD1954" s="76"/>
      <c r="AE1954" s="76"/>
      <c r="AF1954" s="76"/>
      <c r="AG1954" s="76"/>
      <c r="AH1954" s="76"/>
      <c r="AI1954" s="76"/>
      <c r="AJ1954" s="76"/>
      <c r="AK1954" s="76"/>
      <c r="AL1954" s="76"/>
      <c r="AM1954" s="76"/>
      <c r="AN1954" s="76"/>
      <c r="AO1954" s="75"/>
      <c r="AP1954" s="75"/>
      <c r="AQ1954" s="75"/>
      <c r="AR1954" s="76"/>
      <c r="AS1954" s="76"/>
      <c r="AT1954" s="76"/>
      <c r="AU1954" s="76"/>
      <c r="AV1954" s="76"/>
      <c r="AW1954" s="76"/>
      <c r="AX1954" s="76"/>
      <c r="AY1954" s="76"/>
      <c r="AZ1954" s="76"/>
      <c r="BA1954" s="76"/>
      <c r="BB1954" s="76"/>
      <c r="BC1954" s="76"/>
      <c r="BD1954" s="76"/>
      <c r="BE1954" s="76"/>
      <c r="BF1954" s="76"/>
      <c r="BG1954" s="76"/>
      <c r="BH1954" s="76"/>
      <c r="BI1954" s="76"/>
      <c r="BJ1954" s="76"/>
      <c r="BK1954" s="76"/>
      <c r="BL1954" s="76"/>
      <c r="BM1954" s="76"/>
      <c r="BN1954" s="76"/>
      <c r="BO1954" s="76"/>
      <c r="BP1954" s="76"/>
      <c r="BQ1954" s="76"/>
      <c r="BR1954" s="76"/>
      <c r="BS1954" s="76"/>
      <c r="BT1954" s="76"/>
      <c r="BU1954" s="76"/>
      <c r="BV1954" s="76"/>
      <c r="BW1954" s="76"/>
      <c r="BX1954" s="76"/>
      <c r="BY1954" s="76"/>
      <c r="BZ1954" s="76"/>
      <c r="CA1954" s="76"/>
      <c r="CB1954" s="76"/>
      <c r="CC1954" s="76"/>
      <c r="CD1954" s="76"/>
      <c r="CE1954" s="76"/>
      <c r="CF1954" s="76"/>
      <c r="CG1954" s="76"/>
      <c r="CH1954" s="76"/>
      <c r="CI1954" s="76"/>
      <c r="CJ1954" s="76"/>
      <c r="CK1954" s="76"/>
      <c r="CL1954" s="76"/>
      <c r="CM1954" s="76"/>
      <c r="CN1954" s="76"/>
      <c r="CO1954" s="76"/>
      <c r="CP1954" s="76"/>
    </row>
    <row r="1955" spans="1:94" x14ac:dyDescent="0.2">
      <c r="A1955" s="76"/>
      <c r="B1955" s="76"/>
      <c r="C1955" s="76"/>
      <c r="D1955" s="76"/>
      <c r="E1955" s="76"/>
      <c r="F1955" s="76"/>
      <c r="G1955" s="76"/>
      <c r="H1955" s="76"/>
      <c r="I1955" s="76"/>
      <c r="J1955" s="76"/>
      <c r="K1955" s="76"/>
      <c r="L1955" s="76"/>
      <c r="M1955" s="76"/>
      <c r="N1955" s="76"/>
      <c r="O1955" s="76"/>
      <c r="P1955" s="76"/>
      <c r="Q1955" s="76"/>
      <c r="R1955" s="76"/>
      <c r="S1955" s="76"/>
      <c r="T1955" s="76"/>
      <c r="U1955" s="76"/>
      <c r="V1955" s="76"/>
      <c r="W1955" s="76"/>
      <c r="X1955" s="76"/>
      <c r="Y1955" s="76"/>
      <c r="Z1955" s="76"/>
      <c r="AA1955" s="76"/>
      <c r="AB1955" s="76"/>
      <c r="AC1955" s="76"/>
      <c r="AD1955" s="76"/>
      <c r="AE1955" s="76"/>
      <c r="AF1955" s="76"/>
      <c r="AG1955" s="76"/>
      <c r="AH1955" s="76"/>
      <c r="AI1955" s="76"/>
      <c r="AJ1955" s="76"/>
      <c r="AK1955" s="76"/>
      <c r="AL1955" s="76"/>
      <c r="AM1955" s="76"/>
      <c r="AN1955" s="76"/>
      <c r="AO1955" s="75"/>
      <c r="AP1955" s="75"/>
      <c r="AQ1955" s="75"/>
      <c r="AR1955" s="76"/>
      <c r="AS1955" s="76"/>
      <c r="AT1955" s="76"/>
      <c r="AU1955" s="76"/>
      <c r="AV1955" s="76"/>
      <c r="AW1955" s="76"/>
      <c r="AX1955" s="76"/>
      <c r="AY1955" s="76"/>
      <c r="AZ1955" s="76"/>
      <c r="BA1955" s="76"/>
      <c r="BB1955" s="76"/>
      <c r="BC1955" s="76"/>
      <c r="BD1955" s="76"/>
      <c r="BE1955" s="76"/>
      <c r="BF1955" s="76"/>
      <c r="BG1955" s="76"/>
      <c r="BH1955" s="76"/>
      <c r="BI1955" s="76"/>
      <c r="BJ1955" s="76"/>
      <c r="BK1955" s="76"/>
      <c r="BL1955" s="76"/>
      <c r="BM1955" s="76"/>
      <c r="BN1955" s="76"/>
      <c r="BO1955" s="76"/>
      <c r="BP1955" s="76"/>
      <c r="BQ1955" s="76"/>
      <c r="BR1955" s="76"/>
      <c r="BS1955" s="76"/>
      <c r="BT1955" s="76"/>
      <c r="BU1955" s="76"/>
      <c r="BV1955" s="76"/>
      <c r="BW1955" s="76"/>
      <c r="BX1955" s="76"/>
      <c r="BY1955" s="76"/>
      <c r="BZ1955" s="76"/>
      <c r="CA1955" s="76"/>
      <c r="CB1955" s="76"/>
      <c r="CC1955" s="76"/>
      <c r="CD1955" s="76"/>
      <c r="CE1955" s="76"/>
      <c r="CF1955" s="76"/>
      <c r="CG1955" s="76"/>
      <c r="CH1955" s="76"/>
      <c r="CI1955" s="76"/>
      <c r="CJ1955" s="76"/>
      <c r="CK1955" s="76"/>
      <c r="CL1955" s="76"/>
      <c r="CM1955" s="76"/>
      <c r="CN1955" s="76"/>
      <c r="CO1955" s="76"/>
      <c r="CP1955" s="76"/>
    </row>
    <row r="1956" spans="1:94" x14ac:dyDescent="0.2">
      <c r="A1956" s="76"/>
      <c r="B1956" s="76"/>
      <c r="C1956" s="76"/>
      <c r="D1956" s="76"/>
      <c r="E1956" s="76"/>
      <c r="F1956" s="76"/>
      <c r="G1956" s="76"/>
      <c r="H1956" s="76"/>
      <c r="I1956" s="76"/>
      <c r="J1956" s="76"/>
      <c r="K1956" s="76"/>
      <c r="L1956" s="76"/>
      <c r="M1956" s="76"/>
      <c r="N1956" s="76"/>
      <c r="O1956" s="76"/>
      <c r="P1956" s="76"/>
      <c r="Q1956" s="76"/>
      <c r="R1956" s="76"/>
      <c r="S1956" s="76"/>
      <c r="T1956" s="76"/>
      <c r="U1956" s="76"/>
      <c r="V1956" s="76"/>
      <c r="W1956" s="76"/>
      <c r="X1956" s="76"/>
      <c r="Y1956" s="76"/>
      <c r="Z1956" s="76"/>
      <c r="AA1956" s="76"/>
      <c r="AB1956" s="76"/>
      <c r="AC1956" s="76"/>
      <c r="AD1956" s="76"/>
      <c r="AE1956" s="76"/>
      <c r="AF1956" s="76"/>
      <c r="AG1956" s="76"/>
      <c r="AH1956" s="76"/>
      <c r="AI1956" s="76"/>
      <c r="AJ1956" s="76"/>
      <c r="AK1956" s="76"/>
      <c r="AL1956" s="76"/>
      <c r="AM1956" s="76"/>
      <c r="AN1956" s="76"/>
      <c r="AO1956" s="75"/>
      <c r="AP1956" s="75"/>
      <c r="AQ1956" s="75"/>
      <c r="AR1956" s="76"/>
      <c r="AS1956" s="76"/>
      <c r="AT1956" s="76"/>
      <c r="AU1956" s="76"/>
      <c r="AV1956" s="76"/>
      <c r="AW1956" s="76"/>
      <c r="AX1956" s="76"/>
      <c r="AY1956" s="76"/>
      <c r="AZ1956" s="76"/>
      <c r="BA1956" s="76"/>
      <c r="BB1956" s="76"/>
      <c r="BC1956" s="76"/>
      <c r="BD1956" s="76"/>
      <c r="BE1956" s="76"/>
      <c r="BF1956" s="76"/>
      <c r="BG1956" s="76"/>
      <c r="BH1956" s="76"/>
      <c r="BI1956" s="76"/>
      <c r="BJ1956" s="76"/>
      <c r="BK1956" s="76"/>
      <c r="BL1956" s="76"/>
      <c r="BM1956" s="76"/>
      <c r="BN1956" s="76"/>
      <c r="BO1956" s="76"/>
      <c r="BP1956" s="76"/>
      <c r="BQ1956" s="76"/>
      <c r="BR1956" s="76"/>
      <c r="BS1956" s="76"/>
      <c r="BT1956" s="76"/>
      <c r="BU1956" s="76"/>
      <c r="BV1956" s="76"/>
      <c r="BW1956" s="76"/>
      <c r="BX1956" s="76"/>
      <c r="BY1956" s="76"/>
      <c r="BZ1956" s="76"/>
      <c r="CA1956" s="76"/>
      <c r="CB1956" s="76"/>
      <c r="CC1956" s="76"/>
      <c r="CD1956" s="76"/>
      <c r="CE1956" s="76"/>
      <c r="CF1956" s="76"/>
      <c r="CG1956" s="76"/>
      <c r="CH1956" s="76"/>
      <c r="CI1956" s="76"/>
      <c r="CJ1956" s="76"/>
      <c r="CK1956" s="76"/>
      <c r="CL1956" s="76"/>
      <c r="CM1956" s="76"/>
      <c r="CN1956" s="76"/>
      <c r="CO1956" s="76"/>
      <c r="CP1956" s="76"/>
    </row>
    <row r="1957" spans="1:94" x14ac:dyDescent="0.2">
      <c r="A1957" s="76"/>
      <c r="B1957" s="76"/>
      <c r="C1957" s="76"/>
      <c r="D1957" s="76"/>
      <c r="E1957" s="76"/>
      <c r="F1957" s="76"/>
      <c r="G1957" s="76"/>
      <c r="H1957" s="76"/>
      <c r="I1957" s="76"/>
      <c r="J1957" s="76"/>
      <c r="K1957" s="76"/>
      <c r="L1957" s="76"/>
      <c r="M1957" s="76"/>
      <c r="N1957" s="76"/>
      <c r="O1957" s="76"/>
      <c r="P1957" s="76"/>
      <c r="Q1957" s="76"/>
      <c r="R1957" s="76"/>
      <c r="S1957" s="76"/>
      <c r="T1957" s="76"/>
      <c r="U1957" s="76"/>
      <c r="V1957" s="76"/>
      <c r="W1957" s="76"/>
      <c r="X1957" s="76"/>
      <c r="Y1957" s="76"/>
      <c r="Z1957" s="76"/>
      <c r="AA1957" s="76"/>
      <c r="AB1957" s="76"/>
      <c r="AC1957" s="76"/>
      <c r="AD1957" s="76"/>
      <c r="AE1957" s="76"/>
      <c r="AF1957" s="76"/>
      <c r="AG1957" s="76"/>
      <c r="AH1957" s="76"/>
      <c r="AI1957" s="76"/>
      <c r="AJ1957" s="76"/>
      <c r="AK1957" s="76"/>
      <c r="AL1957" s="76"/>
      <c r="AM1957" s="76"/>
      <c r="AN1957" s="76"/>
      <c r="AO1957" s="75"/>
      <c r="AP1957" s="75"/>
      <c r="AQ1957" s="75"/>
      <c r="AR1957" s="76"/>
      <c r="AS1957" s="76"/>
      <c r="AT1957" s="76"/>
      <c r="AU1957" s="76"/>
      <c r="AV1957" s="76"/>
      <c r="AW1957" s="76"/>
      <c r="AX1957" s="76"/>
      <c r="AY1957" s="76"/>
      <c r="AZ1957" s="76"/>
      <c r="BA1957" s="76"/>
      <c r="BB1957" s="76"/>
      <c r="BC1957" s="76"/>
      <c r="BD1957" s="76"/>
      <c r="BE1957" s="76"/>
      <c r="BF1957" s="76"/>
      <c r="BG1957" s="76"/>
      <c r="BH1957" s="76"/>
      <c r="BI1957" s="76"/>
      <c r="BJ1957" s="76"/>
      <c r="BK1957" s="76"/>
      <c r="BL1957" s="76"/>
      <c r="BM1957" s="76"/>
      <c r="BN1957" s="76"/>
      <c r="BO1957" s="76"/>
      <c r="BP1957" s="76"/>
      <c r="BQ1957" s="76"/>
      <c r="BR1957" s="76"/>
      <c r="BS1957" s="76"/>
      <c r="BT1957" s="76"/>
      <c r="BU1957" s="76"/>
      <c r="BV1957" s="76"/>
      <c r="BW1957" s="76"/>
      <c r="BX1957" s="76"/>
      <c r="BY1957" s="76"/>
      <c r="BZ1957" s="76"/>
      <c r="CA1957" s="76"/>
      <c r="CB1957" s="76"/>
      <c r="CC1957" s="76"/>
      <c r="CD1957" s="76"/>
      <c r="CE1957" s="76"/>
      <c r="CF1957" s="76"/>
      <c r="CG1957" s="76"/>
      <c r="CH1957" s="76"/>
      <c r="CI1957" s="76"/>
      <c r="CJ1957" s="76"/>
      <c r="CK1957" s="76"/>
      <c r="CL1957" s="76"/>
      <c r="CM1957" s="76"/>
      <c r="CN1957" s="76"/>
      <c r="CO1957" s="76"/>
      <c r="CP1957" s="76"/>
    </row>
    <row r="1958" spans="1:94" x14ac:dyDescent="0.2">
      <c r="A1958" s="76"/>
      <c r="B1958" s="76"/>
      <c r="C1958" s="76"/>
      <c r="D1958" s="76"/>
      <c r="E1958" s="76"/>
      <c r="F1958" s="76"/>
      <c r="G1958" s="76"/>
      <c r="H1958" s="76"/>
      <c r="I1958" s="76"/>
      <c r="J1958" s="76"/>
      <c r="K1958" s="76"/>
      <c r="L1958" s="76"/>
      <c r="M1958" s="76"/>
      <c r="N1958" s="76"/>
      <c r="O1958" s="76"/>
      <c r="P1958" s="76"/>
      <c r="Q1958" s="76"/>
      <c r="R1958" s="76"/>
      <c r="S1958" s="76"/>
      <c r="T1958" s="76"/>
      <c r="U1958" s="76"/>
      <c r="V1958" s="76"/>
      <c r="W1958" s="76"/>
      <c r="X1958" s="76"/>
      <c r="Y1958" s="76"/>
      <c r="Z1958" s="76"/>
      <c r="AA1958" s="76"/>
      <c r="AB1958" s="76"/>
      <c r="AC1958" s="76"/>
      <c r="AD1958" s="76"/>
      <c r="AE1958" s="76"/>
      <c r="AF1958" s="76"/>
      <c r="AG1958" s="76"/>
      <c r="AH1958" s="76"/>
      <c r="AI1958" s="76"/>
      <c r="AJ1958" s="76"/>
      <c r="AK1958" s="76"/>
      <c r="AL1958" s="76"/>
      <c r="AM1958" s="76"/>
      <c r="AN1958" s="76"/>
      <c r="AO1958" s="75"/>
      <c r="AP1958" s="75"/>
      <c r="AQ1958" s="75"/>
      <c r="AR1958" s="76"/>
      <c r="AS1958" s="76"/>
      <c r="AT1958" s="76"/>
      <c r="AU1958" s="76"/>
      <c r="AV1958" s="76"/>
      <c r="AW1958" s="76"/>
      <c r="AX1958" s="76"/>
      <c r="AY1958" s="76"/>
      <c r="AZ1958" s="76"/>
      <c r="BA1958" s="76"/>
      <c r="BB1958" s="76"/>
      <c r="BC1958" s="76"/>
      <c r="BD1958" s="76"/>
      <c r="BE1958" s="76"/>
      <c r="BF1958" s="76"/>
      <c r="BG1958" s="76"/>
      <c r="BH1958" s="76"/>
      <c r="BI1958" s="76"/>
      <c r="BJ1958" s="76"/>
      <c r="BK1958" s="76"/>
      <c r="BL1958" s="76"/>
      <c r="BM1958" s="76"/>
      <c r="BN1958" s="76"/>
      <c r="BO1958" s="76"/>
      <c r="BP1958" s="76"/>
      <c r="BQ1958" s="76"/>
      <c r="BR1958" s="76"/>
      <c r="BS1958" s="76"/>
      <c r="BT1958" s="76"/>
      <c r="BU1958" s="76"/>
      <c r="BV1958" s="76"/>
      <c r="BW1958" s="76"/>
      <c r="BX1958" s="76"/>
      <c r="BY1958" s="76"/>
      <c r="BZ1958" s="76"/>
      <c r="CA1958" s="76"/>
      <c r="CB1958" s="76"/>
      <c r="CC1958" s="76"/>
      <c r="CD1958" s="76"/>
      <c r="CE1958" s="76"/>
      <c r="CF1958" s="76"/>
      <c r="CG1958" s="76"/>
      <c r="CH1958" s="76"/>
      <c r="CI1958" s="76"/>
      <c r="CJ1958" s="76"/>
      <c r="CK1958" s="76"/>
      <c r="CL1958" s="76"/>
      <c r="CM1958" s="76"/>
      <c r="CN1958" s="76"/>
      <c r="CO1958" s="76"/>
      <c r="CP1958" s="76"/>
    </row>
    <row r="1959" spans="1:94" x14ac:dyDescent="0.2">
      <c r="A1959" s="76"/>
      <c r="B1959" s="76"/>
      <c r="C1959" s="76"/>
      <c r="D1959" s="76"/>
      <c r="E1959" s="76"/>
      <c r="F1959" s="76"/>
      <c r="G1959" s="76"/>
      <c r="H1959" s="76"/>
      <c r="I1959" s="76"/>
      <c r="J1959" s="76"/>
      <c r="K1959" s="76"/>
      <c r="L1959" s="76"/>
      <c r="M1959" s="76"/>
      <c r="N1959" s="76"/>
      <c r="O1959" s="76"/>
      <c r="P1959" s="76"/>
      <c r="Q1959" s="76"/>
      <c r="R1959" s="76"/>
      <c r="S1959" s="76"/>
      <c r="T1959" s="76"/>
      <c r="U1959" s="76"/>
      <c r="V1959" s="76"/>
      <c r="W1959" s="76"/>
      <c r="X1959" s="76"/>
      <c r="Y1959" s="76"/>
      <c r="Z1959" s="76"/>
      <c r="AA1959" s="76"/>
      <c r="AB1959" s="76"/>
      <c r="AC1959" s="76"/>
      <c r="AD1959" s="76"/>
      <c r="AE1959" s="76"/>
      <c r="AF1959" s="76"/>
      <c r="AG1959" s="76"/>
      <c r="AH1959" s="76"/>
      <c r="AI1959" s="76"/>
      <c r="AJ1959" s="76"/>
      <c r="AK1959" s="76"/>
      <c r="AL1959" s="76"/>
      <c r="AM1959" s="76"/>
      <c r="AN1959" s="76"/>
      <c r="AO1959" s="75"/>
      <c r="AP1959" s="75"/>
      <c r="AQ1959" s="75"/>
      <c r="AR1959" s="76"/>
      <c r="AS1959" s="76"/>
      <c r="AT1959" s="76"/>
      <c r="AU1959" s="76"/>
      <c r="AV1959" s="76"/>
      <c r="AW1959" s="76"/>
      <c r="AX1959" s="76"/>
      <c r="AY1959" s="76"/>
      <c r="AZ1959" s="76"/>
      <c r="BA1959" s="76"/>
      <c r="BB1959" s="76"/>
      <c r="BC1959" s="76"/>
      <c r="BD1959" s="76"/>
      <c r="BE1959" s="76"/>
      <c r="BF1959" s="76"/>
      <c r="BG1959" s="76"/>
      <c r="BH1959" s="76"/>
      <c r="BI1959" s="76"/>
      <c r="BJ1959" s="76"/>
      <c r="BK1959" s="76"/>
      <c r="BL1959" s="76"/>
      <c r="BM1959" s="76"/>
      <c r="BN1959" s="76"/>
      <c r="BO1959" s="76"/>
      <c r="BP1959" s="76"/>
      <c r="BQ1959" s="76"/>
      <c r="BR1959" s="76"/>
      <c r="BS1959" s="76"/>
      <c r="BT1959" s="76"/>
      <c r="BU1959" s="76"/>
      <c r="BV1959" s="76"/>
      <c r="BW1959" s="76"/>
      <c r="BX1959" s="76"/>
      <c r="BY1959" s="76"/>
      <c r="BZ1959" s="76"/>
      <c r="CA1959" s="76"/>
      <c r="CB1959" s="76"/>
      <c r="CC1959" s="76"/>
      <c r="CD1959" s="76"/>
      <c r="CE1959" s="76"/>
      <c r="CF1959" s="76"/>
      <c r="CG1959" s="76"/>
      <c r="CH1959" s="76"/>
      <c r="CI1959" s="76"/>
      <c r="CJ1959" s="76"/>
      <c r="CK1959" s="76"/>
      <c r="CL1959" s="76"/>
      <c r="CM1959" s="76"/>
      <c r="CN1959" s="76"/>
      <c r="CO1959" s="76"/>
      <c r="CP1959" s="76"/>
    </row>
    <row r="1960" spans="1:94" x14ac:dyDescent="0.2">
      <c r="A1960" s="76"/>
      <c r="B1960" s="76"/>
      <c r="C1960" s="76"/>
      <c r="D1960" s="76"/>
      <c r="E1960" s="76"/>
      <c r="F1960" s="76"/>
      <c r="G1960" s="76"/>
      <c r="H1960" s="76"/>
      <c r="I1960" s="76"/>
      <c r="J1960" s="76"/>
      <c r="K1960" s="76"/>
      <c r="L1960" s="76"/>
      <c r="M1960" s="76"/>
      <c r="N1960" s="76"/>
      <c r="O1960" s="76"/>
      <c r="P1960" s="76"/>
      <c r="Q1960" s="76"/>
      <c r="R1960" s="76"/>
      <c r="S1960" s="76"/>
      <c r="T1960" s="76"/>
      <c r="U1960" s="76"/>
      <c r="V1960" s="76"/>
      <c r="W1960" s="76"/>
      <c r="X1960" s="76"/>
      <c r="Y1960" s="76"/>
      <c r="Z1960" s="76"/>
      <c r="AA1960" s="76"/>
      <c r="AB1960" s="76"/>
      <c r="AC1960" s="76"/>
      <c r="AD1960" s="76"/>
      <c r="AE1960" s="76"/>
      <c r="AF1960" s="76"/>
      <c r="AG1960" s="76"/>
      <c r="AH1960" s="76"/>
      <c r="AI1960" s="76"/>
      <c r="AJ1960" s="76"/>
      <c r="AK1960" s="76"/>
      <c r="AL1960" s="76"/>
      <c r="AM1960" s="76"/>
      <c r="AN1960" s="76"/>
      <c r="AO1960" s="75"/>
      <c r="AP1960" s="75"/>
      <c r="AQ1960" s="75"/>
      <c r="AR1960" s="76"/>
      <c r="AS1960" s="76"/>
      <c r="AT1960" s="76"/>
      <c r="AU1960" s="76"/>
      <c r="AV1960" s="76"/>
      <c r="AW1960" s="76"/>
      <c r="AX1960" s="76"/>
      <c r="AY1960" s="76"/>
      <c r="AZ1960" s="76"/>
      <c r="BA1960" s="76"/>
      <c r="BB1960" s="76"/>
      <c r="BC1960" s="76"/>
      <c r="BD1960" s="76"/>
      <c r="BE1960" s="76"/>
      <c r="BF1960" s="76"/>
      <c r="BG1960" s="76"/>
      <c r="BH1960" s="76"/>
      <c r="BI1960" s="76"/>
      <c r="BJ1960" s="76"/>
      <c r="BK1960" s="76"/>
      <c r="BL1960" s="76"/>
      <c r="BM1960" s="76"/>
      <c r="BN1960" s="76"/>
      <c r="BO1960" s="76"/>
      <c r="BP1960" s="76"/>
      <c r="BQ1960" s="76"/>
      <c r="BR1960" s="76"/>
      <c r="BS1960" s="76"/>
      <c r="BT1960" s="76"/>
      <c r="BU1960" s="76"/>
      <c r="BV1960" s="76"/>
      <c r="BW1960" s="76"/>
      <c r="BX1960" s="76"/>
      <c r="BY1960" s="76"/>
      <c r="BZ1960" s="76"/>
      <c r="CA1960" s="76"/>
      <c r="CB1960" s="76"/>
      <c r="CC1960" s="76"/>
      <c r="CD1960" s="76"/>
      <c r="CE1960" s="76"/>
      <c r="CF1960" s="76"/>
      <c r="CG1960" s="76"/>
      <c r="CH1960" s="76"/>
      <c r="CI1960" s="76"/>
      <c r="CJ1960" s="76"/>
      <c r="CK1960" s="76"/>
      <c r="CL1960" s="76"/>
      <c r="CM1960" s="76"/>
      <c r="CN1960" s="76"/>
      <c r="CO1960" s="76"/>
      <c r="CP1960" s="76"/>
    </row>
    <row r="1961" spans="1:94" x14ac:dyDescent="0.2">
      <c r="A1961" s="76"/>
      <c r="B1961" s="76"/>
      <c r="C1961" s="76"/>
      <c r="D1961" s="76"/>
      <c r="E1961" s="76"/>
      <c r="F1961" s="76"/>
      <c r="G1961" s="76"/>
      <c r="H1961" s="76"/>
      <c r="I1961" s="76"/>
      <c r="J1961" s="76"/>
      <c r="K1961" s="76"/>
      <c r="L1961" s="76"/>
      <c r="M1961" s="76"/>
      <c r="N1961" s="76"/>
      <c r="O1961" s="76"/>
      <c r="P1961" s="76"/>
      <c r="Q1961" s="76"/>
      <c r="R1961" s="76"/>
      <c r="S1961" s="76"/>
      <c r="T1961" s="76"/>
      <c r="U1961" s="76"/>
      <c r="V1961" s="76"/>
      <c r="W1961" s="76"/>
      <c r="X1961" s="76"/>
      <c r="Y1961" s="76"/>
      <c r="Z1961" s="76"/>
      <c r="AA1961" s="76"/>
      <c r="AB1961" s="76"/>
      <c r="AC1961" s="76"/>
      <c r="AD1961" s="76"/>
      <c r="AE1961" s="76"/>
      <c r="AF1961" s="76"/>
      <c r="AG1961" s="76"/>
      <c r="AH1961" s="76"/>
      <c r="AI1961" s="76"/>
      <c r="AJ1961" s="76"/>
      <c r="AK1961" s="76"/>
      <c r="AL1961" s="76"/>
      <c r="AM1961" s="76"/>
      <c r="AN1961" s="76"/>
      <c r="AO1961" s="75"/>
      <c r="AP1961" s="75"/>
      <c r="AQ1961" s="75"/>
      <c r="AR1961" s="76"/>
      <c r="AS1961" s="76"/>
      <c r="AT1961" s="76"/>
      <c r="AU1961" s="76"/>
      <c r="AV1961" s="76"/>
      <c r="AW1961" s="76"/>
      <c r="AX1961" s="76"/>
      <c r="AY1961" s="76"/>
      <c r="AZ1961" s="76"/>
      <c r="BA1961" s="76"/>
      <c r="BB1961" s="76"/>
      <c r="BC1961" s="76"/>
      <c r="BD1961" s="76"/>
      <c r="BE1961" s="76"/>
      <c r="BF1961" s="76"/>
      <c r="BG1961" s="76"/>
      <c r="BH1961" s="76"/>
      <c r="BI1961" s="76"/>
      <c r="BJ1961" s="76"/>
      <c r="BK1961" s="76"/>
      <c r="BL1961" s="76"/>
      <c r="BM1961" s="76"/>
      <c r="BN1961" s="76"/>
      <c r="BO1961" s="76"/>
      <c r="BP1961" s="76"/>
      <c r="BQ1961" s="76"/>
      <c r="BR1961" s="76"/>
      <c r="BS1961" s="76"/>
      <c r="BT1961" s="76"/>
      <c r="BU1961" s="76"/>
      <c r="BV1961" s="76"/>
      <c r="BW1961" s="76"/>
      <c r="BX1961" s="76"/>
      <c r="BY1961" s="76"/>
      <c r="BZ1961" s="76"/>
      <c r="CA1961" s="76"/>
      <c r="CB1961" s="76"/>
      <c r="CC1961" s="76"/>
      <c r="CD1961" s="76"/>
      <c r="CE1961" s="76"/>
      <c r="CF1961" s="76"/>
      <c r="CG1961" s="76"/>
      <c r="CH1961" s="76"/>
      <c r="CI1961" s="76"/>
      <c r="CJ1961" s="76"/>
      <c r="CK1961" s="76"/>
      <c r="CL1961" s="76"/>
      <c r="CM1961" s="76"/>
      <c r="CN1961" s="76"/>
      <c r="CO1961" s="76"/>
      <c r="CP1961" s="76"/>
    </row>
    <row r="1962" spans="1:94" x14ac:dyDescent="0.2">
      <c r="A1962" s="76"/>
      <c r="B1962" s="76"/>
      <c r="C1962" s="76"/>
      <c r="D1962" s="76"/>
      <c r="E1962" s="76"/>
      <c r="F1962" s="76"/>
      <c r="G1962" s="76"/>
      <c r="H1962" s="76"/>
      <c r="I1962" s="76"/>
      <c r="J1962" s="76"/>
      <c r="K1962" s="76"/>
      <c r="L1962" s="76"/>
      <c r="M1962" s="76"/>
      <c r="N1962" s="76"/>
      <c r="O1962" s="76"/>
      <c r="P1962" s="76"/>
      <c r="Q1962" s="76"/>
      <c r="R1962" s="76"/>
      <c r="S1962" s="76"/>
      <c r="T1962" s="76"/>
      <c r="U1962" s="76"/>
      <c r="V1962" s="76"/>
      <c r="W1962" s="76"/>
      <c r="X1962" s="76"/>
      <c r="Y1962" s="76"/>
      <c r="Z1962" s="76"/>
      <c r="AA1962" s="76"/>
      <c r="AB1962" s="76"/>
      <c r="AC1962" s="76"/>
      <c r="AD1962" s="76"/>
      <c r="AE1962" s="76"/>
      <c r="AF1962" s="76"/>
      <c r="AG1962" s="76"/>
      <c r="AH1962" s="76"/>
      <c r="AI1962" s="76"/>
      <c r="AJ1962" s="76"/>
      <c r="AK1962" s="76"/>
      <c r="AL1962" s="76"/>
      <c r="AM1962" s="76"/>
      <c r="AN1962" s="76"/>
      <c r="AO1962" s="75"/>
      <c r="AP1962" s="75"/>
      <c r="AQ1962" s="75"/>
      <c r="AR1962" s="76"/>
      <c r="AS1962" s="76"/>
      <c r="AT1962" s="76"/>
      <c r="AU1962" s="76"/>
      <c r="AV1962" s="76"/>
      <c r="AW1962" s="76"/>
      <c r="AX1962" s="76"/>
      <c r="AY1962" s="76"/>
      <c r="AZ1962" s="76"/>
      <c r="BA1962" s="76"/>
      <c r="BB1962" s="76"/>
      <c r="BC1962" s="76"/>
      <c r="BD1962" s="76"/>
      <c r="BE1962" s="76"/>
      <c r="BF1962" s="76"/>
      <c r="BG1962" s="76"/>
      <c r="BH1962" s="76"/>
      <c r="BI1962" s="76"/>
      <c r="BJ1962" s="76"/>
      <c r="BK1962" s="76"/>
      <c r="BL1962" s="76"/>
      <c r="BM1962" s="76"/>
      <c r="BN1962" s="76"/>
      <c r="BO1962" s="76"/>
      <c r="BP1962" s="76"/>
      <c r="BQ1962" s="76"/>
      <c r="BR1962" s="76"/>
      <c r="BS1962" s="76"/>
      <c r="BT1962" s="76"/>
      <c r="BU1962" s="76"/>
      <c r="BV1962" s="76"/>
      <c r="BW1962" s="76"/>
      <c r="BX1962" s="76"/>
      <c r="BY1962" s="76"/>
      <c r="BZ1962" s="76"/>
      <c r="CA1962" s="76"/>
      <c r="CB1962" s="76"/>
      <c r="CC1962" s="76"/>
      <c r="CD1962" s="76"/>
      <c r="CE1962" s="76"/>
      <c r="CF1962" s="76"/>
      <c r="CG1962" s="76"/>
      <c r="CH1962" s="76"/>
      <c r="CI1962" s="76"/>
      <c r="CJ1962" s="76"/>
      <c r="CK1962" s="76"/>
      <c r="CL1962" s="76"/>
      <c r="CM1962" s="76"/>
      <c r="CN1962" s="76"/>
      <c r="CO1962" s="76"/>
      <c r="CP1962" s="76"/>
    </row>
    <row r="1963" spans="1:94" x14ac:dyDescent="0.2">
      <c r="A1963" s="76"/>
      <c r="B1963" s="76"/>
      <c r="C1963" s="76"/>
      <c r="D1963" s="76"/>
      <c r="E1963" s="76"/>
      <c r="F1963" s="76"/>
      <c r="G1963" s="76"/>
      <c r="H1963" s="76"/>
      <c r="I1963" s="76"/>
      <c r="J1963" s="76"/>
      <c r="K1963" s="76"/>
      <c r="L1963" s="76"/>
      <c r="M1963" s="76"/>
      <c r="N1963" s="76"/>
      <c r="O1963" s="76"/>
      <c r="P1963" s="76"/>
      <c r="Q1963" s="76"/>
      <c r="R1963" s="76"/>
      <c r="S1963" s="76"/>
      <c r="T1963" s="76"/>
      <c r="U1963" s="76"/>
      <c r="V1963" s="76"/>
      <c r="W1963" s="76"/>
      <c r="X1963" s="76"/>
      <c r="Y1963" s="76"/>
      <c r="Z1963" s="76"/>
      <c r="AA1963" s="76"/>
      <c r="AB1963" s="76"/>
      <c r="AC1963" s="76"/>
      <c r="AD1963" s="76"/>
      <c r="AE1963" s="76"/>
      <c r="AF1963" s="76"/>
      <c r="AG1963" s="76"/>
      <c r="AH1963" s="76"/>
      <c r="AI1963" s="76"/>
      <c r="AJ1963" s="76"/>
      <c r="AK1963" s="76"/>
      <c r="AL1963" s="76"/>
      <c r="AM1963" s="76"/>
      <c r="AN1963" s="76"/>
      <c r="AO1963" s="75"/>
      <c r="AP1963" s="75"/>
      <c r="AQ1963" s="75"/>
      <c r="AR1963" s="76"/>
      <c r="AS1963" s="76"/>
      <c r="AT1963" s="76"/>
      <c r="AU1963" s="76"/>
      <c r="AV1963" s="76"/>
      <c r="AW1963" s="76"/>
      <c r="AX1963" s="76"/>
      <c r="AY1963" s="76"/>
      <c r="AZ1963" s="76"/>
      <c r="BA1963" s="76"/>
      <c r="BB1963" s="76"/>
      <c r="BC1963" s="76"/>
      <c r="BD1963" s="76"/>
      <c r="BE1963" s="76"/>
      <c r="BF1963" s="76"/>
      <c r="BG1963" s="76"/>
      <c r="BH1963" s="76"/>
      <c r="BI1963" s="76"/>
      <c r="BJ1963" s="76"/>
      <c r="BK1963" s="76"/>
      <c r="BL1963" s="76"/>
      <c r="BM1963" s="76"/>
      <c r="BN1963" s="76"/>
      <c r="BO1963" s="76"/>
      <c r="BP1963" s="76"/>
      <c r="BQ1963" s="76"/>
      <c r="BR1963" s="76"/>
      <c r="BS1963" s="76"/>
      <c r="BT1963" s="76"/>
      <c r="BU1963" s="76"/>
      <c r="BV1963" s="76"/>
      <c r="BW1963" s="76"/>
      <c r="BX1963" s="76"/>
      <c r="BY1963" s="76"/>
      <c r="BZ1963" s="76"/>
      <c r="CA1963" s="76"/>
      <c r="CB1963" s="76"/>
      <c r="CC1963" s="76"/>
      <c r="CD1963" s="76"/>
      <c r="CE1963" s="76"/>
      <c r="CF1963" s="76"/>
      <c r="CG1963" s="76"/>
      <c r="CH1963" s="76"/>
      <c r="CI1963" s="76"/>
      <c r="CJ1963" s="76"/>
      <c r="CK1963" s="76"/>
      <c r="CL1963" s="76"/>
      <c r="CM1963" s="76"/>
      <c r="CN1963" s="76"/>
      <c r="CO1963" s="76"/>
      <c r="CP1963" s="76"/>
    </row>
    <row r="1964" spans="1:94" x14ac:dyDescent="0.2">
      <c r="A1964" s="76"/>
      <c r="B1964" s="76"/>
      <c r="C1964" s="76"/>
      <c r="D1964" s="76"/>
      <c r="E1964" s="76"/>
      <c r="F1964" s="76"/>
      <c r="G1964" s="76"/>
      <c r="H1964" s="76"/>
      <c r="I1964" s="76"/>
      <c r="J1964" s="76"/>
      <c r="K1964" s="76"/>
      <c r="L1964" s="76"/>
      <c r="M1964" s="76"/>
      <c r="N1964" s="76"/>
      <c r="O1964" s="76"/>
      <c r="P1964" s="76"/>
      <c r="Q1964" s="76"/>
      <c r="R1964" s="76"/>
      <c r="S1964" s="76"/>
      <c r="T1964" s="76"/>
      <c r="U1964" s="76"/>
      <c r="V1964" s="76"/>
      <c r="W1964" s="76"/>
      <c r="X1964" s="76"/>
      <c r="Y1964" s="76"/>
      <c r="Z1964" s="76"/>
      <c r="AA1964" s="76"/>
      <c r="AB1964" s="76"/>
      <c r="AC1964" s="76"/>
      <c r="AD1964" s="76"/>
      <c r="AE1964" s="76"/>
      <c r="AF1964" s="76"/>
      <c r="AG1964" s="76"/>
      <c r="AH1964" s="76"/>
      <c r="AI1964" s="76"/>
      <c r="AJ1964" s="76"/>
      <c r="AK1964" s="76"/>
      <c r="AL1964" s="76"/>
      <c r="AM1964" s="76"/>
      <c r="AN1964" s="76"/>
      <c r="AO1964" s="75"/>
      <c r="AP1964" s="75"/>
      <c r="AQ1964" s="75"/>
      <c r="AR1964" s="76"/>
      <c r="AS1964" s="76"/>
      <c r="AT1964" s="76"/>
      <c r="AU1964" s="76"/>
      <c r="AV1964" s="76"/>
      <c r="AW1964" s="76"/>
      <c r="AX1964" s="76"/>
      <c r="AY1964" s="76"/>
      <c r="AZ1964" s="76"/>
      <c r="BA1964" s="76"/>
      <c r="BB1964" s="76"/>
      <c r="BC1964" s="76"/>
      <c r="BD1964" s="76"/>
      <c r="BE1964" s="76"/>
      <c r="BF1964" s="76"/>
      <c r="BG1964" s="76"/>
      <c r="BH1964" s="76"/>
      <c r="BI1964" s="76"/>
      <c r="BJ1964" s="76"/>
      <c r="BK1964" s="76"/>
      <c r="BL1964" s="76"/>
      <c r="BM1964" s="76"/>
      <c r="BN1964" s="76"/>
      <c r="BO1964" s="76"/>
      <c r="BP1964" s="76"/>
      <c r="BQ1964" s="76"/>
      <c r="BR1964" s="76"/>
      <c r="BS1964" s="76"/>
      <c r="BT1964" s="76"/>
      <c r="BU1964" s="76"/>
      <c r="BV1964" s="76"/>
      <c r="BW1964" s="76"/>
      <c r="BX1964" s="76"/>
      <c r="BY1964" s="76"/>
      <c r="BZ1964" s="76"/>
      <c r="CA1964" s="76"/>
      <c r="CB1964" s="76"/>
      <c r="CC1964" s="76"/>
      <c r="CD1964" s="76"/>
      <c r="CE1964" s="76"/>
      <c r="CF1964" s="76"/>
      <c r="CG1964" s="76"/>
      <c r="CH1964" s="76"/>
      <c r="CI1964" s="76"/>
      <c r="CJ1964" s="76"/>
      <c r="CK1964" s="76"/>
      <c r="CL1964" s="76"/>
      <c r="CM1964" s="76"/>
      <c r="CN1964" s="76"/>
      <c r="CO1964" s="76"/>
      <c r="CP1964" s="76"/>
    </row>
    <row r="1965" spans="1:94" x14ac:dyDescent="0.2">
      <c r="A1965" s="76"/>
      <c r="B1965" s="76"/>
      <c r="C1965" s="76"/>
      <c r="D1965" s="76"/>
      <c r="E1965" s="76"/>
      <c r="F1965" s="76"/>
      <c r="G1965" s="76"/>
      <c r="H1965" s="76"/>
      <c r="I1965" s="76"/>
      <c r="J1965" s="76"/>
      <c r="K1965" s="76"/>
      <c r="L1965" s="76"/>
      <c r="M1965" s="76"/>
      <c r="N1965" s="76"/>
      <c r="O1965" s="76"/>
      <c r="P1965" s="76"/>
      <c r="Q1965" s="76"/>
      <c r="R1965" s="76"/>
      <c r="S1965" s="76"/>
      <c r="T1965" s="76"/>
      <c r="U1965" s="76"/>
      <c r="V1965" s="76"/>
      <c r="W1965" s="76"/>
      <c r="X1965" s="76"/>
      <c r="Y1965" s="76"/>
      <c r="Z1965" s="76"/>
      <c r="AA1965" s="76"/>
      <c r="AB1965" s="76"/>
      <c r="AC1965" s="76"/>
      <c r="AD1965" s="76"/>
      <c r="AE1965" s="76"/>
      <c r="AF1965" s="76"/>
      <c r="AG1965" s="76"/>
      <c r="AH1965" s="76"/>
      <c r="AI1965" s="76"/>
      <c r="AJ1965" s="76"/>
      <c r="AK1965" s="76"/>
      <c r="AL1965" s="76"/>
      <c r="AM1965" s="76"/>
      <c r="AN1965" s="76"/>
      <c r="AO1965" s="75"/>
      <c r="AP1965" s="75"/>
      <c r="AQ1965" s="75"/>
      <c r="AR1965" s="76"/>
      <c r="AS1965" s="76"/>
      <c r="AT1965" s="76"/>
      <c r="AU1965" s="76"/>
      <c r="AV1965" s="76"/>
      <c r="AW1965" s="76"/>
      <c r="AX1965" s="76"/>
      <c r="AY1965" s="76"/>
      <c r="AZ1965" s="76"/>
      <c r="BA1965" s="76"/>
      <c r="BB1965" s="76"/>
      <c r="BC1965" s="76"/>
      <c r="BD1965" s="76"/>
      <c r="BE1965" s="76"/>
      <c r="BF1965" s="76"/>
      <c r="BG1965" s="76"/>
      <c r="BH1965" s="76"/>
      <c r="BI1965" s="76"/>
      <c r="BJ1965" s="76"/>
      <c r="BK1965" s="76"/>
      <c r="BL1965" s="76"/>
      <c r="BM1965" s="76"/>
      <c r="BN1965" s="76"/>
      <c r="BO1965" s="76"/>
      <c r="BP1965" s="76"/>
      <c r="BQ1965" s="76"/>
      <c r="BR1965" s="76"/>
      <c r="BS1965" s="76"/>
      <c r="BT1965" s="76"/>
      <c r="BU1965" s="76"/>
      <c r="BV1965" s="76"/>
      <c r="BW1965" s="76"/>
      <c r="BX1965" s="76"/>
      <c r="BY1965" s="76"/>
      <c r="BZ1965" s="76"/>
      <c r="CA1965" s="76"/>
      <c r="CB1965" s="76"/>
      <c r="CC1965" s="76"/>
      <c r="CD1965" s="76"/>
      <c r="CE1965" s="76"/>
      <c r="CF1965" s="76"/>
      <c r="CG1965" s="76"/>
      <c r="CH1965" s="76"/>
      <c r="CI1965" s="76"/>
      <c r="CJ1965" s="76"/>
      <c r="CK1965" s="76"/>
      <c r="CL1965" s="76"/>
      <c r="CM1965" s="76"/>
      <c r="CN1965" s="76"/>
      <c r="CO1965" s="76"/>
      <c r="CP1965" s="76"/>
    </row>
    <row r="1966" spans="1:94" x14ac:dyDescent="0.2">
      <c r="A1966" s="76"/>
      <c r="B1966" s="76"/>
      <c r="C1966" s="76"/>
      <c r="D1966" s="76"/>
      <c r="E1966" s="76"/>
      <c r="F1966" s="76"/>
      <c r="G1966" s="76"/>
      <c r="H1966" s="76"/>
      <c r="I1966" s="76"/>
      <c r="J1966" s="76"/>
      <c r="K1966" s="76"/>
      <c r="L1966" s="76"/>
      <c r="M1966" s="76"/>
      <c r="N1966" s="76"/>
      <c r="O1966" s="76"/>
      <c r="P1966" s="76"/>
      <c r="Q1966" s="76"/>
      <c r="R1966" s="76"/>
      <c r="S1966" s="76"/>
      <c r="T1966" s="76"/>
      <c r="U1966" s="76"/>
      <c r="V1966" s="76"/>
      <c r="W1966" s="76"/>
      <c r="X1966" s="76"/>
      <c r="Y1966" s="76"/>
      <c r="Z1966" s="76"/>
      <c r="AA1966" s="76"/>
      <c r="AB1966" s="76"/>
      <c r="AC1966" s="76"/>
      <c r="AD1966" s="76"/>
      <c r="AE1966" s="76"/>
      <c r="AF1966" s="76"/>
      <c r="AG1966" s="76"/>
      <c r="AH1966" s="76"/>
      <c r="AI1966" s="76"/>
      <c r="AJ1966" s="76"/>
      <c r="AK1966" s="76"/>
      <c r="AL1966" s="76"/>
      <c r="AM1966" s="76"/>
      <c r="AN1966" s="76"/>
      <c r="AO1966" s="75"/>
      <c r="AP1966" s="75"/>
      <c r="AQ1966" s="75"/>
      <c r="AR1966" s="76"/>
      <c r="AS1966" s="76"/>
      <c r="AT1966" s="76"/>
      <c r="AU1966" s="76"/>
      <c r="AV1966" s="76"/>
      <c r="AW1966" s="76"/>
      <c r="AX1966" s="76"/>
      <c r="AY1966" s="76"/>
      <c r="AZ1966" s="76"/>
      <c r="BA1966" s="76"/>
      <c r="BB1966" s="76"/>
      <c r="BC1966" s="76"/>
      <c r="BD1966" s="76"/>
      <c r="BE1966" s="76"/>
      <c r="BF1966" s="76"/>
      <c r="BG1966" s="76"/>
      <c r="BH1966" s="76"/>
      <c r="BI1966" s="76"/>
      <c r="BJ1966" s="76"/>
      <c r="BK1966" s="76"/>
      <c r="BL1966" s="76"/>
      <c r="BM1966" s="76"/>
      <c r="BN1966" s="76"/>
      <c r="BO1966" s="76"/>
      <c r="BP1966" s="76"/>
      <c r="BQ1966" s="76"/>
      <c r="BR1966" s="76"/>
      <c r="BS1966" s="76"/>
      <c r="BT1966" s="76"/>
      <c r="BU1966" s="76"/>
      <c r="BV1966" s="76"/>
      <c r="BW1966" s="76"/>
      <c r="BX1966" s="76"/>
      <c r="BY1966" s="76"/>
      <c r="BZ1966" s="76"/>
      <c r="CA1966" s="76"/>
      <c r="CB1966" s="76"/>
      <c r="CC1966" s="76"/>
      <c r="CD1966" s="76"/>
      <c r="CE1966" s="76"/>
      <c r="CF1966" s="76"/>
      <c r="CG1966" s="76"/>
      <c r="CH1966" s="76"/>
      <c r="CI1966" s="76"/>
      <c r="CJ1966" s="76"/>
      <c r="CK1966" s="76"/>
      <c r="CL1966" s="76"/>
      <c r="CM1966" s="76"/>
      <c r="CN1966" s="76"/>
      <c r="CO1966" s="76"/>
      <c r="CP1966" s="76"/>
    </row>
    <row r="1967" spans="1:94" x14ac:dyDescent="0.2">
      <c r="A1967" s="76"/>
      <c r="B1967" s="76"/>
      <c r="C1967" s="76"/>
      <c r="D1967" s="76"/>
      <c r="E1967" s="76"/>
      <c r="F1967" s="76"/>
      <c r="G1967" s="76"/>
      <c r="H1967" s="76"/>
      <c r="I1967" s="76"/>
      <c r="J1967" s="76"/>
      <c r="K1967" s="76"/>
      <c r="L1967" s="76"/>
      <c r="M1967" s="76"/>
      <c r="N1967" s="76"/>
      <c r="O1967" s="76"/>
      <c r="P1967" s="76"/>
      <c r="Q1967" s="76"/>
      <c r="R1967" s="76"/>
      <c r="S1967" s="76"/>
      <c r="T1967" s="76"/>
      <c r="U1967" s="76"/>
      <c r="V1967" s="76"/>
      <c r="W1967" s="76"/>
      <c r="X1967" s="76"/>
      <c r="Y1967" s="76"/>
      <c r="Z1967" s="76"/>
      <c r="AA1967" s="76"/>
      <c r="AB1967" s="76"/>
      <c r="AC1967" s="76"/>
      <c r="AD1967" s="76"/>
      <c r="AE1967" s="76"/>
      <c r="AF1967" s="76"/>
      <c r="AG1967" s="76"/>
      <c r="AH1967" s="76"/>
      <c r="AI1967" s="76"/>
      <c r="AJ1967" s="76"/>
      <c r="AK1967" s="76"/>
      <c r="AL1967" s="76"/>
      <c r="AM1967" s="76"/>
      <c r="AN1967" s="76"/>
      <c r="AO1967" s="75"/>
      <c r="AP1967" s="75"/>
      <c r="AQ1967" s="75"/>
      <c r="AR1967" s="76"/>
      <c r="AS1967" s="76"/>
      <c r="AT1967" s="76"/>
      <c r="AU1967" s="76"/>
      <c r="AV1967" s="76"/>
      <c r="AW1967" s="76"/>
      <c r="AX1967" s="76"/>
      <c r="AY1967" s="76"/>
      <c r="AZ1967" s="76"/>
      <c r="BA1967" s="76"/>
      <c r="BB1967" s="76"/>
      <c r="BC1967" s="76"/>
      <c r="BD1967" s="76"/>
      <c r="BE1967" s="76"/>
      <c r="BF1967" s="76"/>
      <c r="BG1967" s="76"/>
      <c r="BH1967" s="76"/>
      <c r="BI1967" s="76"/>
      <c r="BJ1967" s="76"/>
      <c r="BK1967" s="76"/>
      <c r="BL1967" s="76"/>
      <c r="BM1967" s="76"/>
      <c r="BN1967" s="76"/>
      <c r="BO1967" s="76"/>
      <c r="BP1967" s="76"/>
      <c r="BQ1967" s="76"/>
      <c r="BR1967" s="76"/>
      <c r="BS1967" s="76"/>
      <c r="BT1967" s="76"/>
      <c r="BU1967" s="76"/>
      <c r="BV1967" s="76"/>
      <c r="BW1967" s="76"/>
      <c r="BX1967" s="76"/>
      <c r="BY1967" s="76"/>
      <c r="BZ1967" s="76"/>
      <c r="CA1967" s="76"/>
      <c r="CB1967" s="76"/>
      <c r="CC1967" s="76"/>
      <c r="CD1967" s="76"/>
      <c r="CE1967" s="76"/>
      <c r="CF1967" s="76"/>
      <c r="CG1967" s="76"/>
      <c r="CH1967" s="76"/>
      <c r="CI1967" s="76"/>
      <c r="CJ1967" s="76"/>
      <c r="CK1967" s="76"/>
      <c r="CL1967" s="76"/>
      <c r="CM1967" s="76"/>
      <c r="CN1967" s="76"/>
      <c r="CO1967" s="76"/>
      <c r="CP1967" s="76"/>
    </row>
    <row r="1968" spans="1:94" x14ac:dyDescent="0.2">
      <c r="A1968" s="76"/>
      <c r="B1968" s="76"/>
      <c r="C1968" s="76"/>
      <c r="D1968" s="76"/>
      <c r="E1968" s="76"/>
      <c r="F1968" s="76"/>
      <c r="G1968" s="76"/>
      <c r="H1968" s="76"/>
      <c r="I1968" s="76"/>
      <c r="J1968" s="76"/>
      <c r="K1968" s="76"/>
      <c r="L1968" s="76"/>
      <c r="M1968" s="76"/>
      <c r="N1968" s="76"/>
      <c r="O1968" s="76"/>
      <c r="P1968" s="76"/>
      <c r="Q1968" s="76"/>
      <c r="R1968" s="76"/>
      <c r="S1968" s="76"/>
      <c r="T1968" s="76"/>
      <c r="U1968" s="76"/>
      <c r="V1968" s="76"/>
      <c r="W1968" s="76"/>
      <c r="X1968" s="76"/>
      <c r="Y1968" s="76"/>
      <c r="Z1968" s="76"/>
      <c r="AA1968" s="76"/>
      <c r="AB1968" s="76"/>
      <c r="AC1968" s="76"/>
      <c r="AD1968" s="76"/>
      <c r="AE1968" s="76"/>
      <c r="AF1968" s="76"/>
      <c r="AG1968" s="76"/>
      <c r="AH1968" s="76"/>
      <c r="AI1968" s="76"/>
      <c r="AJ1968" s="76"/>
      <c r="AK1968" s="76"/>
      <c r="AL1968" s="76"/>
      <c r="AM1968" s="76"/>
      <c r="AN1968" s="76"/>
      <c r="AO1968" s="75"/>
      <c r="AP1968" s="75"/>
      <c r="AQ1968" s="75"/>
      <c r="AR1968" s="76"/>
      <c r="AS1968" s="76"/>
      <c r="AT1968" s="76"/>
      <c r="AU1968" s="76"/>
      <c r="AV1968" s="76"/>
      <c r="AW1968" s="76"/>
      <c r="AX1968" s="76"/>
      <c r="AY1968" s="76"/>
      <c r="AZ1968" s="76"/>
      <c r="BA1968" s="76"/>
      <c r="BB1968" s="76"/>
      <c r="BC1968" s="76"/>
      <c r="BD1968" s="76"/>
      <c r="BE1968" s="76"/>
      <c r="BF1968" s="76"/>
      <c r="BG1968" s="76"/>
      <c r="BH1968" s="76"/>
      <c r="BI1968" s="76"/>
      <c r="BJ1968" s="76"/>
      <c r="BK1968" s="76"/>
      <c r="BL1968" s="76"/>
      <c r="BM1968" s="76"/>
      <c r="BN1968" s="76"/>
      <c r="BO1968" s="76"/>
      <c r="BP1968" s="76"/>
      <c r="BQ1968" s="76"/>
      <c r="BR1968" s="76"/>
      <c r="BS1968" s="76"/>
      <c r="BT1968" s="76"/>
      <c r="BU1968" s="76"/>
      <c r="BV1968" s="76"/>
      <c r="BW1968" s="76"/>
      <c r="BX1968" s="76"/>
      <c r="BY1968" s="76"/>
      <c r="BZ1968" s="76"/>
      <c r="CA1968" s="76"/>
      <c r="CB1968" s="76"/>
      <c r="CC1968" s="76"/>
      <c r="CD1968" s="76"/>
      <c r="CE1968" s="76"/>
      <c r="CF1968" s="76"/>
      <c r="CG1968" s="76"/>
      <c r="CH1968" s="76"/>
      <c r="CI1968" s="76"/>
      <c r="CJ1968" s="76"/>
      <c r="CK1968" s="76"/>
      <c r="CL1968" s="76"/>
      <c r="CM1968" s="76"/>
      <c r="CN1968" s="76"/>
      <c r="CO1968" s="76"/>
      <c r="CP1968" s="76"/>
    </row>
    <row r="1969" spans="1:94" x14ac:dyDescent="0.2">
      <c r="A1969" s="76"/>
      <c r="B1969" s="76"/>
      <c r="C1969" s="76"/>
      <c r="D1969" s="76"/>
      <c r="E1969" s="76"/>
      <c r="F1969" s="76"/>
      <c r="G1969" s="76"/>
      <c r="H1969" s="76"/>
      <c r="I1969" s="76"/>
      <c r="J1969" s="76"/>
      <c r="K1969" s="76"/>
      <c r="L1969" s="76"/>
      <c r="M1969" s="76"/>
      <c r="N1969" s="76"/>
      <c r="O1969" s="76"/>
      <c r="P1969" s="76"/>
      <c r="Q1969" s="76"/>
      <c r="R1969" s="76"/>
      <c r="S1969" s="76"/>
      <c r="T1969" s="76"/>
      <c r="U1969" s="76"/>
      <c r="V1969" s="76"/>
      <c r="W1969" s="76"/>
      <c r="X1969" s="76"/>
      <c r="Y1969" s="76"/>
      <c r="Z1969" s="76"/>
      <c r="AA1969" s="76"/>
      <c r="AB1969" s="76"/>
      <c r="AC1969" s="76"/>
      <c r="AD1969" s="76"/>
      <c r="AE1969" s="76"/>
      <c r="AF1969" s="76"/>
      <c r="AG1969" s="76"/>
      <c r="AH1969" s="76"/>
      <c r="AI1969" s="76"/>
      <c r="AJ1969" s="76"/>
      <c r="AK1969" s="76"/>
      <c r="AL1969" s="76"/>
      <c r="AM1969" s="76"/>
      <c r="AN1969" s="76"/>
      <c r="AO1969" s="75"/>
      <c r="AP1969" s="75"/>
      <c r="AQ1969" s="75"/>
      <c r="AR1969" s="76"/>
      <c r="AS1969" s="76"/>
      <c r="AT1969" s="76"/>
      <c r="AU1969" s="76"/>
      <c r="AV1969" s="76"/>
      <c r="AW1969" s="76"/>
      <c r="AX1969" s="76"/>
      <c r="AY1969" s="76"/>
      <c r="AZ1969" s="76"/>
      <c r="BA1969" s="76"/>
      <c r="BB1969" s="76"/>
      <c r="BC1969" s="76"/>
      <c r="BD1969" s="76"/>
      <c r="BE1969" s="76"/>
      <c r="BF1969" s="76"/>
      <c r="BG1969" s="76"/>
      <c r="BH1969" s="76"/>
      <c r="BI1969" s="76"/>
      <c r="BJ1969" s="76"/>
      <c r="BK1969" s="76"/>
      <c r="BL1969" s="76"/>
      <c r="BM1969" s="76"/>
      <c r="BN1969" s="76"/>
      <c r="BO1969" s="76"/>
      <c r="BP1969" s="76"/>
      <c r="BQ1969" s="76"/>
      <c r="BR1969" s="76"/>
      <c r="BS1969" s="76"/>
      <c r="BT1969" s="76"/>
      <c r="BU1969" s="76"/>
      <c r="BV1969" s="76"/>
      <c r="BW1969" s="76"/>
      <c r="BX1969" s="76"/>
      <c r="BY1969" s="76"/>
      <c r="BZ1969" s="76"/>
      <c r="CA1969" s="76"/>
      <c r="CB1969" s="76"/>
      <c r="CC1969" s="76"/>
      <c r="CD1969" s="76"/>
      <c r="CE1969" s="76"/>
      <c r="CF1969" s="76"/>
      <c r="CG1969" s="76"/>
      <c r="CH1969" s="76"/>
      <c r="CI1969" s="76"/>
      <c r="CJ1969" s="76"/>
      <c r="CK1969" s="76"/>
      <c r="CL1969" s="76"/>
      <c r="CM1969" s="76"/>
      <c r="CN1969" s="76"/>
      <c r="CO1969" s="76"/>
      <c r="CP1969" s="76"/>
    </row>
    <row r="1970" spans="1:94" x14ac:dyDescent="0.2">
      <c r="A1970" s="76"/>
      <c r="B1970" s="76"/>
      <c r="C1970" s="76"/>
      <c r="D1970" s="76"/>
      <c r="E1970" s="76"/>
      <c r="F1970" s="76"/>
      <c r="G1970" s="76"/>
      <c r="H1970" s="76"/>
      <c r="I1970" s="76"/>
      <c r="J1970" s="76"/>
      <c r="K1970" s="76"/>
      <c r="L1970" s="76"/>
      <c r="M1970" s="76"/>
      <c r="N1970" s="76"/>
      <c r="O1970" s="76"/>
      <c r="P1970" s="76"/>
      <c r="Q1970" s="76"/>
      <c r="R1970" s="76"/>
      <c r="S1970" s="76"/>
      <c r="T1970" s="76"/>
      <c r="U1970" s="76"/>
      <c r="V1970" s="76"/>
      <c r="W1970" s="76"/>
      <c r="X1970" s="76"/>
      <c r="Y1970" s="76"/>
      <c r="Z1970" s="76"/>
      <c r="AA1970" s="76"/>
      <c r="AB1970" s="76"/>
      <c r="AC1970" s="76"/>
      <c r="AD1970" s="76"/>
      <c r="AE1970" s="76"/>
      <c r="AF1970" s="76"/>
      <c r="AG1970" s="76"/>
      <c r="AH1970" s="76"/>
      <c r="AI1970" s="76"/>
      <c r="AJ1970" s="76"/>
      <c r="AK1970" s="76"/>
      <c r="AL1970" s="76"/>
      <c r="AM1970" s="76"/>
      <c r="AN1970" s="76"/>
      <c r="AO1970" s="75"/>
      <c r="AP1970" s="75"/>
      <c r="AQ1970" s="75"/>
      <c r="AR1970" s="76"/>
      <c r="AS1970" s="76"/>
      <c r="AT1970" s="76"/>
      <c r="AU1970" s="76"/>
      <c r="AV1970" s="76"/>
      <c r="AW1970" s="76"/>
      <c r="AX1970" s="76"/>
      <c r="AY1970" s="76"/>
      <c r="AZ1970" s="76"/>
      <c r="BA1970" s="76"/>
      <c r="BB1970" s="76"/>
      <c r="BC1970" s="76"/>
      <c r="BD1970" s="76"/>
      <c r="BE1970" s="76"/>
      <c r="BF1970" s="76"/>
      <c r="BG1970" s="76"/>
      <c r="BH1970" s="76"/>
      <c r="BI1970" s="76"/>
      <c r="BJ1970" s="76"/>
      <c r="BK1970" s="76"/>
      <c r="BL1970" s="76"/>
      <c r="BM1970" s="76"/>
      <c r="BN1970" s="76"/>
      <c r="BO1970" s="76"/>
      <c r="BP1970" s="76"/>
      <c r="BQ1970" s="76"/>
      <c r="BR1970" s="76"/>
      <c r="BS1970" s="76"/>
      <c r="BT1970" s="76"/>
      <c r="BU1970" s="76"/>
      <c r="BV1970" s="76"/>
      <c r="BW1970" s="76"/>
      <c r="BX1970" s="76"/>
      <c r="BY1970" s="76"/>
      <c r="BZ1970" s="76"/>
      <c r="CA1970" s="76"/>
      <c r="CB1970" s="76"/>
      <c r="CC1970" s="76"/>
      <c r="CD1970" s="76"/>
      <c r="CE1970" s="76"/>
      <c r="CF1970" s="76"/>
      <c r="CG1970" s="76"/>
      <c r="CH1970" s="76"/>
      <c r="CI1970" s="76"/>
      <c r="CJ1970" s="76"/>
      <c r="CK1970" s="76"/>
      <c r="CL1970" s="76"/>
      <c r="CM1970" s="76"/>
      <c r="CN1970" s="76"/>
      <c r="CO1970" s="76"/>
      <c r="CP1970" s="76"/>
    </row>
    <row r="1971" spans="1:94" x14ac:dyDescent="0.2">
      <c r="A1971" s="76"/>
      <c r="B1971" s="76"/>
      <c r="C1971" s="76"/>
      <c r="D1971" s="76"/>
      <c r="E1971" s="76"/>
      <c r="F1971" s="76"/>
      <c r="G1971" s="76"/>
      <c r="H1971" s="76"/>
      <c r="I1971" s="76"/>
      <c r="J1971" s="76"/>
      <c r="K1971" s="76"/>
      <c r="L1971" s="76"/>
      <c r="M1971" s="76"/>
      <c r="N1971" s="76"/>
      <c r="O1971" s="76"/>
      <c r="P1971" s="76"/>
      <c r="Q1971" s="76"/>
      <c r="R1971" s="76"/>
      <c r="S1971" s="76"/>
      <c r="T1971" s="76"/>
      <c r="U1971" s="76"/>
      <c r="V1971" s="76"/>
      <c r="W1971" s="76"/>
      <c r="X1971" s="76"/>
      <c r="Y1971" s="76"/>
      <c r="Z1971" s="76"/>
      <c r="AA1971" s="76"/>
      <c r="AB1971" s="76"/>
      <c r="AC1971" s="76"/>
      <c r="AD1971" s="76"/>
      <c r="AE1971" s="76"/>
      <c r="AF1971" s="76"/>
      <c r="AG1971" s="76"/>
      <c r="AH1971" s="76"/>
      <c r="AI1971" s="76"/>
      <c r="AJ1971" s="76"/>
      <c r="AK1971" s="76"/>
      <c r="AL1971" s="76"/>
      <c r="AM1971" s="76"/>
      <c r="AN1971" s="76"/>
      <c r="AO1971" s="75"/>
      <c r="AP1971" s="75"/>
      <c r="AQ1971" s="75"/>
      <c r="AR1971" s="76"/>
      <c r="AS1971" s="76"/>
      <c r="AT1971" s="76"/>
      <c r="AU1971" s="76"/>
      <c r="AV1971" s="76"/>
      <c r="AW1971" s="76"/>
      <c r="AX1971" s="76"/>
      <c r="AY1971" s="76"/>
      <c r="AZ1971" s="76"/>
      <c r="BA1971" s="76"/>
      <c r="BB1971" s="76"/>
      <c r="BC1971" s="76"/>
      <c r="BD1971" s="76"/>
      <c r="BE1971" s="76"/>
      <c r="BF1971" s="76"/>
      <c r="BG1971" s="76"/>
      <c r="BH1971" s="76"/>
      <c r="BI1971" s="76"/>
      <c r="BJ1971" s="76"/>
      <c r="BK1971" s="76"/>
      <c r="BL1971" s="76"/>
      <c r="BM1971" s="76"/>
      <c r="BN1971" s="76"/>
      <c r="BO1971" s="76"/>
      <c r="BP1971" s="76"/>
      <c r="BQ1971" s="76"/>
      <c r="BR1971" s="76"/>
      <c r="BS1971" s="76"/>
      <c r="BT1971" s="76"/>
      <c r="BU1971" s="76"/>
      <c r="BV1971" s="76"/>
      <c r="BW1971" s="76"/>
      <c r="BX1971" s="76"/>
      <c r="BY1971" s="76"/>
      <c r="BZ1971" s="76"/>
      <c r="CA1971" s="76"/>
      <c r="CB1971" s="76"/>
      <c r="CC1971" s="76"/>
      <c r="CD1971" s="76"/>
      <c r="CE1971" s="76"/>
      <c r="CF1971" s="76"/>
      <c r="CG1971" s="76"/>
      <c r="CH1971" s="76"/>
      <c r="CI1971" s="76"/>
      <c r="CJ1971" s="76"/>
      <c r="CK1971" s="76"/>
      <c r="CL1971" s="76"/>
      <c r="CM1971" s="76"/>
      <c r="CN1971" s="76"/>
      <c r="CO1971" s="76"/>
      <c r="CP1971" s="76"/>
    </row>
    <row r="1972" spans="1:94" x14ac:dyDescent="0.2">
      <c r="A1972" s="76"/>
      <c r="B1972" s="76"/>
      <c r="C1972" s="76"/>
      <c r="D1972" s="76"/>
      <c r="E1972" s="76"/>
      <c r="F1972" s="76"/>
      <c r="G1972" s="76"/>
      <c r="H1972" s="76"/>
      <c r="I1972" s="76"/>
      <c r="J1972" s="76"/>
      <c r="K1972" s="76"/>
      <c r="L1972" s="76"/>
      <c r="M1972" s="76"/>
      <c r="N1972" s="76"/>
      <c r="O1972" s="76"/>
      <c r="P1972" s="76"/>
      <c r="Q1972" s="76"/>
      <c r="R1972" s="76"/>
      <c r="S1972" s="76"/>
      <c r="T1972" s="76"/>
      <c r="U1972" s="76"/>
      <c r="V1972" s="76"/>
      <c r="W1972" s="76"/>
      <c r="X1972" s="76"/>
      <c r="Y1972" s="76"/>
      <c r="Z1972" s="76"/>
      <c r="AA1972" s="76"/>
      <c r="AB1972" s="76"/>
      <c r="AC1972" s="76"/>
      <c r="AD1972" s="76"/>
      <c r="AE1972" s="76"/>
      <c r="AF1972" s="76"/>
      <c r="AG1972" s="76"/>
      <c r="AH1972" s="76"/>
      <c r="AI1972" s="76"/>
      <c r="AJ1972" s="76"/>
      <c r="AK1972" s="76"/>
      <c r="AL1972" s="76"/>
      <c r="AM1972" s="76"/>
      <c r="AN1972" s="76"/>
      <c r="AO1972" s="75"/>
      <c r="AP1972" s="75"/>
      <c r="AQ1972" s="75"/>
      <c r="AR1972" s="76"/>
      <c r="AS1972" s="76"/>
      <c r="AT1972" s="76"/>
      <c r="AU1972" s="76"/>
      <c r="AV1972" s="76"/>
      <c r="AW1972" s="76"/>
      <c r="AX1972" s="76"/>
      <c r="AY1972" s="76"/>
      <c r="AZ1972" s="76"/>
      <c r="BA1972" s="76"/>
      <c r="BB1972" s="76"/>
      <c r="BC1972" s="76"/>
      <c r="BD1972" s="76"/>
      <c r="BE1972" s="76"/>
      <c r="BF1972" s="76"/>
      <c r="BG1972" s="76"/>
      <c r="BH1972" s="76"/>
      <c r="BI1972" s="76"/>
      <c r="BJ1972" s="76"/>
      <c r="BK1972" s="76"/>
      <c r="BL1972" s="76"/>
      <c r="BM1972" s="76"/>
      <c r="BN1972" s="76"/>
      <c r="BO1972" s="76"/>
      <c r="BP1972" s="76"/>
      <c r="BQ1972" s="76"/>
      <c r="BR1972" s="76"/>
      <c r="BS1972" s="76"/>
      <c r="BT1972" s="76"/>
      <c r="BU1972" s="76"/>
      <c r="BV1972" s="76"/>
      <c r="BW1972" s="76"/>
      <c r="BX1972" s="76"/>
      <c r="BY1972" s="76"/>
      <c r="BZ1972" s="76"/>
      <c r="CA1972" s="76"/>
      <c r="CB1972" s="76"/>
      <c r="CC1972" s="76"/>
      <c r="CD1972" s="76"/>
      <c r="CE1972" s="76"/>
      <c r="CF1972" s="76"/>
      <c r="CG1972" s="76"/>
      <c r="CH1972" s="76"/>
      <c r="CI1972" s="76"/>
      <c r="CJ1972" s="76"/>
      <c r="CK1972" s="76"/>
      <c r="CL1972" s="76"/>
      <c r="CM1972" s="76"/>
      <c r="CN1972" s="76"/>
      <c r="CO1972" s="76"/>
      <c r="CP1972" s="76"/>
    </row>
    <row r="1973" spans="1:94" x14ac:dyDescent="0.2">
      <c r="A1973" s="76"/>
      <c r="B1973" s="76"/>
      <c r="C1973" s="76"/>
      <c r="D1973" s="76"/>
      <c r="E1973" s="76"/>
      <c r="F1973" s="76"/>
      <c r="G1973" s="76"/>
      <c r="H1973" s="76"/>
      <c r="I1973" s="76"/>
      <c r="J1973" s="76"/>
      <c r="K1973" s="76"/>
      <c r="L1973" s="76"/>
      <c r="M1973" s="76"/>
      <c r="N1973" s="76"/>
      <c r="O1973" s="76"/>
      <c r="P1973" s="76"/>
      <c r="Q1973" s="76"/>
      <c r="R1973" s="76"/>
      <c r="S1973" s="76"/>
      <c r="T1973" s="76"/>
      <c r="U1973" s="76"/>
      <c r="V1973" s="76"/>
      <c r="W1973" s="76"/>
      <c r="X1973" s="76"/>
      <c r="Y1973" s="76"/>
      <c r="Z1973" s="76"/>
      <c r="AA1973" s="76"/>
      <c r="AB1973" s="76"/>
      <c r="AC1973" s="76"/>
      <c r="AD1973" s="76"/>
      <c r="AE1973" s="76"/>
      <c r="AF1973" s="76"/>
      <c r="AG1973" s="76"/>
      <c r="AH1973" s="76"/>
      <c r="AI1973" s="76"/>
      <c r="AJ1973" s="76"/>
      <c r="AK1973" s="76"/>
      <c r="AL1973" s="76"/>
      <c r="AM1973" s="76"/>
      <c r="AN1973" s="76"/>
      <c r="AO1973" s="75"/>
      <c r="AP1973" s="75"/>
      <c r="AQ1973" s="75"/>
      <c r="AR1973" s="76"/>
      <c r="AS1973" s="76"/>
      <c r="AT1973" s="76"/>
      <c r="AU1973" s="76"/>
      <c r="AV1973" s="76"/>
      <c r="AW1973" s="76"/>
      <c r="AX1973" s="76"/>
      <c r="AY1973" s="76"/>
      <c r="AZ1973" s="76"/>
      <c r="BA1973" s="76"/>
      <c r="BB1973" s="76"/>
      <c r="BC1973" s="76"/>
      <c r="BD1973" s="76"/>
      <c r="BE1973" s="76"/>
      <c r="BF1973" s="76"/>
      <c r="BG1973" s="76"/>
      <c r="BH1973" s="76"/>
      <c r="BI1973" s="76"/>
      <c r="BJ1973" s="76"/>
      <c r="BK1973" s="76"/>
      <c r="BL1973" s="76"/>
      <c r="BM1973" s="76"/>
      <c r="BN1973" s="76"/>
      <c r="BO1973" s="76"/>
      <c r="BP1973" s="76"/>
      <c r="BQ1973" s="76"/>
      <c r="BR1973" s="76"/>
      <c r="BS1973" s="76"/>
      <c r="BT1973" s="76"/>
      <c r="BU1973" s="76"/>
      <c r="BV1973" s="76"/>
      <c r="BW1973" s="76"/>
      <c r="BX1973" s="76"/>
      <c r="BY1973" s="76"/>
      <c r="BZ1973" s="76"/>
      <c r="CA1973" s="76"/>
      <c r="CB1973" s="76"/>
      <c r="CC1973" s="76"/>
      <c r="CD1973" s="76"/>
      <c r="CE1973" s="76"/>
      <c r="CF1973" s="76"/>
      <c r="CG1973" s="76"/>
      <c r="CH1973" s="76"/>
      <c r="CI1973" s="76"/>
      <c r="CJ1973" s="76"/>
      <c r="CK1973" s="76"/>
      <c r="CL1973" s="76"/>
      <c r="CM1973" s="76"/>
      <c r="CN1973" s="76"/>
      <c r="CO1973" s="76"/>
      <c r="CP1973" s="76"/>
    </row>
    <row r="1974" spans="1:94" x14ac:dyDescent="0.2">
      <c r="A1974" s="76"/>
      <c r="B1974" s="76"/>
      <c r="C1974" s="76"/>
      <c r="D1974" s="76"/>
      <c r="E1974" s="76"/>
      <c r="F1974" s="76"/>
      <c r="G1974" s="76"/>
      <c r="H1974" s="76"/>
      <c r="I1974" s="76"/>
      <c r="J1974" s="76"/>
      <c r="K1974" s="76"/>
      <c r="L1974" s="76"/>
      <c r="M1974" s="76"/>
      <c r="N1974" s="76"/>
      <c r="O1974" s="76"/>
      <c r="P1974" s="76"/>
      <c r="Q1974" s="76"/>
      <c r="R1974" s="76"/>
      <c r="S1974" s="76"/>
      <c r="T1974" s="76"/>
      <c r="U1974" s="76"/>
      <c r="V1974" s="76"/>
      <c r="W1974" s="76"/>
      <c r="X1974" s="76"/>
      <c r="Y1974" s="76"/>
      <c r="Z1974" s="76"/>
      <c r="AA1974" s="76"/>
      <c r="AB1974" s="76"/>
      <c r="AC1974" s="76"/>
      <c r="AD1974" s="76"/>
      <c r="AE1974" s="76"/>
      <c r="AF1974" s="76"/>
      <c r="AG1974" s="76"/>
      <c r="AH1974" s="76"/>
      <c r="AI1974" s="76"/>
      <c r="AJ1974" s="76"/>
      <c r="AK1974" s="76"/>
      <c r="AL1974" s="76"/>
      <c r="AM1974" s="76"/>
      <c r="AN1974" s="76"/>
      <c r="AO1974" s="75"/>
      <c r="AP1974" s="75"/>
      <c r="AQ1974" s="75"/>
      <c r="AR1974" s="76"/>
      <c r="AS1974" s="76"/>
      <c r="AT1974" s="76"/>
      <c r="AU1974" s="76"/>
      <c r="AV1974" s="76"/>
      <c r="AW1974" s="76"/>
      <c r="AX1974" s="76"/>
      <c r="AY1974" s="76"/>
      <c r="AZ1974" s="76"/>
      <c r="BA1974" s="76"/>
      <c r="BB1974" s="76"/>
      <c r="BC1974" s="76"/>
      <c r="BD1974" s="76"/>
      <c r="BE1974" s="76"/>
      <c r="BF1974" s="76"/>
      <c r="BG1974" s="76"/>
      <c r="BH1974" s="76"/>
      <c r="BI1974" s="76"/>
      <c r="BJ1974" s="76"/>
      <c r="BK1974" s="76"/>
      <c r="BL1974" s="76"/>
      <c r="BM1974" s="76"/>
      <c r="BN1974" s="76"/>
      <c r="BO1974" s="76"/>
      <c r="BP1974" s="76"/>
      <c r="BQ1974" s="76"/>
      <c r="BR1974" s="76"/>
      <c r="BS1974" s="76"/>
      <c r="BT1974" s="76"/>
      <c r="BU1974" s="76"/>
      <c r="BV1974" s="76"/>
      <c r="BW1974" s="76"/>
      <c r="BX1974" s="76"/>
      <c r="BY1974" s="76"/>
      <c r="BZ1974" s="76"/>
      <c r="CA1974" s="76"/>
      <c r="CB1974" s="76"/>
      <c r="CC1974" s="76"/>
      <c r="CD1974" s="76"/>
      <c r="CE1974" s="76"/>
      <c r="CF1974" s="76"/>
      <c r="CG1974" s="76"/>
      <c r="CH1974" s="76"/>
      <c r="CI1974" s="76"/>
      <c r="CJ1974" s="76"/>
      <c r="CK1974" s="76"/>
      <c r="CL1974" s="76"/>
      <c r="CM1974" s="76"/>
      <c r="CN1974" s="76"/>
      <c r="CO1974" s="76"/>
      <c r="CP1974" s="76"/>
    </row>
    <row r="1975" spans="1:94" x14ac:dyDescent="0.2">
      <c r="A1975" s="76"/>
      <c r="B1975" s="76"/>
      <c r="C1975" s="76"/>
      <c r="D1975" s="76"/>
      <c r="E1975" s="76"/>
      <c r="F1975" s="76"/>
      <c r="G1975" s="76"/>
      <c r="H1975" s="76"/>
      <c r="I1975" s="76"/>
      <c r="J1975" s="76"/>
      <c r="K1975" s="76"/>
      <c r="L1975" s="76"/>
      <c r="M1975" s="76"/>
      <c r="N1975" s="76"/>
      <c r="O1975" s="76"/>
      <c r="P1975" s="76"/>
      <c r="Q1975" s="76"/>
      <c r="R1975" s="76"/>
      <c r="S1975" s="76"/>
      <c r="T1975" s="76"/>
      <c r="U1975" s="76"/>
      <c r="V1975" s="76"/>
      <c r="W1975" s="76"/>
      <c r="X1975" s="76"/>
      <c r="Y1975" s="76"/>
      <c r="Z1975" s="76"/>
      <c r="AA1975" s="76"/>
      <c r="AB1975" s="76"/>
      <c r="AC1975" s="76"/>
      <c r="AD1975" s="76"/>
      <c r="AE1975" s="76"/>
      <c r="AF1975" s="76"/>
      <c r="AG1975" s="76"/>
      <c r="AH1975" s="76"/>
      <c r="AI1975" s="76"/>
      <c r="AJ1975" s="76"/>
      <c r="AK1975" s="76"/>
      <c r="AL1975" s="76"/>
      <c r="AM1975" s="76"/>
      <c r="AN1975" s="76"/>
      <c r="AO1975" s="75"/>
      <c r="AP1975" s="75"/>
      <c r="AQ1975" s="75"/>
      <c r="AR1975" s="76"/>
      <c r="AS1975" s="76"/>
      <c r="AT1975" s="76"/>
      <c r="AU1975" s="76"/>
      <c r="AV1975" s="76"/>
      <c r="AW1975" s="76"/>
      <c r="AX1975" s="76"/>
      <c r="AY1975" s="76"/>
      <c r="AZ1975" s="76"/>
      <c r="BA1975" s="76"/>
      <c r="BB1975" s="76"/>
      <c r="BC1975" s="76"/>
      <c r="BD1975" s="76"/>
      <c r="BE1975" s="76"/>
      <c r="BF1975" s="76"/>
      <c r="BG1975" s="76"/>
      <c r="BH1975" s="76"/>
      <c r="BI1975" s="76"/>
      <c r="BJ1975" s="76"/>
      <c r="BK1975" s="76"/>
      <c r="BL1975" s="76"/>
      <c r="BM1975" s="76"/>
      <c r="BN1975" s="76"/>
      <c r="BO1975" s="76"/>
      <c r="BP1975" s="76"/>
      <c r="BQ1975" s="76"/>
      <c r="BR1975" s="76"/>
      <c r="BS1975" s="76"/>
      <c r="BT1975" s="76"/>
      <c r="BU1975" s="76"/>
      <c r="BV1975" s="76"/>
      <c r="BW1975" s="76"/>
      <c r="BX1975" s="76"/>
      <c r="BY1975" s="76"/>
      <c r="BZ1975" s="76"/>
      <c r="CA1975" s="76"/>
      <c r="CB1975" s="76"/>
      <c r="CC1975" s="76"/>
      <c r="CD1975" s="76"/>
      <c r="CE1975" s="76"/>
      <c r="CF1975" s="76"/>
      <c r="CG1975" s="76"/>
      <c r="CH1975" s="76"/>
      <c r="CI1975" s="76"/>
      <c r="CJ1975" s="76"/>
      <c r="CK1975" s="76"/>
      <c r="CL1975" s="76"/>
      <c r="CM1975" s="76"/>
      <c r="CN1975" s="76"/>
      <c r="CO1975" s="76"/>
      <c r="CP1975" s="76"/>
    </row>
    <row r="1976" spans="1:94" x14ac:dyDescent="0.2">
      <c r="A1976" s="76"/>
      <c r="B1976" s="76"/>
      <c r="C1976" s="76"/>
      <c r="D1976" s="76"/>
      <c r="E1976" s="76"/>
      <c r="F1976" s="76"/>
      <c r="G1976" s="76"/>
      <c r="H1976" s="76"/>
      <c r="I1976" s="76"/>
      <c r="J1976" s="76"/>
      <c r="K1976" s="76"/>
      <c r="L1976" s="76"/>
      <c r="M1976" s="76"/>
      <c r="N1976" s="76"/>
      <c r="O1976" s="76"/>
      <c r="P1976" s="76"/>
      <c r="Q1976" s="76"/>
      <c r="R1976" s="76"/>
      <c r="S1976" s="76"/>
      <c r="T1976" s="76"/>
      <c r="U1976" s="76"/>
      <c r="V1976" s="76"/>
      <c r="W1976" s="76"/>
      <c r="X1976" s="76"/>
      <c r="Y1976" s="76"/>
      <c r="Z1976" s="76"/>
      <c r="AA1976" s="76"/>
      <c r="AB1976" s="76"/>
      <c r="AC1976" s="76"/>
      <c r="AD1976" s="76"/>
      <c r="AE1976" s="76"/>
      <c r="AF1976" s="76"/>
      <c r="AG1976" s="76"/>
      <c r="AH1976" s="76"/>
      <c r="AI1976" s="76"/>
      <c r="AJ1976" s="76"/>
      <c r="AK1976" s="76"/>
      <c r="AL1976" s="76"/>
      <c r="AM1976" s="76"/>
      <c r="AN1976" s="76"/>
      <c r="AO1976" s="75"/>
      <c r="AP1976" s="75"/>
      <c r="AQ1976" s="75"/>
      <c r="AR1976" s="76"/>
      <c r="AS1976" s="76"/>
      <c r="AT1976" s="76"/>
      <c r="AU1976" s="76"/>
      <c r="AV1976" s="76"/>
      <c r="AW1976" s="76"/>
      <c r="AX1976" s="76"/>
      <c r="AY1976" s="76"/>
      <c r="AZ1976" s="76"/>
      <c r="BA1976" s="76"/>
      <c r="BB1976" s="76"/>
      <c r="BC1976" s="76"/>
      <c r="BD1976" s="76"/>
      <c r="BE1976" s="76"/>
      <c r="BF1976" s="76"/>
      <c r="BG1976" s="76"/>
      <c r="BH1976" s="76"/>
      <c r="BI1976" s="76"/>
      <c r="BJ1976" s="76"/>
      <c r="BK1976" s="76"/>
      <c r="BL1976" s="76"/>
      <c r="BM1976" s="76"/>
      <c r="BN1976" s="76"/>
      <c r="BO1976" s="76"/>
      <c r="BP1976" s="76"/>
      <c r="BQ1976" s="76"/>
      <c r="BR1976" s="76"/>
      <c r="BS1976" s="76"/>
      <c r="BT1976" s="76"/>
      <c r="BU1976" s="76"/>
      <c r="BV1976" s="76"/>
      <c r="BW1976" s="76"/>
      <c r="BX1976" s="76"/>
      <c r="BY1976" s="76"/>
      <c r="BZ1976" s="76"/>
      <c r="CA1976" s="76"/>
      <c r="CB1976" s="76"/>
      <c r="CC1976" s="76"/>
      <c r="CD1976" s="76"/>
      <c r="CE1976" s="76"/>
      <c r="CF1976" s="76"/>
      <c r="CG1976" s="76"/>
      <c r="CH1976" s="76"/>
      <c r="CI1976" s="76"/>
      <c r="CJ1976" s="76"/>
      <c r="CK1976" s="76"/>
      <c r="CL1976" s="76"/>
      <c r="CM1976" s="76"/>
      <c r="CN1976" s="76"/>
      <c r="CO1976" s="76"/>
      <c r="CP1976" s="76"/>
    </row>
    <row r="1977" spans="1:94" x14ac:dyDescent="0.2">
      <c r="A1977" s="76"/>
      <c r="B1977" s="76"/>
      <c r="C1977" s="76"/>
      <c r="D1977" s="76"/>
      <c r="E1977" s="76"/>
      <c r="F1977" s="76"/>
      <c r="G1977" s="76"/>
      <c r="H1977" s="76"/>
      <c r="I1977" s="76"/>
      <c r="J1977" s="76"/>
      <c r="K1977" s="76"/>
      <c r="L1977" s="76"/>
      <c r="M1977" s="76"/>
      <c r="N1977" s="76"/>
      <c r="O1977" s="76"/>
      <c r="P1977" s="76"/>
      <c r="Q1977" s="76"/>
      <c r="R1977" s="76"/>
      <c r="S1977" s="76"/>
      <c r="T1977" s="76"/>
      <c r="U1977" s="76"/>
      <c r="V1977" s="76"/>
      <c r="W1977" s="76"/>
      <c r="X1977" s="76"/>
      <c r="Y1977" s="76"/>
      <c r="Z1977" s="76"/>
      <c r="AA1977" s="76"/>
      <c r="AB1977" s="76"/>
      <c r="AC1977" s="76"/>
      <c r="AD1977" s="76"/>
      <c r="AE1977" s="76"/>
      <c r="AF1977" s="76"/>
      <c r="AG1977" s="76"/>
      <c r="AH1977" s="76"/>
      <c r="AI1977" s="76"/>
      <c r="AJ1977" s="76"/>
      <c r="AK1977" s="76"/>
      <c r="AL1977" s="76"/>
      <c r="AM1977" s="76"/>
      <c r="AN1977" s="76"/>
      <c r="AO1977" s="75"/>
      <c r="AP1977" s="75"/>
      <c r="AQ1977" s="75"/>
      <c r="AR1977" s="76"/>
      <c r="AS1977" s="76"/>
      <c r="AT1977" s="76"/>
      <c r="AU1977" s="76"/>
      <c r="AV1977" s="76"/>
      <c r="AW1977" s="76"/>
      <c r="AX1977" s="76"/>
      <c r="AY1977" s="76"/>
      <c r="AZ1977" s="76"/>
      <c r="BA1977" s="76"/>
      <c r="BB1977" s="76"/>
      <c r="BC1977" s="76"/>
      <c r="BD1977" s="76"/>
      <c r="BE1977" s="76"/>
      <c r="BF1977" s="76"/>
      <c r="BG1977" s="76"/>
      <c r="BH1977" s="76"/>
      <c r="BI1977" s="76"/>
      <c r="BJ1977" s="76"/>
      <c r="BK1977" s="76"/>
      <c r="BL1977" s="76"/>
      <c r="BM1977" s="76"/>
      <c r="BN1977" s="76"/>
      <c r="BO1977" s="76"/>
      <c r="BP1977" s="76"/>
      <c r="BQ1977" s="76"/>
      <c r="BR1977" s="76"/>
      <c r="BS1977" s="76"/>
      <c r="BT1977" s="76"/>
      <c r="BU1977" s="76"/>
      <c r="BV1977" s="76"/>
      <c r="BW1977" s="76"/>
      <c r="BX1977" s="76"/>
      <c r="BY1977" s="76"/>
      <c r="BZ1977" s="76"/>
      <c r="CA1977" s="76"/>
      <c r="CB1977" s="76"/>
      <c r="CC1977" s="76"/>
      <c r="CD1977" s="76"/>
      <c r="CE1977" s="76"/>
      <c r="CF1977" s="76"/>
      <c r="CG1977" s="76"/>
      <c r="CH1977" s="76"/>
      <c r="CI1977" s="76"/>
      <c r="CJ1977" s="76"/>
      <c r="CK1977" s="76"/>
      <c r="CL1977" s="76"/>
      <c r="CM1977" s="76"/>
      <c r="CN1977" s="76"/>
      <c r="CO1977" s="76"/>
      <c r="CP1977" s="76"/>
    </row>
    <row r="1978" spans="1:94" x14ac:dyDescent="0.2">
      <c r="A1978" s="76"/>
      <c r="B1978" s="76"/>
      <c r="C1978" s="76"/>
      <c r="D1978" s="76"/>
      <c r="E1978" s="76"/>
      <c r="F1978" s="76"/>
      <c r="G1978" s="76"/>
      <c r="H1978" s="76"/>
      <c r="I1978" s="76"/>
      <c r="J1978" s="76"/>
      <c r="K1978" s="76"/>
      <c r="L1978" s="76"/>
      <c r="M1978" s="76"/>
      <c r="N1978" s="76"/>
      <c r="O1978" s="76"/>
      <c r="P1978" s="76"/>
      <c r="Q1978" s="76"/>
      <c r="R1978" s="76"/>
      <c r="S1978" s="76"/>
      <c r="T1978" s="76"/>
      <c r="U1978" s="76"/>
      <c r="V1978" s="76"/>
      <c r="W1978" s="76"/>
      <c r="X1978" s="76"/>
      <c r="Y1978" s="76"/>
      <c r="Z1978" s="76"/>
      <c r="AA1978" s="76"/>
      <c r="AB1978" s="76"/>
      <c r="AC1978" s="76"/>
      <c r="AD1978" s="76"/>
      <c r="AE1978" s="76"/>
      <c r="AF1978" s="76"/>
      <c r="AG1978" s="76"/>
      <c r="AH1978" s="76"/>
      <c r="AI1978" s="76"/>
      <c r="AJ1978" s="76"/>
      <c r="AK1978" s="76"/>
      <c r="AL1978" s="76"/>
      <c r="AM1978" s="76"/>
      <c r="AN1978" s="76"/>
      <c r="AO1978" s="75"/>
      <c r="AP1978" s="75"/>
      <c r="AQ1978" s="75"/>
      <c r="AR1978" s="76"/>
      <c r="AS1978" s="76"/>
      <c r="AT1978" s="76"/>
      <c r="AU1978" s="76"/>
      <c r="AV1978" s="76"/>
      <c r="AW1978" s="76"/>
      <c r="AX1978" s="76"/>
      <c r="AY1978" s="76"/>
      <c r="AZ1978" s="76"/>
      <c r="BA1978" s="76"/>
      <c r="BB1978" s="76"/>
      <c r="BC1978" s="76"/>
      <c r="BD1978" s="76"/>
      <c r="BE1978" s="76"/>
      <c r="BF1978" s="76"/>
      <c r="BG1978" s="76"/>
      <c r="BH1978" s="76"/>
      <c r="BI1978" s="76"/>
      <c r="BJ1978" s="76"/>
      <c r="BK1978" s="76"/>
      <c r="BL1978" s="76"/>
      <c r="BM1978" s="76"/>
      <c r="BN1978" s="76"/>
      <c r="BO1978" s="76"/>
      <c r="BP1978" s="76"/>
      <c r="BQ1978" s="76"/>
      <c r="BR1978" s="76"/>
      <c r="BS1978" s="76"/>
      <c r="BT1978" s="76"/>
      <c r="BU1978" s="76"/>
      <c r="BV1978" s="76"/>
      <c r="BW1978" s="76"/>
      <c r="BX1978" s="76"/>
      <c r="BY1978" s="76"/>
      <c r="BZ1978" s="76"/>
      <c r="CA1978" s="76"/>
      <c r="CB1978" s="76"/>
      <c r="CC1978" s="76"/>
      <c r="CD1978" s="76"/>
      <c r="CE1978" s="76"/>
      <c r="CF1978" s="76"/>
      <c r="CG1978" s="76"/>
      <c r="CH1978" s="76"/>
      <c r="CI1978" s="76"/>
      <c r="CJ1978" s="76"/>
      <c r="CK1978" s="76"/>
      <c r="CL1978" s="76"/>
      <c r="CM1978" s="76"/>
      <c r="CN1978" s="76"/>
      <c r="CO1978" s="76"/>
      <c r="CP1978" s="76"/>
    </row>
    <row r="1979" spans="1:94" x14ac:dyDescent="0.2">
      <c r="A1979" s="76"/>
      <c r="B1979" s="76"/>
      <c r="C1979" s="76"/>
      <c r="D1979" s="76"/>
      <c r="E1979" s="76"/>
      <c r="F1979" s="76"/>
      <c r="G1979" s="76"/>
      <c r="H1979" s="76"/>
      <c r="I1979" s="76"/>
      <c r="J1979" s="76"/>
      <c r="K1979" s="76"/>
      <c r="L1979" s="76"/>
      <c r="M1979" s="76"/>
      <c r="N1979" s="76"/>
      <c r="O1979" s="76"/>
      <c r="P1979" s="76"/>
      <c r="Q1979" s="76"/>
      <c r="R1979" s="76"/>
      <c r="S1979" s="76"/>
      <c r="T1979" s="76"/>
      <c r="U1979" s="76"/>
      <c r="V1979" s="76"/>
      <c r="W1979" s="76"/>
      <c r="X1979" s="76"/>
      <c r="Y1979" s="76"/>
      <c r="Z1979" s="76"/>
      <c r="AA1979" s="76"/>
      <c r="AB1979" s="76"/>
      <c r="AC1979" s="76"/>
      <c r="AD1979" s="76"/>
      <c r="AE1979" s="76"/>
      <c r="AF1979" s="76"/>
      <c r="AG1979" s="76"/>
      <c r="AH1979" s="76"/>
      <c r="AI1979" s="76"/>
      <c r="AJ1979" s="76"/>
      <c r="AK1979" s="76"/>
      <c r="AL1979" s="76"/>
      <c r="AM1979" s="76"/>
      <c r="AN1979" s="76"/>
      <c r="AO1979" s="75"/>
      <c r="AP1979" s="75"/>
      <c r="AQ1979" s="75"/>
      <c r="AR1979" s="76"/>
      <c r="AS1979" s="76"/>
      <c r="AT1979" s="76"/>
      <c r="AU1979" s="76"/>
      <c r="AV1979" s="76"/>
      <c r="AW1979" s="76"/>
      <c r="AX1979" s="76"/>
      <c r="AY1979" s="76"/>
      <c r="AZ1979" s="76"/>
      <c r="BA1979" s="76"/>
      <c r="BB1979" s="76"/>
      <c r="BC1979" s="76"/>
      <c r="BD1979" s="76"/>
      <c r="BE1979" s="76"/>
      <c r="BF1979" s="76"/>
      <c r="BG1979" s="76"/>
      <c r="BH1979" s="76"/>
      <c r="BI1979" s="76"/>
      <c r="BJ1979" s="76"/>
      <c r="BK1979" s="76"/>
      <c r="BL1979" s="76"/>
      <c r="BM1979" s="76"/>
      <c r="BN1979" s="76"/>
      <c r="BO1979" s="76"/>
      <c r="BP1979" s="76"/>
      <c r="BQ1979" s="76"/>
      <c r="BR1979" s="76"/>
      <c r="BS1979" s="76"/>
      <c r="BT1979" s="76"/>
      <c r="BU1979" s="76"/>
      <c r="BV1979" s="76"/>
      <c r="BW1979" s="76"/>
      <c r="BX1979" s="76"/>
      <c r="BY1979" s="76"/>
      <c r="BZ1979" s="76"/>
      <c r="CA1979" s="76"/>
      <c r="CB1979" s="76"/>
      <c r="CC1979" s="76"/>
      <c r="CD1979" s="76"/>
      <c r="CE1979" s="76"/>
      <c r="CF1979" s="76"/>
      <c r="CG1979" s="76"/>
      <c r="CH1979" s="76"/>
      <c r="CI1979" s="76"/>
      <c r="CJ1979" s="76"/>
      <c r="CK1979" s="76"/>
      <c r="CL1979" s="76"/>
      <c r="CM1979" s="76"/>
      <c r="CN1979" s="76"/>
      <c r="CO1979" s="76"/>
      <c r="CP1979" s="76"/>
    </row>
    <row r="1980" spans="1:94" x14ac:dyDescent="0.2">
      <c r="A1980" s="76"/>
      <c r="B1980" s="76"/>
      <c r="C1980" s="76"/>
      <c r="D1980" s="76"/>
      <c r="E1980" s="76"/>
      <c r="F1980" s="76"/>
      <c r="G1980" s="76"/>
      <c r="H1980" s="76"/>
      <c r="I1980" s="76"/>
      <c r="J1980" s="76"/>
      <c r="K1980" s="76"/>
      <c r="L1980" s="76"/>
      <c r="M1980" s="76"/>
      <c r="N1980" s="76"/>
      <c r="O1980" s="76"/>
      <c r="P1980" s="76"/>
      <c r="Q1980" s="76"/>
      <c r="R1980" s="76"/>
      <c r="S1980" s="76"/>
      <c r="T1980" s="76"/>
      <c r="U1980" s="76"/>
      <c r="V1980" s="76"/>
      <c r="W1980" s="76"/>
      <c r="X1980" s="76"/>
      <c r="Y1980" s="76"/>
      <c r="Z1980" s="76"/>
      <c r="AA1980" s="76"/>
      <c r="AB1980" s="76"/>
      <c r="AC1980" s="76"/>
      <c r="AD1980" s="76"/>
      <c r="AE1980" s="76"/>
      <c r="AF1980" s="76"/>
      <c r="AG1980" s="76"/>
      <c r="AH1980" s="76"/>
      <c r="AI1980" s="76"/>
      <c r="AJ1980" s="76"/>
      <c r="AK1980" s="76"/>
      <c r="AL1980" s="76"/>
      <c r="AM1980" s="76"/>
      <c r="AN1980" s="76"/>
      <c r="AO1980" s="75"/>
      <c r="AP1980" s="75"/>
      <c r="AQ1980" s="75"/>
      <c r="AR1980" s="76"/>
      <c r="AS1980" s="76"/>
      <c r="AT1980" s="76"/>
      <c r="AU1980" s="76"/>
      <c r="AV1980" s="76"/>
      <c r="AW1980" s="76"/>
      <c r="AX1980" s="76"/>
      <c r="AY1980" s="76"/>
      <c r="AZ1980" s="76"/>
      <c r="BA1980" s="76"/>
      <c r="BB1980" s="76"/>
      <c r="BC1980" s="76"/>
      <c r="BD1980" s="76"/>
      <c r="BE1980" s="76"/>
      <c r="BF1980" s="76"/>
      <c r="BG1980" s="76"/>
      <c r="BH1980" s="76"/>
      <c r="BI1980" s="76"/>
      <c r="BJ1980" s="76"/>
      <c r="BK1980" s="76"/>
      <c r="BL1980" s="76"/>
      <c r="BM1980" s="76"/>
      <c r="BN1980" s="76"/>
      <c r="BO1980" s="76"/>
      <c r="BP1980" s="76"/>
      <c r="BQ1980" s="76"/>
      <c r="BR1980" s="76"/>
      <c r="BS1980" s="76"/>
      <c r="BT1980" s="76"/>
      <c r="BU1980" s="76"/>
      <c r="BV1980" s="76"/>
      <c r="BW1980" s="76"/>
      <c r="BX1980" s="76"/>
      <c r="BY1980" s="76"/>
      <c r="BZ1980" s="76"/>
      <c r="CA1980" s="76"/>
      <c r="CB1980" s="76"/>
      <c r="CC1980" s="76"/>
      <c r="CD1980" s="76"/>
      <c r="CE1980" s="76"/>
      <c r="CF1980" s="76"/>
      <c r="CG1980" s="76"/>
      <c r="CH1980" s="76"/>
      <c r="CI1980" s="76"/>
      <c r="CJ1980" s="76"/>
      <c r="CK1980" s="76"/>
      <c r="CL1980" s="76"/>
      <c r="CM1980" s="76"/>
      <c r="CN1980" s="76"/>
      <c r="CO1980" s="76"/>
      <c r="CP1980" s="76"/>
    </row>
    <row r="1981" spans="1:94" x14ac:dyDescent="0.2">
      <c r="A1981" s="76"/>
      <c r="B1981" s="76"/>
      <c r="C1981" s="76"/>
      <c r="D1981" s="76"/>
      <c r="E1981" s="76"/>
      <c r="F1981" s="76"/>
      <c r="G1981" s="76"/>
      <c r="H1981" s="76"/>
      <c r="I1981" s="76"/>
      <c r="J1981" s="76"/>
      <c r="K1981" s="76"/>
      <c r="L1981" s="76"/>
      <c r="M1981" s="76"/>
      <c r="N1981" s="76"/>
      <c r="O1981" s="76"/>
      <c r="P1981" s="76"/>
      <c r="Q1981" s="76"/>
      <c r="R1981" s="76"/>
      <c r="S1981" s="76"/>
      <c r="T1981" s="76"/>
      <c r="U1981" s="76"/>
      <c r="V1981" s="76"/>
      <c r="W1981" s="76"/>
      <c r="X1981" s="76"/>
      <c r="Y1981" s="76"/>
      <c r="Z1981" s="76"/>
      <c r="AA1981" s="76"/>
      <c r="AB1981" s="76"/>
      <c r="AC1981" s="76"/>
      <c r="AD1981" s="76"/>
      <c r="AE1981" s="76"/>
      <c r="AF1981" s="76"/>
      <c r="AG1981" s="76"/>
      <c r="AH1981" s="76"/>
      <c r="AI1981" s="76"/>
      <c r="AJ1981" s="76"/>
      <c r="AK1981" s="76"/>
      <c r="AL1981" s="76"/>
      <c r="AM1981" s="76"/>
      <c r="AN1981" s="76"/>
      <c r="AO1981" s="75"/>
      <c r="AP1981" s="75"/>
      <c r="AQ1981" s="75"/>
      <c r="AR1981" s="76"/>
      <c r="AS1981" s="76"/>
      <c r="AT1981" s="76"/>
      <c r="AU1981" s="76"/>
      <c r="AV1981" s="76"/>
      <c r="AW1981" s="76"/>
      <c r="AX1981" s="76"/>
      <c r="AY1981" s="76"/>
      <c r="AZ1981" s="76"/>
      <c r="BA1981" s="76"/>
      <c r="BB1981" s="76"/>
      <c r="BC1981" s="76"/>
      <c r="BD1981" s="76"/>
      <c r="BE1981" s="76"/>
      <c r="BF1981" s="76"/>
      <c r="BG1981" s="76"/>
      <c r="BH1981" s="76"/>
      <c r="BI1981" s="76"/>
      <c r="BJ1981" s="76"/>
      <c r="BK1981" s="76"/>
      <c r="BL1981" s="76"/>
      <c r="BM1981" s="76"/>
      <c r="BN1981" s="76"/>
      <c r="BO1981" s="76"/>
      <c r="BP1981" s="76"/>
      <c r="BQ1981" s="76"/>
      <c r="BR1981" s="76"/>
      <c r="BS1981" s="76"/>
      <c r="BT1981" s="76"/>
      <c r="BU1981" s="76"/>
      <c r="BV1981" s="76"/>
      <c r="BW1981" s="76"/>
      <c r="BX1981" s="76"/>
      <c r="BY1981" s="76"/>
      <c r="BZ1981" s="76"/>
      <c r="CA1981" s="76"/>
      <c r="CB1981" s="76"/>
      <c r="CC1981" s="76"/>
      <c r="CD1981" s="76"/>
      <c r="CE1981" s="76"/>
      <c r="CF1981" s="76"/>
      <c r="CG1981" s="76"/>
      <c r="CH1981" s="76"/>
      <c r="CI1981" s="76"/>
      <c r="CJ1981" s="76"/>
      <c r="CK1981" s="76"/>
      <c r="CL1981" s="76"/>
      <c r="CM1981" s="76"/>
      <c r="CN1981" s="76"/>
      <c r="CO1981" s="76"/>
      <c r="CP1981" s="76"/>
    </row>
    <row r="1982" spans="1:94" x14ac:dyDescent="0.2">
      <c r="A1982" s="76"/>
      <c r="B1982" s="76"/>
      <c r="C1982" s="76"/>
      <c r="D1982" s="76"/>
      <c r="E1982" s="76"/>
      <c r="F1982" s="76"/>
      <c r="G1982" s="76"/>
      <c r="H1982" s="76"/>
      <c r="I1982" s="76"/>
      <c r="J1982" s="76"/>
      <c r="K1982" s="76"/>
      <c r="L1982" s="76"/>
      <c r="M1982" s="76"/>
      <c r="N1982" s="76"/>
      <c r="O1982" s="76"/>
      <c r="P1982" s="76"/>
      <c r="Q1982" s="76"/>
      <c r="R1982" s="76"/>
      <c r="S1982" s="76"/>
      <c r="T1982" s="76"/>
      <c r="U1982" s="76"/>
      <c r="V1982" s="76"/>
      <c r="W1982" s="76"/>
      <c r="X1982" s="76"/>
      <c r="Y1982" s="76"/>
      <c r="Z1982" s="76"/>
      <c r="AA1982" s="76"/>
      <c r="AB1982" s="76"/>
      <c r="AC1982" s="76"/>
      <c r="AD1982" s="76"/>
      <c r="AE1982" s="76"/>
      <c r="AF1982" s="76"/>
      <c r="AG1982" s="76"/>
      <c r="AH1982" s="76"/>
      <c r="AI1982" s="76"/>
      <c r="AJ1982" s="76"/>
      <c r="AK1982" s="76"/>
      <c r="AL1982" s="76"/>
      <c r="AM1982" s="76"/>
      <c r="AN1982" s="76"/>
      <c r="AO1982" s="75"/>
      <c r="AP1982" s="75"/>
      <c r="AQ1982" s="75"/>
      <c r="AR1982" s="76"/>
      <c r="AS1982" s="76"/>
      <c r="AT1982" s="76"/>
      <c r="AU1982" s="76"/>
      <c r="AV1982" s="76"/>
      <c r="AW1982" s="76"/>
      <c r="AX1982" s="76"/>
      <c r="AY1982" s="76"/>
      <c r="AZ1982" s="76"/>
      <c r="BA1982" s="76"/>
      <c r="BB1982" s="76"/>
      <c r="BC1982" s="76"/>
      <c r="BD1982" s="76"/>
      <c r="BE1982" s="76"/>
      <c r="BF1982" s="76"/>
      <c r="BG1982" s="76"/>
      <c r="BH1982" s="76"/>
      <c r="BI1982" s="76"/>
      <c r="BJ1982" s="76"/>
      <c r="BK1982" s="76"/>
      <c r="BL1982" s="76"/>
      <c r="BM1982" s="76"/>
      <c r="BN1982" s="76"/>
      <c r="BO1982" s="76"/>
      <c r="BP1982" s="76"/>
      <c r="BQ1982" s="76"/>
      <c r="BR1982" s="76"/>
      <c r="BS1982" s="76"/>
      <c r="BT1982" s="76"/>
      <c r="BU1982" s="76"/>
      <c r="BV1982" s="76"/>
      <c r="BW1982" s="76"/>
      <c r="BX1982" s="76"/>
      <c r="BY1982" s="76"/>
      <c r="BZ1982" s="76"/>
      <c r="CA1982" s="76"/>
      <c r="CB1982" s="76"/>
      <c r="CC1982" s="76"/>
      <c r="CD1982" s="76"/>
      <c r="CE1982" s="76"/>
      <c r="CF1982" s="76"/>
      <c r="CG1982" s="76"/>
      <c r="CH1982" s="76"/>
      <c r="CI1982" s="76"/>
      <c r="CJ1982" s="76"/>
      <c r="CK1982" s="76"/>
      <c r="CL1982" s="76"/>
      <c r="CM1982" s="76"/>
      <c r="CN1982" s="76"/>
      <c r="CO1982" s="76"/>
      <c r="CP1982" s="76"/>
    </row>
    <row r="1983" spans="1:94" x14ac:dyDescent="0.2">
      <c r="A1983" s="76"/>
      <c r="B1983" s="76"/>
      <c r="C1983" s="76"/>
      <c r="D1983" s="76"/>
      <c r="E1983" s="76"/>
      <c r="F1983" s="76"/>
      <c r="G1983" s="76"/>
      <c r="H1983" s="76"/>
      <c r="I1983" s="76"/>
      <c r="J1983" s="76"/>
      <c r="K1983" s="76"/>
      <c r="L1983" s="76"/>
      <c r="M1983" s="76"/>
      <c r="N1983" s="76"/>
      <c r="O1983" s="76"/>
      <c r="P1983" s="76"/>
      <c r="Q1983" s="76"/>
      <c r="R1983" s="76"/>
      <c r="S1983" s="76"/>
      <c r="T1983" s="76"/>
      <c r="U1983" s="76"/>
      <c r="V1983" s="76"/>
      <c r="W1983" s="76"/>
      <c r="X1983" s="76"/>
      <c r="Y1983" s="76"/>
      <c r="Z1983" s="76"/>
      <c r="AA1983" s="76"/>
      <c r="AB1983" s="76"/>
      <c r="AC1983" s="76"/>
      <c r="AD1983" s="76"/>
      <c r="AE1983" s="76"/>
      <c r="AF1983" s="76"/>
      <c r="AG1983" s="76"/>
      <c r="AH1983" s="76"/>
      <c r="AI1983" s="76"/>
      <c r="AJ1983" s="76"/>
      <c r="AK1983" s="76"/>
      <c r="AL1983" s="76"/>
      <c r="AM1983" s="76"/>
      <c r="AN1983" s="76"/>
      <c r="AO1983" s="75"/>
      <c r="AP1983" s="75"/>
      <c r="AQ1983" s="75"/>
      <c r="AR1983" s="76"/>
      <c r="AS1983" s="76"/>
      <c r="AT1983" s="76"/>
      <c r="AU1983" s="76"/>
      <c r="AV1983" s="76"/>
      <c r="AW1983" s="76"/>
      <c r="AX1983" s="76"/>
      <c r="AY1983" s="76"/>
      <c r="AZ1983" s="76"/>
      <c r="BA1983" s="76"/>
      <c r="BB1983" s="76"/>
      <c r="BC1983" s="76"/>
      <c r="BD1983" s="76"/>
      <c r="BE1983" s="76"/>
      <c r="BF1983" s="76"/>
      <c r="BG1983" s="76"/>
      <c r="BH1983" s="76"/>
      <c r="BI1983" s="76"/>
      <c r="BJ1983" s="76"/>
      <c r="BK1983" s="76"/>
      <c r="BL1983" s="76"/>
      <c r="BM1983" s="76"/>
      <c r="BN1983" s="76"/>
      <c r="BO1983" s="76"/>
      <c r="BP1983" s="76"/>
      <c r="BQ1983" s="76"/>
      <c r="BR1983" s="76"/>
      <c r="BS1983" s="76"/>
      <c r="BT1983" s="76"/>
      <c r="BU1983" s="76"/>
      <c r="BV1983" s="76"/>
      <c r="BW1983" s="76"/>
      <c r="BX1983" s="76"/>
      <c r="BY1983" s="76"/>
      <c r="BZ1983" s="76"/>
      <c r="CA1983" s="76"/>
      <c r="CB1983" s="76"/>
      <c r="CC1983" s="76"/>
      <c r="CD1983" s="76"/>
      <c r="CE1983" s="76"/>
      <c r="CF1983" s="76"/>
      <c r="CG1983" s="76"/>
      <c r="CH1983" s="76"/>
      <c r="CI1983" s="76"/>
      <c r="CJ1983" s="76"/>
      <c r="CK1983" s="76"/>
      <c r="CL1983" s="76"/>
      <c r="CM1983" s="76"/>
      <c r="CN1983" s="76"/>
      <c r="CO1983" s="76"/>
      <c r="CP1983" s="76"/>
    </row>
    <row r="1984" spans="1:94" x14ac:dyDescent="0.2">
      <c r="A1984" s="76"/>
      <c r="B1984" s="76"/>
      <c r="C1984" s="76"/>
      <c r="D1984" s="76"/>
      <c r="E1984" s="76"/>
      <c r="F1984" s="76"/>
      <c r="G1984" s="76"/>
      <c r="H1984" s="76"/>
      <c r="I1984" s="76"/>
      <c r="J1984" s="76"/>
      <c r="K1984" s="76"/>
      <c r="L1984" s="76"/>
      <c r="M1984" s="76"/>
      <c r="N1984" s="76"/>
      <c r="O1984" s="76"/>
      <c r="P1984" s="76"/>
      <c r="Q1984" s="76"/>
      <c r="R1984" s="76"/>
      <c r="S1984" s="76"/>
      <c r="T1984" s="76"/>
      <c r="U1984" s="76"/>
      <c r="V1984" s="76"/>
      <c r="W1984" s="76"/>
      <c r="X1984" s="76"/>
      <c r="Y1984" s="76"/>
      <c r="Z1984" s="76"/>
      <c r="AA1984" s="76"/>
      <c r="AB1984" s="76"/>
      <c r="AC1984" s="76"/>
      <c r="AD1984" s="76"/>
      <c r="AE1984" s="76"/>
      <c r="AF1984" s="76"/>
      <c r="AG1984" s="76"/>
      <c r="AH1984" s="76"/>
      <c r="AI1984" s="76"/>
      <c r="AJ1984" s="76"/>
      <c r="AK1984" s="76"/>
      <c r="AL1984" s="76"/>
      <c r="AM1984" s="76"/>
      <c r="AN1984" s="76"/>
      <c r="AO1984" s="75"/>
      <c r="AP1984" s="75"/>
      <c r="AQ1984" s="75"/>
      <c r="AR1984" s="76"/>
      <c r="AS1984" s="76"/>
      <c r="AT1984" s="76"/>
      <c r="AU1984" s="76"/>
      <c r="AV1984" s="76"/>
      <c r="AW1984" s="76"/>
      <c r="AX1984" s="76"/>
      <c r="AY1984" s="76"/>
      <c r="AZ1984" s="76"/>
      <c r="BA1984" s="76"/>
      <c r="BB1984" s="76"/>
      <c r="BC1984" s="76"/>
      <c r="BD1984" s="76"/>
      <c r="BE1984" s="76"/>
      <c r="BF1984" s="76"/>
      <c r="BG1984" s="76"/>
      <c r="BH1984" s="76"/>
      <c r="BI1984" s="76"/>
      <c r="BJ1984" s="76"/>
      <c r="BK1984" s="76"/>
      <c r="BL1984" s="76"/>
      <c r="BM1984" s="76"/>
      <c r="BN1984" s="76"/>
      <c r="BO1984" s="76"/>
      <c r="BP1984" s="76"/>
      <c r="BQ1984" s="76"/>
      <c r="BR1984" s="76"/>
      <c r="BS1984" s="76"/>
      <c r="BT1984" s="76"/>
      <c r="BU1984" s="76"/>
      <c r="BV1984" s="76"/>
      <c r="BW1984" s="76"/>
      <c r="BX1984" s="76"/>
      <c r="BY1984" s="76"/>
      <c r="BZ1984" s="76"/>
      <c r="CA1984" s="76"/>
      <c r="CB1984" s="76"/>
      <c r="CC1984" s="76"/>
      <c r="CD1984" s="76"/>
      <c r="CE1984" s="76"/>
      <c r="CF1984" s="76"/>
      <c r="CG1984" s="76"/>
      <c r="CH1984" s="76"/>
      <c r="CI1984" s="76"/>
      <c r="CJ1984" s="76"/>
      <c r="CK1984" s="76"/>
      <c r="CL1984" s="76"/>
      <c r="CM1984" s="76"/>
      <c r="CN1984" s="76"/>
      <c r="CO1984" s="76"/>
      <c r="CP1984" s="76"/>
    </row>
    <row r="1985" spans="1:94" x14ac:dyDescent="0.2">
      <c r="A1985" s="76"/>
      <c r="B1985" s="76"/>
      <c r="C1985" s="76"/>
      <c r="D1985" s="76"/>
      <c r="E1985" s="76"/>
      <c r="F1985" s="76"/>
      <c r="G1985" s="76"/>
      <c r="H1985" s="76"/>
      <c r="I1985" s="76"/>
      <c r="J1985" s="76"/>
      <c r="K1985" s="76"/>
      <c r="L1985" s="76"/>
      <c r="M1985" s="76"/>
      <c r="N1985" s="76"/>
      <c r="O1985" s="76"/>
      <c r="P1985" s="76"/>
      <c r="Q1985" s="76"/>
      <c r="R1985" s="76"/>
      <c r="S1985" s="76"/>
      <c r="T1985" s="76"/>
      <c r="U1985" s="76"/>
      <c r="V1985" s="76"/>
      <c r="W1985" s="76"/>
      <c r="X1985" s="76"/>
      <c r="Y1985" s="76"/>
      <c r="Z1985" s="76"/>
      <c r="AA1985" s="76"/>
      <c r="AB1985" s="76"/>
      <c r="AC1985" s="76"/>
      <c r="AD1985" s="76"/>
      <c r="AE1985" s="76"/>
      <c r="AF1985" s="76"/>
      <c r="AG1985" s="76"/>
      <c r="AH1985" s="76"/>
      <c r="AI1985" s="76"/>
      <c r="AJ1985" s="76"/>
      <c r="AK1985" s="76"/>
      <c r="AL1985" s="76"/>
      <c r="AM1985" s="76"/>
      <c r="AN1985" s="76"/>
      <c r="AO1985" s="75"/>
      <c r="AP1985" s="75"/>
      <c r="AQ1985" s="75"/>
      <c r="AR1985" s="76"/>
      <c r="AS1985" s="76"/>
      <c r="AT1985" s="76"/>
      <c r="AU1985" s="76"/>
      <c r="AV1985" s="76"/>
      <c r="AW1985" s="76"/>
      <c r="AX1985" s="76"/>
      <c r="AY1985" s="76"/>
      <c r="AZ1985" s="76"/>
      <c r="BA1985" s="76"/>
      <c r="BB1985" s="76"/>
      <c r="BC1985" s="76"/>
      <c r="BD1985" s="76"/>
      <c r="BE1985" s="76"/>
      <c r="BF1985" s="76"/>
      <c r="BG1985" s="76"/>
      <c r="BH1985" s="76"/>
      <c r="BI1985" s="76"/>
      <c r="BJ1985" s="76"/>
      <c r="BK1985" s="76"/>
      <c r="BL1985" s="76"/>
      <c r="BM1985" s="76"/>
      <c r="BN1985" s="76"/>
      <c r="BO1985" s="76"/>
      <c r="BP1985" s="76"/>
      <c r="BQ1985" s="76"/>
      <c r="BR1985" s="76"/>
      <c r="BS1985" s="76"/>
      <c r="BT1985" s="76"/>
      <c r="BU1985" s="76"/>
      <c r="BV1985" s="76"/>
      <c r="BW1985" s="76"/>
      <c r="BX1985" s="76"/>
      <c r="BY1985" s="76"/>
      <c r="BZ1985" s="76"/>
      <c r="CA1985" s="76"/>
      <c r="CB1985" s="76"/>
      <c r="CC1985" s="76"/>
      <c r="CD1985" s="76"/>
      <c r="CE1985" s="76"/>
      <c r="CF1985" s="76"/>
      <c r="CG1985" s="76"/>
      <c r="CH1985" s="76"/>
      <c r="CI1985" s="76"/>
      <c r="CJ1985" s="76"/>
      <c r="CK1985" s="76"/>
      <c r="CL1985" s="76"/>
      <c r="CM1985" s="76"/>
      <c r="CN1985" s="76"/>
      <c r="CO1985" s="76"/>
      <c r="CP1985" s="76"/>
    </row>
    <row r="1986" spans="1:94" x14ac:dyDescent="0.2">
      <c r="A1986" s="76"/>
      <c r="B1986" s="76"/>
      <c r="C1986" s="76"/>
      <c r="D1986" s="76"/>
      <c r="E1986" s="76"/>
      <c r="F1986" s="76"/>
      <c r="G1986" s="76"/>
      <c r="H1986" s="76"/>
      <c r="I1986" s="76"/>
      <c r="J1986" s="76"/>
      <c r="K1986" s="76"/>
      <c r="L1986" s="76"/>
      <c r="M1986" s="76"/>
      <c r="N1986" s="76"/>
      <c r="O1986" s="76"/>
      <c r="P1986" s="76"/>
      <c r="Q1986" s="76"/>
      <c r="R1986" s="76"/>
      <c r="S1986" s="76"/>
      <c r="T1986" s="76"/>
      <c r="U1986" s="76"/>
      <c r="V1986" s="76"/>
      <c r="W1986" s="76"/>
      <c r="X1986" s="76"/>
      <c r="Y1986" s="76"/>
      <c r="Z1986" s="76"/>
      <c r="AA1986" s="76"/>
      <c r="AB1986" s="76"/>
      <c r="AC1986" s="76"/>
      <c r="AD1986" s="76"/>
      <c r="AE1986" s="76"/>
      <c r="AF1986" s="76"/>
      <c r="AG1986" s="76"/>
      <c r="AH1986" s="76"/>
      <c r="AI1986" s="76"/>
      <c r="AJ1986" s="76"/>
      <c r="AK1986" s="76"/>
      <c r="AL1986" s="76"/>
      <c r="AM1986" s="76"/>
      <c r="AN1986" s="76"/>
      <c r="AO1986" s="75"/>
      <c r="AP1986" s="75"/>
      <c r="AQ1986" s="75"/>
      <c r="AR1986" s="76"/>
      <c r="AS1986" s="76"/>
      <c r="AT1986" s="76"/>
      <c r="AU1986" s="76"/>
      <c r="AV1986" s="76"/>
      <c r="AW1986" s="76"/>
      <c r="AX1986" s="76"/>
      <c r="AY1986" s="76"/>
      <c r="AZ1986" s="76"/>
      <c r="BA1986" s="76"/>
      <c r="BB1986" s="76"/>
      <c r="BC1986" s="76"/>
      <c r="BD1986" s="76"/>
      <c r="BE1986" s="76"/>
      <c r="BF1986" s="76"/>
      <c r="BG1986" s="76"/>
      <c r="BH1986" s="76"/>
      <c r="BI1986" s="76"/>
      <c r="BJ1986" s="76"/>
      <c r="BK1986" s="76"/>
      <c r="BL1986" s="76"/>
      <c r="BM1986" s="76"/>
      <c r="BN1986" s="76"/>
      <c r="BO1986" s="76"/>
      <c r="BP1986" s="76"/>
      <c r="BQ1986" s="76"/>
      <c r="BR1986" s="76"/>
      <c r="BS1986" s="76"/>
      <c r="BT1986" s="76"/>
      <c r="BU1986" s="76"/>
      <c r="BV1986" s="76"/>
      <c r="BW1986" s="76"/>
      <c r="BX1986" s="76"/>
      <c r="BY1986" s="76"/>
      <c r="BZ1986" s="76"/>
      <c r="CA1986" s="76"/>
      <c r="CB1986" s="76"/>
      <c r="CC1986" s="76"/>
      <c r="CD1986" s="76"/>
      <c r="CE1986" s="76"/>
      <c r="CF1986" s="76"/>
      <c r="CG1986" s="76"/>
      <c r="CH1986" s="76"/>
      <c r="CI1986" s="76"/>
      <c r="CJ1986" s="76"/>
      <c r="CK1986" s="76"/>
      <c r="CL1986" s="76"/>
      <c r="CM1986" s="76"/>
      <c r="CN1986" s="76"/>
      <c r="CO1986" s="76"/>
      <c r="CP1986" s="76"/>
    </row>
    <row r="1987" spans="1:94" x14ac:dyDescent="0.2">
      <c r="A1987" s="76"/>
      <c r="B1987" s="76"/>
      <c r="C1987" s="76"/>
      <c r="D1987" s="76"/>
      <c r="E1987" s="76"/>
      <c r="F1987" s="76"/>
      <c r="G1987" s="76"/>
      <c r="H1987" s="76"/>
      <c r="I1987" s="76"/>
      <c r="J1987" s="76"/>
      <c r="K1987" s="76"/>
      <c r="L1987" s="76"/>
      <c r="M1987" s="76"/>
      <c r="N1987" s="76"/>
      <c r="O1987" s="76"/>
      <c r="P1987" s="76"/>
      <c r="Q1987" s="76"/>
      <c r="R1987" s="76"/>
      <c r="S1987" s="76"/>
      <c r="T1987" s="76"/>
      <c r="U1987" s="76"/>
      <c r="V1987" s="76"/>
      <c r="W1987" s="76"/>
      <c r="X1987" s="76"/>
      <c r="Y1987" s="76"/>
      <c r="Z1987" s="76"/>
      <c r="AA1987" s="76"/>
      <c r="AB1987" s="76"/>
      <c r="AC1987" s="76"/>
      <c r="AD1987" s="76"/>
      <c r="AE1987" s="76"/>
      <c r="AF1987" s="76"/>
      <c r="AG1987" s="76"/>
      <c r="AH1987" s="76"/>
      <c r="AI1987" s="76"/>
      <c r="AJ1987" s="76"/>
      <c r="AK1987" s="76"/>
      <c r="AL1987" s="76"/>
      <c r="AM1987" s="76"/>
      <c r="AN1987" s="76"/>
      <c r="AO1987" s="75"/>
      <c r="AP1987" s="75"/>
      <c r="AQ1987" s="75"/>
      <c r="AR1987" s="76"/>
      <c r="AS1987" s="76"/>
      <c r="AT1987" s="76"/>
      <c r="AU1987" s="76"/>
      <c r="AV1987" s="76"/>
      <c r="AW1987" s="76"/>
      <c r="AX1987" s="76"/>
      <c r="AY1987" s="76"/>
      <c r="AZ1987" s="76"/>
      <c r="BA1987" s="76"/>
      <c r="BB1987" s="76"/>
      <c r="BC1987" s="76"/>
      <c r="BD1987" s="76"/>
      <c r="BE1987" s="76"/>
      <c r="BF1987" s="76"/>
      <c r="BG1987" s="76"/>
      <c r="BH1987" s="76"/>
      <c r="BI1987" s="76"/>
      <c r="BJ1987" s="76"/>
      <c r="BK1987" s="76"/>
      <c r="BL1987" s="76"/>
      <c r="BM1987" s="76"/>
      <c r="BN1987" s="76"/>
      <c r="BO1987" s="76"/>
      <c r="BP1987" s="76"/>
      <c r="BQ1987" s="76"/>
      <c r="BR1987" s="76"/>
      <c r="BS1987" s="76"/>
      <c r="BT1987" s="76"/>
      <c r="BU1987" s="76"/>
      <c r="BV1987" s="76"/>
      <c r="BW1987" s="76"/>
      <c r="BX1987" s="76"/>
      <c r="BY1987" s="76"/>
      <c r="BZ1987" s="76"/>
      <c r="CA1987" s="76"/>
      <c r="CB1987" s="76"/>
      <c r="CC1987" s="76"/>
      <c r="CD1987" s="76"/>
      <c r="CE1987" s="76"/>
      <c r="CF1987" s="76"/>
      <c r="CG1987" s="76"/>
      <c r="CH1987" s="76"/>
      <c r="CI1987" s="76"/>
      <c r="CJ1987" s="76"/>
      <c r="CK1987" s="76"/>
      <c r="CL1987" s="76"/>
      <c r="CM1987" s="76"/>
      <c r="CN1987" s="76"/>
      <c r="CO1987" s="76"/>
      <c r="CP1987" s="76"/>
    </row>
    <row r="1988" spans="1:94" x14ac:dyDescent="0.2">
      <c r="A1988" s="76"/>
      <c r="B1988" s="76"/>
      <c r="C1988" s="76"/>
      <c r="D1988" s="76"/>
      <c r="E1988" s="76"/>
      <c r="F1988" s="76"/>
      <c r="G1988" s="76"/>
      <c r="H1988" s="76"/>
      <c r="I1988" s="76"/>
      <c r="J1988" s="76"/>
      <c r="K1988" s="76"/>
      <c r="L1988" s="76"/>
      <c r="M1988" s="76"/>
      <c r="N1988" s="76"/>
      <c r="O1988" s="76"/>
      <c r="P1988" s="76"/>
      <c r="Q1988" s="76"/>
      <c r="R1988" s="76"/>
      <c r="S1988" s="76"/>
      <c r="T1988" s="76"/>
      <c r="U1988" s="76"/>
      <c r="V1988" s="76"/>
      <c r="W1988" s="76"/>
      <c r="X1988" s="76"/>
      <c r="Y1988" s="76"/>
      <c r="Z1988" s="76"/>
      <c r="AA1988" s="76"/>
      <c r="AB1988" s="76"/>
      <c r="AC1988" s="76"/>
      <c r="AD1988" s="76"/>
      <c r="AE1988" s="76"/>
      <c r="AF1988" s="76"/>
      <c r="AG1988" s="76"/>
      <c r="AH1988" s="76"/>
      <c r="AI1988" s="76"/>
      <c r="AJ1988" s="76"/>
      <c r="AK1988" s="76"/>
      <c r="AL1988" s="76"/>
      <c r="AM1988" s="76"/>
      <c r="AN1988" s="76"/>
      <c r="AO1988" s="75"/>
      <c r="AP1988" s="75"/>
      <c r="AQ1988" s="75"/>
      <c r="AR1988" s="76"/>
      <c r="AS1988" s="76"/>
      <c r="AT1988" s="76"/>
      <c r="AU1988" s="76"/>
      <c r="AV1988" s="76"/>
      <c r="AW1988" s="76"/>
      <c r="AX1988" s="76"/>
      <c r="AY1988" s="76"/>
      <c r="AZ1988" s="76"/>
      <c r="BA1988" s="76"/>
      <c r="BB1988" s="76"/>
      <c r="BC1988" s="76"/>
      <c r="BD1988" s="76"/>
      <c r="BE1988" s="76"/>
      <c r="BF1988" s="76"/>
      <c r="BG1988" s="76"/>
      <c r="BH1988" s="76"/>
      <c r="BI1988" s="76"/>
      <c r="BJ1988" s="76"/>
      <c r="BK1988" s="76"/>
      <c r="BL1988" s="76"/>
      <c r="BM1988" s="76"/>
      <c r="BN1988" s="76"/>
      <c r="BO1988" s="76"/>
      <c r="BP1988" s="76"/>
      <c r="BQ1988" s="76"/>
      <c r="BR1988" s="76"/>
      <c r="BS1988" s="76"/>
      <c r="BT1988" s="76"/>
      <c r="BU1988" s="76"/>
      <c r="BV1988" s="76"/>
      <c r="BW1988" s="76"/>
      <c r="BX1988" s="76"/>
      <c r="BY1988" s="76"/>
      <c r="BZ1988" s="76"/>
      <c r="CA1988" s="76"/>
      <c r="CB1988" s="76"/>
      <c r="CC1988" s="76"/>
      <c r="CD1988" s="76"/>
      <c r="CE1988" s="76"/>
      <c r="CF1988" s="76"/>
      <c r="CG1988" s="76"/>
      <c r="CH1988" s="76"/>
      <c r="CI1988" s="76"/>
      <c r="CJ1988" s="76"/>
      <c r="CK1988" s="76"/>
      <c r="CL1988" s="76"/>
      <c r="CM1988" s="76"/>
      <c r="CN1988" s="76"/>
      <c r="CO1988" s="76"/>
      <c r="CP1988" s="76"/>
    </row>
    <row r="1989" spans="1:94" x14ac:dyDescent="0.2">
      <c r="A1989" s="76"/>
      <c r="B1989" s="76"/>
      <c r="C1989" s="76"/>
      <c r="D1989" s="76"/>
      <c r="E1989" s="76"/>
      <c r="F1989" s="76"/>
      <c r="G1989" s="76"/>
      <c r="H1989" s="76"/>
      <c r="I1989" s="76"/>
      <c r="J1989" s="76"/>
      <c r="K1989" s="76"/>
      <c r="L1989" s="76"/>
      <c r="M1989" s="76"/>
      <c r="N1989" s="76"/>
      <c r="O1989" s="76"/>
      <c r="P1989" s="76"/>
      <c r="Q1989" s="76"/>
      <c r="R1989" s="76"/>
      <c r="S1989" s="76"/>
      <c r="T1989" s="76"/>
      <c r="U1989" s="76"/>
      <c r="V1989" s="76"/>
      <c r="W1989" s="76"/>
      <c r="X1989" s="76"/>
      <c r="Y1989" s="76"/>
      <c r="Z1989" s="76"/>
      <c r="AA1989" s="76"/>
      <c r="AB1989" s="76"/>
      <c r="AC1989" s="76"/>
      <c r="AD1989" s="76"/>
      <c r="AE1989" s="76"/>
      <c r="AF1989" s="76"/>
      <c r="AG1989" s="76"/>
      <c r="AH1989" s="76"/>
      <c r="AI1989" s="76"/>
      <c r="AJ1989" s="76"/>
      <c r="AK1989" s="76"/>
      <c r="AL1989" s="76"/>
      <c r="AM1989" s="76"/>
      <c r="AN1989" s="76"/>
      <c r="AO1989" s="75"/>
      <c r="AP1989" s="75"/>
      <c r="AQ1989" s="75"/>
      <c r="AR1989" s="76"/>
      <c r="AS1989" s="76"/>
      <c r="AT1989" s="76"/>
      <c r="AU1989" s="76"/>
      <c r="AV1989" s="76"/>
      <c r="AW1989" s="76"/>
      <c r="AX1989" s="76"/>
      <c r="AY1989" s="76"/>
      <c r="AZ1989" s="76"/>
      <c r="BA1989" s="76"/>
      <c r="BB1989" s="76"/>
      <c r="BC1989" s="76"/>
      <c r="BD1989" s="76"/>
      <c r="BE1989" s="76"/>
      <c r="BF1989" s="76"/>
      <c r="BG1989" s="76"/>
      <c r="BH1989" s="76"/>
      <c r="BI1989" s="76"/>
      <c r="BJ1989" s="76"/>
      <c r="BK1989" s="76"/>
      <c r="BL1989" s="76"/>
      <c r="BM1989" s="76"/>
      <c r="BN1989" s="76"/>
      <c r="BO1989" s="76"/>
      <c r="BP1989" s="76"/>
      <c r="BQ1989" s="76"/>
      <c r="BR1989" s="76"/>
      <c r="BS1989" s="76"/>
      <c r="BT1989" s="76"/>
      <c r="BU1989" s="76"/>
      <c r="BV1989" s="76"/>
      <c r="BW1989" s="76"/>
      <c r="BX1989" s="76"/>
      <c r="BY1989" s="76"/>
      <c r="BZ1989" s="76"/>
      <c r="CA1989" s="76"/>
      <c r="CB1989" s="76"/>
      <c r="CC1989" s="76"/>
      <c r="CD1989" s="76"/>
      <c r="CE1989" s="76"/>
      <c r="CF1989" s="76"/>
      <c r="CG1989" s="76"/>
      <c r="CH1989" s="76"/>
      <c r="CI1989" s="76"/>
      <c r="CJ1989" s="76"/>
      <c r="CK1989" s="76"/>
      <c r="CL1989" s="76"/>
      <c r="CM1989" s="76"/>
      <c r="CN1989" s="76"/>
      <c r="CO1989" s="76"/>
      <c r="CP1989" s="76"/>
    </row>
    <row r="1990" spans="1:94" x14ac:dyDescent="0.2">
      <c r="A1990" s="76"/>
      <c r="B1990" s="76"/>
      <c r="C1990" s="76"/>
      <c r="D1990" s="76"/>
      <c r="E1990" s="76"/>
      <c r="F1990" s="76"/>
      <c r="G1990" s="76"/>
      <c r="H1990" s="76"/>
      <c r="I1990" s="76"/>
      <c r="J1990" s="76"/>
      <c r="K1990" s="76"/>
      <c r="L1990" s="76"/>
      <c r="M1990" s="76"/>
      <c r="N1990" s="76"/>
      <c r="O1990" s="76"/>
      <c r="P1990" s="76"/>
      <c r="Q1990" s="76"/>
      <c r="R1990" s="76"/>
      <c r="S1990" s="76"/>
      <c r="T1990" s="76"/>
      <c r="U1990" s="76"/>
      <c r="V1990" s="76"/>
      <c r="W1990" s="76"/>
      <c r="X1990" s="76"/>
      <c r="Y1990" s="76"/>
      <c r="Z1990" s="76"/>
      <c r="AA1990" s="76"/>
      <c r="AB1990" s="76"/>
      <c r="AC1990" s="76"/>
      <c r="AD1990" s="76"/>
      <c r="AE1990" s="76"/>
      <c r="AF1990" s="76"/>
      <c r="AG1990" s="76"/>
      <c r="AH1990" s="76"/>
      <c r="AI1990" s="76"/>
      <c r="AJ1990" s="76"/>
      <c r="AK1990" s="76"/>
      <c r="AL1990" s="76"/>
      <c r="AM1990" s="76"/>
      <c r="AN1990" s="76"/>
      <c r="AO1990" s="75"/>
      <c r="AP1990" s="75"/>
      <c r="AQ1990" s="75"/>
      <c r="AR1990" s="76"/>
      <c r="AS1990" s="76"/>
      <c r="AT1990" s="76"/>
      <c r="AU1990" s="76"/>
      <c r="AV1990" s="76"/>
      <c r="AW1990" s="76"/>
      <c r="AX1990" s="76"/>
      <c r="AY1990" s="76"/>
      <c r="AZ1990" s="76"/>
      <c r="BA1990" s="76"/>
      <c r="BB1990" s="76"/>
      <c r="BC1990" s="76"/>
      <c r="BD1990" s="76"/>
      <c r="BE1990" s="76"/>
      <c r="BF1990" s="76"/>
      <c r="BG1990" s="76"/>
      <c r="BH1990" s="76"/>
      <c r="BI1990" s="76"/>
      <c r="BJ1990" s="76"/>
      <c r="BK1990" s="76"/>
      <c r="BL1990" s="76"/>
      <c r="BM1990" s="76"/>
      <c r="BN1990" s="76"/>
      <c r="BO1990" s="76"/>
      <c r="BP1990" s="76"/>
      <c r="BQ1990" s="76"/>
      <c r="BR1990" s="76"/>
      <c r="BS1990" s="76"/>
      <c r="BT1990" s="76"/>
      <c r="BU1990" s="76"/>
      <c r="BV1990" s="76"/>
      <c r="BW1990" s="76"/>
      <c r="BX1990" s="76"/>
      <c r="BY1990" s="76"/>
      <c r="BZ1990" s="76"/>
      <c r="CA1990" s="76"/>
      <c r="CB1990" s="76"/>
      <c r="CC1990" s="76"/>
      <c r="CD1990" s="76"/>
      <c r="CE1990" s="76"/>
      <c r="CF1990" s="76"/>
      <c r="CG1990" s="76"/>
      <c r="CH1990" s="76"/>
      <c r="CI1990" s="76"/>
      <c r="CJ1990" s="76"/>
      <c r="CK1990" s="76"/>
      <c r="CL1990" s="76"/>
      <c r="CM1990" s="76"/>
      <c r="CN1990" s="76"/>
      <c r="CO1990" s="76"/>
      <c r="CP1990" s="76"/>
    </row>
    <row r="1991" spans="1:94" x14ac:dyDescent="0.2">
      <c r="A1991" s="76"/>
      <c r="B1991" s="76"/>
      <c r="C1991" s="76"/>
      <c r="D1991" s="76"/>
      <c r="E1991" s="76"/>
      <c r="F1991" s="76"/>
      <c r="G1991" s="76"/>
      <c r="H1991" s="76"/>
      <c r="I1991" s="76"/>
      <c r="J1991" s="76"/>
      <c r="K1991" s="76"/>
      <c r="L1991" s="76"/>
      <c r="M1991" s="76"/>
      <c r="N1991" s="76"/>
      <c r="O1991" s="76"/>
      <c r="P1991" s="76"/>
      <c r="Q1991" s="76"/>
      <c r="R1991" s="76"/>
      <c r="S1991" s="76"/>
      <c r="T1991" s="76"/>
      <c r="U1991" s="76"/>
      <c r="V1991" s="76"/>
      <c r="W1991" s="76"/>
      <c r="X1991" s="76"/>
      <c r="Y1991" s="76"/>
      <c r="Z1991" s="76"/>
      <c r="AA1991" s="76"/>
      <c r="AB1991" s="76"/>
      <c r="AC1991" s="76"/>
      <c r="AD1991" s="76"/>
      <c r="AE1991" s="76"/>
      <c r="AF1991" s="76"/>
      <c r="AG1991" s="76"/>
      <c r="AH1991" s="76"/>
      <c r="AI1991" s="76"/>
      <c r="AJ1991" s="76"/>
      <c r="AK1991" s="76"/>
      <c r="AL1991" s="76"/>
      <c r="AM1991" s="76"/>
      <c r="AN1991" s="76"/>
      <c r="AO1991" s="75"/>
      <c r="AP1991" s="75"/>
      <c r="AQ1991" s="75"/>
      <c r="AR1991" s="76"/>
      <c r="AS1991" s="76"/>
      <c r="AT1991" s="76"/>
      <c r="AU1991" s="76"/>
      <c r="AV1991" s="76"/>
      <c r="AW1991" s="76"/>
      <c r="AX1991" s="76"/>
      <c r="AY1991" s="76"/>
      <c r="AZ1991" s="76"/>
      <c r="BA1991" s="76"/>
      <c r="BB1991" s="76"/>
      <c r="BC1991" s="76"/>
      <c r="BD1991" s="76"/>
      <c r="BE1991" s="76"/>
      <c r="BF1991" s="76"/>
      <c r="BG1991" s="76"/>
      <c r="BH1991" s="76"/>
      <c r="BI1991" s="76"/>
      <c r="BJ1991" s="76"/>
      <c r="BK1991" s="76"/>
      <c r="BL1991" s="76"/>
      <c r="BM1991" s="76"/>
      <c r="BN1991" s="76"/>
      <c r="BO1991" s="76"/>
      <c r="BP1991" s="76"/>
      <c r="BQ1991" s="76"/>
      <c r="BR1991" s="76"/>
      <c r="BS1991" s="76"/>
      <c r="BT1991" s="76"/>
      <c r="BU1991" s="76"/>
      <c r="BV1991" s="76"/>
      <c r="BW1991" s="76"/>
      <c r="BX1991" s="76"/>
      <c r="BY1991" s="76"/>
      <c r="BZ1991" s="76"/>
      <c r="CA1991" s="76"/>
      <c r="CB1991" s="76"/>
      <c r="CC1991" s="76"/>
      <c r="CD1991" s="76"/>
      <c r="CE1991" s="76"/>
      <c r="CF1991" s="76"/>
      <c r="CG1991" s="76"/>
      <c r="CH1991" s="76"/>
      <c r="CI1991" s="76"/>
      <c r="CJ1991" s="76"/>
      <c r="CK1991" s="76"/>
      <c r="CL1991" s="76"/>
      <c r="CM1991" s="76"/>
      <c r="CN1991" s="76"/>
      <c r="CO1991" s="76"/>
      <c r="CP1991" s="76"/>
    </row>
    <row r="1992" spans="1:94" x14ac:dyDescent="0.2">
      <c r="A1992" s="76"/>
      <c r="B1992" s="76"/>
      <c r="C1992" s="76"/>
      <c r="D1992" s="76"/>
      <c r="E1992" s="76"/>
      <c r="F1992" s="76"/>
      <c r="G1992" s="76"/>
      <c r="H1992" s="76"/>
      <c r="I1992" s="76"/>
      <c r="J1992" s="76"/>
      <c r="K1992" s="76"/>
      <c r="L1992" s="76"/>
      <c r="M1992" s="76"/>
      <c r="N1992" s="76"/>
      <c r="O1992" s="76"/>
      <c r="P1992" s="76"/>
      <c r="Q1992" s="76"/>
      <c r="R1992" s="76"/>
      <c r="S1992" s="76"/>
      <c r="T1992" s="76"/>
      <c r="U1992" s="76"/>
      <c r="V1992" s="76"/>
      <c r="W1992" s="76"/>
      <c r="X1992" s="76"/>
      <c r="Y1992" s="76"/>
      <c r="Z1992" s="76"/>
      <c r="AA1992" s="76"/>
      <c r="AB1992" s="76"/>
      <c r="AC1992" s="76"/>
      <c r="AD1992" s="76"/>
      <c r="AE1992" s="76"/>
      <c r="AF1992" s="76"/>
      <c r="AG1992" s="76"/>
      <c r="AH1992" s="76"/>
      <c r="AI1992" s="76"/>
      <c r="AJ1992" s="76"/>
      <c r="AK1992" s="76"/>
      <c r="AL1992" s="76"/>
      <c r="AM1992" s="76"/>
      <c r="AN1992" s="76"/>
      <c r="AO1992" s="75"/>
      <c r="AP1992" s="75"/>
      <c r="AQ1992" s="75"/>
      <c r="AR1992" s="76"/>
      <c r="AS1992" s="76"/>
      <c r="AT1992" s="76"/>
      <c r="AU1992" s="76"/>
      <c r="AV1992" s="76"/>
      <c r="AW1992" s="76"/>
      <c r="AX1992" s="76"/>
      <c r="AY1992" s="76"/>
      <c r="AZ1992" s="76"/>
      <c r="BA1992" s="76"/>
      <c r="BB1992" s="76"/>
      <c r="BC1992" s="76"/>
      <c r="BD1992" s="76"/>
      <c r="BE1992" s="76"/>
      <c r="BF1992" s="76"/>
      <c r="BG1992" s="76"/>
      <c r="BH1992" s="76"/>
      <c r="BI1992" s="76"/>
      <c r="BJ1992" s="76"/>
      <c r="BK1992" s="76"/>
      <c r="BL1992" s="76"/>
      <c r="BM1992" s="76"/>
      <c r="BN1992" s="76"/>
      <c r="BO1992" s="76"/>
      <c r="BP1992" s="76"/>
      <c r="BQ1992" s="76"/>
      <c r="BR1992" s="76"/>
      <c r="BS1992" s="76"/>
      <c r="BT1992" s="76"/>
      <c r="BU1992" s="76"/>
      <c r="BV1992" s="76"/>
      <c r="BW1992" s="76"/>
      <c r="BX1992" s="76"/>
      <c r="BY1992" s="76"/>
      <c r="BZ1992" s="76"/>
      <c r="CA1992" s="76"/>
      <c r="CB1992" s="76"/>
      <c r="CC1992" s="76"/>
      <c r="CD1992" s="76"/>
      <c r="CE1992" s="76"/>
      <c r="CF1992" s="76"/>
      <c r="CG1992" s="76"/>
      <c r="CH1992" s="76"/>
      <c r="CI1992" s="76"/>
      <c r="CJ1992" s="76"/>
      <c r="CK1992" s="76"/>
      <c r="CL1992" s="76"/>
      <c r="CM1992" s="76"/>
      <c r="CN1992" s="76"/>
      <c r="CO1992" s="76"/>
      <c r="CP1992" s="76"/>
    </row>
    <row r="1993" spans="1:94" x14ac:dyDescent="0.2">
      <c r="A1993" s="76"/>
      <c r="B1993" s="76"/>
      <c r="C1993" s="76"/>
      <c r="D1993" s="76"/>
      <c r="E1993" s="76"/>
      <c r="F1993" s="76"/>
      <c r="G1993" s="76"/>
      <c r="H1993" s="76"/>
      <c r="I1993" s="76"/>
      <c r="J1993" s="76"/>
      <c r="K1993" s="76"/>
      <c r="L1993" s="76"/>
      <c r="M1993" s="76"/>
      <c r="N1993" s="76"/>
      <c r="O1993" s="76"/>
      <c r="P1993" s="76"/>
      <c r="Q1993" s="76"/>
      <c r="R1993" s="76"/>
      <c r="S1993" s="76"/>
      <c r="T1993" s="76"/>
      <c r="U1993" s="76"/>
      <c r="V1993" s="76"/>
      <c r="W1993" s="76"/>
      <c r="X1993" s="76"/>
      <c r="Y1993" s="76"/>
      <c r="Z1993" s="76"/>
      <c r="AA1993" s="76"/>
      <c r="AB1993" s="76"/>
      <c r="AC1993" s="76"/>
      <c r="AD1993" s="76"/>
      <c r="AE1993" s="76"/>
      <c r="AF1993" s="76"/>
      <c r="AG1993" s="76"/>
      <c r="AH1993" s="76"/>
      <c r="AI1993" s="76"/>
      <c r="AJ1993" s="76"/>
      <c r="AK1993" s="76"/>
      <c r="AL1993" s="76"/>
      <c r="AM1993" s="76"/>
      <c r="AN1993" s="76"/>
      <c r="AO1993" s="75"/>
      <c r="AP1993" s="75"/>
      <c r="AQ1993" s="75"/>
      <c r="AR1993" s="76"/>
      <c r="AS1993" s="76"/>
      <c r="AT1993" s="76"/>
      <c r="AU1993" s="76"/>
      <c r="AV1993" s="76"/>
      <c r="AW1993" s="76"/>
      <c r="AX1993" s="76"/>
      <c r="AY1993" s="76"/>
      <c r="AZ1993" s="76"/>
      <c r="BA1993" s="76"/>
      <c r="BB1993" s="76"/>
      <c r="BC1993" s="76"/>
      <c r="BD1993" s="76"/>
      <c r="BE1993" s="76"/>
      <c r="BF1993" s="76"/>
      <c r="BG1993" s="76"/>
      <c r="BH1993" s="76"/>
      <c r="BI1993" s="76"/>
      <c r="BJ1993" s="76"/>
      <c r="BK1993" s="76"/>
      <c r="BL1993" s="76"/>
      <c r="BM1993" s="76"/>
      <c r="BN1993" s="76"/>
      <c r="BO1993" s="76"/>
      <c r="BP1993" s="76"/>
      <c r="BQ1993" s="76"/>
      <c r="BR1993" s="76"/>
      <c r="BS1993" s="76"/>
      <c r="BT1993" s="76"/>
      <c r="BU1993" s="76"/>
      <c r="BV1993" s="76"/>
      <c r="BW1993" s="76"/>
      <c r="BX1993" s="76"/>
      <c r="BY1993" s="76"/>
      <c r="BZ1993" s="76"/>
      <c r="CA1993" s="76"/>
      <c r="CB1993" s="76"/>
      <c r="CC1993" s="76"/>
      <c r="CD1993" s="76"/>
      <c r="CE1993" s="76"/>
      <c r="CF1993" s="76"/>
      <c r="CG1993" s="76"/>
      <c r="CH1993" s="76"/>
      <c r="CI1993" s="76"/>
      <c r="CJ1993" s="76"/>
      <c r="CK1993" s="76"/>
      <c r="CL1993" s="76"/>
      <c r="CM1993" s="76"/>
      <c r="CN1993" s="76"/>
      <c r="CO1993" s="76"/>
      <c r="CP1993" s="76"/>
    </row>
    <row r="1994" spans="1:94" x14ac:dyDescent="0.2">
      <c r="A1994" s="76"/>
      <c r="B1994" s="76"/>
      <c r="C1994" s="76"/>
      <c r="D1994" s="76"/>
      <c r="E1994" s="76"/>
      <c r="F1994" s="76"/>
      <c r="G1994" s="76"/>
      <c r="H1994" s="76"/>
      <c r="I1994" s="76"/>
      <c r="J1994" s="76"/>
      <c r="K1994" s="76"/>
      <c r="L1994" s="76"/>
      <c r="M1994" s="76"/>
      <c r="N1994" s="76"/>
      <c r="O1994" s="76"/>
      <c r="P1994" s="76"/>
      <c r="Q1994" s="76"/>
      <c r="R1994" s="76"/>
      <c r="S1994" s="76"/>
      <c r="T1994" s="76"/>
      <c r="U1994" s="76"/>
      <c r="V1994" s="76"/>
      <c r="W1994" s="76"/>
      <c r="X1994" s="76"/>
      <c r="Y1994" s="76"/>
      <c r="Z1994" s="76"/>
      <c r="AA1994" s="76"/>
      <c r="AB1994" s="76"/>
      <c r="AC1994" s="76"/>
      <c r="AD1994" s="76"/>
      <c r="AE1994" s="76"/>
      <c r="AF1994" s="76"/>
      <c r="AG1994" s="76"/>
      <c r="AH1994" s="76"/>
      <c r="AI1994" s="76"/>
      <c r="AJ1994" s="76"/>
      <c r="AK1994" s="76"/>
      <c r="AL1994" s="76"/>
      <c r="AM1994" s="76"/>
      <c r="AN1994" s="76"/>
      <c r="AO1994" s="75"/>
      <c r="AP1994" s="75"/>
      <c r="AQ1994" s="75"/>
      <c r="AR1994" s="76"/>
      <c r="AS1994" s="76"/>
      <c r="AT1994" s="76"/>
      <c r="AU1994" s="76"/>
      <c r="AV1994" s="76"/>
      <c r="AW1994" s="76"/>
      <c r="AX1994" s="76"/>
      <c r="AY1994" s="76"/>
      <c r="AZ1994" s="76"/>
      <c r="BA1994" s="76"/>
      <c r="BB1994" s="76"/>
      <c r="BC1994" s="76"/>
      <c r="BD1994" s="76"/>
      <c r="BE1994" s="76"/>
      <c r="BF1994" s="76"/>
      <c r="BG1994" s="76"/>
      <c r="BH1994" s="76"/>
      <c r="BI1994" s="76"/>
      <c r="BJ1994" s="76"/>
      <c r="BK1994" s="76"/>
      <c r="BL1994" s="76"/>
      <c r="BM1994" s="76"/>
      <c r="BN1994" s="76"/>
      <c r="BO1994" s="76"/>
      <c r="BP1994" s="76"/>
      <c r="BQ1994" s="76"/>
      <c r="BR1994" s="76"/>
      <c r="BS1994" s="76"/>
      <c r="BT1994" s="76"/>
      <c r="BU1994" s="76"/>
      <c r="BV1994" s="76"/>
      <c r="BW1994" s="76"/>
      <c r="BX1994" s="76"/>
      <c r="BY1994" s="76"/>
      <c r="BZ1994" s="76"/>
      <c r="CA1994" s="76"/>
      <c r="CB1994" s="76"/>
      <c r="CC1994" s="76"/>
      <c r="CD1994" s="76"/>
      <c r="CE1994" s="76"/>
      <c r="CF1994" s="76"/>
      <c r="CG1994" s="76"/>
      <c r="CH1994" s="76"/>
      <c r="CI1994" s="76"/>
      <c r="CJ1994" s="76"/>
      <c r="CK1994" s="76"/>
      <c r="CL1994" s="76"/>
      <c r="CM1994" s="76"/>
      <c r="CN1994" s="76"/>
      <c r="CO1994" s="76"/>
      <c r="CP1994" s="76"/>
    </row>
    <row r="1995" spans="1:94" x14ac:dyDescent="0.2">
      <c r="A1995" s="76"/>
      <c r="B1995" s="76"/>
      <c r="C1995" s="76"/>
      <c r="D1995" s="76"/>
      <c r="E1995" s="76"/>
      <c r="F1995" s="76"/>
      <c r="G1995" s="76"/>
      <c r="H1995" s="76"/>
      <c r="I1995" s="76"/>
      <c r="J1995" s="76"/>
      <c r="K1995" s="76"/>
      <c r="L1995" s="76"/>
      <c r="M1995" s="76"/>
      <c r="N1995" s="76"/>
      <c r="O1995" s="76"/>
      <c r="P1995" s="76"/>
      <c r="Q1995" s="76"/>
      <c r="R1995" s="76"/>
      <c r="S1995" s="76"/>
      <c r="T1995" s="76"/>
      <c r="U1995" s="76"/>
      <c r="V1995" s="76"/>
      <c r="W1995" s="76"/>
      <c r="X1995" s="76"/>
      <c r="Y1995" s="76"/>
      <c r="Z1995" s="76"/>
      <c r="AA1995" s="76"/>
      <c r="AB1995" s="76"/>
      <c r="AC1995" s="76"/>
      <c r="AD1995" s="76"/>
      <c r="AE1995" s="76"/>
      <c r="AF1995" s="76"/>
      <c r="AG1995" s="76"/>
      <c r="AH1995" s="76"/>
      <c r="AI1995" s="76"/>
      <c r="AJ1995" s="76"/>
      <c r="AK1995" s="76"/>
      <c r="AL1995" s="76"/>
      <c r="AM1995" s="76"/>
      <c r="AN1995" s="76"/>
      <c r="AO1995" s="75"/>
      <c r="AP1995" s="75"/>
      <c r="AQ1995" s="75"/>
      <c r="AR1995" s="76"/>
      <c r="AS1995" s="76"/>
      <c r="AT1995" s="76"/>
      <c r="AU1995" s="76"/>
      <c r="AV1995" s="76"/>
      <c r="AW1995" s="76"/>
      <c r="AX1995" s="76"/>
      <c r="AY1995" s="76"/>
      <c r="AZ1995" s="76"/>
      <c r="BA1995" s="76"/>
      <c r="BB1995" s="76"/>
      <c r="BC1995" s="76"/>
      <c r="BD1995" s="76"/>
      <c r="BE1995" s="76"/>
      <c r="BF1995" s="76"/>
      <c r="BG1995" s="76"/>
      <c r="BH1995" s="76"/>
      <c r="BI1995" s="76"/>
      <c r="BJ1995" s="76"/>
      <c r="BK1995" s="76"/>
      <c r="BL1995" s="76"/>
      <c r="BM1995" s="76"/>
      <c r="BN1995" s="76"/>
      <c r="BO1995" s="76"/>
      <c r="BP1995" s="76"/>
      <c r="BQ1995" s="76"/>
      <c r="BR1995" s="76"/>
      <c r="BS1995" s="76"/>
      <c r="BT1995" s="76"/>
      <c r="BU1995" s="76"/>
      <c r="BV1995" s="76"/>
      <c r="BW1995" s="76"/>
      <c r="BX1995" s="76"/>
      <c r="BY1995" s="76"/>
      <c r="BZ1995" s="76"/>
      <c r="CA1995" s="76"/>
      <c r="CB1995" s="76"/>
      <c r="CC1995" s="76"/>
      <c r="CD1995" s="76"/>
      <c r="CE1995" s="76"/>
      <c r="CF1995" s="76"/>
      <c r="CG1995" s="76"/>
      <c r="CH1995" s="76"/>
      <c r="CI1995" s="76"/>
      <c r="CJ1995" s="76"/>
      <c r="CK1995" s="76"/>
      <c r="CL1995" s="76"/>
      <c r="CM1995" s="76"/>
      <c r="CN1995" s="76"/>
      <c r="CO1995" s="76"/>
      <c r="CP1995" s="76"/>
    </row>
    <row r="1996" spans="1:94" x14ac:dyDescent="0.2">
      <c r="A1996" s="76"/>
      <c r="B1996" s="76"/>
      <c r="C1996" s="76"/>
      <c r="D1996" s="76"/>
      <c r="E1996" s="76"/>
      <c r="F1996" s="76"/>
      <c r="G1996" s="76"/>
      <c r="H1996" s="76"/>
      <c r="I1996" s="76"/>
      <c r="J1996" s="76"/>
      <c r="K1996" s="76"/>
      <c r="L1996" s="76"/>
      <c r="M1996" s="76"/>
      <c r="N1996" s="76"/>
      <c r="O1996" s="76"/>
      <c r="P1996" s="76"/>
      <c r="Q1996" s="76"/>
      <c r="R1996" s="76"/>
      <c r="S1996" s="76"/>
      <c r="T1996" s="76"/>
      <c r="U1996" s="76"/>
      <c r="V1996" s="76"/>
      <c r="W1996" s="76"/>
      <c r="X1996" s="76"/>
      <c r="Y1996" s="76"/>
      <c r="Z1996" s="76"/>
      <c r="AA1996" s="76"/>
      <c r="AB1996" s="76"/>
      <c r="AC1996" s="76"/>
      <c r="AD1996" s="76"/>
      <c r="AE1996" s="76"/>
      <c r="AF1996" s="76"/>
      <c r="AG1996" s="76"/>
      <c r="AH1996" s="76"/>
      <c r="AI1996" s="76"/>
      <c r="AJ1996" s="76"/>
      <c r="AK1996" s="76"/>
      <c r="AL1996" s="76"/>
      <c r="AM1996" s="76"/>
      <c r="AN1996" s="76"/>
      <c r="AO1996" s="75"/>
      <c r="AP1996" s="75"/>
      <c r="AQ1996" s="75"/>
      <c r="AR1996" s="76"/>
      <c r="AS1996" s="76"/>
      <c r="AT1996" s="76"/>
      <c r="AU1996" s="76"/>
      <c r="AV1996" s="76"/>
      <c r="AW1996" s="76"/>
      <c r="AX1996" s="76"/>
      <c r="AY1996" s="76"/>
      <c r="AZ1996" s="76"/>
      <c r="BA1996" s="76"/>
      <c r="BB1996" s="76"/>
      <c r="BC1996" s="76"/>
      <c r="BD1996" s="76"/>
      <c r="BE1996" s="76"/>
      <c r="BF1996" s="76"/>
      <c r="BG1996" s="76"/>
      <c r="BH1996" s="76"/>
      <c r="BI1996" s="76"/>
      <c r="BJ1996" s="76"/>
      <c r="BK1996" s="76"/>
      <c r="BL1996" s="76"/>
      <c r="BM1996" s="76"/>
      <c r="BN1996" s="76"/>
      <c r="BO1996" s="76"/>
      <c r="BP1996" s="76"/>
      <c r="BQ1996" s="76"/>
      <c r="BR1996" s="76"/>
      <c r="BS1996" s="76"/>
      <c r="BT1996" s="76"/>
      <c r="BU1996" s="76"/>
      <c r="BV1996" s="76"/>
      <c r="BW1996" s="76"/>
      <c r="BX1996" s="76"/>
      <c r="BY1996" s="76"/>
      <c r="BZ1996" s="76"/>
      <c r="CA1996" s="76"/>
      <c r="CB1996" s="76"/>
      <c r="CC1996" s="76"/>
      <c r="CD1996" s="76"/>
      <c r="CE1996" s="76"/>
      <c r="CF1996" s="76"/>
      <c r="CG1996" s="76"/>
      <c r="CH1996" s="76"/>
      <c r="CI1996" s="76"/>
      <c r="CJ1996" s="76"/>
      <c r="CK1996" s="76"/>
      <c r="CL1996" s="76"/>
      <c r="CM1996" s="76"/>
      <c r="CN1996" s="76"/>
      <c r="CO1996" s="76"/>
      <c r="CP1996" s="76"/>
    </row>
    <row r="1997" spans="1:94" x14ac:dyDescent="0.2">
      <c r="A1997" s="76"/>
      <c r="B1997" s="76"/>
      <c r="C1997" s="76"/>
      <c r="D1997" s="76"/>
      <c r="E1997" s="76"/>
      <c r="F1997" s="76"/>
      <c r="G1997" s="76"/>
      <c r="H1997" s="76"/>
      <c r="I1997" s="76"/>
      <c r="J1997" s="76"/>
      <c r="K1997" s="76"/>
      <c r="L1997" s="76"/>
      <c r="M1997" s="76"/>
      <c r="N1997" s="76"/>
      <c r="O1997" s="76"/>
      <c r="P1997" s="76"/>
      <c r="Q1997" s="76"/>
      <c r="R1997" s="76"/>
      <c r="S1997" s="76"/>
      <c r="T1997" s="76"/>
      <c r="U1997" s="76"/>
      <c r="V1997" s="76"/>
      <c r="W1997" s="76"/>
      <c r="X1997" s="76"/>
      <c r="Y1997" s="76"/>
      <c r="Z1997" s="76"/>
      <c r="AA1997" s="76"/>
      <c r="AB1997" s="76"/>
      <c r="AC1997" s="76"/>
      <c r="AD1997" s="76"/>
      <c r="AE1997" s="76"/>
      <c r="AF1997" s="76"/>
      <c r="AG1997" s="76"/>
      <c r="AH1997" s="76"/>
      <c r="AI1997" s="76"/>
      <c r="AJ1997" s="76"/>
      <c r="AK1997" s="76"/>
      <c r="AL1997" s="76"/>
      <c r="AM1997" s="76"/>
      <c r="AN1997" s="76"/>
      <c r="AO1997" s="75"/>
      <c r="AP1997" s="75"/>
      <c r="AQ1997" s="75"/>
      <c r="AR1997" s="76"/>
      <c r="AS1997" s="76"/>
      <c r="AT1997" s="76"/>
      <c r="AU1997" s="76"/>
      <c r="AV1997" s="76"/>
      <c r="AW1997" s="76"/>
      <c r="AX1997" s="76"/>
      <c r="AY1997" s="76"/>
      <c r="AZ1997" s="76"/>
      <c r="BA1997" s="76"/>
      <c r="BB1997" s="76"/>
      <c r="BC1997" s="76"/>
      <c r="BD1997" s="76"/>
      <c r="BE1997" s="76"/>
      <c r="BF1997" s="76"/>
      <c r="BG1997" s="76"/>
      <c r="BH1997" s="76"/>
      <c r="BI1997" s="76"/>
      <c r="BJ1997" s="76"/>
      <c r="BK1997" s="76"/>
      <c r="BL1997" s="76"/>
      <c r="BM1997" s="76"/>
      <c r="BN1997" s="76"/>
      <c r="BO1997" s="76"/>
      <c r="BP1997" s="76"/>
      <c r="BQ1997" s="76"/>
      <c r="BR1997" s="76"/>
      <c r="BS1997" s="76"/>
      <c r="BT1997" s="76"/>
      <c r="BU1997" s="76"/>
      <c r="BV1997" s="76"/>
      <c r="BW1997" s="76"/>
      <c r="BX1997" s="76"/>
      <c r="BY1997" s="76"/>
      <c r="BZ1997" s="76"/>
      <c r="CA1997" s="76"/>
      <c r="CB1997" s="76"/>
      <c r="CC1997" s="76"/>
      <c r="CD1997" s="76"/>
      <c r="CE1997" s="76"/>
      <c r="CF1997" s="76"/>
      <c r="CG1997" s="76"/>
      <c r="CH1997" s="76"/>
      <c r="CI1997" s="76"/>
      <c r="CJ1997" s="76"/>
      <c r="CK1997" s="76"/>
      <c r="CL1997" s="76"/>
      <c r="CM1997" s="76"/>
      <c r="CN1997" s="76"/>
      <c r="CO1997" s="76"/>
      <c r="CP1997" s="76"/>
    </row>
    <row r="1998" spans="1:94" x14ac:dyDescent="0.2">
      <c r="A1998" s="76"/>
      <c r="B1998" s="76"/>
      <c r="C1998" s="76"/>
      <c r="D1998" s="76"/>
      <c r="E1998" s="76"/>
      <c r="F1998" s="76"/>
      <c r="G1998" s="76"/>
      <c r="H1998" s="76"/>
      <c r="I1998" s="76"/>
      <c r="J1998" s="76"/>
      <c r="K1998" s="76"/>
      <c r="L1998" s="76"/>
      <c r="M1998" s="76"/>
      <c r="N1998" s="76"/>
      <c r="O1998" s="76"/>
      <c r="P1998" s="76"/>
      <c r="Q1998" s="76"/>
      <c r="R1998" s="76"/>
      <c r="S1998" s="76"/>
      <c r="T1998" s="76"/>
      <c r="U1998" s="76"/>
      <c r="V1998" s="76"/>
      <c r="W1998" s="76"/>
      <c r="X1998" s="76"/>
      <c r="Y1998" s="76"/>
      <c r="Z1998" s="76"/>
      <c r="AA1998" s="76"/>
      <c r="AB1998" s="76"/>
      <c r="AC1998" s="76"/>
      <c r="AD1998" s="76"/>
      <c r="AE1998" s="76"/>
      <c r="AF1998" s="76"/>
      <c r="AG1998" s="76"/>
      <c r="AH1998" s="76"/>
      <c r="AI1998" s="76"/>
      <c r="AJ1998" s="76"/>
      <c r="AK1998" s="76"/>
      <c r="AL1998" s="76"/>
      <c r="AM1998" s="76"/>
      <c r="AN1998" s="76"/>
      <c r="AO1998" s="75"/>
      <c r="AP1998" s="75"/>
      <c r="AQ1998" s="75"/>
      <c r="AR1998" s="76"/>
      <c r="AS1998" s="76"/>
      <c r="AT1998" s="76"/>
      <c r="AU1998" s="76"/>
      <c r="AV1998" s="76"/>
      <c r="AW1998" s="76"/>
      <c r="AX1998" s="76"/>
      <c r="AY1998" s="76"/>
      <c r="AZ1998" s="76"/>
      <c r="BA1998" s="76"/>
      <c r="BB1998" s="76"/>
      <c r="BC1998" s="76"/>
      <c r="BD1998" s="76"/>
      <c r="BE1998" s="76"/>
      <c r="BF1998" s="76"/>
      <c r="BG1998" s="76"/>
      <c r="BH1998" s="76"/>
      <c r="BI1998" s="76"/>
      <c r="BJ1998" s="76"/>
      <c r="BK1998" s="76"/>
      <c r="BL1998" s="76"/>
      <c r="BM1998" s="76"/>
      <c r="BN1998" s="76"/>
      <c r="BO1998" s="76"/>
      <c r="BP1998" s="76"/>
      <c r="BQ1998" s="76"/>
      <c r="BR1998" s="76"/>
      <c r="BS1998" s="76"/>
      <c r="BT1998" s="76"/>
      <c r="BU1998" s="76"/>
      <c r="BV1998" s="76"/>
      <c r="BW1998" s="76"/>
      <c r="BX1998" s="76"/>
      <c r="BY1998" s="76"/>
      <c r="BZ1998" s="76"/>
      <c r="CA1998" s="76"/>
      <c r="CB1998" s="76"/>
      <c r="CC1998" s="76"/>
      <c r="CD1998" s="76"/>
      <c r="CE1998" s="76"/>
      <c r="CF1998" s="76"/>
      <c r="CG1998" s="76"/>
      <c r="CH1998" s="76"/>
      <c r="CI1998" s="76"/>
      <c r="CJ1998" s="76"/>
      <c r="CK1998" s="76"/>
      <c r="CL1998" s="76"/>
      <c r="CM1998" s="76"/>
      <c r="CN1998" s="76"/>
      <c r="CO1998" s="76"/>
      <c r="CP1998" s="76"/>
    </row>
    <row r="1999" spans="1:94" x14ac:dyDescent="0.2">
      <c r="A1999" s="76"/>
      <c r="B1999" s="76"/>
      <c r="C1999" s="76"/>
      <c r="D1999" s="76"/>
      <c r="E1999" s="76"/>
      <c r="F1999" s="76"/>
      <c r="G1999" s="76"/>
      <c r="H1999" s="76"/>
      <c r="I1999" s="76"/>
      <c r="J1999" s="76"/>
      <c r="K1999" s="76"/>
      <c r="L1999" s="76"/>
      <c r="M1999" s="76"/>
      <c r="N1999" s="76"/>
      <c r="O1999" s="76"/>
      <c r="P1999" s="76"/>
      <c r="Q1999" s="76"/>
      <c r="R1999" s="76"/>
      <c r="S1999" s="76"/>
      <c r="T1999" s="76"/>
      <c r="U1999" s="76"/>
      <c r="V1999" s="76"/>
      <c r="W1999" s="76"/>
      <c r="X1999" s="76"/>
      <c r="Y1999" s="76"/>
      <c r="Z1999" s="76"/>
      <c r="AA1999" s="76"/>
      <c r="AB1999" s="76"/>
      <c r="AC1999" s="76"/>
      <c r="AD1999" s="76"/>
      <c r="AE1999" s="76"/>
      <c r="AF1999" s="76"/>
      <c r="AG1999" s="76"/>
      <c r="AH1999" s="76"/>
      <c r="AI1999" s="76"/>
      <c r="AJ1999" s="76"/>
      <c r="AK1999" s="76"/>
      <c r="AL1999" s="76"/>
      <c r="AM1999" s="76"/>
      <c r="AN1999" s="76"/>
      <c r="AO1999" s="75"/>
      <c r="AP1999" s="75"/>
      <c r="AQ1999" s="75"/>
      <c r="AR1999" s="76"/>
      <c r="AS1999" s="76"/>
      <c r="AT1999" s="76"/>
      <c r="AU1999" s="76"/>
      <c r="AV1999" s="76"/>
      <c r="AW1999" s="76"/>
      <c r="AX1999" s="76"/>
      <c r="AY1999" s="76"/>
      <c r="AZ1999" s="76"/>
      <c r="BA1999" s="76"/>
      <c r="BB1999" s="76"/>
      <c r="BC1999" s="76"/>
      <c r="BD1999" s="76"/>
      <c r="BE1999" s="76"/>
      <c r="BF1999" s="76"/>
      <c r="BG1999" s="76"/>
      <c r="BH1999" s="76"/>
      <c r="BI1999" s="76"/>
      <c r="BJ1999" s="76"/>
      <c r="BK1999" s="76"/>
      <c r="BL1999" s="76"/>
      <c r="BM1999" s="76"/>
      <c r="BN1999" s="76"/>
      <c r="BO1999" s="76"/>
      <c r="BP1999" s="76"/>
      <c r="BQ1999" s="76"/>
      <c r="BR1999" s="76"/>
      <c r="BS1999" s="76"/>
      <c r="BT1999" s="76"/>
      <c r="BU1999" s="76"/>
      <c r="BV1999" s="76"/>
      <c r="BW1999" s="76"/>
      <c r="BX1999" s="76"/>
      <c r="BY1999" s="76"/>
      <c r="BZ1999" s="76"/>
      <c r="CA1999" s="76"/>
      <c r="CB1999" s="76"/>
      <c r="CC1999" s="76"/>
      <c r="CD1999" s="76"/>
      <c r="CE1999" s="76"/>
      <c r="CF1999" s="76"/>
      <c r="CG1999" s="76"/>
      <c r="CH1999" s="76"/>
      <c r="CI1999" s="76"/>
      <c r="CJ1999" s="76"/>
      <c r="CK1999" s="76"/>
      <c r="CL1999" s="76"/>
      <c r="CM1999" s="76"/>
      <c r="CN1999" s="76"/>
      <c r="CO1999" s="76"/>
      <c r="CP1999" s="76"/>
    </row>
    <row r="2000" spans="1:94" x14ac:dyDescent="0.2">
      <c r="A2000" s="76"/>
      <c r="B2000" s="76"/>
      <c r="C2000" s="76"/>
      <c r="D2000" s="76"/>
      <c r="E2000" s="76"/>
      <c r="F2000" s="76"/>
      <c r="G2000" s="76"/>
      <c r="H2000" s="76"/>
      <c r="I2000" s="76"/>
      <c r="J2000" s="76"/>
      <c r="K2000" s="76"/>
      <c r="L2000" s="76"/>
      <c r="M2000" s="76"/>
      <c r="N2000" s="76"/>
      <c r="O2000" s="76"/>
      <c r="P2000" s="76"/>
      <c r="Q2000" s="76"/>
      <c r="R2000" s="76"/>
      <c r="S2000" s="76"/>
      <c r="T2000" s="76"/>
      <c r="U2000" s="76"/>
      <c r="V2000" s="76"/>
      <c r="W2000" s="76"/>
      <c r="X2000" s="76"/>
      <c r="Y2000" s="76"/>
      <c r="Z2000" s="76"/>
      <c r="AA2000" s="76"/>
      <c r="AB2000" s="76"/>
      <c r="AC2000" s="76"/>
      <c r="AD2000" s="76"/>
      <c r="AE2000" s="76"/>
      <c r="AF2000" s="76"/>
      <c r="AG2000" s="76"/>
      <c r="AH2000" s="76"/>
      <c r="AI2000" s="76"/>
      <c r="AJ2000" s="76"/>
      <c r="AK2000" s="76"/>
      <c r="AL2000" s="76"/>
      <c r="AM2000" s="76"/>
      <c r="AN2000" s="76"/>
      <c r="AO2000" s="75"/>
      <c r="AP2000" s="75"/>
      <c r="AQ2000" s="75"/>
      <c r="AR2000" s="76"/>
      <c r="AS2000" s="76"/>
      <c r="AT2000" s="76"/>
      <c r="AU2000" s="76"/>
      <c r="AV2000" s="76"/>
      <c r="AW2000" s="76"/>
      <c r="AX2000" s="76"/>
      <c r="AY2000" s="76"/>
      <c r="AZ2000" s="76"/>
      <c r="BA2000" s="76"/>
      <c r="BB2000" s="76"/>
      <c r="BC2000" s="76"/>
      <c r="BD2000" s="76"/>
      <c r="BE2000" s="76"/>
      <c r="BF2000" s="76"/>
      <c r="BG2000" s="76"/>
      <c r="BH2000" s="76"/>
      <c r="BI2000" s="76"/>
      <c r="BJ2000" s="76"/>
      <c r="BK2000" s="76"/>
      <c r="BL2000" s="76"/>
      <c r="BM2000" s="76"/>
      <c r="BN2000" s="76"/>
      <c r="BO2000" s="76"/>
      <c r="BP2000" s="76"/>
      <c r="BQ2000" s="76"/>
      <c r="BR2000" s="76"/>
      <c r="BS2000" s="76"/>
      <c r="BT2000" s="76"/>
      <c r="BU2000" s="76"/>
      <c r="BV2000" s="76"/>
      <c r="BW2000" s="76"/>
      <c r="BX2000" s="76"/>
      <c r="BY2000" s="76"/>
      <c r="BZ2000" s="76"/>
      <c r="CA2000" s="76"/>
      <c r="CB2000" s="76"/>
      <c r="CC2000" s="76"/>
      <c r="CD2000" s="76"/>
      <c r="CE2000" s="76"/>
      <c r="CF2000" s="76"/>
      <c r="CG2000" s="76"/>
      <c r="CH2000" s="76"/>
      <c r="CI2000" s="76"/>
      <c r="CJ2000" s="76"/>
      <c r="CK2000" s="76"/>
      <c r="CL2000" s="76"/>
      <c r="CM2000" s="76"/>
      <c r="CN2000" s="76"/>
      <c r="CO2000" s="76"/>
      <c r="CP2000" s="76"/>
    </row>
    <row r="2001" spans="1:94" x14ac:dyDescent="0.2">
      <c r="A2001" s="76"/>
      <c r="B2001" s="76"/>
      <c r="C2001" s="76"/>
      <c r="D2001" s="76"/>
      <c r="E2001" s="76"/>
      <c r="F2001" s="76"/>
      <c r="G2001" s="76"/>
      <c r="H2001" s="76"/>
      <c r="I2001" s="76"/>
      <c r="J2001" s="76"/>
      <c r="K2001" s="76"/>
      <c r="L2001" s="76"/>
      <c r="M2001" s="76"/>
      <c r="N2001" s="76"/>
      <c r="O2001" s="76"/>
      <c r="P2001" s="76"/>
      <c r="Q2001" s="76"/>
      <c r="R2001" s="76"/>
      <c r="S2001" s="76"/>
      <c r="T2001" s="76"/>
      <c r="U2001" s="76"/>
      <c r="V2001" s="76"/>
      <c r="W2001" s="76"/>
      <c r="X2001" s="76"/>
      <c r="Y2001" s="76"/>
      <c r="Z2001" s="76"/>
      <c r="AA2001" s="76"/>
      <c r="AB2001" s="76"/>
      <c r="AC2001" s="76"/>
      <c r="AD2001" s="76"/>
      <c r="AE2001" s="76"/>
      <c r="AF2001" s="76"/>
      <c r="AG2001" s="76"/>
      <c r="AH2001" s="76"/>
      <c r="AI2001" s="76"/>
      <c r="AJ2001" s="76"/>
      <c r="AK2001" s="76"/>
      <c r="AL2001" s="76"/>
      <c r="AM2001" s="76"/>
      <c r="AN2001" s="76"/>
      <c r="AO2001" s="75"/>
      <c r="AP2001" s="75"/>
      <c r="AQ2001" s="75"/>
      <c r="AR2001" s="76"/>
      <c r="AS2001" s="76"/>
      <c r="AT2001" s="76"/>
      <c r="AU2001" s="76"/>
      <c r="AV2001" s="76"/>
      <c r="AW2001" s="76"/>
      <c r="AX2001" s="76"/>
      <c r="AY2001" s="76"/>
      <c r="AZ2001" s="76"/>
      <c r="BA2001" s="76"/>
      <c r="BB2001" s="76"/>
      <c r="BC2001" s="76"/>
      <c r="BD2001" s="76"/>
      <c r="BE2001" s="76"/>
      <c r="BF2001" s="76"/>
      <c r="BG2001" s="76"/>
      <c r="BH2001" s="76"/>
      <c r="BI2001" s="76"/>
      <c r="BJ2001" s="76"/>
      <c r="BK2001" s="76"/>
      <c r="BL2001" s="76"/>
      <c r="BM2001" s="76"/>
      <c r="BN2001" s="76"/>
      <c r="BO2001" s="76"/>
      <c r="BP2001" s="76"/>
      <c r="BQ2001" s="76"/>
      <c r="BR2001" s="76"/>
      <c r="BS2001" s="76"/>
      <c r="BT2001" s="76"/>
      <c r="BU2001" s="76"/>
      <c r="BV2001" s="76"/>
      <c r="BW2001" s="76"/>
      <c r="BX2001" s="76"/>
      <c r="BY2001" s="76"/>
      <c r="BZ2001" s="76"/>
      <c r="CA2001" s="76"/>
      <c r="CB2001" s="76"/>
      <c r="CC2001" s="76"/>
      <c r="CD2001" s="76"/>
      <c r="CE2001" s="76"/>
      <c r="CF2001" s="76"/>
      <c r="CG2001" s="76"/>
      <c r="CH2001" s="76"/>
      <c r="CI2001" s="76"/>
      <c r="CJ2001" s="76"/>
      <c r="CK2001" s="76"/>
      <c r="CL2001" s="76"/>
      <c r="CM2001" s="76"/>
      <c r="CN2001" s="76"/>
      <c r="CO2001" s="76"/>
      <c r="CP2001" s="76"/>
    </row>
    <row r="2002" spans="1:94" x14ac:dyDescent="0.2">
      <c r="A2002" s="76"/>
      <c r="B2002" s="76"/>
      <c r="C2002" s="76"/>
      <c r="D2002" s="76"/>
      <c r="E2002" s="76"/>
      <c r="F2002" s="76"/>
      <c r="G2002" s="76"/>
      <c r="H2002" s="76"/>
      <c r="I2002" s="76"/>
      <c r="J2002" s="76"/>
      <c r="K2002" s="76"/>
      <c r="L2002" s="76"/>
      <c r="M2002" s="76"/>
      <c r="N2002" s="76"/>
      <c r="O2002" s="76"/>
      <c r="P2002" s="76"/>
      <c r="Q2002" s="76"/>
      <c r="R2002" s="76"/>
      <c r="S2002" s="76"/>
      <c r="T2002" s="76"/>
      <c r="U2002" s="76"/>
      <c r="V2002" s="76"/>
      <c r="W2002" s="76"/>
      <c r="X2002" s="76"/>
      <c r="Y2002" s="76"/>
      <c r="Z2002" s="76"/>
      <c r="AA2002" s="76"/>
      <c r="AB2002" s="76"/>
      <c r="AC2002" s="76"/>
      <c r="AD2002" s="76"/>
      <c r="AE2002" s="76"/>
      <c r="AF2002" s="76"/>
      <c r="AG2002" s="76"/>
      <c r="AH2002" s="76"/>
      <c r="AI2002" s="76"/>
      <c r="AJ2002" s="76"/>
      <c r="AK2002" s="76"/>
      <c r="AL2002" s="76"/>
      <c r="AM2002" s="76"/>
      <c r="AN2002" s="76"/>
      <c r="AO2002" s="75"/>
      <c r="AP2002" s="75"/>
      <c r="AQ2002" s="75"/>
      <c r="AR2002" s="76"/>
      <c r="AS2002" s="76"/>
      <c r="AT2002" s="76"/>
      <c r="AU2002" s="76"/>
      <c r="AV2002" s="76"/>
      <c r="AW2002" s="76"/>
      <c r="AX2002" s="76"/>
      <c r="AY2002" s="76"/>
      <c r="AZ2002" s="76"/>
      <c r="BA2002" s="76"/>
      <c r="BB2002" s="76"/>
      <c r="BC2002" s="76"/>
      <c r="BD2002" s="76"/>
      <c r="BE2002" s="76"/>
      <c r="BF2002" s="76"/>
      <c r="BG2002" s="76"/>
      <c r="BH2002" s="76"/>
      <c r="BI2002" s="76"/>
      <c r="BJ2002" s="76"/>
      <c r="BK2002" s="76"/>
      <c r="BL2002" s="76"/>
      <c r="BM2002" s="76"/>
      <c r="BN2002" s="76"/>
      <c r="BO2002" s="76"/>
      <c r="BP2002" s="76"/>
      <c r="BQ2002" s="76"/>
      <c r="BR2002" s="76"/>
      <c r="BS2002" s="76"/>
      <c r="BT2002" s="76"/>
      <c r="BU2002" s="76"/>
      <c r="BV2002" s="76"/>
      <c r="BW2002" s="76"/>
      <c r="BX2002" s="76"/>
      <c r="BY2002" s="76"/>
      <c r="BZ2002" s="76"/>
      <c r="CA2002" s="76"/>
      <c r="CB2002" s="76"/>
      <c r="CC2002" s="76"/>
      <c r="CD2002" s="76"/>
      <c r="CE2002" s="76"/>
      <c r="CF2002" s="76"/>
      <c r="CG2002" s="76"/>
      <c r="CH2002" s="76"/>
      <c r="CI2002" s="76"/>
      <c r="CJ2002" s="76"/>
      <c r="CK2002" s="76"/>
      <c r="CL2002" s="76"/>
      <c r="CM2002" s="76"/>
      <c r="CN2002" s="76"/>
      <c r="CO2002" s="76"/>
      <c r="CP2002" s="76"/>
    </row>
    <row r="2003" spans="1:94" x14ac:dyDescent="0.2">
      <c r="A2003" s="76"/>
      <c r="B2003" s="76"/>
      <c r="C2003" s="76"/>
      <c r="D2003" s="76"/>
      <c r="E2003" s="76"/>
      <c r="F2003" s="76"/>
      <c r="G2003" s="76"/>
      <c r="H2003" s="76"/>
      <c r="I2003" s="76"/>
      <c r="J2003" s="76"/>
      <c r="K2003" s="76"/>
      <c r="L2003" s="76"/>
      <c r="M2003" s="76"/>
      <c r="N2003" s="76"/>
      <c r="O2003" s="76"/>
      <c r="P2003" s="76"/>
      <c r="Q2003" s="76"/>
      <c r="R2003" s="76"/>
      <c r="S2003" s="76"/>
      <c r="T2003" s="76"/>
      <c r="U2003" s="76"/>
      <c r="V2003" s="76"/>
      <c r="W2003" s="76"/>
      <c r="X2003" s="76"/>
      <c r="Y2003" s="76"/>
      <c r="Z2003" s="76"/>
      <c r="AA2003" s="76"/>
      <c r="AB2003" s="76"/>
      <c r="AC2003" s="76"/>
      <c r="AD2003" s="76"/>
      <c r="AE2003" s="76"/>
      <c r="AF2003" s="76"/>
      <c r="AG2003" s="76"/>
      <c r="AH2003" s="76"/>
      <c r="AI2003" s="76"/>
      <c r="AJ2003" s="76"/>
      <c r="AK2003" s="76"/>
      <c r="AL2003" s="76"/>
      <c r="AM2003" s="76"/>
      <c r="AN2003" s="76"/>
      <c r="AO2003" s="75"/>
      <c r="AP2003" s="75"/>
      <c r="AQ2003" s="75"/>
      <c r="AR2003" s="76"/>
      <c r="AS2003" s="76"/>
      <c r="AT2003" s="76"/>
      <c r="AU2003" s="76"/>
      <c r="AV2003" s="76"/>
      <c r="AW2003" s="76"/>
      <c r="AX2003" s="76"/>
      <c r="AY2003" s="76"/>
      <c r="AZ2003" s="76"/>
      <c r="BA2003" s="76"/>
      <c r="BB2003" s="76"/>
      <c r="BC2003" s="76"/>
      <c r="BD2003" s="76"/>
      <c r="BE2003" s="76"/>
      <c r="BF2003" s="76"/>
      <c r="BG2003" s="76"/>
      <c r="BH2003" s="76"/>
      <c r="BI2003" s="76"/>
      <c r="BJ2003" s="76"/>
      <c r="BK2003" s="76"/>
      <c r="BL2003" s="76"/>
      <c r="BM2003" s="76"/>
      <c r="BN2003" s="76"/>
      <c r="BO2003" s="76"/>
      <c r="BP2003" s="76"/>
      <c r="BQ2003" s="76"/>
      <c r="BR2003" s="76"/>
      <c r="BS2003" s="76"/>
      <c r="BT2003" s="76"/>
      <c r="BU2003" s="76"/>
      <c r="BV2003" s="76"/>
      <c r="BW2003" s="76"/>
      <c r="BX2003" s="76"/>
      <c r="BY2003" s="76"/>
      <c r="BZ2003" s="76"/>
      <c r="CA2003" s="76"/>
      <c r="CB2003" s="76"/>
      <c r="CC2003" s="76"/>
      <c r="CD2003" s="76"/>
      <c r="CE2003" s="76"/>
      <c r="CF2003" s="76"/>
      <c r="CG2003" s="76"/>
      <c r="CH2003" s="76"/>
      <c r="CI2003" s="76"/>
      <c r="CJ2003" s="76"/>
      <c r="CK2003" s="76"/>
      <c r="CL2003" s="76"/>
      <c r="CM2003" s="76"/>
      <c r="CN2003" s="76"/>
      <c r="CO2003" s="76"/>
      <c r="CP2003" s="76"/>
    </row>
    <row r="2004" spans="1:94" x14ac:dyDescent="0.2">
      <c r="A2004" s="76"/>
      <c r="B2004" s="76"/>
      <c r="C2004" s="76"/>
      <c r="D2004" s="76"/>
      <c r="E2004" s="76"/>
      <c r="F2004" s="76"/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76"/>
      <c r="AI2004" s="76"/>
      <c r="AJ2004" s="76"/>
      <c r="AK2004" s="76"/>
      <c r="AL2004" s="76"/>
      <c r="AM2004" s="76"/>
      <c r="AN2004" s="76"/>
      <c r="AO2004" s="75"/>
      <c r="AP2004" s="75"/>
      <c r="AQ2004" s="75"/>
      <c r="AR2004" s="76"/>
      <c r="AS2004" s="76"/>
      <c r="AT2004" s="76"/>
      <c r="AU2004" s="76"/>
      <c r="AV2004" s="76"/>
      <c r="AW2004" s="76"/>
      <c r="AX2004" s="76"/>
      <c r="AY2004" s="76"/>
      <c r="AZ2004" s="76"/>
      <c r="BA2004" s="76"/>
      <c r="BB2004" s="76"/>
      <c r="BC2004" s="76"/>
      <c r="BD2004" s="76"/>
      <c r="BE2004" s="76"/>
      <c r="BF2004" s="76"/>
      <c r="BG2004" s="76"/>
      <c r="BH2004" s="76"/>
      <c r="BI2004" s="76"/>
      <c r="BJ2004" s="76"/>
      <c r="BK2004" s="76"/>
      <c r="BL2004" s="76"/>
      <c r="BM2004" s="76"/>
      <c r="BN2004" s="76"/>
      <c r="BO2004" s="76"/>
      <c r="BP2004" s="76"/>
      <c r="BQ2004" s="76"/>
      <c r="BR2004" s="76"/>
      <c r="BS2004" s="76"/>
      <c r="BT2004" s="76"/>
      <c r="BU2004" s="76"/>
      <c r="BV2004" s="76"/>
      <c r="BW2004" s="76"/>
      <c r="BX2004" s="76"/>
      <c r="BY2004" s="76"/>
      <c r="BZ2004" s="76"/>
      <c r="CA2004" s="76"/>
      <c r="CB2004" s="76"/>
      <c r="CC2004" s="76"/>
      <c r="CD2004" s="76"/>
      <c r="CE2004" s="76"/>
      <c r="CF2004" s="76"/>
      <c r="CG2004" s="76"/>
      <c r="CH2004" s="76"/>
      <c r="CI2004" s="76"/>
      <c r="CJ2004" s="76"/>
      <c r="CK2004" s="76"/>
      <c r="CL2004" s="76"/>
      <c r="CM2004" s="76"/>
      <c r="CN2004" s="76"/>
      <c r="CO2004" s="76"/>
      <c r="CP2004" s="76"/>
    </row>
    <row r="2005" spans="1:94" x14ac:dyDescent="0.2">
      <c r="A2005" s="76"/>
      <c r="B2005" s="76"/>
      <c r="C2005" s="76"/>
      <c r="D2005" s="76"/>
      <c r="E2005" s="76"/>
      <c r="F2005" s="76"/>
      <c r="G2005" s="76"/>
      <c r="H2005" s="76"/>
      <c r="I2005" s="76"/>
      <c r="J2005" s="76"/>
      <c r="K2005" s="76"/>
      <c r="L2005" s="76"/>
      <c r="M2005" s="76"/>
      <c r="N2005" s="76"/>
      <c r="O2005" s="76"/>
      <c r="P2005" s="76"/>
      <c r="Q2005" s="76"/>
      <c r="R2005" s="76"/>
      <c r="S2005" s="76"/>
      <c r="T2005" s="76"/>
      <c r="U2005" s="76"/>
      <c r="V2005" s="76"/>
      <c r="W2005" s="76"/>
      <c r="X2005" s="76"/>
      <c r="Y2005" s="76"/>
      <c r="Z2005" s="76"/>
      <c r="AA2005" s="76"/>
      <c r="AB2005" s="76"/>
      <c r="AC2005" s="76"/>
      <c r="AD2005" s="76"/>
      <c r="AE2005" s="76"/>
      <c r="AF2005" s="76"/>
      <c r="AG2005" s="76"/>
      <c r="AH2005" s="76"/>
      <c r="AI2005" s="76"/>
      <c r="AJ2005" s="76"/>
      <c r="AK2005" s="76"/>
      <c r="AL2005" s="76"/>
      <c r="AM2005" s="76"/>
      <c r="AN2005" s="76"/>
      <c r="AO2005" s="75"/>
      <c r="AP2005" s="75"/>
      <c r="AQ2005" s="75"/>
      <c r="AR2005" s="76"/>
      <c r="AS2005" s="76"/>
      <c r="AT2005" s="76"/>
      <c r="AU2005" s="76"/>
      <c r="AV2005" s="76"/>
      <c r="AW2005" s="76"/>
      <c r="AX2005" s="76"/>
      <c r="AY2005" s="76"/>
      <c r="AZ2005" s="76"/>
      <c r="BA2005" s="76"/>
      <c r="BB2005" s="76"/>
      <c r="BC2005" s="76"/>
      <c r="BD2005" s="76"/>
      <c r="BE2005" s="76"/>
      <c r="BF2005" s="76"/>
      <c r="BG2005" s="76"/>
      <c r="BH2005" s="76"/>
      <c r="BI2005" s="76"/>
      <c r="BJ2005" s="76"/>
      <c r="BK2005" s="76"/>
      <c r="BL2005" s="76"/>
      <c r="BM2005" s="76"/>
      <c r="BN2005" s="76"/>
      <c r="BO2005" s="76"/>
      <c r="BP2005" s="76"/>
      <c r="BQ2005" s="76"/>
      <c r="BR2005" s="76"/>
      <c r="BS2005" s="76"/>
      <c r="BT2005" s="76"/>
      <c r="BU2005" s="76"/>
      <c r="BV2005" s="76"/>
      <c r="BW2005" s="76"/>
      <c r="BX2005" s="76"/>
      <c r="BY2005" s="76"/>
      <c r="BZ2005" s="76"/>
      <c r="CA2005" s="76"/>
      <c r="CB2005" s="76"/>
      <c r="CC2005" s="76"/>
      <c r="CD2005" s="76"/>
      <c r="CE2005" s="76"/>
      <c r="CF2005" s="76"/>
      <c r="CG2005" s="76"/>
      <c r="CH2005" s="76"/>
      <c r="CI2005" s="76"/>
      <c r="CJ2005" s="76"/>
      <c r="CK2005" s="76"/>
      <c r="CL2005" s="76"/>
      <c r="CM2005" s="76"/>
      <c r="CN2005" s="76"/>
      <c r="CO2005" s="76"/>
      <c r="CP2005" s="76"/>
    </row>
    <row r="2006" spans="1:94" x14ac:dyDescent="0.2">
      <c r="A2006" s="76"/>
      <c r="B2006" s="76"/>
      <c r="C2006" s="76"/>
      <c r="D2006" s="76"/>
      <c r="E2006" s="76"/>
      <c r="F2006" s="76"/>
      <c r="G2006" s="76"/>
      <c r="H2006" s="76"/>
      <c r="I2006" s="76"/>
      <c r="J2006" s="76"/>
      <c r="K2006" s="76"/>
      <c r="L2006" s="76"/>
      <c r="M2006" s="76"/>
      <c r="N2006" s="76"/>
      <c r="O2006" s="76"/>
      <c r="P2006" s="76"/>
      <c r="Q2006" s="76"/>
      <c r="R2006" s="76"/>
      <c r="S2006" s="76"/>
      <c r="T2006" s="76"/>
      <c r="U2006" s="76"/>
      <c r="V2006" s="76"/>
      <c r="W2006" s="76"/>
      <c r="X2006" s="76"/>
      <c r="Y2006" s="76"/>
      <c r="Z2006" s="76"/>
      <c r="AA2006" s="76"/>
      <c r="AB2006" s="76"/>
      <c r="AC2006" s="76"/>
      <c r="AD2006" s="76"/>
      <c r="AE2006" s="76"/>
      <c r="AF2006" s="76"/>
      <c r="AG2006" s="76"/>
      <c r="AH2006" s="76"/>
      <c r="AI2006" s="76"/>
      <c r="AJ2006" s="76"/>
      <c r="AK2006" s="76"/>
      <c r="AL2006" s="76"/>
      <c r="AM2006" s="76"/>
      <c r="AN2006" s="76"/>
      <c r="AO2006" s="75"/>
      <c r="AP2006" s="75"/>
      <c r="AQ2006" s="75"/>
      <c r="AR2006" s="76"/>
      <c r="AS2006" s="76"/>
      <c r="AT2006" s="76"/>
      <c r="AU2006" s="76"/>
      <c r="AV2006" s="76"/>
      <c r="AW2006" s="76"/>
      <c r="AX2006" s="76"/>
      <c r="AY2006" s="76"/>
      <c r="AZ2006" s="76"/>
      <c r="BA2006" s="76"/>
      <c r="BB2006" s="76"/>
      <c r="BC2006" s="76"/>
      <c r="BD2006" s="76"/>
      <c r="BE2006" s="76"/>
      <c r="BF2006" s="76"/>
      <c r="BG2006" s="76"/>
      <c r="BH2006" s="76"/>
      <c r="BI2006" s="76"/>
      <c r="BJ2006" s="76"/>
      <c r="BK2006" s="76"/>
      <c r="BL2006" s="76"/>
      <c r="BM2006" s="76"/>
      <c r="BN2006" s="76"/>
      <c r="BO2006" s="76"/>
      <c r="BP2006" s="76"/>
      <c r="BQ2006" s="76"/>
      <c r="BR2006" s="76"/>
      <c r="BS2006" s="76"/>
      <c r="BT2006" s="76"/>
      <c r="BU2006" s="76"/>
      <c r="BV2006" s="76"/>
      <c r="BW2006" s="76"/>
      <c r="BX2006" s="76"/>
      <c r="BY2006" s="76"/>
      <c r="BZ2006" s="76"/>
      <c r="CA2006" s="76"/>
      <c r="CB2006" s="76"/>
      <c r="CC2006" s="76"/>
      <c r="CD2006" s="76"/>
      <c r="CE2006" s="76"/>
      <c r="CF2006" s="76"/>
      <c r="CG2006" s="76"/>
      <c r="CH2006" s="76"/>
      <c r="CI2006" s="76"/>
      <c r="CJ2006" s="76"/>
      <c r="CK2006" s="76"/>
      <c r="CL2006" s="76"/>
      <c r="CM2006" s="76"/>
      <c r="CN2006" s="76"/>
      <c r="CO2006" s="76"/>
      <c r="CP2006" s="76"/>
    </row>
    <row r="2007" spans="1:94" x14ac:dyDescent="0.2">
      <c r="A2007" s="76"/>
      <c r="B2007" s="76"/>
      <c r="C2007" s="76"/>
      <c r="D2007" s="76"/>
      <c r="E2007" s="76"/>
      <c r="F2007" s="76"/>
      <c r="G2007" s="76"/>
      <c r="H2007" s="76"/>
      <c r="I2007" s="76"/>
      <c r="J2007" s="76"/>
      <c r="K2007" s="76"/>
      <c r="L2007" s="76"/>
      <c r="M2007" s="76"/>
      <c r="N2007" s="76"/>
      <c r="O2007" s="76"/>
      <c r="P2007" s="76"/>
      <c r="Q2007" s="76"/>
      <c r="R2007" s="76"/>
      <c r="S2007" s="76"/>
      <c r="T2007" s="76"/>
      <c r="U2007" s="76"/>
      <c r="V2007" s="76"/>
      <c r="W2007" s="76"/>
      <c r="X2007" s="76"/>
      <c r="Y2007" s="76"/>
      <c r="Z2007" s="76"/>
      <c r="AA2007" s="76"/>
      <c r="AB2007" s="76"/>
      <c r="AC2007" s="76"/>
      <c r="AD2007" s="76"/>
      <c r="AE2007" s="76"/>
      <c r="AF2007" s="76"/>
      <c r="AG2007" s="76"/>
      <c r="AH2007" s="76"/>
      <c r="AI2007" s="76"/>
      <c r="AJ2007" s="76"/>
      <c r="AK2007" s="76"/>
      <c r="AL2007" s="76"/>
      <c r="AM2007" s="76"/>
      <c r="AN2007" s="76"/>
      <c r="AO2007" s="75"/>
      <c r="AP2007" s="75"/>
      <c r="AQ2007" s="75"/>
      <c r="AR2007" s="76"/>
      <c r="AS2007" s="76"/>
      <c r="AT2007" s="76"/>
      <c r="AU2007" s="76"/>
      <c r="AV2007" s="76"/>
      <c r="AW2007" s="76"/>
      <c r="AX2007" s="76"/>
      <c r="AY2007" s="76"/>
      <c r="AZ2007" s="76"/>
      <c r="BA2007" s="76"/>
      <c r="BB2007" s="76"/>
      <c r="BC2007" s="76"/>
      <c r="BD2007" s="76"/>
      <c r="BE2007" s="76"/>
      <c r="BF2007" s="76"/>
      <c r="BG2007" s="76"/>
      <c r="BH2007" s="76"/>
      <c r="BI2007" s="76"/>
      <c r="BJ2007" s="76"/>
      <c r="BK2007" s="76"/>
      <c r="BL2007" s="76"/>
      <c r="BM2007" s="76"/>
      <c r="BN2007" s="76"/>
      <c r="BO2007" s="76"/>
      <c r="BP2007" s="76"/>
      <c r="BQ2007" s="76"/>
      <c r="BR2007" s="76"/>
      <c r="BS2007" s="76"/>
      <c r="BT2007" s="76"/>
      <c r="BU2007" s="76"/>
      <c r="BV2007" s="76"/>
      <c r="BW2007" s="76"/>
      <c r="BX2007" s="76"/>
      <c r="BY2007" s="76"/>
      <c r="BZ2007" s="76"/>
      <c r="CA2007" s="76"/>
      <c r="CB2007" s="76"/>
      <c r="CC2007" s="76"/>
      <c r="CD2007" s="76"/>
      <c r="CE2007" s="76"/>
      <c r="CF2007" s="76"/>
      <c r="CG2007" s="76"/>
      <c r="CH2007" s="76"/>
      <c r="CI2007" s="76"/>
      <c r="CJ2007" s="76"/>
      <c r="CK2007" s="76"/>
      <c r="CL2007" s="76"/>
      <c r="CM2007" s="76"/>
      <c r="CN2007" s="76"/>
      <c r="CO2007" s="76"/>
      <c r="CP2007" s="76"/>
    </row>
    <row r="2008" spans="1:94" x14ac:dyDescent="0.2">
      <c r="A2008" s="76"/>
      <c r="B2008" s="76"/>
      <c r="C2008" s="76"/>
      <c r="D2008" s="76"/>
      <c r="E2008" s="76"/>
      <c r="F2008" s="76"/>
      <c r="G2008" s="76"/>
      <c r="H2008" s="76"/>
      <c r="I2008" s="76"/>
      <c r="J2008" s="76"/>
      <c r="K2008" s="76"/>
      <c r="L2008" s="76"/>
      <c r="M2008" s="76"/>
      <c r="N2008" s="76"/>
      <c r="O2008" s="76"/>
      <c r="P2008" s="76"/>
      <c r="Q2008" s="76"/>
      <c r="R2008" s="76"/>
      <c r="S2008" s="76"/>
      <c r="T2008" s="76"/>
      <c r="U2008" s="76"/>
      <c r="V2008" s="76"/>
      <c r="W2008" s="76"/>
      <c r="X2008" s="76"/>
      <c r="Y2008" s="76"/>
      <c r="Z2008" s="76"/>
      <c r="AA2008" s="76"/>
      <c r="AB2008" s="76"/>
      <c r="AC2008" s="76"/>
      <c r="AD2008" s="76"/>
      <c r="AE2008" s="76"/>
      <c r="AF2008" s="76"/>
      <c r="AG2008" s="76"/>
      <c r="AH2008" s="76"/>
      <c r="AI2008" s="76"/>
      <c r="AJ2008" s="76"/>
      <c r="AK2008" s="76"/>
      <c r="AL2008" s="76"/>
      <c r="AM2008" s="76"/>
      <c r="AN2008" s="76"/>
      <c r="AO2008" s="75"/>
      <c r="AP2008" s="75"/>
      <c r="AQ2008" s="75"/>
      <c r="AR2008" s="76"/>
      <c r="AS2008" s="76"/>
      <c r="AT2008" s="76"/>
      <c r="AU2008" s="76"/>
      <c r="AV2008" s="76"/>
      <c r="AW2008" s="76"/>
      <c r="AX2008" s="76"/>
      <c r="AY2008" s="76"/>
      <c r="AZ2008" s="76"/>
      <c r="BA2008" s="76"/>
      <c r="BB2008" s="76"/>
      <c r="BC2008" s="76"/>
      <c r="BD2008" s="76"/>
      <c r="BE2008" s="76"/>
      <c r="BF2008" s="76"/>
      <c r="BG2008" s="76"/>
      <c r="BH2008" s="76"/>
      <c r="BI2008" s="76"/>
      <c r="BJ2008" s="76"/>
      <c r="BK2008" s="76"/>
      <c r="BL2008" s="76"/>
      <c r="BM2008" s="76"/>
      <c r="BN2008" s="76"/>
      <c r="BO2008" s="76"/>
      <c r="BP2008" s="76"/>
      <c r="BQ2008" s="76"/>
      <c r="BR2008" s="76"/>
      <c r="BS2008" s="76"/>
      <c r="BT2008" s="76"/>
      <c r="BU2008" s="76"/>
      <c r="BV2008" s="76"/>
      <c r="BW2008" s="76"/>
      <c r="BX2008" s="76"/>
      <c r="BY2008" s="76"/>
      <c r="BZ2008" s="76"/>
      <c r="CA2008" s="76"/>
      <c r="CB2008" s="76"/>
      <c r="CC2008" s="76"/>
      <c r="CD2008" s="76"/>
      <c r="CE2008" s="76"/>
      <c r="CF2008" s="76"/>
      <c r="CG2008" s="76"/>
      <c r="CH2008" s="76"/>
      <c r="CI2008" s="76"/>
      <c r="CJ2008" s="76"/>
      <c r="CK2008" s="76"/>
      <c r="CL2008" s="76"/>
      <c r="CM2008" s="76"/>
      <c r="CN2008" s="76"/>
      <c r="CO2008" s="76"/>
      <c r="CP2008" s="76"/>
    </row>
    <row r="2009" spans="1:94" x14ac:dyDescent="0.2">
      <c r="A2009" s="76"/>
      <c r="B2009" s="76"/>
      <c r="C2009" s="76"/>
      <c r="D2009" s="76"/>
      <c r="E2009" s="76"/>
      <c r="F2009" s="76"/>
      <c r="G2009" s="76"/>
      <c r="H2009" s="76"/>
      <c r="I2009" s="76"/>
      <c r="J2009" s="76"/>
      <c r="K2009" s="76"/>
      <c r="L2009" s="76"/>
      <c r="M2009" s="76"/>
      <c r="N2009" s="76"/>
      <c r="O2009" s="76"/>
      <c r="P2009" s="76"/>
      <c r="Q2009" s="76"/>
      <c r="R2009" s="76"/>
      <c r="S2009" s="76"/>
      <c r="T2009" s="76"/>
      <c r="U2009" s="76"/>
      <c r="V2009" s="76"/>
      <c r="W2009" s="76"/>
      <c r="X2009" s="76"/>
      <c r="Y2009" s="76"/>
      <c r="Z2009" s="76"/>
      <c r="AA2009" s="76"/>
      <c r="AB2009" s="76"/>
      <c r="AC2009" s="76"/>
      <c r="AD2009" s="76"/>
      <c r="AE2009" s="76"/>
      <c r="AF2009" s="76"/>
      <c r="AG2009" s="76"/>
      <c r="AH2009" s="76"/>
      <c r="AI2009" s="76"/>
      <c r="AJ2009" s="76"/>
      <c r="AK2009" s="76"/>
      <c r="AL2009" s="76"/>
      <c r="AM2009" s="76"/>
      <c r="AN2009" s="76"/>
      <c r="AO2009" s="75"/>
      <c r="AP2009" s="75"/>
      <c r="AQ2009" s="75"/>
      <c r="AR2009" s="76"/>
      <c r="AS2009" s="76"/>
      <c r="AT2009" s="76"/>
      <c r="AU2009" s="76"/>
      <c r="AV2009" s="76"/>
      <c r="AW2009" s="76"/>
      <c r="AX2009" s="76"/>
      <c r="AY2009" s="76"/>
      <c r="AZ2009" s="76"/>
      <c r="BA2009" s="76"/>
      <c r="BB2009" s="76"/>
      <c r="BC2009" s="76"/>
      <c r="BD2009" s="76"/>
      <c r="BE2009" s="76"/>
      <c r="BF2009" s="76"/>
      <c r="BG2009" s="76"/>
      <c r="BH2009" s="76"/>
      <c r="BI2009" s="76"/>
      <c r="BJ2009" s="76"/>
      <c r="BK2009" s="76"/>
      <c r="BL2009" s="76"/>
      <c r="BM2009" s="76"/>
      <c r="BN2009" s="76"/>
      <c r="BO2009" s="76"/>
      <c r="BP2009" s="76"/>
      <c r="BQ2009" s="76"/>
      <c r="BR2009" s="76"/>
      <c r="BS2009" s="76"/>
      <c r="BT2009" s="76"/>
      <c r="BU2009" s="76"/>
      <c r="BV2009" s="76"/>
      <c r="BW2009" s="76"/>
      <c r="BX2009" s="76"/>
      <c r="BY2009" s="76"/>
      <c r="BZ2009" s="76"/>
      <c r="CA2009" s="76"/>
      <c r="CB2009" s="76"/>
      <c r="CC2009" s="76"/>
      <c r="CD2009" s="76"/>
      <c r="CE2009" s="76"/>
      <c r="CF2009" s="76"/>
      <c r="CG2009" s="76"/>
      <c r="CH2009" s="76"/>
      <c r="CI2009" s="76"/>
      <c r="CJ2009" s="76"/>
      <c r="CK2009" s="76"/>
      <c r="CL2009" s="76"/>
      <c r="CM2009" s="76"/>
      <c r="CN2009" s="76"/>
      <c r="CO2009" s="76"/>
      <c r="CP2009" s="76"/>
    </row>
    <row r="2010" spans="1:94" x14ac:dyDescent="0.2">
      <c r="A2010" s="76"/>
      <c r="B2010" s="76"/>
      <c r="C2010" s="76"/>
      <c r="D2010" s="76"/>
      <c r="E2010" s="76"/>
      <c r="F2010" s="76"/>
      <c r="G2010" s="76"/>
      <c r="H2010" s="76"/>
      <c r="I2010" s="76"/>
      <c r="J2010" s="76"/>
      <c r="K2010" s="76"/>
      <c r="L2010" s="76"/>
      <c r="M2010" s="76"/>
      <c r="N2010" s="76"/>
      <c r="O2010" s="76"/>
      <c r="P2010" s="76"/>
      <c r="Q2010" s="76"/>
      <c r="R2010" s="76"/>
      <c r="S2010" s="76"/>
      <c r="T2010" s="76"/>
      <c r="U2010" s="76"/>
      <c r="V2010" s="76"/>
      <c r="W2010" s="76"/>
      <c r="X2010" s="76"/>
      <c r="Y2010" s="76"/>
      <c r="Z2010" s="76"/>
      <c r="AA2010" s="76"/>
      <c r="AB2010" s="76"/>
      <c r="AC2010" s="76"/>
      <c r="AD2010" s="76"/>
      <c r="AE2010" s="76"/>
      <c r="AF2010" s="76"/>
      <c r="AG2010" s="76"/>
      <c r="AH2010" s="76"/>
      <c r="AI2010" s="76"/>
      <c r="AJ2010" s="76"/>
      <c r="AK2010" s="76"/>
      <c r="AL2010" s="76"/>
      <c r="AM2010" s="76"/>
      <c r="AN2010" s="76"/>
      <c r="AO2010" s="75"/>
      <c r="AP2010" s="75"/>
      <c r="AQ2010" s="75"/>
      <c r="AR2010" s="76"/>
      <c r="AS2010" s="76"/>
      <c r="AT2010" s="76"/>
      <c r="AU2010" s="76"/>
      <c r="AV2010" s="76"/>
      <c r="AW2010" s="76"/>
      <c r="AX2010" s="76"/>
      <c r="AY2010" s="76"/>
      <c r="AZ2010" s="76"/>
      <c r="BA2010" s="76"/>
      <c r="BB2010" s="76"/>
      <c r="BC2010" s="76"/>
      <c r="BD2010" s="76"/>
      <c r="BE2010" s="76"/>
      <c r="BF2010" s="76"/>
      <c r="BG2010" s="76"/>
      <c r="BH2010" s="76"/>
      <c r="BI2010" s="76"/>
      <c r="BJ2010" s="76"/>
      <c r="BK2010" s="76"/>
      <c r="BL2010" s="76"/>
      <c r="BM2010" s="76"/>
      <c r="BN2010" s="76"/>
      <c r="BO2010" s="76"/>
      <c r="BP2010" s="76"/>
      <c r="BQ2010" s="76"/>
      <c r="BR2010" s="76"/>
      <c r="BS2010" s="76"/>
      <c r="BT2010" s="76"/>
      <c r="BU2010" s="76"/>
      <c r="BV2010" s="76"/>
      <c r="BW2010" s="76"/>
      <c r="BX2010" s="76"/>
      <c r="BY2010" s="76"/>
      <c r="BZ2010" s="76"/>
      <c r="CA2010" s="76"/>
      <c r="CB2010" s="76"/>
      <c r="CC2010" s="76"/>
      <c r="CD2010" s="76"/>
      <c r="CE2010" s="76"/>
      <c r="CF2010" s="76"/>
      <c r="CG2010" s="76"/>
      <c r="CH2010" s="76"/>
      <c r="CI2010" s="76"/>
      <c r="CJ2010" s="76"/>
      <c r="CK2010" s="76"/>
      <c r="CL2010" s="76"/>
      <c r="CM2010" s="76"/>
      <c r="CN2010" s="76"/>
      <c r="CO2010" s="76"/>
      <c r="CP2010" s="76"/>
    </row>
    <row r="2011" spans="1:94" x14ac:dyDescent="0.2">
      <c r="A2011" s="76"/>
      <c r="B2011" s="76"/>
      <c r="C2011" s="76"/>
      <c r="D2011" s="76"/>
      <c r="E2011" s="76"/>
      <c r="F2011" s="76"/>
      <c r="G2011" s="76"/>
      <c r="H2011" s="76"/>
      <c r="I2011" s="76"/>
      <c r="J2011" s="76"/>
      <c r="K2011" s="76"/>
      <c r="L2011" s="76"/>
      <c r="M2011" s="76"/>
      <c r="N2011" s="76"/>
      <c r="O2011" s="76"/>
      <c r="P2011" s="76"/>
      <c r="Q2011" s="76"/>
      <c r="R2011" s="76"/>
      <c r="S2011" s="76"/>
      <c r="T2011" s="76"/>
      <c r="U2011" s="76"/>
      <c r="V2011" s="76"/>
      <c r="W2011" s="76"/>
      <c r="X2011" s="76"/>
      <c r="Y2011" s="76"/>
      <c r="Z2011" s="76"/>
      <c r="AA2011" s="76"/>
      <c r="AB2011" s="76"/>
      <c r="AC2011" s="76"/>
      <c r="AD2011" s="76"/>
      <c r="AE2011" s="76"/>
      <c r="AF2011" s="76"/>
      <c r="AG2011" s="76"/>
      <c r="AH2011" s="76"/>
      <c r="AI2011" s="76"/>
      <c r="AJ2011" s="76"/>
      <c r="AK2011" s="76"/>
      <c r="AL2011" s="76"/>
      <c r="AM2011" s="76"/>
      <c r="AN2011" s="76"/>
      <c r="AO2011" s="75"/>
      <c r="AP2011" s="75"/>
      <c r="AQ2011" s="75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6"/>
      <c r="BD2011" s="76"/>
      <c r="BE2011" s="76"/>
      <c r="BF2011" s="76"/>
      <c r="BG2011" s="76"/>
      <c r="BH2011" s="76"/>
      <c r="BI2011" s="76"/>
      <c r="BJ2011" s="76"/>
      <c r="BK2011" s="76"/>
      <c r="BL2011" s="76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6"/>
      <c r="CA2011" s="76"/>
      <c r="CB2011" s="76"/>
      <c r="CC2011" s="76"/>
      <c r="CD2011" s="76"/>
      <c r="CE2011" s="76"/>
      <c r="CF2011" s="76"/>
      <c r="CG2011" s="76"/>
      <c r="CH2011" s="76"/>
      <c r="CI2011" s="76"/>
      <c r="CJ2011" s="76"/>
      <c r="CK2011" s="76"/>
      <c r="CL2011" s="76"/>
      <c r="CM2011" s="76"/>
      <c r="CN2011" s="76"/>
      <c r="CO2011" s="76"/>
      <c r="CP2011" s="76"/>
    </row>
    <row r="2012" spans="1:94" x14ac:dyDescent="0.2">
      <c r="A2012" s="76"/>
      <c r="B2012" s="76"/>
      <c r="C2012" s="76"/>
      <c r="D2012" s="76"/>
      <c r="E2012" s="76"/>
      <c r="F2012" s="76"/>
      <c r="G2012" s="76"/>
      <c r="H2012" s="76"/>
      <c r="I2012" s="76"/>
      <c r="J2012" s="76"/>
      <c r="K2012" s="76"/>
      <c r="L2012" s="76"/>
      <c r="M2012" s="76"/>
      <c r="N2012" s="76"/>
      <c r="O2012" s="76"/>
      <c r="P2012" s="76"/>
      <c r="Q2012" s="76"/>
      <c r="R2012" s="76"/>
      <c r="S2012" s="76"/>
      <c r="T2012" s="76"/>
      <c r="U2012" s="76"/>
      <c r="V2012" s="76"/>
      <c r="W2012" s="76"/>
      <c r="X2012" s="76"/>
      <c r="Y2012" s="76"/>
      <c r="Z2012" s="76"/>
      <c r="AA2012" s="76"/>
      <c r="AB2012" s="76"/>
      <c r="AC2012" s="76"/>
      <c r="AD2012" s="76"/>
      <c r="AE2012" s="76"/>
      <c r="AF2012" s="76"/>
      <c r="AG2012" s="76"/>
      <c r="AH2012" s="76"/>
      <c r="AI2012" s="76"/>
      <c r="AJ2012" s="76"/>
      <c r="AK2012" s="76"/>
      <c r="AL2012" s="76"/>
      <c r="AM2012" s="76"/>
      <c r="AN2012" s="76"/>
      <c r="AO2012" s="75"/>
      <c r="AP2012" s="75"/>
      <c r="AQ2012" s="75"/>
      <c r="AR2012" s="76"/>
      <c r="AS2012" s="76"/>
      <c r="AT2012" s="76"/>
      <c r="AU2012" s="76"/>
      <c r="AV2012" s="76"/>
      <c r="AW2012" s="76"/>
      <c r="AX2012" s="76"/>
      <c r="AY2012" s="76"/>
      <c r="AZ2012" s="76"/>
      <c r="BA2012" s="76"/>
      <c r="BB2012" s="76"/>
      <c r="BC2012" s="76"/>
      <c r="BD2012" s="76"/>
      <c r="BE2012" s="76"/>
      <c r="BF2012" s="76"/>
      <c r="BG2012" s="76"/>
      <c r="BH2012" s="76"/>
      <c r="BI2012" s="76"/>
      <c r="BJ2012" s="76"/>
      <c r="BK2012" s="76"/>
      <c r="BL2012" s="76"/>
      <c r="BM2012" s="76"/>
      <c r="BN2012" s="76"/>
      <c r="BO2012" s="76"/>
      <c r="BP2012" s="76"/>
      <c r="BQ2012" s="76"/>
      <c r="BR2012" s="76"/>
      <c r="BS2012" s="76"/>
      <c r="BT2012" s="76"/>
      <c r="BU2012" s="76"/>
      <c r="BV2012" s="76"/>
      <c r="BW2012" s="76"/>
      <c r="BX2012" s="76"/>
      <c r="BY2012" s="76"/>
      <c r="BZ2012" s="76"/>
      <c r="CA2012" s="76"/>
      <c r="CB2012" s="76"/>
      <c r="CC2012" s="76"/>
      <c r="CD2012" s="76"/>
      <c r="CE2012" s="76"/>
      <c r="CF2012" s="76"/>
      <c r="CG2012" s="76"/>
      <c r="CH2012" s="76"/>
      <c r="CI2012" s="76"/>
      <c r="CJ2012" s="76"/>
      <c r="CK2012" s="76"/>
      <c r="CL2012" s="76"/>
      <c r="CM2012" s="76"/>
      <c r="CN2012" s="76"/>
      <c r="CO2012" s="76"/>
      <c r="CP2012" s="76"/>
    </row>
    <row r="2013" spans="1:94" x14ac:dyDescent="0.2">
      <c r="A2013" s="76"/>
      <c r="B2013" s="76"/>
      <c r="C2013" s="76"/>
      <c r="D2013" s="76"/>
      <c r="E2013" s="76"/>
      <c r="F2013" s="76"/>
      <c r="G2013" s="76"/>
      <c r="H2013" s="76"/>
      <c r="I2013" s="76"/>
      <c r="J2013" s="76"/>
      <c r="K2013" s="76"/>
      <c r="L2013" s="76"/>
      <c r="M2013" s="76"/>
      <c r="N2013" s="76"/>
      <c r="O2013" s="76"/>
      <c r="P2013" s="76"/>
      <c r="Q2013" s="76"/>
      <c r="R2013" s="76"/>
      <c r="S2013" s="76"/>
      <c r="T2013" s="76"/>
      <c r="U2013" s="76"/>
      <c r="V2013" s="76"/>
      <c r="W2013" s="76"/>
      <c r="X2013" s="76"/>
      <c r="Y2013" s="76"/>
      <c r="Z2013" s="76"/>
      <c r="AA2013" s="76"/>
      <c r="AB2013" s="76"/>
      <c r="AC2013" s="76"/>
      <c r="AD2013" s="76"/>
      <c r="AE2013" s="76"/>
      <c r="AF2013" s="76"/>
      <c r="AG2013" s="76"/>
      <c r="AH2013" s="76"/>
      <c r="AI2013" s="76"/>
      <c r="AJ2013" s="76"/>
      <c r="AK2013" s="76"/>
      <c r="AL2013" s="76"/>
      <c r="AM2013" s="76"/>
      <c r="AN2013" s="76"/>
      <c r="AO2013" s="75"/>
      <c r="AP2013" s="75"/>
      <c r="AQ2013" s="75"/>
      <c r="AR2013" s="76"/>
      <c r="AS2013" s="76"/>
      <c r="AT2013" s="76"/>
      <c r="AU2013" s="76"/>
      <c r="AV2013" s="76"/>
      <c r="AW2013" s="76"/>
      <c r="AX2013" s="76"/>
      <c r="AY2013" s="76"/>
      <c r="AZ2013" s="76"/>
      <c r="BA2013" s="76"/>
      <c r="BB2013" s="76"/>
      <c r="BC2013" s="76"/>
      <c r="BD2013" s="76"/>
      <c r="BE2013" s="76"/>
      <c r="BF2013" s="76"/>
      <c r="BG2013" s="76"/>
      <c r="BH2013" s="76"/>
      <c r="BI2013" s="76"/>
      <c r="BJ2013" s="76"/>
      <c r="BK2013" s="76"/>
      <c r="BL2013" s="76"/>
      <c r="BM2013" s="76"/>
      <c r="BN2013" s="76"/>
      <c r="BO2013" s="76"/>
      <c r="BP2013" s="76"/>
      <c r="BQ2013" s="76"/>
      <c r="BR2013" s="76"/>
      <c r="BS2013" s="76"/>
      <c r="BT2013" s="76"/>
      <c r="BU2013" s="76"/>
      <c r="BV2013" s="76"/>
      <c r="BW2013" s="76"/>
      <c r="BX2013" s="76"/>
      <c r="BY2013" s="76"/>
      <c r="BZ2013" s="76"/>
      <c r="CA2013" s="76"/>
      <c r="CB2013" s="76"/>
      <c r="CC2013" s="76"/>
      <c r="CD2013" s="76"/>
      <c r="CE2013" s="76"/>
      <c r="CF2013" s="76"/>
      <c r="CG2013" s="76"/>
      <c r="CH2013" s="76"/>
      <c r="CI2013" s="76"/>
      <c r="CJ2013" s="76"/>
      <c r="CK2013" s="76"/>
      <c r="CL2013" s="76"/>
      <c r="CM2013" s="76"/>
      <c r="CN2013" s="76"/>
      <c r="CO2013" s="76"/>
      <c r="CP2013" s="76"/>
    </row>
    <row r="2014" spans="1:94" x14ac:dyDescent="0.2">
      <c r="A2014" s="76"/>
      <c r="B2014" s="76"/>
      <c r="C2014" s="76"/>
      <c r="D2014" s="76"/>
      <c r="E2014" s="76"/>
      <c r="F2014" s="76"/>
      <c r="G2014" s="76"/>
      <c r="H2014" s="76"/>
      <c r="I2014" s="76"/>
      <c r="J2014" s="76"/>
      <c r="K2014" s="76"/>
      <c r="L2014" s="76"/>
      <c r="M2014" s="76"/>
      <c r="N2014" s="76"/>
      <c r="O2014" s="76"/>
      <c r="P2014" s="76"/>
      <c r="Q2014" s="76"/>
      <c r="R2014" s="76"/>
      <c r="S2014" s="76"/>
      <c r="T2014" s="76"/>
      <c r="U2014" s="76"/>
      <c r="V2014" s="76"/>
      <c r="W2014" s="76"/>
      <c r="X2014" s="76"/>
      <c r="Y2014" s="76"/>
      <c r="Z2014" s="76"/>
      <c r="AA2014" s="76"/>
      <c r="AB2014" s="76"/>
      <c r="AC2014" s="76"/>
      <c r="AD2014" s="76"/>
      <c r="AE2014" s="76"/>
      <c r="AF2014" s="76"/>
      <c r="AG2014" s="76"/>
      <c r="AH2014" s="76"/>
      <c r="AI2014" s="76"/>
      <c r="AJ2014" s="76"/>
      <c r="AK2014" s="76"/>
      <c r="AL2014" s="76"/>
      <c r="AM2014" s="76"/>
      <c r="AN2014" s="76"/>
      <c r="AO2014" s="75"/>
      <c r="AP2014" s="75"/>
      <c r="AQ2014" s="75"/>
      <c r="AR2014" s="76"/>
      <c r="AS2014" s="76"/>
      <c r="AT2014" s="76"/>
      <c r="AU2014" s="76"/>
      <c r="AV2014" s="76"/>
      <c r="AW2014" s="76"/>
      <c r="AX2014" s="76"/>
      <c r="AY2014" s="76"/>
      <c r="AZ2014" s="76"/>
      <c r="BA2014" s="76"/>
      <c r="BB2014" s="76"/>
      <c r="BC2014" s="76"/>
      <c r="BD2014" s="76"/>
      <c r="BE2014" s="76"/>
      <c r="BF2014" s="76"/>
      <c r="BG2014" s="76"/>
      <c r="BH2014" s="76"/>
      <c r="BI2014" s="76"/>
      <c r="BJ2014" s="76"/>
      <c r="BK2014" s="76"/>
      <c r="BL2014" s="76"/>
      <c r="BM2014" s="76"/>
      <c r="BN2014" s="76"/>
      <c r="BO2014" s="76"/>
      <c r="BP2014" s="76"/>
      <c r="BQ2014" s="76"/>
      <c r="BR2014" s="76"/>
      <c r="BS2014" s="76"/>
      <c r="BT2014" s="76"/>
      <c r="BU2014" s="76"/>
      <c r="BV2014" s="76"/>
      <c r="BW2014" s="76"/>
      <c r="BX2014" s="76"/>
      <c r="BY2014" s="76"/>
      <c r="BZ2014" s="76"/>
      <c r="CA2014" s="76"/>
      <c r="CB2014" s="76"/>
      <c r="CC2014" s="76"/>
      <c r="CD2014" s="76"/>
      <c r="CE2014" s="76"/>
      <c r="CF2014" s="76"/>
      <c r="CG2014" s="76"/>
      <c r="CH2014" s="76"/>
      <c r="CI2014" s="76"/>
      <c r="CJ2014" s="76"/>
      <c r="CK2014" s="76"/>
      <c r="CL2014" s="76"/>
      <c r="CM2014" s="76"/>
      <c r="CN2014" s="76"/>
      <c r="CO2014" s="76"/>
      <c r="CP2014" s="76"/>
    </row>
    <row r="2015" spans="1:94" x14ac:dyDescent="0.2">
      <c r="A2015" s="76"/>
      <c r="B2015" s="76"/>
      <c r="C2015" s="76"/>
      <c r="D2015" s="76"/>
      <c r="E2015" s="76"/>
      <c r="F2015" s="76"/>
      <c r="G2015" s="76"/>
      <c r="H2015" s="76"/>
      <c r="I2015" s="76"/>
      <c r="J2015" s="76"/>
      <c r="K2015" s="76"/>
      <c r="L2015" s="76"/>
      <c r="M2015" s="76"/>
      <c r="N2015" s="76"/>
      <c r="O2015" s="76"/>
      <c r="P2015" s="76"/>
      <c r="Q2015" s="76"/>
      <c r="R2015" s="76"/>
      <c r="S2015" s="76"/>
      <c r="T2015" s="76"/>
      <c r="U2015" s="76"/>
      <c r="V2015" s="76"/>
      <c r="W2015" s="76"/>
      <c r="X2015" s="76"/>
      <c r="Y2015" s="76"/>
      <c r="Z2015" s="76"/>
      <c r="AA2015" s="76"/>
      <c r="AB2015" s="76"/>
      <c r="AC2015" s="76"/>
      <c r="AD2015" s="76"/>
      <c r="AE2015" s="76"/>
      <c r="AF2015" s="76"/>
      <c r="AG2015" s="76"/>
      <c r="AH2015" s="76"/>
      <c r="AI2015" s="76"/>
      <c r="AJ2015" s="76"/>
      <c r="AK2015" s="76"/>
      <c r="AL2015" s="76"/>
      <c r="AM2015" s="76"/>
      <c r="AN2015" s="76"/>
      <c r="AO2015" s="75"/>
      <c r="AP2015" s="75"/>
      <c r="AQ2015" s="75"/>
      <c r="AR2015" s="76"/>
      <c r="AS2015" s="76"/>
      <c r="AT2015" s="76"/>
      <c r="AU2015" s="76"/>
      <c r="AV2015" s="76"/>
      <c r="AW2015" s="76"/>
      <c r="AX2015" s="76"/>
      <c r="AY2015" s="76"/>
      <c r="AZ2015" s="76"/>
      <c r="BA2015" s="76"/>
      <c r="BB2015" s="76"/>
      <c r="BC2015" s="76"/>
      <c r="BD2015" s="76"/>
      <c r="BE2015" s="76"/>
      <c r="BF2015" s="76"/>
      <c r="BG2015" s="76"/>
      <c r="BH2015" s="76"/>
      <c r="BI2015" s="76"/>
      <c r="BJ2015" s="76"/>
      <c r="BK2015" s="76"/>
      <c r="BL2015" s="76"/>
      <c r="BM2015" s="76"/>
      <c r="BN2015" s="76"/>
      <c r="BO2015" s="76"/>
      <c r="BP2015" s="76"/>
      <c r="BQ2015" s="76"/>
      <c r="BR2015" s="76"/>
      <c r="BS2015" s="76"/>
      <c r="BT2015" s="76"/>
      <c r="BU2015" s="76"/>
      <c r="BV2015" s="76"/>
      <c r="BW2015" s="76"/>
      <c r="BX2015" s="76"/>
      <c r="BY2015" s="76"/>
      <c r="BZ2015" s="76"/>
      <c r="CA2015" s="76"/>
      <c r="CB2015" s="76"/>
      <c r="CC2015" s="76"/>
      <c r="CD2015" s="76"/>
      <c r="CE2015" s="76"/>
      <c r="CF2015" s="76"/>
      <c r="CG2015" s="76"/>
      <c r="CH2015" s="76"/>
      <c r="CI2015" s="76"/>
      <c r="CJ2015" s="76"/>
      <c r="CK2015" s="76"/>
      <c r="CL2015" s="76"/>
      <c r="CM2015" s="76"/>
      <c r="CN2015" s="76"/>
      <c r="CO2015" s="76"/>
      <c r="CP2015" s="76"/>
    </row>
    <row r="2016" spans="1:94" x14ac:dyDescent="0.2">
      <c r="A2016" s="76"/>
      <c r="B2016" s="76"/>
      <c r="C2016" s="76"/>
      <c r="D2016" s="76"/>
      <c r="E2016" s="76"/>
      <c r="F2016" s="76"/>
      <c r="G2016" s="76"/>
      <c r="H2016" s="76"/>
      <c r="I2016" s="76"/>
      <c r="J2016" s="76"/>
      <c r="K2016" s="76"/>
      <c r="L2016" s="76"/>
      <c r="M2016" s="76"/>
      <c r="N2016" s="76"/>
      <c r="O2016" s="76"/>
      <c r="P2016" s="76"/>
      <c r="Q2016" s="76"/>
      <c r="R2016" s="76"/>
      <c r="S2016" s="76"/>
      <c r="T2016" s="76"/>
      <c r="U2016" s="76"/>
      <c r="V2016" s="76"/>
      <c r="W2016" s="76"/>
      <c r="X2016" s="76"/>
      <c r="Y2016" s="76"/>
      <c r="Z2016" s="76"/>
      <c r="AA2016" s="76"/>
      <c r="AB2016" s="76"/>
      <c r="AC2016" s="76"/>
      <c r="AD2016" s="76"/>
      <c r="AE2016" s="76"/>
      <c r="AF2016" s="76"/>
      <c r="AG2016" s="76"/>
      <c r="AH2016" s="76"/>
      <c r="AI2016" s="76"/>
      <c r="AJ2016" s="76"/>
      <c r="AK2016" s="76"/>
      <c r="AL2016" s="76"/>
      <c r="AM2016" s="76"/>
      <c r="AN2016" s="76"/>
      <c r="AO2016" s="75"/>
      <c r="AP2016" s="75"/>
      <c r="AQ2016" s="75"/>
      <c r="AR2016" s="76"/>
      <c r="AS2016" s="76"/>
      <c r="AT2016" s="76"/>
      <c r="AU2016" s="76"/>
      <c r="AV2016" s="76"/>
      <c r="AW2016" s="76"/>
      <c r="AX2016" s="76"/>
      <c r="AY2016" s="76"/>
      <c r="AZ2016" s="76"/>
      <c r="BA2016" s="76"/>
      <c r="BB2016" s="76"/>
      <c r="BC2016" s="76"/>
      <c r="BD2016" s="76"/>
      <c r="BE2016" s="76"/>
      <c r="BF2016" s="76"/>
      <c r="BG2016" s="76"/>
      <c r="BH2016" s="76"/>
      <c r="BI2016" s="76"/>
      <c r="BJ2016" s="76"/>
      <c r="BK2016" s="76"/>
      <c r="BL2016" s="76"/>
      <c r="BM2016" s="76"/>
      <c r="BN2016" s="76"/>
      <c r="BO2016" s="76"/>
      <c r="BP2016" s="76"/>
      <c r="BQ2016" s="76"/>
      <c r="BR2016" s="76"/>
      <c r="BS2016" s="76"/>
      <c r="BT2016" s="76"/>
      <c r="BU2016" s="76"/>
      <c r="BV2016" s="76"/>
      <c r="BW2016" s="76"/>
      <c r="BX2016" s="76"/>
      <c r="BY2016" s="76"/>
      <c r="BZ2016" s="76"/>
      <c r="CA2016" s="76"/>
      <c r="CB2016" s="76"/>
      <c r="CC2016" s="76"/>
      <c r="CD2016" s="76"/>
      <c r="CE2016" s="76"/>
      <c r="CF2016" s="76"/>
      <c r="CG2016" s="76"/>
      <c r="CH2016" s="76"/>
      <c r="CI2016" s="76"/>
      <c r="CJ2016" s="76"/>
      <c r="CK2016" s="76"/>
      <c r="CL2016" s="76"/>
      <c r="CM2016" s="76"/>
      <c r="CN2016" s="76"/>
      <c r="CO2016" s="76"/>
      <c r="CP2016" s="76"/>
    </row>
    <row r="2017" spans="1:94" x14ac:dyDescent="0.2">
      <c r="A2017" s="76"/>
      <c r="B2017" s="76"/>
      <c r="C2017" s="76"/>
      <c r="D2017" s="76"/>
      <c r="E2017" s="76"/>
      <c r="F2017" s="76"/>
      <c r="G2017" s="76"/>
      <c r="H2017" s="76"/>
      <c r="I2017" s="76"/>
      <c r="J2017" s="76"/>
      <c r="K2017" s="76"/>
      <c r="L2017" s="76"/>
      <c r="M2017" s="76"/>
      <c r="N2017" s="76"/>
      <c r="O2017" s="76"/>
      <c r="P2017" s="76"/>
      <c r="Q2017" s="76"/>
      <c r="R2017" s="76"/>
      <c r="S2017" s="76"/>
      <c r="T2017" s="76"/>
      <c r="U2017" s="76"/>
      <c r="V2017" s="76"/>
      <c r="W2017" s="76"/>
      <c r="X2017" s="76"/>
      <c r="Y2017" s="76"/>
      <c r="Z2017" s="76"/>
      <c r="AA2017" s="76"/>
      <c r="AB2017" s="76"/>
      <c r="AC2017" s="76"/>
      <c r="AD2017" s="76"/>
      <c r="AE2017" s="76"/>
      <c r="AF2017" s="76"/>
      <c r="AG2017" s="76"/>
      <c r="AH2017" s="76"/>
      <c r="AI2017" s="76"/>
      <c r="AJ2017" s="76"/>
      <c r="AK2017" s="76"/>
      <c r="AL2017" s="76"/>
      <c r="AM2017" s="76"/>
      <c r="AN2017" s="76"/>
      <c r="AO2017" s="75"/>
      <c r="AP2017" s="75"/>
      <c r="AQ2017" s="75"/>
      <c r="AR2017" s="76"/>
      <c r="AS2017" s="76"/>
      <c r="AT2017" s="76"/>
      <c r="AU2017" s="76"/>
      <c r="AV2017" s="76"/>
      <c r="AW2017" s="76"/>
      <c r="AX2017" s="76"/>
      <c r="AY2017" s="76"/>
      <c r="AZ2017" s="76"/>
      <c r="BA2017" s="76"/>
      <c r="BB2017" s="76"/>
      <c r="BC2017" s="76"/>
      <c r="BD2017" s="76"/>
      <c r="BE2017" s="76"/>
      <c r="BF2017" s="76"/>
      <c r="BG2017" s="76"/>
      <c r="BH2017" s="76"/>
      <c r="BI2017" s="76"/>
      <c r="BJ2017" s="76"/>
      <c r="BK2017" s="76"/>
      <c r="BL2017" s="76"/>
      <c r="BM2017" s="76"/>
      <c r="BN2017" s="76"/>
      <c r="BO2017" s="76"/>
      <c r="BP2017" s="76"/>
      <c r="BQ2017" s="76"/>
      <c r="BR2017" s="76"/>
      <c r="BS2017" s="76"/>
      <c r="BT2017" s="76"/>
      <c r="BU2017" s="76"/>
      <c r="BV2017" s="76"/>
      <c r="BW2017" s="76"/>
      <c r="BX2017" s="76"/>
      <c r="BY2017" s="76"/>
      <c r="BZ2017" s="76"/>
      <c r="CA2017" s="76"/>
      <c r="CB2017" s="76"/>
      <c r="CC2017" s="76"/>
      <c r="CD2017" s="76"/>
      <c r="CE2017" s="76"/>
      <c r="CF2017" s="76"/>
      <c r="CG2017" s="76"/>
      <c r="CH2017" s="76"/>
      <c r="CI2017" s="76"/>
      <c r="CJ2017" s="76"/>
      <c r="CK2017" s="76"/>
      <c r="CL2017" s="76"/>
      <c r="CM2017" s="76"/>
      <c r="CN2017" s="76"/>
      <c r="CO2017" s="76"/>
      <c r="CP2017" s="76"/>
    </row>
    <row r="2018" spans="1:94" x14ac:dyDescent="0.2">
      <c r="A2018" s="76"/>
      <c r="B2018" s="76"/>
      <c r="C2018" s="76"/>
      <c r="D2018" s="76"/>
      <c r="E2018" s="76"/>
      <c r="F2018" s="76"/>
      <c r="G2018" s="76"/>
      <c r="H2018" s="76"/>
      <c r="I2018" s="76"/>
      <c r="J2018" s="76"/>
      <c r="K2018" s="76"/>
      <c r="L2018" s="76"/>
      <c r="M2018" s="76"/>
      <c r="N2018" s="76"/>
      <c r="O2018" s="76"/>
      <c r="P2018" s="76"/>
      <c r="Q2018" s="76"/>
      <c r="R2018" s="76"/>
      <c r="S2018" s="76"/>
      <c r="T2018" s="76"/>
      <c r="U2018" s="76"/>
      <c r="V2018" s="76"/>
      <c r="W2018" s="76"/>
      <c r="X2018" s="76"/>
      <c r="Y2018" s="76"/>
      <c r="Z2018" s="76"/>
      <c r="AA2018" s="76"/>
      <c r="AB2018" s="76"/>
      <c r="AC2018" s="76"/>
      <c r="AD2018" s="76"/>
      <c r="AE2018" s="76"/>
      <c r="AF2018" s="76"/>
      <c r="AG2018" s="76"/>
      <c r="AH2018" s="76"/>
      <c r="AI2018" s="76"/>
      <c r="AJ2018" s="76"/>
      <c r="AK2018" s="76"/>
      <c r="AL2018" s="76"/>
      <c r="AM2018" s="76"/>
      <c r="AN2018" s="76"/>
      <c r="AO2018" s="75"/>
      <c r="AP2018" s="75"/>
      <c r="AQ2018" s="75"/>
      <c r="AR2018" s="76"/>
      <c r="AS2018" s="76"/>
      <c r="AT2018" s="76"/>
      <c r="AU2018" s="76"/>
      <c r="AV2018" s="76"/>
      <c r="AW2018" s="76"/>
      <c r="AX2018" s="76"/>
      <c r="AY2018" s="76"/>
      <c r="AZ2018" s="76"/>
      <c r="BA2018" s="76"/>
      <c r="BB2018" s="76"/>
      <c r="BC2018" s="76"/>
      <c r="BD2018" s="76"/>
      <c r="BE2018" s="76"/>
      <c r="BF2018" s="76"/>
      <c r="BG2018" s="76"/>
      <c r="BH2018" s="76"/>
      <c r="BI2018" s="76"/>
      <c r="BJ2018" s="76"/>
      <c r="BK2018" s="76"/>
      <c r="BL2018" s="76"/>
      <c r="BM2018" s="76"/>
      <c r="BN2018" s="76"/>
      <c r="BO2018" s="76"/>
      <c r="BP2018" s="76"/>
      <c r="BQ2018" s="76"/>
      <c r="BR2018" s="76"/>
      <c r="BS2018" s="76"/>
      <c r="BT2018" s="76"/>
      <c r="BU2018" s="76"/>
      <c r="BV2018" s="76"/>
      <c r="BW2018" s="76"/>
      <c r="BX2018" s="76"/>
      <c r="BY2018" s="76"/>
      <c r="BZ2018" s="76"/>
      <c r="CA2018" s="76"/>
      <c r="CB2018" s="76"/>
      <c r="CC2018" s="76"/>
      <c r="CD2018" s="76"/>
      <c r="CE2018" s="76"/>
      <c r="CF2018" s="76"/>
      <c r="CG2018" s="76"/>
      <c r="CH2018" s="76"/>
      <c r="CI2018" s="76"/>
      <c r="CJ2018" s="76"/>
      <c r="CK2018" s="76"/>
      <c r="CL2018" s="76"/>
      <c r="CM2018" s="76"/>
      <c r="CN2018" s="76"/>
      <c r="CO2018" s="76"/>
      <c r="CP2018" s="76"/>
    </row>
    <row r="2019" spans="1:94" x14ac:dyDescent="0.2">
      <c r="A2019" s="76"/>
      <c r="B2019" s="76"/>
      <c r="C2019" s="76"/>
      <c r="D2019" s="76"/>
      <c r="E2019" s="76"/>
      <c r="F2019" s="76"/>
      <c r="G2019" s="76"/>
      <c r="H2019" s="76"/>
      <c r="I2019" s="76"/>
      <c r="J2019" s="76"/>
      <c r="K2019" s="76"/>
      <c r="L2019" s="76"/>
      <c r="M2019" s="76"/>
      <c r="N2019" s="76"/>
      <c r="O2019" s="76"/>
      <c r="P2019" s="76"/>
      <c r="Q2019" s="76"/>
      <c r="R2019" s="76"/>
      <c r="S2019" s="76"/>
      <c r="T2019" s="76"/>
      <c r="U2019" s="76"/>
      <c r="V2019" s="76"/>
      <c r="W2019" s="76"/>
      <c r="X2019" s="76"/>
      <c r="Y2019" s="76"/>
      <c r="Z2019" s="76"/>
      <c r="AA2019" s="76"/>
      <c r="AB2019" s="76"/>
      <c r="AC2019" s="76"/>
      <c r="AD2019" s="76"/>
      <c r="AE2019" s="76"/>
      <c r="AF2019" s="76"/>
      <c r="AG2019" s="76"/>
      <c r="AH2019" s="76"/>
      <c r="AI2019" s="76"/>
      <c r="AJ2019" s="76"/>
      <c r="AK2019" s="76"/>
      <c r="AL2019" s="76"/>
      <c r="AM2019" s="76"/>
      <c r="AN2019" s="76"/>
      <c r="AO2019" s="75"/>
      <c r="AP2019" s="75"/>
      <c r="AQ2019" s="75"/>
      <c r="AR2019" s="76"/>
      <c r="AS2019" s="76"/>
      <c r="AT2019" s="76"/>
      <c r="AU2019" s="76"/>
      <c r="AV2019" s="76"/>
      <c r="AW2019" s="76"/>
      <c r="AX2019" s="76"/>
      <c r="AY2019" s="76"/>
      <c r="AZ2019" s="76"/>
      <c r="BA2019" s="76"/>
      <c r="BB2019" s="76"/>
      <c r="BC2019" s="76"/>
      <c r="BD2019" s="76"/>
      <c r="BE2019" s="76"/>
      <c r="BF2019" s="76"/>
      <c r="BG2019" s="76"/>
      <c r="BH2019" s="76"/>
      <c r="BI2019" s="76"/>
      <c r="BJ2019" s="76"/>
      <c r="BK2019" s="76"/>
      <c r="BL2019" s="76"/>
      <c r="BM2019" s="76"/>
      <c r="BN2019" s="76"/>
      <c r="BO2019" s="76"/>
      <c r="BP2019" s="76"/>
      <c r="BQ2019" s="76"/>
      <c r="BR2019" s="76"/>
      <c r="BS2019" s="76"/>
      <c r="BT2019" s="76"/>
      <c r="BU2019" s="76"/>
      <c r="BV2019" s="76"/>
      <c r="BW2019" s="76"/>
      <c r="BX2019" s="76"/>
      <c r="BY2019" s="76"/>
      <c r="BZ2019" s="76"/>
      <c r="CA2019" s="76"/>
      <c r="CB2019" s="76"/>
      <c r="CC2019" s="76"/>
      <c r="CD2019" s="76"/>
      <c r="CE2019" s="76"/>
      <c r="CF2019" s="76"/>
      <c r="CG2019" s="76"/>
      <c r="CH2019" s="76"/>
      <c r="CI2019" s="76"/>
      <c r="CJ2019" s="76"/>
      <c r="CK2019" s="76"/>
      <c r="CL2019" s="76"/>
      <c r="CM2019" s="76"/>
      <c r="CN2019" s="76"/>
      <c r="CO2019" s="76"/>
      <c r="CP2019" s="76"/>
    </row>
    <row r="2020" spans="1:94" x14ac:dyDescent="0.2">
      <c r="A2020" s="76"/>
      <c r="B2020" s="76"/>
      <c r="C2020" s="76"/>
      <c r="D2020" s="76"/>
      <c r="E2020" s="76"/>
      <c r="F2020" s="76"/>
      <c r="G2020" s="76"/>
      <c r="H2020" s="76"/>
      <c r="I2020" s="76"/>
      <c r="J2020" s="76"/>
      <c r="K2020" s="76"/>
      <c r="L2020" s="76"/>
      <c r="M2020" s="76"/>
      <c r="N2020" s="76"/>
      <c r="O2020" s="76"/>
      <c r="P2020" s="76"/>
      <c r="Q2020" s="76"/>
      <c r="R2020" s="76"/>
      <c r="S2020" s="76"/>
      <c r="T2020" s="76"/>
      <c r="U2020" s="76"/>
      <c r="V2020" s="76"/>
      <c r="W2020" s="76"/>
      <c r="X2020" s="76"/>
      <c r="Y2020" s="76"/>
      <c r="Z2020" s="76"/>
      <c r="AA2020" s="76"/>
      <c r="AB2020" s="76"/>
      <c r="AC2020" s="76"/>
      <c r="AD2020" s="76"/>
      <c r="AE2020" s="76"/>
      <c r="AF2020" s="76"/>
      <c r="AG2020" s="76"/>
      <c r="AH2020" s="76"/>
      <c r="AI2020" s="76"/>
      <c r="AJ2020" s="76"/>
      <c r="AK2020" s="76"/>
      <c r="AL2020" s="76"/>
      <c r="AM2020" s="76"/>
      <c r="AN2020" s="76"/>
      <c r="AO2020" s="75"/>
      <c r="AP2020" s="75"/>
      <c r="AQ2020" s="75"/>
      <c r="AR2020" s="76"/>
      <c r="AS2020" s="76"/>
      <c r="AT2020" s="76"/>
      <c r="AU2020" s="76"/>
      <c r="AV2020" s="76"/>
      <c r="AW2020" s="76"/>
      <c r="AX2020" s="76"/>
      <c r="AY2020" s="76"/>
      <c r="AZ2020" s="76"/>
      <c r="BA2020" s="76"/>
      <c r="BB2020" s="76"/>
      <c r="BC2020" s="76"/>
      <c r="BD2020" s="76"/>
      <c r="BE2020" s="76"/>
      <c r="BF2020" s="76"/>
      <c r="BG2020" s="76"/>
      <c r="BH2020" s="76"/>
      <c r="BI2020" s="76"/>
      <c r="BJ2020" s="76"/>
      <c r="BK2020" s="76"/>
      <c r="BL2020" s="76"/>
      <c r="BM2020" s="76"/>
      <c r="BN2020" s="76"/>
      <c r="BO2020" s="76"/>
      <c r="BP2020" s="76"/>
      <c r="BQ2020" s="76"/>
      <c r="BR2020" s="76"/>
      <c r="BS2020" s="76"/>
      <c r="BT2020" s="76"/>
      <c r="BU2020" s="76"/>
      <c r="BV2020" s="76"/>
      <c r="BW2020" s="76"/>
      <c r="BX2020" s="76"/>
      <c r="BY2020" s="76"/>
      <c r="BZ2020" s="76"/>
      <c r="CA2020" s="76"/>
      <c r="CB2020" s="76"/>
      <c r="CC2020" s="76"/>
      <c r="CD2020" s="76"/>
      <c r="CE2020" s="76"/>
      <c r="CF2020" s="76"/>
      <c r="CG2020" s="76"/>
      <c r="CH2020" s="76"/>
      <c r="CI2020" s="76"/>
      <c r="CJ2020" s="76"/>
      <c r="CK2020" s="76"/>
      <c r="CL2020" s="76"/>
      <c r="CM2020" s="76"/>
      <c r="CN2020" s="76"/>
      <c r="CO2020" s="76"/>
      <c r="CP2020" s="76"/>
    </row>
    <row r="2021" spans="1:94" x14ac:dyDescent="0.2">
      <c r="A2021" s="76"/>
      <c r="B2021" s="76"/>
      <c r="C2021" s="76"/>
      <c r="D2021" s="76"/>
      <c r="E2021" s="76"/>
      <c r="F2021" s="76"/>
      <c r="G2021" s="76"/>
      <c r="H2021" s="76"/>
      <c r="I2021" s="76"/>
      <c r="J2021" s="76"/>
      <c r="K2021" s="76"/>
      <c r="L2021" s="76"/>
      <c r="M2021" s="76"/>
      <c r="N2021" s="76"/>
      <c r="O2021" s="76"/>
      <c r="P2021" s="76"/>
      <c r="Q2021" s="76"/>
      <c r="R2021" s="76"/>
      <c r="S2021" s="76"/>
      <c r="T2021" s="76"/>
      <c r="U2021" s="76"/>
      <c r="V2021" s="76"/>
      <c r="W2021" s="76"/>
      <c r="X2021" s="76"/>
      <c r="Y2021" s="76"/>
      <c r="Z2021" s="76"/>
      <c r="AA2021" s="76"/>
      <c r="AB2021" s="76"/>
      <c r="AC2021" s="76"/>
      <c r="AD2021" s="76"/>
      <c r="AE2021" s="76"/>
      <c r="AF2021" s="76"/>
      <c r="AG2021" s="76"/>
      <c r="AH2021" s="76"/>
      <c r="AI2021" s="76"/>
      <c r="AJ2021" s="76"/>
      <c r="AK2021" s="76"/>
      <c r="AL2021" s="76"/>
      <c r="AM2021" s="76"/>
      <c r="AN2021" s="76"/>
      <c r="AO2021" s="75"/>
      <c r="AP2021" s="75"/>
      <c r="AQ2021" s="75"/>
      <c r="AR2021" s="76"/>
      <c r="AS2021" s="76"/>
      <c r="AT2021" s="76"/>
      <c r="AU2021" s="76"/>
      <c r="AV2021" s="76"/>
      <c r="AW2021" s="76"/>
      <c r="AX2021" s="76"/>
      <c r="AY2021" s="76"/>
      <c r="AZ2021" s="76"/>
      <c r="BA2021" s="76"/>
      <c r="BB2021" s="76"/>
      <c r="BC2021" s="76"/>
      <c r="BD2021" s="76"/>
      <c r="BE2021" s="76"/>
      <c r="BF2021" s="76"/>
      <c r="BG2021" s="76"/>
      <c r="BH2021" s="76"/>
      <c r="BI2021" s="76"/>
      <c r="BJ2021" s="76"/>
      <c r="BK2021" s="76"/>
      <c r="BL2021" s="76"/>
      <c r="BM2021" s="76"/>
      <c r="BN2021" s="76"/>
      <c r="BO2021" s="76"/>
      <c r="BP2021" s="76"/>
      <c r="BQ2021" s="76"/>
      <c r="BR2021" s="76"/>
      <c r="BS2021" s="76"/>
      <c r="BT2021" s="76"/>
      <c r="BU2021" s="76"/>
      <c r="BV2021" s="76"/>
      <c r="BW2021" s="76"/>
      <c r="BX2021" s="76"/>
      <c r="BY2021" s="76"/>
      <c r="BZ2021" s="76"/>
      <c r="CA2021" s="76"/>
      <c r="CB2021" s="76"/>
      <c r="CC2021" s="76"/>
      <c r="CD2021" s="76"/>
      <c r="CE2021" s="76"/>
      <c r="CF2021" s="76"/>
      <c r="CG2021" s="76"/>
      <c r="CH2021" s="76"/>
      <c r="CI2021" s="76"/>
      <c r="CJ2021" s="76"/>
      <c r="CK2021" s="76"/>
      <c r="CL2021" s="76"/>
      <c r="CM2021" s="76"/>
      <c r="CN2021" s="76"/>
      <c r="CO2021" s="76"/>
      <c r="CP2021" s="76"/>
    </row>
    <row r="2022" spans="1:94" x14ac:dyDescent="0.2">
      <c r="A2022" s="76"/>
      <c r="B2022" s="76"/>
      <c r="C2022" s="76"/>
      <c r="D2022" s="76"/>
      <c r="E2022" s="76"/>
      <c r="F2022" s="76"/>
      <c r="G2022" s="76"/>
      <c r="H2022" s="76"/>
      <c r="I2022" s="76"/>
      <c r="J2022" s="76"/>
      <c r="K2022" s="76"/>
      <c r="L2022" s="76"/>
      <c r="M2022" s="76"/>
      <c r="N2022" s="76"/>
      <c r="O2022" s="76"/>
      <c r="P2022" s="76"/>
      <c r="Q2022" s="76"/>
      <c r="R2022" s="76"/>
      <c r="S2022" s="76"/>
      <c r="T2022" s="76"/>
      <c r="U2022" s="76"/>
      <c r="V2022" s="76"/>
      <c r="W2022" s="76"/>
      <c r="X2022" s="76"/>
      <c r="Y2022" s="76"/>
      <c r="Z2022" s="76"/>
      <c r="AA2022" s="76"/>
      <c r="AB2022" s="76"/>
      <c r="AC2022" s="76"/>
      <c r="AD2022" s="76"/>
      <c r="AE2022" s="76"/>
      <c r="AF2022" s="76"/>
      <c r="AG2022" s="76"/>
      <c r="AH2022" s="76"/>
      <c r="AI2022" s="76"/>
      <c r="AJ2022" s="76"/>
      <c r="AK2022" s="76"/>
      <c r="AL2022" s="76"/>
      <c r="AM2022" s="76"/>
      <c r="AN2022" s="76"/>
      <c r="AO2022" s="75"/>
      <c r="AP2022" s="75"/>
      <c r="AQ2022" s="75"/>
      <c r="AR2022" s="76"/>
      <c r="AS2022" s="76"/>
      <c r="AT2022" s="76"/>
      <c r="AU2022" s="76"/>
      <c r="AV2022" s="76"/>
      <c r="AW2022" s="76"/>
      <c r="AX2022" s="76"/>
      <c r="AY2022" s="76"/>
      <c r="AZ2022" s="76"/>
      <c r="BA2022" s="76"/>
      <c r="BB2022" s="76"/>
      <c r="BC2022" s="76"/>
      <c r="BD2022" s="76"/>
      <c r="BE2022" s="76"/>
      <c r="BF2022" s="76"/>
      <c r="BG2022" s="76"/>
      <c r="BH2022" s="76"/>
      <c r="BI2022" s="76"/>
      <c r="BJ2022" s="76"/>
      <c r="BK2022" s="76"/>
      <c r="BL2022" s="76"/>
      <c r="BM2022" s="76"/>
      <c r="BN2022" s="76"/>
      <c r="BO2022" s="76"/>
      <c r="BP2022" s="76"/>
      <c r="BQ2022" s="76"/>
      <c r="BR2022" s="76"/>
      <c r="BS2022" s="76"/>
      <c r="BT2022" s="76"/>
      <c r="BU2022" s="76"/>
      <c r="BV2022" s="76"/>
      <c r="BW2022" s="76"/>
      <c r="BX2022" s="76"/>
      <c r="BY2022" s="76"/>
      <c r="BZ2022" s="76"/>
      <c r="CA2022" s="76"/>
      <c r="CB2022" s="76"/>
      <c r="CC2022" s="76"/>
      <c r="CD2022" s="76"/>
      <c r="CE2022" s="76"/>
      <c r="CF2022" s="76"/>
      <c r="CG2022" s="76"/>
      <c r="CH2022" s="76"/>
      <c r="CI2022" s="76"/>
      <c r="CJ2022" s="76"/>
      <c r="CK2022" s="76"/>
      <c r="CL2022" s="76"/>
      <c r="CM2022" s="76"/>
      <c r="CN2022" s="76"/>
      <c r="CO2022" s="76"/>
      <c r="CP2022" s="76"/>
    </row>
    <row r="2023" spans="1:94" x14ac:dyDescent="0.2">
      <c r="A2023" s="76"/>
      <c r="B2023" s="76"/>
      <c r="C2023" s="76"/>
      <c r="D2023" s="76"/>
      <c r="E2023" s="76"/>
      <c r="F2023" s="76"/>
      <c r="G2023" s="76"/>
      <c r="H2023" s="76"/>
      <c r="I2023" s="76"/>
      <c r="J2023" s="76"/>
      <c r="K2023" s="76"/>
      <c r="L2023" s="76"/>
      <c r="M2023" s="76"/>
      <c r="N2023" s="76"/>
      <c r="O2023" s="76"/>
      <c r="P2023" s="76"/>
      <c r="Q2023" s="76"/>
      <c r="R2023" s="76"/>
      <c r="S2023" s="76"/>
      <c r="T2023" s="76"/>
      <c r="U2023" s="76"/>
      <c r="V2023" s="76"/>
      <c r="W2023" s="76"/>
      <c r="X2023" s="76"/>
      <c r="Y2023" s="76"/>
      <c r="Z2023" s="76"/>
      <c r="AA2023" s="76"/>
      <c r="AB2023" s="76"/>
      <c r="AC2023" s="76"/>
      <c r="AD2023" s="76"/>
      <c r="AE2023" s="76"/>
      <c r="AF2023" s="76"/>
      <c r="AG2023" s="76"/>
      <c r="AH2023" s="76"/>
      <c r="AI2023" s="76"/>
      <c r="AJ2023" s="76"/>
      <c r="AK2023" s="76"/>
      <c r="AL2023" s="76"/>
      <c r="AM2023" s="76"/>
      <c r="AN2023" s="76"/>
      <c r="AO2023" s="75"/>
      <c r="AP2023" s="75"/>
      <c r="AQ2023" s="75"/>
      <c r="AR2023" s="76"/>
      <c r="AS2023" s="76"/>
      <c r="AT2023" s="76"/>
      <c r="AU2023" s="76"/>
      <c r="AV2023" s="76"/>
      <c r="AW2023" s="76"/>
      <c r="AX2023" s="76"/>
      <c r="AY2023" s="76"/>
      <c r="AZ2023" s="76"/>
      <c r="BA2023" s="76"/>
      <c r="BB2023" s="76"/>
      <c r="BC2023" s="76"/>
      <c r="BD2023" s="76"/>
      <c r="BE2023" s="76"/>
      <c r="BF2023" s="76"/>
      <c r="BG2023" s="76"/>
      <c r="BH2023" s="76"/>
      <c r="BI2023" s="76"/>
      <c r="BJ2023" s="76"/>
      <c r="BK2023" s="76"/>
      <c r="BL2023" s="76"/>
      <c r="BM2023" s="76"/>
      <c r="BN2023" s="76"/>
      <c r="BO2023" s="76"/>
      <c r="BP2023" s="76"/>
      <c r="BQ2023" s="76"/>
      <c r="BR2023" s="76"/>
      <c r="BS2023" s="76"/>
      <c r="BT2023" s="76"/>
      <c r="BU2023" s="76"/>
      <c r="BV2023" s="76"/>
      <c r="BW2023" s="76"/>
      <c r="BX2023" s="76"/>
      <c r="BY2023" s="76"/>
      <c r="BZ2023" s="76"/>
      <c r="CA2023" s="76"/>
      <c r="CB2023" s="76"/>
      <c r="CC2023" s="76"/>
      <c r="CD2023" s="76"/>
      <c r="CE2023" s="76"/>
      <c r="CF2023" s="76"/>
      <c r="CG2023" s="76"/>
      <c r="CH2023" s="76"/>
      <c r="CI2023" s="76"/>
      <c r="CJ2023" s="76"/>
      <c r="CK2023" s="76"/>
      <c r="CL2023" s="76"/>
      <c r="CM2023" s="76"/>
      <c r="CN2023" s="76"/>
      <c r="CO2023" s="76"/>
      <c r="CP2023" s="76"/>
    </row>
    <row r="2024" spans="1:94" x14ac:dyDescent="0.2">
      <c r="A2024" s="76"/>
      <c r="B2024" s="76"/>
      <c r="C2024" s="76"/>
      <c r="D2024" s="76"/>
      <c r="E2024" s="76"/>
      <c r="F2024" s="76"/>
      <c r="G2024" s="76"/>
      <c r="H2024" s="76"/>
      <c r="I2024" s="76"/>
      <c r="J2024" s="76"/>
      <c r="K2024" s="76"/>
      <c r="L2024" s="76"/>
      <c r="M2024" s="76"/>
      <c r="N2024" s="76"/>
      <c r="O2024" s="76"/>
      <c r="P2024" s="76"/>
      <c r="Q2024" s="76"/>
      <c r="R2024" s="76"/>
      <c r="S2024" s="76"/>
      <c r="T2024" s="76"/>
      <c r="U2024" s="76"/>
      <c r="V2024" s="76"/>
      <c r="W2024" s="76"/>
      <c r="X2024" s="76"/>
      <c r="Y2024" s="76"/>
      <c r="Z2024" s="76"/>
      <c r="AA2024" s="76"/>
      <c r="AB2024" s="76"/>
      <c r="AC2024" s="76"/>
      <c r="AD2024" s="76"/>
      <c r="AE2024" s="76"/>
      <c r="AF2024" s="76"/>
      <c r="AG2024" s="76"/>
      <c r="AH2024" s="76"/>
      <c r="AI2024" s="76"/>
      <c r="AJ2024" s="76"/>
      <c r="AK2024" s="76"/>
      <c r="AL2024" s="76"/>
      <c r="AM2024" s="76"/>
      <c r="AN2024" s="76"/>
      <c r="AO2024" s="75"/>
      <c r="AP2024" s="75"/>
      <c r="AQ2024" s="75"/>
      <c r="AR2024" s="76"/>
      <c r="AS2024" s="76"/>
      <c r="AT2024" s="76"/>
      <c r="AU2024" s="76"/>
      <c r="AV2024" s="76"/>
      <c r="AW2024" s="76"/>
      <c r="AX2024" s="76"/>
      <c r="AY2024" s="76"/>
      <c r="AZ2024" s="76"/>
      <c r="BA2024" s="76"/>
      <c r="BB2024" s="76"/>
      <c r="BC2024" s="76"/>
      <c r="BD2024" s="76"/>
      <c r="BE2024" s="76"/>
      <c r="BF2024" s="76"/>
      <c r="BG2024" s="76"/>
      <c r="BH2024" s="76"/>
      <c r="BI2024" s="76"/>
      <c r="BJ2024" s="76"/>
      <c r="BK2024" s="76"/>
      <c r="BL2024" s="76"/>
      <c r="BM2024" s="76"/>
      <c r="BN2024" s="76"/>
      <c r="BO2024" s="76"/>
      <c r="BP2024" s="76"/>
      <c r="BQ2024" s="76"/>
      <c r="BR2024" s="76"/>
      <c r="BS2024" s="76"/>
      <c r="BT2024" s="76"/>
      <c r="BU2024" s="76"/>
      <c r="BV2024" s="76"/>
      <c r="BW2024" s="76"/>
      <c r="BX2024" s="76"/>
      <c r="BY2024" s="76"/>
      <c r="BZ2024" s="76"/>
      <c r="CA2024" s="76"/>
      <c r="CB2024" s="76"/>
      <c r="CC2024" s="76"/>
      <c r="CD2024" s="76"/>
      <c r="CE2024" s="76"/>
      <c r="CF2024" s="76"/>
      <c r="CG2024" s="76"/>
      <c r="CH2024" s="76"/>
      <c r="CI2024" s="76"/>
      <c r="CJ2024" s="76"/>
      <c r="CK2024" s="76"/>
      <c r="CL2024" s="76"/>
      <c r="CM2024" s="76"/>
      <c r="CN2024" s="76"/>
      <c r="CO2024" s="76"/>
      <c r="CP2024" s="76"/>
    </row>
    <row r="2025" spans="1:94" x14ac:dyDescent="0.2">
      <c r="A2025" s="76"/>
      <c r="B2025" s="76"/>
      <c r="C2025" s="76"/>
      <c r="D2025" s="76"/>
      <c r="E2025" s="76"/>
      <c r="F2025" s="76"/>
      <c r="G2025" s="76"/>
      <c r="H2025" s="76"/>
      <c r="I2025" s="76"/>
      <c r="J2025" s="76"/>
      <c r="K2025" s="76"/>
      <c r="L2025" s="76"/>
      <c r="M2025" s="76"/>
      <c r="N2025" s="76"/>
      <c r="O2025" s="76"/>
      <c r="P2025" s="76"/>
      <c r="Q2025" s="76"/>
      <c r="R2025" s="76"/>
      <c r="S2025" s="76"/>
      <c r="T2025" s="76"/>
      <c r="U2025" s="76"/>
      <c r="V2025" s="76"/>
      <c r="W2025" s="76"/>
      <c r="X2025" s="76"/>
      <c r="Y2025" s="76"/>
      <c r="Z2025" s="76"/>
      <c r="AA2025" s="76"/>
      <c r="AB2025" s="76"/>
      <c r="AC2025" s="76"/>
      <c r="AD2025" s="76"/>
      <c r="AE2025" s="76"/>
      <c r="AF2025" s="76"/>
      <c r="AG2025" s="76"/>
      <c r="AH2025" s="76"/>
      <c r="AI2025" s="76"/>
      <c r="AJ2025" s="76"/>
      <c r="AK2025" s="76"/>
      <c r="AL2025" s="76"/>
      <c r="AM2025" s="76"/>
      <c r="AN2025" s="76"/>
      <c r="AO2025" s="75"/>
      <c r="AP2025" s="75"/>
      <c r="AQ2025" s="75"/>
      <c r="AR2025" s="76"/>
      <c r="AS2025" s="76"/>
      <c r="AT2025" s="76"/>
      <c r="AU2025" s="76"/>
      <c r="AV2025" s="76"/>
      <c r="AW2025" s="76"/>
      <c r="AX2025" s="76"/>
      <c r="AY2025" s="76"/>
      <c r="AZ2025" s="76"/>
      <c r="BA2025" s="76"/>
      <c r="BB2025" s="76"/>
      <c r="BC2025" s="76"/>
      <c r="BD2025" s="76"/>
      <c r="BE2025" s="76"/>
      <c r="BF2025" s="76"/>
      <c r="BG2025" s="76"/>
      <c r="BH2025" s="76"/>
      <c r="BI2025" s="76"/>
      <c r="BJ2025" s="76"/>
      <c r="BK2025" s="76"/>
      <c r="BL2025" s="76"/>
      <c r="BM2025" s="76"/>
      <c r="BN2025" s="76"/>
      <c r="BO2025" s="76"/>
      <c r="BP2025" s="76"/>
      <c r="BQ2025" s="76"/>
      <c r="BR2025" s="76"/>
      <c r="BS2025" s="76"/>
      <c r="BT2025" s="76"/>
      <c r="BU2025" s="76"/>
      <c r="BV2025" s="76"/>
      <c r="BW2025" s="76"/>
      <c r="BX2025" s="76"/>
      <c r="BY2025" s="76"/>
      <c r="BZ2025" s="76"/>
      <c r="CA2025" s="76"/>
      <c r="CB2025" s="76"/>
      <c r="CC2025" s="76"/>
      <c r="CD2025" s="76"/>
      <c r="CE2025" s="76"/>
      <c r="CF2025" s="76"/>
      <c r="CG2025" s="76"/>
      <c r="CH2025" s="76"/>
      <c r="CI2025" s="76"/>
      <c r="CJ2025" s="76"/>
      <c r="CK2025" s="76"/>
      <c r="CL2025" s="76"/>
      <c r="CM2025" s="76"/>
      <c r="CN2025" s="76"/>
      <c r="CO2025" s="76"/>
      <c r="CP2025" s="76"/>
    </row>
    <row r="2026" spans="1:94" x14ac:dyDescent="0.2">
      <c r="A2026" s="76"/>
      <c r="B2026" s="76"/>
      <c r="C2026" s="76"/>
      <c r="D2026" s="76"/>
      <c r="E2026" s="76"/>
      <c r="F2026" s="76"/>
      <c r="G2026" s="76"/>
      <c r="H2026" s="76"/>
      <c r="I2026" s="76"/>
      <c r="J2026" s="76"/>
      <c r="K2026" s="76"/>
      <c r="L2026" s="76"/>
      <c r="M2026" s="76"/>
      <c r="N2026" s="76"/>
      <c r="O2026" s="76"/>
      <c r="P2026" s="76"/>
      <c r="Q2026" s="76"/>
      <c r="R2026" s="76"/>
      <c r="S2026" s="76"/>
      <c r="T2026" s="76"/>
      <c r="U2026" s="76"/>
      <c r="V2026" s="76"/>
      <c r="W2026" s="76"/>
      <c r="X2026" s="76"/>
      <c r="Y2026" s="76"/>
      <c r="Z2026" s="76"/>
      <c r="AA2026" s="76"/>
      <c r="AB2026" s="76"/>
      <c r="AC2026" s="76"/>
      <c r="AD2026" s="76"/>
      <c r="AE2026" s="76"/>
      <c r="AF2026" s="76"/>
      <c r="AG2026" s="76"/>
      <c r="AH2026" s="76"/>
      <c r="AI2026" s="76"/>
      <c r="AJ2026" s="76"/>
      <c r="AK2026" s="76"/>
      <c r="AL2026" s="76"/>
      <c r="AM2026" s="76"/>
      <c r="AN2026" s="76"/>
      <c r="AO2026" s="75"/>
      <c r="AP2026" s="75"/>
      <c r="AQ2026" s="75"/>
      <c r="AR2026" s="76"/>
      <c r="AS2026" s="76"/>
      <c r="AT2026" s="76"/>
      <c r="AU2026" s="76"/>
      <c r="AV2026" s="76"/>
      <c r="AW2026" s="76"/>
      <c r="AX2026" s="76"/>
      <c r="AY2026" s="76"/>
      <c r="AZ2026" s="76"/>
      <c r="BA2026" s="76"/>
      <c r="BB2026" s="76"/>
      <c r="BC2026" s="76"/>
      <c r="BD2026" s="76"/>
      <c r="BE2026" s="76"/>
      <c r="BF2026" s="76"/>
      <c r="BG2026" s="76"/>
      <c r="BH2026" s="76"/>
      <c r="BI2026" s="76"/>
      <c r="BJ2026" s="76"/>
      <c r="BK2026" s="76"/>
      <c r="BL2026" s="76"/>
      <c r="BM2026" s="76"/>
      <c r="BN2026" s="76"/>
      <c r="BO2026" s="76"/>
      <c r="BP2026" s="76"/>
      <c r="BQ2026" s="76"/>
      <c r="BR2026" s="76"/>
      <c r="BS2026" s="76"/>
      <c r="BT2026" s="76"/>
      <c r="BU2026" s="76"/>
      <c r="BV2026" s="76"/>
      <c r="BW2026" s="76"/>
      <c r="BX2026" s="76"/>
      <c r="BY2026" s="76"/>
      <c r="BZ2026" s="76"/>
      <c r="CA2026" s="76"/>
      <c r="CB2026" s="76"/>
      <c r="CC2026" s="76"/>
      <c r="CD2026" s="76"/>
      <c r="CE2026" s="76"/>
      <c r="CF2026" s="76"/>
      <c r="CG2026" s="76"/>
      <c r="CH2026" s="76"/>
      <c r="CI2026" s="76"/>
      <c r="CJ2026" s="76"/>
      <c r="CK2026" s="76"/>
      <c r="CL2026" s="76"/>
      <c r="CM2026" s="76"/>
      <c r="CN2026" s="76"/>
      <c r="CO2026" s="76"/>
      <c r="CP2026" s="76"/>
    </row>
    <row r="2027" spans="1:94" x14ac:dyDescent="0.2">
      <c r="A2027" s="76"/>
      <c r="B2027" s="76"/>
      <c r="C2027" s="76"/>
      <c r="D2027" s="76"/>
      <c r="E2027" s="76"/>
      <c r="F2027" s="76"/>
      <c r="G2027" s="76"/>
      <c r="H2027" s="76"/>
      <c r="I2027" s="76"/>
      <c r="J2027" s="76"/>
      <c r="K2027" s="76"/>
      <c r="L2027" s="76"/>
      <c r="M2027" s="76"/>
      <c r="N2027" s="76"/>
      <c r="O2027" s="76"/>
      <c r="P2027" s="76"/>
      <c r="Q2027" s="76"/>
      <c r="R2027" s="76"/>
      <c r="S2027" s="76"/>
      <c r="T2027" s="76"/>
      <c r="U2027" s="76"/>
      <c r="V2027" s="76"/>
      <c r="W2027" s="76"/>
      <c r="X2027" s="76"/>
      <c r="Y2027" s="76"/>
      <c r="Z2027" s="76"/>
      <c r="AA2027" s="76"/>
      <c r="AB2027" s="76"/>
      <c r="AC2027" s="76"/>
      <c r="AD2027" s="76"/>
      <c r="AE2027" s="76"/>
      <c r="AF2027" s="76"/>
      <c r="AG2027" s="76"/>
      <c r="AH2027" s="76"/>
      <c r="AI2027" s="76"/>
      <c r="AJ2027" s="76"/>
      <c r="AK2027" s="76"/>
      <c r="AL2027" s="76"/>
      <c r="AM2027" s="76"/>
      <c r="AN2027" s="76"/>
      <c r="AO2027" s="75"/>
      <c r="AP2027" s="75"/>
      <c r="AQ2027" s="75"/>
      <c r="AR2027" s="76"/>
      <c r="AS2027" s="76"/>
      <c r="AT2027" s="76"/>
      <c r="AU2027" s="76"/>
      <c r="AV2027" s="76"/>
      <c r="AW2027" s="76"/>
      <c r="AX2027" s="76"/>
      <c r="AY2027" s="76"/>
      <c r="AZ2027" s="76"/>
      <c r="BA2027" s="76"/>
      <c r="BB2027" s="76"/>
      <c r="BC2027" s="76"/>
      <c r="BD2027" s="76"/>
      <c r="BE2027" s="76"/>
      <c r="BF2027" s="76"/>
      <c r="BG2027" s="76"/>
      <c r="BH2027" s="76"/>
      <c r="BI2027" s="76"/>
      <c r="BJ2027" s="76"/>
      <c r="BK2027" s="76"/>
      <c r="BL2027" s="76"/>
      <c r="BM2027" s="76"/>
      <c r="BN2027" s="76"/>
      <c r="BO2027" s="76"/>
      <c r="BP2027" s="76"/>
      <c r="BQ2027" s="76"/>
      <c r="BR2027" s="76"/>
      <c r="BS2027" s="76"/>
      <c r="BT2027" s="76"/>
      <c r="BU2027" s="76"/>
      <c r="BV2027" s="76"/>
      <c r="BW2027" s="76"/>
      <c r="BX2027" s="76"/>
      <c r="BY2027" s="76"/>
      <c r="BZ2027" s="76"/>
      <c r="CA2027" s="76"/>
      <c r="CB2027" s="76"/>
      <c r="CC2027" s="76"/>
      <c r="CD2027" s="76"/>
      <c r="CE2027" s="76"/>
      <c r="CF2027" s="76"/>
      <c r="CG2027" s="76"/>
      <c r="CH2027" s="76"/>
      <c r="CI2027" s="76"/>
      <c r="CJ2027" s="76"/>
      <c r="CK2027" s="76"/>
      <c r="CL2027" s="76"/>
      <c r="CM2027" s="76"/>
      <c r="CN2027" s="76"/>
      <c r="CO2027" s="76"/>
      <c r="CP2027" s="76"/>
    </row>
    <row r="2028" spans="1:94" x14ac:dyDescent="0.2">
      <c r="A2028" s="76"/>
      <c r="B2028" s="76"/>
      <c r="C2028" s="76"/>
      <c r="D2028" s="76"/>
      <c r="E2028" s="76"/>
      <c r="F2028" s="76"/>
      <c r="G2028" s="76"/>
      <c r="H2028" s="76"/>
      <c r="I2028" s="76"/>
      <c r="J2028" s="76"/>
      <c r="K2028" s="76"/>
      <c r="L2028" s="76"/>
      <c r="M2028" s="76"/>
      <c r="N2028" s="76"/>
      <c r="O2028" s="76"/>
      <c r="P2028" s="76"/>
      <c r="Q2028" s="76"/>
      <c r="R2028" s="76"/>
      <c r="S2028" s="76"/>
      <c r="T2028" s="76"/>
      <c r="U2028" s="76"/>
      <c r="V2028" s="76"/>
      <c r="W2028" s="76"/>
      <c r="X2028" s="76"/>
      <c r="Y2028" s="76"/>
      <c r="Z2028" s="76"/>
      <c r="AA2028" s="76"/>
      <c r="AB2028" s="76"/>
      <c r="AC2028" s="76"/>
      <c r="AD2028" s="76"/>
      <c r="AE2028" s="76"/>
      <c r="AF2028" s="76"/>
      <c r="AG2028" s="76"/>
      <c r="AH2028" s="76"/>
      <c r="AI2028" s="76"/>
      <c r="AJ2028" s="76"/>
      <c r="AK2028" s="76"/>
      <c r="AL2028" s="76"/>
      <c r="AM2028" s="76"/>
      <c r="AN2028" s="76"/>
      <c r="AO2028" s="75"/>
      <c r="AP2028" s="75"/>
      <c r="AQ2028" s="75"/>
      <c r="AR2028" s="76"/>
      <c r="AS2028" s="76"/>
      <c r="AT2028" s="76"/>
      <c r="AU2028" s="76"/>
      <c r="AV2028" s="76"/>
      <c r="AW2028" s="76"/>
      <c r="AX2028" s="76"/>
      <c r="AY2028" s="76"/>
      <c r="AZ2028" s="76"/>
      <c r="BA2028" s="76"/>
      <c r="BB2028" s="76"/>
      <c r="BC2028" s="76"/>
      <c r="BD2028" s="76"/>
      <c r="BE2028" s="76"/>
      <c r="BF2028" s="76"/>
      <c r="BG2028" s="76"/>
      <c r="BH2028" s="76"/>
      <c r="BI2028" s="76"/>
      <c r="BJ2028" s="76"/>
      <c r="BK2028" s="76"/>
      <c r="BL2028" s="76"/>
      <c r="BM2028" s="76"/>
      <c r="BN2028" s="76"/>
      <c r="BO2028" s="76"/>
      <c r="BP2028" s="76"/>
      <c r="BQ2028" s="76"/>
      <c r="BR2028" s="76"/>
      <c r="BS2028" s="76"/>
      <c r="BT2028" s="76"/>
      <c r="BU2028" s="76"/>
      <c r="BV2028" s="76"/>
      <c r="BW2028" s="76"/>
      <c r="BX2028" s="76"/>
      <c r="BY2028" s="76"/>
      <c r="BZ2028" s="76"/>
      <c r="CA2028" s="76"/>
      <c r="CB2028" s="76"/>
      <c r="CC2028" s="76"/>
      <c r="CD2028" s="76"/>
      <c r="CE2028" s="76"/>
      <c r="CF2028" s="76"/>
      <c r="CG2028" s="76"/>
      <c r="CH2028" s="76"/>
      <c r="CI2028" s="76"/>
      <c r="CJ2028" s="76"/>
      <c r="CK2028" s="76"/>
      <c r="CL2028" s="76"/>
      <c r="CM2028" s="76"/>
      <c r="CN2028" s="76"/>
      <c r="CO2028" s="76"/>
      <c r="CP2028" s="76"/>
    </row>
    <row r="2029" spans="1:94" x14ac:dyDescent="0.2">
      <c r="A2029" s="76"/>
      <c r="B2029" s="76"/>
      <c r="C2029" s="76"/>
      <c r="D2029" s="76"/>
      <c r="E2029" s="76"/>
      <c r="F2029" s="76"/>
      <c r="G2029" s="76"/>
      <c r="H2029" s="76"/>
      <c r="I2029" s="76"/>
      <c r="J2029" s="76"/>
      <c r="K2029" s="76"/>
      <c r="L2029" s="76"/>
      <c r="M2029" s="76"/>
      <c r="N2029" s="76"/>
      <c r="O2029" s="76"/>
      <c r="P2029" s="76"/>
      <c r="Q2029" s="76"/>
      <c r="R2029" s="76"/>
      <c r="S2029" s="76"/>
      <c r="T2029" s="76"/>
      <c r="U2029" s="76"/>
      <c r="V2029" s="76"/>
      <c r="W2029" s="76"/>
      <c r="X2029" s="76"/>
      <c r="Y2029" s="76"/>
      <c r="Z2029" s="76"/>
      <c r="AA2029" s="76"/>
      <c r="AB2029" s="76"/>
      <c r="AC2029" s="76"/>
      <c r="AD2029" s="76"/>
      <c r="AE2029" s="76"/>
      <c r="AF2029" s="76"/>
      <c r="AG2029" s="76"/>
      <c r="AH2029" s="76"/>
      <c r="AI2029" s="76"/>
      <c r="AJ2029" s="76"/>
      <c r="AK2029" s="76"/>
      <c r="AL2029" s="76"/>
      <c r="AM2029" s="76"/>
      <c r="AN2029" s="76"/>
      <c r="AO2029" s="75"/>
      <c r="AP2029" s="75"/>
      <c r="AQ2029" s="75"/>
      <c r="AR2029" s="76"/>
      <c r="AS2029" s="76"/>
      <c r="AT2029" s="76"/>
      <c r="AU2029" s="76"/>
      <c r="AV2029" s="76"/>
      <c r="AW2029" s="76"/>
      <c r="AX2029" s="76"/>
      <c r="AY2029" s="76"/>
      <c r="AZ2029" s="76"/>
      <c r="BA2029" s="76"/>
      <c r="BB2029" s="76"/>
      <c r="BC2029" s="76"/>
      <c r="BD2029" s="76"/>
      <c r="BE2029" s="76"/>
      <c r="BF2029" s="76"/>
      <c r="BG2029" s="76"/>
      <c r="BH2029" s="76"/>
      <c r="BI2029" s="76"/>
      <c r="BJ2029" s="76"/>
      <c r="BK2029" s="76"/>
      <c r="BL2029" s="76"/>
      <c r="BM2029" s="76"/>
      <c r="BN2029" s="76"/>
      <c r="BO2029" s="76"/>
      <c r="BP2029" s="76"/>
      <c r="BQ2029" s="76"/>
      <c r="BR2029" s="76"/>
      <c r="BS2029" s="76"/>
      <c r="BT2029" s="76"/>
      <c r="BU2029" s="76"/>
      <c r="BV2029" s="76"/>
      <c r="BW2029" s="76"/>
      <c r="BX2029" s="76"/>
      <c r="BY2029" s="76"/>
      <c r="BZ2029" s="76"/>
      <c r="CA2029" s="76"/>
      <c r="CB2029" s="76"/>
      <c r="CC2029" s="76"/>
      <c r="CD2029" s="76"/>
      <c r="CE2029" s="76"/>
      <c r="CF2029" s="76"/>
      <c r="CG2029" s="76"/>
      <c r="CH2029" s="76"/>
      <c r="CI2029" s="76"/>
      <c r="CJ2029" s="76"/>
      <c r="CK2029" s="76"/>
      <c r="CL2029" s="76"/>
      <c r="CM2029" s="76"/>
      <c r="CN2029" s="76"/>
      <c r="CO2029" s="76"/>
      <c r="CP2029" s="76"/>
    </row>
    <row r="2030" spans="1:94" x14ac:dyDescent="0.2">
      <c r="A2030" s="76"/>
      <c r="B2030" s="76"/>
      <c r="C2030" s="76"/>
      <c r="D2030" s="76"/>
      <c r="E2030" s="76"/>
      <c r="F2030" s="76"/>
      <c r="G2030" s="76"/>
      <c r="H2030" s="76"/>
      <c r="I2030" s="76"/>
      <c r="J2030" s="76"/>
      <c r="K2030" s="76"/>
      <c r="L2030" s="76"/>
      <c r="M2030" s="76"/>
      <c r="N2030" s="76"/>
      <c r="O2030" s="76"/>
      <c r="P2030" s="76"/>
      <c r="Q2030" s="76"/>
      <c r="R2030" s="76"/>
      <c r="S2030" s="76"/>
      <c r="T2030" s="76"/>
      <c r="U2030" s="76"/>
      <c r="V2030" s="76"/>
      <c r="W2030" s="76"/>
      <c r="X2030" s="76"/>
      <c r="Y2030" s="76"/>
      <c r="Z2030" s="76"/>
      <c r="AA2030" s="76"/>
      <c r="AB2030" s="76"/>
      <c r="AC2030" s="76"/>
      <c r="AD2030" s="76"/>
      <c r="AE2030" s="76"/>
      <c r="AF2030" s="76"/>
      <c r="AG2030" s="76"/>
      <c r="AH2030" s="76"/>
      <c r="AI2030" s="76"/>
      <c r="AJ2030" s="76"/>
      <c r="AK2030" s="76"/>
      <c r="AL2030" s="76"/>
      <c r="AM2030" s="76"/>
      <c r="AN2030" s="76"/>
      <c r="AO2030" s="75"/>
      <c r="AP2030" s="75"/>
      <c r="AQ2030" s="75"/>
      <c r="AR2030" s="76"/>
      <c r="AS2030" s="76"/>
      <c r="AT2030" s="76"/>
      <c r="AU2030" s="76"/>
      <c r="AV2030" s="76"/>
      <c r="AW2030" s="76"/>
      <c r="AX2030" s="76"/>
      <c r="AY2030" s="76"/>
      <c r="AZ2030" s="76"/>
      <c r="BA2030" s="76"/>
      <c r="BB2030" s="76"/>
      <c r="BC2030" s="76"/>
      <c r="BD2030" s="76"/>
      <c r="BE2030" s="76"/>
      <c r="BF2030" s="76"/>
      <c r="BG2030" s="76"/>
      <c r="BH2030" s="76"/>
      <c r="BI2030" s="76"/>
      <c r="BJ2030" s="76"/>
      <c r="BK2030" s="76"/>
      <c r="BL2030" s="76"/>
      <c r="BM2030" s="76"/>
      <c r="BN2030" s="76"/>
      <c r="BO2030" s="76"/>
      <c r="BP2030" s="76"/>
      <c r="BQ2030" s="76"/>
      <c r="BR2030" s="76"/>
      <c r="BS2030" s="76"/>
      <c r="BT2030" s="76"/>
      <c r="BU2030" s="76"/>
      <c r="BV2030" s="76"/>
      <c r="BW2030" s="76"/>
      <c r="BX2030" s="76"/>
      <c r="BY2030" s="76"/>
      <c r="BZ2030" s="76"/>
      <c r="CA2030" s="76"/>
      <c r="CB2030" s="76"/>
      <c r="CC2030" s="76"/>
      <c r="CD2030" s="76"/>
      <c r="CE2030" s="76"/>
      <c r="CF2030" s="76"/>
      <c r="CG2030" s="76"/>
      <c r="CH2030" s="76"/>
      <c r="CI2030" s="76"/>
      <c r="CJ2030" s="76"/>
      <c r="CK2030" s="76"/>
      <c r="CL2030" s="76"/>
      <c r="CM2030" s="76"/>
      <c r="CN2030" s="76"/>
      <c r="CO2030" s="76"/>
      <c r="CP2030" s="76"/>
    </row>
    <row r="2031" spans="1:94" x14ac:dyDescent="0.2">
      <c r="A2031" s="76"/>
      <c r="B2031" s="76"/>
      <c r="C2031" s="76"/>
      <c r="D2031" s="76"/>
      <c r="E2031" s="76"/>
      <c r="F2031" s="76"/>
      <c r="G2031" s="76"/>
      <c r="H2031" s="76"/>
      <c r="I2031" s="76"/>
      <c r="J2031" s="76"/>
      <c r="K2031" s="76"/>
      <c r="L2031" s="76"/>
      <c r="M2031" s="76"/>
      <c r="N2031" s="76"/>
      <c r="O2031" s="76"/>
      <c r="P2031" s="76"/>
      <c r="Q2031" s="76"/>
      <c r="R2031" s="76"/>
      <c r="S2031" s="76"/>
      <c r="T2031" s="76"/>
      <c r="U2031" s="76"/>
      <c r="V2031" s="76"/>
      <c r="W2031" s="76"/>
      <c r="X2031" s="76"/>
      <c r="Y2031" s="76"/>
      <c r="Z2031" s="76"/>
      <c r="AA2031" s="76"/>
      <c r="AB2031" s="76"/>
      <c r="AC2031" s="76"/>
      <c r="AD2031" s="76"/>
      <c r="AE2031" s="76"/>
      <c r="AF2031" s="76"/>
      <c r="AG2031" s="76"/>
      <c r="AH2031" s="76"/>
      <c r="AI2031" s="76"/>
      <c r="AJ2031" s="76"/>
      <c r="AK2031" s="76"/>
      <c r="AL2031" s="76"/>
      <c r="AM2031" s="76"/>
      <c r="AN2031" s="76"/>
      <c r="AO2031" s="75"/>
      <c r="AP2031" s="75"/>
      <c r="AQ2031" s="75"/>
      <c r="AR2031" s="76"/>
      <c r="AS2031" s="76"/>
      <c r="AT2031" s="76"/>
      <c r="AU2031" s="76"/>
      <c r="AV2031" s="76"/>
      <c r="AW2031" s="76"/>
      <c r="AX2031" s="76"/>
      <c r="AY2031" s="76"/>
      <c r="AZ2031" s="76"/>
      <c r="BA2031" s="76"/>
      <c r="BB2031" s="76"/>
      <c r="BC2031" s="76"/>
      <c r="BD2031" s="76"/>
      <c r="BE2031" s="76"/>
      <c r="BF2031" s="76"/>
      <c r="BG2031" s="76"/>
      <c r="BH2031" s="76"/>
      <c r="BI2031" s="76"/>
      <c r="BJ2031" s="76"/>
      <c r="BK2031" s="76"/>
      <c r="BL2031" s="76"/>
      <c r="BM2031" s="76"/>
      <c r="BN2031" s="76"/>
      <c r="BO2031" s="76"/>
      <c r="BP2031" s="76"/>
      <c r="BQ2031" s="76"/>
      <c r="BR2031" s="76"/>
      <c r="BS2031" s="76"/>
      <c r="BT2031" s="76"/>
      <c r="BU2031" s="76"/>
      <c r="BV2031" s="76"/>
      <c r="BW2031" s="76"/>
      <c r="BX2031" s="76"/>
      <c r="BY2031" s="76"/>
      <c r="BZ2031" s="76"/>
      <c r="CA2031" s="76"/>
      <c r="CB2031" s="76"/>
      <c r="CC2031" s="76"/>
      <c r="CD2031" s="76"/>
      <c r="CE2031" s="76"/>
      <c r="CF2031" s="76"/>
      <c r="CG2031" s="76"/>
      <c r="CH2031" s="76"/>
      <c r="CI2031" s="76"/>
      <c r="CJ2031" s="76"/>
      <c r="CK2031" s="76"/>
      <c r="CL2031" s="76"/>
      <c r="CM2031" s="76"/>
      <c r="CN2031" s="76"/>
      <c r="CO2031" s="76"/>
      <c r="CP2031" s="76"/>
    </row>
    <row r="2032" spans="1:94" x14ac:dyDescent="0.2">
      <c r="A2032" s="76"/>
      <c r="B2032" s="76"/>
      <c r="C2032" s="76"/>
      <c r="D2032" s="76"/>
      <c r="E2032" s="76"/>
      <c r="F2032" s="76"/>
      <c r="G2032" s="76"/>
      <c r="H2032" s="76"/>
      <c r="I2032" s="76"/>
      <c r="J2032" s="76"/>
      <c r="K2032" s="76"/>
      <c r="L2032" s="76"/>
      <c r="M2032" s="76"/>
      <c r="N2032" s="76"/>
      <c r="O2032" s="76"/>
      <c r="P2032" s="76"/>
      <c r="Q2032" s="76"/>
      <c r="R2032" s="76"/>
      <c r="S2032" s="76"/>
      <c r="T2032" s="76"/>
      <c r="U2032" s="76"/>
      <c r="V2032" s="76"/>
      <c r="W2032" s="76"/>
      <c r="X2032" s="76"/>
      <c r="Y2032" s="76"/>
      <c r="Z2032" s="76"/>
      <c r="AA2032" s="76"/>
      <c r="AB2032" s="76"/>
      <c r="AC2032" s="76"/>
      <c r="AD2032" s="76"/>
      <c r="AE2032" s="76"/>
      <c r="AF2032" s="76"/>
      <c r="AG2032" s="76"/>
      <c r="AH2032" s="76"/>
      <c r="AI2032" s="76"/>
      <c r="AJ2032" s="76"/>
      <c r="AK2032" s="76"/>
      <c r="AL2032" s="76"/>
      <c r="AM2032" s="76"/>
      <c r="AN2032" s="76"/>
      <c r="AO2032" s="75"/>
      <c r="AP2032" s="75"/>
      <c r="AQ2032" s="75"/>
      <c r="AR2032" s="76"/>
      <c r="AS2032" s="76"/>
      <c r="AT2032" s="76"/>
      <c r="AU2032" s="76"/>
      <c r="AV2032" s="76"/>
      <c r="AW2032" s="76"/>
      <c r="AX2032" s="76"/>
      <c r="AY2032" s="76"/>
      <c r="AZ2032" s="76"/>
      <c r="BA2032" s="76"/>
      <c r="BB2032" s="76"/>
      <c r="BC2032" s="76"/>
      <c r="BD2032" s="76"/>
      <c r="BE2032" s="76"/>
      <c r="BF2032" s="76"/>
      <c r="BG2032" s="76"/>
      <c r="BH2032" s="76"/>
      <c r="BI2032" s="76"/>
      <c r="BJ2032" s="76"/>
      <c r="BK2032" s="76"/>
      <c r="BL2032" s="76"/>
      <c r="BM2032" s="76"/>
      <c r="BN2032" s="76"/>
      <c r="BO2032" s="76"/>
      <c r="BP2032" s="76"/>
      <c r="BQ2032" s="76"/>
      <c r="BR2032" s="76"/>
      <c r="BS2032" s="76"/>
      <c r="BT2032" s="76"/>
      <c r="BU2032" s="76"/>
      <c r="BV2032" s="76"/>
      <c r="BW2032" s="76"/>
      <c r="BX2032" s="76"/>
      <c r="BY2032" s="76"/>
      <c r="BZ2032" s="76"/>
      <c r="CA2032" s="76"/>
      <c r="CB2032" s="76"/>
      <c r="CC2032" s="76"/>
      <c r="CD2032" s="76"/>
      <c r="CE2032" s="76"/>
      <c r="CF2032" s="76"/>
      <c r="CG2032" s="76"/>
      <c r="CH2032" s="76"/>
      <c r="CI2032" s="76"/>
      <c r="CJ2032" s="76"/>
      <c r="CK2032" s="76"/>
      <c r="CL2032" s="76"/>
      <c r="CM2032" s="76"/>
      <c r="CN2032" s="76"/>
      <c r="CO2032" s="76"/>
      <c r="CP2032" s="76"/>
    </row>
    <row r="2033" spans="1:94" x14ac:dyDescent="0.2">
      <c r="A2033" s="76"/>
      <c r="B2033" s="76"/>
      <c r="C2033" s="76"/>
      <c r="D2033" s="76"/>
      <c r="E2033" s="76"/>
      <c r="F2033" s="76"/>
      <c r="G2033" s="76"/>
      <c r="H2033" s="76"/>
      <c r="I2033" s="76"/>
      <c r="J2033" s="76"/>
      <c r="K2033" s="76"/>
      <c r="L2033" s="76"/>
      <c r="M2033" s="76"/>
      <c r="N2033" s="76"/>
      <c r="O2033" s="76"/>
      <c r="P2033" s="76"/>
      <c r="Q2033" s="76"/>
      <c r="R2033" s="76"/>
      <c r="S2033" s="76"/>
      <c r="T2033" s="76"/>
      <c r="U2033" s="76"/>
      <c r="V2033" s="76"/>
      <c r="W2033" s="76"/>
      <c r="X2033" s="76"/>
      <c r="Y2033" s="76"/>
      <c r="Z2033" s="76"/>
      <c r="AA2033" s="76"/>
      <c r="AB2033" s="76"/>
      <c r="AC2033" s="76"/>
      <c r="AD2033" s="76"/>
      <c r="AE2033" s="76"/>
      <c r="AF2033" s="76"/>
      <c r="AG2033" s="76"/>
      <c r="AH2033" s="76"/>
      <c r="AI2033" s="76"/>
      <c r="AJ2033" s="76"/>
      <c r="AK2033" s="76"/>
      <c r="AL2033" s="76"/>
      <c r="AM2033" s="76"/>
      <c r="AN2033" s="76"/>
      <c r="AO2033" s="75"/>
      <c r="AP2033" s="75"/>
      <c r="AQ2033" s="75"/>
      <c r="AR2033" s="76"/>
      <c r="AS2033" s="76"/>
      <c r="AT2033" s="76"/>
      <c r="AU2033" s="76"/>
      <c r="AV2033" s="76"/>
      <c r="AW2033" s="76"/>
      <c r="AX2033" s="76"/>
      <c r="AY2033" s="76"/>
      <c r="AZ2033" s="76"/>
      <c r="BA2033" s="76"/>
      <c r="BB2033" s="76"/>
      <c r="BC2033" s="76"/>
      <c r="BD2033" s="76"/>
      <c r="BE2033" s="76"/>
      <c r="BF2033" s="76"/>
      <c r="BG2033" s="76"/>
      <c r="BH2033" s="76"/>
      <c r="BI2033" s="76"/>
      <c r="BJ2033" s="76"/>
      <c r="BK2033" s="76"/>
      <c r="BL2033" s="76"/>
      <c r="BM2033" s="76"/>
      <c r="BN2033" s="76"/>
      <c r="BO2033" s="76"/>
      <c r="BP2033" s="76"/>
      <c r="BQ2033" s="76"/>
      <c r="BR2033" s="76"/>
      <c r="BS2033" s="76"/>
      <c r="BT2033" s="76"/>
      <c r="BU2033" s="76"/>
      <c r="BV2033" s="76"/>
      <c r="BW2033" s="76"/>
      <c r="BX2033" s="76"/>
      <c r="BY2033" s="76"/>
      <c r="BZ2033" s="76"/>
      <c r="CA2033" s="76"/>
      <c r="CB2033" s="76"/>
      <c r="CC2033" s="76"/>
      <c r="CD2033" s="76"/>
      <c r="CE2033" s="76"/>
      <c r="CF2033" s="76"/>
      <c r="CG2033" s="76"/>
      <c r="CH2033" s="76"/>
      <c r="CI2033" s="76"/>
      <c r="CJ2033" s="76"/>
      <c r="CK2033" s="76"/>
      <c r="CL2033" s="76"/>
      <c r="CM2033" s="76"/>
      <c r="CN2033" s="76"/>
      <c r="CO2033" s="76"/>
      <c r="CP2033" s="76"/>
    </row>
    <row r="2034" spans="1:94" x14ac:dyDescent="0.2">
      <c r="A2034" s="76"/>
      <c r="B2034" s="76"/>
      <c r="C2034" s="76"/>
      <c r="D2034" s="76"/>
      <c r="E2034" s="76"/>
      <c r="F2034" s="76"/>
      <c r="G2034" s="76"/>
      <c r="H2034" s="76"/>
      <c r="I2034" s="76"/>
      <c r="J2034" s="76"/>
      <c r="K2034" s="76"/>
      <c r="L2034" s="76"/>
      <c r="M2034" s="76"/>
      <c r="N2034" s="76"/>
      <c r="O2034" s="76"/>
      <c r="P2034" s="76"/>
      <c r="Q2034" s="76"/>
      <c r="R2034" s="76"/>
      <c r="S2034" s="76"/>
      <c r="T2034" s="76"/>
      <c r="U2034" s="76"/>
      <c r="V2034" s="76"/>
      <c r="W2034" s="76"/>
      <c r="X2034" s="76"/>
      <c r="Y2034" s="76"/>
      <c r="Z2034" s="76"/>
      <c r="AA2034" s="76"/>
      <c r="AB2034" s="76"/>
      <c r="AC2034" s="76"/>
      <c r="AD2034" s="76"/>
      <c r="AE2034" s="76"/>
      <c r="AF2034" s="76"/>
      <c r="AG2034" s="76"/>
      <c r="AH2034" s="76"/>
      <c r="AI2034" s="76"/>
      <c r="AJ2034" s="76"/>
      <c r="AK2034" s="76"/>
      <c r="AL2034" s="76"/>
      <c r="AM2034" s="76"/>
      <c r="AN2034" s="76"/>
      <c r="AO2034" s="75"/>
      <c r="AP2034" s="75"/>
      <c r="AQ2034" s="75"/>
      <c r="AR2034" s="76"/>
      <c r="AS2034" s="76"/>
      <c r="AT2034" s="76"/>
      <c r="AU2034" s="76"/>
      <c r="AV2034" s="76"/>
      <c r="AW2034" s="76"/>
      <c r="AX2034" s="76"/>
      <c r="AY2034" s="76"/>
      <c r="AZ2034" s="76"/>
      <c r="BA2034" s="76"/>
      <c r="BB2034" s="76"/>
      <c r="BC2034" s="76"/>
      <c r="BD2034" s="76"/>
      <c r="BE2034" s="76"/>
      <c r="BF2034" s="76"/>
      <c r="BG2034" s="76"/>
      <c r="BH2034" s="76"/>
      <c r="BI2034" s="76"/>
      <c r="BJ2034" s="76"/>
      <c r="BK2034" s="76"/>
      <c r="BL2034" s="76"/>
      <c r="BM2034" s="76"/>
      <c r="BN2034" s="76"/>
      <c r="BO2034" s="76"/>
      <c r="BP2034" s="76"/>
      <c r="BQ2034" s="76"/>
      <c r="BR2034" s="76"/>
      <c r="BS2034" s="76"/>
      <c r="BT2034" s="76"/>
      <c r="BU2034" s="76"/>
      <c r="BV2034" s="76"/>
      <c r="BW2034" s="76"/>
      <c r="BX2034" s="76"/>
      <c r="BY2034" s="76"/>
      <c r="BZ2034" s="76"/>
      <c r="CA2034" s="76"/>
      <c r="CB2034" s="76"/>
      <c r="CC2034" s="76"/>
      <c r="CD2034" s="76"/>
      <c r="CE2034" s="76"/>
      <c r="CF2034" s="76"/>
      <c r="CG2034" s="76"/>
      <c r="CH2034" s="76"/>
      <c r="CI2034" s="76"/>
      <c r="CJ2034" s="76"/>
      <c r="CK2034" s="76"/>
      <c r="CL2034" s="76"/>
      <c r="CM2034" s="76"/>
      <c r="CN2034" s="76"/>
      <c r="CO2034" s="76"/>
      <c r="CP2034" s="76"/>
    </row>
    <row r="2035" spans="1:94" x14ac:dyDescent="0.2">
      <c r="A2035" s="76"/>
      <c r="B2035" s="76"/>
      <c r="C2035" s="76"/>
      <c r="D2035" s="76"/>
      <c r="E2035" s="76"/>
      <c r="F2035" s="76"/>
      <c r="G2035" s="76"/>
      <c r="H2035" s="76"/>
      <c r="I2035" s="76"/>
      <c r="J2035" s="76"/>
      <c r="K2035" s="76"/>
      <c r="L2035" s="76"/>
      <c r="M2035" s="76"/>
      <c r="N2035" s="76"/>
      <c r="O2035" s="76"/>
      <c r="P2035" s="76"/>
      <c r="Q2035" s="76"/>
      <c r="R2035" s="76"/>
      <c r="S2035" s="76"/>
      <c r="T2035" s="76"/>
      <c r="U2035" s="76"/>
      <c r="V2035" s="76"/>
      <c r="W2035" s="76"/>
      <c r="X2035" s="76"/>
      <c r="Y2035" s="76"/>
      <c r="Z2035" s="76"/>
      <c r="AA2035" s="76"/>
      <c r="AB2035" s="76"/>
      <c r="AC2035" s="76"/>
      <c r="AD2035" s="76"/>
      <c r="AE2035" s="76"/>
      <c r="AF2035" s="76"/>
      <c r="AG2035" s="76"/>
      <c r="AH2035" s="76"/>
      <c r="AI2035" s="76"/>
      <c r="AJ2035" s="76"/>
      <c r="AK2035" s="76"/>
      <c r="AL2035" s="76"/>
      <c r="AM2035" s="76"/>
      <c r="AN2035" s="76"/>
      <c r="AO2035" s="75"/>
      <c r="AP2035" s="75"/>
      <c r="AQ2035" s="75"/>
      <c r="AR2035" s="76"/>
      <c r="AS2035" s="76"/>
      <c r="AT2035" s="76"/>
      <c r="AU2035" s="76"/>
      <c r="AV2035" s="76"/>
      <c r="AW2035" s="76"/>
      <c r="AX2035" s="76"/>
      <c r="AY2035" s="76"/>
      <c r="AZ2035" s="76"/>
      <c r="BA2035" s="76"/>
      <c r="BB2035" s="76"/>
      <c r="BC2035" s="76"/>
      <c r="BD2035" s="76"/>
      <c r="BE2035" s="76"/>
      <c r="BF2035" s="76"/>
      <c r="BG2035" s="76"/>
      <c r="BH2035" s="76"/>
      <c r="BI2035" s="76"/>
      <c r="BJ2035" s="76"/>
      <c r="BK2035" s="76"/>
      <c r="BL2035" s="76"/>
      <c r="BM2035" s="76"/>
      <c r="BN2035" s="76"/>
      <c r="BO2035" s="76"/>
      <c r="BP2035" s="76"/>
      <c r="BQ2035" s="76"/>
      <c r="BR2035" s="76"/>
      <c r="BS2035" s="76"/>
      <c r="BT2035" s="76"/>
      <c r="BU2035" s="76"/>
      <c r="BV2035" s="76"/>
      <c r="BW2035" s="76"/>
      <c r="BX2035" s="76"/>
      <c r="BY2035" s="76"/>
      <c r="BZ2035" s="76"/>
      <c r="CA2035" s="76"/>
      <c r="CB2035" s="76"/>
      <c r="CC2035" s="76"/>
      <c r="CD2035" s="76"/>
      <c r="CE2035" s="76"/>
      <c r="CF2035" s="76"/>
      <c r="CG2035" s="76"/>
      <c r="CH2035" s="76"/>
      <c r="CI2035" s="76"/>
      <c r="CJ2035" s="76"/>
      <c r="CK2035" s="76"/>
      <c r="CL2035" s="76"/>
      <c r="CM2035" s="76"/>
      <c r="CN2035" s="76"/>
      <c r="CO2035" s="76"/>
      <c r="CP2035" s="76"/>
    </row>
    <row r="2036" spans="1:94" x14ac:dyDescent="0.2">
      <c r="AL2036" s="76"/>
      <c r="AM2036" s="76"/>
      <c r="AN2036" s="76"/>
      <c r="AO2036" s="75"/>
      <c r="AP2036" s="75"/>
      <c r="AQ2036" s="75"/>
      <c r="AR2036" s="76"/>
      <c r="AS2036" s="76"/>
      <c r="AT2036" s="76"/>
      <c r="AU2036" s="76"/>
      <c r="AV2036" s="76"/>
      <c r="AW2036" s="76"/>
      <c r="AX2036" s="76"/>
      <c r="AY2036" s="76"/>
      <c r="AZ2036" s="76"/>
      <c r="BA2036" s="76"/>
      <c r="BB2036" s="76"/>
      <c r="BC2036" s="76"/>
      <c r="BD2036" s="76"/>
      <c r="BE2036" s="76"/>
      <c r="BF2036" s="76"/>
      <c r="BG2036" s="76"/>
      <c r="BH2036" s="76"/>
      <c r="BI2036" s="76"/>
      <c r="BJ2036" s="76"/>
      <c r="BK2036" s="76"/>
      <c r="BL2036" s="76"/>
      <c r="BM2036" s="76"/>
      <c r="BN2036" s="76"/>
      <c r="BO2036" s="76"/>
      <c r="BP2036" s="76"/>
      <c r="BQ2036" s="76"/>
      <c r="BR2036" s="76"/>
      <c r="BS2036" s="76"/>
      <c r="BT2036" s="76"/>
      <c r="BU2036" s="76"/>
      <c r="BV2036" s="76"/>
      <c r="BW2036" s="76"/>
      <c r="BX2036" s="76"/>
      <c r="BY2036" s="76"/>
      <c r="BZ2036" s="76"/>
      <c r="CA2036" s="76"/>
      <c r="CB2036" s="76"/>
      <c r="CC2036" s="76"/>
      <c r="CD2036" s="76"/>
      <c r="CE2036" s="76"/>
      <c r="CF2036" s="76"/>
      <c r="CG2036" s="76"/>
      <c r="CH2036" s="76"/>
      <c r="CI2036" s="76"/>
      <c r="CJ2036" s="76"/>
      <c r="CK2036" s="76"/>
      <c r="CL2036" s="76"/>
      <c r="CM2036" s="76"/>
      <c r="CN2036" s="76"/>
      <c r="CO2036" s="76"/>
      <c r="CP2036" s="76"/>
    </row>
    <row r="2037" spans="1:94" x14ac:dyDescent="0.2">
      <c r="AL2037" s="76"/>
      <c r="AM2037" s="76"/>
      <c r="AN2037" s="76"/>
      <c r="AO2037" s="75"/>
      <c r="AP2037" s="75"/>
      <c r="AQ2037" s="75"/>
      <c r="AR2037" s="76"/>
      <c r="AS2037" s="76"/>
      <c r="AT2037" s="76"/>
      <c r="AU2037" s="76"/>
      <c r="AV2037" s="76"/>
      <c r="AW2037" s="76"/>
      <c r="AX2037" s="76"/>
      <c r="AY2037" s="76"/>
      <c r="AZ2037" s="76"/>
      <c r="BA2037" s="76"/>
      <c r="BB2037" s="76"/>
      <c r="BC2037" s="76"/>
      <c r="BD2037" s="76"/>
      <c r="BE2037" s="76"/>
      <c r="BF2037" s="76"/>
      <c r="BG2037" s="76"/>
      <c r="BH2037" s="76"/>
      <c r="BI2037" s="76"/>
      <c r="BJ2037" s="76"/>
      <c r="BK2037" s="76"/>
      <c r="BL2037" s="76"/>
      <c r="BM2037" s="76"/>
      <c r="BN2037" s="76"/>
      <c r="BO2037" s="76"/>
      <c r="BP2037" s="76"/>
      <c r="BQ2037" s="76"/>
      <c r="BR2037" s="76"/>
      <c r="BS2037" s="76"/>
      <c r="BT2037" s="76"/>
      <c r="BU2037" s="76"/>
      <c r="BV2037" s="76"/>
      <c r="BW2037" s="76"/>
      <c r="BX2037" s="76"/>
      <c r="BY2037" s="76"/>
      <c r="BZ2037" s="76"/>
      <c r="CA2037" s="76"/>
      <c r="CB2037" s="76"/>
      <c r="CC2037" s="76"/>
      <c r="CD2037" s="76"/>
      <c r="CE2037" s="76"/>
      <c r="CF2037" s="76"/>
      <c r="CG2037" s="76"/>
      <c r="CH2037" s="76"/>
      <c r="CI2037" s="76"/>
      <c r="CJ2037" s="76"/>
      <c r="CK2037" s="76"/>
      <c r="CL2037" s="76"/>
      <c r="CM2037" s="76"/>
      <c r="CN2037" s="76"/>
      <c r="CO2037" s="76"/>
      <c r="CP2037" s="76"/>
    </row>
    <row r="2038" spans="1:94" x14ac:dyDescent="0.2">
      <c r="AL2038" s="76"/>
      <c r="AM2038" s="76"/>
      <c r="AN2038" s="76"/>
      <c r="AO2038" s="75"/>
      <c r="AP2038" s="75"/>
      <c r="AQ2038" s="75"/>
      <c r="AR2038" s="76"/>
      <c r="AS2038" s="76"/>
      <c r="AT2038" s="76"/>
      <c r="AU2038" s="76"/>
      <c r="AV2038" s="76"/>
      <c r="AW2038" s="76"/>
      <c r="AX2038" s="76"/>
      <c r="AY2038" s="76"/>
      <c r="AZ2038" s="76"/>
      <c r="BA2038" s="76"/>
      <c r="BB2038" s="76"/>
      <c r="BC2038" s="76"/>
      <c r="BD2038" s="76"/>
      <c r="BE2038" s="76"/>
      <c r="BF2038" s="76"/>
      <c r="BG2038" s="76"/>
      <c r="BH2038" s="76"/>
      <c r="BI2038" s="76"/>
      <c r="BJ2038" s="76"/>
      <c r="BK2038" s="76"/>
      <c r="BL2038" s="76"/>
      <c r="BM2038" s="76"/>
      <c r="BN2038" s="76"/>
      <c r="BO2038" s="76"/>
      <c r="BP2038" s="76"/>
      <c r="BQ2038" s="76"/>
      <c r="BR2038" s="76"/>
      <c r="BS2038" s="76"/>
      <c r="BT2038" s="76"/>
      <c r="BU2038" s="76"/>
      <c r="BV2038" s="76"/>
      <c r="BW2038" s="76"/>
      <c r="BX2038" s="76"/>
      <c r="BY2038" s="76"/>
      <c r="BZ2038" s="76"/>
      <c r="CA2038" s="76"/>
      <c r="CB2038" s="76"/>
      <c r="CC2038" s="76"/>
      <c r="CD2038" s="76"/>
      <c r="CE2038" s="76"/>
      <c r="CF2038" s="76"/>
      <c r="CG2038" s="76"/>
      <c r="CH2038" s="76"/>
      <c r="CI2038" s="76"/>
      <c r="CJ2038" s="76"/>
      <c r="CK2038" s="76"/>
      <c r="CL2038" s="76"/>
      <c r="CM2038" s="76"/>
      <c r="CN2038" s="76"/>
      <c r="CO2038" s="76"/>
      <c r="CP2038" s="76"/>
    </row>
    <row r="2039" spans="1:94" x14ac:dyDescent="0.2">
      <c r="AL2039" s="76"/>
      <c r="AM2039" s="76"/>
      <c r="AN2039" s="76"/>
      <c r="AO2039" s="75"/>
      <c r="AP2039" s="75"/>
      <c r="AQ2039" s="75"/>
      <c r="AR2039" s="76"/>
      <c r="AS2039" s="76"/>
      <c r="AT2039" s="76"/>
      <c r="AU2039" s="76"/>
      <c r="AV2039" s="76"/>
      <c r="AW2039" s="76"/>
      <c r="AX2039" s="76"/>
      <c r="AY2039" s="76"/>
      <c r="AZ2039" s="76"/>
      <c r="BA2039" s="76"/>
      <c r="BB2039" s="76"/>
      <c r="BC2039" s="76"/>
      <c r="BD2039" s="76"/>
      <c r="BE2039" s="76"/>
      <c r="BF2039" s="76"/>
      <c r="BG2039" s="76"/>
      <c r="BH2039" s="76"/>
      <c r="BI2039" s="76"/>
      <c r="BJ2039" s="76"/>
      <c r="BK2039" s="76"/>
      <c r="BL2039" s="76"/>
      <c r="BM2039" s="76"/>
      <c r="BN2039" s="76"/>
      <c r="BO2039" s="76"/>
      <c r="BP2039" s="76"/>
      <c r="BQ2039" s="76"/>
      <c r="BR2039" s="76"/>
      <c r="BS2039" s="76"/>
      <c r="BT2039" s="76"/>
      <c r="BU2039" s="76"/>
      <c r="BV2039" s="76"/>
      <c r="BW2039" s="76"/>
      <c r="BX2039" s="76"/>
      <c r="BY2039" s="76"/>
      <c r="BZ2039" s="76"/>
      <c r="CA2039" s="76"/>
      <c r="CB2039" s="76"/>
      <c r="CC2039" s="76"/>
      <c r="CD2039" s="76"/>
      <c r="CE2039" s="76"/>
      <c r="CF2039" s="76"/>
      <c r="CG2039" s="76"/>
      <c r="CH2039" s="76"/>
      <c r="CI2039" s="76"/>
      <c r="CJ2039" s="76"/>
      <c r="CK2039" s="76"/>
      <c r="CL2039" s="76"/>
      <c r="CM2039" s="76"/>
      <c r="CN2039" s="76"/>
      <c r="CO2039" s="76"/>
      <c r="CP2039" s="76"/>
    </row>
    <row r="2040" spans="1:94" x14ac:dyDescent="0.2">
      <c r="AL2040" s="76"/>
      <c r="AM2040" s="76"/>
      <c r="AN2040" s="76"/>
      <c r="AO2040" s="75"/>
      <c r="AP2040" s="75"/>
      <c r="AQ2040" s="75"/>
      <c r="AR2040" s="76"/>
      <c r="AS2040" s="76"/>
      <c r="AT2040" s="76"/>
      <c r="AU2040" s="76"/>
      <c r="AV2040" s="76"/>
      <c r="AW2040" s="76"/>
      <c r="AX2040" s="76"/>
      <c r="AY2040" s="76"/>
      <c r="AZ2040" s="76"/>
      <c r="BA2040" s="76"/>
      <c r="BB2040" s="76"/>
      <c r="BC2040" s="76"/>
      <c r="BD2040" s="76"/>
      <c r="BE2040" s="76"/>
      <c r="BF2040" s="76"/>
      <c r="BG2040" s="76"/>
      <c r="BH2040" s="76"/>
      <c r="BI2040" s="76"/>
      <c r="BJ2040" s="76"/>
      <c r="BK2040" s="76"/>
      <c r="BL2040" s="76"/>
      <c r="BM2040" s="76"/>
      <c r="BN2040" s="76"/>
      <c r="BO2040" s="76"/>
      <c r="BP2040" s="76"/>
      <c r="BQ2040" s="76"/>
      <c r="BR2040" s="76"/>
      <c r="BS2040" s="76"/>
      <c r="BT2040" s="76"/>
      <c r="BU2040" s="76"/>
      <c r="BV2040" s="76"/>
      <c r="BW2040" s="76"/>
      <c r="BX2040" s="76"/>
      <c r="BY2040" s="76"/>
      <c r="BZ2040" s="76"/>
      <c r="CA2040" s="76"/>
      <c r="CB2040" s="76"/>
      <c r="CC2040" s="76"/>
      <c r="CD2040" s="76"/>
      <c r="CE2040" s="76"/>
      <c r="CF2040" s="76"/>
      <c r="CG2040" s="76"/>
      <c r="CH2040" s="76"/>
      <c r="CI2040" s="76"/>
      <c r="CJ2040" s="76"/>
      <c r="CK2040" s="76"/>
      <c r="CL2040" s="76"/>
      <c r="CM2040" s="76"/>
      <c r="CN2040" s="76"/>
      <c r="CO2040" s="76"/>
      <c r="CP2040" s="76"/>
    </row>
    <row r="2041" spans="1:94" x14ac:dyDescent="0.2">
      <c r="AL2041" s="76"/>
      <c r="AM2041" s="76"/>
      <c r="AN2041" s="76"/>
      <c r="AO2041" s="75"/>
      <c r="AP2041" s="75"/>
      <c r="AQ2041" s="75"/>
      <c r="AR2041" s="76"/>
      <c r="AS2041" s="76"/>
      <c r="AT2041" s="76"/>
      <c r="AU2041" s="76"/>
      <c r="AV2041" s="76"/>
      <c r="AW2041" s="76"/>
      <c r="AX2041" s="76"/>
      <c r="AY2041" s="76"/>
      <c r="AZ2041" s="76"/>
      <c r="BA2041" s="76"/>
      <c r="BB2041" s="76"/>
      <c r="BC2041" s="76"/>
      <c r="BD2041" s="76"/>
      <c r="BE2041" s="76"/>
      <c r="BF2041" s="76"/>
      <c r="BG2041" s="76"/>
      <c r="BH2041" s="76"/>
      <c r="BI2041" s="76"/>
      <c r="BJ2041" s="76"/>
      <c r="BK2041" s="76"/>
      <c r="BL2041" s="76"/>
      <c r="BM2041" s="76"/>
      <c r="BN2041" s="76"/>
      <c r="BO2041" s="76"/>
      <c r="BP2041" s="76"/>
      <c r="BQ2041" s="76"/>
      <c r="BR2041" s="76"/>
      <c r="BS2041" s="76"/>
      <c r="BT2041" s="76"/>
      <c r="BU2041" s="76"/>
      <c r="BV2041" s="76"/>
      <c r="BW2041" s="76"/>
      <c r="BX2041" s="76"/>
      <c r="BY2041" s="76"/>
      <c r="BZ2041" s="76"/>
      <c r="CA2041" s="76"/>
      <c r="CB2041" s="76"/>
      <c r="CC2041" s="76"/>
      <c r="CD2041" s="76"/>
      <c r="CE2041" s="76"/>
      <c r="CF2041" s="76"/>
      <c r="CG2041" s="76"/>
      <c r="CH2041" s="76"/>
      <c r="CI2041" s="76"/>
      <c r="CJ2041" s="76"/>
      <c r="CK2041" s="76"/>
      <c r="CL2041" s="76"/>
      <c r="CM2041" s="76"/>
      <c r="CN2041" s="76"/>
      <c r="CO2041" s="76"/>
      <c r="CP2041" s="76"/>
    </row>
    <row r="2042" spans="1:94" x14ac:dyDescent="0.2">
      <c r="AL2042" s="76"/>
      <c r="AM2042" s="76"/>
      <c r="AN2042" s="76"/>
      <c r="AO2042" s="75"/>
      <c r="AP2042" s="75"/>
      <c r="AQ2042" s="75"/>
      <c r="AR2042" s="76"/>
      <c r="AS2042" s="76"/>
      <c r="AT2042" s="76"/>
      <c r="AU2042" s="76"/>
      <c r="AV2042" s="76"/>
      <c r="AW2042" s="76"/>
      <c r="AX2042" s="76"/>
      <c r="AY2042" s="76"/>
      <c r="AZ2042" s="76"/>
      <c r="BA2042" s="76"/>
      <c r="BB2042" s="76"/>
      <c r="BC2042" s="76"/>
      <c r="BD2042" s="76"/>
      <c r="BE2042" s="76"/>
      <c r="BF2042" s="76"/>
      <c r="BG2042" s="76"/>
      <c r="BH2042" s="76"/>
      <c r="BI2042" s="76"/>
      <c r="BJ2042" s="76"/>
      <c r="BK2042" s="76"/>
      <c r="BL2042" s="76"/>
      <c r="BM2042" s="76"/>
      <c r="BN2042" s="76"/>
      <c r="BO2042" s="76"/>
      <c r="BP2042" s="76"/>
      <c r="BQ2042" s="76"/>
      <c r="BR2042" s="76"/>
      <c r="BS2042" s="76"/>
      <c r="BT2042" s="76"/>
      <c r="BU2042" s="76"/>
      <c r="BV2042" s="76"/>
      <c r="BW2042" s="76"/>
      <c r="BX2042" s="76"/>
      <c r="BY2042" s="76"/>
      <c r="BZ2042" s="76"/>
      <c r="CA2042" s="76"/>
      <c r="CB2042" s="76"/>
      <c r="CC2042" s="76"/>
      <c r="CD2042" s="76"/>
      <c r="CE2042" s="76"/>
      <c r="CF2042" s="76"/>
      <c r="CG2042" s="76"/>
      <c r="CH2042" s="76"/>
      <c r="CI2042" s="76"/>
      <c r="CJ2042" s="76"/>
      <c r="CK2042" s="76"/>
      <c r="CL2042" s="76"/>
      <c r="CM2042" s="76"/>
      <c r="CN2042" s="76"/>
      <c r="CO2042" s="76"/>
      <c r="CP2042" s="76"/>
    </row>
    <row r="2043" spans="1:94" x14ac:dyDescent="0.2">
      <c r="AL2043" s="76"/>
      <c r="AM2043" s="76"/>
      <c r="AN2043" s="76"/>
      <c r="AO2043" s="75"/>
      <c r="AP2043" s="75"/>
      <c r="AQ2043" s="75"/>
      <c r="AR2043" s="76"/>
      <c r="AS2043" s="76"/>
      <c r="AT2043" s="76"/>
      <c r="AU2043" s="76"/>
      <c r="AV2043" s="76"/>
      <c r="AW2043" s="76"/>
      <c r="AX2043" s="76"/>
      <c r="AY2043" s="76"/>
      <c r="AZ2043" s="76"/>
      <c r="BA2043" s="76"/>
      <c r="BB2043" s="76"/>
      <c r="BC2043" s="76"/>
      <c r="BD2043" s="76"/>
      <c r="BE2043" s="76"/>
      <c r="BF2043" s="76"/>
      <c r="BG2043" s="76"/>
      <c r="BH2043" s="76"/>
      <c r="BI2043" s="76"/>
      <c r="BJ2043" s="76"/>
      <c r="BK2043" s="76"/>
      <c r="BL2043" s="76"/>
      <c r="BM2043" s="76"/>
      <c r="BN2043" s="76"/>
      <c r="BO2043" s="76"/>
      <c r="BP2043" s="76"/>
      <c r="BQ2043" s="76"/>
      <c r="BR2043" s="76"/>
      <c r="BS2043" s="76"/>
      <c r="BT2043" s="76"/>
      <c r="BU2043" s="76"/>
      <c r="BV2043" s="76"/>
      <c r="BW2043" s="76"/>
      <c r="BX2043" s="76"/>
      <c r="BY2043" s="76"/>
      <c r="BZ2043" s="76"/>
      <c r="CA2043" s="76"/>
      <c r="CB2043" s="76"/>
      <c r="CC2043" s="76"/>
      <c r="CD2043" s="76"/>
      <c r="CE2043" s="76"/>
      <c r="CF2043" s="76"/>
      <c r="CG2043" s="76"/>
      <c r="CH2043" s="76"/>
      <c r="CI2043" s="76"/>
      <c r="CJ2043" s="76"/>
      <c r="CK2043" s="76"/>
      <c r="CL2043" s="76"/>
      <c r="CM2043" s="76"/>
      <c r="CN2043" s="76"/>
      <c r="CO2043" s="76"/>
      <c r="CP2043" s="76"/>
    </row>
    <row r="2044" spans="1:94" x14ac:dyDescent="0.2">
      <c r="AL2044" s="76"/>
      <c r="AM2044" s="76"/>
      <c r="AN2044" s="76"/>
      <c r="AO2044" s="75"/>
      <c r="AP2044" s="75"/>
      <c r="AQ2044" s="75"/>
      <c r="AR2044" s="76"/>
      <c r="AS2044" s="76"/>
      <c r="AT2044" s="76"/>
      <c r="AU2044" s="76"/>
      <c r="AV2044" s="76"/>
      <c r="AW2044" s="76"/>
      <c r="AX2044" s="76"/>
      <c r="AY2044" s="76"/>
      <c r="AZ2044" s="76"/>
      <c r="BA2044" s="76"/>
      <c r="BB2044" s="76"/>
      <c r="BC2044" s="76"/>
      <c r="BD2044" s="76"/>
      <c r="BE2044" s="76"/>
      <c r="BF2044" s="76"/>
      <c r="BG2044" s="76"/>
      <c r="BH2044" s="76"/>
      <c r="BI2044" s="76"/>
      <c r="BJ2044" s="76"/>
      <c r="BK2044" s="76"/>
      <c r="BL2044" s="76"/>
      <c r="BM2044" s="76"/>
      <c r="BN2044" s="76"/>
      <c r="BO2044" s="76"/>
      <c r="BP2044" s="76"/>
      <c r="BQ2044" s="76"/>
      <c r="BR2044" s="76"/>
      <c r="BS2044" s="76"/>
      <c r="BT2044" s="76"/>
      <c r="BU2044" s="76"/>
      <c r="BV2044" s="76"/>
      <c r="BW2044" s="76"/>
      <c r="BX2044" s="76"/>
      <c r="BY2044" s="76"/>
      <c r="BZ2044" s="76"/>
      <c r="CA2044" s="76"/>
      <c r="CB2044" s="76"/>
      <c r="CC2044" s="76"/>
      <c r="CD2044" s="76"/>
      <c r="CE2044" s="76"/>
      <c r="CF2044" s="76"/>
      <c r="CG2044" s="76"/>
      <c r="CH2044" s="76"/>
      <c r="CI2044" s="76"/>
      <c r="CJ2044" s="76"/>
      <c r="CK2044" s="76"/>
      <c r="CL2044" s="76"/>
      <c r="CM2044" s="76"/>
      <c r="CN2044" s="76"/>
      <c r="CO2044" s="76"/>
      <c r="CP2044" s="76"/>
    </row>
    <row r="2045" spans="1:94" x14ac:dyDescent="0.2">
      <c r="AL2045" s="76"/>
      <c r="AM2045" s="76"/>
      <c r="AN2045" s="76"/>
      <c r="AO2045" s="75"/>
      <c r="AP2045" s="75"/>
      <c r="AQ2045" s="75"/>
      <c r="AR2045" s="76"/>
      <c r="AS2045" s="76"/>
      <c r="AT2045" s="76"/>
      <c r="AU2045" s="76"/>
      <c r="AV2045" s="76"/>
      <c r="AW2045" s="76"/>
      <c r="AX2045" s="76"/>
      <c r="AY2045" s="76"/>
      <c r="AZ2045" s="76"/>
      <c r="BA2045" s="76"/>
      <c r="BB2045" s="76"/>
      <c r="BC2045" s="76"/>
      <c r="BD2045" s="76"/>
      <c r="BE2045" s="76"/>
      <c r="BF2045" s="76"/>
      <c r="BG2045" s="76"/>
      <c r="BH2045" s="76"/>
      <c r="BI2045" s="76"/>
      <c r="BJ2045" s="76"/>
      <c r="BK2045" s="76"/>
      <c r="BL2045" s="76"/>
      <c r="BM2045" s="76"/>
      <c r="BN2045" s="76"/>
      <c r="BO2045" s="76"/>
      <c r="BP2045" s="76"/>
      <c r="BQ2045" s="76"/>
      <c r="BR2045" s="76"/>
      <c r="BS2045" s="76"/>
      <c r="BT2045" s="76"/>
      <c r="BU2045" s="76"/>
      <c r="BV2045" s="76"/>
      <c r="BW2045" s="76"/>
      <c r="BX2045" s="76"/>
      <c r="BY2045" s="76"/>
      <c r="BZ2045" s="76"/>
      <c r="CA2045" s="76"/>
      <c r="CB2045" s="76"/>
      <c r="CC2045" s="76"/>
      <c r="CD2045" s="76"/>
      <c r="CE2045" s="76"/>
      <c r="CF2045" s="76"/>
      <c r="CG2045" s="76"/>
      <c r="CH2045" s="76"/>
      <c r="CI2045" s="76"/>
      <c r="CJ2045" s="76"/>
      <c r="CK2045" s="76"/>
      <c r="CL2045" s="76"/>
      <c r="CM2045" s="76"/>
      <c r="CN2045" s="76"/>
      <c r="CO2045" s="76"/>
      <c r="CP2045" s="76"/>
    </row>
    <row r="2046" spans="1:94" x14ac:dyDescent="0.2">
      <c r="AL2046" s="76"/>
      <c r="AM2046" s="76"/>
      <c r="AN2046" s="76"/>
      <c r="AO2046" s="75"/>
      <c r="AP2046" s="75"/>
      <c r="AQ2046" s="75"/>
      <c r="AR2046" s="76"/>
      <c r="AS2046" s="76"/>
      <c r="AT2046" s="76"/>
      <c r="AU2046" s="76"/>
      <c r="AV2046" s="76"/>
      <c r="AW2046" s="76"/>
      <c r="AX2046" s="76"/>
      <c r="AY2046" s="76"/>
      <c r="AZ2046" s="76"/>
      <c r="BA2046" s="76"/>
      <c r="BB2046" s="76"/>
      <c r="BC2046" s="76"/>
      <c r="BD2046" s="76"/>
      <c r="BE2046" s="76"/>
      <c r="BF2046" s="76"/>
      <c r="BG2046" s="76"/>
      <c r="BH2046" s="76"/>
      <c r="BI2046" s="76"/>
      <c r="BJ2046" s="76"/>
      <c r="BK2046" s="76"/>
      <c r="BL2046" s="76"/>
      <c r="BM2046" s="76"/>
      <c r="BN2046" s="76"/>
      <c r="BO2046" s="76"/>
      <c r="BP2046" s="76"/>
      <c r="BQ2046" s="76"/>
      <c r="BR2046" s="76"/>
      <c r="BS2046" s="76"/>
      <c r="BT2046" s="76"/>
      <c r="BU2046" s="76"/>
      <c r="BV2046" s="76"/>
      <c r="BW2046" s="76"/>
      <c r="BX2046" s="76"/>
      <c r="BY2046" s="76"/>
      <c r="BZ2046" s="76"/>
      <c r="CA2046" s="76"/>
      <c r="CB2046" s="76"/>
      <c r="CC2046" s="76"/>
      <c r="CD2046" s="76"/>
      <c r="CE2046" s="76"/>
      <c r="CF2046" s="76"/>
      <c r="CG2046" s="76"/>
      <c r="CH2046" s="76"/>
      <c r="CI2046" s="76"/>
      <c r="CJ2046" s="76"/>
      <c r="CK2046" s="76"/>
      <c r="CL2046" s="76"/>
      <c r="CM2046" s="76"/>
      <c r="CN2046" s="76"/>
      <c r="CO2046" s="76"/>
      <c r="CP2046" s="76"/>
    </row>
    <row r="2047" spans="1:94" x14ac:dyDescent="0.2">
      <c r="AL2047" s="76"/>
      <c r="AM2047" s="76"/>
      <c r="AN2047" s="76"/>
      <c r="AO2047" s="75"/>
      <c r="AP2047" s="75"/>
      <c r="AQ2047" s="75"/>
      <c r="AR2047" s="76"/>
      <c r="AS2047" s="76"/>
      <c r="AT2047" s="76"/>
      <c r="AU2047" s="76"/>
      <c r="AV2047" s="76"/>
      <c r="AW2047" s="76"/>
      <c r="AX2047" s="76"/>
      <c r="AY2047" s="76"/>
      <c r="AZ2047" s="76"/>
      <c r="BA2047" s="76"/>
      <c r="BB2047" s="76"/>
      <c r="BC2047" s="76"/>
      <c r="BD2047" s="76"/>
      <c r="BE2047" s="76"/>
      <c r="BF2047" s="76"/>
      <c r="BG2047" s="76"/>
      <c r="BH2047" s="76"/>
      <c r="BI2047" s="76"/>
      <c r="BJ2047" s="76"/>
      <c r="BK2047" s="76"/>
      <c r="BL2047" s="76"/>
      <c r="BM2047" s="76"/>
      <c r="BN2047" s="76"/>
      <c r="BO2047" s="76"/>
      <c r="BP2047" s="76"/>
      <c r="BQ2047" s="76"/>
      <c r="BR2047" s="76"/>
      <c r="BS2047" s="76"/>
      <c r="BT2047" s="76"/>
      <c r="BU2047" s="76"/>
      <c r="BV2047" s="76"/>
      <c r="BW2047" s="76"/>
      <c r="BX2047" s="76"/>
      <c r="BY2047" s="76"/>
      <c r="BZ2047" s="76"/>
      <c r="CA2047" s="76"/>
      <c r="CB2047" s="76"/>
      <c r="CC2047" s="76"/>
      <c r="CD2047" s="76"/>
      <c r="CE2047" s="76"/>
      <c r="CF2047" s="76"/>
      <c r="CG2047" s="76"/>
      <c r="CH2047" s="76"/>
      <c r="CI2047" s="76"/>
      <c r="CJ2047" s="76"/>
      <c r="CK2047" s="76"/>
      <c r="CL2047" s="76"/>
      <c r="CM2047" s="76"/>
      <c r="CN2047" s="76"/>
      <c r="CO2047" s="76"/>
      <c r="CP2047" s="76"/>
    </row>
    <row r="2048" spans="1:94" x14ac:dyDescent="0.2">
      <c r="AL2048" s="76"/>
      <c r="AM2048" s="76"/>
      <c r="AN2048" s="76"/>
      <c r="AO2048" s="75"/>
      <c r="AP2048" s="75"/>
      <c r="AQ2048" s="75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6"/>
      <c r="BD2048" s="76"/>
      <c r="BE2048" s="76"/>
      <c r="BF2048" s="76"/>
      <c r="BG2048" s="76"/>
      <c r="BH2048" s="76"/>
      <c r="BI2048" s="76"/>
      <c r="BJ2048" s="76"/>
      <c r="BK2048" s="76"/>
      <c r="BL2048" s="76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6"/>
      <c r="CA2048" s="76"/>
      <c r="CB2048" s="76"/>
      <c r="CC2048" s="76"/>
      <c r="CD2048" s="76"/>
      <c r="CE2048" s="76"/>
      <c r="CF2048" s="76"/>
      <c r="CG2048" s="76"/>
      <c r="CH2048" s="76"/>
      <c r="CI2048" s="76"/>
      <c r="CJ2048" s="76"/>
      <c r="CK2048" s="76"/>
      <c r="CL2048" s="76"/>
      <c r="CM2048" s="76"/>
      <c r="CN2048" s="76"/>
      <c r="CO2048" s="76"/>
      <c r="CP2048" s="76"/>
    </row>
    <row r="2049" spans="38:94" x14ac:dyDescent="0.2">
      <c r="AL2049" s="76"/>
      <c r="AM2049" s="76"/>
      <c r="AN2049" s="76"/>
      <c r="AO2049" s="75"/>
      <c r="AP2049" s="75"/>
      <c r="AQ2049" s="75"/>
      <c r="AR2049" s="76"/>
      <c r="AS2049" s="76"/>
      <c r="AT2049" s="76"/>
      <c r="AU2049" s="76"/>
      <c r="AV2049" s="76"/>
      <c r="AW2049" s="76"/>
      <c r="AX2049" s="76"/>
      <c r="AY2049" s="76"/>
      <c r="AZ2049" s="76"/>
      <c r="BA2049" s="76"/>
      <c r="BB2049" s="76"/>
      <c r="BC2049" s="76"/>
      <c r="BD2049" s="76"/>
      <c r="BE2049" s="76"/>
      <c r="BF2049" s="76"/>
      <c r="BG2049" s="76"/>
      <c r="BH2049" s="76"/>
      <c r="BI2049" s="76"/>
      <c r="BJ2049" s="76"/>
      <c r="BK2049" s="76"/>
      <c r="BL2049" s="76"/>
      <c r="BM2049" s="76"/>
      <c r="BN2049" s="76"/>
      <c r="BO2049" s="76"/>
      <c r="BP2049" s="76"/>
      <c r="BQ2049" s="76"/>
      <c r="BR2049" s="76"/>
      <c r="BS2049" s="76"/>
      <c r="BT2049" s="76"/>
      <c r="BU2049" s="76"/>
      <c r="BV2049" s="76"/>
      <c r="BW2049" s="76"/>
      <c r="BX2049" s="76"/>
      <c r="BY2049" s="76"/>
      <c r="BZ2049" s="76"/>
      <c r="CA2049" s="76"/>
      <c r="CB2049" s="76"/>
      <c r="CC2049" s="76"/>
      <c r="CD2049" s="76"/>
      <c r="CE2049" s="76"/>
      <c r="CF2049" s="76"/>
      <c r="CG2049" s="76"/>
      <c r="CH2049" s="76"/>
      <c r="CI2049" s="76"/>
      <c r="CJ2049" s="76"/>
      <c r="CK2049" s="76"/>
      <c r="CL2049" s="76"/>
      <c r="CM2049" s="76"/>
      <c r="CN2049" s="76"/>
      <c r="CO2049" s="76"/>
      <c r="CP2049" s="76"/>
    </row>
    <row r="2050" spans="38:94" x14ac:dyDescent="0.2">
      <c r="AL2050" s="76"/>
      <c r="AM2050" s="76"/>
      <c r="AN2050" s="76"/>
      <c r="AO2050" s="75"/>
      <c r="AP2050" s="75"/>
      <c r="AQ2050" s="75"/>
      <c r="AR2050" s="76"/>
      <c r="AS2050" s="76"/>
      <c r="AT2050" s="76"/>
      <c r="AU2050" s="76"/>
      <c r="AV2050" s="76"/>
      <c r="AW2050" s="76"/>
      <c r="AX2050" s="76"/>
      <c r="AY2050" s="76"/>
      <c r="AZ2050" s="76"/>
      <c r="BA2050" s="76"/>
      <c r="BB2050" s="76"/>
      <c r="BC2050" s="76"/>
      <c r="BD2050" s="76"/>
      <c r="BE2050" s="76"/>
      <c r="BF2050" s="76"/>
      <c r="BG2050" s="76"/>
      <c r="BH2050" s="76"/>
      <c r="BI2050" s="76"/>
      <c r="BJ2050" s="76"/>
      <c r="BK2050" s="76"/>
      <c r="BL2050" s="76"/>
      <c r="BM2050" s="76"/>
      <c r="BN2050" s="76"/>
      <c r="BO2050" s="76"/>
      <c r="BP2050" s="76"/>
      <c r="BQ2050" s="76"/>
      <c r="BR2050" s="76"/>
      <c r="BS2050" s="76"/>
      <c r="BT2050" s="76"/>
      <c r="BU2050" s="76"/>
      <c r="BV2050" s="76"/>
      <c r="BW2050" s="76"/>
      <c r="BX2050" s="76"/>
      <c r="BY2050" s="76"/>
      <c r="BZ2050" s="76"/>
      <c r="CA2050" s="76"/>
      <c r="CB2050" s="76"/>
      <c r="CC2050" s="76"/>
      <c r="CD2050" s="76"/>
      <c r="CE2050" s="76"/>
      <c r="CF2050" s="76"/>
      <c r="CG2050" s="76"/>
      <c r="CH2050" s="76"/>
      <c r="CI2050" s="76"/>
      <c r="CJ2050" s="76"/>
      <c r="CK2050" s="76"/>
      <c r="CL2050" s="76"/>
      <c r="CM2050" s="76"/>
      <c r="CN2050" s="76"/>
      <c r="CO2050" s="76"/>
      <c r="CP2050" s="76"/>
    </row>
    <row r="2051" spans="38:94" x14ac:dyDescent="0.2">
      <c r="AL2051" s="76"/>
      <c r="AM2051" s="76"/>
      <c r="AN2051" s="76"/>
      <c r="AO2051" s="75"/>
      <c r="AP2051" s="75"/>
      <c r="AQ2051" s="75"/>
      <c r="AR2051" s="76"/>
      <c r="AS2051" s="76"/>
      <c r="AT2051" s="76"/>
      <c r="AU2051" s="76"/>
      <c r="AV2051" s="76"/>
      <c r="AW2051" s="76"/>
      <c r="AX2051" s="76"/>
      <c r="AY2051" s="76"/>
      <c r="AZ2051" s="76"/>
      <c r="BA2051" s="76"/>
      <c r="BB2051" s="76"/>
      <c r="BC2051" s="76"/>
      <c r="BD2051" s="76"/>
      <c r="BE2051" s="76"/>
      <c r="BF2051" s="76"/>
      <c r="BG2051" s="76"/>
      <c r="BH2051" s="76"/>
      <c r="BI2051" s="76"/>
      <c r="BJ2051" s="76"/>
      <c r="BK2051" s="76"/>
      <c r="BL2051" s="76"/>
      <c r="BM2051" s="76"/>
      <c r="BN2051" s="76"/>
      <c r="BO2051" s="76"/>
      <c r="BP2051" s="76"/>
      <c r="BQ2051" s="76"/>
      <c r="BR2051" s="76"/>
      <c r="BS2051" s="76"/>
      <c r="BT2051" s="76"/>
      <c r="BU2051" s="76"/>
      <c r="BV2051" s="76"/>
      <c r="BW2051" s="76"/>
      <c r="BX2051" s="76"/>
      <c r="BY2051" s="76"/>
      <c r="BZ2051" s="76"/>
      <c r="CA2051" s="76"/>
      <c r="CB2051" s="76"/>
      <c r="CC2051" s="76"/>
      <c r="CD2051" s="76"/>
      <c r="CE2051" s="76"/>
      <c r="CF2051" s="76"/>
      <c r="CG2051" s="76"/>
      <c r="CH2051" s="76"/>
      <c r="CI2051" s="76"/>
      <c r="CJ2051" s="76"/>
      <c r="CK2051" s="76"/>
      <c r="CL2051" s="76"/>
      <c r="CM2051" s="76"/>
      <c r="CN2051" s="76"/>
      <c r="CO2051" s="76"/>
      <c r="CP2051" s="76"/>
    </row>
    <row r="2052" spans="38:94" x14ac:dyDescent="0.2">
      <c r="AL2052" s="76"/>
      <c r="AM2052" s="76"/>
      <c r="AN2052" s="76"/>
      <c r="AO2052" s="75"/>
      <c r="AP2052" s="75"/>
      <c r="AQ2052" s="75"/>
      <c r="AR2052" s="76"/>
      <c r="AS2052" s="76"/>
      <c r="AT2052" s="76"/>
      <c r="AU2052" s="76"/>
      <c r="AV2052" s="76"/>
      <c r="AX2052" s="76"/>
      <c r="AY2052" s="76"/>
      <c r="AZ2052" s="76"/>
      <c r="BA2052" s="76"/>
      <c r="BB2052" s="76"/>
      <c r="BC2052" s="76"/>
      <c r="BD2052" s="76"/>
      <c r="BE2052" s="76"/>
      <c r="BF2052" s="76"/>
      <c r="BG2052" s="76"/>
      <c r="BH2052" s="76"/>
      <c r="BI2052" s="76"/>
      <c r="BJ2052" s="76"/>
      <c r="BK2052" s="76"/>
      <c r="BL2052" s="76"/>
      <c r="BM2052" s="76"/>
      <c r="BN2052" s="76"/>
      <c r="BO2052" s="76"/>
      <c r="BP2052" s="76"/>
      <c r="BQ2052" s="76"/>
      <c r="BR2052" s="76"/>
      <c r="BS2052" s="76"/>
      <c r="BT2052" s="76"/>
      <c r="BU2052" s="76"/>
      <c r="BV2052" s="76"/>
      <c r="BW2052" s="76"/>
      <c r="BX2052" s="76"/>
      <c r="BY2052" s="76"/>
      <c r="BZ2052" s="76"/>
      <c r="CA2052" s="76"/>
      <c r="CB2052" s="76"/>
      <c r="CC2052" s="76"/>
      <c r="CD2052" s="76"/>
      <c r="CE2052" s="76"/>
      <c r="CF2052" s="76"/>
      <c r="CG2052" s="76"/>
      <c r="CH2052" s="76"/>
      <c r="CI2052" s="76"/>
      <c r="CJ2052" s="76"/>
      <c r="CK2052" s="76"/>
      <c r="CL2052" s="76"/>
      <c r="CM2052" s="76"/>
      <c r="CN2052" s="76"/>
      <c r="CO2052" s="76"/>
      <c r="CP2052" s="76"/>
    </row>
    <row r="2053" spans="38:94" x14ac:dyDescent="0.2">
      <c r="AM2053" s="76"/>
      <c r="AN2053" s="76"/>
      <c r="AO2053" s="75"/>
      <c r="AP2053" s="75"/>
      <c r="AQ2053" s="75"/>
      <c r="AR2053" s="76"/>
      <c r="AS2053" s="76"/>
      <c r="AT2053" s="76"/>
      <c r="AU2053" s="76"/>
      <c r="AV2053" s="76"/>
      <c r="AX2053" s="76"/>
      <c r="AY2053" s="76"/>
      <c r="AZ2053" s="76"/>
      <c r="BA2053" s="76"/>
      <c r="BB2053" s="76"/>
      <c r="BC2053" s="76"/>
      <c r="BD2053" s="76"/>
      <c r="BE2053" s="76"/>
      <c r="BF2053" s="76"/>
      <c r="BG2053" s="76"/>
      <c r="BH2053" s="76"/>
      <c r="BI2053" s="76"/>
      <c r="BJ2053" s="76"/>
      <c r="BK2053" s="76"/>
      <c r="BL2053" s="76"/>
      <c r="BM2053" s="76"/>
      <c r="BN2053" s="76"/>
      <c r="BO2053" s="76"/>
      <c r="BP2053" s="76"/>
      <c r="BQ2053" s="76"/>
      <c r="BR2053" s="76"/>
      <c r="BS2053" s="76"/>
      <c r="BT2053" s="76"/>
      <c r="BU2053" s="76"/>
      <c r="BV2053" s="76"/>
      <c r="BW2053" s="76"/>
      <c r="BX2053" s="76"/>
      <c r="BY2053" s="76"/>
      <c r="BZ2053" s="76"/>
      <c r="CA2053" s="76"/>
      <c r="CB2053" s="76"/>
      <c r="CC2053" s="76"/>
      <c r="CD2053" s="76"/>
      <c r="CE2053" s="76"/>
      <c r="CF2053" s="76"/>
      <c r="CG2053" s="76"/>
      <c r="CH2053" s="76"/>
      <c r="CI2053" s="76"/>
      <c r="CJ2053" s="76"/>
      <c r="CK2053" s="76"/>
      <c r="CL2053" s="76"/>
      <c r="CM2053" s="76"/>
      <c r="CN2053" s="76"/>
      <c r="CO2053" s="76"/>
      <c r="CP2053" s="76"/>
    </row>
    <row r="2054" spans="38:94" x14ac:dyDescent="0.2">
      <c r="AM2054" s="76"/>
      <c r="AN2054" s="76"/>
      <c r="AO2054" s="75"/>
      <c r="AP2054" s="75"/>
      <c r="AQ2054" s="75"/>
      <c r="AR2054" s="76"/>
      <c r="AS2054" s="76"/>
      <c r="AT2054" s="76"/>
      <c r="AU2054" s="76"/>
      <c r="AV2054" s="76"/>
      <c r="AX2054" s="76"/>
      <c r="AY2054" s="76"/>
      <c r="AZ2054" s="76"/>
      <c r="BA2054" s="76"/>
      <c r="BB2054" s="76"/>
      <c r="BC2054" s="76"/>
      <c r="BD2054" s="76"/>
      <c r="BE2054" s="76"/>
      <c r="BF2054" s="76"/>
      <c r="BG2054" s="76"/>
      <c r="BH2054" s="76"/>
      <c r="BI2054" s="76"/>
      <c r="BJ2054" s="76"/>
      <c r="BK2054" s="76"/>
      <c r="BL2054" s="76"/>
      <c r="BM2054" s="76"/>
      <c r="BN2054" s="76"/>
      <c r="BO2054" s="76"/>
      <c r="BP2054" s="76"/>
      <c r="BQ2054" s="76"/>
      <c r="BR2054" s="76"/>
      <c r="BS2054" s="76"/>
      <c r="BT2054" s="76"/>
      <c r="BU2054" s="76"/>
      <c r="BV2054" s="76"/>
      <c r="BW2054" s="76"/>
      <c r="BX2054" s="76"/>
      <c r="BY2054" s="76"/>
      <c r="BZ2054" s="76"/>
      <c r="CA2054" s="76"/>
      <c r="CB2054" s="76"/>
      <c r="CC2054" s="76"/>
      <c r="CD2054" s="76"/>
      <c r="CE2054" s="76"/>
      <c r="CF2054" s="76"/>
      <c r="CG2054" s="76"/>
      <c r="CH2054" s="76"/>
      <c r="CI2054" s="76"/>
      <c r="CJ2054" s="76"/>
      <c r="CK2054" s="76"/>
      <c r="CL2054" s="76"/>
      <c r="CM2054" s="76"/>
      <c r="CN2054" s="76"/>
      <c r="CO2054" s="76"/>
      <c r="CP2054" s="76"/>
    </row>
    <row r="2055" spans="38:94" x14ac:dyDescent="0.2">
      <c r="AM2055" s="76"/>
      <c r="AN2055" s="76"/>
      <c r="AO2055" s="75"/>
      <c r="AP2055" s="75"/>
      <c r="AQ2055" s="75"/>
      <c r="AR2055" s="76"/>
      <c r="AS2055" s="76"/>
      <c r="AT2055" s="76"/>
      <c r="AU2055" s="76"/>
      <c r="AV2055" s="76"/>
      <c r="AY2055" s="76"/>
      <c r="AZ2055" s="76"/>
      <c r="BA2055" s="76"/>
      <c r="BB2055" s="76"/>
      <c r="BC2055" s="76"/>
      <c r="BD2055" s="76"/>
      <c r="BE2055" s="76"/>
      <c r="BF2055" s="76"/>
      <c r="BG2055" s="76"/>
      <c r="BH2055" s="76"/>
      <c r="BI2055" s="76"/>
      <c r="BJ2055" s="76"/>
      <c r="BK2055" s="76"/>
      <c r="BL2055" s="76"/>
      <c r="BM2055" s="76"/>
      <c r="BN2055" s="76"/>
      <c r="BO2055" s="76"/>
      <c r="BP2055" s="76"/>
      <c r="BQ2055" s="76"/>
      <c r="BR2055" s="76"/>
      <c r="BS2055" s="76"/>
      <c r="BT2055" s="76"/>
      <c r="BU2055" s="76"/>
      <c r="BV2055" s="76"/>
      <c r="BW2055" s="76"/>
      <c r="BX2055" s="76"/>
      <c r="BY2055" s="76"/>
      <c r="BZ2055" s="76"/>
      <c r="CA2055" s="76"/>
      <c r="CB2055" s="76"/>
      <c r="CC2055" s="76"/>
      <c r="CD2055" s="76"/>
      <c r="CE2055" s="76"/>
      <c r="CF2055" s="76"/>
      <c r="CG2055" s="76"/>
      <c r="CH2055" s="76"/>
      <c r="CI2055" s="76"/>
      <c r="CJ2055" s="76"/>
      <c r="CK2055" s="76"/>
      <c r="CL2055" s="76"/>
      <c r="CM2055" s="76"/>
      <c r="CN2055" s="76"/>
      <c r="CO2055" s="76"/>
      <c r="CP2055" s="76"/>
    </row>
    <row r="2056" spans="38:94" x14ac:dyDescent="0.2">
      <c r="AM2056" s="76"/>
      <c r="AN2056" s="76"/>
      <c r="AO2056" s="75"/>
      <c r="AP2056" s="75"/>
      <c r="AQ2056" s="75"/>
      <c r="AR2056" s="76"/>
      <c r="AS2056" s="76"/>
      <c r="AT2056" s="76"/>
      <c r="AU2056" s="76"/>
      <c r="AV2056" s="76"/>
    </row>
    <row r="2057" spans="38:94" x14ac:dyDescent="0.2">
      <c r="AM2057" s="76"/>
      <c r="AN2057" s="76"/>
      <c r="AO2057" s="75"/>
      <c r="AP2057" s="75"/>
      <c r="AQ2057" s="75"/>
      <c r="AR2057" s="76"/>
      <c r="AS2057" s="76"/>
      <c r="AT2057" s="76"/>
      <c r="AU2057" s="76"/>
      <c r="AV2057" s="76"/>
    </row>
    <row r="2058" spans="38:94" x14ac:dyDescent="0.2">
      <c r="AM2058" s="76"/>
      <c r="AN2058" s="76"/>
      <c r="AO2058" s="75"/>
      <c r="AP2058" s="75"/>
      <c r="AQ2058" s="75"/>
      <c r="AR2058" s="76"/>
      <c r="AS2058" s="76"/>
      <c r="AT2058" s="76"/>
      <c r="AU2058" s="76"/>
      <c r="AV2058" s="76"/>
    </row>
    <row r="2059" spans="38:94" x14ac:dyDescent="0.2">
      <c r="AM2059" s="76"/>
      <c r="AN2059" s="76"/>
      <c r="AO2059" s="75"/>
      <c r="AP2059" s="75"/>
      <c r="AQ2059" s="75"/>
      <c r="AR2059" s="76"/>
      <c r="AS2059" s="76"/>
      <c r="AT2059" s="76"/>
      <c r="AU2059" s="76"/>
      <c r="AV2059" s="76"/>
    </row>
    <row r="2060" spans="38:94" x14ac:dyDescent="0.2">
      <c r="AM2060" s="76"/>
      <c r="AN2060" s="76"/>
      <c r="AO2060" s="75"/>
      <c r="AP2060" s="75"/>
      <c r="AQ2060" s="75"/>
      <c r="AR2060" s="76"/>
      <c r="AS2060" s="76"/>
      <c r="AT2060" s="76"/>
      <c r="AU2060" s="76"/>
      <c r="AV2060" s="76"/>
    </row>
    <row r="2061" spans="38:94" x14ac:dyDescent="0.2">
      <c r="AM2061" s="76"/>
      <c r="AN2061" s="76"/>
      <c r="AO2061" s="75"/>
      <c r="AP2061" s="75"/>
      <c r="AQ2061" s="75"/>
      <c r="AR2061" s="76"/>
      <c r="AS2061" s="76"/>
      <c r="AT2061" s="76"/>
      <c r="AU2061" s="76"/>
      <c r="AV2061" s="76"/>
    </row>
    <row r="2062" spans="38:94" x14ac:dyDescent="0.2">
      <c r="AM2062" s="76"/>
      <c r="AN2062" s="76"/>
      <c r="AO2062" s="75"/>
      <c r="AP2062" s="75"/>
      <c r="AQ2062" s="75"/>
      <c r="AR2062" s="76"/>
      <c r="AS2062" s="76"/>
      <c r="AT2062" s="76"/>
      <c r="AU2062" s="76"/>
      <c r="AV2062" s="76"/>
    </row>
    <row r="2063" spans="38:94" x14ac:dyDescent="0.2">
      <c r="AM2063" s="76"/>
      <c r="AN2063" s="76"/>
      <c r="AO2063" s="75"/>
      <c r="AP2063" s="75"/>
      <c r="AQ2063" s="75"/>
      <c r="AR2063" s="76"/>
      <c r="AS2063" s="76"/>
      <c r="AT2063" s="76"/>
      <c r="AU2063" s="76"/>
      <c r="AV2063" s="76"/>
    </row>
    <row r="2064" spans="38:94" x14ac:dyDescent="0.2">
      <c r="AM2064" s="76"/>
      <c r="AN2064" s="76"/>
      <c r="AO2064" s="75"/>
      <c r="AP2064" s="75"/>
      <c r="AQ2064" s="75"/>
      <c r="AR2064" s="76"/>
      <c r="AS2064" s="76"/>
      <c r="AT2064" s="76"/>
      <c r="AU2064" s="76"/>
      <c r="AV2064" s="76"/>
    </row>
    <row r="2065" spans="39:48" x14ac:dyDescent="0.2">
      <c r="AM2065" s="76"/>
      <c r="AN2065" s="76"/>
      <c r="AO2065" s="75"/>
      <c r="AP2065" s="75"/>
      <c r="AQ2065" s="75"/>
      <c r="AR2065" s="76"/>
      <c r="AS2065" s="76"/>
      <c r="AT2065" s="76"/>
      <c r="AU2065" s="76"/>
      <c r="AV2065" s="76"/>
    </row>
    <row r="2066" spans="39:48" x14ac:dyDescent="0.2">
      <c r="AM2066" s="76"/>
      <c r="AN2066" s="76"/>
      <c r="AO2066" s="75"/>
      <c r="AP2066" s="75"/>
      <c r="AQ2066" s="75"/>
      <c r="AR2066" s="76"/>
      <c r="AS2066" s="76"/>
      <c r="AT2066" s="76"/>
      <c r="AU2066" s="76"/>
      <c r="AV2066" s="76"/>
    </row>
    <row r="2067" spans="39:48" x14ac:dyDescent="0.2">
      <c r="AM2067" s="76"/>
      <c r="AN2067" s="76"/>
      <c r="AO2067" s="75"/>
      <c r="AP2067" s="75"/>
      <c r="AQ2067" s="75"/>
      <c r="AR2067" s="76"/>
      <c r="AS2067" s="76"/>
      <c r="AT2067" s="76"/>
      <c r="AU2067" s="76"/>
      <c r="AV2067" s="76"/>
    </row>
    <row r="2068" spans="39:48" x14ac:dyDescent="0.2">
      <c r="AM2068" s="76"/>
      <c r="AN2068" s="76"/>
      <c r="AO2068" s="75"/>
      <c r="AP2068" s="75"/>
    </row>
    <row r="2069" spans="39:48" x14ac:dyDescent="0.2">
      <c r="AM2069" s="76"/>
      <c r="AN2069" s="76"/>
      <c r="AO2069" s="75"/>
      <c r="AP2069" s="75"/>
    </row>
    <row r="2070" spans="39:48" x14ac:dyDescent="0.2">
      <c r="AM2070" s="76"/>
      <c r="AN2070" s="76"/>
      <c r="AO2070" s="75"/>
      <c r="AP2070" s="75"/>
    </row>
    <row r="2071" spans="39:48" x14ac:dyDescent="0.2">
      <c r="AM2071" s="76"/>
      <c r="AN2071" s="76"/>
      <c r="AO2071" s="75"/>
      <c r="AP2071" s="75"/>
    </row>
  </sheetData>
  <scenarios current="0">
    <scenario name="first" locked="1" count="1" user="M Ruane" comment="Solver Model">
      <inputCells r="AB1020" deleted="1" val=""/>
    </scenario>
  </scenarios>
  <printOptions horizontalCentered="1" verticalCentered="1"/>
  <pageMargins left="0.1" right="0.1" top="0.15" bottom="0.25" header="0.4" footer="0.5"/>
  <pageSetup scale="89" orientation="portrait" r:id="rId1"/>
  <headerFooter alignWithMargins="0">
    <oddFooter>nutmp.xls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57"/>
  <sheetViews>
    <sheetView workbookViewId="0"/>
  </sheetViews>
  <sheetFormatPr defaultRowHeight="10.199999999999999" x14ac:dyDescent="0.2"/>
  <cols>
    <col min="2" max="2" width="14" customWidth="1"/>
  </cols>
  <sheetData>
    <row r="2" spans="2:3" x14ac:dyDescent="0.2">
      <c r="B2" t="s">
        <v>83</v>
      </c>
    </row>
    <row r="3" spans="2:3" x14ac:dyDescent="0.2">
      <c r="B3" s="146">
        <v>36861</v>
      </c>
      <c r="C3" s="140">
        <v>6.52501845869322E-2</v>
      </c>
    </row>
    <row r="4" spans="2:3" x14ac:dyDescent="0.2">
      <c r="B4" s="146">
        <v>36892</v>
      </c>
      <c r="C4" s="140">
        <v>6.5250184586933102E-2</v>
      </c>
    </row>
    <row r="5" spans="2:3" x14ac:dyDescent="0.2">
      <c r="B5" s="146">
        <v>36923</v>
      </c>
      <c r="C5" s="140">
        <v>6.5250184586933102E-2</v>
      </c>
    </row>
    <row r="6" spans="2:3" x14ac:dyDescent="0.2">
      <c r="B6" s="146">
        <v>36951</v>
      </c>
      <c r="C6" s="140">
        <v>6.5040467857809994E-2</v>
      </c>
    </row>
    <row r="7" spans="2:3" x14ac:dyDescent="0.2">
      <c r="B7" s="146">
        <v>36982</v>
      </c>
      <c r="C7" s="140">
        <v>6.4757806663801307E-2</v>
      </c>
    </row>
    <row r="8" spans="2:3" x14ac:dyDescent="0.2">
      <c r="B8" s="146">
        <v>37012</v>
      </c>
      <c r="C8" s="140">
        <v>6.4484264102401101E-2</v>
      </c>
    </row>
    <row r="9" spans="2:3" x14ac:dyDescent="0.2">
      <c r="B9" s="146">
        <v>37043</v>
      </c>
      <c r="C9" s="140">
        <v>6.4036507298502104E-2</v>
      </c>
    </row>
    <row r="10" spans="2:3" x14ac:dyDescent="0.2">
      <c r="B10" s="146">
        <v>37073</v>
      </c>
      <c r="C10" s="140">
        <v>6.3564850693652405E-2</v>
      </c>
    </row>
    <row r="11" spans="2:3" x14ac:dyDescent="0.2">
      <c r="B11" s="146">
        <v>37104</v>
      </c>
      <c r="C11" s="140">
        <v>6.3077473829850697E-2</v>
      </c>
    </row>
    <row r="12" spans="2:3" x14ac:dyDescent="0.2">
      <c r="B12" s="146">
        <v>37135</v>
      </c>
      <c r="C12" s="140">
        <v>6.2590098620988396E-2</v>
      </c>
    </row>
    <row r="13" spans="2:3" x14ac:dyDescent="0.2">
      <c r="B13" s="146">
        <v>37165</v>
      </c>
      <c r="C13" s="140">
        <v>6.2118446769136297E-2</v>
      </c>
    </row>
    <row r="14" spans="2:3" x14ac:dyDescent="0.2">
      <c r="B14" s="146">
        <v>37196</v>
      </c>
      <c r="C14" s="140">
        <v>6.1631074817874797E-2</v>
      </c>
    </row>
    <row r="15" spans="2:3" x14ac:dyDescent="0.2">
      <c r="B15" s="146">
        <v>37226</v>
      </c>
      <c r="C15" s="140">
        <v>6.1428246965448803E-2</v>
      </c>
    </row>
    <row r="16" spans="2:3" x14ac:dyDescent="0.2">
      <c r="B16" s="146">
        <v>37257</v>
      </c>
      <c r="C16" s="140">
        <v>6.1274214775813601E-2</v>
      </c>
    </row>
    <row r="17" spans="2:3" x14ac:dyDescent="0.2">
      <c r="B17" s="146">
        <v>37288</v>
      </c>
      <c r="C17" s="140">
        <v>6.1120182751623502E-2</v>
      </c>
    </row>
    <row r="18" spans="2:3" x14ac:dyDescent="0.2">
      <c r="B18" s="146">
        <v>37316</v>
      </c>
      <c r="C18" s="140">
        <v>6.0981057194569498E-2</v>
      </c>
    </row>
    <row r="19" spans="2:3" x14ac:dyDescent="0.2">
      <c r="B19" s="146">
        <v>37347</v>
      </c>
      <c r="C19" s="140">
        <v>6.0827025485293597E-2</v>
      </c>
    </row>
    <row r="20" spans="2:3" x14ac:dyDescent="0.2">
      <c r="B20" s="146">
        <v>37377</v>
      </c>
      <c r="C20" s="140">
        <v>6.06779626983927E-2</v>
      </c>
    </row>
    <row r="21" spans="2:3" x14ac:dyDescent="0.2">
      <c r="B21" s="146">
        <v>37408</v>
      </c>
      <c r="C21" s="140">
        <v>6.0523931314751402E-2</v>
      </c>
    </row>
    <row r="22" spans="2:3" x14ac:dyDescent="0.2">
      <c r="B22" s="146">
        <v>37438</v>
      </c>
      <c r="C22" s="140">
        <v>6.0374868843003297E-2</v>
      </c>
    </row>
    <row r="23" spans="2:3" x14ac:dyDescent="0.2">
      <c r="B23" s="146">
        <v>37469</v>
      </c>
      <c r="C23" s="140">
        <v>6.02208377850433E-2</v>
      </c>
    </row>
    <row r="24" spans="2:3" x14ac:dyDescent="0.2">
      <c r="B24" s="146">
        <v>37500</v>
      </c>
      <c r="C24" s="140">
        <v>6.0066806892611402E-2</v>
      </c>
    </row>
    <row r="25" spans="2:3" x14ac:dyDescent="0.2">
      <c r="B25" s="146">
        <v>37530</v>
      </c>
      <c r="C25" s="140">
        <v>5.9921400170135801E-2</v>
      </c>
    </row>
    <row r="26" spans="2:3" x14ac:dyDescent="0.2">
      <c r="B26" s="146">
        <v>37561</v>
      </c>
      <c r="C26" s="140">
        <v>5.9880683014088103E-2</v>
      </c>
    </row>
    <row r="27" spans="2:3" x14ac:dyDescent="0.2">
      <c r="B27" s="146">
        <v>37591</v>
      </c>
      <c r="C27" s="140">
        <v>5.9841279325701303E-2</v>
      </c>
    </row>
    <row r="28" spans="2:3" x14ac:dyDescent="0.2">
      <c r="B28" s="146">
        <v>37622</v>
      </c>
      <c r="C28" s="140">
        <v>5.9800562192418E-2</v>
      </c>
    </row>
    <row r="29" spans="2:3" x14ac:dyDescent="0.2">
      <c r="B29" s="146">
        <v>37653</v>
      </c>
      <c r="C29" s="140">
        <v>5.9759845070703303E-2</v>
      </c>
    </row>
    <row r="30" spans="2:3" x14ac:dyDescent="0.2">
      <c r="B30" s="146">
        <v>37681</v>
      </c>
      <c r="C30" s="140">
        <v>5.97230683255505E-2</v>
      </c>
    </row>
    <row r="31" spans="2:3" x14ac:dyDescent="0.2">
      <c r="B31" s="146">
        <v>37712</v>
      </c>
      <c r="C31" s="140">
        <v>5.9682351225855503E-2</v>
      </c>
    </row>
    <row r="32" spans="2:3" x14ac:dyDescent="0.2">
      <c r="B32" s="146">
        <v>37742</v>
      </c>
      <c r="C32" s="140">
        <v>5.96429475920046E-2</v>
      </c>
    </row>
    <row r="33" spans="2:3" x14ac:dyDescent="0.2">
      <c r="B33" s="146">
        <v>37773</v>
      </c>
      <c r="C33" s="140">
        <v>5.9602230515075398E-2</v>
      </c>
    </row>
    <row r="34" spans="2:3" x14ac:dyDescent="0.2">
      <c r="B34" s="146">
        <v>37803</v>
      </c>
      <c r="C34" s="140">
        <v>5.9562826903257503E-2</v>
      </c>
    </row>
    <row r="35" spans="2:3" x14ac:dyDescent="0.2">
      <c r="B35" s="146">
        <v>37834</v>
      </c>
      <c r="C35" s="140">
        <v>5.9522109849095901E-2</v>
      </c>
    </row>
    <row r="36" spans="2:3" x14ac:dyDescent="0.2">
      <c r="B36" s="146">
        <v>37865</v>
      </c>
      <c r="C36" s="140">
        <v>5.94813928065046E-2</v>
      </c>
    </row>
    <row r="37" spans="2:3" x14ac:dyDescent="0.2">
      <c r="B37" s="146">
        <v>37895</v>
      </c>
      <c r="C37" s="140">
        <v>5.9441989227917401E-2</v>
      </c>
    </row>
    <row r="38" spans="2:3" x14ac:dyDescent="0.2">
      <c r="B38" s="146">
        <v>37926</v>
      </c>
      <c r="C38" s="140">
        <v>5.9401272208094998E-2</v>
      </c>
    </row>
    <row r="39" spans="2:3" x14ac:dyDescent="0.2">
      <c r="B39" s="146">
        <v>37956</v>
      </c>
      <c r="C39" s="140">
        <v>5.9361868651542297E-2</v>
      </c>
    </row>
    <row r="40" spans="2:3" x14ac:dyDescent="0.2">
      <c r="B40" s="146">
        <v>37987</v>
      </c>
      <c r="C40" s="140">
        <v>5.9321151654488702E-2</v>
      </c>
    </row>
    <row r="41" spans="2:3" x14ac:dyDescent="0.2">
      <c r="B41" s="146">
        <v>38018</v>
      </c>
      <c r="C41" s="140">
        <v>5.9280434669007197E-2</v>
      </c>
    </row>
    <row r="42" spans="2:3" x14ac:dyDescent="0.2">
      <c r="B42" s="146">
        <v>38047</v>
      </c>
      <c r="C42" s="140">
        <v>5.9242344596291303E-2</v>
      </c>
    </row>
    <row r="43" spans="2:3" x14ac:dyDescent="0.2">
      <c r="B43" s="146">
        <v>38078</v>
      </c>
      <c r="C43" s="140">
        <v>5.92016276332075E-2</v>
      </c>
    </row>
    <row r="44" spans="2:3" x14ac:dyDescent="0.2">
      <c r="B44" s="146">
        <v>38108</v>
      </c>
      <c r="C44" s="140">
        <v>5.9162224131563697E-2</v>
      </c>
    </row>
    <row r="45" spans="2:3" x14ac:dyDescent="0.2">
      <c r="B45" s="146">
        <v>38139</v>
      </c>
      <c r="C45" s="140">
        <v>5.9121507191250998E-2</v>
      </c>
    </row>
    <row r="46" spans="2:3" x14ac:dyDescent="0.2">
      <c r="B46" s="146">
        <v>38169</v>
      </c>
      <c r="C46" s="140">
        <v>5.9082103711645101E-2</v>
      </c>
    </row>
    <row r="47" spans="2:3" x14ac:dyDescent="0.2">
      <c r="B47" s="146">
        <v>38200</v>
      </c>
      <c r="C47" s="140">
        <v>5.9041386794105297E-2</v>
      </c>
    </row>
    <row r="48" spans="2:3" x14ac:dyDescent="0.2">
      <c r="B48" s="146">
        <v>38231</v>
      </c>
      <c r="C48" s="140">
        <v>5.9000669888137999E-2</v>
      </c>
    </row>
    <row r="49" spans="2:3" x14ac:dyDescent="0.2">
      <c r="B49" s="146">
        <v>38261</v>
      </c>
      <c r="C49" s="140">
        <v>5.89612664417705E-2</v>
      </c>
    </row>
    <row r="50" spans="2:3" x14ac:dyDescent="0.2">
      <c r="B50" s="146">
        <v>38292</v>
      </c>
      <c r="C50" s="140">
        <v>5.8920549558577402E-2</v>
      </c>
    </row>
    <row r="51" spans="2:3" x14ac:dyDescent="0.2">
      <c r="B51" s="146">
        <v>38322</v>
      </c>
      <c r="C51" s="140">
        <v>5.8891855705852397E-2</v>
      </c>
    </row>
    <row r="52" spans="2:3" x14ac:dyDescent="0.2">
      <c r="B52" s="146">
        <v>38353</v>
      </c>
      <c r="C52" s="140">
        <v>5.8871888633750501E-2</v>
      </c>
    </row>
    <row r="53" spans="2:3" x14ac:dyDescent="0.2">
      <c r="B53" s="146">
        <v>38384</v>
      </c>
      <c r="C53" s="140">
        <v>5.88519215644316E-2</v>
      </c>
    </row>
    <row r="54" spans="2:3" x14ac:dyDescent="0.2">
      <c r="B54" s="146">
        <v>38412</v>
      </c>
      <c r="C54" s="140">
        <v>5.8833886794536799E-2</v>
      </c>
    </row>
    <row r="55" spans="2:3" x14ac:dyDescent="0.2">
      <c r="B55" s="146">
        <v>38443</v>
      </c>
      <c r="C55" s="140">
        <v>5.8813919730516001E-2</v>
      </c>
    </row>
    <row r="56" spans="2:3" x14ac:dyDescent="0.2">
      <c r="B56" s="146">
        <v>38473</v>
      </c>
      <c r="C56" s="140">
        <v>5.8794596767984597E-2</v>
      </c>
    </row>
    <row r="57" spans="2:3" x14ac:dyDescent="0.2">
      <c r="B57" s="146">
        <v>38504</v>
      </c>
      <c r="C57" s="140">
        <v>5.8804038772233301E-2</v>
      </c>
    </row>
    <row r="58" spans="2:3" x14ac:dyDescent="0.2">
      <c r="B58" s="146">
        <v>38534</v>
      </c>
      <c r="C58" s="140">
        <v>5.8836614164867698E-2</v>
      </c>
    </row>
    <row r="59" spans="2:3" x14ac:dyDescent="0.2">
      <c r="B59" s="146">
        <v>38565</v>
      </c>
      <c r="C59" s="140">
        <v>5.8870275411707002E-2</v>
      </c>
    </row>
    <row r="60" spans="2:3" x14ac:dyDescent="0.2">
      <c r="B60" s="146">
        <v>38596</v>
      </c>
      <c r="C60" s="140">
        <v>5.8903936666456803E-2</v>
      </c>
    </row>
    <row r="61" spans="2:3" x14ac:dyDescent="0.2">
      <c r="B61" s="146">
        <v>38626</v>
      </c>
      <c r="C61" s="140">
        <v>5.8936512081810402E-2</v>
      </c>
    </row>
    <row r="62" spans="2:3" x14ac:dyDescent="0.2">
      <c r="B62" s="146">
        <v>38657</v>
      </c>
      <c r="C62" s="140">
        <v>5.8970173352125101E-2</v>
      </c>
    </row>
    <row r="63" spans="2:3" x14ac:dyDescent="0.2">
      <c r="B63" s="146">
        <v>38687</v>
      </c>
      <c r="C63" s="140">
        <v>5.9002748782541803E-2</v>
      </c>
    </row>
    <row r="64" spans="2:3" x14ac:dyDescent="0.2">
      <c r="B64" s="146">
        <v>38718</v>
      </c>
      <c r="C64" s="140">
        <v>5.90364100684218E-2</v>
      </c>
    </row>
    <row r="65" spans="2:3" x14ac:dyDescent="0.2">
      <c r="B65" s="146">
        <v>38749</v>
      </c>
      <c r="C65" s="140">
        <v>5.9070071362211402E-2</v>
      </c>
    </row>
    <row r="66" spans="2:3" x14ac:dyDescent="0.2">
      <c r="B66" s="146">
        <v>38777</v>
      </c>
      <c r="C66" s="140">
        <v>5.9100475118238897E-2</v>
      </c>
    </row>
    <row r="67" spans="2:3" x14ac:dyDescent="0.2">
      <c r="B67" s="146">
        <v>38808</v>
      </c>
      <c r="C67" s="140">
        <v>5.9134136427082297E-2</v>
      </c>
    </row>
    <row r="68" spans="2:3" x14ac:dyDescent="0.2">
      <c r="B68" s="146">
        <v>38838</v>
      </c>
      <c r="C68" s="140">
        <v>5.9166711894784299E-2</v>
      </c>
    </row>
    <row r="69" spans="2:3" x14ac:dyDescent="0.2">
      <c r="B69" s="146">
        <v>38869</v>
      </c>
      <c r="C69" s="140">
        <v>5.9200373219191298E-2</v>
      </c>
    </row>
    <row r="70" spans="2:3" x14ac:dyDescent="0.2">
      <c r="B70" s="146">
        <v>38899</v>
      </c>
      <c r="C70" s="140">
        <v>5.92329487019541E-2</v>
      </c>
    </row>
    <row r="71" spans="2:3" x14ac:dyDescent="0.2">
      <c r="B71" s="146">
        <v>38930</v>
      </c>
      <c r="C71" s="140">
        <v>5.92666100419246E-2</v>
      </c>
    </row>
    <row r="72" spans="2:3" x14ac:dyDescent="0.2">
      <c r="B72" s="146">
        <v>38961</v>
      </c>
      <c r="C72" s="140">
        <v>5.9300271389803899E-2</v>
      </c>
    </row>
    <row r="73" spans="2:3" x14ac:dyDescent="0.2">
      <c r="B73" s="146">
        <v>38991</v>
      </c>
      <c r="C73" s="140">
        <v>5.9332846895281399E-2</v>
      </c>
    </row>
    <row r="74" spans="2:3" x14ac:dyDescent="0.2">
      <c r="B74" s="146">
        <v>39022</v>
      </c>
      <c r="C74" s="140">
        <v>5.9366508258722903E-2</v>
      </c>
    </row>
    <row r="75" spans="2:3" x14ac:dyDescent="0.2">
      <c r="B75" s="146">
        <v>39052</v>
      </c>
      <c r="C75" s="140">
        <v>5.93990837792608E-2</v>
      </c>
    </row>
    <row r="76" spans="2:3" x14ac:dyDescent="0.2">
      <c r="B76" s="146">
        <v>39083</v>
      </c>
      <c r="C76" s="140">
        <v>5.9432745158264598E-2</v>
      </c>
    </row>
    <row r="77" spans="2:3" x14ac:dyDescent="0.2">
      <c r="B77" s="146">
        <v>39114</v>
      </c>
      <c r="C77" s="140">
        <v>5.9466406545176202E-2</v>
      </c>
    </row>
    <row r="78" spans="2:3" x14ac:dyDescent="0.2">
      <c r="B78" s="146">
        <v>39142</v>
      </c>
      <c r="C78" s="140">
        <v>5.9496810385313299E-2</v>
      </c>
    </row>
    <row r="79" spans="2:3" x14ac:dyDescent="0.2">
      <c r="B79" s="146">
        <v>39173</v>
      </c>
      <c r="C79" s="140">
        <v>5.9530471787276398E-2</v>
      </c>
    </row>
    <row r="80" spans="2:3" x14ac:dyDescent="0.2">
      <c r="B80" s="146">
        <v>39203</v>
      </c>
      <c r="C80" s="140">
        <v>5.9563047345092102E-2</v>
      </c>
    </row>
    <row r="81" spans="2:3" x14ac:dyDescent="0.2">
      <c r="B81" s="146">
        <v>39234</v>
      </c>
      <c r="C81" s="140">
        <v>5.9596708762615698E-2</v>
      </c>
    </row>
    <row r="82" spans="2:3" x14ac:dyDescent="0.2">
      <c r="B82" s="146">
        <v>39264</v>
      </c>
      <c r="C82" s="140">
        <v>5.9629284335490397E-2</v>
      </c>
    </row>
    <row r="83" spans="2:3" x14ac:dyDescent="0.2">
      <c r="B83" s="146">
        <v>39295</v>
      </c>
      <c r="C83" s="140">
        <v>5.9662945768573998E-2</v>
      </c>
    </row>
    <row r="84" spans="2:3" x14ac:dyDescent="0.2">
      <c r="B84" s="146">
        <v>39326</v>
      </c>
      <c r="C84" s="140">
        <v>5.9657680761613402E-2</v>
      </c>
    </row>
    <row r="85" spans="2:3" x14ac:dyDescent="0.2">
      <c r="B85" s="146">
        <v>39356</v>
      </c>
      <c r="C85" s="140">
        <v>5.9621562626847702E-2</v>
      </c>
    </row>
    <row r="86" spans="2:3" x14ac:dyDescent="0.2">
      <c r="B86" s="146">
        <v>39387</v>
      </c>
      <c r="C86" s="140">
        <v>5.9584240563821403E-2</v>
      </c>
    </row>
    <row r="87" spans="2:3" x14ac:dyDescent="0.2">
      <c r="B87" s="146">
        <v>39417</v>
      </c>
      <c r="C87" s="140">
        <v>5.9548122447567603E-2</v>
      </c>
    </row>
    <row r="88" spans="2:3" x14ac:dyDescent="0.2">
      <c r="B88" s="146">
        <v>39448</v>
      </c>
      <c r="C88" s="140">
        <v>5.9510800403670003E-2</v>
      </c>
    </row>
    <row r="89" spans="2:3" x14ac:dyDescent="0.2">
      <c r="B89" s="146">
        <v>39479</v>
      </c>
      <c r="C89" s="140">
        <v>5.9473478369494397E-2</v>
      </c>
    </row>
    <row r="90" spans="2:3" x14ac:dyDescent="0.2">
      <c r="B90" s="146">
        <v>39508</v>
      </c>
      <c r="C90" s="140">
        <v>5.94385642172921E-2</v>
      </c>
    </row>
    <row r="91" spans="2:3" x14ac:dyDescent="0.2">
      <c r="B91" s="146">
        <v>39539</v>
      </c>
      <c r="C91" s="140">
        <v>5.9401242201932603E-2</v>
      </c>
    </row>
    <row r="92" spans="2:3" x14ac:dyDescent="0.2">
      <c r="B92" s="146">
        <v>39569</v>
      </c>
      <c r="C92" s="140">
        <v>5.9365124131809402E-2</v>
      </c>
    </row>
    <row r="93" spans="2:3" x14ac:dyDescent="0.2">
      <c r="B93" s="146">
        <v>39600</v>
      </c>
      <c r="C93" s="140">
        <v>5.9327802135580303E-2</v>
      </c>
    </row>
    <row r="94" spans="2:3" x14ac:dyDescent="0.2">
      <c r="B94" s="146">
        <v>39630</v>
      </c>
      <c r="C94" s="140">
        <v>5.92916840839708E-2</v>
      </c>
    </row>
    <row r="95" spans="2:3" x14ac:dyDescent="0.2">
      <c r="B95" s="146">
        <v>39661</v>
      </c>
      <c r="C95" s="140">
        <v>5.9254362106873099E-2</v>
      </c>
    </row>
    <row r="96" spans="2:3" x14ac:dyDescent="0.2">
      <c r="B96" s="146">
        <v>39692</v>
      </c>
      <c r="C96" s="140">
        <v>5.92170401394983E-2</v>
      </c>
    </row>
    <row r="97" spans="2:3" x14ac:dyDescent="0.2">
      <c r="B97" s="146">
        <v>39722</v>
      </c>
      <c r="C97" s="140">
        <v>5.9180922115812197E-2</v>
      </c>
    </row>
    <row r="98" spans="2:3" x14ac:dyDescent="0.2">
      <c r="B98" s="146">
        <v>39753</v>
      </c>
      <c r="C98" s="140">
        <v>5.9143600167569602E-2</v>
      </c>
    </row>
    <row r="99" spans="2:3" x14ac:dyDescent="0.2">
      <c r="B99" s="146">
        <v>39783</v>
      </c>
      <c r="C99" s="140">
        <v>5.9107482162399402E-2</v>
      </c>
    </row>
    <row r="100" spans="2:3" x14ac:dyDescent="0.2">
      <c r="B100" s="146">
        <v>39814</v>
      </c>
      <c r="C100" s="140">
        <v>5.9070160233289502E-2</v>
      </c>
    </row>
    <row r="101" spans="2:3" x14ac:dyDescent="0.2">
      <c r="B101" s="146">
        <v>39845</v>
      </c>
      <c r="C101" s="140">
        <v>5.9032838313903803E-2</v>
      </c>
    </row>
    <row r="102" spans="2:3" x14ac:dyDescent="0.2">
      <c r="B102" s="146">
        <v>39873</v>
      </c>
      <c r="C102" s="140">
        <v>5.8999128201525898E-2</v>
      </c>
    </row>
    <row r="103" spans="2:3" x14ac:dyDescent="0.2">
      <c r="B103" s="146">
        <v>39904</v>
      </c>
      <c r="C103" s="140">
        <v>5.8961806300646298E-2</v>
      </c>
    </row>
    <row r="104" spans="2:3" x14ac:dyDescent="0.2">
      <c r="B104" s="146">
        <v>39934</v>
      </c>
      <c r="C104" s="140">
        <v>5.8925688341312302E-2</v>
      </c>
    </row>
    <row r="105" spans="2:3" x14ac:dyDescent="0.2">
      <c r="B105" s="146">
        <v>39965</v>
      </c>
      <c r="C105" s="140">
        <v>5.8888366459567597E-2</v>
      </c>
    </row>
    <row r="106" spans="2:3" x14ac:dyDescent="0.2">
      <c r="B106" s="146">
        <v>39995</v>
      </c>
      <c r="C106" s="140">
        <v>5.8852248518751302E-2</v>
      </c>
    </row>
    <row r="107" spans="2:3" x14ac:dyDescent="0.2">
      <c r="B107" s="146">
        <v>40026</v>
      </c>
      <c r="C107" s="140">
        <v>5.8814926656141499E-2</v>
      </c>
    </row>
    <row r="108" spans="2:3" x14ac:dyDescent="0.2">
      <c r="B108" s="146">
        <v>40057</v>
      </c>
      <c r="C108" s="140">
        <v>5.8777604803256903E-2</v>
      </c>
    </row>
    <row r="109" spans="2:3" x14ac:dyDescent="0.2">
      <c r="B109" s="146">
        <v>40087</v>
      </c>
      <c r="C109" s="140">
        <v>5.8741486890370197E-2</v>
      </c>
    </row>
    <row r="110" spans="2:3" x14ac:dyDescent="0.2">
      <c r="B110" s="146">
        <v>40118</v>
      </c>
      <c r="C110" s="140">
        <v>5.87041650566218E-2</v>
      </c>
    </row>
    <row r="111" spans="2:3" x14ac:dyDescent="0.2">
      <c r="B111" s="146">
        <v>40148</v>
      </c>
      <c r="C111" s="140">
        <v>5.86680471622541E-2</v>
      </c>
    </row>
    <row r="112" spans="2:3" x14ac:dyDescent="0.2">
      <c r="B112" s="146">
        <v>40179</v>
      </c>
      <c r="C112" s="140">
        <v>5.8630725347642403E-2</v>
      </c>
    </row>
    <row r="113" spans="2:3" x14ac:dyDescent="0.2">
      <c r="B113" s="146">
        <v>40210</v>
      </c>
      <c r="C113" s="140">
        <v>5.8593403542756703E-2</v>
      </c>
    </row>
    <row r="114" spans="2:3" x14ac:dyDescent="0.2">
      <c r="B114" s="146">
        <v>40238</v>
      </c>
      <c r="C114" s="140">
        <v>5.8559693533799501E-2</v>
      </c>
    </row>
    <row r="115" spans="2:3" x14ac:dyDescent="0.2">
      <c r="B115" s="146">
        <v>40269</v>
      </c>
      <c r="C115" s="140">
        <v>5.8522371747424799E-2</v>
      </c>
    </row>
    <row r="116" spans="2:3" x14ac:dyDescent="0.2">
      <c r="B116" s="146">
        <v>40299</v>
      </c>
      <c r="C116" s="140">
        <v>5.84862538989026E-2</v>
      </c>
    </row>
    <row r="117" spans="2:3" x14ac:dyDescent="0.2">
      <c r="B117" s="146">
        <v>40330</v>
      </c>
      <c r="C117" s="140">
        <v>5.8448932131665902E-2</v>
      </c>
    </row>
    <row r="118" spans="2:3" x14ac:dyDescent="0.2">
      <c r="B118" s="146">
        <v>40360</v>
      </c>
      <c r="C118" s="140">
        <v>5.8412814301665297E-2</v>
      </c>
    </row>
    <row r="119" spans="2:3" x14ac:dyDescent="0.2">
      <c r="B119" s="146">
        <v>40391</v>
      </c>
      <c r="C119" s="140">
        <v>5.8375492553567998E-2</v>
      </c>
    </row>
    <row r="120" spans="2:3" x14ac:dyDescent="0.2">
      <c r="B120" s="146">
        <v>40422</v>
      </c>
      <c r="C120" s="140">
        <v>5.83820368704768E-2</v>
      </c>
    </row>
    <row r="121" spans="2:3" x14ac:dyDescent="0.2">
      <c r="B121" s="146">
        <v>40452</v>
      </c>
      <c r="C121" s="140">
        <v>5.8423329756390099E-2</v>
      </c>
    </row>
    <row r="122" spans="2:3" x14ac:dyDescent="0.2">
      <c r="B122" s="146">
        <v>40483</v>
      </c>
      <c r="C122" s="140">
        <v>5.8465999084342399E-2</v>
      </c>
    </row>
    <row r="123" spans="2:3" x14ac:dyDescent="0.2">
      <c r="B123" s="146">
        <v>40513</v>
      </c>
      <c r="C123" s="140">
        <v>5.8507291994465603E-2</v>
      </c>
    </row>
    <row r="124" spans="2:3" x14ac:dyDescent="0.2">
      <c r="B124" s="146">
        <v>40544</v>
      </c>
      <c r="C124" s="140">
        <v>5.8549961347433802E-2</v>
      </c>
    </row>
    <row r="125" spans="2:3" x14ac:dyDescent="0.2">
      <c r="B125" s="146">
        <v>40575</v>
      </c>
      <c r="C125" s="140">
        <v>5.8592630713115101E-2</v>
      </c>
    </row>
    <row r="126" spans="2:3" x14ac:dyDescent="0.2">
      <c r="B126" s="146">
        <v>40603</v>
      </c>
      <c r="C126" s="140">
        <v>5.8631170796270102E-2</v>
      </c>
    </row>
    <row r="127" spans="2:3" x14ac:dyDescent="0.2">
      <c r="B127" s="146">
        <v>40634</v>
      </c>
      <c r="C127" s="140">
        <v>5.8673840186145701E-2</v>
      </c>
    </row>
    <row r="128" spans="2:3" x14ac:dyDescent="0.2">
      <c r="B128" s="146">
        <v>40664</v>
      </c>
      <c r="C128" s="140">
        <v>5.8715133156193498E-2</v>
      </c>
    </row>
    <row r="129" spans="2:3" x14ac:dyDescent="0.2">
      <c r="B129" s="146">
        <v>40695</v>
      </c>
      <c r="C129" s="140">
        <v>5.8757802571082901E-2</v>
      </c>
    </row>
    <row r="130" spans="2:3" x14ac:dyDescent="0.2">
      <c r="B130" s="146">
        <v>40725</v>
      </c>
      <c r="C130" s="140">
        <v>5.8799095565337502E-2</v>
      </c>
    </row>
    <row r="131" spans="2:3" x14ac:dyDescent="0.2">
      <c r="B131" s="146">
        <v>40756</v>
      </c>
      <c r="C131" s="140">
        <v>5.8841765005239702E-2</v>
      </c>
    </row>
    <row r="132" spans="2:3" x14ac:dyDescent="0.2">
      <c r="B132" s="146">
        <v>40787</v>
      </c>
      <c r="C132" s="140">
        <v>5.8884434457853199E-2</v>
      </c>
    </row>
    <row r="133" spans="2:3" x14ac:dyDescent="0.2">
      <c r="B133" s="146">
        <v>40817</v>
      </c>
      <c r="C133" s="140">
        <v>5.89257274886133E-2</v>
      </c>
    </row>
    <row r="134" spans="2:3" x14ac:dyDescent="0.2">
      <c r="B134" s="146">
        <v>40848</v>
      </c>
      <c r="C134" s="140">
        <v>5.8968396966237797E-2</v>
      </c>
    </row>
    <row r="135" spans="2:3" x14ac:dyDescent="0.2">
      <c r="B135" s="146">
        <v>40878</v>
      </c>
      <c r="C135" s="140">
        <v>5.9009690021202002E-2</v>
      </c>
    </row>
    <row r="136" spans="2:3" x14ac:dyDescent="0.2">
      <c r="B136" s="146">
        <v>40909</v>
      </c>
      <c r="C136" s="140">
        <v>5.9052359523837299E-2</v>
      </c>
    </row>
    <row r="137" spans="2:3" x14ac:dyDescent="0.2">
      <c r="B137" s="146">
        <v>40940</v>
      </c>
      <c r="C137" s="140">
        <v>5.9095029039181401E-2</v>
      </c>
    </row>
    <row r="138" spans="2:3" x14ac:dyDescent="0.2">
      <c r="B138" s="146">
        <v>40969</v>
      </c>
      <c r="C138" s="140">
        <v>5.9134945694074403E-2</v>
      </c>
    </row>
    <row r="139" spans="2:3" x14ac:dyDescent="0.2">
      <c r="B139" s="146">
        <v>41000</v>
      </c>
      <c r="C139" s="140">
        <v>5.91776152340176E-2</v>
      </c>
    </row>
    <row r="140" spans="2:3" x14ac:dyDescent="0.2">
      <c r="B140" s="146">
        <v>41030</v>
      </c>
      <c r="C140" s="140">
        <v>5.9218908349289098E-2</v>
      </c>
    </row>
    <row r="141" spans="2:3" x14ac:dyDescent="0.2">
      <c r="B141" s="146">
        <v>41061</v>
      </c>
      <c r="C141" s="140">
        <v>5.9261577914240297E-2</v>
      </c>
    </row>
    <row r="142" spans="2:3" x14ac:dyDescent="0.2">
      <c r="B142" s="146">
        <v>41091</v>
      </c>
      <c r="C142" s="140">
        <v>5.93028710537125E-2</v>
      </c>
    </row>
    <row r="143" spans="2:3" x14ac:dyDescent="0.2">
      <c r="B143" s="146">
        <v>41122</v>
      </c>
      <c r="C143" s="140">
        <v>5.93455406436703E-2</v>
      </c>
    </row>
    <row r="144" spans="2:3" x14ac:dyDescent="0.2">
      <c r="B144" s="146">
        <v>41153</v>
      </c>
      <c r="C144" s="140">
        <v>5.9388210246336601E-2</v>
      </c>
    </row>
    <row r="145" spans="2:3" x14ac:dyDescent="0.2">
      <c r="B145" s="146">
        <v>41183</v>
      </c>
      <c r="C145" s="140">
        <v>5.9429503422306199E-2</v>
      </c>
    </row>
    <row r="146" spans="2:3" x14ac:dyDescent="0.2">
      <c r="B146" s="146">
        <v>41214</v>
      </c>
      <c r="C146" s="140">
        <v>5.9472173049976998E-2</v>
      </c>
    </row>
    <row r="147" spans="2:3" x14ac:dyDescent="0.2">
      <c r="B147" s="146">
        <v>41244</v>
      </c>
      <c r="C147" s="140">
        <v>5.95134662501451E-2</v>
      </c>
    </row>
    <row r="148" spans="2:3" x14ac:dyDescent="0.2">
      <c r="B148" s="146">
        <v>41275</v>
      </c>
      <c r="C148" s="140">
        <v>5.9556135902820301E-2</v>
      </c>
    </row>
    <row r="149" spans="2:3" x14ac:dyDescent="0.2">
      <c r="B149" s="146">
        <v>41306</v>
      </c>
      <c r="C149" s="140">
        <v>5.9598805568202601E-2</v>
      </c>
    </row>
    <row r="150" spans="2:3" x14ac:dyDescent="0.2">
      <c r="B150" s="146">
        <v>41334</v>
      </c>
      <c r="C150" s="140">
        <v>5.9637345922050097E-2</v>
      </c>
    </row>
    <row r="151" spans="2:3" x14ac:dyDescent="0.2">
      <c r="B151" s="146">
        <v>41365</v>
      </c>
      <c r="C151" s="140">
        <v>5.9680015611615303E-2</v>
      </c>
    </row>
    <row r="152" spans="2:3" x14ac:dyDescent="0.2">
      <c r="B152" s="146">
        <v>41395</v>
      </c>
      <c r="C152" s="140">
        <v>5.97213088716795E-2</v>
      </c>
    </row>
    <row r="153" spans="2:3" x14ac:dyDescent="0.2">
      <c r="B153" s="146">
        <v>41426</v>
      </c>
      <c r="C153" s="140">
        <v>5.9763978586246498E-2</v>
      </c>
    </row>
    <row r="154" spans="2:3" x14ac:dyDescent="0.2">
      <c r="B154" s="146">
        <v>41456</v>
      </c>
      <c r="C154" s="140">
        <v>5.9805271870506001E-2</v>
      </c>
    </row>
    <row r="155" spans="2:3" x14ac:dyDescent="0.2">
      <c r="B155" s="146">
        <v>41487</v>
      </c>
      <c r="C155" s="140">
        <v>5.9847941610073903E-2</v>
      </c>
    </row>
    <row r="156" spans="2:3" x14ac:dyDescent="0.2">
      <c r="B156" s="146">
        <v>41518</v>
      </c>
      <c r="C156" s="140">
        <v>5.9890611362346802E-2</v>
      </c>
    </row>
    <row r="157" spans="2:3" x14ac:dyDescent="0.2">
      <c r="B157" s="146">
        <v>41548</v>
      </c>
      <c r="C157" s="140">
        <v>5.9931904683094797E-2</v>
      </c>
    </row>
    <row r="158" spans="2:3" x14ac:dyDescent="0.2">
      <c r="B158" s="146">
        <v>41579</v>
      </c>
      <c r="C158" s="140">
        <v>5.9974574460367303E-2</v>
      </c>
    </row>
    <row r="159" spans="2:3" x14ac:dyDescent="0.2">
      <c r="B159" s="146">
        <v>41609</v>
      </c>
      <c r="C159" s="140">
        <v>6.0015867805307502E-2</v>
      </c>
    </row>
    <row r="160" spans="2:3" x14ac:dyDescent="0.2">
      <c r="B160" s="146">
        <v>41640</v>
      </c>
      <c r="C160" s="140">
        <v>6.0058537607578601E-2</v>
      </c>
    </row>
    <row r="161" spans="2:3" x14ac:dyDescent="0.2">
      <c r="B161" s="146">
        <v>41671</v>
      </c>
      <c r="C161" s="140">
        <v>6.0101207422552899E-2</v>
      </c>
    </row>
    <row r="162" spans="2:3" x14ac:dyDescent="0.2">
      <c r="B162" s="146">
        <v>41699</v>
      </c>
      <c r="C162" s="140">
        <v>6.0139747911513101E-2</v>
      </c>
    </row>
    <row r="163" spans="2:3" x14ac:dyDescent="0.2">
      <c r="B163" s="146">
        <v>41730</v>
      </c>
      <c r="C163" s="140">
        <v>6.01824177506654E-2</v>
      </c>
    </row>
    <row r="164" spans="2:3" x14ac:dyDescent="0.2">
      <c r="B164" s="146">
        <v>41760</v>
      </c>
      <c r="C164" s="140">
        <v>6.0223711155487497E-2</v>
      </c>
    </row>
    <row r="165" spans="2:3" x14ac:dyDescent="0.2">
      <c r="B165" s="146">
        <v>41791</v>
      </c>
      <c r="C165" s="140">
        <v>6.0266381019635301E-2</v>
      </c>
    </row>
    <row r="166" spans="2:3" x14ac:dyDescent="0.2">
      <c r="B166" s="146">
        <v>41821</v>
      </c>
      <c r="C166" s="140">
        <v>6.0307674448647E-2</v>
      </c>
    </row>
    <row r="167" spans="2:3" x14ac:dyDescent="0.2">
      <c r="B167" s="146">
        <v>41852</v>
      </c>
      <c r="C167" s="140">
        <v>6.0350344337789498E-2</v>
      </c>
    </row>
    <row r="168" spans="2:3" x14ac:dyDescent="0.2">
      <c r="B168" s="146">
        <v>41883</v>
      </c>
      <c r="C168" s="140">
        <v>6.03930142396343E-2</v>
      </c>
    </row>
    <row r="169" spans="2:3" x14ac:dyDescent="0.2">
      <c r="B169" s="146">
        <v>41913</v>
      </c>
      <c r="C169" s="140">
        <v>6.04343077051262E-2</v>
      </c>
    </row>
    <row r="170" spans="2:3" x14ac:dyDescent="0.2">
      <c r="B170" s="146">
        <v>41944</v>
      </c>
      <c r="C170" s="140">
        <v>6.0476977631964697E-2</v>
      </c>
    </row>
    <row r="171" spans="2:3" x14ac:dyDescent="0.2">
      <c r="B171" s="146">
        <v>41974</v>
      </c>
      <c r="C171" s="140">
        <v>6.0518271121643E-2</v>
      </c>
    </row>
    <row r="172" spans="2:3" x14ac:dyDescent="0.2">
      <c r="B172" s="146">
        <v>42005</v>
      </c>
      <c r="C172" s="140">
        <v>6.0560941073473498E-2</v>
      </c>
    </row>
    <row r="173" spans="2:3" x14ac:dyDescent="0.2">
      <c r="B173" s="146">
        <v>42036</v>
      </c>
      <c r="C173" s="140">
        <v>6.0603611038004601E-2</v>
      </c>
    </row>
    <row r="174" spans="2:3" x14ac:dyDescent="0.2">
      <c r="B174" s="146">
        <v>42064</v>
      </c>
      <c r="C174" s="140">
        <v>6.0642151662046603E-2</v>
      </c>
    </row>
    <row r="175" spans="2:3" x14ac:dyDescent="0.2">
      <c r="B175" s="146">
        <v>42095</v>
      </c>
      <c r="C175" s="140">
        <v>6.0684821650749399E-2</v>
      </c>
    </row>
    <row r="176" spans="2:3" x14ac:dyDescent="0.2">
      <c r="B176" s="146">
        <v>42125</v>
      </c>
      <c r="C176" s="140">
        <v>6.0726115200295798E-2</v>
      </c>
    </row>
    <row r="177" spans="2:3" x14ac:dyDescent="0.2">
      <c r="B177" s="146">
        <v>42156</v>
      </c>
      <c r="C177" s="140">
        <v>6.0768785213988402E-2</v>
      </c>
    </row>
    <row r="178" spans="2:3" x14ac:dyDescent="0.2">
      <c r="B178" s="146">
        <v>42186</v>
      </c>
      <c r="C178" s="140">
        <v>6.0810078787718602E-2</v>
      </c>
    </row>
    <row r="179" spans="2:3" x14ac:dyDescent="0.2">
      <c r="B179" s="146">
        <v>42217</v>
      </c>
      <c r="C179" s="140">
        <v>6.0852748826401001E-2</v>
      </c>
    </row>
    <row r="180" spans="2:3" x14ac:dyDescent="0.2">
      <c r="B180" s="146">
        <v>42248</v>
      </c>
      <c r="C180" s="140">
        <v>6.0895418877781701E-2</v>
      </c>
    </row>
    <row r="181" spans="2:3" x14ac:dyDescent="0.2">
      <c r="B181" s="146">
        <v>42278</v>
      </c>
      <c r="C181" s="140">
        <v>6.09367124879832E-2</v>
      </c>
    </row>
    <row r="182" spans="2:3" x14ac:dyDescent="0.2">
      <c r="B182" s="146">
        <v>42309</v>
      </c>
      <c r="C182" s="140">
        <v>6.0979382564351398E-2</v>
      </c>
    </row>
    <row r="183" spans="2:3" x14ac:dyDescent="0.2">
      <c r="B183" s="146">
        <v>42339</v>
      </c>
      <c r="C183" s="140">
        <v>6.1020676198733997E-2</v>
      </c>
    </row>
    <row r="184" spans="2:3" x14ac:dyDescent="0.2">
      <c r="B184" s="146">
        <v>42370</v>
      </c>
      <c r="C184" s="140">
        <v>6.1063346300088903E-2</v>
      </c>
    </row>
    <row r="185" spans="2:3" x14ac:dyDescent="0.2">
      <c r="B185" s="146">
        <v>42401</v>
      </c>
      <c r="C185" s="140">
        <v>6.1106016414142199E-2</v>
      </c>
    </row>
    <row r="186" spans="2:3" x14ac:dyDescent="0.2">
      <c r="B186" s="146">
        <v>42430</v>
      </c>
      <c r="C186" s="140">
        <v>6.1145933629105802E-2</v>
      </c>
    </row>
    <row r="187" spans="2:3" x14ac:dyDescent="0.2">
      <c r="B187" s="146">
        <v>42461</v>
      </c>
      <c r="C187" s="140">
        <v>6.11886037677341E-2</v>
      </c>
    </row>
    <row r="188" spans="2:3" x14ac:dyDescent="0.2">
      <c r="B188" s="146">
        <v>42491</v>
      </c>
      <c r="C188" s="140">
        <v>6.1229897462367101E-2</v>
      </c>
    </row>
    <row r="189" spans="2:3" x14ac:dyDescent="0.2">
      <c r="B189" s="146">
        <v>42522</v>
      </c>
      <c r="C189" s="140">
        <v>6.1272567625978901E-2</v>
      </c>
    </row>
    <row r="190" spans="2:3" x14ac:dyDescent="0.2">
      <c r="B190" s="146">
        <v>42552</v>
      </c>
      <c r="C190" s="140">
        <v>6.13138613447895E-2</v>
      </c>
    </row>
    <row r="191" spans="2:3" x14ac:dyDescent="0.2">
      <c r="B191" s="146">
        <v>42583</v>
      </c>
      <c r="C191" s="140">
        <v>6.13565315333848E-2</v>
      </c>
    </row>
    <row r="192" spans="2:3" x14ac:dyDescent="0.2">
      <c r="B192" s="146">
        <v>42614</v>
      </c>
      <c r="C192" s="140">
        <v>6.1399201734676299E-2</v>
      </c>
    </row>
    <row r="193" spans="2:3" x14ac:dyDescent="0.2">
      <c r="B193" s="146">
        <v>42644</v>
      </c>
      <c r="C193" s="140">
        <v>6.1440495489949697E-2</v>
      </c>
    </row>
    <row r="194" spans="2:3" x14ac:dyDescent="0.2">
      <c r="B194" s="146">
        <v>42675</v>
      </c>
      <c r="C194" s="140">
        <v>6.1483165716222497E-2</v>
      </c>
    </row>
    <row r="195" spans="2:3" x14ac:dyDescent="0.2">
      <c r="B195" s="146">
        <v>42705</v>
      </c>
      <c r="C195" s="140">
        <v>6.15244594956708E-2</v>
      </c>
    </row>
    <row r="196" spans="2:3" x14ac:dyDescent="0.2">
      <c r="B196" s="146">
        <v>42736</v>
      </c>
      <c r="C196" s="140">
        <v>6.15671297469245E-2</v>
      </c>
    </row>
    <row r="197" spans="2:3" x14ac:dyDescent="0.2">
      <c r="B197" s="146">
        <v>42767</v>
      </c>
      <c r="C197" s="140">
        <v>6.1609800010872497E-2</v>
      </c>
    </row>
    <row r="198" spans="2:3" x14ac:dyDescent="0.2">
      <c r="B198" s="146">
        <v>42795</v>
      </c>
      <c r="C198" s="140">
        <v>6.1648340905350103E-2</v>
      </c>
    </row>
    <row r="199" spans="2:3" x14ac:dyDescent="0.2">
      <c r="B199" s="146">
        <v>42826</v>
      </c>
      <c r="C199" s="140">
        <v>6.1691011193458302E-2</v>
      </c>
    </row>
    <row r="200" spans="2:3" x14ac:dyDescent="0.2">
      <c r="B200" s="146">
        <v>42856</v>
      </c>
      <c r="C200" s="140">
        <v>6.1732305032746702E-2</v>
      </c>
    </row>
    <row r="201" spans="2:3" x14ac:dyDescent="0.2">
      <c r="B201" s="146">
        <v>42887</v>
      </c>
      <c r="C201" s="140">
        <v>6.1774975345833198E-2</v>
      </c>
    </row>
    <row r="202" spans="2:3" x14ac:dyDescent="0.2">
      <c r="B202" s="146">
        <v>42917</v>
      </c>
      <c r="C202" s="140">
        <v>6.1816269209293E-2</v>
      </c>
    </row>
    <row r="203" spans="2:3" x14ac:dyDescent="0.2">
      <c r="B203" s="146">
        <v>42948</v>
      </c>
      <c r="C203" s="140">
        <v>6.1858939547357203E-2</v>
      </c>
    </row>
    <row r="204" spans="2:3" x14ac:dyDescent="0.2">
      <c r="B204" s="146">
        <v>42979</v>
      </c>
      <c r="C204" s="140">
        <v>6.1901609898114003E-2</v>
      </c>
    </row>
    <row r="205" spans="2:3" x14ac:dyDescent="0.2">
      <c r="B205" s="146">
        <v>43009</v>
      </c>
      <c r="C205" s="140">
        <v>6.1942903798028102E-2</v>
      </c>
    </row>
    <row r="206" spans="2:3" x14ac:dyDescent="0.2">
      <c r="B206" s="146">
        <v>43040</v>
      </c>
      <c r="C206" s="140">
        <v>6.1985574173760501E-2</v>
      </c>
    </row>
    <row r="207" spans="2:3" x14ac:dyDescent="0.2">
      <c r="B207" s="146">
        <v>43070</v>
      </c>
      <c r="C207" s="140">
        <v>6.2026868097844197E-2</v>
      </c>
    </row>
    <row r="208" spans="2:3" x14ac:dyDescent="0.2">
      <c r="B208" s="146">
        <v>43101</v>
      </c>
      <c r="C208" s="140">
        <v>6.20695384985517E-2</v>
      </c>
    </row>
    <row r="209" spans="2:3" x14ac:dyDescent="0.2">
      <c r="B209" s="146">
        <v>43132</v>
      </c>
      <c r="C209" s="140">
        <v>6.2112208911950399E-2</v>
      </c>
    </row>
    <row r="210" spans="2:3" x14ac:dyDescent="0.2">
      <c r="B210" s="146">
        <v>43160</v>
      </c>
      <c r="C210" s="140">
        <v>6.2150749941412502E-2</v>
      </c>
    </row>
    <row r="211" spans="2:3" x14ac:dyDescent="0.2">
      <c r="B211" s="146">
        <v>43191</v>
      </c>
      <c r="C211" s="140">
        <v>6.2193420378966503E-2</v>
      </c>
    </row>
    <row r="212" spans="2:3" x14ac:dyDescent="0.2">
      <c r="B212" s="146">
        <v>43221</v>
      </c>
      <c r="C212" s="140">
        <v>6.2234714362875601E-2</v>
      </c>
    </row>
    <row r="213" spans="2:3" x14ac:dyDescent="0.2">
      <c r="B213" s="146">
        <v>43252</v>
      </c>
      <c r="C213" s="140">
        <v>6.2277384825400801E-2</v>
      </c>
    </row>
    <row r="214" spans="2:3" x14ac:dyDescent="0.2">
      <c r="B214" s="146">
        <v>43282</v>
      </c>
      <c r="C214" s="140">
        <v>6.2318678833476401E-2</v>
      </c>
    </row>
    <row r="215" spans="2:3" x14ac:dyDescent="0.2">
      <c r="B215" s="146">
        <v>43313</v>
      </c>
      <c r="C215" s="140">
        <v>6.2361349320973203E-2</v>
      </c>
    </row>
    <row r="216" spans="2:3" x14ac:dyDescent="0.2">
      <c r="B216" s="146">
        <v>43344</v>
      </c>
      <c r="C216" s="140">
        <v>6.2404019821159701E-2</v>
      </c>
    </row>
    <row r="217" spans="2:3" x14ac:dyDescent="0.2">
      <c r="B217" s="146">
        <v>43374</v>
      </c>
      <c r="C217" s="140">
        <v>6.2445313865680897E-2</v>
      </c>
    </row>
    <row r="218" spans="2:3" x14ac:dyDescent="0.2">
      <c r="B218" s="146">
        <v>43405</v>
      </c>
      <c r="C218" s="140">
        <v>6.2487984390837699E-2</v>
      </c>
    </row>
    <row r="219" spans="2:3" x14ac:dyDescent="0.2">
      <c r="B219" s="146">
        <v>43435</v>
      </c>
      <c r="C219" s="140">
        <v>6.2529278459522594E-2</v>
      </c>
    </row>
    <row r="220" spans="2:3" x14ac:dyDescent="0.2">
      <c r="B220" s="146">
        <v>43466</v>
      </c>
      <c r="C220" s="140">
        <v>6.2571949009647895E-2</v>
      </c>
    </row>
    <row r="221" spans="2:3" x14ac:dyDescent="0.2">
      <c r="B221" s="146">
        <v>43497</v>
      </c>
      <c r="C221" s="140">
        <v>6.2614619572461699E-2</v>
      </c>
    </row>
    <row r="222" spans="2:3" x14ac:dyDescent="0.2">
      <c r="B222" s="146">
        <v>43525</v>
      </c>
      <c r="C222" s="140">
        <v>6.2615302560821401E-2</v>
      </c>
    </row>
    <row r="223" spans="2:3" x14ac:dyDescent="0.2">
      <c r="B223" s="146">
        <v>43556</v>
      </c>
      <c r="C223" s="140">
        <v>6.2574144328733997E-2</v>
      </c>
    </row>
    <row r="224" spans="2:3" x14ac:dyDescent="0.2">
      <c r="B224" s="146">
        <v>43586</v>
      </c>
      <c r="C224" s="140">
        <v>6.2534313792792104E-2</v>
      </c>
    </row>
    <row r="225" spans="2:3" x14ac:dyDescent="0.2">
      <c r="B225" s="146">
        <v>43617</v>
      </c>
      <c r="C225" s="140">
        <v>6.24931555839345E-2</v>
      </c>
    </row>
    <row r="226" spans="2:3" x14ac:dyDescent="0.2">
      <c r="B226" s="146">
        <v>43647</v>
      </c>
      <c r="C226" s="140">
        <v>6.24533250704737E-2</v>
      </c>
    </row>
    <row r="227" spans="2:3" x14ac:dyDescent="0.2">
      <c r="B227" s="146">
        <v>43678</v>
      </c>
      <c r="C227" s="140">
        <v>6.2412166884846999E-2</v>
      </c>
    </row>
    <row r="228" spans="2:3" x14ac:dyDescent="0.2">
      <c r="B228" s="146">
        <v>43709</v>
      </c>
      <c r="C228" s="140">
        <v>6.2371008711025397E-2</v>
      </c>
    </row>
    <row r="229" spans="2:3" x14ac:dyDescent="0.2">
      <c r="B229" s="146">
        <v>43739</v>
      </c>
      <c r="C229" s="140">
        <v>6.2331178231472197E-2</v>
      </c>
    </row>
    <row r="230" spans="2:3" x14ac:dyDescent="0.2">
      <c r="B230" s="146">
        <v>43770</v>
      </c>
      <c r="C230" s="140">
        <v>6.22900200808831E-2</v>
      </c>
    </row>
    <row r="231" spans="2:3" x14ac:dyDescent="0.2">
      <c r="B231" s="146">
        <v>43800</v>
      </c>
      <c r="C231" s="140">
        <v>6.2250189623812402E-2</v>
      </c>
    </row>
    <row r="232" spans="2:3" x14ac:dyDescent="0.2">
      <c r="B232" s="146">
        <v>43831</v>
      </c>
      <c r="C232" s="140">
        <v>6.2209031496455902E-2</v>
      </c>
    </row>
    <row r="233" spans="2:3" x14ac:dyDescent="0.2">
      <c r="B233" s="146">
        <v>43862</v>
      </c>
      <c r="C233" s="140">
        <v>6.21678733809072E-2</v>
      </c>
    </row>
    <row r="234" spans="2:3" x14ac:dyDescent="0.2">
      <c r="B234" s="146">
        <v>43891</v>
      </c>
      <c r="C234" s="140">
        <v>6.2129370638340599E-2</v>
      </c>
    </row>
    <row r="235" spans="2:3" x14ac:dyDescent="0.2">
      <c r="B235" s="146">
        <v>43922</v>
      </c>
      <c r="C235" s="140">
        <v>6.2088212545645199E-2</v>
      </c>
    </row>
    <row r="236" spans="2:3" x14ac:dyDescent="0.2">
      <c r="B236" s="146">
        <v>43952</v>
      </c>
      <c r="C236" s="140">
        <v>6.2048382144601601E-2</v>
      </c>
    </row>
    <row r="237" spans="2:3" x14ac:dyDescent="0.2">
      <c r="B237" s="146">
        <v>43983</v>
      </c>
      <c r="C237" s="140">
        <v>6.2007224075140602E-2</v>
      </c>
    </row>
    <row r="238" spans="2:3" x14ac:dyDescent="0.2">
      <c r="B238" s="146">
        <v>44013</v>
      </c>
      <c r="C238" s="140">
        <v>6.1967393696583398E-2</v>
      </c>
    </row>
    <row r="239" spans="2:3" x14ac:dyDescent="0.2">
      <c r="B239" s="146">
        <v>44044</v>
      </c>
      <c r="C239" s="140">
        <v>6.1926235650358902E-2</v>
      </c>
    </row>
    <row r="240" spans="2:3" x14ac:dyDescent="0.2">
      <c r="B240" s="146">
        <v>44075</v>
      </c>
      <c r="C240" s="140">
        <v>6.18850776159428E-2</v>
      </c>
    </row>
    <row r="241" spans="2:3" x14ac:dyDescent="0.2">
      <c r="B241" s="146">
        <v>44105</v>
      </c>
      <c r="C241" s="140">
        <v>6.1845247271300301E-2</v>
      </c>
    </row>
    <row r="242" spans="2:3" x14ac:dyDescent="0.2">
      <c r="B242" s="146">
        <v>44136</v>
      </c>
      <c r="C242" s="140">
        <v>6.1804089260121903E-2</v>
      </c>
    </row>
    <row r="243" spans="2:3" x14ac:dyDescent="0.2">
      <c r="B243" s="146">
        <v>44166</v>
      </c>
      <c r="C243" s="140">
        <v>6.1764258937967199E-2</v>
      </c>
    </row>
    <row r="244" spans="2:3" x14ac:dyDescent="0.2">
      <c r="B244" s="146">
        <v>44197</v>
      </c>
      <c r="C244" s="140">
        <v>6.1723100950026803E-2</v>
      </c>
    </row>
    <row r="245" spans="2:3" x14ac:dyDescent="0.2">
      <c r="B245" s="146">
        <v>44228</v>
      </c>
      <c r="C245" s="140">
        <v>6.1681942973896398E-2</v>
      </c>
    </row>
    <row r="246" spans="2:3" x14ac:dyDescent="0.2">
      <c r="B246" s="146">
        <v>44256</v>
      </c>
      <c r="C246" s="140">
        <v>6.1644768037865103E-2</v>
      </c>
    </row>
    <row r="247" spans="2:3" x14ac:dyDescent="0.2">
      <c r="B247" s="146">
        <v>44287</v>
      </c>
      <c r="C247" s="140">
        <v>6.16036100842123E-2</v>
      </c>
    </row>
    <row r="248" spans="2:3" x14ac:dyDescent="0.2">
      <c r="B248" s="146">
        <v>44317</v>
      </c>
      <c r="C248" s="140">
        <v>6.1563779817728703E-2</v>
      </c>
    </row>
    <row r="249" spans="2:3" x14ac:dyDescent="0.2">
      <c r="B249" s="146">
        <v>44348</v>
      </c>
      <c r="C249" s="140">
        <v>6.15226218873164E-2</v>
      </c>
    </row>
    <row r="250" spans="2:3" x14ac:dyDescent="0.2">
      <c r="B250" s="146">
        <v>44378</v>
      </c>
      <c r="C250" s="140">
        <v>6.14827916433245E-2</v>
      </c>
    </row>
    <row r="251" spans="2:3" x14ac:dyDescent="0.2">
      <c r="B251" s="146">
        <v>44409</v>
      </c>
      <c r="C251" s="140">
        <v>6.1441633736153203E-2</v>
      </c>
    </row>
    <row r="252" spans="2:3" x14ac:dyDescent="0.2">
      <c r="B252" s="146">
        <v>44440</v>
      </c>
      <c r="C252" s="140">
        <v>6.1400475840793299E-2</v>
      </c>
    </row>
    <row r="253" spans="2:3" x14ac:dyDescent="0.2">
      <c r="B253" s="146">
        <v>44470</v>
      </c>
      <c r="C253" s="140">
        <v>6.1360645630724103E-2</v>
      </c>
    </row>
    <row r="254" spans="2:3" x14ac:dyDescent="0.2">
      <c r="B254" s="146">
        <v>44501</v>
      </c>
      <c r="C254" s="140">
        <v>6.1319487758607003E-2</v>
      </c>
    </row>
    <row r="255" spans="2:3" x14ac:dyDescent="0.2">
      <c r="B255" s="146">
        <v>44531</v>
      </c>
      <c r="C255" s="140">
        <v>6.1279657571030398E-2</v>
      </c>
    </row>
    <row r="256" spans="2:3" x14ac:dyDescent="0.2">
      <c r="B256" s="146">
        <v>44562</v>
      </c>
      <c r="C256" s="140">
        <v>6.1238499722156899E-2</v>
      </c>
    </row>
    <row r="257" spans="2:3" x14ac:dyDescent="0.2">
      <c r="B257" s="146">
        <v>44593</v>
      </c>
      <c r="C257" s="140">
        <v>6.11973418850962E-2</v>
      </c>
    </row>
    <row r="258" spans="2:3" x14ac:dyDescent="0.2">
      <c r="B258" s="146">
        <v>44621</v>
      </c>
      <c r="C258" s="140">
        <v>6.1160167074678203E-2</v>
      </c>
    </row>
    <row r="259" spans="2:3" x14ac:dyDescent="0.2">
      <c r="B259" s="146">
        <v>44652</v>
      </c>
      <c r="C259" s="140">
        <v>6.1119009260099902E-2</v>
      </c>
    </row>
    <row r="260" spans="2:3" x14ac:dyDescent="0.2">
      <c r="B260" s="146">
        <v>44682</v>
      </c>
      <c r="C260" s="140">
        <v>6.1079179128207303E-2</v>
      </c>
    </row>
    <row r="261" spans="2:3" x14ac:dyDescent="0.2">
      <c r="B261" s="146">
        <v>44713</v>
      </c>
      <c r="C261" s="140">
        <v>6.1038021336874901E-2</v>
      </c>
    </row>
    <row r="262" spans="2:3" x14ac:dyDescent="0.2">
      <c r="B262" s="146">
        <v>44743</v>
      </c>
      <c r="C262" s="140">
        <v>6.0998191227478897E-2</v>
      </c>
    </row>
    <row r="263" spans="2:3" x14ac:dyDescent="0.2">
      <c r="B263" s="146">
        <v>44774</v>
      </c>
      <c r="C263" s="140">
        <v>6.0957033459392698E-2</v>
      </c>
    </row>
    <row r="264" spans="2:3" x14ac:dyDescent="0.2">
      <c r="B264" s="146">
        <v>44805</v>
      </c>
      <c r="C264" s="140">
        <v>6.0915875703121201E-2</v>
      </c>
    </row>
    <row r="265" spans="2:3" x14ac:dyDescent="0.2">
      <c r="B265" s="146">
        <v>44835</v>
      </c>
      <c r="C265" s="140">
        <v>6.0876045627655397E-2</v>
      </c>
    </row>
    <row r="266" spans="2:3" x14ac:dyDescent="0.2">
      <c r="B266" s="146">
        <v>44866</v>
      </c>
      <c r="C266" s="140">
        <v>6.08348878946319E-2</v>
      </c>
    </row>
    <row r="267" spans="2:3" x14ac:dyDescent="0.2">
      <c r="B267" s="146">
        <v>44896</v>
      </c>
      <c r="C267" s="140">
        <v>6.0795057841664502E-2</v>
      </c>
    </row>
    <row r="268" spans="2:3" x14ac:dyDescent="0.2">
      <c r="B268" s="146">
        <v>44927</v>
      </c>
      <c r="C268" s="140">
        <v>6.0753900131889499E-2</v>
      </c>
    </row>
    <row r="269" spans="2:3" x14ac:dyDescent="0.2">
      <c r="B269" s="146">
        <v>44958</v>
      </c>
      <c r="C269" s="140">
        <v>6.0712742433930003E-2</v>
      </c>
    </row>
    <row r="270" spans="2:3" x14ac:dyDescent="0.2">
      <c r="B270" s="146">
        <v>44986</v>
      </c>
      <c r="C270" s="140">
        <v>6.0675567749154197E-2</v>
      </c>
    </row>
    <row r="271" spans="2:3" x14ac:dyDescent="0.2">
      <c r="B271" s="146">
        <v>45017</v>
      </c>
      <c r="C271" s="140">
        <v>6.06344100736824E-2</v>
      </c>
    </row>
    <row r="272" spans="2:3" x14ac:dyDescent="0.2">
      <c r="B272" s="146">
        <v>45047</v>
      </c>
      <c r="C272" s="140">
        <v>6.05945800764114E-2</v>
      </c>
    </row>
    <row r="273" spans="2:3" x14ac:dyDescent="0.2">
      <c r="B273" s="146">
        <v>45078</v>
      </c>
      <c r="C273" s="140">
        <v>6.0553422424190401E-2</v>
      </c>
    </row>
    <row r="274" spans="2:3" x14ac:dyDescent="0.2">
      <c r="B274" s="146">
        <v>45108</v>
      </c>
      <c r="C274" s="140">
        <v>6.0513592449421297E-2</v>
      </c>
    </row>
    <row r="275" spans="2:3" x14ac:dyDescent="0.2">
      <c r="B275" s="146">
        <v>45139</v>
      </c>
      <c r="C275" s="140">
        <v>6.0472434820452003E-2</v>
      </c>
    </row>
    <row r="276" spans="2:3" x14ac:dyDescent="0.2">
      <c r="B276" s="146">
        <v>45170</v>
      </c>
      <c r="C276" s="140">
        <v>6.0431277203300202E-2</v>
      </c>
    </row>
    <row r="277" spans="2:3" x14ac:dyDescent="0.2">
      <c r="B277" s="146">
        <v>45200</v>
      </c>
      <c r="C277" s="140">
        <v>6.0391447262468902E-2</v>
      </c>
    </row>
    <row r="278" spans="2:3" x14ac:dyDescent="0.2">
      <c r="B278" s="146">
        <v>45231</v>
      </c>
      <c r="C278" s="140">
        <v>6.0350289668569701E-2</v>
      </c>
    </row>
    <row r="279" spans="2:3" x14ac:dyDescent="0.2">
      <c r="B279" s="146">
        <v>45261</v>
      </c>
      <c r="C279" s="140">
        <v>6.0310459750242199E-2</v>
      </c>
    </row>
    <row r="280" spans="2:3" x14ac:dyDescent="0.2">
      <c r="B280" s="146">
        <v>45292</v>
      </c>
      <c r="C280" s="140">
        <v>6.0269302179597702E-2</v>
      </c>
    </row>
    <row r="281" spans="2:3" x14ac:dyDescent="0.2">
      <c r="B281" s="146">
        <v>45323</v>
      </c>
      <c r="C281" s="140">
        <v>6.02281446207713E-2</v>
      </c>
    </row>
    <row r="282" spans="2:3" x14ac:dyDescent="0.2">
      <c r="B282" s="146">
        <v>45352</v>
      </c>
      <c r="C282" s="140">
        <v>6.0189642399019597E-2</v>
      </c>
    </row>
    <row r="283" spans="2:3" x14ac:dyDescent="0.2">
      <c r="B283" s="146">
        <v>45383</v>
      </c>
      <c r="C283" s="140">
        <v>6.0148484863066898E-2</v>
      </c>
    </row>
    <row r="284" spans="2:3" x14ac:dyDescent="0.2">
      <c r="B284" s="146">
        <v>45413</v>
      </c>
      <c r="C284" s="140">
        <v>6.0108655000817197E-2</v>
      </c>
    </row>
    <row r="285" spans="2:3" x14ac:dyDescent="0.2">
      <c r="B285" s="146">
        <v>45444</v>
      </c>
      <c r="C285" s="140">
        <v>6.0067497488121499E-2</v>
      </c>
    </row>
    <row r="286" spans="2:3" x14ac:dyDescent="0.2">
      <c r="B286" s="146">
        <v>45474</v>
      </c>
      <c r="C286" s="140">
        <v>6.0027667648378601E-2</v>
      </c>
    </row>
    <row r="287" spans="2:3" x14ac:dyDescent="0.2">
      <c r="B287" s="146">
        <v>45505</v>
      </c>
      <c r="C287" s="140">
        <v>5.9986510158939403E-2</v>
      </c>
    </row>
    <row r="288" spans="2:3" x14ac:dyDescent="0.2">
      <c r="B288" s="146">
        <v>45536</v>
      </c>
      <c r="C288" s="140">
        <v>5.9945352681320098E-2</v>
      </c>
    </row>
    <row r="289" spans="2:3" x14ac:dyDescent="0.2">
      <c r="B289" s="146">
        <v>45566</v>
      </c>
      <c r="C289" s="140">
        <v>5.99055228755234E-2</v>
      </c>
    </row>
    <row r="290" spans="2:3" x14ac:dyDescent="0.2">
      <c r="B290" s="146">
        <v>45597</v>
      </c>
      <c r="C290" s="140">
        <v>5.9864365421162399E-2</v>
      </c>
    </row>
    <row r="291" spans="2:3" x14ac:dyDescent="0.2">
      <c r="B291" s="146">
        <v>45627</v>
      </c>
      <c r="C291" s="140">
        <v>5.9824535637874397E-2</v>
      </c>
    </row>
    <row r="292" spans="2:3" x14ac:dyDescent="0.2">
      <c r="B292" s="146">
        <v>45658</v>
      </c>
      <c r="C292" s="140">
        <v>5.9783378206773402E-2</v>
      </c>
    </row>
    <row r="293" spans="2:3" x14ac:dyDescent="0.2">
      <c r="B293" s="146">
        <v>45689</v>
      </c>
      <c r="C293" s="140">
        <v>5.9742220787492702E-2</v>
      </c>
    </row>
    <row r="294" spans="2:3" x14ac:dyDescent="0.2">
      <c r="B294" s="146">
        <v>45717</v>
      </c>
      <c r="C294" s="140">
        <v>5.9705046354432002E-2</v>
      </c>
    </row>
    <row r="295" spans="2:3" x14ac:dyDescent="0.2">
      <c r="B295" s="146">
        <v>45748</v>
      </c>
      <c r="C295" s="140">
        <v>5.9663888957649701E-2</v>
      </c>
    </row>
    <row r="296" spans="2:3" x14ac:dyDescent="0.2">
      <c r="B296" s="146">
        <v>45778</v>
      </c>
      <c r="C296" s="140">
        <v>5.9624059230083001E-2</v>
      </c>
    </row>
    <row r="297" spans="2:3" x14ac:dyDescent="0.2">
      <c r="B297" s="146">
        <v>45809</v>
      </c>
      <c r="C297" s="140">
        <v>5.9582901856562599E-2</v>
      </c>
    </row>
    <row r="298" spans="2:3" x14ac:dyDescent="0.2">
      <c r="B298" s="146">
        <v>45839</v>
      </c>
      <c r="C298" s="140">
        <v>5.9543072151508003E-2</v>
      </c>
    </row>
    <row r="299" spans="2:3" x14ac:dyDescent="0.2">
      <c r="B299" s="146">
        <v>45870</v>
      </c>
      <c r="C299" s="140">
        <v>5.95019148012495E-2</v>
      </c>
    </row>
    <row r="300" spans="2:3" x14ac:dyDescent="0.2">
      <c r="B300" s="146">
        <v>45901</v>
      </c>
      <c r="C300" s="140">
        <v>5.9460757462813901E-2</v>
      </c>
    </row>
    <row r="301" spans="2:3" x14ac:dyDescent="0.2">
      <c r="B301" s="146">
        <v>45931</v>
      </c>
      <c r="C301" s="140">
        <v>5.9420927791712999E-2</v>
      </c>
    </row>
    <row r="302" spans="2:3" x14ac:dyDescent="0.2">
      <c r="B302" s="146">
        <v>45962</v>
      </c>
      <c r="C302" s="140">
        <v>5.9379770476540597E-2</v>
      </c>
    </row>
    <row r="303" spans="2:3" x14ac:dyDescent="0.2">
      <c r="B303" s="146">
        <v>45992</v>
      </c>
      <c r="C303" s="140">
        <v>5.9339940827954199E-2</v>
      </c>
    </row>
    <row r="304" spans="2:3" x14ac:dyDescent="0.2">
      <c r="B304" s="146">
        <v>46023</v>
      </c>
      <c r="C304" s="140">
        <v>5.9298783536046798E-2</v>
      </c>
    </row>
    <row r="305" spans="2:3" x14ac:dyDescent="0.2">
      <c r="B305" s="146">
        <v>46054</v>
      </c>
      <c r="C305" s="140">
        <v>5.92576262559628E-2</v>
      </c>
    </row>
    <row r="306" spans="2:3" x14ac:dyDescent="0.2">
      <c r="B306" s="146">
        <v>46082</v>
      </c>
      <c r="C306" s="140">
        <v>5.9220451948630799E-2</v>
      </c>
    </row>
    <row r="307" spans="2:3" x14ac:dyDescent="0.2">
      <c r="B307" s="146">
        <v>46113</v>
      </c>
      <c r="C307" s="140">
        <v>5.9179294691050099E-2</v>
      </c>
    </row>
    <row r="308" spans="2:3" x14ac:dyDescent="0.2">
      <c r="B308" s="146">
        <v>46143</v>
      </c>
      <c r="C308" s="140">
        <v>5.9139465098197799E-2</v>
      </c>
    </row>
    <row r="309" spans="2:3" x14ac:dyDescent="0.2">
      <c r="B309" s="146">
        <v>46174</v>
      </c>
      <c r="C309" s="140">
        <v>5.90983078638843E-2</v>
      </c>
    </row>
    <row r="310" spans="2:3" x14ac:dyDescent="0.2">
      <c r="B310" s="146">
        <v>46204</v>
      </c>
      <c r="C310" s="140">
        <v>5.90584782935486E-2</v>
      </c>
    </row>
    <row r="311" spans="2:3" x14ac:dyDescent="0.2">
      <c r="B311" s="146">
        <v>46235</v>
      </c>
      <c r="C311" s="140">
        <v>5.9017321082503099E-2</v>
      </c>
    </row>
    <row r="312" spans="2:3" x14ac:dyDescent="0.2">
      <c r="B312" s="146">
        <v>46266</v>
      </c>
      <c r="C312" s="140">
        <v>5.8976163883282397E-2</v>
      </c>
    </row>
    <row r="313" spans="2:3" x14ac:dyDescent="0.2">
      <c r="B313" s="146">
        <v>46296</v>
      </c>
      <c r="C313" s="140">
        <v>5.8936334346908502E-2</v>
      </c>
    </row>
    <row r="314" spans="2:3" x14ac:dyDescent="0.2">
      <c r="B314" s="146">
        <v>46327</v>
      </c>
      <c r="C314" s="140">
        <v>5.88951771709567E-2</v>
      </c>
    </row>
    <row r="315" spans="2:3" x14ac:dyDescent="0.2">
      <c r="B315" s="146">
        <v>46357</v>
      </c>
      <c r="C315" s="140">
        <v>5.8855347657102097E-2</v>
      </c>
    </row>
    <row r="316" spans="2:3" x14ac:dyDescent="0.2">
      <c r="B316" s="146">
        <v>46388</v>
      </c>
      <c r="C316" s="140">
        <v>5.8814190504420598E-2</v>
      </c>
    </row>
    <row r="317" spans="2:3" x14ac:dyDescent="0.2">
      <c r="B317" s="146">
        <v>46419</v>
      </c>
      <c r="C317" s="140">
        <v>5.8773033363565201E-2</v>
      </c>
    </row>
    <row r="318" spans="2:3" x14ac:dyDescent="0.2">
      <c r="B318" s="146">
        <v>46447</v>
      </c>
      <c r="C318" s="140">
        <v>5.8735859181990001E-2</v>
      </c>
    </row>
    <row r="319" spans="2:3" x14ac:dyDescent="0.2">
      <c r="B319" s="146">
        <v>46478</v>
      </c>
      <c r="C319" s="140">
        <v>5.8694702063642801E-2</v>
      </c>
    </row>
    <row r="320" spans="2:3" x14ac:dyDescent="0.2">
      <c r="B320" s="146">
        <v>46508</v>
      </c>
      <c r="C320" s="140">
        <v>5.8654872605535598E-2</v>
      </c>
    </row>
    <row r="321" spans="2:3" x14ac:dyDescent="0.2">
      <c r="B321" s="146">
        <v>46539</v>
      </c>
      <c r="C321" s="140">
        <v>5.8613715510461399E-2</v>
      </c>
    </row>
    <row r="322" spans="2:3" x14ac:dyDescent="0.2">
      <c r="B322" s="146">
        <v>46569</v>
      </c>
      <c r="C322" s="140">
        <v>5.8573886074875701E-2</v>
      </c>
    </row>
    <row r="323" spans="2:3" x14ac:dyDescent="0.2">
      <c r="B323" s="146">
        <v>46600</v>
      </c>
      <c r="C323" s="140">
        <v>5.85327290030744E-2</v>
      </c>
    </row>
    <row r="324" spans="2:3" x14ac:dyDescent="0.2">
      <c r="B324" s="146">
        <v>46631</v>
      </c>
      <c r="C324" s="140">
        <v>5.84915719431005E-2</v>
      </c>
    </row>
    <row r="325" spans="2:3" x14ac:dyDescent="0.2">
      <c r="B325" s="146">
        <v>46661</v>
      </c>
      <c r="C325" s="140">
        <v>5.8451742541484102E-2</v>
      </c>
    </row>
    <row r="326" spans="2:3" x14ac:dyDescent="0.2">
      <c r="B326" s="146">
        <v>46692</v>
      </c>
      <c r="C326" s="140">
        <v>5.8410585504784999E-2</v>
      </c>
    </row>
    <row r="327" spans="2:3" x14ac:dyDescent="0.2">
      <c r="B327" s="146">
        <v>46722</v>
      </c>
      <c r="C327" s="140">
        <v>5.8370756125693202E-2</v>
      </c>
    </row>
    <row r="328" spans="2:3" x14ac:dyDescent="0.2">
      <c r="B328" s="146">
        <v>46753</v>
      </c>
      <c r="C328" s="140">
        <v>5.8329599112269703E-2</v>
      </c>
    </row>
    <row r="329" spans="2:3" x14ac:dyDescent="0.2">
      <c r="B329" s="146">
        <v>46784</v>
      </c>
      <c r="C329" s="140">
        <v>5.8288442110674403E-2</v>
      </c>
    </row>
    <row r="330" spans="2:3" x14ac:dyDescent="0.2">
      <c r="B330" s="146">
        <v>46813</v>
      </c>
      <c r="C330" s="140">
        <v>5.8249940410214099E-2</v>
      </c>
    </row>
    <row r="331" spans="2:3" x14ac:dyDescent="0.2">
      <c r="B331" s="146">
        <v>46844</v>
      </c>
      <c r="C331" s="140">
        <v>5.8208783431513901E-2</v>
      </c>
    </row>
    <row r="332" spans="2:3" x14ac:dyDescent="0.2">
      <c r="B332" s="146">
        <v>46874</v>
      </c>
      <c r="C332" s="140">
        <v>5.8168954108551503E-2</v>
      </c>
    </row>
    <row r="333" spans="2:3" x14ac:dyDescent="0.2">
      <c r="B333" s="146">
        <v>46905</v>
      </c>
      <c r="C333" s="140">
        <v>5.8127797153129601E-2</v>
      </c>
    </row>
    <row r="334" spans="2:3" x14ac:dyDescent="0.2">
      <c r="B334" s="146">
        <v>46935</v>
      </c>
      <c r="C334" s="140">
        <v>5.8087967852694003E-2</v>
      </c>
    </row>
    <row r="335" spans="2:3" x14ac:dyDescent="0.2">
      <c r="B335" s="146">
        <v>46966</v>
      </c>
      <c r="C335" s="140">
        <v>5.80468109205503E-2</v>
      </c>
    </row>
    <row r="336" spans="2:3" x14ac:dyDescent="0.2">
      <c r="B336" s="146">
        <v>46997</v>
      </c>
      <c r="C336" s="140">
        <v>5.8005654000237203E-2</v>
      </c>
    </row>
    <row r="337" spans="2:3" x14ac:dyDescent="0.2">
      <c r="B337" s="146">
        <v>47027</v>
      </c>
      <c r="C337" s="140">
        <v>5.7965824733778898E-2</v>
      </c>
    </row>
    <row r="338" spans="2:3" x14ac:dyDescent="0.2">
      <c r="B338" s="146">
        <v>47058</v>
      </c>
      <c r="C338" s="140">
        <v>5.7924667836745297E-2</v>
      </c>
    </row>
    <row r="339" spans="2:3" x14ac:dyDescent="0.2">
      <c r="B339" s="146">
        <v>47088</v>
      </c>
      <c r="C339" s="140">
        <v>5.7884838592816602E-2</v>
      </c>
    </row>
    <row r="340" spans="2:3" x14ac:dyDescent="0.2">
      <c r="B340" s="146">
        <v>47119</v>
      </c>
      <c r="C340" s="140">
        <v>5.7843681719064399E-2</v>
      </c>
    </row>
    <row r="341" spans="2:3" x14ac:dyDescent="0.2">
      <c r="B341" s="146">
        <v>47150</v>
      </c>
      <c r="C341" s="140">
        <v>5.7802524857142802E-2</v>
      </c>
    </row>
    <row r="342" spans="2:3" x14ac:dyDescent="0.2">
      <c r="B342" s="146">
        <v>47178</v>
      </c>
      <c r="C342" s="140">
        <v>5.7765350927513101E-2</v>
      </c>
    </row>
    <row r="343" spans="2:3" x14ac:dyDescent="0.2">
      <c r="B343" s="146">
        <v>47209</v>
      </c>
      <c r="C343" s="140">
        <v>5.77241940881104E-2</v>
      </c>
    </row>
    <row r="344" spans="2:3" x14ac:dyDescent="0.2">
      <c r="B344" s="146">
        <v>47239</v>
      </c>
      <c r="C344" s="140">
        <v>5.76843648999543E-2</v>
      </c>
    </row>
    <row r="345" spans="2:3" x14ac:dyDescent="0.2">
      <c r="B345" s="146">
        <v>47270</v>
      </c>
      <c r="C345" s="140">
        <v>5.7643208083835197E-2</v>
      </c>
    </row>
    <row r="346" spans="2:3" x14ac:dyDescent="0.2">
      <c r="B346" s="146">
        <v>47300</v>
      </c>
      <c r="C346" s="140">
        <v>5.7603378918211302E-2</v>
      </c>
    </row>
    <row r="347" spans="2:3" x14ac:dyDescent="0.2">
      <c r="B347" s="146">
        <v>47331</v>
      </c>
      <c r="C347" s="140">
        <v>5.7562222125375803E-2</v>
      </c>
    </row>
    <row r="348" spans="2:3" x14ac:dyDescent="0.2">
      <c r="B348" s="146">
        <v>47362</v>
      </c>
      <c r="C348" s="140">
        <v>5.7521065344373401E-2</v>
      </c>
    </row>
    <row r="349" spans="2:3" x14ac:dyDescent="0.2">
      <c r="B349" s="146">
        <v>47392</v>
      </c>
      <c r="C349" s="140">
        <v>5.7481236212734398E-2</v>
      </c>
    </row>
    <row r="350" spans="2:3" x14ac:dyDescent="0.2">
      <c r="B350" s="146">
        <v>47423</v>
      </c>
      <c r="C350" s="140">
        <v>5.7440079455017397E-2</v>
      </c>
    </row>
    <row r="351" spans="2:3" x14ac:dyDescent="0.2">
      <c r="B351" s="146">
        <v>47453</v>
      </c>
      <c r="C351" s="140">
        <v>5.7400250345913201E-2</v>
      </c>
    </row>
    <row r="352" spans="2:3" x14ac:dyDescent="0.2">
      <c r="B352" s="146">
        <v>47484</v>
      </c>
      <c r="C352" s="140">
        <v>5.7359093611481601E-2</v>
      </c>
    </row>
    <row r="353" spans="2:3" x14ac:dyDescent="0.2">
      <c r="B353" s="146">
        <v>47515</v>
      </c>
      <c r="C353" s="140">
        <v>5.7317936888885E-2</v>
      </c>
    </row>
    <row r="354" spans="2:3" x14ac:dyDescent="0.2">
      <c r="B354" s="146">
        <v>47543</v>
      </c>
      <c r="C354" s="140">
        <v>5.7280763085098697E-2</v>
      </c>
    </row>
    <row r="355" spans="2:3" x14ac:dyDescent="0.2">
      <c r="B355" s="146">
        <v>47574</v>
      </c>
      <c r="C355" s="140">
        <v>5.7239606385024899E-2</v>
      </c>
    </row>
    <row r="356" spans="2:3" x14ac:dyDescent="0.2">
      <c r="B356" s="146">
        <v>47604</v>
      </c>
      <c r="C356" s="140">
        <v>5.7199777331706801E-2</v>
      </c>
    </row>
    <row r="357" spans="2:3" x14ac:dyDescent="0.2">
      <c r="B357" s="146">
        <v>47635</v>
      </c>
      <c r="C357" s="140">
        <v>5.7181190443951202E-2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79</vt:i4>
      </vt:variant>
    </vt:vector>
  </HeadingPairs>
  <TitlesOfParts>
    <vt:vector size="85" baseType="lpstr">
      <vt:lpstr>Outflows</vt:lpstr>
      <vt:lpstr>Fees</vt:lpstr>
      <vt:lpstr>Ongoing Cash Flows</vt:lpstr>
      <vt:lpstr>Terminal Value</vt:lpstr>
      <vt:lpstr>Total Cash flows</vt:lpstr>
      <vt:lpstr>TBill</vt:lpstr>
      <vt:lpstr>AVGLIFE</vt:lpstr>
      <vt:lpstr>bin</vt:lpstr>
      <vt:lpstr>CapPrice</vt:lpstr>
      <vt:lpstr>CapPrice_PV_Fees</vt:lpstr>
      <vt:lpstr>CapPrice_PV_Ongoing</vt:lpstr>
      <vt:lpstr>CapPrice_PV_Outflows</vt:lpstr>
      <vt:lpstr>CapPrice_PV_Tot</vt:lpstr>
      <vt:lpstr>CapPrice_PV_TV</vt:lpstr>
      <vt:lpstr>Deal_Name</vt:lpstr>
      <vt:lpstr>ECashFlow</vt:lpstr>
      <vt:lpstr>EqPrem</vt:lpstr>
      <vt:lpstr>ESTQVAR</vt:lpstr>
      <vt:lpstr>EXCESSRETURN</vt:lpstr>
      <vt:lpstr>exitdatecalc</vt:lpstr>
      <vt:lpstr>Expected_Exit_Year</vt:lpstr>
      <vt:lpstr>FEES_CUM</vt:lpstr>
      <vt:lpstr>INFLOWS</vt:lpstr>
      <vt:lpstr>IRR_Cum_Fees</vt:lpstr>
      <vt:lpstr>IRR_Cum_Ongoing</vt:lpstr>
      <vt:lpstr>IRR_Cum_Total</vt:lpstr>
      <vt:lpstr>IRR_Cum_TV</vt:lpstr>
      <vt:lpstr>IRR_EXPECTED</vt:lpstr>
      <vt:lpstr>IRR_NPV</vt:lpstr>
      <vt:lpstr>IRR_PV</vt:lpstr>
      <vt:lpstr>IRRbin</vt:lpstr>
      <vt:lpstr>IRRDates</vt:lpstr>
      <vt:lpstr>IRRERR</vt:lpstr>
      <vt:lpstr>IRREXP</vt:lpstr>
      <vt:lpstr>IRRP5</vt:lpstr>
      <vt:lpstr>IRRP95</vt:lpstr>
      <vt:lpstr>IRRs</vt:lpstr>
      <vt:lpstr>IRRSKEWNESS</vt:lpstr>
      <vt:lpstr>IRRSTD</vt:lpstr>
      <vt:lpstr>Leg_Description</vt:lpstr>
      <vt:lpstr>Margin</vt:lpstr>
      <vt:lpstr>N</vt:lpstr>
      <vt:lpstr>NPVCOV</vt:lpstr>
      <vt:lpstr>NPVEXPP5</vt:lpstr>
      <vt:lpstr>NPVEXPP95</vt:lpstr>
      <vt:lpstr>NPVKURTOSIS</vt:lpstr>
      <vt:lpstr>NPVRFEXP</vt:lpstr>
      <vt:lpstr>NPVRFP5</vt:lpstr>
      <vt:lpstr>NPVRFP95</vt:lpstr>
      <vt:lpstr>NPVRFSTD</vt:lpstr>
      <vt:lpstr>NPVSKEWNESS</vt:lpstr>
      <vt:lpstr>ONGOING_CUM</vt:lpstr>
      <vt:lpstr>Other</vt:lpstr>
      <vt:lpstr>OTHER_RAV</vt:lpstr>
      <vt:lpstr>OUTFLOWS</vt:lpstr>
      <vt:lpstr>PEXP</vt:lpstr>
      <vt:lpstr>PHI</vt:lpstr>
      <vt:lpstr>PIEXP</vt:lpstr>
      <vt:lpstr>PIHI</vt:lpstr>
      <vt:lpstr>PILO</vt:lpstr>
      <vt:lpstr>PLO</vt:lpstr>
      <vt:lpstr>'Total Cash flows'!Print_Area</vt:lpstr>
      <vt:lpstr>PVCapPrice</vt:lpstr>
      <vt:lpstr>PVEq</vt:lpstr>
      <vt:lpstr>PVMargin</vt:lpstr>
      <vt:lpstr>PVRf</vt:lpstr>
      <vt:lpstr>PVUn</vt:lpstr>
      <vt:lpstr>RADR</vt:lpstr>
      <vt:lpstr>RAROCINDP10</vt:lpstr>
      <vt:lpstr>RAV</vt:lpstr>
      <vt:lpstr>rho</vt:lpstr>
      <vt:lpstr>RISKPREMIUM</vt:lpstr>
      <vt:lpstr>SHARPEINDEX</vt:lpstr>
      <vt:lpstr>ShiftSwitch3</vt:lpstr>
      <vt:lpstr>switch</vt:lpstr>
      <vt:lpstr>TERMINAL_CUM</vt:lpstr>
      <vt:lpstr>UNDISCOUNTED</vt:lpstr>
      <vt:lpstr>UNDISCOUNTED_NPV</vt:lpstr>
      <vt:lpstr>UNDISCOUNTED_PV</vt:lpstr>
      <vt:lpstr>ValDate</vt:lpstr>
      <vt:lpstr>ValDateLocal</vt:lpstr>
      <vt:lpstr>VDATE</vt:lpstr>
      <vt:lpstr>WAVGRF</vt:lpstr>
      <vt:lpstr>WAVGRF_NPV</vt:lpstr>
      <vt:lpstr>WAVGRF_PV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Ruane</dc:creator>
  <cp:lastModifiedBy>Havlíček Jan</cp:lastModifiedBy>
  <cp:lastPrinted>2001-04-26T14:50:37Z</cp:lastPrinted>
  <dcterms:created xsi:type="dcterms:W3CDTF">1996-10-14T21:16:53Z</dcterms:created>
  <dcterms:modified xsi:type="dcterms:W3CDTF">2023-09-10T11:01:25Z</dcterms:modified>
</cp:coreProperties>
</file>